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480" yWindow="90" windowWidth="13680" windowHeight="7215" firstSheet="1" activeTab="6"/>
  </bookViews>
  <sheets>
    <sheet name="RANKINGS=&gt;" sheetId="17" r:id="rId1"/>
    <sheet name="Hitter Ranks" sheetId="16" r:id="rId2"/>
    <sheet name="Pitcher Ranks" sheetId="18" r:id="rId3"/>
    <sheet name="PLAYERIDMAP" sheetId="15" r:id="rId4"/>
    <sheet name="PROJECTIONS=&gt;" sheetId="13" r:id="rId5"/>
    <sheet name="Steamer Hitters" sheetId="9" r:id="rId6"/>
    <sheet name="Steamer Pitchers" sheetId="10" r:id="rId7"/>
  </sheets>
  <calcPr calcId="145621" iterate="1"/>
</workbook>
</file>

<file path=xl/calcChain.xml><?xml version="1.0" encoding="utf-8"?>
<calcChain xmlns="http://schemas.openxmlformats.org/spreadsheetml/2006/main">
  <c r="R2" i="18" l="1"/>
  <c r="R3" i="18"/>
  <c r="R4" i="18"/>
  <c r="R5" i="18"/>
  <c r="R6" i="18"/>
  <c r="R7" i="18"/>
  <c r="R8" i="18"/>
  <c r="R9" i="18"/>
  <c r="R10" i="18"/>
  <c r="R11" i="18"/>
  <c r="R12" i="18"/>
  <c r="R13" i="18"/>
  <c r="R14" i="18"/>
  <c r="R15" i="18"/>
  <c r="R16" i="18"/>
  <c r="R17" i="18"/>
  <c r="R18" i="18"/>
  <c r="R19" i="18"/>
  <c r="R20" i="18"/>
  <c r="R21" i="18"/>
  <c r="R22" i="18"/>
  <c r="R23" i="18"/>
  <c r="R24" i="18"/>
  <c r="R25" i="18"/>
  <c r="R26" i="18"/>
  <c r="R27" i="18"/>
  <c r="R28" i="18"/>
  <c r="R29" i="18"/>
  <c r="R30" i="18"/>
  <c r="R31" i="18"/>
  <c r="R32" i="18"/>
  <c r="R33" i="18"/>
  <c r="R34" i="18"/>
  <c r="R35" i="18"/>
  <c r="R36" i="18"/>
  <c r="R37" i="18"/>
  <c r="R38" i="18"/>
  <c r="R39" i="18"/>
  <c r="R40" i="18"/>
  <c r="R41" i="18"/>
  <c r="R42" i="18"/>
  <c r="R43" i="18"/>
  <c r="R44" i="18"/>
  <c r="R45" i="18"/>
  <c r="R46" i="18"/>
  <c r="R47" i="18"/>
  <c r="R48" i="18"/>
  <c r="R49" i="18"/>
  <c r="R50" i="18"/>
  <c r="R51" i="18"/>
  <c r="R52" i="18"/>
  <c r="R53" i="18"/>
  <c r="R54" i="18"/>
  <c r="R55" i="18"/>
  <c r="R56" i="18"/>
  <c r="R57" i="18"/>
  <c r="R58" i="18"/>
  <c r="R59" i="18"/>
  <c r="R60" i="18"/>
  <c r="R61" i="18"/>
  <c r="R62" i="18"/>
  <c r="R63" i="18"/>
  <c r="R64" i="18"/>
  <c r="R65" i="18"/>
  <c r="R66" i="18"/>
  <c r="R67" i="18"/>
  <c r="R68" i="18"/>
  <c r="R69" i="18"/>
  <c r="R70" i="18"/>
  <c r="R71" i="18"/>
  <c r="R72" i="18"/>
  <c r="R73" i="18"/>
  <c r="R74" i="18"/>
  <c r="R75" i="18"/>
  <c r="R76" i="18"/>
  <c r="R77" i="18"/>
  <c r="R78" i="18"/>
  <c r="R79" i="18"/>
  <c r="R80" i="18"/>
  <c r="R81" i="18"/>
  <c r="R82" i="18"/>
  <c r="R83" i="18"/>
  <c r="R84" i="18"/>
  <c r="R85" i="18"/>
  <c r="R86" i="18"/>
  <c r="R87" i="18"/>
  <c r="R88" i="18"/>
  <c r="R89" i="18"/>
  <c r="R90" i="18"/>
  <c r="R91" i="18"/>
  <c r="R92" i="18"/>
  <c r="R93" i="18"/>
  <c r="R94" i="18"/>
  <c r="R95" i="18"/>
  <c r="R96" i="18"/>
  <c r="R97" i="18"/>
  <c r="R98" i="18"/>
  <c r="R99" i="18"/>
  <c r="R100" i="18"/>
  <c r="R101" i="18"/>
  <c r="R102" i="18"/>
  <c r="R103" i="18"/>
  <c r="R104" i="18"/>
  <c r="R105" i="18"/>
  <c r="R106" i="18"/>
  <c r="R107" i="18"/>
  <c r="R108" i="18"/>
  <c r="R109" i="18"/>
  <c r="R110" i="18"/>
  <c r="R111" i="18"/>
  <c r="R112" i="18"/>
  <c r="R113" i="18"/>
  <c r="R114" i="18"/>
  <c r="R115" i="18"/>
  <c r="R116" i="18"/>
  <c r="R117" i="18"/>
  <c r="R118" i="18"/>
  <c r="R119" i="18"/>
  <c r="R120" i="18"/>
  <c r="R121" i="18"/>
  <c r="R122" i="18"/>
  <c r="R123" i="18"/>
  <c r="R124" i="18"/>
  <c r="R125" i="18"/>
  <c r="R126" i="18"/>
  <c r="R127" i="18"/>
  <c r="R128" i="18"/>
  <c r="R129" i="18"/>
  <c r="R130" i="18"/>
  <c r="R131" i="18"/>
  <c r="R132" i="18"/>
  <c r="R133" i="18"/>
  <c r="R134" i="18"/>
  <c r="R135" i="18"/>
  <c r="R136" i="18"/>
  <c r="R137" i="18"/>
  <c r="R138" i="18"/>
  <c r="R139" i="18"/>
  <c r="R140" i="18"/>
  <c r="R141" i="18"/>
  <c r="R142" i="18"/>
  <c r="R143" i="18"/>
  <c r="R144" i="18"/>
  <c r="R145" i="18"/>
  <c r="R146" i="18"/>
  <c r="R147" i="18"/>
  <c r="R148" i="18"/>
  <c r="R149" i="18"/>
  <c r="R150" i="18"/>
  <c r="R151" i="18"/>
  <c r="R152" i="18"/>
  <c r="R153" i="18"/>
  <c r="R154" i="18"/>
  <c r="R155" i="18"/>
  <c r="R156" i="18"/>
  <c r="R157" i="18"/>
  <c r="R158" i="18"/>
  <c r="R159" i="18"/>
  <c r="R160" i="18"/>
  <c r="R161" i="18"/>
  <c r="R162" i="18"/>
  <c r="R163" i="18"/>
  <c r="R164" i="18"/>
  <c r="R165" i="18"/>
  <c r="R166" i="18"/>
  <c r="R167" i="18"/>
  <c r="R168" i="18"/>
  <c r="R169" i="18"/>
  <c r="R170" i="18"/>
  <c r="R171" i="18"/>
  <c r="R172" i="18"/>
  <c r="R173" i="18"/>
  <c r="R174" i="18"/>
  <c r="R175" i="18"/>
  <c r="R176" i="18"/>
  <c r="R177" i="18"/>
  <c r="R178" i="18"/>
  <c r="R179" i="18"/>
  <c r="R180" i="18"/>
  <c r="R181" i="18"/>
  <c r="R182" i="18"/>
  <c r="R183" i="18"/>
  <c r="R184" i="18"/>
  <c r="R185" i="18"/>
  <c r="R186" i="18"/>
  <c r="R187" i="18"/>
  <c r="R188" i="18"/>
  <c r="R189" i="18"/>
  <c r="R190" i="18"/>
  <c r="R191" i="18"/>
  <c r="R192" i="18"/>
  <c r="R193" i="18"/>
  <c r="R194" i="18"/>
  <c r="R195" i="18"/>
  <c r="R196" i="18"/>
  <c r="R197" i="18"/>
  <c r="R198" i="18"/>
  <c r="R199" i="18"/>
  <c r="R200" i="18"/>
  <c r="R201" i="18"/>
  <c r="R202" i="18"/>
  <c r="R203" i="18"/>
  <c r="R204" i="18"/>
  <c r="R205" i="18"/>
  <c r="R206" i="18"/>
  <c r="R207" i="18"/>
  <c r="R208" i="18"/>
  <c r="R209" i="18"/>
  <c r="R210" i="18"/>
  <c r="R211" i="18"/>
  <c r="R212" i="18"/>
  <c r="R213" i="18"/>
  <c r="R214" i="18"/>
  <c r="R215" i="18"/>
  <c r="R216" i="18"/>
  <c r="R217" i="18"/>
  <c r="R218" i="18"/>
  <c r="R219" i="18"/>
  <c r="R220" i="18"/>
  <c r="R221" i="18"/>
  <c r="R222" i="18"/>
  <c r="R223" i="18"/>
  <c r="R224" i="18"/>
  <c r="R225" i="18"/>
  <c r="R226" i="18"/>
  <c r="R227" i="18"/>
  <c r="R228" i="18"/>
  <c r="R229" i="18"/>
  <c r="R230" i="18"/>
  <c r="R231" i="18"/>
  <c r="R232" i="18"/>
  <c r="R233" i="18"/>
  <c r="R234" i="18"/>
  <c r="R235" i="18"/>
  <c r="R236" i="18"/>
  <c r="R237" i="18"/>
  <c r="R238" i="18"/>
  <c r="R239" i="18"/>
  <c r="R240" i="18"/>
  <c r="R241" i="18"/>
  <c r="R242" i="18"/>
  <c r="R243" i="18"/>
  <c r="R244" i="18"/>
  <c r="R245" i="18"/>
  <c r="R246" i="18"/>
  <c r="R247" i="18"/>
  <c r="R248" i="18"/>
  <c r="R249" i="18"/>
  <c r="R250" i="18"/>
  <c r="R251" i="18"/>
  <c r="R252" i="18"/>
  <c r="R253" i="18"/>
  <c r="R254" i="18"/>
  <c r="R255" i="18"/>
  <c r="R256" i="18"/>
  <c r="R257" i="18"/>
  <c r="R258" i="18"/>
  <c r="R259" i="18"/>
  <c r="R260" i="18"/>
  <c r="R261" i="18"/>
  <c r="R262" i="18"/>
  <c r="R263" i="18"/>
  <c r="R264" i="18"/>
  <c r="R265" i="18"/>
  <c r="R266" i="18"/>
  <c r="R267" i="18"/>
  <c r="R268" i="18"/>
  <c r="R269" i="18"/>
  <c r="R270" i="18"/>
  <c r="R271" i="18"/>
  <c r="R272" i="18"/>
  <c r="R273" i="18"/>
  <c r="R274" i="18"/>
  <c r="R275" i="18"/>
  <c r="R276" i="18"/>
  <c r="R277" i="18"/>
  <c r="R278" i="18"/>
  <c r="R279" i="18"/>
  <c r="R280" i="18"/>
  <c r="R281" i="18"/>
  <c r="R282" i="18"/>
  <c r="R283" i="18"/>
  <c r="R284" i="18"/>
  <c r="R285" i="18"/>
  <c r="R286" i="18"/>
  <c r="R287" i="18"/>
  <c r="R288" i="18"/>
  <c r="R289" i="18"/>
  <c r="R290" i="18"/>
  <c r="R291" i="18"/>
  <c r="R292" i="18"/>
  <c r="R293" i="18"/>
  <c r="R294" i="18"/>
  <c r="R295" i="18"/>
  <c r="R296" i="18"/>
  <c r="R297" i="18"/>
  <c r="R298" i="18"/>
  <c r="R299" i="18"/>
  <c r="R300" i="18"/>
  <c r="R301" i="18"/>
  <c r="R302" i="18"/>
  <c r="R303" i="18"/>
  <c r="R304" i="18"/>
  <c r="R305" i="18"/>
  <c r="R306" i="18"/>
  <c r="R307" i="18"/>
  <c r="R308" i="18"/>
  <c r="R309" i="18"/>
  <c r="R310" i="18"/>
  <c r="R311" i="18"/>
  <c r="R312" i="18"/>
  <c r="R313" i="18"/>
  <c r="R314" i="18"/>
  <c r="R315" i="18"/>
  <c r="R316" i="18"/>
  <c r="R317" i="18"/>
  <c r="R318" i="18"/>
  <c r="R319" i="18"/>
  <c r="R320" i="18"/>
  <c r="R321" i="18"/>
  <c r="R322" i="18"/>
  <c r="R323" i="18"/>
  <c r="R324" i="18"/>
  <c r="R325" i="18"/>
  <c r="R326" i="18"/>
  <c r="R327" i="18"/>
  <c r="R328" i="18"/>
  <c r="R329" i="18"/>
  <c r="R330" i="18"/>
  <c r="R331" i="18"/>
  <c r="R332" i="18"/>
  <c r="R333" i="18"/>
  <c r="R334" i="18"/>
  <c r="R335" i="18"/>
  <c r="R336" i="18"/>
  <c r="R337" i="18"/>
  <c r="R338" i="18"/>
  <c r="R339" i="18"/>
  <c r="R340" i="18"/>
  <c r="R341" i="18"/>
  <c r="R342" i="18"/>
  <c r="R343" i="18"/>
  <c r="R344" i="18"/>
  <c r="R345" i="18"/>
  <c r="R346" i="18"/>
  <c r="R347" i="18"/>
  <c r="R348" i="18"/>
  <c r="R349" i="18"/>
  <c r="R350" i="18"/>
  <c r="R351" i="18"/>
  <c r="R352" i="18"/>
  <c r="R353" i="18"/>
  <c r="R354" i="18"/>
  <c r="R355" i="18"/>
  <c r="R356" i="18"/>
  <c r="R357" i="18"/>
  <c r="R358" i="18"/>
  <c r="R359" i="18"/>
  <c r="R360" i="18"/>
  <c r="R361" i="18"/>
  <c r="R362" i="18"/>
  <c r="R363" i="18"/>
  <c r="R364" i="18"/>
  <c r="R365" i="18"/>
  <c r="R366" i="18"/>
  <c r="R367" i="18"/>
  <c r="R368" i="18"/>
  <c r="R369" i="18"/>
  <c r="R370" i="18"/>
  <c r="R371" i="18"/>
  <c r="R372" i="18"/>
  <c r="R373" i="18"/>
  <c r="R374" i="18"/>
  <c r="R375" i="18"/>
  <c r="R376" i="18"/>
  <c r="R377" i="18"/>
  <c r="R378" i="18"/>
  <c r="R379" i="18"/>
  <c r="R380" i="18"/>
  <c r="R381" i="18"/>
  <c r="R382" i="18"/>
  <c r="R383" i="18"/>
  <c r="R384" i="18"/>
  <c r="R385" i="18"/>
  <c r="R386" i="18"/>
  <c r="R387" i="18"/>
  <c r="R388" i="18"/>
  <c r="R389" i="18"/>
  <c r="R390" i="18"/>
  <c r="R391" i="18"/>
  <c r="R392" i="18"/>
  <c r="R393" i="18"/>
  <c r="R394" i="18"/>
  <c r="R395" i="18"/>
  <c r="R396" i="18"/>
  <c r="R397" i="18"/>
  <c r="R398" i="18"/>
  <c r="R399" i="18"/>
  <c r="R400" i="18"/>
  <c r="R401" i="18"/>
  <c r="R402" i="18"/>
  <c r="R403" i="18"/>
  <c r="R404" i="18"/>
  <c r="R405" i="18"/>
  <c r="R406" i="18"/>
  <c r="R407" i="18"/>
  <c r="R408" i="18"/>
  <c r="R409" i="18"/>
  <c r="R410" i="18"/>
  <c r="R411" i="18"/>
  <c r="R412" i="18"/>
  <c r="R413" i="18"/>
  <c r="R414" i="18"/>
  <c r="R415" i="18"/>
  <c r="R416" i="18"/>
  <c r="R417" i="18"/>
  <c r="R418" i="18"/>
  <c r="R419" i="18"/>
  <c r="R420" i="18"/>
  <c r="R421" i="18"/>
  <c r="R422" i="18"/>
  <c r="R423" i="18"/>
  <c r="R424" i="18"/>
  <c r="R425" i="18"/>
  <c r="R426" i="18"/>
  <c r="R427" i="18"/>
  <c r="R428" i="18"/>
  <c r="R429" i="18"/>
  <c r="R430" i="18"/>
  <c r="R431" i="18"/>
  <c r="R432" i="18"/>
  <c r="R433" i="18"/>
  <c r="R434" i="18"/>
  <c r="R435" i="18"/>
  <c r="R436" i="18"/>
  <c r="R437" i="18"/>
  <c r="R438" i="18"/>
  <c r="R439" i="18"/>
  <c r="R440" i="18"/>
  <c r="R441" i="18"/>
  <c r="R442" i="18"/>
  <c r="R443" i="18"/>
  <c r="R444" i="18"/>
  <c r="R445" i="18"/>
  <c r="R446" i="18"/>
  <c r="R447" i="18"/>
  <c r="R448" i="18"/>
  <c r="R449" i="18"/>
  <c r="R450" i="18"/>
  <c r="R451" i="18"/>
  <c r="R452" i="18"/>
  <c r="R453" i="18"/>
  <c r="R454" i="18"/>
  <c r="R455" i="18"/>
  <c r="R456" i="18"/>
  <c r="R457" i="18"/>
  <c r="R458" i="18"/>
  <c r="R459" i="18"/>
  <c r="R460" i="18"/>
  <c r="R461" i="18"/>
  <c r="R462" i="18"/>
  <c r="R463" i="18"/>
  <c r="R464" i="18"/>
  <c r="R465" i="18"/>
  <c r="R466" i="18"/>
  <c r="R467" i="18"/>
  <c r="R468" i="18"/>
  <c r="R469" i="18"/>
  <c r="R470" i="18"/>
  <c r="R471" i="18"/>
  <c r="R472" i="18"/>
  <c r="R473" i="18"/>
  <c r="R474" i="18"/>
  <c r="R475" i="18"/>
  <c r="R476" i="18"/>
  <c r="R477" i="18"/>
  <c r="R478" i="18"/>
  <c r="R479" i="18"/>
  <c r="R480" i="18"/>
  <c r="R481" i="18"/>
  <c r="R482" i="18"/>
  <c r="R483" i="18"/>
  <c r="R484" i="18"/>
  <c r="R485" i="18"/>
  <c r="R486" i="18"/>
  <c r="R487" i="18"/>
  <c r="R488" i="18"/>
  <c r="R489" i="18"/>
  <c r="R490" i="18"/>
  <c r="R491" i="18"/>
  <c r="R492" i="18"/>
  <c r="R493" i="18"/>
  <c r="R494" i="18"/>
  <c r="R495" i="18"/>
  <c r="R496" i="18"/>
  <c r="R497" i="18"/>
  <c r="R498" i="18"/>
  <c r="R499" i="18"/>
  <c r="R500" i="18"/>
  <c r="R501" i="18"/>
  <c r="R502" i="18"/>
  <c r="R503" i="18"/>
  <c r="R504" i="18"/>
  <c r="R505" i="18"/>
  <c r="R506" i="18"/>
  <c r="R507" i="18"/>
  <c r="R508" i="18"/>
  <c r="R509" i="18"/>
  <c r="R510" i="18"/>
  <c r="R511" i="18"/>
  <c r="R512" i="18"/>
  <c r="R513" i="18"/>
  <c r="R514" i="18"/>
  <c r="R515" i="18"/>
  <c r="R516" i="18"/>
  <c r="R517" i="18"/>
  <c r="R518" i="18"/>
  <c r="R519" i="18"/>
  <c r="R520" i="18"/>
  <c r="R521" i="18"/>
  <c r="R522" i="18"/>
  <c r="R523" i="18"/>
  <c r="R524" i="18"/>
  <c r="R525" i="18"/>
  <c r="R526" i="18"/>
  <c r="R527" i="18"/>
  <c r="R528" i="18"/>
  <c r="R529" i="18"/>
  <c r="R530" i="18"/>
  <c r="R531" i="18"/>
  <c r="R532" i="18"/>
  <c r="R533" i="18"/>
  <c r="R534" i="18"/>
  <c r="R535" i="18"/>
  <c r="R536" i="18"/>
  <c r="R537" i="18"/>
  <c r="R538" i="18"/>
  <c r="R539" i="18"/>
  <c r="R540" i="18"/>
  <c r="R541" i="18"/>
  <c r="R542" i="18"/>
  <c r="R543" i="18"/>
  <c r="Q2" i="18"/>
  <c r="Q3" i="18"/>
  <c r="Q4" i="18"/>
  <c r="Q5" i="18"/>
  <c r="Q6" i="18"/>
  <c r="Q7" i="18"/>
  <c r="Q8" i="18"/>
  <c r="Q9" i="18"/>
  <c r="Q10" i="18"/>
  <c r="Q11" i="18"/>
  <c r="Q12" i="18"/>
  <c r="Q13" i="18"/>
  <c r="Q14" i="18"/>
  <c r="Q15" i="18"/>
  <c r="Q16" i="18"/>
  <c r="Q17" i="18"/>
  <c r="Q18" i="18"/>
  <c r="Q19" i="18"/>
  <c r="Q20" i="18"/>
  <c r="Q21" i="18"/>
  <c r="Q22" i="18"/>
  <c r="Q23" i="18"/>
  <c r="Q24" i="18"/>
  <c r="Q25" i="18"/>
  <c r="Q26" i="18"/>
  <c r="Q27" i="18"/>
  <c r="Q28" i="18"/>
  <c r="Q29" i="18"/>
  <c r="Q30" i="18"/>
  <c r="Q31" i="18"/>
  <c r="Q32" i="18"/>
  <c r="Q33" i="18"/>
  <c r="Q34" i="18"/>
  <c r="Q35" i="18"/>
  <c r="Q36" i="18"/>
  <c r="Q37" i="18"/>
  <c r="Q38" i="18"/>
  <c r="Q39" i="18"/>
  <c r="Q40" i="18"/>
  <c r="Q41" i="18"/>
  <c r="Q42" i="18"/>
  <c r="Q43" i="18"/>
  <c r="Q44" i="18"/>
  <c r="Q45" i="18"/>
  <c r="Q46" i="18"/>
  <c r="Q47" i="18"/>
  <c r="Q48" i="18"/>
  <c r="Q49" i="18"/>
  <c r="Q50" i="18"/>
  <c r="Q51" i="18"/>
  <c r="Q52" i="18"/>
  <c r="Q53" i="18"/>
  <c r="Q54" i="18"/>
  <c r="Q55" i="18"/>
  <c r="Q56" i="18"/>
  <c r="Q57" i="18"/>
  <c r="Q58" i="18"/>
  <c r="Q59" i="18"/>
  <c r="Q60" i="18"/>
  <c r="Q61" i="18"/>
  <c r="Q62" i="18"/>
  <c r="Q63" i="18"/>
  <c r="Q64" i="18"/>
  <c r="Q65" i="18"/>
  <c r="Q66" i="18"/>
  <c r="Q67" i="18"/>
  <c r="Q68" i="18"/>
  <c r="Q69" i="18"/>
  <c r="Q70" i="18"/>
  <c r="Q71" i="18"/>
  <c r="Q72" i="18"/>
  <c r="Q73" i="18"/>
  <c r="Q74" i="18"/>
  <c r="Q75" i="18"/>
  <c r="Q76" i="18"/>
  <c r="Q77" i="18"/>
  <c r="Q78" i="18"/>
  <c r="Q79" i="18"/>
  <c r="Q80" i="18"/>
  <c r="Q81" i="18"/>
  <c r="Q82" i="18"/>
  <c r="Q83" i="18"/>
  <c r="Q84" i="18"/>
  <c r="Q85" i="18"/>
  <c r="Q86" i="18"/>
  <c r="Q87" i="18"/>
  <c r="Q88" i="18"/>
  <c r="Q89" i="18"/>
  <c r="Q90" i="18"/>
  <c r="Q91" i="18"/>
  <c r="Q92" i="18"/>
  <c r="Q93" i="18"/>
  <c r="Q94" i="18"/>
  <c r="Q95" i="18"/>
  <c r="Q96" i="18"/>
  <c r="Q97" i="18"/>
  <c r="Q98" i="18"/>
  <c r="Q99" i="18"/>
  <c r="Q100" i="18"/>
  <c r="Q101" i="18"/>
  <c r="Q102" i="18"/>
  <c r="Q103" i="18"/>
  <c r="Q104" i="18"/>
  <c r="Q105" i="18"/>
  <c r="Q106" i="18"/>
  <c r="Q107" i="18"/>
  <c r="Q108" i="18"/>
  <c r="Q109" i="18"/>
  <c r="Q110" i="18"/>
  <c r="Q111" i="18"/>
  <c r="Q112" i="18"/>
  <c r="Q113" i="18"/>
  <c r="Q114" i="18"/>
  <c r="Q115" i="18"/>
  <c r="Q116" i="18"/>
  <c r="Q117" i="18"/>
  <c r="Q118" i="18"/>
  <c r="Q119" i="18"/>
  <c r="Q120" i="18"/>
  <c r="Q121" i="18"/>
  <c r="Q122" i="18"/>
  <c r="Q123" i="18"/>
  <c r="Q124" i="18"/>
  <c r="Q125" i="18"/>
  <c r="Q126" i="18"/>
  <c r="Q127" i="18"/>
  <c r="Q128" i="18"/>
  <c r="Q129" i="18"/>
  <c r="Q130" i="18"/>
  <c r="Q131" i="18"/>
  <c r="Q132" i="18"/>
  <c r="Q133" i="18"/>
  <c r="Q134" i="18"/>
  <c r="Q135" i="18"/>
  <c r="Q136" i="18"/>
  <c r="Q137" i="18"/>
  <c r="Q138" i="18"/>
  <c r="Q139" i="18"/>
  <c r="Q140" i="18"/>
  <c r="Q141" i="18"/>
  <c r="Q142" i="18"/>
  <c r="Q143" i="18"/>
  <c r="Q144" i="18"/>
  <c r="Q145" i="18"/>
  <c r="Q146" i="18"/>
  <c r="Q147" i="18"/>
  <c r="Q148" i="18"/>
  <c r="Q149" i="18"/>
  <c r="Q150" i="18"/>
  <c r="Q151" i="18"/>
  <c r="Q152" i="18"/>
  <c r="Q153" i="18"/>
  <c r="Q154" i="18"/>
  <c r="Q155" i="18"/>
  <c r="Q156" i="18"/>
  <c r="Q157" i="18"/>
  <c r="Q158" i="18"/>
  <c r="Q159" i="18"/>
  <c r="Q160" i="18"/>
  <c r="Q161" i="18"/>
  <c r="Q162" i="18"/>
  <c r="Q163" i="18"/>
  <c r="Q164" i="18"/>
  <c r="Q165" i="18"/>
  <c r="Q166" i="18"/>
  <c r="Q167" i="18"/>
  <c r="Q168" i="18"/>
  <c r="Q169" i="18"/>
  <c r="Q170" i="18"/>
  <c r="Q171" i="18"/>
  <c r="Q172" i="18"/>
  <c r="Q173" i="18"/>
  <c r="Q174" i="18"/>
  <c r="Q175" i="18"/>
  <c r="Q176" i="18"/>
  <c r="Q177" i="18"/>
  <c r="Q178" i="18"/>
  <c r="Q179" i="18"/>
  <c r="Q180" i="18"/>
  <c r="Q181" i="18"/>
  <c r="Q182" i="18"/>
  <c r="Q183" i="18"/>
  <c r="Q184" i="18"/>
  <c r="Q185" i="18"/>
  <c r="Q186" i="18"/>
  <c r="Q187" i="18"/>
  <c r="Q188" i="18"/>
  <c r="Q189" i="18"/>
  <c r="Q190" i="18"/>
  <c r="Q191" i="18"/>
  <c r="Q192" i="18"/>
  <c r="Q193" i="18"/>
  <c r="Q194" i="18"/>
  <c r="Q195" i="18"/>
  <c r="Q196" i="18"/>
  <c r="Q197" i="18"/>
  <c r="Q198" i="18"/>
  <c r="Q199" i="18"/>
  <c r="Q200" i="18"/>
  <c r="Q201" i="18"/>
  <c r="Q202" i="18"/>
  <c r="Q203" i="18"/>
  <c r="Q204" i="18"/>
  <c r="Q205" i="18"/>
  <c r="Q206" i="18"/>
  <c r="Q207" i="18"/>
  <c r="Q208" i="18"/>
  <c r="Q209" i="18"/>
  <c r="Q210" i="18"/>
  <c r="Q211" i="18"/>
  <c r="Q212" i="18"/>
  <c r="Q213" i="18"/>
  <c r="Q214" i="18"/>
  <c r="Q215" i="18"/>
  <c r="Q216" i="18"/>
  <c r="Q217" i="18"/>
  <c r="Q218" i="18"/>
  <c r="Q219" i="18"/>
  <c r="Q220" i="18"/>
  <c r="Q221" i="18"/>
  <c r="Q222" i="18"/>
  <c r="Q223" i="18"/>
  <c r="Q224" i="18"/>
  <c r="Q225" i="18"/>
  <c r="Q226" i="18"/>
  <c r="Q227" i="18"/>
  <c r="Q228" i="18"/>
  <c r="Q229" i="18"/>
  <c r="Q230" i="18"/>
  <c r="Q231" i="18"/>
  <c r="Q232" i="18"/>
  <c r="Q233" i="18"/>
  <c r="Q234" i="18"/>
  <c r="Q235" i="18"/>
  <c r="Q236" i="18"/>
  <c r="Q237" i="18"/>
  <c r="Q238" i="18"/>
  <c r="Q239" i="18"/>
  <c r="Q240" i="18"/>
  <c r="Q241" i="18"/>
  <c r="Q242" i="18"/>
  <c r="Q243" i="18"/>
  <c r="Q244" i="18"/>
  <c r="Q245" i="18"/>
  <c r="Q246" i="18"/>
  <c r="Q247" i="18"/>
  <c r="Q248" i="18"/>
  <c r="Q249" i="18"/>
  <c r="Q250" i="18"/>
  <c r="Q251" i="18"/>
  <c r="Q252" i="18"/>
  <c r="Q253" i="18"/>
  <c r="Q254" i="18"/>
  <c r="Q255" i="18"/>
  <c r="Q256" i="18"/>
  <c r="Q257" i="18"/>
  <c r="Q258" i="18"/>
  <c r="Q259" i="18"/>
  <c r="Q260" i="18"/>
  <c r="Q261" i="18"/>
  <c r="Q262" i="18"/>
  <c r="Q263" i="18"/>
  <c r="Q264" i="18"/>
  <c r="Q265" i="18"/>
  <c r="Q266" i="18"/>
  <c r="Q267" i="18"/>
  <c r="Q268" i="18"/>
  <c r="Q269" i="18"/>
  <c r="Q270" i="18"/>
  <c r="Q271" i="18"/>
  <c r="Q272" i="18"/>
  <c r="Q273" i="18"/>
  <c r="Q274" i="18"/>
  <c r="Q275" i="18"/>
  <c r="Q276" i="18"/>
  <c r="Q277" i="18"/>
  <c r="Q278" i="18"/>
  <c r="Q279" i="18"/>
  <c r="Q280" i="18"/>
  <c r="Q281" i="18"/>
  <c r="Q282" i="18"/>
  <c r="Q283" i="18"/>
  <c r="Q284" i="18"/>
  <c r="Q285" i="18"/>
  <c r="Q286" i="18"/>
  <c r="Q287" i="18"/>
  <c r="Q288" i="18"/>
  <c r="Q289" i="18"/>
  <c r="Q290" i="18"/>
  <c r="Q291" i="18"/>
  <c r="Q292" i="18"/>
  <c r="Q293" i="18"/>
  <c r="Q294" i="18"/>
  <c r="Q295" i="18"/>
  <c r="Q296" i="18"/>
  <c r="Q297" i="18"/>
  <c r="Q298" i="18"/>
  <c r="Q299" i="18"/>
  <c r="Q300" i="18"/>
  <c r="Q301" i="18"/>
  <c r="Q302" i="18"/>
  <c r="Q303" i="18"/>
  <c r="Q304" i="18"/>
  <c r="Q305" i="18"/>
  <c r="Q306" i="18"/>
  <c r="Q307" i="18"/>
  <c r="Q308" i="18"/>
  <c r="Q309" i="18"/>
  <c r="Q310" i="18"/>
  <c r="Q311" i="18"/>
  <c r="Q312" i="18"/>
  <c r="Q313" i="18"/>
  <c r="Q314" i="18"/>
  <c r="Q315" i="18"/>
  <c r="Q316" i="18"/>
  <c r="Q317" i="18"/>
  <c r="Q318" i="18"/>
  <c r="Q319" i="18"/>
  <c r="Q320" i="18"/>
  <c r="Q321" i="18"/>
  <c r="Q322" i="18"/>
  <c r="Q323" i="18"/>
  <c r="Q324" i="18"/>
  <c r="Q325" i="18"/>
  <c r="Q326" i="18"/>
  <c r="Q327" i="18"/>
  <c r="Q328" i="18"/>
  <c r="Q329" i="18"/>
  <c r="Q330" i="18"/>
  <c r="Q331" i="18"/>
  <c r="Q332" i="18"/>
  <c r="Q333" i="18"/>
  <c r="Q334" i="18"/>
  <c r="Q335" i="18"/>
  <c r="Q336" i="18"/>
  <c r="Q337" i="18"/>
  <c r="Q338" i="18"/>
  <c r="Q339" i="18"/>
  <c r="Q340" i="18"/>
  <c r="Q341" i="18"/>
  <c r="Q342" i="18"/>
  <c r="Q343" i="18"/>
  <c r="Q344" i="18"/>
  <c r="Q345" i="18"/>
  <c r="Q346" i="18"/>
  <c r="Q347" i="18"/>
  <c r="Q348" i="18"/>
  <c r="Q349" i="18"/>
  <c r="Q350" i="18"/>
  <c r="Q351" i="18"/>
  <c r="Q352" i="18"/>
  <c r="Q353" i="18"/>
  <c r="Q354" i="18"/>
  <c r="Q355" i="18"/>
  <c r="Q356" i="18"/>
  <c r="Q357" i="18"/>
  <c r="Q358" i="18"/>
  <c r="Q359" i="18"/>
  <c r="Q360" i="18"/>
  <c r="Q361" i="18"/>
  <c r="Q362" i="18"/>
  <c r="Q363" i="18"/>
  <c r="Q364" i="18"/>
  <c r="Q365" i="18"/>
  <c r="Q366" i="18"/>
  <c r="Q367" i="18"/>
  <c r="Q368" i="18"/>
  <c r="Q369" i="18"/>
  <c r="Q370" i="18"/>
  <c r="Q371" i="18"/>
  <c r="Q372" i="18"/>
  <c r="Q373" i="18"/>
  <c r="Q374" i="18"/>
  <c r="Q375" i="18"/>
  <c r="Q376" i="18"/>
  <c r="Q377" i="18"/>
  <c r="Q378" i="18"/>
  <c r="Q379" i="18"/>
  <c r="Q380" i="18"/>
  <c r="Q381" i="18"/>
  <c r="Q382" i="18"/>
  <c r="Q383" i="18"/>
  <c r="Q384" i="18"/>
  <c r="Q385" i="18"/>
  <c r="Q386" i="18"/>
  <c r="Q387" i="18"/>
  <c r="Q388" i="18"/>
  <c r="Q389" i="18"/>
  <c r="Q390" i="18"/>
  <c r="Q391" i="18"/>
  <c r="Q392" i="18"/>
  <c r="Q393" i="18"/>
  <c r="Q394" i="18"/>
  <c r="Q395" i="18"/>
  <c r="Q396" i="18"/>
  <c r="Q397" i="18"/>
  <c r="Q398" i="18"/>
  <c r="Q399" i="18"/>
  <c r="Q400" i="18"/>
  <c r="Q401" i="18"/>
  <c r="Q402" i="18"/>
  <c r="Q403" i="18"/>
  <c r="Q404" i="18"/>
  <c r="Q405" i="18"/>
  <c r="Q406" i="18"/>
  <c r="Q407" i="18"/>
  <c r="Q408" i="18"/>
  <c r="Q409" i="18"/>
  <c r="Q410" i="18"/>
  <c r="Q411" i="18"/>
  <c r="Q412" i="18"/>
  <c r="Q413" i="18"/>
  <c r="Q414" i="18"/>
  <c r="Q415" i="18"/>
  <c r="Q416" i="18"/>
  <c r="Q417" i="18"/>
  <c r="Q418" i="18"/>
  <c r="Q419" i="18"/>
  <c r="Q420" i="18"/>
  <c r="Q421" i="18"/>
  <c r="Q422" i="18"/>
  <c r="Q423" i="18"/>
  <c r="Q424" i="18"/>
  <c r="Q425" i="18"/>
  <c r="Q426" i="18"/>
  <c r="Q427" i="18"/>
  <c r="Q428" i="18"/>
  <c r="Q429" i="18"/>
  <c r="Q430" i="18"/>
  <c r="Q431" i="18"/>
  <c r="Q432" i="18"/>
  <c r="Q433" i="18"/>
  <c r="Q434" i="18"/>
  <c r="Q435" i="18"/>
  <c r="Q436" i="18"/>
  <c r="Q437" i="18"/>
  <c r="Q438" i="18"/>
  <c r="Q439" i="18"/>
  <c r="Q440" i="18"/>
  <c r="Q441" i="18"/>
  <c r="Q442" i="18"/>
  <c r="Q443" i="18"/>
  <c r="Q444" i="18"/>
  <c r="Q445" i="18"/>
  <c r="Q446" i="18"/>
  <c r="Q447" i="18"/>
  <c r="Q448" i="18"/>
  <c r="Q449" i="18"/>
  <c r="Q450" i="18"/>
  <c r="Q451" i="18"/>
  <c r="Q452" i="18"/>
  <c r="Q453" i="18"/>
  <c r="Q454" i="18"/>
  <c r="Q455" i="18"/>
  <c r="Q456" i="18"/>
  <c r="Q457" i="18"/>
  <c r="Q458" i="18"/>
  <c r="Q459" i="18"/>
  <c r="Q460" i="18"/>
  <c r="Q461" i="18"/>
  <c r="Q462" i="18"/>
  <c r="Q463" i="18"/>
  <c r="Q464" i="18"/>
  <c r="Q465" i="18"/>
  <c r="Q466" i="18"/>
  <c r="Q467" i="18"/>
  <c r="Q468" i="18"/>
  <c r="Q469" i="18"/>
  <c r="Q470" i="18"/>
  <c r="Q471" i="18"/>
  <c r="Q472" i="18"/>
  <c r="Q473" i="18"/>
  <c r="Q474" i="18"/>
  <c r="Q475" i="18"/>
  <c r="Q476" i="18"/>
  <c r="Q477" i="18"/>
  <c r="Q478" i="18"/>
  <c r="Q479" i="18"/>
  <c r="Q480" i="18"/>
  <c r="Q481" i="18"/>
  <c r="Q482" i="18"/>
  <c r="Q483" i="18"/>
  <c r="Q484" i="18"/>
  <c r="Q485" i="18"/>
  <c r="Q486" i="18"/>
  <c r="Q487" i="18"/>
  <c r="Q488" i="18"/>
  <c r="Q489" i="18"/>
  <c r="Q490" i="18"/>
  <c r="Q491" i="18"/>
  <c r="Q492" i="18"/>
  <c r="Q493" i="18"/>
  <c r="Q494" i="18"/>
  <c r="Q495" i="18"/>
  <c r="Q496" i="18"/>
  <c r="Q497" i="18"/>
  <c r="Q498" i="18"/>
  <c r="Q499" i="18"/>
  <c r="Q500" i="18"/>
  <c r="Q501" i="18"/>
  <c r="Q502" i="18"/>
  <c r="Q503" i="18"/>
  <c r="Q504" i="18"/>
  <c r="Q505" i="18"/>
  <c r="Q506" i="18"/>
  <c r="Q507" i="18"/>
  <c r="Q508" i="18"/>
  <c r="Q509" i="18"/>
  <c r="Q510" i="18"/>
  <c r="Q511" i="18"/>
  <c r="Q512" i="18"/>
  <c r="Q513" i="18"/>
  <c r="Q514" i="18"/>
  <c r="Q515" i="18"/>
  <c r="Q516" i="18"/>
  <c r="Q517" i="18"/>
  <c r="Q518" i="18"/>
  <c r="Q519" i="18"/>
  <c r="Q520" i="18"/>
  <c r="Q521" i="18"/>
  <c r="Q522" i="18"/>
  <c r="Q523" i="18"/>
  <c r="Q524" i="18"/>
  <c r="Q525" i="18"/>
  <c r="Q526" i="18"/>
  <c r="Q527" i="18"/>
  <c r="Q528" i="18"/>
  <c r="Q529" i="18"/>
  <c r="Q530" i="18"/>
  <c r="Q531" i="18"/>
  <c r="Q532" i="18"/>
  <c r="Q533" i="18"/>
  <c r="Q534" i="18"/>
  <c r="Q535" i="18"/>
  <c r="Q536" i="18"/>
  <c r="Q537" i="18"/>
  <c r="Q538" i="18"/>
  <c r="Q539" i="18"/>
  <c r="Q540" i="18"/>
  <c r="Q541" i="18"/>
  <c r="Q542" i="18"/>
  <c r="Q543" i="18"/>
  <c r="M385" i="18"/>
  <c r="L241" i="18"/>
  <c r="L254" i="18"/>
  <c r="L497" i="18"/>
  <c r="L510" i="18"/>
  <c r="K294" i="18"/>
  <c r="J522" i="18"/>
  <c r="J530" i="18"/>
  <c r="I57" i="18"/>
  <c r="I121" i="18"/>
  <c r="I185" i="18"/>
  <c r="I249" i="18"/>
  <c r="I313" i="18"/>
  <c r="I377" i="18"/>
  <c r="I441" i="18"/>
  <c r="I505" i="18"/>
  <c r="H45" i="18"/>
  <c r="H49" i="18"/>
  <c r="H129" i="18"/>
  <c r="H130" i="18"/>
  <c r="H210" i="18"/>
  <c r="H221" i="18"/>
  <c r="H301" i="18"/>
  <c r="H305" i="18"/>
  <c r="H353" i="18"/>
  <c r="H354" i="18"/>
  <c r="H397" i="18"/>
  <c r="H401" i="18"/>
  <c r="H434" i="18"/>
  <c r="H445" i="18"/>
  <c r="H481" i="18"/>
  <c r="H482" i="18"/>
  <c r="H525" i="18"/>
  <c r="H529" i="18"/>
  <c r="G197" i="18"/>
  <c r="G213" i="18"/>
  <c r="G229" i="18"/>
  <c r="G245" i="18"/>
  <c r="G261" i="18"/>
  <c r="G277" i="18"/>
  <c r="G289" i="18"/>
  <c r="G293" i="18"/>
  <c r="G301" i="18"/>
  <c r="G313" i="18"/>
  <c r="G321" i="18"/>
  <c r="G325" i="18"/>
  <c r="G333" i="18"/>
  <c r="G345" i="18"/>
  <c r="G353" i="18"/>
  <c r="G361" i="18"/>
  <c r="G369" i="18"/>
  <c r="G377" i="18"/>
  <c r="G385" i="18"/>
  <c r="G393" i="18"/>
  <c r="G401" i="18"/>
  <c r="G409" i="18"/>
  <c r="G417" i="18"/>
  <c r="G425" i="18"/>
  <c r="G433" i="18"/>
  <c r="G441" i="18"/>
  <c r="G449" i="18"/>
  <c r="G457" i="18"/>
  <c r="G465" i="18"/>
  <c r="G473" i="18"/>
  <c r="G481" i="18"/>
  <c r="G489" i="18"/>
  <c r="G497" i="18"/>
  <c r="G505" i="18"/>
  <c r="G513" i="18"/>
  <c r="G521" i="18"/>
  <c r="G529" i="18"/>
  <c r="G537" i="18"/>
  <c r="F2" i="18"/>
  <c r="H2" i="18" s="1"/>
  <c r="F3" i="18"/>
  <c r="F4" i="18"/>
  <c r="I4" i="18" s="1"/>
  <c r="F5" i="18"/>
  <c r="I5" i="18" s="1"/>
  <c r="F6" i="18"/>
  <c r="F7" i="18"/>
  <c r="F8" i="18"/>
  <c r="G8" i="18" s="1"/>
  <c r="F9" i="18"/>
  <c r="F10" i="18"/>
  <c r="F11" i="18"/>
  <c r="G11" i="18" s="1"/>
  <c r="F12" i="18"/>
  <c r="I12" i="18" s="1"/>
  <c r="F13" i="18"/>
  <c r="F14" i="18"/>
  <c r="F15" i="18"/>
  <c r="F16" i="18"/>
  <c r="F17" i="18"/>
  <c r="F18" i="18"/>
  <c r="H18" i="18" s="1"/>
  <c r="F19" i="18"/>
  <c r="F20" i="18"/>
  <c r="I20" i="18" s="1"/>
  <c r="F21" i="18"/>
  <c r="I21" i="18" s="1"/>
  <c r="F22" i="18"/>
  <c r="H22" i="18" s="1"/>
  <c r="F23" i="18"/>
  <c r="J23" i="18" s="1"/>
  <c r="F24" i="18"/>
  <c r="G24" i="18" s="1"/>
  <c r="F25" i="18"/>
  <c r="F26" i="18"/>
  <c r="F27" i="18"/>
  <c r="F28" i="18"/>
  <c r="I28" i="18" s="1"/>
  <c r="F29" i="18"/>
  <c r="F30" i="18"/>
  <c r="L30" i="18" s="1"/>
  <c r="F31" i="18"/>
  <c r="G31" i="18" s="1"/>
  <c r="F32" i="18"/>
  <c r="K32" i="18" s="1"/>
  <c r="F33" i="18"/>
  <c r="F34" i="18"/>
  <c r="F35" i="18"/>
  <c r="F36" i="18"/>
  <c r="I36" i="18" s="1"/>
  <c r="F37" i="18"/>
  <c r="I37" i="18" s="1"/>
  <c r="F38" i="18"/>
  <c r="F39" i="18"/>
  <c r="F40" i="18"/>
  <c r="J40" i="18" s="1"/>
  <c r="F41" i="18"/>
  <c r="F42" i="18"/>
  <c r="F43" i="18"/>
  <c r="M43" i="18" s="1"/>
  <c r="F44" i="18"/>
  <c r="F45" i="18"/>
  <c r="F46" i="18"/>
  <c r="H46" i="18" s="1"/>
  <c r="F47" i="18"/>
  <c r="F48" i="18"/>
  <c r="F49" i="18"/>
  <c r="I49" i="18" s="1"/>
  <c r="F50" i="18"/>
  <c r="H50" i="18" s="1"/>
  <c r="F51" i="18"/>
  <c r="F52" i="18"/>
  <c r="I52" i="18" s="1"/>
  <c r="F53" i="18"/>
  <c r="I53" i="18" s="1"/>
  <c r="F54" i="18"/>
  <c r="F55" i="18"/>
  <c r="J55" i="18" s="1"/>
  <c r="F56" i="18"/>
  <c r="G56" i="18" s="1"/>
  <c r="F57" i="18"/>
  <c r="F58" i="18"/>
  <c r="F59" i="18"/>
  <c r="F60" i="18"/>
  <c r="I60" i="18" s="1"/>
  <c r="F61" i="18"/>
  <c r="F62" i="18"/>
  <c r="F63" i="18"/>
  <c r="F64" i="18"/>
  <c r="F65" i="18"/>
  <c r="F66" i="18"/>
  <c r="H66" i="18" s="1"/>
  <c r="F67" i="18"/>
  <c r="J67" i="18" s="1"/>
  <c r="F68" i="18"/>
  <c r="I68" i="18" s="1"/>
  <c r="F69" i="18"/>
  <c r="I69" i="18" s="1"/>
  <c r="F70" i="18"/>
  <c r="H70" i="18" s="1"/>
  <c r="F71" i="18"/>
  <c r="F72" i="18"/>
  <c r="J72" i="18" s="1"/>
  <c r="F73" i="18"/>
  <c r="L73" i="18" s="1"/>
  <c r="F74" i="18"/>
  <c r="F75" i="18"/>
  <c r="F76" i="18"/>
  <c r="I76" i="18" s="1"/>
  <c r="F77" i="18"/>
  <c r="F78" i="18"/>
  <c r="H78" i="18" s="1"/>
  <c r="F79" i="18"/>
  <c r="F80" i="18"/>
  <c r="K80" i="18" s="1"/>
  <c r="F81" i="18"/>
  <c r="F82" i="18"/>
  <c r="H82" i="18" s="1"/>
  <c r="F83" i="18"/>
  <c r="F84" i="18"/>
  <c r="I84" i="18" s="1"/>
  <c r="F85" i="18"/>
  <c r="I85" i="18" s="1"/>
  <c r="F86" i="18"/>
  <c r="F87" i="18"/>
  <c r="F88" i="18"/>
  <c r="G88" i="18" s="1"/>
  <c r="F89" i="18"/>
  <c r="F90" i="18"/>
  <c r="F91" i="18"/>
  <c r="G91" i="18" s="1"/>
  <c r="F92" i="18"/>
  <c r="K92" i="18" s="1"/>
  <c r="F93" i="18"/>
  <c r="H93" i="18" s="1"/>
  <c r="F94" i="18"/>
  <c r="F95" i="18"/>
  <c r="F96" i="18"/>
  <c r="F97" i="18"/>
  <c r="F98" i="18"/>
  <c r="H98" i="18" s="1"/>
  <c r="F99" i="18"/>
  <c r="F100" i="18"/>
  <c r="I100" i="18" s="1"/>
  <c r="F101" i="18"/>
  <c r="I101" i="18" s="1"/>
  <c r="F102" i="18"/>
  <c r="F103" i="18"/>
  <c r="H103" i="18" s="1"/>
  <c r="F104" i="18"/>
  <c r="J104" i="18" s="1"/>
  <c r="F105" i="18"/>
  <c r="F106" i="18"/>
  <c r="F107" i="18"/>
  <c r="F108" i="18"/>
  <c r="F109" i="18"/>
  <c r="F110" i="18"/>
  <c r="F111" i="18"/>
  <c r="F112" i="18"/>
  <c r="F113" i="18"/>
  <c r="F114" i="18"/>
  <c r="H114" i="18" s="1"/>
  <c r="F115" i="18"/>
  <c r="F116" i="18"/>
  <c r="I116" i="18" s="1"/>
  <c r="F117" i="18"/>
  <c r="I117" i="18" s="1"/>
  <c r="F118" i="18"/>
  <c r="F119" i="18"/>
  <c r="L119" i="18" s="1"/>
  <c r="F120" i="18"/>
  <c r="G120" i="18" s="1"/>
  <c r="F121" i="18"/>
  <c r="F122" i="18"/>
  <c r="F123" i="18"/>
  <c r="K123" i="18" s="1"/>
  <c r="F124" i="18"/>
  <c r="I124" i="18" s="1"/>
  <c r="F125" i="18"/>
  <c r="F126" i="18"/>
  <c r="H126" i="18" s="1"/>
  <c r="F127" i="18"/>
  <c r="F128" i="18"/>
  <c r="F129" i="18"/>
  <c r="F130" i="18"/>
  <c r="F131" i="18"/>
  <c r="J131" i="18" s="1"/>
  <c r="F132" i="18"/>
  <c r="I132" i="18" s="1"/>
  <c r="F133" i="18"/>
  <c r="I133" i="18" s="1"/>
  <c r="F134" i="18"/>
  <c r="H134" i="18" s="1"/>
  <c r="F135" i="18"/>
  <c r="H135" i="18" s="1"/>
  <c r="F136" i="18"/>
  <c r="G136" i="18" s="1"/>
  <c r="F137" i="18"/>
  <c r="F138" i="18"/>
  <c r="F139" i="18"/>
  <c r="F140" i="18"/>
  <c r="I140" i="18" s="1"/>
  <c r="F141" i="18"/>
  <c r="F142" i="18"/>
  <c r="F143" i="18"/>
  <c r="F144" i="18"/>
  <c r="K144" i="18" s="1"/>
  <c r="F145" i="18"/>
  <c r="F146" i="18"/>
  <c r="F147" i="18"/>
  <c r="H147" i="18" s="1"/>
  <c r="F148" i="18"/>
  <c r="I148" i="18" s="1"/>
  <c r="F149" i="18"/>
  <c r="I149" i="18" s="1"/>
  <c r="F150" i="18"/>
  <c r="F151" i="18"/>
  <c r="J151" i="18" s="1"/>
  <c r="F152" i="18"/>
  <c r="G152" i="18" s="1"/>
  <c r="F153" i="18"/>
  <c r="F154" i="18"/>
  <c r="F155" i="18"/>
  <c r="F156" i="18"/>
  <c r="K156" i="18" s="1"/>
  <c r="F157" i="18"/>
  <c r="F158" i="18"/>
  <c r="F159" i="18"/>
  <c r="G159" i="18" s="1"/>
  <c r="F160" i="18"/>
  <c r="F161" i="18"/>
  <c r="F162" i="18"/>
  <c r="H162" i="18" s="1"/>
  <c r="F163" i="18"/>
  <c r="F164" i="18"/>
  <c r="I164" i="18" s="1"/>
  <c r="F165" i="18"/>
  <c r="I165" i="18" s="1"/>
  <c r="F166" i="18"/>
  <c r="K166" i="18" s="1"/>
  <c r="F167" i="18"/>
  <c r="H167" i="18" s="1"/>
  <c r="F168" i="18"/>
  <c r="G168" i="18" s="1"/>
  <c r="F169" i="18"/>
  <c r="F170" i="18"/>
  <c r="F171" i="18"/>
  <c r="F172" i="18"/>
  <c r="F173" i="18"/>
  <c r="F174" i="18"/>
  <c r="F175" i="18"/>
  <c r="F176" i="18"/>
  <c r="F177" i="18"/>
  <c r="H177" i="18" s="1"/>
  <c r="F178" i="18"/>
  <c r="H178" i="18" s="1"/>
  <c r="F179" i="18"/>
  <c r="H179" i="18" s="1"/>
  <c r="F180" i="18"/>
  <c r="I180" i="18" s="1"/>
  <c r="F181" i="18"/>
  <c r="I181" i="18" s="1"/>
  <c r="F182" i="18"/>
  <c r="F183" i="18"/>
  <c r="F184" i="18"/>
  <c r="G184" i="18" s="1"/>
  <c r="F185" i="18"/>
  <c r="F186" i="18"/>
  <c r="F187" i="18"/>
  <c r="F188" i="18"/>
  <c r="G188" i="18" s="1"/>
  <c r="F189" i="18"/>
  <c r="F190" i="18"/>
  <c r="F191" i="18"/>
  <c r="F192" i="18"/>
  <c r="G192" i="18" s="1"/>
  <c r="F193" i="18"/>
  <c r="F194" i="18"/>
  <c r="H194" i="18" s="1"/>
  <c r="F195" i="18"/>
  <c r="J195" i="18" s="1"/>
  <c r="F196" i="18"/>
  <c r="F197" i="18"/>
  <c r="F198" i="18"/>
  <c r="F199" i="18"/>
  <c r="F200" i="18"/>
  <c r="J200" i="18" s="1"/>
  <c r="F201" i="18"/>
  <c r="F202" i="18"/>
  <c r="G202" i="18" s="1"/>
  <c r="F203" i="18"/>
  <c r="F204" i="18"/>
  <c r="F205" i="18"/>
  <c r="F206" i="18"/>
  <c r="F207" i="18"/>
  <c r="F208" i="18"/>
  <c r="K208" i="18" s="1"/>
  <c r="F209" i="18"/>
  <c r="F210" i="18"/>
  <c r="K210" i="18" s="1"/>
  <c r="F211" i="18"/>
  <c r="H211" i="18" s="1"/>
  <c r="F212" i="18"/>
  <c r="F213" i="18"/>
  <c r="I213" i="18" s="1"/>
  <c r="F214" i="18"/>
  <c r="F215" i="18"/>
  <c r="F216" i="18"/>
  <c r="G216" i="18" s="1"/>
  <c r="F217" i="18"/>
  <c r="F218" i="18"/>
  <c r="F219" i="18"/>
  <c r="H219" i="18" s="1"/>
  <c r="F220" i="18"/>
  <c r="F221" i="18"/>
  <c r="F222" i="18"/>
  <c r="F223" i="18"/>
  <c r="F224" i="18"/>
  <c r="G224" i="18" s="1"/>
  <c r="F225" i="18"/>
  <c r="F226" i="18"/>
  <c r="H226" i="18" s="1"/>
  <c r="F227" i="18"/>
  <c r="J227" i="18" s="1"/>
  <c r="F228" i="18"/>
  <c r="F229" i="18"/>
  <c r="I229" i="18" s="1"/>
  <c r="F230" i="18"/>
  <c r="K230" i="18" s="1"/>
  <c r="F231" i="18"/>
  <c r="F232" i="18"/>
  <c r="F233" i="18"/>
  <c r="F234" i="18"/>
  <c r="G234" i="18" s="1"/>
  <c r="F235" i="18"/>
  <c r="F236" i="18"/>
  <c r="F237" i="18"/>
  <c r="F238" i="18"/>
  <c r="F239" i="18"/>
  <c r="F240" i="18"/>
  <c r="G240" i="18" s="1"/>
  <c r="F241" i="18"/>
  <c r="F242" i="18"/>
  <c r="H242" i="18" s="1"/>
  <c r="F243" i="18"/>
  <c r="F244" i="18"/>
  <c r="F245" i="18"/>
  <c r="I245" i="18" s="1"/>
  <c r="F246" i="18"/>
  <c r="G246" i="18" s="1"/>
  <c r="F247" i="18"/>
  <c r="F248" i="18"/>
  <c r="G248" i="18" s="1"/>
  <c r="F249" i="18"/>
  <c r="F250" i="18"/>
  <c r="F251" i="18"/>
  <c r="F252" i="18"/>
  <c r="G252" i="18" s="1"/>
  <c r="F253" i="18"/>
  <c r="F254" i="18"/>
  <c r="H254" i="18" s="1"/>
  <c r="F255" i="18"/>
  <c r="F256" i="18"/>
  <c r="G256" i="18" s="1"/>
  <c r="F257" i="18"/>
  <c r="F258" i="18"/>
  <c r="H258" i="18" s="1"/>
  <c r="F259" i="18"/>
  <c r="F260" i="18"/>
  <c r="F261" i="18"/>
  <c r="I261" i="18" s="1"/>
  <c r="F262" i="18"/>
  <c r="F263" i="18"/>
  <c r="F264" i="18"/>
  <c r="G264" i="18" s="1"/>
  <c r="F265" i="18"/>
  <c r="F266" i="18"/>
  <c r="G266" i="18" s="1"/>
  <c r="F267" i="18"/>
  <c r="F268" i="18"/>
  <c r="F269" i="18"/>
  <c r="F270" i="18"/>
  <c r="F271" i="18"/>
  <c r="F272" i="18"/>
  <c r="K272" i="18" s="1"/>
  <c r="F273" i="18"/>
  <c r="F274" i="18"/>
  <c r="H274" i="18" s="1"/>
  <c r="F275" i="18"/>
  <c r="F276" i="18"/>
  <c r="F277" i="18"/>
  <c r="I277" i="18" s="1"/>
  <c r="F278" i="18"/>
  <c r="G278" i="18" s="1"/>
  <c r="F279" i="18"/>
  <c r="F280" i="18"/>
  <c r="G280" i="18" s="1"/>
  <c r="F281" i="18"/>
  <c r="F282" i="18"/>
  <c r="F283" i="18"/>
  <c r="H283" i="18" s="1"/>
  <c r="F284" i="18"/>
  <c r="F285" i="18"/>
  <c r="F286" i="18"/>
  <c r="F287" i="18"/>
  <c r="F288" i="18"/>
  <c r="G288" i="18" s="1"/>
  <c r="F289" i="18"/>
  <c r="F290" i="18"/>
  <c r="H290" i="18" s="1"/>
  <c r="F291" i="18"/>
  <c r="F292" i="18"/>
  <c r="F293" i="18"/>
  <c r="I293" i="18" s="1"/>
  <c r="F294" i="18"/>
  <c r="F295" i="18"/>
  <c r="K295" i="18" s="1"/>
  <c r="F296" i="18"/>
  <c r="F297" i="18"/>
  <c r="G297" i="18" s="1"/>
  <c r="F298" i="18"/>
  <c r="G298" i="18" s="1"/>
  <c r="F299" i="18"/>
  <c r="H299" i="18" s="1"/>
  <c r="F300" i="18"/>
  <c r="F301" i="18"/>
  <c r="J301" i="18" s="1"/>
  <c r="F302" i="18"/>
  <c r="F303" i="18"/>
  <c r="F304" i="18"/>
  <c r="G304" i="18" s="1"/>
  <c r="F305" i="18"/>
  <c r="F306" i="18"/>
  <c r="H306" i="18" s="1"/>
  <c r="F307" i="18"/>
  <c r="F308" i="18"/>
  <c r="F309" i="18"/>
  <c r="I309" i="18" s="1"/>
  <c r="F310" i="18"/>
  <c r="G310" i="18" s="1"/>
  <c r="F311" i="18"/>
  <c r="F312" i="18"/>
  <c r="G312" i="18" s="1"/>
  <c r="F313" i="18"/>
  <c r="H313" i="18" s="1"/>
  <c r="F314" i="18"/>
  <c r="F315" i="18"/>
  <c r="K315" i="18" s="1"/>
  <c r="F316" i="18"/>
  <c r="G316" i="18" s="1"/>
  <c r="F317" i="18"/>
  <c r="F318" i="18"/>
  <c r="L318" i="18" s="1"/>
  <c r="F319" i="18"/>
  <c r="F320" i="18"/>
  <c r="G320" i="18" s="1"/>
  <c r="F321" i="18"/>
  <c r="F322" i="18"/>
  <c r="F323" i="18"/>
  <c r="J323" i="18" s="1"/>
  <c r="F324" i="18"/>
  <c r="F325" i="18"/>
  <c r="I325" i="18" s="1"/>
  <c r="F326" i="18"/>
  <c r="F327" i="18"/>
  <c r="F328" i="18"/>
  <c r="J328" i="18" s="1"/>
  <c r="F329" i="18"/>
  <c r="G329" i="18" s="1"/>
  <c r="F330" i="18"/>
  <c r="G330" i="18" s="1"/>
  <c r="F331" i="18"/>
  <c r="H331" i="18" s="1"/>
  <c r="F332" i="18"/>
  <c r="F333" i="18"/>
  <c r="J333" i="18" s="1"/>
  <c r="F334" i="18"/>
  <c r="F335" i="18"/>
  <c r="F336" i="18"/>
  <c r="K336" i="18" s="1"/>
  <c r="F337" i="18"/>
  <c r="H337" i="18" s="1"/>
  <c r="F338" i="18"/>
  <c r="F339" i="18"/>
  <c r="H339" i="18" s="1"/>
  <c r="F340" i="18"/>
  <c r="F341" i="18"/>
  <c r="I341" i="18" s="1"/>
  <c r="F342" i="18"/>
  <c r="F343" i="18"/>
  <c r="J343" i="18" s="1"/>
  <c r="F344" i="18"/>
  <c r="G344" i="18" s="1"/>
  <c r="F345" i="18"/>
  <c r="H345" i="18" s="1"/>
  <c r="F346" i="18"/>
  <c r="F347" i="18"/>
  <c r="F348" i="18"/>
  <c r="F349" i="18"/>
  <c r="F350" i="18"/>
  <c r="L350" i="18" s="1"/>
  <c r="F351" i="18"/>
  <c r="F352" i="18"/>
  <c r="G352" i="18" s="1"/>
  <c r="F353" i="18"/>
  <c r="F354" i="18"/>
  <c r="G354" i="18" s="1"/>
  <c r="F355" i="18"/>
  <c r="J355" i="18" s="1"/>
  <c r="F356" i="18"/>
  <c r="I356" i="18" s="1"/>
  <c r="F357" i="18"/>
  <c r="I357" i="18" s="1"/>
  <c r="F358" i="18"/>
  <c r="K358" i="18" s="1"/>
  <c r="F359" i="18"/>
  <c r="H359" i="18" s="1"/>
  <c r="F360" i="18"/>
  <c r="J360" i="18" s="1"/>
  <c r="F361" i="18"/>
  <c r="F362" i="18"/>
  <c r="G362" i="18" s="1"/>
  <c r="F363" i="18"/>
  <c r="F364" i="18"/>
  <c r="F365" i="18"/>
  <c r="F366" i="18"/>
  <c r="H366" i="18" s="1"/>
  <c r="F367" i="18"/>
  <c r="F368" i="18"/>
  <c r="G368" i="18" s="1"/>
  <c r="F369" i="18"/>
  <c r="F370" i="18"/>
  <c r="G370" i="18" s="1"/>
  <c r="F371" i="18"/>
  <c r="H371" i="18" s="1"/>
  <c r="F372" i="18"/>
  <c r="I372" i="18" s="1"/>
  <c r="F373" i="18"/>
  <c r="I373" i="18" s="1"/>
  <c r="F374" i="18"/>
  <c r="G374" i="18" s="1"/>
  <c r="F375" i="18"/>
  <c r="J375" i="18" s="1"/>
  <c r="F376" i="18"/>
  <c r="G376" i="18" s="1"/>
  <c r="F377" i="18"/>
  <c r="H377" i="18" s="1"/>
  <c r="F378" i="18"/>
  <c r="F379" i="18"/>
  <c r="F380" i="18"/>
  <c r="I380" i="18" s="1"/>
  <c r="F381" i="18"/>
  <c r="H381" i="18" s="1"/>
  <c r="F382" i="18"/>
  <c r="L382" i="18" s="1"/>
  <c r="F383" i="18"/>
  <c r="F384" i="18"/>
  <c r="N384" i="18" s="1"/>
  <c r="F385" i="18"/>
  <c r="F386" i="18"/>
  <c r="F387" i="18"/>
  <c r="F388" i="18"/>
  <c r="I388" i="18" s="1"/>
  <c r="F389" i="18"/>
  <c r="I389" i="18" s="1"/>
  <c r="F390" i="18"/>
  <c r="F391" i="18"/>
  <c r="H391" i="18" s="1"/>
  <c r="F392" i="18"/>
  <c r="G392" i="18" s="1"/>
  <c r="F393" i="18"/>
  <c r="F394" i="18"/>
  <c r="G394" i="18" s="1"/>
  <c r="F395" i="18"/>
  <c r="F396" i="18"/>
  <c r="I396" i="18" s="1"/>
  <c r="F397" i="18"/>
  <c r="J397" i="18" s="1"/>
  <c r="F398" i="18"/>
  <c r="F399" i="18"/>
  <c r="F400" i="18"/>
  <c r="K400" i="18" s="1"/>
  <c r="F401" i="18"/>
  <c r="F402" i="18"/>
  <c r="H402" i="18" s="1"/>
  <c r="F403" i="18"/>
  <c r="H403" i="18" s="1"/>
  <c r="F404" i="18"/>
  <c r="I404" i="18" s="1"/>
  <c r="F405" i="18"/>
  <c r="I405" i="18" s="1"/>
  <c r="F406" i="18"/>
  <c r="G406" i="18" s="1"/>
  <c r="F407" i="18"/>
  <c r="F408" i="18"/>
  <c r="G408" i="18" s="1"/>
  <c r="F409" i="18"/>
  <c r="H409" i="18" s="1"/>
  <c r="F410" i="18"/>
  <c r="F411" i="18"/>
  <c r="F412" i="18"/>
  <c r="K412" i="18" s="1"/>
  <c r="F413" i="18"/>
  <c r="F414" i="18"/>
  <c r="L414" i="18" s="1"/>
  <c r="F415" i="18"/>
  <c r="F416" i="18"/>
  <c r="G416" i="18" s="1"/>
  <c r="F417" i="18"/>
  <c r="F418" i="18"/>
  <c r="G418" i="18" s="1"/>
  <c r="F419" i="18"/>
  <c r="J419" i="18" s="1"/>
  <c r="F420" i="18"/>
  <c r="I420" i="18" s="1"/>
  <c r="F421" i="18"/>
  <c r="I421" i="18" s="1"/>
  <c r="F422" i="18"/>
  <c r="K422" i="18" s="1"/>
  <c r="F423" i="18"/>
  <c r="F424" i="18"/>
  <c r="G424" i="18" s="1"/>
  <c r="F425" i="18"/>
  <c r="F426" i="18"/>
  <c r="F427" i="18"/>
  <c r="F428" i="18"/>
  <c r="G428" i="18" s="1"/>
  <c r="F429" i="18"/>
  <c r="F430" i="18"/>
  <c r="H430" i="18" s="1"/>
  <c r="F431" i="18"/>
  <c r="F432" i="18"/>
  <c r="G432" i="18" s="1"/>
  <c r="F433" i="18"/>
  <c r="F434" i="18"/>
  <c r="F435" i="18"/>
  <c r="H435" i="18" s="1"/>
  <c r="F436" i="18"/>
  <c r="I436" i="18" s="1"/>
  <c r="F437" i="18"/>
  <c r="I437" i="18" s="1"/>
  <c r="F438" i="18"/>
  <c r="G438" i="18" s="1"/>
  <c r="F439" i="18"/>
  <c r="F440" i="18"/>
  <c r="G440" i="18" s="1"/>
  <c r="F441" i="18"/>
  <c r="H441" i="18" s="1"/>
  <c r="F442" i="18"/>
  <c r="K442" i="18" s="1"/>
  <c r="F443" i="18"/>
  <c r="K443" i="18" s="1"/>
  <c r="F444" i="18"/>
  <c r="M444" i="18" s="1"/>
  <c r="F445" i="18"/>
  <c r="F446" i="18"/>
  <c r="L446" i="18" s="1"/>
  <c r="F447" i="18"/>
  <c r="F448" i="18"/>
  <c r="G448" i="18" s="1"/>
  <c r="F449" i="18"/>
  <c r="F450" i="18"/>
  <c r="F451" i="18"/>
  <c r="J451" i="18" s="1"/>
  <c r="F452" i="18"/>
  <c r="I452" i="18" s="1"/>
  <c r="F453" i="18"/>
  <c r="I453" i="18" s="1"/>
  <c r="F454" i="18"/>
  <c r="F455" i="18"/>
  <c r="F456" i="18"/>
  <c r="J456" i="18" s="1"/>
  <c r="F457" i="18"/>
  <c r="F458" i="18"/>
  <c r="K458" i="18" s="1"/>
  <c r="F459" i="18"/>
  <c r="K459" i="18" s="1"/>
  <c r="F460" i="18"/>
  <c r="I460" i="18" s="1"/>
  <c r="F461" i="18"/>
  <c r="J461" i="18" s="1"/>
  <c r="F462" i="18"/>
  <c r="H462" i="18" s="1"/>
  <c r="F463" i="18"/>
  <c r="F464" i="18"/>
  <c r="G464" i="18" s="1"/>
  <c r="F465" i="18"/>
  <c r="H465" i="18" s="1"/>
  <c r="F466" i="18"/>
  <c r="H466" i="18" s="1"/>
  <c r="F467" i="18"/>
  <c r="F468" i="18"/>
  <c r="I468" i="18" s="1"/>
  <c r="F469" i="18"/>
  <c r="F470" i="18"/>
  <c r="F471" i="18"/>
  <c r="F472" i="18"/>
  <c r="G472" i="18" s="1"/>
  <c r="F473" i="18"/>
  <c r="H473" i="18" s="1"/>
  <c r="F474" i="18"/>
  <c r="K474" i="18" s="1"/>
  <c r="F475" i="18"/>
  <c r="K475" i="18" s="1"/>
  <c r="F476" i="18"/>
  <c r="I476" i="18" s="1"/>
  <c r="F477" i="18"/>
  <c r="F478" i="18"/>
  <c r="L478" i="18" s="1"/>
  <c r="F479" i="18"/>
  <c r="F480" i="18"/>
  <c r="G480" i="18" s="1"/>
  <c r="F481" i="18"/>
  <c r="F482" i="18"/>
  <c r="F483" i="18"/>
  <c r="F484" i="18"/>
  <c r="I484" i="18" s="1"/>
  <c r="F485" i="18"/>
  <c r="I485" i="18" s="1"/>
  <c r="F486" i="18"/>
  <c r="G486" i="18" s="1"/>
  <c r="F487" i="18"/>
  <c r="F488" i="18"/>
  <c r="G488" i="18" s="1"/>
  <c r="F489" i="18"/>
  <c r="F490" i="18"/>
  <c r="F491" i="18"/>
  <c r="M491" i="18" s="1"/>
  <c r="F492" i="18"/>
  <c r="G492" i="18" s="1"/>
  <c r="F493" i="18"/>
  <c r="H493" i="18" s="1"/>
  <c r="F494" i="18"/>
  <c r="F495" i="18"/>
  <c r="I495" i="18" s="1"/>
  <c r="F496" i="18"/>
  <c r="I496" i="18" s="1"/>
  <c r="F497" i="18"/>
  <c r="F498" i="18"/>
  <c r="F499" i="18"/>
  <c r="F500" i="18"/>
  <c r="I500" i="18" s="1"/>
  <c r="F501" i="18"/>
  <c r="F502" i="18"/>
  <c r="F503" i="18"/>
  <c r="I503" i="18" s="1"/>
  <c r="F504" i="18"/>
  <c r="G504" i="18" s="1"/>
  <c r="F505" i="18"/>
  <c r="H505" i="18" s="1"/>
  <c r="F506" i="18"/>
  <c r="J506" i="18" s="1"/>
  <c r="F507" i="18"/>
  <c r="F508" i="18"/>
  <c r="G508" i="18" s="1"/>
  <c r="F509" i="18"/>
  <c r="G509" i="18" s="1"/>
  <c r="F510" i="18"/>
  <c r="H510" i="18" s="1"/>
  <c r="F511" i="18"/>
  <c r="K511" i="18" s="1"/>
  <c r="F512" i="18"/>
  <c r="M512" i="18" s="1"/>
  <c r="F513" i="18"/>
  <c r="F514" i="18"/>
  <c r="F515" i="18"/>
  <c r="F516" i="18"/>
  <c r="I516" i="18" s="1"/>
  <c r="F517" i="18"/>
  <c r="I517" i="18" s="1"/>
  <c r="F518" i="18"/>
  <c r="G518" i="18" s="1"/>
  <c r="F519" i="18"/>
  <c r="I519" i="18" s="1"/>
  <c r="F520" i="18"/>
  <c r="G520" i="18" s="1"/>
  <c r="F521" i="18"/>
  <c r="F522" i="18"/>
  <c r="K522" i="18" s="1"/>
  <c r="F523" i="18"/>
  <c r="I523" i="18" s="1"/>
  <c r="F524" i="18"/>
  <c r="G524" i="18" s="1"/>
  <c r="F525" i="18"/>
  <c r="G525" i="18" s="1"/>
  <c r="F526" i="18"/>
  <c r="F527" i="18"/>
  <c r="F528" i="18"/>
  <c r="I528" i="18" s="1"/>
  <c r="F529" i="18"/>
  <c r="F530" i="18"/>
  <c r="F531" i="18"/>
  <c r="F532" i="18"/>
  <c r="I532" i="18" s="1"/>
  <c r="F533" i="18"/>
  <c r="F534" i="18"/>
  <c r="F535" i="18"/>
  <c r="I535" i="18" s="1"/>
  <c r="F536" i="18"/>
  <c r="G536" i="18" s="1"/>
  <c r="F537" i="18"/>
  <c r="H537" i="18" s="1"/>
  <c r="F538" i="18"/>
  <c r="J538" i="18" s="1"/>
  <c r="F539" i="18"/>
  <c r="I539" i="18" s="1"/>
  <c r="F540" i="18"/>
  <c r="G540" i="18" s="1"/>
  <c r="F541" i="18"/>
  <c r="H541" i="18" s="1"/>
  <c r="F542" i="18"/>
  <c r="F543" i="18"/>
  <c r="E2" i="18"/>
  <c r="E3" i="18"/>
  <c r="E4" i="18"/>
  <c r="E5" i="18"/>
  <c r="E6" i="18"/>
  <c r="E7" i="18"/>
  <c r="E8" i="18"/>
  <c r="E9" i="18"/>
  <c r="E10" i="18"/>
  <c r="E11" i="18"/>
  <c r="E12" i="18"/>
  <c r="E13" i="18"/>
  <c r="E14" i="18"/>
  <c r="E15" i="18"/>
  <c r="E16" i="18"/>
  <c r="E17" i="18"/>
  <c r="E18" i="18"/>
  <c r="E19" i="18"/>
  <c r="E20" i="18"/>
  <c r="E21" i="18"/>
  <c r="E22" i="18"/>
  <c r="E23" i="18"/>
  <c r="E24" i="18"/>
  <c r="E25" i="18"/>
  <c r="E26" i="18"/>
  <c r="E27" i="18"/>
  <c r="E28" i="18"/>
  <c r="E29" i="18"/>
  <c r="E30" i="18"/>
  <c r="E31" i="18"/>
  <c r="E32" i="18"/>
  <c r="E33" i="18"/>
  <c r="E34" i="18"/>
  <c r="E35" i="18"/>
  <c r="E36" i="18"/>
  <c r="E37" i="18"/>
  <c r="E38" i="18"/>
  <c r="E39" i="18"/>
  <c r="E40" i="18"/>
  <c r="E41" i="18"/>
  <c r="E42" i="18"/>
  <c r="E43" i="18"/>
  <c r="E44" i="18"/>
  <c r="E45" i="18"/>
  <c r="E46" i="18"/>
  <c r="E47" i="18"/>
  <c r="E48" i="18"/>
  <c r="E49" i="18"/>
  <c r="E50" i="18"/>
  <c r="E51" i="18"/>
  <c r="E52" i="18"/>
  <c r="E53" i="18"/>
  <c r="E54" i="18"/>
  <c r="E55" i="18"/>
  <c r="E56" i="18"/>
  <c r="E57" i="18"/>
  <c r="E58" i="18"/>
  <c r="E59" i="18"/>
  <c r="E60" i="18"/>
  <c r="E61" i="18"/>
  <c r="E62" i="18"/>
  <c r="E63" i="18"/>
  <c r="E64" i="18"/>
  <c r="E65" i="18"/>
  <c r="E66" i="18"/>
  <c r="E67" i="18"/>
  <c r="E68" i="18"/>
  <c r="E69" i="18"/>
  <c r="E70" i="18"/>
  <c r="E71" i="18"/>
  <c r="E72" i="18"/>
  <c r="E73" i="18"/>
  <c r="E74" i="18"/>
  <c r="E75" i="18"/>
  <c r="E76" i="18"/>
  <c r="E77" i="18"/>
  <c r="E78" i="18"/>
  <c r="E79" i="18"/>
  <c r="E80" i="18"/>
  <c r="E81" i="18"/>
  <c r="E82" i="18"/>
  <c r="E83" i="18"/>
  <c r="E84" i="18"/>
  <c r="E85" i="18"/>
  <c r="E86" i="18"/>
  <c r="E87" i="18"/>
  <c r="E88" i="18"/>
  <c r="E89" i="18"/>
  <c r="E90" i="18"/>
  <c r="E91" i="18"/>
  <c r="E92" i="18"/>
  <c r="E93" i="18"/>
  <c r="E94" i="18"/>
  <c r="E95" i="18"/>
  <c r="E96" i="18"/>
  <c r="E97" i="18"/>
  <c r="E98" i="18"/>
  <c r="E99" i="18"/>
  <c r="E100" i="18"/>
  <c r="E101" i="18"/>
  <c r="E102" i="18"/>
  <c r="E103" i="18"/>
  <c r="E104" i="18"/>
  <c r="E105" i="18"/>
  <c r="E106" i="18"/>
  <c r="E107" i="18"/>
  <c r="E108" i="18"/>
  <c r="E109" i="18"/>
  <c r="E110" i="18"/>
  <c r="E111" i="18"/>
  <c r="E112" i="18"/>
  <c r="E113" i="18"/>
  <c r="E114" i="18"/>
  <c r="E115" i="18"/>
  <c r="E116" i="18"/>
  <c r="E117" i="18"/>
  <c r="E118" i="18"/>
  <c r="E119" i="18"/>
  <c r="E120" i="18"/>
  <c r="E121" i="18"/>
  <c r="E122" i="18"/>
  <c r="E123" i="18"/>
  <c r="E124" i="18"/>
  <c r="E125" i="18"/>
  <c r="E126" i="18"/>
  <c r="E127" i="18"/>
  <c r="E128" i="18"/>
  <c r="E129" i="18"/>
  <c r="E130" i="18"/>
  <c r="E131" i="18"/>
  <c r="E132" i="18"/>
  <c r="E133" i="18"/>
  <c r="E134" i="18"/>
  <c r="E135" i="18"/>
  <c r="E136" i="18"/>
  <c r="E137" i="18"/>
  <c r="E138" i="18"/>
  <c r="E139" i="18"/>
  <c r="E140" i="18"/>
  <c r="E141" i="18"/>
  <c r="E142" i="18"/>
  <c r="E143" i="18"/>
  <c r="E144" i="18"/>
  <c r="E145" i="18"/>
  <c r="E146" i="18"/>
  <c r="E147" i="18"/>
  <c r="E148" i="18"/>
  <c r="E149" i="18"/>
  <c r="E150" i="18"/>
  <c r="E151" i="18"/>
  <c r="E152" i="18"/>
  <c r="E153" i="18"/>
  <c r="E154" i="18"/>
  <c r="E155" i="18"/>
  <c r="E156" i="18"/>
  <c r="E157" i="18"/>
  <c r="E158" i="18"/>
  <c r="E159" i="18"/>
  <c r="E160" i="18"/>
  <c r="E161" i="18"/>
  <c r="E162" i="18"/>
  <c r="E163" i="18"/>
  <c r="E164" i="18"/>
  <c r="E165" i="18"/>
  <c r="E166" i="18"/>
  <c r="E167" i="18"/>
  <c r="E168" i="18"/>
  <c r="E169" i="18"/>
  <c r="E170" i="18"/>
  <c r="E171" i="18"/>
  <c r="E172" i="18"/>
  <c r="E173" i="18"/>
  <c r="E174" i="18"/>
  <c r="E175" i="18"/>
  <c r="E176" i="18"/>
  <c r="E177" i="18"/>
  <c r="E178" i="18"/>
  <c r="E179" i="18"/>
  <c r="E180" i="18"/>
  <c r="E181" i="18"/>
  <c r="E182" i="18"/>
  <c r="E183" i="18"/>
  <c r="E184" i="18"/>
  <c r="E185" i="18"/>
  <c r="E186" i="18"/>
  <c r="E187" i="18"/>
  <c r="E188" i="18"/>
  <c r="E189" i="18"/>
  <c r="E190" i="18"/>
  <c r="E191" i="18"/>
  <c r="E192" i="18"/>
  <c r="E193" i="18"/>
  <c r="E194" i="18"/>
  <c r="E195" i="18"/>
  <c r="E196" i="18"/>
  <c r="E197" i="18"/>
  <c r="E198" i="18"/>
  <c r="E199" i="18"/>
  <c r="E200" i="18"/>
  <c r="E201" i="18"/>
  <c r="E202" i="18"/>
  <c r="E203" i="18"/>
  <c r="E204" i="18"/>
  <c r="E205" i="18"/>
  <c r="E206" i="18"/>
  <c r="E207" i="18"/>
  <c r="E208" i="18"/>
  <c r="E209" i="18"/>
  <c r="E210" i="18"/>
  <c r="E211" i="18"/>
  <c r="E212" i="18"/>
  <c r="E213" i="18"/>
  <c r="E214" i="18"/>
  <c r="E215" i="18"/>
  <c r="E216" i="18"/>
  <c r="E217" i="18"/>
  <c r="E218" i="18"/>
  <c r="E219" i="18"/>
  <c r="E220" i="18"/>
  <c r="E221" i="18"/>
  <c r="E222" i="18"/>
  <c r="E223" i="18"/>
  <c r="E224" i="18"/>
  <c r="E225" i="18"/>
  <c r="E226" i="18"/>
  <c r="E227" i="18"/>
  <c r="E228" i="18"/>
  <c r="E229" i="18"/>
  <c r="E230" i="18"/>
  <c r="E231" i="18"/>
  <c r="E232" i="18"/>
  <c r="E233" i="18"/>
  <c r="E234" i="18"/>
  <c r="E235" i="18"/>
  <c r="E236" i="18"/>
  <c r="E237" i="18"/>
  <c r="E238" i="18"/>
  <c r="E239" i="18"/>
  <c r="E240" i="18"/>
  <c r="E241" i="18"/>
  <c r="E242" i="18"/>
  <c r="E243" i="18"/>
  <c r="E244" i="18"/>
  <c r="E245" i="18"/>
  <c r="E246" i="18"/>
  <c r="E247" i="18"/>
  <c r="E248" i="18"/>
  <c r="E249" i="18"/>
  <c r="E250" i="18"/>
  <c r="E251" i="18"/>
  <c r="E252" i="18"/>
  <c r="E253" i="18"/>
  <c r="E254" i="18"/>
  <c r="E255" i="18"/>
  <c r="E256" i="18"/>
  <c r="E257" i="18"/>
  <c r="E258" i="18"/>
  <c r="E259" i="18"/>
  <c r="E260" i="18"/>
  <c r="E261" i="18"/>
  <c r="E262" i="18"/>
  <c r="E263" i="18"/>
  <c r="E264" i="18"/>
  <c r="E265" i="18"/>
  <c r="E266" i="18"/>
  <c r="E267" i="18"/>
  <c r="E268" i="18"/>
  <c r="E269" i="18"/>
  <c r="E270" i="18"/>
  <c r="E271" i="18"/>
  <c r="E272" i="18"/>
  <c r="E273" i="18"/>
  <c r="E274" i="18"/>
  <c r="E275" i="18"/>
  <c r="E276" i="18"/>
  <c r="E277" i="18"/>
  <c r="E278" i="18"/>
  <c r="E279" i="18"/>
  <c r="E280" i="18"/>
  <c r="E281" i="18"/>
  <c r="E282" i="18"/>
  <c r="E283" i="18"/>
  <c r="E284" i="18"/>
  <c r="E285" i="18"/>
  <c r="E286" i="18"/>
  <c r="E287" i="18"/>
  <c r="E288" i="18"/>
  <c r="E289" i="18"/>
  <c r="E290" i="18"/>
  <c r="E291" i="18"/>
  <c r="E292" i="18"/>
  <c r="E293" i="18"/>
  <c r="E294" i="18"/>
  <c r="E295" i="18"/>
  <c r="E296" i="18"/>
  <c r="E297" i="18"/>
  <c r="E298" i="18"/>
  <c r="E299" i="18"/>
  <c r="E300" i="18"/>
  <c r="E301" i="18"/>
  <c r="E302" i="18"/>
  <c r="E303" i="18"/>
  <c r="E304" i="18"/>
  <c r="E305" i="18"/>
  <c r="E306" i="18"/>
  <c r="E307" i="18"/>
  <c r="E308" i="18"/>
  <c r="E309" i="18"/>
  <c r="E310" i="18"/>
  <c r="E311" i="18"/>
  <c r="E312" i="18"/>
  <c r="E313" i="18"/>
  <c r="E314" i="18"/>
  <c r="E315" i="18"/>
  <c r="E316" i="18"/>
  <c r="E317" i="18"/>
  <c r="E318" i="18"/>
  <c r="E319" i="18"/>
  <c r="E320" i="18"/>
  <c r="E321" i="18"/>
  <c r="E322" i="18"/>
  <c r="E323" i="18"/>
  <c r="E324" i="18"/>
  <c r="E325" i="18"/>
  <c r="E326" i="18"/>
  <c r="E327" i="18"/>
  <c r="E328" i="18"/>
  <c r="E329" i="18"/>
  <c r="E330" i="18"/>
  <c r="E331" i="18"/>
  <c r="E332" i="18"/>
  <c r="E333" i="18"/>
  <c r="E334" i="18"/>
  <c r="E335" i="18"/>
  <c r="E336" i="18"/>
  <c r="E337" i="18"/>
  <c r="E338" i="18"/>
  <c r="E339" i="18"/>
  <c r="E340" i="18"/>
  <c r="E341" i="18"/>
  <c r="E342" i="18"/>
  <c r="E343" i="18"/>
  <c r="E344" i="18"/>
  <c r="E345" i="18"/>
  <c r="E346" i="18"/>
  <c r="E347" i="18"/>
  <c r="E348" i="18"/>
  <c r="E349" i="18"/>
  <c r="E350" i="18"/>
  <c r="E351" i="18"/>
  <c r="E352" i="18"/>
  <c r="E353" i="18"/>
  <c r="E354" i="18"/>
  <c r="E355" i="18"/>
  <c r="E356" i="18"/>
  <c r="E357" i="18"/>
  <c r="E358" i="18"/>
  <c r="E359" i="18"/>
  <c r="E360" i="18"/>
  <c r="E361" i="18"/>
  <c r="E362" i="18"/>
  <c r="E363" i="18"/>
  <c r="E364" i="18"/>
  <c r="E365" i="18"/>
  <c r="E366" i="18"/>
  <c r="E367" i="18"/>
  <c r="E368" i="18"/>
  <c r="E369" i="18"/>
  <c r="E370" i="18"/>
  <c r="E371" i="18"/>
  <c r="E372" i="18"/>
  <c r="E373" i="18"/>
  <c r="E374" i="18"/>
  <c r="E375" i="18"/>
  <c r="E376" i="18"/>
  <c r="E377" i="18"/>
  <c r="E378" i="18"/>
  <c r="E379" i="18"/>
  <c r="E380" i="18"/>
  <c r="E381" i="18"/>
  <c r="E382" i="18"/>
  <c r="E383" i="18"/>
  <c r="E384" i="18"/>
  <c r="E385" i="18"/>
  <c r="E386" i="18"/>
  <c r="E387" i="18"/>
  <c r="E388" i="18"/>
  <c r="E389" i="18"/>
  <c r="E390" i="18"/>
  <c r="E391" i="18"/>
  <c r="E392" i="18"/>
  <c r="E393" i="18"/>
  <c r="E394" i="18"/>
  <c r="E395" i="18"/>
  <c r="E396" i="18"/>
  <c r="E397" i="18"/>
  <c r="E398" i="18"/>
  <c r="E399" i="18"/>
  <c r="E400" i="18"/>
  <c r="E401" i="18"/>
  <c r="E402" i="18"/>
  <c r="E403" i="18"/>
  <c r="E404" i="18"/>
  <c r="E405" i="18"/>
  <c r="E406" i="18"/>
  <c r="E407" i="18"/>
  <c r="E408" i="18"/>
  <c r="E409" i="18"/>
  <c r="E410" i="18"/>
  <c r="E411" i="18"/>
  <c r="E412" i="18"/>
  <c r="E413" i="18"/>
  <c r="E414" i="18"/>
  <c r="E415" i="18"/>
  <c r="E416" i="18"/>
  <c r="E417" i="18"/>
  <c r="E418" i="18"/>
  <c r="E419" i="18"/>
  <c r="E420" i="18"/>
  <c r="E421" i="18"/>
  <c r="E422" i="18"/>
  <c r="E423" i="18"/>
  <c r="E424" i="18"/>
  <c r="E425" i="18"/>
  <c r="E426" i="18"/>
  <c r="E427" i="18"/>
  <c r="E428" i="18"/>
  <c r="E429" i="18"/>
  <c r="E430" i="18"/>
  <c r="E431" i="18"/>
  <c r="E432" i="18"/>
  <c r="E433" i="18"/>
  <c r="E434" i="18"/>
  <c r="E435" i="18"/>
  <c r="E436" i="18"/>
  <c r="E437" i="18"/>
  <c r="E438" i="18"/>
  <c r="E439" i="18"/>
  <c r="E440" i="18"/>
  <c r="E441" i="18"/>
  <c r="E442" i="18"/>
  <c r="E443" i="18"/>
  <c r="E444" i="18"/>
  <c r="E445" i="18"/>
  <c r="E446" i="18"/>
  <c r="E447" i="18"/>
  <c r="E448" i="18"/>
  <c r="E449" i="18"/>
  <c r="E450" i="18"/>
  <c r="E451" i="18"/>
  <c r="E452" i="18"/>
  <c r="E453" i="18"/>
  <c r="E454" i="18"/>
  <c r="E455" i="18"/>
  <c r="E456" i="18"/>
  <c r="E457" i="18"/>
  <c r="E458" i="18"/>
  <c r="E459" i="18"/>
  <c r="E460" i="18"/>
  <c r="E461" i="18"/>
  <c r="E462" i="18"/>
  <c r="E463" i="18"/>
  <c r="E464" i="18"/>
  <c r="E465" i="18"/>
  <c r="E466" i="18"/>
  <c r="E467" i="18"/>
  <c r="E468" i="18"/>
  <c r="E469" i="18"/>
  <c r="E470" i="18"/>
  <c r="E471" i="18"/>
  <c r="E472" i="18"/>
  <c r="E473" i="18"/>
  <c r="E474" i="18"/>
  <c r="E475" i="18"/>
  <c r="E476" i="18"/>
  <c r="E477" i="18"/>
  <c r="E478" i="18"/>
  <c r="E479" i="18"/>
  <c r="E480" i="18"/>
  <c r="E481" i="18"/>
  <c r="E482" i="18"/>
  <c r="E483" i="18"/>
  <c r="E484" i="18"/>
  <c r="E485" i="18"/>
  <c r="E486" i="18"/>
  <c r="E487" i="18"/>
  <c r="E488" i="18"/>
  <c r="E489" i="18"/>
  <c r="E490" i="18"/>
  <c r="E491" i="18"/>
  <c r="E492" i="18"/>
  <c r="E493" i="18"/>
  <c r="E494" i="18"/>
  <c r="E495" i="18"/>
  <c r="E496" i="18"/>
  <c r="E497" i="18"/>
  <c r="E498" i="18"/>
  <c r="E499" i="18"/>
  <c r="E500" i="18"/>
  <c r="E501" i="18"/>
  <c r="E502" i="18"/>
  <c r="E503" i="18"/>
  <c r="E504" i="18"/>
  <c r="E505" i="18"/>
  <c r="E506" i="18"/>
  <c r="E507" i="18"/>
  <c r="E508" i="18"/>
  <c r="E509" i="18"/>
  <c r="E510" i="18"/>
  <c r="E511" i="18"/>
  <c r="E512" i="18"/>
  <c r="E513" i="18"/>
  <c r="E514" i="18"/>
  <c r="E515" i="18"/>
  <c r="E516" i="18"/>
  <c r="E517" i="18"/>
  <c r="E518" i="18"/>
  <c r="E519" i="18"/>
  <c r="E520" i="18"/>
  <c r="E521" i="18"/>
  <c r="E522" i="18"/>
  <c r="E523" i="18"/>
  <c r="E524" i="18"/>
  <c r="E525" i="18"/>
  <c r="E526" i="18"/>
  <c r="E527" i="18"/>
  <c r="E528" i="18"/>
  <c r="E529" i="18"/>
  <c r="E530" i="18"/>
  <c r="E531" i="18"/>
  <c r="E532" i="18"/>
  <c r="E533" i="18"/>
  <c r="E534" i="18"/>
  <c r="E535" i="18"/>
  <c r="E536" i="18"/>
  <c r="E537" i="18"/>
  <c r="E538" i="18"/>
  <c r="E539" i="18"/>
  <c r="E540" i="18"/>
  <c r="E541" i="18"/>
  <c r="E542" i="18"/>
  <c r="E543" i="18"/>
  <c r="D2" i="18"/>
  <c r="D3" i="18"/>
  <c r="D4" i="18"/>
  <c r="D5" i="18"/>
  <c r="D6" i="18"/>
  <c r="D7" i="18"/>
  <c r="D8" i="18"/>
  <c r="D9" i="18"/>
  <c r="D10" i="18"/>
  <c r="D11" i="18"/>
  <c r="D12" i="18"/>
  <c r="D13" i="18"/>
  <c r="D14" i="18"/>
  <c r="D15" i="18"/>
  <c r="D16" i="18"/>
  <c r="D17" i="18"/>
  <c r="D18" i="18"/>
  <c r="D19" i="18"/>
  <c r="D20" i="18"/>
  <c r="D21" i="18"/>
  <c r="D22" i="18"/>
  <c r="D23" i="18"/>
  <c r="D24" i="18"/>
  <c r="D25" i="18"/>
  <c r="D26" i="18"/>
  <c r="D27" i="18"/>
  <c r="D28" i="18"/>
  <c r="D29" i="18"/>
  <c r="D30" i="18"/>
  <c r="D31" i="18"/>
  <c r="D32" i="18"/>
  <c r="D33" i="18"/>
  <c r="D34" i="18"/>
  <c r="D35" i="18"/>
  <c r="D36" i="18"/>
  <c r="D37" i="18"/>
  <c r="D38" i="18"/>
  <c r="D39" i="18"/>
  <c r="D40" i="18"/>
  <c r="D41" i="18"/>
  <c r="D42" i="18"/>
  <c r="D43" i="18"/>
  <c r="D44" i="18"/>
  <c r="D45" i="18"/>
  <c r="D46" i="18"/>
  <c r="D47" i="18"/>
  <c r="D48" i="18"/>
  <c r="D49" i="18"/>
  <c r="D50" i="18"/>
  <c r="D51" i="18"/>
  <c r="D52" i="18"/>
  <c r="D53" i="18"/>
  <c r="D54" i="18"/>
  <c r="D55" i="18"/>
  <c r="D56" i="18"/>
  <c r="D57" i="18"/>
  <c r="D58" i="18"/>
  <c r="D59" i="18"/>
  <c r="D60" i="18"/>
  <c r="D61" i="18"/>
  <c r="D62" i="18"/>
  <c r="D63" i="18"/>
  <c r="D64" i="18"/>
  <c r="D65" i="18"/>
  <c r="D66" i="18"/>
  <c r="D67" i="18"/>
  <c r="D68" i="18"/>
  <c r="D69" i="18"/>
  <c r="D70" i="18"/>
  <c r="D71" i="18"/>
  <c r="D72" i="18"/>
  <c r="D73" i="18"/>
  <c r="D74" i="18"/>
  <c r="D75" i="18"/>
  <c r="D76" i="18"/>
  <c r="D77" i="18"/>
  <c r="D78" i="18"/>
  <c r="D79" i="18"/>
  <c r="D80" i="18"/>
  <c r="D81" i="18"/>
  <c r="D82" i="18"/>
  <c r="D83" i="18"/>
  <c r="D84" i="18"/>
  <c r="D85" i="18"/>
  <c r="D86" i="18"/>
  <c r="D87" i="18"/>
  <c r="D88" i="18"/>
  <c r="D89" i="18"/>
  <c r="D90" i="18"/>
  <c r="D91" i="18"/>
  <c r="D92" i="18"/>
  <c r="D93" i="18"/>
  <c r="D94" i="18"/>
  <c r="D95" i="18"/>
  <c r="D96" i="18"/>
  <c r="D97" i="18"/>
  <c r="D98" i="18"/>
  <c r="D99" i="18"/>
  <c r="D100" i="18"/>
  <c r="D101" i="18"/>
  <c r="D102" i="18"/>
  <c r="D103" i="18"/>
  <c r="D104" i="18"/>
  <c r="D105" i="18"/>
  <c r="D106" i="18"/>
  <c r="D107" i="18"/>
  <c r="D108" i="18"/>
  <c r="D109" i="18"/>
  <c r="D110" i="18"/>
  <c r="D111" i="18"/>
  <c r="D112" i="18"/>
  <c r="D113" i="18"/>
  <c r="D114" i="18"/>
  <c r="D115" i="18"/>
  <c r="D116" i="18"/>
  <c r="D117" i="18"/>
  <c r="D118" i="18"/>
  <c r="D119" i="18"/>
  <c r="D120" i="18"/>
  <c r="D121" i="18"/>
  <c r="D122" i="18"/>
  <c r="D123" i="18"/>
  <c r="D124" i="18"/>
  <c r="D125" i="18"/>
  <c r="D126" i="18"/>
  <c r="D127" i="18"/>
  <c r="D128" i="18"/>
  <c r="D129" i="18"/>
  <c r="D130" i="18"/>
  <c r="D131" i="18"/>
  <c r="D132" i="18"/>
  <c r="D133" i="18"/>
  <c r="D134" i="18"/>
  <c r="D135" i="18"/>
  <c r="D136" i="18"/>
  <c r="D137" i="18"/>
  <c r="D138" i="18"/>
  <c r="D139" i="18"/>
  <c r="D140" i="18"/>
  <c r="D141" i="18"/>
  <c r="D142" i="18"/>
  <c r="D143" i="18"/>
  <c r="D144" i="18"/>
  <c r="D145" i="18"/>
  <c r="D146" i="18"/>
  <c r="D147" i="18"/>
  <c r="D148" i="18"/>
  <c r="D149" i="18"/>
  <c r="D150" i="18"/>
  <c r="D151" i="18"/>
  <c r="D152" i="18"/>
  <c r="D153" i="18"/>
  <c r="D154" i="18"/>
  <c r="D155" i="18"/>
  <c r="D156" i="18"/>
  <c r="D157" i="18"/>
  <c r="D158" i="18"/>
  <c r="D159" i="18"/>
  <c r="D160" i="18"/>
  <c r="D161" i="18"/>
  <c r="D162" i="18"/>
  <c r="D163" i="18"/>
  <c r="D164" i="18"/>
  <c r="D165" i="18"/>
  <c r="D166" i="18"/>
  <c r="D167" i="18"/>
  <c r="D168" i="18"/>
  <c r="D169" i="18"/>
  <c r="D170" i="18"/>
  <c r="D171" i="18"/>
  <c r="D172" i="18"/>
  <c r="D173" i="18"/>
  <c r="D174" i="18"/>
  <c r="D175" i="18"/>
  <c r="D176" i="18"/>
  <c r="D177" i="18"/>
  <c r="D178" i="18"/>
  <c r="D179" i="18"/>
  <c r="D180" i="18"/>
  <c r="D181" i="18"/>
  <c r="D182" i="18"/>
  <c r="D183" i="18"/>
  <c r="D184" i="18"/>
  <c r="D185" i="18"/>
  <c r="D186" i="18"/>
  <c r="D187" i="18"/>
  <c r="D188" i="18"/>
  <c r="D189" i="18"/>
  <c r="D190" i="18"/>
  <c r="D191" i="18"/>
  <c r="D192" i="18"/>
  <c r="D193" i="18"/>
  <c r="D194" i="18"/>
  <c r="D195" i="18"/>
  <c r="D196" i="18"/>
  <c r="D197" i="18"/>
  <c r="D198" i="18"/>
  <c r="D199" i="18"/>
  <c r="D200" i="18"/>
  <c r="D201" i="18"/>
  <c r="D202" i="18"/>
  <c r="D203" i="18"/>
  <c r="D204" i="18"/>
  <c r="D205" i="18"/>
  <c r="D206" i="18"/>
  <c r="D207" i="18"/>
  <c r="D208" i="18"/>
  <c r="D209" i="18"/>
  <c r="D210" i="18"/>
  <c r="D211" i="18"/>
  <c r="D212" i="18"/>
  <c r="D213" i="18"/>
  <c r="D214" i="18"/>
  <c r="D215" i="18"/>
  <c r="D216" i="18"/>
  <c r="D217" i="18"/>
  <c r="D218" i="18"/>
  <c r="D219" i="18"/>
  <c r="D220" i="18"/>
  <c r="D221" i="18"/>
  <c r="D222" i="18"/>
  <c r="D223" i="18"/>
  <c r="D224" i="18"/>
  <c r="D225" i="18"/>
  <c r="D226" i="18"/>
  <c r="D227" i="18"/>
  <c r="D228" i="18"/>
  <c r="D229" i="18"/>
  <c r="D230" i="18"/>
  <c r="D231" i="18"/>
  <c r="D232" i="18"/>
  <c r="D233" i="18"/>
  <c r="D234" i="18"/>
  <c r="D235" i="18"/>
  <c r="D236" i="18"/>
  <c r="D237" i="18"/>
  <c r="D238" i="18"/>
  <c r="D239" i="18"/>
  <c r="D240" i="18"/>
  <c r="D241" i="18"/>
  <c r="D242" i="18"/>
  <c r="D243" i="18"/>
  <c r="D244" i="18"/>
  <c r="D245" i="18"/>
  <c r="D246" i="18"/>
  <c r="D247" i="18"/>
  <c r="D248" i="18"/>
  <c r="D249" i="18"/>
  <c r="D250" i="18"/>
  <c r="D251" i="18"/>
  <c r="D252" i="18"/>
  <c r="D253" i="18"/>
  <c r="D254" i="18"/>
  <c r="D255" i="18"/>
  <c r="D256" i="18"/>
  <c r="D257" i="18"/>
  <c r="D258" i="18"/>
  <c r="D259" i="18"/>
  <c r="D260" i="18"/>
  <c r="D261" i="18"/>
  <c r="D262" i="18"/>
  <c r="D263" i="18"/>
  <c r="D264" i="18"/>
  <c r="D265" i="18"/>
  <c r="D266" i="18"/>
  <c r="D267" i="18"/>
  <c r="D268" i="18"/>
  <c r="D269" i="18"/>
  <c r="D270" i="18"/>
  <c r="D271" i="18"/>
  <c r="D272" i="18"/>
  <c r="D273" i="18"/>
  <c r="D274" i="18"/>
  <c r="D275" i="18"/>
  <c r="D276" i="18"/>
  <c r="D277" i="18"/>
  <c r="D278" i="18"/>
  <c r="D279" i="18"/>
  <c r="D280" i="18"/>
  <c r="D281" i="18"/>
  <c r="D282" i="18"/>
  <c r="D283" i="18"/>
  <c r="D284" i="18"/>
  <c r="D285" i="18"/>
  <c r="D286" i="18"/>
  <c r="D287" i="18"/>
  <c r="D288" i="18"/>
  <c r="D289" i="18"/>
  <c r="D290" i="18"/>
  <c r="D291" i="18"/>
  <c r="D292" i="18"/>
  <c r="D293" i="18"/>
  <c r="D294" i="18"/>
  <c r="D295" i="18"/>
  <c r="D296" i="18"/>
  <c r="D297" i="18"/>
  <c r="D298" i="18"/>
  <c r="D299" i="18"/>
  <c r="D300" i="18"/>
  <c r="D301" i="18"/>
  <c r="D302" i="18"/>
  <c r="D303" i="18"/>
  <c r="D304" i="18"/>
  <c r="D305" i="18"/>
  <c r="D306" i="18"/>
  <c r="D307" i="18"/>
  <c r="D308" i="18"/>
  <c r="D309" i="18"/>
  <c r="D310" i="18"/>
  <c r="D311" i="18"/>
  <c r="D312" i="18"/>
  <c r="D313" i="18"/>
  <c r="D314" i="18"/>
  <c r="D315" i="18"/>
  <c r="D316" i="18"/>
  <c r="D317" i="18"/>
  <c r="D318" i="18"/>
  <c r="D319" i="18"/>
  <c r="D320" i="18"/>
  <c r="D321" i="18"/>
  <c r="D322" i="18"/>
  <c r="D323" i="18"/>
  <c r="D324" i="18"/>
  <c r="D325" i="18"/>
  <c r="D326" i="18"/>
  <c r="D327" i="18"/>
  <c r="D328" i="18"/>
  <c r="D329" i="18"/>
  <c r="D330" i="18"/>
  <c r="D331" i="18"/>
  <c r="D332" i="18"/>
  <c r="D333" i="18"/>
  <c r="D334" i="18"/>
  <c r="D335" i="18"/>
  <c r="D336" i="18"/>
  <c r="D337" i="18"/>
  <c r="D338" i="18"/>
  <c r="D339" i="18"/>
  <c r="D340" i="18"/>
  <c r="D341" i="18"/>
  <c r="D342" i="18"/>
  <c r="D343" i="18"/>
  <c r="D344" i="18"/>
  <c r="D345" i="18"/>
  <c r="D346" i="18"/>
  <c r="D347" i="18"/>
  <c r="D348" i="18"/>
  <c r="D349" i="18"/>
  <c r="D350" i="18"/>
  <c r="D351" i="18"/>
  <c r="D352" i="18"/>
  <c r="D353" i="18"/>
  <c r="D354" i="18"/>
  <c r="D355" i="18"/>
  <c r="D356" i="18"/>
  <c r="D357" i="18"/>
  <c r="D358" i="18"/>
  <c r="D359" i="18"/>
  <c r="D360" i="18"/>
  <c r="D361" i="18"/>
  <c r="D362" i="18"/>
  <c r="D363" i="18"/>
  <c r="D364" i="18"/>
  <c r="D365" i="18"/>
  <c r="D366" i="18"/>
  <c r="D367" i="18"/>
  <c r="D368" i="18"/>
  <c r="D369" i="18"/>
  <c r="D370" i="18"/>
  <c r="D371" i="18"/>
  <c r="D372" i="18"/>
  <c r="D373" i="18"/>
  <c r="D374" i="18"/>
  <c r="D375" i="18"/>
  <c r="D376" i="18"/>
  <c r="D377" i="18"/>
  <c r="D378" i="18"/>
  <c r="D379" i="18"/>
  <c r="D380" i="18"/>
  <c r="D381" i="18"/>
  <c r="D382" i="18"/>
  <c r="D383" i="18"/>
  <c r="D384" i="18"/>
  <c r="D385" i="18"/>
  <c r="D386" i="18"/>
  <c r="D387" i="18"/>
  <c r="D388" i="18"/>
  <c r="D389" i="18"/>
  <c r="D390" i="18"/>
  <c r="D391" i="18"/>
  <c r="D392" i="18"/>
  <c r="D393" i="18"/>
  <c r="D394" i="18"/>
  <c r="D395" i="18"/>
  <c r="D396" i="18"/>
  <c r="D397" i="18"/>
  <c r="D398" i="18"/>
  <c r="D399" i="18"/>
  <c r="D400" i="18"/>
  <c r="D401" i="18"/>
  <c r="D402" i="18"/>
  <c r="D403" i="18"/>
  <c r="D404" i="18"/>
  <c r="D405" i="18"/>
  <c r="D406" i="18"/>
  <c r="D407" i="18"/>
  <c r="D408" i="18"/>
  <c r="D409" i="18"/>
  <c r="D410" i="18"/>
  <c r="D411" i="18"/>
  <c r="D412" i="18"/>
  <c r="D413" i="18"/>
  <c r="D414" i="18"/>
  <c r="D415" i="18"/>
  <c r="D416" i="18"/>
  <c r="D417" i="18"/>
  <c r="D418" i="18"/>
  <c r="D419" i="18"/>
  <c r="D420" i="18"/>
  <c r="D421" i="18"/>
  <c r="D422" i="18"/>
  <c r="D423" i="18"/>
  <c r="D424" i="18"/>
  <c r="D425" i="18"/>
  <c r="D426" i="18"/>
  <c r="D427" i="18"/>
  <c r="D428" i="18"/>
  <c r="D429" i="18"/>
  <c r="D430" i="18"/>
  <c r="D431" i="18"/>
  <c r="D432" i="18"/>
  <c r="D433" i="18"/>
  <c r="D434" i="18"/>
  <c r="D435" i="18"/>
  <c r="D436" i="18"/>
  <c r="D437" i="18"/>
  <c r="D438" i="18"/>
  <c r="D439" i="18"/>
  <c r="D440" i="18"/>
  <c r="D441" i="18"/>
  <c r="D442" i="18"/>
  <c r="D443" i="18"/>
  <c r="D444" i="18"/>
  <c r="D445" i="18"/>
  <c r="D446" i="18"/>
  <c r="D447" i="18"/>
  <c r="D448" i="18"/>
  <c r="D449" i="18"/>
  <c r="D450" i="18"/>
  <c r="D451" i="18"/>
  <c r="D452" i="18"/>
  <c r="D453" i="18"/>
  <c r="D454" i="18"/>
  <c r="D455" i="18"/>
  <c r="D456" i="18"/>
  <c r="D457" i="18"/>
  <c r="D458" i="18"/>
  <c r="D459" i="18"/>
  <c r="D460" i="18"/>
  <c r="D461" i="18"/>
  <c r="D462" i="18"/>
  <c r="D463" i="18"/>
  <c r="D464" i="18"/>
  <c r="D465" i="18"/>
  <c r="D466" i="18"/>
  <c r="D467" i="18"/>
  <c r="D468" i="18"/>
  <c r="D469" i="18"/>
  <c r="D470" i="18"/>
  <c r="D471" i="18"/>
  <c r="D472" i="18"/>
  <c r="D473" i="18"/>
  <c r="D474" i="18"/>
  <c r="D475" i="18"/>
  <c r="D476" i="18"/>
  <c r="D477" i="18"/>
  <c r="D478" i="18"/>
  <c r="D479" i="18"/>
  <c r="D480" i="18"/>
  <c r="D481" i="18"/>
  <c r="D482" i="18"/>
  <c r="D483" i="18"/>
  <c r="D484" i="18"/>
  <c r="D485" i="18"/>
  <c r="D486" i="18"/>
  <c r="D487" i="18"/>
  <c r="D488" i="18"/>
  <c r="D489" i="18"/>
  <c r="D490" i="18"/>
  <c r="D491" i="18"/>
  <c r="D492" i="18"/>
  <c r="D493" i="18"/>
  <c r="D494" i="18"/>
  <c r="D495" i="18"/>
  <c r="D496" i="18"/>
  <c r="D497" i="18"/>
  <c r="D498" i="18"/>
  <c r="D499" i="18"/>
  <c r="D500" i="18"/>
  <c r="D501" i="18"/>
  <c r="D502" i="18"/>
  <c r="D503" i="18"/>
  <c r="D504" i="18"/>
  <c r="D505" i="18"/>
  <c r="D506" i="18"/>
  <c r="D507" i="18"/>
  <c r="D508" i="18"/>
  <c r="D509" i="18"/>
  <c r="D510" i="18"/>
  <c r="D511" i="18"/>
  <c r="D512" i="18"/>
  <c r="D513" i="18"/>
  <c r="D514" i="18"/>
  <c r="D515" i="18"/>
  <c r="D516" i="18"/>
  <c r="D517" i="18"/>
  <c r="D518" i="18"/>
  <c r="D519" i="18"/>
  <c r="D520" i="18"/>
  <c r="D521" i="18"/>
  <c r="D522" i="18"/>
  <c r="D523" i="18"/>
  <c r="D524" i="18"/>
  <c r="D525" i="18"/>
  <c r="D526" i="18"/>
  <c r="D527" i="18"/>
  <c r="D528" i="18"/>
  <c r="D529" i="18"/>
  <c r="D530" i="18"/>
  <c r="D531" i="18"/>
  <c r="D532" i="18"/>
  <c r="D533" i="18"/>
  <c r="D534" i="18"/>
  <c r="D535" i="18"/>
  <c r="D536" i="18"/>
  <c r="D537" i="18"/>
  <c r="D538" i="18"/>
  <c r="D539" i="18"/>
  <c r="D540" i="18"/>
  <c r="D541" i="18"/>
  <c r="D542" i="18"/>
  <c r="D543" i="18"/>
  <c r="C2" i="18"/>
  <c r="C3" i="18"/>
  <c r="C4" i="18"/>
  <c r="C5" i="18"/>
  <c r="C6" i="18"/>
  <c r="C7" i="18"/>
  <c r="C8" i="18"/>
  <c r="C9" i="18"/>
  <c r="C10" i="18"/>
  <c r="C11" i="18"/>
  <c r="C12" i="18"/>
  <c r="C13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29" i="18"/>
  <c r="C30" i="18"/>
  <c r="C31" i="18"/>
  <c r="C32" i="18"/>
  <c r="C33" i="18"/>
  <c r="C34" i="18"/>
  <c r="C35" i="18"/>
  <c r="C36" i="18"/>
  <c r="C37" i="18"/>
  <c r="C38" i="18"/>
  <c r="C39" i="18"/>
  <c r="C40" i="18"/>
  <c r="C41" i="18"/>
  <c r="C42" i="18"/>
  <c r="C43" i="18"/>
  <c r="C44" i="18"/>
  <c r="C45" i="18"/>
  <c r="C46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8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4" i="18"/>
  <c r="C95" i="18"/>
  <c r="C96" i="18"/>
  <c r="C97" i="18"/>
  <c r="C98" i="18"/>
  <c r="C99" i="18"/>
  <c r="C100" i="18"/>
  <c r="C101" i="18"/>
  <c r="C102" i="18"/>
  <c r="C103" i="18"/>
  <c r="C104" i="18"/>
  <c r="C105" i="18"/>
  <c r="C106" i="18"/>
  <c r="C107" i="18"/>
  <c r="C108" i="18"/>
  <c r="C109" i="18"/>
  <c r="C110" i="18"/>
  <c r="C111" i="18"/>
  <c r="C112" i="18"/>
  <c r="C113" i="18"/>
  <c r="C114" i="18"/>
  <c r="C115" i="18"/>
  <c r="C116" i="18"/>
  <c r="C117" i="18"/>
  <c r="C118" i="18"/>
  <c r="C119" i="18"/>
  <c r="C120" i="18"/>
  <c r="C121" i="18"/>
  <c r="C122" i="18"/>
  <c r="C123" i="18"/>
  <c r="C124" i="18"/>
  <c r="C125" i="18"/>
  <c r="C126" i="18"/>
  <c r="C127" i="18"/>
  <c r="C128" i="18"/>
  <c r="C129" i="18"/>
  <c r="C130" i="18"/>
  <c r="C131" i="18"/>
  <c r="C132" i="18"/>
  <c r="C133" i="18"/>
  <c r="C134" i="18"/>
  <c r="C135" i="18"/>
  <c r="C136" i="18"/>
  <c r="C137" i="18"/>
  <c r="C138" i="18"/>
  <c r="C139" i="18"/>
  <c r="C140" i="18"/>
  <c r="C141" i="18"/>
  <c r="C142" i="18"/>
  <c r="C143" i="18"/>
  <c r="C144" i="18"/>
  <c r="C145" i="18"/>
  <c r="C146" i="18"/>
  <c r="C147" i="18"/>
  <c r="C148" i="18"/>
  <c r="C149" i="18"/>
  <c r="C150" i="18"/>
  <c r="C151" i="18"/>
  <c r="C152" i="18"/>
  <c r="C153" i="18"/>
  <c r="C154" i="18"/>
  <c r="C155" i="18"/>
  <c r="C156" i="18"/>
  <c r="C157" i="18"/>
  <c r="C158" i="18"/>
  <c r="C159" i="18"/>
  <c r="C160" i="18"/>
  <c r="C161" i="18"/>
  <c r="C162" i="18"/>
  <c r="C163" i="18"/>
  <c r="C164" i="18"/>
  <c r="C165" i="18"/>
  <c r="C166" i="18"/>
  <c r="C167" i="18"/>
  <c r="C168" i="18"/>
  <c r="C169" i="18"/>
  <c r="C170" i="18"/>
  <c r="C171" i="18"/>
  <c r="C172" i="18"/>
  <c r="C173" i="18"/>
  <c r="C174" i="18"/>
  <c r="C175" i="18"/>
  <c r="C176" i="18"/>
  <c r="C177" i="18"/>
  <c r="C178" i="18"/>
  <c r="C179" i="18"/>
  <c r="C180" i="18"/>
  <c r="C181" i="18"/>
  <c r="C182" i="18"/>
  <c r="C183" i="18"/>
  <c r="C184" i="18"/>
  <c r="C185" i="18"/>
  <c r="C186" i="18"/>
  <c r="C187" i="18"/>
  <c r="C188" i="18"/>
  <c r="C189" i="18"/>
  <c r="C190" i="18"/>
  <c r="C191" i="18"/>
  <c r="C192" i="18"/>
  <c r="C193" i="18"/>
  <c r="C194" i="18"/>
  <c r="C195" i="18"/>
  <c r="C196" i="18"/>
  <c r="C197" i="18"/>
  <c r="C198" i="18"/>
  <c r="C199" i="18"/>
  <c r="C200" i="18"/>
  <c r="C201" i="18"/>
  <c r="C202" i="18"/>
  <c r="C203" i="18"/>
  <c r="C204" i="18"/>
  <c r="C205" i="18"/>
  <c r="C206" i="18"/>
  <c r="C207" i="18"/>
  <c r="C208" i="18"/>
  <c r="C209" i="18"/>
  <c r="C210" i="18"/>
  <c r="C211" i="18"/>
  <c r="C212" i="18"/>
  <c r="C213" i="18"/>
  <c r="C214" i="18"/>
  <c r="C215" i="18"/>
  <c r="C216" i="18"/>
  <c r="C217" i="18"/>
  <c r="C218" i="18"/>
  <c r="C219" i="18"/>
  <c r="C220" i="18"/>
  <c r="C221" i="18"/>
  <c r="C222" i="18"/>
  <c r="C223" i="18"/>
  <c r="C224" i="18"/>
  <c r="C225" i="18"/>
  <c r="C226" i="18"/>
  <c r="C227" i="18"/>
  <c r="C228" i="18"/>
  <c r="C229" i="18"/>
  <c r="C230" i="18"/>
  <c r="C231" i="18"/>
  <c r="C232" i="18"/>
  <c r="C233" i="18"/>
  <c r="C234" i="18"/>
  <c r="C235" i="18"/>
  <c r="C236" i="18"/>
  <c r="C237" i="18"/>
  <c r="C238" i="18"/>
  <c r="C239" i="18"/>
  <c r="C240" i="18"/>
  <c r="C241" i="18"/>
  <c r="C242" i="18"/>
  <c r="C243" i="18"/>
  <c r="C244" i="18"/>
  <c r="C245" i="18"/>
  <c r="C246" i="18"/>
  <c r="C247" i="18"/>
  <c r="C248" i="18"/>
  <c r="C249" i="18"/>
  <c r="C250" i="18"/>
  <c r="C251" i="18"/>
  <c r="C252" i="18"/>
  <c r="C253" i="18"/>
  <c r="C254" i="18"/>
  <c r="C255" i="18"/>
  <c r="C256" i="18"/>
  <c r="C257" i="18"/>
  <c r="C258" i="18"/>
  <c r="C259" i="18"/>
  <c r="C260" i="18"/>
  <c r="C261" i="18"/>
  <c r="C262" i="18"/>
  <c r="C263" i="18"/>
  <c r="C264" i="18"/>
  <c r="C265" i="18"/>
  <c r="C266" i="18"/>
  <c r="C267" i="18"/>
  <c r="C268" i="18"/>
  <c r="C269" i="18"/>
  <c r="C270" i="18"/>
  <c r="C271" i="18"/>
  <c r="C272" i="18"/>
  <c r="C273" i="18"/>
  <c r="C274" i="18"/>
  <c r="C275" i="18"/>
  <c r="C276" i="18"/>
  <c r="C277" i="18"/>
  <c r="C278" i="18"/>
  <c r="C279" i="18"/>
  <c r="C280" i="18"/>
  <c r="C281" i="18"/>
  <c r="C282" i="18"/>
  <c r="C283" i="18"/>
  <c r="C284" i="18"/>
  <c r="C285" i="18"/>
  <c r="C286" i="18"/>
  <c r="C287" i="18"/>
  <c r="C288" i="18"/>
  <c r="C289" i="18"/>
  <c r="C290" i="18"/>
  <c r="C291" i="18"/>
  <c r="C292" i="18"/>
  <c r="C293" i="18"/>
  <c r="C294" i="18"/>
  <c r="C295" i="18"/>
  <c r="C296" i="18"/>
  <c r="C297" i="18"/>
  <c r="C298" i="18"/>
  <c r="C299" i="18"/>
  <c r="C300" i="18"/>
  <c r="C301" i="18"/>
  <c r="C302" i="18"/>
  <c r="C303" i="18"/>
  <c r="C304" i="18"/>
  <c r="C305" i="18"/>
  <c r="C306" i="18"/>
  <c r="C307" i="18"/>
  <c r="C308" i="18"/>
  <c r="C309" i="18"/>
  <c r="C310" i="18"/>
  <c r="C311" i="18"/>
  <c r="C312" i="18"/>
  <c r="C313" i="18"/>
  <c r="C314" i="18"/>
  <c r="C315" i="18"/>
  <c r="C316" i="18"/>
  <c r="C317" i="18"/>
  <c r="C318" i="18"/>
  <c r="C319" i="18"/>
  <c r="C320" i="18"/>
  <c r="C321" i="18"/>
  <c r="C322" i="18"/>
  <c r="C323" i="18"/>
  <c r="C324" i="18"/>
  <c r="C325" i="18"/>
  <c r="C326" i="18"/>
  <c r="C327" i="18"/>
  <c r="C328" i="18"/>
  <c r="C329" i="18"/>
  <c r="C330" i="18"/>
  <c r="C331" i="18"/>
  <c r="C332" i="18"/>
  <c r="C333" i="18"/>
  <c r="C334" i="18"/>
  <c r="C335" i="18"/>
  <c r="C336" i="18"/>
  <c r="C337" i="18"/>
  <c r="C338" i="18"/>
  <c r="C339" i="18"/>
  <c r="C340" i="18"/>
  <c r="C341" i="18"/>
  <c r="C342" i="18"/>
  <c r="C343" i="18"/>
  <c r="C344" i="18"/>
  <c r="C345" i="18"/>
  <c r="C346" i="18"/>
  <c r="C347" i="18"/>
  <c r="C348" i="18"/>
  <c r="C349" i="18"/>
  <c r="C350" i="18"/>
  <c r="C351" i="18"/>
  <c r="C352" i="18"/>
  <c r="C353" i="18"/>
  <c r="C354" i="18"/>
  <c r="C355" i="18"/>
  <c r="C356" i="18"/>
  <c r="C357" i="18"/>
  <c r="C358" i="18"/>
  <c r="C359" i="18"/>
  <c r="C360" i="18"/>
  <c r="C361" i="18"/>
  <c r="C362" i="18"/>
  <c r="C363" i="18"/>
  <c r="C364" i="18"/>
  <c r="C365" i="18"/>
  <c r="C366" i="18"/>
  <c r="C367" i="18"/>
  <c r="C368" i="18"/>
  <c r="C369" i="18"/>
  <c r="C370" i="18"/>
  <c r="C371" i="18"/>
  <c r="C372" i="18"/>
  <c r="C373" i="18"/>
  <c r="C374" i="18"/>
  <c r="C375" i="18"/>
  <c r="C376" i="18"/>
  <c r="C377" i="18"/>
  <c r="C378" i="18"/>
  <c r="C379" i="18"/>
  <c r="C380" i="18"/>
  <c r="C381" i="18"/>
  <c r="C382" i="18"/>
  <c r="C383" i="18"/>
  <c r="C384" i="18"/>
  <c r="C385" i="18"/>
  <c r="C386" i="18"/>
  <c r="C387" i="18"/>
  <c r="C388" i="18"/>
  <c r="C389" i="18"/>
  <c r="C390" i="18"/>
  <c r="C391" i="18"/>
  <c r="C392" i="18"/>
  <c r="C393" i="18"/>
  <c r="C394" i="18"/>
  <c r="C395" i="18"/>
  <c r="C396" i="18"/>
  <c r="C397" i="18"/>
  <c r="C398" i="18"/>
  <c r="C399" i="18"/>
  <c r="C400" i="18"/>
  <c r="C401" i="18"/>
  <c r="C402" i="18"/>
  <c r="C403" i="18"/>
  <c r="C404" i="18"/>
  <c r="C405" i="18"/>
  <c r="C406" i="18"/>
  <c r="C407" i="18"/>
  <c r="C408" i="18"/>
  <c r="C409" i="18"/>
  <c r="C410" i="18"/>
  <c r="C411" i="18"/>
  <c r="C412" i="18"/>
  <c r="C413" i="18"/>
  <c r="C414" i="18"/>
  <c r="C415" i="18"/>
  <c r="C416" i="18"/>
  <c r="C417" i="18"/>
  <c r="C418" i="18"/>
  <c r="C419" i="18"/>
  <c r="C420" i="18"/>
  <c r="C421" i="18"/>
  <c r="C422" i="18"/>
  <c r="C423" i="18"/>
  <c r="C424" i="18"/>
  <c r="C425" i="18"/>
  <c r="C426" i="18"/>
  <c r="C427" i="18"/>
  <c r="C428" i="18"/>
  <c r="C429" i="18"/>
  <c r="C430" i="18"/>
  <c r="C431" i="18"/>
  <c r="C432" i="18"/>
  <c r="C433" i="18"/>
  <c r="C434" i="18"/>
  <c r="C435" i="18"/>
  <c r="C436" i="18"/>
  <c r="C437" i="18"/>
  <c r="C438" i="18"/>
  <c r="C439" i="18"/>
  <c r="C440" i="18"/>
  <c r="C441" i="18"/>
  <c r="C442" i="18"/>
  <c r="C443" i="18"/>
  <c r="C444" i="18"/>
  <c r="C445" i="18"/>
  <c r="C446" i="18"/>
  <c r="C447" i="18"/>
  <c r="C448" i="18"/>
  <c r="C449" i="18"/>
  <c r="C450" i="18"/>
  <c r="C451" i="18"/>
  <c r="C452" i="18"/>
  <c r="C453" i="18"/>
  <c r="C454" i="18"/>
  <c r="C455" i="18"/>
  <c r="C456" i="18"/>
  <c r="C457" i="18"/>
  <c r="C458" i="18"/>
  <c r="C459" i="18"/>
  <c r="C460" i="18"/>
  <c r="C461" i="18"/>
  <c r="C462" i="18"/>
  <c r="C463" i="18"/>
  <c r="C464" i="18"/>
  <c r="C465" i="18"/>
  <c r="C466" i="18"/>
  <c r="C467" i="18"/>
  <c r="C468" i="18"/>
  <c r="C469" i="18"/>
  <c r="C470" i="18"/>
  <c r="C471" i="18"/>
  <c r="C472" i="18"/>
  <c r="C473" i="18"/>
  <c r="C474" i="18"/>
  <c r="C475" i="18"/>
  <c r="C476" i="18"/>
  <c r="C477" i="18"/>
  <c r="C478" i="18"/>
  <c r="C479" i="18"/>
  <c r="C480" i="18"/>
  <c r="C481" i="18"/>
  <c r="C482" i="18"/>
  <c r="C483" i="18"/>
  <c r="C484" i="18"/>
  <c r="C485" i="18"/>
  <c r="C486" i="18"/>
  <c r="C487" i="18"/>
  <c r="C488" i="18"/>
  <c r="C489" i="18"/>
  <c r="C490" i="18"/>
  <c r="C491" i="18"/>
  <c r="C492" i="18"/>
  <c r="C493" i="18"/>
  <c r="C494" i="18"/>
  <c r="C495" i="18"/>
  <c r="C496" i="18"/>
  <c r="C497" i="18"/>
  <c r="C498" i="18"/>
  <c r="C499" i="18"/>
  <c r="C500" i="18"/>
  <c r="C501" i="18"/>
  <c r="C502" i="18"/>
  <c r="C503" i="18"/>
  <c r="C504" i="18"/>
  <c r="C505" i="18"/>
  <c r="C506" i="18"/>
  <c r="C507" i="18"/>
  <c r="C508" i="18"/>
  <c r="C509" i="18"/>
  <c r="C510" i="18"/>
  <c r="C511" i="18"/>
  <c r="C512" i="18"/>
  <c r="C513" i="18"/>
  <c r="C514" i="18"/>
  <c r="C515" i="18"/>
  <c r="C516" i="18"/>
  <c r="C517" i="18"/>
  <c r="C518" i="18"/>
  <c r="C519" i="18"/>
  <c r="C520" i="18"/>
  <c r="C521" i="18"/>
  <c r="C522" i="18"/>
  <c r="C523" i="18"/>
  <c r="C524" i="18"/>
  <c r="C525" i="18"/>
  <c r="C526" i="18"/>
  <c r="C527" i="18"/>
  <c r="C528" i="18"/>
  <c r="C529" i="18"/>
  <c r="C530" i="18"/>
  <c r="C531" i="18"/>
  <c r="C532" i="18"/>
  <c r="C533" i="18"/>
  <c r="C534" i="18"/>
  <c r="C535" i="18"/>
  <c r="C536" i="18"/>
  <c r="C537" i="18"/>
  <c r="C538" i="18"/>
  <c r="C539" i="18"/>
  <c r="C540" i="18"/>
  <c r="C541" i="18"/>
  <c r="C542" i="18"/>
  <c r="C543" i="18"/>
  <c r="B2" i="18"/>
  <c r="B3" i="18"/>
  <c r="B4" i="18"/>
  <c r="B5" i="18"/>
  <c r="B6" i="18"/>
  <c r="B7" i="18"/>
  <c r="B8" i="18"/>
  <c r="B9" i="18"/>
  <c r="B10" i="18"/>
  <c r="B11" i="18"/>
  <c r="B12" i="18"/>
  <c r="B13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29" i="18"/>
  <c r="B30" i="18"/>
  <c r="B31" i="18"/>
  <c r="B32" i="18"/>
  <c r="B33" i="18"/>
  <c r="B34" i="18"/>
  <c r="B35" i="18"/>
  <c r="B36" i="18"/>
  <c r="B37" i="18"/>
  <c r="B38" i="18"/>
  <c r="B39" i="18"/>
  <c r="B40" i="18"/>
  <c r="B41" i="18"/>
  <c r="B42" i="18"/>
  <c r="B43" i="18"/>
  <c r="B44" i="18"/>
  <c r="B45" i="18"/>
  <c r="B46" i="18"/>
  <c r="B47" i="18"/>
  <c r="B48" i="18"/>
  <c r="B49" i="18"/>
  <c r="B50" i="18"/>
  <c r="B51" i="18"/>
  <c r="B52" i="18"/>
  <c r="B53" i="18"/>
  <c r="B54" i="18"/>
  <c r="B55" i="18"/>
  <c r="B56" i="18"/>
  <c r="B57" i="18"/>
  <c r="B58" i="18"/>
  <c r="B59" i="18"/>
  <c r="B60" i="18"/>
  <c r="B61" i="18"/>
  <c r="B62" i="18"/>
  <c r="B63" i="18"/>
  <c r="B64" i="18"/>
  <c r="B65" i="18"/>
  <c r="B66" i="18"/>
  <c r="B67" i="18"/>
  <c r="B68" i="18"/>
  <c r="B69" i="18"/>
  <c r="B70" i="18"/>
  <c r="B71" i="18"/>
  <c r="B72" i="18"/>
  <c r="B73" i="18"/>
  <c r="B74" i="18"/>
  <c r="B75" i="18"/>
  <c r="B76" i="18"/>
  <c r="B77" i="18"/>
  <c r="B78" i="18"/>
  <c r="B79" i="18"/>
  <c r="B80" i="18"/>
  <c r="B81" i="18"/>
  <c r="B82" i="18"/>
  <c r="B83" i="18"/>
  <c r="B84" i="18"/>
  <c r="B85" i="18"/>
  <c r="B86" i="18"/>
  <c r="B87" i="18"/>
  <c r="B88" i="18"/>
  <c r="B89" i="18"/>
  <c r="B90" i="18"/>
  <c r="B91" i="18"/>
  <c r="B92" i="18"/>
  <c r="B93" i="18"/>
  <c r="B94" i="18"/>
  <c r="B95" i="18"/>
  <c r="B96" i="18"/>
  <c r="B97" i="18"/>
  <c r="B98" i="18"/>
  <c r="B99" i="18"/>
  <c r="B100" i="18"/>
  <c r="B101" i="18"/>
  <c r="B102" i="18"/>
  <c r="B103" i="18"/>
  <c r="B104" i="18"/>
  <c r="B105" i="18"/>
  <c r="B106" i="18"/>
  <c r="B107" i="18"/>
  <c r="B108" i="18"/>
  <c r="B109" i="18"/>
  <c r="B110" i="18"/>
  <c r="B111" i="18"/>
  <c r="B112" i="18"/>
  <c r="B113" i="18"/>
  <c r="B114" i="18"/>
  <c r="B115" i="18"/>
  <c r="B116" i="18"/>
  <c r="B117" i="18"/>
  <c r="B118" i="18"/>
  <c r="B119" i="18"/>
  <c r="B120" i="18"/>
  <c r="B121" i="18"/>
  <c r="B122" i="18"/>
  <c r="B123" i="18"/>
  <c r="B124" i="18"/>
  <c r="B125" i="18"/>
  <c r="B126" i="18"/>
  <c r="B127" i="18"/>
  <c r="B128" i="18"/>
  <c r="B129" i="18"/>
  <c r="B130" i="18"/>
  <c r="B131" i="18"/>
  <c r="B132" i="18"/>
  <c r="B133" i="18"/>
  <c r="B134" i="18"/>
  <c r="B135" i="18"/>
  <c r="B136" i="18"/>
  <c r="B137" i="18"/>
  <c r="B138" i="18"/>
  <c r="B139" i="18"/>
  <c r="B140" i="18"/>
  <c r="B141" i="18"/>
  <c r="B142" i="18"/>
  <c r="B143" i="18"/>
  <c r="B144" i="18"/>
  <c r="B145" i="18"/>
  <c r="B146" i="18"/>
  <c r="B147" i="18"/>
  <c r="B148" i="18"/>
  <c r="B149" i="18"/>
  <c r="B150" i="18"/>
  <c r="B151" i="18"/>
  <c r="B152" i="18"/>
  <c r="B153" i="18"/>
  <c r="B154" i="18"/>
  <c r="B155" i="18"/>
  <c r="B156" i="18"/>
  <c r="B157" i="18"/>
  <c r="B158" i="18"/>
  <c r="B159" i="18"/>
  <c r="B160" i="18"/>
  <c r="B161" i="18"/>
  <c r="B162" i="18"/>
  <c r="B163" i="18"/>
  <c r="B164" i="18"/>
  <c r="B165" i="18"/>
  <c r="B166" i="18"/>
  <c r="B167" i="18"/>
  <c r="B168" i="18"/>
  <c r="B169" i="18"/>
  <c r="B170" i="18"/>
  <c r="B171" i="18"/>
  <c r="B172" i="18"/>
  <c r="B173" i="18"/>
  <c r="B174" i="18"/>
  <c r="B175" i="18"/>
  <c r="B176" i="18"/>
  <c r="B177" i="18"/>
  <c r="B178" i="18"/>
  <c r="B179" i="18"/>
  <c r="B180" i="18"/>
  <c r="B181" i="18"/>
  <c r="B182" i="18"/>
  <c r="B183" i="18"/>
  <c r="B184" i="18"/>
  <c r="B185" i="18"/>
  <c r="B186" i="18"/>
  <c r="B187" i="18"/>
  <c r="B188" i="18"/>
  <c r="B189" i="18"/>
  <c r="B190" i="18"/>
  <c r="B191" i="18"/>
  <c r="B192" i="18"/>
  <c r="B193" i="18"/>
  <c r="B194" i="18"/>
  <c r="B195" i="18"/>
  <c r="B196" i="18"/>
  <c r="B197" i="18"/>
  <c r="B198" i="18"/>
  <c r="B199" i="18"/>
  <c r="B200" i="18"/>
  <c r="B201" i="18"/>
  <c r="B202" i="18"/>
  <c r="B203" i="18"/>
  <c r="B204" i="18"/>
  <c r="B205" i="18"/>
  <c r="B206" i="18"/>
  <c r="B207" i="18"/>
  <c r="B208" i="18"/>
  <c r="B209" i="18"/>
  <c r="B210" i="18"/>
  <c r="B211" i="18"/>
  <c r="B212" i="18"/>
  <c r="B213" i="18"/>
  <c r="B214" i="18"/>
  <c r="B215" i="18"/>
  <c r="B216" i="18"/>
  <c r="B217" i="18"/>
  <c r="B218" i="18"/>
  <c r="B219" i="18"/>
  <c r="B220" i="18"/>
  <c r="B221" i="18"/>
  <c r="B222" i="18"/>
  <c r="B223" i="18"/>
  <c r="B224" i="18"/>
  <c r="B225" i="18"/>
  <c r="B226" i="18"/>
  <c r="B227" i="18"/>
  <c r="B228" i="18"/>
  <c r="B229" i="18"/>
  <c r="B230" i="18"/>
  <c r="B231" i="18"/>
  <c r="B232" i="18"/>
  <c r="B233" i="18"/>
  <c r="B234" i="18"/>
  <c r="B235" i="18"/>
  <c r="B236" i="18"/>
  <c r="B237" i="18"/>
  <c r="B238" i="18"/>
  <c r="B239" i="18"/>
  <c r="B240" i="18"/>
  <c r="B241" i="18"/>
  <c r="B242" i="18"/>
  <c r="B243" i="18"/>
  <c r="B244" i="18"/>
  <c r="B245" i="18"/>
  <c r="B246" i="18"/>
  <c r="B247" i="18"/>
  <c r="B248" i="18"/>
  <c r="B249" i="18"/>
  <c r="B250" i="18"/>
  <c r="B251" i="18"/>
  <c r="B252" i="18"/>
  <c r="B253" i="18"/>
  <c r="B254" i="18"/>
  <c r="B255" i="18"/>
  <c r="B256" i="18"/>
  <c r="B257" i="18"/>
  <c r="B258" i="18"/>
  <c r="B259" i="18"/>
  <c r="B260" i="18"/>
  <c r="B261" i="18"/>
  <c r="B262" i="18"/>
  <c r="B263" i="18"/>
  <c r="B264" i="18"/>
  <c r="B265" i="18"/>
  <c r="B266" i="18"/>
  <c r="B267" i="18"/>
  <c r="B268" i="18"/>
  <c r="B269" i="18"/>
  <c r="B270" i="18"/>
  <c r="B271" i="18"/>
  <c r="B272" i="18"/>
  <c r="B273" i="18"/>
  <c r="B274" i="18"/>
  <c r="B275" i="18"/>
  <c r="B276" i="18"/>
  <c r="B277" i="18"/>
  <c r="B278" i="18"/>
  <c r="B279" i="18"/>
  <c r="B280" i="18"/>
  <c r="B281" i="18"/>
  <c r="B282" i="18"/>
  <c r="B283" i="18"/>
  <c r="B284" i="18"/>
  <c r="B285" i="18"/>
  <c r="B286" i="18"/>
  <c r="B287" i="18"/>
  <c r="B288" i="18"/>
  <c r="B289" i="18"/>
  <c r="B290" i="18"/>
  <c r="B291" i="18"/>
  <c r="B292" i="18"/>
  <c r="B293" i="18"/>
  <c r="B294" i="18"/>
  <c r="B295" i="18"/>
  <c r="B296" i="18"/>
  <c r="B297" i="18"/>
  <c r="B298" i="18"/>
  <c r="B299" i="18"/>
  <c r="B300" i="18"/>
  <c r="B301" i="18"/>
  <c r="B302" i="18"/>
  <c r="B303" i="18"/>
  <c r="B304" i="18"/>
  <c r="B305" i="18"/>
  <c r="B306" i="18"/>
  <c r="B307" i="18"/>
  <c r="B308" i="18"/>
  <c r="B309" i="18"/>
  <c r="B310" i="18"/>
  <c r="B311" i="18"/>
  <c r="B312" i="18"/>
  <c r="B313" i="18"/>
  <c r="B314" i="18"/>
  <c r="B315" i="18"/>
  <c r="B316" i="18"/>
  <c r="B317" i="18"/>
  <c r="B318" i="18"/>
  <c r="B319" i="18"/>
  <c r="B320" i="18"/>
  <c r="B321" i="18"/>
  <c r="B322" i="18"/>
  <c r="B323" i="18"/>
  <c r="B324" i="18"/>
  <c r="B325" i="18"/>
  <c r="B326" i="18"/>
  <c r="B327" i="18"/>
  <c r="B328" i="18"/>
  <c r="B329" i="18"/>
  <c r="B330" i="18"/>
  <c r="B331" i="18"/>
  <c r="B332" i="18"/>
  <c r="B333" i="18"/>
  <c r="B334" i="18"/>
  <c r="B335" i="18"/>
  <c r="B336" i="18"/>
  <c r="B337" i="18"/>
  <c r="B338" i="18"/>
  <c r="B339" i="18"/>
  <c r="B340" i="18"/>
  <c r="B341" i="18"/>
  <c r="B342" i="18"/>
  <c r="B343" i="18"/>
  <c r="B344" i="18"/>
  <c r="B345" i="18"/>
  <c r="B346" i="18"/>
  <c r="B347" i="18"/>
  <c r="B348" i="18"/>
  <c r="B349" i="18"/>
  <c r="B350" i="18"/>
  <c r="B351" i="18"/>
  <c r="B352" i="18"/>
  <c r="B353" i="18"/>
  <c r="B354" i="18"/>
  <c r="B355" i="18"/>
  <c r="B356" i="18"/>
  <c r="B357" i="18"/>
  <c r="B358" i="18"/>
  <c r="B359" i="18"/>
  <c r="B360" i="18"/>
  <c r="B361" i="18"/>
  <c r="B362" i="18"/>
  <c r="B363" i="18"/>
  <c r="B364" i="18"/>
  <c r="B365" i="18"/>
  <c r="B366" i="18"/>
  <c r="B367" i="18"/>
  <c r="B368" i="18"/>
  <c r="B369" i="18"/>
  <c r="B370" i="18"/>
  <c r="B371" i="18"/>
  <c r="B372" i="18"/>
  <c r="B373" i="18"/>
  <c r="B374" i="18"/>
  <c r="B375" i="18"/>
  <c r="B376" i="18"/>
  <c r="B377" i="18"/>
  <c r="B378" i="18"/>
  <c r="B379" i="18"/>
  <c r="B380" i="18"/>
  <c r="B381" i="18"/>
  <c r="B382" i="18"/>
  <c r="B383" i="18"/>
  <c r="B384" i="18"/>
  <c r="B385" i="18"/>
  <c r="B386" i="18"/>
  <c r="B387" i="18"/>
  <c r="B388" i="18"/>
  <c r="B389" i="18"/>
  <c r="B390" i="18"/>
  <c r="B391" i="18"/>
  <c r="B392" i="18"/>
  <c r="B393" i="18"/>
  <c r="B394" i="18"/>
  <c r="B395" i="18"/>
  <c r="B396" i="18"/>
  <c r="B397" i="18"/>
  <c r="B398" i="18"/>
  <c r="B399" i="18"/>
  <c r="B400" i="18"/>
  <c r="B401" i="18"/>
  <c r="B402" i="18"/>
  <c r="B403" i="18"/>
  <c r="B404" i="18"/>
  <c r="B405" i="18"/>
  <c r="B406" i="18"/>
  <c r="B407" i="18"/>
  <c r="B408" i="18"/>
  <c r="B409" i="18"/>
  <c r="B410" i="18"/>
  <c r="B411" i="18"/>
  <c r="B412" i="18"/>
  <c r="B413" i="18"/>
  <c r="B414" i="18"/>
  <c r="B415" i="18"/>
  <c r="B416" i="18"/>
  <c r="B417" i="18"/>
  <c r="B418" i="18"/>
  <c r="B419" i="18"/>
  <c r="B420" i="18"/>
  <c r="B421" i="18"/>
  <c r="B422" i="18"/>
  <c r="B423" i="18"/>
  <c r="B424" i="18"/>
  <c r="B425" i="18"/>
  <c r="B426" i="18"/>
  <c r="B427" i="18"/>
  <c r="B428" i="18"/>
  <c r="B429" i="18"/>
  <c r="B430" i="18"/>
  <c r="B431" i="18"/>
  <c r="B432" i="18"/>
  <c r="B433" i="18"/>
  <c r="B434" i="18"/>
  <c r="B435" i="18"/>
  <c r="B436" i="18"/>
  <c r="B437" i="18"/>
  <c r="B438" i="18"/>
  <c r="B439" i="18"/>
  <c r="B440" i="18"/>
  <c r="B441" i="18"/>
  <c r="B442" i="18"/>
  <c r="B443" i="18"/>
  <c r="B444" i="18"/>
  <c r="B445" i="18"/>
  <c r="B446" i="18"/>
  <c r="B447" i="18"/>
  <c r="B448" i="18"/>
  <c r="B449" i="18"/>
  <c r="B450" i="18"/>
  <c r="B451" i="18"/>
  <c r="B452" i="18"/>
  <c r="B453" i="18"/>
  <c r="B454" i="18"/>
  <c r="B455" i="18"/>
  <c r="B456" i="18"/>
  <c r="B457" i="18"/>
  <c r="B458" i="18"/>
  <c r="B459" i="18"/>
  <c r="B460" i="18"/>
  <c r="B461" i="18"/>
  <c r="B462" i="18"/>
  <c r="B463" i="18"/>
  <c r="B464" i="18"/>
  <c r="B465" i="18"/>
  <c r="B466" i="18"/>
  <c r="B467" i="18"/>
  <c r="B468" i="18"/>
  <c r="B469" i="18"/>
  <c r="B470" i="18"/>
  <c r="B471" i="18"/>
  <c r="B472" i="18"/>
  <c r="B473" i="18"/>
  <c r="B474" i="18"/>
  <c r="B475" i="18"/>
  <c r="B476" i="18"/>
  <c r="B477" i="18"/>
  <c r="B478" i="18"/>
  <c r="B479" i="18"/>
  <c r="B480" i="18"/>
  <c r="B481" i="18"/>
  <c r="B482" i="18"/>
  <c r="B483" i="18"/>
  <c r="B484" i="18"/>
  <c r="B485" i="18"/>
  <c r="B486" i="18"/>
  <c r="B487" i="18"/>
  <c r="B488" i="18"/>
  <c r="B489" i="18"/>
  <c r="B490" i="18"/>
  <c r="B491" i="18"/>
  <c r="B492" i="18"/>
  <c r="B493" i="18"/>
  <c r="B494" i="18"/>
  <c r="B495" i="18"/>
  <c r="B496" i="18"/>
  <c r="B497" i="18"/>
  <c r="B498" i="18"/>
  <c r="B499" i="18"/>
  <c r="B500" i="18"/>
  <c r="B501" i="18"/>
  <c r="B502" i="18"/>
  <c r="B503" i="18"/>
  <c r="B504" i="18"/>
  <c r="B505" i="18"/>
  <c r="B506" i="18"/>
  <c r="B507" i="18"/>
  <c r="B508" i="18"/>
  <c r="B509" i="18"/>
  <c r="B510" i="18"/>
  <c r="B511" i="18"/>
  <c r="B512" i="18"/>
  <c r="B513" i="18"/>
  <c r="B514" i="18"/>
  <c r="B515" i="18"/>
  <c r="B516" i="18"/>
  <c r="B517" i="18"/>
  <c r="B518" i="18"/>
  <c r="B519" i="18"/>
  <c r="B520" i="18"/>
  <c r="B521" i="18"/>
  <c r="B522" i="18"/>
  <c r="B523" i="18"/>
  <c r="B524" i="18"/>
  <c r="B525" i="18"/>
  <c r="B526" i="18"/>
  <c r="B527" i="18"/>
  <c r="B528" i="18"/>
  <c r="B529" i="18"/>
  <c r="B530" i="18"/>
  <c r="B531" i="18"/>
  <c r="B532" i="18"/>
  <c r="B533" i="18"/>
  <c r="B534" i="18"/>
  <c r="B535" i="18"/>
  <c r="B536" i="18"/>
  <c r="B537" i="18"/>
  <c r="B538" i="18"/>
  <c r="B539" i="18"/>
  <c r="B540" i="18"/>
  <c r="B541" i="18"/>
  <c r="B542" i="18"/>
  <c r="B543" i="18"/>
  <c r="J364" i="18" l="1"/>
  <c r="I364" i="18"/>
  <c r="K348" i="18"/>
  <c r="G348" i="18"/>
  <c r="I340" i="18"/>
  <c r="G340" i="18"/>
  <c r="I332" i="18"/>
  <c r="G332" i="18"/>
  <c r="I324" i="18"/>
  <c r="G324" i="18"/>
  <c r="I308" i="18"/>
  <c r="G308" i="18"/>
  <c r="J300" i="18"/>
  <c r="I300" i="18"/>
  <c r="G300" i="18"/>
  <c r="I292" i="18"/>
  <c r="G292" i="18"/>
  <c r="K284" i="18"/>
  <c r="G284" i="18"/>
  <c r="I276" i="18"/>
  <c r="G276" i="18"/>
  <c r="I268" i="18"/>
  <c r="G268" i="18"/>
  <c r="I260" i="18"/>
  <c r="G260" i="18"/>
  <c r="I244" i="18"/>
  <c r="G244" i="18"/>
  <c r="J236" i="18"/>
  <c r="I236" i="18"/>
  <c r="G236" i="18"/>
  <c r="I228" i="18"/>
  <c r="G228" i="18"/>
  <c r="K220" i="18"/>
  <c r="G220" i="18"/>
  <c r="I212" i="18"/>
  <c r="G212" i="18"/>
  <c r="I204" i="18"/>
  <c r="G204" i="18"/>
  <c r="J108" i="18"/>
  <c r="I108" i="18"/>
  <c r="J44" i="18"/>
  <c r="I44" i="18"/>
  <c r="G532" i="18"/>
  <c r="G516" i="18"/>
  <c r="G500" i="18"/>
  <c r="G484" i="18"/>
  <c r="G476" i="18"/>
  <c r="G468" i="18"/>
  <c r="G460" i="18"/>
  <c r="G452" i="18"/>
  <c r="G444" i="18"/>
  <c r="G436" i="18"/>
  <c r="G420" i="18"/>
  <c r="G412" i="18"/>
  <c r="G404" i="18"/>
  <c r="G396" i="18"/>
  <c r="G388" i="18"/>
  <c r="G380" i="18"/>
  <c r="G372" i="18"/>
  <c r="G364" i="18"/>
  <c r="G356" i="18"/>
  <c r="G336" i="18"/>
  <c r="G180" i="18"/>
  <c r="G148" i="18"/>
  <c r="G116" i="18"/>
  <c r="G84" i="18"/>
  <c r="G52" i="18"/>
  <c r="G20" i="18"/>
  <c r="J392" i="18"/>
  <c r="J264" i="18"/>
  <c r="J136" i="18"/>
  <c r="J8" i="18"/>
  <c r="M360" i="18"/>
  <c r="H542" i="18"/>
  <c r="L542" i="18"/>
  <c r="G530" i="18"/>
  <c r="H530" i="18"/>
  <c r="J514" i="18"/>
  <c r="H514" i="18"/>
  <c r="G498" i="18"/>
  <c r="J498" i="18"/>
  <c r="K490" i="18"/>
  <c r="N490" i="18"/>
  <c r="J490" i="18"/>
  <c r="G450" i="18"/>
  <c r="H450" i="18"/>
  <c r="G386" i="18"/>
  <c r="H386" i="18"/>
  <c r="K338" i="18"/>
  <c r="H338" i="18"/>
  <c r="G322" i="18"/>
  <c r="H322" i="18"/>
  <c r="H286" i="18"/>
  <c r="L286" i="18"/>
  <c r="H222" i="18"/>
  <c r="L222" i="18"/>
  <c r="H190" i="18"/>
  <c r="L190" i="18"/>
  <c r="H158" i="18"/>
  <c r="L158" i="18"/>
  <c r="K146" i="18"/>
  <c r="H146" i="18"/>
  <c r="H102" i="18"/>
  <c r="K102" i="18"/>
  <c r="L34" i="18"/>
  <c r="H34" i="18"/>
  <c r="G528" i="18"/>
  <c r="G512" i="18"/>
  <c r="G496" i="18"/>
  <c r="G456" i="18"/>
  <c r="G400" i="18"/>
  <c r="G384" i="18"/>
  <c r="G360" i="18"/>
  <c r="G341" i="18"/>
  <c r="G309" i="18"/>
  <c r="G272" i="18"/>
  <c r="G208" i="18"/>
  <c r="G104" i="18"/>
  <c r="G72" i="18"/>
  <c r="G40" i="18"/>
  <c r="H509" i="18"/>
  <c r="H418" i="18"/>
  <c r="I412" i="18"/>
  <c r="I348" i="18"/>
  <c r="I284" i="18"/>
  <c r="I220" i="18"/>
  <c r="I156" i="18"/>
  <c r="I92" i="18"/>
  <c r="J460" i="18"/>
  <c r="J332" i="18"/>
  <c r="J204" i="18"/>
  <c r="J76" i="18"/>
  <c r="M85" i="18"/>
  <c r="J428" i="18"/>
  <c r="I428" i="18"/>
  <c r="M424" i="18"/>
  <c r="J424" i="18"/>
  <c r="M296" i="18"/>
  <c r="J296" i="18"/>
  <c r="M232" i="18"/>
  <c r="J232" i="18"/>
  <c r="I196" i="18"/>
  <c r="G196" i="18"/>
  <c r="J172" i="18"/>
  <c r="I172" i="18"/>
  <c r="M168" i="18"/>
  <c r="J168" i="18"/>
  <c r="G232" i="18"/>
  <c r="G200" i="18"/>
  <c r="I512" i="18"/>
  <c r="I444" i="18"/>
  <c r="I316" i="18"/>
  <c r="I252" i="18"/>
  <c r="I188" i="18"/>
  <c r="J396" i="18"/>
  <c r="J268" i="18"/>
  <c r="J140" i="18"/>
  <c r="J12" i="18"/>
  <c r="M533" i="18"/>
  <c r="K533" i="18"/>
  <c r="I533" i="18"/>
  <c r="I529" i="18"/>
  <c r="M529" i="18"/>
  <c r="L529" i="18"/>
  <c r="K529" i="18"/>
  <c r="H521" i="18"/>
  <c r="I521" i="18"/>
  <c r="L513" i="18"/>
  <c r="H513" i="18"/>
  <c r="I501" i="18"/>
  <c r="K501" i="18"/>
  <c r="I497" i="18"/>
  <c r="K497" i="18"/>
  <c r="H497" i="18"/>
  <c r="H489" i="18"/>
  <c r="I489" i="18"/>
  <c r="L481" i="18"/>
  <c r="I481" i="18"/>
  <c r="J481" i="18"/>
  <c r="I477" i="18"/>
  <c r="J477" i="18"/>
  <c r="O477" i="18"/>
  <c r="H477" i="18"/>
  <c r="I469" i="18"/>
  <c r="M469" i="18"/>
  <c r="L465" i="18"/>
  <c r="I465" i="18"/>
  <c r="H457" i="18"/>
  <c r="N457" i="18"/>
  <c r="I457" i="18"/>
  <c r="L449" i="18"/>
  <c r="I449" i="18"/>
  <c r="J449" i="18"/>
  <c r="H449" i="18"/>
  <c r="I445" i="18"/>
  <c r="J445" i="18"/>
  <c r="I433" i="18"/>
  <c r="L433" i="18"/>
  <c r="H433" i="18"/>
  <c r="J429" i="18"/>
  <c r="H429" i="18"/>
  <c r="H425" i="18"/>
  <c r="I425" i="18"/>
  <c r="L417" i="18"/>
  <c r="I417" i="18"/>
  <c r="J417" i="18"/>
  <c r="I413" i="18"/>
  <c r="J413" i="18"/>
  <c r="H413" i="18"/>
  <c r="L401" i="18"/>
  <c r="I401" i="18"/>
  <c r="H393" i="18"/>
  <c r="I393" i="18"/>
  <c r="L385" i="18"/>
  <c r="I385" i="18"/>
  <c r="J385" i="18"/>
  <c r="H385" i="18"/>
  <c r="I381" i="18"/>
  <c r="J381" i="18"/>
  <c r="I369" i="18"/>
  <c r="H369" i="18"/>
  <c r="J365" i="18"/>
  <c r="H365" i="18"/>
  <c r="H361" i="18"/>
  <c r="I361" i="18"/>
  <c r="L353" i="18"/>
  <c r="I353" i="18"/>
  <c r="J353" i="18"/>
  <c r="I349" i="18"/>
  <c r="J349" i="18"/>
  <c r="H349" i="18"/>
  <c r="L337" i="18"/>
  <c r="I337" i="18"/>
  <c r="H329" i="18"/>
  <c r="I329" i="18"/>
  <c r="L321" i="18"/>
  <c r="I321" i="18"/>
  <c r="M321" i="18"/>
  <c r="J321" i="18"/>
  <c r="H321" i="18"/>
  <c r="I317" i="18"/>
  <c r="J317" i="18"/>
  <c r="H317" i="18"/>
  <c r="I305" i="18"/>
  <c r="L305" i="18"/>
  <c r="H297" i="18"/>
  <c r="I297" i="18"/>
  <c r="L289" i="18"/>
  <c r="I289" i="18"/>
  <c r="H289" i="18"/>
  <c r="J289" i="18"/>
  <c r="I285" i="18"/>
  <c r="J285" i="18"/>
  <c r="H285" i="18"/>
  <c r="H281" i="18"/>
  <c r="G281" i="18"/>
  <c r="L273" i="18"/>
  <c r="I273" i="18"/>
  <c r="H273" i="18"/>
  <c r="G273" i="18"/>
  <c r="J269" i="18"/>
  <c r="O269" i="18"/>
  <c r="H269" i="18"/>
  <c r="H265" i="18"/>
  <c r="I265" i="18"/>
  <c r="G265" i="18"/>
  <c r="L257" i="18"/>
  <c r="I257" i="18"/>
  <c r="J257" i="18"/>
  <c r="G257" i="18"/>
  <c r="M257" i="18"/>
  <c r="I253" i="18"/>
  <c r="J253" i="18"/>
  <c r="H253" i="18"/>
  <c r="H249" i="18"/>
  <c r="G249" i="18"/>
  <c r="I241" i="18"/>
  <c r="G241" i="18"/>
  <c r="H241" i="18"/>
  <c r="J237" i="18"/>
  <c r="H237" i="18"/>
  <c r="H233" i="18"/>
  <c r="I233" i="18"/>
  <c r="G233" i="18"/>
  <c r="L225" i="18"/>
  <c r="I225" i="18"/>
  <c r="H225" i="18"/>
  <c r="J225" i="18"/>
  <c r="G225" i="18"/>
  <c r="I221" i="18"/>
  <c r="J221" i="18"/>
  <c r="H217" i="18"/>
  <c r="G217" i="18"/>
  <c r="L209" i="18"/>
  <c r="I209" i="18"/>
  <c r="H209" i="18"/>
  <c r="G209" i="18"/>
  <c r="J205" i="18"/>
  <c r="H205" i="18"/>
  <c r="H201" i="18"/>
  <c r="I201" i="18"/>
  <c r="G201" i="18"/>
  <c r="I197" i="18"/>
  <c r="N197" i="18"/>
  <c r="L193" i="18"/>
  <c r="I193" i="18"/>
  <c r="M193" i="18"/>
  <c r="J193" i="18"/>
  <c r="H193" i="18"/>
  <c r="G193" i="18"/>
  <c r="I189" i="18"/>
  <c r="J189" i="18"/>
  <c r="H189" i="18"/>
  <c r="H185" i="18"/>
  <c r="G185" i="18"/>
  <c r="I177" i="18"/>
  <c r="L177" i="18"/>
  <c r="J173" i="18"/>
  <c r="G173" i="18"/>
  <c r="H169" i="18"/>
  <c r="I169" i="18"/>
  <c r="G169" i="18"/>
  <c r="L161" i="18"/>
  <c r="I161" i="18"/>
  <c r="H161" i="18"/>
  <c r="J161" i="18"/>
  <c r="I157" i="18"/>
  <c r="J157" i="18"/>
  <c r="H157" i="18"/>
  <c r="G157" i="18"/>
  <c r="H153" i="18"/>
  <c r="G153" i="18"/>
  <c r="I145" i="18"/>
  <c r="H145" i="18"/>
  <c r="J141" i="18"/>
  <c r="L141" i="18"/>
  <c r="H141" i="18"/>
  <c r="G141" i="18"/>
  <c r="H137" i="18"/>
  <c r="I137" i="18"/>
  <c r="G137" i="18"/>
  <c r="I129" i="18"/>
  <c r="J129" i="18"/>
  <c r="I125" i="18"/>
  <c r="J125" i="18"/>
  <c r="H125" i="18"/>
  <c r="G125" i="18"/>
  <c r="H121" i="18"/>
  <c r="G121" i="18"/>
  <c r="I113" i="18"/>
  <c r="H113" i="18"/>
  <c r="J109" i="18"/>
  <c r="H109" i="18"/>
  <c r="G109" i="18"/>
  <c r="H105" i="18"/>
  <c r="I105" i="18"/>
  <c r="G105" i="18"/>
  <c r="I97" i="18"/>
  <c r="H97" i="18"/>
  <c r="J97" i="18"/>
  <c r="I93" i="18"/>
  <c r="J93" i="18"/>
  <c r="G93" i="18"/>
  <c r="H89" i="18"/>
  <c r="G89" i="18"/>
  <c r="I81" i="18"/>
  <c r="H81" i="18"/>
  <c r="L77" i="18"/>
  <c r="H77" i="18"/>
  <c r="G77" i="18"/>
  <c r="H73" i="18"/>
  <c r="I73" i="18"/>
  <c r="G73" i="18"/>
  <c r="I65" i="18"/>
  <c r="J65" i="18"/>
  <c r="H65" i="18"/>
  <c r="I61" i="18"/>
  <c r="J61" i="18"/>
  <c r="H61" i="18"/>
  <c r="G61" i="18"/>
  <c r="H57" i="18"/>
  <c r="G57" i="18"/>
  <c r="J45" i="18"/>
  <c r="G45" i="18"/>
  <c r="H41" i="18"/>
  <c r="I41" i="18"/>
  <c r="G41" i="18"/>
  <c r="I33" i="18"/>
  <c r="H33" i="18"/>
  <c r="J33" i="18"/>
  <c r="I29" i="18"/>
  <c r="J29" i="18"/>
  <c r="H29" i="18"/>
  <c r="G29" i="18"/>
  <c r="H25" i="18"/>
  <c r="G25" i="18"/>
  <c r="I17" i="18"/>
  <c r="H17" i="18"/>
  <c r="J13" i="18"/>
  <c r="H13" i="18"/>
  <c r="L13" i="18"/>
  <c r="G13" i="18"/>
  <c r="H9" i="18"/>
  <c r="I9" i="18"/>
  <c r="G9" i="18"/>
  <c r="G541" i="18"/>
  <c r="G533" i="18"/>
  <c r="G517" i="18"/>
  <c r="G501" i="18"/>
  <c r="G493" i="18"/>
  <c r="G485" i="18"/>
  <c r="G477" i="18"/>
  <c r="G469" i="18"/>
  <c r="G461" i="18"/>
  <c r="G453" i="18"/>
  <c r="G445" i="18"/>
  <c r="G437" i="18"/>
  <c r="G429" i="18"/>
  <c r="G421" i="18"/>
  <c r="G413" i="18"/>
  <c r="G405" i="18"/>
  <c r="G397" i="18"/>
  <c r="G389" i="18"/>
  <c r="G381" i="18"/>
  <c r="G373" i="18"/>
  <c r="G365" i="18"/>
  <c r="G357" i="18"/>
  <c r="G349" i="18"/>
  <c r="G337" i="18"/>
  <c r="G328" i="18"/>
  <c r="G317" i="18"/>
  <c r="G305" i="18"/>
  <c r="G296" i="18"/>
  <c r="G285" i="18"/>
  <c r="G269" i="18"/>
  <c r="G253" i="18"/>
  <c r="G237" i="18"/>
  <c r="G221" i="18"/>
  <c r="G205" i="18"/>
  <c r="G189" i="18"/>
  <c r="G164" i="18"/>
  <c r="G132" i="18"/>
  <c r="G100" i="18"/>
  <c r="G68" i="18"/>
  <c r="G36" i="18"/>
  <c r="G4" i="18"/>
  <c r="H498" i="18"/>
  <c r="H461" i="18"/>
  <c r="H417" i="18"/>
  <c r="H370" i="18"/>
  <c r="H333" i="18"/>
  <c r="H257" i="18"/>
  <c r="H173" i="18"/>
  <c r="I537" i="18"/>
  <c r="I473" i="18"/>
  <c r="I409" i="18"/>
  <c r="I345" i="18"/>
  <c r="I281" i="18"/>
  <c r="I217" i="18"/>
  <c r="I153" i="18"/>
  <c r="I89" i="18"/>
  <c r="I25" i="18"/>
  <c r="L369" i="18"/>
  <c r="M33" i="18"/>
  <c r="P543" i="18"/>
  <c r="O543" i="18"/>
  <c r="L543" i="18"/>
  <c r="M543" i="18"/>
  <c r="N543" i="18"/>
  <c r="P531" i="18"/>
  <c r="M531" i="18"/>
  <c r="L531" i="18"/>
  <c r="O531" i="18"/>
  <c r="N531" i="18"/>
  <c r="K531" i="18"/>
  <c r="P527" i="18"/>
  <c r="O527" i="18"/>
  <c r="L527" i="18"/>
  <c r="N527" i="18"/>
  <c r="M527" i="18"/>
  <c r="P515" i="18"/>
  <c r="N515" i="18"/>
  <c r="M515" i="18"/>
  <c r="L515" i="18"/>
  <c r="O515" i="18"/>
  <c r="K515" i="18"/>
  <c r="P507" i="18"/>
  <c r="N507" i="18"/>
  <c r="O507" i="18"/>
  <c r="L507" i="18"/>
  <c r="M507" i="18"/>
  <c r="P499" i="18"/>
  <c r="O499" i="18"/>
  <c r="M499" i="18"/>
  <c r="L499" i="18"/>
  <c r="K499" i="18"/>
  <c r="P487" i="18"/>
  <c r="O487" i="18"/>
  <c r="N487" i="18"/>
  <c r="L487" i="18"/>
  <c r="K487" i="18"/>
  <c r="I487" i="18"/>
  <c r="P483" i="18"/>
  <c r="O483" i="18"/>
  <c r="N483" i="18"/>
  <c r="M483" i="18"/>
  <c r="L483" i="18"/>
  <c r="I483" i="18"/>
  <c r="P471" i="18"/>
  <c r="O471" i="18"/>
  <c r="N471" i="18"/>
  <c r="L471" i="18"/>
  <c r="M471" i="18"/>
  <c r="K471" i="18"/>
  <c r="I471" i="18"/>
  <c r="P467" i="18"/>
  <c r="O467" i="18"/>
  <c r="M467" i="18"/>
  <c r="L467" i="18"/>
  <c r="N467" i="18"/>
  <c r="I467" i="18"/>
  <c r="P455" i="18"/>
  <c r="O455" i="18"/>
  <c r="N455" i="18"/>
  <c r="L455" i="18"/>
  <c r="M455" i="18"/>
  <c r="K455" i="18"/>
  <c r="I455" i="18"/>
  <c r="O447" i="18"/>
  <c r="P447" i="18"/>
  <c r="L447" i="18"/>
  <c r="M447" i="18"/>
  <c r="J447" i="18"/>
  <c r="K447" i="18"/>
  <c r="I447" i="18"/>
  <c r="P439" i="18"/>
  <c r="O439" i="18"/>
  <c r="N439" i="18"/>
  <c r="L439" i="18"/>
  <c r="M439" i="18"/>
  <c r="K439" i="18"/>
  <c r="I439" i="18"/>
  <c r="P427" i="18"/>
  <c r="O427" i="18"/>
  <c r="M427" i="18"/>
  <c r="L427" i="18"/>
  <c r="N427" i="18"/>
  <c r="K427" i="18"/>
  <c r="J427" i="18"/>
  <c r="I427" i="18"/>
  <c r="P423" i="18"/>
  <c r="O423" i="18"/>
  <c r="N423" i="18"/>
  <c r="M423" i="18"/>
  <c r="L423" i="18"/>
  <c r="I423" i="18"/>
  <c r="P411" i="18"/>
  <c r="O411" i="18"/>
  <c r="M411" i="18"/>
  <c r="L411" i="18"/>
  <c r="N411" i="18"/>
  <c r="J411" i="18"/>
  <c r="I411" i="18"/>
  <c r="P407" i="18"/>
  <c r="O407" i="18"/>
  <c r="N407" i="18"/>
  <c r="M407" i="18"/>
  <c r="L407" i="18"/>
  <c r="K407" i="18"/>
  <c r="I407" i="18"/>
  <c r="P395" i="18"/>
  <c r="N395" i="18"/>
  <c r="O395" i="18"/>
  <c r="M395" i="18"/>
  <c r="L395" i="18"/>
  <c r="K395" i="18"/>
  <c r="J395" i="18"/>
  <c r="I395" i="18"/>
  <c r="N387" i="18"/>
  <c r="O387" i="18"/>
  <c r="P387" i="18"/>
  <c r="M387" i="18"/>
  <c r="L387" i="18"/>
  <c r="K387" i="18"/>
  <c r="I387" i="18"/>
  <c r="P379" i="18"/>
  <c r="O379" i="18"/>
  <c r="N379" i="18"/>
  <c r="M379" i="18"/>
  <c r="L379" i="18"/>
  <c r="J379" i="18"/>
  <c r="I379" i="18"/>
  <c r="P367" i="18"/>
  <c r="O367" i="18"/>
  <c r="N367" i="18"/>
  <c r="M367" i="18"/>
  <c r="L367" i="18"/>
  <c r="K367" i="18"/>
  <c r="J367" i="18"/>
  <c r="I367" i="18"/>
  <c r="P363" i="18"/>
  <c r="O363" i="18"/>
  <c r="N363" i="18"/>
  <c r="M363" i="18"/>
  <c r="L363" i="18"/>
  <c r="K363" i="18"/>
  <c r="J363" i="18"/>
  <c r="I363" i="18"/>
  <c r="P351" i="18"/>
  <c r="O351" i="18"/>
  <c r="N351" i="18"/>
  <c r="M351" i="18"/>
  <c r="L351" i="18"/>
  <c r="K351" i="18"/>
  <c r="J351" i="18"/>
  <c r="I351" i="18"/>
  <c r="P347" i="18"/>
  <c r="O347" i="18"/>
  <c r="N347" i="18"/>
  <c r="M347" i="18"/>
  <c r="L347" i="18"/>
  <c r="J347" i="18"/>
  <c r="I347" i="18"/>
  <c r="P335" i="18"/>
  <c r="O335" i="18"/>
  <c r="N335" i="18"/>
  <c r="M335" i="18"/>
  <c r="L335" i="18"/>
  <c r="K335" i="18"/>
  <c r="J335" i="18"/>
  <c r="I335" i="18"/>
  <c r="P327" i="18"/>
  <c r="O327" i="18"/>
  <c r="N327" i="18"/>
  <c r="M327" i="18"/>
  <c r="L327" i="18"/>
  <c r="I327" i="18"/>
  <c r="P319" i="18"/>
  <c r="O319" i="18"/>
  <c r="N319" i="18"/>
  <c r="M319" i="18"/>
  <c r="L319" i="18"/>
  <c r="K319" i="18"/>
  <c r="J319" i="18"/>
  <c r="I319" i="18"/>
  <c r="P307" i="18"/>
  <c r="N307" i="18"/>
  <c r="O307" i="18"/>
  <c r="M307" i="18"/>
  <c r="L307" i="18"/>
  <c r="K307" i="18"/>
  <c r="I307" i="18"/>
  <c r="P303" i="18"/>
  <c r="O303" i="18"/>
  <c r="N303" i="18"/>
  <c r="M303" i="18"/>
  <c r="L303" i="18"/>
  <c r="K303" i="18"/>
  <c r="J303" i="18"/>
  <c r="I303" i="18"/>
  <c r="P291" i="18"/>
  <c r="N291" i="18"/>
  <c r="O291" i="18"/>
  <c r="M291" i="18"/>
  <c r="L291" i="18"/>
  <c r="K291" i="18"/>
  <c r="I291" i="18"/>
  <c r="P287" i="18"/>
  <c r="O287" i="18"/>
  <c r="N287" i="18"/>
  <c r="M287" i="18"/>
  <c r="L287" i="18"/>
  <c r="K287" i="18"/>
  <c r="J287" i="18"/>
  <c r="I287" i="18"/>
  <c r="P275" i="18"/>
  <c r="N275" i="18"/>
  <c r="O275" i="18"/>
  <c r="M275" i="18"/>
  <c r="L275" i="18"/>
  <c r="K275" i="18"/>
  <c r="I275" i="18"/>
  <c r="P263" i="18"/>
  <c r="O263" i="18"/>
  <c r="N263" i="18"/>
  <c r="M263" i="18"/>
  <c r="L263" i="18"/>
  <c r="I263" i="18"/>
  <c r="P259" i="18"/>
  <c r="N259" i="18"/>
  <c r="O259" i="18"/>
  <c r="M259" i="18"/>
  <c r="L259" i="18"/>
  <c r="K259" i="18"/>
  <c r="I259" i="18"/>
  <c r="P247" i="18"/>
  <c r="N247" i="18"/>
  <c r="O247" i="18"/>
  <c r="M247" i="18"/>
  <c r="L247" i="18"/>
  <c r="K247" i="18"/>
  <c r="I247" i="18"/>
  <c r="P243" i="18"/>
  <c r="N243" i="18"/>
  <c r="O243" i="18"/>
  <c r="M243" i="18"/>
  <c r="L243" i="18"/>
  <c r="K243" i="18"/>
  <c r="I243" i="18"/>
  <c r="P231" i="18"/>
  <c r="O231" i="18"/>
  <c r="N231" i="18"/>
  <c r="M231" i="18"/>
  <c r="L231" i="18"/>
  <c r="I231" i="18"/>
  <c r="P223" i="18"/>
  <c r="O223" i="18"/>
  <c r="N223" i="18"/>
  <c r="M223" i="18"/>
  <c r="L223" i="18"/>
  <c r="K223" i="18"/>
  <c r="J223" i="18"/>
  <c r="I223" i="18"/>
  <c r="P215" i="18"/>
  <c r="N215" i="18"/>
  <c r="O215" i="18"/>
  <c r="M215" i="18"/>
  <c r="L215" i="18"/>
  <c r="K215" i="18"/>
  <c r="I215" i="18"/>
  <c r="P203" i="18"/>
  <c r="O203" i="18"/>
  <c r="N203" i="18"/>
  <c r="M203" i="18"/>
  <c r="L203" i="18"/>
  <c r="K203" i="18"/>
  <c r="J203" i="18"/>
  <c r="I203" i="18"/>
  <c r="P199" i="18"/>
  <c r="O199" i="18"/>
  <c r="N199" i="18"/>
  <c r="M199" i="18"/>
  <c r="L199" i="18"/>
  <c r="I199" i="18"/>
  <c r="P187" i="18"/>
  <c r="O187" i="18"/>
  <c r="N187" i="18"/>
  <c r="M187" i="18"/>
  <c r="L187" i="18"/>
  <c r="J187" i="18"/>
  <c r="I187" i="18"/>
  <c r="N183" i="18"/>
  <c r="P183" i="18"/>
  <c r="O183" i="18"/>
  <c r="M183" i="18"/>
  <c r="L183" i="18"/>
  <c r="K183" i="18"/>
  <c r="I183" i="18"/>
  <c r="O171" i="18"/>
  <c r="P171" i="18"/>
  <c r="N171" i="18"/>
  <c r="M171" i="18"/>
  <c r="L171" i="18"/>
  <c r="K171" i="18"/>
  <c r="J171" i="18"/>
  <c r="I171" i="18"/>
  <c r="P163" i="18"/>
  <c r="O163" i="18"/>
  <c r="N163" i="18"/>
  <c r="M163" i="18"/>
  <c r="L163" i="18"/>
  <c r="K163" i="18"/>
  <c r="I163" i="18"/>
  <c r="O155" i="18"/>
  <c r="P155" i="18"/>
  <c r="N155" i="18"/>
  <c r="M155" i="18"/>
  <c r="L155" i="18"/>
  <c r="J155" i="18"/>
  <c r="I155" i="18"/>
  <c r="P143" i="18"/>
  <c r="O143" i="18"/>
  <c r="N143" i="18"/>
  <c r="M143" i="18"/>
  <c r="L143" i="18"/>
  <c r="K143" i="18"/>
  <c r="J143" i="18"/>
  <c r="I143" i="18"/>
  <c r="O139" i="18"/>
  <c r="P139" i="18"/>
  <c r="N139" i="18"/>
  <c r="L139" i="18"/>
  <c r="M139" i="18"/>
  <c r="K139" i="18"/>
  <c r="J139" i="18"/>
  <c r="I139" i="18"/>
  <c r="P127" i="18"/>
  <c r="O127" i="18"/>
  <c r="N127" i="18"/>
  <c r="M127" i="18"/>
  <c r="L127" i="18"/>
  <c r="K127" i="18"/>
  <c r="J127" i="18"/>
  <c r="I127" i="18"/>
  <c r="P115" i="18"/>
  <c r="O115" i="18"/>
  <c r="N115" i="18"/>
  <c r="M115" i="18"/>
  <c r="K115" i="18"/>
  <c r="I115" i="18"/>
  <c r="O107" i="18"/>
  <c r="N107" i="18"/>
  <c r="P107" i="18"/>
  <c r="L107" i="18"/>
  <c r="K107" i="18"/>
  <c r="M107" i="18"/>
  <c r="J107" i="18"/>
  <c r="I107" i="18"/>
  <c r="P99" i="18"/>
  <c r="O99" i="18"/>
  <c r="N99" i="18"/>
  <c r="M99" i="18"/>
  <c r="L99" i="18"/>
  <c r="K99" i="18"/>
  <c r="I99" i="18"/>
  <c r="P95" i="18"/>
  <c r="O95" i="18"/>
  <c r="N95" i="18"/>
  <c r="M95" i="18"/>
  <c r="L95" i="18"/>
  <c r="K95" i="18"/>
  <c r="J95" i="18"/>
  <c r="I95" i="18"/>
  <c r="O87" i="18"/>
  <c r="P87" i="18"/>
  <c r="N87" i="18"/>
  <c r="M87" i="18"/>
  <c r="L87" i="18"/>
  <c r="K87" i="18"/>
  <c r="I87" i="18"/>
  <c r="P83" i="18"/>
  <c r="O83" i="18"/>
  <c r="N83" i="18"/>
  <c r="M83" i="18"/>
  <c r="K83" i="18"/>
  <c r="L83" i="18"/>
  <c r="I83" i="18"/>
  <c r="O75" i="18"/>
  <c r="P75" i="18"/>
  <c r="N75" i="18"/>
  <c r="L75" i="18"/>
  <c r="M75" i="18"/>
  <c r="K75" i="18"/>
  <c r="J75" i="18"/>
  <c r="I75" i="18"/>
  <c r="P71" i="18"/>
  <c r="O71" i="18"/>
  <c r="N71" i="18"/>
  <c r="M71" i="18"/>
  <c r="L71" i="18"/>
  <c r="I71" i="18"/>
  <c r="P63" i="18"/>
  <c r="O63" i="18"/>
  <c r="N63" i="18"/>
  <c r="M63" i="18"/>
  <c r="L63" i="18"/>
  <c r="K63" i="18"/>
  <c r="J63" i="18"/>
  <c r="I63" i="18"/>
  <c r="O59" i="18"/>
  <c r="P59" i="18"/>
  <c r="N59" i="18"/>
  <c r="M59" i="18"/>
  <c r="L59" i="18"/>
  <c r="J59" i="18"/>
  <c r="I59" i="18"/>
  <c r="P51" i="18"/>
  <c r="O51" i="18"/>
  <c r="N51" i="18"/>
  <c r="M51" i="18"/>
  <c r="K51" i="18"/>
  <c r="I51" i="18"/>
  <c r="P47" i="18"/>
  <c r="O47" i="18"/>
  <c r="N47" i="18"/>
  <c r="M47" i="18"/>
  <c r="L47" i="18"/>
  <c r="K47" i="18"/>
  <c r="J47" i="18"/>
  <c r="I47" i="18"/>
  <c r="P39" i="18"/>
  <c r="O39" i="18"/>
  <c r="N39" i="18"/>
  <c r="M39" i="18"/>
  <c r="L39" i="18"/>
  <c r="K39" i="18"/>
  <c r="I39" i="18"/>
  <c r="P35" i="18"/>
  <c r="O35" i="18"/>
  <c r="N35" i="18"/>
  <c r="M35" i="18"/>
  <c r="L35" i="18"/>
  <c r="I35" i="18"/>
  <c r="O27" i="18"/>
  <c r="P27" i="18"/>
  <c r="N27" i="18"/>
  <c r="M27" i="18"/>
  <c r="L27" i="18"/>
  <c r="K27" i="18"/>
  <c r="J27" i="18"/>
  <c r="I27" i="18"/>
  <c r="P19" i="18"/>
  <c r="O19" i="18"/>
  <c r="N19" i="18"/>
  <c r="M19" i="18"/>
  <c r="L19" i="18"/>
  <c r="I19" i="18"/>
  <c r="P15" i="18"/>
  <c r="O15" i="18"/>
  <c r="N15" i="18"/>
  <c r="M15" i="18"/>
  <c r="L15" i="18"/>
  <c r="K15" i="18"/>
  <c r="J15" i="18"/>
  <c r="I15" i="18"/>
  <c r="O7" i="18"/>
  <c r="P7" i="18"/>
  <c r="N7" i="18"/>
  <c r="M7" i="18"/>
  <c r="L7" i="18"/>
  <c r="K7" i="18"/>
  <c r="I7" i="18"/>
  <c r="P3" i="18"/>
  <c r="O3" i="18"/>
  <c r="N3" i="18"/>
  <c r="M3" i="18"/>
  <c r="L3" i="18"/>
  <c r="I3" i="18"/>
  <c r="P538" i="18"/>
  <c r="O538" i="18"/>
  <c r="M538" i="18"/>
  <c r="N538" i="18"/>
  <c r="L538" i="18"/>
  <c r="I538" i="18"/>
  <c r="O534" i="18"/>
  <c r="N534" i="18"/>
  <c r="M534" i="18"/>
  <c r="P534" i="18"/>
  <c r="L534" i="18"/>
  <c r="I534" i="18"/>
  <c r="P526" i="18"/>
  <c r="O526" i="18"/>
  <c r="M526" i="18"/>
  <c r="N526" i="18"/>
  <c r="I526" i="18"/>
  <c r="K526" i="18"/>
  <c r="P522" i="18"/>
  <c r="O522" i="18"/>
  <c r="M522" i="18"/>
  <c r="N522" i="18"/>
  <c r="L522" i="18"/>
  <c r="I522" i="18"/>
  <c r="P514" i="18"/>
  <c r="O514" i="18"/>
  <c r="M514" i="18"/>
  <c r="N514" i="18"/>
  <c r="L514" i="18"/>
  <c r="K514" i="18"/>
  <c r="I514" i="18"/>
  <c r="P506" i="18"/>
  <c r="O506" i="18"/>
  <c r="M506" i="18"/>
  <c r="N506" i="18"/>
  <c r="L506" i="18"/>
  <c r="I506" i="18"/>
  <c r="P502" i="18"/>
  <c r="O502" i="18"/>
  <c r="N502" i="18"/>
  <c r="M502" i="18"/>
  <c r="L502" i="18"/>
  <c r="I502" i="18"/>
  <c r="P494" i="18"/>
  <c r="M494" i="18"/>
  <c r="O494" i="18"/>
  <c r="N494" i="18"/>
  <c r="I494" i="18"/>
  <c r="K494" i="18"/>
  <c r="O490" i="18"/>
  <c r="P490" i="18"/>
  <c r="M490" i="18"/>
  <c r="L490" i="18"/>
  <c r="I490" i="18"/>
  <c r="P482" i="18"/>
  <c r="O482" i="18"/>
  <c r="M482" i="18"/>
  <c r="N482" i="18"/>
  <c r="L482" i="18"/>
  <c r="J482" i="18"/>
  <c r="I482" i="18"/>
  <c r="P478" i="18"/>
  <c r="O478" i="18"/>
  <c r="M478" i="18"/>
  <c r="J478" i="18"/>
  <c r="K478" i="18"/>
  <c r="I478" i="18"/>
  <c r="N478" i="18"/>
  <c r="P474" i="18"/>
  <c r="O474" i="18"/>
  <c r="M474" i="18"/>
  <c r="N474" i="18"/>
  <c r="L474" i="18"/>
  <c r="J474" i="18"/>
  <c r="I474" i="18"/>
  <c r="O470" i="18"/>
  <c r="P470" i="18"/>
  <c r="N470" i="18"/>
  <c r="M470" i="18"/>
  <c r="J470" i="18"/>
  <c r="L470" i="18"/>
  <c r="K470" i="18"/>
  <c r="I470" i="18"/>
  <c r="P466" i="18"/>
  <c r="M466" i="18"/>
  <c r="O466" i="18"/>
  <c r="N466" i="18"/>
  <c r="L466" i="18"/>
  <c r="J466" i="18"/>
  <c r="I466" i="18"/>
  <c r="P458" i="18"/>
  <c r="O458" i="18"/>
  <c r="M458" i="18"/>
  <c r="N458" i="18"/>
  <c r="L458" i="18"/>
  <c r="J458" i="18"/>
  <c r="I458" i="18"/>
  <c r="P454" i="18"/>
  <c r="O454" i="18"/>
  <c r="N454" i="18"/>
  <c r="M454" i="18"/>
  <c r="J454" i="18"/>
  <c r="L454" i="18"/>
  <c r="K454" i="18"/>
  <c r="I454" i="18"/>
  <c r="P446" i="18"/>
  <c r="O446" i="18"/>
  <c r="M446" i="18"/>
  <c r="N446" i="18"/>
  <c r="J446" i="18"/>
  <c r="K446" i="18"/>
  <c r="I446" i="18"/>
  <c r="P442" i="18"/>
  <c r="O442" i="18"/>
  <c r="M442" i="18"/>
  <c r="N442" i="18"/>
  <c r="L442" i="18"/>
  <c r="J442" i="18"/>
  <c r="I442" i="18"/>
  <c r="P434" i="18"/>
  <c r="O434" i="18"/>
  <c r="M434" i="18"/>
  <c r="L434" i="18"/>
  <c r="J434" i="18"/>
  <c r="I434" i="18"/>
  <c r="N434" i="18"/>
  <c r="P426" i="18"/>
  <c r="O426" i="18"/>
  <c r="M426" i="18"/>
  <c r="N426" i="18"/>
  <c r="K426" i="18"/>
  <c r="L426" i="18"/>
  <c r="J426" i="18"/>
  <c r="I426" i="18"/>
  <c r="P422" i="18"/>
  <c r="O422" i="18"/>
  <c r="N422" i="18"/>
  <c r="M422" i="18"/>
  <c r="J422" i="18"/>
  <c r="L422" i="18"/>
  <c r="I422" i="18"/>
  <c r="P414" i="18"/>
  <c r="O414" i="18"/>
  <c r="N414" i="18"/>
  <c r="M414" i="18"/>
  <c r="K414" i="18"/>
  <c r="J414" i="18"/>
  <c r="I414" i="18"/>
  <c r="P410" i="18"/>
  <c r="O410" i="18"/>
  <c r="M410" i="18"/>
  <c r="N410" i="18"/>
  <c r="K410" i="18"/>
  <c r="L410" i="18"/>
  <c r="J410" i="18"/>
  <c r="I410" i="18"/>
  <c r="P402" i="18"/>
  <c r="O402" i="18"/>
  <c r="M402" i="18"/>
  <c r="L402" i="18"/>
  <c r="J402" i="18"/>
  <c r="I402" i="18"/>
  <c r="P398" i="18"/>
  <c r="O398" i="18"/>
  <c r="N398" i="18"/>
  <c r="M398" i="18"/>
  <c r="K398" i="18"/>
  <c r="J398" i="18"/>
  <c r="I398" i="18"/>
  <c r="P390" i="18"/>
  <c r="O390" i="18"/>
  <c r="N390" i="18"/>
  <c r="M390" i="18"/>
  <c r="J390" i="18"/>
  <c r="L390" i="18"/>
  <c r="I390" i="18"/>
  <c r="P382" i="18"/>
  <c r="O382" i="18"/>
  <c r="M382" i="18"/>
  <c r="N382" i="18"/>
  <c r="K382" i="18"/>
  <c r="J382" i="18"/>
  <c r="I382" i="18"/>
  <c r="P378" i="18"/>
  <c r="O378" i="18"/>
  <c r="M378" i="18"/>
  <c r="N378" i="18"/>
  <c r="K378" i="18"/>
  <c r="L378" i="18"/>
  <c r="J378" i="18"/>
  <c r="I378" i="18"/>
  <c r="P358" i="18"/>
  <c r="O358" i="18"/>
  <c r="N358" i="18"/>
  <c r="M358" i="18"/>
  <c r="J358" i="18"/>
  <c r="L358" i="18"/>
  <c r="I358" i="18"/>
  <c r="P350" i="18"/>
  <c r="O350" i="18"/>
  <c r="M350" i="18"/>
  <c r="N350" i="18"/>
  <c r="K350" i="18"/>
  <c r="J350" i="18"/>
  <c r="I350" i="18"/>
  <c r="P346" i="18"/>
  <c r="O346" i="18"/>
  <c r="M346" i="18"/>
  <c r="N346" i="18"/>
  <c r="K346" i="18"/>
  <c r="L346" i="18"/>
  <c r="J346" i="18"/>
  <c r="I346" i="18"/>
  <c r="P342" i="18"/>
  <c r="O342" i="18"/>
  <c r="N342" i="18"/>
  <c r="M342" i="18"/>
  <c r="J342" i="18"/>
  <c r="L342" i="18"/>
  <c r="K342" i="18"/>
  <c r="I342" i="18"/>
  <c r="P334" i="18"/>
  <c r="O334" i="18"/>
  <c r="N334" i="18"/>
  <c r="M334" i="18"/>
  <c r="K334" i="18"/>
  <c r="J334" i="18"/>
  <c r="I334" i="18"/>
  <c r="P326" i="18"/>
  <c r="O326" i="18"/>
  <c r="N326" i="18"/>
  <c r="M326" i="18"/>
  <c r="J326" i="18"/>
  <c r="L326" i="18"/>
  <c r="I326" i="18"/>
  <c r="P318" i="18"/>
  <c r="O318" i="18"/>
  <c r="M318" i="18"/>
  <c r="K318" i="18"/>
  <c r="J318" i="18"/>
  <c r="I318" i="18"/>
  <c r="P314" i="18"/>
  <c r="O314" i="18"/>
  <c r="M314" i="18"/>
  <c r="N314" i="18"/>
  <c r="K314" i="18"/>
  <c r="L314" i="18"/>
  <c r="J314" i="18"/>
  <c r="I314" i="18"/>
  <c r="P306" i="18"/>
  <c r="O306" i="18"/>
  <c r="N306" i="18"/>
  <c r="M306" i="18"/>
  <c r="L306" i="18"/>
  <c r="J306" i="18"/>
  <c r="I306" i="18"/>
  <c r="P302" i="18"/>
  <c r="O302" i="18"/>
  <c r="N302" i="18"/>
  <c r="M302" i="18"/>
  <c r="K302" i="18"/>
  <c r="J302" i="18"/>
  <c r="I302" i="18"/>
  <c r="P294" i="18"/>
  <c r="O294" i="18"/>
  <c r="N294" i="18"/>
  <c r="M294" i="18"/>
  <c r="J294" i="18"/>
  <c r="L294" i="18"/>
  <c r="I294" i="18"/>
  <c r="P290" i="18"/>
  <c r="O290" i="18"/>
  <c r="N290" i="18"/>
  <c r="M290" i="18"/>
  <c r="L290" i="18"/>
  <c r="J290" i="18"/>
  <c r="I290" i="18"/>
  <c r="K290" i="18"/>
  <c r="P282" i="18"/>
  <c r="O282" i="18"/>
  <c r="M282" i="18"/>
  <c r="N282" i="18"/>
  <c r="K282" i="18"/>
  <c r="L282" i="18"/>
  <c r="J282" i="18"/>
  <c r="I282" i="18"/>
  <c r="P274" i="18"/>
  <c r="O274" i="18"/>
  <c r="N274" i="18"/>
  <c r="M274" i="18"/>
  <c r="L274" i="18"/>
  <c r="J274" i="18"/>
  <c r="I274" i="18"/>
  <c r="P270" i="18"/>
  <c r="O270" i="18"/>
  <c r="N270" i="18"/>
  <c r="M270" i="18"/>
  <c r="K270" i="18"/>
  <c r="J270" i="18"/>
  <c r="I270" i="18"/>
  <c r="P262" i="18"/>
  <c r="O262" i="18"/>
  <c r="N262" i="18"/>
  <c r="M262" i="18"/>
  <c r="J262" i="18"/>
  <c r="L262" i="18"/>
  <c r="I262" i="18"/>
  <c r="P258" i="18"/>
  <c r="O258" i="18"/>
  <c r="N258" i="18"/>
  <c r="M258" i="18"/>
  <c r="L258" i="18"/>
  <c r="J258" i="18"/>
  <c r="I258" i="18"/>
  <c r="K258" i="18"/>
  <c r="P250" i="18"/>
  <c r="O250" i="18"/>
  <c r="M250" i="18"/>
  <c r="N250" i="18"/>
  <c r="K250" i="18"/>
  <c r="L250" i="18"/>
  <c r="J250" i="18"/>
  <c r="I250" i="18"/>
  <c r="P242" i="18"/>
  <c r="O242" i="18"/>
  <c r="M242" i="18"/>
  <c r="N242" i="18"/>
  <c r="L242" i="18"/>
  <c r="J242" i="18"/>
  <c r="I242" i="18"/>
  <c r="P238" i="18"/>
  <c r="O238" i="18"/>
  <c r="N238" i="18"/>
  <c r="M238" i="18"/>
  <c r="K238" i="18"/>
  <c r="J238" i="18"/>
  <c r="I238" i="18"/>
  <c r="P230" i="18"/>
  <c r="O230" i="18"/>
  <c r="N230" i="18"/>
  <c r="M230" i="18"/>
  <c r="J230" i="18"/>
  <c r="L230" i="18"/>
  <c r="I230" i="18"/>
  <c r="P226" i="18"/>
  <c r="O226" i="18"/>
  <c r="M226" i="18"/>
  <c r="L226" i="18"/>
  <c r="J226" i="18"/>
  <c r="I226" i="18"/>
  <c r="K226" i="18"/>
  <c r="P218" i="18"/>
  <c r="O218" i="18"/>
  <c r="N218" i="18"/>
  <c r="M218" i="18"/>
  <c r="K218" i="18"/>
  <c r="L218" i="18"/>
  <c r="J218" i="18"/>
  <c r="I218" i="18"/>
  <c r="P214" i="18"/>
  <c r="O214" i="18"/>
  <c r="N214" i="18"/>
  <c r="M214" i="18"/>
  <c r="J214" i="18"/>
  <c r="L214" i="18"/>
  <c r="K214" i="18"/>
  <c r="I214" i="18"/>
  <c r="P206" i="18"/>
  <c r="O206" i="18"/>
  <c r="N206" i="18"/>
  <c r="M206" i="18"/>
  <c r="K206" i="18"/>
  <c r="J206" i="18"/>
  <c r="I206" i="18"/>
  <c r="P198" i="18"/>
  <c r="O198" i="18"/>
  <c r="N198" i="18"/>
  <c r="M198" i="18"/>
  <c r="J198" i="18"/>
  <c r="L198" i="18"/>
  <c r="I198" i="18"/>
  <c r="P194" i="18"/>
  <c r="O194" i="18"/>
  <c r="M194" i="18"/>
  <c r="N194" i="18"/>
  <c r="L194" i="18"/>
  <c r="J194" i="18"/>
  <c r="I194" i="18"/>
  <c r="K194" i="18"/>
  <c r="P186" i="18"/>
  <c r="O186" i="18"/>
  <c r="N186" i="18"/>
  <c r="M186" i="18"/>
  <c r="K186" i="18"/>
  <c r="L186" i="18"/>
  <c r="J186" i="18"/>
  <c r="I186" i="18"/>
  <c r="P182" i="18"/>
  <c r="O182" i="18"/>
  <c r="N182" i="18"/>
  <c r="M182" i="18"/>
  <c r="J182" i="18"/>
  <c r="L182" i="18"/>
  <c r="K182" i="18"/>
  <c r="I182" i="18"/>
  <c r="G182" i="18"/>
  <c r="P174" i="18"/>
  <c r="O174" i="18"/>
  <c r="N174" i="18"/>
  <c r="M174" i="18"/>
  <c r="K174" i="18"/>
  <c r="J174" i="18"/>
  <c r="I174" i="18"/>
  <c r="G174" i="18"/>
  <c r="P166" i="18"/>
  <c r="O166" i="18"/>
  <c r="N166" i="18"/>
  <c r="M166" i="18"/>
  <c r="J166" i="18"/>
  <c r="L166" i="18"/>
  <c r="I166" i="18"/>
  <c r="G166" i="18"/>
  <c r="P162" i="18"/>
  <c r="O162" i="18"/>
  <c r="M162" i="18"/>
  <c r="L162" i="18"/>
  <c r="J162" i="18"/>
  <c r="I162" i="18"/>
  <c r="G162" i="18"/>
  <c r="N162" i="18"/>
  <c r="K162" i="18"/>
  <c r="P154" i="18"/>
  <c r="O154" i="18"/>
  <c r="M154" i="18"/>
  <c r="N154" i="18"/>
  <c r="L154" i="18"/>
  <c r="K154" i="18"/>
  <c r="J154" i="18"/>
  <c r="I154" i="18"/>
  <c r="G154" i="18"/>
  <c r="P150" i="18"/>
  <c r="O150" i="18"/>
  <c r="N150" i="18"/>
  <c r="M150" i="18"/>
  <c r="L150" i="18"/>
  <c r="J150" i="18"/>
  <c r="K150" i="18"/>
  <c r="I150" i="18"/>
  <c r="G150" i="18"/>
  <c r="P142" i="18"/>
  <c r="O142" i="18"/>
  <c r="N142" i="18"/>
  <c r="M142" i="18"/>
  <c r="L142" i="18"/>
  <c r="K142" i="18"/>
  <c r="J142" i="18"/>
  <c r="I142" i="18"/>
  <c r="G142" i="18"/>
  <c r="P138" i="18"/>
  <c r="O138" i="18"/>
  <c r="M138" i="18"/>
  <c r="N138" i="18"/>
  <c r="L138" i="18"/>
  <c r="K138" i="18"/>
  <c r="J138" i="18"/>
  <c r="I138" i="18"/>
  <c r="G138" i="18"/>
  <c r="P130" i="18"/>
  <c r="O130" i="18"/>
  <c r="M130" i="18"/>
  <c r="N130" i="18"/>
  <c r="J130" i="18"/>
  <c r="I130" i="18"/>
  <c r="G130" i="18"/>
  <c r="L130" i="18"/>
  <c r="K130" i="18"/>
  <c r="P122" i="18"/>
  <c r="O122" i="18"/>
  <c r="M122" i="18"/>
  <c r="N122" i="18"/>
  <c r="L122" i="18"/>
  <c r="K122" i="18"/>
  <c r="J122" i="18"/>
  <c r="I122" i="18"/>
  <c r="G122" i="18"/>
  <c r="P118" i="18"/>
  <c r="O118" i="18"/>
  <c r="N118" i="18"/>
  <c r="M118" i="18"/>
  <c r="L118" i="18"/>
  <c r="J118" i="18"/>
  <c r="K118" i="18"/>
  <c r="I118" i="18"/>
  <c r="G118" i="18"/>
  <c r="P110" i="18"/>
  <c r="O110" i="18"/>
  <c r="N110" i="18"/>
  <c r="M110" i="18"/>
  <c r="L110" i="18"/>
  <c r="K110" i="18"/>
  <c r="J110" i="18"/>
  <c r="I110" i="18"/>
  <c r="G110" i="18"/>
  <c r="P106" i="18"/>
  <c r="O106" i="18"/>
  <c r="M106" i="18"/>
  <c r="N106" i="18"/>
  <c r="L106" i="18"/>
  <c r="K106" i="18"/>
  <c r="J106" i="18"/>
  <c r="I106" i="18"/>
  <c r="G106" i="18"/>
  <c r="P98" i="18"/>
  <c r="O98" i="18"/>
  <c r="M98" i="18"/>
  <c r="J98" i="18"/>
  <c r="I98" i="18"/>
  <c r="G98" i="18"/>
  <c r="K98" i="18"/>
  <c r="P94" i="18"/>
  <c r="O94" i="18"/>
  <c r="N94" i="18"/>
  <c r="M94" i="18"/>
  <c r="K94" i="18"/>
  <c r="J94" i="18"/>
  <c r="I94" i="18"/>
  <c r="G94" i="18"/>
  <c r="P86" i="18"/>
  <c r="O86" i="18"/>
  <c r="N86" i="18"/>
  <c r="M86" i="18"/>
  <c r="L86" i="18"/>
  <c r="J86" i="18"/>
  <c r="K86" i="18"/>
  <c r="I86" i="18"/>
  <c r="G86" i="18"/>
  <c r="P82" i="18"/>
  <c r="O82" i="18"/>
  <c r="M82" i="18"/>
  <c r="N82" i="18"/>
  <c r="L82" i="18"/>
  <c r="J82" i="18"/>
  <c r="I82" i="18"/>
  <c r="G82" i="18"/>
  <c r="P74" i="18"/>
  <c r="O74" i="18"/>
  <c r="M74" i="18"/>
  <c r="N74" i="18"/>
  <c r="L74" i="18"/>
  <c r="K74" i="18"/>
  <c r="J74" i="18"/>
  <c r="I74" i="18"/>
  <c r="G74" i="18"/>
  <c r="P66" i="18"/>
  <c r="O66" i="18"/>
  <c r="M66" i="18"/>
  <c r="N66" i="18"/>
  <c r="J66" i="18"/>
  <c r="I66" i="18"/>
  <c r="G66" i="18"/>
  <c r="L66" i="18"/>
  <c r="K66" i="18"/>
  <c r="P62" i="18"/>
  <c r="O62" i="18"/>
  <c r="N62" i="18"/>
  <c r="M62" i="18"/>
  <c r="K62" i="18"/>
  <c r="J62" i="18"/>
  <c r="L62" i="18"/>
  <c r="I62" i="18"/>
  <c r="G62" i="18"/>
  <c r="P54" i="18"/>
  <c r="O54" i="18"/>
  <c r="N54" i="18"/>
  <c r="M54" i="18"/>
  <c r="L54" i="18"/>
  <c r="J54" i="18"/>
  <c r="K54" i="18"/>
  <c r="I54" i="18"/>
  <c r="G54" i="18"/>
  <c r="P50" i="18"/>
  <c r="O50" i="18"/>
  <c r="M50" i="18"/>
  <c r="N50" i="18"/>
  <c r="L50" i="18"/>
  <c r="J50" i="18"/>
  <c r="I50" i="18"/>
  <c r="G50" i="18"/>
  <c r="P42" i="18"/>
  <c r="O42" i="18"/>
  <c r="M42" i="18"/>
  <c r="N42" i="18"/>
  <c r="L42" i="18"/>
  <c r="K42" i="18"/>
  <c r="J42" i="18"/>
  <c r="I42" i="18"/>
  <c r="G42" i="18"/>
  <c r="P38" i="18"/>
  <c r="O38" i="18"/>
  <c r="N38" i="18"/>
  <c r="M38" i="18"/>
  <c r="L38" i="18"/>
  <c r="K38" i="18"/>
  <c r="J38" i="18"/>
  <c r="I38" i="18"/>
  <c r="G38" i="18"/>
  <c r="P30" i="18"/>
  <c r="O30" i="18"/>
  <c r="N30" i="18"/>
  <c r="M30" i="18"/>
  <c r="K30" i="18"/>
  <c r="J30" i="18"/>
  <c r="I30" i="18"/>
  <c r="G30" i="18"/>
  <c r="P26" i="18"/>
  <c r="O26" i="18"/>
  <c r="M26" i="18"/>
  <c r="N26" i="18"/>
  <c r="L26" i="18"/>
  <c r="K26" i="18"/>
  <c r="J26" i="18"/>
  <c r="I26" i="18"/>
  <c r="G26" i="18"/>
  <c r="P18" i="18"/>
  <c r="O18" i="18"/>
  <c r="M18" i="18"/>
  <c r="N18" i="18"/>
  <c r="K18" i="18"/>
  <c r="L18" i="18"/>
  <c r="J18" i="18"/>
  <c r="I18" i="18"/>
  <c r="G18" i="18"/>
  <c r="P14" i="18"/>
  <c r="O14" i="18"/>
  <c r="N14" i="18"/>
  <c r="M14" i="18"/>
  <c r="K14" i="18"/>
  <c r="L14" i="18"/>
  <c r="J14" i="18"/>
  <c r="I14" i="18"/>
  <c r="G14" i="18"/>
  <c r="P10" i="18"/>
  <c r="O10" i="18"/>
  <c r="M10" i="18"/>
  <c r="N10" i="18"/>
  <c r="L10" i="18"/>
  <c r="K10" i="18"/>
  <c r="J10" i="18"/>
  <c r="I10" i="18"/>
  <c r="G10" i="18"/>
  <c r="P6" i="18"/>
  <c r="O6" i="18"/>
  <c r="N6" i="18"/>
  <c r="M6" i="18"/>
  <c r="L6" i="18"/>
  <c r="K6" i="18"/>
  <c r="J6" i="18"/>
  <c r="I6" i="18"/>
  <c r="G6" i="18"/>
  <c r="P2" i="18"/>
  <c r="O2" i="18"/>
  <c r="M2" i="18"/>
  <c r="K2" i="18"/>
  <c r="N2" i="18"/>
  <c r="J2" i="18"/>
  <c r="I2" i="18"/>
  <c r="G2" i="18"/>
  <c r="L2" i="18"/>
  <c r="G179" i="18"/>
  <c r="G163" i="18"/>
  <c r="G131" i="18"/>
  <c r="G115" i="18"/>
  <c r="G67" i="18"/>
  <c r="G51" i="18"/>
  <c r="G3" i="18"/>
  <c r="H539" i="18"/>
  <c r="H534" i="18"/>
  <c r="H523" i="18"/>
  <c r="H518" i="18"/>
  <c r="H507" i="18"/>
  <c r="H502" i="18"/>
  <c r="H491" i="18"/>
  <c r="H486" i="18"/>
  <c r="H475" i="18"/>
  <c r="H470" i="18"/>
  <c r="H443" i="18"/>
  <c r="H427" i="18"/>
  <c r="H422" i="18"/>
  <c r="H411" i="18"/>
  <c r="H406" i="18"/>
  <c r="H379" i="18"/>
  <c r="H374" i="18"/>
  <c r="H363" i="18"/>
  <c r="H358" i="18"/>
  <c r="H326" i="18"/>
  <c r="H315" i="18"/>
  <c r="H310" i="18"/>
  <c r="H294" i="18"/>
  <c r="H278" i="18"/>
  <c r="H214" i="18"/>
  <c r="H203" i="18"/>
  <c r="H198" i="18"/>
  <c r="H155" i="18"/>
  <c r="H150" i="18"/>
  <c r="H139" i="18"/>
  <c r="H123" i="18"/>
  <c r="H118" i="18"/>
  <c r="H107" i="18"/>
  <c r="H91" i="18"/>
  <c r="H86" i="18"/>
  <c r="H75" i="18"/>
  <c r="H59" i="18"/>
  <c r="H54" i="18"/>
  <c r="H43" i="18"/>
  <c r="H38" i="18"/>
  <c r="H27" i="18"/>
  <c r="H11" i="18"/>
  <c r="H6" i="18"/>
  <c r="I543" i="18"/>
  <c r="I527" i="18"/>
  <c r="I511" i="18"/>
  <c r="J543" i="18"/>
  <c r="J535" i="18"/>
  <c r="J519" i="18"/>
  <c r="J511" i="18"/>
  <c r="J503" i="18"/>
  <c r="J487" i="18"/>
  <c r="J467" i="18"/>
  <c r="J435" i="18"/>
  <c r="J371" i="18"/>
  <c r="J339" i="18"/>
  <c r="J243" i="18"/>
  <c r="J211" i="18"/>
  <c r="J83" i="18"/>
  <c r="J51" i="18"/>
  <c r="K539" i="18"/>
  <c r="K518" i="18"/>
  <c r="K507" i="18"/>
  <c r="K391" i="18"/>
  <c r="K370" i="18"/>
  <c r="P540" i="18"/>
  <c r="O540" i="18"/>
  <c r="N540" i="18"/>
  <c r="L540" i="18"/>
  <c r="K540" i="18"/>
  <c r="M540" i="18"/>
  <c r="J540" i="18"/>
  <c r="H540" i="18"/>
  <c r="P536" i="18"/>
  <c r="N536" i="18"/>
  <c r="O536" i="18"/>
  <c r="M536" i="18"/>
  <c r="L536" i="18"/>
  <c r="K536" i="18"/>
  <c r="J536" i="18"/>
  <c r="H536" i="18"/>
  <c r="P532" i="18"/>
  <c r="O532" i="18"/>
  <c r="N532" i="18"/>
  <c r="M532" i="18"/>
  <c r="L532" i="18"/>
  <c r="K532" i="18"/>
  <c r="J532" i="18"/>
  <c r="H532" i="18"/>
  <c r="P528" i="18"/>
  <c r="N528" i="18"/>
  <c r="O528" i="18"/>
  <c r="L528" i="18"/>
  <c r="M528" i="18"/>
  <c r="K528" i="18"/>
  <c r="J528" i="18"/>
  <c r="H528" i="18"/>
  <c r="P524" i="18"/>
  <c r="O524" i="18"/>
  <c r="N524" i="18"/>
  <c r="L524" i="18"/>
  <c r="M524" i="18"/>
  <c r="K524" i="18"/>
  <c r="J524" i="18"/>
  <c r="H524" i="18"/>
  <c r="P520" i="18"/>
  <c r="N520" i="18"/>
  <c r="O520" i="18"/>
  <c r="M520" i="18"/>
  <c r="L520" i="18"/>
  <c r="K520" i="18"/>
  <c r="J520" i="18"/>
  <c r="H520" i="18"/>
  <c r="P516" i="18"/>
  <c r="O516" i="18"/>
  <c r="N516" i="18"/>
  <c r="M516" i="18"/>
  <c r="L516" i="18"/>
  <c r="K516" i="18"/>
  <c r="J516" i="18"/>
  <c r="H516" i="18"/>
  <c r="P512" i="18"/>
  <c r="N512" i="18"/>
  <c r="L512" i="18"/>
  <c r="K512" i="18"/>
  <c r="J512" i="18"/>
  <c r="H512" i="18"/>
  <c r="P508" i="18"/>
  <c r="O508" i="18"/>
  <c r="N508" i="18"/>
  <c r="L508" i="18"/>
  <c r="K508" i="18"/>
  <c r="J508" i="18"/>
  <c r="H508" i="18"/>
  <c r="P504" i="18"/>
  <c r="N504" i="18"/>
  <c r="O504" i="18"/>
  <c r="M504" i="18"/>
  <c r="L504" i="18"/>
  <c r="K504" i="18"/>
  <c r="J504" i="18"/>
  <c r="H504" i="18"/>
  <c r="P500" i="18"/>
  <c r="O500" i="18"/>
  <c r="N500" i="18"/>
  <c r="M500" i="18"/>
  <c r="L500" i="18"/>
  <c r="K500" i="18"/>
  <c r="J500" i="18"/>
  <c r="H500" i="18"/>
  <c r="P496" i="18"/>
  <c r="O496" i="18"/>
  <c r="N496" i="18"/>
  <c r="L496" i="18"/>
  <c r="M496" i="18"/>
  <c r="K496" i="18"/>
  <c r="J496" i="18"/>
  <c r="H496" i="18"/>
  <c r="P492" i="18"/>
  <c r="O492" i="18"/>
  <c r="N492" i="18"/>
  <c r="L492" i="18"/>
  <c r="M492" i="18"/>
  <c r="K492" i="18"/>
  <c r="J492" i="18"/>
  <c r="H492" i="18"/>
  <c r="P488" i="18"/>
  <c r="N488" i="18"/>
  <c r="O488" i="18"/>
  <c r="M488" i="18"/>
  <c r="L488" i="18"/>
  <c r="K488" i="18"/>
  <c r="J488" i="18"/>
  <c r="H488" i="18"/>
  <c r="P484" i="18"/>
  <c r="N484" i="18"/>
  <c r="O484" i="18"/>
  <c r="M484" i="18"/>
  <c r="L484" i="18"/>
  <c r="K484" i="18"/>
  <c r="J484" i="18"/>
  <c r="H484" i="18"/>
  <c r="O480" i="18"/>
  <c r="P480" i="18"/>
  <c r="N480" i="18"/>
  <c r="L480" i="18"/>
  <c r="K480" i="18"/>
  <c r="H480" i="18"/>
  <c r="M480" i="18"/>
  <c r="J480" i="18"/>
  <c r="P476" i="18"/>
  <c r="O476" i="18"/>
  <c r="N476" i="18"/>
  <c r="L476" i="18"/>
  <c r="K476" i="18"/>
  <c r="M476" i="18"/>
  <c r="H476" i="18"/>
  <c r="P472" i="18"/>
  <c r="O472" i="18"/>
  <c r="N472" i="18"/>
  <c r="M472" i="18"/>
  <c r="L472" i="18"/>
  <c r="K472" i="18"/>
  <c r="H472" i="18"/>
  <c r="O468" i="18"/>
  <c r="N468" i="18"/>
  <c r="M468" i="18"/>
  <c r="L468" i="18"/>
  <c r="K468" i="18"/>
  <c r="P468" i="18"/>
  <c r="J468" i="18"/>
  <c r="H468" i="18"/>
  <c r="P464" i="18"/>
  <c r="O464" i="18"/>
  <c r="N464" i="18"/>
  <c r="L464" i="18"/>
  <c r="M464" i="18"/>
  <c r="K464" i="18"/>
  <c r="H464" i="18"/>
  <c r="J464" i="18"/>
  <c r="P460" i="18"/>
  <c r="O460" i="18"/>
  <c r="N460" i="18"/>
  <c r="L460" i="18"/>
  <c r="M460" i="18"/>
  <c r="K460" i="18"/>
  <c r="H460" i="18"/>
  <c r="P456" i="18"/>
  <c r="N456" i="18"/>
  <c r="M456" i="18"/>
  <c r="O456" i="18"/>
  <c r="L456" i="18"/>
  <c r="K456" i="18"/>
  <c r="H456" i="18"/>
  <c r="P452" i="18"/>
  <c r="N452" i="18"/>
  <c r="O452" i="18"/>
  <c r="M452" i="18"/>
  <c r="L452" i="18"/>
  <c r="K452" i="18"/>
  <c r="J452" i="18"/>
  <c r="H452" i="18"/>
  <c r="O448" i="18"/>
  <c r="N448" i="18"/>
  <c r="L448" i="18"/>
  <c r="P448" i="18"/>
  <c r="K448" i="18"/>
  <c r="H448" i="18"/>
  <c r="J448" i="18"/>
  <c r="P444" i="18"/>
  <c r="N444" i="18"/>
  <c r="O444" i="18"/>
  <c r="L444" i="18"/>
  <c r="K444" i="18"/>
  <c r="H444" i="18"/>
  <c r="P440" i="18"/>
  <c r="O440" i="18"/>
  <c r="N440" i="18"/>
  <c r="M440" i="18"/>
  <c r="L440" i="18"/>
  <c r="K440" i="18"/>
  <c r="H440" i="18"/>
  <c r="P436" i="18"/>
  <c r="O436" i="18"/>
  <c r="N436" i="18"/>
  <c r="M436" i="18"/>
  <c r="L436" i="18"/>
  <c r="K436" i="18"/>
  <c r="J436" i="18"/>
  <c r="H436" i="18"/>
  <c r="P432" i="18"/>
  <c r="O432" i="18"/>
  <c r="N432" i="18"/>
  <c r="L432" i="18"/>
  <c r="M432" i="18"/>
  <c r="H432" i="18"/>
  <c r="J432" i="18"/>
  <c r="P428" i="18"/>
  <c r="O428" i="18"/>
  <c r="N428" i="18"/>
  <c r="M428" i="18"/>
  <c r="L428" i="18"/>
  <c r="H428" i="18"/>
  <c r="K428" i="18"/>
  <c r="P424" i="18"/>
  <c r="N424" i="18"/>
  <c r="L424" i="18"/>
  <c r="K424" i="18"/>
  <c r="H424" i="18"/>
  <c r="O424" i="18"/>
  <c r="P420" i="18"/>
  <c r="O420" i="18"/>
  <c r="N420" i="18"/>
  <c r="M420" i="18"/>
  <c r="L420" i="18"/>
  <c r="K420" i="18"/>
  <c r="J420" i="18"/>
  <c r="H420" i="18"/>
  <c r="N416" i="18"/>
  <c r="P416" i="18"/>
  <c r="O416" i="18"/>
  <c r="L416" i="18"/>
  <c r="M416" i="18"/>
  <c r="K416" i="18"/>
  <c r="H416" i="18"/>
  <c r="J416" i="18"/>
  <c r="P412" i="18"/>
  <c r="O412" i="18"/>
  <c r="N412" i="18"/>
  <c r="M412" i="18"/>
  <c r="L412" i="18"/>
  <c r="H412" i="18"/>
  <c r="P408" i="18"/>
  <c r="O408" i="18"/>
  <c r="N408" i="18"/>
  <c r="L408" i="18"/>
  <c r="K408" i="18"/>
  <c r="H408" i="18"/>
  <c r="M408" i="18"/>
  <c r="P404" i="18"/>
  <c r="O404" i="18"/>
  <c r="N404" i="18"/>
  <c r="M404" i="18"/>
  <c r="L404" i="18"/>
  <c r="K404" i="18"/>
  <c r="J404" i="18"/>
  <c r="H404" i="18"/>
  <c r="P400" i="18"/>
  <c r="O400" i="18"/>
  <c r="N400" i="18"/>
  <c r="L400" i="18"/>
  <c r="M400" i="18"/>
  <c r="H400" i="18"/>
  <c r="J400" i="18"/>
  <c r="P396" i="18"/>
  <c r="N396" i="18"/>
  <c r="O396" i="18"/>
  <c r="M396" i="18"/>
  <c r="L396" i="18"/>
  <c r="H396" i="18"/>
  <c r="K396" i="18"/>
  <c r="P392" i="18"/>
  <c r="O392" i="18"/>
  <c r="N392" i="18"/>
  <c r="L392" i="18"/>
  <c r="K392" i="18"/>
  <c r="H392" i="18"/>
  <c r="P388" i="18"/>
  <c r="O388" i="18"/>
  <c r="N388" i="18"/>
  <c r="M388" i="18"/>
  <c r="L388" i="18"/>
  <c r="K388" i="18"/>
  <c r="J388" i="18"/>
  <c r="H388" i="18"/>
  <c r="O384" i="18"/>
  <c r="P384" i="18"/>
  <c r="L384" i="18"/>
  <c r="M384" i="18"/>
  <c r="K384" i="18"/>
  <c r="H384" i="18"/>
  <c r="J384" i="18"/>
  <c r="P380" i="18"/>
  <c r="O380" i="18"/>
  <c r="N380" i="18"/>
  <c r="M380" i="18"/>
  <c r="L380" i="18"/>
  <c r="H380" i="18"/>
  <c r="P376" i="18"/>
  <c r="N376" i="18"/>
  <c r="O376" i="18"/>
  <c r="L376" i="18"/>
  <c r="K376" i="18"/>
  <c r="H376" i="18"/>
  <c r="M376" i="18"/>
  <c r="P372" i="18"/>
  <c r="O372" i="18"/>
  <c r="N372" i="18"/>
  <c r="M372" i="18"/>
  <c r="L372" i="18"/>
  <c r="K372" i="18"/>
  <c r="J372" i="18"/>
  <c r="H372" i="18"/>
  <c r="O368" i="18"/>
  <c r="P368" i="18"/>
  <c r="N368" i="18"/>
  <c r="L368" i="18"/>
  <c r="M368" i="18"/>
  <c r="H368" i="18"/>
  <c r="J368" i="18"/>
  <c r="P364" i="18"/>
  <c r="N364" i="18"/>
  <c r="M364" i="18"/>
  <c r="L364" i="18"/>
  <c r="O364" i="18"/>
  <c r="H364" i="18"/>
  <c r="K364" i="18"/>
  <c r="P360" i="18"/>
  <c r="O360" i="18"/>
  <c r="N360" i="18"/>
  <c r="L360" i="18"/>
  <c r="K360" i="18"/>
  <c r="H360" i="18"/>
  <c r="P356" i="18"/>
  <c r="O356" i="18"/>
  <c r="N356" i="18"/>
  <c r="M356" i="18"/>
  <c r="L356" i="18"/>
  <c r="K356" i="18"/>
  <c r="J356" i="18"/>
  <c r="H356" i="18"/>
  <c r="O352" i="18"/>
  <c r="P352" i="18"/>
  <c r="N352" i="18"/>
  <c r="L352" i="18"/>
  <c r="M352" i="18"/>
  <c r="K352" i="18"/>
  <c r="H352" i="18"/>
  <c r="J352" i="18"/>
  <c r="P348" i="18"/>
  <c r="O348" i="18"/>
  <c r="N348" i="18"/>
  <c r="M348" i="18"/>
  <c r="L348" i="18"/>
  <c r="H348" i="18"/>
  <c r="P344" i="18"/>
  <c r="N344" i="18"/>
  <c r="O344" i="18"/>
  <c r="L344" i="18"/>
  <c r="K344" i="18"/>
  <c r="H344" i="18"/>
  <c r="M344" i="18"/>
  <c r="P340" i="18"/>
  <c r="O340" i="18"/>
  <c r="M340" i="18"/>
  <c r="L340" i="18"/>
  <c r="N340" i="18"/>
  <c r="K340" i="18"/>
  <c r="J340" i="18"/>
  <c r="H340" i="18"/>
  <c r="P336" i="18"/>
  <c r="O336" i="18"/>
  <c r="N336" i="18"/>
  <c r="L336" i="18"/>
  <c r="M336" i="18"/>
  <c r="H336" i="18"/>
  <c r="J336" i="18"/>
  <c r="P332" i="18"/>
  <c r="O332" i="18"/>
  <c r="N332" i="18"/>
  <c r="M332" i="18"/>
  <c r="L332" i="18"/>
  <c r="H332" i="18"/>
  <c r="K332" i="18"/>
  <c r="P328" i="18"/>
  <c r="O328" i="18"/>
  <c r="N328" i="18"/>
  <c r="L328" i="18"/>
  <c r="K328" i="18"/>
  <c r="H328" i="18"/>
  <c r="P324" i="18"/>
  <c r="O324" i="18"/>
  <c r="N324" i="18"/>
  <c r="M324" i="18"/>
  <c r="L324" i="18"/>
  <c r="K324" i="18"/>
  <c r="J324" i="18"/>
  <c r="H324" i="18"/>
  <c r="P320" i="18"/>
  <c r="O320" i="18"/>
  <c r="L320" i="18"/>
  <c r="M320" i="18"/>
  <c r="N320" i="18"/>
  <c r="K320" i="18"/>
  <c r="H320" i="18"/>
  <c r="J320" i="18"/>
  <c r="P316" i="18"/>
  <c r="O316" i="18"/>
  <c r="N316" i="18"/>
  <c r="M316" i="18"/>
  <c r="L316" i="18"/>
  <c r="H316" i="18"/>
  <c r="P312" i="18"/>
  <c r="N312" i="18"/>
  <c r="O312" i="18"/>
  <c r="L312" i="18"/>
  <c r="K312" i="18"/>
  <c r="H312" i="18"/>
  <c r="M312" i="18"/>
  <c r="P308" i="18"/>
  <c r="O308" i="18"/>
  <c r="N308" i="18"/>
  <c r="M308" i="18"/>
  <c r="L308" i="18"/>
  <c r="K308" i="18"/>
  <c r="J308" i="18"/>
  <c r="H308" i="18"/>
  <c r="P304" i="18"/>
  <c r="O304" i="18"/>
  <c r="N304" i="18"/>
  <c r="L304" i="18"/>
  <c r="M304" i="18"/>
  <c r="H304" i="18"/>
  <c r="J304" i="18"/>
  <c r="P300" i="18"/>
  <c r="N300" i="18"/>
  <c r="O300" i="18"/>
  <c r="M300" i="18"/>
  <c r="L300" i="18"/>
  <c r="H300" i="18"/>
  <c r="K300" i="18"/>
  <c r="P296" i="18"/>
  <c r="O296" i="18"/>
  <c r="N296" i="18"/>
  <c r="L296" i="18"/>
  <c r="K296" i="18"/>
  <c r="H296" i="18"/>
  <c r="P292" i="18"/>
  <c r="O292" i="18"/>
  <c r="N292" i="18"/>
  <c r="M292" i="18"/>
  <c r="L292" i="18"/>
  <c r="K292" i="18"/>
  <c r="J292" i="18"/>
  <c r="H292" i="18"/>
  <c r="P288" i="18"/>
  <c r="O288" i="18"/>
  <c r="N288" i="18"/>
  <c r="L288" i="18"/>
  <c r="M288" i="18"/>
  <c r="K288" i="18"/>
  <c r="H288" i="18"/>
  <c r="J288" i="18"/>
  <c r="P284" i="18"/>
  <c r="O284" i="18"/>
  <c r="N284" i="18"/>
  <c r="M284" i="18"/>
  <c r="L284" i="18"/>
  <c r="H284" i="18"/>
  <c r="P280" i="18"/>
  <c r="N280" i="18"/>
  <c r="O280" i="18"/>
  <c r="L280" i="18"/>
  <c r="K280" i="18"/>
  <c r="H280" i="18"/>
  <c r="M280" i="18"/>
  <c r="P276" i="18"/>
  <c r="O276" i="18"/>
  <c r="M276" i="18"/>
  <c r="L276" i="18"/>
  <c r="K276" i="18"/>
  <c r="J276" i="18"/>
  <c r="H276" i="18"/>
  <c r="N276" i="18"/>
  <c r="P272" i="18"/>
  <c r="O272" i="18"/>
  <c r="N272" i="18"/>
  <c r="L272" i="18"/>
  <c r="M272" i="18"/>
  <c r="H272" i="18"/>
  <c r="J272" i="18"/>
  <c r="P268" i="18"/>
  <c r="O268" i="18"/>
  <c r="N268" i="18"/>
  <c r="M268" i="18"/>
  <c r="L268" i="18"/>
  <c r="H268" i="18"/>
  <c r="K268" i="18"/>
  <c r="P264" i="18"/>
  <c r="O264" i="18"/>
  <c r="N264" i="18"/>
  <c r="L264" i="18"/>
  <c r="K264" i="18"/>
  <c r="H264" i="18"/>
  <c r="P260" i="18"/>
  <c r="O260" i="18"/>
  <c r="N260" i="18"/>
  <c r="M260" i="18"/>
  <c r="L260" i="18"/>
  <c r="K260" i="18"/>
  <c r="J260" i="18"/>
  <c r="H260" i="18"/>
  <c r="P256" i="18"/>
  <c r="O256" i="18"/>
  <c r="L256" i="18"/>
  <c r="M256" i="18"/>
  <c r="N256" i="18"/>
  <c r="K256" i="18"/>
  <c r="H256" i="18"/>
  <c r="J256" i="18"/>
  <c r="P252" i="18"/>
  <c r="O252" i="18"/>
  <c r="N252" i="18"/>
  <c r="M252" i="18"/>
  <c r="L252" i="18"/>
  <c r="H252" i="18"/>
  <c r="P248" i="18"/>
  <c r="N248" i="18"/>
  <c r="O248" i="18"/>
  <c r="L248" i="18"/>
  <c r="K248" i="18"/>
  <c r="H248" i="18"/>
  <c r="M248" i="18"/>
  <c r="P244" i="18"/>
  <c r="O244" i="18"/>
  <c r="N244" i="18"/>
  <c r="M244" i="18"/>
  <c r="L244" i="18"/>
  <c r="K244" i="18"/>
  <c r="J244" i="18"/>
  <c r="H244" i="18"/>
  <c r="P240" i="18"/>
  <c r="O240" i="18"/>
  <c r="N240" i="18"/>
  <c r="L240" i="18"/>
  <c r="M240" i="18"/>
  <c r="H240" i="18"/>
  <c r="J240" i="18"/>
  <c r="P236" i="18"/>
  <c r="N236" i="18"/>
  <c r="M236" i="18"/>
  <c r="O236" i="18"/>
  <c r="L236" i="18"/>
  <c r="H236" i="18"/>
  <c r="K236" i="18"/>
  <c r="P232" i="18"/>
  <c r="O232" i="18"/>
  <c r="N232" i="18"/>
  <c r="L232" i="18"/>
  <c r="K232" i="18"/>
  <c r="H232" i="18"/>
  <c r="P228" i="18"/>
  <c r="O228" i="18"/>
  <c r="N228" i="18"/>
  <c r="M228" i="18"/>
  <c r="L228" i="18"/>
  <c r="K228" i="18"/>
  <c r="J228" i="18"/>
  <c r="H228" i="18"/>
  <c r="P224" i="18"/>
  <c r="O224" i="18"/>
  <c r="N224" i="18"/>
  <c r="L224" i="18"/>
  <c r="M224" i="18"/>
  <c r="K224" i="18"/>
  <c r="H224" i="18"/>
  <c r="J224" i="18"/>
  <c r="P220" i="18"/>
  <c r="O220" i="18"/>
  <c r="N220" i="18"/>
  <c r="M220" i="18"/>
  <c r="L220" i="18"/>
  <c r="H220" i="18"/>
  <c r="P216" i="18"/>
  <c r="N216" i="18"/>
  <c r="O216" i="18"/>
  <c r="L216" i="18"/>
  <c r="K216" i="18"/>
  <c r="H216" i="18"/>
  <c r="M216" i="18"/>
  <c r="P212" i="18"/>
  <c r="O212" i="18"/>
  <c r="N212" i="18"/>
  <c r="M212" i="18"/>
  <c r="L212" i="18"/>
  <c r="K212" i="18"/>
  <c r="J212" i="18"/>
  <c r="H212" i="18"/>
  <c r="P208" i="18"/>
  <c r="O208" i="18"/>
  <c r="N208" i="18"/>
  <c r="L208" i="18"/>
  <c r="M208" i="18"/>
  <c r="H208" i="18"/>
  <c r="J208" i="18"/>
  <c r="P204" i="18"/>
  <c r="N204" i="18"/>
  <c r="O204" i="18"/>
  <c r="M204" i="18"/>
  <c r="L204" i="18"/>
  <c r="H204" i="18"/>
  <c r="K204" i="18"/>
  <c r="P200" i="18"/>
  <c r="O200" i="18"/>
  <c r="N200" i="18"/>
  <c r="L200" i="18"/>
  <c r="K200" i="18"/>
  <c r="H200" i="18"/>
  <c r="P196" i="18"/>
  <c r="O196" i="18"/>
  <c r="N196" i="18"/>
  <c r="M196" i="18"/>
  <c r="L196" i="18"/>
  <c r="K196" i="18"/>
  <c r="J196" i="18"/>
  <c r="H196" i="18"/>
  <c r="P192" i="18"/>
  <c r="O192" i="18"/>
  <c r="N192" i="18"/>
  <c r="L192" i="18"/>
  <c r="M192" i="18"/>
  <c r="K192" i="18"/>
  <c r="H192" i="18"/>
  <c r="J192" i="18"/>
  <c r="P188" i="18"/>
  <c r="O188" i="18"/>
  <c r="N188" i="18"/>
  <c r="M188" i="18"/>
  <c r="L188" i="18"/>
  <c r="H188" i="18"/>
  <c r="P184" i="18"/>
  <c r="N184" i="18"/>
  <c r="L184" i="18"/>
  <c r="O184" i="18"/>
  <c r="K184" i="18"/>
  <c r="H184" i="18"/>
  <c r="M184" i="18"/>
  <c r="P180" i="18"/>
  <c r="O180" i="18"/>
  <c r="N180" i="18"/>
  <c r="M180" i="18"/>
  <c r="L180" i="18"/>
  <c r="K180" i="18"/>
  <c r="J180" i="18"/>
  <c r="H180" i="18"/>
  <c r="P176" i="18"/>
  <c r="O176" i="18"/>
  <c r="N176" i="18"/>
  <c r="L176" i="18"/>
  <c r="M176" i="18"/>
  <c r="H176" i="18"/>
  <c r="J176" i="18"/>
  <c r="P172" i="18"/>
  <c r="N172" i="18"/>
  <c r="O172" i="18"/>
  <c r="M172" i="18"/>
  <c r="L172" i="18"/>
  <c r="H172" i="18"/>
  <c r="K172" i="18"/>
  <c r="P168" i="18"/>
  <c r="O168" i="18"/>
  <c r="N168" i="18"/>
  <c r="L168" i="18"/>
  <c r="K168" i="18"/>
  <c r="H168" i="18"/>
  <c r="P164" i="18"/>
  <c r="O164" i="18"/>
  <c r="N164" i="18"/>
  <c r="M164" i="18"/>
  <c r="L164" i="18"/>
  <c r="K164" i="18"/>
  <c r="J164" i="18"/>
  <c r="H164" i="18"/>
  <c r="P160" i="18"/>
  <c r="N160" i="18"/>
  <c r="O160" i="18"/>
  <c r="L160" i="18"/>
  <c r="M160" i="18"/>
  <c r="K160" i="18"/>
  <c r="H160" i="18"/>
  <c r="J160" i="18"/>
  <c r="P156" i="18"/>
  <c r="O156" i="18"/>
  <c r="N156" i="18"/>
  <c r="L156" i="18"/>
  <c r="M156" i="18"/>
  <c r="H156" i="18"/>
  <c r="P152" i="18"/>
  <c r="O152" i="18"/>
  <c r="N152" i="18"/>
  <c r="M152" i="18"/>
  <c r="L152" i="18"/>
  <c r="K152" i="18"/>
  <c r="H152" i="18"/>
  <c r="P148" i="18"/>
  <c r="O148" i="18"/>
  <c r="N148" i="18"/>
  <c r="L148" i="18"/>
  <c r="M148" i="18"/>
  <c r="K148" i="18"/>
  <c r="J148" i="18"/>
  <c r="H148" i="18"/>
  <c r="P144" i="18"/>
  <c r="N144" i="18"/>
  <c r="L144" i="18"/>
  <c r="M144" i="18"/>
  <c r="O144" i="18"/>
  <c r="H144" i="18"/>
  <c r="J144" i="18"/>
  <c r="P140" i="18"/>
  <c r="O140" i="18"/>
  <c r="N140" i="18"/>
  <c r="L140" i="18"/>
  <c r="M140" i="18"/>
  <c r="H140" i="18"/>
  <c r="K140" i="18"/>
  <c r="P136" i="18"/>
  <c r="O136" i="18"/>
  <c r="N136" i="18"/>
  <c r="M136" i="18"/>
  <c r="L136" i="18"/>
  <c r="K136" i="18"/>
  <c r="H136" i="18"/>
  <c r="P132" i="18"/>
  <c r="O132" i="18"/>
  <c r="N132" i="18"/>
  <c r="L132" i="18"/>
  <c r="M132" i="18"/>
  <c r="K132" i="18"/>
  <c r="J132" i="18"/>
  <c r="H132" i="18"/>
  <c r="P128" i="18"/>
  <c r="N128" i="18"/>
  <c r="O128" i="18"/>
  <c r="L128" i="18"/>
  <c r="K128" i="18"/>
  <c r="H128" i="18"/>
  <c r="J128" i="18"/>
  <c r="P124" i="18"/>
  <c r="O124" i="18"/>
  <c r="N124" i="18"/>
  <c r="L124" i="18"/>
  <c r="M124" i="18"/>
  <c r="H124" i="18"/>
  <c r="P120" i="18"/>
  <c r="O120" i="18"/>
  <c r="N120" i="18"/>
  <c r="M120" i="18"/>
  <c r="L120" i="18"/>
  <c r="K120" i="18"/>
  <c r="H120" i="18"/>
  <c r="P116" i="18"/>
  <c r="O116" i="18"/>
  <c r="N116" i="18"/>
  <c r="L116" i="18"/>
  <c r="M116" i="18"/>
  <c r="K116" i="18"/>
  <c r="J116" i="18"/>
  <c r="H116" i="18"/>
  <c r="P112" i="18"/>
  <c r="N112" i="18"/>
  <c r="L112" i="18"/>
  <c r="O112" i="18"/>
  <c r="M112" i="18"/>
  <c r="H112" i="18"/>
  <c r="J112" i="18"/>
  <c r="P108" i="18"/>
  <c r="O108" i="18"/>
  <c r="N108" i="18"/>
  <c r="L108" i="18"/>
  <c r="M108" i="18"/>
  <c r="H108" i="18"/>
  <c r="K108" i="18"/>
  <c r="P104" i="18"/>
  <c r="O104" i="18"/>
  <c r="N104" i="18"/>
  <c r="M104" i="18"/>
  <c r="L104" i="18"/>
  <c r="K104" i="18"/>
  <c r="H104" i="18"/>
  <c r="P100" i="18"/>
  <c r="O100" i="18"/>
  <c r="N100" i="18"/>
  <c r="L100" i="18"/>
  <c r="M100" i="18"/>
  <c r="K100" i="18"/>
  <c r="J100" i="18"/>
  <c r="H100" i="18"/>
  <c r="P96" i="18"/>
  <c r="N96" i="18"/>
  <c r="O96" i="18"/>
  <c r="L96" i="18"/>
  <c r="M96" i="18"/>
  <c r="K96" i="18"/>
  <c r="H96" i="18"/>
  <c r="J96" i="18"/>
  <c r="P92" i="18"/>
  <c r="O92" i="18"/>
  <c r="N92" i="18"/>
  <c r="L92" i="18"/>
  <c r="M92" i="18"/>
  <c r="H92" i="18"/>
  <c r="P88" i="18"/>
  <c r="O88" i="18"/>
  <c r="N88" i="18"/>
  <c r="M88" i="18"/>
  <c r="L88" i="18"/>
  <c r="K88" i="18"/>
  <c r="H88" i="18"/>
  <c r="P84" i="18"/>
  <c r="O84" i="18"/>
  <c r="N84" i="18"/>
  <c r="L84" i="18"/>
  <c r="M84" i="18"/>
  <c r="K84" i="18"/>
  <c r="J84" i="18"/>
  <c r="H84" i="18"/>
  <c r="P80" i="18"/>
  <c r="N80" i="18"/>
  <c r="L80" i="18"/>
  <c r="M80" i="18"/>
  <c r="O80" i="18"/>
  <c r="H80" i="18"/>
  <c r="J80" i="18"/>
  <c r="P76" i="18"/>
  <c r="O76" i="18"/>
  <c r="N76" i="18"/>
  <c r="L76" i="18"/>
  <c r="H76" i="18"/>
  <c r="K76" i="18"/>
  <c r="P72" i="18"/>
  <c r="O72" i="18"/>
  <c r="N72" i="18"/>
  <c r="M72" i="18"/>
  <c r="L72" i="18"/>
  <c r="K72" i="18"/>
  <c r="H72" i="18"/>
  <c r="P68" i="18"/>
  <c r="O68" i="18"/>
  <c r="N68" i="18"/>
  <c r="L68" i="18"/>
  <c r="M68" i="18"/>
  <c r="K68" i="18"/>
  <c r="J68" i="18"/>
  <c r="H68" i="18"/>
  <c r="P64" i="18"/>
  <c r="N64" i="18"/>
  <c r="O64" i="18"/>
  <c r="L64" i="18"/>
  <c r="K64" i="18"/>
  <c r="H64" i="18"/>
  <c r="M64" i="18"/>
  <c r="J64" i="18"/>
  <c r="P60" i="18"/>
  <c r="O60" i="18"/>
  <c r="N60" i="18"/>
  <c r="L60" i="18"/>
  <c r="M60" i="18"/>
  <c r="H60" i="18"/>
  <c r="P56" i="18"/>
  <c r="O56" i="18"/>
  <c r="N56" i="18"/>
  <c r="M56" i="18"/>
  <c r="L56" i="18"/>
  <c r="K56" i="18"/>
  <c r="H56" i="18"/>
  <c r="P52" i="18"/>
  <c r="O52" i="18"/>
  <c r="N52" i="18"/>
  <c r="L52" i="18"/>
  <c r="M52" i="18"/>
  <c r="K52" i="18"/>
  <c r="J52" i="18"/>
  <c r="H52" i="18"/>
  <c r="P48" i="18"/>
  <c r="N48" i="18"/>
  <c r="L48" i="18"/>
  <c r="O48" i="18"/>
  <c r="M48" i="18"/>
  <c r="H48" i="18"/>
  <c r="J48" i="18"/>
  <c r="P44" i="18"/>
  <c r="O44" i="18"/>
  <c r="N44" i="18"/>
  <c r="L44" i="18"/>
  <c r="M44" i="18"/>
  <c r="K44" i="18"/>
  <c r="H44" i="18"/>
  <c r="P40" i="18"/>
  <c r="O40" i="18"/>
  <c r="N40" i="18"/>
  <c r="M40" i="18"/>
  <c r="L40" i="18"/>
  <c r="K40" i="18"/>
  <c r="H40" i="18"/>
  <c r="P36" i="18"/>
  <c r="O36" i="18"/>
  <c r="N36" i="18"/>
  <c r="L36" i="18"/>
  <c r="M36" i="18"/>
  <c r="K36" i="18"/>
  <c r="J36" i="18"/>
  <c r="H36" i="18"/>
  <c r="P32" i="18"/>
  <c r="N32" i="18"/>
  <c r="O32" i="18"/>
  <c r="L32" i="18"/>
  <c r="M32" i="18"/>
  <c r="H32" i="18"/>
  <c r="J32" i="18"/>
  <c r="P28" i="18"/>
  <c r="O28" i="18"/>
  <c r="N28" i="18"/>
  <c r="L28" i="18"/>
  <c r="M28" i="18"/>
  <c r="K28" i="18"/>
  <c r="H28" i="18"/>
  <c r="P24" i="18"/>
  <c r="O24" i="18"/>
  <c r="N24" i="18"/>
  <c r="M24" i="18"/>
  <c r="L24" i="18"/>
  <c r="K24" i="18"/>
  <c r="H24" i="18"/>
  <c r="P20" i="18"/>
  <c r="O20" i="18"/>
  <c r="N20" i="18"/>
  <c r="L20" i="18"/>
  <c r="M20" i="18"/>
  <c r="K20" i="18"/>
  <c r="J20" i="18"/>
  <c r="H20" i="18"/>
  <c r="P16" i="18"/>
  <c r="O16" i="18"/>
  <c r="N16" i="18"/>
  <c r="L16" i="18"/>
  <c r="M16" i="18"/>
  <c r="H16" i="18"/>
  <c r="J16" i="18"/>
  <c r="P12" i="18"/>
  <c r="N12" i="18"/>
  <c r="L12" i="18"/>
  <c r="O12" i="18"/>
  <c r="K12" i="18"/>
  <c r="M12" i="18"/>
  <c r="H12" i="18"/>
  <c r="P8" i="18"/>
  <c r="O8" i="18"/>
  <c r="N8" i="18"/>
  <c r="M8" i="18"/>
  <c r="L8" i="18"/>
  <c r="K8" i="18"/>
  <c r="H8" i="18"/>
  <c r="P4" i="18"/>
  <c r="O4" i="18"/>
  <c r="N4" i="18"/>
  <c r="L4" i="18"/>
  <c r="M4" i="18"/>
  <c r="K4" i="18"/>
  <c r="J4" i="18"/>
  <c r="H4" i="18"/>
  <c r="G542" i="18"/>
  <c r="G538" i="18"/>
  <c r="G534" i="18"/>
  <c r="G526" i="18"/>
  <c r="G522" i="18"/>
  <c r="G514" i="18"/>
  <c r="G510" i="18"/>
  <c r="G506" i="18"/>
  <c r="G502" i="18"/>
  <c r="G494" i="18"/>
  <c r="G490" i="18"/>
  <c r="G482" i="18"/>
  <c r="G478" i="18"/>
  <c r="G474" i="18"/>
  <c r="G470" i="18"/>
  <c r="G466" i="18"/>
  <c r="G462" i="18"/>
  <c r="G458" i="18"/>
  <c r="G454" i="18"/>
  <c r="G446" i="18"/>
  <c r="G442" i="18"/>
  <c r="G434" i="18"/>
  <c r="G430" i="18"/>
  <c r="G426" i="18"/>
  <c r="G422" i="18"/>
  <c r="G414" i="18"/>
  <c r="G410" i="18"/>
  <c r="G402" i="18"/>
  <c r="G398" i="18"/>
  <c r="G390" i="18"/>
  <c r="G382" i="18"/>
  <c r="G378" i="18"/>
  <c r="G366" i="18"/>
  <c r="G358" i="18"/>
  <c r="G350" i="18"/>
  <c r="G346" i="18"/>
  <c r="G342" i="18"/>
  <c r="G338" i="18"/>
  <c r="G334" i="18"/>
  <c r="G326" i="18"/>
  <c r="G318" i="18"/>
  <c r="G314" i="18"/>
  <c r="G306" i="18"/>
  <c r="G302" i="18"/>
  <c r="G294" i="18"/>
  <c r="G290" i="18"/>
  <c r="G286" i="18"/>
  <c r="G282" i="18"/>
  <c r="G274" i="18"/>
  <c r="G270" i="18"/>
  <c r="G262" i="18"/>
  <c r="G258" i="18"/>
  <c r="G254" i="18"/>
  <c r="G250" i="18"/>
  <c r="G242" i="18"/>
  <c r="G238" i="18"/>
  <c r="G230" i="18"/>
  <c r="G226" i="18"/>
  <c r="G222" i="18"/>
  <c r="G218" i="18"/>
  <c r="G214" i="18"/>
  <c r="G210" i="18"/>
  <c r="G206" i="18"/>
  <c r="G198" i="18"/>
  <c r="G194" i="18"/>
  <c r="G190" i="18"/>
  <c r="G186" i="18"/>
  <c r="G181" i="18"/>
  <c r="G176" i="18"/>
  <c r="G171" i="18"/>
  <c r="G165" i="18"/>
  <c r="G160" i="18"/>
  <c r="G155" i="18"/>
  <c r="G149" i="18"/>
  <c r="G144" i="18"/>
  <c r="G139" i="18"/>
  <c r="G133" i="18"/>
  <c r="G128" i="18"/>
  <c r="G123" i="18"/>
  <c r="G117" i="18"/>
  <c r="G112" i="18"/>
  <c r="G107" i="18"/>
  <c r="G101" i="18"/>
  <c r="G96" i="18"/>
  <c r="G85" i="18"/>
  <c r="G80" i="18"/>
  <c r="G75" i="18"/>
  <c r="G69" i="18"/>
  <c r="G64" i="18"/>
  <c r="G59" i="18"/>
  <c r="G53" i="18"/>
  <c r="G48" i="18"/>
  <c r="G43" i="18"/>
  <c r="G37" i="18"/>
  <c r="G32" i="18"/>
  <c r="G27" i="18"/>
  <c r="G21" i="18"/>
  <c r="G16" i="18"/>
  <c r="G5" i="18"/>
  <c r="H531" i="18"/>
  <c r="H526" i="18"/>
  <c r="H515" i="18"/>
  <c r="H499" i="18"/>
  <c r="H494" i="18"/>
  <c r="H483" i="18"/>
  <c r="H478" i="18"/>
  <c r="H467" i="18"/>
  <c r="H451" i="18"/>
  <c r="H446" i="18"/>
  <c r="H419" i="18"/>
  <c r="H414" i="18"/>
  <c r="H398" i="18"/>
  <c r="H387" i="18"/>
  <c r="H382" i="18"/>
  <c r="H355" i="18"/>
  <c r="H350" i="18"/>
  <c r="H334" i="18"/>
  <c r="H323" i="18"/>
  <c r="H318" i="18"/>
  <c r="H307" i="18"/>
  <c r="H302" i="18"/>
  <c r="H291" i="18"/>
  <c r="H275" i="18"/>
  <c r="H270" i="18"/>
  <c r="H259" i="18"/>
  <c r="H243" i="18"/>
  <c r="H238" i="18"/>
  <c r="H227" i="18"/>
  <c r="H206" i="18"/>
  <c r="H195" i="18"/>
  <c r="H174" i="18"/>
  <c r="H163" i="18"/>
  <c r="H142" i="18"/>
  <c r="H131" i="18"/>
  <c r="H115" i="18"/>
  <c r="H110" i="18"/>
  <c r="H99" i="18"/>
  <c r="H94" i="18"/>
  <c r="H83" i="18"/>
  <c r="H67" i="18"/>
  <c r="H62" i="18"/>
  <c r="H51" i="18"/>
  <c r="H35" i="18"/>
  <c r="H30" i="18"/>
  <c r="H19" i="18"/>
  <c r="H14" i="18"/>
  <c r="H3" i="18"/>
  <c r="I540" i="18"/>
  <c r="I524" i="18"/>
  <c r="I513" i="18"/>
  <c r="I508" i="18"/>
  <c r="I492" i="18"/>
  <c r="I461" i="18"/>
  <c r="I429" i="18"/>
  <c r="I397" i="18"/>
  <c r="I365" i="18"/>
  <c r="I333" i="18"/>
  <c r="I301" i="18"/>
  <c r="I269" i="18"/>
  <c r="I237" i="18"/>
  <c r="I205" i="18"/>
  <c r="I173" i="18"/>
  <c r="I141" i="18"/>
  <c r="I109" i="18"/>
  <c r="I77" i="18"/>
  <c r="I45" i="18"/>
  <c r="I13" i="18"/>
  <c r="J539" i="18"/>
  <c r="J531" i="18"/>
  <c r="J523" i="18"/>
  <c r="J515" i="18"/>
  <c r="J507" i="18"/>
  <c r="J499" i="18"/>
  <c r="J491" i="18"/>
  <c r="J483" i="18"/>
  <c r="J472" i="18"/>
  <c r="J440" i="18"/>
  <c r="J408" i="18"/>
  <c r="J387" i="18"/>
  <c r="J376" i="18"/>
  <c r="J344" i="18"/>
  <c r="J312" i="18"/>
  <c r="J291" i="18"/>
  <c r="J280" i="18"/>
  <c r="J259" i="18"/>
  <c r="J248" i="18"/>
  <c r="J216" i="18"/>
  <c r="J184" i="18"/>
  <c r="J163" i="18"/>
  <c r="J152" i="18"/>
  <c r="J120" i="18"/>
  <c r="J99" i="18"/>
  <c r="J88" i="18"/>
  <c r="J77" i="18"/>
  <c r="J56" i="18"/>
  <c r="J35" i="18"/>
  <c r="J24" i="18"/>
  <c r="J3" i="18"/>
  <c r="K534" i="18"/>
  <c r="K523" i="18"/>
  <c r="K513" i="18"/>
  <c r="K502" i="18"/>
  <c r="K491" i="18"/>
  <c r="K423" i="18"/>
  <c r="K402" i="18"/>
  <c r="K380" i="18"/>
  <c r="K359" i="18"/>
  <c r="K316" i="18"/>
  <c r="K274" i="18"/>
  <c r="K252" i="18"/>
  <c r="K231" i="18"/>
  <c r="K188" i="18"/>
  <c r="K167" i="18"/>
  <c r="K124" i="18"/>
  <c r="K103" i="18"/>
  <c r="K82" i="18"/>
  <c r="K60" i="18"/>
  <c r="K35" i="18"/>
  <c r="K3" i="18"/>
  <c r="M448" i="18"/>
  <c r="M392" i="18"/>
  <c r="M328" i="18"/>
  <c r="M264" i="18"/>
  <c r="M200" i="18"/>
  <c r="M128" i="18"/>
  <c r="N499" i="18"/>
  <c r="N402" i="18"/>
  <c r="N226" i="18"/>
  <c r="O512" i="18"/>
  <c r="P535" i="18"/>
  <c r="O535" i="18"/>
  <c r="N535" i="18"/>
  <c r="L535" i="18"/>
  <c r="M535" i="18"/>
  <c r="K535" i="18"/>
  <c r="P519" i="18"/>
  <c r="O519" i="18"/>
  <c r="N519" i="18"/>
  <c r="L519" i="18"/>
  <c r="M519" i="18"/>
  <c r="K519" i="18"/>
  <c r="P503" i="18"/>
  <c r="O503" i="18"/>
  <c r="N503" i="18"/>
  <c r="L503" i="18"/>
  <c r="M503" i="18"/>
  <c r="K503" i="18"/>
  <c r="O491" i="18"/>
  <c r="P491" i="18"/>
  <c r="N491" i="18"/>
  <c r="L491" i="18"/>
  <c r="O475" i="18"/>
  <c r="P475" i="18"/>
  <c r="N475" i="18"/>
  <c r="L475" i="18"/>
  <c r="M475" i="18"/>
  <c r="J475" i="18"/>
  <c r="I475" i="18"/>
  <c r="O459" i="18"/>
  <c r="P459" i="18"/>
  <c r="N459" i="18"/>
  <c r="L459" i="18"/>
  <c r="M459" i="18"/>
  <c r="J459" i="18"/>
  <c r="I459" i="18"/>
  <c r="P443" i="18"/>
  <c r="O443" i="18"/>
  <c r="N443" i="18"/>
  <c r="L443" i="18"/>
  <c r="M443" i="18"/>
  <c r="J443" i="18"/>
  <c r="I443" i="18"/>
  <c r="P431" i="18"/>
  <c r="O431" i="18"/>
  <c r="N431" i="18"/>
  <c r="M431" i="18"/>
  <c r="L431" i="18"/>
  <c r="K431" i="18"/>
  <c r="J431" i="18"/>
  <c r="I431" i="18"/>
  <c r="P415" i="18"/>
  <c r="O415" i="18"/>
  <c r="N415" i="18"/>
  <c r="M415" i="18"/>
  <c r="L415" i="18"/>
  <c r="K415" i="18"/>
  <c r="J415" i="18"/>
  <c r="I415" i="18"/>
  <c r="P399" i="18"/>
  <c r="O399" i="18"/>
  <c r="N399" i="18"/>
  <c r="M399" i="18"/>
  <c r="L399" i="18"/>
  <c r="K399" i="18"/>
  <c r="J399" i="18"/>
  <c r="I399" i="18"/>
  <c r="P383" i="18"/>
  <c r="O383" i="18"/>
  <c r="N383" i="18"/>
  <c r="M383" i="18"/>
  <c r="L383" i="18"/>
  <c r="K383" i="18"/>
  <c r="J383" i="18"/>
  <c r="I383" i="18"/>
  <c r="N371" i="18"/>
  <c r="P371" i="18"/>
  <c r="O371" i="18"/>
  <c r="M371" i="18"/>
  <c r="L371" i="18"/>
  <c r="K371" i="18"/>
  <c r="I371" i="18"/>
  <c r="N355" i="18"/>
  <c r="P355" i="18"/>
  <c r="M355" i="18"/>
  <c r="L355" i="18"/>
  <c r="O355" i="18"/>
  <c r="K355" i="18"/>
  <c r="I355" i="18"/>
  <c r="P339" i="18"/>
  <c r="N339" i="18"/>
  <c r="O339" i="18"/>
  <c r="M339" i="18"/>
  <c r="L339" i="18"/>
  <c r="K339" i="18"/>
  <c r="I339" i="18"/>
  <c r="P323" i="18"/>
  <c r="N323" i="18"/>
  <c r="O323" i="18"/>
  <c r="M323" i="18"/>
  <c r="L323" i="18"/>
  <c r="K323" i="18"/>
  <c r="I323" i="18"/>
  <c r="P311" i="18"/>
  <c r="N311" i="18"/>
  <c r="O311" i="18"/>
  <c r="M311" i="18"/>
  <c r="L311" i="18"/>
  <c r="K311" i="18"/>
  <c r="I311" i="18"/>
  <c r="P295" i="18"/>
  <c r="O295" i="18"/>
  <c r="N295" i="18"/>
  <c r="M295" i="18"/>
  <c r="L295" i="18"/>
  <c r="I295" i="18"/>
  <c r="P279" i="18"/>
  <c r="N279" i="18"/>
  <c r="M279" i="18"/>
  <c r="L279" i="18"/>
  <c r="O279" i="18"/>
  <c r="K279" i="18"/>
  <c r="I279" i="18"/>
  <c r="O267" i="18"/>
  <c r="P267" i="18"/>
  <c r="N267" i="18"/>
  <c r="M267" i="18"/>
  <c r="L267" i="18"/>
  <c r="K267" i="18"/>
  <c r="J267" i="18"/>
  <c r="I267" i="18"/>
  <c r="P251" i="18"/>
  <c r="O251" i="18"/>
  <c r="N251" i="18"/>
  <c r="M251" i="18"/>
  <c r="L251" i="18"/>
  <c r="J251" i="18"/>
  <c r="I251" i="18"/>
  <c r="O235" i="18"/>
  <c r="N235" i="18"/>
  <c r="P235" i="18"/>
  <c r="M235" i="18"/>
  <c r="L235" i="18"/>
  <c r="K235" i="18"/>
  <c r="J235" i="18"/>
  <c r="I235" i="18"/>
  <c r="P219" i="18"/>
  <c r="O219" i="18"/>
  <c r="N219" i="18"/>
  <c r="M219" i="18"/>
  <c r="L219" i="18"/>
  <c r="J219" i="18"/>
  <c r="I219" i="18"/>
  <c r="P207" i="18"/>
  <c r="O207" i="18"/>
  <c r="N207" i="18"/>
  <c r="M207" i="18"/>
  <c r="L207" i="18"/>
  <c r="K207" i="18"/>
  <c r="J207" i="18"/>
  <c r="I207" i="18"/>
  <c r="P191" i="18"/>
  <c r="O191" i="18"/>
  <c r="N191" i="18"/>
  <c r="M191" i="18"/>
  <c r="L191" i="18"/>
  <c r="K191" i="18"/>
  <c r="J191" i="18"/>
  <c r="I191" i="18"/>
  <c r="P175" i="18"/>
  <c r="O175" i="18"/>
  <c r="N175" i="18"/>
  <c r="M175" i="18"/>
  <c r="L175" i="18"/>
  <c r="K175" i="18"/>
  <c r="J175" i="18"/>
  <c r="I175" i="18"/>
  <c r="P159" i="18"/>
  <c r="O159" i="18"/>
  <c r="N159" i="18"/>
  <c r="M159" i="18"/>
  <c r="L159" i="18"/>
  <c r="K159" i="18"/>
  <c r="J159" i="18"/>
  <c r="I159" i="18"/>
  <c r="P147" i="18"/>
  <c r="O147" i="18"/>
  <c r="N147" i="18"/>
  <c r="M147" i="18"/>
  <c r="K147" i="18"/>
  <c r="L147" i="18"/>
  <c r="I147" i="18"/>
  <c r="P131" i="18"/>
  <c r="O131" i="18"/>
  <c r="N131" i="18"/>
  <c r="M131" i="18"/>
  <c r="L131" i="18"/>
  <c r="K131" i="18"/>
  <c r="I131" i="18"/>
  <c r="O119" i="18"/>
  <c r="N119" i="18"/>
  <c r="P119" i="18"/>
  <c r="K119" i="18"/>
  <c r="I119" i="18"/>
  <c r="G143" i="18"/>
  <c r="G95" i="18"/>
  <c r="G63" i="18"/>
  <c r="G47" i="18"/>
  <c r="G15" i="18"/>
  <c r="H535" i="18"/>
  <c r="H519" i="18"/>
  <c r="H503" i="18"/>
  <c r="H487" i="18"/>
  <c r="H471" i="18"/>
  <c r="H455" i="18"/>
  <c r="H439" i="18"/>
  <c r="H423" i="18"/>
  <c r="H407" i="18"/>
  <c r="H375" i="18"/>
  <c r="H343" i="18"/>
  <c r="H327" i="18"/>
  <c r="H311" i="18"/>
  <c r="H295" i="18"/>
  <c r="H279" i="18"/>
  <c r="H263" i="18"/>
  <c r="H247" i="18"/>
  <c r="H231" i="18"/>
  <c r="H215" i="18"/>
  <c r="H199" i="18"/>
  <c r="H183" i="18"/>
  <c r="H151" i="18"/>
  <c r="H119" i="18"/>
  <c r="H87" i="18"/>
  <c r="H71" i="18"/>
  <c r="H55" i="18"/>
  <c r="H39" i="18"/>
  <c r="H23" i="18"/>
  <c r="H7" i="18"/>
  <c r="I507" i="18"/>
  <c r="I491" i="18"/>
  <c r="J471" i="18"/>
  <c r="J439" i="18"/>
  <c r="J407" i="18"/>
  <c r="J311" i="18"/>
  <c r="J279" i="18"/>
  <c r="J247" i="18"/>
  <c r="J215" i="18"/>
  <c r="J183" i="18"/>
  <c r="J119" i="18"/>
  <c r="J87" i="18"/>
  <c r="K543" i="18"/>
  <c r="K379" i="18"/>
  <c r="K251" i="18"/>
  <c r="K187" i="18"/>
  <c r="K59" i="18"/>
  <c r="L115" i="18"/>
  <c r="M487" i="18"/>
  <c r="M119" i="18"/>
  <c r="P539" i="18"/>
  <c r="N539" i="18"/>
  <c r="O539" i="18"/>
  <c r="L539" i="18"/>
  <c r="M539" i="18"/>
  <c r="P523" i="18"/>
  <c r="N523" i="18"/>
  <c r="O523" i="18"/>
  <c r="L523" i="18"/>
  <c r="M523" i="18"/>
  <c r="O511" i="18"/>
  <c r="P511" i="18"/>
  <c r="L511" i="18"/>
  <c r="M511" i="18"/>
  <c r="N511" i="18"/>
  <c r="P495" i="18"/>
  <c r="O495" i="18"/>
  <c r="L495" i="18"/>
  <c r="N495" i="18"/>
  <c r="M495" i="18"/>
  <c r="O479" i="18"/>
  <c r="P479" i="18"/>
  <c r="L479" i="18"/>
  <c r="M479" i="18"/>
  <c r="N479" i="18"/>
  <c r="J479" i="18"/>
  <c r="K479" i="18"/>
  <c r="I479" i="18"/>
  <c r="P463" i="18"/>
  <c r="O463" i="18"/>
  <c r="L463" i="18"/>
  <c r="N463" i="18"/>
  <c r="M463" i="18"/>
  <c r="J463" i="18"/>
  <c r="K463" i="18"/>
  <c r="I463" i="18"/>
  <c r="P451" i="18"/>
  <c r="O451" i="18"/>
  <c r="N451" i="18"/>
  <c r="M451" i="18"/>
  <c r="L451" i="18"/>
  <c r="I451" i="18"/>
  <c r="P435" i="18"/>
  <c r="O435" i="18"/>
  <c r="M435" i="18"/>
  <c r="L435" i="18"/>
  <c r="N435" i="18"/>
  <c r="K435" i="18"/>
  <c r="I435" i="18"/>
  <c r="O419" i="18"/>
  <c r="P419" i="18"/>
  <c r="M419" i="18"/>
  <c r="L419" i="18"/>
  <c r="K419" i="18"/>
  <c r="N419" i="18"/>
  <c r="I419" i="18"/>
  <c r="P403" i="18"/>
  <c r="O403" i="18"/>
  <c r="M403" i="18"/>
  <c r="L403" i="18"/>
  <c r="N403" i="18"/>
  <c r="K403" i="18"/>
  <c r="I403" i="18"/>
  <c r="P391" i="18"/>
  <c r="O391" i="18"/>
  <c r="N391" i="18"/>
  <c r="M391" i="18"/>
  <c r="L391" i="18"/>
  <c r="I391" i="18"/>
  <c r="P375" i="18"/>
  <c r="N375" i="18"/>
  <c r="O375" i="18"/>
  <c r="M375" i="18"/>
  <c r="L375" i="18"/>
  <c r="K375" i="18"/>
  <c r="I375" i="18"/>
  <c r="P359" i="18"/>
  <c r="O359" i="18"/>
  <c r="N359" i="18"/>
  <c r="M359" i="18"/>
  <c r="L359" i="18"/>
  <c r="I359" i="18"/>
  <c r="P343" i="18"/>
  <c r="N343" i="18"/>
  <c r="O343" i="18"/>
  <c r="M343" i="18"/>
  <c r="L343" i="18"/>
  <c r="K343" i="18"/>
  <c r="I343" i="18"/>
  <c r="O331" i="18"/>
  <c r="P331" i="18"/>
  <c r="N331" i="18"/>
  <c r="M331" i="18"/>
  <c r="L331" i="18"/>
  <c r="K331" i="18"/>
  <c r="J331" i="18"/>
  <c r="I331" i="18"/>
  <c r="P315" i="18"/>
  <c r="O315" i="18"/>
  <c r="N315" i="18"/>
  <c r="M315" i="18"/>
  <c r="L315" i="18"/>
  <c r="J315" i="18"/>
  <c r="I315" i="18"/>
  <c r="O299" i="18"/>
  <c r="N299" i="18"/>
  <c r="P299" i="18"/>
  <c r="M299" i="18"/>
  <c r="L299" i="18"/>
  <c r="K299" i="18"/>
  <c r="J299" i="18"/>
  <c r="I299" i="18"/>
  <c r="P283" i="18"/>
  <c r="O283" i="18"/>
  <c r="N283" i="18"/>
  <c r="M283" i="18"/>
  <c r="L283" i="18"/>
  <c r="J283" i="18"/>
  <c r="I283" i="18"/>
  <c r="P271" i="18"/>
  <c r="O271" i="18"/>
  <c r="N271" i="18"/>
  <c r="M271" i="18"/>
  <c r="L271" i="18"/>
  <c r="K271" i="18"/>
  <c r="J271" i="18"/>
  <c r="I271" i="18"/>
  <c r="P255" i="18"/>
  <c r="O255" i="18"/>
  <c r="N255" i="18"/>
  <c r="M255" i="18"/>
  <c r="L255" i="18"/>
  <c r="K255" i="18"/>
  <c r="J255" i="18"/>
  <c r="I255" i="18"/>
  <c r="P239" i="18"/>
  <c r="O239" i="18"/>
  <c r="N239" i="18"/>
  <c r="M239" i="18"/>
  <c r="L239" i="18"/>
  <c r="K239" i="18"/>
  <c r="J239" i="18"/>
  <c r="I239" i="18"/>
  <c r="P227" i="18"/>
  <c r="N227" i="18"/>
  <c r="M227" i="18"/>
  <c r="O227" i="18"/>
  <c r="L227" i="18"/>
  <c r="K227" i="18"/>
  <c r="I227" i="18"/>
  <c r="P211" i="18"/>
  <c r="N211" i="18"/>
  <c r="O211" i="18"/>
  <c r="M211" i="18"/>
  <c r="L211" i="18"/>
  <c r="K211" i="18"/>
  <c r="I211" i="18"/>
  <c r="P195" i="18"/>
  <c r="N195" i="18"/>
  <c r="O195" i="18"/>
  <c r="M195" i="18"/>
  <c r="L195" i="18"/>
  <c r="K195" i="18"/>
  <c r="I195" i="18"/>
  <c r="P179" i="18"/>
  <c r="N179" i="18"/>
  <c r="O179" i="18"/>
  <c r="M179" i="18"/>
  <c r="L179" i="18"/>
  <c r="K179" i="18"/>
  <c r="I179" i="18"/>
  <c r="P167" i="18"/>
  <c r="O167" i="18"/>
  <c r="N167" i="18"/>
  <c r="M167" i="18"/>
  <c r="L167" i="18"/>
  <c r="I167" i="18"/>
  <c r="O151" i="18"/>
  <c r="P151" i="18"/>
  <c r="N151" i="18"/>
  <c r="M151" i="18"/>
  <c r="L151" i="18"/>
  <c r="K151" i="18"/>
  <c r="I151" i="18"/>
  <c r="P135" i="18"/>
  <c r="O135" i="18"/>
  <c r="N135" i="18"/>
  <c r="M135" i="18"/>
  <c r="L135" i="18"/>
  <c r="I135" i="18"/>
  <c r="O123" i="18"/>
  <c r="P123" i="18"/>
  <c r="N123" i="18"/>
  <c r="M123" i="18"/>
  <c r="L123" i="18"/>
  <c r="J123" i="18"/>
  <c r="I123" i="18"/>
  <c r="P111" i="18"/>
  <c r="O111" i="18"/>
  <c r="N111" i="18"/>
  <c r="M111" i="18"/>
  <c r="L111" i="18"/>
  <c r="K111" i="18"/>
  <c r="J111" i="18"/>
  <c r="I111" i="18"/>
  <c r="P103" i="18"/>
  <c r="O103" i="18"/>
  <c r="N103" i="18"/>
  <c r="M103" i="18"/>
  <c r="L103" i="18"/>
  <c r="I103" i="18"/>
  <c r="O91" i="18"/>
  <c r="P91" i="18"/>
  <c r="N91" i="18"/>
  <c r="M91" i="18"/>
  <c r="L91" i="18"/>
  <c r="J91" i="18"/>
  <c r="I91" i="18"/>
  <c r="P79" i="18"/>
  <c r="O79" i="18"/>
  <c r="N79" i="18"/>
  <c r="M79" i="18"/>
  <c r="L79" i="18"/>
  <c r="K79" i="18"/>
  <c r="J79" i="18"/>
  <c r="I79" i="18"/>
  <c r="P67" i="18"/>
  <c r="O67" i="18"/>
  <c r="N67" i="18"/>
  <c r="M67" i="18"/>
  <c r="L67" i="18"/>
  <c r="K67" i="18"/>
  <c r="I67" i="18"/>
  <c r="O55" i="18"/>
  <c r="N55" i="18"/>
  <c r="P55" i="18"/>
  <c r="M55" i="18"/>
  <c r="K55" i="18"/>
  <c r="I55" i="18"/>
  <c r="O43" i="18"/>
  <c r="P43" i="18"/>
  <c r="N43" i="18"/>
  <c r="L43" i="18"/>
  <c r="K43" i="18"/>
  <c r="J43" i="18"/>
  <c r="I43" i="18"/>
  <c r="P31" i="18"/>
  <c r="O31" i="18"/>
  <c r="N31" i="18"/>
  <c r="M31" i="18"/>
  <c r="L31" i="18"/>
  <c r="K31" i="18"/>
  <c r="J31" i="18"/>
  <c r="I31" i="18"/>
  <c r="O23" i="18"/>
  <c r="P23" i="18"/>
  <c r="N23" i="18"/>
  <c r="K23" i="18"/>
  <c r="M23" i="18"/>
  <c r="L23" i="18"/>
  <c r="I23" i="18"/>
  <c r="O11" i="18"/>
  <c r="P11" i="18"/>
  <c r="N11" i="18"/>
  <c r="L11" i="18"/>
  <c r="M11" i="18"/>
  <c r="K11" i="18"/>
  <c r="J11" i="18"/>
  <c r="I11" i="18"/>
  <c r="G175" i="18"/>
  <c r="G127" i="18"/>
  <c r="G111" i="18"/>
  <c r="G79" i="18"/>
  <c r="P542" i="18"/>
  <c r="O542" i="18"/>
  <c r="M542" i="18"/>
  <c r="I542" i="18"/>
  <c r="K542" i="18"/>
  <c r="P530" i="18"/>
  <c r="O530" i="18"/>
  <c r="M530" i="18"/>
  <c r="N530" i="18"/>
  <c r="L530" i="18"/>
  <c r="K530" i="18"/>
  <c r="I530" i="18"/>
  <c r="P518" i="18"/>
  <c r="O518" i="18"/>
  <c r="N518" i="18"/>
  <c r="M518" i="18"/>
  <c r="L518" i="18"/>
  <c r="I518" i="18"/>
  <c r="P510" i="18"/>
  <c r="O510" i="18"/>
  <c r="M510" i="18"/>
  <c r="N510" i="18"/>
  <c r="I510" i="18"/>
  <c r="K510" i="18"/>
  <c r="P498" i="18"/>
  <c r="M498" i="18"/>
  <c r="N498" i="18"/>
  <c r="O498" i="18"/>
  <c r="L498" i="18"/>
  <c r="K498" i="18"/>
  <c r="I498" i="18"/>
  <c r="P486" i="18"/>
  <c r="O486" i="18"/>
  <c r="N486" i="18"/>
  <c r="M486" i="18"/>
  <c r="L486" i="18"/>
  <c r="K486" i="18"/>
  <c r="I486" i="18"/>
  <c r="P462" i="18"/>
  <c r="O462" i="18"/>
  <c r="M462" i="18"/>
  <c r="N462" i="18"/>
  <c r="J462" i="18"/>
  <c r="K462" i="18"/>
  <c r="I462" i="18"/>
  <c r="P450" i="18"/>
  <c r="O450" i="18"/>
  <c r="M450" i="18"/>
  <c r="N450" i="18"/>
  <c r="L450" i="18"/>
  <c r="J450" i="18"/>
  <c r="I450" i="18"/>
  <c r="P438" i="18"/>
  <c r="O438" i="18"/>
  <c r="N438" i="18"/>
  <c r="M438" i="18"/>
  <c r="J438" i="18"/>
  <c r="L438" i="18"/>
  <c r="K438" i="18"/>
  <c r="I438" i="18"/>
  <c r="P430" i="18"/>
  <c r="O430" i="18"/>
  <c r="N430" i="18"/>
  <c r="M430" i="18"/>
  <c r="K430" i="18"/>
  <c r="J430" i="18"/>
  <c r="I430" i="18"/>
  <c r="P418" i="18"/>
  <c r="O418" i="18"/>
  <c r="M418" i="18"/>
  <c r="N418" i="18"/>
  <c r="L418" i="18"/>
  <c r="J418" i="18"/>
  <c r="I418" i="18"/>
  <c r="K418" i="18"/>
  <c r="P406" i="18"/>
  <c r="O406" i="18"/>
  <c r="N406" i="18"/>
  <c r="M406" i="18"/>
  <c r="J406" i="18"/>
  <c r="L406" i="18"/>
  <c r="K406" i="18"/>
  <c r="I406" i="18"/>
  <c r="P394" i="18"/>
  <c r="O394" i="18"/>
  <c r="M394" i="18"/>
  <c r="N394" i="18"/>
  <c r="K394" i="18"/>
  <c r="L394" i="18"/>
  <c r="J394" i="18"/>
  <c r="I394" i="18"/>
  <c r="P386" i="18"/>
  <c r="O386" i="18"/>
  <c r="N386" i="18"/>
  <c r="M386" i="18"/>
  <c r="L386" i="18"/>
  <c r="J386" i="18"/>
  <c r="I386" i="18"/>
  <c r="K386" i="18"/>
  <c r="P374" i="18"/>
  <c r="O374" i="18"/>
  <c r="N374" i="18"/>
  <c r="M374" i="18"/>
  <c r="J374" i="18"/>
  <c r="L374" i="18"/>
  <c r="K374" i="18"/>
  <c r="I374" i="18"/>
  <c r="P370" i="18"/>
  <c r="O370" i="18"/>
  <c r="N370" i="18"/>
  <c r="M370" i="18"/>
  <c r="L370" i="18"/>
  <c r="J370" i="18"/>
  <c r="I370" i="18"/>
  <c r="P366" i="18"/>
  <c r="O366" i="18"/>
  <c r="N366" i="18"/>
  <c r="M366" i="18"/>
  <c r="K366" i="18"/>
  <c r="J366" i="18"/>
  <c r="I366" i="18"/>
  <c r="P362" i="18"/>
  <c r="O362" i="18"/>
  <c r="M362" i="18"/>
  <c r="K362" i="18"/>
  <c r="N362" i="18"/>
  <c r="L362" i="18"/>
  <c r="J362" i="18"/>
  <c r="I362" i="18"/>
  <c r="P354" i="18"/>
  <c r="O354" i="18"/>
  <c r="N354" i="18"/>
  <c r="M354" i="18"/>
  <c r="L354" i="18"/>
  <c r="J354" i="18"/>
  <c r="I354" i="18"/>
  <c r="K354" i="18"/>
  <c r="P338" i="18"/>
  <c r="O338" i="18"/>
  <c r="N338" i="18"/>
  <c r="M338" i="18"/>
  <c r="L338" i="18"/>
  <c r="J338" i="18"/>
  <c r="I338" i="18"/>
  <c r="P330" i="18"/>
  <c r="O330" i="18"/>
  <c r="M330" i="18"/>
  <c r="N330" i="18"/>
  <c r="K330" i="18"/>
  <c r="L330" i="18"/>
  <c r="J330" i="18"/>
  <c r="I330" i="18"/>
  <c r="P322" i="18"/>
  <c r="O322" i="18"/>
  <c r="N322" i="18"/>
  <c r="M322" i="18"/>
  <c r="L322" i="18"/>
  <c r="J322" i="18"/>
  <c r="I322" i="18"/>
  <c r="K322" i="18"/>
  <c r="P310" i="18"/>
  <c r="O310" i="18"/>
  <c r="N310" i="18"/>
  <c r="M310" i="18"/>
  <c r="J310" i="18"/>
  <c r="L310" i="18"/>
  <c r="K310" i="18"/>
  <c r="I310" i="18"/>
  <c r="P298" i="18"/>
  <c r="O298" i="18"/>
  <c r="M298" i="18"/>
  <c r="K298" i="18"/>
  <c r="L298" i="18"/>
  <c r="J298" i="18"/>
  <c r="I298" i="18"/>
  <c r="P286" i="18"/>
  <c r="O286" i="18"/>
  <c r="M286" i="18"/>
  <c r="N286" i="18"/>
  <c r="K286" i="18"/>
  <c r="J286" i="18"/>
  <c r="I286" i="18"/>
  <c r="P278" i="18"/>
  <c r="O278" i="18"/>
  <c r="N278" i="18"/>
  <c r="M278" i="18"/>
  <c r="J278" i="18"/>
  <c r="L278" i="18"/>
  <c r="K278" i="18"/>
  <c r="I278" i="18"/>
  <c r="P266" i="18"/>
  <c r="O266" i="18"/>
  <c r="M266" i="18"/>
  <c r="N266" i="18"/>
  <c r="K266" i="18"/>
  <c r="L266" i="18"/>
  <c r="J266" i="18"/>
  <c r="I266" i="18"/>
  <c r="P254" i="18"/>
  <c r="O254" i="18"/>
  <c r="M254" i="18"/>
  <c r="N254" i="18"/>
  <c r="K254" i="18"/>
  <c r="J254" i="18"/>
  <c r="I254" i="18"/>
  <c r="P246" i="18"/>
  <c r="O246" i="18"/>
  <c r="N246" i="18"/>
  <c r="M246" i="18"/>
  <c r="J246" i="18"/>
  <c r="L246" i="18"/>
  <c r="K246" i="18"/>
  <c r="I246" i="18"/>
  <c r="P234" i="18"/>
  <c r="O234" i="18"/>
  <c r="N234" i="18"/>
  <c r="M234" i="18"/>
  <c r="K234" i="18"/>
  <c r="L234" i="18"/>
  <c r="J234" i="18"/>
  <c r="I234" i="18"/>
  <c r="P222" i="18"/>
  <c r="O222" i="18"/>
  <c r="N222" i="18"/>
  <c r="M222" i="18"/>
  <c r="K222" i="18"/>
  <c r="J222" i="18"/>
  <c r="I222" i="18"/>
  <c r="P210" i="18"/>
  <c r="O210" i="18"/>
  <c r="M210" i="18"/>
  <c r="N210" i="18"/>
  <c r="L210" i="18"/>
  <c r="J210" i="18"/>
  <c r="I210" i="18"/>
  <c r="P202" i="18"/>
  <c r="O202" i="18"/>
  <c r="N202" i="18"/>
  <c r="M202" i="18"/>
  <c r="K202" i="18"/>
  <c r="L202" i="18"/>
  <c r="J202" i="18"/>
  <c r="I202" i="18"/>
  <c r="P190" i="18"/>
  <c r="O190" i="18"/>
  <c r="N190" i="18"/>
  <c r="M190" i="18"/>
  <c r="K190" i="18"/>
  <c r="J190" i="18"/>
  <c r="I190" i="18"/>
  <c r="P178" i="18"/>
  <c r="O178" i="18"/>
  <c r="M178" i="18"/>
  <c r="N178" i="18"/>
  <c r="L178" i="18"/>
  <c r="J178" i="18"/>
  <c r="I178" i="18"/>
  <c r="G178" i="18"/>
  <c r="P170" i="18"/>
  <c r="O170" i="18"/>
  <c r="N170" i="18"/>
  <c r="M170" i="18"/>
  <c r="K170" i="18"/>
  <c r="L170" i="18"/>
  <c r="J170" i="18"/>
  <c r="I170" i="18"/>
  <c r="G170" i="18"/>
  <c r="P158" i="18"/>
  <c r="O158" i="18"/>
  <c r="N158" i="18"/>
  <c r="M158" i="18"/>
  <c r="K158" i="18"/>
  <c r="J158" i="18"/>
  <c r="I158" i="18"/>
  <c r="G158" i="18"/>
  <c r="P146" i="18"/>
  <c r="O146" i="18"/>
  <c r="M146" i="18"/>
  <c r="N146" i="18"/>
  <c r="L146" i="18"/>
  <c r="J146" i="18"/>
  <c r="I146" i="18"/>
  <c r="G146" i="18"/>
  <c r="P134" i="18"/>
  <c r="O134" i="18"/>
  <c r="N134" i="18"/>
  <c r="M134" i="18"/>
  <c r="L134" i="18"/>
  <c r="J134" i="18"/>
  <c r="I134" i="18"/>
  <c r="G134" i="18"/>
  <c r="P126" i="18"/>
  <c r="O126" i="18"/>
  <c r="N126" i="18"/>
  <c r="M126" i="18"/>
  <c r="K126" i="18"/>
  <c r="J126" i="18"/>
  <c r="L126" i="18"/>
  <c r="I126" i="18"/>
  <c r="G126" i="18"/>
  <c r="P114" i="18"/>
  <c r="O114" i="18"/>
  <c r="M114" i="18"/>
  <c r="N114" i="18"/>
  <c r="L114" i="18"/>
  <c r="J114" i="18"/>
  <c r="I114" i="18"/>
  <c r="G114" i="18"/>
  <c r="P102" i="18"/>
  <c r="O102" i="18"/>
  <c r="N102" i="18"/>
  <c r="M102" i="18"/>
  <c r="L102" i="18"/>
  <c r="J102" i="18"/>
  <c r="I102" i="18"/>
  <c r="G102" i="18"/>
  <c r="P90" i="18"/>
  <c r="O90" i="18"/>
  <c r="M90" i="18"/>
  <c r="N90" i="18"/>
  <c r="L90" i="18"/>
  <c r="K90" i="18"/>
  <c r="J90" i="18"/>
  <c r="I90" i="18"/>
  <c r="G90" i="18"/>
  <c r="P78" i="18"/>
  <c r="O78" i="18"/>
  <c r="N78" i="18"/>
  <c r="M78" i="18"/>
  <c r="L78" i="18"/>
  <c r="K78" i="18"/>
  <c r="J78" i="18"/>
  <c r="I78" i="18"/>
  <c r="G78" i="18"/>
  <c r="P70" i="18"/>
  <c r="O70" i="18"/>
  <c r="N70" i="18"/>
  <c r="M70" i="18"/>
  <c r="L70" i="18"/>
  <c r="J70" i="18"/>
  <c r="I70" i="18"/>
  <c r="G70" i="18"/>
  <c r="P58" i="18"/>
  <c r="O58" i="18"/>
  <c r="M58" i="18"/>
  <c r="N58" i="18"/>
  <c r="L58" i="18"/>
  <c r="K58" i="18"/>
  <c r="J58" i="18"/>
  <c r="I58" i="18"/>
  <c r="G58" i="18"/>
  <c r="P46" i="18"/>
  <c r="O46" i="18"/>
  <c r="N46" i="18"/>
  <c r="M46" i="18"/>
  <c r="K46" i="18"/>
  <c r="L46" i="18"/>
  <c r="J46" i="18"/>
  <c r="I46" i="18"/>
  <c r="G46" i="18"/>
  <c r="P34" i="18"/>
  <c r="O34" i="18"/>
  <c r="M34" i="18"/>
  <c r="K34" i="18"/>
  <c r="J34" i="18"/>
  <c r="I34" i="18"/>
  <c r="G34" i="18"/>
  <c r="N34" i="18"/>
  <c r="P22" i="18"/>
  <c r="O22" i="18"/>
  <c r="N22" i="18"/>
  <c r="M22" i="18"/>
  <c r="L22" i="18"/>
  <c r="K22" i="18"/>
  <c r="J22" i="18"/>
  <c r="I22" i="18"/>
  <c r="G22" i="18"/>
  <c r="G147" i="18"/>
  <c r="G99" i="18"/>
  <c r="G83" i="18"/>
  <c r="G35" i="18"/>
  <c r="G19" i="18"/>
  <c r="H459" i="18"/>
  <c r="H454" i="18"/>
  <c r="H438" i="18"/>
  <c r="H395" i="18"/>
  <c r="H390" i="18"/>
  <c r="H347" i="18"/>
  <c r="H342" i="18"/>
  <c r="H267" i="18"/>
  <c r="H262" i="18"/>
  <c r="H251" i="18"/>
  <c r="H246" i="18"/>
  <c r="H235" i="18"/>
  <c r="H230" i="18"/>
  <c r="H187" i="18"/>
  <c r="H182" i="18"/>
  <c r="H171" i="18"/>
  <c r="H166" i="18"/>
  <c r="J527" i="18"/>
  <c r="J495" i="18"/>
  <c r="J403" i="18"/>
  <c r="J307" i="18"/>
  <c r="J275" i="18"/>
  <c r="J179" i="18"/>
  <c r="J147" i="18"/>
  <c r="J115" i="18"/>
  <c r="J19" i="18"/>
  <c r="K483" i="18"/>
  <c r="K467" i="18"/>
  <c r="K451" i="18"/>
  <c r="K434" i="18"/>
  <c r="K327" i="18"/>
  <c r="K306" i="18"/>
  <c r="K263" i="18"/>
  <c r="K242" i="18"/>
  <c r="K199" i="18"/>
  <c r="K178" i="18"/>
  <c r="K135" i="18"/>
  <c r="K114" i="18"/>
  <c r="K71" i="18"/>
  <c r="K50" i="18"/>
  <c r="K19" i="18"/>
  <c r="L98" i="18"/>
  <c r="L55" i="18"/>
  <c r="N542" i="18"/>
  <c r="N318" i="18"/>
  <c r="N98" i="18"/>
  <c r="P541" i="18"/>
  <c r="O541" i="18"/>
  <c r="N541" i="18"/>
  <c r="M541" i="18"/>
  <c r="L541" i="18"/>
  <c r="K541" i="18"/>
  <c r="J541" i="18"/>
  <c r="P537" i="18"/>
  <c r="O537" i="18"/>
  <c r="N537" i="18"/>
  <c r="M537" i="18"/>
  <c r="L537" i="18"/>
  <c r="K537" i="18"/>
  <c r="J537" i="18"/>
  <c r="P533" i="18"/>
  <c r="O533" i="18"/>
  <c r="L533" i="18"/>
  <c r="J533" i="18"/>
  <c r="P529" i="18"/>
  <c r="O529" i="18"/>
  <c r="N529" i="18"/>
  <c r="J529" i="18"/>
  <c r="P525" i="18"/>
  <c r="O525" i="18"/>
  <c r="N525" i="18"/>
  <c r="M525" i="18"/>
  <c r="L525" i="18"/>
  <c r="K525" i="18"/>
  <c r="J525" i="18"/>
  <c r="P521" i="18"/>
  <c r="O521" i="18"/>
  <c r="M521" i="18"/>
  <c r="N521" i="18"/>
  <c r="L521" i="18"/>
  <c r="K521" i="18"/>
  <c r="J521" i="18"/>
  <c r="P517" i="18"/>
  <c r="O517" i="18"/>
  <c r="N517" i="18"/>
  <c r="M517" i="18"/>
  <c r="L517" i="18"/>
  <c r="J517" i="18"/>
  <c r="P513" i="18"/>
  <c r="O513" i="18"/>
  <c r="N513" i="18"/>
  <c r="M513" i="18"/>
  <c r="J513" i="18"/>
  <c r="P509" i="18"/>
  <c r="O509" i="18"/>
  <c r="N509" i="18"/>
  <c r="M509" i="18"/>
  <c r="L509" i="18"/>
  <c r="K509" i="18"/>
  <c r="J509" i="18"/>
  <c r="P505" i="18"/>
  <c r="O505" i="18"/>
  <c r="N505" i="18"/>
  <c r="M505" i="18"/>
  <c r="L505" i="18"/>
  <c r="K505" i="18"/>
  <c r="J505" i="18"/>
  <c r="P501" i="18"/>
  <c r="O501" i="18"/>
  <c r="L501" i="18"/>
  <c r="N501" i="18"/>
  <c r="M501" i="18"/>
  <c r="J501" i="18"/>
  <c r="P497" i="18"/>
  <c r="O497" i="18"/>
  <c r="N497" i="18"/>
  <c r="M497" i="18"/>
  <c r="J497" i="18"/>
  <c r="P493" i="18"/>
  <c r="O493" i="18"/>
  <c r="N493" i="18"/>
  <c r="M493" i="18"/>
  <c r="L493" i="18"/>
  <c r="K493" i="18"/>
  <c r="J493" i="18"/>
  <c r="P489" i="18"/>
  <c r="O489" i="18"/>
  <c r="M489" i="18"/>
  <c r="N489" i="18"/>
  <c r="K489" i="18"/>
  <c r="L489" i="18"/>
  <c r="J489" i="18"/>
  <c r="P485" i="18"/>
  <c r="O485" i="18"/>
  <c r="N485" i="18"/>
  <c r="M485" i="18"/>
  <c r="L485" i="18"/>
  <c r="K485" i="18"/>
  <c r="J485" i="18"/>
  <c r="P481" i="18"/>
  <c r="O481" i="18"/>
  <c r="N481" i="18"/>
  <c r="K481" i="18"/>
  <c r="M481" i="18"/>
  <c r="P477" i="18"/>
  <c r="N477" i="18"/>
  <c r="M477" i="18"/>
  <c r="L477" i="18"/>
  <c r="K477" i="18"/>
  <c r="P473" i="18"/>
  <c r="N473" i="18"/>
  <c r="M473" i="18"/>
  <c r="O473" i="18"/>
  <c r="K473" i="18"/>
  <c r="J473" i="18"/>
  <c r="L473" i="18"/>
  <c r="P469" i="18"/>
  <c r="O469" i="18"/>
  <c r="L469" i="18"/>
  <c r="K469" i="18"/>
  <c r="N469" i="18"/>
  <c r="J469" i="18"/>
  <c r="P465" i="18"/>
  <c r="O465" i="18"/>
  <c r="N465" i="18"/>
  <c r="K465" i="18"/>
  <c r="P461" i="18"/>
  <c r="O461" i="18"/>
  <c r="N461" i="18"/>
  <c r="M461" i="18"/>
  <c r="L461" i="18"/>
  <c r="K461" i="18"/>
  <c r="P457" i="18"/>
  <c r="O457" i="18"/>
  <c r="M457" i="18"/>
  <c r="K457" i="18"/>
  <c r="J457" i="18"/>
  <c r="L457" i="18"/>
  <c r="P453" i="18"/>
  <c r="O453" i="18"/>
  <c r="N453" i="18"/>
  <c r="M453" i="18"/>
  <c r="L453" i="18"/>
  <c r="K453" i="18"/>
  <c r="J453" i="18"/>
  <c r="P449" i="18"/>
  <c r="O449" i="18"/>
  <c r="N449" i="18"/>
  <c r="K449" i="18"/>
  <c r="M449" i="18"/>
  <c r="P445" i="18"/>
  <c r="O445" i="18"/>
  <c r="N445" i="18"/>
  <c r="M445" i="18"/>
  <c r="L445" i="18"/>
  <c r="K445" i="18"/>
  <c r="P441" i="18"/>
  <c r="O441" i="18"/>
  <c r="N441" i="18"/>
  <c r="M441" i="18"/>
  <c r="K441" i="18"/>
  <c r="J441" i="18"/>
  <c r="L441" i="18"/>
  <c r="P437" i="18"/>
  <c r="O437" i="18"/>
  <c r="N437" i="18"/>
  <c r="K437" i="18"/>
  <c r="L437" i="18"/>
  <c r="M437" i="18"/>
  <c r="J437" i="18"/>
  <c r="P433" i="18"/>
  <c r="O433" i="18"/>
  <c r="N433" i="18"/>
  <c r="K433" i="18"/>
  <c r="M433" i="18"/>
  <c r="P429" i="18"/>
  <c r="N429" i="18"/>
  <c r="K429" i="18"/>
  <c r="M429" i="18"/>
  <c r="L429" i="18"/>
  <c r="O429" i="18"/>
  <c r="P425" i="18"/>
  <c r="O425" i="18"/>
  <c r="N425" i="18"/>
  <c r="K425" i="18"/>
  <c r="M425" i="18"/>
  <c r="J425" i="18"/>
  <c r="L425" i="18"/>
  <c r="P421" i="18"/>
  <c r="O421" i="18"/>
  <c r="N421" i="18"/>
  <c r="K421" i="18"/>
  <c r="M421" i="18"/>
  <c r="L421" i="18"/>
  <c r="J421" i="18"/>
  <c r="P417" i="18"/>
  <c r="N417" i="18"/>
  <c r="O417" i="18"/>
  <c r="K417" i="18"/>
  <c r="P413" i="18"/>
  <c r="O413" i="18"/>
  <c r="N413" i="18"/>
  <c r="K413" i="18"/>
  <c r="M413" i="18"/>
  <c r="L413" i="18"/>
  <c r="P409" i="18"/>
  <c r="O409" i="18"/>
  <c r="N409" i="18"/>
  <c r="K409" i="18"/>
  <c r="M409" i="18"/>
  <c r="J409" i="18"/>
  <c r="L409" i="18"/>
  <c r="P405" i="18"/>
  <c r="O405" i="18"/>
  <c r="N405" i="18"/>
  <c r="K405" i="18"/>
  <c r="M405" i="18"/>
  <c r="L405" i="18"/>
  <c r="J405" i="18"/>
  <c r="P401" i="18"/>
  <c r="N401" i="18"/>
  <c r="K401" i="18"/>
  <c r="O401" i="18"/>
  <c r="M401" i="18"/>
  <c r="P397" i="18"/>
  <c r="O397" i="18"/>
  <c r="N397" i="18"/>
  <c r="K397" i="18"/>
  <c r="M397" i="18"/>
  <c r="L397" i="18"/>
  <c r="P393" i="18"/>
  <c r="O393" i="18"/>
  <c r="N393" i="18"/>
  <c r="K393" i="18"/>
  <c r="M393" i="18"/>
  <c r="J393" i="18"/>
  <c r="L393" i="18"/>
  <c r="P389" i="18"/>
  <c r="O389" i="18"/>
  <c r="N389" i="18"/>
  <c r="K389" i="18"/>
  <c r="M389" i="18"/>
  <c r="L389" i="18"/>
  <c r="J389" i="18"/>
  <c r="P385" i="18"/>
  <c r="N385" i="18"/>
  <c r="O385" i="18"/>
  <c r="K385" i="18"/>
  <c r="P381" i="18"/>
  <c r="O381" i="18"/>
  <c r="N381" i="18"/>
  <c r="K381" i="18"/>
  <c r="M381" i="18"/>
  <c r="L381" i="18"/>
  <c r="P377" i="18"/>
  <c r="O377" i="18"/>
  <c r="N377" i="18"/>
  <c r="K377" i="18"/>
  <c r="M377" i="18"/>
  <c r="J377" i="18"/>
  <c r="L377" i="18"/>
  <c r="P373" i="18"/>
  <c r="O373" i="18"/>
  <c r="K373" i="18"/>
  <c r="N373" i="18"/>
  <c r="M373" i="18"/>
  <c r="L373" i="18"/>
  <c r="J373" i="18"/>
  <c r="P369" i="18"/>
  <c r="O369" i="18"/>
  <c r="N369" i="18"/>
  <c r="K369" i="18"/>
  <c r="M369" i="18"/>
  <c r="P365" i="18"/>
  <c r="N365" i="18"/>
  <c r="O365" i="18"/>
  <c r="K365" i="18"/>
  <c r="M365" i="18"/>
  <c r="L365" i="18"/>
  <c r="P361" i="18"/>
  <c r="O361" i="18"/>
  <c r="K361" i="18"/>
  <c r="M361" i="18"/>
  <c r="J361" i="18"/>
  <c r="N361" i="18"/>
  <c r="L361" i="18"/>
  <c r="P357" i="18"/>
  <c r="O357" i="18"/>
  <c r="N357" i="18"/>
  <c r="K357" i="18"/>
  <c r="M357" i="18"/>
  <c r="L357" i="18"/>
  <c r="J357" i="18"/>
  <c r="P353" i="18"/>
  <c r="O353" i="18"/>
  <c r="N353" i="18"/>
  <c r="K353" i="18"/>
  <c r="P349" i="18"/>
  <c r="O349" i="18"/>
  <c r="N349" i="18"/>
  <c r="K349" i="18"/>
  <c r="M349" i="18"/>
  <c r="L349" i="18"/>
  <c r="P345" i="18"/>
  <c r="O345" i="18"/>
  <c r="N345" i="18"/>
  <c r="K345" i="18"/>
  <c r="M345" i="18"/>
  <c r="J345" i="18"/>
  <c r="L345" i="18"/>
  <c r="P341" i="18"/>
  <c r="O341" i="18"/>
  <c r="K341" i="18"/>
  <c r="M341" i="18"/>
  <c r="L341" i="18"/>
  <c r="N341" i="18"/>
  <c r="J341" i="18"/>
  <c r="O337" i="18"/>
  <c r="P337" i="18"/>
  <c r="N337" i="18"/>
  <c r="K337" i="18"/>
  <c r="M337" i="18"/>
  <c r="P333" i="18"/>
  <c r="N333" i="18"/>
  <c r="O333" i="18"/>
  <c r="K333" i="18"/>
  <c r="M333" i="18"/>
  <c r="L333" i="18"/>
  <c r="P329" i="18"/>
  <c r="O329" i="18"/>
  <c r="N329" i="18"/>
  <c r="K329" i="18"/>
  <c r="M329" i="18"/>
  <c r="J329" i="18"/>
  <c r="L329" i="18"/>
  <c r="P325" i="18"/>
  <c r="O325" i="18"/>
  <c r="N325" i="18"/>
  <c r="K325" i="18"/>
  <c r="M325" i="18"/>
  <c r="L325" i="18"/>
  <c r="J325" i="18"/>
  <c r="P321" i="18"/>
  <c r="N321" i="18"/>
  <c r="K321" i="18"/>
  <c r="O321" i="18"/>
  <c r="P317" i="18"/>
  <c r="O317" i="18"/>
  <c r="N317" i="18"/>
  <c r="K317" i="18"/>
  <c r="M317" i="18"/>
  <c r="L317" i="18"/>
  <c r="P313" i="18"/>
  <c r="O313" i="18"/>
  <c r="N313" i="18"/>
  <c r="K313" i="18"/>
  <c r="M313" i="18"/>
  <c r="J313" i="18"/>
  <c r="L313" i="18"/>
  <c r="P309" i="18"/>
  <c r="O309" i="18"/>
  <c r="K309" i="18"/>
  <c r="N309" i="18"/>
  <c r="M309" i="18"/>
  <c r="L309" i="18"/>
  <c r="J309" i="18"/>
  <c r="O305" i="18"/>
  <c r="N305" i="18"/>
  <c r="P305" i="18"/>
  <c r="K305" i="18"/>
  <c r="M305" i="18"/>
  <c r="P301" i="18"/>
  <c r="N301" i="18"/>
  <c r="O301" i="18"/>
  <c r="K301" i="18"/>
  <c r="M301" i="18"/>
  <c r="L301" i="18"/>
  <c r="P297" i="18"/>
  <c r="O297" i="18"/>
  <c r="K297" i="18"/>
  <c r="N297" i="18"/>
  <c r="M297" i="18"/>
  <c r="J297" i="18"/>
  <c r="L297" i="18"/>
  <c r="P293" i="18"/>
  <c r="O293" i="18"/>
  <c r="N293" i="18"/>
  <c r="K293" i="18"/>
  <c r="M293" i="18"/>
  <c r="L293" i="18"/>
  <c r="J293" i="18"/>
  <c r="P289" i="18"/>
  <c r="O289" i="18"/>
  <c r="N289" i="18"/>
  <c r="K289" i="18"/>
  <c r="P285" i="18"/>
  <c r="O285" i="18"/>
  <c r="N285" i="18"/>
  <c r="K285" i="18"/>
  <c r="M285" i="18"/>
  <c r="L285" i="18"/>
  <c r="P281" i="18"/>
  <c r="O281" i="18"/>
  <c r="N281" i="18"/>
  <c r="K281" i="18"/>
  <c r="M281" i="18"/>
  <c r="J281" i="18"/>
  <c r="L281" i="18"/>
  <c r="P277" i="18"/>
  <c r="O277" i="18"/>
  <c r="K277" i="18"/>
  <c r="M277" i="18"/>
  <c r="L277" i="18"/>
  <c r="N277" i="18"/>
  <c r="J277" i="18"/>
  <c r="O273" i="18"/>
  <c r="P273" i="18"/>
  <c r="N273" i="18"/>
  <c r="K273" i="18"/>
  <c r="M273" i="18"/>
  <c r="P269" i="18"/>
  <c r="N269" i="18"/>
  <c r="K269" i="18"/>
  <c r="M269" i="18"/>
  <c r="L269" i="18"/>
  <c r="P265" i="18"/>
  <c r="O265" i="18"/>
  <c r="N265" i="18"/>
  <c r="K265" i="18"/>
  <c r="M265" i="18"/>
  <c r="J265" i="18"/>
  <c r="L265" i="18"/>
  <c r="P261" i="18"/>
  <c r="O261" i="18"/>
  <c r="N261" i="18"/>
  <c r="K261" i="18"/>
  <c r="M261" i="18"/>
  <c r="L261" i="18"/>
  <c r="J261" i="18"/>
  <c r="P257" i="18"/>
  <c r="N257" i="18"/>
  <c r="O257" i="18"/>
  <c r="K257" i="18"/>
  <c r="P253" i="18"/>
  <c r="O253" i="18"/>
  <c r="N253" i="18"/>
  <c r="K253" i="18"/>
  <c r="M253" i="18"/>
  <c r="L253" i="18"/>
  <c r="P249" i="18"/>
  <c r="O249" i="18"/>
  <c r="N249" i="18"/>
  <c r="K249" i="18"/>
  <c r="M249" i="18"/>
  <c r="J249" i="18"/>
  <c r="L249" i="18"/>
  <c r="P245" i="18"/>
  <c r="O245" i="18"/>
  <c r="K245" i="18"/>
  <c r="N245" i="18"/>
  <c r="M245" i="18"/>
  <c r="L245" i="18"/>
  <c r="J245" i="18"/>
  <c r="O241" i="18"/>
  <c r="N241" i="18"/>
  <c r="P241" i="18"/>
  <c r="K241" i="18"/>
  <c r="M241" i="18"/>
  <c r="P237" i="18"/>
  <c r="O237" i="18"/>
  <c r="N237" i="18"/>
  <c r="K237" i="18"/>
  <c r="M237" i="18"/>
  <c r="L237" i="18"/>
  <c r="P233" i="18"/>
  <c r="O233" i="18"/>
  <c r="N233" i="18"/>
  <c r="K233" i="18"/>
  <c r="M233" i="18"/>
  <c r="J233" i="18"/>
  <c r="L233" i="18"/>
  <c r="P229" i="18"/>
  <c r="O229" i="18"/>
  <c r="K229" i="18"/>
  <c r="M229" i="18"/>
  <c r="L229" i="18"/>
  <c r="N229" i="18"/>
  <c r="J229" i="18"/>
  <c r="P225" i="18"/>
  <c r="O225" i="18"/>
  <c r="N225" i="18"/>
  <c r="K225" i="18"/>
  <c r="P221" i="18"/>
  <c r="O221" i="18"/>
  <c r="N221" i="18"/>
  <c r="K221" i="18"/>
  <c r="M221" i="18"/>
  <c r="L221" i="18"/>
  <c r="P217" i="18"/>
  <c r="O217" i="18"/>
  <c r="N217" i="18"/>
  <c r="K217" i="18"/>
  <c r="M217" i="18"/>
  <c r="J217" i="18"/>
  <c r="L217" i="18"/>
  <c r="P213" i="18"/>
  <c r="O213" i="18"/>
  <c r="K213" i="18"/>
  <c r="N213" i="18"/>
  <c r="M213" i="18"/>
  <c r="L213" i="18"/>
  <c r="J213" i="18"/>
  <c r="P209" i="18"/>
  <c r="O209" i="18"/>
  <c r="N209" i="18"/>
  <c r="K209" i="18"/>
  <c r="M209" i="18"/>
  <c r="P205" i="18"/>
  <c r="O205" i="18"/>
  <c r="N205" i="18"/>
  <c r="K205" i="18"/>
  <c r="M205" i="18"/>
  <c r="L205" i="18"/>
  <c r="P201" i="18"/>
  <c r="O201" i="18"/>
  <c r="N201" i="18"/>
  <c r="K201" i="18"/>
  <c r="M201" i="18"/>
  <c r="J201" i="18"/>
  <c r="L201" i="18"/>
  <c r="P197" i="18"/>
  <c r="O197" i="18"/>
  <c r="K197" i="18"/>
  <c r="M197" i="18"/>
  <c r="L197" i="18"/>
  <c r="J197" i="18"/>
  <c r="P193" i="18"/>
  <c r="N193" i="18"/>
  <c r="K193" i="18"/>
  <c r="P189" i="18"/>
  <c r="O189" i="18"/>
  <c r="N189" i="18"/>
  <c r="K189" i="18"/>
  <c r="M189" i="18"/>
  <c r="L189" i="18"/>
  <c r="P185" i="18"/>
  <c r="O185" i="18"/>
  <c r="N185" i="18"/>
  <c r="K185" i="18"/>
  <c r="M185" i="18"/>
  <c r="J185" i="18"/>
  <c r="L185" i="18"/>
  <c r="P181" i="18"/>
  <c r="O181" i="18"/>
  <c r="K181" i="18"/>
  <c r="N181" i="18"/>
  <c r="M181" i="18"/>
  <c r="L181" i="18"/>
  <c r="J181" i="18"/>
  <c r="P177" i="18"/>
  <c r="O177" i="18"/>
  <c r="N177" i="18"/>
  <c r="K177" i="18"/>
  <c r="M177" i="18"/>
  <c r="P173" i="18"/>
  <c r="O173" i="18"/>
  <c r="N173" i="18"/>
  <c r="K173" i="18"/>
  <c r="M173" i="18"/>
  <c r="L173" i="18"/>
  <c r="P169" i="18"/>
  <c r="O169" i="18"/>
  <c r="N169" i="18"/>
  <c r="K169" i="18"/>
  <c r="M169" i="18"/>
  <c r="J169" i="18"/>
  <c r="L169" i="18"/>
  <c r="P165" i="18"/>
  <c r="O165" i="18"/>
  <c r="K165" i="18"/>
  <c r="M165" i="18"/>
  <c r="L165" i="18"/>
  <c r="N165" i="18"/>
  <c r="J165" i="18"/>
  <c r="P161" i="18"/>
  <c r="N161" i="18"/>
  <c r="O161" i="18"/>
  <c r="K161" i="18"/>
  <c r="P157" i="18"/>
  <c r="O157" i="18"/>
  <c r="M157" i="18"/>
  <c r="N157" i="18"/>
  <c r="K157" i="18"/>
  <c r="L157" i="18"/>
  <c r="P153" i="18"/>
  <c r="O153" i="18"/>
  <c r="N153" i="18"/>
  <c r="M153" i="18"/>
  <c r="K153" i="18"/>
  <c r="L153" i="18"/>
  <c r="J153" i="18"/>
  <c r="P149" i="18"/>
  <c r="O149" i="18"/>
  <c r="L149" i="18"/>
  <c r="K149" i="18"/>
  <c r="N149" i="18"/>
  <c r="M149" i="18"/>
  <c r="J149" i="18"/>
  <c r="P145" i="18"/>
  <c r="N145" i="18"/>
  <c r="O145" i="18"/>
  <c r="K145" i="18"/>
  <c r="M145" i="18"/>
  <c r="L145" i="18"/>
  <c r="P141" i="18"/>
  <c r="O141" i="18"/>
  <c r="M141" i="18"/>
  <c r="N141" i="18"/>
  <c r="K141" i="18"/>
  <c r="P137" i="18"/>
  <c r="O137" i="18"/>
  <c r="N137" i="18"/>
  <c r="M137" i="18"/>
  <c r="K137" i="18"/>
  <c r="J137" i="18"/>
  <c r="P133" i="18"/>
  <c r="O133" i="18"/>
  <c r="M133" i="18"/>
  <c r="L133" i="18"/>
  <c r="K133" i="18"/>
  <c r="N133" i="18"/>
  <c r="J133" i="18"/>
  <c r="P129" i="18"/>
  <c r="N129" i="18"/>
  <c r="O129" i="18"/>
  <c r="K129" i="18"/>
  <c r="L129" i="18"/>
  <c r="M129" i="18"/>
  <c r="P125" i="18"/>
  <c r="O125" i="18"/>
  <c r="M125" i="18"/>
  <c r="N125" i="18"/>
  <c r="K125" i="18"/>
  <c r="L125" i="18"/>
  <c r="P121" i="18"/>
  <c r="O121" i="18"/>
  <c r="N121" i="18"/>
  <c r="M121" i="18"/>
  <c r="K121" i="18"/>
  <c r="L121" i="18"/>
  <c r="J121" i="18"/>
  <c r="P117" i="18"/>
  <c r="O117" i="18"/>
  <c r="L117" i="18"/>
  <c r="K117" i="18"/>
  <c r="N117" i="18"/>
  <c r="M117" i="18"/>
  <c r="J117" i="18"/>
  <c r="P113" i="18"/>
  <c r="N113" i="18"/>
  <c r="O113" i="18"/>
  <c r="K113" i="18"/>
  <c r="M113" i="18"/>
  <c r="L113" i="18"/>
  <c r="P109" i="18"/>
  <c r="O109" i="18"/>
  <c r="M109" i="18"/>
  <c r="N109" i="18"/>
  <c r="K109" i="18"/>
  <c r="L109" i="18"/>
  <c r="P105" i="18"/>
  <c r="O105" i="18"/>
  <c r="N105" i="18"/>
  <c r="M105" i="18"/>
  <c r="K105" i="18"/>
  <c r="L105" i="18"/>
  <c r="J105" i="18"/>
  <c r="P101" i="18"/>
  <c r="O101" i="18"/>
  <c r="M101" i="18"/>
  <c r="L101" i="18"/>
  <c r="K101" i="18"/>
  <c r="N101" i="18"/>
  <c r="J101" i="18"/>
  <c r="P97" i="18"/>
  <c r="N97" i="18"/>
  <c r="O97" i="18"/>
  <c r="K97" i="18"/>
  <c r="L97" i="18"/>
  <c r="M97" i="18"/>
  <c r="P93" i="18"/>
  <c r="O93" i="18"/>
  <c r="M93" i="18"/>
  <c r="N93" i="18"/>
  <c r="K93" i="18"/>
  <c r="L93" i="18"/>
  <c r="P89" i="18"/>
  <c r="O89" i="18"/>
  <c r="N89" i="18"/>
  <c r="M89" i="18"/>
  <c r="K89" i="18"/>
  <c r="L89" i="18"/>
  <c r="J89" i="18"/>
  <c r="P85" i="18"/>
  <c r="O85" i="18"/>
  <c r="L85" i="18"/>
  <c r="K85" i="18"/>
  <c r="N85" i="18"/>
  <c r="J85" i="18"/>
  <c r="P81" i="18"/>
  <c r="N81" i="18"/>
  <c r="O81" i="18"/>
  <c r="K81" i="18"/>
  <c r="M81" i="18"/>
  <c r="L81" i="18"/>
  <c r="P77" i="18"/>
  <c r="O77" i="18"/>
  <c r="M77" i="18"/>
  <c r="N77" i="18"/>
  <c r="K77" i="18"/>
  <c r="P73" i="18"/>
  <c r="O73" i="18"/>
  <c r="N73" i="18"/>
  <c r="M73" i="18"/>
  <c r="K73" i="18"/>
  <c r="J73" i="18"/>
  <c r="P69" i="18"/>
  <c r="O69" i="18"/>
  <c r="M69" i="18"/>
  <c r="L69" i="18"/>
  <c r="K69" i="18"/>
  <c r="J69" i="18"/>
  <c r="P65" i="18"/>
  <c r="N65" i="18"/>
  <c r="K65" i="18"/>
  <c r="L65" i="18"/>
  <c r="M65" i="18"/>
  <c r="O65" i="18"/>
  <c r="P61" i="18"/>
  <c r="O61" i="18"/>
  <c r="M61" i="18"/>
  <c r="N61" i="18"/>
  <c r="K61" i="18"/>
  <c r="L61" i="18"/>
  <c r="P57" i="18"/>
  <c r="O57" i="18"/>
  <c r="N57" i="18"/>
  <c r="M57" i="18"/>
  <c r="K57" i="18"/>
  <c r="L57" i="18"/>
  <c r="J57" i="18"/>
  <c r="P53" i="18"/>
  <c r="O53" i="18"/>
  <c r="L53" i="18"/>
  <c r="K53" i="18"/>
  <c r="N53" i="18"/>
  <c r="M53" i="18"/>
  <c r="J53" i="18"/>
  <c r="P49" i="18"/>
  <c r="N49" i="18"/>
  <c r="O49" i="18"/>
  <c r="K49" i="18"/>
  <c r="M49" i="18"/>
  <c r="L49" i="18"/>
  <c r="P45" i="18"/>
  <c r="O45" i="18"/>
  <c r="M45" i="18"/>
  <c r="N45" i="18"/>
  <c r="K45" i="18"/>
  <c r="L45" i="18"/>
  <c r="P41" i="18"/>
  <c r="O41" i="18"/>
  <c r="N41" i="18"/>
  <c r="M41" i="18"/>
  <c r="K41" i="18"/>
  <c r="L41" i="18"/>
  <c r="J41" i="18"/>
  <c r="P37" i="18"/>
  <c r="O37" i="18"/>
  <c r="M37" i="18"/>
  <c r="L37" i="18"/>
  <c r="K37" i="18"/>
  <c r="N37" i="18"/>
  <c r="J37" i="18"/>
  <c r="P33" i="18"/>
  <c r="N33" i="18"/>
  <c r="O33" i="18"/>
  <c r="K33" i="18"/>
  <c r="L33" i="18"/>
  <c r="P29" i="18"/>
  <c r="O29" i="18"/>
  <c r="M29" i="18"/>
  <c r="N29" i="18"/>
  <c r="K29" i="18"/>
  <c r="L29" i="18"/>
  <c r="P25" i="18"/>
  <c r="O25" i="18"/>
  <c r="N25" i="18"/>
  <c r="M25" i="18"/>
  <c r="K25" i="18"/>
  <c r="L25" i="18"/>
  <c r="J25" i="18"/>
  <c r="P21" i="18"/>
  <c r="O21" i="18"/>
  <c r="L21" i="18"/>
  <c r="K21" i="18"/>
  <c r="N21" i="18"/>
  <c r="M21" i="18"/>
  <c r="J21" i="18"/>
  <c r="P17" i="18"/>
  <c r="O17" i="18"/>
  <c r="N17" i="18"/>
  <c r="K17" i="18"/>
  <c r="M17" i="18"/>
  <c r="L17" i="18"/>
  <c r="P13" i="18"/>
  <c r="O13" i="18"/>
  <c r="M13" i="18"/>
  <c r="N13" i="18"/>
  <c r="K13" i="18"/>
  <c r="P9" i="18"/>
  <c r="O9" i="18"/>
  <c r="N9" i="18"/>
  <c r="M9" i="18"/>
  <c r="K9" i="18"/>
  <c r="J9" i="18"/>
  <c r="P5" i="18"/>
  <c r="O5" i="18"/>
  <c r="M5" i="18"/>
  <c r="L5" i="18"/>
  <c r="K5" i="18"/>
  <c r="N5" i="18"/>
  <c r="J5" i="18"/>
  <c r="G543" i="18"/>
  <c r="G539" i="18"/>
  <c r="G535" i="18"/>
  <c r="G531" i="18"/>
  <c r="G527" i="18"/>
  <c r="G523" i="18"/>
  <c r="G519" i="18"/>
  <c r="G515" i="18"/>
  <c r="G511" i="18"/>
  <c r="G507" i="18"/>
  <c r="G503" i="18"/>
  <c r="G499" i="18"/>
  <c r="G495" i="18"/>
  <c r="G491" i="18"/>
  <c r="G487" i="18"/>
  <c r="G483" i="18"/>
  <c r="G479" i="18"/>
  <c r="G475" i="18"/>
  <c r="G471" i="18"/>
  <c r="G467" i="18"/>
  <c r="G463" i="18"/>
  <c r="G459" i="18"/>
  <c r="G455" i="18"/>
  <c r="G451" i="18"/>
  <c r="G447" i="18"/>
  <c r="G443" i="18"/>
  <c r="G439" i="18"/>
  <c r="G435" i="18"/>
  <c r="G431" i="18"/>
  <c r="G427" i="18"/>
  <c r="G423" i="18"/>
  <c r="G419" i="18"/>
  <c r="G415" i="18"/>
  <c r="G411" i="18"/>
  <c r="G407" i="18"/>
  <c r="G403" i="18"/>
  <c r="G399" i="18"/>
  <c r="G395" i="18"/>
  <c r="G391" i="18"/>
  <c r="G387" i="18"/>
  <c r="G383" i="18"/>
  <c r="G379" i="18"/>
  <c r="G375" i="18"/>
  <c r="G371" i="18"/>
  <c r="G367" i="18"/>
  <c r="G363" i="18"/>
  <c r="G359" i="18"/>
  <c r="G355" i="18"/>
  <c r="G351" i="18"/>
  <c r="G347" i="18"/>
  <c r="G343" i="18"/>
  <c r="G339" i="18"/>
  <c r="G335" i="18"/>
  <c r="G331" i="18"/>
  <c r="G327" i="18"/>
  <c r="G323" i="18"/>
  <c r="G319" i="18"/>
  <c r="G315" i="18"/>
  <c r="G311" i="18"/>
  <c r="G307" i="18"/>
  <c r="G303" i="18"/>
  <c r="G299" i="18"/>
  <c r="G295" i="18"/>
  <c r="G291" i="18"/>
  <c r="G287" i="18"/>
  <c r="G283" i="18"/>
  <c r="G279" i="18"/>
  <c r="G275" i="18"/>
  <c r="G271" i="18"/>
  <c r="G267" i="18"/>
  <c r="G263" i="18"/>
  <c r="G259" i="18"/>
  <c r="G255" i="18"/>
  <c r="G251" i="18"/>
  <c r="G247" i="18"/>
  <c r="G243" i="18"/>
  <c r="G239" i="18"/>
  <c r="G235" i="18"/>
  <c r="G231" i="18"/>
  <c r="G227" i="18"/>
  <c r="G223" i="18"/>
  <c r="G219" i="18"/>
  <c r="G215" i="18"/>
  <c r="G211" i="18"/>
  <c r="G207" i="18"/>
  <c r="G203" i="18"/>
  <c r="G199" i="18"/>
  <c r="G195" i="18"/>
  <c r="G191" i="18"/>
  <c r="G187" i="18"/>
  <c r="G183" i="18"/>
  <c r="G177" i="18"/>
  <c r="G172" i="18"/>
  <c r="G167" i="18"/>
  <c r="G161" i="18"/>
  <c r="G156" i="18"/>
  <c r="G151" i="18"/>
  <c r="G145" i="18"/>
  <c r="G140" i="18"/>
  <c r="G135" i="18"/>
  <c r="G129" i="18"/>
  <c r="G124" i="18"/>
  <c r="G119" i="18"/>
  <c r="G113" i="18"/>
  <c r="G108" i="18"/>
  <c r="G103" i="18"/>
  <c r="G97" i="18"/>
  <c r="G92" i="18"/>
  <c r="G87" i="18"/>
  <c r="G81" i="18"/>
  <c r="G76" i="18"/>
  <c r="G71" i="18"/>
  <c r="G65" i="18"/>
  <c r="G60" i="18"/>
  <c r="G55" i="18"/>
  <c r="G49" i="18"/>
  <c r="G44" i="18"/>
  <c r="G39" i="18"/>
  <c r="G33" i="18"/>
  <c r="G28" i="18"/>
  <c r="G23" i="18"/>
  <c r="G17" i="18"/>
  <c r="G12" i="18"/>
  <c r="G7" i="18"/>
  <c r="H543" i="18"/>
  <c r="H538" i="18"/>
  <c r="H533" i="18"/>
  <c r="H527" i="18"/>
  <c r="H522" i="18"/>
  <c r="H517" i="18"/>
  <c r="H511" i="18"/>
  <c r="H506" i="18"/>
  <c r="H501" i="18"/>
  <c r="H495" i="18"/>
  <c r="H490" i="18"/>
  <c r="H485" i="18"/>
  <c r="H479" i="18"/>
  <c r="H474" i="18"/>
  <c r="H469" i="18"/>
  <c r="H463" i="18"/>
  <c r="H458" i="18"/>
  <c r="H453" i="18"/>
  <c r="H447" i="18"/>
  <c r="H442" i="18"/>
  <c r="H437" i="18"/>
  <c r="H431" i="18"/>
  <c r="H426" i="18"/>
  <c r="H421" i="18"/>
  <c r="H415" i="18"/>
  <c r="H410" i="18"/>
  <c r="H405" i="18"/>
  <c r="H399" i="18"/>
  <c r="H394" i="18"/>
  <c r="H389" i="18"/>
  <c r="H383" i="18"/>
  <c r="H378" i="18"/>
  <c r="H373" i="18"/>
  <c r="H367" i="18"/>
  <c r="H362" i="18"/>
  <c r="H357" i="18"/>
  <c r="H351" i="18"/>
  <c r="H346" i="18"/>
  <c r="H341" i="18"/>
  <c r="H335" i="18"/>
  <c r="H330" i="18"/>
  <c r="H325" i="18"/>
  <c r="H319" i="18"/>
  <c r="H314" i="18"/>
  <c r="H309" i="18"/>
  <c r="H303" i="18"/>
  <c r="H298" i="18"/>
  <c r="H293" i="18"/>
  <c r="H287" i="18"/>
  <c r="H282" i="18"/>
  <c r="H277" i="18"/>
  <c r="H271" i="18"/>
  <c r="H266" i="18"/>
  <c r="H261" i="18"/>
  <c r="H255" i="18"/>
  <c r="H250" i="18"/>
  <c r="H245" i="18"/>
  <c r="H239" i="18"/>
  <c r="H234" i="18"/>
  <c r="H229" i="18"/>
  <c r="H223" i="18"/>
  <c r="H218" i="18"/>
  <c r="H213" i="18"/>
  <c r="H207" i="18"/>
  <c r="H202" i="18"/>
  <c r="H197" i="18"/>
  <c r="H191" i="18"/>
  <c r="H186" i="18"/>
  <c r="H181" i="18"/>
  <c r="H175" i="18"/>
  <c r="H170" i="18"/>
  <c r="H165" i="18"/>
  <c r="H159" i="18"/>
  <c r="H154" i="18"/>
  <c r="H149" i="18"/>
  <c r="H143" i="18"/>
  <c r="H138" i="18"/>
  <c r="H133" i="18"/>
  <c r="H127" i="18"/>
  <c r="H122" i="18"/>
  <c r="H117" i="18"/>
  <c r="H111" i="18"/>
  <c r="H106" i="18"/>
  <c r="H101" i="18"/>
  <c r="H95" i="18"/>
  <c r="H90" i="18"/>
  <c r="H85" i="18"/>
  <c r="H79" i="18"/>
  <c r="H74" i="18"/>
  <c r="H69" i="18"/>
  <c r="H63" i="18"/>
  <c r="H58" i="18"/>
  <c r="H53" i="18"/>
  <c r="H47" i="18"/>
  <c r="H42" i="18"/>
  <c r="H37" i="18"/>
  <c r="H31" i="18"/>
  <c r="H26" i="18"/>
  <c r="H21" i="18"/>
  <c r="H15" i="18"/>
  <c r="H10" i="18"/>
  <c r="H5" i="18"/>
  <c r="I541" i="18"/>
  <c r="I536" i="18"/>
  <c r="I531" i="18"/>
  <c r="I525" i="18"/>
  <c r="I520" i="18"/>
  <c r="I515" i="18"/>
  <c r="I509" i="18"/>
  <c r="I504" i="18"/>
  <c r="I499" i="18"/>
  <c r="I493" i="18"/>
  <c r="I488" i="18"/>
  <c r="I480" i="18"/>
  <c r="I472" i="18"/>
  <c r="I464" i="18"/>
  <c r="I456" i="18"/>
  <c r="I448" i="18"/>
  <c r="I440" i="18"/>
  <c r="I432" i="18"/>
  <c r="I424" i="18"/>
  <c r="I416" i="18"/>
  <c r="I408" i="18"/>
  <c r="I400" i="18"/>
  <c r="I392" i="18"/>
  <c r="I384" i="18"/>
  <c r="I376" i="18"/>
  <c r="I368" i="18"/>
  <c r="I360" i="18"/>
  <c r="I352" i="18"/>
  <c r="I344" i="18"/>
  <c r="I336" i="18"/>
  <c r="I328" i="18"/>
  <c r="I320" i="18"/>
  <c r="I312" i="18"/>
  <c r="I304" i="18"/>
  <c r="I296" i="18"/>
  <c r="I288" i="18"/>
  <c r="I280" i="18"/>
  <c r="I272" i="18"/>
  <c r="I264" i="18"/>
  <c r="I256" i="18"/>
  <c r="I248" i="18"/>
  <c r="I240" i="18"/>
  <c r="I232" i="18"/>
  <c r="I224" i="18"/>
  <c r="I216" i="18"/>
  <c r="I208" i="18"/>
  <c r="I200" i="18"/>
  <c r="I192" i="18"/>
  <c r="I184" i="18"/>
  <c r="I176" i="18"/>
  <c r="I168" i="18"/>
  <c r="I160" i="18"/>
  <c r="I152" i="18"/>
  <c r="I144" i="18"/>
  <c r="I136" i="18"/>
  <c r="I128" i="18"/>
  <c r="I120" i="18"/>
  <c r="I112" i="18"/>
  <c r="I104" i="18"/>
  <c r="I96" i="18"/>
  <c r="I88" i="18"/>
  <c r="I80" i="18"/>
  <c r="I72" i="18"/>
  <c r="I64" i="18"/>
  <c r="I56" i="18"/>
  <c r="I48" i="18"/>
  <c r="I40" i="18"/>
  <c r="I32" i="18"/>
  <c r="I24" i="18"/>
  <c r="I16" i="18"/>
  <c r="I8" i="18"/>
  <c r="J542" i="18"/>
  <c r="J534" i="18"/>
  <c r="J526" i="18"/>
  <c r="J518" i="18"/>
  <c r="J510" i="18"/>
  <c r="J502" i="18"/>
  <c r="J494" i="18"/>
  <c r="J486" i="18"/>
  <c r="J476" i="18"/>
  <c r="J465" i="18"/>
  <c r="J455" i="18"/>
  <c r="J444" i="18"/>
  <c r="J433" i="18"/>
  <c r="J423" i="18"/>
  <c r="J412" i="18"/>
  <c r="J401" i="18"/>
  <c r="J391" i="18"/>
  <c r="J380" i="18"/>
  <c r="J369" i="18"/>
  <c r="J359" i="18"/>
  <c r="J348" i="18"/>
  <c r="J337" i="18"/>
  <c r="J327" i="18"/>
  <c r="J316" i="18"/>
  <c r="J305" i="18"/>
  <c r="J295" i="18"/>
  <c r="J284" i="18"/>
  <c r="J273" i="18"/>
  <c r="J263" i="18"/>
  <c r="J252" i="18"/>
  <c r="J241" i="18"/>
  <c r="J231" i="18"/>
  <c r="J220" i="18"/>
  <c r="J209" i="18"/>
  <c r="J199" i="18"/>
  <c r="J188" i="18"/>
  <c r="J177" i="18"/>
  <c r="J167" i="18"/>
  <c r="J156" i="18"/>
  <c r="J145" i="18"/>
  <c r="J135" i="18"/>
  <c r="J124" i="18"/>
  <c r="J113" i="18"/>
  <c r="J103" i="18"/>
  <c r="J92" i="18"/>
  <c r="J81" i="18"/>
  <c r="J71" i="18"/>
  <c r="J60" i="18"/>
  <c r="J49" i="18"/>
  <c r="J39" i="18"/>
  <c r="J28" i="18"/>
  <c r="J17" i="18"/>
  <c r="J7" i="18"/>
  <c r="K538" i="18"/>
  <c r="K527" i="18"/>
  <c r="K517" i="18"/>
  <c r="K506" i="18"/>
  <c r="K495" i="18"/>
  <c r="K482" i="18"/>
  <c r="K466" i="18"/>
  <c r="K450" i="18"/>
  <c r="K432" i="18"/>
  <c r="K411" i="18"/>
  <c r="K390" i="18"/>
  <c r="K368" i="18"/>
  <c r="K347" i="18"/>
  <c r="K326" i="18"/>
  <c r="K304" i="18"/>
  <c r="K283" i="18"/>
  <c r="K262" i="18"/>
  <c r="K240" i="18"/>
  <c r="K219" i="18"/>
  <c r="K198" i="18"/>
  <c r="K176" i="18"/>
  <c r="K155" i="18"/>
  <c r="K134" i="18"/>
  <c r="K112" i="18"/>
  <c r="K91" i="18"/>
  <c r="K70" i="18"/>
  <c r="K48" i="18"/>
  <c r="K16" i="18"/>
  <c r="L526" i="18"/>
  <c r="L494" i="18"/>
  <c r="L462" i="18"/>
  <c r="L430" i="18"/>
  <c r="L398" i="18"/>
  <c r="L366" i="18"/>
  <c r="L334" i="18"/>
  <c r="L302" i="18"/>
  <c r="L270" i="18"/>
  <c r="L238" i="18"/>
  <c r="L206" i="18"/>
  <c r="L174" i="18"/>
  <c r="L137" i="18"/>
  <c r="L94" i="18"/>
  <c r="L51" i="18"/>
  <c r="L9" i="18"/>
  <c r="M508" i="18"/>
  <c r="M465" i="18"/>
  <c r="M417" i="18"/>
  <c r="M353" i="18"/>
  <c r="M289" i="18"/>
  <c r="M225" i="18"/>
  <c r="M161" i="18"/>
  <c r="M76" i="18"/>
  <c r="N533" i="18"/>
  <c r="N447" i="18"/>
  <c r="N298" i="18"/>
  <c r="N69" i="18"/>
  <c r="O193" i="18"/>
  <c r="D391" i="16"/>
  <c r="D392" i="16"/>
  <c r="D393" i="16"/>
  <c r="D394" i="16"/>
  <c r="D395" i="16"/>
  <c r="D396" i="16"/>
  <c r="D397" i="16"/>
  <c r="D398" i="16"/>
  <c r="D399" i="16"/>
  <c r="D400" i="16"/>
  <c r="D401" i="16"/>
  <c r="D402" i="16"/>
  <c r="D403" i="16"/>
  <c r="D404" i="16"/>
  <c r="D405" i="16"/>
  <c r="D406" i="16"/>
  <c r="D407" i="16"/>
  <c r="D408" i="16"/>
  <c r="D409" i="16"/>
  <c r="D410" i="16"/>
  <c r="D411" i="16"/>
  <c r="D412" i="16"/>
  <c r="D413" i="16"/>
  <c r="D414" i="16"/>
  <c r="D415" i="16"/>
  <c r="D416" i="16"/>
  <c r="D417" i="16"/>
  <c r="D418" i="16"/>
  <c r="D419" i="16"/>
  <c r="D420" i="16"/>
  <c r="D421" i="16"/>
  <c r="D422" i="16"/>
  <c r="D423" i="16"/>
  <c r="D424" i="16"/>
  <c r="D425" i="16"/>
  <c r="D426" i="16"/>
  <c r="D427" i="16"/>
  <c r="D428" i="16"/>
  <c r="D429" i="16"/>
  <c r="D430" i="16"/>
  <c r="D431" i="16"/>
  <c r="D432" i="16"/>
  <c r="D433" i="16"/>
  <c r="D434" i="16"/>
  <c r="D435" i="16"/>
  <c r="D436" i="16"/>
  <c r="D437" i="16"/>
  <c r="D438" i="16"/>
  <c r="D439" i="16"/>
  <c r="D440" i="16"/>
  <c r="D441" i="16"/>
  <c r="D442" i="16"/>
  <c r="D443" i="16"/>
  <c r="D444" i="16"/>
  <c r="D445" i="16"/>
  <c r="D446" i="16"/>
  <c r="D447" i="16"/>
  <c r="D448" i="16"/>
  <c r="D449" i="16"/>
  <c r="D450" i="16"/>
  <c r="D451" i="16"/>
  <c r="D452" i="16"/>
  <c r="D453" i="16"/>
  <c r="D454" i="16"/>
  <c r="D455" i="16"/>
  <c r="D456" i="16"/>
  <c r="D457" i="16"/>
  <c r="D458" i="16"/>
  <c r="D459" i="16"/>
  <c r="D460" i="16"/>
  <c r="D461" i="16"/>
  <c r="D462" i="16"/>
  <c r="D463" i="16"/>
  <c r="D464" i="16"/>
  <c r="D465" i="16"/>
  <c r="D466" i="16"/>
  <c r="D467" i="16"/>
  <c r="D468" i="16"/>
  <c r="D469" i="16"/>
  <c r="D470" i="16"/>
  <c r="D471" i="16"/>
  <c r="D472" i="16"/>
  <c r="D473" i="16"/>
  <c r="D474" i="16"/>
  <c r="D475" i="16"/>
  <c r="D476" i="16"/>
  <c r="D477" i="16"/>
  <c r="D478" i="16"/>
  <c r="D479" i="16"/>
  <c r="D480" i="16"/>
  <c r="D481" i="16"/>
  <c r="D482" i="16"/>
  <c r="D483" i="16"/>
  <c r="D484" i="16"/>
  <c r="D485" i="16"/>
  <c r="D486" i="16"/>
  <c r="D487" i="16"/>
  <c r="D488" i="16"/>
  <c r="D489" i="16"/>
  <c r="D490" i="16"/>
  <c r="D491" i="16"/>
  <c r="D492" i="16"/>
  <c r="D493" i="16"/>
  <c r="D494" i="16"/>
  <c r="D495" i="16"/>
  <c r="D496" i="16"/>
  <c r="D497" i="16"/>
  <c r="D498" i="16"/>
  <c r="D499" i="16"/>
  <c r="D500" i="16"/>
  <c r="D501" i="16"/>
  <c r="D502" i="16"/>
  <c r="D503" i="16"/>
  <c r="D504" i="16"/>
  <c r="D505" i="16"/>
  <c r="D506" i="16"/>
  <c r="D507" i="16"/>
  <c r="D508" i="16"/>
  <c r="D509" i="16"/>
  <c r="D510" i="16"/>
  <c r="D511" i="16"/>
  <c r="D512" i="16"/>
  <c r="D513" i="16"/>
  <c r="D514" i="16"/>
  <c r="D515" i="16"/>
  <c r="D516" i="16"/>
  <c r="D517" i="16"/>
  <c r="D518" i="16"/>
  <c r="D519" i="16"/>
  <c r="D520" i="16"/>
  <c r="D521" i="16"/>
  <c r="D522" i="16"/>
  <c r="D523" i="16"/>
  <c r="D524" i="16"/>
  <c r="D525" i="16"/>
  <c r="D526" i="16"/>
  <c r="D527" i="16"/>
  <c r="D528" i="16"/>
  <c r="D529" i="16"/>
  <c r="D530" i="16"/>
  <c r="D531" i="16"/>
  <c r="D532" i="16"/>
  <c r="D533" i="16"/>
  <c r="D534" i="16"/>
  <c r="D535" i="16"/>
  <c r="D536" i="16"/>
  <c r="D537" i="16"/>
  <c r="D538" i="16"/>
  <c r="D539" i="16"/>
  <c r="D540" i="16"/>
  <c r="D541" i="16"/>
  <c r="D542" i="16"/>
  <c r="D543" i="16"/>
  <c r="D544" i="16"/>
  <c r="D545" i="16"/>
  <c r="D546" i="16"/>
  <c r="D547" i="16"/>
  <c r="D548" i="16"/>
  <c r="D549" i="16"/>
  <c r="D550" i="16"/>
  <c r="D551" i="16"/>
  <c r="D552" i="16"/>
  <c r="D553" i="16"/>
  <c r="D554" i="16"/>
  <c r="D555" i="16"/>
  <c r="D556" i="16"/>
  <c r="D557" i="16"/>
  <c r="D558" i="16"/>
  <c r="D559" i="16"/>
  <c r="D560" i="16"/>
  <c r="D561" i="16"/>
  <c r="D562" i="16"/>
  <c r="D563" i="16"/>
  <c r="D564" i="16"/>
  <c r="D565" i="16"/>
  <c r="D566" i="16"/>
  <c r="D567" i="16"/>
  <c r="D568" i="16"/>
  <c r="D569" i="16"/>
  <c r="D570" i="16"/>
  <c r="D571" i="16"/>
  <c r="D572" i="16"/>
  <c r="D573" i="16"/>
  <c r="D574" i="16"/>
  <c r="D575" i="16"/>
  <c r="D576" i="16"/>
  <c r="D577" i="16"/>
  <c r="D578" i="16"/>
  <c r="D579" i="16"/>
  <c r="D580" i="16"/>
  <c r="D581" i="16"/>
  <c r="D582" i="16"/>
  <c r="D583" i="16"/>
  <c r="D584" i="16"/>
  <c r="D585" i="16"/>
  <c r="D586" i="16"/>
  <c r="D587" i="16"/>
  <c r="D588" i="16"/>
  <c r="D589" i="16"/>
  <c r="D590" i="16"/>
  <c r="D591" i="16"/>
  <c r="D592" i="16"/>
  <c r="E391" i="16"/>
  <c r="E392" i="16"/>
  <c r="E393" i="16"/>
  <c r="E394" i="16"/>
  <c r="E395" i="16"/>
  <c r="E396" i="16"/>
  <c r="E397" i="16"/>
  <c r="E398" i="16"/>
  <c r="E399" i="16"/>
  <c r="E400" i="16"/>
  <c r="E401" i="16"/>
  <c r="E402" i="16"/>
  <c r="E403" i="16"/>
  <c r="E404" i="16"/>
  <c r="E405" i="16"/>
  <c r="E406" i="16"/>
  <c r="E407" i="16"/>
  <c r="E408" i="16"/>
  <c r="E409" i="16"/>
  <c r="E410" i="16"/>
  <c r="E411" i="16"/>
  <c r="E412" i="16"/>
  <c r="E413" i="16"/>
  <c r="E414" i="16"/>
  <c r="E415" i="16"/>
  <c r="E416" i="16"/>
  <c r="E417" i="16"/>
  <c r="E418" i="16"/>
  <c r="E419" i="16"/>
  <c r="E420" i="16"/>
  <c r="E421" i="16"/>
  <c r="E422" i="16"/>
  <c r="E423" i="16"/>
  <c r="E424" i="16"/>
  <c r="E425" i="16"/>
  <c r="E426" i="16"/>
  <c r="E427" i="16"/>
  <c r="E428" i="16"/>
  <c r="E429" i="16"/>
  <c r="E430" i="16"/>
  <c r="E431" i="16"/>
  <c r="E432" i="16"/>
  <c r="E433" i="16"/>
  <c r="E434" i="16"/>
  <c r="E435" i="16"/>
  <c r="E436" i="16"/>
  <c r="E437" i="16"/>
  <c r="E438" i="16"/>
  <c r="E439" i="16"/>
  <c r="E440" i="16"/>
  <c r="E441" i="16"/>
  <c r="E442" i="16"/>
  <c r="E443" i="16"/>
  <c r="E444" i="16"/>
  <c r="E445" i="16"/>
  <c r="E446" i="16"/>
  <c r="E447" i="16"/>
  <c r="E448" i="16"/>
  <c r="E449" i="16"/>
  <c r="E450" i="16"/>
  <c r="E451" i="16"/>
  <c r="E452" i="16"/>
  <c r="E453" i="16"/>
  <c r="E454" i="16"/>
  <c r="E455" i="16"/>
  <c r="E456" i="16"/>
  <c r="E457" i="16"/>
  <c r="E458" i="16"/>
  <c r="E459" i="16"/>
  <c r="E460" i="16"/>
  <c r="E461" i="16"/>
  <c r="E462" i="16"/>
  <c r="E463" i="16"/>
  <c r="E464" i="16"/>
  <c r="E465" i="16"/>
  <c r="E466" i="16"/>
  <c r="E467" i="16"/>
  <c r="E468" i="16"/>
  <c r="E469" i="16"/>
  <c r="E470" i="16"/>
  <c r="E471" i="16"/>
  <c r="E472" i="16"/>
  <c r="E473" i="16"/>
  <c r="E474" i="16"/>
  <c r="E475" i="16"/>
  <c r="E476" i="16"/>
  <c r="E477" i="16"/>
  <c r="E478" i="16"/>
  <c r="E479" i="16"/>
  <c r="E480" i="16"/>
  <c r="E481" i="16"/>
  <c r="E482" i="16"/>
  <c r="E483" i="16"/>
  <c r="E484" i="16"/>
  <c r="E485" i="16"/>
  <c r="E486" i="16"/>
  <c r="E487" i="16"/>
  <c r="E488" i="16"/>
  <c r="E489" i="16"/>
  <c r="E490" i="16"/>
  <c r="E491" i="16"/>
  <c r="E492" i="16"/>
  <c r="E493" i="16"/>
  <c r="E494" i="16"/>
  <c r="E495" i="16"/>
  <c r="E496" i="16"/>
  <c r="E497" i="16"/>
  <c r="E498" i="16"/>
  <c r="E499" i="16"/>
  <c r="E500" i="16"/>
  <c r="E501" i="16"/>
  <c r="E502" i="16"/>
  <c r="E503" i="16"/>
  <c r="E504" i="16"/>
  <c r="E505" i="16"/>
  <c r="E506" i="16"/>
  <c r="E507" i="16"/>
  <c r="E508" i="16"/>
  <c r="E509" i="16"/>
  <c r="E510" i="16"/>
  <c r="E511" i="16"/>
  <c r="E512" i="16"/>
  <c r="E513" i="16"/>
  <c r="E514" i="16"/>
  <c r="E515" i="16"/>
  <c r="E516" i="16"/>
  <c r="E517" i="16"/>
  <c r="E518" i="16"/>
  <c r="E519" i="16"/>
  <c r="E520" i="16"/>
  <c r="E521" i="16"/>
  <c r="E522" i="16"/>
  <c r="E523" i="16"/>
  <c r="E524" i="16"/>
  <c r="E525" i="16"/>
  <c r="E526" i="16"/>
  <c r="E527" i="16"/>
  <c r="E528" i="16"/>
  <c r="E529" i="16"/>
  <c r="E530" i="16"/>
  <c r="E531" i="16"/>
  <c r="E532" i="16"/>
  <c r="E533" i="16"/>
  <c r="E534" i="16"/>
  <c r="E535" i="16"/>
  <c r="E536" i="16"/>
  <c r="E537" i="16"/>
  <c r="E538" i="16"/>
  <c r="E539" i="16"/>
  <c r="E540" i="16"/>
  <c r="E541" i="16"/>
  <c r="E542" i="16"/>
  <c r="E543" i="16"/>
  <c r="E544" i="16"/>
  <c r="E545" i="16"/>
  <c r="E546" i="16"/>
  <c r="E547" i="16"/>
  <c r="E548" i="16"/>
  <c r="E549" i="16"/>
  <c r="E550" i="16"/>
  <c r="E551" i="16"/>
  <c r="E552" i="16"/>
  <c r="E553" i="16"/>
  <c r="E554" i="16"/>
  <c r="E555" i="16"/>
  <c r="E556" i="16"/>
  <c r="E557" i="16"/>
  <c r="E558" i="16"/>
  <c r="E559" i="16"/>
  <c r="E560" i="16"/>
  <c r="E561" i="16"/>
  <c r="E562" i="16"/>
  <c r="E563" i="16"/>
  <c r="E564" i="16"/>
  <c r="E565" i="16"/>
  <c r="E566" i="16"/>
  <c r="E567" i="16"/>
  <c r="E568" i="16"/>
  <c r="E569" i="16"/>
  <c r="E570" i="16"/>
  <c r="E571" i="16"/>
  <c r="E572" i="16"/>
  <c r="E573" i="16"/>
  <c r="E574" i="16"/>
  <c r="E575" i="16"/>
  <c r="E576" i="16"/>
  <c r="E577" i="16"/>
  <c r="E578" i="16"/>
  <c r="E579" i="16"/>
  <c r="E580" i="16"/>
  <c r="E581" i="16"/>
  <c r="E582" i="16"/>
  <c r="E583" i="16"/>
  <c r="E584" i="16"/>
  <c r="E585" i="16"/>
  <c r="E586" i="16"/>
  <c r="E587" i="16"/>
  <c r="E588" i="16"/>
  <c r="E589" i="16"/>
  <c r="E590" i="16"/>
  <c r="E591" i="16"/>
  <c r="E592" i="16"/>
  <c r="F391" i="16"/>
  <c r="F392" i="16"/>
  <c r="N392" i="16" s="1"/>
  <c r="F393" i="16"/>
  <c r="F394" i="16"/>
  <c r="F395" i="16"/>
  <c r="F396" i="16"/>
  <c r="L396" i="16" s="1"/>
  <c r="F397" i="16"/>
  <c r="H397" i="16" s="1"/>
  <c r="F398" i="16"/>
  <c r="F399" i="16"/>
  <c r="F400" i="16"/>
  <c r="O400" i="16" s="1"/>
  <c r="F401" i="16"/>
  <c r="H401" i="16" s="1"/>
  <c r="F402" i="16"/>
  <c r="F403" i="16"/>
  <c r="F404" i="16"/>
  <c r="L404" i="16" s="1"/>
  <c r="F405" i="16"/>
  <c r="H405" i="16" s="1"/>
  <c r="F406" i="16"/>
  <c r="F407" i="16"/>
  <c r="F408" i="16"/>
  <c r="N408" i="16" s="1"/>
  <c r="F409" i="16"/>
  <c r="H409" i="16" s="1"/>
  <c r="F410" i="16"/>
  <c r="F411" i="16"/>
  <c r="F412" i="16"/>
  <c r="I412" i="16" s="1"/>
  <c r="F413" i="16"/>
  <c r="H413" i="16" s="1"/>
  <c r="F414" i="16"/>
  <c r="F415" i="16"/>
  <c r="F416" i="16"/>
  <c r="N416" i="16" s="1"/>
  <c r="F417" i="16"/>
  <c r="F418" i="16"/>
  <c r="F419" i="16"/>
  <c r="F420" i="16"/>
  <c r="G420" i="16" s="1"/>
  <c r="F421" i="16"/>
  <c r="H421" i="16" s="1"/>
  <c r="F422" i="16"/>
  <c r="F423" i="16"/>
  <c r="F424" i="16"/>
  <c r="F425" i="16"/>
  <c r="F426" i="16"/>
  <c r="F427" i="16"/>
  <c r="F428" i="16"/>
  <c r="N428" i="16" s="1"/>
  <c r="F429" i="16"/>
  <c r="F430" i="16"/>
  <c r="F431" i="16"/>
  <c r="F432" i="16"/>
  <c r="M432" i="16" s="1"/>
  <c r="F433" i="16"/>
  <c r="H433" i="16" s="1"/>
  <c r="F434" i="16"/>
  <c r="F435" i="16"/>
  <c r="F436" i="16"/>
  <c r="F437" i="16"/>
  <c r="H437" i="16" s="1"/>
  <c r="F438" i="16"/>
  <c r="F439" i="16"/>
  <c r="F440" i="16"/>
  <c r="O440" i="16" s="1"/>
  <c r="F441" i="16"/>
  <c r="H441" i="16" s="1"/>
  <c r="F442" i="16"/>
  <c r="F443" i="16"/>
  <c r="F444" i="16"/>
  <c r="F445" i="16"/>
  <c r="H445" i="16" s="1"/>
  <c r="F446" i="16"/>
  <c r="F447" i="16"/>
  <c r="F448" i="16"/>
  <c r="F449" i="16"/>
  <c r="F450" i="16"/>
  <c r="F451" i="16"/>
  <c r="F452" i="16"/>
  <c r="G452" i="16" s="1"/>
  <c r="F453" i="16"/>
  <c r="N453" i="16" s="1"/>
  <c r="F454" i="16"/>
  <c r="F455" i="16"/>
  <c r="F456" i="16"/>
  <c r="F457" i="16"/>
  <c r="F458" i="16"/>
  <c r="F459" i="16"/>
  <c r="F460" i="16"/>
  <c r="L460" i="16" s="1"/>
  <c r="F461" i="16"/>
  <c r="L461" i="16" s="1"/>
  <c r="F462" i="16"/>
  <c r="F463" i="16"/>
  <c r="F464" i="16"/>
  <c r="F465" i="16"/>
  <c r="H465" i="16" s="1"/>
  <c r="F466" i="16"/>
  <c r="F467" i="16"/>
  <c r="F468" i="16"/>
  <c r="L468" i="16" s="1"/>
  <c r="F469" i="16"/>
  <c r="H469" i="16" s="1"/>
  <c r="F470" i="16"/>
  <c r="F471" i="16"/>
  <c r="F472" i="16"/>
  <c r="I472" i="16" s="1"/>
  <c r="F473" i="16"/>
  <c r="H473" i="16" s="1"/>
  <c r="F474" i="16"/>
  <c r="F475" i="16"/>
  <c r="F476" i="16"/>
  <c r="J476" i="16" s="1"/>
  <c r="F477" i="16"/>
  <c r="H477" i="16" s="1"/>
  <c r="F478" i="16"/>
  <c r="F479" i="16"/>
  <c r="F480" i="16"/>
  <c r="M480" i="16" s="1"/>
  <c r="F481" i="16"/>
  <c r="O481" i="16" s="1"/>
  <c r="F482" i="16"/>
  <c r="F483" i="16"/>
  <c r="F484" i="16"/>
  <c r="G484" i="16" s="1"/>
  <c r="F485" i="16"/>
  <c r="H485" i="16" s="1"/>
  <c r="F486" i="16"/>
  <c r="F487" i="16"/>
  <c r="F488" i="16"/>
  <c r="N488" i="16" s="1"/>
  <c r="F489" i="16"/>
  <c r="L489" i="16" s="1"/>
  <c r="F490" i="16"/>
  <c r="F491" i="16"/>
  <c r="F492" i="16"/>
  <c r="N492" i="16" s="1"/>
  <c r="F493" i="16"/>
  <c r="F494" i="16"/>
  <c r="F495" i="16"/>
  <c r="F496" i="16"/>
  <c r="F497" i="16"/>
  <c r="H497" i="16" s="1"/>
  <c r="F498" i="16"/>
  <c r="F499" i="16"/>
  <c r="F500" i="16"/>
  <c r="N500" i="16" s="1"/>
  <c r="F501" i="16"/>
  <c r="H501" i="16" s="1"/>
  <c r="F502" i="16"/>
  <c r="F503" i="16"/>
  <c r="F504" i="16"/>
  <c r="N504" i="16" s="1"/>
  <c r="F505" i="16"/>
  <c r="H505" i="16" s="1"/>
  <c r="F506" i="16"/>
  <c r="F507" i="16"/>
  <c r="F508" i="16"/>
  <c r="F509" i="16"/>
  <c r="H509" i="16" s="1"/>
  <c r="F510" i="16"/>
  <c r="F511" i="16"/>
  <c r="F512" i="16"/>
  <c r="F513" i="16"/>
  <c r="N513" i="16" s="1"/>
  <c r="F514" i="16"/>
  <c r="F515" i="16"/>
  <c r="F516" i="16"/>
  <c r="F517" i="16"/>
  <c r="H517" i="16" s="1"/>
  <c r="F518" i="16"/>
  <c r="F519" i="16"/>
  <c r="F520" i="16"/>
  <c r="L520" i="16" s="1"/>
  <c r="F521" i="16"/>
  <c r="F522" i="16"/>
  <c r="F523" i="16"/>
  <c r="F524" i="16"/>
  <c r="M524" i="16" s="1"/>
  <c r="F525" i="16"/>
  <c r="F526" i="16"/>
  <c r="F527" i="16"/>
  <c r="F528" i="16"/>
  <c r="M528" i="16" s="1"/>
  <c r="F529" i="16"/>
  <c r="F530" i="16"/>
  <c r="F531" i="16"/>
  <c r="F532" i="16"/>
  <c r="M532" i="16" s="1"/>
  <c r="F533" i="16"/>
  <c r="F534" i="16"/>
  <c r="F535" i="16"/>
  <c r="F536" i="16"/>
  <c r="M536" i="16" s="1"/>
  <c r="F537" i="16"/>
  <c r="H537" i="16" s="1"/>
  <c r="F538" i="16"/>
  <c r="F539" i="16"/>
  <c r="F540" i="16"/>
  <c r="N540" i="16" s="1"/>
  <c r="F541" i="16"/>
  <c r="H541" i="16" s="1"/>
  <c r="F542" i="16"/>
  <c r="F543" i="16"/>
  <c r="F544" i="16"/>
  <c r="F545" i="16"/>
  <c r="F546" i="16"/>
  <c r="F547" i="16"/>
  <c r="F548" i="16"/>
  <c r="F549" i="16"/>
  <c r="F550" i="16"/>
  <c r="F551" i="16"/>
  <c r="F552" i="16"/>
  <c r="L552" i="16" s="1"/>
  <c r="F553" i="16"/>
  <c r="F554" i="16"/>
  <c r="F555" i="16"/>
  <c r="F556" i="16"/>
  <c r="F557" i="16"/>
  <c r="F558" i="16"/>
  <c r="F559" i="16"/>
  <c r="F560" i="16"/>
  <c r="I560" i="16" s="1"/>
  <c r="F561" i="16"/>
  <c r="F562" i="16"/>
  <c r="F563" i="16"/>
  <c r="F564" i="16"/>
  <c r="N564" i="16" s="1"/>
  <c r="F565" i="16"/>
  <c r="H565" i="16" s="1"/>
  <c r="F566" i="16"/>
  <c r="F567" i="16"/>
  <c r="F568" i="16"/>
  <c r="F569" i="16"/>
  <c r="H569" i="16" s="1"/>
  <c r="F570" i="16"/>
  <c r="F571" i="16"/>
  <c r="F572" i="16"/>
  <c r="G572" i="16" s="1"/>
  <c r="F573" i="16"/>
  <c r="H573" i="16" s="1"/>
  <c r="F574" i="16"/>
  <c r="F575" i="16"/>
  <c r="F576" i="16"/>
  <c r="K576" i="16" s="1"/>
  <c r="F577" i="16"/>
  <c r="F578" i="16"/>
  <c r="F579" i="16"/>
  <c r="F580" i="16"/>
  <c r="J580" i="16" s="1"/>
  <c r="F581" i="16"/>
  <c r="H581" i="16" s="1"/>
  <c r="F582" i="16"/>
  <c r="F583" i="16"/>
  <c r="F584" i="16"/>
  <c r="N584" i="16" s="1"/>
  <c r="F585" i="16"/>
  <c r="F586" i="16"/>
  <c r="F587" i="16"/>
  <c r="F588" i="16"/>
  <c r="I588" i="16" s="1"/>
  <c r="F589" i="16"/>
  <c r="H589" i="16" s="1"/>
  <c r="F590" i="16"/>
  <c r="F591" i="16"/>
  <c r="F592" i="16"/>
  <c r="N592" i="16" s="1"/>
  <c r="G391" i="16"/>
  <c r="G395" i="16"/>
  <c r="G399" i="16"/>
  <c r="G403" i="16"/>
  <c r="G407" i="16"/>
  <c r="G411" i="16"/>
  <c r="G415" i="16"/>
  <c r="G419" i="16"/>
  <c r="G423" i="16"/>
  <c r="G427" i="16"/>
  <c r="G431" i="16"/>
  <c r="G435" i="16"/>
  <c r="G439" i="16"/>
  <c r="G443" i="16"/>
  <c r="G447" i="16"/>
  <c r="G451" i="16"/>
  <c r="G455" i="16"/>
  <c r="G459" i="16"/>
  <c r="G463" i="16"/>
  <c r="G467" i="16"/>
  <c r="G471" i="16"/>
  <c r="G475" i="16"/>
  <c r="G479" i="16"/>
  <c r="G483" i="16"/>
  <c r="G487" i="16"/>
  <c r="G491" i="16"/>
  <c r="G495" i="16"/>
  <c r="G499" i="16"/>
  <c r="G503" i="16"/>
  <c r="G507" i="16"/>
  <c r="G511" i="16"/>
  <c r="G515" i="16"/>
  <c r="G519" i="16"/>
  <c r="G523" i="16"/>
  <c r="G527" i="16"/>
  <c r="G531" i="16"/>
  <c r="G535" i="16"/>
  <c r="G539" i="16"/>
  <c r="G543" i="16"/>
  <c r="G547" i="16"/>
  <c r="G551" i="16"/>
  <c r="G555" i="16"/>
  <c r="G559" i="16"/>
  <c r="G563" i="16"/>
  <c r="G567" i="16"/>
  <c r="G571" i="16"/>
  <c r="G575" i="16"/>
  <c r="G579" i="16"/>
  <c r="G583" i="16"/>
  <c r="G587" i="16"/>
  <c r="G591" i="16"/>
  <c r="H391" i="16"/>
  <c r="H394" i="16"/>
  <c r="H395" i="16"/>
  <c r="H398" i="16"/>
  <c r="H399" i="16"/>
  <c r="H402" i="16"/>
  <c r="H403" i="16"/>
  <c r="P403" i="16" s="1"/>
  <c r="H406" i="16"/>
  <c r="H407" i="16"/>
  <c r="H410" i="16"/>
  <c r="H411" i="16"/>
  <c r="H414" i="16"/>
  <c r="H415" i="16"/>
  <c r="H418" i="16"/>
  <c r="H419" i="16"/>
  <c r="H422" i="16"/>
  <c r="H423" i="16"/>
  <c r="H426" i="16"/>
  <c r="H427" i="16"/>
  <c r="H430" i="16"/>
  <c r="H431" i="16"/>
  <c r="H434" i="16"/>
  <c r="H435" i="16"/>
  <c r="H438" i="16"/>
  <c r="H439" i="16"/>
  <c r="H442" i="16"/>
  <c r="H443" i="16"/>
  <c r="H446" i="16"/>
  <c r="H447" i="16"/>
  <c r="H450" i="16"/>
  <c r="H451" i="16"/>
  <c r="H454" i="16"/>
  <c r="H455" i="16"/>
  <c r="H458" i="16"/>
  <c r="H459" i="16"/>
  <c r="H462" i="16"/>
  <c r="H463" i="16"/>
  <c r="H466" i="16"/>
  <c r="H467" i="16"/>
  <c r="H470" i="16"/>
  <c r="H471" i="16"/>
  <c r="H474" i="16"/>
  <c r="H475" i="16"/>
  <c r="H478" i="16"/>
  <c r="H479" i="16"/>
  <c r="H482" i="16"/>
  <c r="H483" i="16"/>
  <c r="H486" i="16"/>
  <c r="H487" i="16"/>
  <c r="H490" i="16"/>
  <c r="H491" i="16"/>
  <c r="P491" i="16" s="1"/>
  <c r="H494" i="16"/>
  <c r="H495" i="16"/>
  <c r="H498" i="16"/>
  <c r="H499" i="16"/>
  <c r="H502" i="16"/>
  <c r="H503" i="16"/>
  <c r="H506" i="16"/>
  <c r="H507" i="16"/>
  <c r="H510" i="16"/>
  <c r="H511" i="16"/>
  <c r="H514" i="16"/>
  <c r="H515" i="16"/>
  <c r="H518" i="16"/>
  <c r="H519" i="16"/>
  <c r="H522" i="16"/>
  <c r="H523" i="16"/>
  <c r="P523" i="16" s="1"/>
  <c r="H526" i="16"/>
  <c r="H527" i="16"/>
  <c r="H530" i="16"/>
  <c r="H531" i="16"/>
  <c r="H534" i="16"/>
  <c r="H535" i="16"/>
  <c r="H538" i="16"/>
  <c r="H539" i="16"/>
  <c r="H542" i="16"/>
  <c r="H543" i="16"/>
  <c r="H546" i="16"/>
  <c r="H547" i="16"/>
  <c r="P547" i="16" s="1"/>
  <c r="H550" i="16"/>
  <c r="H551" i="16"/>
  <c r="H554" i="16"/>
  <c r="H555" i="16"/>
  <c r="P555" i="16" s="1"/>
  <c r="H558" i="16"/>
  <c r="H559" i="16"/>
  <c r="H562" i="16"/>
  <c r="H563" i="16"/>
  <c r="P563" i="16" s="1"/>
  <c r="H566" i="16"/>
  <c r="H567" i="16"/>
  <c r="H570" i="16"/>
  <c r="H571" i="16"/>
  <c r="H574" i="16"/>
  <c r="H575" i="16"/>
  <c r="H578" i="16"/>
  <c r="H579" i="16"/>
  <c r="P579" i="16" s="1"/>
  <c r="H582" i="16"/>
  <c r="H583" i="16"/>
  <c r="H586" i="16"/>
  <c r="H587" i="16"/>
  <c r="H590" i="16"/>
  <c r="H591" i="16"/>
  <c r="I391" i="16"/>
  <c r="I395" i="16"/>
  <c r="P395" i="16" s="1"/>
  <c r="I398" i="16"/>
  <c r="P398" i="16" s="1"/>
  <c r="I399" i="16"/>
  <c r="I403" i="16"/>
  <c r="I407" i="16"/>
  <c r="P407" i="16" s="1"/>
  <c r="I411" i="16"/>
  <c r="P411" i="16" s="1"/>
  <c r="I415" i="16"/>
  <c r="I419" i="16"/>
  <c r="I423" i="16"/>
  <c r="P423" i="16" s="1"/>
  <c r="I427" i="16"/>
  <c r="P427" i="16" s="1"/>
  <c r="I431" i="16"/>
  <c r="I435" i="16"/>
  <c r="I439" i="16"/>
  <c r="P439" i="16" s="1"/>
  <c r="I443" i="16"/>
  <c r="I447" i="16"/>
  <c r="P447" i="16" s="1"/>
  <c r="I450" i="16"/>
  <c r="P450" i="16" s="1"/>
  <c r="I451" i="16"/>
  <c r="I455" i="16"/>
  <c r="I459" i="16"/>
  <c r="P459" i="16" s="1"/>
  <c r="I462" i="16"/>
  <c r="I463" i="16"/>
  <c r="I467" i="16"/>
  <c r="P467" i="16" s="1"/>
  <c r="I471" i="16"/>
  <c r="P471" i="16" s="1"/>
  <c r="I475" i="16"/>
  <c r="I479" i="16"/>
  <c r="P479" i="16" s="1"/>
  <c r="I483" i="16"/>
  <c r="I487" i="16"/>
  <c r="P487" i="16" s="1"/>
  <c r="I491" i="16"/>
  <c r="I495" i="16"/>
  <c r="P495" i="16" s="1"/>
  <c r="I499" i="16"/>
  <c r="I503" i="16"/>
  <c r="I507" i="16"/>
  <c r="I511" i="16"/>
  <c r="P511" i="16" s="1"/>
  <c r="I514" i="16"/>
  <c r="P514" i="16" s="1"/>
  <c r="I515" i="16"/>
  <c r="I519" i="16"/>
  <c r="I523" i="16"/>
  <c r="I526" i="16"/>
  <c r="I527" i="16"/>
  <c r="P527" i="16" s="1"/>
  <c r="I531" i="16"/>
  <c r="I535" i="16"/>
  <c r="I539" i="16"/>
  <c r="I543" i="16"/>
  <c r="I547" i="16"/>
  <c r="I551" i="16"/>
  <c r="P551" i="16" s="1"/>
  <c r="I554" i="16"/>
  <c r="P554" i="16" s="1"/>
  <c r="I555" i="16"/>
  <c r="I558" i="16"/>
  <c r="I559" i="16"/>
  <c r="P559" i="16" s="1"/>
  <c r="I563" i="16"/>
  <c r="I567" i="16"/>
  <c r="I571" i="16"/>
  <c r="P571" i="16" s="1"/>
  <c r="I575" i="16"/>
  <c r="P575" i="16" s="1"/>
  <c r="I579" i="16"/>
  <c r="I583" i="16"/>
  <c r="I586" i="16"/>
  <c r="P586" i="16" s="1"/>
  <c r="I587" i="16"/>
  <c r="P587" i="16" s="1"/>
  <c r="I590" i="16"/>
  <c r="I591" i="16"/>
  <c r="J391" i="16"/>
  <c r="J395" i="16"/>
  <c r="J399" i="16"/>
  <c r="J403" i="16"/>
  <c r="J407" i="16"/>
  <c r="J411" i="16"/>
  <c r="J415" i="16"/>
  <c r="J419" i="16"/>
  <c r="J423" i="16"/>
  <c r="J427" i="16"/>
  <c r="J431" i="16"/>
  <c r="J435" i="16"/>
  <c r="J439" i="16"/>
  <c r="J443" i="16"/>
  <c r="J447" i="16"/>
  <c r="J448" i="16"/>
  <c r="J451" i="16"/>
  <c r="J455" i="16"/>
  <c r="J459" i="16"/>
  <c r="J460" i="16"/>
  <c r="J463" i="16"/>
  <c r="J467" i="16"/>
  <c r="J471" i="16"/>
  <c r="J475" i="16"/>
  <c r="J479" i="16"/>
  <c r="J483" i="16"/>
  <c r="J487" i="16"/>
  <c r="J491" i="16"/>
  <c r="J495" i="16"/>
  <c r="J499" i="16"/>
  <c r="J503" i="16"/>
  <c r="J507" i="16"/>
  <c r="J511" i="16"/>
  <c r="J515" i="16"/>
  <c r="J519" i="16"/>
  <c r="J523" i="16"/>
  <c r="J527" i="16"/>
  <c r="J531" i="16"/>
  <c r="J535" i="16"/>
  <c r="J539" i="16"/>
  <c r="J543" i="16"/>
  <c r="J547" i="16"/>
  <c r="J551" i="16"/>
  <c r="J552" i="16"/>
  <c r="J555" i="16"/>
  <c r="J559" i="16"/>
  <c r="J563" i="16"/>
  <c r="J567" i="16"/>
  <c r="J571" i="16"/>
  <c r="J575" i="16"/>
  <c r="J579" i="16"/>
  <c r="J583" i="16"/>
  <c r="J587" i="16"/>
  <c r="J591" i="16"/>
  <c r="K391" i="16"/>
  <c r="K394" i="16"/>
  <c r="K395" i="16"/>
  <c r="K398" i="16"/>
  <c r="K399" i="16"/>
  <c r="K403" i="16"/>
  <c r="K407" i="16"/>
  <c r="K411" i="16"/>
  <c r="K415" i="16"/>
  <c r="K419" i="16"/>
  <c r="K423" i="16"/>
  <c r="K426" i="16"/>
  <c r="K427" i="16"/>
  <c r="K430" i="16"/>
  <c r="K431" i="16"/>
  <c r="K435" i="16"/>
  <c r="K439" i="16"/>
  <c r="K443" i="16"/>
  <c r="K447" i="16"/>
  <c r="K451" i="16"/>
  <c r="K455" i="16"/>
  <c r="K458" i="16"/>
  <c r="K459" i="16"/>
  <c r="K462" i="16"/>
  <c r="K463" i="16"/>
  <c r="K467" i="16"/>
  <c r="K471" i="16"/>
  <c r="K475" i="16"/>
  <c r="K479" i="16"/>
  <c r="K483" i="16"/>
  <c r="K487" i="16"/>
  <c r="K490" i="16"/>
  <c r="K491" i="16"/>
  <c r="K494" i="16"/>
  <c r="K495" i="16"/>
  <c r="K499" i="16"/>
  <c r="K503" i="16"/>
  <c r="K507" i="16"/>
  <c r="K511" i="16"/>
  <c r="K515" i="16"/>
  <c r="K519" i="16"/>
  <c r="K522" i="16"/>
  <c r="K523" i="16"/>
  <c r="K526" i="16"/>
  <c r="K527" i="16"/>
  <c r="K531" i="16"/>
  <c r="K535" i="16"/>
  <c r="K539" i="16"/>
  <c r="K543" i="16"/>
  <c r="K547" i="16"/>
  <c r="K551" i="16"/>
  <c r="K554" i="16"/>
  <c r="K555" i="16"/>
  <c r="K558" i="16"/>
  <c r="K559" i="16"/>
  <c r="K563" i="16"/>
  <c r="K567" i="16"/>
  <c r="K571" i="16"/>
  <c r="K575" i="16"/>
  <c r="K579" i="16"/>
  <c r="K583" i="16"/>
  <c r="K586" i="16"/>
  <c r="K587" i="16"/>
  <c r="K590" i="16"/>
  <c r="K591" i="16"/>
  <c r="L391" i="16"/>
  <c r="L395" i="16"/>
  <c r="L399" i="16"/>
  <c r="L403" i="16"/>
  <c r="L407" i="16"/>
  <c r="L411" i="16"/>
  <c r="L415" i="16"/>
  <c r="L419" i="16"/>
  <c r="L423" i="16"/>
  <c r="L427" i="16"/>
  <c r="L431" i="16"/>
  <c r="L435" i="16"/>
  <c r="L439" i="16"/>
  <c r="L443" i="16"/>
  <c r="L447" i="16"/>
  <c r="L451" i="16"/>
  <c r="L455" i="16"/>
  <c r="L459" i="16"/>
  <c r="L463" i="16"/>
  <c r="L467" i="16"/>
  <c r="L471" i="16"/>
  <c r="L475" i="16"/>
  <c r="L479" i="16"/>
  <c r="L483" i="16"/>
  <c r="L487" i="16"/>
  <c r="L491" i="16"/>
  <c r="L495" i="16"/>
  <c r="L499" i="16"/>
  <c r="L503" i="16"/>
  <c r="L507" i="16"/>
  <c r="L511" i="16"/>
  <c r="L515" i="16"/>
  <c r="L519" i="16"/>
  <c r="L523" i="16"/>
  <c r="L527" i="16"/>
  <c r="L531" i="16"/>
  <c r="L535" i="16"/>
  <c r="L539" i="16"/>
  <c r="L543" i="16"/>
  <c r="L547" i="16"/>
  <c r="L551" i="16"/>
  <c r="L555" i="16"/>
  <c r="L559" i="16"/>
  <c r="L563" i="16"/>
  <c r="L567" i="16"/>
  <c r="L571" i="16"/>
  <c r="L575" i="16"/>
  <c r="L579" i="16"/>
  <c r="L583" i="16"/>
  <c r="L587" i="16"/>
  <c r="L591" i="16"/>
  <c r="M391" i="16"/>
  <c r="M394" i="16"/>
  <c r="M395" i="16"/>
  <c r="M398" i="16"/>
  <c r="M399" i="16"/>
  <c r="M403" i="16"/>
  <c r="M407" i="16"/>
  <c r="M411" i="16"/>
  <c r="M415" i="16"/>
  <c r="M419" i="16"/>
  <c r="M423" i="16"/>
  <c r="M426" i="16"/>
  <c r="M427" i="16"/>
  <c r="M430" i="16"/>
  <c r="M431" i="16"/>
  <c r="M435" i="16"/>
  <c r="M439" i="16"/>
  <c r="M443" i="16"/>
  <c r="M447" i="16"/>
  <c r="M451" i="16"/>
  <c r="M455" i="16"/>
  <c r="M459" i="16"/>
  <c r="M463" i="16"/>
  <c r="M467" i="16"/>
  <c r="M471" i="16"/>
  <c r="M475" i="16"/>
  <c r="M479" i="16"/>
  <c r="M483" i="16"/>
  <c r="M487" i="16"/>
  <c r="M491" i="16"/>
  <c r="M495" i="16"/>
  <c r="M499" i="16"/>
  <c r="M503" i="16"/>
  <c r="M507" i="16"/>
  <c r="M511" i="16"/>
  <c r="M515" i="16"/>
  <c r="M519" i="16"/>
  <c r="M523" i="16"/>
  <c r="M527" i="16"/>
  <c r="M531" i="16"/>
  <c r="M535" i="16"/>
  <c r="M539" i="16"/>
  <c r="M543" i="16"/>
  <c r="M547" i="16"/>
  <c r="M551" i="16"/>
  <c r="M555" i="16"/>
  <c r="M559" i="16"/>
  <c r="M563" i="16"/>
  <c r="M567" i="16"/>
  <c r="M571" i="16"/>
  <c r="M575" i="16"/>
  <c r="M579" i="16"/>
  <c r="M583" i="16"/>
  <c r="M587" i="16"/>
  <c r="M591" i="16"/>
  <c r="N391" i="16"/>
  <c r="N395" i="16"/>
  <c r="N399" i="16"/>
  <c r="N400" i="16"/>
  <c r="N403" i="16"/>
  <c r="N407" i="16"/>
  <c r="N411" i="16"/>
  <c r="N415" i="16"/>
  <c r="N419" i="16"/>
  <c r="N423" i="16"/>
  <c r="N427" i="16"/>
  <c r="N431" i="16"/>
  <c r="N435" i="16"/>
  <c r="N439" i="16"/>
  <c r="N443" i="16"/>
  <c r="N447" i="16"/>
  <c r="N451" i="16"/>
  <c r="N455" i="16"/>
  <c r="N459" i="16"/>
  <c r="N463" i="16"/>
  <c r="N467" i="16"/>
  <c r="N471" i="16"/>
  <c r="N475" i="16"/>
  <c r="N479" i="16"/>
  <c r="N483" i="16"/>
  <c r="N487" i="16"/>
  <c r="N491" i="16"/>
  <c r="N495" i="16"/>
  <c r="N499" i="16"/>
  <c r="N503" i="16"/>
  <c r="N507" i="16"/>
  <c r="N511" i="16"/>
  <c r="N515" i="16"/>
  <c r="N519" i="16"/>
  <c r="N523" i="16"/>
  <c r="N527" i="16"/>
  <c r="N531" i="16"/>
  <c r="N535" i="16"/>
  <c r="N539" i="16"/>
  <c r="N543" i="16"/>
  <c r="N547" i="16"/>
  <c r="N551" i="16"/>
  <c r="N555" i="16"/>
  <c r="N559" i="16"/>
  <c r="N563" i="16"/>
  <c r="N567" i="16"/>
  <c r="N571" i="16"/>
  <c r="N575" i="16"/>
  <c r="N579" i="16"/>
  <c r="N583" i="16"/>
  <c r="N587" i="16"/>
  <c r="N591" i="16"/>
  <c r="O391" i="16"/>
  <c r="O394" i="16"/>
  <c r="O395" i="16"/>
  <c r="O398" i="16"/>
  <c r="O399" i="16"/>
  <c r="O403" i="16"/>
  <c r="O407" i="16"/>
  <c r="O408" i="16"/>
  <c r="O410" i="16"/>
  <c r="O411" i="16"/>
  <c r="O414" i="16"/>
  <c r="O415" i="16"/>
  <c r="O419" i="16"/>
  <c r="O423" i="16"/>
  <c r="O426" i="16"/>
  <c r="O427" i="16"/>
  <c r="O430" i="16"/>
  <c r="O431" i="16"/>
  <c r="O435" i="16"/>
  <c r="O439" i="16"/>
  <c r="O442" i="16"/>
  <c r="O443" i="16"/>
  <c r="O446" i="16"/>
  <c r="O447" i="16"/>
  <c r="O450" i="16"/>
  <c r="O451" i="16"/>
  <c r="O454" i="16"/>
  <c r="O455" i="16"/>
  <c r="O458" i="16"/>
  <c r="O459" i="16"/>
  <c r="O462" i="16"/>
  <c r="O463" i="16"/>
  <c r="O466" i="16"/>
  <c r="O467" i="16"/>
  <c r="O470" i="16"/>
  <c r="O471" i="16"/>
  <c r="O474" i="16"/>
  <c r="O475" i="16"/>
  <c r="O478" i="16"/>
  <c r="O479" i="16"/>
  <c r="O482" i="16"/>
  <c r="O483" i="16"/>
  <c r="O486" i="16"/>
  <c r="O487" i="16"/>
  <c r="O490" i="16"/>
  <c r="O491" i="16"/>
  <c r="O494" i="16"/>
  <c r="O495" i="16"/>
  <c r="O498" i="16"/>
  <c r="O499" i="16"/>
  <c r="O502" i="16"/>
  <c r="O503" i="16"/>
  <c r="O506" i="16"/>
  <c r="O507" i="16"/>
  <c r="O510" i="16"/>
  <c r="O511" i="16"/>
  <c r="O514" i="16"/>
  <c r="O515" i="16"/>
  <c r="O518" i="16"/>
  <c r="O519" i="16"/>
  <c r="O522" i="16"/>
  <c r="O523" i="16"/>
  <c r="O526" i="16"/>
  <c r="O527" i="16"/>
  <c r="O530" i="16"/>
  <c r="O531" i="16"/>
  <c r="O534" i="16"/>
  <c r="O535" i="16"/>
  <c r="O538" i="16"/>
  <c r="O539" i="16"/>
  <c r="O542" i="16"/>
  <c r="O543" i="16"/>
  <c r="O546" i="16"/>
  <c r="O547" i="16"/>
  <c r="O550" i="16"/>
  <c r="O551" i="16"/>
  <c r="O554" i="16"/>
  <c r="O555" i="16"/>
  <c r="O558" i="16"/>
  <c r="O559" i="16"/>
  <c r="O562" i="16"/>
  <c r="O563" i="16"/>
  <c r="O566" i="16"/>
  <c r="O567" i="16"/>
  <c r="O570" i="16"/>
  <c r="O571" i="16"/>
  <c r="O574" i="16"/>
  <c r="O575" i="16"/>
  <c r="O578" i="16"/>
  <c r="O579" i="16"/>
  <c r="O582" i="16"/>
  <c r="O583" i="16"/>
  <c r="O586" i="16"/>
  <c r="O587" i="16"/>
  <c r="O590" i="16"/>
  <c r="O591" i="16"/>
  <c r="P391" i="16"/>
  <c r="P399" i="16"/>
  <c r="P415" i="16"/>
  <c r="P419" i="16"/>
  <c r="P431" i="16"/>
  <c r="P443" i="16"/>
  <c r="P455" i="16"/>
  <c r="P463" i="16"/>
  <c r="P475" i="16"/>
  <c r="P503" i="16"/>
  <c r="P507" i="16"/>
  <c r="P519" i="16"/>
  <c r="P535" i="16"/>
  <c r="P539" i="16"/>
  <c r="P567" i="16"/>
  <c r="P583" i="16"/>
  <c r="M556" i="16" l="1"/>
  <c r="N556" i="16"/>
  <c r="G548" i="16"/>
  <c r="N548" i="16"/>
  <c r="M516" i="16"/>
  <c r="G516" i="16"/>
  <c r="N508" i="16"/>
  <c r="G508" i="16"/>
  <c r="L496" i="16"/>
  <c r="N496" i="16"/>
  <c r="M464" i="16"/>
  <c r="I464" i="16"/>
  <c r="M456" i="16"/>
  <c r="I456" i="16"/>
  <c r="M448" i="16"/>
  <c r="K448" i="16"/>
  <c r="N580" i="16"/>
  <c r="N476" i="16"/>
  <c r="M564" i="16"/>
  <c r="M520" i="16"/>
  <c r="M492" i="16"/>
  <c r="J440" i="16"/>
  <c r="I540" i="16"/>
  <c r="H549" i="16"/>
  <c r="N549" i="16"/>
  <c r="N512" i="16"/>
  <c r="K512" i="16"/>
  <c r="G444" i="16"/>
  <c r="N444" i="16"/>
  <c r="O436" i="16"/>
  <c r="N436" i="16"/>
  <c r="O432" i="16"/>
  <c r="L528" i="16"/>
  <c r="N468" i="16"/>
  <c r="M440" i="16"/>
  <c r="I436" i="16"/>
  <c r="P515" i="16"/>
  <c r="P499" i="16"/>
  <c r="P483" i="16"/>
  <c r="P451" i="16"/>
  <c r="P531" i="16"/>
  <c r="O428" i="16"/>
  <c r="O420" i="16"/>
  <c r="O396" i="16"/>
  <c r="N572" i="16"/>
  <c r="N532" i="16"/>
  <c r="N460" i="16"/>
  <c r="M588" i="16"/>
  <c r="M580" i="16"/>
  <c r="M549" i="16"/>
  <c r="M472" i="16"/>
  <c r="M412" i="16"/>
  <c r="L572" i="16"/>
  <c r="J496" i="16"/>
  <c r="P590" i="16"/>
  <c r="I532" i="16"/>
  <c r="P532" i="16" s="1"/>
  <c r="I524" i="16"/>
  <c r="P462" i="16"/>
  <c r="G580" i="16"/>
  <c r="M501" i="16"/>
  <c r="N524" i="16"/>
  <c r="N484" i="16"/>
  <c r="M581" i="16"/>
  <c r="M572" i="16"/>
  <c r="M508" i="16"/>
  <c r="M465" i="16"/>
  <c r="M404" i="16"/>
  <c r="M396" i="16"/>
  <c r="J589" i="16"/>
  <c r="P558" i="16"/>
  <c r="P526" i="16"/>
  <c r="I444" i="16"/>
  <c r="P435" i="16"/>
  <c r="J585" i="16"/>
  <c r="H585" i="16"/>
  <c r="M577" i="16"/>
  <c r="H577" i="16"/>
  <c r="H557" i="16"/>
  <c r="J557" i="16"/>
  <c r="H533" i="16"/>
  <c r="M533" i="16"/>
  <c r="J525" i="16"/>
  <c r="H525" i="16"/>
  <c r="L525" i="16"/>
  <c r="L493" i="16"/>
  <c r="J493" i="16"/>
  <c r="H493" i="16"/>
  <c r="H461" i="16"/>
  <c r="J461" i="16"/>
  <c r="H453" i="16"/>
  <c r="M453" i="16"/>
  <c r="M449" i="16"/>
  <c r="H449" i="16"/>
  <c r="H425" i="16"/>
  <c r="J425" i="16"/>
  <c r="H417" i="16"/>
  <c r="N417" i="16"/>
  <c r="O589" i="16"/>
  <c r="O581" i="16"/>
  <c r="O573" i="16"/>
  <c r="O565" i="16"/>
  <c r="O557" i="16"/>
  <c r="O549" i="16"/>
  <c r="O541" i="16"/>
  <c r="O533" i="16"/>
  <c r="O525" i="16"/>
  <c r="O517" i="16"/>
  <c r="O509" i="16"/>
  <c r="O501" i="16"/>
  <c r="O493" i="16"/>
  <c r="N517" i="16"/>
  <c r="I592" i="16"/>
  <c r="J592" i="16"/>
  <c r="K592" i="16"/>
  <c r="G592" i="16"/>
  <c r="L592" i="16"/>
  <c r="H592" i="16"/>
  <c r="L584" i="16"/>
  <c r="G584" i="16"/>
  <c r="J584" i="16"/>
  <c r="K584" i="16"/>
  <c r="H584" i="16"/>
  <c r="I584" i="16"/>
  <c r="L576" i="16"/>
  <c r="G576" i="16"/>
  <c r="J576" i="16"/>
  <c r="I576" i="16"/>
  <c r="M576" i="16"/>
  <c r="H576" i="16"/>
  <c r="L568" i="16"/>
  <c r="G568" i="16"/>
  <c r="J568" i="16"/>
  <c r="M568" i="16"/>
  <c r="H568" i="16"/>
  <c r="L560" i="16"/>
  <c r="G560" i="16"/>
  <c r="J560" i="16"/>
  <c r="H560" i="16"/>
  <c r="P560" i="16" s="1"/>
  <c r="K560" i="16"/>
  <c r="I552" i="16"/>
  <c r="K552" i="16"/>
  <c r="G552" i="16"/>
  <c r="H552" i="16"/>
  <c r="I544" i="16"/>
  <c r="K544" i="16"/>
  <c r="G544" i="16"/>
  <c r="H544" i="16"/>
  <c r="J544" i="16"/>
  <c r="I536" i="16"/>
  <c r="K536" i="16"/>
  <c r="G536" i="16"/>
  <c r="J536" i="16"/>
  <c r="H536" i="16"/>
  <c r="I528" i="16"/>
  <c r="K528" i="16"/>
  <c r="G528" i="16"/>
  <c r="H528" i="16"/>
  <c r="G520" i="16"/>
  <c r="I520" i="16"/>
  <c r="K520" i="16"/>
  <c r="H520" i="16"/>
  <c r="G512" i="16"/>
  <c r="I512" i="16"/>
  <c r="H512" i="16"/>
  <c r="J512" i="16"/>
  <c r="G504" i="16"/>
  <c r="J504" i="16"/>
  <c r="L504" i="16"/>
  <c r="H504" i="16"/>
  <c r="G496" i="16"/>
  <c r="H496" i="16"/>
  <c r="K496" i="16"/>
  <c r="J488" i="16"/>
  <c r="K488" i="16"/>
  <c r="L488" i="16"/>
  <c r="G488" i="16"/>
  <c r="H488" i="16"/>
  <c r="I488" i="16"/>
  <c r="J480" i="16"/>
  <c r="K480" i="16"/>
  <c r="L480" i="16"/>
  <c r="G480" i="16"/>
  <c r="I480" i="16"/>
  <c r="H480" i="16"/>
  <c r="J472" i="16"/>
  <c r="K472" i="16"/>
  <c r="L472" i="16"/>
  <c r="G472" i="16"/>
  <c r="H472" i="16"/>
  <c r="P472" i="16" s="1"/>
  <c r="J464" i="16"/>
  <c r="K464" i="16"/>
  <c r="L464" i="16"/>
  <c r="G464" i="16"/>
  <c r="H464" i="16"/>
  <c r="P464" i="16" s="1"/>
  <c r="G456" i="16"/>
  <c r="J456" i="16"/>
  <c r="K456" i="16"/>
  <c r="H456" i="16"/>
  <c r="P456" i="16" s="1"/>
  <c r="I448" i="16"/>
  <c r="G448" i="16"/>
  <c r="H448" i="16"/>
  <c r="L448" i="16"/>
  <c r="I440" i="16"/>
  <c r="G440" i="16"/>
  <c r="L440" i="16"/>
  <c r="H440" i="16"/>
  <c r="I432" i="16"/>
  <c r="G432" i="16"/>
  <c r="H432" i="16"/>
  <c r="J432" i="16"/>
  <c r="K432" i="16"/>
  <c r="I424" i="16"/>
  <c r="J424" i="16"/>
  <c r="K424" i="16"/>
  <c r="L424" i="16"/>
  <c r="G424" i="16"/>
  <c r="M424" i="16"/>
  <c r="H424" i="16"/>
  <c r="I416" i="16"/>
  <c r="J416" i="16"/>
  <c r="K416" i="16"/>
  <c r="L416" i="16"/>
  <c r="G416" i="16"/>
  <c r="M416" i="16"/>
  <c r="H416" i="16"/>
  <c r="I408" i="16"/>
  <c r="J408" i="16"/>
  <c r="K408" i="16"/>
  <c r="L408" i="16"/>
  <c r="G408" i="16"/>
  <c r="M408" i="16"/>
  <c r="H408" i="16"/>
  <c r="I400" i="16"/>
  <c r="J400" i="16"/>
  <c r="K400" i="16"/>
  <c r="L400" i="16"/>
  <c r="G400" i="16"/>
  <c r="M400" i="16"/>
  <c r="H400" i="16"/>
  <c r="G392" i="16"/>
  <c r="I392" i="16"/>
  <c r="K392" i="16"/>
  <c r="H392" i="16"/>
  <c r="L392" i="16"/>
  <c r="O424" i="16"/>
  <c r="O416" i="16"/>
  <c r="O404" i="16"/>
  <c r="O392" i="16"/>
  <c r="N588" i="16"/>
  <c r="N581" i="16"/>
  <c r="N544" i="16"/>
  <c r="N536" i="16"/>
  <c r="N528" i="16"/>
  <c r="N520" i="16"/>
  <c r="N485" i="16"/>
  <c r="N448" i="16"/>
  <c r="N440" i="16"/>
  <c r="N432" i="16"/>
  <c r="N424" i="16"/>
  <c r="M565" i="16"/>
  <c r="M517" i="16"/>
  <c r="M496" i="16"/>
  <c r="M488" i="16"/>
  <c r="M392" i="16"/>
  <c r="L588" i="16"/>
  <c r="L544" i="16"/>
  <c r="L512" i="16"/>
  <c r="L456" i="16"/>
  <c r="K568" i="16"/>
  <c r="K548" i="16"/>
  <c r="K504" i="16"/>
  <c r="K484" i="16"/>
  <c r="K440" i="16"/>
  <c r="K420" i="16"/>
  <c r="J528" i="16"/>
  <c r="J392" i="16"/>
  <c r="I504" i="16"/>
  <c r="P504" i="16" s="1"/>
  <c r="M561" i="16"/>
  <c r="H561" i="16"/>
  <c r="J553" i="16"/>
  <c r="H553" i="16"/>
  <c r="M545" i="16"/>
  <c r="H545" i="16"/>
  <c r="M529" i="16"/>
  <c r="H529" i="16"/>
  <c r="J521" i="16"/>
  <c r="H521" i="16"/>
  <c r="H513" i="16"/>
  <c r="M513" i="16"/>
  <c r="J489" i="16"/>
  <c r="H489" i="16"/>
  <c r="H481" i="16"/>
  <c r="M481" i="16"/>
  <c r="N481" i="16"/>
  <c r="J457" i="16"/>
  <c r="H457" i="16"/>
  <c r="L457" i="16"/>
  <c r="J429" i="16"/>
  <c r="L429" i="16"/>
  <c r="H429" i="16"/>
  <c r="J393" i="16"/>
  <c r="L393" i="16"/>
  <c r="H393" i="16"/>
  <c r="O585" i="16"/>
  <c r="O577" i="16"/>
  <c r="O569" i="16"/>
  <c r="O561" i="16"/>
  <c r="O553" i="16"/>
  <c r="O545" i="16"/>
  <c r="O537" i="16"/>
  <c r="O529" i="16"/>
  <c r="O521" i="16"/>
  <c r="O513" i="16"/>
  <c r="O505" i="16"/>
  <c r="O497" i="16"/>
  <c r="O489" i="16"/>
  <c r="O485" i="16"/>
  <c r="O477" i="16"/>
  <c r="O473" i="16"/>
  <c r="O469" i="16"/>
  <c r="O465" i="16"/>
  <c r="O461" i="16"/>
  <c r="O457" i="16"/>
  <c r="O453" i="16"/>
  <c r="O449" i="16"/>
  <c r="O445" i="16"/>
  <c r="N421" i="16"/>
  <c r="M485" i="16"/>
  <c r="L425" i="16"/>
  <c r="J397" i="16"/>
  <c r="G588" i="16"/>
  <c r="J588" i="16"/>
  <c r="H588" i="16"/>
  <c r="P588" i="16" s="1"/>
  <c r="K588" i="16"/>
  <c r="I580" i="16"/>
  <c r="K580" i="16"/>
  <c r="H580" i="16"/>
  <c r="I572" i="16"/>
  <c r="K572" i="16"/>
  <c r="H572" i="16"/>
  <c r="I564" i="16"/>
  <c r="K564" i="16"/>
  <c r="L564" i="16"/>
  <c r="G564" i="16"/>
  <c r="H564" i="16"/>
  <c r="J564" i="16"/>
  <c r="J556" i="16"/>
  <c r="I556" i="16"/>
  <c r="K556" i="16"/>
  <c r="G556" i="16"/>
  <c r="L556" i="16"/>
  <c r="H556" i="16"/>
  <c r="J548" i="16"/>
  <c r="I548" i="16"/>
  <c r="L548" i="16"/>
  <c r="M548" i="16"/>
  <c r="H548" i="16"/>
  <c r="J540" i="16"/>
  <c r="L540" i="16"/>
  <c r="M540" i="16"/>
  <c r="H540" i="16"/>
  <c r="J532" i="16"/>
  <c r="L532" i="16"/>
  <c r="G532" i="16"/>
  <c r="H532" i="16"/>
  <c r="K532" i="16"/>
  <c r="L524" i="16"/>
  <c r="J524" i="16"/>
  <c r="G524" i="16"/>
  <c r="H524" i="16"/>
  <c r="K524" i="16"/>
  <c r="K516" i="16"/>
  <c r="L516" i="16"/>
  <c r="J516" i="16"/>
  <c r="H516" i="16"/>
  <c r="I516" i="16"/>
  <c r="I508" i="16"/>
  <c r="K508" i="16"/>
  <c r="L508" i="16"/>
  <c r="J508" i="16"/>
  <c r="H508" i="16"/>
  <c r="I500" i="16"/>
  <c r="K500" i="16"/>
  <c r="L500" i="16"/>
  <c r="J500" i="16"/>
  <c r="M500" i="16"/>
  <c r="G500" i="16"/>
  <c r="H500" i="16"/>
  <c r="I492" i="16"/>
  <c r="K492" i="16"/>
  <c r="G492" i="16"/>
  <c r="H492" i="16"/>
  <c r="J492" i="16"/>
  <c r="L492" i="16"/>
  <c r="I484" i="16"/>
  <c r="J484" i="16"/>
  <c r="H484" i="16"/>
  <c r="L484" i="16"/>
  <c r="I476" i="16"/>
  <c r="L476" i="16"/>
  <c r="H476" i="16"/>
  <c r="I468" i="16"/>
  <c r="M468" i="16"/>
  <c r="G468" i="16"/>
  <c r="H468" i="16"/>
  <c r="K468" i="16"/>
  <c r="I460" i="16"/>
  <c r="G460" i="16"/>
  <c r="M460" i="16"/>
  <c r="H460" i="16"/>
  <c r="K460" i="16"/>
  <c r="J452" i="16"/>
  <c r="K452" i="16"/>
  <c r="L452" i="16"/>
  <c r="I452" i="16"/>
  <c r="N452" i="16"/>
  <c r="H452" i="16"/>
  <c r="J444" i="16"/>
  <c r="K444" i="16"/>
  <c r="L444" i="16"/>
  <c r="H444" i="16"/>
  <c r="J436" i="16"/>
  <c r="K436" i="16"/>
  <c r="L436" i="16"/>
  <c r="G436" i="16"/>
  <c r="H436" i="16"/>
  <c r="P436" i="16" s="1"/>
  <c r="M428" i="16"/>
  <c r="J428" i="16"/>
  <c r="K428" i="16"/>
  <c r="G428" i="16"/>
  <c r="H428" i="16"/>
  <c r="I428" i="16"/>
  <c r="L428" i="16"/>
  <c r="I420" i="16"/>
  <c r="H420" i="16"/>
  <c r="L420" i="16"/>
  <c r="L412" i="16"/>
  <c r="H412" i="16"/>
  <c r="P412" i="16" s="1"/>
  <c r="J412" i="16"/>
  <c r="J404" i="16"/>
  <c r="G404" i="16"/>
  <c r="H404" i="16"/>
  <c r="K404" i="16"/>
  <c r="G396" i="16"/>
  <c r="J396" i="16"/>
  <c r="H396" i="16"/>
  <c r="K396" i="16"/>
  <c r="O592" i="16"/>
  <c r="O588" i="16"/>
  <c r="O584" i="16"/>
  <c r="O580" i="16"/>
  <c r="O576" i="16"/>
  <c r="O572" i="16"/>
  <c r="O568" i="16"/>
  <c r="O564" i="16"/>
  <c r="O560" i="16"/>
  <c r="O556" i="16"/>
  <c r="O552" i="16"/>
  <c r="O548" i="16"/>
  <c r="O544" i="16"/>
  <c r="O540" i="16"/>
  <c r="O536" i="16"/>
  <c r="O532" i="16"/>
  <c r="O528" i="16"/>
  <c r="O524" i="16"/>
  <c r="O520" i="16"/>
  <c r="O516" i="16"/>
  <c r="O512" i="16"/>
  <c r="O508" i="16"/>
  <c r="O504" i="16"/>
  <c r="O500" i="16"/>
  <c r="O496" i="16"/>
  <c r="O492" i="16"/>
  <c r="O488" i="16"/>
  <c r="O484" i="16"/>
  <c r="O480" i="16"/>
  <c r="O476" i="16"/>
  <c r="O472" i="16"/>
  <c r="O468" i="16"/>
  <c r="O464" i="16"/>
  <c r="O460" i="16"/>
  <c r="O456" i="16"/>
  <c r="O452" i="16"/>
  <c r="O448" i="16"/>
  <c r="O444" i="16"/>
  <c r="O412" i="16"/>
  <c r="N576" i="16"/>
  <c r="N568" i="16"/>
  <c r="N560" i="16"/>
  <c r="N552" i="16"/>
  <c r="N516" i="16"/>
  <c r="N480" i="16"/>
  <c r="N472" i="16"/>
  <c r="N464" i="16"/>
  <c r="N456" i="16"/>
  <c r="N449" i="16"/>
  <c r="N420" i="16"/>
  <c r="N412" i="16"/>
  <c r="N404" i="16"/>
  <c r="N396" i="16"/>
  <c r="M592" i="16"/>
  <c r="M584" i="16"/>
  <c r="M560" i="16"/>
  <c r="M552" i="16"/>
  <c r="M544" i="16"/>
  <c r="M512" i="16"/>
  <c r="M504" i="16"/>
  <c r="M497" i="16"/>
  <c r="M484" i="16"/>
  <c r="M476" i="16"/>
  <c r="M469" i="16"/>
  <c r="M452" i="16"/>
  <c r="M444" i="16"/>
  <c r="M436" i="16"/>
  <c r="M420" i="16"/>
  <c r="L589" i="16"/>
  <c r="L580" i="16"/>
  <c r="L557" i="16"/>
  <c r="L536" i="16"/>
  <c r="L432" i="16"/>
  <c r="L397" i="16"/>
  <c r="K540" i="16"/>
  <c r="K476" i="16"/>
  <c r="K412" i="16"/>
  <c r="J572" i="16"/>
  <c r="J520" i="16"/>
  <c r="J468" i="16"/>
  <c r="J420" i="16"/>
  <c r="I568" i="16"/>
  <c r="I496" i="16"/>
  <c r="I404" i="16"/>
  <c r="I396" i="16"/>
  <c r="G540" i="16"/>
  <c r="G476" i="16"/>
  <c r="G412" i="16"/>
  <c r="P591" i="16"/>
  <c r="P543" i="16"/>
  <c r="N577" i="16"/>
  <c r="N545" i="16"/>
  <c r="L585" i="16"/>
  <c r="L553" i="16"/>
  <c r="L521" i="16"/>
  <c r="G590" i="16"/>
  <c r="J590" i="16"/>
  <c r="L590" i="16"/>
  <c r="N590" i="16"/>
  <c r="M590" i="16"/>
  <c r="G586" i="16"/>
  <c r="J586" i="16"/>
  <c r="L586" i="16"/>
  <c r="N586" i="16"/>
  <c r="M586" i="16"/>
  <c r="G582" i="16"/>
  <c r="J582" i="16"/>
  <c r="L582" i="16"/>
  <c r="N582" i="16"/>
  <c r="I582" i="16"/>
  <c r="P582" i="16" s="1"/>
  <c r="K582" i="16"/>
  <c r="M582" i="16"/>
  <c r="G578" i="16"/>
  <c r="J578" i="16"/>
  <c r="L578" i="16"/>
  <c r="N578" i="16"/>
  <c r="M578" i="16"/>
  <c r="I578" i="16"/>
  <c r="P578" i="16" s="1"/>
  <c r="K578" i="16"/>
  <c r="G574" i="16"/>
  <c r="J574" i="16"/>
  <c r="L574" i="16"/>
  <c r="N574" i="16"/>
  <c r="M574" i="16"/>
  <c r="G570" i="16"/>
  <c r="J570" i="16"/>
  <c r="L570" i="16"/>
  <c r="N570" i="16"/>
  <c r="M570" i="16"/>
  <c r="G566" i="16"/>
  <c r="J566" i="16"/>
  <c r="L566" i="16"/>
  <c r="N566" i="16"/>
  <c r="I566" i="16"/>
  <c r="P566" i="16" s="1"/>
  <c r="K566" i="16"/>
  <c r="M566" i="16"/>
  <c r="G562" i="16"/>
  <c r="J562" i="16"/>
  <c r="L562" i="16"/>
  <c r="N562" i="16"/>
  <c r="M562" i="16"/>
  <c r="I562" i="16"/>
  <c r="P562" i="16" s="1"/>
  <c r="K562" i="16"/>
  <c r="G558" i="16"/>
  <c r="J558" i="16"/>
  <c r="L558" i="16"/>
  <c r="N558" i="16"/>
  <c r="M558" i="16"/>
  <c r="G554" i="16"/>
  <c r="J554" i="16"/>
  <c r="L554" i="16"/>
  <c r="N554" i="16"/>
  <c r="M554" i="16"/>
  <c r="G550" i="16"/>
  <c r="J550" i="16"/>
  <c r="L550" i="16"/>
  <c r="N550" i="16"/>
  <c r="I550" i="16"/>
  <c r="P550" i="16" s="1"/>
  <c r="K550" i="16"/>
  <c r="M550" i="16"/>
  <c r="G546" i="16"/>
  <c r="J546" i="16"/>
  <c r="L546" i="16"/>
  <c r="N546" i="16"/>
  <c r="M546" i="16"/>
  <c r="I546" i="16"/>
  <c r="P546" i="16" s="1"/>
  <c r="K546" i="16"/>
  <c r="G542" i="16"/>
  <c r="J542" i="16"/>
  <c r="L542" i="16"/>
  <c r="N542" i="16"/>
  <c r="M542" i="16"/>
  <c r="G538" i="16"/>
  <c r="J538" i="16"/>
  <c r="L538" i="16"/>
  <c r="N538" i="16"/>
  <c r="M538" i="16"/>
  <c r="G534" i="16"/>
  <c r="J534" i="16"/>
  <c r="L534" i="16"/>
  <c r="N534" i="16"/>
  <c r="I534" i="16"/>
  <c r="P534" i="16" s="1"/>
  <c r="K534" i="16"/>
  <c r="M534" i="16"/>
  <c r="G530" i="16"/>
  <c r="J530" i="16"/>
  <c r="L530" i="16"/>
  <c r="N530" i="16"/>
  <c r="M530" i="16"/>
  <c r="I530" i="16"/>
  <c r="P530" i="16" s="1"/>
  <c r="K530" i="16"/>
  <c r="G526" i="16"/>
  <c r="J526" i="16"/>
  <c r="L526" i="16"/>
  <c r="N526" i="16"/>
  <c r="M526" i="16"/>
  <c r="G522" i="16"/>
  <c r="I522" i="16"/>
  <c r="P522" i="16" s="1"/>
  <c r="J522" i="16"/>
  <c r="L522" i="16"/>
  <c r="N522" i="16"/>
  <c r="M522" i="16"/>
  <c r="G518" i="16"/>
  <c r="J518" i="16"/>
  <c r="L518" i="16"/>
  <c r="N518" i="16"/>
  <c r="I518" i="16"/>
  <c r="P518" i="16" s="1"/>
  <c r="K518" i="16"/>
  <c r="M518" i="16"/>
  <c r="G514" i="16"/>
  <c r="J514" i="16"/>
  <c r="L514" i="16"/>
  <c r="N514" i="16"/>
  <c r="M514" i="16"/>
  <c r="K514" i="16"/>
  <c r="G510" i="16"/>
  <c r="J510" i="16"/>
  <c r="L510" i="16"/>
  <c r="N510" i="16"/>
  <c r="I510" i="16"/>
  <c r="P510" i="16" s="1"/>
  <c r="M510" i="16"/>
  <c r="G506" i="16"/>
  <c r="I506" i="16"/>
  <c r="P506" i="16" s="1"/>
  <c r="J506" i="16"/>
  <c r="L506" i="16"/>
  <c r="N506" i="16"/>
  <c r="M506" i="16"/>
  <c r="G502" i="16"/>
  <c r="J502" i="16"/>
  <c r="L502" i="16"/>
  <c r="N502" i="16"/>
  <c r="I502" i="16"/>
  <c r="P502" i="16" s="1"/>
  <c r="K502" i="16"/>
  <c r="M502" i="16"/>
  <c r="G498" i="16"/>
  <c r="J498" i="16"/>
  <c r="L498" i="16"/>
  <c r="N498" i="16"/>
  <c r="M498" i="16"/>
  <c r="I498" i="16"/>
  <c r="P498" i="16" s="1"/>
  <c r="K498" i="16"/>
  <c r="G494" i="16"/>
  <c r="J494" i="16"/>
  <c r="L494" i="16"/>
  <c r="N494" i="16"/>
  <c r="M494" i="16"/>
  <c r="G490" i="16"/>
  <c r="I490" i="16"/>
  <c r="P490" i="16" s="1"/>
  <c r="J490" i="16"/>
  <c r="L490" i="16"/>
  <c r="N490" i="16"/>
  <c r="M490" i="16"/>
  <c r="G486" i="16"/>
  <c r="J486" i="16"/>
  <c r="L486" i="16"/>
  <c r="N486" i="16"/>
  <c r="I486" i="16"/>
  <c r="P486" i="16" s="1"/>
  <c r="K486" i="16"/>
  <c r="M486" i="16"/>
  <c r="G482" i="16"/>
  <c r="J482" i="16"/>
  <c r="L482" i="16"/>
  <c r="N482" i="16"/>
  <c r="M482" i="16"/>
  <c r="K482" i="16"/>
  <c r="G478" i="16"/>
  <c r="J478" i="16"/>
  <c r="L478" i="16"/>
  <c r="N478" i="16"/>
  <c r="I478" i="16"/>
  <c r="P478" i="16" s="1"/>
  <c r="M478" i="16"/>
  <c r="G474" i="16"/>
  <c r="I474" i="16"/>
  <c r="P474" i="16" s="1"/>
  <c r="J474" i="16"/>
  <c r="L474" i="16"/>
  <c r="N474" i="16"/>
  <c r="M474" i="16"/>
  <c r="G470" i="16"/>
  <c r="J470" i="16"/>
  <c r="L470" i="16"/>
  <c r="N470" i="16"/>
  <c r="I470" i="16"/>
  <c r="P470" i="16" s="1"/>
  <c r="K470" i="16"/>
  <c r="M470" i="16"/>
  <c r="G466" i="16"/>
  <c r="J466" i="16"/>
  <c r="L466" i="16"/>
  <c r="N466" i="16"/>
  <c r="M466" i="16"/>
  <c r="I466" i="16"/>
  <c r="P466" i="16" s="1"/>
  <c r="K466" i="16"/>
  <c r="G462" i="16"/>
  <c r="J462" i="16"/>
  <c r="L462" i="16"/>
  <c r="N462" i="16"/>
  <c r="M462" i="16"/>
  <c r="G458" i="16"/>
  <c r="I458" i="16"/>
  <c r="P458" i="16" s="1"/>
  <c r="J458" i="16"/>
  <c r="L458" i="16"/>
  <c r="N458" i="16"/>
  <c r="M458" i="16"/>
  <c r="G454" i="16"/>
  <c r="J454" i="16"/>
  <c r="L454" i="16"/>
  <c r="N454" i="16"/>
  <c r="I454" i="16"/>
  <c r="P454" i="16" s="1"/>
  <c r="K454" i="16"/>
  <c r="M454" i="16"/>
  <c r="G450" i="16"/>
  <c r="J450" i="16"/>
  <c r="L450" i="16"/>
  <c r="N450" i="16"/>
  <c r="M450" i="16"/>
  <c r="K450" i="16"/>
  <c r="G446" i="16"/>
  <c r="J446" i="16"/>
  <c r="L446" i="16"/>
  <c r="N446" i="16"/>
  <c r="I446" i="16"/>
  <c r="P446" i="16" s="1"/>
  <c r="M446" i="16"/>
  <c r="G442" i="16"/>
  <c r="I442" i="16"/>
  <c r="P442" i="16" s="1"/>
  <c r="J442" i="16"/>
  <c r="L442" i="16"/>
  <c r="N442" i="16"/>
  <c r="M442" i="16"/>
  <c r="G438" i="16"/>
  <c r="J438" i="16"/>
  <c r="L438" i="16"/>
  <c r="N438" i="16"/>
  <c r="I438" i="16"/>
  <c r="P438" i="16" s="1"/>
  <c r="K438" i="16"/>
  <c r="M438" i="16"/>
  <c r="G434" i="16"/>
  <c r="J434" i="16"/>
  <c r="L434" i="16"/>
  <c r="N434" i="16"/>
  <c r="I434" i="16"/>
  <c r="P434" i="16" s="1"/>
  <c r="K434" i="16"/>
  <c r="M434" i="16"/>
  <c r="G430" i="16"/>
  <c r="J430" i="16"/>
  <c r="L430" i="16"/>
  <c r="N430" i="16"/>
  <c r="G426" i="16"/>
  <c r="I426" i="16"/>
  <c r="P426" i="16" s="1"/>
  <c r="J426" i="16"/>
  <c r="L426" i="16"/>
  <c r="N426" i="16"/>
  <c r="G422" i="16"/>
  <c r="J422" i="16"/>
  <c r="L422" i="16"/>
  <c r="N422" i="16"/>
  <c r="I422" i="16"/>
  <c r="P422" i="16" s="1"/>
  <c r="K422" i="16"/>
  <c r="M422" i="16"/>
  <c r="G418" i="16"/>
  <c r="J418" i="16"/>
  <c r="L418" i="16"/>
  <c r="N418" i="16"/>
  <c r="K418" i="16"/>
  <c r="M418" i="16"/>
  <c r="G414" i="16"/>
  <c r="J414" i="16"/>
  <c r="L414" i="16"/>
  <c r="N414" i="16"/>
  <c r="I414" i="16"/>
  <c r="P414" i="16" s="1"/>
  <c r="G410" i="16"/>
  <c r="I410" i="16"/>
  <c r="P410" i="16" s="1"/>
  <c r="J410" i="16"/>
  <c r="L410" i="16"/>
  <c r="N410" i="16"/>
  <c r="G406" i="16"/>
  <c r="J406" i="16"/>
  <c r="L406" i="16"/>
  <c r="N406" i="16"/>
  <c r="I406" i="16"/>
  <c r="P406" i="16" s="1"/>
  <c r="K406" i="16"/>
  <c r="M406" i="16"/>
  <c r="G402" i="16"/>
  <c r="J402" i="16"/>
  <c r="L402" i="16"/>
  <c r="N402" i="16"/>
  <c r="I402" i="16"/>
  <c r="P402" i="16" s="1"/>
  <c r="K402" i="16"/>
  <c r="M402" i="16"/>
  <c r="G398" i="16"/>
  <c r="J398" i="16"/>
  <c r="L398" i="16"/>
  <c r="N398" i="16"/>
  <c r="G394" i="16"/>
  <c r="I394" i="16"/>
  <c r="P394" i="16" s="1"/>
  <c r="J394" i="16"/>
  <c r="L394" i="16"/>
  <c r="N394" i="16"/>
  <c r="G589" i="16"/>
  <c r="I589" i="16"/>
  <c r="P589" i="16" s="1"/>
  <c r="K589" i="16"/>
  <c r="N589" i="16"/>
  <c r="G585" i="16"/>
  <c r="I585" i="16"/>
  <c r="K585" i="16"/>
  <c r="N585" i="16"/>
  <c r="G581" i="16"/>
  <c r="I581" i="16"/>
  <c r="P581" i="16" s="1"/>
  <c r="K581" i="16"/>
  <c r="J581" i="16"/>
  <c r="L581" i="16"/>
  <c r="G577" i="16"/>
  <c r="I577" i="16"/>
  <c r="K577" i="16"/>
  <c r="J577" i="16"/>
  <c r="L577" i="16"/>
  <c r="G573" i="16"/>
  <c r="I573" i="16"/>
  <c r="P573" i="16" s="1"/>
  <c r="K573" i="16"/>
  <c r="N573" i="16"/>
  <c r="G569" i="16"/>
  <c r="I569" i="16"/>
  <c r="P569" i="16" s="1"/>
  <c r="K569" i="16"/>
  <c r="N569" i="16"/>
  <c r="G565" i="16"/>
  <c r="I565" i="16"/>
  <c r="P565" i="16" s="1"/>
  <c r="K565" i="16"/>
  <c r="J565" i="16"/>
  <c r="L565" i="16"/>
  <c r="G561" i="16"/>
  <c r="I561" i="16"/>
  <c r="K561" i="16"/>
  <c r="J561" i="16"/>
  <c r="L561" i="16"/>
  <c r="G557" i="16"/>
  <c r="I557" i="16"/>
  <c r="K557" i="16"/>
  <c r="N557" i="16"/>
  <c r="G553" i="16"/>
  <c r="I553" i="16"/>
  <c r="P553" i="16" s="1"/>
  <c r="K553" i="16"/>
  <c r="N553" i="16"/>
  <c r="G549" i="16"/>
  <c r="I549" i="16"/>
  <c r="K549" i="16"/>
  <c r="J549" i="16"/>
  <c r="L549" i="16"/>
  <c r="G545" i="16"/>
  <c r="I545" i="16"/>
  <c r="K545" i="16"/>
  <c r="J545" i="16"/>
  <c r="L545" i="16"/>
  <c r="G541" i="16"/>
  <c r="I541" i="16"/>
  <c r="P541" i="16" s="1"/>
  <c r="K541" i="16"/>
  <c r="N541" i="16"/>
  <c r="G537" i="16"/>
  <c r="I537" i="16"/>
  <c r="P537" i="16" s="1"/>
  <c r="K537" i="16"/>
  <c r="N537" i="16"/>
  <c r="G533" i="16"/>
  <c r="I533" i="16"/>
  <c r="K533" i="16"/>
  <c r="J533" i="16"/>
  <c r="L533" i="16"/>
  <c r="G529" i="16"/>
  <c r="I529" i="16"/>
  <c r="K529" i="16"/>
  <c r="J529" i="16"/>
  <c r="L529" i="16"/>
  <c r="G525" i="16"/>
  <c r="I525" i="16"/>
  <c r="K525" i="16"/>
  <c r="N525" i="16"/>
  <c r="G521" i="16"/>
  <c r="I521" i="16"/>
  <c r="K521" i="16"/>
  <c r="N521" i="16"/>
  <c r="G517" i="16"/>
  <c r="I517" i="16"/>
  <c r="P517" i="16" s="1"/>
  <c r="K517" i="16"/>
  <c r="J517" i="16"/>
  <c r="L517" i="16"/>
  <c r="G513" i="16"/>
  <c r="I513" i="16"/>
  <c r="K513" i="16"/>
  <c r="J513" i="16"/>
  <c r="L513" i="16"/>
  <c r="G509" i="16"/>
  <c r="I509" i="16"/>
  <c r="P509" i="16" s="1"/>
  <c r="K509" i="16"/>
  <c r="N509" i="16"/>
  <c r="G505" i="16"/>
  <c r="I505" i="16"/>
  <c r="P505" i="16" s="1"/>
  <c r="K505" i="16"/>
  <c r="N505" i="16"/>
  <c r="G501" i="16"/>
  <c r="I501" i="16"/>
  <c r="P501" i="16" s="1"/>
  <c r="K501" i="16"/>
  <c r="J501" i="16"/>
  <c r="L501" i="16"/>
  <c r="G497" i="16"/>
  <c r="I497" i="16"/>
  <c r="P497" i="16" s="1"/>
  <c r="K497" i="16"/>
  <c r="J497" i="16"/>
  <c r="L497" i="16"/>
  <c r="G493" i="16"/>
  <c r="I493" i="16"/>
  <c r="K493" i="16"/>
  <c r="N493" i="16"/>
  <c r="G489" i="16"/>
  <c r="I489" i="16"/>
  <c r="K489" i="16"/>
  <c r="N489" i="16"/>
  <c r="G485" i="16"/>
  <c r="I485" i="16"/>
  <c r="P485" i="16" s="1"/>
  <c r="K485" i="16"/>
  <c r="J485" i="16"/>
  <c r="L485" i="16"/>
  <c r="G481" i="16"/>
  <c r="I481" i="16"/>
  <c r="K481" i="16"/>
  <c r="J481" i="16"/>
  <c r="L481" i="16"/>
  <c r="G477" i="16"/>
  <c r="I477" i="16"/>
  <c r="P477" i="16" s="1"/>
  <c r="K477" i="16"/>
  <c r="N477" i="16"/>
  <c r="G473" i="16"/>
  <c r="I473" i="16"/>
  <c r="P473" i="16" s="1"/>
  <c r="K473" i="16"/>
  <c r="N473" i="16"/>
  <c r="G469" i="16"/>
  <c r="I469" i="16"/>
  <c r="P469" i="16" s="1"/>
  <c r="K469" i="16"/>
  <c r="J469" i="16"/>
  <c r="L469" i="16"/>
  <c r="G465" i="16"/>
  <c r="I465" i="16"/>
  <c r="P465" i="16" s="1"/>
  <c r="K465" i="16"/>
  <c r="J465" i="16"/>
  <c r="L465" i="16"/>
  <c r="G461" i="16"/>
  <c r="I461" i="16"/>
  <c r="K461" i="16"/>
  <c r="N461" i="16"/>
  <c r="G457" i="16"/>
  <c r="I457" i="16"/>
  <c r="K457" i="16"/>
  <c r="N457" i="16"/>
  <c r="G453" i="16"/>
  <c r="I453" i="16"/>
  <c r="K453" i="16"/>
  <c r="J453" i="16"/>
  <c r="L453" i="16"/>
  <c r="G449" i="16"/>
  <c r="I449" i="16"/>
  <c r="K449" i="16"/>
  <c r="J449" i="16"/>
  <c r="L449" i="16"/>
  <c r="G445" i="16"/>
  <c r="I445" i="16"/>
  <c r="P445" i="16" s="1"/>
  <c r="K445" i="16"/>
  <c r="N445" i="16"/>
  <c r="G441" i="16"/>
  <c r="I441" i="16"/>
  <c r="P441" i="16" s="1"/>
  <c r="K441" i="16"/>
  <c r="O441" i="16"/>
  <c r="N441" i="16"/>
  <c r="G437" i="16"/>
  <c r="I437" i="16"/>
  <c r="P437" i="16" s="1"/>
  <c r="K437" i="16"/>
  <c r="M437" i="16"/>
  <c r="J437" i="16"/>
  <c r="L437" i="16"/>
  <c r="O437" i="16"/>
  <c r="G433" i="16"/>
  <c r="I433" i="16"/>
  <c r="P433" i="16" s="1"/>
  <c r="K433" i="16"/>
  <c r="M433" i="16"/>
  <c r="O433" i="16"/>
  <c r="J433" i="16"/>
  <c r="L433" i="16"/>
  <c r="G429" i="16"/>
  <c r="I429" i="16"/>
  <c r="K429" i="16"/>
  <c r="M429" i="16"/>
  <c r="N429" i="16"/>
  <c r="O429" i="16"/>
  <c r="G425" i="16"/>
  <c r="I425" i="16"/>
  <c r="K425" i="16"/>
  <c r="M425" i="16"/>
  <c r="O425" i="16"/>
  <c r="N425" i="16"/>
  <c r="G421" i="16"/>
  <c r="I421" i="16"/>
  <c r="P421" i="16" s="1"/>
  <c r="K421" i="16"/>
  <c r="M421" i="16"/>
  <c r="J421" i="16"/>
  <c r="L421" i="16"/>
  <c r="O421" i="16"/>
  <c r="G417" i="16"/>
  <c r="I417" i="16"/>
  <c r="K417" i="16"/>
  <c r="M417" i="16"/>
  <c r="O417" i="16"/>
  <c r="J417" i="16"/>
  <c r="L417" i="16"/>
  <c r="G413" i="16"/>
  <c r="I413" i="16"/>
  <c r="P413" i="16" s="1"/>
  <c r="K413" i="16"/>
  <c r="M413" i="16"/>
  <c r="N413" i="16"/>
  <c r="O413" i="16"/>
  <c r="G409" i="16"/>
  <c r="I409" i="16"/>
  <c r="P409" i="16" s="1"/>
  <c r="K409" i="16"/>
  <c r="M409" i="16"/>
  <c r="O409" i="16"/>
  <c r="N409" i="16"/>
  <c r="G405" i="16"/>
  <c r="I405" i="16"/>
  <c r="P405" i="16" s="1"/>
  <c r="K405" i="16"/>
  <c r="M405" i="16"/>
  <c r="J405" i="16"/>
  <c r="L405" i="16"/>
  <c r="O405" i="16"/>
  <c r="G401" i="16"/>
  <c r="I401" i="16"/>
  <c r="P401" i="16" s="1"/>
  <c r="K401" i="16"/>
  <c r="M401" i="16"/>
  <c r="O401" i="16"/>
  <c r="J401" i="16"/>
  <c r="L401" i="16"/>
  <c r="G397" i="16"/>
  <c r="I397" i="16"/>
  <c r="P397" i="16" s="1"/>
  <c r="K397" i="16"/>
  <c r="M397" i="16"/>
  <c r="N397" i="16"/>
  <c r="O397" i="16"/>
  <c r="G393" i="16"/>
  <c r="I393" i="16"/>
  <c r="K393" i="16"/>
  <c r="M393" i="16"/>
  <c r="O393" i="16"/>
  <c r="N393" i="16"/>
  <c r="O434" i="16"/>
  <c r="O418" i="16"/>
  <c r="O402" i="16"/>
  <c r="N561" i="16"/>
  <c r="N529" i="16"/>
  <c r="N497" i="16"/>
  <c r="N465" i="16"/>
  <c r="N433" i="16"/>
  <c r="N401" i="16"/>
  <c r="M585" i="16"/>
  <c r="M569" i="16"/>
  <c r="M553" i="16"/>
  <c r="M537" i="16"/>
  <c r="M521" i="16"/>
  <c r="M505" i="16"/>
  <c r="M489" i="16"/>
  <c r="M473" i="16"/>
  <c r="M457" i="16"/>
  <c r="M441" i="16"/>
  <c r="M410" i="16"/>
  <c r="L569" i="16"/>
  <c r="L537" i="16"/>
  <c r="L505" i="16"/>
  <c r="L473" i="16"/>
  <c r="L441" i="16"/>
  <c r="L409" i="16"/>
  <c r="K570" i="16"/>
  <c r="K538" i="16"/>
  <c r="K506" i="16"/>
  <c r="K474" i="16"/>
  <c r="K442" i="16"/>
  <c r="K410" i="16"/>
  <c r="J569" i="16"/>
  <c r="J537" i="16"/>
  <c r="J505" i="16"/>
  <c r="J473" i="16"/>
  <c r="J441" i="16"/>
  <c r="J409" i="16"/>
  <c r="I570" i="16"/>
  <c r="P570" i="16" s="1"/>
  <c r="I538" i="16"/>
  <c r="P538" i="16" s="1"/>
  <c r="I482" i="16"/>
  <c r="P482" i="16" s="1"/>
  <c r="I418" i="16"/>
  <c r="P418" i="16" s="1"/>
  <c r="O438" i="16"/>
  <c r="O422" i="16"/>
  <c r="O406" i="16"/>
  <c r="N565" i="16"/>
  <c r="N533" i="16"/>
  <c r="N501" i="16"/>
  <c r="N469" i="16"/>
  <c r="N437" i="16"/>
  <c r="N405" i="16"/>
  <c r="M589" i="16"/>
  <c r="M573" i="16"/>
  <c r="M557" i="16"/>
  <c r="M541" i="16"/>
  <c r="M525" i="16"/>
  <c r="M509" i="16"/>
  <c r="M493" i="16"/>
  <c r="M477" i="16"/>
  <c r="M461" i="16"/>
  <c r="M445" i="16"/>
  <c r="M414" i="16"/>
  <c r="L573" i="16"/>
  <c r="L541" i="16"/>
  <c r="L509" i="16"/>
  <c r="L477" i="16"/>
  <c r="L445" i="16"/>
  <c r="L413" i="16"/>
  <c r="K574" i="16"/>
  <c r="K542" i="16"/>
  <c r="K510" i="16"/>
  <c r="K478" i="16"/>
  <c r="K446" i="16"/>
  <c r="K414" i="16"/>
  <c r="J573" i="16"/>
  <c r="J541" i="16"/>
  <c r="J509" i="16"/>
  <c r="J477" i="16"/>
  <c r="J445" i="16"/>
  <c r="J413" i="16"/>
  <c r="I574" i="16"/>
  <c r="P574" i="16" s="1"/>
  <c r="I542" i="16"/>
  <c r="P542" i="16" s="1"/>
  <c r="I494" i="16"/>
  <c r="P494" i="16" s="1"/>
  <c r="I430" i="16"/>
  <c r="P430" i="16" s="1"/>
  <c r="F2" i="16"/>
  <c r="H2" i="16" s="1"/>
  <c r="F3" i="16"/>
  <c r="F4" i="16"/>
  <c r="J4" i="16" s="1"/>
  <c r="F5" i="16"/>
  <c r="F6" i="16"/>
  <c r="F7" i="16"/>
  <c r="I7" i="16" s="1"/>
  <c r="F8" i="16"/>
  <c r="F9" i="16"/>
  <c r="I9" i="16" s="1"/>
  <c r="F10" i="16"/>
  <c r="F11" i="16"/>
  <c r="F12" i="16"/>
  <c r="F13" i="16"/>
  <c r="G13" i="16" s="1"/>
  <c r="F14" i="16"/>
  <c r="J14" i="16" s="1"/>
  <c r="F15" i="16"/>
  <c r="F16" i="16"/>
  <c r="G16" i="16" s="1"/>
  <c r="F17" i="16"/>
  <c r="F18" i="16"/>
  <c r="G18" i="16" s="1"/>
  <c r="F19" i="16"/>
  <c r="F20" i="16"/>
  <c r="H20" i="16" s="1"/>
  <c r="F21" i="16"/>
  <c r="F22" i="16"/>
  <c r="F23" i="16"/>
  <c r="I23" i="16" s="1"/>
  <c r="F24" i="16"/>
  <c r="H24" i="16" s="1"/>
  <c r="F25" i="16"/>
  <c r="F26" i="16"/>
  <c r="F27" i="16"/>
  <c r="F28" i="16"/>
  <c r="F29" i="16"/>
  <c r="G29" i="16" s="1"/>
  <c r="F30" i="16"/>
  <c r="J30" i="16" s="1"/>
  <c r="F31" i="16"/>
  <c r="F32" i="16"/>
  <c r="F33" i="16"/>
  <c r="H33" i="16" s="1"/>
  <c r="F34" i="16"/>
  <c r="G34" i="16" s="1"/>
  <c r="F35" i="16"/>
  <c r="F36" i="16"/>
  <c r="J36" i="16" s="1"/>
  <c r="F37" i="16"/>
  <c r="F38" i="16"/>
  <c r="F39" i="16"/>
  <c r="I39" i="16" s="1"/>
  <c r="F40" i="16"/>
  <c r="F41" i="16"/>
  <c r="I41" i="16" s="1"/>
  <c r="F42" i="16"/>
  <c r="G42" i="16" s="1"/>
  <c r="F43" i="16"/>
  <c r="F44" i="16"/>
  <c r="J44" i="16" s="1"/>
  <c r="F45" i="16"/>
  <c r="I45" i="16" s="1"/>
  <c r="F46" i="16"/>
  <c r="J46" i="16" s="1"/>
  <c r="F47" i="16"/>
  <c r="F48" i="16"/>
  <c r="F49" i="16"/>
  <c r="F50" i="16"/>
  <c r="F51" i="16"/>
  <c r="F52" i="16"/>
  <c r="H52" i="16" s="1"/>
  <c r="F53" i="16"/>
  <c r="I53" i="16" s="1"/>
  <c r="F54" i="16"/>
  <c r="G54" i="16" s="1"/>
  <c r="F55" i="16"/>
  <c r="I55" i="16" s="1"/>
  <c r="F56" i="16"/>
  <c r="F57" i="16"/>
  <c r="F58" i="16"/>
  <c r="F59" i="16"/>
  <c r="F60" i="16"/>
  <c r="J60" i="16" s="1"/>
  <c r="F61" i="16"/>
  <c r="F62" i="16"/>
  <c r="H62" i="16" s="1"/>
  <c r="F63" i="16"/>
  <c r="F64" i="16"/>
  <c r="G64" i="16" s="1"/>
  <c r="F65" i="16"/>
  <c r="F66" i="16"/>
  <c r="F67" i="16"/>
  <c r="F68" i="16"/>
  <c r="J68" i="16" s="1"/>
  <c r="F69" i="16"/>
  <c r="F70" i="16"/>
  <c r="K70" i="16" s="1"/>
  <c r="F71" i="16"/>
  <c r="I71" i="16" s="1"/>
  <c r="F72" i="16"/>
  <c r="F73" i="16"/>
  <c r="I73" i="16" s="1"/>
  <c r="F74" i="16"/>
  <c r="G74" i="16" s="1"/>
  <c r="F75" i="16"/>
  <c r="F76" i="16"/>
  <c r="J76" i="16" s="1"/>
  <c r="F77" i="16"/>
  <c r="G77" i="16" s="1"/>
  <c r="F78" i="16"/>
  <c r="J78" i="16" s="1"/>
  <c r="F79" i="16"/>
  <c r="F80" i="16"/>
  <c r="G80" i="16" s="1"/>
  <c r="F81" i="16"/>
  <c r="F82" i="16"/>
  <c r="F83" i="16"/>
  <c r="F84" i="16"/>
  <c r="J84" i="16" s="1"/>
  <c r="F85" i="16"/>
  <c r="G85" i="16" s="1"/>
  <c r="F86" i="16"/>
  <c r="G86" i="16" s="1"/>
  <c r="F87" i="16"/>
  <c r="I87" i="16" s="1"/>
  <c r="F88" i="16"/>
  <c r="F89" i="16"/>
  <c r="I89" i="16" s="1"/>
  <c r="F90" i="16"/>
  <c r="F91" i="16"/>
  <c r="F92" i="16"/>
  <c r="J92" i="16" s="1"/>
  <c r="F93" i="16"/>
  <c r="F94" i="16"/>
  <c r="H94" i="16" s="1"/>
  <c r="F95" i="16"/>
  <c r="F96" i="16"/>
  <c r="F97" i="16"/>
  <c r="G97" i="16" s="1"/>
  <c r="F98" i="16"/>
  <c r="F99" i="16"/>
  <c r="F100" i="16"/>
  <c r="J100" i="16" s="1"/>
  <c r="F101" i="16"/>
  <c r="F102" i="16"/>
  <c r="L102" i="16" s="1"/>
  <c r="F103" i="16"/>
  <c r="I103" i="16" s="1"/>
  <c r="F104" i="16"/>
  <c r="F105" i="16"/>
  <c r="I105" i="16" s="1"/>
  <c r="F106" i="16"/>
  <c r="F107" i="16"/>
  <c r="F108" i="16"/>
  <c r="J108" i="16" s="1"/>
  <c r="F109" i="16"/>
  <c r="G109" i="16" s="1"/>
  <c r="F110" i="16"/>
  <c r="J110" i="16" s="1"/>
  <c r="F111" i="16"/>
  <c r="F112" i="16"/>
  <c r="F113" i="16"/>
  <c r="F114" i="16"/>
  <c r="F115" i="16"/>
  <c r="F116" i="16"/>
  <c r="G116" i="16" s="1"/>
  <c r="F117" i="16"/>
  <c r="F118" i="16"/>
  <c r="F119" i="16"/>
  <c r="I119" i="16" s="1"/>
  <c r="F120" i="16"/>
  <c r="F121" i="16"/>
  <c r="I121" i="16" s="1"/>
  <c r="F122" i="16"/>
  <c r="K122" i="16" s="1"/>
  <c r="F123" i="16"/>
  <c r="F124" i="16"/>
  <c r="J124" i="16" s="1"/>
  <c r="F125" i="16"/>
  <c r="G125" i="16" s="1"/>
  <c r="F126" i="16"/>
  <c r="F127" i="16"/>
  <c r="F128" i="16"/>
  <c r="F129" i="16"/>
  <c r="F130" i="16"/>
  <c r="H130" i="16" s="1"/>
  <c r="F131" i="16"/>
  <c r="F132" i="16"/>
  <c r="J132" i="16" s="1"/>
  <c r="F133" i="16"/>
  <c r="G133" i="16" s="1"/>
  <c r="F134" i="16"/>
  <c r="G134" i="16" s="1"/>
  <c r="F135" i="16"/>
  <c r="I135" i="16" s="1"/>
  <c r="F136" i="16"/>
  <c r="F137" i="16"/>
  <c r="I137" i="16" s="1"/>
  <c r="F138" i="16"/>
  <c r="F139" i="16"/>
  <c r="F140" i="16"/>
  <c r="J140" i="16" s="1"/>
  <c r="F141" i="16"/>
  <c r="F142" i="16"/>
  <c r="J142" i="16" s="1"/>
  <c r="F143" i="16"/>
  <c r="F144" i="16"/>
  <c r="G144" i="16" s="1"/>
  <c r="F145" i="16"/>
  <c r="G145" i="16" s="1"/>
  <c r="F146" i="16"/>
  <c r="F147" i="16"/>
  <c r="F148" i="16"/>
  <c r="J148" i="16" s="1"/>
  <c r="F149" i="16"/>
  <c r="F150" i="16"/>
  <c r="K150" i="16" s="1"/>
  <c r="F151" i="16"/>
  <c r="I151" i="16" s="1"/>
  <c r="F152" i="16"/>
  <c r="F153" i="16"/>
  <c r="I153" i="16" s="1"/>
  <c r="F154" i="16"/>
  <c r="G154" i="16" s="1"/>
  <c r="F155" i="16"/>
  <c r="F156" i="16"/>
  <c r="F157" i="16"/>
  <c r="F158" i="16"/>
  <c r="J158" i="16" s="1"/>
  <c r="F159" i="16"/>
  <c r="F160" i="16"/>
  <c r="F161" i="16"/>
  <c r="G161" i="16" s="1"/>
  <c r="F162" i="16"/>
  <c r="K162" i="16" s="1"/>
  <c r="F163" i="16"/>
  <c r="F164" i="16"/>
  <c r="J164" i="16" s="1"/>
  <c r="F165" i="16"/>
  <c r="H165" i="16" s="1"/>
  <c r="F166" i="16"/>
  <c r="L166" i="16" s="1"/>
  <c r="F167" i="16"/>
  <c r="I167" i="16" s="1"/>
  <c r="F168" i="16"/>
  <c r="F169" i="16"/>
  <c r="I169" i="16" s="1"/>
  <c r="F170" i="16"/>
  <c r="G170" i="16" s="1"/>
  <c r="F171" i="16"/>
  <c r="F172" i="16"/>
  <c r="J172" i="16" s="1"/>
  <c r="F173" i="16"/>
  <c r="F174" i="16"/>
  <c r="J174" i="16" s="1"/>
  <c r="F175" i="16"/>
  <c r="F176" i="16"/>
  <c r="F177" i="16"/>
  <c r="F178" i="16"/>
  <c r="F179" i="16"/>
  <c r="F180" i="16"/>
  <c r="G180" i="16" s="1"/>
  <c r="F181" i="16"/>
  <c r="F182" i="16"/>
  <c r="G182" i="16" s="1"/>
  <c r="F183" i="16"/>
  <c r="I183" i="16" s="1"/>
  <c r="F184" i="16"/>
  <c r="G184" i="16" s="1"/>
  <c r="F185" i="16"/>
  <c r="I185" i="16" s="1"/>
  <c r="F186" i="16"/>
  <c r="G186" i="16" s="1"/>
  <c r="F187" i="16"/>
  <c r="F188" i="16"/>
  <c r="J188" i="16" s="1"/>
  <c r="F189" i="16"/>
  <c r="F190" i="16"/>
  <c r="F191" i="16"/>
  <c r="F192" i="16"/>
  <c r="G192" i="16" s="1"/>
  <c r="F193" i="16"/>
  <c r="G193" i="16" s="1"/>
  <c r="F194" i="16"/>
  <c r="F195" i="16"/>
  <c r="F196" i="16"/>
  <c r="J196" i="16" s="1"/>
  <c r="F197" i="16"/>
  <c r="F198" i="16"/>
  <c r="F199" i="16"/>
  <c r="I199" i="16" s="1"/>
  <c r="F200" i="16"/>
  <c r="F201" i="16"/>
  <c r="I201" i="16" s="1"/>
  <c r="F202" i="16"/>
  <c r="F203" i="16"/>
  <c r="F204" i="16"/>
  <c r="J204" i="16" s="1"/>
  <c r="F205" i="16"/>
  <c r="F206" i="16"/>
  <c r="J206" i="16" s="1"/>
  <c r="F207" i="16"/>
  <c r="F208" i="16"/>
  <c r="G208" i="16" s="1"/>
  <c r="F209" i="16"/>
  <c r="H209" i="16" s="1"/>
  <c r="F210" i="16"/>
  <c r="F211" i="16"/>
  <c r="F212" i="16"/>
  <c r="J212" i="16" s="1"/>
  <c r="F213" i="16"/>
  <c r="F214" i="16"/>
  <c r="G214" i="16" s="1"/>
  <c r="F215" i="16"/>
  <c r="I215" i="16" s="1"/>
  <c r="F216" i="16"/>
  <c r="F217" i="16"/>
  <c r="I217" i="16" s="1"/>
  <c r="F218" i="16"/>
  <c r="K218" i="16" s="1"/>
  <c r="F219" i="16"/>
  <c r="F220" i="16"/>
  <c r="J220" i="16" s="1"/>
  <c r="F221" i="16"/>
  <c r="F222" i="16"/>
  <c r="F223" i="16"/>
  <c r="F224" i="16"/>
  <c r="F225" i="16"/>
  <c r="G225" i="16" s="1"/>
  <c r="F226" i="16"/>
  <c r="H226" i="16" s="1"/>
  <c r="F227" i="16"/>
  <c r="F228" i="16"/>
  <c r="J228" i="16" s="1"/>
  <c r="F229" i="16"/>
  <c r="F230" i="16"/>
  <c r="G230" i="16" s="1"/>
  <c r="F231" i="16"/>
  <c r="I231" i="16" s="1"/>
  <c r="F232" i="16"/>
  <c r="F233" i="16"/>
  <c r="K233" i="16" s="1"/>
  <c r="F234" i="16"/>
  <c r="F235" i="16"/>
  <c r="F236" i="16"/>
  <c r="J236" i="16" s="1"/>
  <c r="F237" i="16"/>
  <c r="G237" i="16" s="1"/>
  <c r="F238" i="16"/>
  <c r="J238" i="16" s="1"/>
  <c r="F239" i="16"/>
  <c r="F240" i="16"/>
  <c r="F241" i="16"/>
  <c r="F242" i="16"/>
  <c r="H242" i="16" s="1"/>
  <c r="F243" i="16"/>
  <c r="F244" i="16"/>
  <c r="F245" i="16"/>
  <c r="H245" i="16" s="1"/>
  <c r="F246" i="16"/>
  <c r="F247" i="16"/>
  <c r="I247" i="16" s="1"/>
  <c r="F248" i="16"/>
  <c r="F249" i="16"/>
  <c r="K249" i="16" s="1"/>
  <c r="F250" i="16"/>
  <c r="F251" i="16"/>
  <c r="F252" i="16"/>
  <c r="F253" i="16"/>
  <c r="G253" i="16" s="1"/>
  <c r="F254" i="16"/>
  <c r="F255" i="16"/>
  <c r="F256" i="16"/>
  <c r="F257" i="16"/>
  <c r="F258" i="16"/>
  <c r="H258" i="16" s="1"/>
  <c r="F259" i="16"/>
  <c r="F260" i="16"/>
  <c r="J260" i="16" s="1"/>
  <c r="F261" i="16"/>
  <c r="F262" i="16"/>
  <c r="G262" i="16" s="1"/>
  <c r="F263" i="16"/>
  <c r="I263" i="16" s="1"/>
  <c r="F264" i="16"/>
  <c r="F265" i="16"/>
  <c r="I265" i="16" s="1"/>
  <c r="F266" i="16"/>
  <c r="F267" i="16"/>
  <c r="F268" i="16"/>
  <c r="L268" i="16" s="1"/>
  <c r="F269" i="16"/>
  <c r="G269" i="16" s="1"/>
  <c r="F270" i="16"/>
  <c r="J270" i="16" s="1"/>
  <c r="F271" i="16"/>
  <c r="F272" i="16"/>
  <c r="F273" i="16"/>
  <c r="F274" i="16"/>
  <c r="H274" i="16" s="1"/>
  <c r="F275" i="16"/>
  <c r="F276" i="16"/>
  <c r="F277" i="16"/>
  <c r="H277" i="16" s="1"/>
  <c r="F278" i="16"/>
  <c r="F279" i="16"/>
  <c r="I279" i="16" s="1"/>
  <c r="F280" i="16"/>
  <c r="F281" i="16"/>
  <c r="F282" i="16"/>
  <c r="F283" i="16"/>
  <c r="F284" i="16"/>
  <c r="F285" i="16"/>
  <c r="G285" i="16" s="1"/>
  <c r="F286" i="16"/>
  <c r="J286" i="16" s="1"/>
  <c r="F287" i="16"/>
  <c r="F288" i="16"/>
  <c r="F289" i="16"/>
  <c r="F290" i="16"/>
  <c r="H290" i="16" s="1"/>
  <c r="F291" i="16"/>
  <c r="F292" i="16"/>
  <c r="J292" i="16" s="1"/>
  <c r="F293" i="16"/>
  <c r="F294" i="16"/>
  <c r="G294" i="16" s="1"/>
  <c r="F295" i="16"/>
  <c r="I295" i="16" s="1"/>
  <c r="F296" i="16"/>
  <c r="F297" i="16"/>
  <c r="K297" i="16" s="1"/>
  <c r="F298" i="16"/>
  <c r="F299" i="16"/>
  <c r="F300" i="16"/>
  <c r="M300" i="16" s="1"/>
  <c r="F301" i="16"/>
  <c r="G301" i="16" s="1"/>
  <c r="F302" i="16"/>
  <c r="J302" i="16" s="1"/>
  <c r="F303" i="16"/>
  <c r="F304" i="16"/>
  <c r="F305" i="16"/>
  <c r="F306" i="16"/>
  <c r="H306" i="16" s="1"/>
  <c r="F307" i="16"/>
  <c r="F308" i="16"/>
  <c r="F309" i="16"/>
  <c r="H309" i="16" s="1"/>
  <c r="F310" i="16"/>
  <c r="F311" i="16"/>
  <c r="I311" i="16" s="1"/>
  <c r="F312" i="16"/>
  <c r="F313" i="16"/>
  <c r="F314" i="16"/>
  <c r="F315" i="16"/>
  <c r="F316" i="16"/>
  <c r="F317" i="16"/>
  <c r="G317" i="16" s="1"/>
  <c r="F318" i="16"/>
  <c r="F319" i="16"/>
  <c r="F320" i="16"/>
  <c r="F321" i="16"/>
  <c r="K321" i="16" s="1"/>
  <c r="F322" i="16"/>
  <c r="H322" i="16" s="1"/>
  <c r="F323" i="16"/>
  <c r="F324" i="16"/>
  <c r="J324" i="16" s="1"/>
  <c r="F325" i="16"/>
  <c r="F326" i="16"/>
  <c r="G326" i="16" s="1"/>
  <c r="F327" i="16"/>
  <c r="I327" i="16" s="1"/>
  <c r="F328" i="16"/>
  <c r="F329" i="16"/>
  <c r="I329" i="16" s="1"/>
  <c r="F330" i="16"/>
  <c r="F331" i="16"/>
  <c r="F332" i="16"/>
  <c r="J332" i="16" s="1"/>
  <c r="F333" i="16"/>
  <c r="G333" i="16" s="1"/>
  <c r="F334" i="16"/>
  <c r="J334" i="16" s="1"/>
  <c r="F335" i="16"/>
  <c r="L335" i="16" s="1"/>
  <c r="F336" i="16"/>
  <c r="F337" i="16"/>
  <c r="F338" i="16"/>
  <c r="H338" i="16" s="1"/>
  <c r="F339" i="16"/>
  <c r="F340" i="16"/>
  <c r="F341" i="16"/>
  <c r="H341" i="16" s="1"/>
  <c r="F342" i="16"/>
  <c r="F343" i="16"/>
  <c r="I343" i="16" s="1"/>
  <c r="F344" i="16"/>
  <c r="F345" i="16"/>
  <c r="F346" i="16"/>
  <c r="F347" i="16"/>
  <c r="K347" i="16" s="1"/>
  <c r="F348" i="16"/>
  <c r="J348" i="16" s="1"/>
  <c r="F349" i="16"/>
  <c r="F350" i="16"/>
  <c r="J350" i="16" s="1"/>
  <c r="F351" i="16"/>
  <c r="L351" i="16" s="1"/>
  <c r="F352" i="16"/>
  <c r="G352" i="16" s="1"/>
  <c r="F353" i="16"/>
  <c r="G353" i="16" s="1"/>
  <c r="F354" i="16"/>
  <c r="F355" i="16"/>
  <c r="K355" i="16" s="1"/>
  <c r="F356" i="16"/>
  <c r="J356" i="16" s="1"/>
  <c r="F357" i="16"/>
  <c r="F358" i="16"/>
  <c r="G358" i="16" s="1"/>
  <c r="F359" i="16"/>
  <c r="I359" i="16" s="1"/>
  <c r="F360" i="16"/>
  <c r="F361" i="16"/>
  <c r="K361" i="16" s="1"/>
  <c r="F362" i="16"/>
  <c r="H362" i="16" s="1"/>
  <c r="F363" i="16"/>
  <c r="K363" i="16" s="1"/>
  <c r="F364" i="16"/>
  <c r="J364" i="16" s="1"/>
  <c r="F365" i="16"/>
  <c r="F366" i="16"/>
  <c r="F367" i="16"/>
  <c r="L367" i="16" s="1"/>
  <c r="F368" i="16"/>
  <c r="G368" i="16" s="1"/>
  <c r="F369" i="16"/>
  <c r="F370" i="16"/>
  <c r="G370" i="16" s="1"/>
  <c r="F371" i="16"/>
  <c r="K371" i="16" s="1"/>
  <c r="F372" i="16"/>
  <c r="F373" i="16"/>
  <c r="I373" i="16" s="1"/>
  <c r="F374" i="16"/>
  <c r="F375" i="16"/>
  <c r="I375" i="16" s="1"/>
  <c r="F376" i="16"/>
  <c r="F377" i="16"/>
  <c r="I377" i="16" s="1"/>
  <c r="F378" i="16"/>
  <c r="F379" i="16"/>
  <c r="K379" i="16" s="1"/>
  <c r="F380" i="16"/>
  <c r="J380" i="16" s="1"/>
  <c r="F381" i="16"/>
  <c r="F382" i="16"/>
  <c r="I382" i="16" s="1"/>
  <c r="F383" i="16"/>
  <c r="L383" i="16" s="1"/>
  <c r="F384" i="16"/>
  <c r="G384" i="16" s="1"/>
  <c r="F385" i="16"/>
  <c r="K385" i="16" s="1"/>
  <c r="F386" i="16"/>
  <c r="F387" i="16"/>
  <c r="K387" i="16" s="1"/>
  <c r="F388" i="16"/>
  <c r="J388" i="16" s="1"/>
  <c r="F389" i="16"/>
  <c r="G389" i="16" s="1"/>
  <c r="F390" i="16"/>
  <c r="G390" i="16" s="1"/>
  <c r="G120" i="16"/>
  <c r="G128" i="16"/>
  <c r="G349" i="16"/>
  <c r="E2" i="16"/>
  <c r="E3" i="16"/>
  <c r="E4" i="16"/>
  <c r="E5" i="16"/>
  <c r="E6" i="16"/>
  <c r="E7" i="16"/>
  <c r="E8" i="16"/>
  <c r="E9" i="16"/>
  <c r="E10" i="16"/>
  <c r="E11" i="16"/>
  <c r="E12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7" i="16"/>
  <c r="E28" i="16"/>
  <c r="E29" i="16"/>
  <c r="E30" i="16"/>
  <c r="E31" i="16"/>
  <c r="E32" i="16"/>
  <c r="E33" i="16"/>
  <c r="E34" i="16"/>
  <c r="E35" i="16"/>
  <c r="E36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49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2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5" i="16"/>
  <c r="E76" i="16"/>
  <c r="E77" i="16"/>
  <c r="E78" i="16"/>
  <c r="E79" i="16"/>
  <c r="E80" i="16"/>
  <c r="E81" i="16"/>
  <c r="E82" i="16"/>
  <c r="E83" i="16"/>
  <c r="E84" i="16"/>
  <c r="E85" i="16"/>
  <c r="E86" i="16"/>
  <c r="E87" i="16"/>
  <c r="E88" i="16"/>
  <c r="E89" i="16"/>
  <c r="E90" i="16"/>
  <c r="E91" i="16"/>
  <c r="E92" i="16"/>
  <c r="E93" i="16"/>
  <c r="E94" i="16"/>
  <c r="E95" i="16"/>
  <c r="E96" i="16"/>
  <c r="E97" i="16"/>
  <c r="E98" i="16"/>
  <c r="E99" i="16"/>
  <c r="E100" i="16"/>
  <c r="E101" i="16"/>
  <c r="E102" i="16"/>
  <c r="E103" i="16"/>
  <c r="E104" i="16"/>
  <c r="E105" i="16"/>
  <c r="E106" i="16"/>
  <c r="E107" i="16"/>
  <c r="E108" i="16"/>
  <c r="E109" i="16"/>
  <c r="E110" i="16"/>
  <c r="E111" i="16"/>
  <c r="E112" i="16"/>
  <c r="E113" i="16"/>
  <c r="E114" i="16"/>
  <c r="E115" i="16"/>
  <c r="E116" i="16"/>
  <c r="E117" i="16"/>
  <c r="E118" i="16"/>
  <c r="E119" i="16"/>
  <c r="E120" i="16"/>
  <c r="E121" i="16"/>
  <c r="E122" i="16"/>
  <c r="E123" i="16"/>
  <c r="E124" i="16"/>
  <c r="E125" i="16"/>
  <c r="E126" i="16"/>
  <c r="E127" i="16"/>
  <c r="E128" i="16"/>
  <c r="E129" i="16"/>
  <c r="E130" i="16"/>
  <c r="E131" i="16"/>
  <c r="E132" i="16"/>
  <c r="E133" i="16"/>
  <c r="E134" i="16"/>
  <c r="E135" i="16"/>
  <c r="E136" i="16"/>
  <c r="E137" i="16"/>
  <c r="E138" i="16"/>
  <c r="E139" i="16"/>
  <c r="E140" i="16"/>
  <c r="E141" i="16"/>
  <c r="E142" i="16"/>
  <c r="E143" i="16"/>
  <c r="E144" i="16"/>
  <c r="E145" i="16"/>
  <c r="E146" i="16"/>
  <c r="E147" i="16"/>
  <c r="E148" i="16"/>
  <c r="E149" i="16"/>
  <c r="E150" i="16"/>
  <c r="E151" i="16"/>
  <c r="E152" i="16"/>
  <c r="E153" i="16"/>
  <c r="E154" i="16"/>
  <c r="E155" i="16"/>
  <c r="E156" i="16"/>
  <c r="E157" i="16"/>
  <c r="E158" i="16"/>
  <c r="E159" i="16"/>
  <c r="E160" i="16"/>
  <c r="E161" i="16"/>
  <c r="E162" i="16"/>
  <c r="E163" i="16"/>
  <c r="E164" i="16"/>
  <c r="E165" i="16"/>
  <c r="E166" i="16"/>
  <c r="E167" i="16"/>
  <c r="E168" i="16"/>
  <c r="E169" i="16"/>
  <c r="E170" i="16"/>
  <c r="E171" i="16"/>
  <c r="E172" i="16"/>
  <c r="E173" i="16"/>
  <c r="E174" i="16"/>
  <c r="E175" i="16"/>
  <c r="E176" i="16"/>
  <c r="E177" i="16"/>
  <c r="E178" i="16"/>
  <c r="E179" i="16"/>
  <c r="E180" i="16"/>
  <c r="E181" i="16"/>
  <c r="E182" i="16"/>
  <c r="E183" i="16"/>
  <c r="E184" i="16"/>
  <c r="E185" i="16"/>
  <c r="E186" i="16"/>
  <c r="E187" i="16"/>
  <c r="E188" i="16"/>
  <c r="E189" i="16"/>
  <c r="E190" i="16"/>
  <c r="E191" i="16"/>
  <c r="E192" i="16"/>
  <c r="E193" i="16"/>
  <c r="E194" i="16"/>
  <c r="E195" i="16"/>
  <c r="E196" i="16"/>
  <c r="E197" i="16"/>
  <c r="E198" i="16"/>
  <c r="E199" i="16"/>
  <c r="E200" i="16"/>
  <c r="E201" i="16"/>
  <c r="E202" i="16"/>
  <c r="E203" i="16"/>
  <c r="E204" i="16"/>
  <c r="E205" i="16"/>
  <c r="E206" i="16"/>
  <c r="E207" i="16"/>
  <c r="E208" i="16"/>
  <c r="E209" i="16"/>
  <c r="E210" i="16"/>
  <c r="E211" i="16"/>
  <c r="E212" i="16"/>
  <c r="E213" i="16"/>
  <c r="E214" i="16"/>
  <c r="E215" i="16"/>
  <c r="E216" i="16"/>
  <c r="E217" i="16"/>
  <c r="E218" i="16"/>
  <c r="E219" i="16"/>
  <c r="E220" i="16"/>
  <c r="E221" i="16"/>
  <c r="E222" i="16"/>
  <c r="E223" i="16"/>
  <c r="E224" i="16"/>
  <c r="E225" i="16"/>
  <c r="E226" i="16"/>
  <c r="E227" i="16"/>
  <c r="E228" i="16"/>
  <c r="E229" i="16"/>
  <c r="E230" i="16"/>
  <c r="E231" i="16"/>
  <c r="E232" i="16"/>
  <c r="E233" i="16"/>
  <c r="E234" i="16"/>
  <c r="E235" i="16"/>
  <c r="E236" i="16"/>
  <c r="E237" i="16"/>
  <c r="E238" i="16"/>
  <c r="E239" i="16"/>
  <c r="E240" i="16"/>
  <c r="E241" i="16"/>
  <c r="E242" i="16"/>
  <c r="E243" i="16"/>
  <c r="E244" i="16"/>
  <c r="E245" i="16"/>
  <c r="E246" i="16"/>
  <c r="E247" i="16"/>
  <c r="E248" i="16"/>
  <c r="E249" i="16"/>
  <c r="E250" i="16"/>
  <c r="E251" i="16"/>
  <c r="E252" i="16"/>
  <c r="E253" i="16"/>
  <c r="E254" i="16"/>
  <c r="E255" i="16"/>
  <c r="E256" i="16"/>
  <c r="E257" i="16"/>
  <c r="E258" i="16"/>
  <c r="E259" i="16"/>
  <c r="E260" i="16"/>
  <c r="E261" i="16"/>
  <c r="E262" i="16"/>
  <c r="E263" i="16"/>
  <c r="E264" i="16"/>
  <c r="E265" i="16"/>
  <c r="E266" i="16"/>
  <c r="E267" i="16"/>
  <c r="E268" i="16"/>
  <c r="E269" i="16"/>
  <c r="E270" i="16"/>
  <c r="E271" i="16"/>
  <c r="E272" i="16"/>
  <c r="E273" i="16"/>
  <c r="E274" i="16"/>
  <c r="E275" i="16"/>
  <c r="E276" i="16"/>
  <c r="E277" i="16"/>
  <c r="E278" i="16"/>
  <c r="E279" i="16"/>
  <c r="E280" i="16"/>
  <c r="E281" i="16"/>
  <c r="E282" i="16"/>
  <c r="E283" i="16"/>
  <c r="E284" i="16"/>
  <c r="E285" i="16"/>
  <c r="E286" i="16"/>
  <c r="E287" i="16"/>
  <c r="E288" i="16"/>
  <c r="E289" i="16"/>
  <c r="E290" i="16"/>
  <c r="E291" i="16"/>
  <c r="E292" i="16"/>
  <c r="E293" i="16"/>
  <c r="E294" i="16"/>
  <c r="E295" i="16"/>
  <c r="E296" i="16"/>
  <c r="E297" i="16"/>
  <c r="E298" i="16"/>
  <c r="E299" i="16"/>
  <c r="E300" i="16"/>
  <c r="E301" i="16"/>
  <c r="E302" i="16"/>
  <c r="E303" i="16"/>
  <c r="E304" i="16"/>
  <c r="E305" i="16"/>
  <c r="E306" i="16"/>
  <c r="E307" i="16"/>
  <c r="E308" i="16"/>
  <c r="E309" i="16"/>
  <c r="E310" i="16"/>
  <c r="E311" i="16"/>
  <c r="E312" i="16"/>
  <c r="E313" i="16"/>
  <c r="E314" i="16"/>
  <c r="E315" i="16"/>
  <c r="E316" i="16"/>
  <c r="E317" i="16"/>
  <c r="E318" i="16"/>
  <c r="E319" i="16"/>
  <c r="E320" i="16"/>
  <c r="E321" i="16"/>
  <c r="E322" i="16"/>
  <c r="E323" i="16"/>
  <c r="E324" i="16"/>
  <c r="E325" i="16"/>
  <c r="E326" i="16"/>
  <c r="E327" i="16"/>
  <c r="E328" i="16"/>
  <c r="E329" i="16"/>
  <c r="E330" i="16"/>
  <c r="E331" i="16"/>
  <c r="E332" i="16"/>
  <c r="E333" i="16"/>
  <c r="E334" i="16"/>
  <c r="E335" i="16"/>
  <c r="E336" i="16"/>
  <c r="E337" i="16"/>
  <c r="E338" i="16"/>
  <c r="E339" i="16"/>
  <c r="E340" i="16"/>
  <c r="E341" i="16"/>
  <c r="E342" i="16"/>
  <c r="E343" i="16"/>
  <c r="E344" i="16"/>
  <c r="E345" i="16"/>
  <c r="E346" i="16"/>
  <c r="E347" i="16"/>
  <c r="E348" i="16"/>
  <c r="E349" i="16"/>
  <c r="E350" i="16"/>
  <c r="E351" i="16"/>
  <c r="E352" i="16"/>
  <c r="E353" i="16"/>
  <c r="E354" i="16"/>
  <c r="E355" i="16"/>
  <c r="E356" i="16"/>
  <c r="E357" i="16"/>
  <c r="E358" i="16"/>
  <c r="E359" i="16"/>
  <c r="E360" i="16"/>
  <c r="E361" i="16"/>
  <c r="E362" i="16"/>
  <c r="E363" i="16"/>
  <c r="E364" i="16"/>
  <c r="E365" i="16"/>
  <c r="E366" i="16"/>
  <c r="E367" i="16"/>
  <c r="E368" i="16"/>
  <c r="E369" i="16"/>
  <c r="E370" i="16"/>
  <c r="E371" i="16"/>
  <c r="E372" i="16"/>
  <c r="E373" i="16"/>
  <c r="E374" i="16"/>
  <c r="E375" i="16"/>
  <c r="E376" i="16"/>
  <c r="E377" i="16"/>
  <c r="E378" i="16"/>
  <c r="E379" i="16"/>
  <c r="E380" i="16"/>
  <c r="E381" i="16"/>
  <c r="E382" i="16"/>
  <c r="E383" i="16"/>
  <c r="E384" i="16"/>
  <c r="E385" i="16"/>
  <c r="E386" i="16"/>
  <c r="E387" i="16"/>
  <c r="E388" i="16"/>
  <c r="E389" i="16"/>
  <c r="E390" i="16"/>
  <c r="D2" i="16"/>
  <c r="D3" i="16"/>
  <c r="D4" i="16"/>
  <c r="D5" i="16"/>
  <c r="D6" i="16"/>
  <c r="D7" i="16"/>
  <c r="D8" i="16"/>
  <c r="D9" i="16"/>
  <c r="D10" i="16"/>
  <c r="D11" i="16"/>
  <c r="D12" i="16"/>
  <c r="D13" i="16"/>
  <c r="D14" i="16"/>
  <c r="D15" i="16"/>
  <c r="D16" i="16"/>
  <c r="D17" i="16"/>
  <c r="D18" i="16"/>
  <c r="D19" i="16"/>
  <c r="D20" i="16"/>
  <c r="D21" i="16"/>
  <c r="D22" i="16"/>
  <c r="D23" i="16"/>
  <c r="D24" i="16"/>
  <c r="D25" i="16"/>
  <c r="D26" i="16"/>
  <c r="D27" i="16"/>
  <c r="D28" i="16"/>
  <c r="D29" i="16"/>
  <c r="D30" i="16"/>
  <c r="D31" i="16"/>
  <c r="D32" i="16"/>
  <c r="D33" i="16"/>
  <c r="D34" i="16"/>
  <c r="D35" i="16"/>
  <c r="D36" i="16"/>
  <c r="D37" i="16"/>
  <c r="D38" i="16"/>
  <c r="D39" i="16"/>
  <c r="D40" i="16"/>
  <c r="D41" i="16"/>
  <c r="D42" i="16"/>
  <c r="D43" i="16"/>
  <c r="D44" i="16"/>
  <c r="D45" i="16"/>
  <c r="D46" i="16"/>
  <c r="D47" i="16"/>
  <c r="D48" i="16"/>
  <c r="D49" i="16"/>
  <c r="D50" i="16"/>
  <c r="D51" i="16"/>
  <c r="D52" i="16"/>
  <c r="D53" i="16"/>
  <c r="D54" i="16"/>
  <c r="D55" i="16"/>
  <c r="D56" i="16"/>
  <c r="D57" i="16"/>
  <c r="D58" i="16"/>
  <c r="D59" i="16"/>
  <c r="D60" i="16"/>
  <c r="D61" i="16"/>
  <c r="D62" i="16"/>
  <c r="D63" i="16"/>
  <c r="D64" i="16"/>
  <c r="D65" i="16"/>
  <c r="D66" i="16"/>
  <c r="D67" i="16"/>
  <c r="D68" i="16"/>
  <c r="D69" i="16"/>
  <c r="D70" i="16"/>
  <c r="D71" i="16"/>
  <c r="D72" i="16"/>
  <c r="D73" i="16"/>
  <c r="D74" i="16"/>
  <c r="D75" i="16"/>
  <c r="D76" i="16"/>
  <c r="D77" i="16"/>
  <c r="D78" i="16"/>
  <c r="D79" i="16"/>
  <c r="D80" i="16"/>
  <c r="D81" i="16"/>
  <c r="D82" i="16"/>
  <c r="D83" i="16"/>
  <c r="D84" i="16"/>
  <c r="D85" i="16"/>
  <c r="D86" i="16"/>
  <c r="D87" i="16"/>
  <c r="D88" i="16"/>
  <c r="D89" i="16"/>
  <c r="D90" i="16"/>
  <c r="D91" i="16"/>
  <c r="D92" i="16"/>
  <c r="D93" i="16"/>
  <c r="D94" i="16"/>
  <c r="D95" i="16"/>
  <c r="D96" i="16"/>
  <c r="D97" i="16"/>
  <c r="D98" i="16"/>
  <c r="D99" i="16"/>
  <c r="D100" i="16"/>
  <c r="D101" i="16"/>
  <c r="D102" i="16"/>
  <c r="D103" i="16"/>
  <c r="D104" i="16"/>
  <c r="D105" i="16"/>
  <c r="D106" i="16"/>
  <c r="D107" i="16"/>
  <c r="D108" i="16"/>
  <c r="D109" i="16"/>
  <c r="D110" i="16"/>
  <c r="D111" i="16"/>
  <c r="D112" i="16"/>
  <c r="D113" i="16"/>
  <c r="D114" i="16"/>
  <c r="D115" i="16"/>
  <c r="D116" i="16"/>
  <c r="D117" i="16"/>
  <c r="D118" i="16"/>
  <c r="D119" i="16"/>
  <c r="D120" i="16"/>
  <c r="D121" i="16"/>
  <c r="D122" i="16"/>
  <c r="D123" i="16"/>
  <c r="D124" i="16"/>
  <c r="D125" i="16"/>
  <c r="D126" i="16"/>
  <c r="D127" i="16"/>
  <c r="D128" i="16"/>
  <c r="D129" i="16"/>
  <c r="D130" i="16"/>
  <c r="D131" i="16"/>
  <c r="D132" i="16"/>
  <c r="D133" i="16"/>
  <c r="D134" i="16"/>
  <c r="D135" i="16"/>
  <c r="D136" i="16"/>
  <c r="D137" i="16"/>
  <c r="D138" i="16"/>
  <c r="D139" i="16"/>
  <c r="D140" i="16"/>
  <c r="D141" i="16"/>
  <c r="D142" i="16"/>
  <c r="D143" i="16"/>
  <c r="D144" i="16"/>
  <c r="D145" i="16"/>
  <c r="D146" i="16"/>
  <c r="D147" i="16"/>
  <c r="D148" i="16"/>
  <c r="D149" i="16"/>
  <c r="D150" i="16"/>
  <c r="D151" i="16"/>
  <c r="D152" i="16"/>
  <c r="D153" i="16"/>
  <c r="D154" i="16"/>
  <c r="D155" i="16"/>
  <c r="D156" i="16"/>
  <c r="D157" i="16"/>
  <c r="D158" i="16"/>
  <c r="D159" i="16"/>
  <c r="D160" i="16"/>
  <c r="D161" i="16"/>
  <c r="D162" i="16"/>
  <c r="D163" i="16"/>
  <c r="D164" i="16"/>
  <c r="D165" i="16"/>
  <c r="D166" i="16"/>
  <c r="D167" i="16"/>
  <c r="D168" i="16"/>
  <c r="D169" i="16"/>
  <c r="D170" i="16"/>
  <c r="D171" i="16"/>
  <c r="D172" i="16"/>
  <c r="D173" i="16"/>
  <c r="D174" i="16"/>
  <c r="D175" i="16"/>
  <c r="D176" i="16"/>
  <c r="D177" i="16"/>
  <c r="D178" i="16"/>
  <c r="D179" i="16"/>
  <c r="D180" i="16"/>
  <c r="D181" i="16"/>
  <c r="D182" i="16"/>
  <c r="D183" i="16"/>
  <c r="D184" i="16"/>
  <c r="D185" i="16"/>
  <c r="D186" i="16"/>
  <c r="D187" i="16"/>
  <c r="D188" i="16"/>
  <c r="D189" i="16"/>
  <c r="D190" i="16"/>
  <c r="D191" i="16"/>
  <c r="D192" i="16"/>
  <c r="D193" i="16"/>
  <c r="D194" i="16"/>
  <c r="D195" i="16"/>
  <c r="D196" i="16"/>
  <c r="D197" i="16"/>
  <c r="D198" i="16"/>
  <c r="D199" i="16"/>
  <c r="D200" i="16"/>
  <c r="D201" i="16"/>
  <c r="D202" i="16"/>
  <c r="D203" i="16"/>
  <c r="D204" i="16"/>
  <c r="D205" i="16"/>
  <c r="D206" i="16"/>
  <c r="D207" i="16"/>
  <c r="D208" i="16"/>
  <c r="D209" i="16"/>
  <c r="D210" i="16"/>
  <c r="D211" i="16"/>
  <c r="D212" i="16"/>
  <c r="D213" i="16"/>
  <c r="D214" i="16"/>
  <c r="D215" i="16"/>
  <c r="D216" i="16"/>
  <c r="D217" i="16"/>
  <c r="D218" i="16"/>
  <c r="D219" i="16"/>
  <c r="D220" i="16"/>
  <c r="D221" i="16"/>
  <c r="D222" i="16"/>
  <c r="D223" i="16"/>
  <c r="D224" i="16"/>
  <c r="D225" i="16"/>
  <c r="D226" i="16"/>
  <c r="D227" i="16"/>
  <c r="D228" i="16"/>
  <c r="D229" i="16"/>
  <c r="D230" i="16"/>
  <c r="D231" i="16"/>
  <c r="D232" i="16"/>
  <c r="D233" i="16"/>
  <c r="D234" i="16"/>
  <c r="D235" i="16"/>
  <c r="D236" i="16"/>
  <c r="D237" i="16"/>
  <c r="D238" i="16"/>
  <c r="D239" i="16"/>
  <c r="D240" i="16"/>
  <c r="D241" i="16"/>
  <c r="D242" i="16"/>
  <c r="D243" i="16"/>
  <c r="D244" i="16"/>
  <c r="D245" i="16"/>
  <c r="D246" i="16"/>
  <c r="D247" i="16"/>
  <c r="D248" i="16"/>
  <c r="D249" i="16"/>
  <c r="D250" i="16"/>
  <c r="D251" i="16"/>
  <c r="D252" i="16"/>
  <c r="D253" i="16"/>
  <c r="D254" i="16"/>
  <c r="D255" i="16"/>
  <c r="D256" i="16"/>
  <c r="D257" i="16"/>
  <c r="D258" i="16"/>
  <c r="D259" i="16"/>
  <c r="D260" i="16"/>
  <c r="D261" i="16"/>
  <c r="D262" i="16"/>
  <c r="D263" i="16"/>
  <c r="D264" i="16"/>
  <c r="D265" i="16"/>
  <c r="D266" i="16"/>
  <c r="D267" i="16"/>
  <c r="D268" i="16"/>
  <c r="D269" i="16"/>
  <c r="D270" i="16"/>
  <c r="D271" i="16"/>
  <c r="D272" i="16"/>
  <c r="D273" i="16"/>
  <c r="D274" i="16"/>
  <c r="D275" i="16"/>
  <c r="D276" i="16"/>
  <c r="D277" i="16"/>
  <c r="D278" i="16"/>
  <c r="D279" i="16"/>
  <c r="D280" i="16"/>
  <c r="D281" i="16"/>
  <c r="D282" i="16"/>
  <c r="D283" i="16"/>
  <c r="D284" i="16"/>
  <c r="D285" i="16"/>
  <c r="D286" i="16"/>
  <c r="D287" i="16"/>
  <c r="D288" i="16"/>
  <c r="D289" i="16"/>
  <c r="D290" i="16"/>
  <c r="D291" i="16"/>
  <c r="D292" i="16"/>
  <c r="D293" i="16"/>
  <c r="D294" i="16"/>
  <c r="D295" i="16"/>
  <c r="D296" i="16"/>
  <c r="D297" i="16"/>
  <c r="D298" i="16"/>
  <c r="D299" i="16"/>
  <c r="D300" i="16"/>
  <c r="D301" i="16"/>
  <c r="D302" i="16"/>
  <c r="D303" i="16"/>
  <c r="D304" i="16"/>
  <c r="D305" i="16"/>
  <c r="D306" i="16"/>
  <c r="D307" i="16"/>
  <c r="D308" i="16"/>
  <c r="D309" i="16"/>
  <c r="D310" i="16"/>
  <c r="D311" i="16"/>
  <c r="D312" i="16"/>
  <c r="D313" i="16"/>
  <c r="D314" i="16"/>
  <c r="D315" i="16"/>
  <c r="D316" i="16"/>
  <c r="D317" i="16"/>
  <c r="D318" i="16"/>
  <c r="D319" i="16"/>
  <c r="D320" i="16"/>
  <c r="D321" i="16"/>
  <c r="D322" i="16"/>
  <c r="D323" i="16"/>
  <c r="D324" i="16"/>
  <c r="D325" i="16"/>
  <c r="D326" i="16"/>
  <c r="D327" i="16"/>
  <c r="D328" i="16"/>
  <c r="D329" i="16"/>
  <c r="D330" i="16"/>
  <c r="D331" i="16"/>
  <c r="D332" i="16"/>
  <c r="D333" i="16"/>
  <c r="D334" i="16"/>
  <c r="D335" i="16"/>
  <c r="D336" i="16"/>
  <c r="D337" i="16"/>
  <c r="D338" i="16"/>
  <c r="D339" i="16"/>
  <c r="D340" i="16"/>
  <c r="D341" i="16"/>
  <c r="D342" i="16"/>
  <c r="D343" i="16"/>
  <c r="D344" i="16"/>
  <c r="D345" i="16"/>
  <c r="D346" i="16"/>
  <c r="D347" i="16"/>
  <c r="D348" i="16"/>
  <c r="D349" i="16"/>
  <c r="D350" i="16"/>
  <c r="D351" i="16"/>
  <c r="D352" i="16"/>
  <c r="D353" i="16"/>
  <c r="D354" i="16"/>
  <c r="D355" i="16"/>
  <c r="D356" i="16"/>
  <c r="D357" i="16"/>
  <c r="D358" i="16"/>
  <c r="D359" i="16"/>
  <c r="D360" i="16"/>
  <c r="D361" i="16"/>
  <c r="D362" i="16"/>
  <c r="D363" i="16"/>
  <c r="D364" i="16"/>
  <c r="D365" i="16"/>
  <c r="D366" i="16"/>
  <c r="D367" i="16"/>
  <c r="D368" i="16"/>
  <c r="D369" i="16"/>
  <c r="D370" i="16"/>
  <c r="D371" i="16"/>
  <c r="D372" i="16"/>
  <c r="D373" i="16"/>
  <c r="D374" i="16"/>
  <c r="D375" i="16"/>
  <c r="D376" i="16"/>
  <c r="D377" i="16"/>
  <c r="D378" i="16"/>
  <c r="D379" i="16"/>
  <c r="D380" i="16"/>
  <c r="D381" i="16"/>
  <c r="D382" i="16"/>
  <c r="D383" i="16"/>
  <c r="D384" i="16"/>
  <c r="D385" i="16"/>
  <c r="D386" i="16"/>
  <c r="D387" i="16"/>
  <c r="D388" i="16"/>
  <c r="D389" i="16"/>
  <c r="D390" i="16"/>
  <c r="P404" i="16" l="1"/>
  <c r="P460" i="16"/>
  <c r="P440" i="16"/>
  <c r="P584" i="16"/>
  <c r="P453" i="16"/>
  <c r="P549" i="16"/>
  <c r="P557" i="16"/>
  <c r="P568" i="16"/>
  <c r="P444" i="16"/>
  <c r="P540" i="16"/>
  <c r="P393" i="16"/>
  <c r="P425" i="16"/>
  <c r="P561" i="16"/>
  <c r="P396" i="16"/>
  <c r="P428" i="16"/>
  <c r="P516" i="16"/>
  <c r="P424" i="16"/>
  <c r="P544" i="16"/>
  <c r="P552" i="16"/>
  <c r="P524" i="16"/>
  <c r="P452" i="16"/>
  <c r="P476" i="16"/>
  <c r="P484" i="16"/>
  <c r="P580" i="16"/>
  <c r="P416" i="16"/>
  <c r="P432" i="16"/>
  <c r="P448" i="16"/>
  <c r="P520" i="16"/>
  <c r="P576" i="16"/>
  <c r="P529" i="16"/>
  <c r="P592" i="16"/>
  <c r="P449" i="16"/>
  <c r="P577" i="16"/>
  <c r="P556" i="16"/>
  <c r="P417" i="16"/>
  <c r="P457" i="16"/>
  <c r="P461" i="16"/>
  <c r="P489" i="16"/>
  <c r="P493" i="16"/>
  <c r="P521" i="16"/>
  <c r="P525" i="16"/>
  <c r="P585" i="16"/>
  <c r="P492" i="16"/>
  <c r="P508" i="16"/>
  <c r="P564" i="16"/>
  <c r="P392" i="16"/>
  <c r="P400" i="16"/>
  <c r="P536" i="16"/>
  <c r="P533" i="16"/>
  <c r="P480" i="16"/>
  <c r="P512" i="16"/>
  <c r="G220" i="16"/>
  <c r="P429" i="16"/>
  <c r="P481" i="16"/>
  <c r="P513" i="16"/>
  <c r="P545" i="16"/>
  <c r="P496" i="16"/>
  <c r="P420" i="16"/>
  <c r="P468" i="16"/>
  <c r="P500" i="16"/>
  <c r="P548" i="16"/>
  <c r="P572" i="16"/>
  <c r="P408" i="16"/>
  <c r="P488" i="16"/>
  <c r="P528" i="16"/>
  <c r="G388" i="16"/>
  <c r="G92" i="16"/>
  <c r="G53" i="16"/>
  <c r="G62" i="16"/>
  <c r="G130" i="16"/>
  <c r="G94" i="16"/>
  <c r="G356" i="16"/>
  <c r="G290" i="16"/>
  <c r="G226" i="16"/>
  <c r="G206" i="16"/>
  <c r="G322" i="16"/>
  <c r="G258" i="16"/>
  <c r="G362" i="16"/>
  <c r="G174" i="16"/>
  <c r="G78" i="16"/>
  <c r="G373" i="16"/>
  <c r="G45" i="16"/>
  <c r="H373" i="16"/>
  <c r="P373" i="16" s="1"/>
  <c r="H185" i="16"/>
  <c r="P185" i="16" s="1"/>
  <c r="H121" i="16"/>
  <c r="H45" i="16"/>
  <c r="P45" i="16" s="1"/>
  <c r="G209" i="16"/>
  <c r="G165" i="16"/>
  <c r="G33" i="16"/>
  <c r="H370" i="16"/>
  <c r="O370" i="16"/>
  <c r="H366" i="16"/>
  <c r="G366" i="16"/>
  <c r="H314" i="16"/>
  <c r="G314" i="16"/>
  <c r="H282" i="16"/>
  <c r="G282" i="16"/>
  <c r="H250" i="16"/>
  <c r="G250" i="16"/>
  <c r="H222" i="16"/>
  <c r="G222" i="16"/>
  <c r="H210" i="16"/>
  <c r="G210" i="16"/>
  <c r="H202" i="16"/>
  <c r="G202" i="16"/>
  <c r="H190" i="16"/>
  <c r="G190" i="16"/>
  <c r="H178" i="16"/>
  <c r="G178" i="16"/>
  <c r="H98" i="16"/>
  <c r="G98" i="16"/>
  <c r="H82" i="16"/>
  <c r="G82" i="16"/>
  <c r="K58" i="16"/>
  <c r="G58" i="16"/>
  <c r="H50" i="16"/>
  <c r="G50" i="16"/>
  <c r="K38" i="16"/>
  <c r="L38" i="16"/>
  <c r="K26" i="16"/>
  <c r="G26" i="16"/>
  <c r="K6" i="16"/>
  <c r="G6" i="16"/>
  <c r="H361" i="16"/>
  <c r="H329" i="16"/>
  <c r="P329" i="16" s="1"/>
  <c r="H297" i="16"/>
  <c r="H265" i="16"/>
  <c r="P265" i="16" s="1"/>
  <c r="H233" i="16"/>
  <c r="H169" i="16"/>
  <c r="H105" i="16"/>
  <c r="P105" i="16" s="1"/>
  <c r="I249" i="16"/>
  <c r="J366" i="16"/>
  <c r="I385" i="16"/>
  <c r="H385" i="16"/>
  <c r="I381" i="16"/>
  <c r="H381" i="16"/>
  <c r="G381" i="16"/>
  <c r="K377" i="16"/>
  <c r="G377" i="16"/>
  <c r="G369" i="16"/>
  <c r="K369" i="16"/>
  <c r="I369" i="16"/>
  <c r="H369" i="16"/>
  <c r="I365" i="16"/>
  <c r="H365" i="16"/>
  <c r="G365" i="16"/>
  <c r="I357" i="16"/>
  <c r="G357" i="16"/>
  <c r="I353" i="16"/>
  <c r="K353" i="16"/>
  <c r="H353" i="16"/>
  <c r="I349" i="16"/>
  <c r="H349" i="16"/>
  <c r="K345" i="16"/>
  <c r="I345" i="16"/>
  <c r="G345" i="16"/>
  <c r="I341" i="16"/>
  <c r="P341" i="16" s="1"/>
  <c r="G341" i="16"/>
  <c r="K337" i="16"/>
  <c r="H337" i="16"/>
  <c r="I333" i="16"/>
  <c r="H333" i="16"/>
  <c r="I325" i="16"/>
  <c r="G325" i="16"/>
  <c r="M321" i="16"/>
  <c r="H321" i="16"/>
  <c r="I317" i="16"/>
  <c r="H317" i="16"/>
  <c r="K313" i="16"/>
  <c r="I313" i="16"/>
  <c r="I309" i="16"/>
  <c r="P309" i="16" s="1"/>
  <c r="G309" i="16"/>
  <c r="I305" i="16"/>
  <c r="K305" i="16"/>
  <c r="H305" i="16"/>
  <c r="I301" i="16"/>
  <c r="H301" i="16"/>
  <c r="I293" i="16"/>
  <c r="G293" i="16"/>
  <c r="M289" i="16"/>
  <c r="K289" i="16"/>
  <c r="H289" i="16"/>
  <c r="I285" i="16"/>
  <c r="H285" i="16"/>
  <c r="K281" i="16"/>
  <c r="I281" i="16"/>
  <c r="I277" i="16"/>
  <c r="P277" i="16" s="1"/>
  <c r="G277" i="16"/>
  <c r="K273" i="16"/>
  <c r="I273" i="16"/>
  <c r="H273" i="16"/>
  <c r="I269" i="16"/>
  <c r="H269" i="16"/>
  <c r="I261" i="16"/>
  <c r="G261" i="16"/>
  <c r="I257" i="16"/>
  <c r="H257" i="16"/>
  <c r="I253" i="16"/>
  <c r="H253" i="16"/>
  <c r="I245" i="16"/>
  <c r="P245" i="16" s="1"/>
  <c r="G245" i="16"/>
  <c r="K241" i="16"/>
  <c r="I241" i="16"/>
  <c r="H241" i="16"/>
  <c r="I237" i="16"/>
  <c r="H237" i="16"/>
  <c r="I229" i="16"/>
  <c r="G229" i="16"/>
  <c r="H229" i="16"/>
  <c r="K225" i="16"/>
  <c r="H225" i="16"/>
  <c r="I221" i="16"/>
  <c r="H221" i="16"/>
  <c r="G221" i="16"/>
  <c r="K213" i="16"/>
  <c r="H213" i="16"/>
  <c r="G213" i="16"/>
  <c r="I205" i="16"/>
  <c r="H205" i="16"/>
  <c r="G205" i="16"/>
  <c r="I197" i="16"/>
  <c r="K197" i="16"/>
  <c r="H197" i="16"/>
  <c r="I193" i="16"/>
  <c r="H193" i="16"/>
  <c r="I189" i="16"/>
  <c r="H189" i="16"/>
  <c r="G189" i="16"/>
  <c r="K181" i="16"/>
  <c r="H181" i="16"/>
  <c r="G181" i="16"/>
  <c r="I177" i="16"/>
  <c r="H177" i="16"/>
  <c r="I173" i="16"/>
  <c r="H173" i="16"/>
  <c r="G173" i="16"/>
  <c r="P169" i="16"/>
  <c r="I161" i="16"/>
  <c r="H161" i="16"/>
  <c r="I157" i="16"/>
  <c r="H157" i="16"/>
  <c r="G157" i="16"/>
  <c r="I149" i="16"/>
  <c r="H149" i="16"/>
  <c r="I145" i="16"/>
  <c r="H145" i="16"/>
  <c r="I141" i="16"/>
  <c r="H141" i="16"/>
  <c r="G141" i="16"/>
  <c r="I133" i="16"/>
  <c r="H133" i="16"/>
  <c r="I129" i="16"/>
  <c r="H129" i="16"/>
  <c r="G129" i="16"/>
  <c r="I125" i="16"/>
  <c r="H125" i="16"/>
  <c r="I117" i="16"/>
  <c r="H117" i="16"/>
  <c r="G117" i="16"/>
  <c r="G113" i="16"/>
  <c r="H113" i="16"/>
  <c r="I113" i="16"/>
  <c r="I109" i="16"/>
  <c r="H109" i="16"/>
  <c r="I101" i="16"/>
  <c r="H101" i="16"/>
  <c r="G101" i="16"/>
  <c r="I97" i="16"/>
  <c r="H97" i="16"/>
  <c r="I93" i="16"/>
  <c r="H93" i="16"/>
  <c r="G93" i="16"/>
  <c r="I85" i="16"/>
  <c r="H85" i="16"/>
  <c r="G81" i="16"/>
  <c r="H81" i="16"/>
  <c r="I77" i="16"/>
  <c r="H77" i="16"/>
  <c r="I69" i="16"/>
  <c r="G69" i="16"/>
  <c r="H69" i="16"/>
  <c r="I65" i="16"/>
  <c r="H65" i="16"/>
  <c r="I61" i="16"/>
  <c r="H61" i="16"/>
  <c r="G61" i="16"/>
  <c r="H57" i="16"/>
  <c r="I57" i="16"/>
  <c r="H49" i="16"/>
  <c r="I49" i="16"/>
  <c r="G49" i="16"/>
  <c r="I37" i="16"/>
  <c r="G37" i="16"/>
  <c r="I29" i="16"/>
  <c r="H29" i="16"/>
  <c r="H25" i="16"/>
  <c r="I25" i="16"/>
  <c r="I21" i="16"/>
  <c r="G21" i="16"/>
  <c r="H17" i="16"/>
  <c r="I17" i="16"/>
  <c r="I13" i="16"/>
  <c r="H13" i="16"/>
  <c r="I5" i="16"/>
  <c r="G5" i="16"/>
  <c r="H389" i="16"/>
  <c r="H357" i="16"/>
  <c r="H325" i="16"/>
  <c r="H293" i="16"/>
  <c r="H261" i="16"/>
  <c r="H217" i="16"/>
  <c r="P217" i="16" s="1"/>
  <c r="H153" i="16"/>
  <c r="P153" i="16" s="1"/>
  <c r="H89" i="16"/>
  <c r="P89" i="16" s="1"/>
  <c r="I337" i="16"/>
  <c r="I209" i="16"/>
  <c r="P209" i="16" s="1"/>
  <c r="I81" i="16"/>
  <c r="K257" i="16"/>
  <c r="G385" i="16"/>
  <c r="G338" i="16"/>
  <c r="G306" i="16"/>
  <c r="G274" i="16"/>
  <c r="G242" i="16"/>
  <c r="G197" i="16"/>
  <c r="G177" i="16"/>
  <c r="G149" i="16"/>
  <c r="G102" i="16"/>
  <c r="G65" i="16"/>
  <c r="G46" i="16"/>
  <c r="G17" i="16"/>
  <c r="H377" i="16"/>
  <c r="P377" i="16" s="1"/>
  <c r="H345" i="16"/>
  <c r="H313" i="16"/>
  <c r="H281" i="16"/>
  <c r="H249" i="16"/>
  <c r="H201" i="16"/>
  <c r="P201" i="16" s="1"/>
  <c r="H137" i="16"/>
  <c r="P137" i="16" s="1"/>
  <c r="H73" i="16"/>
  <c r="P73" i="16" s="1"/>
  <c r="M119" i="16"/>
  <c r="K183" i="16"/>
  <c r="J372" i="16"/>
  <c r="G372" i="16"/>
  <c r="J340" i="16"/>
  <c r="G340" i="16"/>
  <c r="J316" i="16"/>
  <c r="G316" i="16"/>
  <c r="J308" i="16"/>
  <c r="G308" i="16"/>
  <c r="J284" i="16"/>
  <c r="G284" i="16"/>
  <c r="J276" i="16"/>
  <c r="G276" i="16"/>
  <c r="N252" i="16"/>
  <c r="G252" i="16"/>
  <c r="J244" i="16"/>
  <c r="G244" i="16"/>
  <c r="J156" i="16"/>
  <c r="G156" i="16"/>
  <c r="H56" i="16"/>
  <c r="G56" i="16"/>
  <c r="J28" i="16"/>
  <c r="G28" i="16"/>
  <c r="H34" i="16"/>
  <c r="J222" i="16"/>
  <c r="J94" i="16"/>
  <c r="H390" i="16"/>
  <c r="J390" i="16"/>
  <c r="I386" i="16"/>
  <c r="G386" i="16"/>
  <c r="H386" i="16"/>
  <c r="H382" i="16"/>
  <c r="P382" i="16" s="1"/>
  <c r="G382" i="16"/>
  <c r="G378" i="16"/>
  <c r="H378" i="16"/>
  <c r="J374" i="16"/>
  <c r="H374" i="16"/>
  <c r="G374" i="16"/>
  <c r="H358" i="16"/>
  <c r="J358" i="16"/>
  <c r="H354" i="16"/>
  <c r="G354" i="16"/>
  <c r="H350" i="16"/>
  <c r="G350" i="16"/>
  <c r="H346" i="16"/>
  <c r="G346" i="16"/>
  <c r="J342" i="16"/>
  <c r="H342" i="16"/>
  <c r="G342" i="16"/>
  <c r="H334" i="16"/>
  <c r="G334" i="16"/>
  <c r="H330" i="16"/>
  <c r="G330" i="16"/>
  <c r="H326" i="16"/>
  <c r="J326" i="16"/>
  <c r="H318" i="16"/>
  <c r="G318" i="16"/>
  <c r="J310" i="16"/>
  <c r="H310" i="16"/>
  <c r="G310" i="16"/>
  <c r="H302" i="16"/>
  <c r="G302" i="16"/>
  <c r="G298" i="16"/>
  <c r="H298" i="16"/>
  <c r="H294" i="16"/>
  <c r="J294" i="16"/>
  <c r="H286" i="16"/>
  <c r="G286" i="16"/>
  <c r="J278" i="16"/>
  <c r="H278" i="16"/>
  <c r="G278" i="16"/>
  <c r="H270" i="16"/>
  <c r="G270" i="16"/>
  <c r="H266" i="16"/>
  <c r="G266" i="16"/>
  <c r="H262" i="16"/>
  <c r="L262" i="16"/>
  <c r="J262" i="16"/>
  <c r="H254" i="16"/>
  <c r="G254" i="16"/>
  <c r="J246" i="16"/>
  <c r="H246" i="16"/>
  <c r="G246" i="16"/>
  <c r="L238" i="16"/>
  <c r="H238" i="16"/>
  <c r="G238" i="16"/>
  <c r="G234" i="16"/>
  <c r="H234" i="16"/>
  <c r="H230" i="16"/>
  <c r="J230" i="16"/>
  <c r="G218" i="16"/>
  <c r="H218" i="16"/>
  <c r="J214" i="16"/>
  <c r="H214" i="16"/>
  <c r="L206" i="16"/>
  <c r="H206" i="16"/>
  <c r="L198" i="16"/>
  <c r="H198" i="16"/>
  <c r="G198" i="16"/>
  <c r="J198" i="16"/>
  <c r="K194" i="16"/>
  <c r="H194" i="16"/>
  <c r="G194" i="16"/>
  <c r="K186" i="16"/>
  <c r="H186" i="16"/>
  <c r="J182" i="16"/>
  <c r="H182" i="16"/>
  <c r="L174" i="16"/>
  <c r="H174" i="16"/>
  <c r="N170" i="16"/>
  <c r="H170" i="16"/>
  <c r="H166" i="16"/>
  <c r="G166" i="16"/>
  <c r="J166" i="16"/>
  <c r="H162" i="16"/>
  <c r="G162" i="16"/>
  <c r="H158" i="16"/>
  <c r="G158" i="16"/>
  <c r="K154" i="16"/>
  <c r="H154" i="16"/>
  <c r="J150" i="16"/>
  <c r="H150" i="16"/>
  <c r="G150" i="16"/>
  <c r="H146" i="16"/>
  <c r="G146" i="16"/>
  <c r="L142" i="16"/>
  <c r="H142" i="16"/>
  <c r="G142" i="16"/>
  <c r="K138" i="16"/>
  <c r="N138" i="16"/>
  <c r="H138" i="16"/>
  <c r="G138" i="16"/>
  <c r="K134" i="16"/>
  <c r="H134" i="16"/>
  <c r="L134" i="16"/>
  <c r="J134" i="16"/>
  <c r="H126" i="16"/>
  <c r="G126" i="16"/>
  <c r="H122" i="16"/>
  <c r="G122" i="16"/>
  <c r="J118" i="16"/>
  <c r="H118" i="16"/>
  <c r="G118" i="16"/>
  <c r="K118" i="16"/>
  <c r="H114" i="16"/>
  <c r="G114" i="16"/>
  <c r="L110" i="16"/>
  <c r="H110" i="16"/>
  <c r="G110" i="16"/>
  <c r="K106" i="16"/>
  <c r="H106" i="16"/>
  <c r="G106" i="16"/>
  <c r="H102" i="16"/>
  <c r="J102" i="16"/>
  <c r="K90" i="16"/>
  <c r="H90" i="16"/>
  <c r="G90" i="16"/>
  <c r="K86" i="16"/>
  <c r="J86" i="16"/>
  <c r="H86" i="16"/>
  <c r="L78" i="16"/>
  <c r="H78" i="16"/>
  <c r="K74" i="16"/>
  <c r="H74" i="16"/>
  <c r="L70" i="16"/>
  <c r="H70" i="16"/>
  <c r="J70" i="16"/>
  <c r="G70" i="16"/>
  <c r="G66" i="16"/>
  <c r="H66" i="16"/>
  <c r="J54" i="16"/>
  <c r="K54" i="16"/>
  <c r="L46" i="16"/>
  <c r="H46" i="16"/>
  <c r="N42" i="16"/>
  <c r="K42" i="16"/>
  <c r="J38" i="16"/>
  <c r="G38" i="16"/>
  <c r="H30" i="16"/>
  <c r="G30" i="16"/>
  <c r="K22" i="16"/>
  <c r="J22" i="16"/>
  <c r="G22" i="16"/>
  <c r="L14" i="16"/>
  <c r="H14" i="16"/>
  <c r="G14" i="16"/>
  <c r="K10" i="16"/>
  <c r="G10" i="16"/>
  <c r="L6" i="16"/>
  <c r="J6" i="16"/>
  <c r="H18" i="16"/>
  <c r="P121" i="16"/>
  <c r="J382" i="16"/>
  <c r="J318" i="16"/>
  <c r="J254" i="16"/>
  <c r="J190" i="16"/>
  <c r="J126" i="16"/>
  <c r="J62" i="16"/>
  <c r="K102" i="16"/>
  <c r="L230" i="16"/>
  <c r="G361" i="16"/>
  <c r="H41" i="16"/>
  <c r="P41" i="16" s="1"/>
  <c r="H9" i="16"/>
  <c r="P9" i="16" s="1"/>
  <c r="I361" i="16"/>
  <c r="I321" i="16"/>
  <c r="I297" i="16"/>
  <c r="I233" i="16"/>
  <c r="K329" i="16"/>
  <c r="K265" i="16"/>
  <c r="I165" i="16"/>
  <c r="P165" i="16" s="1"/>
  <c r="K165" i="16"/>
  <c r="I289" i="16"/>
  <c r="I225" i="16"/>
  <c r="I33" i="16"/>
  <c r="P33" i="16" s="1"/>
  <c r="K205" i="16"/>
  <c r="K173" i="16"/>
  <c r="G339" i="16"/>
  <c r="O339" i="16"/>
  <c r="N339" i="16"/>
  <c r="J339" i="16"/>
  <c r="L339" i="16"/>
  <c r="I339" i="16"/>
  <c r="H339" i="16"/>
  <c r="G335" i="16"/>
  <c r="O335" i="16"/>
  <c r="N335" i="16"/>
  <c r="M335" i="16"/>
  <c r="J335" i="16"/>
  <c r="H335" i="16"/>
  <c r="K335" i="16"/>
  <c r="G331" i="16"/>
  <c r="O331" i="16"/>
  <c r="N331" i="16"/>
  <c r="J331" i="16"/>
  <c r="I331" i="16"/>
  <c r="H331" i="16"/>
  <c r="M331" i="16"/>
  <c r="L331" i="16"/>
  <c r="G327" i="16"/>
  <c r="N327" i="16"/>
  <c r="O327" i="16"/>
  <c r="M327" i="16"/>
  <c r="J327" i="16"/>
  <c r="H327" i="16"/>
  <c r="P327" i="16" s="1"/>
  <c r="L327" i="16"/>
  <c r="K327" i="16"/>
  <c r="G323" i="16"/>
  <c r="O323" i="16"/>
  <c r="N323" i="16"/>
  <c r="M323" i="16"/>
  <c r="J323" i="16"/>
  <c r="L323" i="16"/>
  <c r="I323" i="16"/>
  <c r="H323" i="16"/>
  <c r="G319" i="16"/>
  <c r="O319" i="16"/>
  <c r="N319" i="16"/>
  <c r="J319" i="16"/>
  <c r="M319" i="16"/>
  <c r="H319" i="16"/>
  <c r="K319" i="16"/>
  <c r="G315" i="16"/>
  <c r="O315" i="16"/>
  <c r="N315" i="16"/>
  <c r="M315" i="16"/>
  <c r="J315" i="16"/>
  <c r="I315" i="16"/>
  <c r="H315" i="16"/>
  <c r="L315" i="16"/>
  <c r="G311" i="16"/>
  <c r="O311" i="16"/>
  <c r="N311" i="16"/>
  <c r="J311" i="16"/>
  <c r="M311" i="16"/>
  <c r="H311" i="16"/>
  <c r="P311" i="16" s="1"/>
  <c r="L311" i="16"/>
  <c r="K311" i="16"/>
  <c r="G307" i="16"/>
  <c r="O307" i="16"/>
  <c r="N307" i="16"/>
  <c r="M307" i="16"/>
  <c r="J307" i="16"/>
  <c r="L307" i="16"/>
  <c r="I307" i="16"/>
  <c r="H307" i="16"/>
  <c r="G303" i="16"/>
  <c r="O303" i="16"/>
  <c r="N303" i="16"/>
  <c r="M303" i="16"/>
  <c r="J303" i="16"/>
  <c r="H303" i="16"/>
  <c r="K303" i="16"/>
  <c r="G299" i="16"/>
  <c r="O299" i="16"/>
  <c r="N299" i="16"/>
  <c r="M299" i="16"/>
  <c r="J299" i="16"/>
  <c r="I299" i="16"/>
  <c r="H299" i="16"/>
  <c r="L299" i="16"/>
  <c r="G295" i="16"/>
  <c r="N295" i="16"/>
  <c r="M295" i="16"/>
  <c r="J295" i="16"/>
  <c r="H295" i="16"/>
  <c r="P295" i="16" s="1"/>
  <c r="O295" i="16"/>
  <c r="L295" i="16"/>
  <c r="K295" i="16"/>
  <c r="G291" i="16"/>
  <c r="O291" i="16"/>
  <c r="N291" i="16"/>
  <c r="M291" i="16"/>
  <c r="J291" i="16"/>
  <c r="L291" i="16"/>
  <c r="I291" i="16"/>
  <c r="H291" i="16"/>
  <c r="G287" i="16"/>
  <c r="O287" i="16"/>
  <c r="N287" i="16"/>
  <c r="M287" i="16"/>
  <c r="J287" i="16"/>
  <c r="H287" i="16"/>
  <c r="K287" i="16"/>
  <c r="G283" i="16"/>
  <c r="O283" i="16"/>
  <c r="N283" i="16"/>
  <c r="M283" i="16"/>
  <c r="J283" i="16"/>
  <c r="I283" i="16"/>
  <c r="H283" i="16"/>
  <c r="L283" i="16"/>
  <c r="G279" i="16"/>
  <c r="O279" i="16"/>
  <c r="N279" i="16"/>
  <c r="J279" i="16"/>
  <c r="H279" i="16"/>
  <c r="P279" i="16" s="1"/>
  <c r="M279" i="16"/>
  <c r="L279" i="16"/>
  <c r="K279" i="16"/>
  <c r="G275" i="16"/>
  <c r="O275" i="16"/>
  <c r="N275" i="16"/>
  <c r="L275" i="16"/>
  <c r="J275" i="16"/>
  <c r="M275" i="16"/>
  <c r="I275" i="16"/>
  <c r="H275" i="16"/>
  <c r="G271" i="16"/>
  <c r="O271" i="16"/>
  <c r="N271" i="16"/>
  <c r="M271" i="16"/>
  <c r="L271" i="16"/>
  <c r="J271" i="16"/>
  <c r="H271" i="16"/>
  <c r="K271" i="16"/>
  <c r="G267" i="16"/>
  <c r="O267" i="16"/>
  <c r="N267" i="16"/>
  <c r="M267" i="16"/>
  <c r="J267" i="16"/>
  <c r="L267" i="16"/>
  <c r="I267" i="16"/>
  <c r="H267" i="16"/>
  <c r="G263" i="16"/>
  <c r="N263" i="16"/>
  <c r="O263" i="16"/>
  <c r="L263" i="16"/>
  <c r="J263" i="16"/>
  <c r="M263" i="16"/>
  <c r="H263" i="16"/>
  <c r="P263" i="16" s="1"/>
  <c r="K263" i="16"/>
  <c r="G259" i="16"/>
  <c r="O259" i="16"/>
  <c r="N259" i="16"/>
  <c r="L259" i="16"/>
  <c r="M259" i="16"/>
  <c r="J259" i="16"/>
  <c r="I259" i="16"/>
  <c r="H259" i="16"/>
  <c r="G255" i="16"/>
  <c r="O255" i="16"/>
  <c r="N255" i="16"/>
  <c r="L255" i="16"/>
  <c r="M255" i="16"/>
  <c r="J255" i="16"/>
  <c r="H255" i="16"/>
  <c r="K255" i="16"/>
  <c r="G251" i="16"/>
  <c r="O251" i="16"/>
  <c r="N251" i="16"/>
  <c r="L251" i="16"/>
  <c r="M251" i="16"/>
  <c r="J251" i="16"/>
  <c r="I251" i="16"/>
  <c r="H251" i="16"/>
  <c r="G247" i="16"/>
  <c r="O247" i="16"/>
  <c r="N247" i="16"/>
  <c r="L247" i="16"/>
  <c r="J247" i="16"/>
  <c r="H247" i="16"/>
  <c r="P247" i="16" s="1"/>
  <c r="K247" i="16"/>
  <c r="G243" i="16"/>
  <c r="O243" i="16"/>
  <c r="N243" i="16"/>
  <c r="L243" i="16"/>
  <c r="J243" i="16"/>
  <c r="M243" i="16"/>
  <c r="I243" i="16"/>
  <c r="H243" i="16"/>
  <c r="G239" i="16"/>
  <c r="O239" i="16"/>
  <c r="N239" i="16"/>
  <c r="L239" i="16"/>
  <c r="M239" i="16"/>
  <c r="J239" i="16"/>
  <c r="H239" i="16"/>
  <c r="K239" i="16"/>
  <c r="G235" i="16"/>
  <c r="O235" i="16"/>
  <c r="N235" i="16"/>
  <c r="L235" i="16"/>
  <c r="M235" i="16"/>
  <c r="J235" i="16"/>
  <c r="I235" i="16"/>
  <c r="H235" i="16"/>
  <c r="G231" i="16"/>
  <c r="N231" i="16"/>
  <c r="L231" i="16"/>
  <c r="O231" i="16"/>
  <c r="J231" i="16"/>
  <c r="H231" i="16"/>
  <c r="P231" i="16" s="1"/>
  <c r="K231" i="16"/>
  <c r="M231" i="16"/>
  <c r="G227" i="16"/>
  <c r="O227" i="16"/>
  <c r="N227" i="16"/>
  <c r="L227" i="16"/>
  <c r="M227" i="16"/>
  <c r="J227" i="16"/>
  <c r="I227" i="16"/>
  <c r="H227" i="16"/>
  <c r="G223" i="16"/>
  <c r="O223" i="16"/>
  <c r="N223" i="16"/>
  <c r="L223" i="16"/>
  <c r="M223" i="16"/>
  <c r="J223" i="16"/>
  <c r="H223" i="16"/>
  <c r="K223" i="16"/>
  <c r="G219" i="16"/>
  <c r="O219" i="16"/>
  <c r="N219" i="16"/>
  <c r="L219" i="16"/>
  <c r="M219" i="16"/>
  <c r="K219" i="16"/>
  <c r="J219" i="16"/>
  <c r="I219" i="16"/>
  <c r="H219" i="16"/>
  <c r="G215" i="16"/>
  <c r="O215" i="16"/>
  <c r="N215" i="16"/>
  <c r="L215" i="16"/>
  <c r="J215" i="16"/>
  <c r="H215" i="16"/>
  <c r="P215" i="16" s="1"/>
  <c r="M215" i="16"/>
  <c r="G211" i="16"/>
  <c r="O211" i="16"/>
  <c r="N211" i="16"/>
  <c r="L211" i="16"/>
  <c r="J211" i="16"/>
  <c r="M211" i="16"/>
  <c r="K211" i="16"/>
  <c r="I211" i="16"/>
  <c r="H211" i="16"/>
  <c r="G207" i="16"/>
  <c r="O207" i="16"/>
  <c r="L207" i="16"/>
  <c r="N207" i="16"/>
  <c r="M207" i="16"/>
  <c r="J207" i="16"/>
  <c r="H207" i="16"/>
  <c r="G203" i="16"/>
  <c r="O203" i="16"/>
  <c r="N203" i="16"/>
  <c r="L203" i="16"/>
  <c r="M203" i="16"/>
  <c r="K203" i="16"/>
  <c r="J203" i="16"/>
  <c r="I203" i="16"/>
  <c r="H203" i="16"/>
  <c r="G199" i="16"/>
  <c r="N199" i="16"/>
  <c r="L199" i="16"/>
  <c r="O199" i="16"/>
  <c r="J199" i="16"/>
  <c r="M199" i="16"/>
  <c r="K199" i="16"/>
  <c r="H199" i="16"/>
  <c r="P199" i="16" s="1"/>
  <c r="G195" i="16"/>
  <c r="O195" i="16"/>
  <c r="N195" i="16"/>
  <c r="L195" i="16"/>
  <c r="M195" i="16"/>
  <c r="J195" i="16"/>
  <c r="K195" i="16"/>
  <c r="I195" i="16"/>
  <c r="H195" i="16"/>
  <c r="G191" i="16"/>
  <c r="O191" i="16"/>
  <c r="N191" i="16"/>
  <c r="L191" i="16"/>
  <c r="M191" i="16"/>
  <c r="J191" i="16"/>
  <c r="H191" i="16"/>
  <c r="K191" i="16"/>
  <c r="G187" i="16"/>
  <c r="O187" i="16"/>
  <c r="N187" i="16"/>
  <c r="L187" i="16"/>
  <c r="M187" i="16"/>
  <c r="K187" i="16"/>
  <c r="J187" i="16"/>
  <c r="I187" i="16"/>
  <c r="H187" i="16"/>
  <c r="G183" i="16"/>
  <c r="N183" i="16"/>
  <c r="O183" i="16"/>
  <c r="L183" i="16"/>
  <c r="J183" i="16"/>
  <c r="H183" i="16"/>
  <c r="P183" i="16" s="1"/>
  <c r="G179" i="16"/>
  <c r="O179" i="16"/>
  <c r="N179" i="16"/>
  <c r="L179" i="16"/>
  <c r="J179" i="16"/>
  <c r="M179" i="16"/>
  <c r="K179" i="16"/>
  <c r="I179" i="16"/>
  <c r="H179" i="16"/>
  <c r="G175" i="16"/>
  <c r="N175" i="16"/>
  <c r="O175" i="16"/>
  <c r="L175" i="16"/>
  <c r="M175" i="16"/>
  <c r="J175" i="16"/>
  <c r="H175" i="16"/>
  <c r="G171" i="16"/>
  <c r="O171" i="16"/>
  <c r="N171" i="16"/>
  <c r="L171" i="16"/>
  <c r="M171" i="16"/>
  <c r="K171" i="16"/>
  <c r="J171" i="16"/>
  <c r="I171" i="16"/>
  <c r="H171" i="16"/>
  <c r="G167" i="16"/>
  <c r="N167" i="16"/>
  <c r="L167" i="16"/>
  <c r="O167" i="16"/>
  <c r="J167" i="16"/>
  <c r="K167" i="16"/>
  <c r="H167" i="16"/>
  <c r="P167" i="16" s="1"/>
  <c r="M167" i="16"/>
  <c r="G163" i="16"/>
  <c r="O163" i="16"/>
  <c r="N163" i="16"/>
  <c r="L163" i="16"/>
  <c r="M163" i="16"/>
  <c r="J163" i="16"/>
  <c r="K163" i="16"/>
  <c r="I163" i="16"/>
  <c r="H163" i="16"/>
  <c r="G159" i="16"/>
  <c r="O159" i="16"/>
  <c r="N159" i="16"/>
  <c r="L159" i="16"/>
  <c r="M159" i="16"/>
  <c r="J159" i="16"/>
  <c r="H159" i="16"/>
  <c r="K159" i="16"/>
  <c r="G155" i="16"/>
  <c r="O155" i="16"/>
  <c r="N155" i="16"/>
  <c r="L155" i="16"/>
  <c r="M155" i="16"/>
  <c r="K155" i="16"/>
  <c r="J155" i="16"/>
  <c r="I155" i="16"/>
  <c r="H155" i="16"/>
  <c r="G151" i="16"/>
  <c r="N151" i="16"/>
  <c r="O151" i="16"/>
  <c r="L151" i="16"/>
  <c r="K151" i="16"/>
  <c r="J151" i="16"/>
  <c r="H151" i="16"/>
  <c r="P151" i="16" s="1"/>
  <c r="M151" i="16"/>
  <c r="G147" i="16"/>
  <c r="O147" i="16"/>
  <c r="N147" i="16"/>
  <c r="L147" i="16"/>
  <c r="K147" i="16"/>
  <c r="J147" i="16"/>
  <c r="M147" i="16"/>
  <c r="I147" i="16"/>
  <c r="H147" i="16"/>
  <c r="G143" i="16"/>
  <c r="N143" i="16"/>
  <c r="O143" i="16"/>
  <c r="L143" i="16"/>
  <c r="K143" i="16"/>
  <c r="M143" i="16"/>
  <c r="J143" i="16"/>
  <c r="H143" i="16"/>
  <c r="G139" i="16"/>
  <c r="O139" i="16"/>
  <c r="N139" i="16"/>
  <c r="L139" i="16"/>
  <c r="M139" i="16"/>
  <c r="K139" i="16"/>
  <c r="J139" i="16"/>
  <c r="I139" i="16"/>
  <c r="H139" i="16"/>
  <c r="G135" i="16"/>
  <c r="N135" i="16"/>
  <c r="O135" i="16"/>
  <c r="L135" i="16"/>
  <c r="K135" i="16"/>
  <c r="J135" i="16"/>
  <c r="M135" i="16"/>
  <c r="H135" i="16"/>
  <c r="P135" i="16" s="1"/>
  <c r="G131" i="16"/>
  <c r="O131" i="16"/>
  <c r="N131" i="16"/>
  <c r="L131" i="16"/>
  <c r="K131" i="16"/>
  <c r="M131" i="16"/>
  <c r="J131" i="16"/>
  <c r="I131" i="16"/>
  <c r="H131" i="16"/>
  <c r="G127" i="16"/>
  <c r="O127" i="16"/>
  <c r="N127" i="16"/>
  <c r="L127" i="16"/>
  <c r="K127" i="16"/>
  <c r="M127" i="16"/>
  <c r="J127" i="16"/>
  <c r="H127" i="16"/>
  <c r="G123" i="16"/>
  <c r="O123" i="16"/>
  <c r="N123" i="16"/>
  <c r="L123" i="16"/>
  <c r="M123" i="16"/>
  <c r="K123" i="16"/>
  <c r="J123" i="16"/>
  <c r="I123" i="16"/>
  <c r="H123" i="16"/>
  <c r="G119" i="16"/>
  <c r="N119" i="16"/>
  <c r="O119" i="16"/>
  <c r="L119" i="16"/>
  <c r="K119" i="16"/>
  <c r="J119" i="16"/>
  <c r="H119" i="16"/>
  <c r="P119" i="16" s="1"/>
  <c r="G115" i="16"/>
  <c r="O115" i="16"/>
  <c r="N115" i="16"/>
  <c r="L115" i="16"/>
  <c r="K115" i="16"/>
  <c r="J115" i="16"/>
  <c r="M115" i="16"/>
  <c r="I115" i="16"/>
  <c r="H115" i="16"/>
  <c r="G111" i="16"/>
  <c r="N111" i="16"/>
  <c r="O111" i="16"/>
  <c r="L111" i="16"/>
  <c r="K111" i="16"/>
  <c r="M111" i="16"/>
  <c r="J111" i="16"/>
  <c r="H111" i="16"/>
  <c r="G107" i="16"/>
  <c r="O107" i="16"/>
  <c r="N107" i="16"/>
  <c r="L107" i="16"/>
  <c r="M107" i="16"/>
  <c r="K107" i="16"/>
  <c r="J107" i="16"/>
  <c r="I107" i="16"/>
  <c r="H107" i="16"/>
  <c r="G103" i="16"/>
  <c r="N103" i="16"/>
  <c r="L103" i="16"/>
  <c r="K103" i="16"/>
  <c r="J103" i="16"/>
  <c r="O103" i="16"/>
  <c r="H103" i="16"/>
  <c r="P103" i="16" s="1"/>
  <c r="M103" i="16"/>
  <c r="G99" i="16"/>
  <c r="O99" i="16"/>
  <c r="N99" i="16"/>
  <c r="L99" i="16"/>
  <c r="K99" i="16"/>
  <c r="M99" i="16"/>
  <c r="J99" i="16"/>
  <c r="I99" i="16"/>
  <c r="H99" i="16"/>
  <c r="G95" i="16"/>
  <c r="O95" i="16"/>
  <c r="N95" i="16"/>
  <c r="L95" i="16"/>
  <c r="K95" i="16"/>
  <c r="M95" i="16"/>
  <c r="J95" i="16"/>
  <c r="H95" i="16"/>
  <c r="G91" i="16"/>
  <c r="O91" i="16"/>
  <c r="N91" i="16"/>
  <c r="L91" i="16"/>
  <c r="M91" i="16"/>
  <c r="K91" i="16"/>
  <c r="J91" i="16"/>
  <c r="I91" i="16"/>
  <c r="H91" i="16"/>
  <c r="G87" i="16"/>
  <c r="N87" i="16"/>
  <c r="O87" i="16"/>
  <c r="L87" i="16"/>
  <c r="K87" i="16"/>
  <c r="J87" i="16"/>
  <c r="H87" i="16"/>
  <c r="P87" i="16" s="1"/>
  <c r="M87" i="16"/>
  <c r="G83" i="16"/>
  <c r="O83" i="16"/>
  <c r="N83" i="16"/>
  <c r="L83" i="16"/>
  <c r="K83" i="16"/>
  <c r="J83" i="16"/>
  <c r="M83" i="16"/>
  <c r="I83" i="16"/>
  <c r="H83" i="16"/>
  <c r="G79" i="16"/>
  <c r="N79" i="16"/>
  <c r="O79" i="16"/>
  <c r="L79" i="16"/>
  <c r="K79" i="16"/>
  <c r="M79" i="16"/>
  <c r="J79" i="16"/>
  <c r="H79" i="16"/>
  <c r="G75" i="16"/>
  <c r="O75" i="16"/>
  <c r="N75" i="16"/>
  <c r="L75" i="16"/>
  <c r="M75" i="16"/>
  <c r="K75" i="16"/>
  <c r="J75" i="16"/>
  <c r="I75" i="16"/>
  <c r="H75" i="16"/>
  <c r="G71" i="16"/>
  <c r="N71" i="16"/>
  <c r="L71" i="16"/>
  <c r="O71" i="16"/>
  <c r="K71" i="16"/>
  <c r="J71" i="16"/>
  <c r="M71" i="16"/>
  <c r="H71" i="16"/>
  <c r="P71" i="16" s="1"/>
  <c r="G67" i="16"/>
  <c r="O67" i="16"/>
  <c r="N67" i="16"/>
  <c r="L67" i="16"/>
  <c r="K67" i="16"/>
  <c r="M67" i="16"/>
  <c r="J67" i="16"/>
  <c r="I67" i="16"/>
  <c r="H67" i="16"/>
  <c r="G63" i="16"/>
  <c r="O63" i="16"/>
  <c r="N63" i="16"/>
  <c r="L63" i="16"/>
  <c r="K63" i="16"/>
  <c r="M63" i="16"/>
  <c r="J63" i="16"/>
  <c r="H63" i="16"/>
  <c r="G59" i="16"/>
  <c r="O59" i="16"/>
  <c r="N59" i="16"/>
  <c r="L59" i="16"/>
  <c r="M59" i="16"/>
  <c r="K59" i="16"/>
  <c r="J59" i="16"/>
  <c r="H59" i="16"/>
  <c r="I59" i="16"/>
  <c r="G55" i="16"/>
  <c r="N55" i="16"/>
  <c r="O55" i="16"/>
  <c r="L55" i="16"/>
  <c r="K55" i="16"/>
  <c r="J55" i="16"/>
  <c r="H55" i="16"/>
  <c r="P55" i="16" s="1"/>
  <c r="G51" i="16"/>
  <c r="O51" i="16"/>
  <c r="N51" i="16"/>
  <c r="L51" i="16"/>
  <c r="K51" i="16"/>
  <c r="J51" i="16"/>
  <c r="M51" i="16"/>
  <c r="H51" i="16"/>
  <c r="I51" i="16"/>
  <c r="G47" i="16"/>
  <c r="N47" i="16"/>
  <c r="O47" i="16"/>
  <c r="L47" i="16"/>
  <c r="K47" i="16"/>
  <c r="M47" i="16"/>
  <c r="J47" i="16"/>
  <c r="H47" i="16"/>
  <c r="G43" i="16"/>
  <c r="O43" i="16"/>
  <c r="N43" i="16"/>
  <c r="L43" i="16"/>
  <c r="M43" i="16"/>
  <c r="K43" i="16"/>
  <c r="J43" i="16"/>
  <c r="H43" i="16"/>
  <c r="I43" i="16"/>
  <c r="G39" i="16"/>
  <c r="N39" i="16"/>
  <c r="L39" i="16"/>
  <c r="K39" i="16"/>
  <c r="J39" i="16"/>
  <c r="H39" i="16"/>
  <c r="P39" i="16" s="1"/>
  <c r="O39" i="16"/>
  <c r="M39" i="16"/>
  <c r="G35" i="16"/>
  <c r="O35" i="16"/>
  <c r="N35" i="16"/>
  <c r="L35" i="16"/>
  <c r="K35" i="16"/>
  <c r="M35" i="16"/>
  <c r="J35" i="16"/>
  <c r="H35" i="16"/>
  <c r="I35" i="16"/>
  <c r="G31" i="16"/>
  <c r="O31" i="16"/>
  <c r="N31" i="16"/>
  <c r="L31" i="16"/>
  <c r="K31" i="16"/>
  <c r="M31" i="16"/>
  <c r="J31" i="16"/>
  <c r="H31" i="16"/>
  <c r="G27" i="16"/>
  <c r="O27" i="16"/>
  <c r="N27" i="16"/>
  <c r="L27" i="16"/>
  <c r="M27" i="16"/>
  <c r="K27" i="16"/>
  <c r="J27" i="16"/>
  <c r="H27" i="16"/>
  <c r="I27" i="16"/>
  <c r="G23" i="16"/>
  <c r="N23" i="16"/>
  <c r="O23" i="16"/>
  <c r="L23" i="16"/>
  <c r="K23" i="16"/>
  <c r="J23" i="16"/>
  <c r="H23" i="16"/>
  <c r="P23" i="16" s="1"/>
  <c r="M23" i="16"/>
  <c r="G19" i="16"/>
  <c r="O19" i="16"/>
  <c r="N19" i="16"/>
  <c r="L19" i="16"/>
  <c r="K19" i="16"/>
  <c r="J19" i="16"/>
  <c r="M19" i="16"/>
  <c r="H19" i="16"/>
  <c r="I19" i="16"/>
  <c r="G15" i="16"/>
  <c r="N15" i="16"/>
  <c r="O15" i="16"/>
  <c r="L15" i="16"/>
  <c r="K15" i="16"/>
  <c r="M15" i="16"/>
  <c r="J15" i="16"/>
  <c r="H15" i="16"/>
  <c r="G11" i="16"/>
  <c r="O11" i="16"/>
  <c r="N11" i="16"/>
  <c r="L11" i="16"/>
  <c r="M11" i="16"/>
  <c r="K11" i="16"/>
  <c r="J11" i="16"/>
  <c r="H11" i="16"/>
  <c r="I11" i="16"/>
  <c r="G7" i="16"/>
  <c r="N7" i="16"/>
  <c r="O7" i="16"/>
  <c r="L7" i="16"/>
  <c r="K7" i="16"/>
  <c r="J7" i="16"/>
  <c r="H7" i="16"/>
  <c r="P7" i="16" s="1"/>
  <c r="M7" i="16"/>
  <c r="G3" i="16"/>
  <c r="O3" i="16"/>
  <c r="N3" i="16"/>
  <c r="L3" i="16"/>
  <c r="K3" i="16"/>
  <c r="M3" i="16"/>
  <c r="J3" i="16"/>
  <c r="H3" i="16"/>
  <c r="I3" i="16"/>
  <c r="H36" i="16"/>
  <c r="H4" i="16"/>
  <c r="K331" i="16"/>
  <c r="K315" i="16"/>
  <c r="K299" i="16"/>
  <c r="K283" i="16"/>
  <c r="K267" i="16"/>
  <c r="K251" i="16"/>
  <c r="K235" i="16"/>
  <c r="K175" i="16"/>
  <c r="L319" i="16"/>
  <c r="M55" i="16"/>
  <c r="O124" i="16"/>
  <c r="G380" i="16"/>
  <c r="G364" i="16"/>
  <c r="G348" i="16"/>
  <c r="I367" i="16"/>
  <c r="I351" i="16"/>
  <c r="I335" i="16"/>
  <c r="I319" i="16"/>
  <c r="I303" i="16"/>
  <c r="I287" i="16"/>
  <c r="I271" i="16"/>
  <c r="P271" i="16" s="1"/>
  <c r="I255" i="16"/>
  <c r="I239" i="16"/>
  <c r="I223" i="16"/>
  <c r="P223" i="16" s="1"/>
  <c r="I207" i="16"/>
  <c r="P207" i="16" s="1"/>
  <c r="I191" i="16"/>
  <c r="P191" i="16" s="1"/>
  <c r="I175" i="16"/>
  <c r="I159" i="16"/>
  <c r="I143" i="16"/>
  <c r="I127" i="16"/>
  <c r="I111" i="16"/>
  <c r="I95" i="16"/>
  <c r="I79" i="16"/>
  <c r="P79" i="16" s="1"/>
  <c r="I63" i="16"/>
  <c r="I47" i="16"/>
  <c r="I31" i="16"/>
  <c r="I15" i="16"/>
  <c r="J180" i="16"/>
  <c r="J116" i="16"/>
  <c r="J52" i="16"/>
  <c r="J20" i="16"/>
  <c r="K215" i="16"/>
  <c r="L303" i="16"/>
  <c r="M371" i="16"/>
  <c r="M247" i="16"/>
  <c r="N380" i="16"/>
  <c r="G52" i="16"/>
  <c r="I387" i="16"/>
  <c r="K339" i="16"/>
  <c r="K323" i="16"/>
  <c r="K307" i="16"/>
  <c r="K291" i="16"/>
  <c r="K275" i="16"/>
  <c r="K259" i="16"/>
  <c r="K243" i="16"/>
  <c r="K227" i="16"/>
  <c r="K207" i="16"/>
  <c r="L287" i="16"/>
  <c r="M339" i="16"/>
  <c r="M183" i="16"/>
  <c r="N316" i="16"/>
  <c r="O384" i="16"/>
  <c r="M384" i="16"/>
  <c r="N384" i="16"/>
  <c r="L384" i="16"/>
  <c r="K384" i="16"/>
  <c r="I384" i="16"/>
  <c r="J384" i="16"/>
  <c r="H384" i="16"/>
  <c r="O376" i="16"/>
  <c r="M376" i="16"/>
  <c r="L376" i="16"/>
  <c r="K376" i="16"/>
  <c r="N376" i="16"/>
  <c r="I376" i="16"/>
  <c r="J376" i="16"/>
  <c r="H376" i="16"/>
  <c r="O368" i="16"/>
  <c r="M368" i="16"/>
  <c r="N368" i="16"/>
  <c r="L368" i="16"/>
  <c r="K368" i="16"/>
  <c r="I368" i="16"/>
  <c r="J368" i="16"/>
  <c r="H368" i="16"/>
  <c r="O360" i="16"/>
  <c r="M360" i="16"/>
  <c r="L360" i="16"/>
  <c r="N360" i="16"/>
  <c r="K360" i="16"/>
  <c r="I360" i="16"/>
  <c r="J360" i="16"/>
  <c r="H360" i="16"/>
  <c r="O352" i="16"/>
  <c r="M352" i="16"/>
  <c r="N352" i="16"/>
  <c r="L352" i="16"/>
  <c r="K352" i="16"/>
  <c r="I352" i="16"/>
  <c r="J352" i="16"/>
  <c r="H352" i="16"/>
  <c r="O344" i="16"/>
  <c r="M344" i="16"/>
  <c r="L344" i="16"/>
  <c r="K344" i="16"/>
  <c r="N344" i="16"/>
  <c r="I344" i="16"/>
  <c r="J344" i="16"/>
  <c r="H344" i="16"/>
  <c r="O336" i="16"/>
  <c r="M336" i="16"/>
  <c r="N336" i="16"/>
  <c r="L336" i="16"/>
  <c r="K336" i="16"/>
  <c r="I336" i="16"/>
  <c r="J336" i="16"/>
  <c r="G336" i="16"/>
  <c r="H336" i="16"/>
  <c r="O328" i="16"/>
  <c r="M328" i="16"/>
  <c r="L328" i="16"/>
  <c r="N328" i="16"/>
  <c r="K328" i="16"/>
  <c r="I328" i="16"/>
  <c r="J328" i="16"/>
  <c r="H328" i="16"/>
  <c r="O320" i="16"/>
  <c r="M320" i="16"/>
  <c r="N320" i="16"/>
  <c r="L320" i="16"/>
  <c r="K320" i="16"/>
  <c r="I320" i="16"/>
  <c r="J320" i="16"/>
  <c r="H320" i="16"/>
  <c r="O312" i="16"/>
  <c r="M312" i="16"/>
  <c r="L312" i="16"/>
  <c r="K312" i="16"/>
  <c r="N312" i="16"/>
  <c r="I312" i="16"/>
  <c r="J312" i="16"/>
  <c r="H312" i="16"/>
  <c r="G312" i="16"/>
  <c r="O304" i="16"/>
  <c r="M304" i="16"/>
  <c r="N304" i="16"/>
  <c r="L304" i="16"/>
  <c r="K304" i="16"/>
  <c r="I304" i="16"/>
  <c r="J304" i="16"/>
  <c r="G304" i="16"/>
  <c r="H304" i="16"/>
  <c r="O296" i="16"/>
  <c r="M296" i="16"/>
  <c r="L296" i="16"/>
  <c r="N296" i="16"/>
  <c r="K296" i="16"/>
  <c r="I296" i="16"/>
  <c r="J296" i="16"/>
  <c r="H296" i="16"/>
  <c r="O288" i="16"/>
  <c r="M288" i="16"/>
  <c r="N288" i="16"/>
  <c r="L288" i="16"/>
  <c r="K288" i="16"/>
  <c r="I288" i="16"/>
  <c r="J288" i="16"/>
  <c r="H288" i="16"/>
  <c r="O280" i="16"/>
  <c r="M280" i="16"/>
  <c r="L280" i="16"/>
  <c r="K280" i="16"/>
  <c r="N280" i="16"/>
  <c r="I280" i="16"/>
  <c r="J280" i="16"/>
  <c r="H280" i="16"/>
  <c r="G280" i="16"/>
  <c r="O272" i="16"/>
  <c r="M272" i="16"/>
  <c r="N272" i="16"/>
  <c r="L272" i="16"/>
  <c r="K272" i="16"/>
  <c r="I272" i="16"/>
  <c r="J272" i="16"/>
  <c r="G272" i="16"/>
  <c r="H272" i="16"/>
  <c r="O264" i="16"/>
  <c r="M264" i="16"/>
  <c r="L264" i="16"/>
  <c r="N264" i="16"/>
  <c r="K264" i="16"/>
  <c r="I264" i="16"/>
  <c r="J264" i="16"/>
  <c r="H264" i="16"/>
  <c r="O256" i="16"/>
  <c r="M256" i="16"/>
  <c r="N256" i="16"/>
  <c r="L256" i="16"/>
  <c r="K256" i="16"/>
  <c r="I256" i="16"/>
  <c r="J256" i="16"/>
  <c r="H256" i="16"/>
  <c r="O248" i="16"/>
  <c r="M248" i="16"/>
  <c r="L248" i="16"/>
  <c r="K248" i="16"/>
  <c r="N248" i="16"/>
  <c r="I248" i="16"/>
  <c r="J248" i="16"/>
  <c r="H248" i="16"/>
  <c r="G248" i="16"/>
  <c r="O240" i="16"/>
  <c r="M240" i="16"/>
  <c r="N240" i="16"/>
  <c r="L240" i="16"/>
  <c r="K240" i="16"/>
  <c r="I240" i="16"/>
  <c r="J240" i="16"/>
  <c r="G240" i="16"/>
  <c r="H240" i="16"/>
  <c r="O232" i="16"/>
  <c r="M232" i="16"/>
  <c r="L232" i="16"/>
  <c r="N232" i="16"/>
  <c r="K232" i="16"/>
  <c r="I232" i="16"/>
  <c r="J232" i="16"/>
  <c r="H232" i="16"/>
  <c r="O224" i="16"/>
  <c r="M224" i="16"/>
  <c r="N224" i="16"/>
  <c r="L224" i="16"/>
  <c r="K224" i="16"/>
  <c r="I224" i="16"/>
  <c r="J224" i="16"/>
  <c r="H224" i="16"/>
  <c r="G224" i="16"/>
  <c r="O216" i="16"/>
  <c r="M216" i="16"/>
  <c r="L216" i="16"/>
  <c r="K216" i="16"/>
  <c r="N216" i="16"/>
  <c r="I216" i="16"/>
  <c r="J216" i="16"/>
  <c r="G216" i="16"/>
  <c r="H216" i="16"/>
  <c r="O208" i="16"/>
  <c r="N208" i="16"/>
  <c r="M208" i="16"/>
  <c r="L208" i="16"/>
  <c r="K208" i="16"/>
  <c r="I208" i="16"/>
  <c r="J208" i="16"/>
  <c r="H208" i="16"/>
  <c r="O200" i="16"/>
  <c r="N200" i="16"/>
  <c r="M200" i="16"/>
  <c r="L200" i="16"/>
  <c r="K200" i="16"/>
  <c r="I200" i="16"/>
  <c r="J200" i="16"/>
  <c r="H200" i="16"/>
  <c r="G200" i="16"/>
  <c r="O192" i="16"/>
  <c r="N192" i="16"/>
  <c r="M192" i="16"/>
  <c r="L192" i="16"/>
  <c r="K192" i="16"/>
  <c r="I192" i="16"/>
  <c r="J192" i="16"/>
  <c r="H192" i="16"/>
  <c r="O184" i="16"/>
  <c r="N184" i="16"/>
  <c r="M184" i="16"/>
  <c r="L184" i="16"/>
  <c r="K184" i="16"/>
  <c r="I184" i="16"/>
  <c r="J184" i="16"/>
  <c r="H184" i="16"/>
  <c r="O176" i="16"/>
  <c r="N176" i="16"/>
  <c r="M176" i="16"/>
  <c r="L176" i="16"/>
  <c r="K176" i="16"/>
  <c r="I176" i="16"/>
  <c r="J176" i="16"/>
  <c r="G176" i="16"/>
  <c r="H176" i="16"/>
  <c r="O168" i="16"/>
  <c r="N168" i="16"/>
  <c r="M168" i="16"/>
  <c r="L168" i="16"/>
  <c r="K168" i="16"/>
  <c r="I168" i="16"/>
  <c r="J168" i="16"/>
  <c r="H168" i="16"/>
  <c r="O160" i="16"/>
  <c r="N160" i="16"/>
  <c r="M160" i="16"/>
  <c r="L160" i="16"/>
  <c r="K160" i="16"/>
  <c r="I160" i="16"/>
  <c r="J160" i="16"/>
  <c r="H160" i="16"/>
  <c r="G160" i="16"/>
  <c r="O152" i="16"/>
  <c r="N152" i="16"/>
  <c r="M152" i="16"/>
  <c r="L152" i="16"/>
  <c r="K152" i="16"/>
  <c r="I152" i="16"/>
  <c r="J152" i="16"/>
  <c r="G152" i="16"/>
  <c r="H152" i="16"/>
  <c r="O144" i="16"/>
  <c r="N144" i="16"/>
  <c r="M144" i="16"/>
  <c r="L144" i="16"/>
  <c r="K144" i="16"/>
  <c r="I144" i="16"/>
  <c r="J144" i="16"/>
  <c r="H144" i="16"/>
  <c r="O136" i="16"/>
  <c r="N136" i="16"/>
  <c r="M136" i="16"/>
  <c r="L136" i="16"/>
  <c r="K136" i="16"/>
  <c r="I136" i="16"/>
  <c r="J136" i="16"/>
  <c r="H136" i="16"/>
  <c r="G136" i="16"/>
  <c r="O128" i="16"/>
  <c r="N128" i="16"/>
  <c r="M128" i="16"/>
  <c r="L128" i="16"/>
  <c r="K128" i="16"/>
  <c r="I128" i="16"/>
  <c r="J128" i="16"/>
  <c r="H128" i="16"/>
  <c r="O120" i="16"/>
  <c r="N120" i="16"/>
  <c r="M120" i="16"/>
  <c r="L120" i="16"/>
  <c r="K120" i="16"/>
  <c r="I120" i="16"/>
  <c r="J120" i="16"/>
  <c r="H120" i="16"/>
  <c r="O112" i="16"/>
  <c r="N112" i="16"/>
  <c r="M112" i="16"/>
  <c r="L112" i="16"/>
  <c r="K112" i="16"/>
  <c r="I112" i="16"/>
  <c r="J112" i="16"/>
  <c r="G112" i="16"/>
  <c r="H112" i="16"/>
  <c r="O104" i="16"/>
  <c r="N104" i="16"/>
  <c r="M104" i="16"/>
  <c r="L104" i="16"/>
  <c r="K104" i="16"/>
  <c r="I104" i="16"/>
  <c r="J104" i="16"/>
  <c r="H104" i="16"/>
  <c r="O96" i="16"/>
  <c r="N96" i="16"/>
  <c r="M96" i="16"/>
  <c r="L96" i="16"/>
  <c r="K96" i="16"/>
  <c r="I96" i="16"/>
  <c r="J96" i="16"/>
  <c r="H96" i="16"/>
  <c r="G96" i="16"/>
  <c r="O88" i="16"/>
  <c r="N88" i="16"/>
  <c r="M88" i="16"/>
  <c r="L88" i="16"/>
  <c r="K88" i="16"/>
  <c r="I88" i="16"/>
  <c r="J88" i="16"/>
  <c r="G88" i="16"/>
  <c r="H88" i="16"/>
  <c r="O80" i="16"/>
  <c r="N80" i="16"/>
  <c r="M80" i="16"/>
  <c r="L80" i="16"/>
  <c r="K80" i="16"/>
  <c r="I80" i="16"/>
  <c r="J80" i="16"/>
  <c r="H80" i="16"/>
  <c r="O72" i="16"/>
  <c r="N72" i="16"/>
  <c r="M72" i="16"/>
  <c r="L72" i="16"/>
  <c r="K72" i="16"/>
  <c r="I72" i="16"/>
  <c r="J72" i="16"/>
  <c r="H72" i="16"/>
  <c r="G72" i="16"/>
  <c r="O64" i="16"/>
  <c r="N64" i="16"/>
  <c r="M64" i="16"/>
  <c r="L64" i="16"/>
  <c r="K64" i="16"/>
  <c r="I64" i="16"/>
  <c r="J64" i="16"/>
  <c r="H64" i="16"/>
  <c r="O56" i="16"/>
  <c r="N56" i="16"/>
  <c r="M56" i="16"/>
  <c r="L56" i="16"/>
  <c r="K56" i="16"/>
  <c r="I56" i="16"/>
  <c r="J56" i="16"/>
  <c r="O48" i="16"/>
  <c r="N48" i="16"/>
  <c r="M48" i="16"/>
  <c r="L48" i="16"/>
  <c r="K48" i="16"/>
  <c r="I48" i="16"/>
  <c r="J48" i="16"/>
  <c r="H48" i="16"/>
  <c r="G48" i="16"/>
  <c r="O40" i="16"/>
  <c r="N40" i="16"/>
  <c r="M40" i="16"/>
  <c r="L40" i="16"/>
  <c r="K40" i="16"/>
  <c r="I40" i="16"/>
  <c r="J40" i="16"/>
  <c r="O32" i="16"/>
  <c r="N32" i="16"/>
  <c r="M32" i="16"/>
  <c r="L32" i="16"/>
  <c r="K32" i="16"/>
  <c r="I32" i="16"/>
  <c r="J32" i="16"/>
  <c r="H32" i="16"/>
  <c r="G32" i="16"/>
  <c r="O24" i="16"/>
  <c r="N24" i="16"/>
  <c r="M24" i="16"/>
  <c r="L24" i="16"/>
  <c r="K24" i="16"/>
  <c r="I24" i="16"/>
  <c r="P24" i="16" s="1"/>
  <c r="J24" i="16"/>
  <c r="G24" i="16"/>
  <c r="O16" i="16"/>
  <c r="N16" i="16"/>
  <c r="M16" i="16"/>
  <c r="L16" i="16"/>
  <c r="K16" i="16"/>
  <c r="I16" i="16"/>
  <c r="J16" i="16"/>
  <c r="H16" i="16"/>
  <c r="N12" i="16"/>
  <c r="O12" i="16"/>
  <c r="M12" i="16"/>
  <c r="K12" i="16"/>
  <c r="L12" i="16"/>
  <c r="I12" i="16"/>
  <c r="H12" i="16"/>
  <c r="N4" i="16"/>
  <c r="O4" i="16"/>
  <c r="M4" i="16"/>
  <c r="K4" i="16"/>
  <c r="L4" i="16"/>
  <c r="I4" i="16"/>
  <c r="P4" i="16" s="1"/>
  <c r="J300" i="16"/>
  <c r="J268" i="16"/>
  <c r="J252" i="16"/>
  <c r="J12" i="16"/>
  <c r="O388" i="16"/>
  <c r="M388" i="16"/>
  <c r="L388" i="16"/>
  <c r="N388" i="16"/>
  <c r="K388" i="16"/>
  <c r="I388" i="16"/>
  <c r="H388" i="16"/>
  <c r="O380" i="16"/>
  <c r="M380" i="16"/>
  <c r="L380" i="16"/>
  <c r="K380" i="16"/>
  <c r="I380" i="16"/>
  <c r="H380" i="16"/>
  <c r="O372" i="16"/>
  <c r="M372" i="16"/>
  <c r="L372" i="16"/>
  <c r="N372" i="16"/>
  <c r="K372" i="16"/>
  <c r="I372" i="16"/>
  <c r="H372" i="16"/>
  <c r="O364" i="16"/>
  <c r="M364" i="16"/>
  <c r="L364" i="16"/>
  <c r="K364" i="16"/>
  <c r="I364" i="16"/>
  <c r="H364" i="16"/>
  <c r="N364" i="16"/>
  <c r="O356" i="16"/>
  <c r="M356" i="16"/>
  <c r="L356" i="16"/>
  <c r="N356" i="16"/>
  <c r="K356" i="16"/>
  <c r="I356" i="16"/>
  <c r="H356" i="16"/>
  <c r="O348" i="16"/>
  <c r="M348" i="16"/>
  <c r="L348" i="16"/>
  <c r="K348" i="16"/>
  <c r="I348" i="16"/>
  <c r="N348" i="16"/>
  <c r="H348" i="16"/>
  <c r="O340" i="16"/>
  <c r="M340" i="16"/>
  <c r="L340" i="16"/>
  <c r="N340" i="16"/>
  <c r="K340" i="16"/>
  <c r="I340" i="16"/>
  <c r="H340" i="16"/>
  <c r="O332" i="16"/>
  <c r="M332" i="16"/>
  <c r="L332" i="16"/>
  <c r="K332" i="16"/>
  <c r="I332" i="16"/>
  <c r="N332" i="16"/>
  <c r="H332" i="16"/>
  <c r="G332" i="16"/>
  <c r="O324" i="16"/>
  <c r="M324" i="16"/>
  <c r="L324" i="16"/>
  <c r="N324" i="16"/>
  <c r="K324" i="16"/>
  <c r="I324" i="16"/>
  <c r="G324" i="16"/>
  <c r="H324" i="16"/>
  <c r="O316" i="16"/>
  <c r="L316" i="16"/>
  <c r="M316" i="16"/>
  <c r="K316" i="16"/>
  <c r="I316" i="16"/>
  <c r="H316" i="16"/>
  <c r="O308" i="16"/>
  <c r="L308" i="16"/>
  <c r="N308" i="16"/>
  <c r="M308" i="16"/>
  <c r="K308" i="16"/>
  <c r="I308" i="16"/>
  <c r="H308" i="16"/>
  <c r="O300" i="16"/>
  <c r="L300" i="16"/>
  <c r="K300" i="16"/>
  <c r="I300" i="16"/>
  <c r="H300" i="16"/>
  <c r="G300" i="16"/>
  <c r="N300" i="16"/>
  <c r="O292" i="16"/>
  <c r="M292" i="16"/>
  <c r="L292" i="16"/>
  <c r="N292" i="16"/>
  <c r="K292" i="16"/>
  <c r="I292" i="16"/>
  <c r="G292" i="16"/>
  <c r="H292" i="16"/>
  <c r="O284" i="16"/>
  <c r="L284" i="16"/>
  <c r="M284" i="16"/>
  <c r="K284" i="16"/>
  <c r="I284" i="16"/>
  <c r="N284" i="16"/>
  <c r="H284" i="16"/>
  <c r="O276" i="16"/>
  <c r="M276" i="16"/>
  <c r="N276" i="16"/>
  <c r="L276" i="16"/>
  <c r="K276" i="16"/>
  <c r="I276" i="16"/>
  <c r="H276" i="16"/>
  <c r="O268" i="16"/>
  <c r="M268" i="16"/>
  <c r="K268" i="16"/>
  <c r="I268" i="16"/>
  <c r="N268" i="16"/>
  <c r="H268" i="16"/>
  <c r="G268" i="16"/>
  <c r="O260" i="16"/>
  <c r="M260" i="16"/>
  <c r="N260" i="16"/>
  <c r="L260" i="16"/>
  <c r="K260" i="16"/>
  <c r="I260" i="16"/>
  <c r="G260" i="16"/>
  <c r="H260" i="16"/>
  <c r="M252" i="16"/>
  <c r="O252" i="16"/>
  <c r="K252" i="16"/>
  <c r="L252" i="16"/>
  <c r="I252" i="16"/>
  <c r="H252" i="16"/>
  <c r="O244" i="16"/>
  <c r="M244" i="16"/>
  <c r="N244" i="16"/>
  <c r="L244" i="16"/>
  <c r="K244" i="16"/>
  <c r="I244" i="16"/>
  <c r="H244" i="16"/>
  <c r="O236" i="16"/>
  <c r="M236" i="16"/>
  <c r="K236" i="16"/>
  <c r="L236" i="16"/>
  <c r="I236" i="16"/>
  <c r="H236" i="16"/>
  <c r="G236" i="16"/>
  <c r="N236" i="16"/>
  <c r="M228" i="16"/>
  <c r="O228" i="16"/>
  <c r="N228" i="16"/>
  <c r="L228" i="16"/>
  <c r="K228" i="16"/>
  <c r="I228" i="16"/>
  <c r="G228" i="16"/>
  <c r="H228" i="16"/>
  <c r="M220" i="16"/>
  <c r="O220" i="16"/>
  <c r="K220" i="16"/>
  <c r="L220" i="16"/>
  <c r="I220" i="16"/>
  <c r="N220" i="16"/>
  <c r="H220" i="16"/>
  <c r="O212" i="16"/>
  <c r="M212" i="16"/>
  <c r="N212" i="16"/>
  <c r="K212" i="16"/>
  <c r="L212" i="16"/>
  <c r="I212" i="16"/>
  <c r="H212" i="16"/>
  <c r="G212" i="16"/>
  <c r="O204" i="16"/>
  <c r="N204" i="16"/>
  <c r="M204" i="16"/>
  <c r="K204" i="16"/>
  <c r="L204" i="16"/>
  <c r="I204" i="16"/>
  <c r="H204" i="16"/>
  <c r="N196" i="16"/>
  <c r="O196" i="16"/>
  <c r="M196" i="16"/>
  <c r="K196" i="16"/>
  <c r="L196" i="16"/>
  <c r="I196" i="16"/>
  <c r="H196" i="16"/>
  <c r="N188" i="16"/>
  <c r="M188" i="16"/>
  <c r="K188" i="16"/>
  <c r="O188" i="16"/>
  <c r="L188" i="16"/>
  <c r="I188" i="16"/>
  <c r="G188" i="16"/>
  <c r="H188" i="16"/>
  <c r="O180" i="16"/>
  <c r="N180" i="16"/>
  <c r="M180" i="16"/>
  <c r="K180" i="16"/>
  <c r="L180" i="16"/>
  <c r="I180" i="16"/>
  <c r="H180" i="16"/>
  <c r="O172" i="16"/>
  <c r="N172" i="16"/>
  <c r="M172" i="16"/>
  <c r="K172" i="16"/>
  <c r="L172" i="16"/>
  <c r="I172" i="16"/>
  <c r="H172" i="16"/>
  <c r="G172" i="16"/>
  <c r="N164" i="16"/>
  <c r="M164" i="16"/>
  <c r="O164" i="16"/>
  <c r="K164" i="16"/>
  <c r="L164" i="16"/>
  <c r="I164" i="16"/>
  <c r="G164" i="16"/>
  <c r="H164" i="16"/>
  <c r="N156" i="16"/>
  <c r="M156" i="16"/>
  <c r="O156" i="16"/>
  <c r="K156" i="16"/>
  <c r="L156" i="16"/>
  <c r="I156" i="16"/>
  <c r="H156" i="16"/>
  <c r="O148" i="16"/>
  <c r="N148" i="16"/>
  <c r="M148" i="16"/>
  <c r="K148" i="16"/>
  <c r="L148" i="16"/>
  <c r="I148" i="16"/>
  <c r="H148" i="16"/>
  <c r="G148" i="16"/>
  <c r="O140" i="16"/>
  <c r="N140" i="16"/>
  <c r="M140" i="16"/>
  <c r="K140" i="16"/>
  <c r="L140" i="16"/>
  <c r="I140" i="16"/>
  <c r="H140" i="16"/>
  <c r="N132" i="16"/>
  <c r="O132" i="16"/>
  <c r="M132" i="16"/>
  <c r="K132" i="16"/>
  <c r="L132" i="16"/>
  <c r="I132" i="16"/>
  <c r="H132" i="16"/>
  <c r="N124" i="16"/>
  <c r="M124" i="16"/>
  <c r="K124" i="16"/>
  <c r="L124" i="16"/>
  <c r="I124" i="16"/>
  <c r="G124" i="16"/>
  <c r="H124" i="16"/>
  <c r="O116" i="16"/>
  <c r="N116" i="16"/>
  <c r="M116" i="16"/>
  <c r="K116" i="16"/>
  <c r="L116" i="16"/>
  <c r="I116" i="16"/>
  <c r="H116" i="16"/>
  <c r="O108" i="16"/>
  <c r="N108" i="16"/>
  <c r="M108" i="16"/>
  <c r="K108" i="16"/>
  <c r="L108" i="16"/>
  <c r="I108" i="16"/>
  <c r="H108" i="16"/>
  <c r="G108" i="16"/>
  <c r="N100" i="16"/>
  <c r="M100" i="16"/>
  <c r="O100" i="16"/>
  <c r="K100" i="16"/>
  <c r="L100" i="16"/>
  <c r="I100" i="16"/>
  <c r="G100" i="16"/>
  <c r="H100" i="16"/>
  <c r="N92" i="16"/>
  <c r="M92" i="16"/>
  <c r="O92" i="16"/>
  <c r="K92" i="16"/>
  <c r="L92" i="16"/>
  <c r="I92" i="16"/>
  <c r="H92" i="16"/>
  <c r="O84" i="16"/>
  <c r="N84" i="16"/>
  <c r="M84" i="16"/>
  <c r="K84" i="16"/>
  <c r="L84" i="16"/>
  <c r="I84" i="16"/>
  <c r="H84" i="16"/>
  <c r="G84" i="16"/>
  <c r="O76" i="16"/>
  <c r="N76" i="16"/>
  <c r="M76" i="16"/>
  <c r="K76" i="16"/>
  <c r="L76" i="16"/>
  <c r="I76" i="16"/>
  <c r="H76" i="16"/>
  <c r="N68" i="16"/>
  <c r="O68" i="16"/>
  <c r="M68" i="16"/>
  <c r="K68" i="16"/>
  <c r="L68" i="16"/>
  <c r="I68" i="16"/>
  <c r="H68" i="16"/>
  <c r="N60" i="16"/>
  <c r="M60" i="16"/>
  <c r="O60" i="16"/>
  <c r="K60" i="16"/>
  <c r="L60" i="16"/>
  <c r="I60" i="16"/>
  <c r="G60" i="16"/>
  <c r="H60" i="16"/>
  <c r="O52" i="16"/>
  <c r="N52" i="16"/>
  <c r="M52" i="16"/>
  <c r="K52" i="16"/>
  <c r="L52" i="16"/>
  <c r="I52" i="16"/>
  <c r="P52" i="16" s="1"/>
  <c r="O44" i="16"/>
  <c r="N44" i="16"/>
  <c r="M44" i="16"/>
  <c r="K44" i="16"/>
  <c r="L44" i="16"/>
  <c r="I44" i="16"/>
  <c r="H44" i="16"/>
  <c r="G44" i="16"/>
  <c r="N36" i="16"/>
  <c r="M36" i="16"/>
  <c r="O36" i="16"/>
  <c r="K36" i="16"/>
  <c r="L36" i="16"/>
  <c r="I36" i="16"/>
  <c r="G36" i="16"/>
  <c r="N28" i="16"/>
  <c r="M28" i="16"/>
  <c r="O28" i="16"/>
  <c r="K28" i="16"/>
  <c r="L28" i="16"/>
  <c r="I28" i="16"/>
  <c r="H28" i="16"/>
  <c r="N20" i="16"/>
  <c r="O20" i="16"/>
  <c r="M20" i="16"/>
  <c r="K20" i="16"/>
  <c r="L20" i="16"/>
  <c r="I20" i="16"/>
  <c r="P20" i="16" s="1"/>
  <c r="G20" i="16"/>
  <c r="O8" i="16"/>
  <c r="N8" i="16"/>
  <c r="M8" i="16"/>
  <c r="L8" i="16"/>
  <c r="K8" i="16"/>
  <c r="I8" i="16"/>
  <c r="J8" i="16"/>
  <c r="G8" i="16"/>
  <c r="H40" i="16"/>
  <c r="H8" i="16"/>
  <c r="G376" i="16"/>
  <c r="G360" i="16"/>
  <c r="G344" i="16"/>
  <c r="G328" i="16"/>
  <c r="G320" i="16"/>
  <c r="G296" i="16"/>
  <c r="G288" i="16"/>
  <c r="G264" i="16"/>
  <c r="G256" i="16"/>
  <c r="G232" i="16"/>
  <c r="G204" i="16"/>
  <c r="G196" i="16"/>
  <c r="G168" i="16"/>
  <c r="G140" i="16"/>
  <c r="G132" i="16"/>
  <c r="G104" i="16"/>
  <c r="G76" i="16"/>
  <c r="G68" i="16"/>
  <c r="G40" i="16"/>
  <c r="G12" i="16"/>
  <c r="G4" i="16"/>
  <c r="O387" i="16"/>
  <c r="N387" i="16"/>
  <c r="J387" i="16"/>
  <c r="L387" i="16"/>
  <c r="H387" i="16"/>
  <c r="M387" i="16"/>
  <c r="G387" i="16"/>
  <c r="O383" i="16"/>
  <c r="N383" i="16"/>
  <c r="M383" i="16"/>
  <c r="J383" i="16"/>
  <c r="I383" i="16"/>
  <c r="H383" i="16"/>
  <c r="K383" i="16"/>
  <c r="G383" i="16"/>
  <c r="O379" i="16"/>
  <c r="N379" i="16"/>
  <c r="J379" i="16"/>
  <c r="M379" i="16"/>
  <c r="H379" i="16"/>
  <c r="I379" i="16"/>
  <c r="G379" i="16"/>
  <c r="L379" i="16"/>
  <c r="O375" i="16"/>
  <c r="N375" i="16"/>
  <c r="M375" i="16"/>
  <c r="J375" i="16"/>
  <c r="H375" i="16"/>
  <c r="P375" i="16" s="1"/>
  <c r="L375" i="16"/>
  <c r="K375" i="16"/>
  <c r="G375" i="16"/>
  <c r="O371" i="16"/>
  <c r="N371" i="16"/>
  <c r="J371" i="16"/>
  <c r="L371" i="16"/>
  <c r="I371" i="16"/>
  <c r="H371" i="16"/>
  <c r="G371" i="16"/>
  <c r="O367" i="16"/>
  <c r="N367" i="16"/>
  <c r="M367" i="16"/>
  <c r="J367" i="16"/>
  <c r="H367" i="16"/>
  <c r="K367" i="16"/>
  <c r="G367" i="16"/>
  <c r="O363" i="16"/>
  <c r="N363" i="16"/>
  <c r="J363" i="16"/>
  <c r="I363" i="16"/>
  <c r="H363" i="16"/>
  <c r="G363" i="16"/>
  <c r="M363" i="16"/>
  <c r="L363" i="16"/>
  <c r="O359" i="16"/>
  <c r="N359" i="16"/>
  <c r="M359" i="16"/>
  <c r="J359" i="16"/>
  <c r="H359" i="16"/>
  <c r="P359" i="16" s="1"/>
  <c r="L359" i="16"/>
  <c r="K359" i="16"/>
  <c r="G359" i="16"/>
  <c r="O355" i="16"/>
  <c r="N355" i="16"/>
  <c r="J355" i="16"/>
  <c r="L355" i="16"/>
  <c r="I355" i="16"/>
  <c r="H355" i="16"/>
  <c r="M355" i="16"/>
  <c r="G355" i="16"/>
  <c r="O351" i="16"/>
  <c r="N351" i="16"/>
  <c r="M351" i="16"/>
  <c r="J351" i="16"/>
  <c r="H351" i="16"/>
  <c r="K351" i="16"/>
  <c r="G351" i="16"/>
  <c r="O347" i="16"/>
  <c r="N347" i="16"/>
  <c r="J347" i="16"/>
  <c r="M347" i="16"/>
  <c r="I347" i="16"/>
  <c r="H347" i="16"/>
  <c r="G347" i="16"/>
  <c r="L347" i="16"/>
  <c r="O343" i="16"/>
  <c r="N343" i="16"/>
  <c r="M343" i="16"/>
  <c r="J343" i="16"/>
  <c r="H343" i="16"/>
  <c r="P343" i="16" s="1"/>
  <c r="L343" i="16"/>
  <c r="K343" i="16"/>
  <c r="G343" i="16"/>
  <c r="O390" i="16"/>
  <c r="N390" i="16"/>
  <c r="M390" i="16"/>
  <c r="L390" i="16"/>
  <c r="K390" i="16"/>
  <c r="N386" i="16"/>
  <c r="M386" i="16"/>
  <c r="O386" i="16"/>
  <c r="L386" i="16"/>
  <c r="K386" i="16"/>
  <c r="O382" i="16"/>
  <c r="N382" i="16"/>
  <c r="M382" i="16"/>
  <c r="L382" i="16"/>
  <c r="K382" i="16"/>
  <c r="O378" i="16"/>
  <c r="N378" i="16"/>
  <c r="M378" i="16"/>
  <c r="L378" i="16"/>
  <c r="K378" i="16"/>
  <c r="O374" i="16"/>
  <c r="N374" i="16"/>
  <c r="M374" i="16"/>
  <c r="I374" i="16"/>
  <c r="L374" i="16"/>
  <c r="K374" i="16"/>
  <c r="N370" i="16"/>
  <c r="M370" i="16"/>
  <c r="L370" i="16"/>
  <c r="I370" i="16"/>
  <c r="P370" i="16" s="1"/>
  <c r="K370" i="16"/>
  <c r="O366" i="16"/>
  <c r="N366" i="16"/>
  <c r="M366" i="16"/>
  <c r="I366" i="16"/>
  <c r="L366" i="16"/>
  <c r="K366" i="16"/>
  <c r="O362" i="16"/>
  <c r="N362" i="16"/>
  <c r="M362" i="16"/>
  <c r="L362" i="16"/>
  <c r="I362" i="16"/>
  <c r="P362" i="16" s="1"/>
  <c r="K362" i="16"/>
  <c r="O358" i="16"/>
  <c r="N358" i="16"/>
  <c r="M358" i="16"/>
  <c r="I358" i="16"/>
  <c r="L358" i="16"/>
  <c r="K358" i="16"/>
  <c r="N354" i="16"/>
  <c r="M354" i="16"/>
  <c r="O354" i="16"/>
  <c r="L354" i="16"/>
  <c r="I354" i="16"/>
  <c r="K354" i="16"/>
  <c r="O350" i="16"/>
  <c r="N350" i="16"/>
  <c r="M350" i="16"/>
  <c r="I350" i="16"/>
  <c r="L350" i="16"/>
  <c r="K350" i="16"/>
  <c r="O346" i="16"/>
  <c r="N346" i="16"/>
  <c r="M346" i="16"/>
  <c r="L346" i="16"/>
  <c r="I346" i="16"/>
  <c r="K346" i="16"/>
  <c r="O342" i="16"/>
  <c r="N342" i="16"/>
  <c r="M342" i="16"/>
  <c r="I342" i="16"/>
  <c r="P342" i="16" s="1"/>
  <c r="L342" i="16"/>
  <c r="K342" i="16"/>
  <c r="O338" i="16"/>
  <c r="N338" i="16"/>
  <c r="M338" i="16"/>
  <c r="L338" i="16"/>
  <c r="I338" i="16"/>
  <c r="P338" i="16" s="1"/>
  <c r="K338" i="16"/>
  <c r="O334" i="16"/>
  <c r="N334" i="16"/>
  <c r="M334" i="16"/>
  <c r="I334" i="16"/>
  <c r="L334" i="16"/>
  <c r="K334" i="16"/>
  <c r="O330" i="16"/>
  <c r="N330" i="16"/>
  <c r="M330" i="16"/>
  <c r="L330" i="16"/>
  <c r="I330" i="16"/>
  <c r="K330" i="16"/>
  <c r="O326" i="16"/>
  <c r="M326" i="16"/>
  <c r="N326" i="16"/>
  <c r="I326" i="16"/>
  <c r="L326" i="16"/>
  <c r="K326" i="16"/>
  <c r="O322" i="16"/>
  <c r="M322" i="16"/>
  <c r="N322" i="16"/>
  <c r="L322" i="16"/>
  <c r="I322" i="16"/>
  <c r="P322" i="16" s="1"/>
  <c r="K322" i="16"/>
  <c r="O318" i="16"/>
  <c r="M318" i="16"/>
  <c r="N318" i="16"/>
  <c r="I318" i="16"/>
  <c r="P318" i="16" s="1"/>
  <c r="L318" i="16"/>
  <c r="K318" i="16"/>
  <c r="O314" i="16"/>
  <c r="M314" i="16"/>
  <c r="N314" i="16"/>
  <c r="L314" i="16"/>
  <c r="I314" i="16"/>
  <c r="P314" i="16" s="1"/>
  <c r="K314" i="16"/>
  <c r="O310" i="16"/>
  <c r="M310" i="16"/>
  <c r="N310" i="16"/>
  <c r="I310" i="16"/>
  <c r="L310" i="16"/>
  <c r="K310" i="16"/>
  <c r="O306" i="16"/>
  <c r="M306" i="16"/>
  <c r="N306" i="16"/>
  <c r="L306" i="16"/>
  <c r="I306" i="16"/>
  <c r="P306" i="16" s="1"/>
  <c r="K306" i="16"/>
  <c r="O302" i="16"/>
  <c r="M302" i="16"/>
  <c r="N302" i="16"/>
  <c r="I302" i="16"/>
  <c r="L302" i="16"/>
  <c r="K302" i="16"/>
  <c r="O298" i="16"/>
  <c r="M298" i="16"/>
  <c r="N298" i="16"/>
  <c r="L298" i="16"/>
  <c r="I298" i="16"/>
  <c r="K298" i="16"/>
  <c r="O294" i="16"/>
  <c r="M294" i="16"/>
  <c r="N294" i="16"/>
  <c r="I294" i="16"/>
  <c r="L294" i="16"/>
  <c r="K294" i="16"/>
  <c r="O290" i="16"/>
  <c r="M290" i="16"/>
  <c r="N290" i="16"/>
  <c r="L290" i="16"/>
  <c r="I290" i="16"/>
  <c r="P290" i="16" s="1"/>
  <c r="K290" i="16"/>
  <c r="O286" i="16"/>
  <c r="M286" i="16"/>
  <c r="N286" i="16"/>
  <c r="I286" i="16"/>
  <c r="L286" i="16"/>
  <c r="K286" i="16"/>
  <c r="O282" i="16"/>
  <c r="M282" i="16"/>
  <c r="N282" i="16"/>
  <c r="L282" i="16"/>
  <c r="I282" i="16"/>
  <c r="K282" i="16"/>
  <c r="O278" i="16"/>
  <c r="M278" i="16"/>
  <c r="N278" i="16"/>
  <c r="I278" i="16"/>
  <c r="L278" i="16"/>
  <c r="K278" i="16"/>
  <c r="O274" i="16"/>
  <c r="M274" i="16"/>
  <c r="N274" i="16"/>
  <c r="I274" i="16"/>
  <c r="P274" i="16" s="1"/>
  <c r="K274" i="16"/>
  <c r="O270" i="16"/>
  <c r="M270" i="16"/>
  <c r="N270" i="16"/>
  <c r="L270" i="16"/>
  <c r="I270" i="16"/>
  <c r="P270" i="16" s="1"/>
  <c r="K270" i="16"/>
  <c r="O266" i="16"/>
  <c r="M266" i="16"/>
  <c r="N266" i="16"/>
  <c r="L266" i="16"/>
  <c r="I266" i="16"/>
  <c r="P266" i="16" s="1"/>
  <c r="K266" i="16"/>
  <c r="O262" i="16"/>
  <c r="M262" i="16"/>
  <c r="N262" i="16"/>
  <c r="I262" i="16"/>
  <c r="K262" i="16"/>
  <c r="O258" i="16"/>
  <c r="M258" i="16"/>
  <c r="N258" i="16"/>
  <c r="L258" i="16"/>
  <c r="I258" i="16"/>
  <c r="P258" i="16" s="1"/>
  <c r="K258" i="16"/>
  <c r="O254" i="16"/>
  <c r="M254" i="16"/>
  <c r="N254" i="16"/>
  <c r="I254" i="16"/>
  <c r="K254" i="16"/>
  <c r="O250" i="16"/>
  <c r="M250" i="16"/>
  <c r="N250" i="16"/>
  <c r="L250" i="16"/>
  <c r="I250" i="16"/>
  <c r="P250" i="16" s="1"/>
  <c r="K250" i="16"/>
  <c r="O246" i="16"/>
  <c r="M246" i="16"/>
  <c r="N246" i="16"/>
  <c r="I246" i="16"/>
  <c r="K246" i="16"/>
  <c r="O242" i="16"/>
  <c r="M242" i="16"/>
  <c r="N242" i="16"/>
  <c r="L242" i="16"/>
  <c r="I242" i="16"/>
  <c r="P242" i="16" s="1"/>
  <c r="K242" i="16"/>
  <c r="O238" i="16"/>
  <c r="M238" i="16"/>
  <c r="N238" i="16"/>
  <c r="I238" i="16"/>
  <c r="K238" i="16"/>
  <c r="O234" i="16"/>
  <c r="M234" i="16"/>
  <c r="N234" i="16"/>
  <c r="L234" i="16"/>
  <c r="I234" i="16"/>
  <c r="K234" i="16"/>
  <c r="O230" i="16"/>
  <c r="M230" i="16"/>
  <c r="N230" i="16"/>
  <c r="I230" i="16"/>
  <c r="K230" i="16"/>
  <c r="O226" i="16"/>
  <c r="M226" i="16"/>
  <c r="N226" i="16"/>
  <c r="L226" i="16"/>
  <c r="I226" i="16"/>
  <c r="P226" i="16" s="1"/>
  <c r="K226" i="16"/>
  <c r="O222" i="16"/>
  <c r="M222" i="16"/>
  <c r="N222" i="16"/>
  <c r="I222" i="16"/>
  <c r="K222" i="16"/>
  <c r="O218" i="16"/>
  <c r="M218" i="16"/>
  <c r="N218" i="16"/>
  <c r="L218" i="16"/>
  <c r="I218" i="16"/>
  <c r="P218" i="16" s="1"/>
  <c r="O214" i="16"/>
  <c r="M214" i="16"/>
  <c r="N214" i="16"/>
  <c r="K214" i="16"/>
  <c r="I214" i="16"/>
  <c r="O210" i="16"/>
  <c r="M210" i="16"/>
  <c r="N210" i="16"/>
  <c r="L210" i="16"/>
  <c r="I210" i="16"/>
  <c r="O206" i="16"/>
  <c r="N206" i="16"/>
  <c r="M206" i="16"/>
  <c r="I206" i="16"/>
  <c r="K206" i="16"/>
  <c r="O202" i="16"/>
  <c r="M202" i="16"/>
  <c r="L202" i="16"/>
  <c r="I202" i="16"/>
  <c r="O198" i="16"/>
  <c r="M198" i="16"/>
  <c r="N198" i="16"/>
  <c r="K198" i="16"/>
  <c r="I198" i="16"/>
  <c r="O194" i="16"/>
  <c r="M194" i="16"/>
  <c r="L194" i="16"/>
  <c r="N194" i="16"/>
  <c r="I194" i="16"/>
  <c r="O190" i="16"/>
  <c r="M190" i="16"/>
  <c r="N190" i="16"/>
  <c r="I190" i="16"/>
  <c r="K190" i="16"/>
  <c r="O186" i="16"/>
  <c r="M186" i="16"/>
  <c r="N186" i="16"/>
  <c r="L186" i="16"/>
  <c r="I186" i="16"/>
  <c r="O182" i="16"/>
  <c r="M182" i="16"/>
  <c r="N182" i="16"/>
  <c r="K182" i="16"/>
  <c r="I182" i="16"/>
  <c r="O178" i="16"/>
  <c r="M178" i="16"/>
  <c r="N178" i="16"/>
  <c r="L178" i="16"/>
  <c r="I178" i="16"/>
  <c r="O174" i="16"/>
  <c r="M174" i="16"/>
  <c r="N174" i="16"/>
  <c r="I174" i="16"/>
  <c r="K174" i="16"/>
  <c r="O170" i="16"/>
  <c r="M170" i="16"/>
  <c r="L170" i="16"/>
  <c r="I170" i="16"/>
  <c r="O166" i="16"/>
  <c r="M166" i="16"/>
  <c r="N166" i="16"/>
  <c r="K166" i="16"/>
  <c r="I166" i="16"/>
  <c r="O162" i="16"/>
  <c r="M162" i="16"/>
  <c r="L162" i="16"/>
  <c r="I162" i="16"/>
  <c r="N162" i="16"/>
  <c r="O158" i="16"/>
  <c r="M158" i="16"/>
  <c r="N158" i="16"/>
  <c r="I158" i="16"/>
  <c r="K158" i="16"/>
  <c r="O154" i="16"/>
  <c r="M154" i="16"/>
  <c r="N154" i="16"/>
  <c r="L154" i="16"/>
  <c r="I154" i="16"/>
  <c r="O150" i="16"/>
  <c r="M150" i="16"/>
  <c r="N150" i="16"/>
  <c r="I150" i="16"/>
  <c r="P150" i="16" s="1"/>
  <c r="O146" i="16"/>
  <c r="M146" i="16"/>
  <c r="N146" i="16"/>
  <c r="L146" i="16"/>
  <c r="I146" i="16"/>
  <c r="O142" i="16"/>
  <c r="M142" i="16"/>
  <c r="N142" i="16"/>
  <c r="I142" i="16"/>
  <c r="O138" i="16"/>
  <c r="M138" i="16"/>
  <c r="L138" i="16"/>
  <c r="I138" i="16"/>
  <c r="O134" i="16"/>
  <c r="M134" i="16"/>
  <c r="N134" i="16"/>
  <c r="I134" i="16"/>
  <c r="O130" i="16"/>
  <c r="M130" i="16"/>
  <c r="L130" i="16"/>
  <c r="N130" i="16"/>
  <c r="I130" i="16"/>
  <c r="P130" i="16" s="1"/>
  <c r="O126" i="16"/>
  <c r="M126" i="16"/>
  <c r="N126" i="16"/>
  <c r="I126" i="16"/>
  <c r="O122" i="16"/>
  <c r="M122" i="16"/>
  <c r="N122" i="16"/>
  <c r="L122" i="16"/>
  <c r="I122" i="16"/>
  <c r="O118" i="16"/>
  <c r="M118" i="16"/>
  <c r="N118" i="16"/>
  <c r="I118" i="16"/>
  <c r="O114" i="16"/>
  <c r="M114" i="16"/>
  <c r="N114" i="16"/>
  <c r="L114" i="16"/>
  <c r="I114" i="16"/>
  <c r="O110" i="16"/>
  <c r="M110" i="16"/>
  <c r="N110" i="16"/>
  <c r="I110" i="16"/>
  <c r="O106" i="16"/>
  <c r="M106" i="16"/>
  <c r="L106" i="16"/>
  <c r="I106" i="16"/>
  <c r="O102" i="16"/>
  <c r="M102" i="16"/>
  <c r="N102" i="16"/>
  <c r="I102" i="16"/>
  <c r="O98" i="16"/>
  <c r="M98" i="16"/>
  <c r="L98" i="16"/>
  <c r="I98" i="16"/>
  <c r="N98" i="16"/>
  <c r="O94" i="16"/>
  <c r="M94" i="16"/>
  <c r="N94" i="16"/>
  <c r="I94" i="16"/>
  <c r="P94" i="16" s="1"/>
  <c r="O90" i="16"/>
  <c r="M90" i="16"/>
  <c r="N90" i="16"/>
  <c r="L90" i="16"/>
  <c r="I90" i="16"/>
  <c r="P90" i="16" s="1"/>
  <c r="O86" i="16"/>
  <c r="M86" i="16"/>
  <c r="N86" i="16"/>
  <c r="I86" i="16"/>
  <c r="P86" i="16" s="1"/>
  <c r="O82" i="16"/>
  <c r="M82" i="16"/>
  <c r="N82" i="16"/>
  <c r="L82" i="16"/>
  <c r="I82" i="16"/>
  <c r="O78" i="16"/>
  <c r="M78" i="16"/>
  <c r="N78" i="16"/>
  <c r="I78" i="16"/>
  <c r="O74" i="16"/>
  <c r="M74" i="16"/>
  <c r="L74" i="16"/>
  <c r="I74" i="16"/>
  <c r="O70" i="16"/>
  <c r="M70" i="16"/>
  <c r="N70" i="16"/>
  <c r="I70" i="16"/>
  <c r="O66" i="16"/>
  <c r="M66" i="16"/>
  <c r="L66" i="16"/>
  <c r="N66" i="16"/>
  <c r="I66" i="16"/>
  <c r="P66" i="16" s="1"/>
  <c r="O62" i="16"/>
  <c r="M62" i="16"/>
  <c r="N62" i="16"/>
  <c r="I62" i="16"/>
  <c r="P62" i="16" s="1"/>
  <c r="O58" i="16"/>
  <c r="M58" i="16"/>
  <c r="N58" i="16"/>
  <c r="L58" i="16"/>
  <c r="I58" i="16"/>
  <c r="O54" i="16"/>
  <c r="M54" i="16"/>
  <c r="N54" i="16"/>
  <c r="I54" i="16"/>
  <c r="O50" i="16"/>
  <c r="M50" i="16"/>
  <c r="N50" i="16"/>
  <c r="L50" i="16"/>
  <c r="I50" i="16"/>
  <c r="O46" i="16"/>
  <c r="M46" i="16"/>
  <c r="N46" i="16"/>
  <c r="I46" i="16"/>
  <c r="O42" i="16"/>
  <c r="M42" i="16"/>
  <c r="L42" i="16"/>
  <c r="I42" i="16"/>
  <c r="O38" i="16"/>
  <c r="N38" i="16"/>
  <c r="M38" i="16"/>
  <c r="I38" i="16"/>
  <c r="O34" i="16"/>
  <c r="N34" i="16"/>
  <c r="M34" i="16"/>
  <c r="L34" i="16"/>
  <c r="I34" i="16"/>
  <c r="O30" i="16"/>
  <c r="N30" i="16"/>
  <c r="M30" i="16"/>
  <c r="I30" i="16"/>
  <c r="O26" i="16"/>
  <c r="N26" i="16"/>
  <c r="M26" i="16"/>
  <c r="L26" i="16"/>
  <c r="I26" i="16"/>
  <c r="O22" i="16"/>
  <c r="N22" i="16"/>
  <c r="M22" i="16"/>
  <c r="I22" i="16"/>
  <c r="O18" i="16"/>
  <c r="N18" i="16"/>
  <c r="M18" i="16"/>
  <c r="L18" i="16"/>
  <c r="I18" i="16"/>
  <c r="O14" i="16"/>
  <c r="N14" i="16"/>
  <c r="M14" i="16"/>
  <c r="I14" i="16"/>
  <c r="O10" i="16"/>
  <c r="N10" i="16"/>
  <c r="M10" i="16"/>
  <c r="L10" i="16"/>
  <c r="I10" i="16"/>
  <c r="O6" i="16"/>
  <c r="N6" i="16"/>
  <c r="M6" i="16"/>
  <c r="I6" i="16"/>
  <c r="O2" i="16"/>
  <c r="N2" i="16"/>
  <c r="M2" i="16"/>
  <c r="L2" i="16"/>
  <c r="I2" i="16"/>
  <c r="P2" i="16" s="1"/>
  <c r="H54" i="16"/>
  <c r="H38" i="16"/>
  <c r="H22" i="16"/>
  <c r="H6" i="16"/>
  <c r="I390" i="16"/>
  <c r="I213" i="16"/>
  <c r="I181" i="16"/>
  <c r="J386" i="16"/>
  <c r="J378" i="16"/>
  <c r="J370" i="16"/>
  <c r="J362" i="16"/>
  <c r="J354" i="16"/>
  <c r="J346" i="16"/>
  <c r="J338" i="16"/>
  <c r="J330" i="16"/>
  <c r="J322" i="16"/>
  <c r="J314" i="16"/>
  <c r="J306" i="16"/>
  <c r="J298" i="16"/>
  <c r="J290" i="16"/>
  <c r="J282" i="16"/>
  <c r="J274" i="16"/>
  <c r="J266" i="16"/>
  <c r="J258" i="16"/>
  <c r="J250" i="16"/>
  <c r="J242" i="16"/>
  <c r="J234" i="16"/>
  <c r="J226" i="16"/>
  <c r="J218" i="16"/>
  <c r="J210" i="16"/>
  <c r="J202" i="16"/>
  <c r="J194" i="16"/>
  <c r="J186" i="16"/>
  <c r="J178" i="16"/>
  <c r="J170" i="16"/>
  <c r="J162" i="16"/>
  <c r="J154" i="16"/>
  <c r="J146" i="16"/>
  <c r="J138" i="16"/>
  <c r="J130" i="16"/>
  <c r="J122" i="16"/>
  <c r="J114" i="16"/>
  <c r="J106" i="16"/>
  <c r="J98" i="16"/>
  <c r="J90" i="16"/>
  <c r="J82" i="16"/>
  <c r="J74" i="16"/>
  <c r="J66" i="16"/>
  <c r="J58" i="16"/>
  <c r="J50" i="16"/>
  <c r="J42" i="16"/>
  <c r="J34" i="16"/>
  <c r="J26" i="16"/>
  <c r="J18" i="16"/>
  <c r="J10" i="16"/>
  <c r="J2" i="16"/>
  <c r="K202" i="16"/>
  <c r="K170" i="16"/>
  <c r="K146" i="16"/>
  <c r="K130" i="16"/>
  <c r="K114" i="16"/>
  <c r="K98" i="16"/>
  <c r="K82" i="16"/>
  <c r="K66" i="16"/>
  <c r="K50" i="16"/>
  <c r="K34" i="16"/>
  <c r="K18" i="16"/>
  <c r="K2" i="16"/>
  <c r="L254" i="16"/>
  <c r="L222" i="16"/>
  <c r="L190" i="16"/>
  <c r="L158" i="16"/>
  <c r="L126" i="16"/>
  <c r="L94" i="16"/>
  <c r="L62" i="16"/>
  <c r="L30" i="16"/>
  <c r="N106" i="16"/>
  <c r="O389" i="16"/>
  <c r="N389" i="16"/>
  <c r="M389" i="16"/>
  <c r="L389" i="16"/>
  <c r="J389" i="16"/>
  <c r="O385" i="16"/>
  <c r="N385" i="16"/>
  <c r="L385" i="16"/>
  <c r="M385" i="16"/>
  <c r="J385" i="16"/>
  <c r="O381" i="16"/>
  <c r="N381" i="16"/>
  <c r="M381" i="16"/>
  <c r="L381" i="16"/>
  <c r="J381" i="16"/>
  <c r="O377" i="16"/>
  <c r="N377" i="16"/>
  <c r="L377" i="16"/>
  <c r="M377" i="16"/>
  <c r="J377" i="16"/>
  <c r="O373" i="16"/>
  <c r="N373" i="16"/>
  <c r="M373" i="16"/>
  <c r="L373" i="16"/>
  <c r="J373" i="16"/>
  <c r="O369" i="16"/>
  <c r="N369" i="16"/>
  <c r="L369" i="16"/>
  <c r="M369" i="16"/>
  <c r="J369" i="16"/>
  <c r="O365" i="16"/>
  <c r="N365" i="16"/>
  <c r="M365" i="16"/>
  <c r="L365" i="16"/>
  <c r="J365" i="16"/>
  <c r="O361" i="16"/>
  <c r="N361" i="16"/>
  <c r="L361" i="16"/>
  <c r="M361" i="16"/>
  <c r="J361" i="16"/>
  <c r="O357" i="16"/>
  <c r="N357" i="16"/>
  <c r="M357" i="16"/>
  <c r="L357" i="16"/>
  <c r="J357" i="16"/>
  <c r="O353" i="16"/>
  <c r="N353" i="16"/>
  <c r="L353" i="16"/>
  <c r="M353" i="16"/>
  <c r="J353" i="16"/>
  <c r="O349" i="16"/>
  <c r="N349" i="16"/>
  <c r="M349" i="16"/>
  <c r="L349" i="16"/>
  <c r="J349" i="16"/>
  <c r="O345" i="16"/>
  <c r="N345" i="16"/>
  <c r="L345" i="16"/>
  <c r="M345" i="16"/>
  <c r="J345" i="16"/>
  <c r="O341" i="16"/>
  <c r="N341" i="16"/>
  <c r="M341" i="16"/>
  <c r="L341" i="16"/>
  <c r="J341" i="16"/>
  <c r="G337" i="16"/>
  <c r="N337" i="16"/>
  <c r="O337" i="16"/>
  <c r="L337" i="16"/>
  <c r="M337" i="16"/>
  <c r="J337" i="16"/>
  <c r="O333" i="16"/>
  <c r="N333" i="16"/>
  <c r="M333" i="16"/>
  <c r="L333" i="16"/>
  <c r="J333" i="16"/>
  <c r="G329" i="16"/>
  <c r="O329" i="16"/>
  <c r="N329" i="16"/>
  <c r="L329" i="16"/>
  <c r="M329" i="16"/>
  <c r="J329" i="16"/>
  <c r="O325" i="16"/>
  <c r="N325" i="16"/>
  <c r="M325" i="16"/>
  <c r="L325" i="16"/>
  <c r="J325" i="16"/>
  <c r="G321" i="16"/>
  <c r="O321" i="16"/>
  <c r="N321" i="16"/>
  <c r="L321" i="16"/>
  <c r="J321" i="16"/>
  <c r="O317" i="16"/>
  <c r="N317" i="16"/>
  <c r="M317" i="16"/>
  <c r="L317" i="16"/>
  <c r="J317" i="16"/>
  <c r="G313" i="16"/>
  <c r="N313" i="16"/>
  <c r="O313" i="16"/>
  <c r="M313" i="16"/>
  <c r="L313" i="16"/>
  <c r="J313" i="16"/>
  <c r="O309" i="16"/>
  <c r="N309" i="16"/>
  <c r="M309" i="16"/>
  <c r="L309" i="16"/>
  <c r="J309" i="16"/>
  <c r="G305" i="16"/>
  <c r="N305" i="16"/>
  <c r="O305" i="16"/>
  <c r="M305" i="16"/>
  <c r="L305" i="16"/>
  <c r="J305" i="16"/>
  <c r="O301" i="16"/>
  <c r="N301" i="16"/>
  <c r="M301" i="16"/>
  <c r="L301" i="16"/>
  <c r="J301" i="16"/>
  <c r="G297" i="16"/>
  <c r="O297" i="16"/>
  <c r="N297" i="16"/>
  <c r="L297" i="16"/>
  <c r="M297" i="16"/>
  <c r="J297" i="16"/>
  <c r="O293" i="16"/>
  <c r="N293" i="16"/>
  <c r="M293" i="16"/>
  <c r="L293" i="16"/>
  <c r="J293" i="16"/>
  <c r="G289" i="16"/>
  <c r="O289" i="16"/>
  <c r="N289" i="16"/>
  <c r="L289" i="16"/>
  <c r="J289" i="16"/>
  <c r="O285" i="16"/>
  <c r="N285" i="16"/>
  <c r="M285" i="16"/>
  <c r="L285" i="16"/>
  <c r="J285" i="16"/>
  <c r="G281" i="16"/>
  <c r="O281" i="16"/>
  <c r="N281" i="16"/>
  <c r="M281" i="16"/>
  <c r="L281" i="16"/>
  <c r="J281" i="16"/>
  <c r="O277" i="16"/>
  <c r="N277" i="16"/>
  <c r="M277" i="16"/>
  <c r="L277" i="16"/>
  <c r="J277" i="16"/>
  <c r="G273" i="16"/>
  <c r="N273" i="16"/>
  <c r="M273" i="16"/>
  <c r="L273" i="16"/>
  <c r="O273" i="16"/>
  <c r="J273" i="16"/>
  <c r="O269" i="16"/>
  <c r="N269" i="16"/>
  <c r="M269" i="16"/>
  <c r="L269" i="16"/>
  <c r="J269" i="16"/>
  <c r="G265" i="16"/>
  <c r="O265" i="16"/>
  <c r="N265" i="16"/>
  <c r="M265" i="16"/>
  <c r="L265" i="16"/>
  <c r="J265" i="16"/>
  <c r="O261" i="16"/>
  <c r="N261" i="16"/>
  <c r="M261" i="16"/>
  <c r="L261" i="16"/>
  <c r="J261" i="16"/>
  <c r="G257" i="16"/>
  <c r="O257" i="16"/>
  <c r="N257" i="16"/>
  <c r="M257" i="16"/>
  <c r="L257" i="16"/>
  <c r="J257" i="16"/>
  <c r="O253" i="16"/>
  <c r="N253" i="16"/>
  <c r="M253" i="16"/>
  <c r="L253" i="16"/>
  <c r="J253" i="16"/>
  <c r="G249" i="16"/>
  <c r="N249" i="16"/>
  <c r="O249" i="16"/>
  <c r="M249" i="16"/>
  <c r="L249" i="16"/>
  <c r="J249" i="16"/>
  <c r="O245" i="16"/>
  <c r="N245" i="16"/>
  <c r="M245" i="16"/>
  <c r="L245" i="16"/>
  <c r="J245" i="16"/>
  <c r="G241" i="16"/>
  <c r="N241" i="16"/>
  <c r="M241" i="16"/>
  <c r="O241" i="16"/>
  <c r="L241" i="16"/>
  <c r="J241" i="16"/>
  <c r="O237" i="16"/>
  <c r="N237" i="16"/>
  <c r="M237" i="16"/>
  <c r="L237" i="16"/>
  <c r="J237" i="16"/>
  <c r="G233" i="16"/>
  <c r="O233" i="16"/>
  <c r="N233" i="16"/>
  <c r="M233" i="16"/>
  <c r="L233" i="16"/>
  <c r="J233" i="16"/>
  <c r="O229" i="16"/>
  <c r="N229" i="16"/>
  <c r="M229" i="16"/>
  <c r="L229" i="16"/>
  <c r="J229" i="16"/>
  <c r="O225" i="16"/>
  <c r="N225" i="16"/>
  <c r="M225" i="16"/>
  <c r="L225" i="16"/>
  <c r="J225" i="16"/>
  <c r="O221" i="16"/>
  <c r="N221" i="16"/>
  <c r="M221" i="16"/>
  <c r="L221" i="16"/>
  <c r="J221" i="16"/>
  <c r="G217" i="16"/>
  <c r="O217" i="16"/>
  <c r="N217" i="16"/>
  <c r="M217" i="16"/>
  <c r="L217" i="16"/>
  <c r="K217" i="16"/>
  <c r="J217" i="16"/>
  <c r="O213" i="16"/>
  <c r="N213" i="16"/>
  <c r="M213" i="16"/>
  <c r="L213" i="16"/>
  <c r="J213" i="16"/>
  <c r="N209" i="16"/>
  <c r="M209" i="16"/>
  <c r="L209" i="16"/>
  <c r="K209" i="16"/>
  <c r="J209" i="16"/>
  <c r="O205" i="16"/>
  <c r="N205" i="16"/>
  <c r="M205" i="16"/>
  <c r="L205" i="16"/>
  <c r="J205" i="16"/>
  <c r="G201" i="16"/>
  <c r="O201" i="16"/>
  <c r="N201" i="16"/>
  <c r="M201" i="16"/>
  <c r="L201" i="16"/>
  <c r="K201" i="16"/>
  <c r="J201" i="16"/>
  <c r="O197" i="16"/>
  <c r="N197" i="16"/>
  <c r="M197" i="16"/>
  <c r="L197" i="16"/>
  <c r="J197" i="16"/>
  <c r="O193" i="16"/>
  <c r="N193" i="16"/>
  <c r="M193" i="16"/>
  <c r="L193" i="16"/>
  <c r="K193" i="16"/>
  <c r="J193" i="16"/>
  <c r="O189" i="16"/>
  <c r="N189" i="16"/>
  <c r="M189" i="16"/>
  <c r="L189" i="16"/>
  <c r="J189" i="16"/>
  <c r="G185" i="16"/>
  <c r="O185" i="16"/>
  <c r="N185" i="16"/>
  <c r="M185" i="16"/>
  <c r="L185" i="16"/>
  <c r="K185" i="16"/>
  <c r="J185" i="16"/>
  <c r="O181" i="16"/>
  <c r="N181" i="16"/>
  <c r="M181" i="16"/>
  <c r="L181" i="16"/>
  <c r="J181" i="16"/>
  <c r="N177" i="16"/>
  <c r="O177" i="16"/>
  <c r="M177" i="16"/>
  <c r="L177" i="16"/>
  <c r="K177" i="16"/>
  <c r="J177" i="16"/>
  <c r="O173" i="16"/>
  <c r="N173" i="16"/>
  <c r="M173" i="16"/>
  <c r="L173" i="16"/>
  <c r="J173" i="16"/>
  <c r="G169" i="16"/>
  <c r="O169" i="16"/>
  <c r="N169" i="16"/>
  <c r="M169" i="16"/>
  <c r="L169" i="16"/>
  <c r="K169" i="16"/>
  <c r="J169" i="16"/>
  <c r="O165" i="16"/>
  <c r="N165" i="16"/>
  <c r="M165" i="16"/>
  <c r="L165" i="16"/>
  <c r="J165" i="16"/>
  <c r="O161" i="16"/>
  <c r="N161" i="16"/>
  <c r="M161" i="16"/>
  <c r="L161" i="16"/>
  <c r="K161" i="16"/>
  <c r="J161" i="16"/>
  <c r="O157" i="16"/>
  <c r="N157" i="16"/>
  <c r="M157" i="16"/>
  <c r="L157" i="16"/>
  <c r="J157" i="16"/>
  <c r="G153" i="16"/>
  <c r="O153" i="16"/>
  <c r="N153" i="16"/>
  <c r="M153" i="16"/>
  <c r="L153" i="16"/>
  <c r="K153" i="16"/>
  <c r="J153" i="16"/>
  <c r="O149" i="16"/>
  <c r="N149" i="16"/>
  <c r="M149" i="16"/>
  <c r="L149" i="16"/>
  <c r="K149" i="16"/>
  <c r="J149" i="16"/>
  <c r="N145" i="16"/>
  <c r="M145" i="16"/>
  <c r="L145" i="16"/>
  <c r="O145" i="16"/>
  <c r="K145" i="16"/>
  <c r="J145" i="16"/>
  <c r="O141" i="16"/>
  <c r="N141" i="16"/>
  <c r="M141" i="16"/>
  <c r="L141" i="16"/>
  <c r="K141" i="16"/>
  <c r="J141" i="16"/>
  <c r="G137" i="16"/>
  <c r="O137" i="16"/>
  <c r="N137" i="16"/>
  <c r="M137" i="16"/>
  <c r="L137" i="16"/>
  <c r="K137" i="16"/>
  <c r="J137" i="16"/>
  <c r="O133" i="16"/>
  <c r="N133" i="16"/>
  <c r="M133" i="16"/>
  <c r="L133" i="16"/>
  <c r="K133" i="16"/>
  <c r="J133" i="16"/>
  <c r="O129" i="16"/>
  <c r="N129" i="16"/>
  <c r="M129" i="16"/>
  <c r="L129" i="16"/>
  <c r="K129" i="16"/>
  <c r="J129" i="16"/>
  <c r="O125" i="16"/>
  <c r="N125" i="16"/>
  <c r="M125" i="16"/>
  <c r="L125" i="16"/>
  <c r="K125" i="16"/>
  <c r="J125" i="16"/>
  <c r="G121" i="16"/>
  <c r="O121" i="16"/>
  <c r="N121" i="16"/>
  <c r="M121" i="16"/>
  <c r="L121" i="16"/>
  <c r="K121" i="16"/>
  <c r="J121" i="16"/>
  <c r="O117" i="16"/>
  <c r="N117" i="16"/>
  <c r="M117" i="16"/>
  <c r="L117" i="16"/>
  <c r="K117" i="16"/>
  <c r="J117" i="16"/>
  <c r="N113" i="16"/>
  <c r="M113" i="16"/>
  <c r="O113" i="16"/>
  <c r="L113" i="16"/>
  <c r="K113" i="16"/>
  <c r="J113" i="16"/>
  <c r="O109" i="16"/>
  <c r="N109" i="16"/>
  <c r="M109" i="16"/>
  <c r="L109" i="16"/>
  <c r="K109" i="16"/>
  <c r="J109" i="16"/>
  <c r="G105" i="16"/>
  <c r="O105" i="16"/>
  <c r="N105" i="16"/>
  <c r="M105" i="16"/>
  <c r="L105" i="16"/>
  <c r="K105" i="16"/>
  <c r="J105" i="16"/>
  <c r="O101" i="16"/>
  <c r="N101" i="16"/>
  <c r="M101" i="16"/>
  <c r="L101" i="16"/>
  <c r="K101" i="16"/>
  <c r="J101" i="16"/>
  <c r="O97" i="16"/>
  <c r="N97" i="16"/>
  <c r="M97" i="16"/>
  <c r="L97" i="16"/>
  <c r="K97" i="16"/>
  <c r="J97" i="16"/>
  <c r="O93" i="16"/>
  <c r="N93" i="16"/>
  <c r="M93" i="16"/>
  <c r="L93" i="16"/>
  <c r="K93" i="16"/>
  <c r="J93" i="16"/>
  <c r="G89" i="16"/>
  <c r="O89" i="16"/>
  <c r="N89" i="16"/>
  <c r="M89" i="16"/>
  <c r="L89" i="16"/>
  <c r="K89" i="16"/>
  <c r="J89" i="16"/>
  <c r="O85" i="16"/>
  <c r="N85" i="16"/>
  <c r="M85" i="16"/>
  <c r="L85" i="16"/>
  <c r="K85" i="16"/>
  <c r="J85" i="16"/>
  <c r="N81" i="16"/>
  <c r="M81" i="16"/>
  <c r="L81" i="16"/>
  <c r="O81" i="16"/>
  <c r="K81" i="16"/>
  <c r="J81" i="16"/>
  <c r="O77" i="16"/>
  <c r="N77" i="16"/>
  <c r="M77" i="16"/>
  <c r="L77" i="16"/>
  <c r="K77" i="16"/>
  <c r="J77" i="16"/>
  <c r="G73" i="16"/>
  <c r="O73" i="16"/>
  <c r="N73" i="16"/>
  <c r="M73" i="16"/>
  <c r="L73" i="16"/>
  <c r="K73" i="16"/>
  <c r="J73" i="16"/>
  <c r="O69" i="16"/>
  <c r="N69" i="16"/>
  <c r="M69" i="16"/>
  <c r="L69" i="16"/>
  <c r="K69" i="16"/>
  <c r="J69" i="16"/>
  <c r="O65" i="16"/>
  <c r="N65" i="16"/>
  <c r="M65" i="16"/>
  <c r="L65" i="16"/>
  <c r="K65" i="16"/>
  <c r="J65" i="16"/>
  <c r="O61" i="16"/>
  <c r="N61" i="16"/>
  <c r="M61" i="16"/>
  <c r="L61" i="16"/>
  <c r="K61" i="16"/>
  <c r="J61" i="16"/>
  <c r="G57" i="16"/>
  <c r="O57" i="16"/>
  <c r="N57" i="16"/>
  <c r="M57" i="16"/>
  <c r="L57" i="16"/>
  <c r="K57" i="16"/>
  <c r="J57" i="16"/>
  <c r="O53" i="16"/>
  <c r="N53" i="16"/>
  <c r="M53" i="16"/>
  <c r="L53" i="16"/>
  <c r="K53" i="16"/>
  <c r="J53" i="16"/>
  <c r="N49" i="16"/>
  <c r="O49" i="16"/>
  <c r="M49" i="16"/>
  <c r="L49" i="16"/>
  <c r="K49" i="16"/>
  <c r="J49" i="16"/>
  <c r="O45" i="16"/>
  <c r="N45" i="16"/>
  <c r="M45" i="16"/>
  <c r="L45" i="16"/>
  <c r="K45" i="16"/>
  <c r="J45" i="16"/>
  <c r="G41" i="16"/>
  <c r="O41" i="16"/>
  <c r="N41" i="16"/>
  <c r="M41" i="16"/>
  <c r="L41" i="16"/>
  <c r="K41" i="16"/>
  <c r="J41" i="16"/>
  <c r="O37" i="16"/>
  <c r="N37" i="16"/>
  <c r="M37" i="16"/>
  <c r="L37" i="16"/>
  <c r="K37" i="16"/>
  <c r="J37" i="16"/>
  <c r="O33" i="16"/>
  <c r="N33" i="16"/>
  <c r="M33" i="16"/>
  <c r="L33" i="16"/>
  <c r="K33" i="16"/>
  <c r="J33" i="16"/>
  <c r="O29" i="16"/>
  <c r="M29" i="16"/>
  <c r="L29" i="16"/>
  <c r="K29" i="16"/>
  <c r="N29" i="16"/>
  <c r="J29" i="16"/>
  <c r="G25" i="16"/>
  <c r="N25" i="16"/>
  <c r="O25" i="16"/>
  <c r="M25" i="16"/>
  <c r="L25" i="16"/>
  <c r="K25" i="16"/>
  <c r="J25" i="16"/>
  <c r="O21" i="16"/>
  <c r="N21" i="16"/>
  <c r="M21" i="16"/>
  <c r="L21" i="16"/>
  <c r="K21" i="16"/>
  <c r="J21" i="16"/>
  <c r="N17" i="16"/>
  <c r="M17" i="16"/>
  <c r="L17" i="16"/>
  <c r="O17" i="16"/>
  <c r="K17" i="16"/>
  <c r="J17" i="16"/>
  <c r="O13" i="16"/>
  <c r="M13" i="16"/>
  <c r="L13" i="16"/>
  <c r="N13" i="16"/>
  <c r="K13" i="16"/>
  <c r="J13" i="16"/>
  <c r="G9" i="16"/>
  <c r="O9" i="16"/>
  <c r="N9" i="16"/>
  <c r="M9" i="16"/>
  <c r="L9" i="16"/>
  <c r="K9" i="16"/>
  <c r="J9" i="16"/>
  <c r="O5" i="16"/>
  <c r="N5" i="16"/>
  <c r="M5" i="16"/>
  <c r="L5" i="16"/>
  <c r="K5" i="16"/>
  <c r="J5" i="16"/>
  <c r="G2" i="16"/>
  <c r="H58" i="16"/>
  <c r="H53" i="16"/>
  <c r="P53" i="16" s="1"/>
  <c r="H42" i="16"/>
  <c r="H37" i="16"/>
  <c r="H26" i="16"/>
  <c r="H21" i="16"/>
  <c r="H10" i="16"/>
  <c r="H5" i="16"/>
  <c r="I389" i="16"/>
  <c r="I378" i="16"/>
  <c r="K389" i="16"/>
  <c r="K381" i="16"/>
  <c r="K373" i="16"/>
  <c r="K365" i="16"/>
  <c r="K357" i="16"/>
  <c r="K349" i="16"/>
  <c r="K341" i="16"/>
  <c r="K333" i="16"/>
  <c r="K325" i="16"/>
  <c r="K317" i="16"/>
  <c r="K309" i="16"/>
  <c r="K301" i="16"/>
  <c r="K293" i="16"/>
  <c r="K285" i="16"/>
  <c r="K277" i="16"/>
  <c r="K269" i="16"/>
  <c r="K261" i="16"/>
  <c r="K253" i="16"/>
  <c r="K245" i="16"/>
  <c r="K237" i="16"/>
  <c r="K229" i="16"/>
  <c r="K221" i="16"/>
  <c r="K210" i="16"/>
  <c r="K189" i="16"/>
  <c r="K178" i="16"/>
  <c r="K157" i="16"/>
  <c r="K142" i="16"/>
  <c r="K126" i="16"/>
  <c r="K110" i="16"/>
  <c r="K94" i="16"/>
  <c r="K78" i="16"/>
  <c r="K62" i="16"/>
  <c r="K46" i="16"/>
  <c r="K30" i="16"/>
  <c r="K14" i="16"/>
  <c r="L274" i="16"/>
  <c r="L246" i="16"/>
  <c r="L214" i="16"/>
  <c r="L182" i="16"/>
  <c r="L150" i="16"/>
  <c r="L118" i="16"/>
  <c r="L86" i="16"/>
  <c r="L54" i="16"/>
  <c r="L22" i="16"/>
  <c r="N202" i="16"/>
  <c r="N74" i="16"/>
  <c r="O209" i="16"/>
  <c r="P70" i="16" l="1"/>
  <c r="P78" i="16"/>
  <c r="P118" i="16"/>
  <c r="P194" i="16"/>
  <c r="P214" i="16"/>
  <c r="P246" i="16"/>
  <c r="P5" i="16"/>
  <c r="P37" i="16"/>
  <c r="P146" i="16"/>
  <c r="P166" i="16"/>
  <c r="P262" i="16"/>
  <c r="P298" i="16"/>
  <c r="P330" i="16"/>
  <c r="P378" i="16"/>
  <c r="P30" i="16"/>
  <c r="P34" i="16"/>
  <c r="P122" i="16"/>
  <c r="P190" i="16"/>
  <c r="P321" i="16"/>
  <c r="P98" i="16"/>
  <c r="P210" i="16"/>
  <c r="P297" i="16"/>
  <c r="P337" i="16"/>
  <c r="P49" i="16"/>
  <c r="P93" i="16"/>
  <c r="P109" i="16"/>
  <c r="P125" i="16"/>
  <c r="P285" i="16"/>
  <c r="P317" i="16"/>
  <c r="P25" i="16"/>
  <c r="P173" i="16"/>
  <c r="P189" i="16"/>
  <c r="P205" i="16"/>
  <c r="P253" i="16"/>
  <c r="P273" i="16"/>
  <c r="P81" i="16"/>
  <c r="P57" i="16"/>
  <c r="P333" i="16"/>
  <c r="P186" i="16"/>
  <c r="P230" i="16"/>
  <c r="P346" i="16"/>
  <c r="P354" i="16"/>
  <c r="P36" i="16"/>
  <c r="P388" i="16"/>
  <c r="P63" i="16"/>
  <c r="P110" i="16"/>
  <c r="P154" i="16"/>
  <c r="P206" i="16"/>
  <c r="P222" i="16"/>
  <c r="P234" i="16"/>
  <c r="P14" i="16"/>
  <c r="P355" i="16"/>
  <c r="P319" i="16"/>
  <c r="P21" i="16"/>
  <c r="P74" i="16"/>
  <c r="P82" i="16"/>
  <c r="P178" i="16"/>
  <c r="P95" i="16"/>
  <c r="P159" i="16"/>
  <c r="P19" i="16"/>
  <c r="P51" i="16"/>
  <c r="P59" i="16"/>
  <c r="P225" i="16"/>
  <c r="P269" i="16"/>
  <c r="P301" i="16"/>
  <c r="P305" i="16"/>
  <c r="P126" i="16"/>
  <c r="P158" i="16"/>
  <c r="P238" i="16"/>
  <c r="P294" i="16"/>
  <c r="P302" i="16"/>
  <c r="P17" i="16"/>
  <c r="P61" i="16"/>
  <c r="P77" i="16"/>
  <c r="P141" i="16"/>
  <c r="P157" i="16"/>
  <c r="P221" i="16"/>
  <c r="P281" i="16"/>
  <c r="P293" i="16"/>
  <c r="P313" i="16"/>
  <c r="P345" i="16"/>
  <c r="P357" i="16"/>
  <c r="P102" i="16"/>
  <c r="P114" i="16"/>
  <c r="P97" i="16"/>
  <c r="P117" i="16"/>
  <c r="P174" i="16"/>
  <c r="P374" i="16"/>
  <c r="P249" i="16"/>
  <c r="P65" i="16"/>
  <c r="P145" i="16"/>
  <c r="P383" i="16"/>
  <c r="P116" i="16"/>
  <c r="P156" i="16"/>
  <c r="P172" i="16"/>
  <c r="P380" i="16"/>
  <c r="P387" i="16"/>
  <c r="P287" i="16"/>
  <c r="P115" i="16"/>
  <c r="P123" i="16"/>
  <c r="P155" i="16"/>
  <c r="P227" i="16"/>
  <c r="P235" i="16"/>
  <c r="P283" i="16"/>
  <c r="P323" i="16"/>
  <c r="P129" i="16"/>
  <c r="P161" i="16"/>
  <c r="P389" i="16"/>
  <c r="P181" i="16"/>
  <c r="P46" i="16"/>
  <c r="P50" i="16"/>
  <c r="P198" i="16"/>
  <c r="P278" i="16"/>
  <c r="P326" i="16"/>
  <c r="P334" i="16"/>
  <c r="P366" i="16"/>
  <c r="P100" i="16"/>
  <c r="P220" i="16"/>
  <c r="P260" i="16"/>
  <c r="P348" i="16"/>
  <c r="P344" i="16"/>
  <c r="P352" i="16"/>
  <c r="P360" i="16"/>
  <c r="P368" i="16"/>
  <c r="P376" i="16"/>
  <c r="P384" i="16"/>
  <c r="P111" i="16"/>
  <c r="P289" i="16"/>
  <c r="P361" i="16"/>
  <c r="P85" i="16"/>
  <c r="P197" i="16"/>
  <c r="P229" i="16"/>
  <c r="P241" i="16"/>
  <c r="P353" i="16"/>
  <c r="P371" i="16"/>
  <c r="P308" i="16"/>
  <c r="P83" i="16"/>
  <c r="P243" i="16"/>
  <c r="P257" i="16"/>
  <c r="P369" i="16"/>
  <c r="P381" i="16"/>
  <c r="P213" i="16"/>
  <c r="P18" i="16"/>
  <c r="P54" i="16"/>
  <c r="P58" i="16"/>
  <c r="P134" i="16"/>
  <c r="P138" i="16"/>
  <c r="P142" i="16"/>
  <c r="P162" i="16"/>
  <c r="P202" i="16"/>
  <c r="P282" i="16"/>
  <c r="P44" i="16"/>
  <c r="P76" i="16"/>
  <c r="P84" i="16"/>
  <c r="P132" i="16"/>
  <c r="P196" i="16"/>
  <c r="P252" i="16"/>
  <c r="P268" i="16"/>
  <c r="P292" i="16"/>
  <c r="P324" i="16"/>
  <c r="P96" i="16"/>
  <c r="P104" i="16"/>
  <c r="P160" i="16"/>
  <c r="P168" i="16"/>
  <c r="P224" i="16"/>
  <c r="P232" i="16"/>
  <c r="P280" i="16"/>
  <c r="P288" i="16"/>
  <c r="P296" i="16"/>
  <c r="P127" i="16"/>
  <c r="P255" i="16"/>
  <c r="P3" i="16"/>
  <c r="P35" i="16"/>
  <c r="P67" i="16"/>
  <c r="P99" i="16"/>
  <c r="P139" i="16"/>
  <c r="P171" i="16"/>
  <c r="P179" i="16"/>
  <c r="P195" i="16"/>
  <c r="P291" i="16"/>
  <c r="P315" i="16"/>
  <c r="P331" i="16"/>
  <c r="P233" i="16"/>
  <c r="P13" i="16"/>
  <c r="P29" i="16"/>
  <c r="P69" i="16"/>
  <c r="P101" i="16"/>
  <c r="P113" i="16"/>
  <c r="P133" i="16"/>
  <c r="P149" i="16"/>
  <c r="P177" i="16"/>
  <c r="P193" i="16"/>
  <c r="P237" i="16"/>
  <c r="P261" i="16"/>
  <c r="P325" i="16"/>
  <c r="P349" i="16"/>
  <c r="P365" i="16"/>
  <c r="P385" i="16"/>
  <c r="P6" i="16"/>
  <c r="P10" i="16"/>
  <c r="P38" i="16"/>
  <c r="P42" i="16"/>
  <c r="P182" i="16"/>
  <c r="P286" i="16"/>
  <c r="P310" i="16"/>
  <c r="P350" i="16"/>
  <c r="P358" i="16"/>
  <c r="P8" i="16"/>
  <c r="P92" i="16"/>
  <c r="P108" i="16"/>
  <c r="P140" i="16"/>
  <c r="P148" i="16"/>
  <c r="P204" i="16"/>
  <c r="P212" i="16"/>
  <c r="P236" i="16"/>
  <c r="P340" i="16"/>
  <c r="P372" i="16"/>
  <c r="P88" i="16"/>
  <c r="P152" i="16"/>
  <c r="P216" i="16"/>
  <c r="P272" i="16"/>
  <c r="P336" i="16"/>
  <c r="P47" i="16"/>
  <c r="P175" i="16"/>
  <c r="P239" i="16"/>
  <c r="P303" i="16"/>
  <c r="P367" i="16"/>
  <c r="P27" i="16"/>
  <c r="P91" i="16"/>
  <c r="P131" i="16"/>
  <c r="P163" i="16"/>
  <c r="P187" i="16"/>
  <c r="P307" i="16"/>
  <c r="P390" i="16"/>
  <c r="P22" i="16"/>
  <c r="P26" i="16"/>
  <c r="P106" i="16"/>
  <c r="P170" i="16"/>
  <c r="P254" i="16"/>
  <c r="P347" i="16"/>
  <c r="P363" i="16"/>
  <c r="P379" i="16"/>
  <c r="P28" i="16"/>
  <c r="P68" i="16"/>
  <c r="P180" i="16"/>
  <c r="P188" i="16"/>
  <c r="P244" i="16"/>
  <c r="P276" i="16"/>
  <c r="P284" i="16"/>
  <c r="P300" i="16"/>
  <c r="P316" i="16"/>
  <c r="P332" i="16"/>
  <c r="P356" i="16"/>
  <c r="P364" i="16"/>
  <c r="P12" i="16"/>
  <c r="P16" i="16"/>
  <c r="P40" i="16"/>
  <c r="P56" i="16"/>
  <c r="P64" i="16"/>
  <c r="P112" i="16"/>
  <c r="P120" i="16"/>
  <c r="P128" i="16"/>
  <c r="P176" i="16"/>
  <c r="P184" i="16"/>
  <c r="P192" i="16"/>
  <c r="P240" i="16"/>
  <c r="P304" i="16"/>
  <c r="P15" i="16"/>
  <c r="P143" i="16"/>
  <c r="P335" i="16"/>
  <c r="P11" i="16"/>
  <c r="P43" i="16"/>
  <c r="P75" i="16"/>
  <c r="P107" i="16"/>
  <c r="P147" i="16"/>
  <c r="P203" i="16"/>
  <c r="P211" i="16"/>
  <c r="P219" i="16"/>
  <c r="P251" i="16"/>
  <c r="P259" i="16"/>
  <c r="P267" i="16"/>
  <c r="P275" i="16"/>
  <c r="P299" i="16"/>
  <c r="P339" i="16"/>
  <c r="P60" i="16"/>
  <c r="P124" i="16"/>
  <c r="P164" i="16"/>
  <c r="P228" i="16"/>
  <c r="P32" i="16"/>
  <c r="P48" i="16"/>
  <c r="P72" i="16"/>
  <c r="P80" i="16"/>
  <c r="P136" i="16"/>
  <c r="P144" i="16"/>
  <c r="P200" i="16"/>
  <c r="P208" i="16"/>
  <c r="P248" i="16"/>
  <c r="P256" i="16"/>
  <c r="P264" i="16"/>
  <c r="P312" i="16"/>
  <c r="P320" i="16"/>
  <c r="P328" i="16"/>
  <c r="P31" i="16"/>
  <c r="P351" i="16"/>
  <c r="P386" i="16"/>
  <c r="D1135" i="15"/>
  <c r="C1135" i="15"/>
  <c r="D1134" i="15"/>
  <c r="B592" i="16" s="1"/>
  <c r="C1134" i="15"/>
  <c r="C592" i="16" s="1"/>
  <c r="D1133" i="15"/>
  <c r="B591" i="16" s="1"/>
  <c r="C1133" i="15"/>
  <c r="C591" i="16" s="1"/>
  <c r="D1132" i="15"/>
  <c r="C1132" i="15"/>
  <c r="D1131" i="15"/>
  <c r="B590" i="16" s="1"/>
  <c r="C1131" i="15"/>
  <c r="C590" i="16" s="1"/>
  <c r="D1130" i="15"/>
  <c r="C1130" i="15"/>
  <c r="D1129" i="15"/>
  <c r="C1129" i="15"/>
  <c r="D1128" i="15"/>
  <c r="B589" i="16" s="1"/>
  <c r="C1128" i="15"/>
  <c r="C589" i="16" s="1"/>
  <c r="D1127" i="15"/>
  <c r="B588" i="16" s="1"/>
  <c r="C1127" i="15"/>
  <c r="C588" i="16" s="1"/>
  <c r="D1126" i="15"/>
  <c r="B587" i="16" s="1"/>
  <c r="C1126" i="15"/>
  <c r="C587" i="16" s="1"/>
  <c r="D1125" i="15"/>
  <c r="B586" i="16" s="1"/>
  <c r="C1125" i="15"/>
  <c r="C586" i="16" s="1"/>
  <c r="D1124" i="15"/>
  <c r="B585" i="16" s="1"/>
  <c r="C1124" i="15"/>
  <c r="C585" i="16" s="1"/>
  <c r="D1123" i="15"/>
  <c r="C1123" i="15"/>
  <c r="D1122" i="15"/>
  <c r="B584" i="16" s="1"/>
  <c r="C1122" i="15"/>
  <c r="C584" i="16" s="1"/>
  <c r="D1121" i="15"/>
  <c r="C1121" i="15"/>
  <c r="D1120" i="15"/>
  <c r="C1120" i="15"/>
  <c r="D1119" i="15"/>
  <c r="B583" i="16" s="1"/>
  <c r="C1119" i="15"/>
  <c r="C583" i="16" s="1"/>
  <c r="D1118" i="15"/>
  <c r="B582" i="16" s="1"/>
  <c r="C1118" i="15"/>
  <c r="C582" i="16" s="1"/>
  <c r="D1117" i="15"/>
  <c r="C1117" i="15"/>
  <c r="D1116" i="15"/>
  <c r="C1116" i="15"/>
  <c r="D1115" i="15"/>
  <c r="C1115" i="15"/>
  <c r="D1114" i="15"/>
  <c r="B581" i="16" s="1"/>
  <c r="C1114" i="15"/>
  <c r="C581" i="16" s="1"/>
  <c r="D1113" i="15"/>
  <c r="B580" i="16" s="1"/>
  <c r="C1113" i="15"/>
  <c r="C580" i="16" s="1"/>
  <c r="D1112" i="15"/>
  <c r="C1112" i="15"/>
  <c r="D1111" i="15"/>
  <c r="C1111" i="15"/>
  <c r="D1110" i="15"/>
  <c r="C1110" i="15"/>
  <c r="D1109" i="15"/>
  <c r="B579" i="16" s="1"/>
  <c r="C1109" i="15"/>
  <c r="C579" i="16" s="1"/>
  <c r="D1108" i="15"/>
  <c r="B578" i="16" s="1"/>
  <c r="C1108" i="15"/>
  <c r="C578" i="16" s="1"/>
  <c r="D1107" i="15"/>
  <c r="C1107" i="15"/>
  <c r="D1106" i="15"/>
  <c r="C1106" i="15"/>
  <c r="D1105" i="15"/>
  <c r="B577" i="16" s="1"/>
  <c r="C1105" i="15"/>
  <c r="C577" i="16" s="1"/>
  <c r="D1104" i="15"/>
  <c r="B576" i="16" s="1"/>
  <c r="C1104" i="15"/>
  <c r="C576" i="16" s="1"/>
  <c r="D1103" i="15"/>
  <c r="C1103" i="15"/>
  <c r="D1102" i="15"/>
  <c r="B575" i="16" s="1"/>
  <c r="C1102" i="15"/>
  <c r="C575" i="16" s="1"/>
  <c r="D1101" i="15"/>
  <c r="C1101" i="15"/>
  <c r="D1100" i="15"/>
  <c r="C1100" i="15"/>
  <c r="D1099" i="15"/>
  <c r="B574" i="16" s="1"/>
  <c r="C1099" i="15"/>
  <c r="C574" i="16" s="1"/>
  <c r="D1098" i="15"/>
  <c r="C1098" i="15"/>
  <c r="D1097" i="15"/>
  <c r="B573" i="16" s="1"/>
  <c r="C1097" i="15"/>
  <c r="C573" i="16" s="1"/>
  <c r="D1096" i="15"/>
  <c r="B572" i="16" s="1"/>
  <c r="C1096" i="15"/>
  <c r="C572" i="16" s="1"/>
  <c r="D1095" i="15"/>
  <c r="B571" i="16" s="1"/>
  <c r="C1095" i="15"/>
  <c r="C571" i="16" s="1"/>
  <c r="D1094" i="15"/>
  <c r="C1094" i="15"/>
  <c r="D1093" i="15"/>
  <c r="B570" i="16" s="1"/>
  <c r="C1093" i="15"/>
  <c r="C570" i="16" s="1"/>
  <c r="D1092" i="15"/>
  <c r="B569" i="16" s="1"/>
  <c r="C1092" i="15"/>
  <c r="C569" i="16" s="1"/>
  <c r="D1091" i="15"/>
  <c r="C1091" i="15"/>
  <c r="D1090" i="15"/>
  <c r="C1090" i="15"/>
  <c r="D1089" i="15"/>
  <c r="C1089" i="15"/>
  <c r="D1088" i="15"/>
  <c r="C1088" i="15"/>
  <c r="D1087" i="15"/>
  <c r="C1087" i="15"/>
  <c r="D1086" i="15"/>
  <c r="C1086" i="15"/>
  <c r="D1085" i="15"/>
  <c r="B568" i="16" s="1"/>
  <c r="C1085" i="15"/>
  <c r="C568" i="16" s="1"/>
  <c r="D1084" i="15"/>
  <c r="B567" i="16" s="1"/>
  <c r="C1084" i="15"/>
  <c r="C567" i="16" s="1"/>
  <c r="D1083" i="15"/>
  <c r="C1083" i="15"/>
  <c r="D1082" i="15"/>
  <c r="C1082" i="15"/>
  <c r="D1081" i="15"/>
  <c r="C1081" i="15"/>
  <c r="D1080" i="15"/>
  <c r="C1080" i="15"/>
  <c r="D1079" i="15"/>
  <c r="B566" i="16" s="1"/>
  <c r="C1079" i="15"/>
  <c r="C566" i="16" s="1"/>
  <c r="D1078" i="15"/>
  <c r="C1078" i="15"/>
  <c r="D1077" i="15"/>
  <c r="C1077" i="15"/>
  <c r="D1076" i="15"/>
  <c r="C1076" i="15"/>
  <c r="D1075" i="15"/>
  <c r="B565" i="16" s="1"/>
  <c r="C1075" i="15"/>
  <c r="C565" i="16" s="1"/>
  <c r="D1074" i="15"/>
  <c r="B564" i="16" s="1"/>
  <c r="C1074" i="15"/>
  <c r="C564" i="16" s="1"/>
  <c r="D1073" i="15"/>
  <c r="C1073" i="15"/>
  <c r="D1072" i="15"/>
  <c r="C1072" i="15"/>
  <c r="D1071" i="15"/>
  <c r="C1071" i="15"/>
  <c r="D1070" i="15"/>
  <c r="B563" i="16" s="1"/>
  <c r="C1070" i="15"/>
  <c r="C563" i="16" s="1"/>
  <c r="D1069" i="15"/>
  <c r="B562" i="16" s="1"/>
  <c r="C1069" i="15"/>
  <c r="C562" i="16" s="1"/>
  <c r="D1068" i="15"/>
  <c r="C1068" i="15"/>
  <c r="D1067" i="15"/>
  <c r="C1067" i="15"/>
  <c r="D1066" i="15"/>
  <c r="C1066" i="15"/>
  <c r="D1065" i="15"/>
  <c r="B561" i="16" s="1"/>
  <c r="C1065" i="15"/>
  <c r="C561" i="16" s="1"/>
  <c r="D1064" i="15"/>
  <c r="C1064" i="15"/>
  <c r="D1063" i="15"/>
  <c r="C1063" i="15"/>
  <c r="D1062" i="15"/>
  <c r="C1062" i="15"/>
  <c r="D1061" i="15"/>
  <c r="C1061" i="15"/>
  <c r="D1060" i="15"/>
  <c r="C1060" i="15"/>
  <c r="D1059" i="15"/>
  <c r="C1059" i="15"/>
  <c r="D1058" i="15"/>
  <c r="B560" i="16" s="1"/>
  <c r="C1058" i="15"/>
  <c r="C560" i="16" s="1"/>
  <c r="D1057" i="15"/>
  <c r="B559" i="16" s="1"/>
  <c r="C1057" i="15"/>
  <c r="C559" i="16" s="1"/>
  <c r="D1056" i="15"/>
  <c r="C1056" i="15"/>
  <c r="D1055" i="15"/>
  <c r="B558" i="16" s="1"/>
  <c r="C1055" i="15"/>
  <c r="C558" i="16" s="1"/>
  <c r="D1054" i="15"/>
  <c r="C1054" i="15"/>
  <c r="D1053" i="15"/>
  <c r="B557" i="16" s="1"/>
  <c r="C1053" i="15"/>
  <c r="C557" i="16" s="1"/>
  <c r="D1052" i="15"/>
  <c r="B556" i="16" s="1"/>
  <c r="C1052" i="15"/>
  <c r="C556" i="16" s="1"/>
  <c r="D1051" i="15"/>
  <c r="B555" i="16" s="1"/>
  <c r="C1051" i="15"/>
  <c r="C555" i="16" s="1"/>
  <c r="D1050" i="15"/>
  <c r="B554" i="16" s="1"/>
  <c r="C1050" i="15"/>
  <c r="C554" i="16" s="1"/>
  <c r="D1049" i="15"/>
  <c r="B553" i="16" s="1"/>
  <c r="C1049" i="15"/>
  <c r="C553" i="16" s="1"/>
  <c r="D1048" i="15"/>
  <c r="B552" i="16" s="1"/>
  <c r="C1048" i="15"/>
  <c r="C552" i="16" s="1"/>
  <c r="D1047" i="15"/>
  <c r="C1047" i="15"/>
  <c r="D1046" i="15"/>
  <c r="B551" i="16" s="1"/>
  <c r="C1046" i="15"/>
  <c r="C551" i="16" s="1"/>
  <c r="D1045" i="15"/>
  <c r="C1045" i="15"/>
  <c r="D1044" i="15"/>
  <c r="B550" i="16" s="1"/>
  <c r="C1044" i="15"/>
  <c r="C550" i="16" s="1"/>
  <c r="D1043" i="15"/>
  <c r="B549" i="16" s="1"/>
  <c r="C1043" i="15"/>
  <c r="C549" i="16" s="1"/>
  <c r="D1042" i="15"/>
  <c r="B548" i="16" s="1"/>
  <c r="C1042" i="15"/>
  <c r="C548" i="16" s="1"/>
  <c r="D1041" i="15"/>
  <c r="B547" i="16" s="1"/>
  <c r="C1041" i="15"/>
  <c r="C547" i="16" s="1"/>
  <c r="D1040" i="15"/>
  <c r="B546" i="16" s="1"/>
  <c r="C1040" i="15"/>
  <c r="C546" i="16" s="1"/>
  <c r="D1039" i="15"/>
  <c r="B545" i="16" s="1"/>
  <c r="C1039" i="15"/>
  <c r="C545" i="16" s="1"/>
  <c r="D1038" i="15"/>
  <c r="B544" i="16" s="1"/>
  <c r="C1038" i="15"/>
  <c r="C544" i="16" s="1"/>
  <c r="D1037" i="15"/>
  <c r="B543" i="16" s="1"/>
  <c r="C1037" i="15"/>
  <c r="C543" i="16" s="1"/>
  <c r="D1036" i="15"/>
  <c r="C1036" i="15"/>
  <c r="D1035" i="15"/>
  <c r="C1035" i="15"/>
  <c r="D1034" i="15"/>
  <c r="C1034" i="15"/>
  <c r="D1033" i="15"/>
  <c r="C1033" i="15"/>
  <c r="D1032" i="15"/>
  <c r="B542" i="16" s="1"/>
  <c r="C1032" i="15"/>
  <c r="C542" i="16" s="1"/>
  <c r="D1031" i="15"/>
  <c r="C1031" i="15"/>
  <c r="D1030" i="15"/>
  <c r="B541" i="16" s="1"/>
  <c r="C1030" i="15"/>
  <c r="C541" i="16" s="1"/>
  <c r="D1029" i="15"/>
  <c r="B540" i="16" s="1"/>
  <c r="C1029" i="15"/>
  <c r="C540" i="16" s="1"/>
  <c r="D1028" i="15"/>
  <c r="C1028" i="15"/>
  <c r="D1027" i="15"/>
  <c r="C1027" i="15"/>
  <c r="D1026" i="15"/>
  <c r="B539" i="16" s="1"/>
  <c r="C1026" i="15"/>
  <c r="C539" i="16" s="1"/>
  <c r="D1025" i="15"/>
  <c r="B538" i="16" s="1"/>
  <c r="C1025" i="15"/>
  <c r="C538" i="16" s="1"/>
  <c r="D1024" i="15"/>
  <c r="B537" i="16" s="1"/>
  <c r="C1024" i="15"/>
  <c r="C537" i="16" s="1"/>
  <c r="D1023" i="15"/>
  <c r="B536" i="16" s="1"/>
  <c r="C1023" i="15"/>
  <c r="C536" i="16" s="1"/>
  <c r="D1022" i="15"/>
  <c r="C1022" i="15"/>
  <c r="D1021" i="15"/>
  <c r="B535" i="16" s="1"/>
  <c r="C1021" i="15"/>
  <c r="C535" i="16" s="1"/>
  <c r="D1020" i="15"/>
  <c r="C1020" i="15"/>
  <c r="D1019" i="15"/>
  <c r="B534" i="16" s="1"/>
  <c r="C1019" i="15"/>
  <c r="C534" i="16" s="1"/>
  <c r="D1018" i="15"/>
  <c r="C1018" i="15"/>
  <c r="D1017" i="15"/>
  <c r="B533" i="16" s="1"/>
  <c r="C1017" i="15"/>
  <c r="C533" i="16" s="1"/>
  <c r="D1016" i="15"/>
  <c r="C1016" i="15"/>
  <c r="D1015" i="15"/>
  <c r="C1015" i="15"/>
  <c r="D1014" i="15"/>
  <c r="B532" i="16" s="1"/>
  <c r="C1014" i="15"/>
  <c r="C532" i="16" s="1"/>
  <c r="D1013" i="15"/>
  <c r="B531" i="16" s="1"/>
  <c r="C1013" i="15"/>
  <c r="C531" i="16" s="1"/>
  <c r="D1012" i="15"/>
  <c r="C1012" i="15"/>
  <c r="D1011" i="15"/>
  <c r="B530" i="16" s="1"/>
  <c r="C1011" i="15"/>
  <c r="C530" i="16" s="1"/>
  <c r="D1010" i="15"/>
  <c r="C1010" i="15"/>
  <c r="D1009" i="15"/>
  <c r="B529" i="16" s="1"/>
  <c r="C1009" i="15"/>
  <c r="C529" i="16" s="1"/>
  <c r="D1008" i="15"/>
  <c r="B528" i="16" s="1"/>
  <c r="C1008" i="15"/>
  <c r="C528" i="16" s="1"/>
  <c r="D1007" i="15"/>
  <c r="C1007" i="15"/>
  <c r="D1006" i="15"/>
  <c r="B527" i="16" s="1"/>
  <c r="C1006" i="15"/>
  <c r="C527" i="16" s="1"/>
  <c r="D1005" i="15"/>
  <c r="C1005" i="15"/>
  <c r="D1004" i="15"/>
  <c r="C1004" i="15"/>
  <c r="D1003" i="15"/>
  <c r="B526" i="16" s="1"/>
  <c r="C1003" i="15"/>
  <c r="C526" i="16" s="1"/>
  <c r="D1002" i="15"/>
  <c r="C1002" i="15"/>
  <c r="D1001" i="15"/>
  <c r="C1001" i="15"/>
  <c r="D1000" i="15"/>
  <c r="C1000" i="15"/>
  <c r="D999" i="15"/>
  <c r="C999" i="15"/>
  <c r="D998" i="15"/>
  <c r="C998" i="15"/>
  <c r="D997" i="15"/>
  <c r="C997" i="15"/>
  <c r="D996" i="15"/>
  <c r="B525" i="16" s="1"/>
  <c r="C996" i="15"/>
  <c r="C525" i="16" s="1"/>
  <c r="D995" i="15"/>
  <c r="B524" i="16" s="1"/>
  <c r="C995" i="15"/>
  <c r="C524" i="16" s="1"/>
  <c r="D994" i="15"/>
  <c r="C994" i="15"/>
  <c r="D993" i="15"/>
  <c r="B523" i="16" s="1"/>
  <c r="C993" i="15"/>
  <c r="C523" i="16" s="1"/>
  <c r="D992" i="15"/>
  <c r="C992" i="15"/>
  <c r="D991" i="15"/>
  <c r="B522" i="16" s="1"/>
  <c r="C991" i="15"/>
  <c r="C522" i="16" s="1"/>
  <c r="D990" i="15"/>
  <c r="B521" i="16" s="1"/>
  <c r="C990" i="15"/>
  <c r="C521" i="16" s="1"/>
  <c r="D989" i="15"/>
  <c r="B520" i="16" s="1"/>
  <c r="C989" i="15"/>
  <c r="C520" i="16" s="1"/>
  <c r="D988" i="15"/>
  <c r="C988" i="15"/>
  <c r="D987" i="15"/>
  <c r="C987" i="15"/>
  <c r="D986" i="15"/>
  <c r="B519" i="16" s="1"/>
  <c r="C986" i="15"/>
  <c r="C519" i="16" s="1"/>
  <c r="D985" i="15"/>
  <c r="B518" i="16" s="1"/>
  <c r="C985" i="15"/>
  <c r="C518" i="16" s="1"/>
  <c r="D984" i="15"/>
  <c r="B517" i="16" s="1"/>
  <c r="C984" i="15"/>
  <c r="C517" i="16" s="1"/>
  <c r="D983" i="15"/>
  <c r="B516" i="16" s="1"/>
  <c r="C983" i="15"/>
  <c r="C516" i="16" s="1"/>
  <c r="D982" i="15"/>
  <c r="B515" i="16" s="1"/>
  <c r="C982" i="15"/>
  <c r="C515" i="16" s="1"/>
  <c r="D981" i="15"/>
  <c r="B514" i="16" s="1"/>
  <c r="C981" i="15"/>
  <c r="C514" i="16" s="1"/>
  <c r="D980" i="15"/>
  <c r="B513" i="16" s="1"/>
  <c r="C980" i="15"/>
  <c r="C513" i="16" s="1"/>
  <c r="D979" i="15"/>
  <c r="C979" i="15"/>
  <c r="D978" i="15"/>
  <c r="B512" i="16" s="1"/>
  <c r="C978" i="15"/>
  <c r="C512" i="16" s="1"/>
  <c r="D977" i="15"/>
  <c r="C977" i="15"/>
  <c r="D976" i="15"/>
  <c r="B511" i="16" s="1"/>
  <c r="C976" i="15"/>
  <c r="C511" i="16" s="1"/>
  <c r="D975" i="15"/>
  <c r="C975" i="15"/>
  <c r="D974" i="15"/>
  <c r="B510" i="16" s="1"/>
  <c r="C974" i="15"/>
  <c r="C510" i="16" s="1"/>
  <c r="D973" i="15"/>
  <c r="C973" i="15"/>
  <c r="D972" i="15"/>
  <c r="C972" i="15"/>
  <c r="D971" i="15"/>
  <c r="B509" i="16" s="1"/>
  <c r="C971" i="15"/>
  <c r="C509" i="16" s="1"/>
  <c r="D970" i="15"/>
  <c r="C970" i="15"/>
  <c r="D969" i="15"/>
  <c r="B508" i="16" s="1"/>
  <c r="C969" i="15"/>
  <c r="C508" i="16" s="1"/>
  <c r="D968" i="15"/>
  <c r="B507" i="16" s="1"/>
  <c r="C968" i="15"/>
  <c r="C507" i="16" s="1"/>
  <c r="D967" i="15"/>
  <c r="B506" i="16" s="1"/>
  <c r="C967" i="15"/>
  <c r="C506" i="16" s="1"/>
  <c r="D966" i="15"/>
  <c r="C966" i="15"/>
  <c r="D965" i="15"/>
  <c r="C965" i="15"/>
  <c r="D964" i="15"/>
  <c r="B505" i="16" s="1"/>
  <c r="C964" i="15"/>
  <c r="C505" i="16" s="1"/>
  <c r="D963" i="15"/>
  <c r="B504" i="16" s="1"/>
  <c r="C963" i="15"/>
  <c r="C504" i="16" s="1"/>
  <c r="D962" i="15"/>
  <c r="B503" i="16" s="1"/>
  <c r="C962" i="15"/>
  <c r="C503" i="16" s="1"/>
  <c r="D961" i="15"/>
  <c r="C961" i="15"/>
  <c r="D960" i="15"/>
  <c r="B502" i="16" s="1"/>
  <c r="C960" i="15"/>
  <c r="C502" i="16" s="1"/>
  <c r="D959" i="15"/>
  <c r="C959" i="15"/>
  <c r="D958" i="15"/>
  <c r="B501" i="16" s="1"/>
  <c r="C958" i="15"/>
  <c r="C501" i="16" s="1"/>
  <c r="D957" i="15"/>
  <c r="B500" i="16" s="1"/>
  <c r="C957" i="15"/>
  <c r="C500" i="16" s="1"/>
  <c r="D956" i="15"/>
  <c r="C956" i="15"/>
  <c r="D955" i="15"/>
  <c r="C955" i="15"/>
  <c r="D954" i="15"/>
  <c r="B499" i="16" s="1"/>
  <c r="C954" i="15"/>
  <c r="C499" i="16" s="1"/>
  <c r="D953" i="15"/>
  <c r="B498" i="16" s="1"/>
  <c r="C953" i="15"/>
  <c r="C498" i="16" s="1"/>
  <c r="D952" i="15"/>
  <c r="B497" i="16" s="1"/>
  <c r="C952" i="15"/>
  <c r="C497" i="16" s="1"/>
  <c r="D951" i="15"/>
  <c r="C951" i="15"/>
  <c r="D950" i="15"/>
  <c r="B496" i="16" s="1"/>
  <c r="C950" i="15"/>
  <c r="C496" i="16" s="1"/>
  <c r="D949" i="15"/>
  <c r="C949" i="15"/>
  <c r="D948" i="15"/>
  <c r="B495" i="16" s="1"/>
  <c r="C948" i="15"/>
  <c r="C495" i="16" s="1"/>
  <c r="D947" i="15"/>
  <c r="C947" i="15"/>
  <c r="D946" i="15"/>
  <c r="C946" i="15"/>
  <c r="D945" i="15"/>
  <c r="C945" i="15"/>
  <c r="D944" i="15"/>
  <c r="B494" i="16" s="1"/>
  <c r="C944" i="15"/>
  <c r="C494" i="16" s="1"/>
  <c r="D943" i="15"/>
  <c r="B493" i="16" s="1"/>
  <c r="C943" i="15"/>
  <c r="C493" i="16" s="1"/>
  <c r="D942" i="15"/>
  <c r="B492" i="16" s="1"/>
  <c r="C942" i="15"/>
  <c r="C492" i="16" s="1"/>
  <c r="D941" i="15"/>
  <c r="B491" i="16" s="1"/>
  <c r="C941" i="15"/>
  <c r="C491" i="16" s="1"/>
  <c r="D940" i="15"/>
  <c r="B490" i="16" s="1"/>
  <c r="C940" i="15"/>
  <c r="C490" i="16" s="1"/>
  <c r="D939" i="15"/>
  <c r="C939" i="15"/>
  <c r="D938" i="15"/>
  <c r="C938" i="15"/>
  <c r="D937" i="15"/>
  <c r="C937" i="15"/>
  <c r="D936" i="15"/>
  <c r="C936" i="15"/>
  <c r="D935" i="15"/>
  <c r="B489" i="16" s="1"/>
  <c r="C935" i="15"/>
  <c r="C489" i="16" s="1"/>
  <c r="D934" i="15"/>
  <c r="C934" i="15"/>
  <c r="D933" i="15"/>
  <c r="C933" i="15"/>
  <c r="D932" i="15"/>
  <c r="C932" i="15"/>
  <c r="D931" i="15"/>
  <c r="C931" i="15"/>
  <c r="D930" i="15"/>
  <c r="B488" i="16" s="1"/>
  <c r="C930" i="15"/>
  <c r="C488" i="16" s="1"/>
  <c r="D929" i="15"/>
  <c r="B487" i="16" s="1"/>
  <c r="C929" i="15"/>
  <c r="C487" i="16" s="1"/>
  <c r="D928" i="15"/>
  <c r="C928" i="15"/>
  <c r="D927" i="15"/>
  <c r="C927" i="15"/>
  <c r="D926" i="15"/>
  <c r="B486" i="16" s="1"/>
  <c r="C926" i="15"/>
  <c r="C486" i="16" s="1"/>
  <c r="D925" i="15"/>
  <c r="B485" i="16" s="1"/>
  <c r="C925" i="15"/>
  <c r="C485" i="16" s="1"/>
  <c r="D924" i="15"/>
  <c r="B484" i="16" s="1"/>
  <c r="C924" i="15"/>
  <c r="C484" i="16" s="1"/>
  <c r="D923" i="15"/>
  <c r="C923" i="15"/>
  <c r="D922" i="15"/>
  <c r="C922" i="15"/>
  <c r="D921" i="15"/>
  <c r="B483" i="16" s="1"/>
  <c r="C921" i="15"/>
  <c r="C483" i="16" s="1"/>
  <c r="D920" i="15"/>
  <c r="B482" i="16" s="1"/>
  <c r="C920" i="15"/>
  <c r="C482" i="16" s="1"/>
  <c r="D919" i="15"/>
  <c r="C919" i="15"/>
  <c r="D918" i="15"/>
  <c r="C918" i="15"/>
  <c r="D917" i="15"/>
  <c r="B481" i="16" s="1"/>
  <c r="C917" i="15"/>
  <c r="C481" i="16" s="1"/>
  <c r="D916" i="15"/>
  <c r="B480" i="16" s="1"/>
  <c r="C916" i="15"/>
  <c r="C480" i="16" s="1"/>
  <c r="D915" i="15"/>
  <c r="C915" i="15"/>
  <c r="D914" i="15"/>
  <c r="B479" i="16" s="1"/>
  <c r="C914" i="15"/>
  <c r="C479" i="16" s="1"/>
  <c r="D913" i="15"/>
  <c r="C913" i="15"/>
  <c r="D912" i="15"/>
  <c r="C912" i="15"/>
  <c r="D911" i="15"/>
  <c r="B478" i="16" s="1"/>
  <c r="C911" i="15"/>
  <c r="C478" i="16" s="1"/>
  <c r="D910" i="15"/>
  <c r="C910" i="15"/>
  <c r="D909" i="15"/>
  <c r="B477" i="16" s="1"/>
  <c r="C909" i="15"/>
  <c r="C477" i="16" s="1"/>
  <c r="D908" i="15"/>
  <c r="C908" i="15"/>
  <c r="D907" i="15"/>
  <c r="C907" i="15"/>
  <c r="D906" i="15"/>
  <c r="C906" i="15"/>
  <c r="D905" i="15"/>
  <c r="C905" i="15"/>
  <c r="D904" i="15"/>
  <c r="B476" i="16" s="1"/>
  <c r="C904" i="15"/>
  <c r="C476" i="16" s="1"/>
  <c r="D903" i="15"/>
  <c r="B475" i="16" s="1"/>
  <c r="C903" i="15"/>
  <c r="C475" i="16" s="1"/>
  <c r="D902" i="15"/>
  <c r="C902" i="15"/>
  <c r="D901" i="15"/>
  <c r="C901" i="15"/>
  <c r="D900" i="15"/>
  <c r="C900" i="15"/>
  <c r="D899" i="15"/>
  <c r="C899" i="15"/>
  <c r="D898" i="15"/>
  <c r="B474" i="16" s="1"/>
  <c r="C898" i="15"/>
  <c r="C474" i="16" s="1"/>
  <c r="D897" i="15"/>
  <c r="C897" i="15"/>
  <c r="D896" i="15"/>
  <c r="B473" i="16" s="1"/>
  <c r="C896" i="15"/>
  <c r="C473" i="16" s="1"/>
  <c r="D895" i="15"/>
  <c r="B472" i="16" s="1"/>
  <c r="C895" i="15"/>
  <c r="C472" i="16" s="1"/>
  <c r="D894" i="15"/>
  <c r="C894" i="15"/>
  <c r="D893" i="15"/>
  <c r="B471" i="16" s="1"/>
  <c r="C893" i="15"/>
  <c r="C471" i="16" s="1"/>
  <c r="D892" i="15"/>
  <c r="C892" i="15"/>
  <c r="D891" i="15"/>
  <c r="B470" i="16" s="1"/>
  <c r="C891" i="15"/>
  <c r="C470" i="16" s="1"/>
  <c r="D890" i="15"/>
  <c r="B469" i="16" s="1"/>
  <c r="C890" i="15"/>
  <c r="C469" i="16" s="1"/>
  <c r="D889" i="15"/>
  <c r="C889" i="15"/>
  <c r="D888" i="15"/>
  <c r="B468" i="16" s="1"/>
  <c r="C888" i="15"/>
  <c r="C468" i="16" s="1"/>
  <c r="D887" i="15"/>
  <c r="B467" i="16" s="1"/>
  <c r="C887" i="15"/>
  <c r="C467" i="16" s="1"/>
  <c r="D886" i="15"/>
  <c r="C886" i="15"/>
  <c r="D885" i="15"/>
  <c r="C885" i="15"/>
  <c r="D884" i="15"/>
  <c r="C884" i="15"/>
  <c r="D883" i="15"/>
  <c r="B466" i="16" s="1"/>
  <c r="C883" i="15"/>
  <c r="C466" i="16" s="1"/>
  <c r="D882" i="15"/>
  <c r="C882" i="15"/>
  <c r="D881" i="15"/>
  <c r="B465" i="16" s="1"/>
  <c r="C881" i="15"/>
  <c r="C465" i="16" s="1"/>
  <c r="D880" i="15"/>
  <c r="B464" i="16" s="1"/>
  <c r="C880" i="15"/>
  <c r="C464" i="16" s="1"/>
  <c r="D879" i="15"/>
  <c r="B463" i="16" s="1"/>
  <c r="C879" i="15"/>
  <c r="C463" i="16" s="1"/>
  <c r="D878" i="15"/>
  <c r="C878" i="15"/>
  <c r="D877" i="15"/>
  <c r="B462" i="16" s="1"/>
  <c r="C877" i="15"/>
  <c r="C462" i="16" s="1"/>
  <c r="D876" i="15"/>
  <c r="B461" i="16" s="1"/>
  <c r="C876" i="15"/>
  <c r="C461" i="16" s="1"/>
  <c r="D875" i="15"/>
  <c r="C875" i="15"/>
  <c r="D874" i="15"/>
  <c r="B460" i="16" s="1"/>
  <c r="C874" i="15"/>
  <c r="C460" i="16" s="1"/>
  <c r="D873" i="15"/>
  <c r="B459" i="16" s="1"/>
  <c r="C873" i="15"/>
  <c r="C459" i="16" s="1"/>
  <c r="D872" i="15"/>
  <c r="C872" i="15"/>
  <c r="D871" i="15"/>
  <c r="B458" i="16" s="1"/>
  <c r="C871" i="15"/>
  <c r="C458" i="16" s="1"/>
  <c r="D870" i="15"/>
  <c r="C870" i="15"/>
  <c r="D869" i="15"/>
  <c r="B457" i="16" s="1"/>
  <c r="C869" i="15"/>
  <c r="C457" i="16" s="1"/>
  <c r="D868" i="15"/>
  <c r="C868" i="15"/>
  <c r="D867" i="15"/>
  <c r="C867" i="15"/>
  <c r="D866" i="15"/>
  <c r="C866" i="15"/>
  <c r="D865" i="15"/>
  <c r="B456" i="16" s="1"/>
  <c r="C865" i="15"/>
  <c r="C456" i="16" s="1"/>
  <c r="D864" i="15"/>
  <c r="C864" i="15"/>
  <c r="D863" i="15"/>
  <c r="C863" i="15"/>
  <c r="D862" i="15"/>
  <c r="B455" i="16" s="1"/>
  <c r="C862" i="15"/>
  <c r="C455" i="16" s="1"/>
  <c r="D861" i="15"/>
  <c r="B454" i="16" s="1"/>
  <c r="C861" i="15"/>
  <c r="C454" i="16" s="1"/>
  <c r="D860" i="15"/>
  <c r="B453" i="16" s="1"/>
  <c r="C860" i="15"/>
  <c r="C453" i="16" s="1"/>
  <c r="D859" i="15"/>
  <c r="B452" i="16" s="1"/>
  <c r="C859" i="15"/>
  <c r="C452" i="16" s="1"/>
  <c r="D858" i="15"/>
  <c r="C858" i="15"/>
  <c r="D857" i="15"/>
  <c r="B451" i="16" s="1"/>
  <c r="C857" i="15"/>
  <c r="C451" i="16" s="1"/>
  <c r="D856" i="15"/>
  <c r="B450" i="16" s="1"/>
  <c r="C856" i="15"/>
  <c r="C450" i="16" s="1"/>
  <c r="D855" i="15"/>
  <c r="C855" i="15"/>
  <c r="D854" i="15"/>
  <c r="B449" i="16" s="1"/>
  <c r="C854" i="15"/>
  <c r="C449" i="16" s="1"/>
  <c r="D853" i="15"/>
  <c r="B448" i="16" s="1"/>
  <c r="C853" i="15"/>
  <c r="C448" i="16" s="1"/>
  <c r="D852" i="15"/>
  <c r="C852" i="15"/>
  <c r="D851" i="15"/>
  <c r="B447" i="16" s="1"/>
  <c r="C851" i="15"/>
  <c r="C447" i="16" s="1"/>
  <c r="D850" i="15"/>
  <c r="B446" i="16" s="1"/>
  <c r="C850" i="15"/>
  <c r="C446" i="16" s="1"/>
  <c r="D849" i="15"/>
  <c r="B445" i="16" s="1"/>
  <c r="C849" i="15"/>
  <c r="C445" i="16" s="1"/>
  <c r="D848" i="15"/>
  <c r="C848" i="15"/>
  <c r="D847" i="15"/>
  <c r="B444" i="16" s="1"/>
  <c r="C847" i="15"/>
  <c r="C444" i="16" s="1"/>
  <c r="D846" i="15"/>
  <c r="B443" i="16" s="1"/>
  <c r="C846" i="15"/>
  <c r="C443" i="16" s="1"/>
  <c r="D845" i="15"/>
  <c r="B442" i="16" s="1"/>
  <c r="C845" i="15"/>
  <c r="C442" i="16" s="1"/>
  <c r="D844" i="15"/>
  <c r="C844" i="15"/>
  <c r="D843" i="15"/>
  <c r="C843" i="15"/>
  <c r="D842" i="15"/>
  <c r="C842" i="15"/>
  <c r="D841" i="15"/>
  <c r="B441" i="16" s="1"/>
  <c r="C841" i="15"/>
  <c r="C441" i="16" s="1"/>
  <c r="D840" i="15"/>
  <c r="B440" i="16" s="1"/>
  <c r="C840" i="15"/>
  <c r="C440" i="16" s="1"/>
  <c r="D839" i="15"/>
  <c r="B439" i="16" s="1"/>
  <c r="C839" i="15"/>
  <c r="C439" i="16" s="1"/>
  <c r="D838" i="15"/>
  <c r="C838" i="15"/>
  <c r="D837" i="15"/>
  <c r="B438" i="16" s="1"/>
  <c r="C837" i="15"/>
  <c r="C438" i="16" s="1"/>
  <c r="D836" i="15"/>
  <c r="B437" i="16" s="1"/>
  <c r="C836" i="15"/>
  <c r="C437" i="16" s="1"/>
  <c r="D835" i="15"/>
  <c r="B436" i="16" s="1"/>
  <c r="C835" i="15"/>
  <c r="C436" i="16" s="1"/>
  <c r="D834" i="15"/>
  <c r="B435" i="16" s="1"/>
  <c r="C834" i="15"/>
  <c r="C435" i="16" s="1"/>
  <c r="D833" i="15"/>
  <c r="B434" i="16" s="1"/>
  <c r="C833" i="15"/>
  <c r="C434" i="16" s="1"/>
  <c r="D832" i="15"/>
  <c r="B433" i="16" s="1"/>
  <c r="C832" i="15"/>
  <c r="C433" i="16" s="1"/>
  <c r="D831" i="15"/>
  <c r="C831" i="15"/>
  <c r="D830" i="15"/>
  <c r="B432" i="16" s="1"/>
  <c r="C830" i="15"/>
  <c r="C432" i="16" s="1"/>
  <c r="D829" i="15"/>
  <c r="C829" i="15"/>
  <c r="D828" i="15"/>
  <c r="C828" i="15"/>
  <c r="D827" i="15"/>
  <c r="B431" i="16" s="1"/>
  <c r="C827" i="15"/>
  <c r="C431" i="16" s="1"/>
  <c r="D826" i="15"/>
  <c r="C826" i="15"/>
  <c r="D825" i="15"/>
  <c r="C825" i="15"/>
  <c r="D824" i="15"/>
  <c r="B430" i="16" s="1"/>
  <c r="C824" i="15"/>
  <c r="C430" i="16" s="1"/>
  <c r="D823" i="15"/>
  <c r="C823" i="15"/>
  <c r="D822" i="15"/>
  <c r="C822" i="15"/>
  <c r="D821" i="15"/>
  <c r="C821" i="15"/>
  <c r="D820" i="15"/>
  <c r="C820" i="15"/>
  <c r="D819" i="15"/>
  <c r="B429" i="16" s="1"/>
  <c r="C819" i="15"/>
  <c r="C429" i="16" s="1"/>
  <c r="D818" i="15"/>
  <c r="B428" i="16" s="1"/>
  <c r="C818" i="15"/>
  <c r="C428" i="16" s="1"/>
  <c r="D817" i="15"/>
  <c r="C817" i="15"/>
  <c r="D816" i="15"/>
  <c r="C816" i="15"/>
  <c r="D815" i="15"/>
  <c r="C815" i="15"/>
  <c r="D814" i="15"/>
  <c r="C814" i="15"/>
  <c r="D813" i="15"/>
  <c r="B427" i="16" s="1"/>
  <c r="C813" i="15"/>
  <c r="C427" i="16" s="1"/>
  <c r="D812" i="15"/>
  <c r="B426" i="16" s="1"/>
  <c r="C812" i="15"/>
  <c r="C426" i="16" s="1"/>
  <c r="D811" i="15"/>
  <c r="B425" i="16" s="1"/>
  <c r="C811" i="15"/>
  <c r="C425" i="16" s="1"/>
  <c r="D810" i="15"/>
  <c r="B424" i="16" s="1"/>
  <c r="C810" i="15"/>
  <c r="C424" i="16" s="1"/>
  <c r="D809" i="15"/>
  <c r="B423" i="16" s="1"/>
  <c r="C809" i="15"/>
  <c r="C423" i="16" s="1"/>
  <c r="D808" i="15"/>
  <c r="B422" i="16" s="1"/>
  <c r="C808" i="15"/>
  <c r="C422" i="16" s="1"/>
  <c r="D807" i="15"/>
  <c r="C807" i="15"/>
  <c r="D806" i="15"/>
  <c r="B421" i="16" s="1"/>
  <c r="C806" i="15"/>
  <c r="C421" i="16" s="1"/>
  <c r="D805" i="15"/>
  <c r="B420" i="16" s="1"/>
  <c r="C805" i="15"/>
  <c r="C420" i="16" s="1"/>
  <c r="D804" i="15"/>
  <c r="B419" i="16" s="1"/>
  <c r="C804" i="15"/>
  <c r="C419" i="16" s="1"/>
  <c r="D803" i="15"/>
  <c r="C803" i="15"/>
  <c r="D802" i="15"/>
  <c r="B418" i="16" s="1"/>
  <c r="C802" i="15"/>
  <c r="C418" i="16" s="1"/>
  <c r="D801" i="15"/>
  <c r="C801" i="15"/>
  <c r="D800" i="15"/>
  <c r="C800" i="15"/>
  <c r="D799" i="15"/>
  <c r="B417" i="16" s="1"/>
  <c r="C799" i="15"/>
  <c r="C417" i="16" s="1"/>
  <c r="D798" i="15"/>
  <c r="B416" i="16" s="1"/>
  <c r="C798" i="15"/>
  <c r="C416" i="16" s="1"/>
  <c r="D797" i="15"/>
  <c r="C797" i="15"/>
  <c r="D796" i="15"/>
  <c r="C796" i="15"/>
  <c r="D795" i="15"/>
  <c r="C795" i="15"/>
  <c r="D794" i="15"/>
  <c r="B415" i="16" s="1"/>
  <c r="C794" i="15"/>
  <c r="C415" i="16" s="1"/>
  <c r="D793" i="15"/>
  <c r="C793" i="15"/>
  <c r="D792" i="15"/>
  <c r="B414" i="16" s="1"/>
  <c r="C792" i="15"/>
  <c r="C414" i="16" s="1"/>
  <c r="D791" i="15"/>
  <c r="C791" i="15"/>
  <c r="D790" i="15"/>
  <c r="B413" i="16" s="1"/>
  <c r="C790" i="15"/>
  <c r="C413" i="16" s="1"/>
  <c r="D789" i="15"/>
  <c r="C789" i="15"/>
  <c r="D788" i="15"/>
  <c r="B412" i="16" s="1"/>
  <c r="C788" i="15"/>
  <c r="C412" i="16" s="1"/>
  <c r="D787" i="15"/>
  <c r="C787" i="15"/>
  <c r="D786" i="15"/>
  <c r="B411" i="16" s="1"/>
  <c r="C786" i="15"/>
  <c r="C411" i="16" s="1"/>
  <c r="D785" i="15"/>
  <c r="B410" i="16" s="1"/>
  <c r="C785" i="15"/>
  <c r="C410" i="16" s="1"/>
  <c r="D784" i="15"/>
  <c r="C784" i="15"/>
  <c r="D783" i="15"/>
  <c r="B409" i="16" s="1"/>
  <c r="C783" i="15"/>
  <c r="C409" i="16" s="1"/>
  <c r="D782" i="15"/>
  <c r="C782" i="15"/>
  <c r="D781" i="15"/>
  <c r="C781" i="15"/>
  <c r="D780" i="15"/>
  <c r="C780" i="15"/>
  <c r="D779" i="15"/>
  <c r="B408" i="16" s="1"/>
  <c r="C779" i="15"/>
  <c r="C408" i="16" s="1"/>
  <c r="D778" i="15"/>
  <c r="B407" i="16" s="1"/>
  <c r="C778" i="15"/>
  <c r="C407" i="16" s="1"/>
  <c r="D777" i="15"/>
  <c r="B406" i="16" s="1"/>
  <c r="C777" i="15"/>
  <c r="C406" i="16" s="1"/>
  <c r="D776" i="15"/>
  <c r="C776" i="15"/>
  <c r="D775" i="15"/>
  <c r="B405" i="16" s="1"/>
  <c r="C775" i="15"/>
  <c r="C405" i="16" s="1"/>
  <c r="D774" i="15"/>
  <c r="B404" i="16" s="1"/>
  <c r="C774" i="15"/>
  <c r="C404" i="16" s="1"/>
  <c r="D773" i="15"/>
  <c r="C773" i="15"/>
  <c r="D772" i="15"/>
  <c r="C772" i="15"/>
  <c r="D771" i="15"/>
  <c r="C771" i="15"/>
  <c r="D770" i="15"/>
  <c r="C770" i="15"/>
  <c r="D769" i="15"/>
  <c r="C769" i="15"/>
  <c r="D768" i="15"/>
  <c r="C768" i="15"/>
  <c r="D767" i="15"/>
  <c r="B403" i="16" s="1"/>
  <c r="C767" i="15"/>
  <c r="C403" i="16" s="1"/>
  <c r="D766" i="15"/>
  <c r="C766" i="15"/>
  <c r="D765" i="15"/>
  <c r="B402" i="16" s="1"/>
  <c r="C765" i="15"/>
  <c r="C402" i="16" s="1"/>
  <c r="D764" i="15"/>
  <c r="C764" i="15"/>
  <c r="D763" i="15"/>
  <c r="C763" i="15"/>
  <c r="D762" i="15"/>
  <c r="C762" i="15"/>
  <c r="D761" i="15"/>
  <c r="C761" i="15"/>
  <c r="D760" i="15"/>
  <c r="B401" i="16" s="1"/>
  <c r="C760" i="15"/>
  <c r="C401" i="16" s="1"/>
  <c r="D759" i="15"/>
  <c r="B400" i="16" s="1"/>
  <c r="C759" i="15"/>
  <c r="C400" i="16" s="1"/>
  <c r="D758" i="15"/>
  <c r="B399" i="16" s="1"/>
  <c r="C758" i="15"/>
  <c r="C399" i="16" s="1"/>
  <c r="D757" i="15"/>
  <c r="B398" i="16" s="1"/>
  <c r="C757" i="15"/>
  <c r="C398" i="16" s="1"/>
  <c r="D756" i="15"/>
  <c r="B397" i="16" s="1"/>
  <c r="C756" i="15"/>
  <c r="C397" i="16" s="1"/>
  <c r="D755" i="15"/>
  <c r="C755" i="15"/>
  <c r="D754" i="15"/>
  <c r="C754" i="15"/>
  <c r="D753" i="15"/>
  <c r="B396" i="16" s="1"/>
  <c r="C753" i="15"/>
  <c r="C396" i="16" s="1"/>
  <c r="D752" i="15"/>
  <c r="C752" i="15"/>
  <c r="D751" i="15"/>
  <c r="C751" i="15"/>
  <c r="D750" i="15"/>
  <c r="B395" i="16" s="1"/>
  <c r="C750" i="15"/>
  <c r="C395" i="16" s="1"/>
  <c r="D749" i="15"/>
  <c r="B394" i="16" s="1"/>
  <c r="C749" i="15"/>
  <c r="C394" i="16" s="1"/>
  <c r="D748" i="15"/>
  <c r="B393" i="16" s="1"/>
  <c r="C748" i="15"/>
  <c r="C393" i="16" s="1"/>
  <c r="D747" i="15"/>
  <c r="B392" i="16" s="1"/>
  <c r="C747" i="15"/>
  <c r="C392" i="16" s="1"/>
  <c r="D746" i="15"/>
  <c r="C746" i="15"/>
  <c r="D745" i="15"/>
  <c r="C745" i="15"/>
  <c r="D744" i="15"/>
  <c r="B391" i="16" s="1"/>
  <c r="C744" i="15"/>
  <c r="C391" i="16" s="1"/>
  <c r="D743" i="15"/>
  <c r="C743" i="15"/>
  <c r="D742" i="15"/>
  <c r="B390" i="16" s="1"/>
  <c r="C742" i="15"/>
  <c r="C390" i="16" s="1"/>
  <c r="D741" i="15"/>
  <c r="B389" i="16" s="1"/>
  <c r="C741" i="15"/>
  <c r="C389" i="16" s="1"/>
  <c r="D740" i="15"/>
  <c r="C740" i="15"/>
  <c r="D739" i="15"/>
  <c r="B388" i="16" s="1"/>
  <c r="C739" i="15"/>
  <c r="C388" i="16" s="1"/>
  <c r="D738" i="15"/>
  <c r="B387" i="16" s="1"/>
  <c r="C738" i="15"/>
  <c r="C387" i="16" s="1"/>
  <c r="D737" i="15"/>
  <c r="B386" i="16" s="1"/>
  <c r="C737" i="15"/>
  <c r="C386" i="16" s="1"/>
  <c r="D736" i="15"/>
  <c r="C736" i="15"/>
  <c r="D735" i="15"/>
  <c r="C735" i="15"/>
  <c r="D734" i="15"/>
  <c r="B385" i="16" s="1"/>
  <c r="C734" i="15"/>
  <c r="C385" i="16" s="1"/>
  <c r="D733" i="15"/>
  <c r="C733" i="15"/>
  <c r="D732" i="15"/>
  <c r="B384" i="16" s="1"/>
  <c r="C732" i="15"/>
  <c r="C384" i="16" s="1"/>
  <c r="D731" i="15"/>
  <c r="C731" i="15"/>
  <c r="D730" i="15"/>
  <c r="C730" i="15"/>
  <c r="D729" i="15"/>
  <c r="B383" i="16" s="1"/>
  <c r="C729" i="15"/>
  <c r="C383" i="16" s="1"/>
  <c r="D728" i="15"/>
  <c r="C728" i="15"/>
  <c r="D727" i="15"/>
  <c r="B382" i="16" s="1"/>
  <c r="C727" i="15"/>
  <c r="C382" i="16" s="1"/>
  <c r="D726" i="15"/>
  <c r="C726" i="15"/>
  <c r="D725" i="15"/>
  <c r="B381" i="16" s="1"/>
  <c r="C725" i="15"/>
  <c r="C381" i="16" s="1"/>
  <c r="D724" i="15"/>
  <c r="B380" i="16" s="1"/>
  <c r="C724" i="15"/>
  <c r="C380" i="16" s="1"/>
  <c r="D723" i="15"/>
  <c r="B379" i="16" s="1"/>
  <c r="C723" i="15"/>
  <c r="C379" i="16" s="1"/>
  <c r="D722" i="15"/>
  <c r="B378" i="16" s="1"/>
  <c r="C722" i="15"/>
  <c r="C378" i="16" s="1"/>
  <c r="D721" i="15"/>
  <c r="C721" i="15"/>
  <c r="D720" i="15"/>
  <c r="B377" i="16" s="1"/>
  <c r="C720" i="15"/>
  <c r="C377" i="16" s="1"/>
  <c r="D719" i="15"/>
  <c r="B376" i="16" s="1"/>
  <c r="C719" i="15"/>
  <c r="C376" i="16" s="1"/>
  <c r="D718" i="15"/>
  <c r="C718" i="15"/>
  <c r="D717" i="15"/>
  <c r="B375" i="16" s="1"/>
  <c r="C717" i="15"/>
  <c r="C375" i="16" s="1"/>
  <c r="D716" i="15"/>
  <c r="B374" i="16" s="1"/>
  <c r="C716" i="15"/>
  <c r="C374" i="16" s="1"/>
  <c r="D715" i="15"/>
  <c r="B373" i="16" s="1"/>
  <c r="C715" i="15"/>
  <c r="C373" i="16" s="1"/>
  <c r="D714" i="15"/>
  <c r="B372" i="16" s="1"/>
  <c r="C714" i="15"/>
  <c r="C372" i="16" s="1"/>
  <c r="D713" i="15"/>
  <c r="B371" i="16" s="1"/>
  <c r="C713" i="15"/>
  <c r="C371" i="16" s="1"/>
  <c r="D712" i="15"/>
  <c r="C712" i="15"/>
  <c r="D711" i="15"/>
  <c r="C711" i="15"/>
  <c r="D710" i="15"/>
  <c r="C710" i="15"/>
  <c r="D709" i="15"/>
  <c r="C709" i="15"/>
  <c r="D708" i="15"/>
  <c r="C708" i="15"/>
  <c r="D707" i="15"/>
  <c r="C707" i="15"/>
  <c r="D706" i="15"/>
  <c r="C706" i="15"/>
  <c r="D705" i="15"/>
  <c r="C705" i="15"/>
  <c r="D704" i="15"/>
  <c r="C704" i="15"/>
  <c r="D703" i="15"/>
  <c r="C703" i="15"/>
  <c r="D702" i="15"/>
  <c r="B370" i="16" s="1"/>
  <c r="C702" i="15"/>
  <c r="C370" i="16" s="1"/>
  <c r="D701" i="15"/>
  <c r="B369" i="16" s="1"/>
  <c r="C701" i="15"/>
  <c r="C369" i="16" s="1"/>
  <c r="D700" i="15"/>
  <c r="B368" i="16" s="1"/>
  <c r="C700" i="15"/>
  <c r="C368" i="16" s="1"/>
  <c r="D699" i="15"/>
  <c r="B367" i="16" s="1"/>
  <c r="C699" i="15"/>
  <c r="C367" i="16" s="1"/>
  <c r="D698" i="15"/>
  <c r="B366" i="16" s="1"/>
  <c r="C698" i="15"/>
  <c r="C366" i="16" s="1"/>
  <c r="D697" i="15"/>
  <c r="C697" i="15"/>
  <c r="D696" i="15"/>
  <c r="C696" i="15"/>
  <c r="D695" i="15"/>
  <c r="C695" i="15"/>
  <c r="D694" i="15"/>
  <c r="B365" i="16" s="1"/>
  <c r="C694" i="15"/>
  <c r="C365" i="16" s="1"/>
  <c r="D693" i="15"/>
  <c r="C693" i="15"/>
  <c r="D692" i="15"/>
  <c r="C692" i="15"/>
  <c r="D691" i="15"/>
  <c r="B364" i="16" s="1"/>
  <c r="C691" i="15"/>
  <c r="C364" i="16" s="1"/>
  <c r="D690" i="15"/>
  <c r="B363" i="16" s="1"/>
  <c r="C690" i="15"/>
  <c r="C363" i="16" s="1"/>
  <c r="D689" i="15"/>
  <c r="C689" i="15"/>
  <c r="D688" i="15"/>
  <c r="B362" i="16" s="1"/>
  <c r="C688" i="15"/>
  <c r="C362" i="16" s="1"/>
  <c r="D687" i="15"/>
  <c r="B361" i="16" s="1"/>
  <c r="C687" i="15"/>
  <c r="C361" i="16" s="1"/>
  <c r="D686" i="15"/>
  <c r="C686" i="15"/>
  <c r="D685" i="15"/>
  <c r="B360" i="16" s="1"/>
  <c r="C685" i="15"/>
  <c r="C360" i="16" s="1"/>
  <c r="D684" i="15"/>
  <c r="C684" i="15"/>
  <c r="D683" i="15"/>
  <c r="B359" i="16" s="1"/>
  <c r="C683" i="15"/>
  <c r="C359" i="16" s="1"/>
  <c r="D682" i="15"/>
  <c r="B358" i="16" s="1"/>
  <c r="C682" i="15"/>
  <c r="C358" i="16" s="1"/>
  <c r="D681" i="15"/>
  <c r="B357" i="16" s="1"/>
  <c r="C681" i="15"/>
  <c r="C357" i="16" s="1"/>
  <c r="D680" i="15"/>
  <c r="C680" i="15"/>
  <c r="D679" i="15"/>
  <c r="C679" i="15"/>
  <c r="D678" i="15"/>
  <c r="C678" i="15"/>
  <c r="D677" i="15"/>
  <c r="B356" i="16" s="1"/>
  <c r="C677" i="15"/>
  <c r="C356" i="16" s="1"/>
  <c r="D676" i="15"/>
  <c r="B355" i="16" s="1"/>
  <c r="C676" i="15"/>
  <c r="C355" i="16" s="1"/>
  <c r="D675" i="15"/>
  <c r="C675" i="15"/>
  <c r="D674" i="15"/>
  <c r="B354" i="16" s="1"/>
  <c r="C674" i="15"/>
  <c r="C354" i="16" s="1"/>
  <c r="D673" i="15"/>
  <c r="B353" i="16" s="1"/>
  <c r="C673" i="15"/>
  <c r="C353" i="16" s="1"/>
  <c r="D672" i="15"/>
  <c r="B352" i="16" s="1"/>
  <c r="C672" i="15"/>
  <c r="C352" i="16" s="1"/>
  <c r="D671" i="15"/>
  <c r="B351" i="16" s="1"/>
  <c r="C671" i="15"/>
  <c r="C351" i="16" s="1"/>
  <c r="D670" i="15"/>
  <c r="B350" i="16" s="1"/>
  <c r="C670" i="15"/>
  <c r="C350" i="16" s="1"/>
  <c r="D669" i="15"/>
  <c r="C669" i="15"/>
  <c r="D668" i="15"/>
  <c r="C668" i="15"/>
  <c r="D667" i="15"/>
  <c r="C667" i="15"/>
  <c r="D666" i="15"/>
  <c r="B349" i="16" s="1"/>
  <c r="C666" i="15"/>
  <c r="C349" i="16" s="1"/>
  <c r="D665" i="15"/>
  <c r="B348" i="16" s="1"/>
  <c r="C665" i="15"/>
  <c r="C348" i="16" s="1"/>
  <c r="D664" i="15"/>
  <c r="B347" i="16" s="1"/>
  <c r="C664" i="15"/>
  <c r="C347" i="16" s="1"/>
  <c r="D663" i="15"/>
  <c r="C663" i="15"/>
  <c r="D662" i="15"/>
  <c r="C662" i="15"/>
  <c r="D661" i="15"/>
  <c r="B346" i="16" s="1"/>
  <c r="C661" i="15"/>
  <c r="C346" i="16" s="1"/>
  <c r="D660" i="15"/>
  <c r="B345" i="16" s="1"/>
  <c r="C660" i="15"/>
  <c r="C345" i="16" s="1"/>
  <c r="D659" i="15"/>
  <c r="B344" i="16" s="1"/>
  <c r="C659" i="15"/>
  <c r="C344" i="16" s="1"/>
  <c r="D658" i="15"/>
  <c r="B343" i="16" s="1"/>
  <c r="C658" i="15"/>
  <c r="C343" i="16" s="1"/>
  <c r="D657" i="15"/>
  <c r="B342" i="16" s="1"/>
  <c r="C657" i="15"/>
  <c r="C342" i="16" s="1"/>
  <c r="D656" i="15"/>
  <c r="B341" i="16" s="1"/>
  <c r="C656" i="15"/>
  <c r="C341" i="16" s="1"/>
  <c r="D655" i="15"/>
  <c r="B340" i="16" s="1"/>
  <c r="C655" i="15"/>
  <c r="C340" i="16" s="1"/>
  <c r="D654" i="15"/>
  <c r="C654" i="15"/>
  <c r="D653" i="15"/>
  <c r="C653" i="15"/>
  <c r="D652" i="15"/>
  <c r="B339" i="16" s="1"/>
  <c r="C652" i="15"/>
  <c r="C339" i="16" s="1"/>
  <c r="D651" i="15"/>
  <c r="C651" i="15"/>
  <c r="D650" i="15"/>
  <c r="B338" i="16" s="1"/>
  <c r="C650" i="15"/>
  <c r="C338" i="16" s="1"/>
  <c r="D649" i="15"/>
  <c r="C649" i="15"/>
  <c r="D648" i="15"/>
  <c r="C648" i="15"/>
  <c r="D647" i="15"/>
  <c r="C647" i="15"/>
  <c r="D646" i="15"/>
  <c r="C646" i="15"/>
  <c r="D645" i="15"/>
  <c r="B337" i="16" s="1"/>
  <c r="C645" i="15"/>
  <c r="C337" i="16" s="1"/>
  <c r="D644" i="15"/>
  <c r="B336" i="16" s="1"/>
  <c r="C644" i="15"/>
  <c r="C336" i="16" s="1"/>
  <c r="D643" i="15"/>
  <c r="C643" i="15"/>
  <c r="D642" i="15"/>
  <c r="B335" i="16" s="1"/>
  <c r="C642" i="15"/>
  <c r="C335" i="16" s="1"/>
  <c r="D641" i="15"/>
  <c r="C641" i="15"/>
  <c r="D640" i="15"/>
  <c r="C640" i="15"/>
  <c r="D639" i="15"/>
  <c r="B334" i="16" s="1"/>
  <c r="C639" i="15"/>
  <c r="C334" i="16" s="1"/>
  <c r="D638" i="15"/>
  <c r="C638" i="15"/>
  <c r="D637" i="15"/>
  <c r="C637" i="15"/>
  <c r="D636" i="15"/>
  <c r="B333" i="16" s="1"/>
  <c r="C636" i="15"/>
  <c r="C333" i="16" s="1"/>
  <c r="D635" i="15"/>
  <c r="C635" i="15"/>
  <c r="D634" i="15"/>
  <c r="C634" i="15"/>
  <c r="D633" i="15"/>
  <c r="C633" i="15"/>
  <c r="D632" i="15"/>
  <c r="B332" i="16" s="1"/>
  <c r="C632" i="15"/>
  <c r="C332" i="16" s="1"/>
  <c r="D631" i="15"/>
  <c r="B331" i="16" s="1"/>
  <c r="C631" i="15"/>
  <c r="C331" i="16" s="1"/>
  <c r="D630" i="15"/>
  <c r="C630" i="15"/>
  <c r="D629" i="15"/>
  <c r="C629" i="15"/>
  <c r="D628" i="15"/>
  <c r="B330" i="16" s="1"/>
  <c r="C628" i="15"/>
  <c r="C330" i="16" s="1"/>
  <c r="D627" i="15"/>
  <c r="B329" i="16" s="1"/>
  <c r="C627" i="15"/>
  <c r="C329" i="16" s="1"/>
  <c r="D626" i="15"/>
  <c r="B328" i="16" s="1"/>
  <c r="C626" i="15"/>
  <c r="C328" i="16" s="1"/>
  <c r="D625" i="15"/>
  <c r="C625" i="15"/>
  <c r="D624" i="15"/>
  <c r="C624" i="15"/>
  <c r="D623" i="15"/>
  <c r="C623" i="15"/>
  <c r="D622" i="15"/>
  <c r="B327" i="16" s="1"/>
  <c r="C622" i="15"/>
  <c r="C327" i="16" s="1"/>
  <c r="D621" i="15"/>
  <c r="C621" i="15"/>
  <c r="D620" i="15"/>
  <c r="B326" i="16" s="1"/>
  <c r="C620" i="15"/>
  <c r="C326" i="16" s="1"/>
  <c r="D619" i="15"/>
  <c r="C619" i="15"/>
  <c r="D618" i="15"/>
  <c r="B325" i="16" s="1"/>
  <c r="C618" i="15"/>
  <c r="C325" i="16" s="1"/>
  <c r="D617" i="15"/>
  <c r="B324" i="16" s="1"/>
  <c r="C617" i="15"/>
  <c r="C324" i="16" s="1"/>
  <c r="D616" i="15"/>
  <c r="B323" i="16" s="1"/>
  <c r="C616" i="15"/>
  <c r="C323" i="16" s="1"/>
  <c r="D615" i="15"/>
  <c r="C615" i="15"/>
  <c r="D614" i="15"/>
  <c r="C614" i="15"/>
  <c r="D613" i="15"/>
  <c r="C613" i="15"/>
  <c r="D612" i="15"/>
  <c r="C612" i="15"/>
  <c r="D611" i="15"/>
  <c r="B322" i="16" s="1"/>
  <c r="C611" i="15"/>
  <c r="C322" i="16" s="1"/>
  <c r="D610" i="15"/>
  <c r="C610" i="15"/>
  <c r="D609" i="15"/>
  <c r="C609" i="15"/>
  <c r="D608" i="15"/>
  <c r="C608" i="15"/>
  <c r="D607" i="15"/>
  <c r="B321" i="16" s="1"/>
  <c r="C607" i="15"/>
  <c r="C321" i="16" s="1"/>
  <c r="D606" i="15"/>
  <c r="C606" i="15"/>
  <c r="D605" i="15"/>
  <c r="C605" i="15"/>
  <c r="D604" i="15"/>
  <c r="C604" i="15"/>
  <c r="D603" i="15"/>
  <c r="B320" i="16" s="1"/>
  <c r="C603" i="15"/>
  <c r="C320" i="16" s="1"/>
  <c r="D602" i="15"/>
  <c r="B319" i="16" s="1"/>
  <c r="C602" i="15"/>
  <c r="C319" i="16" s="1"/>
  <c r="D601" i="15"/>
  <c r="C601" i="15"/>
  <c r="D600" i="15"/>
  <c r="C600" i="15"/>
  <c r="D599" i="15"/>
  <c r="C599" i="15"/>
  <c r="D598" i="15"/>
  <c r="B318" i="16" s="1"/>
  <c r="C598" i="15"/>
  <c r="C318" i="16" s="1"/>
  <c r="D597" i="15"/>
  <c r="B317" i="16" s="1"/>
  <c r="C597" i="15"/>
  <c r="C317" i="16" s="1"/>
  <c r="D596" i="15"/>
  <c r="C596" i="15"/>
  <c r="D595" i="15"/>
  <c r="B316" i="16" s="1"/>
  <c r="C595" i="15"/>
  <c r="C316" i="16" s="1"/>
  <c r="D594" i="15"/>
  <c r="C594" i="15"/>
  <c r="D593" i="15"/>
  <c r="C593" i="15"/>
  <c r="D592" i="15"/>
  <c r="C592" i="15"/>
  <c r="D591" i="15"/>
  <c r="C591" i="15"/>
  <c r="D590" i="15"/>
  <c r="B315" i="16" s="1"/>
  <c r="C590" i="15"/>
  <c r="C315" i="16" s="1"/>
  <c r="D589" i="15"/>
  <c r="B314" i="16" s="1"/>
  <c r="C589" i="15"/>
  <c r="C314" i="16" s="1"/>
  <c r="D588" i="15"/>
  <c r="C588" i="15"/>
  <c r="D587" i="15"/>
  <c r="B313" i="16" s="1"/>
  <c r="C587" i="15"/>
  <c r="C313" i="16" s="1"/>
  <c r="D586" i="15"/>
  <c r="C586" i="15"/>
  <c r="D585" i="15"/>
  <c r="B312" i="16" s="1"/>
  <c r="C585" i="15"/>
  <c r="C312" i="16" s="1"/>
  <c r="D584" i="15"/>
  <c r="B311" i="16" s="1"/>
  <c r="C584" i="15"/>
  <c r="C311" i="16" s="1"/>
  <c r="D583" i="15"/>
  <c r="B310" i="16" s="1"/>
  <c r="C583" i="15"/>
  <c r="C310" i="16" s="1"/>
  <c r="D582" i="15"/>
  <c r="B309" i="16" s="1"/>
  <c r="C582" i="15"/>
  <c r="C309" i="16" s="1"/>
  <c r="D581" i="15"/>
  <c r="B308" i="16" s="1"/>
  <c r="C581" i="15"/>
  <c r="C308" i="16" s="1"/>
  <c r="D580" i="15"/>
  <c r="B307" i="16" s="1"/>
  <c r="C580" i="15"/>
  <c r="C307" i="16" s="1"/>
  <c r="D579" i="15"/>
  <c r="C579" i="15"/>
  <c r="D578" i="15"/>
  <c r="C578" i="15"/>
  <c r="D577" i="15"/>
  <c r="C577" i="15"/>
  <c r="D576" i="15"/>
  <c r="B306" i="16" s="1"/>
  <c r="C576" i="15"/>
  <c r="C306" i="16" s="1"/>
  <c r="D575" i="15"/>
  <c r="B305" i="16" s="1"/>
  <c r="C575" i="15"/>
  <c r="C305" i="16" s="1"/>
  <c r="D574" i="15"/>
  <c r="B304" i="16" s="1"/>
  <c r="C574" i="15"/>
  <c r="C304" i="16" s="1"/>
  <c r="D573" i="15"/>
  <c r="B303" i="16" s="1"/>
  <c r="C573" i="15"/>
  <c r="C303" i="16" s="1"/>
  <c r="D572" i="15"/>
  <c r="B302" i="16" s="1"/>
  <c r="C572" i="15"/>
  <c r="C302" i="16" s="1"/>
  <c r="D571" i="15"/>
  <c r="B301" i="16" s="1"/>
  <c r="C571" i="15"/>
  <c r="C301" i="16" s="1"/>
  <c r="D570" i="15"/>
  <c r="C570" i="15"/>
  <c r="D569" i="15"/>
  <c r="C569" i="15"/>
  <c r="D568" i="15"/>
  <c r="B300" i="16" s="1"/>
  <c r="C568" i="15"/>
  <c r="C300" i="16" s="1"/>
  <c r="D567" i="15"/>
  <c r="C567" i="15"/>
  <c r="D566" i="15"/>
  <c r="C566" i="15"/>
  <c r="D565" i="15"/>
  <c r="C565" i="15"/>
  <c r="D564" i="15"/>
  <c r="B299" i="16" s="1"/>
  <c r="C564" i="15"/>
  <c r="C299" i="16" s="1"/>
  <c r="D563" i="15"/>
  <c r="C563" i="15"/>
  <c r="D562" i="15"/>
  <c r="B298" i="16" s="1"/>
  <c r="C562" i="15"/>
  <c r="C298" i="16" s="1"/>
  <c r="D561" i="15"/>
  <c r="C561" i="15"/>
  <c r="D560" i="15"/>
  <c r="C560" i="15"/>
  <c r="D559" i="15"/>
  <c r="C559" i="15"/>
  <c r="D558" i="15"/>
  <c r="C558" i="15"/>
  <c r="D557" i="15"/>
  <c r="B297" i="16" s="1"/>
  <c r="C557" i="15"/>
  <c r="C297" i="16" s="1"/>
  <c r="D556" i="15"/>
  <c r="C556" i="15"/>
  <c r="D555" i="15"/>
  <c r="C555" i="15"/>
  <c r="D554" i="15"/>
  <c r="B296" i="16" s="1"/>
  <c r="C554" i="15"/>
  <c r="C296" i="16" s="1"/>
  <c r="D553" i="15"/>
  <c r="B295" i="16" s="1"/>
  <c r="C553" i="15"/>
  <c r="C295" i="16" s="1"/>
  <c r="D552" i="15"/>
  <c r="C552" i="15"/>
  <c r="D551" i="15"/>
  <c r="C551" i="15"/>
  <c r="D550" i="15"/>
  <c r="C550" i="15"/>
  <c r="D549" i="15"/>
  <c r="B294" i="16" s="1"/>
  <c r="C549" i="15"/>
  <c r="C294" i="16" s="1"/>
  <c r="D548" i="15"/>
  <c r="B293" i="16" s="1"/>
  <c r="C548" i="15"/>
  <c r="C293" i="16" s="1"/>
  <c r="D547" i="15"/>
  <c r="C547" i="15"/>
  <c r="D546" i="15"/>
  <c r="B292" i="16" s="1"/>
  <c r="C546" i="15"/>
  <c r="C292" i="16" s="1"/>
  <c r="D545" i="15"/>
  <c r="B291" i="16" s="1"/>
  <c r="C545" i="15"/>
  <c r="C291" i="16" s="1"/>
  <c r="D544" i="15"/>
  <c r="C544" i="15"/>
  <c r="D543" i="15"/>
  <c r="B290" i="16" s="1"/>
  <c r="C543" i="15"/>
  <c r="C290" i="16" s="1"/>
  <c r="D542" i="15"/>
  <c r="B289" i="16" s="1"/>
  <c r="C542" i="15"/>
  <c r="C289" i="16" s="1"/>
  <c r="D541" i="15"/>
  <c r="C541" i="15"/>
  <c r="D540" i="15"/>
  <c r="B288" i="16" s="1"/>
  <c r="C540" i="15"/>
  <c r="C288" i="16" s="1"/>
  <c r="D539" i="15"/>
  <c r="B287" i="16" s="1"/>
  <c r="C539" i="15"/>
  <c r="C287" i="16" s="1"/>
  <c r="D538" i="15"/>
  <c r="C538" i="15"/>
  <c r="D537" i="15"/>
  <c r="B286" i="16" s="1"/>
  <c r="C537" i="15"/>
  <c r="C286" i="16" s="1"/>
  <c r="D536" i="15"/>
  <c r="B285" i="16" s="1"/>
  <c r="C536" i="15"/>
  <c r="C285" i="16" s="1"/>
  <c r="D535" i="15"/>
  <c r="B284" i="16" s="1"/>
  <c r="C535" i="15"/>
  <c r="C284" i="16" s="1"/>
  <c r="D534" i="15"/>
  <c r="C534" i="15"/>
  <c r="D533" i="15"/>
  <c r="C533" i="15"/>
  <c r="D532" i="15"/>
  <c r="B283" i="16" s="1"/>
  <c r="C532" i="15"/>
  <c r="C283" i="16" s="1"/>
  <c r="D531" i="15"/>
  <c r="B282" i="16" s="1"/>
  <c r="C531" i="15"/>
  <c r="C282" i="16" s="1"/>
  <c r="D530" i="15"/>
  <c r="B281" i="16" s="1"/>
  <c r="C530" i="15"/>
  <c r="C281" i="16" s="1"/>
  <c r="D529" i="15"/>
  <c r="C529" i="15"/>
  <c r="D528" i="15"/>
  <c r="B280" i="16" s="1"/>
  <c r="C528" i="15"/>
  <c r="C280" i="16" s="1"/>
  <c r="D527" i="15"/>
  <c r="B279" i="16" s="1"/>
  <c r="C527" i="15"/>
  <c r="C279" i="16" s="1"/>
  <c r="D526" i="15"/>
  <c r="C526" i="15"/>
  <c r="D525" i="15"/>
  <c r="B278" i="16" s="1"/>
  <c r="C525" i="15"/>
  <c r="C278" i="16" s="1"/>
  <c r="D524" i="15"/>
  <c r="C524" i="15"/>
  <c r="D523" i="15"/>
  <c r="C523" i="15"/>
  <c r="D522" i="15"/>
  <c r="B277" i="16" s="1"/>
  <c r="C522" i="15"/>
  <c r="C277" i="16" s="1"/>
  <c r="D521" i="15"/>
  <c r="B276" i="16" s="1"/>
  <c r="C521" i="15"/>
  <c r="C276" i="16" s="1"/>
  <c r="D520" i="15"/>
  <c r="C520" i="15"/>
  <c r="D519" i="15"/>
  <c r="C519" i="15"/>
  <c r="D518" i="15"/>
  <c r="B275" i="16" s="1"/>
  <c r="C518" i="15"/>
  <c r="C275" i="16" s="1"/>
  <c r="D517" i="15"/>
  <c r="B274" i="16" s="1"/>
  <c r="C517" i="15"/>
  <c r="C274" i="16" s="1"/>
  <c r="D516" i="15"/>
  <c r="B273" i="16" s="1"/>
  <c r="C516" i="15"/>
  <c r="C273" i="16" s="1"/>
  <c r="D515" i="15"/>
  <c r="C515" i="15"/>
  <c r="D514" i="15"/>
  <c r="B272" i="16" s="1"/>
  <c r="C514" i="15"/>
  <c r="C272" i="16" s="1"/>
  <c r="D513" i="15"/>
  <c r="B271" i="16" s="1"/>
  <c r="C513" i="15"/>
  <c r="C271" i="16" s="1"/>
  <c r="D512" i="15"/>
  <c r="B270" i="16" s="1"/>
  <c r="C512" i="15"/>
  <c r="C270" i="16" s="1"/>
  <c r="D511" i="15"/>
  <c r="C511" i="15"/>
  <c r="D510" i="15"/>
  <c r="C510" i="15"/>
  <c r="D509" i="15"/>
  <c r="B269" i="16" s="1"/>
  <c r="C509" i="15"/>
  <c r="C269" i="16" s="1"/>
  <c r="D508" i="15"/>
  <c r="B268" i="16" s="1"/>
  <c r="C508" i="15"/>
  <c r="C268" i="16" s="1"/>
  <c r="D507" i="15"/>
  <c r="B267" i="16" s="1"/>
  <c r="C507" i="15"/>
  <c r="C267" i="16" s="1"/>
  <c r="D506" i="15"/>
  <c r="B266" i="16" s="1"/>
  <c r="C506" i="15"/>
  <c r="C266" i="16" s="1"/>
  <c r="D505" i="15"/>
  <c r="B265" i="16" s="1"/>
  <c r="C505" i="15"/>
  <c r="C265" i="16" s="1"/>
  <c r="D504" i="15"/>
  <c r="C504" i="15"/>
  <c r="D503" i="15"/>
  <c r="B264" i="16" s="1"/>
  <c r="C503" i="15"/>
  <c r="C264" i="16" s="1"/>
  <c r="D502" i="15"/>
  <c r="B263" i="16" s="1"/>
  <c r="C502" i="15"/>
  <c r="C263" i="16" s="1"/>
  <c r="D501" i="15"/>
  <c r="C501" i="15"/>
  <c r="D500" i="15"/>
  <c r="C500" i="15"/>
  <c r="D499" i="15"/>
  <c r="B262" i="16" s="1"/>
  <c r="C499" i="15"/>
  <c r="C262" i="16" s="1"/>
  <c r="D498" i="15"/>
  <c r="B261" i="16" s="1"/>
  <c r="C498" i="15"/>
  <c r="C261" i="16" s="1"/>
  <c r="D497" i="15"/>
  <c r="C497" i="15"/>
  <c r="D496" i="15"/>
  <c r="C496" i="15"/>
  <c r="D495" i="15"/>
  <c r="C495" i="15"/>
  <c r="D494" i="15"/>
  <c r="B260" i="16" s="1"/>
  <c r="C494" i="15"/>
  <c r="C260" i="16" s="1"/>
  <c r="D493" i="15"/>
  <c r="C493" i="15"/>
  <c r="D492" i="15"/>
  <c r="C492" i="15"/>
  <c r="D491" i="15"/>
  <c r="C491" i="15"/>
  <c r="D490" i="15"/>
  <c r="C490" i="15"/>
  <c r="D489" i="15"/>
  <c r="C489" i="15"/>
  <c r="D488" i="15"/>
  <c r="B259" i="16" s="1"/>
  <c r="C488" i="15"/>
  <c r="C259" i="16" s="1"/>
  <c r="D487" i="15"/>
  <c r="B258" i="16" s="1"/>
  <c r="C487" i="15"/>
  <c r="C258" i="16" s="1"/>
  <c r="D486" i="15"/>
  <c r="C486" i="15"/>
  <c r="D485" i="15"/>
  <c r="C485" i="15"/>
  <c r="D484" i="15"/>
  <c r="B257" i="16" s="1"/>
  <c r="C484" i="15"/>
  <c r="C257" i="16" s="1"/>
  <c r="D483" i="15"/>
  <c r="B256" i="16" s="1"/>
  <c r="C483" i="15"/>
  <c r="C256" i="16" s="1"/>
  <c r="D482" i="15"/>
  <c r="C482" i="15"/>
  <c r="D481" i="15"/>
  <c r="C481" i="15"/>
  <c r="D480" i="15"/>
  <c r="B255" i="16" s="1"/>
  <c r="C480" i="15"/>
  <c r="C255" i="16" s="1"/>
  <c r="D479" i="15"/>
  <c r="B254" i="16" s="1"/>
  <c r="C479" i="15"/>
  <c r="C254" i="16" s="1"/>
  <c r="D478" i="15"/>
  <c r="C478" i="15"/>
  <c r="D477" i="15"/>
  <c r="B253" i="16" s="1"/>
  <c r="C477" i="15"/>
  <c r="C253" i="16" s="1"/>
  <c r="D476" i="15"/>
  <c r="B252" i="16" s="1"/>
  <c r="C476" i="15"/>
  <c r="C252" i="16" s="1"/>
  <c r="D475" i="15"/>
  <c r="C475" i="15"/>
  <c r="D474" i="15"/>
  <c r="B251" i="16" s="1"/>
  <c r="C474" i="15"/>
  <c r="C251" i="16" s="1"/>
  <c r="D473" i="15"/>
  <c r="B250" i="16" s="1"/>
  <c r="C473" i="15"/>
  <c r="C250" i="16" s="1"/>
  <c r="D472" i="15"/>
  <c r="B249" i="16" s="1"/>
  <c r="C472" i="15"/>
  <c r="C249" i="16" s="1"/>
  <c r="D471" i="15"/>
  <c r="B248" i="16" s="1"/>
  <c r="C471" i="15"/>
  <c r="C248" i="16" s="1"/>
  <c r="D470" i="15"/>
  <c r="B247" i="16" s="1"/>
  <c r="C470" i="15"/>
  <c r="C247" i="16" s="1"/>
  <c r="D469" i="15"/>
  <c r="B246" i="16" s="1"/>
  <c r="C469" i="15"/>
  <c r="C246" i="16" s="1"/>
  <c r="D468" i="15"/>
  <c r="C468" i="15"/>
  <c r="D467" i="15"/>
  <c r="B245" i="16" s="1"/>
  <c r="C467" i="15"/>
  <c r="C245" i="16" s="1"/>
  <c r="D466" i="15"/>
  <c r="B244" i="16" s="1"/>
  <c r="C466" i="15"/>
  <c r="C244" i="16" s="1"/>
  <c r="D465" i="15"/>
  <c r="B243" i="16" s="1"/>
  <c r="C465" i="15"/>
  <c r="C243" i="16" s="1"/>
  <c r="D464" i="15"/>
  <c r="B242" i="16" s="1"/>
  <c r="C464" i="15"/>
  <c r="C242" i="16" s="1"/>
  <c r="D463" i="15"/>
  <c r="C463" i="15"/>
  <c r="D462" i="15"/>
  <c r="C462" i="15"/>
  <c r="D461" i="15"/>
  <c r="C461" i="15"/>
  <c r="D460" i="15"/>
  <c r="C460" i="15"/>
  <c r="D459" i="15"/>
  <c r="B241" i="16" s="1"/>
  <c r="C459" i="15"/>
  <c r="C241" i="16" s="1"/>
  <c r="D458" i="15"/>
  <c r="C458" i="15"/>
  <c r="D457" i="15"/>
  <c r="B240" i="16" s="1"/>
  <c r="C457" i="15"/>
  <c r="C240" i="16" s="1"/>
  <c r="D456" i="15"/>
  <c r="C456" i="15"/>
  <c r="D455" i="15"/>
  <c r="B239" i="16" s="1"/>
  <c r="C455" i="15"/>
  <c r="C239" i="16" s="1"/>
  <c r="D454" i="15"/>
  <c r="B238" i="16" s="1"/>
  <c r="C454" i="15"/>
  <c r="C238" i="16" s="1"/>
  <c r="D453" i="15"/>
  <c r="C453" i="15"/>
  <c r="D452" i="15"/>
  <c r="B237" i="16" s="1"/>
  <c r="C452" i="15"/>
  <c r="C237" i="16" s="1"/>
  <c r="D451" i="15"/>
  <c r="C451" i="15"/>
  <c r="D450" i="15"/>
  <c r="C450" i="15"/>
  <c r="D449" i="15"/>
  <c r="B236" i="16" s="1"/>
  <c r="C449" i="15"/>
  <c r="C236" i="16" s="1"/>
  <c r="D448" i="15"/>
  <c r="C448" i="15"/>
  <c r="D447" i="15"/>
  <c r="B235" i="16" s="1"/>
  <c r="C447" i="15"/>
  <c r="C235" i="16" s="1"/>
  <c r="D446" i="15"/>
  <c r="C446" i="15"/>
  <c r="D445" i="15"/>
  <c r="B234" i="16" s="1"/>
  <c r="C445" i="15"/>
  <c r="C234" i="16" s="1"/>
  <c r="D444" i="15"/>
  <c r="C444" i="15"/>
  <c r="D443" i="15"/>
  <c r="B233" i="16" s="1"/>
  <c r="C443" i="15"/>
  <c r="C233" i="16" s="1"/>
  <c r="D442" i="15"/>
  <c r="C442" i="15"/>
  <c r="D441" i="15"/>
  <c r="C441" i="15"/>
  <c r="D440" i="15"/>
  <c r="C440" i="15"/>
  <c r="D439" i="15"/>
  <c r="C439" i="15"/>
  <c r="D438" i="15"/>
  <c r="B232" i="16" s="1"/>
  <c r="C438" i="15"/>
  <c r="C232" i="16" s="1"/>
  <c r="D437" i="15"/>
  <c r="B231" i="16" s="1"/>
  <c r="C437" i="15"/>
  <c r="C231" i="16" s="1"/>
  <c r="D436" i="15"/>
  <c r="C436" i="15"/>
  <c r="D435" i="15"/>
  <c r="C435" i="15"/>
  <c r="D434" i="15"/>
  <c r="B230" i="16" s="1"/>
  <c r="C434" i="15"/>
  <c r="C230" i="16" s="1"/>
  <c r="D433" i="15"/>
  <c r="B229" i="16" s="1"/>
  <c r="C433" i="15"/>
  <c r="C229" i="16" s="1"/>
  <c r="D432" i="15"/>
  <c r="C432" i="15"/>
  <c r="D431" i="15"/>
  <c r="C431" i="15"/>
  <c r="D430" i="15"/>
  <c r="B228" i="16" s="1"/>
  <c r="C430" i="15"/>
  <c r="C228" i="16" s="1"/>
  <c r="D429" i="15"/>
  <c r="B227" i="16" s="1"/>
  <c r="C429" i="15"/>
  <c r="C227" i="16" s="1"/>
  <c r="D428" i="15"/>
  <c r="C428" i="15"/>
  <c r="D427" i="15"/>
  <c r="B226" i="16" s="1"/>
  <c r="C427" i="15"/>
  <c r="C226" i="16" s="1"/>
  <c r="D426" i="15"/>
  <c r="B225" i="16" s="1"/>
  <c r="C426" i="15"/>
  <c r="C225" i="16" s="1"/>
  <c r="D425" i="15"/>
  <c r="B224" i="16" s="1"/>
  <c r="C425" i="15"/>
  <c r="C224" i="16" s="1"/>
  <c r="D424" i="15"/>
  <c r="B223" i="16" s="1"/>
  <c r="C424" i="15"/>
  <c r="C223" i="16" s="1"/>
  <c r="D423" i="15"/>
  <c r="B222" i="16" s="1"/>
  <c r="C423" i="15"/>
  <c r="C222" i="16" s="1"/>
  <c r="D422" i="15"/>
  <c r="B221" i="16" s="1"/>
  <c r="C422" i="15"/>
  <c r="C221" i="16" s="1"/>
  <c r="D421" i="15"/>
  <c r="C421" i="15"/>
  <c r="D420" i="15"/>
  <c r="C420" i="15"/>
  <c r="D419" i="15"/>
  <c r="C419" i="15"/>
  <c r="D418" i="15"/>
  <c r="B220" i="16" s="1"/>
  <c r="C418" i="15"/>
  <c r="C220" i="16" s="1"/>
  <c r="D417" i="15"/>
  <c r="C417" i="15"/>
  <c r="D416" i="15"/>
  <c r="C416" i="15"/>
  <c r="D415" i="15"/>
  <c r="C415" i="15"/>
  <c r="D414" i="15"/>
  <c r="C414" i="15"/>
  <c r="D413" i="15"/>
  <c r="B219" i="16" s="1"/>
  <c r="C413" i="15"/>
  <c r="C219" i="16" s="1"/>
  <c r="D412" i="15"/>
  <c r="C412" i="15"/>
  <c r="D411" i="15"/>
  <c r="C411" i="15"/>
  <c r="D410" i="15"/>
  <c r="B218" i="16" s="1"/>
  <c r="C410" i="15"/>
  <c r="C218" i="16" s="1"/>
  <c r="D409" i="15"/>
  <c r="B217" i="16" s="1"/>
  <c r="C409" i="15"/>
  <c r="C217" i="16" s="1"/>
  <c r="D408" i="15"/>
  <c r="B216" i="16" s="1"/>
  <c r="C408" i="15"/>
  <c r="C216" i="16" s="1"/>
  <c r="D407" i="15"/>
  <c r="B215" i="16" s="1"/>
  <c r="C407" i="15"/>
  <c r="C215" i="16" s="1"/>
  <c r="D406" i="15"/>
  <c r="B214" i="16" s="1"/>
  <c r="C406" i="15"/>
  <c r="C214" i="16" s="1"/>
  <c r="D405" i="15"/>
  <c r="B213" i="16" s="1"/>
  <c r="C405" i="15"/>
  <c r="C213" i="16" s="1"/>
  <c r="D404" i="15"/>
  <c r="B212" i="16" s="1"/>
  <c r="C404" i="15"/>
  <c r="C212" i="16" s="1"/>
  <c r="D403" i="15"/>
  <c r="C403" i="15"/>
  <c r="D402" i="15"/>
  <c r="C402" i="15"/>
  <c r="D401" i="15"/>
  <c r="B211" i="16" s="1"/>
  <c r="C401" i="15"/>
  <c r="C211" i="16" s="1"/>
  <c r="D400" i="15"/>
  <c r="B210" i="16" s="1"/>
  <c r="C400" i="15"/>
  <c r="C210" i="16" s="1"/>
  <c r="D399" i="15"/>
  <c r="C399" i="15"/>
  <c r="D398" i="15"/>
  <c r="C398" i="15"/>
  <c r="D397" i="15"/>
  <c r="B209" i="16" s="1"/>
  <c r="C397" i="15"/>
  <c r="C209" i="16" s="1"/>
  <c r="D396" i="15"/>
  <c r="C396" i="15"/>
  <c r="D395" i="15"/>
  <c r="B208" i="16" s="1"/>
  <c r="C395" i="15"/>
  <c r="C208" i="16" s="1"/>
  <c r="D394" i="15"/>
  <c r="B207" i="16" s="1"/>
  <c r="C394" i="15"/>
  <c r="C207" i="16" s="1"/>
  <c r="D393" i="15"/>
  <c r="B206" i="16" s="1"/>
  <c r="C393" i="15"/>
  <c r="C206" i="16" s="1"/>
  <c r="D392" i="15"/>
  <c r="B205" i="16" s="1"/>
  <c r="C392" i="15"/>
  <c r="C205" i="16" s="1"/>
  <c r="D391" i="15"/>
  <c r="B204" i="16" s="1"/>
  <c r="C391" i="15"/>
  <c r="C204" i="16" s="1"/>
  <c r="D390" i="15"/>
  <c r="B203" i="16" s="1"/>
  <c r="C390" i="15"/>
  <c r="C203" i="16" s="1"/>
  <c r="D389" i="15"/>
  <c r="B202" i="16" s="1"/>
  <c r="C389" i="15"/>
  <c r="C202" i="16" s="1"/>
  <c r="D388" i="15"/>
  <c r="B201" i="16" s="1"/>
  <c r="C388" i="15"/>
  <c r="C201" i="16" s="1"/>
  <c r="D387" i="15"/>
  <c r="B200" i="16" s="1"/>
  <c r="C387" i="15"/>
  <c r="C200" i="16" s="1"/>
  <c r="D386" i="15"/>
  <c r="C386" i="15"/>
  <c r="D385" i="15"/>
  <c r="B199" i="16" s="1"/>
  <c r="C385" i="15"/>
  <c r="C199" i="16" s="1"/>
  <c r="D384" i="15"/>
  <c r="B198" i="16" s="1"/>
  <c r="C384" i="15"/>
  <c r="C198" i="16" s="1"/>
  <c r="D383" i="15"/>
  <c r="C383" i="15"/>
  <c r="D382" i="15"/>
  <c r="B197" i="16" s="1"/>
  <c r="C382" i="15"/>
  <c r="C197" i="16" s="1"/>
  <c r="D381" i="15"/>
  <c r="B196" i="16" s="1"/>
  <c r="C381" i="15"/>
  <c r="C196" i="16" s="1"/>
  <c r="D380" i="15"/>
  <c r="B195" i="16" s="1"/>
  <c r="C380" i="15"/>
  <c r="C195" i="16" s="1"/>
  <c r="D379" i="15"/>
  <c r="C379" i="15"/>
  <c r="D378" i="15"/>
  <c r="B194" i="16" s="1"/>
  <c r="C378" i="15"/>
  <c r="C194" i="16" s="1"/>
  <c r="D377" i="15"/>
  <c r="C377" i="15"/>
  <c r="D376" i="15"/>
  <c r="C376" i="15"/>
  <c r="D375" i="15"/>
  <c r="C375" i="15"/>
  <c r="D374" i="15"/>
  <c r="B193" i="16" s="1"/>
  <c r="C374" i="15"/>
  <c r="C193" i="16" s="1"/>
  <c r="D373" i="15"/>
  <c r="C373" i="15"/>
  <c r="D372" i="15"/>
  <c r="B192" i="16" s="1"/>
  <c r="C372" i="15"/>
  <c r="C192" i="16" s="1"/>
  <c r="D371" i="15"/>
  <c r="C371" i="15"/>
  <c r="D370" i="15"/>
  <c r="C370" i="15"/>
  <c r="D369" i="15"/>
  <c r="C369" i="15"/>
  <c r="D368" i="15"/>
  <c r="C368" i="15"/>
  <c r="D367" i="15"/>
  <c r="B191" i="16" s="1"/>
  <c r="C367" i="15"/>
  <c r="C191" i="16" s="1"/>
  <c r="D366" i="15"/>
  <c r="B190" i="16" s="1"/>
  <c r="C366" i="15"/>
  <c r="C190" i="16" s="1"/>
  <c r="D365" i="15"/>
  <c r="B189" i="16" s="1"/>
  <c r="C365" i="15"/>
  <c r="C189" i="16" s="1"/>
  <c r="D364" i="15"/>
  <c r="C364" i="15"/>
  <c r="D363" i="15"/>
  <c r="C363" i="15"/>
  <c r="D362" i="15"/>
  <c r="B188" i="16" s="1"/>
  <c r="C362" i="15"/>
  <c r="C188" i="16" s="1"/>
  <c r="D361" i="15"/>
  <c r="C361" i="15"/>
  <c r="D360" i="15"/>
  <c r="B187" i="16" s="1"/>
  <c r="C360" i="15"/>
  <c r="C187" i="16" s="1"/>
  <c r="D359" i="15"/>
  <c r="C359" i="15"/>
  <c r="D358" i="15"/>
  <c r="C358" i="15"/>
  <c r="D357" i="15"/>
  <c r="B186" i="16" s="1"/>
  <c r="C357" i="15"/>
  <c r="C186" i="16" s="1"/>
  <c r="D356" i="15"/>
  <c r="C356" i="15"/>
  <c r="D355" i="15"/>
  <c r="B185" i="16" s="1"/>
  <c r="C355" i="15"/>
  <c r="C185" i="16" s="1"/>
  <c r="D354" i="15"/>
  <c r="B184" i="16" s="1"/>
  <c r="C354" i="15"/>
  <c r="C184" i="16" s="1"/>
  <c r="D353" i="15"/>
  <c r="C353" i="15"/>
  <c r="D352" i="15"/>
  <c r="B183" i="16" s="1"/>
  <c r="C352" i="15"/>
  <c r="C183" i="16" s="1"/>
  <c r="D351" i="15"/>
  <c r="B182" i="16" s="1"/>
  <c r="C351" i="15"/>
  <c r="C182" i="16" s="1"/>
  <c r="D350" i="15"/>
  <c r="B181" i="16" s="1"/>
  <c r="C350" i="15"/>
  <c r="C181" i="16" s="1"/>
  <c r="D349" i="15"/>
  <c r="B180" i="16" s="1"/>
  <c r="C349" i="15"/>
  <c r="C180" i="16" s="1"/>
  <c r="D348" i="15"/>
  <c r="C348" i="15"/>
  <c r="D347" i="15"/>
  <c r="C347" i="15"/>
  <c r="D346" i="15"/>
  <c r="B179" i="16" s="1"/>
  <c r="C346" i="15"/>
  <c r="C179" i="16" s="1"/>
  <c r="D345" i="15"/>
  <c r="B178" i="16" s="1"/>
  <c r="C345" i="15"/>
  <c r="C178" i="16" s="1"/>
  <c r="D344" i="15"/>
  <c r="B177" i="16" s="1"/>
  <c r="C344" i="15"/>
  <c r="C177" i="16" s="1"/>
  <c r="D343" i="15"/>
  <c r="B176" i="16" s="1"/>
  <c r="C343" i="15"/>
  <c r="C176" i="16" s="1"/>
  <c r="D342" i="15"/>
  <c r="C342" i="15"/>
  <c r="D341" i="15"/>
  <c r="C341" i="15"/>
  <c r="D340" i="15"/>
  <c r="B175" i="16" s="1"/>
  <c r="C340" i="15"/>
  <c r="C175" i="16" s="1"/>
  <c r="D339" i="15"/>
  <c r="B174" i="16" s="1"/>
  <c r="C339" i="15"/>
  <c r="C174" i="16" s="1"/>
  <c r="D338" i="15"/>
  <c r="B173" i="16" s="1"/>
  <c r="C338" i="15"/>
  <c r="C173" i="16" s="1"/>
  <c r="D337" i="15"/>
  <c r="B172" i="16" s="1"/>
  <c r="C337" i="15"/>
  <c r="C172" i="16" s="1"/>
  <c r="D336" i="15"/>
  <c r="B171" i="16" s="1"/>
  <c r="C336" i="15"/>
  <c r="C171" i="16" s="1"/>
  <c r="D335" i="15"/>
  <c r="C335" i="15"/>
  <c r="D334" i="15"/>
  <c r="C334" i="15"/>
  <c r="D333" i="15"/>
  <c r="B170" i="16" s="1"/>
  <c r="C333" i="15"/>
  <c r="C170" i="16" s="1"/>
  <c r="D332" i="15"/>
  <c r="C332" i="15"/>
  <c r="D331" i="15"/>
  <c r="C331" i="15"/>
  <c r="D330" i="15"/>
  <c r="C330" i="15"/>
  <c r="D329" i="15"/>
  <c r="B169" i="16" s="1"/>
  <c r="C329" i="15"/>
  <c r="C169" i="16" s="1"/>
  <c r="D328" i="15"/>
  <c r="C328" i="15"/>
  <c r="D327" i="15"/>
  <c r="C327" i="15"/>
  <c r="D326" i="15"/>
  <c r="C326" i="15"/>
  <c r="D325" i="15"/>
  <c r="C325" i="15"/>
  <c r="D324" i="15"/>
  <c r="B168" i="16" s="1"/>
  <c r="C324" i="15"/>
  <c r="C168" i="16" s="1"/>
  <c r="D323" i="15"/>
  <c r="B167" i="16" s="1"/>
  <c r="C323" i="15"/>
  <c r="C167" i="16" s="1"/>
  <c r="D322" i="15"/>
  <c r="C322" i="15"/>
  <c r="D321" i="15"/>
  <c r="C321" i="15"/>
  <c r="D320" i="15"/>
  <c r="B166" i="16" s="1"/>
  <c r="C320" i="15"/>
  <c r="C166" i="16" s="1"/>
  <c r="D319" i="15"/>
  <c r="B165" i="16" s="1"/>
  <c r="C319" i="15"/>
  <c r="C165" i="16" s="1"/>
  <c r="D318" i="15"/>
  <c r="B164" i="16" s="1"/>
  <c r="C318" i="15"/>
  <c r="C164" i="16" s="1"/>
  <c r="D317" i="15"/>
  <c r="C317" i="15"/>
  <c r="D316" i="15"/>
  <c r="B163" i="16" s="1"/>
  <c r="C316" i="15"/>
  <c r="C163" i="16" s="1"/>
  <c r="D315" i="15"/>
  <c r="B162" i="16" s="1"/>
  <c r="C315" i="15"/>
  <c r="C162" i="16" s="1"/>
  <c r="D314" i="15"/>
  <c r="B161" i="16" s="1"/>
  <c r="C314" i="15"/>
  <c r="C161" i="16" s="1"/>
  <c r="D313" i="15"/>
  <c r="B160" i="16" s="1"/>
  <c r="C313" i="15"/>
  <c r="C160" i="16" s="1"/>
  <c r="D312" i="15"/>
  <c r="C312" i="15"/>
  <c r="D311" i="15"/>
  <c r="C311" i="15"/>
  <c r="D310" i="15"/>
  <c r="C310" i="15"/>
  <c r="D309" i="15"/>
  <c r="B159" i="16" s="1"/>
  <c r="C309" i="15"/>
  <c r="C159" i="16" s="1"/>
  <c r="D308" i="15"/>
  <c r="C308" i="15"/>
  <c r="D307" i="15"/>
  <c r="B158" i="16" s="1"/>
  <c r="C307" i="15"/>
  <c r="C158" i="16" s="1"/>
  <c r="D306" i="15"/>
  <c r="B157" i="16" s="1"/>
  <c r="C306" i="15"/>
  <c r="C157" i="16" s="1"/>
  <c r="D305" i="15"/>
  <c r="B156" i="16" s="1"/>
  <c r="C305" i="15"/>
  <c r="C156" i="16" s="1"/>
  <c r="D304" i="15"/>
  <c r="C304" i="15"/>
  <c r="D303" i="15"/>
  <c r="C303" i="15"/>
  <c r="D302" i="15"/>
  <c r="B155" i="16" s="1"/>
  <c r="C302" i="15"/>
  <c r="C155" i="16" s="1"/>
  <c r="D301" i="15"/>
  <c r="C301" i="15"/>
  <c r="D300" i="15"/>
  <c r="B154" i="16" s="1"/>
  <c r="C300" i="15"/>
  <c r="C154" i="16" s="1"/>
  <c r="D299" i="15"/>
  <c r="C299" i="15"/>
  <c r="D298" i="15"/>
  <c r="C298" i="15"/>
  <c r="D297" i="15"/>
  <c r="B153" i="16" s="1"/>
  <c r="C297" i="15"/>
  <c r="C153" i="16" s="1"/>
  <c r="D296" i="15"/>
  <c r="B152" i="16" s="1"/>
  <c r="C296" i="15"/>
  <c r="C152" i="16" s="1"/>
  <c r="D295" i="15"/>
  <c r="C295" i="15"/>
  <c r="D294" i="15"/>
  <c r="C294" i="15"/>
  <c r="D293" i="15"/>
  <c r="B151" i="16" s="1"/>
  <c r="C293" i="15"/>
  <c r="C151" i="16" s="1"/>
  <c r="D292" i="15"/>
  <c r="B150" i="16" s="1"/>
  <c r="C292" i="15"/>
  <c r="C150" i="16" s="1"/>
  <c r="D291" i="15"/>
  <c r="C291" i="15"/>
  <c r="D290" i="15"/>
  <c r="B149" i="16" s="1"/>
  <c r="C290" i="15"/>
  <c r="C149" i="16" s="1"/>
  <c r="D289" i="15"/>
  <c r="C289" i="15"/>
  <c r="D288" i="15"/>
  <c r="B148" i="16" s="1"/>
  <c r="C288" i="15"/>
  <c r="C148" i="16" s="1"/>
  <c r="D287" i="15"/>
  <c r="C287" i="15"/>
  <c r="D286" i="15"/>
  <c r="B147" i="16" s="1"/>
  <c r="C286" i="15"/>
  <c r="C147" i="16" s="1"/>
  <c r="D285" i="15"/>
  <c r="C285" i="15"/>
  <c r="D284" i="15"/>
  <c r="C284" i="15"/>
  <c r="D283" i="15"/>
  <c r="C283" i="15"/>
  <c r="D282" i="15"/>
  <c r="B146" i="16" s="1"/>
  <c r="C282" i="15"/>
  <c r="C146" i="16" s="1"/>
  <c r="D281" i="15"/>
  <c r="B145" i="16" s="1"/>
  <c r="C281" i="15"/>
  <c r="C145" i="16" s="1"/>
  <c r="D280" i="15"/>
  <c r="B144" i="16" s="1"/>
  <c r="C280" i="15"/>
  <c r="C144" i="16" s="1"/>
  <c r="D279" i="15"/>
  <c r="B143" i="16" s="1"/>
  <c r="C279" i="15"/>
  <c r="C143" i="16" s="1"/>
  <c r="D278" i="15"/>
  <c r="B142" i="16" s="1"/>
  <c r="C278" i="15"/>
  <c r="C142" i="16" s="1"/>
  <c r="D277" i="15"/>
  <c r="C277" i="15"/>
  <c r="D276" i="15"/>
  <c r="C276" i="15"/>
  <c r="D275" i="15"/>
  <c r="C275" i="15"/>
  <c r="D274" i="15"/>
  <c r="B141" i="16" s="1"/>
  <c r="C274" i="15"/>
  <c r="C141" i="16" s="1"/>
  <c r="D273" i="15"/>
  <c r="B140" i="16" s="1"/>
  <c r="C273" i="15"/>
  <c r="C140" i="16" s="1"/>
  <c r="D272" i="15"/>
  <c r="B139" i="16" s="1"/>
  <c r="C272" i="15"/>
  <c r="C139" i="16" s="1"/>
  <c r="D271" i="15"/>
  <c r="C271" i="15"/>
  <c r="D270" i="15"/>
  <c r="B138" i="16" s="1"/>
  <c r="C270" i="15"/>
  <c r="C138" i="16" s="1"/>
  <c r="D269" i="15"/>
  <c r="C269" i="15"/>
  <c r="D268" i="15"/>
  <c r="B137" i="16" s="1"/>
  <c r="C268" i="15"/>
  <c r="C137" i="16" s="1"/>
  <c r="D267" i="15"/>
  <c r="B136" i="16" s="1"/>
  <c r="C267" i="15"/>
  <c r="C136" i="16" s="1"/>
  <c r="D266" i="15"/>
  <c r="B135" i="16" s="1"/>
  <c r="C266" i="15"/>
  <c r="C135" i="16" s="1"/>
  <c r="D265" i="15"/>
  <c r="B134" i="16" s="1"/>
  <c r="C265" i="15"/>
  <c r="C134" i="16" s="1"/>
  <c r="D264" i="15"/>
  <c r="C264" i="15"/>
  <c r="D263" i="15"/>
  <c r="C263" i="15"/>
  <c r="D262" i="15"/>
  <c r="C262" i="15"/>
  <c r="D261" i="15"/>
  <c r="C261" i="15"/>
  <c r="D260" i="15"/>
  <c r="C260" i="15"/>
  <c r="D259" i="15"/>
  <c r="C259" i="15"/>
  <c r="D258" i="15"/>
  <c r="B133" i="16" s="1"/>
  <c r="C258" i="15"/>
  <c r="C133" i="16" s="1"/>
  <c r="D257" i="15"/>
  <c r="B132" i="16" s="1"/>
  <c r="C257" i="15"/>
  <c r="C132" i="16" s="1"/>
  <c r="D256" i="15"/>
  <c r="C256" i="15"/>
  <c r="D255" i="15"/>
  <c r="C255" i="15"/>
  <c r="D254" i="15"/>
  <c r="B131" i="16" s="1"/>
  <c r="C254" i="15"/>
  <c r="C131" i="16" s="1"/>
  <c r="D253" i="15"/>
  <c r="B130" i="16" s="1"/>
  <c r="C253" i="15"/>
  <c r="C130" i="16" s="1"/>
  <c r="D252" i="15"/>
  <c r="C252" i="15"/>
  <c r="D251" i="15"/>
  <c r="B129" i="16" s="1"/>
  <c r="C251" i="15"/>
  <c r="C129" i="16" s="1"/>
  <c r="D250" i="15"/>
  <c r="B128" i="16" s="1"/>
  <c r="C250" i="15"/>
  <c r="C128" i="16" s="1"/>
  <c r="D249" i="15"/>
  <c r="B127" i="16" s="1"/>
  <c r="C249" i="15"/>
  <c r="C127" i="16" s="1"/>
  <c r="D248" i="15"/>
  <c r="C248" i="15"/>
  <c r="D247" i="15"/>
  <c r="B126" i="16" s="1"/>
  <c r="C247" i="15"/>
  <c r="C126" i="16" s="1"/>
  <c r="D246" i="15"/>
  <c r="B125" i="16" s="1"/>
  <c r="C246" i="15"/>
  <c r="C125" i="16" s="1"/>
  <c r="D245" i="15"/>
  <c r="B124" i="16" s="1"/>
  <c r="C245" i="15"/>
  <c r="C124" i="16" s="1"/>
  <c r="D244" i="15"/>
  <c r="B123" i="16" s="1"/>
  <c r="C244" i="15"/>
  <c r="C123" i="16" s="1"/>
  <c r="D243" i="15"/>
  <c r="C243" i="15"/>
  <c r="D242" i="15"/>
  <c r="C242" i="15"/>
  <c r="D241" i="15"/>
  <c r="B122" i="16" s="1"/>
  <c r="C241" i="15"/>
  <c r="C122" i="16" s="1"/>
  <c r="D240" i="15"/>
  <c r="B121" i="16" s="1"/>
  <c r="C240" i="15"/>
  <c r="C121" i="16" s="1"/>
  <c r="D239" i="15"/>
  <c r="C239" i="15"/>
  <c r="D238" i="15"/>
  <c r="B120" i="16" s="1"/>
  <c r="C238" i="15"/>
  <c r="C120" i="16" s="1"/>
  <c r="D237" i="15"/>
  <c r="B119" i="16" s="1"/>
  <c r="C237" i="15"/>
  <c r="C119" i="16" s="1"/>
  <c r="D236" i="15"/>
  <c r="C236" i="15"/>
  <c r="D235" i="15"/>
  <c r="C235" i="15"/>
  <c r="D234" i="15"/>
  <c r="B118" i="16" s="1"/>
  <c r="C234" i="15"/>
  <c r="C118" i="16" s="1"/>
  <c r="D233" i="15"/>
  <c r="C233" i="15"/>
  <c r="D232" i="15"/>
  <c r="B117" i="16" s="1"/>
  <c r="C232" i="15"/>
  <c r="C117" i="16" s="1"/>
  <c r="D231" i="15"/>
  <c r="B116" i="16" s="1"/>
  <c r="C231" i="15"/>
  <c r="C116" i="16" s="1"/>
  <c r="D230" i="15"/>
  <c r="C230" i="15"/>
  <c r="D229" i="15"/>
  <c r="B115" i="16" s="1"/>
  <c r="C229" i="15"/>
  <c r="C115" i="16" s="1"/>
  <c r="D228" i="15"/>
  <c r="B114" i="16" s="1"/>
  <c r="C228" i="15"/>
  <c r="C114" i="16" s="1"/>
  <c r="D227" i="15"/>
  <c r="B113" i="16" s="1"/>
  <c r="C227" i="15"/>
  <c r="C113" i="16" s="1"/>
  <c r="D226" i="15"/>
  <c r="B112" i="16" s="1"/>
  <c r="C226" i="15"/>
  <c r="C112" i="16" s="1"/>
  <c r="D225" i="15"/>
  <c r="B111" i="16" s="1"/>
  <c r="C225" i="15"/>
  <c r="C111" i="16" s="1"/>
  <c r="D224" i="15"/>
  <c r="C224" i="15"/>
  <c r="D223" i="15"/>
  <c r="C223" i="15"/>
  <c r="D222" i="15"/>
  <c r="B110" i="16" s="1"/>
  <c r="C222" i="15"/>
  <c r="C110" i="16" s="1"/>
  <c r="D221" i="15"/>
  <c r="C221" i="15"/>
  <c r="D220" i="15"/>
  <c r="B109" i="16" s="1"/>
  <c r="C220" i="15"/>
  <c r="C109" i="16" s="1"/>
  <c r="D219" i="15"/>
  <c r="C219" i="15"/>
  <c r="D218" i="15"/>
  <c r="C218" i="15"/>
  <c r="D217" i="15"/>
  <c r="B108" i="16" s="1"/>
  <c r="C217" i="15"/>
  <c r="C108" i="16" s="1"/>
  <c r="D216" i="15"/>
  <c r="B107" i="16" s="1"/>
  <c r="C216" i="15"/>
  <c r="C107" i="16" s="1"/>
  <c r="D215" i="15"/>
  <c r="B106" i="16" s="1"/>
  <c r="C215" i="15"/>
  <c r="C106" i="16" s="1"/>
  <c r="D214" i="15"/>
  <c r="C214" i="15"/>
  <c r="D213" i="15"/>
  <c r="C213" i="15"/>
  <c r="D212" i="15"/>
  <c r="C212" i="15"/>
  <c r="D211" i="15"/>
  <c r="C211" i="15"/>
  <c r="D210" i="15"/>
  <c r="B105" i="16" s="1"/>
  <c r="C210" i="15"/>
  <c r="C105" i="16" s="1"/>
  <c r="D209" i="15"/>
  <c r="C209" i="15"/>
  <c r="D208" i="15"/>
  <c r="B104" i="16" s="1"/>
  <c r="C208" i="15"/>
  <c r="C104" i="16" s="1"/>
  <c r="D207" i="15"/>
  <c r="C207" i="15"/>
  <c r="D206" i="15"/>
  <c r="C206" i="15"/>
  <c r="D205" i="15"/>
  <c r="C205" i="15"/>
  <c r="D204" i="15"/>
  <c r="C204" i="15"/>
  <c r="D203" i="15"/>
  <c r="B103" i="16" s="1"/>
  <c r="C203" i="15"/>
  <c r="C103" i="16" s="1"/>
  <c r="D202" i="15"/>
  <c r="C202" i="15"/>
  <c r="D201" i="15"/>
  <c r="B102" i="16" s="1"/>
  <c r="C201" i="15"/>
  <c r="C102" i="16" s="1"/>
  <c r="D200" i="15"/>
  <c r="C200" i="15"/>
  <c r="D199" i="15"/>
  <c r="B101" i="16" s="1"/>
  <c r="C199" i="15"/>
  <c r="C101" i="16" s="1"/>
  <c r="D198" i="15"/>
  <c r="C198" i="15"/>
  <c r="D197" i="15"/>
  <c r="C197" i="15"/>
  <c r="D196" i="15"/>
  <c r="B100" i="16" s="1"/>
  <c r="C196" i="15"/>
  <c r="C100" i="16" s="1"/>
  <c r="D195" i="15"/>
  <c r="C195" i="15"/>
  <c r="D194" i="15"/>
  <c r="B99" i="16" s="1"/>
  <c r="C194" i="15"/>
  <c r="C99" i="16" s="1"/>
  <c r="D193" i="15"/>
  <c r="C193" i="15"/>
  <c r="D192" i="15"/>
  <c r="C192" i="15"/>
  <c r="D191" i="15"/>
  <c r="B98" i="16" s="1"/>
  <c r="C191" i="15"/>
  <c r="C98" i="16" s="1"/>
  <c r="D190" i="15"/>
  <c r="C190" i="15"/>
  <c r="D189" i="15"/>
  <c r="C189" i="15"/>
  <c r="D188" i="15"/>
  <c r="C188" i="15"/>
  <c r="D187" i="15"/>
  <c r="B97" i="16" s="1"/>
  <c r="C187" i="15"/>
  <c r="C97" i="16" s="1"/>
  <c r="D186" i="15"/>
  <c r="C186" i="15"/>
  <c r="D185" i="15"/>
  <c r="B96" i="16" s="1"/>
  <c r="C185" i="15"/>
  <c r="C96" i="16" s="1"/>
  <c r="D184" i="15"/>
  <c r="B95" i="16" s="1"/>
  <c r="C184" i="15"/>
  <c r="C95" i="16" s="1"/>
  <c r="D183" i="15"/>
  <c r="C183" i="15"/>
  <c r="D182" i="15"/>
  <c r="B94" i="16" s="1"/>
  <c r="C182" i="15"/>
  <c r="C94" i="16" s="1"/>
  <c r="D181" i="15"/>
  <c r="C181" i="15"/>
  <c r="D180" i="15"/>
  <c r="B93" i="16" s="1"/>
  <c r="C180" i="15"/>
  <c r="C93" i="16" s="1"/>
  <c r="D179" i="15"/>
  <c r="B92" i="16" s="1"/>
  <c r="C179" i="15"/>
  <c r="C92" i="16" s="1"/>
  <c r="D178" i="15"/>
  <c r="B91" i="16" s="1"/>
  <c r="C178" i="15"/>
  <c r="C91" i="16" s="1"/>
  <c r="D177" i="15"/>
  <c r="B90" i="16" s="1"/>
  <c r="C177" i="15"/>
  <c r="C90" i="16" s="1"/>
  <c r="D176" i="15"/>
  <c r="B89" i="16" s="1"/>
  <c r="C176" i="15"/>
  <c r="C89" i="16" s="1"/>
  <c r="D175" i="15"/>
  <c r="C175" i="15"/>
  <c r="D174" i="15"/>
  <c r="B88" i="16" s="1"/>
  <c r="C174" i="15"/>
  <c r="C88" i="16" s="1"/>
  <c r="D173" i="15"/>
  <c r="C173" i="15"/>
  <c r="D172" i="15"/>
  <c r="B87" i="16" s="1"/>
  <c r="C172" i="15"/>
  <c r="C87" i="16" s="1"/>
  <c r="D171" i="15"/>
  <c r="C171" i="15"/>
  <c r="D170" i="15"/>
  <c r="B86" i="16" s="1"/>
  <c r="C170" i="15"/>
  <c r="C86" i="16" s="1"/>
  <c r="D169" i="15"/>
  <c r="C169" i="15"/>
  <c r="D168" i="15"/>
  <c r="B85" i="16" s="1"/>
  <c r="C168" i="15"/>
  <c r="C85" i="16" s="1"/>
  <c r="D167" i="15"/>
  <c r="C167" i="15"/>
  <c r="D166" i="15"/>
  <c r="B84" i="16" s="1"/>
  <c r="C166" i="15"/>
  <c r="C84" i="16" s="1"/>
  <c r="D165" i="15"/>
  <c r="B83" i="16" s="1"/>
  <c r="C165" i="15"/>
  <c r="C83" i="16" s="1"/>
  <c r="D164" i="15"/>
  <c r="C164" i="15"/>
  <c r="D163" i="15"/>
  <c r="C163" i="15"/>
  <c r="D162" i="15"/>
  <c r="C162" i="15"/>
  <c r="D161" i="15"/>
  <c r="C161" i="15"/>
  <c r="D160" i="15"/>
  <c r="C160" i="15"/>
  <c r="D159" i="15"/>
  <c r="C159" i="15"/>
  <c r="D158" i="15"/>
  <c r="C158" i="15"/>
  <c r="D157" i="15"/>
  <c r="B82" i="16" s="1"/>
  <c r="C157" i="15"/>
  <c r="C82" i="16" s="1"/>
  <c r="D156" i="15"/>
  <c r="C156" i="15"/>
  <c r="D155" i="15"/>
  <c r="C155" i="15"/>
  <c r="D154" i="15"/>
  <c r="B81" i="16" s="1"/>
  <c r="C154" i="15"/>
  <c r="C81" i="16" s="1"/>
  <c r="D153" i="15"/>
  <c r="B80" i="16" s="1"/>
  <c r="C153" i="15"/>
  <c r="C80" i="16" s="1"/>
  <c r="D152" i="15"/>
  <c r="C152" i="15"/>
  <c r="D151" i="15"/>
  <c r="B79" i="16" s="1"/>
  <c r="C151" i="15"/>
  <c r="C79" i="16" s="1"/>
  <c r="D150" i="15"/>
  <c r="B78" i="16" s="1"/>
  <c r="C150" i="15"/>
  <c r="C78" i="16" s="1"/>
  <c r="D149" i="15"/>
  <c r="B77" i="16" s="1"/>
  <c r="C149" i="15"/>
  <c r="C77" i="16" s="1"/>
  <c r="D148" i="15"/>
  <c r="C148" i="15"/>
  <c r="D147" i="15"/>
  <c r="B76" i="16" s="1"/>
  <c r="C147" i="15"/>
  <c r="C76" i="16" s="1"/>
  <c r="D146" i="15"/>
  <c r="C146" i="15"/>
  <c r="D145" i="15"/>
  <c r="B75" i="16" s="1"/>
  <c r="C145" i="15"/>
  <c r="C75" i="16" s="1"/>
  <c r="D144" i="15"/>
  <c r="B74" i="16" s="1"/>
  <c r="C144" i="15"/>
  <c r="C74" i="16" s="1"/>
  <c r="D143" i="15"/>
  <c r="B73" i="16" s="1"/>
  <c r="C143" i="15"/>
  <c r="C73" i="16" s="1"/>
  <c r="D142" i="15"/>
  <c r="B72" i="16" s="1"/>
  <c r="C142" i="15"/>
  <c r="C72" i="16" s="1"/>
  <c r="D141" i="15"/>
  <c r="B71" i="16" s="1"/>
  <c r="C141" i="15"/>
  <c r="C71" i="16" s="1"/>
  <c r="D140" i="15"/>
  <c r="C140" i="15"/>
  <c r="D139" i="15"/>
  <c r="B70" i="16" s="1"/>
  <c r="C139" i="15"/>
  <c r="C70" i="16" s="1"/>
  <c r="D138" i="15"/>
  <c r="B69" i="16" s="1"/>
  <c r="C138" i="15"/>
  <c r="C69" i="16" s="1"/>
  <c r="D137" i="15"/>
  <c r="C137" i="15"/>
  <c r="D136" i="15"/>
  <c r="C136" i="15"/>
  <c r="D135" i="15"/>
  <c r="C135" i="15"/>
  <c r="D134" i="15"/>
  <c r="C134" i="15"/>
  <c r="D133" i="15"/>
  <c r="C133" i="15"/>
  <c r="D132" i="15"/>
  <c r="C132" i="15"/>
  <c r="D131" i="15"/>
  <c r="C131" i="15"/>
  <c r="D130" i="15"/>
  <c r="C130" i="15"/>
  <c r="D129" i="15"/>
  <c r="B68" i="16" s="1"/>
  <c r="C129" i="15"/>
  <c r="C68" i="16" s="1"/>
  <c r="D128" i="15"/>
  <c r="C128" i="15"/>
  <c r="D127" i="15"/>
  <c r="B67" i="16" s="1"/>
  <c r="C127" i="15"/>
  <c r="C67" i="16" s="1"/>
  <c r="D126" i="15"/>
  <c r="C126" i="15"/>
  <c r="D125" i="15"/>
  <c r="B66" i="16" s="1"/>
  <c r="C125" i="15"/>
  <c r="C66" i="16" s="1"/>
  <c r="D124" i="15"/>
  <c r="C124" i="15"/>
  <c r="D123" i="15"/>
  <c r="B65" i="16" s="1"/>
  <c r="C123" i="15"/>
  <c r="C65" i="16" s="1"/>
  <c r="D122" i="15"/>
  <c r="C122" i="15"/>
  <c r="D121" i="15"/>
  <c r="C121" i="15"/>
  <c r="D120" i="15"/>
  <c r="B64" i="16" s="1"/>
  <c r="C120" i="15"/>
  <c r="C64" i="16" s="1"/>
  <c r="D119" i="15"/>
  <c r="C119" i="15"/>
  <c r="D118" i="15"/>
  <c r="B63" i="16" s="1"/>
  <c r="C118" i="15"/>
  <c r="C63" i="16" s="1"/>
  <c r="D117" i="15"/>
  <c r="B62" i="16" s="1"/>
  <c r="C117" i="15"/>
  <c r="C62" i="16" s="1"/>
  <c r="D116" i="15"/>
  <c r="B61" i="16" s="1"/>
  <c r="C116" i="15"/>
  <c r="C61" i="16" s="1"/>
  <c r="D115" i="15"/>
  <c r="B60" i="16" s="1"/>
  <c r="C115" i="15"/>
  <c r="C60" i="16" s="1"/>
  <c r="D114" i="15"/>
  <c r="C114" i="15"/>
  <c r="D113" i="15"/>
  <c r="C113" i="15"/>
  <c r="D112" i="15"/>
  <c r="C112" i="15"/>
  <c r="D111" i="15"/>
  <c r="C111" i="15"/>
  <c r="D110" i="15"/>
  <c r="B59" i="16" s="1"/>
  <c r="C110" i="15"/>
  <c r="C59" i="16" s="1"/>
  <c r="D109" i="15"/>
  <c r="B58" i="16" s="1"/>
  <c r="C109" i="15"/>
  <c r="C58" i="16" s="1"/>
  <c r="D108" i="15"/>
  <c r="B57" i="16" s="1"/>
  <c r="C108" i="15"/>
  <c r="C57" i="16" s="1"/>
  <c r="D107" i="15"/>
  <c r="B56" i="16" s="1"/>
  <c r="C107" i="15"/>
  <c r="C56" i="16" s="1"/>
  <c r="D106" i="15"/>
  <c r="B55" i="16" s="1"/>
  <c r="C106" i="15"/>
  <c r="C55" i="16" s="1"/>
  <c r="D105" i="15"/>
  <c r="B54" i="16" s="1"/>
  <c r="C105" i="15"/>
  <c r="C54" i="16" s="1"/>
  <c r="D104" i="15"/>
  <c r="C104" i="15"/>
  <c r="D103" i="15"/>
  <c r="B53" i="16" s="1"/>
  <c r="C103" i="15"/>
  <c r="C53" i="16" s="1"/>
  <c r="D102" i="15"/>
  <c r="B52" i="16" s="1"/>
  <c r="C102" i="15"/>
  <c r="C52" i="16" s="1"/>
  <c r="D101" i="15"/>
  <c r="C101" i="15"/>
  <c r="D100" i="15"/>
  <c r="C100" i="15"/>
  <c r="D99" i="15"/>
  <c r="B51" i="16" s="1"/>
  <c r="C99" i="15"/>
  <c r="C51" i="16" s="1"/>
  <c r="D98" i="15"/>
  <c r="B50" i="16" s="1"/>
  <c r="C98" i="15"/>
  <c r="C50" i="16" s="1"/>
  <c r="D97" i="15"/>
  <c r="B49" i="16" s="1"/>
  <c r="C97" i="15"/>
  <c r="C49" i="16" s="1"/>
  <c r="D96" i="15"/>
  <c r="C96" i="15"/>
  <c r="D95" i="15"/>
  <c r="C95" i="15"/>
  <c r="D94" i="15"/>
  <c r="B48" i="16" s="1"/>
  <c r="C94" i="15"/>
  <c r="C48" i="16" s="1"/>
  <c r="D93" i="15"/>
  <c r="B47" i="16" s="1"/>
  <c r="C93" i="15"/>
  <c r="C47" i="16" s="1"/>
  <c r="D92" i="15"/>
  <c r="C92" i="15"/>
  <c r="D91" i="15"/>
  <c r="B46" i="16" s="1"/>
  <c r="C91" i="15"/>
  <c r="C46" i="16" s="1"/>
  <c r="D90" i="15"/>
  <c r="B45" i="16" s="1"/>
  <c r="C90" i="15"/>
  <c r="C45" i="16" s="1"/>
  <c r="D89" i="15"/>
  <c r="B44" i="16" s="1"/>
  <c r="C89" i="15"/>
  <c r="C44" i="16" s="1"/>
  <c r="D88" i="15"/>
  <c r="C88" i="15"/>
  <c r="D87" i="15"/>
  <c r="C87" i="15"/>
  <c r="D86" i="15"/>
  <c r="B43" i="16" s="1"/>
  <c r="C86" i="15"/>
  <c r="C43" i="16" s="1"/>
  <c r="D85" i="15"/>
  <c r="B42" i="16" s="1"/>
  <c r="C85" i="15"/>
  <c r="C42" i="16" s="1"/>
  <c r="D84" i="15"/>
  <c r="B41" i="16" s="1"/>
  <c r="C84" i="15"/>
  <c r="C41" i="16" s="1"/>
  <c r="D83" i="15"/>
  <c r="C83" i="15"/>
  <c r="D82" i="15"/>
  <c r="B40" i="16" s="1"/>
  <c r="C82" i="15"/>
  <c r="C40" i="16" s="1"/>
  <c r="D81" i="15"/>
  <c r="B39" i="16" s="1"/>
  <c r="C81" i="15"/>
  <c r="C39" i="16" s="1"/>
  <c r="D80" i="15"/>
  <c r="B38" i="16" s="1"/>
  <c r="C80" i="15"/>
  <c r="C38" i="16" s="1"/>
  <c r="D79" i="15"/>
  <c r="C79" i="15"/>
  <c r="D78" i="15"/>
  <c r="B37" i="16" s="1"/>
  <c r="C78" i="15"/>
  <c r="C37" i="16" s="1"/>
  <c r="D77" i="15"/>
  <c r="C77" i="15"/>
  <c r="D76" i="15"/>
  <c r="C76" i="15"/>
  <c r="D75" i="15"/>
  <c r="C75" i="15"/>
  <c r="D74" i="15"/>
  <c r="C74" i="15"/>
  <c r="D73" i="15"/>
  <c r="C73" i="15"/>
  <c r="D72" i="15"/>
  <c r="B36" i="16" s="1"/>
  <c r="C72" i="15"/>
  <c r="C36" i="16" s="1"/>
  <c r="D71" i="15"/>
  <c r="C71" i="15"/>
  <c r="D70" i="15"/>
  <c r="C70" i="15"/>
  <c r="D69" i="15"/>
  <c r="C69" i="15"/>
  <c r="D68" i="15"/>
  <c r="C68" i="15"/>
  <c r="D67" i="15"/>
  <c r="B35" i="16" s="1"/>
  <c r="C67" i="15"/>
  <c r="C35" i="16" s="1"/>
  <c r="D66" i="15"/>
  <c r="B34" i="16" s="1"/>
  <c r="C66" i="15"/>
  <c r="C34" i="16" s="1"/>
  <c r="D65" i="15"/>
  <c r="B33" i="16" s="1"/>
  <c r="C65" i="15"/>
  <c r="C33" i="16" s="1"/>
  <c r="D64" i="15"/>
  <c r="C64" i="15"/>
  <c r="D63" i="15"/>
  <c r="C63" i="15"/>
  <c r="D62" i="15"/>
  <c r="C62" i="15"/>
  <c r="D61" i="15"/>
  <c r="C61" i="15"/>
  <c r="D60" i="15"/>
  <c r="B32" i="16" s="1"/>
  <c r="C60" i="15"/>
  <c r="C32" i="16" s="1"/>
  <c r="D59" i="15"/>
  <c r="B31" i="16" s="1"/>
  <c r="C59" i="15"/>
  <c r="C31" i="16" s="1"/>
  <c r="D58" i="15"/>
  <c r="C58" i="15"/>
  <c r="D57" i="15"/>
  <c r="B30" i="16" s="1"/>
  <c r="C57" i="15"/>
  <c r="C30" i="16" s="1"/>
  <c r="D56" i="15"/>
  <c r="B29" i="16" s="1"/>
  <c r="C56" i="15"/>
  <c r="C29" i="16" s="1"/>
  <c r="D55" i="15"/>
  <c r="B28" i="16" s="1"/>
  <c r="C55" i="15"/>
  <c r="C28" i="16" s="1"/>
  <c r="D54" i="15"/>
  <c r="C54" i="15"/>
  <c r="D53" i="15"/>
  <c r="B27" i="16" s="1"/>
  <c r="C53" i="15"/>
  <c r="C27" i="16" s="1"/>
  <c r="D52" i="15"/>
  <c r="C52" i="15"/>
  <c r="D51" i="15"/>
  <c r="C51" i="15"/>
  <c r="D50" i="15"/>
  <c r="C50" i="15"/>
  <c r="D49" i="15"/>
  <c r="B26" i="16" s="1"/>
  <c r="C49" i="15"/>
  <c r="C26" i="16" s="1"/>
  <c r="D48" i="15"/>
  <c r="C48" i="15"/>
  <c r="D47" i="15"/>
  <c r="C47" i="15"/>
  <c r="D46" i="15"/>
  <c r="C46" i="15"/>
  <c r="D45" i="15"/>
  <c r="B25" i="16" s="1"/>
  <c r="C45" i="15"/>
  <c r="C25" i="16" s="1"/>
  <c r="D44" i="15"/>
  <c r="C44" i="15"/>
  <c r="D43" i="15"/>
  <c r="C43" i="15"/>
  <c r="D42" i="15"/>
  <c r="B24" i="16" s="1"/>
  <c r="C42" i="15"/>
  <c r="C24" i="16" s="1"/>
  <c r="D41" i="15"/>
  <c r="B23" i="16" s="1"/>
  <c r="C41" i="15"/>
  <c r="C23" i="16" s="1"/>
  <c r="D40" i="15"/>
  <c r="C40" i="15"/>
  <c r="D39" i="15"/>
  <c r="B22" i="16" s="1"/>
  <c r="C39" i="15"/>
  <c r="C22" i="16" s="1"/>
  <c r="D38" i="15"/>
  <c r="B21" i="16" s="1"/>
  <c r="C38" i="15"/>
  <c r="C21" i="16" s="1"/>
  <c r="D37" i="15"/>
  <c r="C37" i="15"/>
  <c r="D36" i="15"/>
  <c r="C36" i="15"/>
  <c r="D35" i="15"/>
  <c r="C35" i="15"/>
  <c r="D34" i="15"/>
  <c r="C34" i="15"/>
  <c r="D33" i="15"/>
  <c r="C33" i="15"/>
  <c r="D32" i="15"/>
  <c r="B20" i="16" s="1"/>
  <c r="C32" i="15"/>
  <c r="C20" i="16" s="1"/>
  <c r="D31" i="15"/>
  <c r="B19" i="16" s="1"/>
  <c r="C31" i="15"/>
  <c r="C19" i="16" s="1"/>
  <c r="D30" i="15"/>
  <c r="B18" i="16" s="1"/>
  <c r="C30" i="15"/>
  <c r="C18" i="16" s="1"/>
  <c r="D29" i="15"/>
  <c r="C29" i="15"/>
  <c r="D28" i="15"/>
  <c r="B17" i="16" s="1"/>
  <c r="C28" i="15"/>
  <c r="C17" i="16" s="1"/>
  <c r="D27" i="15"/>
  <c r="B16" i="16" s="1"/>
  <c r="C27" i="15"/>
  <c r="C16" i="16" s="1"/>
  <c r="D26" i="15"/>
  <c r="B15" i="16" s="1"/>
  <c r="C26" i="15"/>
  <c r="C15" i="16" s="1"/>
  <c r="D25" i="15"/>
  <c r="B14" i="16" s="1"/>
  <c r="C25" i="15"/>
  <c r="C14" i="16" s="1"/>
  <c r="D24" i="15"/>
  <c r="B13" i="16" s="1"/>
  <c r="C24" i="15"/>
  <c r="C13" i="16" s="1"/>
  <c r="D23" i="15"/>
  <c r="B12" i="16" s="1"/>
  <c r="C23" i="15"/>
  <c r="C12" i="16" s="1"/>
  <c r="D22" i="15"/>
  <c r="C22" i="15"/>
  <c r="D21" i="15"/>
  <c r="C21" i="15"/>
  <c r="D20" i="15"/>
  <c r="B11" i="16" s="1"/>
  <c r="C20" i="15"/>
  <c r="C11" i="16" s="1"/>
  <c r="D19" i="15"/>
  <c r="B10" i="16" s="1"/>
  <c r="C19" i="15"/>
  <c r="C10" i="16" s="1"/>
  <c r="D18" i="15"/>
  <c r="C18" i="15"/>
  <c r="D17" i="15"/>
  <c r="B9" i="16" s="1"/>
  <c r="C17" i="15"/>
  <c r="C9" i="16" s="1"/>
  <c r="D16" i="15"/>
  <c r="B8" i="16" s="1"/>
  <c r="C16" i="15"/>
  <c r="C8" i="16" s="1"/>
  <c r="D15" i="15"/>
  <c r="B7" i="16" s="1"/>
  <c r="C15" i="15"/>
  <c r="C7" i="16" s="1"/>
  <c r="D14" i="15"/>
  <c r="C14" i="15"/>
  <c r="D13" i="15"/>
  <c r="C13" i="15"/>
  <c r="D12" i="15"/>
  <c r="C12" i="15"/>
  <c r="D11" i="15"/>
  <c r="C11" i="15"/>
  <c r="D10" i="15"/>
  <c r="B6" i="16" s="1"/>
  <c r="C10" i="15"/>
  <c r="C6" i="16" s="1"/>
  <c r="D9" i="15"/>
  <c r="B5" i="16" s="1"/>
  <c r="C9" i="15"/>
  <c r="C5" i="16" s="1"/>
  <c r="D8" i="15"/>
  <c r="B4" i="16" s="1"/>
  <c r="C8" i="15"/>
  <c r="C4" i="16" s="1"/>
  <c r="D7" i="15"/>
  <c r="C7" i="15"/>
  <c r="D6" i="15"/>
  <c r="C6" i="15"/>
  <c r="D5" i="15"/>
  <c r="B3" i="16" s="1"/>
  <c r="C5" i="15"/>
  <c r="C3" i="16" s="1"/>
  <c r="D4" i="15"/>
  <c r="B2" i="16" s="1"/>
  <c r="C4" i="15"/>
  <c r="C2" i="16" s="1"/>
  <c r="D3" i="15"/>
  <c r="C3" i="15"/>
  <c r="D2" i="15"/>
  <c r="C2" i="15"/>
</calcChain>
</file>

<file path=xl/sharedStrings.xml><?xml version="1.0" encoding="utf-8"?>
<sst xmlns="http://schemas.openxmlformats.org/spreadsheetml/2006/main" count="30941" uniqueCount="20883">
  <si>
    <t>Manny Ramirez</t>
  </si>
  <si>
    <t>sa389445</t>
  </si>
  <si>
    <t>Cale Iorg</t>
  </si>
  <si>
    <t>Koyie Hill</t>
  </si>
  <si>
    <t>sa505035</t>
  </si>
  <si>
    <t>Dixon Machado</t>
  </si>
  <si>
    <t>Ryan Budde</t>
  </si>
  <si>
    <t>Doug Bernier</t>
  </si>
  <si>
    <t>J.C. Boscan</t>
  </si>
  <si>
    <t>sa326780</t>
  </si>
  <si>
    <t>Brian Jeroloman</t>
  </si>
  <si>
    <t>sa454618</t>
  </si>
  <si>
    <t>Chris Dominguez</t>
  </si>
  <si>
    <t>Brian Bocock</t>
  </si>
  <si>
    <t>sa462418</t>
  </si>
  <si>
    <t>Tyson Auer</t>
  </si>
  <si>
    <t>Joey Gathright</t>
  </si>
  <si>
    <t>Omir Santos</t>
  </si>
  <si>
    <t>sa390696</t>
  </si>
  <si>
    <t>Jesus Sucre</t>
  </si>
  <si>
    <t>sa328331</t>
  </si>
  <si>
    <t>Adam Milligan</t>
  </si>
  <si>
    <t>sa446859</t>
  </si>
  <si>
    <t>Gustavo Nunez</t>
  </si>
  <si>
    <t>Willy Taveras</t>
  </si>
  <si>
    <t>sa326696</t>
  </si>
  <si>
    <t>Derrick Robinson</t>
  </si>
  <si>
    <t>sa199234</t>
  </si>
  <si>
    <t>Damaso Espino</t>
  </si>
  <si>
    <t>Mike Rivera</t>
  </si>
  <si>
    <t>sa202654</t>
  </si>
  <si>
    <t>Guilder Rodriguez</t>
  </si>
  <si>
    <t>Hector Gomez</t>
  </si>
  <si>
    <t>sa503297</t>
  </si>
  <si>
    <t>Francisco Martinez</t>
  </si>
  <si>
    <t>Jack Wilson</t>
  </si>
  <si>
    <t>sa501512</t>
  </si>
  <si>
    <t>Daniel Fields</t>
  </si>
  <si>
    <t>sa455109</t>
  </si>
  <si>
    <t>Evan Bigley</t>
  </si>
  <si>
    <t>Clint Sammons</t>
  </si>
  <si>
    <t>Tommy Manzella</t>
  </si>
  <si>
    <t>sa326729</t>
  </si>
  <si>
    <t>Shawn O'Malley</t>
  </si>
  <si>
    <t>Jason Jaramillo</t>
  </si>
  <si>
    <t>Edwin Maysonet</t>
  </si>
  <si>
    <t>Argenis Diaz</t>
  </si>
  <si>
    <t>Lance Zawadzki</t>
  </si>
  <si>
    <t>Matt Pagnozzi</t>
  </si>
  <si>
    <t>Paul Phillips</t>
  </si>
  <si>
    <t>Wil Nieves</t>
  </si>
  <si>
    <t>sa326461</t>
  </si>
  <si>
    <t>Tyler Latorre</t>
  </si>
  <si>
    <t>Craig Tatum</t>
  </si>
  <si>
    <t>Diory Hernandez</t>
  </si>
  <si>
    <t>Jesus Feliciano</t>
  </si>
  <si>
    <t>sa252882</t>
  </si>
  <si>
    <t>Seth Bynum</t>
  </si>
  <si>
    <t>Brandon Wood</t>
  </si>
  <si>
    <t>Brent Dlugach</t>
  </si>
  <si>
    <t>sa243993</t>
  </si>
  <si>
    <t>Eric Duncan</t>
  </si>
  <si>
    <t>Chris Woodward</t>
  </si>
  <si>
    <t>sa225894</t>
  </si>
  <si>
    <t>Cody Clark</t>
  </si>
  <si>
    <t>sa392932</t>
  </si>
  <si>
    <t>Jeudy Valdez</t>
  </si>
  <si>
    <t>sa501228</t>
  </si>
  <si>
    <t>Mycal Jones</t>
  </si>
  <si>
    <t>Humberto Quintero</t>
  </si>
  <si>
    <t>Ray Olmedo</t>
  </si>
  <si>
    <t>sa392998</t>
  </si>
  <si>
    <t>James Beresford</t>
  </si>
  <si>
    <t>sa501943</t>
  </si>
  <si>
    <t>Keenyn Walker</t>
  </si>
  <si>
    <t>Jeff Salazar</t>
  </si>
  <si>
    <t>Bill Hall</t>
  </si>
  <si>
    <t>sa199533</t>
  </si>
  <si>
    <t>Corey Smith</t>
  </si>
  <si>
    <t>Omar Vizquel</t>
  </si>
  <si>
    <t>sa390360</t>
  </si>
  <si>
    <t>Josh Horton</t>
  </si>
  <si>
    <t>Gregorio Petit</t>
  </si>
  <si>
    <t>Jason Michaels</t>
  </si>
  <si>
    <t>Ali Solis</t>
  </si>
  <si>
    <t>Terry Evans</t>
  </si>
  <si>
    <t>Wilson Valdez</t>
  </si>
  <si>
    <t>sa202240</t>
  </si>
  <si>
    <t>Mario Lisson</t>
  </si>
  <si>
    <t>Matt Tolbert</t>
  </si>
  <si>
    <t>Munenori Kawasaki</t>
  </si>
  <si>
    <t>sa226130</t>
  </si>
  <si>
    <t>Adam Heether</t>
  </si>
  <si>
    <t>Josh Barfield</t>
  </si>
  <si>
    <t>Hernan Perez</t>
  </si>
  <si>
    <t>Mark DeRosa</t>
  </si>
  <si>
    <t>Wilkin Castillo</t>
  </si>
  <si>
    <t>sa326543</t>
  </si>
  <si>
    <t>Wes Hodges</t>
  </si>
  <si>
    <t>Luis Hernandez</t>
  </si>
  <si>
    <t>Sean Kazmar</t>
  </si>
  <si>
    <t>sa503218</t>
  </si>
  <si>
    <t>Christian Bethancourt</t>
  </si>
  <si>
    <t>Anderson Hernandez</t>
  </si>
  <si>
    <t>sa454776</t>
  </si>
  <si>
    <t>Jon Gaston</t>
  </si>
  <si>
    <t>sa501690</t>
  </si>
  <si>
    <t>Travis Witherspoon</t>
  </si>
  <si>
    <t>sa503304</t>
  </si>
  <si>
    <t>Julio Morban</t>
  </si>
  <si>
    <t>Jordan Schafer</t>
  </si>
  <si>
    <t>Brad Davis</t>
  </si>
  <si>
    <t>Andrew Romine</t>
  </si>
  <si>
    <t>Clete Thomas</t>
  </si>
  <si>
    <t>sa500821</t>
  </si>
  <si>
    <t>Tommy Mendonca</t>
  </si>
  <si>
    <t>sa392406</t>
  </si>
  <si>
    <t>Oscar Tejeda</t>
  </si>
  <si>
    <t>Scott Podsednik</t>
  </si>
  <si>
    <t>Osvaldo Martinez</t>
  </si>
  <si>
    <t>Juan Diaz</t>
  </si>
  <si>
    <t>Cesar Izturis</t>
  </si>
  <si>
    <t>Kyle Hudson</t>
  </si>
  <si>
    <t>Mike Jacobs</t>
  </si>
  <si>
    <t>sa389712</t>
  </si>
  <si>
    <t>Collin Delome</t>
  </si>
  <si>
    <t>sa226157</t>
  </si>
  <si>
    <t>Shawn Bowman</t>
  </si>
  <si>
    <t>sa202246</t>
  </si>
  <si>
    <t>Doug Deeds</t>
  </si>
  <si>
    <t>Corey Patterson</t>
  </si>
  <si>
    <t>Chris Pettit</t>
  </si>
  <si>
    <t>Jeff Mathis</t>
  </si>
  <si>
    <t>sa199056</t>
  </si>
  <si>
    <t>Manny Mayorson</t>
  </si>
  <si>
    <t>Aaron Miles</t>
  </si>
  <si>
    <t>Michel Hernandez</t>
  </si>
  <si>
    <t>sa502525</t>
  </si>
  <si>
    <t>Jiwan James</t>
  </si>
  <si>
    <t>Colin Curtis</t>
  </si>
  <si>
    <t>Drew Butera</t>
  </si>
  <si>
    <t>Eric Farris</t>
  </si>
  <si>
    <t>sa500797</t>
  </si>
  <si>
    <t>Jeff Kobernus</t>
  </si>
  <si>
    <t>sa526831</t>
  </si>
  <si>
    <t>Jarrett Parker</t>
  </si>
  <si>
    <t>Kevin Mattison</t>
  </si>
  <si>
    <t>Miguel Tejada</t>
  </si>
  <si>
    <t>Jason Bourgeois</t>
  </si>
  <si>
    <t>Ronny Paulino</t>
  </si>
  <si>
    <t>Jimmy Paredes</t>
  </si>
  <si>
    <t>Micah Owings</t>
  </si>
  <si>
    <t>sa291780</t>
  </si>
  <si>
    <t>Chris Gutierrez</t>
  </si>
  <si>
    <t>sa254761</t>
  </si>
  <si>
    <t>Wladimir Sutil</t>
  </si>
  <si>
    <t>sa549634</t>
  </si>
  <si>
    <t>Cheslor Cuthbert</t>
  </si>
  <si>
    <t>Bryan Holaday</t>
  </si>
  <si>
    <t>Steve Holm</t>
  </si>
  <si>
    <t>Brendan Harris</t>
  </si>
  <si>
    <t>Eduardo Escobar</t>
  </si>
  <si>
    <t>Oswaldo Navarro</t>
  </si>
  <si>
    <t>sa291258</t>
  </si>
  <si>
    <t>Chris Robinson</t>
  </si>
  <si>
    <t>Tommy Field</t>
  </si>
  <si>
    <t>sa500732</t>
  </si>
  <si>
    <t>Jiovanni Mier</t>
  </si>
  <si>
    <t>Carlos Maldonado</t>
  </si>
  <si>
    <t>Brian Bixler</t>
  </si>
  <si>
    <t>sa326736</t>
  </si>
  <si>
    <t>Tyler Henson</t>
  </si>
  <si>
    <t>Ramiro Pena</t>
  </si>
  <si>
    <t>Alfredo Amezaga</t>
  </si>
  <si>
    <t>sa294300</t>
  </si>
  <si>
    <t>Audy Ciriaco</t>
  </si>
  <si>
    <t>Efren Navarro</t>
  </si>
  <si>
    <t>Jesus Flores</t>
  </si>
  <si>
    <t>sa500727</t>
  </si>
  <si>
    <t>Bobby Borchering</t>
  </si>
  <si>
    <t>Scott Cousins</t>
  </si>
  <si>
    <t>sa501273</t>
  </si>
  <si>
    <t>Ryan Goins</t>
  </si>
  <si>
    <t>Rusty Ryal</t>
  </si>
  <si>
    <t>sa455338</t>
  </si>
  <si>
    <t>Bryan Pounds</t>
  </si>
  <si>
    <t>sa455889</t>
  </si>
  <si>
    <t>Ehire Adrianza</t>
  </si>
  <si>
    <t>Alberto Gonzalez</t>
  </si>
  <si>
    <t>Matt Young</t>
  </si>
  <si>
    <t>Luis Martinez</t>
  </si>
  <si>
    <t>sa455550</t>
  </si>
  <si>
    <t>Keon Broxton</t>
  </si>
  <si>
    <t>Xavier Nady</t>
  </si>
  <si>
    <t>Luke Carlin</t>
  </si>
  <si>
    <t>Eli Whiteside</t>
  </si>
  <si>
    <t>Brett Hayes</t>
  </si>
  <si>
    <t>sa454355</t>
  </si>
  <si>
    <t>Kyle Skipworth</t>
  </si>
  <si>
    <t>sa202822</t>
  </si>
  <si>
    <t>Kevin Howard</t>
  </si>
  <si>
    <t>Emmanuel Burriss</t>
  </si>
  <si>
    <t>Tyler Graham</t>
  </si>
  <si>
    <t>Endy Chavez</t>
  </si>
  <si>
    <t>Brendan Ryan</t>
  </si>
  <si>
    <t>Brandon Barnes</t>
  </si>
  <si>
    <t>sa327822</t>
  </si>
  <si>
    <t>Kyeong Kang</t>
  </si>
  <si>
    <t>Michael Martinez</t>
  </si>
  <si>
    <t>sa501255</t>
  </si>
  <si>
    <t>Josh Prince</t>
  </si>
  <si>
    <t>Russ Mitchell</t>
  </si>
  <si>
    <t>sa326252</t>
  </si>
  <si>
    <t>Brock Kjeldgaard</t>
  </si>
  <si>
    <t>Brian Dinkelman</t>
  </si>
  <si>
    <t>Pete Kozma</t>
  </si>
  <si>
    <t>Geoff Blum</t>
  </si>
  <si>
    <t>sa389912</t>
  </si>
  <si>
    <t>Nick Noonan</t>
  </si>
  <si>
    <t>Tony Abreu</t>
  </si>
  <si>
    <t>Taylor Teagarden</t>
  </si>
  <si>
    <t>Mike Nickeas</t>
  </si>
  <si>
    <t>sa454396</t>
  </si>
  <si>
    <t>Zach Collier</t>
  </si>
  <si>
    <t>sa378376</t>
  </si>
  <si>
    <t>Anthony Seratelli</t>
  </si>
  <si>
    <t>sa503851</t>
  </si>
  <si>
    <t>Jonathan Villar</t>
  </si>
  <si>
    <t>Jose Iglesias</t>
  </si>
  <si>
    <t>Rene Rivera</t>
  </si>
  <si>
    <t>sa201847</t>
  </si>
  <si>
    <t>Chase Lambin</t>
  </si>
  <si>
    <t>Jason Repko</t>
  </si>
  <si>
    <t>sa328505</t>
  </si>
  <si>
    <t>Deibinson Romero</t>
  </si>
  <si>
    <t>Joe Mather</t>
  </si>
  <si>
    <t>Pete Orr</t>
  </si>
  <si>
    <t>Guillermo Quiroz</t>
  </si>
  <si>
    <t>John Hester</t>
  </si>
  <si>
    <t>sa390596</t>
  </si>
  <si>
    <t>Sawyer Carroll</t>
  </si>
  <si>
    <t>sa254151</t>
  </si>
  <si>
    <t>Hainley Statia</t>
  </si>
  <si>
    <t>sa543892</t>
  </si>
  <si>
    <t>Juan Perez</t>
  </si>
  <si>
    <t>sa455741</t>
  </si>
  <si>
    <t>Cesar Puello</t>
  </si>
  <si>
    <t>Robert Andino</t>
  </si>
  <si>
    <t>Sean Burroughs</t>
  </si>
  <si>
    <t>Chris Herrmann</t>
  </si>
  <si>
    <t>sa503874</t>
  </si>
  <si>
    <t>Danny Santana</t>
  </si>
  <si>
    <t>Antoan Richardson</t>
  </si>
  <si>
    <t>Chris Valaika</t>
  </si>
  <si>
    <t>Ryan Rohlinger</t>
  </si>
  <si>
    <t>Darren Ford</t>
  </si>
  <si>
    <t>Rich Thompson</t>
  </si>
  <si>
    <t>sa388946</t>
  </si>
  <si>
    <t>Johnny Monell</t>
  </si>
  <si>
    <t>sa454347</t>
  </si>
  <si>
    <t>Tim Beckham</t>
  </si>
  <si>
    <t>sa253853</t>
  </si>
  <si>
    <t>Eric Campbell</t>
  </si>
  <si>
    <t>sa501459</t>
  </si>
  <si>
    <t>Steve Parker</t>
  </si>
  <si>
    <t>Matt Kata</t>
  </si>
  <si>
    <t>Brian Schneider</t>
  </si>
  <si>
    <t>Kristopher Negron</t>
  </si>
  <si>
    <t>Jose Morales</t>
  </si>
  <si>
    <t>Luis Durango</t>
  </si>
  <si>
    <t>Brooks Conrad</t>
  </si>
  <si>
    <t>Eric Fryer</t>
  </si>
  <si>
    <t>sa455434</t>
  </si>
  <si>
    <t>Justin Greene</t>
  </si>
  <si>
    <t>sa388982</t>
  </si>
  <si>
    <t>Juan Centeno</t>
  </si>
  <si>
    <t>sa294516</t>
  </si>
  <si>
    <t>Tuffy Gosewisch</t>
  </si>
  <si>
    <t>Jeff Baisley</t>
  </si>
  <si>
    <t>sa244078</t>
  </si>
  <si>
    <t>Ian Gac</t>
  </si>
  <si>
    <t>Mike Costanzo</t>
  </si>
  <si>
    <t>Jorge Cantu</t>
  </si>
  <si>
    <t>J.B. Shuck</t>
  </si>
  <si>
    <t>Dee Gordon</t>
  </si>
  <si>
    <t>Carlos Corporan</t>
  </si>
  <si>
    <t>sa541190</t>
  </si>
  <si>
    <t>Leslie Anderson</t>
  </si>
  <si>
    <t>Jarrod Dyson</t>
  </si>
  <si>
    <t>sa502536</t>
  </si>
  <si>
    <t>Hak-Ju Lee</t>
  </si>
  <si>
    <t>sa454377</t>
  </si>
  <si>
    <t>Reese Havens</t>
  </si>
  <si>
    <t>Cody Ransom</t>
  </si>
  <si>
    <t>sa327116</t>
  </si>
  <si>
    <t>Jared Mitchell</t>
  </si>
  <si>
    <t>Adam Moore</t>
  </si>
  <si>
    <t>sa291160</t>
  </si>
  <si>
    <t>Daniel Mayora</t>
  </si>
  <si>
    <t>Carlos Triunfel</t>
  </si>
  <si>
    <t>Konrad Schmidt</t>
  </si>
  <si>
    <t>Kevin Russo</t>
  </si>
  <si>
    <t>sa501270</t>
  </si>
  <si>
    <t>Angelo Songco</t>
  </si>
  <si>
    <t>Avisail Garcia</t>
  </si>
  <si>
    <t>sa392832</t>
  </si>
  <si>
    <t>Jose Garcia</t>
  </si>
  <si>
    <t>sa548171</t>
  </si>
  <si>
    <t>Delino Deshields Jr.</t>
  </si>
  <si>
    <t>Josh Wilson</t>
  </si>
  <si>
    <t>Marwin Gonzalez</t>
  </si>
  <si>
    <t>sa294342</t>
  </si>
  <si>
    <t>Nick Weglarz</t>
  </si>
  <si>
    <t>Pedro Florimon</t>
  </si>
  <si>
    <t>Chris Aguila</t>
  </si>
  <si>
    <t>sa503232</t>
  </si>
  <si>
    <t>Brodie Greene</t>
  </si>
  <si>
    <t>sa455750</t>
  </si>
  <si>
    <t>Sebastian Valle</t>
  </si>
  <si>
    <t>Matt Angle</t>
  </si>
  <si>
    <t>sa503679</t>
  </si>
  <si>
    <t>Wilfredo Tovar</t>
  </si>
  <si>
    <t>Mike McCoy</t>
  </si>
  <si>
    <t>John Baker</t>
  </si>
  <si>
    <t>Landon Powell</t>
  </si>
  <si>
    <t>sa286639</t>
  </si>
  <si>
    <t>Juan Apodaca</t>
  </si>
  <si>
    <t>Carlos Peguero</t>
  </si>
  <si>
    <t>Danny Worth</t>
  </si>
  <si>
    <t>Rene Tosoni</t>
  </si>
  <si>
    <t>sa455265</t>
  </si>
  <si>
    <t>Ollie Linton</t>
  </si>
  <si>
    <t>Quintin Berry</t>
  </si>
  <si>
    <t>Joaquin Arias</t>
  </si>
  <si>
    <t>Andres Blanco</t>
  </si>
  <si>
    <t>sa327827</t>
  </si>
  <si>
    <t>Gorman Erickson</t>
  </si>
  <si>
    <t>Eugenio Velez</t>
  </si>
  <si>
    <t>sa501504</t>
  </si>
  <si>
    <t>Jamie Johnson</t>
  </si>
  <si>
    <t>Josh Bard</t>
  </si>
  <si>
    <t>Tony Campana</t>
  </si>
  <si>
    <t>Hideki Matsui</t>
  </si>
  <si>
    <t>Tony Gwynn</t>
  </si>
  <si>
    <t>Andy Parrino</t>
  </si>
  <si>
    <t>Rob Johnson</t>
  </si>
  <si>
    <t>sa577782</t>
  </si>
  <si>
    <t>Mikie Mahtook</t>
  </si>
  <si>
    <t>Darin Mastroianni</t>
  </si>
  <si>
    <t>sa291097</t>
  </si>
  <si>
    <t>Daryl Jones</t>
  </si>
  <si>
    <t>sa388380</t>
  </si>
  <si>
    <t>Taylor Harbin</t>
  </si>
  <si>
    <t>Tony Cruz</t>
  </si>
  <si>
    <t>Francisco Peguero</t>
  </si>
  <si>
    <t>Ryan Jackson</t>
  </si>
  <si>
    <t>Paul Janish</t>
  </si>
  <si>
    <t>sa294329</t>
  </si>
  <si>
    <t>Jose Gil</t>
  </si>
  <si>
    <t>Pedro Ciriaco</t>
  </si>
  <si>
    <t>Brandon Crawford</t>
  </si>
  <si>
    <t>sa500740</t>
  </si>
  <si>
    <t>Nick Franklin</t>
  </si>
  <si>
    <t>sa327799</t>
  </si>
  <si>
    <t>Grant Green</t>
  </si>
  <si>
    <t>Trent Oeltjen</t>
  </si>
  <si>
    <t>sa500788</t>
  </si>
  <si>
    <t>Chris Owings</t>
  </si>
  <si>
    <t>Jeff Bianchi</t>
  </si>
  <si>
    <t>Ronny Cedeno</t>
  </si>
  <si>
    <t>Matt Tuiasosopo</t>
  </si>
  <si>
    <t>sa500784</t>
  </si>
  <si>
    <t>Josh Phegley</t>
  </si>
  <si>
    <t>sa455308</t>
  </si>
  <si>
    <t>Tyler Kuhn</t>
  </si>
  <si>
    <t>Elian Herrera</t>
  </si>
  <si>
    <t>sa456103</t>
  </si>
  <si>
    <t>Leury Garcia</t>
  </si>
  <si>
    <t>sa526398</t>
  </si>
  <si>
    <t>Jake Lemmerman</t>
  </si>
  <si>
    <t>Andy Gonzalez</t>
  </si>
  <si>
    <t>sa526198</t>
  </si>
  <si>
    <t>Leon Landry</t>
  </si>
  <si>
    <t>Mark Teahen</t>
  </si>
  <si>
    <t>sa456018</t>
  </si>
  <si>
    <t>Josmil Pinto</t>
  </si>
  <si>
    <t>Jhonatan Solano</t>
  </si>
  <si>
    <t>Irving Falu</t>
  </si>
  <si>
    <t>Gil Velazquez</t>
  </si>
  <si>
    <t>Luke Hughes</t>
  </si>
  <si>
    <t>Trevor Crowe</t>
  </si>
  <si>
    <t>sa454552</t>
  </si>
  <si>
    <t>Greg Miclat</t>
  </si>
  <si>
    <t>Eury Perez</t>
  </si>
  <si>
    <t>Chris Getz</t>
  </si>
  <si>
    <t>sa501451</t>
  </si>
  <si>
    <t>Jason Hagerty</t>
  </si>
  <si>
    <t>Aaron Bates</t>
  </si>
  <si>
    <t>sa548173</t>
  </si>
  <si>
    <t>Michael Choice</t>
  </si>
  <si>
    <t>Brian Barden</t>
  </si>
  <si>
    <t>sa577767</t>
  </si>
  <si>
    <t>Nick Ahmed</t>
  </si>
  <si>
    <t>J.R. Towles</t>
  </si>
  <si>
    <t>Jeff Larish</t>
  </si>
  <si>
    <t>Alexi Amarista</t>
  </si>
  <si>
    <t>Francisco Cervelli</t>
  </si>
  <si>
    <t>sa326761</t>
  </si>
  <si>
    <t>Nevin Ashley</t>
  </si>
  <si>
    <t>Clint Barmes</t>
  </si>
  <si>
    <t>sa455526</t>
  </si>
  <si>
    <t>Brandon Short</t>
  </si>
  <si>
    <t>sa389692</t>
  </si>
  <si>
    <t>Tony Thomas</t>
  </si>
  <si>
    <t>sa326701</t>
  </si>
  <si>
    <t>Ryan Strieby</t>
  </si>
  <si>
    <t>Vinny Rottino</t>
  </si>
  <si>
    <t>Eric Patterson</t>
  </si>
  <si>
    <t>Jamie Hoffmann</t>
  </si>
  <si>
    <t>sa454946</t>
  </si>
  <si>
    <t>Nate Tenbrink</t>
  </si>
  <si>
    <t>Chase d'Arnaud</t>
  </si>
  <si>
    <t>Bryan Anderson</t>
  </si>
  <si>
    <t>Josh Rodriguez</t>
  </si>
  <si>
    <t>Wilkin Ramirez</t>
  </si>
  <si>
    <t>Juan Miranda</t>
  </si>
  <si>
    <t>sa597758</t>
  </si>
  <si>
    <t>Cory Spangenberg</t>
  </si>
  <si>
    <t>Lou Montanez</t>
  </si>
  <si>
    <t>Gorkys Hernandez</t>
  </si>
  <si>
    <t>sa501601</t>
  </si>
  <si>
    <t>Tucker Barnhart</t>
  </si>
  <si>
    <t>Omar Quintanilla</t>
  </si>
  <si>
    <t>John McDonald</t>
  </si>
  <si>
    <t>sa389878</t>
  </si>
  <si>
    <t>Brandon Waring</t>
  </si>
  <si>
    <t>sa500800</t>
  </si>
  <si>
    <t>Rich Poythress</t>
  </si>
  <si>
    <t>Tim Federowicz</t>
  </si>
  <si>
    <t>Melky Mesa</t>
  </si>
  <si>
    <t>Nick Green</t>
  </si>
  <si>
    <t>Brandon Boggs</t>
  </si>
  <si>
    <t>Brett Carroll</t>
  </si>
  <si>
    <t>Jose Lobaton</t>
  </si>
  <si>
    <t>sa503287</t>
  </si>
  <si>
    <t>Ender Inciarte</t>
  </si>
  <si>
    <t>Willie Harris</t>
  </si>
  <si>
    <t>sa526397</t>
  </si>
  <si>
    <t>Ryan Lamarre</t>
  </si>
  <si>
    <t>Greg Dobbs</t>
  </si>
  <si>
    <t>sa549143</t>
  </si>
  <si>
    <t>David Freitas</t>
  </si>
  <si>
    <t>Paul McAnulty</t>
  </si>
  <si>
    <t>Che-Hsuan Lin</t>
  </si>
  <si>
    <t>Ryan Spilborghs</t>
  </si>
  <si>
    <t>sa598794</t>
  </si>
  <si>
    <t>Jonathan Griffin</t>
  </si>
  <si>
    <t>sa454766</t>
  </si>
  <si>
    <t>Caleb Joseph</t>
  </si>
  <si>
    <t>Adeiny Hechavarria</t>
  </si>
  <si>
    <t>sa389194</t>
  </si>
  <si>
    <t>Michael Mcdade</t>
  </si>
  <si>
    <t>Angel Sanchez</t>
  </si>
  <si>
    <t>Jai Miller</t>
  </si>
  <si>
    <t>Justin Christian</t>
  </si>
  <si>
    <t>sa502625</t>
  </si>
  <si>
    <t>Rymer Liriano</t>
  </si>
  <si>
    <t>Chris Stewart</t>
  </si>
  <si>
    <t>Mike Fontenot</t>
  </si>
  <si>
    <t>sa225831</t>
  </si>
  <si>
    <t>Cole Armstrong</t>
  </si>
  <si>
    <t>Erick Almonte</t>
  </si>
  <si>
    <t>Brent Lillibridge</t>
  </si>
  <si>
    <t>Blake Lalli</t>
  </si>
  <si>
    <t>sa502621</t>
  </si>
  <si>
    <t>Jonathan Galvez</t>
  </si>
  <si>
    <t>Cedric Hunter</t>
  </si>
  <si>
    <t>sa293188</t>
  </si>
  <si>
    <t>Drew Locke</t>
  </si>
  <si>
    <t>Drew Stubbs</t>
  </si>
  <si>
    <t>Everth Cabrera</t>
  </si>
  <si>
    <t>sa454451</t>
  </si>
  <si>
    <t>Roger Kieschnick</t>
  </si>
  <si>
    <t>sa294917</t>
  </si>
  <si>
    <t>Koby Clemens</t>
  </si>
  <si>
    <t>sa199288</t>
  </si>
  <si>
    <t>Mike Spidale</t>
  </si>
  <si>
    <t>Donovan Solano</t>
  </si>
  <si>
    <t>Sandy Leon</t>
  </si>
  <si>
    <t>Ryan Theriot</t>
  </si>
  <si>
    <t>sa389255</t>
  </si>
  <si>
    <t>Jimmy Gallagher</t>
  </si>
  <si>
    <t>Stephen Vogt</t>
  </si>
  <si>
    <t>Jordy Mercer</t>
  </si>
  <si>
    <t>Adam Rosales</t>
  </si>
  <si>
    <t>Ivan De Jesus</t>
  </si>
  <si>
    <t>sa390641</t>
  </si>
  <si>
    <t>Christian Colon</t>
  </si>
  <si>
    <t>sa507106</t>
  </si>
  <si>
    <t>Carlos Sanchez</t>
  </si>
  <si>
    <t>Steve Tolleson</t>
  </si>
  <si>
    <t>Nick Hundley</t>
  </si>
  <si>
    <t>sa526414</t>
  </si>
  <si>
    <t>George Springer</t>
  </si>
  <si>
    <t>Alex Liddi</t>
  </si>
  <si>
    <t>Brandon Hicks</t>
  </si>
  <si>
    <t>sa327070</t>
  </si>
  <si>
    <t>Cole Figueroa</t>
  </si>
  <si>
    <t>Brayan Pena</t>
  </si>
  <si>
    <t>Luis Exposito</t>
  </si>
  <si>
    <t>Yan Gomes</t>
  </si>
  <si>
    <t>Nick Punto</t>
  </si>
  <si>
    <t>Jason Pridie</t>
  </si>
  <si>
    <t>Brian Bogusevic</t>
  </si>
  <si>
    <t>sa526822</t>
  </si>
  <si>
    <t>Cory Vaughn</t>
  </si>
  <si>
    <t>sa548249</t>
  </si>
  <si>
    <t>Joe Leonard</t>
  </si>
  <si>
    <t>Jose Constanza</t>
  </si>
  <si>
    <t>sa548255</t>
  </si>
  <si>
    <t>Jacob Realmuto</t>
  </si>
  <si>
    <t>Max Ramirez</t>
  </si>
  <si>
    <t>sa501903</t>
  </si>
  <si>
    <t>Matt Den Dekker</t>
  </si>
  <si>
    <t>sa549078</t>
  </si>
  <si>
    <t>Adam Duvall</t>
  </si>
  <si>
    <t>Brent Morel</t>
  </si>
  <si>
    <t>Travis Buck</t>
  </si>
  <si>
    <t>Dusty Brown</t>
  </si>
  <si>
    <t>sa500839</t>
  </si>
  <si>
    <t>John Murphy</t>
  </si>
  <si>
    <t>Emilio Bonifacio</t>
  </si>
  <si>
    <t>Lou Marson</t>
  </si>
  <si>
    <t>Rick Ankiel</t>
  </si>
  <si>
    <t>sa500593</t>
  </si>
  <si>
    <t>Tony Sanchez</t>
  </si>
  <si>
    <t>sa328920</t>
  </si>
  <si>
    <t>Chih-Hsien Chiang</t>
  </si>
  <si>
    <t>Kelly Shoppach</t>
  </si>
  <si>
    <t>Jose Molina</t>
  </si>
  <si>
    <t>Luke Montz</t>
  </si>
  <si>
    <t>sa392385</t>
  </si>
  <si>
    <t>Engel Beltre</t>
  </si>
  <si>
    <t>sa390671</t>
  </si>
  <si>
    <t>Kentrail Davis</t>
  </si>
  <si>
    <t>sa454429</t>
  </si>
  <si>
    <t>Destin Hood</t>
  </si>
  <si>
    <t>Hector Sanchez</t>
  </si>
  <si>
    <t>Rhyne Hughes</t>
  </si>
  <si>
    <t>sa505033</t>
  </si>
  <si>
    <t>Eugenio Suarez</t>
  </si>
  <si>
    <t>Val Pascucci</t>
  </si>
  <si>
    <t>sa597769</t>
  </si>
  <si>
    <t>Brad Miller</t>
  </si>
  <si>
    <t>Brian Dozier</t>
  </si>
  <si>
    <t>Jeff Baker</t>
  </si>
  <si>
    <t>Willie Bloomquist</t>
  </si>
  <si>
    <t>Reed Johnson</t>
  </si>
  <si>
    <t>David Lough</t>
  </si>
  <si>
    <t>Matt Carson</t>
  </si>
  <si>
    <t>sa392355</t>
  </si>
  <si>
    <t>Alfredo Silverio</t>
  </si>
  <si>
    <t>sa455056</t>
  </si>
  <si>
    <t>Christian Vazquez</t>
  </si>
  <si>
    <t>sa326763</t>
  </si>
  <si>
    <t>Jim Negrych</t>
  </si>
  <si>
    <t>Alexi Casilla</t>
  </si>
  <si>
    <t>Chris Gimenez</t>
  </si>
  <si>
    <t>Chone Figgins</t>
  </si>
  <si>
    <t>Xavier Avery</t>
  </si>
  <si>
    <t>Tug Hulett</t>
  </si>
  <si>
    <t>sa328855</t>
  </si>
  <si>
    <t>Johermyn Chavez</t>
  </si>
  <si>
    <t>Joe Benson</t>
  </si>
  <si>
    <t>Skip Schumaker</t>
  </si>
  <si>
    <t>sa505993</t>
  </si>
  <si>
    <t>Christian Villanueva</t>
  </si>
  <si>
    <t>sa454975</t>
  </si>
  <si>
    <t>Cody Puckett</t>
  </si>
  <si>
    <t>Tsuyoshi Nishioka</t>
  </si>
  <si>
    <t>sa503853</t>
  </si>
  <si>
    <t>Domingo Santana</t>
  </si>
  <si>
    <t>sa327986</t>
  </si>
  <si>
    <t>Thomas Pham</t>
  </si>
  <si>
    <t>Blake DeWitt</t>
  </si>
  <si>
    <t>sa501575</t>
  </si>
  <si>
    <t>Vinnie Catricala</t>
  </si>
  <si>
    <t>sa328581</t>
  </si>
  <si>
    <t>Carlos Rivero</t>
  </si>
  <si>
    <t>sa526531</t>
  </si>
  <si>
    <t>Todd Cunningham</t>
  </si>
  <si>
    <t>Ryan Flaherty</t>
  </si>
  <si>
    <t>Denis Phipps</t>
  </si>
  <si>
    <t>Franklin Gutierrez</t>
  </si>
  <si>
    <t>Placido Polanco</t>
  </si>
  <si>
    <t>Josh Bell</t>
  </si>
  <si>
    <t>Travis Ishikawa</t>
  </si>
  <si>
    <t>sa455954</t>
  </si>
  <si>
    <t>Chun-Hsiu Chen</t>
  </si>
  <si>
    <t>sa454887</t>
  </si>
  <si>
    <t>A.J. Jimenez</t>
  </si>
  <si>
    <t>sa510223</t>
  </si>
  <si>
    <t>Daniel Butler</t>
  </si>
  <si>
    <t>sa389429</t>
  </si>
  <si>
    <t>Matt Rizzotti</t>
  </si>
  <si>
    <t>sa526325</t>
  </si>
  <si>
    <t>Stefen Romero</t>
  </si>
  <si>
    <t>Miguel Cairo</t>
  </si>
  <si>
    <t>sa326749</t>
  </si>
  <si>
    <t>Jermaine Mitchell</t>
  </si>
  <si>
    <t>sa454433</t>
  </si>
  <si>
    <t>Shane Peterson</t>
  </si>
  <si>
    <t>Mitch Maier</t>
  </si>
  <si>
    <t>sa503285</t>
  </si>
  <si>
    <t>Cesar Hernandez</t>
  </si>
  <si>
    <t>sa392232</t>
  </si>
  <si>
    <t>Bryce Brentz</t>
  </si>
  <si>
    <t>Dallas McPherson</t>
  </si>
  <si>
    <t>sa500823</t>
  </si>
  <si>
    <t>Marc Krauss</t>
  </si>
  <si>
    <t>Danny Valencia</t>
  </si>
  <si>
    <t>sa506297</t>
  </si>
  <si>
    <t>Cristhian Adames</t>
  </si>
  <si>
    <t>Nate Spears</t>
  </si>
  <si>
    <t>Brandon Inge</t>
  </si>
  <si>
    <t>Aubrey Huff</t>
  </si>
  <si>
    <t>Jason Bay</t>
  </si>
  <si>
    <t>Jeff Clement</t>
  </si>
  <si>
    <t>sa500742</t>
  </si>
  <si>
    <t>Zachary Heathcott</t>
  </si>
  <si>
    <t>sa381345</t>
  </si>
  <si>
    <t>Juan Lagares</t>
  </si>
  <si>
    <t>sa546772</t>
  </si>
  <si>
    <t>Marcus Semien</t>
  </si>
  <si>
    <t>Brandon Laird</t>
  </si>
  <si>
    <t>Matt Hague</t>
  </si>
  <si>
    <t>Jordan Brown</t>
  </si>
  <si>
    <t>Jonathan Herrera</t>
  </si>
  <si>
    <t>Ryan Adams</t>
  </si>
  <si>
    <t>Drew Sutton</t>
  </si>
  <si>
    <t>Ramon Santiago</t>
  </si>
  <si>
    <t>Gerald Laird</t>
  </si>
  <si>
    <t>Blake Tekotte</t>
  </si>
  <si>
    <t>Andrew Brown</t>
  </si>
  <si>
    <t>Sam Fuld</t>
  </si>
  <si>
    <t>Adam Kennedy</t>
  </si>
  <si>
    <t>Hank Conger</t>
  </si>
  <si>
    <t>sa454379</t>
  </si>
  <si>
    <t>Allan Dykstra</t>
  </si>
  <si>
    <t>sa388399</t>
  </si>
  <si>
    <t>Beau Mills</t>
  </si>
  <si>
    <t>John Lindsey</t>
  </si>
  <si>
    <t>Brad Emaus</t>
  </si>
  <si>
    <t>Jake Elmore</t>
  </si>
  <si>
    <t>Chad Huffman</t>
  </si>
  <si>
    <t>sa501773</t>
  </si>
  <si>
    <t>Chris Mcguiness</t>
  </si>
  <si>
    <t>Shane Robinson</t>
  </si>
  <si>
    <t>Jordany Valdespin</t>
  </si>
  <si>
    <t>Ryan Roberts</t>
  </si>
  <si>
    <t>sa503262</t>
  </si>
  <si>
    <t>Ramon Flores</t>
  </si>
  <si>
    <t>Andy LaRoche</t>
  </si>
  <si>
    <t>Derek Norris</t>
  </si>
  <si>
    <t>sa500820</t>
  </si>
  <si>
    <t>Trayce Thompson</t>
  </si>
  <si>
    <t>Hector Luna</t>
  </si>
  <si>
    <t>Mark Ellis</t>
  </si>
  <si>
    <t>Jason Bartlett</t>
  </si>
  <si>
    <t>Hernan Iribarren</t>
  </si>
  <si>
    <t>Ruben Gotay</t>
  </si>
  <si>
    <t>Matt Treanor</t>
  </si>
  <si>
    <t>Austin Romine</t>
  </si>
  <si>
    <t>Chad Tracy</t>
  </si>
  <si>
    <t>sa548470</t>
  </si>
  <si>
    <t>David Vidal</t>
  </si>
  <si>
    <t>Jarrett Hoffpauir</t>
  </si>
  <si>
    <t>sa500806</t>
  </si>
  <si>
    <t>Tommy Joseph</t>
  </si>
  <si>
    <t>Eduardo Nunez</t>
  </si>
  <si>
    <t>sa392204</t>
  </si>
  <si>
    <t>Matt Clark</t>
  </si>
  <si>
    <t>Don Kelly</t>
  </si>
  <si>
    <t>Jeremy Hermida</t>
  </si>
  <si>
    <t>Justin Sellers</t>
  </si>
  <si>
    <t>Luis Cruz</t>
  </si>
  <si>
    <t>Mark Kotsay</t>
  </si>
  <si>
    <t>Mike Cervenak</t>
  </si>
  <si>
    <t>sa526928</t>
  </si>
  <si>
    <t>Joey Terdoslavich</t>
  </si>
  <si>
    <t>Martin Maldonado</t>
  </si>
  <si>
    <t>Trayvon Robinson</t>
  </si>
  <si>
    <t>Brad Hawpe</t>
  </si>
  <si>
    <t>sa503033</t>
  </si>
  <si>
    <t>Ramon Cabrera</t>
  </si>
  <si>
    <t>Mike Aviles</t>
  </si>
  <si>
    <t>Kole Calhoun</t>
  </si>
  <si>
    <t>sa397812</t>
  </si>
  <si>
    <t>Edinson Rincon</t>
  </si>
  <si>
    <t>Michael McKenry</t>
  </si>
  <si>
    <t>sa454958</t>
  </si>
  <si>
    <t>Tim Fedroff</t>
  </si>
  <si>
    <t>sa505981</t>
  </si>
  <si>
    <t>Jesus Aguilar</t>
  </si>
  <si>
    <t>sa388992</t>
  </si>
  <si>
    <t>Ty Wright</t>
  </si>
  <si>
    <t>Gustavo Molina</t>
  </si>
  <si>
    <t>Kevin Kouzmanoff</t>
  </si>
  <si>
    <t>sa455436</t>
  </si>
  <si>
    <t>Zack Cox</t>
  </si>
  <si>
    <t>Hector Gimenez</t>
  </si>
  <si>
    <t>Josh Harrison</t>
  </si>
  <si>
    <t>Ian Stewart</t>
  </si>
  <si>
    <t>Juan Uribe</t>
  </si>
  <si>
    <t>A.J. Pollock</t>
  </si>
  <si>
    <t>Jemile Weeks</t>
  </si>
  <si>
    <t>Jamey Carroll</t>
  </si>
  <si>
    <t>Eric Thames</t>
  </si>
  <si>
    <t>sa327086</t>
  </si>
  <si>
    <t>Jared Goedert</t>
  </si>
  <si>
    <t>Will Rhymes</t>
  </si>
  <si>
    <t>Jason Donald</t>
  </si>
  <si>
    <t>Ryan Raburn</t>
  </si>
  <si>
    <t>Gregor Blanco</t>
  </si>
  <si>
    <t>sa501769</t>
  </si>
  <si>
    <t>Sean Halton</t>
  </si>
  <si>
    <t>Ryan Langerhans</t>
  </si>
  <si>
    <t>DeWayne Wise</t>
  </si>
  <si>
    <t>sa500814</t>
  </si>
  <si>
    <t>Blake Smith</t>
  </si>
  <si>
    <t>Matt Antonelli</t>
  </si>
  <si>
    <t>sa577938</t>
  </si>
  <si>
    <t>Joe Panik</t>
  </si>
  <si>
    <t>sa455617</t>
  </si>
  <si>
    <t>Wilmer Flores</t>
  </si>
  <si>
    <t>Ezequiel Carrera</t>
  </si>
  <si>
    <t>Jason Castro</t>
  </si>
  <si>
    <t>Bobby Wilson</t>
  </si>
  <si>
    <t>Brandon Snyder</t>
  </si>
  <si>
    <t>Rajai Davis</t>
  </si>
  <si>
    <t>Eliezer Alfonzo</t>
  </si>
  <si>
    <t>Darwin Barney</t>
  </si>
  <si>
    <t>Manny Pina</t>
  </si>
  <si>
    <t>sa501667</t>
  </si>
  <si>
    <t>Kyle Jensen</t>
  </si>
  <si>
    <t>sa501665</t>
  </si>
  <si>
    <t>Brian Cavazos-Galvez</t>
  </si>
  <si>
    <t>sa456006</t>
  </si>
  <si>
    <t>Donald Lutz</t>
  </si>
  <si>
    <t>Eric Sogard</t>
  </si>
  <si>
    <t>sa455528</t>
  </si>
  <si>
    <t>Nate Freiman</t>
  </si>
  <si>
    <t>Cole Garner</t>
  </si>
  <si>
    <t>Chris Dickerson</t>
  </si>
  <si>
    <t>Michael Taylor</t>
  </si>
  <si>
    <t>sa329210</t>
  </si>
  <si>
    <t>Danny Dorn</t>
  </si>
  <si>
    <t>Brian Roberts</t>
  </si>
  <si>
    <t>sa201757</t>
  </si>
  <si>
    <t>Wes Timmons</t>
  </si>
  <si>
    <t>Steve Clevenger</t>
  </si>
  <si>
    <t>Dioner Navarro</t>
  </si>
  <si>
    <t>Joe Mahoney</t>
  </si>
  <si>
    <t>Ben Francisco</t>
  </si>
  <si>
    <t>Jack Hannahan</t>
  </si>
  <si>
    <t>sa503153</t>
  </si>
  <si>
    <t>Tyler Saladino</t>
  </si>
  <si>
    <t>Julio Borbon</t>
  </si>
  <si>
    <t>Anthony Recker</t>
  </si>
  <si>
    <t>Brent Clevlen</t>
  </si>
  <si>
    <t>Collin Cowgill</t>
  </si>
  <si>
    <t>James Loney</t>
  </si>
  <si>
    <t>Ty Wigginton</t>
  </si>
  <si>
    <t>sa388379</t>
  </si>
  <si>
    <t>Marquez Smith</t>
  </si>
  <si>
    <t>Matt Diaz</t>
  </si>
  <si>
    <t>sa508116</t>
  </si>
  <si>
    <t>Starlin Rodriguez</t>
  </si>
  <si>
    <t>sa454929</t>
  </si>
  <si>
    <t>Joey Butler</t>
  </si>
  <si>
    <t>Anthony Gose</t>
  </si>
  <si>
    <t>sa328244</t>
  </si>
  <si>
    <t>Tyson Gillies</t>
  </si>
  <si>
    <t>Aaron Cunningham</t>
  </si>
  <si>
    <t>Marlon Byrd</t>
  </si>
  <si>
    <t>Moises Sierra</t>
  </si>
  <si>
    <t>sa501252</t>
  </si>
  <si>
    <t>Jake Marisnick</t>
  </si>
  <si>
    <t>Kevin Frandsen</t>
  </si>
  <si>
    <t>Matt Mangini</t>
  </si>
  <si>
    <t>Tyler Greene</t>
  </si>
  <si>
    <t>sa454407</t>
  </si>
  <si>
    <t>Jaff Decker</t>
  </si>
  <si>
    <t>Freddy Galvis</t>
  </si>
  <si>
    <t>Jayson Nix</t>
  </si>
  <si>
    <t>Conor Jackson</t>
  </si>
  <si>
    <t>sa546565</t>
  </si>
  <si>
    <t>Ronald Torreyes</t>
  </si>
  <si>
    <t>sa392420</t>
  </si>
  <si>
    <t>Zoilo Almonte</t>
  </si>
  <si>
    <t>Matt Dominguez</t>
  </si>
  <si>
    <t>Nyjer Morgan</t>
  </si>
  <si>
    <t>sa455604</t>
  </si>
  <si>
    <t>Alfredo Marte</t>
  </si>
  <si>
    <t>Erik Komatsu</t>
  </si>
  <si>
    <t>sa455876</t>
  </si>
  <si>
    <t>Junior Lake</t>
  </si>
  <si>
    <t>Alcides Escobar</t>
  </si>
  <si>
    <t>Adrian Cardenas</t>
  </si>
  <si>
    <t>Brock Holt</t>
  </si>
  <si>
    <t>Josh Fields</t>
  </si>
  <si>
    <t>Robinson Chirinos</t>
  </si>
  <si>
    <t>sa389959</t>
  </si>
  <si>
    <t>Matt Szczur</t>
  </si>
  <si>
    <t>Luis Rodriguez</t>
  </si>
  <si>
    <t>Rafael Ortega</t>
  </si>
  <si>
    <t>Rob Brantly</t>
  </si>
  <si>
    <t>Jordan Danks</t>
  </si>
  <si>
    <t>Ben Revere</t>
  </si>
  <si>
    <t>sa390657</t>
  </si>
  <si>
    <t>Gary Brown</t>
  </si>
  <si>
    <t>Josh Donaldson</t>
  </si>
  <si>
    <t>sa548164</t>
  </si>
  <si>
    <t>Nick Castellanos</t>
  </si>
  <si>
    <t>Josh Thole</t>
  </si>
  <si>
    <t>Bryan Petersen</t>
  </si>
  <si>
    <t>sa326152</t>
  </si>
  <si>
    <t>Seth Loman</t>
  </si>
  <si>
    <t>Ryan Kalish</t>
  </si>
  <si>
    <t>sa500746</t>
  </si>
  <si>
    <t>Tim Wheeler</t>
  </si>
  <si>
    <t>Cord Phelps</t>
  </si>
  <si>
    <t>sa455446</t>
  </si>
  <si>
    <t>Logan Watkins</t>
  </si>
  <si>
    <t>sa454371</t>
  </si>
  <si>
    <t>Aaron Hicks</t>
  </si>
  <si>
    <t>sa507129</t>
  </si>
  <si>
    <t>Jonathan Schoop</t>
  </si>
  <si>
    <t>Jay Gibbons</t>
  </si>
  <si>
    <t>Raul Ibanez</t>
  </si>
  <si>
    <t>Craig Gentry</t>
  </si>
  <si>
    <t>Orlando Hudson</t>
  </si>
  <si>
    <t>Tyler Pastornicky</t>
  </si>
  <si>
    <t>Yunel Escobar</t>
  </si>
  <si>
    <t>Ruben Tejada</t>
  </si>
  <si>
    <t>Conor Gillaspie</t>
  </si>
  <si>
    <t>Brad Nelson</t>
  </si>
  <si>
    <t>Darnell McDonald</t>
  </si>
  <si>
    <t>Luis Jimenez</t>
  </si>
  <si>
    <t>sa549555</t>
  </si>
  <si>
    <t>Gary Sanchez</t>
  </si>
  <si>
    <t>Yamaico Navarro</t>
  </si>
  <si>
    <t>Marco Scutaro</t>
  </si>
  <si>
    <t>Yuniesky Betancourt</t>
  </si>
  <si>
    <t>sa547033</t>
  </si>
  <si>
    <t>Greg Garcia</t>
  </si>
  <si>
    <t>Scott Moore</t>
  </si>
  <si>
    <t>Juan Pierre</t>
  </si>
  <si>
    <t>Sean Rodriguez</t>
  </si>
  <si>
    <t>Robinzon Diaz</t>
  </si>
  <si>
    <t>Adron Chambers</t>
  </si>
  <si>
    <t>Felix Pie</t>
  </si>
  <si>
    <t>John Buck</t>
  </si>
  <si>
    <t>Scott Sizemore</t>
  </si>
  <si>
    <t>Daniel Descalso</t>
  </si>
  <si>
    <t>sa389767</t>
  </si>
  <si>
    <t>Zelous Wheeler</t>
  </si>
  <si>
    <t>Alex Gonzalez</t>
  </si>
  <si>
    <t>Michael Saunders</t>
  </si>
  <si>
    <t>Kirk Nieuwenhuis</t>
  </si>
  <si>
    <t>Lars Anderson</t>
  </si>
  <si>
    <t>Freddy Sanchez</t>
  </si>
  <si>
    <t>Logan Forsythe</t>
  </si>
  <si>
    <t>sa253734</t>
  </si>
  <si>
    <t>Jordan Parraz</t>
  </si>
  <si>
    <t>Laynce Nix</t>
  </si>
  <si>
    <t>Brett Pill</t>
  </si>
  <si>
    <t>sa500815</t>
  </si>
  <si>
    <t>Billy Hamilton</t>
  </si>
  <si>
    <t>Chris Marrero</t>
  </si>
  <si>
    <t>Mark Hamilton</t>
  </si>
  <si>
    <t>Corky Miller</t>
  </si>
  <si>
    <t>sa597979</t>
  </si>
  <si>
    <t>Tyler Collins</t>
  </si>
  <si>
    <t>sa454576</t>
  </si>
  <si>
    <t>Jermaine Curtis</t>
  </si>
  <si>
    <t>sa454748</t>
  </si>
  <si>
    <t>Charlie Cutler</t>
  </si>
  <si>
    <t>Johnny Giavotella</t>
  </si>
  <si>
    <t>Ichiro Suzuki</t>
  </si>
  <si>
    <t>sa390374</t>
  </si>
  <si>
    <t>Derek Dietrich</t>
  </si>
  <si>
    <t>sa501939</t>
  </si>
  <si>
    <t>Scooter Gennett</t>
  </si>
  <si>
    <t>Nick Evans</t>
  </si>
  <si>
    <t>sa393004</t>
  </si>
  <si>
    <t>Yangervis Solarte</t>
  </si>
  <si>
    <t>Ryan Sweeney</t>
  </si>
  <si>
    <t>sa502921</t>
  </si>
  <si>
    <t>Miles Head</t>
  </si>
  <si>
    <t>Jason Giambi</t>
  </si>
  <si>
    <t>Cameron Maybin</t>
  </si>
  <si>
    <t>Greg Golson</t>
  </si>
  <si>
    <t>Reid Brignac</t>
  </si>
  <si>
    <t>Steve Lombardozzi</t>
  </si>
  <si>
    <t>J.D. Martinez</t>
  </si>
  <si>
    <t>Alexei Ramirez</t>
  </si>
  <si>
    <t>Chris Johnson</t>
  </si>
  <si>
    <t>Thomas Neal</t>
  </si>
  <si>
    <t>Brad Snyder</t>
  </si>
  <si>
    <t>Brandon Guyer</t>
  </si>
  <si>
    <t>Alex Castellanos</t>
  </si>
  <si>
    <t>Elliot Johnson</t>
  </si>
  <si>
    <t>Omar Infante</t>
  </si>
  <si>
    <t>Cole Gillespie</t>
  </si>
  <si>
    <t>Chris Snyder</t>
  </si>
  <si>
    <t>Matt LaPorta</t>
  </si>
  <si>
    <t>Casper Wells</t>
  </si>
  <si>
    <t>sa454507</t>
  </si>
  <si>
    <t>David Adams</t>
  </si>
  <si>
    <t>Didi Gregorius</t>
  </si>
  <si>
    <t>Mike Wilson</t>
  </si>
  <si>
    <t>sa550735</t>
  </si>
  <si>
    <t>Xander Bogaerts</t>
  </si>
  <si>
    <t>Shelley Duncan</t>
  </si>
  <si>
    <t>Jerry Sands</t>
  </si>
  <si>
    <t>sa503013</t>
  </si>
  <si>
    <t>Marcell Ozuna</t>
  </si>
  <si>
    <t>Andres Torres</t>
  </si>
  <si>
    <t>Bobby Abreu</t>
  </si>
  <si>
    <t>sa454705</t>
  </si>
  <si>
    <t>Robbie Grossman</t>
  </si>
  <si>
    <t>James Darnell</t>
  </si>
  <si>
    <t>Peter Bourjos</t>
  </si>
  <si>
    <t>Dave Sappelt</t>
  </si>
  <si>
    <t>Zack Cozart</t>
  </si>
  <si>
    <t>Kelly Johnson</t>
  </si>
  <si>
    <t>sa295188</t>
  </si>
  <si>
    <t>Ernesto Mejia</t>
  </si>
  <si>
    <t>Jose Lopez</t>
  </si>
  <si>
    <t>L.J. Hoes</t>
  </si>
  <si>
    <t>Lorenzo Cain</t>
  </si>
  <si>
    <t>Chris Coghlan</t>
  </si>
  <si>
    <t>Ramon Castro</t>
  </si>
  <si>
    <t>sa326944</t>
  </si>
  <si>
    <t>Stefan Gartrell</t>
  </si>
  <si>
    <t>Ramon Hernandez</t>
  </si>
  <si>
    <t>Bobby Scales</t>
  </si>
  <si>
    <t>Fred Lewis</t>
  </si>
  <si>
    <t>Cliff Pennington</t>
  </si>
  <si>
    <t>Mike Carp</t>
  </si>
  <si>
    <t>Lyle Overbay</t>
  </si>
  <si>
    <t>sa389877</t>
  </si>
  <si>
    <t>Neftali Soto</t>
  </si>
  <si>
    <t>Logan Schafer</t>
  </si>
  <si>
    <t>Kyle Blanks</t>
  </si>
  <si>
    <t>Andrelton Simmons</t>
  </si>
  <si>
    <t>Corey Brown</t>
  </si>
  <si>
    <t>sa502062</t>
  </si>
  <si>
    <t>Alex Hassan</t>
  </si>
  <si>
    <t>Tyler Moore</t>
  </si>
  <si>
    <t>Brett Wallace</t>
  </si>
  <si>
    <t>Charlie Culberson</t>
  </si>
  <si>
    <t>Henry Rodriguez</t>
  </si>
  <si>
    <t>Justin Turner</t>
  </si>
  <si>
    <t>Lonnie Chisenhall</t>
  </si>
  <si>
    <t>Russ Canzler</t>
  </si>
  <si>
    <t>Ryan Lavarnway</t>
  </si>
  <si>
    <t>Dustin Ackley</t>
  </si>
  <si>
    <t>Brad Eldred</t>
  </si>
  <si>
    <t>Scott Rolen</t>
  </si>
  <si>
    <t>Michael Bourn</t>
  </si>
  <si>
    <t>sa501692</t>
  </si>
  <si>
    <t>Tyler Kelly</t>
  </si>
  <si>
    <t>Fernando Martinez</t>
  </si>
  <si>
    <t>sa500767</t>
  </si>
  <si>
    <t>Matt Davidson</t>
  </si>
  <si>
    <t>Grady Sizemore</t>
  </si>
  <si>
    <t>sa454540</t>
  </si>
  <si>
    <t>Corban Joseph</t>
  </si>
  <si>
    <t>Justin Smoak</t>
  </si>
  <si>
    <t>Matt Downs</t>
  </si>
  <si>
    <t>Zach Lutz</t>
  </si>
  <si>
    <t>Nate McLouth</t>
  </si>
  <si>
    <t>Luis Valbuena</t>
  </si>
  <si>
    <t>Austin Kearns</t>
  </si>
  <si>
    <t>Rafael Furcal</t>
  </si>
  <si>
    <t>Kurt Suzuki</t>
  </si>
  <si>
    <t>Justin Maxwell</t>
  </si>
  <si>
    <t>Roger Bernadina</t>
  </si>
  <si>
    <t>Jeff Francoeur</t>
  </si>
  <si>
    <t>Gordon Beckham</t>
  </si>
  <si>
    <t>Jose Tabata</t>
  </si>
  <si>
    <t>Jake Fox</t>
  </si>
  <si>
    <t>Kosuke Fukudome</t>
  </si>
  <si>
    <t>Miguel Olivo</t>
  </si>
  <si>
    <t>Taylor Green</t>
  </si>
  <si>
    <t>sa454788</t>
  </si>
  <si>
    <t>Aaron Luna</t>
  </si>
  <si>
    <t>Eric Hinske</t>
  </si>
  <si>
    <t>Jesus Montero</t>
  </si>
  <si>
    <t>Welington Castillo</t>
  </si>
  <si>
    <t>sa326676</t>
  </si>
  <si>
    <t>Cyle Hankerd</t>
  </si>
  <si>
    <t>Vernon Wells</t>
  </si>
  <si>
    <t>Lew Ford</t>
  </si>
  <si>
    <t>sa526248</t>
  </si>
  <si>
    <t>Jackie Bradley</t>
  </si>
  <si>
    <t>DJ LeMahieu</t>
  </si>
  <si>
    <t>Jerry Hairston</t>
  </si>
  <si>
    <t>Nick Johnson</t>
  </si>
  <si>
    <t>Brandon Allen</t>
  </si>
  <si>
    <t>Brennan Boesch</t>
  </si>
  <si>
    <t>Erick Aybar</t>
  </si>
  <si>
    <t>sa526816</t>
  </si>
  <si>
    <t>Jedd Gyorko</t>
  </si>
  <si>
    <t>John Mayberry</t>
  </si>
  <si>
    <t>Henry Blanco</t>
  </si>
  <si>
    <t>Jordan Pacheco</t>
  </si>
  <si>
    <t>Alberto Callaspo</t>
  </si>
  <si>
    <t>sa244377</t>
  </si>
  <si>
    <t>David Winfree</t>
  </si>
  <si>
    <t>Daniel Nava</t>
  </si>
  <si>
    <t>Jhonny Peralta</t>
  </si>
  <si>
    <t>Ryan Hanigan</t>
  </si>
  <si>
    <t>Yorvit Torrealba</t>
  </si>
  <si>
    <t>Danny Espinosa</t>
  </si>
  <si>
    <t>Travis Snider</t>
  </si>
  <si>
    <t>Juan Rivera</t>
  </si>
  <si>
    <t>sa392173</t>
  </si>
  <si>
    <t>Andy Wilkins</t>
  </si>
  <si>
    <t>Xavier Paul</t>
  </si>
  <si>
    <t>Casey McGehee</t>
  </si>
  <si>
    <t>Russell Martin</t>
  </si>
  <si>
    <t>Maicer Izturis</t>
  </si>
  <si>
    <t>Chris Parmelee</t>
  </si>
  <si>
    <t>Jarrod Saltalamacchia</t>
  </si>
  <si>
    <t>sa548309</t>
  </si>
  <si>
    <t>Mason Williams</t>
  </si>
  <si>
    <t>Mauro Gomez</t>
  </si>
  <si>
    <t>Josh Vitters</t>
  </si>
  <si>
    <t>Derek Jeter</t>
  </si>
  <si>
    <t>Michael Brantley</t>
  </si>
  <si>
    <t>Ryan Doumit</t>
  </si>
  <si>
    <t>Carlos Gomez</t>
  </si>
  <si>
    <t>Michael Young</t>
  </si>
  <si>
    <t>Rod Barajas</t>
  </si>
  <si>
    <t>David Cooper</t>
  </si>
  <si>
    <t>Wilson Ramos</t>
  </si>
  <si>
    <t>Howie Kendrick</t>
  </si>
  <si>
    <t>Will Venable</t>
  </si>
  <si>
    <t>Mike Baxter</t>
  </si>
  <si>
    <t>sa578040</t>
  </si>
  <si>
    <t>Travis Shaw</t>
  </si>
  <si>
    <t>Matt McBride</t>
  </si>
  <si>
    <t>Angel Pagan</t>
  </si>
  <si>
    <t>Johnny Damon</t>
  </si>
  <si>
    <t>Mike Hessman</t>
  </si>
  <si>
    <t>sa601536</t>
  </si>
  <si>
    <t>Ronnier Mustelier</t>
  </si>
  <si>
    <t>Michael Morse</t>
  </si>
  <si>
    <t>A.J. Ellis</t>
  </si>
  <si>
    <t>Scott Van Slyke</t>
  </si>
  <si>
    <t>Josh Reddick</t>
  </si>
  <si>
    <t>Will Middlebrooks</t>
  </si>
  <si>
    <t>sa389753</t>
  </si>
  <si>
    <t>Caleb Gindl</t>
  </si>
  <si>
    <t>Denard Span</t>
  </si>
  <si>
    <t>sa503154</t>
  </si>
  <si>
    <t>Oswaldo Arcia</t>
  </si>
  <si>
    <t>Kyle Seager</t>
  </si>
  <si>
    <t>Daniel Murphy</t>
  </si>
  <si>
    <t>Trevor Plouffe</t>
  </si>
  <si>
    <t>sa549081</t>
  </si>
  <si>
    <t>Joc Pederson</t>
  </si>
  <si>
    <t>Chris Young</t>
  </si>
  <si>
    <t>Casey Kotchman</t>
  </si>
  <si>
    <t>J.J. Hardy</t>
  </si>
  <si>
    <t>Elvis Andrus</t>
  </si>
  <si>
    <t>sa455324</t>
  </si>
  <si>
    <t>Kolten Wong</t>
  </si>
  <si>
    <t>Erik Kratz</t>
  </si>
  <si>
    <t>Stephen Drew</t>
  </si>
  <si>
    <t>Eric Chavez</t>
  </si>
  <si>
    <t>Nate Schierholtz</t>
  </si>
  <si>
    <t>Gerardo Parra</t>
  </si>
  <si>
    <t>Carlos Lee</t>
  </si>
  <si>
    <t>Tyler Flowers</t>
  </si>
  <si>
    <t>Coco Crisp</t>
  </si>
  <si>
    <t>Juan Francisco</t>
  </si>
  <si>
    <t>Daric Barton</t>
  </si>
  <si>
    <t>Jesus Guzman</t>
  </si>
  <si>
    <t>Desmond Jennings</t>
  </si>
  <si>
    <t>Alex Presley</t>
  </si>
  <si>
    <t>Geovany Soto</t>
  </si>
  <si>
    <t>Jean Segura</t>
  </si>
  <si>
    <t>Brett Jackson</t>
  </si>
  <si>
    <t>Manny Machado</t>
  </si>
  <si>
    <t>sa548190</t>
  </si>
  <si>
    <t>Christian Yelich</t>
  </si>
  <si>
    <t>sa389876</t>
  </si>
  <si>
    <t>Travis D'Arnaud</t>
  </si>
  <si>
    <t>J.P. Arencibia</t>
  </si>
  <si>
    <t>sa526553</t>
  </si>
  <si>
    <t>Hunter Morris</t>
  </si>
  <si>
    <t>Jack Cust</t>
  </si>
  <si>
    <t>Donnie Murphy</t>
  </si>
  <si>
    <t>Hunter Pence</t>
  </si>
  <si>
    <t>Eric Young</t>
  </si>
  <si>
    <t>Charlie Blackmon</t>
  </si>
  <si>
    <t>Matt Adams</t>
  </si>
  <si>
    <t>Vladimir Guerrero</t>
  </si>
  <si>
    <t>Chris Denorfia</t>
  </si>
  <si>
    <t>Brandon Moss</t>
  </si>
  <si>
    <t>Jason Kipnis</t>
  </si>
  <si>
    <t>George Kottaras</t>
  </si>
  <si>
    <t>Starling Marte</t>
  </si>
  <si>
    <t>Wilson Betemit</t>
  </si>
  <si>
    <t>Seth Smith</t>
  </si>
  <si>
    <t>Gaby Sanchez</t>
  </si>
  <si>
    <t>Chris Nelson</t>
  </si>
  <si>
    <t>A.J. Pierzynski</t>
  </si>
  <si>
    <t>Alex Rios</t>
  </si>
  <si>
    <t>Chris Iannetta</t>
  </si>
  <si>
    <t>Mike Moustakas</t>
  </si>
  <si>
    <t>Salvador Perez</t>
  </si>
  <si>
    <t>David Ross</t>
  </si>
  <si>
    <t>sa502420</t>
  </si>
  <si>
    <t>Corey Dickerson</t>
  </si>
  <si>
    <t>Andy Dirks</t>
  </si>
  <si>
    <t>Yonder Alonso</t>
  </si>
  <si>
    <t>Carl Crawford</t>
  </si>
  <si>
    <t>Jose Altuve</t>
  </si>
  <si>
    <t>Devin Mesoraco</t>
  </si>
  <si>
    <t>Kila Ka'aihue</t>
  </si>
  <si>
    <t>Jed Lowrie</t>
  </si>
  <si>
    <t>Colby Rasmus</t>
  </si>
  <si>
    <t>Leonys Martin</t>
  </si>
  <si>
    <t>Ian Desmond</t>
  </si>
  <si>
    <t>Jeff Keppinger</t>
  </si>
  <si>
    <t>Nolan Reimold</t>
  </si>
  <si>
    <t>Luke Scott</t>
  </si>
  <si>
    <t>Justin Ruggiano</t>
  </si>
  <si>
    <t>Darin Ruf</t>
  </si>
  <si>
    <t>Brett Gardner</t>
  </si>
  <si>
    <t>Scott Hairston</t>
  </si>
  <si>
    <t>Dan Johnson</t>
  </si>
  <si>
    <t>Russell Branyan</t>
  </si>
  <si>
    <t>Alejandro De Aza</t>
  </si>
  <si>
    <t>Delmon Young</t>
  </si>
  <si>
    <t>Jimmy Rollins</t>
  </si>
  <si>
    <t>Chris Davis</t>
  </si>
  <si>
    <t>sa500816</t>
  </si>
  <si>
    <t>Nolan Arenado</t>
  </si>
  <si>
    <t>Garrett Jones</t>
  </si>
  <si>
    <t>Matt Carpenter</t>
  </si>
  <si>
    <t>Mitch Moreland</t>
  </si>
  <si>
    <t>Jurickson Profar</t>
  </si>
  <si>
    <t>Dayan Viciedo</t>
  </si>
  <si>
    <t>Norichika Aoki</t>
  </si>
  <si>
    <t>Mark Reynolds</t>
  </si>
  <si>
    <t>Jon Jay</t>
  </si>
  <si>
    <t>sa549669</t>
  </si>
  <si>
    <t>Evan Gattis</t>
  </si>
  <si>
    <t>sa455515</t>
  </si>
  <si>
    <t>Anthony Rendon</t>
  </si>
  <si>
    <t>Todd Frazier</t>
  </si>
  <si>
    <t>sa328428</t>
  </si>
  <si>
    <t>Khris Davis</t>
  </si>
  <si>
    <t>Chris Heisey</t>
  </si>
  <si>
    <t>Jonathan Lucroy</t>
  </si>
  <si>
    <t>David DeJesus</t>
  </si>
  <si>
    <t>Lucas Duda</t>
  </si>
  <si>
    <t>Brandon Phillips</t>
  </si>
  <si>
    <t>sa548188</t>
  </si>
  <si>
    <t>Kyle Parker</t>
  </si>
  <si>
    <t>Alex Rodriguez</t>
  </si>
  <si>
    <t>Pedro Alvarez</t>
  </si>
  <si>
    <t>Neil Walker</t>
  </si>
  <si>
    <t>Asdrubal Cabrera</t>
  </si>
  <si>
    <t>Ryan Wheeler</t>
  </si>
  <si>
    <t>Shane Victorino</t>
  </si>
  <si>
    <t>Alfonso Soriano</t>
  </si>
  <si>
    <t>Josh Rutledge</t>
  </si>
  <si>
    <t>Dan Uggla</t>
  </si>
  <si>
    <t>Adam LaRoche</t>
  </si>
  <si>
    <t>Adam Lind</t>
  </si>
  <si>
    <t>Kendrys Morales</t>
  </si>
  <si>
    <t>sa549178</t>
  </si>
  <si>
    <t>Christopher Austin</t>
  </si>
  <si>
    <t>sa501596</t>
  </si>
  <si>
    <t>Jonathan Singleton</t>
  </si>
  <si>
    <t>sa501214</t>
  </si>
  <si>
    <t>Wil Myers</t>
  </si>
  <si>
    <t>Mike Olt</t>
  </si>
  <si>
    <t>Matt Wieters</t>
  </si>
  <si>
    <t>Justin Morneau</t>
  </si>
  <si>
    <t>Jonny Gomes</t>
  </si>
  <si>
    <t>Wilin Rosario</t>
  </si>
  <si>
    <t>Yasmani Grandal</t>
  </si>
  <si>
    <t>Cody Ross</t>
  </si>
  <si>
    <t>Mat Gamel</t>
  </si>
  <si>
    <t>Victor Martinez</t>
  </si>
  <si>
    <t>Adam Eaton</t>
  </si>
  <si>
    <t>Aaron Hill</t>
  </si>
  <si>
    <t>Alex Avila</t>
  </si>
  <si>
    <t>Austin Jackson</t>
  </si>
  <si>
    <t>David Murphy</t>
  </si>
  <si>
    <t>Andre Ethier</t>
  </si>
  <si>
    <t>Ryan Ludwick</t>
  </si>
  <si>
    <t>Eric Hosmer</t>
  </si>
  <si>
    <t>Ryan Howard</t>
  </si>
  <si>
    <t>Andruw Jones</t>
  </si>
  <si>
    <t>Brian McCann</t>
  </si>
  <si>
    <t>Jayson Werth</t>
  </si>
  <si>
    <t>Jim Thome</t>
  </si>
  <si>
    <t>David Freese</t>
  </si>
  <si>
    <t>Adam Dunn</t>
  </si>
  <si>
    <t>sa506574</t>
  </si>
  <si>
    <t>Oscar Taveras</t>
  </si>
  <si>
    <t>Starlin Castro</t>
  </si>
  <si>
    <t>Martin Prado</t>
  </si>
  <si>
    <t>B.J. Upton</t>
  </si>
  <si>
    <t>Bryan LaHair</t>
  </si>
  <si>
    <t>Nick Markakis</t>
  </si>
  <si>
    <t>Chipper Jones</t>
  </si>
  <si>
    <t>Tyler Colvin</t>
  </si>
  <si>
    <t>Yadier Molina</t>
  </si>
  <si>
    <t>John Jaso</t>
  </si>
  <si>
    <t>Hanley Ramirez</t>
  </si>
  <si>
    <t>Ike Davis</t>
  </si>
  <si>
    <t>Nick Swisher</t>
  </si>
  <si>
    <t>Mark Trumbo</t>
  </si>
  <si>
    <t>Matt Joyce</t>
  </si>
  <si>
    <t>Jacoby Ellsbury</t>
  </si>
  <si>
    <t>Carlos Pena</t>
  </si>
  <si>
    <t>Chase Headley</t>
  </si>
  <si>
    <t>Chris Carter</t>
  </si>
  <si>
    <t>Jose Reyes</t>
  </si>
  <si>
    <t>Miguel Montero</t>
  </si>
  <si>
    <t>Todd Helton</t>
  </si>
  <si>
    <t>Domonic Brown</t>
  </si>
  <si>
    <t>Melky Cabrera</t>
  </si>
  <si>
    <t>Pablo Sandoval</t>
  </si>
  <si>
    <t>Nelson Cruz</t>
  </si>
  <si>
    <t>Josh Hamilton</t>
  </si>
  <si>
    <t>Torii Hunter</t>
  </si>
  <si>
    <t>Justin Upton</t>
  </si>
  <si>
    <t>Logan Morrison</t>
  </si>
  <si>
    <t>Adam Jones</t>
  </si>
  <si>
    <t>Alex Gordon</t>
  </si>
  <si>
    <t>Chase Utley</t>
  </si>
  <si>
    <t>Yoenis Cespedes</t>
  </si>
  <si>
    <t>Brandon Belt</t>
  </si>
  <si>
    <t>Brett Lawrie</t>
  </si>
  <si>
    <t>Ian Kinsler</t>
  </si>
  <si>
    <t>Rickie Weeks</t>
  </si>
  <si>
    <t>Carlos Beltran</t>
  </si>
  <si>
    <t>Paul Goldschmidt</t>
  </si>
  <si>
    <t>Carlos Ruiz</t>
  </si>
  <si>
    <t>David Wright</t>
  </si>
  <si>
    <t>Jason Kubel</t>
  </si>
  <si>
    <t>Carlos Santana</t>
  </si>
  <si>
    <t>Travis Hafner</t>
  </si>
  <si>
    <t>Ben Zobrist</t>
  </si>
  <si>
    <t>Curtis Granderson</t>
  </si>
  <si>
    <t>Allen Craig</t>
  </si>
  <si>
    <t>Corey Hart</t>
  </si>
  <si>
    <t>Jason Heyward</t>
  </si>
  <si>
    <t>Ryan Zimmerman</t>
  </si>
  <si>
    <t>Adrian Gonzalez</t>
  </si>
  <si>
    <t>Dustin Pedroia</t>
  </si>
  <si>
    <t>Joe Mauer</t>
  </si>
  <si>
    <t>Jay Bruce</t>
  </si>
  <si>
    <t>Josh Willingham</t>
  </si>
  <si>
    <t>Mark Teixeira</t>
  </si>
  <si>
    <t>Freddie Freeman</t>
  </si>
  <si>
    <t>Aramis Ramirez</t>
  </si>
  <si>
    <t>Dexter Fowler</t>
  </si>
  <si>
    <t>Kevin Youkilis</t>
  </si>
  <si>
    <t>Bryce Harper</t>
  </si>
  <si>
    <t>Evan Longoria</t>
  </si>
  <si>
    <t>Michael Cuddyer</t>
  </si>
  <si>
    <t>Billy Butler</t>
  </si>
  <si>
    <t>Mike Napoli</t>
  </si>
  <si>
    <t>Carlos Quentin</t>
  </si>
  <si>
    <t>Lance Berkman</t>
  </si>
  <si>
    <t>Adrian Beltre</t>
  </si>
  <si>
    <t>Paul Konerko</t>
  </si>
  <si>
    <t>Shin-Soo Choo</t>
  </si>
  <si>
    <t>Matt Holliday</t>
  </si>
  <si>
    <t>Albert Pujols</t>
  </si>
  <si>
    <t>Andrew McCutchen</t>
  </si>
  <si>
    <t>Anthony Rizzo</t>
  </si>
  <si>
    <t>Buster Posey</t>
  </si>
  <si>
    <t>Edwin Encarnacion</t>
  </si>
  <si>
    <t>Mike Trout</t>
  </si>
  <si>
    <t>Robinson Cano</t>
  </si>
  <si>
    <t>Matt Kemp</t>
  </si>
  <si>
    <t>Carlos Gonzalez</t>
  </si>
  <si>
    <t>Prince Fielder</t>
  </si>
  <si>
    <t>Troy Tulowitzki</t>
  </si>
  <si>
    <t>Ryan Braun</t>
  </si>
  <si>
    <t>David Ortiz</t>
  </si>
  <si>
    <t>Miguel Cabrera</t>
  </si>
  <si>
    <t>Jose Bautista</t>
  </si>
  <si>
    <t>Joey Votto</t>
  </si>
  <si>
    <t>Giancarlo Stanton</t>
  </si>
  <si>
    <t>playerid</t>
  </si>
  <si>
    <t>WAR</t>
  </si>
  <si>
    <t>BsR</t>
  </si>
  <si>
    <t>Fld</t>
  </si>
  <si>
    <t>wOBA</t>
  </si>
  <si>
    <t>OPS</t>
  </si>
  <si>
    <t>SLG</t>
  </si>
  <si>
    <t>OBP</t>
  </si>
  <si>
    <t>AVG</t>
  </si>
  <si>
    <t>CS</t>
  </si>
  <si>
    <t>SB</t>
  </si>
  <si>
    <t>HBP</t>
  </si>
  <si>
    <t>SO</t>
  </si>
  <si>
    <t>BB</t>
  </si>
  <si>
    <t>RBI</t>
  </si>
  <si>
    <t>R</t>
  </si>
  <si>
    <t>HR</t>
  </si>
  <si>
    <t>3B</t>
  </si>
  <si>
    <t>2B</t>
  </si>
  <si>
    <t>H</t>
  </si>
  <si>
    <t>AB</t>
  </si>
  <si>
    <t>PA</t>
  </si>
  <si>
    <t>G</t>
  </si>
  <si>
    <t>Name</t>
  </si>
  <si>
    <t>W</t>
  </si>
  <si>
    <t>L</t>
  </si>
  <si>
    <t>ERA</t>
  </si>
  <si>
    <t>GS</t>
  </si>
  <si>
    <t>SV</t>
  </si>
  <si>
    <t>IP</t>
  </si>
  <si>
    <t>ER</t>
  </si>
  <si>
    <t>WHIP</t>
  </si>
  <si>
    <t>K/9</t>
  </si>
  <si>
    <t>BB/9</t>
  </si>
  <si>
    <t>FIP</t>
  </si>
  <si>
    <t>Craig Kimbrel</t>
  </si>
  <si>
    <t>Sergio Romo</t>
  </si>
  <si>
    <t>David Robertson</t>
  </si>
  <si>
    <t>Huston Street</t>
  </si>
  <si>
    <t>Kenley Jansen</t>
  </si>
  <si>
    <t>Sean Marshall</t>
  </si>
  <si>
    <t>Mariano Rivera</t>
  </si>
  <si>
    <t>Greg Holland</t>
  </si>
  <si>
    <t>Stephen Strasburg</t>
  </si>
  <si>
    <t>Koji Uehara</t>
  </si>
  <si>
    <t>Jonathan Papelbon</t>
  </si>
  <si>
    <t>Jake McGee</t>
  </si>
  <si>
    <t>Aroldis Chapman</t>
  </si>
  <si>
    <t>Clayton Kershaw</t>
  </si>
  <si>
    <t>Mike Adams</t>
  </si>
  <si>
    <t>Kelvin Herrera</t>
  </si>
  <si>
    <t>Fernando Rodney</t>
  </si>
  <si>
    <t>Felix Hernandez</t>
  </si>
  <si>
    <t>Adam Wainwright</t>
  </si>
  <si>
    <t>Luke Gregerson</t>
  </si>
  <si>
    <t>Bobby Parnell</t>
  </si>
  <si>
    <t>Casey Janssen</t>
  </si>
  <si>
    <t>Justin Verlander</t>
  </si>
  <si>
    <t>Cliff Lee</t>
  </si>
  <si>
    <t>Tom Wilhelmsen</t>
  </si>
  <si>
    <t>Jonathan Broxton</t>
  </si>
  <si>
    <t>Eric O'Flaherty</t>
  </si>
  <si>
    <t>Drew Storen</t>
  </si>
  <si>
    <t>J.J. Hoover</t>
  </si>
  <si>
    <t>Jason Grilli</t>
  </si>
  <si>
    <t>Jason Motte</t>
  </si>
  <si>
    <t>Steve Cishek</t>
  </si>
  <si>
    <t>Kris Medlen</t>
  </si>
  <si>
    <t>Jordan Walden</t>
  </si>
  <si>
    <t>Jonny Venters</t>
  </si>
  <si>
    <t>David Price</t>
  </si>
  <si>
    <t>Ryan Cook</t>
  </si>
  <si>
    <t>Zack Greinke</t>
  </si>
  <si>
    <t>Joe Nathan</t>
  </si>
  <si>
    <t>Trevor Rosenthal</t>
  </si>
  <si>
    <t>Darren O'Day</t>
  </si>
  <si>
    <t>Brett Anderson</t>
  </si>
  <si>
    <t>Yu Darvish</t>
  </si>
  <si>
    <t>Glen Perkins</t>
  </si>
  <si>
    <t>Roy Halladay</t>
  </si>
  <si>
    <t>Octavio Dotel</t>
  </si>
  <si>
    <t>Addison Reed</t>
  </si>
  <si>
    <t>Jaime Garcia</t>
  </si>
  <si>
    <t>Madison Bumgarner</t>
  </si>
  <si>
    <t>CC Sabathia</t>
  </si>
  <si>
    <t>Cole Hamels</t>
  </si>
  <si>
    <t>Joba Chamberlain</t>
  </si>
  <si>
    <t>Carlos Marmol</t>
  </si>
  <si>
    <t>Chris Sale</t>
  </si>
  <si>
    <t>Jim Johnson</t>
  </si>
  <si>
    <t>Johnny Cueto</t>
  </si>
  <si>
    <t>Tyler Clippard</t>
  </si>
  <si>
    <t>Shelby Miller</t>
  </si>
  <si>
    <t>Josh Johnson</t>
  </si>
  <si>
    <t>Gio Gonzalez</t>
  </si>
  <si>
    <t>Grant Balfour</t>
  </si>
  <si>
    <t>John Axford</t>
  </si>
  <si>
    <t>Doug Fister</t>
  </si>
  <si>
    <t>Jordan Zimmermann</t>
  </si>
  <si>
    <t>Antonio Bastardo</t>
  </si>
  <si>
    <t>Rafael Soriano</t>
  </si>
  <si>
    <t>Sam LeCure</t>
  </si>
  <si>
    <t>Jose Arredondo</t>
  </si>
  <si>
    <t>Max Scherzer</t>
  </si>
  <si>
    <t>Matt Harvey</t>
  </si>
  <si>
    <t>James Shields</t>
  </si>
  <si>
    <t>Matt Cain</t>
  </si>
  <si>
    <t>R.A. Dickey</t>
  </si>
  <si>
    <t>Aaron Crow</t>
  </si>
  <si>
    <t>Dylan Bundy</t>
  </si>
  <si>
    <t>Chad Billingsley</t>
  </si>
  <si>
    <t>Boone Logan</t>
  </si>
  <si>
    <t>Anibal Sanchez</t>
  </si>
  <si>
    <t>Pedro Strop</t>
  </si>
  <si>
    <t>Andrew Cashner</t>
  </si>
  <si>
    <t>Alex Cobb</t>
  </si>
  <si>
    <t>Jarrod Parker</t>
  </si>
  <si>
    <t>Erasmo Ramirez</t>
  </si>
  <si>
    <t>Ernesto Frieri</t>
  </si>
  <si>
    <t>Lance Lynn</t>
  </si>
  <si>
    <t>Brandon McCarthy</t>
  </si>
  <si>
    <t>Tim Lincecum</t>
  </si>
  <si>
    <t>Brandon Morrow</t>
  </si>
  <si>
    <t>Jered Weaver</t>
  </si>
  <si>
    <t>Mike Fiers</t>
  </si>
  <si>
    <t>Jake Peavy</t>
  </si>
  <si>
    <t>sa500722</t>
  </si>
  <si>
    <t>Zack Wheeler</t>
  </si>
  <si>
    <t>Andrew Bailey</t>
  </si>
  <si>
    <t>Matt Moore</t>
  </si>
  <si>
    <t>Alfredo Simon</t>
  </si>
  <si>
    <t>Ian Kennedy</t>
  </si>
  <si>
    <t>Mat Latos</t>
  </si>
  <si>
    <t>Alexi Ogando</t>
  </si>
  <si>
    <t>Chris Archer</t>
  </si>
  <si>
    <t>Chris Carpenter</t>
  </si>
  <si>
    <t>Dan Haren</t>
  </si>
  <si>
    <t>Joaquin Benoit</t>
  </si>
  <si>
    <t>A.J. Griffin</t>
  </si>
  <si>
    <t>Jon Niese</t>
  </si>
  <si>
    <t>Marco Estrada</t>
  </si>
  <si>
    <t>Tommy Milone</t>
  </si>
  <si>
    <t>Steve Delabar</t>
  </si>
  <si>
    <t>Ricky Nolasco</t>
  </si>
  <si>
    <t>Phil Coke</t>
  </si>
  <si>
    <t>Jason Hammel</t>
  </si>
  <si>
    <t>A.J. Burnett</t>
  </si>
  <si>
    <t>Tim Hudson</t>
  </si>
  <si>
    <t>Yovani Gallardo</t>
  </si>
  <si>
    <t>Wily Peralta</t>
  </si>
  <si>
    <t>Jon Lester</t>
  </si>
  <si>
    <t>Brandon League</t>
  </si>
  <si>
    <t>Brandon Beachy</t>
  </si>
  <si>
    <t>Jeff Samardzija</t>
  </si>
  <si>
    <t>James Russell</t>
  </si>
  <si>
    <t>Wade Miley</t>
  </si>
  <si>
    <t>Andy Pettitte</t>
  </si>
  <si>
    <t>Matt Garza</t>
  </si>
  <si>
    <t>Maikel Cleto</t>
  </si>
  <si>
    <t>Wandy Rodriguez</t>
  </si>
  <si>
    <t>Homer Bailey</t>
  </si>
  <si>
    <t>Sergio Santos</t>
  </si>
  <si>
    <t>Dillon Gee</t>
  </si>
  <si>
    <t>Daniel Hudson</t>
  </si>
  <si>
    <t>Rick Porcello</t>
  </si>
  <si>
    <t>Justin Masterson</t>
  </si>
  <si>
    <t>Julio Teheran</t>
  </si>
  <si>
    <t>Ryan Vogelsong</t>
  </si>
  <si>
    <t>C.J. Wilson</t>
  </si>
  <si>
    <t>Edwin Jackson</t>
  </si>
  <si>
    <t>Vance Worley</t>
  </si>
  <si>
    <t>Mark Rogers</t>
  </si>
  <si>
    <t>Paul Maholm</t>
  </si>
  <si>
    <t>Frank Francisco</t>
  </si>
  <si>
    <t>Mike Minor</t>
  </si>
  <si>
    <t>Trevor Cahill</t>
  </si>
  <si>
    <t>Brian Matusz</t>
  </si>
  <si>
    <t>Scott Feldman</t>
  </si>
  <si>
    <t>Casey Kelly</t>
  </si>
  <si>
    <t>Kyle Lohse</t>
  </si>
  <si>
    <t>Dan Straily</t>
  </si>
  <si>
    <t>Josh Beckett</t>
  </si>
  <si>
    <t>Joel Hanrahan</t>
  </si>
  <si>
    <t>Joe Blanton</t>
  </si>
  <si>
    <t>Colby Lewis</t>
  </si>
  <si>
    <t>Johan Santana</t>
  </si>
  <si>
    <t>Shaun Marcum</t>
  </si>
  <si>
    <t>David Phelps</t>
  </si>
  <si>
    <t>Matt Harrison</t>
  </si>
  <si>
    <t>Hiroki Kuroda</t>
  </si>
  <si>
    <t>Gavin Floyd</t>
  </si>
  <si>
    <t>Nathan Eovaldi</t>
  </si>
  <si>
    <t>Scott Diamond</t>
  </si>
  <si>
    <t>Ross Detwiler</t>
  </si>
  <si>
    <t>Chris Capuano</t>
  </si>
  <si>
    <t>Bartolo Colon</t>
  </si>
  <si>
    <t>Ryan Dempster</t>
  </si>
  <si>
    <t>Randall Delgado</t>
  </si>
  <si>
    <t>Jeff Niemann</t>
  </si>
  <si>
    <t>Hisashi Iwakuma</t>
  </si>
  <si>
    <t>Francisco Liriano</t>
  </si>
  <si>
    <t>Edinson Volquez</t>
  </si>
  <si>
    <t>Bud Norris</t>
  </si>
  <si>
    <t>Tyler Skaggs</t>
  </si>
  <si>
    <t>Clayton Richard</t>
  </si>
  <si>
    <t>Ivan Nova</t>
  </si>
  <si>
    <t>Martin Perez</t>
  </si>
  <si>
    <t>Chris Tillman</t>
  </si>
  <si>
    <t>Jerome Williams</t>
  </si>
  <si>
    <t>Jake Arrieta</t>
  </si>
  <si>
    <t>Trevor Bauer</t>
  </si>
  <si>
    <t>Wei-Yin Chen</t>
  </si>
  <si>
    <t>James McDonald</t>
  </si>
  <si>
    <t>Lucas Harrell</t>
  </si>
  <si>
    <t>Jake Westbrook</t>
  </si>
  <si>
    <t>Jordan Lyles</t>
  </si>
  <si>
    <t>Derek Holland</t>
  </si>
  <si>
    <t>Phil Hughes</t>
  </si>
  <si>
    <t>Ubaldo Jimenez</t>
  </si>
  <si>
    <t>Wade Davis</t>
  </si>
  <si>
    <t>Kyle Kendrick</t>
  </si>
  <si>
    <t>Zach Britton</t>
  </si>
  <si>
    <t>Miguel Gonzalez</t>
  </si>
  <si>
    <t>Felix Doubront</t>
  </si>
  <si>
    <t>Clay Buchholz</t>
  </si>
  <si>
    <t>Mike Leake</t>
  </si>
  <si>
    <t>Mark Buehrle</t>
  </si>
  <si>
    <t>Tommy Hanson</t>
  </si>
  <si>
    <t>Brett Myers</t>
  </si>
  <si>
    <t>Carlos Villanueva</t>
  </si>
  <si>
    <t>J.A. Happ</t>
  </si>
  <si>
    <t>Jacob Turner</t>
  </si>
  <si>
    <t>Jeremy Guthrie</t>
  </si>
  <si>
    <t>Ricky Romero</t>
  </si>
  <si>
    <t>Luke Hochevar</t>
  </si>
  <si>
    <t>Garrett Richards</t>
  </si>
  <si>
    <t>Jeremy Hellickson</t>
  </si>
  <si>
    <t>John Danks</t>
  </si>
  <si>
    <t>Bronson Arroyo</t>
  </si>
  <si>
    <t>Jason Vargas</t>
  </si>
  <si>
    <t>Joe Saunders</t>
  </si>
  <si>
    <t>Travis Wood</t>
  </si>
  <si>
    <t>Blake Beavan</t>
  </si>
  <si>
    <t>Kevin Correia</t>
  </si>
  <si>
    <t>Chris Narveson</t>
  </si>
  <si>
    <t>Barry Zito</t>
  </si>
  <si>
    <t>Henderson Alvarez</t>
  </si>
  <si>
    <t>Ervin Santana</t>
  </si>
  <si>
    <t>Tommy Hunter</t>
  </si>
  <si>
    <t>Bruce Chen</t>
  </si>
  <si>
    <t>Kyle Drabek</t>
  </si>
  <si>
    <t>sa452139</t>
  </si>
  <si>
    <t>Mauricio Robles</t>
  </si>
  <si>
    <t>Shane Lindsay</t>
  </si>
  <si>
    <t>sa291239</t>
  </si>
  <si>
    <t>Zach Simons</t>
  </si>
  <si>
    <t>sa501248</t>
  </si>
  <si>
    <t>Chris Dwyer</t>
  </si>
  <si>
    <t>sa503042</t>
  </si>
  <si>
    <t>Jacob Petricka</t>
  </si>
  <si>
    <t>sa504001</t>
  </si>
  <si>
    <t>Melvin Mercedes</t>
  </si>
  <si>
    <t>Andrew Brackman</t>
  </si>
  <si>
    <t>Sean Gallagher</t>
  </si>
  <si>
    <t>sa326734</t>
  </si>
  <si>
    <t>Josh Ravin</t>
  </si>
  <si>
    <t>Leyson Septimo</t>
  </si>
  <si>
    <t>sa536642</t>
  </si>
  <si>
    <t>Noel Arguelles</t>
  </si>
  <si>
    <t>sa393194</t>
  </si>
  <si>
    <t>Yonata Ortega</t>
  </si>
  <si>
    <t>sa454584</t>
  </si>
  <si>
    <t>Johnny Hellweg</t>
  </si>
  <si>
    <t>sa326777</t>
  </si>
  <si>
    <t>Jake Brigham</t>
  </si>
  <si>
    <t>sa454452</t>
  </si>
  <si>
    <t>Edgar Olmos</t>
  </si>
  <si>
    <t>Dellin Betances</t>
  </si>
  <si>
    <t>Greg Smith</t>
  </si>
  <si>
    <t>sa454372</t>
  </si>
  <si>
    <t>Ethan Martin</t>
  </si>
  <si>
    <t>sa504007</t>
  </si>
  <si>
    <t>Jose Ramirez</t>
  </si>
  <si>
    <t>sa578205</t>
  </si>
  <si>
    <t>Jed Bradley</t>
  </si>
  <si>
    <t>Scott Richmond</t>
  </si>
  <si>
    <t>sa327859</t>
  </si>
  <si>
    <t>Matt Meyer</t>
  </si>
  <si>
    <t>Zach Jackson</t>
  </si>
  <si>
    <t>Jhan Marinez</t>
  </si>
  <si>
    <t>Armando Galarraga</t>
  </si>
  <si>
    <t>Ryan Verdugo</t>
  </si>
  <si>
    <t>sa508753</t>
  </si>
  <si>
    <t>Starling Peralta</t>
  </si>
  <si>
    <t>Nate Robertson</t>
  </si>
  <si>
    <t>Steve Garrison</t>
  </si>
  <si>
    <t>sa454421</t>
  </si>
  <si>
    <t>Kyle Lobstein</t>
  </si>
  <si>
    <t>Jason Bulger</t>
  </si>
  <si>
    <t>Manny Delcarmen</t>
  </si>
  <si>
    <t>sa291699</t>
  </si>
  <si>
    <t>Chorye Spoone</t>
  </si>
  <si>
    <t>sa254024</t>
  </si>
  <si>
    <t>Derek Hankins</t>
  </si>
  <si>
    <t>Andrew Taylor</t>
  </si>
  <si>
    <t>sa506176</t>
  </si>
  <si>
    <t>Braulio Lara</t>
  </si>
  <si>
    <t>Jim Hoey</t>
  </si>
  <si>
    <t>Jose Ortega</t>
  </si>
  <si>
    <t>Atahualpa Severino</t>
  </si>
  <si>
    <t>Casey Crosby</t>
  </si>
  <si>
    <t>sa295129</t>
  </si>
  <si>
    <t>Brian Baker</t>
  </si>
  <si>
    <t>sa503984</t>
  </si>
  <si>
    <t>Enny Romero</t>
  </si>
  <si>
    <t>sa548332</t>
  </si>
  <si>
    <t>Jason Adam</t>
  </si>
  <si>
    <t>Carlos Fisher</t>
  </si>
  <si>
    <t>sa466024</t>
  </si>
  <si>
    <t>Nik Turley</t>
  </si>
  <si>
    <t>sa393252</t>
  </si>
  <si>
    <t>Miguel De Los Santos</t>
  </si>
  <si>
    <t>sa549211</t>
  </si>
  <si>
    <t>Chase Whitley</t>
  </si>
  <si>
    <t>Lance Pendleton</t>
  </si>
  <si>
    <t>sa389930</t>
  </si>
  <si>
    <t>Kyle Lotzkar</t>
  </si>
  <si>
    <t>Juan Abreu</t>
  </si>
  <si>
    <t>Todd Redmond</t>
  </si>
  <si>
    <t>Mark Hendrickson</t>
  </si>
  <si>
    <t>sa326530</t>
  </si>
  <si>
    <t>Steven Wright</t>
  </si>
  <si>
    <t>sa503004</t>
  </si>
  <si>
    <t>Adys Portillo</t>
  </si>
  <si>
    <t>Jeff Marquez</t>
  </si>
  <si>
    <t>Josh Butler</t>
  </si>
  <si>
    <t>sa294324</t>
  </si>
  <si>
    <t>Wilkin De La Rosa</t>
  </si>
  <si>
    <t>sa499795</t>
  </si>
  <si>
    <t>Tom Cochran</t>
  </si>
  <si>
    <t>Ramon Ortiz</t>
  </si>
  <si>
    <t>sa500725</t>
  </si>
  <si>
    <t>Tyler Matzek</t>
  </si>
  <si>
    <t>Jhonny Nunez</t>
  </si>
  <si>
    <t>Luke French</t>
  </si>
  <si>
    <t>Chad Reineke</t>
  </si>
  <si>
    <t>Zach Miner</t>
  </si>
  <si>
    <t>sa329086</t>
  </si>
  <si>
    <t>Santo Manzanillo</t>
  </si>
  <si>
    <t>sa253571</t>
  </si>
  <si>
    <t>Matt Zaleski</t>
  </si>
  <si>
    <t>sa390190</t>
  </si>
  <si>
    <t>Ryan Pressly</t>
  </si>
  <si>
    <t>sa392199</t>
  </si>
  <si>
    <t>Rob Rasmussen</t>
  </si>
  <si>
    <t>sa455166</t>
  </si>
  <si>
    <t>Charlie Leesman</t>
  </si>
  <si>
    <t>Shairon Martis</t>
  </si>
  <si>
    <t>sa456143</t>
  </si>
  <si>
    <t>Francisco Rondon</t>
  </si>
  <si>
    <t>Kip Wells</t>
  </si>
  <si>
    <t>Tommy Hottovy</t>
  </si>
  <si>
    <t>Jason Bergmann</t>
  </si>
  <si>
    <t>sa389925</t>
  </si>
  <si>
    <t>Neil Ramirez</t>
  </si>
  <si>
    <t>sa550236</t>
  </si>
  <si>
    <t>Ismael Guillon</t>
  </si>
  <si>
    <t>Ramon Troncoso</t>
  </si>
  <si>
    <t>sa326705</t>
  </si>
  <si>
    <t>Ben Snyder</t>
  </si>
  <si>
    <t>sa504793</t>
  </si>
  <si>
    <t>Yoervis Medina</t>
  </si>
  <si>
    <t>sa294339</t>
  </si>
  <si>
    <t>Brandon Erbe</t>
  </si>
  <si>
    <t>sa506281</t>
  </si>
  <si>
    <t>Carlos Contreras</t>
  </si>
  <si>
    <t>Luke Putkonen</t>
  </si>
  <si>
    <t>Edwar Cabrera</t>
  </si>
  <si>
    <t>sa393037</t>
  </si>
  <si>
    <t>Arcenio Leon</t>
  </si>
  <si>
    <t>Collin Balester</t>
  </si>
  <si>
    <t>Brad Hand</t>
  </si>
  <si>
    <t>sa327879</t>
  </si>
  <si>
    <t>Austin Bibens-Dirkx</t>
  </si>
  <si>
    <t>Wilmer Font</t>
  </si>
  <si>
    <t>Zach Stewart</t>
  </si>
  <si>
    <t>sa388975</t>
  </si>
  <si>
    <t>Charlie Shirek</t>
  </si>
  <si>
    <t>sa455894</t>
  </si>
  <si>
    <t>Manny Banuelos</t>
  </si>
  <si>
    <t>sa502902</t>
  </si>
  <si>
    <t>Edwin Escobar</t>
  </si>
  <si>
    <t>sa502768</t>
  </si>
  <si>
    <t>Trey Mcnutt</t>
  </si>
  <si>
    <t>sa503987</t>
  </si>
  <si>
    <t>Roman Mendez</t>
  </si>
  <si>
    <t>Adam Russell</t>
  </si>
  <si>
    <t>sa455372</t>
  </si>
  <si>
    <t>Nick Bucci</t>
  </si>
  <si>
    <t>sa455777</t>
  </si>
  <si>
    <t>Jose Jimenez</t>
  </si>
  <si>
    <t>Scott Kazmir</t>
  </si>
  <si>
    <t>Jamie Moyer</t>
  </si>
  <si>
    <t>Alex Hinshaw</t>
  </si>
  <si>
    <t>sa326541</t>
  </si>
  <si>
    <t>Sergio Perez</t>
  </si>
  <si>
    <t>Brandon Duckworth</t>
  </si>
  <si>
    <t>Henry Villar</t>
  </si>
  <si>
    <t>sa548433</t>
  </si>
  <si>
    <t>Michael Mariot</t>
  </si>
  <si>
    <t>Chad Jenkins</t>
  </si>
  <si>
    <t>sa294918</t>
  </si>
  <si>
    <t>Yohan Pino</t>
  </si>
  <si>
    <t>sa454927</t>
  </si>
  <si>
    <t>Marquis Fleming</t>
  </si>
  <si>
    <t>sa390603</t>
  </si>
  <si>
    <t>Michael Blazek</t>
  </si>
  <si>
    <t>sa454761</t>
  </si>
  <si>
    <t>Brett Marshall</t>
  </si>
  <si>
    <t>sa506376</t>
  </si>
  <si>
    <t>Yordano Ventura</t>
  </si>
  <si>
    <t>sa389886</t>
  </si>
  <si>
    <t>Curtis Partch</t>
  </si>
  <si>
    <t>sa501206</t>
  </si>
  <si>
    <t>David Hale</t>
  </si>
  <si>
    <t>sa454399</t>
  </si>
  <si>
    <t>Mike Montgomery</t>
  </si>
  <si>
    <t>sa327840</t>
  </si>
  <si>
    <t>Matt Buschmann</t>
  </si>
  <si>
    <t>sa290173</t>
  </si>
  <si>
    <t>Beau Jones</t>
  </si>
  <si>
    <t>Jeff Manship</t>
  </si>
  <si>
    <t>sa392152</t>
  </si>
  <si>
    <t>Drake Britton</t>
  </si>
  <si>
    <t>Yunesky Maya</t>
  </si>
  <si>
    <t>sa502777</t>
  </si>
  <si>
    <t>Coty Woods</t>
  </si>
  <si>
    <t>Nelson Figueroa</t>
  </si>
  <si>
    <t>sa510319</t>
  </si>
  <si>
    <t>Jarred Cosart</t>
  </si>
  <si>
    <t>David Huff</t>
  </si>
  <si>
    <t>John Maine</t>
  </si>
  <si>
    <t>Greg Reynolds</t>
  </si>
  <si>
    <t>sa328313</t>
  </si>
  <si>
    <t>Rudy Owens</t>
  </si>
  <si>
    <t>Jair Jurrjens</t>
  </si>
  <si>
    <t>sa327122</t>
  </si>
  <si>
    <t>Nathan Karns</t>
  </si>
  <si>
    <t>Kevin Whelan</t>
  </si>
  <si>
    <t>Ryan Rowland-Smith</t>
  </si>
  <si>
    <t>sa501227</t>
  </si>
  <si>
    <t>Joe Gardner</t>
  </si>
  <si>
    <t>Pat Misch</t>
  </si>
  <si>
    <t>sa291167</t>
  </si>
  <si>
    <t>Matt Torra</t>
  </si>
  <si>
    <t>Seth McClung</t>
  </si>
  <si>
    <t>sa505235</t>
  </si>
  <si>
    <t>Kirby Yates</t>
  </si>
  <si>
    <t>Deunte Heath</t>
  </si>
  <si>
    <t>sa326487</t>
  </si>
  <si>
    <t>Ryan Buchter</t>
  </si>
  <si>
    <t>Daniel Moskos</t>
  </si>
  <si>
    <t>sa392149</t>
  </si>
  <si>
    <t>Shaeffer Hall</t>
  </si>
  <si>
    <t>Josh Stinson</t>
  </si>
  <si>
    <t>Barry Enright</t>
  </si>
  <si>
    <t>sa500819</t>
  </si>
  <si>
    <t>Eric Smith</t>
  </si>
  <si>
    <t>Justin Berg</t>
  </si>
  <si>
    <t>Andrew Oliver</t>
  </si>
  <si>
    <t>David Purcey</t>
  </si>
  <si>
    <t>Jeff Stevens</t>
  </si>
  <si>
    <t>sa328425</t>
  </si>
  <si>
    <t>Andrew Hayes</t>
  </si>
  <si>
    <t>Kanekoa Texeira</t>
  </si>
  <si>
    <t>Brett Tomko</t>
  </si>
  <si>
    <t>Juan Gutierrez</t>
  </si>
  <si>
    <t>sa325009</t>
  </si>
  <si>
    <t>Deolis Guerra</t>
  </si>
  <si>
    <t>sa302341</t>
  </si>
  <si>
    <t>Anthony Carter</t>
  </si>
  <si>
    <t>sa454551</t>
  </si>
  <si>
    <t>John Lamb</t>
  </si>
  <si>
    <t>Daniel Cabrera</t>
  </si>
  <si>
    <t>Jeff Gray</t>
  </si>
  <si>
    <t>Garrett Mock</t>
  </si>
  <si>
    <t>Doug Mathis</t>
  </si>
  <si>
    <t>Scott Elarton</t>
  </si>
  <si>
    <t>Miguel Batista</t>
  </si>
  <si>
    <t>sa326507</t>
  </si>
  <si>
    <t>Brooks Brown</t>
  </si>
  <si>
    <t>sa327994</t>
  </si>
  <si>
    <t>Kevin Pucetas</t>
  </si>
  <si>
    <t>sa501217</t>
  </si>
  <si>
    <t>Keyvius Sampson</t>
  </si>
  <si>
    <t>Neal Cotts</t>
  </si>
  <si>
    <t>sa390383</t>
  </si>
  <si>
    <t>Ryan Pope</t>
  </si>
  <si>
    <t>Gary Glover</t>
  </si>
  <si>
    <t>Roman Colon</t>
  </si>
  <si>
    <t>Esmerling Vasquez</t>
  </si>
  <si>
    <t>sa294843</t>
  </si>
  <si>
    <t>Omar Poveda</t>
  </si>
  <si>
    <t>sa393400</t>
  </si>
  <si>
    <t>Simon Castro</t>
  </si>
  <si>
    <t>sa503631</t>
  </si>
  <si>
    <t>Ariel Pena</t>
  </si>
  <si>
    <t>Billy Buckner</t>
  </si>
  <si>
    <t>Sean Green</t>
  </si>
  <si>
    <t>Adam Warren</t>
  </si>
  <si>
    <t>sa454510</t>
  </si>
  <si>
    <t>Ross Seaton</t>
  </si>
  <si>
    <t>sa456064</t>
  </si>
  <si>
    <t>Alex Colome</t>
  </si>
  <si>
    <t>Randy Wells</t>
  </si>
  <si>
    <t>sa254907</t>
  </si>
  <si>
    <t>Erik Cordier</t>
  </si>
  <si>
    <t>sa501603</t>
  </si>
  <si>
    <t>Robert Whitenack</t>
  </si>
  <si>
    <t>sa454794</t>
  </si>
  <si>
    <t>Paul Clemens</t>
  </si>
  <si>
    <t>Brian Sweeney</t>
  </si>
  <si>
    <t>Fernando Cabrera</t>
  </si>
  <si>
    <t>sa456515</t>
  </si>
  <si>
    <t>Juan Jaime</t>
  </si>
  <si>
    <t>sa456444</t>
  </si>
  <si>
    <t>Kevin Siegrist</t>
  </si>
  <si>
    <t>Mitch Atkins</t>
  </si>
  <si>
    <t>sa549498</t>
  </si>
  <si>
    <t>Adam Liberatore</t>
  </si>
  <si>
    <t>sa500824</t>
  </si>
  <si>
    <t>Garrett Gould</t>
  </si>
  <si>
    <t>Nick Blackburn</t>
  </si>
  <si>
    <t>Garrett Olson</t>
  </si>
  <si>
    <t>Aneury Rodriguez</t>
  </si>
  <si>
    <t>sa294108</t>
  </si>
  <si>
    <t>Adalberto Flores</t>
  </si>
  <si>
    <t>sa548270</t>
  </si>
  <si>
    <t>Cody Buckel</t>
  </si>
  <si>
    <t>Andrew Werner</t>
  </si>
  <si>
    <t>Alex Torres</t>
  </si>
  <si>
    <t>Claudio Vargas</t>
  </si>
  <si>
    <t>sa393430</t>
  </si>
  <si>
    <t>Jose Alvarez</t>
  </si>
  <si>
    <t>sa421188</t>
  </si>
  <si>
    <t>Arnold Leon</t>
  </si>
  <si>
    <t>sa503616</t>
  </si>
  <si>
    <t>Nestor Molina</t>
  </si>
  <si>
    <t>D.J. Mitchell</t>
  </si>
  <si>
    <t>Justin Grimm</t>
  </si>
  <si>
    <t>sa326512</t>
  </si>
  <si>
    <t>Cory Rasmus</t>
  </si>
  <si>
    <t>sa393207</t>
  </si>
  <si>
    <t>JC Ramirez</t>
  </si>
  <si>
    <t>sa202750</t>
  </si>
  <si>
    <t>Jose Diaz</t>
  </si>
  <si>
    <t>Rhiner Cruz</t>
  </si>
  <si>
    <t>sa503998</t>
  </si>
  <si>
    <t>Bruce Rondon</t>
  </si>
  <si>
    <t>Zack Segovia</t>
  </si>
  <si>
    <t>sa548167</t>
  </si>
  <si>
    <t>Asher Wojciechowski</t>
  </si>
  <si>
    <t>Pedro Villarreal</t>
  </si>
  <si>
    <t>Bobby Korecky</t>
  </si>
  <si>
    <t>sa455496</t>
  </si>
  <si>
    <t>Justin Freeman</t>
  </si>
  <si>
    <t>Enerio Del Rosario</t>
  </si>
  <si>
    <t>Chris Bootcheck</t>
  </si>
  <si>
    <t>sa326489</t>
  </si>
  <si>
    <t>Zach Clark</t>
  </si>
  <si>
    <t>Jeff Beliveau</t>
  </si>
  <si>
    <t>Pedro Hernandez</t>
  </si>
  <si>
    <t>sa501705</t>
  </si>
  <si>
    <t>Nick Christiani</t>
  </si>
  <si>
    <t>Trevor Bell</t>
  </si>
  <si>
    <t>Daniel Schlereth</t>
  </si>
  <si>
    <t>Evan Meek</t>
  </si>
  <si>
    <t>Samuel Deduno</t>
  </si>
  <si>
    <t>Brad Peacock</t>
  </si>
  <si>
    <t>Steve Johnson</t>
  </si>
  <si>
    <t>Pedro Viola</t>
  </si>
  <si>
    <t>sa503992</t>
  </si>
  <si>
    <t>Daniel Corcino</t>
  </si>
  <si>
    <t>Sean White</t>
  </si>
  <si>
    <t>sa455642</t>
  </si>
  <si>
    <t>Jorge Rondon</t>
  </si>
  <si>
    <t>Shawn Hill</t>
  </si>
  <si>
    <t>Kyle McClellan</t>
  </si>
  <si>
    <t>Robert Ray</t>
  </si>
  <si>
    <t>sa198956</t>
  </si>
  <si>
    <t>Joe Torres</t>
  </si>
  <si>
    <t>Mitch Stetter</t>
  </si>
  <si>
    <t>sa328812</t>
  </si>
  <si>
    <t>Loek Van Mil</t>
  </si>
  <si>
    <t>Aaron Heilman</t>
  </si>
  <si>
    <t>Cesar Ramos</t>
  </si>
  <si>
    <t>Guillermo Moscoso</t>
  </si>
  <si>
    <t>Thad Weber</t>
  </si>
  <si>
    <t>sa388835</t>
  </si>
  <si>
    <t>Duke Welker</t>
  </si>
  <si>
    <t>sa455129</t>
  </si>
  <si>
    <t>Pat Venditte</t>
  </si>
  <si>
    <t>Logan Kensing</t>
  </si>
  <si>
    <t>Elvin Ramirez</t>
  </si>
  <si>
    <t>Brian Burres</t>
  </si>
  <si>
    <t>Justin Wilson</t>
  </si>
  <si>
    <t>Ross Wolf</t>
  </si>
  <si>
    <t>Brian Sanches</t>
  </si>
  <si>
    <t>sa390408</t>
  </si>
  <si>
    <t>T.J. Mcfarland</t>
  </si>
  <si>
    <t>Tyler Chatwood</t>
  </si>
  <si>
    <t>Horacio Ramirez</t>
  </si>
  <si>
    <t>sa501553</t>
  </si>
  <si>
    <t>Hiram Burgos</t>
  </si>
  <si>
    <t>Chris Volstad</t>
  </si>
  <si>
    <t>Duane Below</t>
  </si>
  <si>
    <t>sa501520</t>
  </si>
  <si>
    <t>Darin Gorski</t>
  </si>
  <si>
    <t>Brian Bruney</t>
  </si>
  <si>
    <t>Rodrigo Lopez</t>
  </si>
  <si>
    <t>sa291408</t>
  </si>
  <si>
    <t>Josh Sullivan</t>
  </si>
  <si>
    <t>Manuel Corpas</t>
  </si>
  <si>
    <t>Alex Sanabia</t>
  </si>
  <si>
    <t>Bobby Cassevah</t>
  </si>
  <si>
    <t>sa502074</t>
  </si>
  <si>
    <t>Caleb Thielbar</t>
  </si>
  <si>
    <t>P.J. Walters</t>
  </si>
  <si>
    <t>Josh Geer</t>
  </si>
  <si>
    <t>sa389898</t>
  </si>
  <si>
    <t>Chris Withrow</t>
  </si>
  <si>
    <t>Fernando Nieve</t>
  </si>
  <si>
    <t>sa503949</t>
  </si>
  <si>
    <t>Jose Cisnero</t>
  </si>
  <si>
    <t>Doug Davis</t>
  </si>
  <si>
    <t>sa549287</t>
  </si>
  <si>
    <t>Logan Bawcom</t>
  </si>
  <si>
    <t>Luis Avilan</t>
  </si>
  <si>
    <t>Tom Layne</t>
  </si>
  <si>
    <t>sa502419</t>
  </si>
  <si>
    <t>Michael Morrison</t>
  </si>
  <si>
    <t>Chance Ruffin</t>
  </si>
  <si>
    <t>sa389931</t>
  </si>
  <si>
    <t>Wes Roemer</t>
  </si>
  <si>
    <t>Daisuke Matsuzaka</t>
  </si>
  <si>
    <t>Erick Threets</t>
  </si>
  <si>
    <t>Justin Germano</t>
  </si>
  <si>
    <t>sa327775</t>
  </si>
  <si>
    <t>Will Savage</t>
  </si>
  <si>
    <t>sa291553</t>
  </si>
  <si>
    <t>Brendan Wise</t>
  </si>
  <si>
    <t>Brad Mills</t>
  </si>
  <si>
    <t>Pedro Beato</t>
  </si>
  <si>
    <t>Tyler Thornburg</t>
  </si>
  <si>
    <t>Chris Jakubauskas</t>
  </si>
  <si>
    <t>Rob Scahill</t>
  </si>
  <si>
    <t>Pedro Figueroa</t>
  </si>
  <si>
    <t>sa502170</t>
  </si>
  <si>
    <t>Keith Butler</t>
  </si>
  <si>
    <t>sa455475</t>
  </si>
  <si>
    <t>Taylor Jungmann</t>
  </si>
  <si>
    <t>sa549784</t>
  </si>
  <si>
    <t>Chad Rogers</t>
  </si>
  <si>
    <t>Tom Koehler</t>
  </si>
  <si>
    <t>Chien-Ming Wang</t>
  </si>
  <si>
    <t>sa501632</t>
  </si>
  <si>
    <t>Andrew Carraway</t>
  </si>
  <si>
    <t>sa326872</t>
  </si>
  <si>
    <t>Brandon Hynick</t>
  </si>
  <si>
    <t>sa502008</t>
  </si>
  <si>
    <t>Giovanni Soto</t>
  </si>
  <si>
    <t>Josh Outman</t>
  </si>
  <si>
    <t>sa328053</t>
  </si>
  <si>
    <t>Charles Brewer</t>
  </si>
  <si>
    <t>sa293563</t>
  </si>
  <si>
    <t>Kris Harvey</t>
  </si>
  <si>
    <t>sa455657</t>
  </si>
  <si>
    <t>Wilfredo Boscan</t>
  </si>
  <si>
    <t>sa597798</t>
  </si>
  <si>
    <t>Sean Gilmartin</t>
  </si>
  <si>
    <t>sa329114</t>
  </si>
  <si>
    <t>Fabio Castillo</t>
  </si>
  <si>
    <t>sa454978</t>
  </si>
  <si>
    <t>Brett Oberholtzer</t>
  </si>
  <si>
    <t>Evan Crawford</t>
  </si>
  <si>
    <t>Everett Teaford</t>
  </si>
  <si>
    <t>sa500840</t>
  </si>
  <si>
    <t>Alex Wilson</t>
  </si>
  <si>
    <t>Josh Spence</t>
  </si>
  <si>
    <t>Dane de la Rosa</t>
  </si>
  <si>
    <t>Randy Wolf</t>
  </si>
  <si>
    <t>Clayton Mortensen</t>
  </si>
  <si>
    <t>sa328950</t>
  </si>
  <si>
    <t>Kelvin De La Cruz</t>
  </si>
  <si>
    <t>sa326678</t>
  </si>
  <si>
    <t>Clayton Tanner</t>
  </si>
  <si>
    <t>Willie Eyre</t>
  </si>
  <si>
    <t>Mike MacDougal</t>
  </si>
  <si>
    <t>J.D. Martin</t>
  </si>
  <si>
    <t>Jimmy Barthmaier</t>
  </si>
  <si>
    <t>Royce Ring</t>
  </si>
  <si>
    <t>sa454395</t>
  </si>
  <si>
    <t>Brad Holt</t>
  </si>
  <si>
    <t>Luis Perdomo</t>
  </si>
  <si>
    <t>Jeff Suppan</t>
  </si>
  <si>
    <t>Cole Kimball</t>
  </si>
  <si>
    <t>Michael Kohn</t>
  </si>
  <si>
    <t>sa392092</t>
  </si>
  <si>
    <t>Hunter Strickland</t>
  </si>
  <si>
    <t>sa458869</t>
  </si>
  <si>
    <t>Brandon Sisk</t>
  </si>
  <si>
    <t>sa272553</t>
  </si>
  <si>
    <t>Phil Valiquette</t>
  </si>
  <si>
    <t>Brad Bergesen</t>
  </si>
  <si>
    <t>Aaron Laffey</t>
  </si>
  <si>
    <t>Merkin Valdez</t>
  </si>
  <si>
    <t>Michael Kirkman</t>
  </si>
  <si>
    <t>sa290185</t>
  </si>
  <si>
    <t>Will Inman</t>
  </si>
  <si>
    <t>sa454729</t>
  </si>
  <si>
    <t>B.J. Hermsen</t>
  </si>
  <si>
    <t>Brooks Raley</t>
  </si>
  <si>
    <t>Mike Parisi</t>
  </si>
  <si>
    <t>Tim Wood</t>
  </si>
  <si>
    <t>Dusty Hughes</t>
  </si>
  <si>
    <t>Hector Ambriz</t>
  </si>
  <si>
    <t>Carlos Carrasco</t>
  </si>
  <si>
    <t>Anthony Slama</t>
  </si>
  <si>
    <t>Jaye Chapman</t>
  </si>
  <si>
    <t>sa454549</t>
  </si>
  <si>
    <t>Justin Miller</t>
  </si>
  <si>
    <t>Jake Odorizzi</t>
  </si>
  <si>
    <t>sa293095</t>
  </si>
  <si>
    <t>Darren Byrd</t>
  </si>
  <si>
    <t>Zach Kroenke</t>
  </si>
  <si>
    <t>Edgmer Escalona</t>
  </si>
  <si>
    <t>Dana Eveland</t>
  </si>
  <si>
    <t>sa454939</t>
  </si>
  <si>
    <t>Tanner Roark</t>
  </si>
  <si>
    <t>sa295179</t>
  </si>
  <si>
    <t>Amaury Rivas</t>
  </si>
  <si>
    <t>Blake Parker</t>
  </si>
  <si>
    <t>sa503582</t>
  </si>
  <si>
    <t>Anthony Fernandez</t>
  </si>
  <si>
    <t>Zach Duke</t>
  </si>
  <si>
    <t>Eduardo Sanchez</t>
  </si>
  <si>
    <t>Jeurys Familia</t>
  </si>
  <si>
    <t>Daniel McCutchen</t>
  </si>
  <si>
    <t>Rob Delaney</t>
  </si>
  <si>
    <t>Casey Fien</t>
  </si>
  <si>
    <t>Sam Demel</t>
  </si>
  <si>
    <t>sa326814</t>
  </si>
  <si>
    <t>Ryan Reid</t>
  </si>
  <si>
    <t>sa328048</t>
  </si>
  <si>
    <t>Michael Dubee</t>
  </si>
  <si>
    <t>sa501919</t>
  </si>
  <si>
    <t>Ryan Robowski</t>
  </si>
  <si>
    <t>Jensen Lewis</t>
  </si>
  <si>
    <t>Hector Santiago</t>
  </si>
  <si>
    <t>Justin Thomas</t>
  </si>
  <si>
    <t>sa455880</t>
  </si>
  <si>
    <t>Stolmy Pimentel</t>
  </si>
  <si>
    <t>Aaron Cook</t>
  </si>
  <si>
    <t>Alex White</t>
  </si>
  <si>
    <t>sa548182</t>
  </si>
  <si>
    <t>Zach Lee</t>
  </si>
  <si>
    <t>Sean O'Sullivan</t>
  </si>
  <si>
    <t>Robert Coello</t>
  </si>
  <si>
    <t>Jake Diekman</t>
  </si>
  <si>
    <t>Matt Maloney</t>
  </si>
  <si>
    <t>sa393084</t>
  </si>
  <si>
    <t>Frank De Los Santos</t>
  </si>
  <si>
    <t>Jo-Jo Reyes</t>
  </si>
  <si>
    <t>Stephen Pryor</t>
  </si>
  <si>
    <t>Jeremy Jeffress</t>
  </si>
  <si>
    <t>sa390373</t>
  </si>
  <si>
    <t>Brandon Workman</t>
  </si>
  <si>
    <t>Dan Wheeler</t>
  </si>
  <si>
    <t>Rich Rundles</t>
  </si>
  <si>
    <t>sa454536</t>
  </si>
  <si>
    <t>Trevor May</t>
  </si>
  <si>
    <t>sa454444</t>
  </si>
  <si>
    <t>Zeke Spruill</t>
  </si>
  <si>
    <t>Joe Martinez</t>
  </si>
  <si>
    <t>sa597763</t>
  </si>
  <si>
    <t>Andrew Chafin</t>
  </si>
  <si>
    <t>sa457020</t>
  </si>
  <si>
    <t>Matt Magill</t>
  </si>
  <si>
    <t>Stephen Fife</t>
  </si>
  <si>
    <t>B.J. Rosenberg</t>
  </si>
  <si>
    <t>sa326714</t>
  </si>
  <si>
    <t>Hector Correa</t>
  </si>
  <si>
    <t>Tyler Robertson</t>
  </si>
  <si>
    <t>Ross Ohlendorf</t>
  </si>
  <si>
    <t>sa390441</t>
  </si>
  <si>
    <t>John Gast</t>
  </si>
  <si>
    <t>sa598302</t>
  </si>
  <si>
    <t>Clayton Blackburn</t>
  </si>
  <si>
    <t>sa456045</t>
  </si>
  <si>
    <t>Joe Ortiz</t>
  </si>
  <si>
    <t>sa245874</t>
  </si>
  <si>
    <t>Matt Yourkin</t>
  </si>
  <si>
    <t>Luis Mendoza</t>
  </si>
  <si>
    <t>Hector Noesi</t>
  </si>
  <si>
    <t>Christian Friedrich</t>
  </si>
  <si>
    <t>Josh Edgin</t>
  </si>
  <si>
    <t>Casey Coleman</t>
  </si>
  <si>
    <t>sa293986</t>
  </si>
  <si>
    <t>Drew Naylor</t>
  </si>
  <si>
    <t>Nathan Adcock</t>
  </si>
  <si>
    <t>sa501567</t>
  </si>
  <si>
    <t>Chase Anderson</t>
  </si>
  <si>
    <t>sa455985</t>
  </si>
  <si>
    <t>Cesar Cabral</t>
  </si>
  <si>
    <t>Logan Ondrusek</t>
  </si>
  <si>
    <t>Chris Rusin</t>
  </si>
  <si>
    <t>sa597833</t>
  </si>
  <si>
    <t>Evan Marshall</t>
  </si>
  <si>
    <t>Jim Miller</t>
  </si>
  <si>
    <t>Jesse Chavez</t>
  </si>
  <si>
    <t>Cole DeVries</t>
  </si>
  <si>
    <t>Josh Lindblom</t>
  </si>
  <si>
    <t>sa454988</t>
  </si>
  <si>
    <t>Julio Rodriguez</t>
  </si>
  <si>
    <t>Jenrry Mejia</t>
  </si>
  <si>
    <t>Brian Omogrosso</t>
  </si>
  <si>
    <t>Jonathan Sanchez</t>
  </si>
  <si>
    <t>Anthony Swarzak</t>
  </si>
  <si>
    <t>Daniel Stange</t>
  </si>
  <si>
    <t>sa548165</t>
  </si>
  <si>
    <t>Taijuan Walker</t>
  </si>
  <si>
    <t>Brad Lincoln</t>
  </si>
  <si>
    <t>sa500733</t>
  </si>
  <si>
    <t>Kyle Gibson</t>
  </si>
  <si>
    <t>Eric Hacker</t>
  </si>
  <si>
    <t>David Herndon</t>
  </si>
  <si>
    <t>Buddy Carlyle</t>
  </si>
  <si>
    <t>Steve Edlefsen</t>
  </si>
  <si>
    <t>Matt Palmer</t>
  </si>
  <si>
    <t>sa505018</t>
  </si>
  <si>
    <t>Felipe Rivero</t>
  </si>
  <si>
    <t>sa253784</t>
  </si>
  <si>
    <t>Mike Macdonald</t>
  </si>
  <si>
    <t>Phillippe Aumont</t>
  </si>
  <si>
    <t>Philip Humber</t>
  </si>
  <si>
    <t>Roberto Hernandez</t>
  </si>
  <si>
    <t>David Pauley</t>
  </si>
  <si>
    <t>Sergio Escalona</t>
  </si>
  <si>
    <t>Dylan Axelrod</t>
  </si>
  <si>
    <t>Dallas Keuchel</t>
  </si>
  <si>
    <t>Lendy Castillo</t>
  </si>
  <si>
    <t>Joe Paterson</t>
  </si>
  <si>
    <t>sa389286</t>
  </si>
  <si>
    <t>Evan Reed</t>
  </si>
  <si>
    <t>sa455995</t>
  </si>
  <si>
    <t>Yohan Flande</t>
  </si>
  <si>
    <t>Barret Browning</t>
  </si>
  <si>
    <t>Scott Barnes</t>
  </si>
  <si>
    <t>John Lackey</t>
  </si>
  <si>
    <t>sa503356</t>
  </si>
  <si>
    <t>Nicholas Struck</t>
  </si>
  <si>
    <t>Dustin McGowan</t>
  </si>
  <si>
    <t>Corey Kluber</t>
  </si>
  <si>
    <t>Liam Hendriks</t>
  </si>
  <si>
    <t>Andrew Carpenter</t>
  </si>
  <si>
    <t>Luis Marte</t>
  </si>
  <si>
    <t>sa456512</t>
  </si>
  <si>
    <t>Bo Schultz</t>
  </si>
  <si>
    <t>Jason Berken</t>
  </si>
  <si>
    <t>Jim Henderson</t>
  </si>
  <si>
    <t>Jon Garland</t>
  </si>
  <si>
    <t>Will Smith</t>
  </si>
  <si>
    <t>Oliver Perez</t>
  </si>
  <si>
    <t>Josh Wall</t>
  </si>
  <si>
    <t>Boof Bonser</t>
  </si>
  <si>
    <t>Rafael Dolis</t>
  </si>
  <si>
    <t>sa501209</t>
  </si>
  <si>
    <t>Donnie Joseph</t>
  </si>
  <si>
    <t>sa578869</t>
  </si>
  <si>
    <t>Chris Reed</t>
  </si>
  <si>
    <t>Josh Tomlin</t>
  </si>
  <si>
    <t>sa326256</t>
  </si>
  <si>
    <t>David Bromberg</t>
  </si>
  <si>
    <t>Tyler Cloyd</t>
  </si>
  <si>
    <t>Jason Marquis</t>
  </si>
  <si>
    <t>sa328585</t>
  </si>
  <si>
    <t>Hector Rondon</t>
  </si>
  <si>
    <t>Ryan Mattheus</t>
  </si>
  <si>
    <t>Drew Hutchison</t>
  </si>
  <si>
    <t>sa386157</t>
  </si>
  <si>
    <t>Ronald Uviedo</t>
  </si>
  <si>
    <t>sa456039</t>
  </si>
  <si>
    <t>Trey Haley</t>
  </si>
  <si>
    <t>sa226381</t>
  </si>
  <si>
    <t>Ronald Bay</t>
  </si>
  <si>
    <t>Jesus Sanchez</t>
  </si>
  <si>
    <t>sa388832</t>
  </si>
  <si>
    <t>Donovan Hand</t>
  </si>
  <si>
    <t>sa501909</t>
  </si>
  <si>
    <t>Kenny Faulk</t>
  </si>
  <si>
    <t>Jorge de la Rosa</t>
  </si>
  <si>
    <t>Josh Roenicke</t>
  </si>
  <si>
    <t>Chris Schwinden</t>
  </si>
  <si>
    <t>Lester Oliveros</t>
  </si>
  <si>
    <t>Jordan Smith</t>
  </si>
  <si>
    <t>Frank Herrmann</t>
  </si>
  <si>
    <t>Gregory Infante</t>
  </si>
  <si>
    <t>sa501656</t>
  </si>
  <si>
    <t>Tyler Lyons</t>
  </si>
  <si>
    <t>Jeff Francis</t>
  </si>
  <si>
    <t>Danny Duffy</t>
  </si>
  <si>
    <t>Sam Freeman</t>
  </si>
  <si>
    <t>Rich Harden</t>
  </si>
  <si>
    <t>sa506922</t>
  </si>
  <si>
    <t>Gonzalez Germen</t>
  </si>
  <si>
    <t>sa288780</t>
  </si>
  <si>
    <t>Steve Marek</t>
  </si>
  <si>
    <t>Francisco Cordero</t>
  </si>
  <si>
    <t>Jeremy Bonderman</t>
  </si>
  <si>
    <t>sa501495</t>
  </si>
  <si>
    <t>Brian Moran</t>
  </si>
  <si>
    <t>Clay Hensley</t>
  </si>
  <si>
    <t>Daniel Bard</t>
  </si>
  <si>
    <t>sa328003</t>
  </si>
  <si>
    <t>Erik Arnesen</t>
  </si>
  <si>
    <t>Chad Beck</t>
  </si>
  <si>
    <t>sa456128</t>
  </si>
  <si>
    <t>Arquimedes Caminero</t>
  </si>
  <si>
    <t>Steve Geltz</t>
  </si>
  <si>
    <t>Carlos Zambrano</t>
  </si>
  <si>
    <t>sa502078</t>
  </si>
  <si>
    <t>Daniel Rosenbaum</t>
  </si>
  <si>
    <t>Derek Lowe</t>
  </si>
  <si>
    <t>sa579841</t>
  </si>
  <si>
    <t>J.R. Graham</t>
  </si>
  <si>
    <t>Brett Cecil</t>
  </si>
  <si>
    <t>Joe Savery</t>
  </si>
  <si>
    <t>Bryan Augenstein</t>
  </si>
  <si>
    <t>Neil Wagner</t>
  </si>
  <si>
    <t>Jean Machi</t>
  </si>
  <si>
    <t>Joel Pineiro</t>
  </si>
  <si>
    <t>sa455561</t>
  </si>
  <si>
    <t>Michael Tonkin</t>
  </si>
  <si>
    <t>Ryota Igarashi</t>
  </si>
  <si>
    <t>Jason Isringhausen</t>
  </si>
  <si>
    <t>sa500770</t>
  </si>
  <si>
    <t>James Paxton</t>
  </si>
  <si>
    <t>sa454960</t>
  </si>
  <si>
    <t>Rob Wooten</t>
  </si>
  <si>
    <t>Vinnie Chulk</t>
  </si>
  <si>
    <t>Francisley Bueno</t>
  </si>
  <si>
    <t>Will Harris</t>
  </si>
  <si>
    <t>John Ely</t>
  </si>
  <si>
    <t>sa454728</t>
  </si>
  <si>
    <t>Eric Fornataro</t>
  </si>
  <si>
    <t>sa251522</t>
  </si>
  <si>
    <t>Robert Hinton</t>
  </si>
  <si>
    <t>sa500830</t>
  </si>
  <si>
    <t>David Holmberg</t>
  </si>
  <si>
    <t>Adam Wilk</t>
  </si>
  <si>
    <t>Michael Stutes</t>
  </si>
  <si>
    <t>Drew Pomeranz</t>
  </si>
  <si>
    <t>sa198654</t>
  </si>
  <si>
    <t>Scott Rice</t>
  </si>
  <si>
    <t>Doug Slaten</t>
  </si>
  <si>
    <t>Tim Dillard</t>
  </si>
  <si>
    <t>Greg Burke</t>
  </si>
  <si>
    <t>Miguel Socolovich</t>
  </si>
  <si>
    <t>sa454789</t>
  </si>
  <si>
    <t>Matt Langwell</t>
  </si>
  <si>
    <t>Collin McHugh</t>
  </si>
  <si>
    <t>Brandon Kintzler</t>
  </si>
  <si>
    <t>Dan Jennings</t>
  </si>
  <si>
    <t>sa455118</t>
  </si>
  <si>
    <t>Danny Hultzen</t>
  </si>
  <si>
    <t>sa329009</t>
  </si>
  <si>
    <t>Jose De La Torre</t>
  </si>
  <si>
    <t>Brandon Dickson</t>
  </si>
  <si>
    <t>Chad Durbin</t>
  </si>
  <si>
    <t>sa637062</t>
  </si>
  <si>
    <t>Tsuyoshi Wada</t>
  </si>
  <si>
    <t>Carlos Torres</t>
  </si>
  <si>
    <t>Erik Bedard</t>
  </si>
  <si>
    <t>sa455371</t>
  </si>
  <si>
    <t>Allen Webster</t>
  </si>
  <si>
    <t>Eric Stults</t>
  </si>
  <si>
    <t>sa456364</t>
  </si>
  <si>
    <t>Danny Salazar</t>
  </si>
  <si>
    <t>Zach McAllister</t>
  </si>
  <si>
    <t>Mike Pelfrey</t>
  </si>
  <si>
    <t>Anthony Varvaro</t>
  </si>
  <si>
    <t>John Lannan</t>
  </si>
  <si>
    <t>Jeanmar Gomez</t>
  </si>
  <si>
    <t>sa454511</t>
  </si>
  <si>
    <t>Jonathan Pettibone</t>
  </si>
  <si>
    <t>sa455467</t>
  </si>
  <si>
    <t>Brandon Maurer</t>
  </si>
  <si>
    <t>Victor Marte</t>
  </si>
  <si>
    <t>sa455330</t>
  </si>
  <si>
    <t>T.J. House</t>
  </si>
  <si>
    <t>Justin Hampson</t>
  </si>
  <si>
    <t>Franklin Morales</t>
  </si>
  <si>
    <t>sa597781</t>
  </si>
  <si>
    <t>Adam Conley</t>
  </si>
  <si>
    <t>Takashi Saito</t>
  </si>
  <si>
    <t>Kevin Millwood</t>
  </si>
  <si>
    <t>Jeff Locke</t>
  </si>
  <si>
    <t>Cesar Jimenez</t>
  </si>
  <si>
    <t>sa597041</t>
  </si>
  <si>
    <t>Rafael Montero</t>
  </si>
  <si>
    <t>Bryan Morris</t>
  </si>
  <si>
    <t>Ted Lilly</t>
  </si>
  <si>
    <t>sa486304</t>
  </si>
  <si>
    <t>Chia-Jen Lo</t>
  </si>
  <si>
    <t>sa503583</t>
  </si>
  <si>
    <t>Jose Flores</t>
  </si>
  <si>
    <t>Chris Hatcher</t>
  </si>
  <si>
    <t>Jhoulys Chacin</t>
  </si>
  <si>
    <t>Michael Bowden</t>
  </si>
  <si>
    <t>Kyle Waldrop</t>
  </si>
  <si>
    <t>Alex Burnett</t>
  </si>
  <si>
    <t>Hyun-Jin Ryu</t>
  </si>
  <si>
    <t>Will Ohman</t>
  </si>
  <si>
    <t>sa504198</t>
  </si>
  <si>
    <t>Eury De La Rosa</t>
  </si>
  <si>
    <t>Jon Link</t>
  </si>
  <si>
    <t>Brad Penny</t>
  </si>
  <si>
    <t>Jairo Asencio</t>
  </si>
  <si>
    <t>sa390242</t>
  </si>
  <si>
    <t>Bobby Lafromboise</t>
  </si>
  <si>
    <t>Tony Cingrani</t>
  </si>
  <si>
    <t>Jose Valdez</t>
  </si>
  <si>
    <t>Jose Quintana</t>
  </si>
  <si>
    <t>Louis Coleman</t>
  </si>
  <si>
    <t>sa390196</t>
  </si>
  <si>
    <t>Ryan Brasier</t>
  </si>
  <si>
    <t>Stuart Pomeranz</t>
  </si>
  <si>
    <t>sa455498</t>
  </si>
  <si>
    <t>Cory Mazzoni</t>
  </si>
  <si>
    <t>Tyson Ross</t>
  </si>
  <si>
    <t>Donnie Veal</t>
  </si>
  <si>
    <t>sa388993</t>
  </si>
  <si>
    <t>Justin Friend</t>
  </si>
  <si>
    <t>sa510226</t>
  </si>
  <si>
    <t>Jeremy Berg</t>
  </si>
  <si>
    <t>Peter Moylan</t>
  </si>
  <si>
    <t>Andrew Miller</t>
  </si>
  <si>
    <t>David Aardsma</t>
  </si>
  <si>
    <t>Zach Braddock</t>
  </si>
  <si>
    <t>sa326785</t>
  </si>
  <si>
    <t>Zech Zinicola</t>
  </si>
  <si>
    <t>Jess Todd</t>
  </si>
  <si>
    <t>sa503601</t>
  </si>
  <si>
    <t>Brandon Kloess</t>
  </si>
  <si>
    <t>Sam Dyson</t>
  </si>
  <si>
    <t>sa548342</t>
  </si>
  <si>
    <t>Mike Kickham</t>
  </si>
  <si>
    <t>Jeremy Accardo</t>
  </si>
  <si>
    <t>Manny Acosta</t>
  </si>
  <si>
    <t>Jeremy Hefner</t>
  </si>
  <si>
    <t>Zach Phillips</t>
  </si>
  <si>
    <t>Mike McClendon</t>
  </si>
  <si>
    <t>Mike Ekstrom</t>
  </si>
  <si>
    <t>Edgar Gonzalez</t>
  </si>
  <si>
    <t>sa548151</t>
  </si>
  <si>
    <t>Jameson Taillon</t>
  </si>
  <si>
    <t>Jonathan Albaladejo</t>
  </si>
  <si>
    <t>Aaron Harang</t>
  </si>
  <si>
    <t>sa454781</t>
  </si>
  <si>
    <t>Preston Guilmet</t>
  </si>
  <si>
    <t>Charlie Morton</t>
  </si>
  <si>
    <t>Danny Farquhar</t>
  </si>
  <si>
    <t>sa501597</t>
  </si>
  <si>
    <t>Aaron Northcraft</t>
  </si>
  <si>
    <t>Kevin Slowey</t>
  </si>
  <si>
    <t>Ben Sheets</t>
  </si>
  <si>
    <t>Scott Maine</t>
  </si>
  <si>
    <t>Anthony Reyes</t>
  </si>
  <si>
    <t>Cory Wade</t>
  </si>
  <si>
    <t>Robert Carson</t>
  </si>
  <si>
    <t>Tanner Scheppers</t>
  </si>
  <si>
    <t>Matt Capps</t>
  </si>
  <si>
    <t>Michael Pineda</t>
  </si>
  <si>
    <t>J.P. Howell</t>
  </si>
  <si>
    <t>Alfredo Aceves</t>
  </si>
  <si>
    <t>Travis Blackley</t>
  </si>
  <si>
    <t>Nick Hagadone</t>
  </si>
  <si>
    <t>sa390254</t>
  </si>
  <si>
    <t>Mitch Lively</t>
  </si>
  <si>
    <t>Bill Bray</t>
  </si>
  <si>
    <t>Josh Lueke</t>
  </si>
  <si>
    <t>Bobby Jenks</t>
  </si>
  <si>
    <t>Kyle McPherson</t>
  </si>
  <si>
    <t>Kerry Wood</t>
  </si>
  <si>
    <t>Carl Pavano</t>
  </si>
  <si>
    <t>Nick Maronde</t>
  </si>
  <si>
    <t>Jared Burton</t>
  </si>
  <si>
    <t>Vin Mazzaro</t>
  </si>
  <si>
    <t>sa376291</t>
  </si>
  <si>
    <t>Mike Demark</t>
  </si>
  <si>
    <t>Ryan Perry</t>
  </si>
  <si>
    <t>David Carpenter</t>
  </si>
  <si>
    <t>Javier Vazquez</t>
  </si>
  <si>
    <t>Matt Albers</t>
  </si>
  <si>
    <t>Brian Duensing</t>
  </si>
  <si>
    <t>Tony Sipp</t>
  </si>
  <si>
    <t>Brandon Gomes</t>
  </si>
  <si>
    <t>Mike Zagurski</t>
  </si>
  <si>
    <t>sa288761</t>
  </si>
  <si>
    <t>Kyler Newby</t>
  </si>
  <si>
    <t>Bryan Shaw</t>
  </si>
  <si>
    <t>Carter Capps</t>
  </si>
  <si>
    <t>Pedro Feliciano</t>
  </si>
  <si>
    <t>Christian Garcia</t>
  </si>
  <si>
    <t>Wade LeBlanc</t>
  </si>
  <si>
    <t>Michael Wuertz</t>
  </si>
  <si>
    <t>Blake Wood</t>
  </si>
  <si>
    <t>sa548276</t>
  </si>
  <si>
    <t>Donn Roach</t>
  </si>
  <si>
    <t>Yoshinori Tateyama</t>
  </si>
  <si>
    <t>sa455543</t>
  </si>
  <si>
    <t>Chris Heston</t>
  </si>
  <si>
    <t>Lucas Luetge</t>
  </si>
  <si>
    <t>Zach Putnam</t>
  </si>
  <si>
    <t>sa548437</t>
  </si>
  <si>
    <t>Heath Hembree</t>
  </si>
  <si>
    <t>Jose Veras</t>
  </si>
  <si>
    <t>Fernando Abad</t>
  </si>
  <si>
    <t>Shawn Kelley</t>
  </si>
  <si>
    <t>Luis Ayala</t>
  </si>
  <si>
    <t>Evan Scribner</t>
  </si>
  <si>
    <t>Jason Frasor</t>
  </si>
  <si>
    <t>Yusmeiro Petit</t>
  </si>
  <si>
    <t>Angel Guzman</t>
  </si>
  <si>
    <t>Rafael Perez</t>
  </si>
  <si>
    <t>Blake Hawksworth</t>
  </si>
  <si>
    <t>Jose Contreras</t>
  </si>
  <si>
    <t>Marc Rzepczynski</t>
  </si>
  <si>
    <t>Sandy Rosario</t>
  </si>
  <si>
    <t>Cody Allen</t>
  </si>
  <si>
    <t>Rubby de la Rosa</t>
  </si>
  <si>
    <t>A.J. Ramos</t>
  </si>
  <si>
    <t>Chris Leroux</t>
  </si>
  <si>
    <t>Jared Hughes</t>
  </si>
  <si>
    <t>sa501223</t>
  </si>
  <si>
    <t>Robbie Erlin</t>
  </si>
  <si>
    <t>sa598328</t>
  </si>
  <si>
    <t>Mark Montgomery</t>
  </si>
  <si>
    <t>Miles Mikolas</t>
  </si>
  <si>
    <t>Adam Ottavino</t>
  </si>
  <si>
    <t>Burke Badenhop</t>
  </si>
  <si>
    <t>Jeremy Horst</t>
  </si>
  <si>
    <t>Alberto Cabrera</t>
  </si>
  <si>
    <t>sa477232</t>
  </si>
  <si>
    <t>Chen-Chang Lee</t>
  </si>
  <si>
    <t>sa549077</t>
  </si>
  <si>
    <t>Grant Dayton</t>
  </si>
  <si>
    <t>sa502773</t>
  </si>
  <si>
    <t>Jake Dunning</t>
  </si>
  <si>
    <t>Dallas Braden</t>
  </si>
  <si>
    <t>Javy Guerra</t>
  </si>
  <si>
    <t>Michael Gonzalez</t>
  </si>
  <si>
    <t>Jordan Norberto</t>
  </si>
  <si>
    <t>Anthony Bass</t>
  </si>
  <si>
    <t>Chris Resop</t>
  </si>
  <si>
    <t>Fernando Rodriguez</t>
  </si>
  <si>
    <t>Manny Parra</t>
  </si>
  <si>
    <t>Jeff Karstens</t>
  </si>
  <si>
    <t>LaTroy Hawkins</t>
  </si>
  <si>
    <t>Roy Oswalt</t>
  </si>
  <si>
    <t>Darin Downs</t>
  </si>
  <si>
    <t>Jamey Wright</t>
  </si>
  <si>
    <t>Tom Gorzelanny</t>
  </si>
  <si>
    <t>Guillermo Mota</t>
  </si>
  <si>
    <t>sa501201</t>
  </si>
  <si>
    <t>Mike Belfiore</t>
  </si>
  <si>
    <t>Juan Cruz</t>
  </si>
  <si>
    <t>Chad Gaudin</t>
  </si>
  <si>
    <t>sa389238</t>
  </si>
  <si>
    <t>Erik Davis</t>
  </si>
  <si>
    <t>sa501992</t>
  </si>
  <si>
    <t>Phil Irwin</t>
  </si>
  <si>
    <t>Felipe Paulino</t>
  </si>
  <si>
    <t>Joey Devine</t>
  </si>
  <si>
    <t>Joe Kelly</t>
  </si>
  <si>
    <t>Chad Qualls</t>
  </si>
  <si>
    <t>Cory Burns</t>
  </si>
  <si>
    <t>Eric Surkamp</t>
  </si>
  <si>
    <t>Xavier Cedeno</t>
  </si>
  <si>
    <t>Vicente Padilla</t>
  </si>
  <si>
    <t>Nick Vincent</t>
  </si>
  <si>
    <t>Josh Collmenter</t>
  </si>
  <si>
    <t>Mark Lowe</t>
  </si>
  <si>
    <t>Michael Schwimer</t>
  </si>
  <si>
    <t>Patrick Corbin</t>
  </si>
  <si>
    <t>Brian Fuentes</t>
  </si>
  <si>
    <t>Jose Ceda</t>
  </si>
  <si>
    <t>Shane Loux</t>
  </si>
  <si>
    <t>Jerry Blevins</t>
  </si>
  <si>
    <t>Tim Byrdak</t>
  </si>
  <si>
    <t>Matt Lindstrom</t>
  </si>
  <si>
    <t>Andrew Carignan</t>
  </si>
  <si>
    <t>Nate Jones</t>
  </si>
  <si>
    <t>Clay Rapada</t>
  </si>
  <si>
    <t>Ronald Belisario</t>
  </si>
  <si>
    <t>Joe Smith</t>
  </si>
  <si>
    <t>Shawn Camp</t>
  </si>
  <si>
    <t>Drew Smyly</t>
  </si>
  <si>
    <t>Josh Kinney</t>
  </si>
  <si>
    <t>Tim Stauffer</t>
  </si>
  <si>
    <t>Nick Masset</t>
  </si>
  <si>
    <t>Freddy Garcia</t>
  </si>
  <si>
    <t>George Kontos</t>
  </si>
  <si>
    <t>Jon Rauch</t>
  </si>
  <si>
    <t>Neftali Feliz</t>
  </si>
  <si>
    <t>Esmil Rogers</t>
  </si>
  <si>
    <t>Jesse Crain</t>
  </si>
  <si>
    <t>Jose Valverde</t>
  </si>
  <si>
    <t>Robbie Ross</t>
  </si>
  <si>
    <t>Justin De Fratus</t>
  </si>
  <si>
    <t>Wesley Wright</t>
  </si>
  <si>
    <t>Hisanori Takahashi</t>
  </si>
  <si>
    <t>sa502167</t>
  </si>
  <si>
    <t>Michael Brady</t>
  </si>
  <si>
    <t>Todd Coffey</t>
  </si>
  <si>
    <t>Tony Watson</t>
  </si>
  <si>
    <t>Brad Lidge</t>
  </si>
  <si>
    <t>Matt Guerrier</t>
  </si>
  <si>
    <t>sa454389</t>
  </si>
  <si>
    <t>Gerrit Cole</t>
  </si>
  <si>
    <t>Dan Runzler</t>
  </si>
  <si>
    <t>Mike Dunn</t>
  </si>
  <si>
    <t>Randy Choate</t>
  </si>
  <si>
    <t>Ramon Ramirez</t>
  </si>
  <si>
    <t>Juan Nicasio</t>
  </si>
  <si>
    <t>Junichi Tazawa</t>
  </si>
  <si>
    <t>Brad Boxberger</t>
  </si>
  <si>
    <t>Scott Baker</t>
  </si>
  <si>
    <t>Arodys Vizcaino</t>
  </si>
  <si>
    <t>Cody Eppley</t>
  </si>
  <si>
    <t>Luis Perez</t>
  </si>
  <si>
    <t>Rich Hill</t>
  </si>
  <si>
    <t>Kevin Jepsen</t>
  </si>
  <si>
    <t>Santiago Casilla</t>
  </si>
  <si>
    <t>Juan Oviedo</t>
  </si>
  <si>
    <t>Hideki Okajima</t>
  </si>
  <si>
    <t>Cory Gearrin</t>
  </si>
  <si>
    <t>George Sherrill</t>
  </si>
  <si>
    <t>Chris Perez</t>
  </si>
  <si>
    <t>Scott Downs</t>
  </si>
  <si>
    <t>Rex Brothers</t>
  </si>
  <si>
    <t>Craig Breslow</t>
  </si>
  <si>
    <t>Tim Collins</t>
  </si>
  <si>
    <t>sa549478</t>
  </si>
  <si>
    <t>Brett Bochy</t>
  </si>
  <si>
    <t>Joakim Soria</t>
  </si>
  <si>
    <t>Raul Valdes</t>
  </si>
  <si>
    <t>Joel Zumaya</t>
  </si>
  <si>
    <t>Dale Thayer</t>
  </si>
  <si>
    <t>Mitchell Boggs</t>
  </si>
  <si>
    <t>Dan Otero</t>
  </si>
  <si>
    <t>Aaron Loup</t>
  </si>
  <si>
    <t>Kameron Loe</t>
  </si>
  <si>
    <t>Craig Stammen</t>
  </si>
  <si>
    <t>Brad Brach</t>
  </si>
  <si>
    <t>Al Alburquerque</t>
  </si>
  <si>
    <t>Fautino De Los Santos</t>
  </si>
  <si>
    <t>Scott Elbert</t>
  </si>
  <si>
    <t>Joe Wieland</t>
  </si>
  <si>
    <t>Ryan Webb</t>
  </si>
  <si>
    <t>Jeremy Affeldt</t>
  </si>
  <si>
    <t>Shawn Tolleson</t>
  </si>
  <si>
    <t>Jose Mijares</t>
  </si>
  <si>
    <t>Matt Reynolds</t>
  </si>
  <si>
    <t>Brad Ziegler</t>
  </si>
  <si>
    <t>sa501958</t>
  </si>
  <si>
    <t>Steven Ames</t>
  </si>
  <si>
    <t>Brayan Villarreal</t>
  </si>
  <si>
    <t>Kyle Farnsworth</t>
  </si>
  <si>
    <t>Francisco Rodriguez</t>
  </si>
  <si>
    <t>Edward Mujica</t>
  </si>
  <si>
    <t>Brandon Lyon</t>
  </si>
  <si>
    <t>Troy Patton</t>
  </si>
  <si>
    <t>Wilton Lopez</t>
  </si>
  <si>
    <t>sa501208</t>
  </si>
  <si>
    <t>Victor Black</t>
  </si>
  <si>
    <t>sa598117</t>
  </si>
  <si>
    <t>Kevin Quackenbush</t>
  </si>
  <si>
    <t>Sean Burnett</t>
  </si>
  <si>
    <t>sa390636</t>
  </si>
  <si>
    <t>Michael Olmsted</t>
  </si>
  <si>
    <t>Heath Bell</t>
  </si>
  <si>
    <t>Javier Lopez</t>
  </si>
  <si>
    <t>Darren Oliver</t>
  </si>
  <si>
    <t>Cristhian Martinez</t>
  </si>
  <si>
    <t>Scott Atchison</t>
  </si>
  <si>
    <t>Paco Rodriguez</t>
  </si>
  <si>
    <t>Joel Peralta</t>
  </si>
  <si>
    <t>Fernando Salas</t>
  </si>
  <si>
    <t>Pat Neshek</t>
  </si>
  <si>
    <t>Mark Melancon</t>
  </si>
  <si>
    <t>Matt Belisle</t>
  </si>
  <si>
    <t>Charlie Furbush</t>
  </si>
  <si>
    <t>Matt Thornton</t>
  </si>
  <si>
    <t>Brian Wilson</t>
  </si>
  <si>
    <t>Cory Luebke</t>
  </si>
  <si>
    <t>Vinnie Pestano</t>
  </si>
  <si>
    <t>Rafael Betancourt</t>
  </si>
  <si>
    <t>Sean Doolittle</t>
  </si>
  <si>
    <t>Joe Thatcher</t>
  </si>
  <si>
    <t>Ryan Madson</t>
  </si>
  <si>
    <t>David Hernandez</t>
  </si>
  <si>
    <t>J.J. Putz</t>
  </si>
  <si>
    <t>sa502422</t>
  </si>
  <si>
    <t>Michael Zunino</t>
  </si>
  <si>
    <t>sa550067</t>
  </si>
  <si>
    <t>Bradley Salgado</t>
  </si>
  <si>
    <t>sa506254</t>
  </si>
  <si>
    <t>Bryan Brito</t>
  </si>
  <si>
    <t>sa547230</t>
  </si>
  <si>
    <t>Juan Carlos Peraza</t>
  </si>
  <si>
    <t>sa503531</t>
  </si>
  <si>
    <t>Tyler Williams</t>
  </si>
  <si>
    <t>sa501997</t>
  </si>
  <si>
    <t>Stephen Perez</t>
  </si>
  <si>
    <t>sa658904</t>
  </si>
  <si>
    <t>Steven Nikorak</t>
  </si>
  <si>
    <t>sa658515</t>
  </si>
  <si>
    <t>James Brooks</t>
  </si>
  <si>
    <t>sa547848</t>
  </si>
  <si>
    <t>Jairo Kelly</t>
  </si>
  <si>
    <t>sa596840</t>
  </si>
  <si>
    <t>Luis Martin</t>
  </si>
  <si>
    <t>sa507090</t>
  </si>
  <si>
    <t>Daurys Mercedes</t>
  </si>
  <si>
    <t>sa610029</t>
  </si>
  <si>
    <t>Jose Leal</t>
  </si>
  <si>
    <t>sa658190</t>
  </si>
  <si>
    <t>Zach Stoner</t>
  </si>
  <si>
    <t>sa551374</t>
  </si>
  <si>
    <t>Luis Caballero</t>
  </si>
  <si>
    <t>sa548314</t>
  </si>
  <si>
    <t>Justin O'Conner</t>
  </si>
  <si>
    <t>sa658317</t>
  </si>
  <si>
    <t>Jordan Poole</t>
  </si>
  <si>
    <t>sa549738</t>
  </si>
  <si>
    <t>Kelly Cross</t>
  </si>
  <si>
    <t>sa657967</t>
  </si>
  <si>
    <t>Spencer Edwards</t>
  </si>
  <si>
    <t>sa548084</t>
  </si>
  <si>
    <t>Anthony Chavez</t>
  </si>
  <si>
    <t>sa658096</t>
  </si>
  <si>
    <t>Jose Barraza</t>
  </si>
  <si>
    <t>sa657610</t>
  </si>
  <si>
    <t>Roger Ramos</t>
  </si>
  <si>
    <t>sa507875</t>
  </si>
  <si>
    <t>Andres Martinez</t>
  </si>
  <si>
    <t>sa503269</t>
  </si>
  <si>
    <t>Felix Gonzalez</t>
  </si>
  <si>
    <t>sa506907</t>
  </si>
  <si>
    <t>Jeyckol De Leon</t>
  </si>
  <si>
    <t>sa658094</t>
  </si>
  <si>
    <t>Jose Ariza</t>
  </si>
  <si>
    <t>sa597782</t>
  </si>
  <si>
    <t>Alex Santana</t>
  </si>
  <si>
    <t>sa658101</t>
  </si>
  <si>
    <t>Andrew Patterson</t>
  </si>
  <si>
    <t>sa547846</t>
  </si>
  <si>
    <t>Juan Tapia</t>
  </si>
  <si>
    <t>sa506222</t>
  </si>
  <si>
    <t>Oscar Perez</t>
  </si>
  <si>
    <t>sa549649</t>
  </si>
  <si>
    <t>Juan Romero</t>
  </si>
  <si>
    <t>sa549535</t>
  </si>
  <si>
    <t>Cesar Perez</t>
  </si>
  <si>
    <t>sa657396</t>
  </si>
  <si>
    <t>Jose Martinez</t>
  </si>
  <si>
    <t>sa596027</t>
  </si>
  <si>
    <t>Jonniel Mier Y Teran</t>
  </si>
  <si>
    <t>sa549171</t>
  </si>
  <si>
    <t>Kentrell Dewitt</t>
  </si>
  <si>
    <t>sa605637</t>
  </si>
  <si>
    <t>Brian Dice</t>
  </si>
  <si>
    <t>sa598427</t>
  </si>
  <si>
    <t>sa599391</t>
  </si>
  <si>
    <t>Cory Farris</t>
  </si>
  <si>
    <t>sa596864</t>
  </si>
  <si>
    <t>Michael Medina</t>
  </si>
  <si>
    <t>sa657395</t>
  </si>
  <si>
    <t>Gregory Valencia</t>
  </si>
  <si>
    <t>sa501487</t>
  </si>
  <si>
    <t>Seth Schwindenhammer</t>
  </si>
  <si>
    <t>sa547767</t>
  </si>
  <si>
    <t>Luis Jolly</t>
  </si>
  <si>
    <t>sa658296</t>
  </si>
  <si>
    <t>Michael Vaughn</t>
  </si>
  <si>
    <t>sa597092</t>
  </si>
  <si>
    <t>Brawlun Gomez</t>
  </si>
  <si>
    <t>sa657964</t>
  </si>
  <si>
    <t>Bryan De La Rosa</t>
  </si>
  <si>
    <t>sa549416</t>
  </si>
  <si>
    <t>Jacke Healey</t>
  </si>
  <si>
    <t>sa604003</t>
  </si>
  <si>
    <t>Jose Luis Javier</t>
  </si>
  <si>
    <t>sa597093</t>
  </si>
  <si>
    <t>Alfredo Reyes</t>
  </si>
  <si>
    <t>sa546484</t>
  </si>
  <si>
    <t>Ricardo Gonzalez</t>
  </si>
  <si>
    <t>sa548168</t>
  </si>
  <si>
    <t>Ryan Bolden</t>
  </si>
  <si>
    <t>sa597111</t>
  </si>
  <si>
    <t>Humberto Garcia</t>
  </si>
  <si>
    <t>sa547983</t>
  </si>
  <si>
    <t>Noe Berro</t>
  </si>
  <si>
    <t>sa506161</t>
  </si>
  <si>
    <t>Daniel Arcila</t>
  </si>
  <si>
    <t>sa506902</t>
  </si>
  <si>
    <t>Bladimir Franco</t>
  </si>
  <si>
    <t>sa577327</t>
  </si>
  <si>
    <t>Peter O'Brien</t>
  </si>
  <si>
    <t>sa597756</t>
  </si>
  <si>
    <t>Brandon Martin</t>
  </si>
  <si>
    <t>sa549180</t>
  </si>
  <si>
    <t>Sean O'Connell</t>
  </si>
  <si>
    <t>sa506151</t>
  </si>
  <si>
    <t>sa597211</t>
  </si>
  <si>
    <t>Enmanuel Paulino</t>
  </si>
  <si>
    <t>sa597221</t>
  </si>
  <si>
    <t>Oviel Florentino</t>
  </si>
  <si>
    <t>sa658569</t>
  </si>
  <si>
    <t>Paul Eshleman</t>
  </si>
  <si>
    <t>sa546488</t>
  </si>
  <si>
    <t>Rashynol Michel</t>
  </si>
  <si>
    <t>sa546486</t>
  </si>
  <si>
    <t>Diego Mina</t>
  </si>
  <si>
    <t>sa657248</t>
  </si>
  <si>
    <t>Carlos Belonis</t>
  </si>
  <si>
    <t>sa506034</t>
  </si>
  <si>
    <t>Jensi Peralta</t>
  </si>
  <si>
    <t>sa658133</t>
  </si>
  <si>
    <t>Richie Rodriguez</t>
  </si>
  <si>
    <t>sa526845</t>
  </si>
  <si>
    <t>George Carroll</t>
  </si>
  <si>
    <t>sa657998</t>
  </si>
  <si>
    <t>Nick Basto</t>
  </si>
  <si>
    <t>sa659238</t>
  </si>
  <si>
    <t>Elier Hernandez</t>
  </si>
  <si>
    <t>sa657681</t>
  </si>
  <si>
    <t>Jose Maria</t>
  </si>
  <si>
    <t>sa597836</t>
  </si>
  <si>
    <t>Tyler Marlette</t>
  </si>
  <si>
    <t>sa598009</t>
  </si>
  <si>
    <t>Cristian Palacios</t>
  </si>
  <si>
    <t>sa550597</t>
  </si>
  <si>
    <t>Jonatan Ynojoso</t>
  </si>
  <si>
    <t>sa506156</t>
  </si>
  <si>
    <t>Ivan Brea</t>
  </si>
  <si>
    <t>sa596836</t>
  </si>
  <si>
    <t>George Araujo</t>
  </si>
  <si>
    <t>sa548024</t>
  </si>
  <si>
    <t>Guy Edmonds</t>
  </si>
  <si>
    <t>sa599906</t>
  </si>
  <si>
    <t>Jalen Harris</t>
  </si>
  <si>
    <t>sa599049</t>
  </si>
  <si>
    <t>Matt Dean</t>
  </si>
  <si>
    <t>sa547778</t>
  </si>
  <si>
    <t>Wilfredo Solano</t>
  </si>
  <si>
    <t>sa658324</t>
  </si>
  <si>
    <t>Sammy Ayala</t>
  </si>
  <si>
    <t>sa596170</t>
  </si>
  <si>
    <t>Jose Duarte</t>
  </si>
  <si>
    <t>sa657251</t>
  </si>
  <si>
    <t>Yunior Santana</t>
  </si>
  <si>
    <t>sa547903</t>
  </si>
  <si>
    <t>Robert Ramirez</t>
  </si>
  <si>
    <t>sa659438</t>
  </si>
  <si>
    <t>Rafael Gomez</t>
  </si>
  <si>
    <t>sa599249</t>
  </si>
  <si>
    <t>Jeffrey Diehl</t>
  </si>
  <si>
    <t>sa658206</t>
  </si>
  <si>
    <t>Martin Rosario</t>
  </si>
  <si>
    <t>sa549206</t>
  </si>
  <si>
    <t>Angel Rojas</t>
  </si>
  <si>
    <t>sa658163</t>
  </si>
  <si>
    <t>Kristian Brito</t>
  </si>
  <si>
    <t>sa596990</t>
  </si>
  <si>
    <t>Natanael Ramos</t>
  </si>
  <si>
    <t>sa657497</t>
  </si>
  <si>
    <t>sa548082</t>
  </si>
  <si>
    <t>Victor Liriano</t>
  </si>
  <si>
    <t>sa597752</t>
  </si>
  <si>
    <t>Jacob Anderson</t>
  </si>
  <si>
    <t>sa549844</t>
  </si>
  <si>
    <t>Taylor Smith-Brennan</t>
  </si>
  <si>
    <t>sa502807</t>
  </si>
  <si>
    <t>Adrian Martinez</t>
  </si>
  <si>
    <t>sa659193</t>
  </si>
  <si>
    <t>Tim Remes</t>
  </si>
  <si>
    <t>sa597084</t>
  </si>
  <si>
    <t>Dawin Garcia</t>
  </si>
  <si>
    <t>sa597116</t>
  </si>
  <si>
    <t>Carlos Martinez</t>
  </si>
  <si>
    <t>sa621581</t>
  </si>
  <si>
    <t>Chris Diaz</t>
  </si>
  <si>
    <t>sa659275</t>
  </si>
  <si>
    <t>Scott Kalush</t>
  </si>
  <si>
    <t>sa549499</t>
  </si>
  <si>
    <t>Luke Guarnaccia</t>
  </si>
  <si>
    <t>sa657539</t>
  </si>
  <si>
    <t>Hersin Martinez</t>
  </si>
  <si>
    <t>sa657854</t>
  </si>
  <si>
    <t>Daniel Robertson</t>
  </si>
  <si>
    <t>sa548481</t>
  </si>
  <si>
    <t>Deshun Dixon</t>
  </si>
  <si>
    <t>sa597050</t>
  </si>
  <si>
    <t>Jesse Liriano</t>
  </si>
  <si>
    <t>sa600034</t>
  </si>
  <si>
    <t>Charles Jimenez</t>
  </si>
  <si>
    <t>sa503816</t>
  </si>
  <si>
    <t>Austin Goolsby</t>
  </si>
  <si>
    <t>sa657993</t>
  </si>
  <si>
    <t>Justin Chigbogu</t>
  </si>
  <si>
    <t>sa602920</t>
  </si>
  <si>
    <t>Jeffy Santos</t>
  </si>
  <si>
    <t>sa659073</t>
  </si>
  <si>
    <t>Charlie Neil</t>
  </si>
  <si>
    <t>sa549958</t>
  </si>
  <si>
    <t>Devon Ethier</t>
  </si>
  <si>
    <t>sa657876</t>
  </si>
  <si>
    <t>Gavin Cecchini</t>
  </si>
  <si>
    <t>sa547907</t>
  </si>
  <si>
    <t>Jefry Rivas</t>
  </si>
  <si>
    <t>sa547905</t>
  </si>
  <si>
    <t>Wagner Gomez</t>
  </si>
  <si>
    <t>sa597932</t>
  </si>
  <si>
    <t>Jesus Fernandez</t>
  </si>
  <si>
    <t>sa602705</t>
  </si>
  <si>
    <t>Frederick Serrano</t>
  </si>
  <si>
    <t>sa549570</t>
  </si>
  <si>
    <t>Kevin Berard</t>
  </si>
  <si>
    <t>sa598825</t>
  </si>
  <si>
    <t>Phillips Castillo</t>
  </si>
  <si>
    <t>sa503700</t>
  </si>
  <si>
    <t>Blake Brown</t>
  </si>
  <si>
    <t>sa550626</t>
  </si>
  <si>
    <t>Jose Agustin</t>
  </si>
  <si>
    <t>sa506011</t>
  </si>
  <si>
    <t>Miguel Marte</t>
  </si>
  <si>
    <t>sa500843</t>
  </si>
  <si>
    <t>Kenneth Diekroeger</t>
  </si>
  <si>
    <t>sa598342</t>
  </si>
  <si>
    <t>Nick Vickerson</t>
  </si>
  <si>
    <t>sa658118</t>
  </si>
  <si>
    <t>Harrison Frawley</t>
  </si>
  <si>
    <t>sa659409</t>
  </si>
  <si>
    <t>Angel Vargas</t>
  </si>
  <si>
    <t>sa550667</t>
  </si>
  <si>
    <t>Andelson Fernandez</t>
  </si>
  <si>
    <t>sa599502</t>
  </si>
  <si>
    <t>Saquan Johnson</t>
  </si>
  <si>
    <t>sa597032</t>
  </si>
  <si>
    <t>Merqui Marmolejos</t>
  </si>
  <si>
    <t>sa596715</t>
  </si>
  <si>
    <t>Gianfranco Aldazoro</t>
  </si>
  <si>
    <t>sa657988</t>
  </si>
  <si>
    <t>Branden Kaupe</t>
  </si>
  <si>
    <t>sa658662</t>
  </si>
  <si>
    <t>Dan Klein</t>
  </si>
  <si>
    <t>sa506140</t>
  </si>
  <si>
    <t>Leonardo Hernandez</t>
  </si>
  <si>
    <t>sa597114</t>
  </si>
  <si>
    <t>Javier Pimentel</t>
  </si>
  <si>
    <t>sa598090</t>
  </si>
  <si>
    <t>Lance Jeffries</t>
  </si>
  <si>
    <t>sa598824</t>
  </si>
  <si>
    <t>Martin Peguero</t>
  </si>
  <si>
    <t>sa212944</t>
  </si>
  <si>
    <t>Jose Gomez</t>
  </si>
  <si>
    <t>sa657928</t>
  </si>
  <si>
    <t>Alexander De La Cruz</t>
  </si>
  <si>
    <t>sa547844</t>
  </si>
  <si>
    <t>Jiminson Natera</t>
  </si>
  <si>
    <t>sa501191</t>
  </si>
  <si>
    <t>Tae-hyeok Nam</t>
  </si>
  <si>
    <t>sa599226</t>
  </si>
  <si>
    <t>Dennis Jones</t>
  </si>
  <si>
    <t>sa504755</t>
  </si>
  <si>
    <t>Jose Hernandez</t>
  </si>
  <si>
    <t>sa597974</t>
  </si>
  <si>
    <t>Joe Tuschak</t>
  </si>
  <si>
    <t>sa596989</t>
  </si>
  <si>
    <t>Elvis Sanchez</t>
  </si>
  <si>
    <t>sa579133</t>
  </si>
  <si>
    <t>Jordan Dean</t>
  </si>
  <si>
    <t>sa597104</t>
  </si>
  <si>
    <t>Smerling Lantigua</t>
  </si>
  <si>
    <t>sa657495</t>
  </si>
  <si>
    <t>Bradley Valdez</t>
  </si>
  <si>
    <t>sa596317</t>
  </si>
  <si>
    <t>Jose Raga</t>
  </si>
  <si>
    <t>sa549657</t>
  </si>
  <si>
    <t>Jared Lakind</t>
  </si>
  <si>
    <t>sa597058</t>
  </si>
  <si>
    <t>Aristides Aquino</t>
  </si>
  <si>
    <t>sa501720</t>
  </si>
  <si>
    <t>Bennett Pickar</t>
  </si>
  <si>
    <t>sa658575</t>
  </si>
  <si>
    <t>Beau Maggi</t>
  </si>
  <si>
    <t>sa504940</t>
  </si>
  <si>
    <t>Jonathan Barrios</t>
  </si>
  <si>
    <t>sa658480</t>
  </si>
  <si>
    <t>Alex Williams</t>
  </si>
  <si>
    <t>sa506112</t>
  </si>
  <si>
    <t>sa658893</t>
  </si>
  <si>
    <t>Richard Palase</t>
  </si>
  <si>
    <t>sa505040</t>
  </si>
  <si>
    <t>Luis Cortez</t>
  </si>
  <si>
    <t>sa549285</t>
  </si>
  <si>
    <t>Corderius Dodd</t>
  </si>
  <si>
    <t>sa658277</t>
  </si>
  <si>
    <t>Will Hurt</t>
  </si>
  <si>
    <t>sa503813</t>
  </si>
  <si>
    <t>Dane Phillips</t>
  </si>
  <si>
    <t>sa526410</t>
  </si>
  <si>
    <t>Connor Rowe</t>
  </si>
  <si>
    <t>sa597174</t>
  </si>
  <si>
    <t>Henderson Peralta</t>
  </si>
  <si>
    <t>sa506763</t>
  </si>
  <si>
    <t>Felix Martinez</t>
  </si>
  <si>
    <t>sa549379</t>
  </si>
  <si>
    <t>Rick Hughes</t>
  </si>
  <si>
    <t>sa549441</t>
  </si>
  <si>
    <t>Rowan Wick</t>
  </si>
  <si>
    <t>sa658198</t>
  </si>
  <si>
    <t>Taylor Hawkins</t>
  </si>
  <si>
    <t>sa598106</t>
  </si>
  <si>
    <t>Dustin Houle</t>
  </si>
  <si>
    <t>sa658037</t>
  </si>
  <si>
    <t>Kreiber Auciello</t>
  </si>
  <si>
    <t>sa657555</t>
  </si>
  <si>
    <t>Ronniel Demorizi</t>
  </si>
  <si>
    <t>sa548102</t>
  </si>
  <si>
    <t>Iago Januario</t>
  </si>
  <si>
    <t>sa547906</t>
  </si>
  <si>
    <t>Jonathan Suero</t>
  </si>
  <si>
    <t>sa596998</t>
  </si>
  <si>
    <t>Cleuluis Rondon</t>
  </si>
  <si>
    <t>sa600738</t>
  </si>
  <si>
    <t>Ricardo Guillen</t>
  </si>
  <si>
    <t>sa549593</t>
  </si>
  <si>
    <t>Matt Johnson</t>
  </si>
  <si>
    <t>sa658591</t>
  </si>
  <si>
    <t>Michael Turay</t>
  </si>
  <si>
    <t>sa503020</t>
  </si>
  <si>
    <t>Cesar Valera</t>
  </si>
  <si>
    <t>sa548254</t>
  </si>
  <si>
    <t>Jordan Akins</t>
  </si>
  <si>
    <t>sa597804</t>
  </si>
  <si>
    <t>James Harris</t>
  </si>
  <si>
    <t>sa657545</t>
  </si>
  <si>
    <t>Juan Tejada</t>
  </si>
  <si>
    <t>sa503895</t>
  </si>
  <si>
    <t>Amauris Valdez</t>
  </si>
  <si>
    <t>sa598822</t>
  </si>
  <si>
    <t>Rashad Ingram</t>
  </si>
  <si>
    <t>sa598828</t>
  </si>
  <si>
    <t>Reginald Lawson</t>
  </si>
  <si>
    <t>sa656491</t>
  </si>
  <si>
    <t>sa658978</t>
  </si>
  <si>
    <t>Zachary Livingston</t>
  </si>
  <si>
    <t>sa506761</t>
  </si>
  <si>
    <t>Victor Arias</t>
  </si>
  <si>
    <t>sa507021</t>
  </si>
  <si>
    <t>Andruth Ramirez</t>
  </si>
  <si>
    <t>sa601042</t>
  </si>
  <si>
    <t>Eric Haase</t>
  </si>
  <si>
    <t>sa501590</t>
  </si>
  <si>
    <t>Jeff Glenn</t>
  </si>
  <si>
    <t>sa599051</t>
  </si>
  <si>
    <t>Kolby Byrd</t>
  </si>
  <si>
    <t>sa603205</t>
  </si>
  <si>
    <t>Matt Lentz</t>
  </si>
  <si>
    <t>sa506822</t>
  </si>
  <si>
    <t>Juancito Martinez</t>
  </si>
  <si>
    <t>sa192041</t>
  </si>
  <si>
    <t>Miguel Alcantara</t>
  </si>
  <si>
    <t>sa596241</t>
  </si>
  <si>
    <t>Arturo Nieto</t>
  </si>
  <si>
    <t>sa551329</t>
  </si>
  <si>
    <t>Raul Mondesi Jr.</t>
  </si>
  <si>
    <t>sa657280</t>
  </si>
  <si>
    <t>Joel Jumes</t>
  </si>
  <si>
    <t>sa547790</t>
  </si>
  <si>
    <t>Gabriel Quintana</t>
  </si>
  <si>
    <t>sa504823</t>
  </si>
  <si>
    <t>Hector Alvarez</t>
  </si>
  <si>
    <t>sa546686</t>
  </si>
  <si>
    <t>David Valesente</t>
  </si>
  <si>
    <t>sa506165</t>
  </si>
  <si>
    <t>Carlos Ramirez</t>
  </si>
  <si>
    <t>sa505985</t>
  </si>
  <si>
    <t>Reynaldo Mateo</t>
  </si>
  <si>
    <t>sa551006</t>
  </si>
  <si>
    <t>Jonathan Pumarol</t>
  </si>
  <si>
    <t>sa597039</t>
  </si>
  <si>
    <t>Luis Ortega</t>
  </si>
  <si>
    <t>sa549270</t>
  </si>
  <si>
    <t>Aaron Siliga</t>
  </si>
  <si>
    <t>sa548351</t>
  </si>
  <si>
    <t>Dickie Thon</t>
  </si>
  <si>
    <t>sa596839</t>
  </si>
  <si>
    <t>Gabriel Cenas</t>
  </si>
  <si>
    <t>sa507087</t>
  </si>
  <si>
    <t>Juan Ramirez</t>
  </si>
  <si>
    <t>sa600134</t>
  </si>
  <si>
    <t>Cody Bartlett</t>
  </si>
  <si>
    <t>sa658595</t>
  </si>
  <si>
    <t>Ryan Dineen</t>
  </si>
  <si>
    <t>sa506585</t>
  </si>
  <si>
    <t>Jose Pena</t>
  </si>
  <si>
    <t>sa599492</t>
  </si>
  <si>
    <t>Jonathan Keener</t>
  </si>
  <si>
    <t>sa597507</t>
  </si>
  <si>
    <t>Emilio Guerrero</t>
  </si>
  <si>
    <t>sa548337</t>
  </si>
  <si>
    <t>Christian Carmichael</t>
  </si>
  <si>
    <t>sa658768</t>
  </si>
  <si>
    <t>Jimmy Rider</t>
  </si>
  <si>
    <t>sa658091</t>
  </si>
  <si>
    <t>Omar Andujar</t>
  </si>
  <si>
    <t>sa551269</t>
  </si>
  <si>
    <t>Alejandro Mendoza</t>
  </si>
  <si>
    <t>sa596034</t>
  </si>
  <si>
    <t>Yordi Calderon</t>
  </si>
  <si>
    <t>sa532459</t>
  </si>
  <si>
    <t>Jarrod Mckinney</t>
  </si>
  <si>
    <t>sa504758</t>
  </si>
  <si>
    <t>Franklin Diaz</t>
  </si>
  <si>
    <t>sa658157</t>
  </si>
  <si>
    <t>Mike Dodig</t>
  </si>
  <si>
    <t>sa454923</t>
  </si>
  <si>
    <t>Brian Bryles</t>
  </si>
  <si>
    <t>sa657590</t>
  </si>
  <si>
    <t>Luis Gonzalez</t>
  </si>
  <si>
    <t>sa597977</t>
  </si>
  <si>
    <t>Dayton Alexander</t>
  </si>
  <si>
    <t>sa526399</t>
  </si>
  <si>
    <t>Cole Leonida</t>
  </si>
  <si>
    <t>sa550463</t>
  </si>
  <si>
    <t>Niko Goodrum</t>
  </si>
  <si>
    <t>sa658538</t>
  </si>
  <si>
    <t>Joshua Almonte</t>
  </si>
  <si>
    <t>sa659448</t>
  </si>
  <si>
    <t>Ysidro Pierre</t>
  </si>
  <si>
    <t>sa657994</t>
  </si>
  <si>
    <t>Justin Black</t>
  </si>
  <si>
    <t>sa549068</t>
  </si>
  <si>
    <t>Kyle Redinger</t>
  </si>
  <si>
    <t>sa502056</t>
  </si>
  <si>
    <t>Nelfi Zapata</t>
  </si>
  <si>
    <t>sa503284</t>
  </si>
  <si>
    <t>Yudelmis Hernandez</t>
  </si>
  <si>
    <t>sa657270</t>
  </si>
  <si>
    <t>Domingo Sanchez</t>
  </si>
  <si>
    <t>sa599527</t>
  </si>
  <si>
    <t>Stefan Jarrin</t>
  </si>
  <si>
    <t>sa659010</t>
  </si>
  <si>
    <t>Pedro Pizarro</t>
  </si>
  <si>
    <t>sa657512</t>
  </si>
  <si>
    <t>Dionis Rodriguez</t>
  </si>
  <si>
    <t>sa657874</t>
  </si>
  <si>
    <t>Steve Bean</t>
  </si>
  <si>
    <t>sa658635</t>
  </si>
  <si>
    <t>Goose Kallunki</t>
  </si>
  <si>
    <t>sa549455</t>
  </si>
  <si>
    <t>Cameron Conner</t>
  </si>
  <si>
    <t>sa600896</t>
  </si>
  <si>
    <t>Thomas Winegardner</t>
  </si>
  <si>
    <t>sa506092</t>
  </si>
  <si>
    <t>Edward Dorville</t>
  </si>
  <si>
    <t>sa550926</t>
  </si>
  <si>
    <t>Josh Hendricks</t>
  </si>
  <si>
    <t>sa596987</t>
  </si>
  <si>
    <t>Leon Canelon</t>
  </si>
  <si>
    <t>sa598313</t>
  </si>
  <si>
    <t>Derek Trent</t>
  </si>
  <si>
    <t>sa657515</t>
  </si>
  <si>
    <t>Angel Jimenez</t>
  </si>
  <si>
    <t>sa655905</t>
  </si>
  <si>
    <t>Kevin Barrios</t>
  </si>
  <si>
    <t>sa598018</t>
  </si>
  <si>
    <t>Sandy Guerrero</t>
  </si>
  <si>
    <t>sa547974</t>
  </si>
  <si>
    <t>Juan De Leon</t>
  </si>
  <si>
    <t>sa597801</t>
  </si>
  <si>
    <t>Gabriel Rosa</t>
  </si>
  <si>
    <t>sa658021</t>
  </si>
  <si>
    <t>Jorge Fernandez</t>
  </si>
  <si>
    <t>sa596220</t>
  </si>
  <si>
    <t>Douglas Duran</t>
  </si>
  <si>
    <t>sa597940</t>
  </si>
  <si>
    <t>Yoel Araujo</t>
  </si>
  <si>
    <t>sa597040</t>
  </si>
  <si>
    <t>Jose Figuera</t>
  </si>
  <si>
    <t>sa548116</t>
  </si>
  <si>
    <t>Enyelber Vivas</t>
  </si>
  <si>
    <t>sa599493</t>
  </si>
  <si>
    <t>Brent Tanner</t>
  </si>
  <si>
    <t>sa596219</t>
  </si>
  <si>
    <t>Erick Vasquez</t>
  </si>
  <si>
    <t>sa657776</t>
  </si>
  <si>
    <t>Julio Herrera</t>
  </si>
  <si>
    <t>sa597808</t>
  </si>
  <si>
    <t>Justin Bianco</t>
  </si>
  <si>
    <t>sa598912</t>
  </si>
  <si>
    <t>Dutch Deol</t>
  </si>
  <si>
    <t>sa596863</t>
  </si>
  <si>
    <t>Yoel Silfa</t>
  </si>
  <si>
    <t>sa657243</t>
  </si>
  <si>
    <t>Luis Monasterio</t>
  </si>
  <si>
    <t>sa597036</t>
  </si>
  <si>
    <t>Johanny Sierra</t>
  </si>
  <si>
    <t>sa455614</t>
  </si>
  <si>
    <t>George Soto</t>
  </si>
  <si>
    <t>sa599042</t>
  </si>
  <si>
    <t>Michael Knox</t>
  </si>
  <si>
    <t>sa658093</t>
  </si>
  <si>
    <t>Rolman Ramirez</t>
  </si>
  <si>
    <t>sa598423</t>
  </si>
  <si>
    <t>Seth Moranda</t>
  </si>
  <si>
    <t>sa547829</t>
  </si>
  <si>
    <t>Claudio Custodio</t>
  </si>
  <si>
    <t>sa659204</t>
  </si>
  <si>
    <t>Jesus Gonzalez</t>
  </si>
  <si>
    <t>sa507149</t>
  </si>
  <si>
    <t>Pedro Perez</t>
  </si>
  <si>
    <t>sa657541</t>
  </si>
  <si>
    <t>Juan Kelly</t>
  </si>
  <si>
    <t>sa597964</t>
  </si>
  <si>
    <t>Matthew Duran</t>
  </si>
  <si>
    <t>sa547977</t>
  </si>
  <si>
    <t>sa657498</t>
  </si>
  <si>
    <t>Raul Samboy</t>
  </si>
  <si>
    <t>sa455450</t>
  </si>
  <si>
    <t>Patrick Palmeiro</t>
  </si>
  <si>
    <t>sa504756</t>
  </si>
  <si>
    <t>Larry Gonzalez</t>
  </si>
  <si>
    <t>sa691183</t>
  </si>
  <si>
    <t>Junior Carrion</t>
  </si>
  <si>
    <t>sa600971</t>
  </si>
  <si>
    <t>Leudi Otano</t>
  </si>
  <si>
    <t>sa599548</t>
  </si>
  <si>
    <t>Bladimir Aquino</t>
  </si>
  <si>
    <t>sa599355</t>
  </si>
  <si>
    <t>Derrick Loveless</t>
  </si>
  <si>
    <t>sa597960</t>
  </si>
  <si>
    <t>Kenneth Peoples-Walls</t>
  </si>
  <si>
    <t>sa659441</t>
  </si>
  <si>
    <t>Charles Epperson</t>
  </si>
  <si>
    <t>sa655906</t>
  </si>
  <si>
    <t>Carlos Vaamonde</t>
  </si>
  <si>
    <t>sa659188</t>
  </si>
  <si>
    <t>Logan Wade</t>
  </si>
  <si>
    <t>sa506536</t>
  </si>
  <si>
    <t>Anthony Nunez</t>
  </si>
  <si>
    <t>sa601442</t>
  </si>
  <si>
    <t>Yunior De La Cruz</t>
  </si>
  <si>
    <t>sa596239</t>
  </si>
  <si>
    <t>Gianfranco Wawoe</t>
  </si>
  <si>
    <t>sa658191</t>
  </si>
  <si>
    <t>Carlos Lopez</t>
  </si>
  <si>
    <t>sa597198</t>
  </si>
  <si>
    <t>Victor Moscote</t>
  </si>
  <si>
    <t>sa548454</t>
  </si>
  <si>
    <t>Jake Depew</t>
  </si>
  <si>
    <t>sa596172</t>
  </si>
  <si>
    <t>Nestor Velazquez</t>
  </si>
  <si>
    <t>sa657983</t>
  </si>
  <si>
    <t>Patrick Kivlehan</t>
  </si>
  <si>
    <t>sa599384</t>
  </si>
  <si>
    <t>Tyler Carpenter</t>
  </si>
  <si>
    <t>sa607894</t>
  </si>
  <si>
    <t>Caludio Tejeda</t>
  </si>
  <si>
    <t>sa550707</t>
  </si>
  <si>
    <t>Francisco Rosario</t>
  </si>
  <si>
    <t>sa599111</t>
  </si>
  <si>
    <t>Christopher Mcfarland</t>
  </si>
  <si>
    <t>sa454744</t>
  </si>
  <si>
    <t>Jarrett Burgess</t>
  </si>
  <si>
    <t>sa597181</t>
  </si>
  <si>
    <t>Marlon Avea</t>
  </si>
  <si>
    <t>sa657393</t>
  </si>
  <si>
    <t>sa551301</t>
  </si>
  <si>
    <t>Victor Velazquez</t>
  </si>
  <si>
    <t>sa657594</t>
  </si>
  <si>
    <t>Junior Amarante</t>
  </si>
  <si>
    <t>sa596240</t>
  </si>
  <si>
    <t>Rafael Fernandez</t>
  </si>
  <si>
    <t>sa506172</t>
  </si>
  <si>
    <t>Miguel Sanchez</t>
  </si>
  <si>
    <t>sa603191</t>
  </si>
  <si>
    <t>Norly Suarez</t>
  </si>
  <si>
    <t>sa600900</t>
  </si>
  <si>
    <t>Mitch Nilsson</t>
  </si>
  <si>
    <t>sa694960</t>
  </si>
  <si>
    <t>Erick Mejia</t>
  </si>
  <si>
    <t>sa658175</t>
  </si>
  <si>
    <t>Clayton Henning</t>
  </si>
  <si>
    <t>sa547792</t>
  </si>
  <si>
    <t>Santiago Nessy</t>
  </si>
  <si>
    <t>sa597210</t>
  </si>
  <si>
    <t>Jose Rojas</t>
  </si>
  <si>
    <t>sa657281</t>
  </si>
  <si>
    <t>Cristian Toribio</t>
  </si>
  <si>
    <t>sa657540</t>
  </si>
  <si>
    <t>Roberto Vahlis</t>
  </si>
  <si>
    <t>sa657726</t>
  </si>
  <si>
    <t>Gabriel Ynfante</t>
  </si>
  <si>
    <t>sa549120</t>
  </si>
  <si>
    <t>Ty Linton</t>
  </si>
  <si>
    <t>sa621600</t>
  </si>
  <si>
    <t>Keith Werman</t>
  </si>
  <si>
    <t>sa600290</t>
  </si>
  <si>
    <t>Tyler Smith</t>
  </si>
  <si>
    <t>sa659207</t>
  </si>
  <si>
    <t>Dawel Lugo</t>
  </si>
  <si>
    <t>sa597094</t>
  </si>
  <si>
    <t>Jean Rodriguez</t>
  </si>
  <si>
    <t>sa548348</t>
  </si>
  <si>
    <t>Kendrick Perkins</t>
  </si>
  <si>
    <t>sa599087</t>
  </si>
  <si>
    <t>Wes Schill</t>
  </si>
  <si>
    <t>sa597503</t>
  </si>
  <si>
    <t>Natanael Mejia</t>
  </si>
  <si>
    <t>sa504991</t>
  </si>
  <si>
    <t>Franklin Alcala</t>
  </si>
  <si>
    <t>sa549786</t>
  </si>
  <si>
    <t>Michael Quesada</t>
  </si>
  <si>
    <t>sa502569</t>
  </si>
  <si>
    <t>sa602392</t>
  </si>
  <si>
    <t>Reid Redman</t>
  </si>
  <si>
    <t>sa658030</t>
  </si>
  <si>
    <t>Angel Ortega</t>
  </si>
  <si>
    <t>sa506162</t>
  </si>
  <si>
    <t>Alvaro Blanco</t>
  </si>
  <si>
    <t>sa506905</t>
  </si>
  <si>
    <t>Randoll Santana</t>
  </si>
  <si>
    <t>sa657523</t>
  </si>
  <si>
    <t>Arturo Michelena</t>
  </si>
  <si>
    <t>sa688601</t>
  </si>
  <si>
    <t>Joe Andrade</t>
  </si>
  <si>
    <t>sa548114</t>
  </si>
  <si>
    <t>Kevin Weijgertse</t>
  </si>
  <si>
    <t>sa505529</t>
  </si>
  <si>
    <t>Jackson Valera</t>
  </si>
  <si>
    <t>sa506335</t>
  </si>
  <si>
    <t>Luis Matias</t>
  </si>
  <si>
    <t>sa601049</t>
  </si>
  <si>
    <t>Travis Higgs</t>
  </si>
  <si>
    <t>sa505269</t>
  </si>
  <si>
    <t>Jonattan Hernandez</t>
  </si>
  <si>
    <t>sa659452</t>
  </si>
  <si>
    <t>Alex Hudak</t>
  </si>
  <si>
    <t>sa658810</t>
  </si>
  <si>
    <t>Jake Brown</t>
  </si>
  <si>
    <t>sa658259</t>
  </si>
  <si>
    <t>Brock Hebert</t>
  </si>
  <si>
    <t>sa598800</t>
  </si>
  <si>
    <t>Gant Elmore</t>
  </si>
  <si>
    <t>sa658100</t>
  </si>
  <si>
    <t>Theo Alexander</t>
  </si>
  <si>
    <t>sa658293</t>
  </si>
  <si>
    <t>Fernelys Sanchez</t>
  </si>
  <si>
    <t>sa658801</t>
  </si>
  <si>
    <t>Anthony Vega</t>
  </si>
  <si>
    <t>sa597052</t>
  </si>
  <si>
    <t>Ronny Mejias</t>
  </si>
  <si>
    <t>sa598169</t>
  </si>
  <si>
    <t>John Leonard</t>
  </si>
  <si>
    <t>sa657413</t>
  </si>
  <si>
    <t>Francis Mateo</t>
  </si>
  <si>
    <t>sa621634</t>
  </si>
  <si>
    <t>Eric Garcia</t>
  </si>
  <si>
    <t>sa503390</t>
  </si>
  <si>
    <t>Carlos Escobar</t>
  </si>
  <si>
    <t>sa506830</t>
  </si>
  <si>
    <t>Felix Munoz</t>
  </si>
  <si>
    <t>sa658210</t>
  </si>
  <si>
    <t>Sergio Ripoll</t>
  </si>
  <si>
    <t>sa658130</t>
  </si>
  <si>
    <t>River Stevens</t>
  </si>
  <si>
    <t>sa597510</t>
  </si>
  <si>
    <t>Gustavo Gomez</t>
  </si>
  <si>
    <t>sa577019</t>
  </si>
  <si>
    <t>Creede Simpson</t>
  </si>
  <si>
    <t>sa503786</t>
  </si>
  <si>
    <t>Tanner Biagini</t>
  </si>
  <si>
    <t>sa658516</t>
  </si>
  <si>
    <t>Quintin Davis</t>
  </si>
  <si>
    <t>sa657261</t>
  </si>
  <si>
    <t>Eliezer Alvarez</t>
  </si>
  <si>
    <t>sa547781</t>
  </si>
  <si>
    <t>Daniel Barbuena</t>
  </si>
  <si>
    <t>sa505301</t>
  </si>
  <si>
    <t>Alfredo Gonzalez</t>
  </si>
  <si>
    <t>sa659237</t>
  </si>
  <si>
    <t>Adalberto Mondesi</t>
  </si>
  <si>
    <t>sa526283</t>
  </si>
  <si>
    <t>Eddie Rohan</t>
  </si>
  <si>
    <t>sa597173</t>
  </si>
  <si>
    <t>Jose Valdelamar</t>
  </si>
  <si>
    <t>sa596316</t>
  </si>
  <si>
    <t>Jorge Ariza</t>
  </si>
  <si>
    <t>sa658025</t>
  </si>
  <si>
    <t>Joey Curletta</t>
  </si>
  <si>
    <t>sa658115</t>
  </si>
  <si>
    <t>Tomas Nido</t>
  </si>
  <si>
    <t>sa655900</t>
  </si>
  <si>
    <t>Jhonbaker Morales</t>
  </si>
  <si>
    <t>sa546507</t>
  </si>
  <si>
    <t>Nick Benedetto</t>
  </si>
  <si>
    <t>sa597692</t>
  </si>
  <si>
    <t>Mauricio Reyes</t>
  </si>
  <si>
    <t>sa577666</t>
  </si>
  <si>
    <t>Clint Moore</t>
  </si>
  <si>
    <t>sa599515</t>
  </si>
  <si>
    <t>Malcolm Holland</t>
  </si>
  <si>
    <t>sa658903</t>
  </si>
  <si>
    <t>Jon Leroux</t>
  </si>
  <si>
    <t>sa599726</t>
  </si>
  <si>
    <t>Renaldo Jenkins</t>
  </si>
  <si>
    <t>sa598823</t>
  </si>
  <si>
    <t>Brian Gaylord</t>
  </si>
  <si>
    <t>sa456093</t>
  </si>
  <si>
    <t>Hitaniel Arias</t>
  </si>
  <si>
    <t>sa506241</t>
  </si>
  <si>
    <t>Jordy Lara</t>
  </si>
  <si>
    <t>sa621637</t>
  </si>
  <si>
    <t>Spencer Kieboom</t>
  </si>
  <si>
    <t>sa621647</t>
  </si>
  <si>
    <t>Derrick Chung</t>
  </si>
  <si>
    <t>sa506786</t>
  </si>
  <si>
    <t>Felix Gallardo</t>
  </si>
  <si>
    <t>sa549710</t>
  </si>
  <si>
    <t>Matt Abraham</t>
  </si>
  <si>
    <t>sa504826</t>
  </si>
  <si>
    <t>Nohisglin Rivero</t>
  </si>
  <si>
    <t>sa597115</t>
  </si>
  <si>
    <t>Joel Polanco</t>
  </si>
  <si>
    <t>sa597179</t>
  </si>
  <si>
    <t>Eddy Concepcion</t>
  </si>
  <si>
    <t>sa657841</t>
  </si>
  <si>
    <t>Brian Pena</t>
  </si>
  <si>
    <t>sa547970</t>
  </si>
  <si>
    <t>Yonki Hernandez</t>
  </si>
  <si>
    <t>sa657532</t>
  </si>
  <si>
    <t>Jean Carlos Cortorreal</t>
  </si>
  <si>
    <t>sa548361</t>
  </si>
  <si>
    <t>Jordan Tripp</t>
  </si>
  <si>
    <t>sa549701</t>
  </si>
  <si>
    <t>Johan Rodriguez</t>
  </si>
  <si>
    <t>sa659194</t>
  </si>
  <si>
    <t>Jiandido Tromp</t>
  </si>
  <si>
    <t>sa596855</t>
  </si>
  <si>
    <t>sa546566</t>
  </si>
  <si>
    <t>Ronnierd Garcia</t>
  </si>
  <si>
    <t>sa548030</t>
  </si>
  <si>
    <t>Michael Alamanzar</t>
  </si>
  <si>
    <t>sa658085</t>
  </si>
  <si>
    <t>Jhan De Jesus</t>
  </si>
  <si>
    <t>sa597982</t>
  </si>
  <si>
    <t>Dereck Rodriguez</t>
  </si>
  <si>
    <t>sa506133</t>
  </si>
  <si>
    <t>Julian Morillo</t>
  </si>
  <si>
    <t>sa658271</t>
  </si>
  <si>
    <t>Bruce Caldwell</t>
  </si>
  <si>
    <t>sa547828</t>
  </si>
  <si>
    <t>Jamiel Orozco</t>
  </si>
  <si>
    <t>sa549800</t>
  </si>
  <si>
    <t>Alex Marquez</t>
  </si>
  <si>
    <t>sa596852</t>
  </si>
  <si>
    <t>Robinson Arno</t>
  </si>
  <si>
    <t>sa599156</t>
  </si>
  <si>
    <t>Justin Boudreaux</t>
  </si>
  <si>
    <t>sa658124</t>
  </si>
  <si>
    <t>Nathan Minnich</t>
  </si>
  <si>
    <t>sa597261</t>
  </si>
  <si>
    <t>Jorge Calderon</t>
  </si>
  <si>
    <t>sa658686</t>
  </si>
  <si>
    <t>John Cannon</t>
  </si>
  <si>
    <t>sa502711</t>
  </si>
  <si>
    <t>Zachary Taylor</t>
  </si>
  <si>
    <t>sa658288</t>
  </si>
  <si>
    <t>Will Dupont</t>
  </si>
  <si>
    <t>sa602404</t>
  </si>
  <si>
    <t>Michael Williams</t>
  </si>
  <si>
    <t>sa603234</t>
  </si>
  <si>
    <t>Valentino Silvestre</t>
  </si>
  <si>
    <t>sa546567</t>
  </si>
  <si>
    <t>Humberto Valor</t>
  </si>
  <si>
    <t>sa598320</t>
  </si>
  <si>
    <t>Xavier Macklin</t>
  </si>
  <si>
    <t>sa561375</t>
  </si>
  <si>
    <t>Christian Frias</t>
  </si>
  <si>
    <t>sa596942</t>
  </si>
  <si>
    <t>Raphachel Colatosti</t>
  </si>
  <si>
    <t>sa503465</t>
  </si>
  <si>
    <t>Gari Pena</t>
  </si>
  <si>
    <t>sa658243</t>
  </si>
  <si>
    <t>John Silviano</t>
  </si>
  <si>
    <t>sa658012</t>
  </si>
  <si>
    <t>Bralin Jackson</t>
  </si>
  <si>
    <t>sa600696</t>
  </si>
  <si>
    <t>JJ Ethel</t>
  </si>
  <si>
    <t>sa658311</t>
  </si>
  <si>
    <t>Isaiah Yates</t>
  </si>
  <si>
    <t>sa597901</t>
  </si>
  <si>
    <t>Mitchell Walding</t>
  </si>
  <si>
    <t>sa551247</t>
  </si>
  <si>
    <t>Steven Mateo</t>
  </si>
  <si>
    <t>sa549791</t>
  </si>
  <si>
    <t>Andrew Edge</t>
  </si>
  <si>
    <t>sa657259</t>
  </si>
  <si>
    <t>Jeffry Cerdas</t>
  </si>
  <si>
    <t>sa549556</t>
  </si>
  <si>
    <t>Fu-Lin Kuo</t>
  </si>
  <si>
    <t>sa657800</t>
  </si>
  <si>
    <t>Joxelier Garcia</t>
  </si>
  <si>
    <t>sa659270</t>
  </si>
  <si>
    <t>Chad Nacapoy</t>
  </si>
  <si>
    <t>sa540435</t>
  </si>
  <si>
    <t>Garrett Maines</t>
  </si>
  <si>
    <t>sa550115</t>
  </si>
  <si>
    <t>Lee Orr</t>
  </si>
  <si>
    <t>sa656015</t>
  </si>
  <si>
    <t>sa657241</t>
  </si>
  <si>
    <t>Carlos Castro</t>
  </si>
  <si>
    <t>sa657956</t>
  </si>
  <si>
    <t>Tanner Rahier</t>
  </si>
  <si>
    <t>sa548094</t>
  </si>
  <si>
    <t>Alex Machillanada</t>
  </si>
  <si>
    <t>sa506667</t>
  </si>
  <si>
    <t>Xavier Batista</t>
  </si>
  <si>
    <t>sa506783</t>
  </si>
  <si>
    <t>Kelvin Ortiz</t>
  </si>
  <si>
    <t>sa657935</t>
  </si>
  <si>
    <t>Joe Decarlo</t>
  </si>
  <si>
    <t>sa501954</t>
  </si>
  <si>
    <t>Pat Stover</t>
  </si>
  <si>
    <t>sa659588</t>
  </si>
  <si>
    <t>Juruengelo Tielman</t>
  </si>
  <si>
    <t>sa503314</t>
  </si>
  <si>
    <t>Gerardo Olivares</t>
  </si>
  <si>
    <t>sa657135</t>
  </si>
  <si>
    <t>Angel Almao</t>
  </si>
  <si>
    <t>sa658558</t>
  </si>
  <si>
    <t>Cameron Flynn</t>
  </si>
  <si>
    <t>sa596950</t>
  </si>
  <si>
    <t>Alexander Capriata</t>
  </si>
  <si>
    <t>sa658195</t>
  </si>
  <si>
    <t>Connor Lien</t>
  </si>
  <si>
    <t>sa658313</t>
  </si>
  <si>
    <t>Ricky Gingras</t>
  </si>
  <si>
    <t>sa548307</t>
  </si>
  <si>
    <t>James Baldwin</t>
  </si>
  <si>
    <t>sa599550</t>
  </si>
  <si>
    <t>Jaider Rocha</t>
  </si>
  <si>
    <t>sa503673</t>
  </si>
  <si>
    <t>Richard Stock</t>
  </si>
  <si>
    <t>sa506929</t>
  </si>
  <si>
    <t>Jose Capellan</t>
  </si>
  <si>
    <t>sa526886</t>
  </si>
  <si>
    <t>Phillip Pohl</t>
  </si>
  <si>
    <t>sa550177</t>
  </si>
  <si>
    <t>Donnie Tabb</t>
  </si>
  <si>
    <t>sa550189</t>
  </si>
  <si>
    <t>Ryan Hornback</t>
  </si>
  <si>
    <t>sa599826</t>
  </si>
  <si>
    <t>Andrew Campbell</t>
  </si>
  <si>
    <t>sa602694</t>
  </si>
  <si>
    <t>Chris Bostick</t>
  </si>
  <si>
    <t>sa597238</t>
  </si>
  <si>
    <t>Jose Moreno</t>
  </si>
  <si>
    <t>sa549276</t>
  </si>
  <si>
    <t>Brent Peterson</t>
  </si>
  <si>
    <t>sa658103</t>
  </si>
  <si>
    <t>Marty Gantt</t>
  </si>
  <si>
    <t>sa657138</t>
  </si>
  <si>
    <t>Juan Moreno</t>
  </si>
  <si>
    <t>sa546850</t>
  </si>
  <si>
    <t>Taylor Black</t>
  </si>
  <si>
    <t>sa506336</t>
  </si>
  <si>
    <t>Rainier Bello</t>
  </si>
  <si>
    <t>sa548095</t>
  </si>
  <si>
    <t>Bjorn Hato</t>
  </si>
  <si>
    <t>sa546795</t>
  </si>
  <si>
    <t>Nick O'Shea</t>
  </si>
  <si>
    <t>sa578864</t>
  </si>
  <si>
    <t>Brian Sharp</t>
  </si>
  <si>
    <t>sa658527</t>
  </si>
  <si>
    <t>Will Howard</t>
  </si>
  <si>
    <t>sa546485</t>
  </si>
  <si>
    <t>Jose Kalbakgi</t>
  </si>
  <si>
    <t>sa599735</t>
  </si>
  <si>
    <t>Cory Scammell</t>
  </si>
  <si>
    <t>sa658290</t>
  </si>
  <si>
    <t>Kody Eaves</t>
  </si>
  <si>
    <t>sa657819</t>
  </si>
  <si>
    <t>Luis Lara</t>
  </si>
  <si>
    <t>sa658601</t>
  </si>
  <si>
    <t>Jacob Scavuzzo</t>
  </si>
  <si>
    <t>sa655907</t>
  </si>
  <si>
    <t>Jhonnathan Teran</t>
  </si>
  <si>
    <t>sa503389</t>
  </si>
  <si>
    <t>Zachary Kirksey</t>
  </si>
  <si>
    <t>sa596171</t>
  </si>
  <si>
    <t>Geraldo Valor</t>
  </si>
  <si>
    <t>sa501755</t>
  </si>
  <si>
    <t>David Washington</t>
  </si>
  <si>
    <t>sa598477</t>
  </si>
  <si>
    <t>Raymond Church</t>
  </si>
  <si>
    <t>sa506119</t>
  </si>
  <si>
    <t>Adderly Rosa</t>
  </si>
  <si>
    <t>sa597737</t>
  </si>
  <si>
    <t>Ismael Alcantara</t>
  </si>
  <si>
    <t>sa659061</t>
  </si>
  <si>
    <t>Thurman Hall</t>
  </si>
  <si>
    <t>sa658104</t>
  </si>
  <si>
    <t>Andrew Velazquez</t>
  </si>
  <si>
    <t>sa659671</t>
  </si>
  <si>
    <t>Stephen Branca</t>
  </si>
  <si>
    <t>sa596856</t>
  </si>
  <si>
    <t>Jose Morel</t>
  </si>
  <si>
    <t>sa547783</t>
  </si>
  <si>
    <t>Eduardo Celestino</t>
  </si>
  <si>
    <t>sa547794</t>
  </si>
  <si>
    <t>Maydawin De La Cruz</t>
  </si>
  <si>
    <t>sa549310</t>
  </si>
  <si>
    <t>Chris Winder</t>
  </si>
  <si>
    <t>sa657990</t>
  </si>
  <si>
    <t>Chad Johnson</t>
  </si>
  <si>
    <t>sa597113</t>
  </si>
  <si>
    <t>Ronald Jimenez</t>
  </si>
  <si>
    <t>sa602486</t>
  </si>
  <si>
    <t>Dustin Hayes</t>
  </si>
  <si>
    <t>sa549193</t>
  </si>
  <si>
    <t>Junior Soto</t>
  </si>
  <si>
    <t>sa503812</t>
  </si>
  <si>
    <t>Jose Sermo</t>
  </si>
  <si>
    <t>sa597323</t>
  </si>
  <si>
    <t>sa503399</t>
  </si>
  <si>
    <t>Jeffrey Gelalich</t>
  </si>
  <si>
    <t>sa658312</t>
  </si>
  <si>
    <t>Ariel Estades</t>
  </si>
  <si>
    <t>sa655903</t>
  </si>
  <si>
    <t>Georvic Perez</t>
  </si>
  <si>
    <t>sa658263</t>
  </si>
  <si>
    <t>Parker Morin</t>
  </si>
  <si>
    <t>sa455776</t>
  </si>
  <si>
    <t>Carlos George</t>
  </si>
  <si>
    <t>sa547843</t>
  </si>
  <si>
    <t>Jesus Araiza</t>
  </si>
  <si>
    <t>sa608118</t>
  </si>
  <si>
    <t>Angel Montilla</t>
  </si>
  <si>
    <t>sa502756</t>
  </si>
  <si>
    <t>Reggie Williams</t>
  </si>
  <si>
    <t>sa596315</t>
  </si>
  <si>
    <t>Juan Cardona</t>
  </si>
  <si>
    <t>sa599535</t>
  </si>
  <si>
    <t>Bryce Mosier</t>
  </si>
  <si>
    <t>sa546508</t>
  </si>
  <si>
    <t>Andres Duque</t>
  </si>
  <si>
    <t>sa599177</t>
  </si>
  <si>
    <t>sa597884</t>
  </si>
  <si>
    <t>Andrew Ray</t>
  </si>
  <si>
    <t>sa503233</t>
  </si>
  <si>
    <t>Neudy Clime</t>
  </si>
  <si>
    <t>sa596986</t>
  </si>
  <si>
    <t>Jorge Rivero</t>
  </si>
  <si>
    <t>sa658536</t>
  </si>
  <si>
    <t>Bo Altobelli</t>
  </si>
  <si>
    <t>sa503876</t>
  </si>
  <si>
    <t>Jhorge Liccien</t>
  </si>
  <si>
    <t>sa507867</t>
  </si>
  <si>
    <t>Ronny Puello</t>
  </si>
  <si>
    <t>sa658653</t>
  </si>
  <si>
    <t>Lance Rymel</t>
  </si>
  <si>
    <t>sa658803</t>
  </si>
  <si>
    <t>Izaac Garsez</t>
  </si>
  <si>
    <t>sa503464</t>
  </si>
  <si>
    <t>Jeffer Patino</t>
  </si>
  <si>
    <t>sa547912</t>
  </si>
  <si>
    <t>Webster Rivas</t>
  </si>
  <si>
    <t>sa657867</t>
  </si>
  <si>
    <t>Jesmuel Valentin</t>
  </si>
  <si>
    <t>sa597232</t>
  </si>
  <si>
    <t>Jose Solano</t>
  </si>
  <si>
    <t>sa657995</t>
  </si>
  <si>
    <t>Alejandro Mejia</t>
  </si>
  <si>
    <t>sa504821</t>
  </si>
  <si>
    <t>Nestor Moreno</t>
  </si>
  <si>
    <t>sa546897</t>
  </si>
  <si>
    <t>Ryan Terry</t>
  </si>
  <si>
    <t>sa504970</t>
  </si>
  <si>
    <t>Leonardo Reginatto</t>
  </si>
  <si>
    <t>sa599401</t>
  </si>
  <si>
    <t>Jimmie Pharr</t>
  </si>
  <si>
    <t>sa506001</t>
  </si>
  <si>
    <t>Erik Gonzalez</t>
  </si>
  <si>
    <t>sa659009</t>
  </si>
  <si>
    <t>Austin Cowen</t>
  </si>
  <si>
    <t>sa509591</t>
  </si>
  <si>
    <t>Tony Pechek</t>
  </si>
  <si>
    <t>sa621629</t>
  </si>
  <si>
    <t>Ryan Dalton</t>
  </si>
  <si>
    <t>sa578168</t>
  </si>
  <si>
    <t>Levi Hyams</t>
  </si>
  <si>
    <t>sa548556</t>
  </si>
  <si>
    <t>Hunter Jones</t>
  </si>
  <si>
    <t>sa549480</t>
  </si>
  <si>
    <t>Trevor Martin</t>
  </si>
  <si>
    <t>sa602430</t>
  </si>
  <si>
    <t>Wallace Gonzalez</t>
  </si>
  <si>
    <t>sa508151</t>
  </si>
  <si>
    <t>Faustino Oguisten</t>
  </si>
  <si>
    <t>sa506302</t>
  </si>
  <si>
    <t>Deyvi Mejia</t>
  </si>
  <si>
    <t>sa505303</t>
  </si>
  <si>
    <t>Max Ayarza</t>
  </si>
  <si>
    <t>sa506257</t>
  </si>
  <si>
    <t>Ponceano Flores</t>
  </si>
  <si>
    <t>sa547806</t>
  </si>
  <si>
    <t>Brian Inoa</t>
  </si>
  <si>
    <t>sa621537</t>
  </si>
  <si>
    <t>J.T. Watkins</t>
  </si>
  <si>
    <t>sa598179</t>
  </si>
  <si>
    <t>Alvin Maracaro</t>
  </si>
  <si>
    <t>sa657550</t>
  </si>
  <si>
    <t>Joshua Franco</t>
  </si>
  <si>
    <t>sa598684</t>
  </si>
  <si>
    <t>Aneury Tavarez</t>
  </si>
  <si>
    <t>sa549131</t>
  </si>
  <si>
    <t>Nelson Aguida</t>
  </si>
  <si>
    <t>sa598241</t>
  </si>
  <si>
    <t>Malcolm Dowell</t>
  </si>
  <si>
    <t>sa549946</t>
  </si>
  <si>
    <t>Justin Schafer</t>
  </si>
  <si>
    <t>sa550613</t>
  </si>
  <si>
    <t>Leo Rodriguez</t>
  </si>
  <si>
    <t>sa691752</t>
  </si>
  <si>
    <t>Eric Maria</t>
  </si>
  <si>
    <t>sa506901</t>
  </si>
  <si>
    <t>Enlly Morales</t>
  </si>
  <si>
    <t>sa547011</t>
  </si>
  <si>
    <t>Mark Ginther</t>
  </si>
  <si>
    <t>sa503025</t>
  </si>
  <si>
    <t>Dylan Brown</t>
  </si>
  <si>
    <t>sa658909</t>
  </si>
  <si>
    <t>Jorge Saez</t>
  </si>
  <si>
    <t>sa599326</t>
  </si>
  <si>
    <t>Nick Moore</t>
  </si>
  <si>
    <t>sa506013</t>
  </si>
  <si>
    <t>Kelvin Rojas</t>
  </si>
  <si>
    <t>sa599390</t>
  </si>
  <si>
    <t>Ariel Ovando</t>
  </si>
  <si>
    <t>sa658535</t>
  </si>
  <si>
    <t>Avain Rachal</t>
  </si>
  <si>
    <t>sa548552</t>
  </si>
  <si>
    <t>Stephen Malcolm</t>
  </si>
  <si>
    <t>sa658963</t>
  </si>
  <si>
    <t>Blake Amaral</t>
  </si>
  <si>
    <t>sa598488</t>
  </si>
  <si>
    <t>Steven Rodriguez</t>
  </si>
  <si>
    <t>sa546506</t>
  </si>
  <si>
    <t>Argenis Aldazoro</t>
  </si>
  <si>
    <t>sa655978</t>
  </si>
  <si>
    <t>Hilario Villa</t>
  </si>
  <si>
    <t>sa657416</t>
  </si>
  <si>
    <t>Engelb Vielma</t>
  </si>
  <si>
    <t>sa597838</t>
  </si>
  <si>
    <t>Michael Perez</t>
  </si>
  <si>
    <t>sa526557</t>
  </si>
  <si>
    <t>John Nester</t>
  </si>
  <si>
    <t>sa598796</t>
  </si>
  <si>
    <t>Jackson Whitley</t>
  </si>
  <si>
    <t>sa501934</t>
  </si>
  <si>
    <t>Ronald Sanchez</t>
  </si>
  <si>
    <t>sa548085</t>
  </si>
  <si>
    <t>Yeixon Ruiz</t>
  </si>
  <si>
    <t>sa596854</t>
  </si>
  <si>
    <t>Ibrahim Mckenzie</t>
  </si>
  <si>
    <t>sa549620</t>
  </si>
  <si>
    <t>Adam Muenster</t>
  </si>
  <si>
    <t>sa658597</t>
  </si>
  <si>
    <t>Joel Licon</t>
  </si>
  <si>
    <t>sa507267</t>
  </si>
  <si>
    <t>Yan Olmo</t>
  </si>
  <si>
    <t>sa548261</t>
  </si>
  <si>
    <t>Marcus Littlewood</t>
  </si>
  <si>
    <t>sa598166</t>
  </si>
  <si>
    <t>John Alexander</t>
  </si>
  <si>
    <t>sa599184</t>
  </si>
  <si>
    <t>Marc Wik</t>
  </si>
  <si>
    <t>sa508176</t>
  </si>
  <si>
    <t>Willson Contreras</t>
  </si>
  <si>
    <t>sa547836</t>
  </si>
  <si>
    <t>Yonathan Mejia</t>
  </si>
  <si>
    <t>sa579274</t>
  </si>
  <si>
    <t>Anthony Bemboom</t>
  </si>
  <si>
    <t>sa549883</t>
  </si>
  <si>
    <t>James Wood</t>
  </si>
  <si>
    <t>sa550275</t>
  </si>
  <si>
    <t>Jorge Flores</t>
  </si>
  <si>
    <t>sa657546</t>
  </si>
  <si>
    <t>Andres Sotillo</t>
  </si>
  <si>
    <t>sa580432</t>
  </si>
  <si>
    <t>Patrick Hutcheson</t>
  </si>
  <si>
    <t>sa547845</t>
  </si>
  <si>
    <t>Jhancarlos Infante</t>
  </si>
  <si>
    <t>sa455542</t>
  </si>
  <si>
    <t>Randall Thorpe</t>
  </si>
  <si>
    <t>sa599914</t>
  </si>
  <si>
    <t>Fray Sosa</t>
  </si>
  <si>
    <t>sa550376</t>
  </si>
  <si>
    <t>Kenny Diaz</t>
  </si>
  <si>
    <t>sa547791</t>
  </si>
  <si>
    <t>Tonguard Perez</t>
  </si>
  <si>
    <t>sa657242</t>
  </si>
  <si>
    <t>Iosif Bernal</t>
  </si>
  <si>
    <t>sa597590</t>
  </si>
  <si>
    <t>Abinaer Soriano</t>
  </si>
  <si>
    <t>sa579120</t>
  </si>
  <si>
    <t>Jake Tanis</t>
  </si>
  <si>
    <t>sa657933</t>
  </si>
  <si>
    <t>Bruce Maxwell</t>
  </si>
  <si>
    <t>sa506774</t>
  </si>
  <si>
    <t>Jose Dicent</t>
  </si>
  <si>
    <t>sa597222</t>
  </si>
  <si>
    <t>Julio Abreu</t>
  </si>
  <si>
    <t>sa549558</t>
  </si>
  <si>
    <t>Viosergy Rosa</t>
  </si>
  <si>
    <t>sa684259</t>
  </si>
  <si>
    <t>Ismael Bautista</t>
  </si>
  <si>
    <t>sa550218</t>
  </si>
  <si>
    <t>Zach Kapstein</t>
  </si>
  <si>
    <t>sa597162</t>
  </si>
  <si>
    <t>Jonathan Roble</t>
  </si>
  <si>
    <t>sa550675</t>
  </si>
  <si>
    <t>Fernando Baez</t>
  </si>
  <si>
    <t>sa577808</t>
  </si>
  <si>
    <t>Alfredo Rodriguez</t>
  </si>
  <si>
    <t>sa506268</t>
  </si>
  <si>
    <t>Yimmy Lopez</t>
  </si>
  <si>
    <t>sa657534</t>
  </si>
  <si>
    <t>Edwin Fuentes</t>
  </si>
  <si>
    <t>sa621496</t>
  </si>
  <si>
    <t>Micah Johnson</t>
  </si>
  <si>
    <t>sa679482</t>
  </si>
  <si>
    <t>Hector Roa</t>
  </si>
  <si>
    <t>sa547837</t>
  </si>
  <si>
    <t>Franny Polanco</t>
  </si>
  <si>
    <t>sa599811</t>
  </si>
  <si>
    <t>David Villasuso</t>
  </si>
  <si>
    <t>sa599992</t>
  </si>
  <si>
    <t>Henry Heredia</t>
  </si>
  <si>
    <t>sa598813</t>
  </si>
  <si>
    <t>Dong-Yub Kim</t>
  </si>
  <si>
    <t>sa597189</t>
  </si>
  <si>
    <t>sa599478</t>
  </si>
  <si>
    <t>Cameron Edman</t>
  </si>
  <si>
    <t>sa660745</t>
  </si>
  <si>
    <t>Bobby Brown</t>
  </si>
  <si>
    <t>sa546631</t>
  </si>
  <si>
    <t>Carson Vitale</t>
  </si>
  <si>
    <t>sa599912</t>
  </si>
  <si>
    <t>Kyle Mahoney</t>
  </si>
  <si>
    <t>sa657253</t>
  </si>
  <si>
    <t>Juan Ortiz</t>
  </si>
  <si>
    <t>sa599507</t>
  </si>
  <si>
    <t>Roy Larson</t>
  </si>
  <si>
    <t>sa507093</t>
  </si>
  <si>
    <t>Jerry Puentes</t>
  </si>
  <si>
    <t>sa546925</t>
  </si>
  <si>
    <t>Joel Hutter</t>
  </si>
  <si>
    <t>sa597057</t>
  </si>
  <si>
    <t>Deyvi Burgos</t>
  </si>
  <si>
    <t>sa657912</t>
  </si>
  <si>
    <t>D.J. Davis</t>
  </si>
  <si>
    <t>sa597869</t>
  </si>
  <si>
    <t>Johnny Eierman</t>
  </si>
  <si>
    <t>sa658285</t>
  </si>
  <si>
    <t>Abraham Ruiz</t>
  </si>
  <si>
    <t>sa658327</t>
  </si>
  <si>
    <t>Jose Ortiz</t>
  </si>
  <si>
    <t>sa501585</t>
  </si>
  <si>
    <t>Nick Lockwood</t>
  </si>
  <si>
    <t>sa598170</t>
  </si>
  <si>
    <t>Jerrell Allen</t>
  </si>
  <si>
    <t>sa621639</t>
  </si>
  <si>
    <t>Jamodrick Mcgruder</t>
  </si>
  <si>
    <t>sa551331</t>
  </si>
  <si>
    <t>sa548287</t>
  </si>
  <si>
    <t>Chad Lewis</t>
  </si>
  <si>
    <t>sa185700</t>
  </si>
  <si>
    <t>Carlos Leyva</t>
  </si>
  <si>
    <t>sa602679</t>
  </si>
  <si>
    <t>Ty Washington</t>
  </si>
  <si>
    <t>sa505293</t>
  </si>
  <si>
    <t>Jose Monzon</t>
  </si>
  <si>
    <t>sa548443</t>
  </si>
  <si>
    <t>Jose Dore</t>
  </si>
  <si>
    <t>sa549770</t>
  </si>
  <si>
    <t>Brandon Henderson</t>
  </si>
  <si>
    <t>sa547972</t>
  </si>
  <si>
    <t>sa657499</t>
  </si>
  <si>
    <t>Raul Garcia</t>
  </si>
  <si>
    <t>sa597771</t>
  </si>
  <si>
    <t>Cameron Gallagher</t>
  </si>
  <si>
    <t>sa545852</t>
  </si>
  <si>
    <t>Luke Stewart</t>
  </si>
  <si>
    <t>sa549648</t>
  </si>
  <si>
    <t>Jorge Martinez</t>
  </si>
  <si>
    <t>sa549418</t>
  </si>
  <si>
    <t>Matthew Skirving</t>
  </si>
  <si>
    <t>sa657232</t>
  </si>
  <si>
    <t>Omar Obregon</t>
  </si>
  <si>
    <t>sa621791</t>
  </si>
  <si>
    <t>Adam Walker</t>
  </si>
  <si>
    <t>sa548029</t>
  </si>
  <si>
    <t>Erick Salcedo</t>
  </si>
  <si>
    <t>sa547831</t>
  </si>
  <si>
    <t>Pedro Rondon</t>
  </si>
  <si>
    <t>sa596981</t>
  </si>
  <si>
    <t>Juan Garcia</t>
  </si>
  <si>
    <t>sa506910</t>
  </si>
  <si>
    <t>Yucarybert De La Cruz</t>
  </si>
  <si>
    <t>sa507880</t>
  </si>
  <si>
    <t>Joan Abreu</t>
  </si>
  <si>
    <t>sa598326</t>
  </si>
  <si>
    <t>Cody Elliott</t>
  </si>
  <si>
    <t>sa506339</t>
  </si>
  <si>
    <t>Jerico Blanco</t>
  </si>
  <si>
    <t>sa597231</t>
  </si>
  <si>
    <t>Cesar Gonzalez</t>
  </si>
  <si>
    <t>sa658673</t>
  </si>
  <si>
    <t>Mark Donato</t>
  </si>
  <si>
    <t>sa545092</t>
  </si>
  <si>
    <t>Jason Nappi</t>
  </si>
  <si>
    <t>sa599339</t>
  </si>
  <si>
    <t>Chad Zurcher</t>
  </si>
  <si>
    <t>sa658156</t>
  </si>
  <si>
    <t>Trevor Brown</t>
  </si>
  <si>
    <t>sa599260</t>
  </si>
  <si>
    <t>Kenneth Straus</t>
  </si>
  <si>
    <t>sa549636</t>
  </si>
  <si>
    <t>Jose Rodriguez</t>
  </si>
  <si>
    <t>sa549577</t>
  </si>
  <si>
    <t>Steven Ramos</t>
  </si>
  <si>
    <t>sa549616</t>
  </si>
  <si>
    <t>Michael Bolaski</t>
  </si>
  <si>
    <t>sa328319</t>
  </si>
  <si>
    <t>Dusty Harvard</t>
  </si>
  <si>
    <t>sa546885</t>
  </si>
  <si>
    <t>Cole Tyrell</t>
  </si>
  <si>
    <t>sa609307</t>
  </si>
  <si>
    <t>Jesus Perez</t>
  </si>
  <si>
    <t>sa550740</t>
  </si>
  <si>
    <t>Jorge De La Cruz</t>
  </si>
  <si>
    <t>sa549635</t>
  </si>
  <si>
    <t>Jin-Ho Shin</t>
  </si>
  <si>
    <t>sa548452</t>
  </si>
  <si>
    <t>Yadiel Rivera</t>
  </si>
  <si>
    <t>sa550323</t>
  </si>
  <si>
    <t>Brandon Miller</t>
  </si>
  <si>
    <t>sa503308</t>
  </si>
  <si>
    <t>Alexander Nunez</t>
  </si>
  <si>
    <t>sa547786</t>
  </si>
  <si>
    <t>Emmanuel Daniel</t>
  </si>
  <si>
    <t>sa506582</t>
  </si>
  <si>
    <t>Victor Encanacion</t>
  </si>
  <si>
    <t>sa547835</t>
  </si>
  <si>
    <t>sa454571</t>
  </si>
  <si>
    <t>Clark Murphy</t>
  </si>
  <si>
    <t>sa504759</t>
  </si>
  <si>
    <t>Rigoberto Rangel</t>
  </si>
  <si>
    <t>sa597239</t>
  </si>
  <si>
    <t>Jose Herrera</t>
  </si>
  <si>
    <t>sa601044</t>
  </si>
  <si>
    <t>Christian Lopes</t>
  </si>
  <si>
    <t>sa505260</t>
  </si>
  <si>
    <t>Moises Grance</t>
  </si>
  <si>
    <t>sa598665</t>
  </si>
  <si>
    <t>Nico Taylor</t>
  </si>
  <si>
    <t>sa506677</t>
  </si>
  <si>
    <t>Carlos Romero</t>
  </si>
  <si>
    <t>sa598759</t>
  </si>
  <si>
    <t>Andrew Cain</t>
  </si>
  <si>
    <t>sa547001</t>
  </si>
  <si>
    <t>Derek Hamblen</t>
  </si>
  <si>
    <t>sa548641</t>
  </si>
  <si>
    <t>Miguel Leal</t>
  </si>
  <si>
    <t>sa502770</t>
  </si>
  <si>
    <t>Nicholas Desantiago</t>
  </si>
  <si>
    <t>sa550417</t>
  </si>
  <si>
    <t>Luca Martone</t>
  </si>
  <si>
    <t>sa598821</t>
  </si>
  <si>
    <t>Humberto Arteaga</t>
  </si>
  <si>
    <t>sa506532</t>
  </si>
  <si>
    <t>Ronald Luna</t>
  </si>
  <si>
    <t>sa549443</t>
  </si>
  <si>
    <t>Frankie Christian</t>
  </si>
  <si>
    <t>sa658026</t>
  </si>
  <si>
    <t>Fred Ford</t>
  </si>
  <si>
    <t>sa535769</t>
  </si>
  <si>
    <t>Pedro Okuda</t>
  </si>
  <si>
    <t>sa657772</t>
  </si>
  <si>
    <t>Victor Velasquez</t>
  </si>
  <si>
    <t>sa551246</t>
  </si>
  <si>
    <t>Ruben Rijkhof</t>
  </si>
  <si>
    <t>sa658948</t>
  </si>
  <si>
    <t>Marsalis Holloway</t>
  </si>
  <si>
    <t>sa549881</t>
  </si>
  <si>
    <t>Ethan Paquette</t>
  </si>
  <si>
    <t>sa548060</t>
  </si>
  <si>
    <t>Jesus Abreu</t>
  </si>
  <si>
    <t>sa577674</t>
  </si>
  <si>
    <t>Derek Jones</t>
  </si>
  <si>
    <t>sa504829</t>
  </si>
  <si>
    <t>Sneider Batista</t>
  </si>
  <si>
    <t>sa506333</t>
  </si>
  <si>
    <t>Abraham Ramirez</t>
  </si>
  <si>
    <t>sa599342</t>
  </si>
  <si>
    <t>Evan Frazar</t>
  </si>
  <si>
    <t>sa597933</t>
  </si>
  <si>
    <t>Jonathan Linares</t>
  </si>
  <si>
    <t>sa506829</t>
  </si>
  <si>
    <t>Yefri Perez</t>
  </si>
  <si>
    <t>sa657818</t>
  </si>
  <si>
    <t>Kevin Martinez</t>
  </si>
  <si>
    <t>sa657980</t>
  </si>
  <si>
    <t>Rio Ruiz</t>
  </si>
  <si>
    <t>sa502181</t>
  </si>
  <si>
    <t>Anthony Bryant</t>
  </si>
  <si>
    <t>sa599300</t>
  </si>
  <si>
    <t>Justin Atkinson</t>
  </si>
  <si>
    <t>sa688945</t>
  </si>
  <si>
    <t>Gerald Chin</t>
  </si>
  <si>
    <t>sa597773</t>
  </si>
  <si>
    <t>Roman Quinn</t>
  </si>
  <si>
    <t>sa660831</t>
  </si>
  <si>
    <t>Leudy Garcia</t>
  </si>
  <si>
    <t>sa552021</t>
  </si>
  <si>
    <t>Vladimir Martinez</t>
  </si>
  <si>
    <t>sa504983</t>
  </si>
  <si>
    <t>Ismel Antunez</t>
  </si>
  <si>
    <t>sa599250</t>
  </si>
  <si>
    <t>Phillip Evans</t>
  </si>
  <si>
    <t>sa503319</t>
  </si>
  <si>
    <t>Gustavo Pierre</t>
  </si>
  <si>
    <t>sa551007</t>
  </si>
  <si>
    <t>Kervin Santiago</t>
  </si>
  <si>
    <t>sa659562</t>
  </si>
  <si>
    <t>Rolando Segovia</t>
  </si>
  <si>
    <t>sa549647</t>
  </si>
  <si>
    <t>Robel Garcia</t>
  </si>
  <si>
    <t>sa501646</t>
  </si>
  <si>
    <t>Ronnie Richardson</t>
  </si>
  <si>
    <t>sa658488</t>
  </si>
  <si>
    <t>Miguel Beltran</t>
  </si>
  <si>
    <t>sa579775</t>
  </si>
  <si>
    <t>Sam Eberle</t>
  </si>
  <si>
    <t>sa603007</t>
  </si>
  <si>
    <t>Ranfy Vargas</t>
  </si>
  <si>
    <t>sa598603</t>
  </si>
  <si>
    <t>Jacob Younis</t>
  </si>
  <si>
    <t>sa599317</t>
  </si>
  <si>
    <t>Adam Mcconnell</t>
  </si>
  <si>
    <t>sa602546</t>
  </si>
  <si>
    <t>Pat Cantwell</t>
  </si>
  <si>
    <t>sa549880</t>
  </si>
  <si>
    <t>Melvin Garcia</t>
  </si>
  <si>
    <t>sa503234</t>
  </si>
  <si>
    <t>Julio Concepcion</t>
  </si>
  <si>
    <t>sa657586</t>
  </si>
  <si>
    <t>Jorge Andrade</t>
  </si>
  <si>
    <t>sa599296</t>
  </si>
  <si>
    <t>Brian Stamps</t>
  </si>
  <si>
    <t>sa657501</t>
  </si>
  <si>
    <t>Jose Fernandez</t>
  </si>
  <si>
    <t>sa503326</t>
  </si>
  <si>
    <t>Art Charles</t>
  </si>
  <si>
    <t>sa548059</t>
  </si>
  <si>
    <t>Felipe Betemit</t>
  </si>
  <si>
    <t>sa597054</t>
  </si>
  <si>
    <t>Angel Rosario</t>
  </si>
  <si>
    <t>sa658800</t>
  </si>
  <si>
    <t>Bryan Santy</t>
  </si>
  <si>
    <t>sa598770</t>
  </si>
  <si>
    <t>Neiko Johnson</t>
  </si>
  <si>
    <t>sa621379</t>
  </si>
  <si>
    <t>Ryan Jones</t>
  </si>
  <si>
    <t>sa658346</t>
  </si>
  <si>
    <t>Tyler Tewell</t>
  </si>
  <si>
    <t>sa657525</t>
  </si>
  <si>
    <t>Luis Reynoso</t>
  </si>
  <si>
    <t>sa506244</t>
  </si>
  <si>
    <t>Felix Marte</t>
  </si>
  <si>
    <t>sa507195</t>
  </si>
  <si>
    <t>Jhoanel Jimenez</t>
  </si>
  <si>
    <t>sa506270</t>
  </si>
  <si>
    <t>Ariel Baez</t>
  </si>
  <si>
    <t>sa504943</t>
  </si>
  <si>
    <t>Elias Diaz</t>
  </si>
  <si>
    <t>sa658472</t>
  </si>
  <si>
    <t>Jonathan Murphy</t>
  </si>
  <si>
    <t>sa504777</t>
  </si>
  <si>
    <t>Gilmer Lampe</t>
  </si>
  <si>
    <t>sa390612</t>
  </si>
  <si>
    <t>Emmanuel Quiles</t>
  </si>
  <si>
    <t>sa504977</t>
  </si>
  <si>
    <t>Darwin Maldonado</t>
  </si>
  <si>
    <t>sa504988</t>
  </si>
  <si>
    <t>Wilmer Dominguez</t>
  </si>
  <si>
    <t>sa598164</t>
  </si>
  <si>
    <t>Jean Delgado</t>
  </si>
  <si>
    <t>sa597980</t>
  </si>
  <si>
    <t>Adam Ehrlich</t>
  </si>
  <si>
    <t>sa504971</t>
  </si>
  <si>
    <t>Keiverson Reyes</t>
  </si>
  <si>
    <t>sa658848</t>
  </si>
  <si>
    <t>Jose Queliz</t>
  </si>
  <si>
    <t>sa579638</t>
  </si>
  <si>
    <t>Barrett Serrato</t>
  </si>
  <si>
    <t>sa597425</t>
  </si>
  <si>
    <t>Freddy Ramirez</t>
  </si>
  <si>
    <t>sa599467</t>
  </si>
  <si>
    <t>Phillip Chapman</t>
  </si>
  <si>
    <t>sa557661</t>
  </si>
  <si>
    <t>Dionis Hinojosa</t>
  </si>
  <si>
    <t>sa547088</t>
  </si>
  <si>
    <t>Trevor Hairgrove</t>
  </si>
  <si>
    <t>sa657511</t>
  </si>
  <si>
    <t>Jhoan Urena</t>
  </si>
  <si>
    <t>sa579325</t>
  </si>
  <si>
    <t>Justin Jirschele</t>
  </si>
  <si>
    <t>sa503152</t>
  </si>
  <si>
    <t>Yeico Aponte</t>
  </si>
  <si>
    <t>sa549485</t>
  </si>
  <si>
    <t>Roderick Shoulders</t>
  </si>
  <si>
    <t>sa658005</t>
  </si>
  <si>
    <t>Brett Phillips</t>
  </si>
  <si>
    <t>sa550534</t>
  </si>
  <si>
    <t>Isaias Tejeda</t>
  </si>
  <si>
    <t>sa547007</t>
  </si>
  <si>
    <t>Bryan Haar</t>
  </si>
  <si>
    <t>sa551051</t>
  </si>
  <si>
    <t>Erick Maldonado</t>
  </si>
  <si>
    <t>sa547235</t>
  </si>
  <si>
    <t>Duanel Jones</t>
  </si>
  <si>
    <t>sa506909</t>
  </si>
  <si>
    <t>Eudy Pina</t>
  </si>
  <si>
    <t>sa597500</t>
  </si>
  <si>
    <t>Jose Rondon</t>
  </si>
  <si>
    <t>sa602394</t>
  </si>
  <si>
    <t>Eric Wood</t>
  </si>
  <si>
    <t>sa507096</t>
  </si>
  <si>
    <t>Oliver Pascual</t>
  </si>
  <si>
    <t>sa657944</t>
  </si>
  <si>
    <t>Avery Romero</t>
  </si>
  <si>
    <t>sa546837</t>
  </si>
  <si>
    <t>Nick Rickles</t>
  </si>
  <si>
    <t>sa658180</t>
  </si>
  <si>
    <t>Terrell Joyce</t>
  </si>
  <si>
    <t>sa657267</t>
  </si>
  <si>
    <t>Jose Godoy</t>
  </si>
  <si>
    <t>sa621790</t>
  </si>
  <si>
    <t>Zach Vincej</t>
  </si>
  <si>
    <t>sa600601</t>
  </si>
  <si>
    <t>Julio Torres</t>
  </si>
  <si>
    <t>sa506528</t>
  </si>
  <si>
    <t>Carlos Franco</t>
  </si>
  <si>
    <t>sa657535</t>
  </si>
  <si>
    <t>Jarico Reynoso</t>
  </si>
  <si>
    <t>sa657311</t>
  </si>
  <si>
    <t>Emerson Jimenez</t>
  </si>
  <si>
    <t>sa504762</t>
  </si>
  <si>
    <t>Ramon Coronel</t>
  </si>
  <si>
    <t>sa507097</t>
  </si>
  <si>
    <t>Jaime Del Valle</t>
  </si>
  <si>
    <t>sa657810</t>
  </si>
  <si>
    <t>Eugenio Diaz</t>
  </si>
  <si>
    <t>sa508178</t>
  </si>
  <si>
    <t>Corey Adamson</t>
  </si>
  <si>
    <t>sa596944</t>
  </si>
  <si>
    <t>Francisco Castillo</t>
  </si>
  <si>
    <t>sa549514</t>
  </si>
  <si>
    <t>Leslie Smith</t>
  </si>
  <si>
    <t>sa607178</t>
  </si>
  <si>
    <t>Detriano De La Cruz</t>
  </si>
  <si>
    <t>sa503164</t>
  </si>
  <si>
    <t>Josh Elander</t>
  </si>
  <si>
    <t>sa506762</t>
  </si>
  <si>
    <t>Ernesto Ciprian</t>
  </si>
  <si>
    <t>sa548262</t>
  </si>
  <si>
    <t>Samuel Tuivailala</t>
  </si>
  <si>
    <t>sa504941</t>
  </si>
  <si>
    <t>Exicardo Cayones</t>
  </si>
  <si>
    <t>sa579278</t>
  </si>
  <si>
    <t>Mitchell Delfino</t>
  </si>
  <si>
    <t>sa658622</t>
  </si>
  <si>
    <t>Jason Leblebijian</t>
  </si>
  <si>
    <t>sa657593</t>
  </si>
  <si>
    <t>Rafael Valera</t>
  </si>
  <si>
    <t>sa508126</t>
  </si>
  <si>
    <t>Wander Guillen</t>
  </si>
  <si>
    <t>sa597185</t>
  </si>
  <si>
    <t>Elvis Rubio</t>
  </si>
  <si>
    <t>sa549949</t>
  </si>
  <si>
    <t>Brandon Dailey</t>
  </si>
  <si>
    <t>sa598622</t>
  </si>
  <si>
    <t>Christopher Bullard</t>
  </si>
  <si>
    <t>sa503821</t>
  </si>
  <si>
    <t>Zachary Fisher</t>
  </si>
  <si>
    <t>sa655902</t>
  </si>
  <si>
    <t>Danilo Sojo</t>
  </si>
  <si>
    <t>sa506220</t>
  </si>
  <si>
    <t>Lewis Urena</t>
  </si>
  <si>
    <t>sa549069</t>
  </si>
  <si>
    <t>Wade Kirkland</t>
  </si>
  <si>
    <t>sa546797</t>
  </si>
  <si>
    <t>Danny Oh</t>
  </si>
  <si>
    <t>sa549280</t>
  </si>
  <si>
    <t>Stefan Sabol</t>
  </si>
  <si>
    <t>sa597053</t>
  </si>
  <si>
    <t>Vladimir Santana</t>
  </si>
  <si>
    <t>sa658956</t>
  </si>
  <si>
    <t>Chris Cowell</t>
  </si>
  <si>
    <t>sa550309</t>
  </si>
  <si>
    <t>William Shepherd</t>
  </si>
  <si>
    <t>sa597862</t>
  </si>
  <si>
    <t>Jordan Weems</t>
  </si>
  <si>
    <t>sa549799</t>
  </si>
  <si>
    <t>Kellen Kiilsgaard</t>
  </si>
  <si>
    <t>sa506534</t>
  </si>
  <si>
    <t>Hector Garcia</t>
  </si>
  <si>
    <t>sa657820</t>
  </si>
  <si>
    <t>Roberto Tovar</t>
  </si>
  <si>
    <t>sa550742</t>
  </si>
  <si>
    <t>Luis Madrid</t>
  </si>
  <si>
    <t>sa598695</t>
  </si>
  <si>
    <t>Darryl George</t>
  </si>
  <si>
    <t>sa599036</t>
  </si>
  <si>
    <t>Casey Kalenkosky</t>
  </si>
  <si>
    <t>sa550710</t>
  </si>
  <si>
    <t>Moises Perez</t>
  </si>
  <si>
    <t>sa501749</t>
  </si>
  <si>
    <t>Jacob Stewart</t>
  </si>
  <si>
    <t>sa658344</t>
  </si>
  <si>
    <t>Sherman Johnson</t>
  </si>
  <si>
    <t>sa597167</t>
  </si>
  <si>
    <t>Roberto Adolfo</t>
  </si>
  <si>
    <t>sa503861</t>
  </si>
  <si>
    <t>Jefry Sierra</t>
  </si>
  <si>
    <t>sa546785</t>
  </si>
  <si>
    <t>Sam Munson</t>
  </si>
  <si>
    <t>sa657542</t>
  </si>
  <si>
    <t>Randy Cesar</t>
  </si>
  <si>
    <t>sa659295</t>
  </si>
  <si>
    <t>Shaun Valeriote</t>
  </si>
  <si>
    <t>sa546784</t>
  </si>
  <si>
    <t>Aaron Munoz</t>
  </si>
  <si>
    <t>sa577787</t>
  </si>
  <si>
    <t>Jordan Leyland</t>
  </si>
  <si>
    <t>sa601040</t>
  </si>
  <si>
    <t>Leandro Mateo</t>
  </si>
  <si>
    <t>sa657811</t>
  </si>
  <si>
    <t>Nisando Cleofa</t>
  </si>
  <si>
    <t>sa658013</t>
  </si>
  <si>
    <t>Ronnie Freeman</t>
  </si>
  <si>
    <t>sa658126</t>
  </si>
  <si>
    <t>Edgardo Rivera</t>
  </si>
  <si>
    <t>sa506091</t>
  </si>
  <si>
    <t>Ariel Soriano</t>
  </si>
  <si>
    <t>sa547839</t>
  </si>
  <si>
    <t>Ydarqui Marte</t>
  </si>
  <si>
    <t>sa549377</t>
  </si>
  <si>
    <t>Joshua Magee</t>
  </si>
  <si>
    <t>sa510311</t>
  </si>
  <si>
    <t>Jacinto Cipriota</t>
  </si>
  <si>
    <t>sa601530</t>
  </si>
  <si>
    <t>Gabriel Villavicencio</t>
  </si>
  <si>
    <t>sa503024</t>
  </si>
  <si>
    <t>Roberto De La Cruz</t>
  </si>
  <si>
    <t>sa504715</t>
  </si>
  <si>
    <t>Gerwins Velasco</t>
  </si>
  <si>
    <t>sa577995</t>
  </si>
  <si>
    <t>Craig Manuel</t>
  </si>
  <si>
    <t>sa657777</t>
  </si>
  <si>
    <t>Bill Pujols</t>
  </si>
  <si>
    <t>sa550302</t>
  </si>
  <si>
    <t>Clifford Sandford</t>
  </si>
  <si>
    <t>sa548179</t>
  </si>
  <si>
    <t>Chevy Clarke</t>
  </si>
  <si>
    <t>sa503712</t>
  </si>
  <si>
    <t>Anthony Howard</t>
  </si>
  <si>
    <t>sa506116</t>
  </si>
  <si>
    <t>Hector Rodriguez</t>
  </si>
  <si>
    <t>sa505525</t>
  </si>
  <si>
    <t>Ravel Santana</t>
  </si>
  <si>
    <t>sa596365</t>
  </si>
  <si>
    <t>Johan Quevedo</t>
  </si>
  <si>
    <t>sa596977</t>
  </si>
  <si>
    <t>Adrian Roso</t>
  </si>
  <si>
    <t>sa506661</t>
  </si>
  <si>
    <t>Vismeldy Bieneme</t>
  </si>
  <si>
    <t>sa546786</t>
  </si>
  <si>
    <t>Tim Roberson</t>
  </si>
  <si>
    <t>sa596951</t>
  </si>
  <si>
    <t>Wilton Martinez</t>
  </si>
  <si>
    <t>sa657952</t>
  </si>
  <si>
    <t>Max White</t>
  </si>
  <si>
    <t>sa502612</t>
  </si>
  <si>
    <t>Efrain Nunez</t>
  </si>
  <si>
    <t>sa506275</t>
  </si>
  <si>
    <t>Andres Santoni</t>
  </si>
  <si>
    <t>sa602664</t>
  </si>
  <si>
    <t>Cody Livesay</t>
  </si>
  <si>
    <t>sa501663</t>
  </si>
  <si>
    <t>Tyler Roberts</t>
  </si>
  <si>
    <t>sa657537</t>
  </si>
  <si>
    <t>Deiferson Barreto</t>
  </si>
  <si>
    <t>sa658928</t>
  </si>
  <si>
    <t>Mike Mcquillan</t>
  </si>
  <si>
    <t>sa503012</t>
  </si>
  <si>
    <t>Rony Peralta</t>
  </si>
  <si>
    <t>sa503607</t>
  </si>
  <si>
    <t>Brian Adams</t>
  </si>
  <si>
    <t>sa598812</t>
  </si>
  <si>
    <t>Brian Nicholson</t>
  </si>
  <si>
    <t>sa502168</t>
  </si>
  <si>
    <t>Richard Shaffer</t>
  </si>
  <si>
    <t>sa659467</t>
  </si>
  <si>
    <t>Andres De Aza</t>
  </si>
  <si>
    <t>sa506148</t>
  </si>
  <si>
    <t>Westlonder Marcelino</t>
  </si>
  <si>
    <t>sa551248</t>
  </si>
  <si>
    <t>Ercilio De La Cruz</t>
  </si>
  <si>
    <t>sa546569</t>
  </si>
  <si>
    <t>Miguel Brito</t>
  </si>
  <si>
    <t>sa549697</t>
  </si>
  <si>
    <t>sa599565</t>
  </si>
  <si>
    <t>Matthew Franco</t>
  </si>
  <si>
    <t>sa504982</t>
  </si>
  <si>
    <t>Mauricio Nagahashi</t>
  </si>
  <si>
    <t>sa597079</t>
  </si>
  <si>
    <t>Jose De La Cruz</t>
  </si>
  <si>
    <t>sa506242</t>
  </si>
  <si>
    <t>Erick Epifano</t>
  </si>
  <si>
    <t>sa506134</t>
  </si>
  <si>
    <t>Joel Caminero</t>
  </si>
  <si>
    <t>sa550604</t>
  </si>
  <si>
    <t>Angel Feliz</t>
  </si>
  <si>
    <t>sa596865</t>
  </si>
  <si>
    <t>Pedro Coa</t>
  </si>
  <si>
    <t>sa506919</t>
  </si>
  <si>
    <t>Edwin Barrera</t>
  </si>
  <si>
    <t>sa548434</t>
  </si>
  <si>
    <t>Alex Lavisky</t>
  </si>
  <si>
    <t>sa597218</t>
  </si>
  <si>
    <t>Hamlet Marte</t>
  </si>
  <si>
    <t>sa659669</t>
  </si>
  <si>
    <t>Yensys Capellan</t>
  </si>
  <si>
    <t>sa548324</t>
  </si>
  <si>
    <t>Nicholas Bartolone</t>
  </si>
  <si>
    <t>sa597074</t>
  </si>
  <si>
    <t>Cristian Murillo</t>
  </si>
  <si>
    <t>sa599347</t>
  </si>
  <si>
    <t>Jackson Laumann</t>
  </si>
  <si>
    <t>sa506759</t>
  </si>
  <si>
    <t>Pedro Estaba</t>
  </si>
  <si>
    <t>sa657863</t>
  </si>
  <si>
    <t>Matt Olson</t>
  </si>
  <si>
    <t>sa598611</t>
  </si>
  <si>
    <t>Justin Shults</t>
  </si>
  <si>
    <t>sa577750</t>
  </si>
  <si>
    <t>Mike Nemeth</t>
  </si>
  <si>
    <t>sa659601</t>
  </si>
  <si>
    <t>Daniel Paula</t>
  </si>
  <si>
    <t>sa658310</t>
  </si>
  <si>
    <t>Dalton Hicks</t>
  </si>
  <si>
    <t>sa598479</t>
  </si>
  <si>
    <t>Casey Serna</t>
  </si>
  <si>
    <t>sa597897</t>
  </si>
  <si>
    <t>Tyler Grimes</t>
  </si>
  <si>
    <t>sa598671</t>
  </si>
  <si>
    <t>Jorge Vega-Rosado</t>
  </si>
  <si>
    <t>sa598337</t>
  </si>
  <si>
    <t>Yaniel Cabeza</t>
  </si>
  <si>
    <t>sa506141</t>
  </si>
  <si>
    <t>Raynill De Castro</t>
  </si>
  <si>
    <t>sa596849</t>
  </si>
  <si>
    <t>Samir Mendez</t>
  </si>
  <si>
    <t>sa547793</t>
  </si>
  <si>
    <t>Cesar Barazarte</t>
  </si>
  <si>
    <t>sa506908</t>
  </si>
  <si>
    <t>Thomas De Wolf</t>
  </si>
  <si>
    <t>sa551276</t>
  </si>
  <si>
    <t>Kelvin Vizcaino</t>
  </si>
  <si>
    <t>sa550526</t>
  </si>
  <si>
    <t>Anderson Bolivar</t>
  </si>
  <si>
    <t>sa597025</t>
  </si>
  <si>
    <t>sa597760</t>
  </si>
  <si>
    <t>Brandon Nimmo</t>
  </si>
  <si>
    <t>sa657850</t>
  </si>
  <si>
    <t>Carlos Correa</t>
  </si>
  <si>
    <t>sa598093</t>
  </si>
  <si>
    <t>Logan Robbins</t>
  </si>
  <si>
    <t>sa547910</t>
  </si>
  <si>
    <t>Delvis Morales</t>
  </si>
  <si>
    <t>sa507119</t>
  </si>
  <si>
    <t>Martin Serrata</t>
  </si>
  <si>
    <t>sa556873</t>
  </si>
  <si>
    <t>Dubal Baez</t>
  </si>
  <si>
    <t>sa550599</t>
  </si>
  <si>
    <t>Jhon Silva</t>
  </si>
  <si>
    <t>sa598092</t>
  </si>
  <si>
    <t>Joe Maloney</t>
  </si>
  <si>
    <t>sa596985</t>
  </si>
  <si>
    <t>Maikis De La Cruz</t>
  </si>
  <si>
    <t>sa599211</t>
  </si>
  <si>
    <t>James Howick</t>
  </si>
  <si>
    <t>sa549744</t>
  </si>
  <si>
    <t>Jordan Keegan</t>
  </si>
  <si>
    <t>sa556054</t>
  </si>
  <si>
    <t>Sandy Martinez</t>
  </si>
  <si>
    <t>sa657913</t>
  </si>
  <si>
    <t>Corey Seager</t>
  </si>
  <si>
    <t>sa577680</t>
  </si>
  <si>
    <t>Tyler Bream</t>
  </si>
  <si>
    <t>sa550129</t>
  </si>
  <si>
    <t>Nicholas Robinson</t>
  </si>
  <si>
    <t>sa504967</t>
  </si>
  <si>
    <t>Omar Narvaez</t>
  </si>
  <si>
    <t>sa658469</t>
  </si>
  <si>
    <t>Brauly Mejia</t>
  </si>
  <si>
    <t>sa455538</t>
  </si>
  <si>
    <t>Beau Brett</t>
  </si>
  <si>
    <t>sa506266</t>
  </si>
  <si>
    <t>Wilfrel Estevez</t>
  </si>
  <si>
    <t>sa506911</t>
  </si>
  <si>
    <t>Joan Decena</t>
  </si>
  <si>
    <t>sa598826</t>
  </si>
  <si>
    <t>Chris Andreas</t>
  </si>
  <si>
    <t>sa657394</t>
  </si>
  <si>
    <t>Hengelbert Rojas</t>
  </si>
  <si>
    <t>sa547782</t>
  </si>
  <si>
    <t>Domingo Diaz</t>
  </si>
  <si>
    <t>sa506906</t>
  </si>
  <si>
    <t>Ronny Lugo</t>
  </si>
  <si>
    <t>sa455742</t>
  </si>
  <si>
    <t>sa503053</t>
  </si>
  <si>
    <t>Jeremy Lucas</t>
  </si>
  <si>
    <t>sa657139</t>
  </si>
  <si>
    <t>Ranyelmy Alberto</t>
  </si>
  <si>
    <t>sa526564</t>
  </si>
  <si>
    <t>Jason Stolz</t>
  </si>
  <si>
    <t>sa549823</t>
  </si>
  <si>
    <t>Kenny Fleming</t>
  </si>
  <si>
    <t>sa548399</t>
  </si>
  <si>
    <t>Charles Jones</t>
  </si>
  <si>
    <t>sa657732</t>
  </si>
  <si>
    <t>Aldahir Cordoba</t>
  </si>
  <si>
    <t>sa597759</t>
  </si>
  <si>
    <t>Larry Greene</t>
  </si>
  <si>
    <t>sa507108</t>
  </si>
  <si>
    <t>Dudley Leonora</t>
  </si>
  <si>
    <t>sa658099</t>
  </si>
  <si>
    <t>Ian Parmley</t>
  </si>
  <si>
    <t>sa597275</t>
  </si>
  <si>
    <t>Franco Pizzoli</t>
  </si>
  <si>
    <t>sa549867</t>
  </si>
  <si>
    <t>Qualon Millender</t>
  </si>
  <si>
    <t>sa548055</t>
  </si>
  <si>
    <t>Pedro Ruiz</t>
  </si>
  <si>
    <t>sa596978</t>
  </si>
  <si>
    <t>Melvin Santana</t>
  </si>
  <si>
    <t>sa655904</t>
  </si>
  <si>
    <t>David Colina</t>
  </si>
  <si>
    <t>sa549070</t>
  </si>
  <si>
    <t>Shane Opitz</t>
  </si>
  <si>
    <t>sa600897</t>
  </si>
  <si>
    <t>Sthervin Matos</t>
  </si>
  <si>
    <t>sa657963</t>
  </si>
  <si>
    <t>Carson Kelly</t>
  </si>
  <si>
    <t>sa579296</t>
  </si>
  <si>
    <t>Joe Sever</t>
  </si>
  <si>
    <t>sa506936</t>
  </si>
  <si>
    <t>Jorky Infante</t>
  </si>
  <si>
    <t>sa597861</t>
  </si>
  <si>
    <t>C.J. Mcelroy</t>
  </si>
  <si>
    <t>sa547832</t>
  </si>
  <si>
    <t>Ariel Mercedes</t>
  </si>
  <si>
    <t>sa599240</t>
  </si>
  <si>
    <t>Justin Marra</t>
  </si>
  <si>
    <t>sa547982</t>
  </si>
  <si>
    <t>Estarlyn Morales</t>
  </si>
  <si>
    <t>sa577013</t>
  </si>
  <si>
    <t>Matt Newman</t>
  </si>
  <si>
    <t>sa657627</t>
  </si>
  <si>
    <t>Anthony Mojica</t>
  </si>
  <si>
    <t>sa550722</t>
  </si>
  <si>
    <t>Yosbel Gutierrez</t>
  </si>
  <si>
    <t>sa659464</t>
  </si>
  <si>
    <t>Dorssys Paulino</t>
  </si>
  <si>
    <t>sa526355</t>
  </si>
  <si>
    <t>Scott Woodward</t>
  </si>
  <si>
    <t>sa597007</t>
  </si>
  <si>
    <t>Jecksson Flores</t>
  </si>
  <si>
    <t>sa658650</t>
  </si>
  <si>
    <t>Angel Ibanez</t>
  </si>
  <si>
    <t>sa658257</t>
  </si>
  <si>
    <t>Joe Sclafani</t>
  </si>
  <si>
    <t>sa502055</t>
  </si>
  <si>
    <t>Franklin Romero</t>
  </si>
  <si>
    <t>sa551313</t>
  </si>
  <si>
    <t>Darwin Rivera</t>
  </si>
  <si>
    <t>sa597164</t>
  </si>
  <si>
    <t>Luis Blanco</t>
  </si>
  <si>
    <t>sa598636</t>
  </si>
  <si>
    <t>Ryan Hutson</t>
  </si>
  <si>
    <t>sa597794</t>
  </si>
  <si>
    <t>Dwight Smith</t>
  </si>
  <si>
    <t>sa550387</t>
  </si>
  <si>
    <t>Cody Gabella</t>
  </si>
  <si>
    <t>sa621617</t>
  </si>
  <si>
    <t>Austin Elkins</t>
  </si>
  <si>
    <t>sa658123</t>
  </si>
  <si>
    <t>Yoenny Gonzalez</t>
  </si>
  <si>
    <t>sa596988</t>
  </si>
  <si>
    <t>Manuel Hilario</t>
  </si>
  <si>
    <t>sa658300</t>
  </si>
  <si>
    <t>Adam Giacalone</t>
  </si>
  <si>
    <t>sa506171</t>
  </si>
  <si>
    <t>Axel Wel</t>
  </si>
  <si>
    <t>sa599517</t>
  </si>
  <si>
    <t>Austin Booker</t>
  </si>
  <si>
    <t>sa547916</t>
  </si>
  <si>
    <t>Leonardo Castillo</t>
  </si>
  <si>
    <t>sa503422</t>
  </si>
  <si>
    <t>Tony Renda</t>
  </si>
  <si>
    <t>sa455172</t>
  </si>
  <si>
    <t>Matt Jensen</t>
  </si>
  <si>
    <t>sa596837</t>
  </si>
  <si>
    <t>Leobaldo Pina</t>
  </si>
  <si>
    <t>sa549663</t>
  </si>
  <si>
    <t>Angel Gomez</t>
  </si>
  <si>
    <t>sa455733</t>
  </si>
  <si>
    <t>Nestor Castillo</t>
  </si>
  <si>
    <t>sa508980</t>
  </si>
  <si>
    <t>Wester Ramos</t>
  </si>
  <si>
    <t>sa658633</t>
  </si>
  <si>
    <t>Anthony Caronia</t>
  </si>
  <si>
    <t>sa503328</t>
  </si>
  <si>
    <t>Jabari Henry</t>
  </si>
  <si>
    <t>sa549196</t>
  </si>
  <si>
    <t>Franmy Pena</t>
  </si>
  <si>
    <t>sa597033</t>
  </si>
  <si>
    <t>Victor Cruzado</t>
  </si>
  <si>
    <t>sa597785</t>
  </si>
  <si>
    <t>Granden Goetzman</t>
  </si>
  <si>
    <t>sa598678</t>
  </si>
  <si>
    <t>Jose Colorado</t>
  </si>
  <si>
    <t>sa503456</t>
  </si>
  <si>
    <t>Cristobal Rodriguez</t>
  </si>
  <si>
    <t>sa549106</t>
  </si>
  <si>
    <t>Matthew Kirkland</t>
  </si>
  <si>
    <t>sa596862</t>
  </si>
  <si>
    <t>Tomas De La Cruz</t>
  </si>
  <si>
    <t>sa555253</t>
  </si>
  <si>
    <t>Roberto Reyes</t>
  </si>
  <si>
    <t>sa599037</t>
  </si>
  <si>
    <t>Trey Martin</t>
  </si>
  <si>
    <t>sa550016</t>
  </si>
  <si>
    <t>Kelvin Mention</t>
  </si>
  <si>
    <t>sa506265</t>
  </si>
  <si>
    <t>Junior Arias</t>
  </si>
  <si>
    <t>sa596860</t>
  </si>
  <si>
    <t>Juan Santana</t>
  </si>
  <si>
    <t>sa596866</t>
  </si>
  <si>
    <t>Alexander Simon</t>
  </si>
  <si>
    <t>sa546509</t>
  </si>
  <si>
    <t>Kleyber Rivero</t>
  </si>
  <si>
    <t>sa504704</t>
  </si>
  <si>
    <t>Jem Argenal</t>
  </si>
  <si>
    <t>sa503893</t>
  </si>
  <si>
    <t>Jose Vargas</t>
  </si>
  <si>
    <t>sa596851</t>
  </si>
  <si>
    <t>Jose Peraza</t>
  </si>
  <si>
    <t>sa597051</t>
  </si>
  <si>
    <t>Yefrey Ramirez</t>
  </si>
  <si>
    <t>sa547946</t>
  </si>
  <si>
    <t>Jose Giron</t>
  </si>
  <si>
    <t>sa503532</t>
  </si>
  <si>
    <t>Robert Rinard</t>
  </si>
  <si>
    <t>sa547842</t>
  </si>
  <si>
    <t>Julio Medina</t>
  </si>
  <si>
    <t>sa549627</t>
  </si>
  <si>
    <t>Guillermo Pimentel</t>
  </si>
  <si>
    <t>sa658154</t>
  </si>
  <si>
    <t>Zach Babitt</t>
  </si>
  <si>
    <t>sa658579</t>
  </si>
  <si>
    <t>Matt Juengel</t>
  </si>
  <si>
    <t>sa501951</t>
  </si>
  <si>
    <t>Deven Marrero</t>
  </si>
  <si>
    <t>sa554214</t>
  </si>
  <si>
    <t>Adrian Abreu</t>
  </si>
  <si>
    <t>sa549932</t>
  </si>
  <si>
    <t>Patrick Farrell</t>
  </si>
  <si>
    <t>sa546833</t>
  </si>
  <si>
    <t>Jeff Reynolds</t>
  </si>
  <si>
    <t>sa550532</t>
  </si>
  <si>
    <t>Gianison Rosa</t>
  </si>
  <si>
    <t>sa550014</t>
  </si>
  <si>
    <t>Taylor Ard</t>
  </si>
  <si>
    <t>sa390642</t>
  </si>
  <si>
    <t>B.J. Guinn</t>
  </si>
  <si>
    <t>sa502335</t>
  </si>
  <si>
    <t>Kyle Davis</t>
  </si>
  <si>
    <t>sa455505</t>
  </si>
  <si>
    <t>Moises Montero</t>
  </si>
  <si>
    <t>sa253812</t>
  </si>
  <si>
    <t>B.J. Lange</t>
  </si>
  <si>
    <t>sa599397</t>
  </si>
  <si>
    <t>Andrew Douglas</t>
  </si>
  <si>
    <t>sa546473</t>
  </si>
  <si>
    <t>Jhohan Acevedo</t>
  </si>
  <si>
    <t>sa658995</t>
  </si>
  <si>
    <t>Shaun Cooper</t>
  </si>
  <si>
    <t>sa501256</t>
  </si>
  <si>
    <t>Kyrell Hudson</t>
  </si>
  <si>
    <t>sa551259</t>
  </si>
  <si>
    <t>Alfredo Patino</t>
  </si>
  <si>
    <t>sa658787</t>
  </si>
  <si>
    <t>Trenton Moses</t>
  </si>
  <si>
    <t>sa547779</t>
  </si>
  <si>
    <t>Rafael Medina</t>
  </si>
  <si>
    <t>sa392193</t>
  </si>
  <si>
    <t>Myles Schroder</t>
  </si>
  <si>
    <t>sa547944</t>
  </si>
  <si>
    <t>Luis Villegas</t>
  </si>
  <si>
    <t>sa658590</t>
  </si>
  <si>
    <t>Daniel Duran</t>
  </si>
  <si>
    <t>sa597026</t>
  </si>
  <si>
    <t>Ketel Marte</t>
  </si>
  <si>
    <t>sa598314</t>
  </si>
  <si>
    <t>Carlos Mesa</t>
  </si>
  <si>
    <t>sa456602</t>
  </si>
  <si>
    <t>Roberto Ramos</t>
  </si>
  <si>
    <t>sa505292</t>
  </si>
  <si>
    <t>Luis De La Rosa</t>
  </si>
  <si>
    <t>sa505258</t>
  </si>
  <si>
    <t>Glenn Beltran</t>
  </si>
  <si>
    <t>sa549224</t>
  </si>
  <si>
    <t>Ronard Castillo</t>
  </si>
  <si>
    <t>sa506295</t>
  </si>
  <si>
    <t>Yafistel Roja</t>
  </si>
  <si>
    <t>sa546860</t>
  </si>
  <si>
    <t>Daniel Brock</t>
  </si>
  <si>
    <t>sa454765</t>
  </si>
  <si>
    <t>Jason Esposito</t>
  </si>
  <si>
    <t>sa506903</t>
  </si>
  <si>
    <t>Alexander Sanchez</t>
  </si>
  <si>
    <t>sa596853</t>
  </si>
  <si>
    <t>Miguel Rivero</t>
  </si>
  <si>
    <t>sa455974</t>
  </si>
  <si>
    <t>Dashenko Ricardo</t>
  </si>
  <si>
    <t>sa621502</t>
  </si>
  <si>
    <t>Kevin Mager</t>
  </si>
  <si>
    <t>sa550592</t>
  </si>
  <si>
    <t>Ismael Aguero</t>
  </si>
  <si>
    <t>sa549192</t>
  </si>
  <si>
    <t>Ronald Bueno</t>
  </si>
  <si>
    <t>sa548087</t>
  </si>
  <si>
    <t>Jorge Polanco</t>
  </si>
  <si>
    <t>sa549141</t>
  </si>
  <si>
    <t>James Sneed</t>
  </si>
  <si>
    <t>sa547020</t>
  </si>
  <si>
    <t>Rusbel Farinez</t>
  </si>
  <si>
    <t>sa500765</t>
  </si>
  <si>
    <t>Steven Baron</t>
  </si>
  <si>
    <t>sa621622</t>
  </si>
  <si>
    <t>Dan Gulbransen</t>
  </si>
  <si>
    <t>sa657975</t>
  </si>
  <si>
    <t>Kolby Copeland</t>
  </si>
  <si>
    <t>sa548301</t>
  </si>
  <si>
    <t>Andrew Toles</t>
  </si>
  <si>
    <t>sa657141</t>
  </si>
  <si>
    <t>Ayendy Perez</t>
  </si>
  <si>
    <t>sa599244</t>
  </si>
  <si>
    <t>Lance Harper</t>
  </si>
  <si>
    <t>sa658676</t>
  </si>
  <si>
    <t>Toby Demello</t>
  </si>
  <si>
    <t>sa604598</t>
  </si>
  <si>
    <t>Joey Meneses</t>
  </si>
  <si>
    <t>sa658512</t>
  </si>
  <si>
    <t>Zachary Voight</t>
  </si>
  <si>
    <t>sa657543</t>
  </si>
  <si>
    <t>Gustavo Perinan</t>
  </si>
  <si>
    <t>sa658111</t>
  </si>
  <si>
    <t>Alfredo Escalera-Maldonado</t>
  </si>
  <si>
    <t>sa577850</t>
  </si>
  <si>
    <t>Jeremy Schaffer</t>
  </si>
  <si>
    <t>sa454740</t>
  </si>
  <si>
    <t>Markus Brisker</t>
  </si>
  <si>
    <t>sa549277</t>
  </si>
  <si>
    <t>Michael Schwartz</t>
  </si>
  <si>
    <t>sa392208</t>
  </si>
  <si>
    <t>Virgil Hill</t>
  </si>
  <si>
    <t>sa598172</t>
  </si>
  <si>
    <t>Shawon Dunston</t>
  </si>
  <si>
    <t>sa506234</t>
  </si>
  <si>
    <t>Edison Sanchez</t>
  </si>
  <si>
    <t>sa597772</t>
  </si>
  <si>
    <t>Travis Harrison</t>
  </si>
  <si>
    <t>sa551707</t>
  </si>
  <si>
    <t>Michael Bernal</t>
  </si>
  <si>
    <t>sa507032</t>
  </si>
  <si>
    <t>Wander Ramos</t>
  </si>
  <si>
    <t>sa506823</t>
  </si>
  <si>
    <t>Pedro Mendoza</t>
  </si>
  <si>
    <t>sa657676</t>
  </si>
  <si>
    <t>John Mora</t>
  </si>
  <si>
    <t>sa502806</t>
  </si>
  <si>
    <t>Yunior Figueroa</t>
  </si>
  <si>
    <t>sa526182</t>
  </si>
  <si>
    <t>Stephen Cardullo</t>
  </si>
  <si>
    <t>sa507099</t>
  </si>
  <si>
    <t>Maurizo Buda</t>
  </si>
  <si>
    <t>sa577878</t>
  </si>
  <si>
    <t>Charley Thurber</t>
  </si>
  <si>
    <t>sa597731</t>
  </si>
  <si>
    <t>Juan Heredia</t>
  </si>
  <si>
    <t>sa579780</t>
  </si>
  <si>
    <t>Logan Vick</t>
  </si>
  <si>
    <t>sa598612</t>
  </si>
  <si>
    <t>Javaris Reynolds</t>
  </si>
  <si>
    <t>sa549762</t>
  </si>
  <si>
    <t>Eric Arce</t>
  </si>
  <si>
    <t>sa558066</t>
  </si>
  <si>
    <t>Junior Rodriguez</t>
  </si>
  <si>
    <t>sa549642</t>
  </si>
  <si>
    <t>Kenneth Allison</t>
  </si>
  <si>
    <t>sa597751</t>
  </si>
  <si>
    <t>Bubba Starling</t>
  </si>
  <si>
    <t>sa658350</t>
  </si>
  <si>
    <t>Ryan Dunn</t>
  </si>
  <si>
    <t>sa505252</t>
  </si>
  <si>
    <t>Ismael Dionicio</t>
  </si>
  <si>
    <t>sa599736</t>
  </si>
  <si>
    <t>Gabriel Gray</t>
  </si>
  <si>
    <t>sa503845</t>
  </si>
  <si>
    <t>Hendry Jimenez</t>
  </si>
  <si>
    <t>sa547911</t>
  </si>
  <si>
    <t>Arce Rodriguez</t>
  </si>
  <si>
    <t>sa504702</t>
  </si>
  <si>
    <t>sa506149</t>
  </si>
  <si>
    <t>Randy Perez</t>
  </si>
  <si>
    <t>sa455443</t>
  </si>
  <si>
    <t>Rodarrick Jones</t>
  </si>
  <si>
    <t>sa546629</t>
  </si>
  <si>
    <t>Travis Lane</t>
  </si>
  <si>
    <t>sa503535</t>
  </si>
  <si>
    <t>Luke Maile</t>
  </si>
  <si>
    <t>sa659439</t>
  </si>
  <si>
    <t>Luis Alcantara</t>
  </si>
  <si>
    <t>sa501524</t>
  </si>
  <si>
    <t>Blair Springfield</t>
  </si>
  <si>
    <t>sa658628</t>
  </si>
  <si>
    <t>Gabriel Roa</t>
  </si>
  <si>
    <t>sa549536</t>
  </si>
  <si>
    <t>Juniel Querecuto</t>
  </si>
  <si>
    <t>sa501641</t>
  </si>
  <si>
    <t>Bubby Williams</t>
  </si>
  <si>
    <t>sa578218</t>
  </si>
  <si>
    <t>Jake Davies</t>
  </si>
  <si>
    <t>sa505253</t>
  </si>
  <si>
    <t>Angel Rodriguez</t>
  </si>
  <si>
    <t>sa550001</t>
  </si>
  <si>
    <t>Mills Rogers</t>
  </si>
  <si>
    <t>sa549319</t>
  </si>
  <si>
    <t>Jimmy Jacquot</t>
  </si>
  <si>
    <t>sa551309</t>
  </si>
  <si>
    <t>Jhonatan Reynoso</t>
  </si>
  <si>
    <t>sa602869</t>
  </si>
  <si>
    <t>Corey Embree</t>
  </si>
  <si>
    <t>sa597031</t>
  </si>
  <si>
    <t>Eris Peguero</t>
  </si>
  <si>
    <t>sa504813</t>
  </si>
  <si>
    <t>Breiner Soto</t>
  </si>
  <si>
    <t>sa655908</t>
  </si>
  <si>
    <t>Roni Maestre</t>
  </si>
  <si>
    <t>sa503321</t>
  </si>
  <si>
    <t>Rory Rhodes</t>
  </si>
  <si>
    <t>sa658158</t>
  </si>
  <si>
    <t>Jacob Wilson</t>
  </si>
  <si>
    <t>sa579865</t>
  </si>
  <si>
    <t>Kyle Gaedele</t>
  </si>
  <si>
    <t>sa501901</t>
  </si>
  <si>
    <t>Tillman Pugh</t>
  </si>
  <si>
    <t>sa506155</t>
  </si>
  <si>
    <t>John Delgado</t>
  </si>
  <si>
    <t>sa506152</t>
  </si>
  <si>
    <t>Sony Javier</t>
  </si>
  <si>
    <t>sa501672</t>
  </si>
  <si>
    <t>Bryson Namba</t>
  </si>
  <si>
    <t>sa599377</t>
  </si>
  <si>
    <t>Adrian Bringas</t>
  </si>
  <si>
    <t>sa599743</t>
  </si>
  <si>
    <t>Samuel Kimmel</t>
  </si>
  <si>
    <t>sa549781</t>
  </si>
  <si>
    <t>Jacoby Almaraz</t>
  </si>
  <si>
    <t>sa501490</t>
  </si>
  <si>
    <t>Wes Darvill</t>
  </si>
  <si>
    <t>sa599806</t>
  </si>
  <si>
    <t>Jonathan Koscso</t>
  </si>
  <si>
    <t>sa504781</t>
  </si>
  <si>
    <t>Felipe Burin</t>
  </si>
  <si>
    <t>sa392176</t>
  </si>
  <si>
    <t>Colin Kaline</t>
  </si>
  <si>
    <t>sa508115</t>
  </si>
  <si>
    <t>Cesar Guillen</t>
  </si>
  <si>
    <t>sa599115</t>
  </si>
  <si>
    <t>Brett Harrison</t>
  </si>
  <si>
    <t>sa507166</t>
  </si>
  <si>
    <t>Jose Rosario</t>
  </si>
  <si>
    <t>sa506307</t>
  </si>
  <si>
    <t>Juan Ciriaco</t>
  </si>
  <si>
    <t>sa503405</t>
  </si>
  <si>
    <t>Joseph Rapp</t>
  </si>
  <si>
    <t>sa504990</t>
  </si>
  <si>
    <t>Leopoldo Correa</t>
  </si>
  <si>
    <t>sa506272</t>
  </si>
  <si>
    <t>Brayan Arias</t>
  </si>
  <si>
    <t>sa550684</t>
  </si>
  <si>
    <t>Ruben Sanchez</t>
  </si>
  <si>
    <t>sa501531</t>
  </si>
  <si>
    <t>Ruben Sierra</t>
  </si>
  <si>
    <t>sa659713</t>
  </si>
  <si>
    <t>Chance Ross</t>
  </si>
  <si>
    <t>sa598309</t>
  </si>
  <si>
    <t>Nic Cuckovich</t>
  </si>
  <si>
    <t>sa657922</t>
  </si>
  <si>
    <t>Clint Coulter</t>
  </si>
  <si>
    <t>sa657496</t>
  </si>
  <si>
    <t>Cesar Carrasco</t>
  </si>
  <si>
    <t>sa549303</t>
  </si>
  <si>
    <t>Stephen Mcquail</t>
  </si>
  <si>
    <t>sa597006</t>
  </si>
  <si>
    <t>Mauricio Ramos</t>
  </si>
  <si>
    <t>sa597967</t>
  </si>
  <si>
    <t>James Zamarripa</t>
  </si>
  <si>
    <t>sa548058</t>
  </si>
  <si>
    <t>Maximo Sosa</t>
  </si>
  <si>
    <t>sa659410</t>
  </si>
  <si>
    <t>Ryan Mcchesney</t>
  </si>
  <si>
    <t>sa506776</t>
  </si>
  <si>
    <t>Jonathan Perez</t>
  </si>
  <si>
    <t>sa506572</t>
  </si>
  <si>
    <t>sa548269</t>
  </si>
  <si>
    <t>Wendell Soto</t>
  </si>
  <si>
    <t>sa597797</t>
  </si>
  <si>
    <t>Williams Jerez</t>
  </si>
  <si>
    <t>sa659358</t>
  </si>
  <si>
    <t>Brian Blasik</t>
  </si>
  <si>
    <t>sa657265</t>
  </si>
  <si>
    <t>Bladimil Franco</t>
  </si>
  <si>
    <t>sa597080</t>
  </si>
  <si>
    <t>Jairo Rosario</t>
  </si>
  <si>
    <t>sa655901</t>
  </si>
  <si>
    <t>Alberto Velasquez</t>
  </si>
  <si>
    <t>sa505516</t>
  </si>
  <si>
    <t>Reymond Nunez</t>
  </si>
  <si>
    <t>sa598692</t>
  </si>
  <si>
    <t>Matthew Johnson</t>
  </si>
  <si>
    <t>sa658340</t>
  </si>
  <si>
    <t>Thomas Mccarthy</t>
  </si>
  <si>
    <t>sa547909</t>
  </si>
  <si>
    <t>Gregory Pena</t>
  </si>
  <si>
    <t>sa654759</t>
  </si>
  <si>
    <t>Adam Lewis</t>
  </si>
  <si>
    <t>sa657526</t>
  </si>
  <si>
    <t>Misael Bueno</t>
  </si>
  <si>
    <t>sa548001</t>
  </si>
  <si>
    <t>Eddy Morrobel</t>
  </si>
  <si>
    <t>sa657530</t>
  </si>
  <si>
    <t>Gerson Nunez</t>
  </si>
  <si>
    <t>sa501448</t>
  </si>
  <si>
    <t>Wes Hatton</t>
  </si>
  <si>
    <t>sa658139</t>
  </si>
  <si>
    <t>Michael Miller</t>
  </si>
  <si>
    <t>sa658829</t>
  </si>
  <si>
    <t>Corey Thompson</t>
  </si>
  <si>
    <t>sa577807</t>
  </si>
  <si>
    <t>Nick Ramirez</t>
  </si>
  <si>
    <t>sa548724</t>
  </si>
  <si>
    <t>Samuel Valdez</t>
  </si>
  <si>
    <t>sa657134</t>
  </si>
  <si>
    <t>Gabriel Santana</t>
  </si>
  <si>
    <t>sa548056</t>
  </si>
  <si>
    <t>William Castillo</t>
  </si>
  <si>
    <t>sa506239</t>
  </si>
  <si>
    <t>Aris Alcantara</t>
  </si>
  <si>
    <t>sa501242</t>
  </si>
  <si>
    <t>Edwin Gomez</t>
  </si>
  <si>
    <t>sa501937</t>
  </si>
  <si>
    <t>Chase Greene</t>
  </si>
  <si>
    <t>sa596026</t>
  </si>
  <si>
    <t>Dilson Herrera</t>
  </si>
  <si>
    <t>sa659499</t>
  </si>
  <si>
    <t>Felipe Talos</t>
  </si>
  <si>
    <t>sa659491</t>
  </si>
  <si>
    <t>David Popkins</t>
  </si>
  <si>
    <t>sa657234</t>
  </si>
  <si>
    <t>Johan Camargo</t>
  </si>
  <si>
    <t>sa507197</t>
  </si>
  <si>
    <t>Jesus Vasquez</t>
  </si>
  <si>
    <t>sa505249</t>
  </si>
  <si>
    <t>Pedro Toribio</t>
  </si>
  <si>
    <t>sa657236</t>
  </si>
  <si>
    <t>Victor Reyes</t>
  </si>
  <si>
    <t>sa598265</t>
  </si>
  <si>
    <t>Logan Moore</t>
  </si>
  <si>
    <t>sa503027</t>
  </si>
  <si>
    <t>Westley Moss</t>
  </si>
  <si>
    <t>sa548021</t>
  </si>
  <si>
    <t>Christopher Garia</t>
  </si>
  <si>
    <t>sa621607</t>
  </si>
  <si>
    <t>Rudy Flores</t>
  </si>
  <si>
    <t>sa621604</t>
  </si>
  <si>
    <t>Matt Duffy</t>
  </si>
  <si>
    <t>sa621652</t>
  </si>
  <si>
    <t>Kevin Plawecki</t>
  </si>
  <si>
    <t>sa507196</t>
  </si>
  <si>
    <t>Gavi Nivar</t>
  </si>
  <si>
    <t>sa503273</t>
  </si>
  <si>
    <t>Matel Hejma</t>
  </si>
  <si>
    <t>sa550142</t>
  </si>
  <si>
    <t>Seth Conner</t>
  </si>
  <si>
    <t>sa502599</t>
  </si>
  <si>
    <t>Julio Izturis</t>
  </si>
  <si>
    <t>sa526326</t>
  </si>
  <si>
    <t>Matt Koch</t>
  </si>
  <si>
    <t>sa503843</t>
  </si>
  <si>
    <t>Angelberth Montilla</t>
  </si>
  <si>
    <t>sa602385</t>
  </si>
  <si>
    <t>Matt Wessinger</t>
  </si>
  <si>
    <t>sa549320</t>
  </si>
  <si>
    <t>Jeff Bercume</t>
  </si>
  <si>
    <t>sa547988</t>
  </si>
  <si>
    <t>Junior Boni</t>
  </si>
  <si>
    <t>sa578983</t>
  </si>
  <si>
    <t>Tommy Coyle</t>
  </si>
  <si>
    <t>sa504945</t>
  </si>
  <si>
    <t>Ashley Ponce</t>
  </si>
  <si>
    <t>sa504757</t>
  </si>
  <si>
    <t>Ivan Ramirez</t>
  </si>
  <si>
    <t>sa503664</t>
  </si>
  <si>
    <t>Geber Suniaga</t>
  </si>
  <si>
    <t>sa504825</t>
  </si>
  <si>
    <t>Ismael Tijerina</t>
  </si>
  <si>
    <t>sa506782</t>
  </si>
  <si>
    <t>Wilmer Santana</t>
  </si>
  <si>
    <t>sa658396</t>
  </si>
  <si>
    <t>sa597839</t>
  </si>
  <si>
    <t>Patrick Leonard</t>
  </si>
  <si>
    <t>sa549628</t>
  </si>
  <si>
    <t>Alfredo Morales</t>
  </si>
  <si>
    <t>sa502016</t>
  </si>
  <si>
    <t>Michael Faulkner</t>
  </si>
  <si>
    <t>sa657502</t>
  </si>
  <si>
    <t>Kevin Garcia</t>
  </si>
  <si>
    <t>sa502020</t>
  </si>
  <si>
    <t>Jayce Boyd</t>
  </si>
  <si>
    <t>sa507104</t>
  </si>
  <si>
    <t>Ifran Becerra</t>
  </si>
  <si>
    <t>sa548441</t>
  </si>
  <si>
    <t>Jesus Valdez</t>
  </si>
  <si>
    <t>sa661015</t>
  </si>
  <si>
    <t>Ricardo Lizcano</t>
  </si>
  <si>
    <t>sa579643</t>
  </si>
  <si>
    <t>Mark Threlkeld</t>
  </si>
  <si>
    <t>sa550625</t>
  </si>
  <si>
    <t>Amaury Capellan</t>
  </si>
  <si>
    <t>sa577789</t>
  </si>
  <si>
    <t>Austin Nola</t>
  </si>
  <si>
    <t>sa597191</t>
  </si>
  <si>
    <t>sa502429</t>
  </si>
  <si>
    <t>Garen Wright</t>
  </si>
  <si>
    <t>sa454457</t>
  </si>
  <si>
    <t>Chase Davidson</t>
  </si>
  <si>
    <t>sa599196</t>
  </si>
  <si>
    <t>Martin Medina</t>
  </si>
  <si>
    <t>sa549907</t>
  </si>
  <si>
    <t>Brice Cutspec</t>
  </si>
  <si>
    <t>sa546869</t>
  </si>
  <si>
    <t>Kale Kiser</t>
  </si>
  <si>
    <t>sa657868</t>
  </si>
  <si>
    <t>Patrick Wisdom</t>
  </si>
  <si>
    <t>sa549531</t>
  </si>
  <si>
    <t>Patrick Murray</t>
  </si>
  <si>
    <t>sa504822</t>
  </si>
  <si>
    <t>Jose Bellorin</t>
  </si>
  <si>
    <t>sa548548</t>
  </si>
  <si>
    <t>Patrick Leyland</t>
  </si>
  <si>
    <t>sa506225</t>
  </si>
  <si>
    <t>Dreily Guerrero</t>
  </si>
  <si>
    <t>sa657864</t>
  </si>
  <si>
    <t>Keon Barnum</t>
  </si>
  <si>
    <t>sa658249</t>
  </si>
  <si>
    <t>Alan Sharkey</t>
  </si>
  <si>
    <t>sa503215</t>
  </si>
  <si>
    <t>Keith Glenn</t>
  </si>
  <si>
    <t>sa502776</t>
  </si>
  <si>
    <t>Cody Keefer</t>
  </si>
  <si>
    <t>sa658894</t>
  </si>
  <si>
    <t>William Russell</t>
  </si>
  <si>
    <t>sa504968</t>
  </si>
  <si>
    <t>Roan Salas</t>
  </si>
  <si>
    <t>sa505996</t>
  </si>
  <si>
    <t>Johan Santa</t>
  </si>
  <si>
    <t>sa598264</t>
  </si>
  <si>
    <t>Adam Bryant</t>
  </si>
  <si>
    <t>sa546706</t>
  </si>
  <si>
    <t>Nick Mccoy</t>
  </si>
  <si>
    <t>sa506755</t>
  </si>
  <si>
    <t>Kelvin Silvania</t>
  </si>
  <si>
    <t>sa549524</t>
  </si>
  <si>
    <t>Brandon Brown</t>
  </si>
  <si>
    <t>sa456465</t>
  </si>
  <si>
    <t>Jose Guevara</t>
  </si>
  <si>
    <t>sa598610</t>
  </si>
  <si>
    <t>Jean Batista</t>
  </si>
  <si>
    <t>sa579806</t>
  </si>
  <si>
    <t>Josh Parr</t>
  </si>
  <si>
    <t>sa657277</t>
  </si>
  <si>
    <t>Elias Torres</t>
  </si>
  <si>
    <t>sa507022</t>
  </si>
  <si>
    <t>Carlos Alvarez</t>
  </si>
  <si>
    <t>sa659065</t>
  </si>
  <si>
    <t>John Sgromolo</t>
  </si>
  <si>
    <t>sa506356</t>
  </si>
  <si>
    <t>Carlos Garcia</t>
  </si>
  <si>
    <t>sa455545</t>
  </si>
  <si>
    <t>Joe Loftus</t>
  </si>
  <si>
    <t>sa503571</t>
  </si>
  <si>
    <t>James Wooster</t>
  </si>
  <si>
    <t>sa602513</t>
  </si>
  <si>
    <t>Douglas Crumlich</t>
  </si>
  <si>
    <t>sa506299</t>
  </si>
  <si>
    <t>Miguel De Leon</t>
  </si>
  <si>
    <t>sa491889</t>
  </si>
  <si>
    <t>Randy Schwartz</t>
  </si>
  <si>
    <t>sa502004</t>
  </si>
  <si>
    <t>Jimmy Gulliver</t>
  </si>
  <si>
    <t>sa548036</t>
  </si>
  <si>
    <t>Narciso Mesa</t>
  </si>
  <si>
    <t>sa548189</t>
  </si>
  <si>
    <t>Kellin Deglan</t>
  </si>
  <si>
    <t>sa658134</t>
  </si>
  <si>
    <t>Daniel Pigott</t>
  </si>
  <si>
    <t>sa599272</t>
  </si>
  <si>
    <t>Shawn Pleffner</t>
  </si>
  <si>
    <t>sa548315</t>
  </si>
  <si>
    <t>Cito Culver</t>
  </si>
  <si>
    <t>sa455721</t>
  </si>
  <si>
    <t>Yunier Castillo</t>
  </si>
  <si>
    <t>sa505304</t>
  </si>
  <si>
    <t>Andru Sierra</t>
  </si>
  <si>
    <t>sa503787</t>
  </si>
  <si>
    <t>Ron Melendez</t>
  </si>
  <si>
    <t>sa659239</t>
  </si>
  <si>
    <t>Jared Schlehuber</t>
  </si>
  <si>
    <t>sa598564</t>
  </si>
  <si>
    <t>Cody Grice</t>
  </si>
  <si>
    <t>sa551307</t>
  </si>
  <si>
    <t>Jorge Alfaro</t>
  </si>
  <si>
    <t>sa507198</t>
  </si>
  <si>
    <t>Jodaneli Carvajal</t>
  </si>
  <si>
    <t>sa548048</t>
  </si>
  <si>
    <t>Gabriel Lino</t>
  </si>
  <si>
    <t>sa599385</t>
  </si>
  <si>
    <t>Gregory Pron</t>
  </si>
  <si>
    <t>sa503289</t>
  </si>
  <si>
    <t>Emilio King</t>
  </si>
  <si>
    <t>sa597899</t>
  </si>
  <si>
    <t>Gregory Bird</t>
  </si>
  <si>
    <t>sa504992</t>
  </si>
  <si>
    <t>Franklin Paz</t>
  </si>
  <si>
    <t>sa503157</t>
  </si>
  <si>
    <t>Jhonatan Arias</t>
  </si>
  <si>
    <t>sa546775</t>
  </si>
  <si>
    <t>Chris Schaeffer</t>
  </si>
  <si>
    <t>sa546693</t>
  </si>
  <si>
    <t>Mike Martinez</t>
  </si>
  <si>
    <t>sa549745</t>
  </si>
  <si>
    <t>Andy Leer</t>
  </si>
  <si>
    <t>sa506697</t>
  </si>
  <si>
    <t>Javier Azcona</t>
  </si>
  <si>
    <t>sa526809</t>
  </si>
  <si>
    <t>John Barr</t>
  </si>
  <si>
    <t>sa658820</t>
  </si>
  <si>
    <t>M.P. Cokinos</t>
  </si>
  <si>
    <t>sa658566</t>
  </si>
  <si>
    <t>Michael Snyder</t>
  </si>
  <si>
    <t>sa658626</t>
  </si>
  <si>
    <t>David Reaves</t>
  </si>
  <si>
    <t>sa546654</t>
  </si>
  <si>
    <t>Matt Argyropoulos</t>
  </si>
  <si>
    <t>sa657771</t>
  </si>
  <si>
    <t>Henry Garcia</t>
  </si>
  <si>
    <t>sa455530</t>
  </si>
  <si>
    <t>Brandon Garcia</t>
  </si>
  <si>
    <t>sa547997</t>
  </si>
  <si>
    <t>Angel Reyes</t>
  </si>
  <si>
    <t>sa621658</t>
  </si>
  <si>
    <t>Joey Rickard</t>
  </si>
  <si>
    <t>sa501688</t>
  </si>
  <si>
    <t>Walker Gourley</t>
  </si>
  <si>
    <t>sa596917</t>
  </si>
  <si>
    <t>Orlando Arcia</t>
  </si>
  <si>
    <t>sa550159</t>
  </si>
  <si>
    <t>Ben Waldrip</t>
  </si>
  <si>
    <t>sa502983</t>
  </si>
  <si>
    <t>Edul Escobar</t>
  </si>
  <si>
    <t>sa503889</t>
  </si>
  <si>
    <t>Chris Affinito</t>
  </si>
  <si>
    <t>sa657309</t>
  </si>
  <si>
    <t>Denzel Richardson</t>
  </si>
  <si>
    <t>sa502115</t>
  </si>
  <si>
    <t>Carlton Tanabe</t>
  </si>
  <si>
    <t>sa506274</t>
  </si>
  <si>
    <t>Elmer Reyes</t>
  </si>
  <si>
    <t>sa546487</t>
  </si>
  <si>
    <t>Alexy Palma</t>
  </si>
  <si>
    <t>sa504760</t>
  </si>
  <si>
    <t>Kenny Hart</t>
  </si>
  <si>
    <t>sa548057</t>
  </si>
  <si>
    <t>Wagner Mateo</t>
  </si>
  <si>
    <t>sa503248</t>
  </si>
  <si>
    <t>Fernando De Los Santos</t>
  </si>
  <si>
    <t>sa550208</t>
  </si>
  <si>
    <t>Patrick Smith</t>
  </si>
  <si>
    <t>sa548265</t>
  </si>
  <si>
    <t>Kellen Sweeney</t>
  </si>
  <si>
    <t>sa598663</t>
  </si>
  <si>
    <t>Jonathan Schwind</t>
  </si>
  <si>
    <t>sa658149</t>
  </si>
  <si>
    <t>Brett Vertigan</t>
  </si>
  <si>
    <t>sa504938</t>
  </si>
  <si>
    <t>Michaelangel Trinidad</t>
  </si>
  <si>
    <t>sa548196</t>
  </si>
  <si>
    <t>Michael Antonio</t>
  </si>
  <si>
    <t>sa504051</t>
  </si>
  <si>
    <t>Wilfredo Gimenez</t>
  </si>
  <si>
    <t>sa548218</t>
  </si>
  <si>
    <t>Aaron Shipman</t>
  </si>
  <si>
    <t>sa598270</t>
  </si>
  <si>
    <t>Jack Lopez</t>
  </si>
  <si>
    <t>sa556870</t>
  </si>
  <si>
    <t>Socrates Brito</t>
  </si>
  <si>
    <t>sa598095</t>
  </si>
  <si>
    <t>Kentrell Hill</t>
  </si>
  <si>
    <t>sa578005</t>
  </si>
  <si>
    <t>Caleb Bushyhead</t>
  </si>
  <si>
    <t>sa658106</t>
  </si>
  <si>
    <t>Cameron Schiller</t>
  </si>
  <si>
    <t>sa506756</t>
  </si>
  <si>
    <t>Candido Pimentel</t>
  </si>
  <si>
    <t>sa550249</t>
  </si>
  <si>
    <t>Javan Williams</t>
  </si>
  <si>
    <t>sa503143</t>
  </si>
  <si>
    <t>Alejandro Torres</t>
  </si>
  <si>
    <t>sa548243</t>
  </si>
  <si>
    <t>Yordy Cabrera</t>
  </si>
  <si>
    <t>sa501650</t>
  </si>
  <si>
    <t>Sam Honeck</t>
  </si>
  <si>
    <t>sa506837</t>
  </si>
  <si>
    <t>Jesus Solorzano</t>
  </si>
  <si>
    <t>sa599345</t>
  </si>
  <si>
    <t>Michael Johnson</t>
  </si>
  <si>
    <t>sa501750</t>
  </si>
  <si>
    <t>Jeffrey Hunt</t>
  </si>
  <si>
    <t>sa600737</t>
  </si>
  <si>
    <t>Doug Bream</t>
  </si>
  <si>
    <t>sa628486</t>
  </si>
  <si>
    <t>Yoandy Barroso</t>
  </si>
  <si>
    <t>sa597213</t>
  </si>
  <si>
    <t>Oswald Caraballo</t>
  </si>
  <si>
    <t>sa548079</t>
  </si>
  <si>
    <t>Pedro Gonzalez</t>
  </si>
  <si>
    <t>sa546564</t>
  </si>
  <si>
    <t>Jose Paez</t>
  </si>
  <si>
    <t>sa506303</t>
  </si>
  <si>
    <t>Robert De La Cruz</t>
  </si>
  <si>
    <t>sa582793</t>
  </si>
  <si>
    <t>Nick Urbanus</t>
  </si>
  <si>
    <t>sa657572</t>
  </si>
  <si>
    <t>Wilkyns Jimenez</t>
  </si>
  <si>
    <t>sa502108</t>
  </si>
  <si>
    <t>Terrence Dayleg</t>
  </si>
  <si>
    <t>sa503642</t>
  </si>
  <si>
    <t>Beau Amaral</t>
  </si>
  <si>
    <t>sa506766</t>
  </si>
  <si>
    <t>Jeremia Gomez</t>
  </si>
  <si>
    <t>sa657521</t>
  </si>
  <si>
    <t>Angelo Castellano</t>
  </si>
  <si>
    <t>sa506262</t>
  </si>
  <si>
    <t>Ronald Galindez</t>
  </si>
  <si>
    <t>sa548549</t>
  </si>
  <si>
    <t>Kurt Fleming</t>
  </si>
  <si>
    <t>sa547940</t>
  </si>
  <si>
    <t>Ramon Torres</t>
  </si>
  <si>
    <t>sa548483</t>
  </si>
  <si>
    <t>JaDamion Williams</t>
  </si>
  <si>
    <t>sa657696</t>
  </si>
  <si>
    <t>Cristian Cano</t>
  </si>
  <si>
    <t>sa657494</t>
  </si>
  <si>
    <t>Yeisson Rosario</t>
  </si>
  <si>
    <t>sa548089</t>
  </si>
  <si>
    <t>Adonis Pacheco</t>
  </si>
  <si>
    <t>sa501447</t>
  </si>
  <si>
    <t>Lucas Bailey</t>
  </si>
  <si>
    <t>sa598772</t>
  </si>
  <si>
    <t>Wes Wilson</t>
  </si>
  <si>
    <t>sa621662</t>
  </si>
  <si>
    <t>Anthony Melchionda</t>
  </si>
  <si>
    <t>sa548086</t>
  </si>
  <si>
    <t>Luis Polanco</t>
  </si>
  <si>
    <t>sa503439</t>
  </si>
  <si>
    <t>Cameron Perkins</t>
  </si>
  <si>
    <t>sa599509</t>
  </si>
  <si>
    <t>Christopher Lashmet</t>
  </si>
  <si>
    <t>sa503391</t>
  </si>
  <si>
    <t>Leighton Pangilinan</t>
  </si>
  <si>
    <t>sa507193</t>
  </si>
  <si>
    <t>Samuel Gonzalez</t>
  </si>
  <si>
    <t>sa547780</t>
  </si>
  <si>
    <t>Robelys Reyes</t>
  </si>
  <si>
    <t>sa549311</t>
  </si>
  <si>
    <t>Austin Knight</t>
  </si>
  <si>
    <t>sa602515</t>
  </si>
  <si>
    <t>Yhoxian Medina</t>
  </si>
  <si>
    <t>sa546783</t>
  </si>
  <si>
    <t>Kyle Robinson</t>
  </si>
  <si>
    <t>sa599243</t>
  </si>
  <si>
    <t>Adam Matthews</t>
  </si>
  <si>
    <t>sa597237</t>
  </si>
  <si>
    <t>Jeffry Rojas</t>
  </si>
  <si>
    <t>sa599356</t>
  </si>
  <si>
    <t>Gary Apelian</t>
  </si>
  <si>
    <t>sa454974</t>
  </si>
  <si>
    <t>Isaac Galloway</t>
  </si>
  <si>
    <t>sa598999</t>
  </si>
  <si>
    <t>Kelby Tomlinson</t>
  </si>
  <si>
    <t>sa599572</t>
  </si>
  <si>
    <t>Matthew Scioscia</t>
  </si>
  <si>
    <t>sa597081</t>
  </si>
  <si>
    <t>Cristian Quintin</t>
  </si>
  <si>
    <t>sa526819</t>
  </si>
  <si>
    <t>Zach Jones</t>
  </si>
  <si>
    <t>sa657527</t>
  </si>
  <si>
    <t>Eddy Melo</t>
  </si>
  <si>
    <t>sa506772</t>
  </si>
  <si>
    <t>Raul Navarro</t>
  </si>
  <si>
    <t>sa547838</t>
  </si>
  <si>
    <t>Mesac Laguna</t>
  </si>
  <si>
    <t>sa598338</t>
  </si>
  <si>
    <t>Matthew Colantonio</t>
  </si>
  <si>
    <t>sa597034</t>
  </si>
  <si>
    <t>Vicente Lupo</t>
  </si>
  <si>
    <t>sa599557</t>
  </si>
  <si>
    <t>Tyler Koelling</t>
  </si>
  <si>
    <t>sa598485</t>
  </si>
  <si>
    <t>Michael Gallic</t>
  </si>
  <si>
    <t>sa621361</t>
  </si>
  <si>
    <t>Preston Beck</t>
  </si>
  <si>
    <t>sa547928</t>
  </si>
  <si>
    <t>Josmar Cordero</t>
  </si>
  <si>
    <t>sa578858</t>
  </si>
  <si>
    <t>Sharif Othman</t>
  </si>
  <si>
    <t>sa455622</t>
  </si>
  <si>
    <t>Diogenes Luis</t>
  </si>
  <si>
    <t>sa506764</t>
  </si>
  <si>
    <t>Roberto Ortiz</t>
  </si>
  <si>
    <t>sa657939</t>
  </si>
  <si>
    <t>Adrian Marin</t>
  </si>
  <si>
    <t>sa505256</t>
  </si>
  <si>
    <t>Raul Linares</t>
  </si>
  <si>
    <t>sa505289</t>
  </si>
  <si>
    <t>Cristian Moronta</t>
  </si>
  <si>
    <t>sa501976</t>
  </si>
  <si>
    <t>Christopher Tremblay</t>
  </si>
  <si>
    <t>sa597049</t>
  </si>
  <si>
    <t>Yorman Garcia</t>
  </si>
  <si>
    <t>sa526833</t>
  </si>
  <si>
    <t>Steven Brooks</t>
  </si>
  <si>
    <t>sa505582</t>
  </si>
  <si>
    <t>sa597885</t>
  </si>
  <si>
    <t>Brandon Loy</t>
  </si>
  <si>
    <t>sa547851</t>
  </si>
  <si>
    <t>Charlie Valerio</t>
  </si>
  <si>
    <t>sa506264</t>
  </si>
  <si>
    <t>sa577017</t>
  </si>
  <si>
    <t>Tony Caldwell</t>
  </si>
  <si>
    <t>sa526443</t>
  </si>
  <si>
    <t>Tyler Hanover</t>
  </si>
  <si>
    <t>sa503311</t>
  </si>
  <si>
    <t>Leonardo Ochoa</t>
  </si>
  <si>
    <t>sa621584</t>
  </si>
  <si>
    <t>Mike Garza</t>
  </si>
  <si>
    <t>sa657851</t>
  </si>
  <si>
    <t>Byron Buxton</t>
  </si>
  <si>
    <t>sa545043</t>
  </si>
  <si>
    <t>Gunner Glad</t>
  </si>
  <si>
    <t>sa548430</t>
  </si>
  <si>
    <t>Wynston Sawyer</t>
  </si>
  <si>
    <t>sa455040</t>
  </si>
  <si>
    <t>Bobby Stone</t>
  </si>
  <si>
    <t>sa503377</t>
  </si>
  <si>
    <t>Chris O'Dowd</t>
  </si>
  <si>
    <t>sa599180</t>
  </si>
  <si>
    <t>Dillon Hazlett</t>
  </si>
  <si>
    <t>sa546838</t>
  </si>
  <si>
    <t>Ryan Rieger</t>
  </si>
  <si>
    <t>sa577924</t>
  </si>
  <si>
    <t>Travis Jankowski</t>
  </si>
  <si>
    <t>sa597789</t>
  </si>
  <si>
    <t>Carl Thomore</t>
  </si>
  <si>
    <t>sa549289</t>
  </si>
  <si>
    <t>Kevin Moesquit</t>
  </si>
  <si>
    <t>sa455740</t>
  </si>
  <si>
    <t>Luis Nieves</t>
  </si>
  <si>
    <t>sa578013</t>
  </si>
  <si>
    <t>Devon Travis</t>
  </si>
  <si>
    <t>sa503468</t>
  </si>
  <si>
    <t>Alan Santiago</t>
  </si>
  <si>
    <t>sa658583</t>
  </si>
  <si>
    <t>Eric Grabe</t>
  </si>
  <si>
    <t>sa503062</t>
  </si>
  <si>
    <t>David Iden</t>
  </si>
  <si>
    <t>sa455298</t>
  </si>
  <si>
    <t>Nino Leyja</t>
  </si>
  <si>
    <t>sa502960</t>
  </si>
  <si>
    <t>Douglas Landaeta</t>
  </si>
  <si>
    <t>sa455318</t>
  </si>
  <si>
    <t>Wesley Freeman</t>
  </si>
  <si>
    <t>sa657979</t>
  </si>
  <si>
    <t>Tyrone Taylor</t>
  </si>
  <si>
    <t>sa502348</t>
  </si>
  <si>
    <t>Kyle Hoppy</t>
  </si>
  <si>
    <t>sa501662</t>
  </si>
  <si>
    <t>Jason Thompson</t>
  </si>
  <si>
    <t>sa596948</t>
  </si>
  <si>
    <t>Gabriel Guerrero</t>
  </si>
  <si>
    <t>sa598562</t>
  </si>
  <si>
    <t>Sam Roberts</t>
  </si>
  <si>
    <t>sa550461</t>
  </si>
  <si>
    <t>Chan Moon</t>
  </si>
  <si>
    <t>sa598336</t>
  </si>
  <si>
    <t>Paul Hoilman</t>
  </si>
  <si>
    <t>sa549356</t>
  </si>
  <si>
    <t>Aaron Fields</t>
  </si>
  <si>
    <t>sa503826</t>
  </si>
  <si>
    <t>Christian Walker</t>
  </si>
  <si>
    <t>sa506571</t>
  </si>
  <si>
    <t>sa549602</t>
  </si>
  <si>
    <t>Gregory Hopkins</t>
  </si>
  <si>
    <t>sa597762</t>
  </si>
  <si>
    <t>Tyler Goeddel</t>
  </si>
  <si>
    <t>sa392085</t>
  </si>
  <si>
    <t>sa547091</t>
  </si>
  <si>
    <t>Adam Gaylord</t>
  </si>
  <si>
    <t>sa392212</t>
  </si>
  <si>
    <t>Xorge Carrillo</t>
  </si>
  <si>
    <t>sa552487</t>
  </si>
  <si>
    <t>Steve Felix</t>
  </si>
  <si>
    <t>sa503672</t>
  </si>
  <si>
    <t>Jeremy Baltz</t>
  </si>
  <si>
    <t>sa504835</t>
  </si>
  <si>
    <t>Dimas Ponce</t>
  </si>
  <si>
    <t>sa598827</t>
  </si>
  <si>
    <t>Terrance Gore</t>
  </si>
  <si>
    <t>sa580437</t>
  </si>
  <si>
    <t>Seth Mejias-Brean</t>
  </si>
  <si>
    <t>sa598783</t>
  </si>
  <si>
    <t>Brennan May</t>
  </si>
  <si>
    <t>sa509863</t>
  </si>
  <si>
    <t>Erick Gonzalez</t>
  </si>
  <si>
    <t>sa509509</t>
  </si>
  <si>
    <t>Ramon Morla</t>
  </si>
  <si>
    <t>sa546830</t>
  </si>
  <si>
    <t>Danny Pulfer</t>
  </si>
  <si>
    <t>sa502263</t>
  </si>
  <si>
    <t>Jhonny Medrano</t>
  </si>
  <si>
    <t>sa593844</t>
  </si>
  <si>
    <t>Kyle Eveland</t>
  </si>
  <si>
    <t>sa599140</t>
  </si>
  <si>
    <t>Richard Pirkle</t>
  </si>
  <si>
    <t>sa596028</t>
  </si>
  <si>
    <t>Miguel Mendez</t>
  </si>
  <si>
    <t>sa658253</t>
  </si>
  <si>
    <t>Dario Pizzano</t>
  </si>
  <si>
    <t>sa502129</t>
  </si>
  <si>
    <t>Kyle Lafrenz</t>
  </si>
  <si>
    <t>sa657865</t>
  </si>
  <si>
    <t>Jesse Winker</t>
  </si>
  <si>
    <t>sa549347</t>
  </si>
  <si>
    <t>Jet Butler</t>
  </si>
  <si>
    <t>sa506261</t>
  </si>
  <si>
    <t>William Moreno</t>
  </si>
  <si>
    <t>sa580435</t>
  </si>
  <si>
    <t>Mike Marjama</t>
  </si>
  <si>
    <t>sa455206</t>
  </si>
  <si>
    <t>Braulio Pardo</t>
  </si>
  <si>
    <t>sa549644</t>
  </si>
  <si>
    <t>Robert Garvey</t>
  </si>
  <si>
    <t>sa598801</t>
  </si>
  <si>
    <t>Rhett Stafford</t>
  </si>
  <si>
    <t>sa597889</t>
  </si>
  <si>
    <t>Mookie Betts</t>
  </si>
  <si>
    <t>sa599491</t>
  </si>
  <si>
    <t>Jarod Berggren</t>
  </si>
  <si>
    <t>sa455548</t>
  </si>
  <si>
    <t>Sean Buckley</t>
  </si>
  <si>
    <t>sa658970</t>
  </si>
  <si>
    <t>Kevin Heller</t>
  </si>
  <si>
    <t>sa455630</t>
  </si>
  <si>
    <t>Julio Aparicio</t>
  </si>
  <si>
    <t>sa507094</t>
  </si>
  <si>
    <t>Julio Alcala</t>
  </si>
  <si>
    <t>sa501301</t>
  </si>
  <si>
    <t>Derek Mccallum</t>
  </si>
  <si>
    <t>sa658623</t>
  </si>
  <si>
    <t>Kyle Johnson</t>
  </si>
  <si>
    <t>sa501983</t>
  </si>
  <si>
    <t>Jonathan Walsh</t>
  </si>
  <si>
    <t>sa598804</t>
  </si>
  <si>
    <t>Tyler Chism</t>
  </si>
  <si>
    <t>sa549459</t>
  </si>
  <si>
    <t>Jose Ramos</t>
  </si>
  <si>
    <t>sa501723</t>
  </si>
  <si>
    <t>Casio Grider</t>
  </si>
  <si>
    <t>sa599056</t>
  </si>
  <si>
    <t>Chris Peters</t>
  </si>
  <si>
    <t>sa547804</t>
  </si>
  <si>
    <t>Marco Hernandez</t>
  </si>
  <si>
    <t>sa549087</t>
  </si>
  <si>
    <t>Riley Hornback</t>
  </si>
  <si>
    <t>sa454727</t>
  </si>
  <si>
    <t>Tyreace House</t>
  </si>
  <si>
    <t>sa548003</t>
  </si>
  <si>
    <t>Jose Briceno</t>
  </si>
  <si>
    <t>sa599388</t>
  </si>
  <si>
    <t>Joseph Winker</t>
  </si>
  <si>
    <t>sa503266</t>
  </si>
  <si>
    <t>Ernesto Genoves</t>
  </si>
  <si>
    <t>sa658032</t>
  </si>
  <si>
    <t>Wilfredo Rodriguez</t>
  </si>
  <si>
    <t>sa550341</t>
  </si>
  <si>
    <t>Matt Parker</t>
  </si>
  <si>
    <t>sa635035</t>
  </si>
  <si>
    <t>Jesus Arredondo</t>
  </si>
  <si>
    <t>sa503032</t>
  </si>
  <si>
    <t>Rogelios Noris</t>
  </si>
  <si>
    <t>sa660832</t>
  </si>
  <si>
    <t>Steven Graeter</t>
  </si>
  <si>
    <t>sa602610</t>
  </si>
  <si>
    <t>Jeremy Rathjen</t>
  </si>
  <si>
    <t>sa549933</t>
  </si>
  <si>
    <t>D'Andre Toney</t>
  </si>
  <si>
    <t>sa599332</t>
  </si>
  <si>
    <t>Christopher Serritella</t>
  </si>
  <si>
    <t>sa546623</t>
  </si>
  <si>
    <t>Travis Whitmore</t>
  </si>
  <si>
    <t>sa578097</t>
  </si>
  <si>
    <t>Mike Dowd</t>
  </si>
  <si>
    <t>sa505290</t>
  </si>
  <si>
    <t>Mario Gonzalez</t>
  </si>
  <si>
    <t>sa549174</t>
  </si>
  <si>
    <t>Jesse Bosnik</t>
  </si>
  <si>
    <t>sa502071</t>
  </si>
  <si>
    <t>Hector Rabago</t>
  </si>
  <si>
    <t>sa502814</t>
  </si>
  <si>
    <t>Henry Moreno</t>
  </si>
  <si>
    <t>sa600291</t>
  </si>
  <si>
    <t>Kenny Miramontes</t>
  </si>
  <si>
    <t>sa658627</t>
  </si>
  <si>
    <t>Lance Roenicke</t>
  </si>
  <si>
    <t>sa500834</t>
  </si>
  <si>
    <t>Maxwell Walla</t>
  </si>
  <si>
    <t>sa598645</t>
  </si>
  <si>
    <t>Gustavo Gonzalez</t>
  </si>
  <si>
    <t>sa598343</t>
  </si>
  <si>
    <t>Ryan Rua</t>
  </si>
  <si>
    <t>sa507207</t>
  </si>
  <si>
    <t>Raul Fortunato</t>
  </si>
  <si>
    <t>sa549596</t>
  </si>
  <si>
    <t>Zhi Fang Pan</t>
  </si>
  <si>
    <t>sa599395</t>
  </si>
  <si>
    <t>Abel Baker</t>
  </si>
  <si>
    <t>sa550525</t>
  </si>
  <si>
    <t>sa597958</t>
  </si>
  <si>
    <t>Dillon Thomas</t>
  </si>
  <si>
    <t>sa547994</t>
  </si>
  <si>
    <t>Cesar Galvez</t>
  </si>
  <si>
    <t>sa503163</t>
  </si>
  <si>
    <t>Brandon May</t>
  </si>
  <si>
    <t>sa454965</t>
  </si>
  <si>
    <t>Kevin Torres</t>
  </si>
  <si>
    <t>sa455999</t>
  </si>
  <si>
    <t>Joantoni Garcia</t>
  </si>
  <si>
    <t>sa505257</t>
  </si>
  <si>
    <t>Carlos Lugo</t>
  </si>
  <si>
    <t>sa599801</t>
  </si>
  <si>
    <t>Kevin Taylor</t>
  </si>
  <si>
    <t>sa502172</t>
  </si>
  <si>
    <t>Matt Nuzzo</t>
  </si>
  <si>
    <t>sa506568</t>
  </si>
  <si>
    <t>Grabiel Hernandez</t>
  </si>
  <si>
    <t>sa658666</t>
  </si>
  <si>
    <t>Kraig Clabough</t>
  </si>
  <si>
    <t>sa502678</t>
  </si>
  <si>
    <t>Yovan Gonzalez</t>
  </si>
  <si>
    <t>sa549828</t>
  </si>
  <si>
    <t>Brian Pointer</t>
  </si>
  <si>
    <t>sa506672</t>
  </si>
  <si>
    <t>Jonathan Quinonez</t>
  </si>
  <si>
    <t>sa392238</t>
  </si>
  <si>
    <t>Joshua Adams</t>
  </si>
  <si>
    <t>sa503857</t>
  </si>
  <si>
    <t>sa547734</t>
  </si>
  <si>
    <t>Willy Garcia</t>
  </si>
  <si>
    <t>sa506676</t>
  </si>
  <si>
    <t>Gregori Gonzalez</t>
  </si>
  <si>
    <t>sa502962</t>
  </si>
  <si>
    <t>Diomedes Lopez</t>
  </si>
  <si>
    <t>sa506301</t>
  </si>
  <si>
    <t>Julian Yan</t>
  </si>
  <si>
    <t>sa328848</t>
  </si>
  <si>
    <t>Jose Mojica</t>
  </si>
  <si>
    <t>sa577957</t>
  </si>
  <si>
    <t>Kevin Medrano</t>
  </si>
  <si>
    <t>sa598037</t>
  </si>
  <si>
    <t>Taylor Lewis</t>
  </si>
  <si>
    <t>sa506159</t>
  </si>
  <si>
    <t>Janelfry Zorrilla</t>
  </si>
  <si>
    <t>sa598324</t>
  </si>
  <si>
    <t>Ryan Goetz</t>
  </si>
  <si>
    <t>sa549868</t>
  </si>
  <si>
    <t>Drew Lee</t>
  </si>
  <si>
    <t>sa503830</t>
  </si>
  <si>
    <t>Matthew Smith</t>
  </si>
  <si>
    <t>sa659072</t>
  </si>
  <si>
    <t>Breland Almadova</t>
  </si>
  <si>
    <t>sa659223</t>
  </si>
  <si>
    <t>Jordan Walton</t>
  </si>
  <si>
    <t>sa502319</t>
  </si>
  <si>
    <t>Michael Planeta</t>
  </si>
  <si>
    <t>sa503410</t>
  </si>
  <si>
    <t>Joseph Velleggia</t>
  </si>
  <si>
    <t>sa657859</t>
  </si>
  <si>
    <t>Albert Almora</t>
  </si>
  <si>
    <t>sa593846</t>
  </si>
  <si>
    <t>Sam Palace</t>
  </si>
  <si>
    <t>sa503885</t>
  </si>
  <si>
    <t>Henry Zaballa</t>
  </si>
  <si>
    <t>sa455489</t>
  </si>
  <si>
    <t>Andrew Burns</t>
  </si>
  <si>
    <t>sa548359</t>
  </si>
  <si>
    <t>Roberto Pena</t>
  </si>
  <si>
    <t>sa579799</t>
  </si>
  <si>
    <t>Tim Carver</t>
  </si>
  <si>
    <t>sa546794</t>
  </si>
  <si>
    <t>Khayyan Norfork</t>
  </si>
  <si>
    <t>sa549507</t>
  </si>
  <si>
    <t>Max Kepler-Rozycki</t>
  </si>
  <si>
    <t>sa547010</t>
  </si>
  <si>
    <t>Justin Gominsky</t>
  </si>
  <si>
    <t>sa455953</t>
  </si>
  <si>
    <t>Rafael Vera</t>
  </si>
  <si>
    <t>sa526211</t>
  </si>
  <si>
    <t>Marcus Nidiffer</t>
  </si>
  <si>
    <t>sa507023</t>
  </si>
  <si>
    <t>Estarlin Martinez</t>
  </si>
  <si>
    <t>sa598958</t>
  </si>
  <si>
    <t>Chad Comer</t>
  </si>
  <si>
    <t>sa598802</t>
  </si>
  <si>
    <t>Devin Shines</t>
  </si>
  <si>
    <t>sa598478</t>
  </si>
  <si>
    <t>Ryan Mcintyre</t>
  </si>
  <si>
    <t>sa501494</t>
  </si>
  <si>
    <t>Shaver Hansen</t>
  </si>
  <si>
    <t>sa501573</t>
  </si>
  <si>
    <t>Jobduan Morales</t>
  </si>
  <si>
    <t>sa501594</t>
  </si>
  <si>
    <t>Chad Stang</t>
  </si>
  <si>
    <t>sa658187</t>
  </si>
  <si>
    <t>Correlle Prime</t>
  </si>
  <si>
    <t>sa658031</t>
  </si>
  <si>
    <t>Royce Bolinger</t>
  </si>
  <si>
    <t>sa356978</t>
  </si>
  <si>
    <t>Balbino Fuenmayor</t>
  </si>
  <si>
    <t>sa389857</t>
  </si>
  <si>
    <t>Hilton Richardson</t>
  </si>
  <si>
    <t>sa549344</t>
  </si>
  <si>
    <t>sa599407</t>
  </si>
  <si>
    <t>Major Blair</t>
  </si>
  <si>
    <t>sa506694</t>
  </si>
  <si>
    <t>Juaner Aguasvivas</t>
  </si>
  <si>
    <t>sa658159</t>
  </si>
  <si>
    <t>Daniel Poma</t>
  </si>
  <si>
    <t>sa548331</t>
  </si>
  <si>
    <t>Connor Narron</t>
  </si>
  <si>
    <t>sa396229</t>
  </si>
  <si>
    <t>Frederick Parejo</t>
  </si>
  <si>
    <t>sa596861</t>
  </si>
  <si>
    <t>Teoscar Hernandez</t>
  </si>
  <si>
    <t>sa546964</t>
  </si>
  <si>
    <t>Paul Hoenecke</t>
  </si>
  <si>
    <t>sa598550</t>
  </si>
  <si>
    <t>Jordan Rasmus</t>
  </si>
  <si>
    <t>sa658578</t>
  </si>
  <si>
    <t>Tyler Gaffney</t>
  </si>
  <si>
    <t>sa504935</t>
  </si>
  <si>
    <t>Francisco Aponte</t>
  </si>
  <si>
    <t>sa658022</t>
  </si>
  <si>
    <t>Joseph Wendle</t>
  </si>
  <si>
    <t>sa502795</t>
  </si>
  <si>
    <t>Joseph Bonadonna</t>
  </si>
  <si>
    <t>sa549297</t>
  </si>
  <si>
    <t>Michael Ferraro</t>
  </si>
  <si>
    <t>sa549187</t>
  </si>
  <si>
    <t>Corey Brownsten</t>
  </si>
  <si>
    <t>sa506524</t>
  </si>
  <si>
    <t>Gerardo Reyes</t>
  </si>
  <si>
    <t>sa502917</t>
  </si>
  <si>
    <t>Stephen Bruno</t>
  </si>
  <si>
    <t>sa621610</t>
  </si>
  <si>
    <t>Anthony Gomez</t>
  </si>
  <si>
    <t>sa389855</t>
  </si>
  <si>
    <t>Fernando Cruz</t>
  </si>
  <si>
    <t>sa500803</t>
  </si>
  <si>
    <t>Everett Williams</t>
  </si>
  <si>
    <t>sa506754</t>
  </si>
  <si>
    <t>Romy Trinidad</t>
  </si>
  <si>
    <t>sa597799</t>
  </si>
  <si>
    <t>Austin Hedges</t>
  </si>
  <si>
    <t>sa547996</t>
  </si>
  <si>
    <t>Rosell Herrera</t>
  </si>
  <si>
    <t>sa547897</t>
  </si>
  <si>
    <t>Oliver Zapata</t>
  </si>
  <si>
    <t>sa501548</t>
  </si>
  <si>
    <t>Matt Weaver</t>
  </si>
  <si>
    <t>sa505287</t>
  </si>
  <si>
    <t>sa455724</t>
  </si>
  <si>
    <t>Ted Obregon</t>
  </si>
  <si>
    <t>sa598325</t>
  </si>
  <si>
    <t>Todd Hankins</t>
  </si>
  <si>
    <t>sa455736</t>
  </si>
  <si>
    <t>Jose Torres</t>
  </si>
  <si>
    <t>sa621787</t>
  </si>
  <si>
    <t>Eric Stamets</t>
  </si>
  <si>
    <t>sa504754</t>
  </si>
  <si>
    <t>sa550023</t>
  </si>
  <si>
    <t>Justin Fradejas</t>
  </si>
  <si>
    <t>sa396248</t>
  </si>
  <si>
    <t>Luis Bernardo</t>
  </si>
  <si>
    <t>sa504824</t>
  </si>
  <si>
    <t>Albert Cordero</t>
  </si>
  <si>
    <t>sa549527</t>
  </si>
  <si>
    <t>Aaron Westlake</t>
  </si>
  <si>
    <t>sa549936</t>
  </si>
  <si>
    <t>Jordan Ballard</t>
  </si>
  <si>
    <t>sa506259</t>
  </si>
  <si>
    <t>Samuel Diaz</t>
  </si>
  <si>
    <t>sa599247</t>
  </si>
  <si>
    <t>Ruben Sosa</t>
  </si>
  <si>
    <t>sa503411</t>
  </si>
  <si>
    <t>Nick Schwaner</t>
  </si>
  <si>
    <t>sa504788</t>
  </si>
  <si>
    <t>Jesus Ugueto</t>
  </si>
  <si>
    <t>sa597083</t>
  </si>
  <si>
    <t>Yonathan Daza</t>
  </si>
  <si>
    <t>sa599398</t>
  </si>
  <si>
    <t>Kenny Socorro</t>
  </si>
  <si>
    <t>sa548551</t>
  </si>
  <si>
    <t>Joe Staley</t>
  </si>
  <si>
    <t>sa548279</t>
  </si>
  <si>
    <t>Angelo Gumbs</t>
  </si>
  <si>
    <t>sa458865</t>
  </si>
  <si>
    <t>Moko Moanaroa</t>
  </si>
  <si>
    <t>sa598316</t>
  </si>
  <si>
    <t>Daniel Stienstra</t>
  </si>
  <si>
    <t>sa503239</t>
  </si>
  <si>
    <t>Peter Mooney</t>
  </si>
  <si>
    <t>sa546810</t>
  </si>
  <si>
    <t>AJ Pettersen</t>
  </si>
  <si>
    <t>sa550444</t>
  </si>
  <si>
    <t>Billy Marcoe</t>
  </si>
  <si>
    <t>sa294373</t>
  </si>
  <si>
    <t>Kieron Pope</t>
  </si>
  <si>
    <t>sa549818</t>
  </si>
  <si>
    <t>Jamaal Hawkins</t>
  </si>
  <si>
    <t>sa549598</t>
  </si>
  <si>
    <t>Chris Jarrett</t>
  </si>
  <si>
    <t>sa455969</t>
  </si>
  <si>
    <t>Brett Newsome</t>
  </si>
  <si>
    <t>sa389764</t>
  </si>
  <si>
    <t>Joe Paciorek</t>
  </si>
  <si>
    <t>sa549538</t>
  </si>
  <si>
    <t>Jose Vinicio</t>
  </si>
  <si>
    <t>sa546839</t>
  </si>
  <si>
    <t>Mike Kvasnicka</t>
  </si>
  <si>
    <t>sa596954</t>
  </si>
  <si>
    <t>Jeimer Candelario</t>
  </si>
  <si>
    <t>sa549168</t>
  </si>
  <si>
    <t>Michael Polk</t>
  </si>
  <si>
    <t>sa548258</t>
  </si>
  <si>
    <t>Reggie Golden</t>
  </si>
  <si>
    <t>sa658802</t>
  </si>
  <si>
    <t>Ethan Chapman</t>
  </si>
  <si>
    <t>sa503242</t>
  </si>
  <si>
    <t>Jacob Lamb</t>
  </si>
  <si>
    <t>sa392421</t>
  </si>
  <si>
    <t>Kelvin Castro</t>
  </si>
  <si>
    <t>sa455605</t>
  </si>
  <si>
    <t>Roberto Rodriguez</t>
  </si>
  <si>
    <t>sa458870</t>
  </si>
  <si>
    <t>Rafael Rodriguez</t>
  </si>
  <si>
    <t>sa455978</t>
  </si>
  <si>
    <t>Garabez Rosa</t>
  </si>
  <si>
    <t>sa456019</t>
  </si>
  <si>
    <t>Hyeong-rok Choi</t>
  </si>
  <si>
    <t>sa545809</t>
  </si>
  <si>
    <t>Francis Larson</t>
  </si>
  <si>
    <t>sa327748</t>
  </si>
  <si>
    <t>Aaron Senne</t>
  </si>
  <si>
    <t>sa501993</t>
  </si>
  <si>
    <t>John Wooten</t>
  </si>
  <si>
    <t>sa653585</t>
  </si>
  <si>
    <t>D.J. Jarrad</t>
  </si>
  <si>
    <t>sa500566</t>
  </si>
  <si>
    <t>Donavan Tate</t>
  </si>
  <si>
    <t>sa550015</t>
  </si>
  <si>
    <t>Jarred Frierson</t>
  </si>
  <si>
    <t>sa549549</t>
  </si>
  <si>
    <t>Kevin Mort</t>
  </si>
  <si>
    <t>sa549611</t>
  </si>
  <si>
    <t>Anthony Aguilera</t>
  </si>
  <si>
    <t>sa598557</t>
  </si>
  <si>
    <t>Jose Behar</t>
  </si>
  <si>
    <t>sa549603</t>
  </si>
  <si>
    <t>John Dishon</t>
  </si>
  <si>
    <t>sa549169</t>
  </si>
  <si>
    <t>Brandon Drury</t>
  </si>
  <si>
    <t>sa598315</t>
  </si>
  <si>
    <t>Bryce Ortega</t>
  </si>
  <si>
    <t>sa598323</t>
  </si>
  <si>
    <t>Miles Hamblin</t>
  </si>
  <si>
    <t>sa507248</t>
  </si>
  <si>
    <t>Luis Domoromo</t>
  </si>
  <si>
    <t>sa577746</t>
  </si>
  <si>
    <t>Robert Crocker</t>
  </si>
  <si>
    <t>sa597803</t>
  </si>
  <si>
    <t>Jace Peterson</t>
  </si>
  <si>
    <t>sa546781</t>
  </si>
  <si>
    <t>Tony Mueller</t>
  </si>
  <si>
    <t>sa549605</t>
  </si>
  <si>
    <t>Brent Dean</t>
  </si>
  <si>
    <t>sa577885</t>
  </si>
  <si>
    <t>Zach Osborne</t>
  </si>
  <si>
    <t>sa549742</t>
  </si>
  <si>
    <t>Scott Schebler</t>
  </si>
  <si>
    <t>sa658245</t>
  </si>
  <si>
    <t>Brett Wiley</t>
  </si>
  <si>
    <t>sa503721</t>
  </si>
  <si>
    <t>Kenny Swab</t>
  </si>
  <si>
    <t>sa506975</t>
  </si>
  <si>
    <t>Carlos Willoughby</t>
  </si>
  <si>
    <t>sa507189</t>
  </si>
  <si>
    <t>Eric Avila</t>
  </si>
  <si>
    <t>sa549308</t>
  </si>
  <si>
    <t>Wade Moore</t>
  </si>
  <si>
    <t>sa455455</t>
  </si>
  <si>
    <t>Zack Macphee</t>
  </si>
  <si>
    <t>sa502684</t>
  </si>
  <si>
    <t>Royce Consigli</t>
  </si>
  <si>
    <t>sa549645</t>
  </si>
  <si>
    <t>Henry Dunn</t>
  </si>
  <si>
    <t>sa502165</t>
  </si>
  <si>
    <t>Taylor Wrenn</t>
  </si>
  <si>
    <t>sa455908</t>
  </si>
  <si>
    <t>Francisco Arcia</t>
  </si>
  <si>
    <t>sa546652</t>
  </si>
  <si>
    <t>Willie Argo</t>
  </si>
  <si>
    <t>sa456607</t>
  </si>
  <si>
    <t>Wilfri Pena</t>
  </si>
  <si>
    <t>sa580418</t>
  </si>
  <si>
    <t>Brad Zapenas</t>
  </si>
  <si>
    <t>sa454568</t>
  </si>
  <si>
    <t>Adrian Nieto</t>
  </si>
  <si>
    <t>sa502417</t>
  </si>
  <si>
    <t>Bobby Rauh</t>
  </si>
  <si>
    <t>sa621612</t>
  </si>
  <si>
    <t>Joey Demichele</t>
  </si>
  <si>
    <t>sa509491</t>
  </si>
  <si>
    <t>Daniel Lopez</t>
  </si>
  <si>
    <t>sa577859</t>
  </si>
  <si>
    <t>Barrett Barnes</t>
  </si>
  <si>
    <t>sa546558</t>
  </si>
  <si>
    <t>Oscar Hernandez</t>
  </si>
  <si>
    <t>sa501753</t>
  </si>
  <si>
    <t>Chad Cregar</t>
  </si>
  <si>
    <t>sa602687</t>
  </si>
  <si>
    <t>Matthew Snyder</t>
  </si>
  <si>
    <t>sa501645</t>
  </si>
  <si>
    <t>Josh Garton</t>
  </si>
  <si>
    <t>sa549382</t>
  </si>
  <si>
    <t>Robert Maddox</t>
  </si>
  <si>
    <t>sa608039</t>
  </si>
  <si>
    <t>Kirby Young</t>
  </si>
  <si>
    <t>sa503730</t>
  </si>
  <si>
    <t>Cole Frenzel</t>
  </si>
  <si>
    <t>sa658614</t>
  </si>
  <si>
    <t>Alec Mehrten</t>
  </si>
  <si>
    <t>sa503247</t>
  </si>
  <si>
    <t>Kelvin De Leon</t>
  </si>
  <si>
    <t>sa577723</t>
  </si>
  <si>
    <t>Joe De Pinto</t>
  </si>
  <si>
    <t>sa506770</t>
  </si>
  <si>
    <t>Fidel Pena</t>
  </si>
  <si>
    <t>sa621523</t>
  </si>
  <si>
    <t>Evan Marzilli</t>
  </si>
  <si>
    <t>sa502724</t>
  </si>
  <si>
    <t>Raynor Campbell</t>
  </si>
  <si>
    <t>sa579039</t>
  </si>
  <si>
    <t>sa546791</t>
  </si>
  <si>
    <t>Rafael Neda</t>
  </si>
  <si>
    <t>sa549273</t>
  </si>
  <si>
    <t>Wesley Cunningham</t>
  </si>
  <si>
    <t>sa506831</t>
  </si>
  <si>
    <t>Yeison Hernandez</t>
  </si>
  <si>
    <t>sa392225</t>
  </si>
  <si>
    <t>Jabari Blash</t>
  </si>
  <si>
    <t>sa600037</t>
  </si>
  <si>
    <t>Diego Gonzalez</t>
  </si>
  <si>
    <t>sa503145</t>
  </si>
  <si>
    <t>Julio Cedeno</t>
  </si>
  <si>
    <t>sa602852</t>
  </si>
  <si>
    <t>Johnathan Williamson</t>
  </si>
  <si>
    <t>sa579540</t>
  </si>
  <si>
    <t>Chadd Krist</t>
  </si>
  <si>
    <t>sa658642</t>
  </si>
  <si>
    <t>Wade Hinkle</t>
  </si>
  <si>
    <t>sa501492</t>
  </si>
  <si>
    <t>sa598621</t>
  </si>
  <si>
    <t>Troy Snitker</t>
  </si>
  <si>
    <t>sa658665</t>
  </si>
  <si>
    <t>Joel Capote</t>
  </si>
  <si>
    <t>sa505034</t>
  </si>
  <si>
    <t>Gabriel Purroy</t>
  </si>
  <si>
    <t>sa598620</t>
  </si>
  <si>
    <t>William Skinner</t>
  </si>
  <si>
    <t>sa503658</t>
  </si>
  <si>
    <t>Adam Heisler</t>
  </si>
  <si>
    <t>sa549481</t>
  </si>
  <si>
    <t>Blake Mcdade</t>
  </si>
  <si>
    <t>sa506703</t>
  </si>
  <si>
    <t>Steven Moya</t>
  </si>
  <si>
    <t>sa507882</t>
  </si>
  <si>
    <t>Gregory Lorenzo</t>
  </si>
  <si>
    <t>sa579055</t>
  </si>
  <si>
    <t>Ryan Court</t>
  </si>
  <si>
    <t>sa501721</t>
  </si>
  <si>
    <t>Brent Greer</t>
  </si>
  <si>
    <t>sa508111</t>
  </si>
  <si>
    <t>Juan Flores</t>
  </si>
  <si>
    <t>sa455519</t>
  </si>
  <si>
    <t>Garrison Lassiter</t>
  </si>
  <si>
    <t>sa578020</t>
  </si>
  <si>
    <t>Christopher Ellison</t>
  </si>
  <si>
    <t>sa508267</t>
  </si>
  <si>
    <t>Eduardo Gonzalez</t>
  </si>
  <si>
    <t>sa392407</t>
  </si>
  <si>
    <t>Jose Gualdron</t>
  </si>
  <si>
    <t>sa657946</t>
  </si>
  <si>
    <t>Tom Murphy</t>
  </si>
  <si>
    <t>sa577691</t>
  </si>
  <si>
    <t>Matt Williams</t>
  </si>
  <si>
    <t>sa549661</t>
  </si>
  <si>
    <t>Drew Martinez</t>
  </si>
  <si>
    <t>sa503865</t>
  </si>
  <si>
    <t>Yorman Rodriguez</t>
  </si>
  <si>
    <t>sa455535</t>
  </si>
  <si>
    <t>Matthew Marquis</t>
  </si>
  <si>
    <t>sa547914</t>
  </si>
  <si>
    <t>Luigi Rodriguez</t>
  </si>
  <si>
    <t>sa602702</t>
  </si>
  <si>
    <t>Travious Relaford</t>
  </si>
  <si>
    <t>sa597082</t>
  </si>
  <si>
    <t>Miguel Dilone</t>
  </si>
  <si>
    <t>sa455722</t>
  </si>
  <si>
    <t>David Medina</t>
  </si>
  <si>
    <t>sa390432</t>
  </si>
  <si>
    <t>Dustin Biell</t>
  </si>
  <si>
    <t>sa392219</t>
  </si>
  <si>
    <t>Brian Harrison</t>
  </si>
  <si>
    <t>sa471753</t>
  </si>
  <si>
    <t>Carson Blair</t>
  </si>
  <si>
    <t>sa597865</t>
  </si>
  <si>
    <t>Kyle Kubitza</t>
  </si>
  <si>
    <t>sa599208</t>
  </si>
  <si>
    <t>Alex Fuselier</t>
  </si>
  <si>
    <t>sa545191</t>
  </si>
  <si>
    <t>John Hinson</t>
  </si>
  <si>
    <t>sa599394</t>
  </si>
  <si>
    <t>Brandon Brewer</t>
  </si>
  <si>
    <t>sa600820</t>
  </si>
  <si>
    <t>Ryan Garvey</t>
  </si>
  <si>
    <t>sa503151</t>
  </si>
  <si>
    <t>Luis Alvarez</t>
  </si>
  <si>
    <t>sa658351</t>
  </si>
  <si>
    <t>Yogey Perez-Ramos</t>
  </si>
  <si>
    <t>sa658108</t>
  </si>
  <si>
    <t>Tyler Heineman</t>
  </si>
  <si>
    <t>sa454512</t>
  </si>
  <si>
    <t>Zach Cone</t>
  </si>
  <si>
    <t>sa599302</t>
  </si>
  <si>
    <t>Grant Buckner</t>
  </si>
  <si>
    <t>sa502150</t>
  </si>
  <si>
    <t>Jose Rivera</t>
  </si>
  <si>
    <t>sa526485</t>
  </si>
  <si>
    <t>Jake Schlander</t>
  </si>
  <si>
    <t>sa455963</t>
  </si>
  <si>
    <t>Juan Torres</t>
  </si>
  <si>
    <t>sa455566</t>
  </si>
  <si>
    <t>Benjamin Mcmahan</t>
  </si>
  <si>
    <t>sa501737</t>
  </si>
  <si>
    <t>Lance Durham</t>
  </si>
  <si>
    <t>sa549361</t>
  </si>
  <si>
    <t>Jeff Arnold</t>
  </si>
  <si>
    <t>sa598626</t>
  </si>
  <si>
    <t>Jake Anderson</t>
  </si>
  <si>
    <t>sa501748</t>
  </si>
  <si>
    <t>David Narodowski</t>
  </si>
  <si>
    <t>sa501579</t>
  </si>
  <si>
    <t>Jonathan Garcia</t>
  </si>
  <si>
    <t>sa454764</t>
  </si>
  <si>
    <t>Benjamin Gonzalez</t>
  </si>
  <si>
    <t>sa546504</t>
  </si>
  <si>
    <t>Julio Morillo</t>
  </si>
  <si>
    <t>sa502045</t>
  </si>
  <si>
    <t>Chris Henderson</t>
  </si>
  <si>
    <t>sa597837</t>
  </si>
  <si>
    <t>Jake Lowery</t>
  </si>
  <si>
    <t>sa578134</t>
  </si>
  <si>
    <t>Brennan Gowens</t>
  </si>
  <si>
    <t>sa550270</t>
  </si>
  <si>
    <t>Erick Fernandez</t>
  </si>
  <si>
    <t>sa598810</t>
  </si>
  <si>
    <t>Ben Thomas</t>
  </si>
  <si>
    <t>sa501510</t>
  </si>
  <si>
    <t>Braxton Lane</t>
  </si>
  <si>
    <t>sa502759</t>
  </si>
  <si>
    <t>Dallas Hord</t>
  </si>
  <si>
    <t>sa658526</t>
  </si>
  <si>
    <t>Gabrial Franca</t>
  </si>
  <si>
    <t>sa390635</t>
  </si>
  <si>
    <t>Kenneth Gilbert</t>
  </si>
  <si>
    <t>sa549520</t>
  </si>
  <si>
    <t>Andy Fermin</t>
  </si>
  <si>
    <t>sa546653</t>
  </si>
  <si>
    <t>Nick Longmire</t>
  </si>
  <si>
    <t>sa328845</t>
  </si>
  <si>
    <t>Andres James</t>
  </si>
  <si>
    <t>sa598653</t>
  </si>
  <si>
    <t>Danry Vasquez</t>
  </si>
  <si>
    <t>sa597790</t>
  </si>
  <si>
    <t>Blake Swihart</t>
  </si>
  <si>
    <t>sa598489</t>
  </si>
  <si>
    <t>Eli Boike</t>
  </si>
  <si>
    <t>sa621666</t>
  </si>
  <si>
    <t>Chris Taylor</t>
  </si>
  <si>
    <t>sa546840</t>
  </si>
  <si>
    <t>Collin Kuhn</t>
  </si>
  <si>
    <t>sa597800</t>
  </si>
  <si>
    <t>Kes Carter</t>
  </si>
  <si>
    <t>sa579327</t>
  </si>
  <si>
    <t>Cody Koback</t>
  </si>
  <si>
    <t>sa504782</t>
  </si>
  <si>
    <t>Roberto Velasquez</t>
  </si>
  <si>
    <t>sa546989</t>
  </si>
  <si>
    <t>Lucas Herbst</t>
  </si>
  <si>
    <t>sa455404</t>
  </si>
  <si>
    <t>Jaron Shepherd</t>
  </si>
  <si>
    <t>sa396231</t>
  </si>
  <si>
    <t>Romulo Ruiz</t>
  </si>
  <si>
    <t>sa549230</t>
  </si>
  <si>
    <t>Dalton Pompey</t>
  </si>
  <si>
    <t>sa504864</t>
  </si>
  <si>
    <t>Luis Unda</t>
  </si>
  <si>
    <t>sa503250</t>
  </si>
  <si>
    <t>Kyle Dhanani</t>
  </si>
  <si>
    <t>sa503670</t>
  </si>
  <si>
    <t>Jae Yun Kim</t>
  </si>
  <si>
    <t>sa542553</t>
  </si>
  <si>
    <t>Juan Gamboa</t>
  </si>
  <si>
    <t>sa502591</t>
  </si>
  <si>
    <t>Jesus Morelli</t>
  </si>
  <si>
    <t>sa549360</t>
  </si>
  <si>
    <t>Robert Anston</t>
  </si>
  <si>
    <t>sa502114</t>
  </si>
  <si>
    <t>Michael Mooney</t>
  </si>
  <si>
    <t>sa657856</t>
  </si>
  <si>
    <t>Joey Gallo</t>
  </si>
  <si>
    <t>sa526366</t>
  </si>
  <si>
    <t>Riccio Torrez</t>
  </si>
  <si>
    <t>sa549612</t>
  </si>
  <si>
    <t>Brandon Decker</t>
  </si>
  <si>
    <t>sa549294</t>
  </si>
  <si>
    <t>Justin Bencsko</t>
  </si>
  <si>
    <t>sa657522</t>
  </si>
  <si>
    <t>Wander Franco</t>
  </si>
  <si>
    <t>sa505519</t>
  </si>
  <si>
    <t>Kelvin Duran</t>
  </si>
  <si>
    <t>sa505229</t>
  </si>
  <si>
    <t>Francisco Diaz</t>
  </si>
  <si>
    <t>sa548346</t>
  </si>
  <si>
    <t>Gauntlett Eldemire</t>
  </si>
  <si>
    <t>sa502007</t>
  </si>
  <si>
    <t>Eric Roof</t>
  </si>
  <si>
    <t>sa507250</t>
  </si>
  <si>
    <t>Jairo Gomez</t>
  </si>
  <si>
    <t>sa502072</t>
  </si>
  <si>
    <t>Dan Eichelberger</t>
  </si>
  <si>
    <t>sa549292</t>
  </si>
  <si>
    <t>Chase Lyles</t>
  </si>
  <si>
    <t>sa549272</t>
  </si>
  <si>
    <t>Tyler Burnett</t>
  </si>
  <si>
    <t>sa549121</t>
  </si>
  <si>
    <t>J.B. Brown</t>
  </si>
  <si>
    <t>sa549747</t>
  </si>
  <si>
    <t>Dustin Geiger</t>
  </si>
  <si>
    <t>sa503255</t>
  </si>
  <si>
    <t>Juan Duran</t>
  </si>
  <si>
    <t>sa621672</t>
  </si>
  <si>
    <t>William Carmona</t>
  </si>
  <si>
    <t>sa599287</t>
  </si>
  <si>
    <t>Jarrod Parks</t>
  </si>
  <si>
    <t>sa502920</t>
  </si>
  <si>
    <t>Brian Gump</t>
  </si>
  <si>
    <t>sa578004</t>
  </si>
  <si>
    <t>Garrett Buechele</t>
  </si>
  <si>
    <t>sa502070</t>
  </si>
  <si>
    <t>Sergio Burruel</t>
  </si>
  <si>
    <t>sa549198</t>
  </si>
  <si>
    <t>Juan Morales</t>
  </si>
  <si>
    <t>sa328059</t>
  </si>
  <si>
    <t>Robi Estrada</t>
  </si>
  <si>
    <t>sa577007</t>
  </si>
  <si>
    <t>Taylor Dugas</t>
  </si>
  <si>
    <t>sa456841</t>
  </si>
  <si>
    <t>Michael Roberts</t>
  </si>
  <si>
    <t>sa504966</t>
  </si>
  <si>
    <t>Hector Guevara</t>
  </si>
  <si>
    <t>sa503029</t>
  </si>
  <si>
    <t>Gift Ngoepe</t>
  </si>
  <si>
    <t>sa657310</t>
  </si>
  <si>
    <t>Luis Jean</t>
  </si>
  <si>
    <t>sa390645</t>
  </si>
  <si>
    <t>Burundi Davis</t>
  </si>
  <si>
    <t>sa549658</t>
  </si>
  <si>
    <t>Christopher Clinton</t>
  </si>
  <si>
    <t>sa503073</t>
  </si>
  <si>
    <t>Kevin David</t>
  </si>
  <si>
    <t>sa597966</t>
  </si>
  <si>
    <t>Daniel Gamache</t>
  </si>
  <si>
    <t>sa502772</t>
  </si>
  <si>
    <t>Tyler Naquin</t>
  </si>
  <si>
    <t>sa455201</t>
  </si>
  <si>
    <t>Austin Yount</t>
  </si>
  <si>
    <t>sa577695</t>
  </si>
  <si>
    <t>Kirk Singer</t>
  </si>
  <si>
    <t>sa526883</t>
  </si>
  <si>
    <t>Mike Murray</t>
  </si>
  <si>
    <t>sa597078</t>
  </si>
  <si>
    <t>Raimel Tapia</t>
  </si>
  <si>
    <t>sa526442</t>
  </si>
  <si>
    <t>Micah Gibbs</t>
  </si>
  <si>
    <t>sa392881</t>
  </si>
  <si>
    <t>Mario Martinez</t>
  </si>
  <si>
    <t>sa392380</t>
  </si>
  <si>
    <t>Alan Schoenberger</t>
  </si>
  <si>
    <t>sa658144</t>
  </si>
  <si>
    <t>Alexis Rivera</t>
  </si>
  <si>
    <t>sa549082</t>
  </si>
  <si>
    <t>Lucas Leblanc</t>
  </si>
  <si>
    <t>sa546687</t>
  </si>
  <si>
    <t>Josh Ludy</t>
  </si>
  <si>
    <t>sa549122</t>
  </si>
  <si>
    <t>Jordan Scott</t>
  </si>
  <si>
    <t>sa503860</t>
  </si>
  <si>
    <t>Danny Vicioso</t>
  </si>
  <si>
    <t>sa526135</t>
  </si>
  <si>
    <t>Ben Klafczynski</t>
  </si>
  <si>
    <t>sa658233</t>
  </si>
  <si>
    <t>Bijan Rademacher</t>
  </si>
  <si>
    <t>sa502680</t>
  </si>
  <si>
    <t>James Robbins</t>
  </si>
  <si>
    <t>sa600032</t>
  </si>
  <si>
    <t>Spencer Dickinson</t>
  </si>
  <si>
    <t>sa503846</t>
  </si>
  <si>
    <t>Adrian Sanchez</t>
  </si>
  <si>
    <t>sa501598</t>
  </si>
  <si>
    <t>Aaron Altherr</t>
  </si>
  <si>
    <t>sa455015</t>
  </si>
  <si>
    <t>Luis Mateo</t>
  </si>
  <si>
    <t>sa390643</t>
  </si>
  <si>
    <t>Carmen Angelini</t>
  </si>
  <si>
    <t>sa390613</t>
  </si>
  <si>
    <t>Chase Weems</t>
  </si>
  <si>
    <t>sa577962</t>
  </si>
  <si>
    <t>Pratt Maynard</t>
  </si>
  <si>
    <t>sa598330</t>
  </si>
  <si>
    <t>Drew Turocy</t>
  </si>
  <si>
    <t>sa505526</t>
  </si>
  <si>
    <t>Anderson Feliz</t>
  </si>
  <si>
    <t>sa454706</t>
  </si>
  <si>
    <t>Alex Llanos</t>
  </si>
  <si>
    <t>sa598118</t>
  </si>
  <si>
    <t>Jon Matthews</t>
  </si>
  <si>
    <t>sa598829</t>
  </si>
  <si>
    <t>Nick Delguidice</t>
  </si>
  <si>
    <t>sa502614</t>
  </si>
  <si>
    <t>Rudy Van Heydoorn</t>
  </si>
  <si>
    <t>sa526245</t>
  </si>
  <si>
    <t>Jamal Austin</t>
  </si>
  <si>
    <t>sa501250</t>
  </si>
  <si>
    <t>Robbie Shields</t>
  </si>
  <si>
    <t>sa503386</t>
  </si>
  <si>
    <t>Darnell Sweeney</t>
  </si>
  <si>
    <t>sa502037</t>
  </si>
  <si>
    <t>Rand Smith</t>
  </si>
  <si>
    <t>sa506573</t>
  </si>
  <si>
    <t>sa389881</t>
  </si>
  <si>
    <t>Jordan Wideman</t>
  </si>
  <si>
    <t>sa599575</t>
  </si>
  <si>
    <t>Kevin Thompson</t>
  </si>
  <si>
    <t>sa502432</t>
  </si>
  <si>
    <t>ZeErika Hall</t>
  </si>
  <si>
    <t>sa659451</t>
  </si>
  <si>
    <t>Marcos Derkes</t>
  </si>
  <si>
    <t>sa328601</t>
  </si>
  <si>
    <t>Ronald Ramirez</t>
  </si>
  <si>
    <t>sa577892</t>
  </si>
  <si>
    <t>Kyle Von Tungeln</t>
  </si>
  <si>
    <t>sa503877</t>
  </si>
  <si>
    <t>Eduardo Sosa</t>
  </si>
  <si>
    <t>sa660901</t>
  </si>
  <si>
    <t>sa454895</t>
  </si>
  <si>
    <t>Michael Crouse</t>
  </si>
  <si>
    <t>sa526944</t>
  </si>
  <si>
    <t>Rico Noel</t>
  </si>
  <si>
    <t>sa526405</t>
  </si>
  <si>
    <t>Ryan Pineda</t>
  </si>
  <si>
    <t>sa546748</t>
  </si>
  <si>
    <t>Parker Berberet</t>
  </si>
  <si>
    <t>sa502607</t>
  </si>
  <si>
    <t>Argenis Martinez</t>
  </si>
  <si>
    <t>sa502065</t>
  </si>
  <si>
    <t>Stephen Batts</t>
  </si>
  <si>
    <t>sa502732</t>
  </si>
  <si>
    <t>Ryan Hamme</t>
  </si>
  <si>
    <t>sa506938</t>
  </si>
  <si>
    <t>Alexis Aguilar</t>
  </si>
  <si>
    <t>sa501489</t>
  </si>
  <si>
    <t>Jeff Malm</t>
  </si>
  <si>
    <t>sa506298</t>
  </si>
  <si>
    <t>Francisco Sosa</t>
  </si>
  <si>
    <t>sa547003</t>
  </si>
  <si>
    <t>Frazier Hall</t>
  </si>
  <si>
    <t>sa392161</t>
  </si>
  <si>
    <t>Kevin Patterson</t>
  </si>
  <si>
    <t>sa526317</t>
  </si>
  <si>
    <t>Josh Richmond</t>
  </si>
  <si>
    <t>sa548000</t>
  </si>
  <si>
    <t>Jesus Bacilio</t>
  </si>
  <si>
    <t>sa503858</t>
  </si>
  <si>
    <t>Boss Moanaroa</t>
  </si>
  <si>
    <t>sa658914</t>
  </si>
  <si>
    <t>Benjamin Kline</t>
  </si>
  <si>
    <t>sa455921</t>
  </si>
  <si>
    <t>Kevin Moscatel</t>
  </si>
  <si>
    <t>sa539932</t>
  </si>
  <si>
    <t>Edward Salcedo</t>
  </si>
  <si>
    <t>sa548330</t>
  </si>
  <si>
    <t>Jason Martinson</t>
  </si>
  <si>
    <t>sa501614</t>
  </si>
  <si>
    <t>Michael Ohlman</t>
  </si>
  <si>
    <t>sa503841</t>
  </si>
  <si>
    <t>Jason Stifler</t>
  </si>
  <si>
    <t>sa501631</t>
  </si>
  <si>
    <t>Connor Powers</t>
  </si>
  <si>
    <t>sa550332</t>
  </si>
  <si>
    <t>Zachary Johnson</t>
  </si>
  <si>
    <t>sa326691</t>
  </si>
  <si>
    <t>Russell Moldenhauer</t>
  </si>
  <si>
    <t>sa501923</t>
  </si>
  <si>
    <t>Michael Pericht</t>
  </si>
  <si>
    <t>sa550346</t>
  </si>
  <si>
    <t>Patrick Brady</t>
  </si>
  <si>
    <t>sa503253</t>
  </si>
  <si>
    <t>Edgar Duran</t>
  </si>
  <si>
    <t>sa506144</t>
  </si>
  <si>
    <t>Alexys Rodriguez</t>
  </si>
  <si>
    <t>sa546724</t>
  </si>
  <si>
    <t>Josh Ashenbrenner</t>
  </si>
  <si>
    <t>sa392165</t>
  </si>
  <si>
    <t>Victor Sanchez</t>
  </si>
  <si>
    <t>sa549095</t>
  </si>
  <si>
    <t>sa658282</t>
  </si>
  <si>
    <t>Jeffrey Popick</t>
  </si>
  <si>
    <t>sa500836</t>
  </si>
  <si>
    <t>Cameron Garfield</t>
  </si>
  <si>
    <t>sa548242</t>
  </si>
  <si>
    <t>Ryan Brett</t>
  </si>
  <si>
    <t>sa553214</t>
  </si>
  <si>
    <t>Kyle Moore</t>
  </si>
  <si>
    <t>sa392858</t>
  </si>
  <si>
    <t>Jhoan Pimentel</t>
  </si>
  <si>
    <t>sa454442</t>
  </si>
  <si>
    <t>Javier Rodriguez</t>
  </si>
  <si>
    <t>sa502133</t>
  </si>
  <si>
    <t>Derrick Fitzgerald</t>
  </si>
  <si>
    <t>sa577996</t>
  </si>
  <si>
    <t>Preston Tucker</t>
  </si>
  <si>
    <t>sa598341</t>
  </si>
  <si>
    <t>Rougned Odor</t>
  </si>
  <si>
    <t>sa548194</t>
  </si>
  <si>
    <t>Mel Rojas Jr.</t>
  </si>
  <si>
    <t>sa579867</t>
  </si>
  <si>
    <t>Adam Davis</t>
  </si>
  <si>
    <t>sa577804</t>
  </si>
  <si>
    <t>Taylor Motter</t>
  </si>
  <si>
    <t>sa549352</t>
  </si>
  <si>
    <t>Craige Lyerly</t>
  </si>
  <si>
    <t>sa506980</t>
  </si>
  <si>
    <t>Jesus Galindo</t>
  </si>
  <si>
    <t>sa501609</t>
  </si>
  <si>
    <t>Tim Morris</t>
  </si>
  <si>
    <t>sa455078</t>
  </si>
  <si>
    <t>Jacob Kuebler</t>
  </si>
  <si>
    <t>sa549355</t>
  </si>
  <si>
    <t>Jonathan Burnette</t>
  </si>
  <si>
    <t>sa455727</t>
  </si>
  <si>
    <t>Kleininger Teran</t>
  </si>
  <si>
    <t>sa548183</t>
  </si>
  <si>
    <t>Josh Sale</t>
  </si>
  <si>
    <t>sa501621</t>
  </si>
  <si>
    <t>Avery Barnes</t>
  </si>
  <si>
    <t>sa513056</t>
  </si>
  <si>
    <t>Derek Perio</t>
  </si>
  <si>
    <t>sa503770</t>
  </si>
  <si>
    <t>Brian Heere</t>
  </si>
  <si>
    <t>sa546842</t>
  </si>
  <si>
    <t>Jason Krizan</t>
  </si>
  <si>
    <t>sa502733</t>
  </si>
  <si>
    <t>Mitchell Haniger</t>
  </si>
  <si>
    <t>sa548202</t>
  </si>
  <si>
    <t>Blake Forsythe</t>
  </si>
  <si>
    <t>sa548440</t>
  </si>
  <si>
    <t>Henry Ramos</t>
  </si>
  <si>
    <t>sa597778</t>
  </si>
  <si>
    <t>Daniel Vogelbach</t>
  </si>
  <si>
    <t>sa599282</t>
  </si>
  <si>
    <t>Jesse Wierzbicki</t>
  </si>
  <si>
    <t>sa577954</t>
  </si>
  <si>
    <t>Zach Wright</t>
  </si>
  <si>
    <t>sa598283</t>
  </si>
  <si>
    <t>Jonathan Clark</t>
  </si>
  <si>
    <t>sa500805</t>
  </si>
  <si>
    <t>Mychal Givens</t>
  </si>
  <si>
    <t>sa657932</t>
  </si>
  <si>
    <t>Nolan Fontana</t>
  </si>
  <si>
    <t>sa554987</t>
  </si>
  <si>
    <t>Alejandro Villalobos</t>
  </si>
  <si>
    <t>sa549119</t>
  </si>
  <si>
    <t>Michael Mosby</t>
  </si>
  <si>
    <t>sa599380</t>
  </si>
  <si>
    <t>Dustin Lawley</t>
  </si>
  <si>
    <t>sa599748</t>
  </si>
  <si>
    <t>Brian Henry</t>
  </si>
  <si>
    <t>sa254471</t>
  </si>
  <si>
    <t>Chris Mcconnell</t>
  </si>
  <si>
    <t>sa658523</t>
  </si>
  <si>
    <t>Jacob House</t>
  </si>
  <si>
    <t>sa578044</t>
  </si>
  <si>
    <t>Nick Martini</t>
  </si>
  <si>
    <t>sa549286</t>
  </si>
  <si>
    <t>Ryan Casteel</t>
  </si>
  <si>
    <t>sa526933</t>
  </si>
  <si>
    <t>Chris Bisson</t>
  </si>
  <si>
    <t>sa501651</t>
  </si>
  <si>
    <t>Blake Dean</t>
  </si>
  <si>
    <t>sa598807</t>
  </si>
  <si>
    <t>Richard Espy</t>
  </si>
  <si>
    <t>sa455940</t>
  </si>
  <si>
    <t>Deivy Batista</t>
  </si>
  <si>
    <t>sa597776</t>
  </si>
  <si>
    <t>Dante Bichette</t>
  </si>
  <si>
    <t>sa501563</t>
  </si>
  <si>
    <t>Juan Silva</t>
  </si>
  <si>
    <t>sa546859</t>
  </si>
  <si>
    <t>Kyle Knudson</t>
  </si>
  <si>
    <t>sa621129</t>
  </si>
  <si>
    <t>Chase Anselment</t>
  </si>
  <si>
    <t>sa507247</t>
  </si>
  <si>
    <t>Geancarlo Mendez</t>
  </si>
  <si>
    <t>sa503011</t>
  </si>
  <si>
    <t>Marquise Cooper</t>
  </si>
  <si>
    <t>sa598483</t>
  </si>
  <si>
    <t>Sean Jamieson</t>
  </si>
  <si>
    <t>sa548193</t>
  </si>
  <si>
    <t>Rick Hague</t>
  </si>
  <si>
    <t>sa501541</t>
  </si>
  <si>
    <t>Kristopher Hobson</t>
  </si>
  <si>
    <t>sa455277</t>
  </si>
  <si>
    <t>Tyler Massey</t>
  </si>
  <si>
    <t>sa526885</t>
  </si>
  <si>
    <t>Matthew Perry</t>
  </si>
  <si>
    <t>sa550190</t>
  </si>
  <si>
    <t>Matt Browning</t>
  </si>
  <si>
    <t>sa526570</t>
  </si>
  <si>
    <t>Murray Watts</t>
  </si>
  <si>
    <t>sa578149</t>
  </si>
  <si>
    <t>Dusty Robinson</t>
  </si>
  <si>
    <t>sa599324</t>
  </si>
  <si>
    <t>David Bergin</t>
  </si>
  <si>
    <t>sa549695</t>
  </si>
  <si>
    <t>Brian Mcconkey</t>
  </si>
  <si>
    <t>sa455932</t>
  </si>
  <si>
    <t>Gabriel Noriega</t>
  </si>
  <si>
    <t>sa501240</t>
  </si>
  <si>
    <t>Telvin Nash</t>
  </si>
  <si>
    <t>sa501626</t>
  </si>
  <si>
    <t>Tyson Van Winkle</t>
  </si>
  <si>
    <t>sa455422</t>
  </si>
  <si>
    <t>Harold Martinez</t>
  </si>
  <si>
    <t>sa505988</t>
  </si>
  <si>
    <t>Alex Monsalve</t>
  </si>
  <si>
    <t>sa546549</t>
  </si>
  <si>
    <t>Trever Adams</t>
  </si>
  <si>
    <t>sa547814</t>
  </si>
  <si>
    <t>Alberto Robles</t>
  </si>
  <si>
    <t>sa547202</t>
  </si>
  <si>
    <t>Geoff Klein</t>
  </si>
  <si>
    <t>sa505583</t>
  </si>
  <si>
    <t>Jovan Pickett</t>
  </si>
  <si>
    <t>sa526505</t>
  </si>
  <si>
    <t>Mickey Wiswall</t>
  </si>
  <si>
    <t>sa491609</t>
  </si>
  <si>
    <t>Jordan Comadena</t>
  </si>
  <si>
    <t>sa503718</t>
  </si>
  <si>
    <t>Randolph Oduber</t>
  </si>
  <si>
    <t>sa548166</t>
  </si>
  <si>
    <t>Drew Vettleson</t>
  </si>
  <si>
    <t>sa393001</t>
  </si>
  <si>
    <t>Wang-Wei Lin</t>
  </si>
  <si>
    <t>sa599897</t>
  </si>
  <si>
    <t>Jared Dyer</t>
  </si>
  <si>
    <t>sa597754</t>
  </si>
  <si>
    <t>Francisco Lindor</t>
  </si>
  <si>
    <t>sa392083</t>
  </si>
  <si>
    <t>Jaren Matthews</t>
  </si>
  <si>
    <t>sa552283</t>
  </si>
  <si>
    <t>Drew Poulk</t>
  </si>
  <si>
    <t>sa657862</t>
  </si>
  <si>
    <t>Addison Russell</t>
  </si>
  <si>
    <t>sa658125</t>
  </si>
  <si>
    <t>Jeff Mcvaney</t>
  </si>
  <si>
    <t>sa502801</t>
  </si>
  <si>
    <t>Christopher Murrill</t>
  </si>
  <si>
    <t>sa454437</t>
  </si>
  <si>
    <t>Kenneth Wilson</t>
  </si>
  <si>
    <t>sa503303</t>
  </si>
  <si>
    <t>Zeke Devoss</t>
  </si>
  <si>
    <t>sa549568</t>
  </si>
  <si>
    <t>Gary Mitchell</t>
  </si>
  <si>
    <t>sa244227</t>
  </si>
  <si>
    <t>Carlos Rojas</t>
  </si>
  <si>
    <t>sa471319</t>
  </si>
  <si>
    <t>Travis Jones</t>
  </si>
  <si>
    <t>sa659318</t>
  </si>
  <si>
    <t>Blake Barber</t>
  </si>
  <si>
    <t>sa392886</t>
  </si>
  <si>
    <t>Anthony Phillips</t>
  </si>
  <si>
    <t>sa600840</t>
  </si>
  <si>
    <t>Jake Hager</t>
  </si>
  <si>
    <t>sa658146</t>
  </si>
  <si>
    <t>Stephen Carmon</t>
  </si>
  <si>
    <t>sa502026</t>
  </si>
  <si>
    <t>Jeff Rowland</t>
  </si>
  <si>
    <t>sa501523</t>
  </si>
  <si>
    <t>Cody Rogers</t>
  </si>
  <si>
    <t>sa549201</t>
  </si>
  <si>
    <t>Ryan Fisher</t>
  </si>
  <si>
    <t>sa549145</t>
  </si>
  <si>
    <t>Joe Oliveira</t>
  </si>
  <si>
    <t>sa546600</t>
  </si>
  <si>
    <t>Chad Wright</t>
  </si>
  <si>
    <t>sa501561</t>
  </si>
  <si>
    <t>Kyle Rose</t>
  </si>
  <si>
    <t>sa503298</t>
  </si>
  <si>
    <t>Casey Stevenson</t>
  </si>
  <si>
    <t>sa502424</t>
  </si>
  <si>
    <t>Jacob Williams</t>
  </si>
  <si>
    <t>sa502797</t>
  </si>
  <si>
    <t>sa454381</t>
  </si>
  <si>
    <t>Anthony Hewitt</t>
  </si>
  <si>
    <t>sa501950</t>
  </si>
  <si>
    <t>Jace Whitmer</t>
  </si>
  <si>
    <t>sa506304</t>
  </si>
  <si>
    <t>Wilson Soriano</t>
  </si>
  <si>
    <t>sa454967</t>
  </si>
  <si>
    <t>Anthony Scelfo</t>
  </si>
  <si>
    <t>sa506334</t>
  </si>
  <si>
    <t>Daniel Mateo</t>
  </si>
  <si>
    <t>sa598490</t>
  </si>
  <si>
    <t>Jonathon Berti</t>
  </si>
  <si>
    <t>sa597957</t>
  </si>
  <si>
    <t>Jason King</t>
  </si>
  <si>
    <t>sa503229</t>
  </si>
  <si>
    <t>Luis Castillo</t>
  </si>
  <si>
    <t>sa503022</t>
  </si>
  <si>
    <t>Justin Trapp</t>
  </si>
  <si>
    <t>sa548473</t>
  </si>
  <si>
    <t>Kawika Emsley-Pai</t>
  </si>
  <si>
    <t>sa599252</t>
  </si>
  <si>
    <t>Zachary Borenstein</t>
  </si>
  <si>
    <t>sa549299</t>
  </si>
  <si>
    <t>Daniel Adamson</t>
  </si>
  <si>
    <t>sa548305</t>
  </si>
  <si>
    <t>Russell Wilson</t>
  </si>
  <si>
    <t>sa546622</t>
  </si>
  <si>
    <t>Stephen Wickens</t>
  </si>
  <si>
    <t>sa549560</t>
  </si>
  <si>
    <t>Edward Rodriguez</t>
  </si>
  <si>
    <t>sa549139</t>
  </si>
  <si>
    <t>Chace Numata</t>
  </si>
  <si>
    <t>sa294697</t>
  </si>
  <si>
    <t>Drew Thompson</t>
  </si>
  <si>
    <t>sa502028</t>
  </si>
  <si>
    <t>Roidany Aguila</t>
  </si>
  <si>
    <t>sa582792</t>
  </si>
  <si>
    <t>Hirotoshi Onaka</t>
  </si>
  <si>
    <t>sa550371</t>
  </si>
  <si>
    <t>Marcus Bradley</t>
  </si>
  <si>
    <t>sa327844</t>
  </si>
  <si>
    <t>Justin Dalles</t>
  </si>
  <si>
    <t>sa455106</t>
  </si>
  <si>
    <t>Rashun Dixon</t>
  </si>
  <si>
    <t>sa503849</t>
  </si>
  <si>
    <t>Miguel Alvarez</t>
  </si>
  <si>
    <t>sa454716</t>
  </si>
  <si>
    <t>Dusty Coleman</t>
  </si>
  <si>
    <t>sa545850</t>
  </si>
  <si>
    <t>Ryan Soares</t>
  </si>
  <si>
    <t>sa455176</t>
  </si>
  <si>
    <t>Rolando Gomez</t>
  </si>
  <si>
    <t>sa326504</t>
  </si>
  <si>
    <t>Preston Mattingly</t>
  </si>
  <si>
    <t>sa554654</t>
  </si>
  <si>
    <t>Luis Sardinas</t>
  </si>
  <si>
    <t>sa549396</t>
  </si>
  <si>
    <t>Ryan Broussard</t>
  </si>
  <si>
    <t>sa597765</t>
  </si>
  <si>
    <t>Trevor Story</t>
  </si>
  <si>
    <t>sa546776</t>
  </si>
  <si>
    <t>Jerrud Sabourin</t>
  </si>
  <si>
    <t>sa509852</t>
  </si>
  <si>
    <t>Gerald Hall</t>
  </si>
  <si>
    <t>sa503436</t>
  </si>
  <si>
    <t>Trey Ford</t>
  </si>
  <si>
    <t>sa548175</t>
  </si>
  <si>
    <t>Matthew Lipka</t>
  </si>
  <si>
    <t>sa507199</t>
  </si>
  <si>
    <t>Diego Goris</t>
  </si>
  <si>
    <t>sa526314</t>
  </si>
  <si>
    <t>Ross Heffley</t>
  </si>
  <si>
    <t>sa658939</t>
  </si>
  <si>
    <t>Saxon Butler</t>
  </si>
  <si>
    <t>sa501946</t>
  </si>
  <si>
    <t>Josef Terry</t>
  </si>
  <si>
    <t>sa503329</t>
  </si>
  <si>
    <t>Drew Hillman</t>
  </si>
  <si>
    <t>sa597971</t>
  </si>
  <si>
    <t>Bryson Myles</t>
  </si>
  <si>
    <t>sa505948</t>
  </si>
  <si>
    <t>Yefry Castillo</t>
  </si>
  <si>
    <t>sa526458</t>
  </si>
  <si>
    <t>Blake Kelso</t>
  </si>
  <si>
    <t>sa501259</t>
  </si>
  <si>
    <t>David Renfroe</t>
  </si>
  <si>
    <t>sa547031</t>
  </si>
  <si>
    <t>Rocky Gale</t>
  </si>
  <si>
    <t>sa579042</t>
  </si>
  <si>
    <t>John Schultz</t>
  </si>
  <si>
    <t>sa548177</t>
  </si>
  <si>
    <t>Jake Skole</t>
  </si>
  <si>
    <t>sa598345</t>
  </si>
  <si>
    <t>Freeman Jenkins</t>
  </si>
  <si>
    <t>sa658008</t>
  </si>
  <si>
    <t>Timmy Lopes</t>
  </si>
  <si>
    <t>sa546820</t>
  </si>
  <si>
    <t>Keith Castillo</t>
  </si>
  <si>
    <t>sa454850</t>
  </si>
  <si>
    <t>Mitchell Levier</t>
  </si>
  <si>
    <t>sa454558</t>
  </si>
  <si>
    <t>Dock Doyle</t>
  </si>
  <si>
    <t>sa502603</t>
  </si>
  <si>
    <t>Sundrendy Windster</t>
  </si>
  <si>
    <t>sa456102</t>
  </si>
  <si>
    <t>Francisco Soriano</t>
  </si>
  <si>
    <t>sa502648</t>
  </si>
  <si>
    <t>Wande Olabisi</t>
  </si>
  <si>
    <t>sa455601</t>
  </si>
  <si>
    <t>Jarred Bogany</t>
  </si>
  <si>
    <t>sa454428</t>
  </si>
  <si>
    <t>Cutter Dykstra</t>
  </si>
  <si>
    <t>sa547198</t>
  </si>
  <si>
    <t>Steven Irvine</t>
  </si>
  <si>
    <t>sa503378</t>
  </si>
  <si>
    <t>Greg Folgia</t>
  </si>
  <si>
    <t>sa549566</t>
  </si>
  <si>
    <t>Noel Cuevas</t>
  </si>
  <si>
    <t>sa455714</t>
  </si>
  <si>
    <t>Welinton Ramirez</t>
  </si>
  <si>
    <t>sa546673</t>
  </si>
  <si>
    <t>Nick Baligod</t>
  </si>
  <si>
    <t>sa500827</t>
  </si>
  <si>
    <t>Robert Stock</t>
  </si>
  <si>
    <t>sa549600</t>
  </si>
  <si>
    <t>Reggie Keen</t>
  </si>
  <si>
    <t>sa602693</t>
  </si>
  <si>
    <t>Jesse Ware</t>
  </si>
  <si>
    <t>sa501910</t>
  </si>
  <si>
    <t>Dom Altobelli</t>
  </si>
  <si>
    <t>sa549298</t>
  </si>
  <si>
    <t>Ryan Enos</t>
  </si>
  <si>
    <t>sa501513</t>
  </si>
  <si>
    <t>Matt Helm</t>
  </si>
  <si>
    <t>sa455466</t>
  </si>
  <si>
    <t>Marcus Knecht</t>
  </si>
  <si>
    <t>sa526193</t>
  </si>
  <si>
    <t>David Herbek</t>
  </si>
  <si>
    <t>sa548335</t>
  </si>
  <si>
    <t>Rangel Ravelo</t>
  </si>
  <si>
    <t>sa455735</t>
  </si>
  <si>
    <t>Ernesto Manzanillo</t>
  </si>
  <si>
    <t>sa526567</t>
  </si>
  <si>
    <t>B.A. Vollmuth</t>
  </si>
  <si>
    <t>sa502109</t>
  </si>
  <si>
    <t>Joseph Bergman</t>
  </si>
  <si>
    <t>sa505974</t>
  </si>
  <si>
    <t>Santiago Chirino</t>
  </si>
  <si>
    <t>sa389444</t>
  </si>
  <si>
    <t>Greg Paiml</t>
  </si>
  <si>
    <t>sa504965</t>
  </si>
  <si>
    <t>Alejandro Segovia</t>
  </si>
  <si>
    <t>sa503373</t>
  </si>
  <si>
    <t>Max Muncy</t>
  </si>
  <si>
    <t>sa503371</t>
  </si>
  <si>
    <t>Justin Hilt</t>
  </si>
  <si>
    <t>sa455632</t>
  </si>
  <si>
    <t>Juan Silverio</t>
  </si>
  <si>
    <t>sa546865</t>
  </si>
  <si>
    <t>Andy Workman</t>
  </si>
  <si>
    <t>sa548078</t>
  </si>
  <si>
    <t>Orlando Caxito</t>
  </si>
  <si>
    <t>sa503393</t>
  </si>
  <si>
    <t>Jerome Pena</t>
  </si>
  <si>
    <t>sa455009</t>
  </si>
  <si>
    <t>Mitch Abeita</t>
  </si>
  <si>
    <t>sa390606</t>
  </si>
  <si>
    <t>Taiwan Easterling</t>
  </si>
  <si>
    <t>sa503859</t>
  </si>
  <si>
    <t>Felix Sanchez</t>
  </si>
  <si>
    <t>sa548555</t>
  </si>
  <si>
    <t>Alex Mcclure</t>
  </si>
  <si>
    <t>sa502601</t>
  </si>
  <si>
    <t>Ryan Scoma</t>
  </si>
  <si>
    <t>sa654219</t>
  </si>
  <si>
    <t>Roman Hernandez</t>
  </si>
  <si>
    <t>sa550598</t>
  </si>
  <si>
    <t>Aderlin Mejia</t>
  </si>
  <si>
    <t>sa389215</t>
  </si>
  <si>
    <t>Richard Lucas</t>
  </si>
  <si>
    <t>sa526887</t>
  </si>
  <si>
    <t>Tyler Rahmatulla</t>
  </si>
  <si>
    <t>sa504779</t>
  </si>
  <si>
    <t>Yidid Batista</t>
  </si>
  <si>
    <t>sa548300</t>
  </si>
  <si>
    <t>Drew Robinson</t>
  </si>
  <si>
    <t>sa455493</t>
  </si>
  <si>
    <t>Zachary Wilson</t>
  </si>
  <si>
    <t>sa526949</t>
  </si>
  <si>
    <t>Cody Stanley</t>
  </si>
  <si>
    <t>sa455310</t>
  </si>
  <si>
    <t>J.P. Ramirez</t>
  </si>
  <si>
    <t>sa506699</t>
  </si>
  <si>
    <t>Smaily Borgues</t>
  </si>
  <si>
    <t>sa548460</t>
  </si>
  <si>
    <t>Christopher Lofton</t>
  </si>
  <si>
    <t>sa621486</t>
  </si>
  <si>
    <t>Torsten Boss</t>
  </si>
  <si>
    <t>sa455197</t>
  </si>
  <si>
    <t>Michael Swinson</t>
  </si>
  <si>
    <t>sa600606</t>
  </si>
  <si>
    <t>Kevin Quaranto</t>
  </si>
  <si>
    <t>sa328028</t>
  </si>
  <si>
    <t>Chase Larsson</t>
  </si>
  <si>
    <t>sa526176</t>
  </si>
  <si>
    <t>Pierre Lepage</t>
  </si>
  <si>
    <t>sa549901</t>
  </si>
  <si>
    <t>Pin-Chieh Chen</t>
  </si>
  <si>
    <t>sa526149</t>
  </si>
  <si>
    <t>B.J. Larosa</t>
  </si>
  <si>
    <t>sa526207</t>
  </si>
  <si>
    <t>Levi Michael</t>
  </si>
  <si>
    <t>sa621680</t>
  </si>
  <si>
    <t>Robert Refsnyder</t>
  </si>
  <si>
    <t>sa597768</t>
  </si>
  <si>
    <t>sa254636</t>
  </si>
  <si>
    <t>Christian Lara</t>
  </si>
  <si>
    <t>sa456100</t>
  </si>
  <si>
    <t>Carlos Paulino</t>
  </si>
  <si>
    <t>sa389281</t>
  </si>
  <si>
    <t>Kevin Ahrens</t>
  </si>
  <si>
    <t>sa504867</t>
  </si>
  <si>
    <t>Carlos Perdomo</t>
  </si>
  <si>
    <t>sa603123</t>
  </si>
  <si>
    <t>Johnathan Knight</t>
  </si>
  <si>
    <t>sa526826</t>
  </si>
  <si>
    <t>Tom Belza</t>
  </si>
  <si>
    <t>sa548016</t>
  </si>
  <si>
    <t>Yeison Asencio</t>
  </si>
  <si>
    <t>sa548462</t>
  </si>
  <si>
    <t>Steve Domecus</t>
  </si>
  <si>
    <t>sa455950</t>
  </si>
  <si>
    <t>Ramon Jean</t>
  </si>
  <si>
    <t>sa598602</t>
  </si>
  <si>
    <t>Drew Leachman</t>
  </si>
  <si>
    <t>sa506305</t>
  </si>
  <si>
    <t>Micahel Ramirez</t>
  </si>
  <si>
    <t>sa548221</t>
  </si>
  <si>
    <t>Christopher Hawkins</t>
  </si>
  <si>
    <t>sa502131</t>
  </si>
  <si>
    <t>Joey Wong</t>
  </si>
  <si>
    <t>sa501262</t>
  </si>
  <si>
    <t>Max Stassi</t>
  </si>
  <si>
    <t>sa550398</t>
  </si>
  <si>
    <t>James Rice</t>
  </si>
  <si>
    <t>sa598601</t>
  </si>
  <si>
    <t>Glynn Davis</t>
  </si>
  <si>
    <t>sa577969</t>
  </si>
  <si>
    <t>Sam Mende</t>
  </si>
  <si>
    <t>sa392114</t>
  </si>
  <si>
    <t>Carlos Moncrief</t>
  </si>
  <si>
    <t>sa549125</t>
  </si>
  <si>
    <t>Michael Blanke</t>
  </si>
  <si>
    <t>sa546540</t>
  </si>
  <si>
    <t>Jose Osuna</t>
  </si>
  <si>
    <t>sa599396</t>
  </si>
  <si>
    <t>Ricky Pacione</t>
  </si>
  <si>
    <t>Brian Esposito</t>
  </si>
  <si>
    <t>sa504182</t>
  </si>
  <si>
    <t>Leonel Escobar</t>
  </si>
  <si>
    <t>sa597076</t>
  </si>
  <si>
    <t>Rafael Valdes</t>
  </si>
  <si>
    <t>sa526558</t>
  </si>
  <si>
    <t>Chris O'Brien</t>
  </si>
  <si>
    <t>sa548345</t>
  </si>
  <si>
    <t>Jared Simon</t>
  </si>
  <si>
    <t>sa578022</t>
  </si>
  <si>
    <t>Cameron Seitzer</t>
  </si>
  <si>
    <t>sa455430</t>
  </si>
  <si>
    <t>Brian Humphries</t>
  </si>
  <si>
    <t>sa502011</t>
  </si>
  <si>
    <t>Chandler Laurent</t>
  </si>
  <si>
    <t>sa455720</t>
  </si>
  <si>
    <t>Juan Castillo</t>
  </si>
  <si>
    <t>sa600295</t>
  </si>
  <si>
    <t>Jeremy Williams</t>
  </si>
  <si>
    <t>sa463212</t>
  </si>
  <si>
    <t>Geulin Beltre</t>
  </si>
  <si>
    <t>sa526470</t>
  </si>
  <si>
    <t>Caleb Ramsey</t>
  </si>
  <si>
    <t>sa578145</t>
  </si>
  <si>
    <t>Jordan Ribera</t>
  </si>
  <si>
    <t>sa599352</t>
  </si>
  <si>
    <t>Alex Todd</t>
  </si>
  <si>
    <t>sa546852</t>
  </si>
  <si>
    <t>Tyson Blaser</t>
  </si>
  <si>
    <t>sa390620</t>
  </si>
  <si>
    <t>David Mailman</t>
  </si>
  <si>
    <t>sa503317</t>
  </si>
  <si>
    <t>Carlos Perez</t>
  </si>
  <si>
    <t>sa577911</t>
  </si>
  <si>
    <t>Taylor Featherston</t>
  </si>
  <si>
    <t>sa502038</t>
  </si>
  <si>
    <t>Anthony Garcia</t>
  </si>
  <si>
    <t>sa500743</t>
  </si>
  <si>
    <t>LeVon Washington</t>
  </si>
  <si>
    <t>sa549528</t>
  </si>
  <si>
    <t>Matthew Payton</t>
  </si>
  <si>
    <t>sa503458</t>
  </si>
  <si>
    <t>Miguel Arrendell</t>
  </si>
  <si>
    <t>sa501261</t>
  </si>
  <si>
    <t>Todd Glaesmann</t>
  </si>
  <si>
    <t>sa503041</t>
  </si>
  <si>
    <t>Camden Maron</t>
  </si>
  <si>
    <t>sa506916</t>
  </si>
  <si>
    <t>Gilbert Gomez</t>
  </si>
  <si>
    <t>sa549099</t>
  </si>
  <si>
    <t>Phil Wunderlich</t>
  </si>
  <si>
    <t>sa326680</t>
  </si>
  <si>
    <t>Stephen King</t>
  </si>
  <si>
    <t>sa507143</t>
  </si>
  <si>
    <t>Ali Castillo</t>
  </si>
  <si>
    <t>sa549953</t>
  </si>
  <si>
    <t>Ryan Delgado</t>
  </si>
  <si>
    <t>sa545208</t>
  </si>
  <si>
    <t>Brandon Macias</t>
  </si>
  <si>
    <t>sa455117</t>
  </si>
  <si>
    <t>J.C. Rodriguez</t>
  </si>
  <si>
    <t>sa502815</t>
  </si>
  <si>
    <t>Luis Piterson</t>
  </si>
  <si>
    <t>sa290175</t>
  </si>
  <si>
    <t>Paul Kelly</t>
  </si>
  <si>
    <t>sa501198</t>
  </si>
  <si>
    <t>Jonathan Meyer</t>
  </si>
  <si>
    <t>sa390416</t>
  </si>
  <si>
    <t>Brett Eibner</t>
  </si>
  <si>
    <t>sa456470</t>
  </si>
  <si>
    <t>Alejandro Selen</t>
  </si>
  <si>
    <t>sa526254</t>
  </si>
  <si>
    <t>Dan Burkhart</t>
  </si>
  <si>
    <t>sa503943</t>
  </si>
  <si>
    <t>Jairo Marquez</t>
  </si>
  <si>
    <t>sa549202</t>
  </si>
  <si>
    <t>William Swanner</t>
  </si>
  <si>
    <t>sa390431</t>
  </si>
  <si>
    <t>sa657861</t>
  </si>
  <si>
    <t>David Dahl</t>
  </si>
  <si>
    <t>sa502326</t>
  </si>
  <si>
    <t>Michael Gilmartin</t>
  </si>
  <si>
    <t>sa392183</t>
  </si>
  <si>
    <t>Kevin Keyes</t>
  </si>
  <si>
    <t>sa621614</t>
  </si>
  <si>
    <t>Jeremy Dowdy</t>
  </si>
  <si>
    <t>sa503333</t>
  </si>
  <si>
    <t>sa548493</t>
  </si>
  <si>
    <t>Benjamin Gamel</t>
  </si>
  <si>
    <t>sa549993</t>
  </si>
  <si>
    <t>John Spatola</t>
  </si>
  <si>
    <t>sa599916</t>
  </si>
  <si>
    <t>Elieser Bonne</t>
  </si>
  <si>
    <t>sa501684</t>
  </si>
  <si>
    <t>Matthew Cerione</t>
  </si>
  <si>
    <t>sa392213</t>
  </si>
  <si>
    <t>Nathan Woods</t>
  </si>
  <si>
    <t>sa503288</t>
  </si>
  <si>
    <t>David Kandilas</t>
  </si>
  <si>
    <t>sa501469</t>
  </si>
  <si>
    <t>Chase Austin</t>
  </si>
  <si>
    <t>sa454930</t>
  </si>
  <si>
    <t>Jeff Lanning</t>
  </si>
  <si>
    <t>sa501762</t>
  </si>
  <si>
    <t>Steven Liddle</t>
  </si>
  <si>
    <t>sa454430</t>
  </si>
  <si>
    <t>Jay Austin</t>
  </si>
  <si>
    <t>sa503644</t>
  </si>
  <si>
    <t>Stephen Piscotty</t>
  </si>
  <si>
    <t>sa598474</t>
  </si>
  <si>
    <t>Jeremy Patton</t>
  </si>
  <si>
    <t>sa502017</t>
  </si>
  <si>
    <t>Ryan Stovall</t>
  </si>
  <si>
    <t>sa328459</t>
  </si>
  <si>
    <t>Scott Robinson</t>
  </si>
  <si>
    <t>sa455305</t>
  </si>
  <si>
    <t>Brandon Meredith</t>
  </si>
  <si>
    <t>sa595953</t>
  </si>
  <si>
    <t>Ronny Rodriguez</t>
  </si>
  <si>
    <t>sa501502</t>
  </si>
  <si>
    <t>Robert Hefflinger</t>
  </si>
  <si>
    <t>sa547943</t>
  </si>
  <si>
    <t>Jorge Bonifacio</t>
  </si>
  <si>
    <t>sa548456</t>
  </si>
  <si>
    <t>David Rohm</t>
  </si>
  <si>
    <t>sa503427</t>
  </si>
  <si>
    <t>Marc Bourgeois</t>
  </si>
  <si>
    <t>sa578958</t>
  </si>
  <si>
    <t>Austin Barnes</t>
  </si>
  <si>
    <t>sa455960</t>
  </si>
  <si>
    <t>Delvi Cid</t>
  </si>
  <si>
    <t>sa546843</t>
  </si>
  <si>
    <t>Brett Krill</t>
  </si>
  <si>
    <t>sa501696</t>
  </si>
  <si>
    <t>Jordan Kreke</t>
  </si>
  <si>
    <t>sa511667</t>
  </si>
  <si>
    <t>Chris Curley</t>
  </si>
  <si>
    <t>sa547986</t>
  </si>
  <si>
    <t>Roderick Bernadina</t>
  </si>
  <si>
    <t>sa505941</t>
  </si>
  <si>
    <t>Jhonny Gomez</t>
  </si>
  <si>
    <t>sa549576</t>
  </si>
  <si>
    <t>Robert Haney</t>
  </si>
  <si>
    <t>sa455728</t>
  </si>
  <si>
    <t>Pedro Guerrero</t>
  </si>
  <si>
    <t>sa549111</t>
  </si>
  <si>
    <t>Jeremy Nowak</t>
  </si>
  <si>
    <t>sa327729</t>
  </si>
  <si>
    <t>Nick Akins</t>
  </si>
  <si>
    <t>sa548299</t>
  </si>
  <si>
    <t>Eddie Rosario</t>
  </si>
  <si>
    <t>sa549322</t>
  </si>
  <si>
    <t>Kyung-Min Na</t>
  </si>
  <si>
    <t>sa501607</t>
  </si>
  <si>
    <t>Rich Jones</t>
  </si>
  <si>
    <t>sa455403</t>
  </si>
  <si>
    <t>Cole White</t>
  </si>
  <si>
    <t>sa390382</t>
  </si>
  <si>
    <t>Angel Morales</t>
  </si>
  <si>
    <t>sa502438</t>
  </si>
  <si>
    <t>Gabe Cohen</t>
  </si>
  <si>
    <t>sa291247</t>
  </si>
  <si>
    <t>P.J. Phillips</t>
  </si>
  <si>
    <t>sa510347</t>
  </si>
  <si>
    <t>Kevin Rivers</t>
  </si>
  <si>
    <t>sa549887</t>
  </si>
  <si>
    <t>Patrick Elkins</t>
  </si>
  <si>
    <t>sa328324</t>
  </si>
  <si>
    <t>Terrell Alliman</t>
  </si>
  <si>
    <t>sa389199</t>
  </si>
  <si>
    <t>Jonathan Talley</t>
  </si>
  <si>
    <t>sa454526</t>
  </si>
  <si>
    <t>Daniel Ortiz</t>
  </si>
  <si>
    <t>sa454522</t>
  </si>
  <si>
    <t>T.J. Steele</t>
  </si>
  <si>
    <t>sa550047</t>
  </si>
  <si>
    <t>Chad Noble</t>
  </si>
  <si>
    <t>sa504705</t>
  </si>
  <si>
    <t>Hildemaro Vargas</t>
  </si>
  <si>
    <t>sa526271</t>
  </si>
  <si>
    <t>Cody Hawn</t>
  </si>
  <si>
    <t>sa598623</t>
  </si>
  <si>
    <t>Kirk Walker</t>
  </si>
  <si>
    <t>sa549323</t>
  </si>
  <si>
    <t>Daniel Meeley</t>
  </si>
  <si>
    <t>sa455758</t>
  </si>
  <si>
    <t>Juan Sanchez</t>
  </si>
  <si>
    <t>sa504939</t>
  </si>
  <si>
    <t>Junior Sosa</t>
  </si>
  <si>
    <t>sa503370</t>
  </si>
  <si>
    <t>Joey Lewis</t>
  </si>
  <si>
    <t>sa546710</t>
  </si>
  <si>
    <t>Nathan Melendres</t>
  </si>
  <si>
    <t>sa502798</t>
  </si>
  <si>
    <t>Tomas Telis</t>
  </si>
  <si>
    <t>sa503660</t>
  </si>
  <si>
    <t>Adrian Morales</t>
  </si>
  <si>
    <t>sa549500</t>
  </si>
  <si>
    <t>William Beckwith</t>
  </si>
  <si>
    <t>sa549641</t>
  </si>
  <si>
    <t>Nick Shaw</t>
  </si>
  <si>
    <t>sa548197</t>
  </si>
  <si>
    <t>Tony Wolters</t>
  </si>
  <si>
    <t>sa501990</t>
  </si>
  <si>
    <t>Jakob Dalfonso</t>
  </si>
  <si>
    <t>sa392127</t>
  </si>
  <si>
    <t>Justin Bass</t>
  </si>
  <si>
    <t>sa526362</t>
  </si>
  <si>
    <t>Brock Stassi</t>
  </si>
  <si>
    <t>sa455174</t>
  </si>
  <si>
    <t>Chris Hopkins</t>
  </si>
  <si>
    <t>sa389430</t>
  </si>
  <si>
    <t>Nick Derba</t>
  </si>
  <si>
    <t>sa503822</t>
  </si>
  <si>
    <t>Anthony Giansanti</t>
  </si>
  <si>
    <t>sa502036</t>
  </si>
  <si>
    <t>Travis Tartamella</t>
  </si>
  <si>
    <t>sa392987</t>
  </si>
  <si>
    <t>Juan Graterol</t>
  </si>
  <si>
    <t>sa550138</t>
  </si>
  <si>
    <t>Michael Mcgee</t>
  </si>
  <si>
    <t>sa501907</t>
  </si>
  <si>
    <t>Riaan Spanjer-Furstenburg</t>
  </si>
  <si>
    <t>sa455326</t>
  </si>
  <si>
    <t>Billy Burns</t>
  </si>
  <si>
    <t>sa506702</t>
  </si>
  <si>
    <t>Samir Rijo</t>
  </si>
  <si>
    <t>sa659511</t>
  </si>
  <si>
    <t>Brian Billigen</t>
  </si>
  <si>
    <t>sa502565</t>
  </si>
  <si>
    <t>Jean Almanzar</t>
  </si>
  <si>
    <t>sa577980</t>
  </si>
  <si>
    <t>Dan Paolini</t>
  </si>
  <si>
    <t>sa454580</t>
  </si>
  <si>
    <t>Troy Hanzawa</t>
  </si>
  <si>
    <t>sa546984</t>
  </si>
  <si>
    <t>John Hicks</t>
  </si>
  <si>
    <t>sa456464</t>
  </si>
  <si>
    <t>Jonathan Goncalves</t>
  </si>
  <si>
    <t>sa658896</t>
  </si>
  <si>
    <t>Timothy Saunders</t>
  </si>
  <si>
    <t>sa502602</t>
  </si>
  <si>
    <t>Ydwin Villegas</t>
  </si>
  <si>
    <t>sa455955</t>
  </si>
  <si>
    <t>Abner Abreu</t>
  </si>
  <si>
    <t>sa526453</t>
  </si>
  <si>
    <t>Jonathan Jones</t>
  </si>
  <si>
    <t>sa455994</t>
  </si>
  <si>
    <t>Michael Almanzar</t>
  </si>
  <si>
    <t>sa577018</t>
  </si>
  <si>
    <t>Casey Mcelroy</t>
  </si>
  <si>
    <t>sa505997</t>
  </si>
  <si>
    <t>Giovanny Urshela</t>
  </si>
  <si>
    <t>sa549312</t>
  </si>
  <si>
    <t>Michael Rooney</t>
  </si>
  <si>
    <t>sa577732</t>
  </si>
  <si>
    <t>Ryan Wright</t>
  </si>
  <si>
    <t>sa548308</t>
  </si>
  <si>
    <t>Garin Cecchini</t>
  </si>
  <si>
    <t>sa454883</t>
  </si>
  <si>
    <t>Matt Hall</t>
  </si>
  <si>
    <t>sa548268</t>
  </si>
  <si>
    <t>Sean Coyle</t>
  </si>
  <si>
    <t>sa328071</t>
  </si>
  <si>
    <t>Miguel Velazquez</t>
  </si>
  <si>
    <t>sa455726</t>
  </si>
  <si>
    <t>Ryde Rodriguez</t>
  </si>
  <si>
    <t>sa501657</t>
  </si>
  <si>
    <t>Vince Difazio</t>
  </si>
  <si>
    <t>sa326728</t>
  </si>
  <si>
    <t>Helder Velazquez</t>
  </si>
  <si>
    <t>sa657968</t>
  </si>
  <si>
    <t>Austin Schotts</t>
  </si>
  <si>
    <t>sa502672</t>
  </si>
  <si>
    <t>Brenden Webb</t>
  </si>
  <si>
    <t>sa455189</t>
  </si>
  <si>
    <t>Calvin Anderson</t>
  </si>
  <si>
    <t>sa548088</t>
  </si>
  <si>
    <t>Miguel Sano</t>
  </si>
  <si>
    <t>sa505031</t>
  </si>
  <si>
    <t>Alexander Moreno</t>
  </si>
  <si>
    <t>sa389926</t>
  </si>
  <si>
    <t>Justin Jackson</t>
  </si>
  <si>
    <t>sa526331</t>
  </si>
  <si>
    <t>Devin Lohman</t>
  </si>
  <si>
    <t>sa547735</t>
  </si>
  <si>
    <t>Alen Hanson</t>
  </si>
  <si>
    <t>sa328612</t>
  </si>
  <si>
    <t>Craig Albernaz</t>
  </si>
  <si>
    <t>sa503875</t>
  </si>
  <si>
    <t>Kennys Vargas</t>
  </si>
  <si>
    <t>sa388849</t>
  </si>
  <si>
    <t>Adrian Ortiz</t>
  </si>
  <si>
    <t>sa455964</t>
  </si>
  <si>
    <t>Alonzo Harris</t>
  </si>
  <si>
    <t>sa549529</t>
  </si>
  <si>
    <t>Maikel Franco</t>
  </si>
  <si>
    <t>sa526947</t>
  </si>
  <si>
    <t>Cameron Rupp</t>
  </si>
  <si>
    <t>Steven Lerud</t>
  </si>
  <si>
    <t>sa501216</t>
  </si>
  <si>
    <t>James Jones</t>
  </si>
  <si>
    <t>sa598833</t>
  </si>
  <si>
    <t>Christopher Grayson</t>
  </si>
  <si>
    <t>sa393394</t>
  </si>
  <si>
    <t>Chris Cates</t>
  </si>
  <si>
    <t>sa501484</t>
  </si>
  <si>
    <t>D'Vontrey Richardson</t>
  </si>
  <si>
    <t>sa598644</t>
  </si>
  <si>
    <t>Peter Lavin</t>
  </si>
  <si>
    <t>sa578786</t>
  </si>
  <si>
    <t>Taylor Davis</t>
  </si>
  <si>
    <t>sa328602</t>
  </si>
  <si>
    <t>Amadeo Zazueta</t>
  </si>
  <si>
    <t>sa501959</t>
  </si>
  <si>
    <t>Brent Keys</t>
  </si>
  <si>
    <t>sa392984</t>
  </si>
  <si>
    <t>sa526841</t>
  </si>
  <si>
    <t>Colin Walsh</t>
  </si>
  <si>
    <t>Chin-lung Hu</t>
  </si>
  <si>
    <t>sa455627</t>
  </si>
  <si>
    <t>Miguel Rojas</t>
  </si>
  <si>
    <t>sa598178</t>
  </si>
  <si>
    <t>Scott Wingo</t>
  </si>
  <si>
    <t>sa290179</t>
  </si>
  <si>
    <t>Ralph Henriquez</t>
  </si>
  <si>
    <t>sa657904</t>
  </si>
  <si>
    <t>Courtney Hawkins</t>
  </si>
  <si>
    <t>sa455046</t>
  </si>
  <si>
    <t>Michael Gonzales</t>
  </si>
  <si>
    <t>sa328503</t>
  </si>
  <si>
    <t>Estarlin De Los Santos</t>
  </si>
  <si>
    <t>sa599392</t>
  </si>
  <si>
    <t>Kevan Smith</t>
  </si>
  <si>
    <t>sa455618</t>
  </si>
  <si>
    <t>Pedro Zapata</t>
  </si>
  <si>
    <t>sa598761</t>
  </si>
  <si>
    <t>O'Koyea Dickson</t>
  </si>
  <si>
    <t>sa501940</t>
  </si>
  <si>
    <t>Andrew Susac</t>
  </si>
  <si>
    <t>sa454697</t>
  </si>
  <si>
    <t>David Rubinstein</t>
  </si>
  <si>
    <t>sa506657</t>
  </si>
  <si>
    <t>Arismendy Alcantara</t>
  </si>
  <si>
    <t>Eddy Rodriguez</t>
  </si>
  <si>
    <t>sa549873</t>
  </si>
  <si>
    <t>Bryce Lane</t>
  </si>
  <si>
    <t>sa502145</t>
  </si>
  <si>
    <t>Chris Richburg</t>
  </si>
  <si>
    <t>sa329393</t>
  </si>
  <si>
    <t>Jason Smit</t>
  </si>
  <si>
    <t>sa598680</t>
  </si>
  <si>
    <t>David Chester</t>
  </si>
  <si>
    <t>sa392214</t>
  </si>
  <si>
    <t>Christopher Epps</t>
  </si>
  <si>
    <t>sa254509</t>
  </si>
  <si>
    <t>Anderson De La Rosa</t>
  </si>
  <si>
    <t>Raul Chavez</t>
  </si>
  <si>
    <t>sa546789</t>
  </si>
  <si>
    <t>Harold Riggins</t>
  </si>
  <si>
    <t>sa597757</t>
  </si>
  <si>
    <t>Javier Baez</t>
  </si>
  <si>
    <t>sa455631</t>
  </si>
  <si>
    <t>Angel Franco</t>
  </si>
  <si>
    <t>sa328241</t>
  </si>
  <si>
    <t>Rafael Valenzuela</t>
  </si>
  <si>
    <t>sa503519</t>
  </si>
  <si>
    <t>Ryan Lipkin</t>
  </si>
  <si>
    <t>sa456089</t>
  </si>
  <si>
    <t>Jose Crisotomo</t>
  </si>
  <si>
    <t>sa389235</t>
  </si>
  <si>
    <t>Travis Mattair</t>
  </si>
  <si>
    <t>sa546717</t>
  </si>
  <si>
    <t>Tony Thompson</t>
  </si>
  <si>
    <t>sa502774</t>
  </si>
  <si>
    <t>Tyler Stubblefield</t>
  </si>
  <si>
    <t>sa501717</t>
  </si>
  <si>
    <t>Lane Adams</t>
  </si>
  <si>
    <t>sa392778</t>
  </si>
  <si>
    <t>Leonardo Gil</t>
  </si>
  <si>
    <t>sa546620</t>
  </si>
  <si>
    <t>Adrian Williams</t>
  </si>
  <si>
    <t>sa546882</t>
  </si>
  <si>
    <t>Chris Elder</t>
  </si>
  <si>
    <t>sa526191</t>
  </si>
  <si>
    <t>Daniel Grovatt</t>
  </si>
  <si>
    <t>sa455442</t>
  </si>
  <si>
    <t>Theodis Bowe</t>
  </si>
  <si>
    <t>sa503878</t>
  </si>
  <si>
    <t>Jose Toussen</t>
  </si>
  <si>
    <t>sa455756</t>
  </si>
  <si>
    <t>Anderson Hidalgo</t>
  </si>
  <si>
    <t>sa511026</t>
  </si>
  <si>
    <t>Aderlin Rodriguez</t>
  </si>
  <si>
    <t>sa502025</t>
  </si>
  <si>
    <t>Dwight Childs</t>
  </si>
  <si>
    <t>sa546832</t>
  </si>
  <si>
    <t>Lance Ray</t>
  </si>
  <si>
    <t>sa327899</t>
  </si>
  <si>
    <t>Jacob Blackwood</t>
  </si>
  <si>
    <t>sa287833</t>
  </si>
  <si>
    <t>Jonathan Malo</t>
  </si>
  <si>
    <t>sa501676</t>
  </si>
  <si>
    <t>Kyle Colligan</t>
  </si>
  <si>
    <t>sa579297</t>
  </si>
  <si>
    <t>sa455866</t>
  </si>
  <si>
    <t>Michael Brenly</t>
  </si>
  <si>
    <t>sa503820</t>
  </si>
  <si>
    <t>Mark Tracy</t>
  </si>
  <si>
    <t>sa291733</t>
  </si>
  <si>
    <t>Jeff Howell</t>
  </si>
  <si>
    <t>sa598784</t>
  </si>
  <si>
    <t>sa526874</t>
  </si>
  <si>
    <t>sa501956</t>
  </si>
  <si>
    <t>Casey Frawley</t>
  </si>
  <si>
    <t>sa501309</t>
  </si>
  <si>
    <t>Darrell Ceciliani</t>
  </si>
  <si>
    <t>sa549676</t>
  </si>
  <si>
    <t>Justin Howard</t>
  </si>
  <si>
    <t>sa501569</t>
  </si>
  <si>
    <t>Bryant Hernandez</t>
  </si>
  <si>
    <t>sa455943</t>
  </si>
  <si>
    <t>Yowill Espinal</t>
  </si>
  <si>
    <t>sa501974</t>
  </si>
  <si>
    <t>Micheal Dabbs</t>
  </si>
  <si>
    <t>sa291727</t>
  </si>
  <si>
    <t>Anthony Contreras</t>
  </si>
  <si>
    <t>sa550120</t>
  </si>
  <si>
    <t>Philip Cerreto</t>
  </si>
  <si>
    <t>sa454447</t>
  </si>
  <si>
    <t>Jake Jefferies</t>
  </si>
  <si>
    <t>sa526209</t>
  </si>
  <si>
    <t>Trent Mummey</t>
  </si>
  <si>
    <t>sa392748</t>
  </si>
  <si>
    <t>Alberto Rosario</t>
  </si>
  <si>
    <t>sa546846</t>
  </si>
  <si>
    <t>Drew Beuerlein</t>
  </si>
  <si>
    <t>sa389680</t>
  </si>
  <si>
    <t>Steve Souza</t>
  </si>
  <si>
    <t>sa526416</t>
  </si>
  <si>
    <t>Shea Vucinich</t>
  </si>
  <si>
    <t>sa463884</t>
  </si>
  <si>
    <t>Delta Cleary</t>
  </si>
  <si>
    <t>sa546887</t>
  </si>
  <si>
    <t>Steve Tinoco</t>
  </si>
  <si>
    <t>sa549888</t>
  </si>
  <si>
    <t>Christopher Edmondson</t>
  </si>
  <si>
    <t>sa389233</t>
  </si>
  <si>
    <t>Joe Dunigan</t>
  </si>
  <si>
    <t>sa549540</t>
  </si>
  <si>
    <t>James Kang</t>
  </si>
  <si>
    <t>sa502682</t>
  </si>
  <si>
    <t>Bryce Massanari</t>
  </si>
  <si>
    <t>sa392074</t>
  </si>
  <si>
    <t>Tyler Kolodny</t>
  </si>
  <si>
    <t>sa503170</t>
  </si>
  <si>
    <t>Dayne Read</t>
  </si>
  <si>
    <t>sa599239</t>
  </si>
  <si>
    <t>James Ramsey</t>
  </si>
  <si>
    <t>sa455334</t>
  </si>
  <si>
    <t>Adam Frost</t>
  </si>
  <si>
    <t>sa503023</t>
  </si>
  <si>
    <t>Jonathan Rodriguez</t>
  </si>
  <si>
    <t>sa389763</t>
  </si>
  <si>
    <t>Chris Dennis</t>
  </si>
  <si>
    <t>sa455629</t>
  </si>
  <si>
    <t>Eliezer Mesa</t>
  </si>
  <si>
    <t>sa454900</t>
  </si>
  <si>
    <t>Adam Younger</t>
  </si>
  <si>
    <t>sa454730</t>
  </si>
  <si>
    <t>Tony Delmonico</t>
  </si>
  <si>
    <t>sa545171</t>
  </si>
  <si>
    <t>Jake Oester</t>
  </si>
  <si>
    <t>sa500838</t>
  </si>
  <si>
    <t>Kelly Dugan</t>
  </si>
  <si>
    <t>sa549447</t>
  </si>
  <si>
    <t>Chad Oberacker</t>
  </si>
  <si>
    <t>sa547496</t>
  </si>
  <si>
    <t>Rafael Lopez</t>
  </si>
  <si>
    <t>sa505987</t>
  </si>
  <si>
    <t>Odubel Herrera</t>
  </si>
  <si>
    <t>sa506934</t>
  </si>
  <si>
    <t>Charlie Mirabal</t>
  </si>
  <si>
    <t>sa549898</t>
  </si>
  <si>
    <t>Jerod Yakubik</t>
  </si>
  <si>
    <t>sa381343</t>
  </si>
  <si>
    <t>Kalian Sams</t>
  </si>
  <si>
    <t>sa390281</t>
  </si>
  <si>
    <t>Warren Schaeffer</t>
  </si>
  <si>
    <t>sa526812</t>
  </si>
  <si>
    <t>Tim Ferguson</t>
  </si>
  <si>
    <t>sa501900</t>
  </si>
  <si>
    <t>Sean Nicol</t>
  </si>
  <si>
    <t>sa545020</t>
  </si>
  <si>
    <t>Curt Casali</t>
  </si>
  <si>
    <t>sa502650</t>
  </si>
  <si>
    <t>Brandon Bantz</t>
  </si>
  <si>
    <t>sa577015</t>
  </si>
  <si>
    <t>James Mccann</t>
  </si>
  <si>
    <t>sa456041</t>
  </si>
  <si>
    <t>Derrik Gibson</t>
  </si>
  <si>
    <t>sa503268</t>
  </si>
  <si>
    <t>Raywilly Gomez</t>
  </si>
  <si>
    <t>sa328986</t>
  </si>
  <si>
    <t>Edgar Lara</t>
  </si>
  <si>
    <t>sa548340</t>
  </si>
  <si>
    <t>Brett Nicholas</t>
  </si>
  <si>
    <t>sa598284</t>
  </si>
  <si>
    <t>Travis Taijeron</t>
  </si>
  <si>
    <t>sa377672</t>
  </si>
  <si>
    <t>Francisco Pena</t>
  </si>
  <si>
    <t>sa526884</t>
  </si>
  <si>
    <t>Ricky Oropesa</t>
  </si>
  <si>
    <t>sa254902</t>
  </si>
  <si>
    <t>Jonathan Tucker</t>
  </si>
  <si>
    <t>sa500741</t>
  </si>
  <si>
    <t>Reymond Fuentes</t>
  </si>
  <si>
    <t>sa501230</t>
  </si>
  <si>
    <t>Mark Fleury</t>
  </si>
  <si>
    <t>sa551306</t>
  </si>
  <si>
    <t>Hanser Alberto</t>
  </si>
  <si>
    <t>sa549594</t>
  </si>
  <si>
    <t>John Whitaker</t>
  </si>
  <si>
    <t>sa545105</t>
  </si>
  <si>
    <t>Dallas Poulk</t>
  </si>
  <si>
    <t>sa289020</t>
  </si>
  <si>
    <t>Brian Peacock</t>
  </si>
  <si>
    <t>sa199134</t>
  </si>
  <si>
    <t>Jared Price</t>
  </si>
  <si>
    <t>sa548449</t>
  </si>
  <si>
    <t>A.J. Kirby-Jones</t>
  </si>
  <si>
    <t>sa506223</t>
  </si>
  <si>
    <t>Keury De La Cruz</t>
  </si>
  <si>
    <t>sa262810</t>
  </si>
  <si>
    <t>Yancarlos Ortiz</t>
  </si>
  <si>
    <t>sa455451</t>
  </si>
  <si>
    <t>Carter Bell</t>
  </si>
  <si>
    <t>Dane Sardinha</t>
  </si>
  <si>
    <t>sa447531</t>
  </si>
  <si>
    <t>Doug Pickens</t>
  </si>
  <si>
    <t>sa503884</t>
  </si>
  <si>
    <t>Oliver Dominguez</t>
  </si>
  <si>
    <t>sa501710</t>
  </si>
  <si>
    <t>Michael Rockett</t>
  </si>
  <si>
    <t>sa526563</t>
  </si>
  <si>
    <t>Matt Skole</t>
  </si>
  <si>
    <t>sa501457</t>
  </si>
  <si>
    <t>Joe Sanders</t>
  </si>
  <si>
    <t>sa454543</t>
  </si>
  <si>
    <t>Mike Sheridan</t>
  </si>
  <si>
    <t>sa545109</t>
  </si>
  <si>
    <t>Tim Smalling</t>
  </si>
  <si>
    <t>sa501670</t>
  </si>
  <si>
    <t>Brandon Jacobs</t>
  </si>
  <si>
    <t>sa505946</t>
  </si>
  <si>
    <t>Teodoro Martinez</t>
  </si>
  <si>
    <t>sa507194</t>
  </si>
  <si>
    <t>Gregory Polanco</t>
  </si>
  <si>
    <t>sa454434</t>
  </si>
  <si>
    <t>Tyler Ladendorf</t>
  </si>
  <si>
    <t>sa599834</t>
  </si>
  <si>
    <t>Phillip Bauer</t>
  </si>
  <si>
    <t>sa597968</t>
  </si>
  <si>
    <t>Nick Delmonico</t>
  </si>
  <si>
    <t>sa501936</t>
  </si>
  <si>
    <t>Dan Wagner</t>
  </si>
  <si>
    <t>sa327853</t>
  </si>
  <si>
    <t>Mark Dolenc</t>
  </si>
  <si>
    <t>sa501560</t>
  </si>
  <si>
    <t>Myrio Richard</t>
  </si>
  <si>
    <t>sa392783</t>
  </si>
  <si>
    <t>Juan Nunez</t>
  </si>
  <si>
    <t>sa526337</t>
  </si>
  <si>
    <t>Danny Muno</t>
  </si>
  <si>
    <t>sa549621</t>
  </si>
  <si>
    <t>Dominic D'Anna</t>
  </si>
  <si>
    <t>sa212115</t>
  </si>
  <si>
    <t>Ambiorix Reyes</t>
  </si>
  <si>
    <t>sa503066</t>
  </si>
  <si>
    <t>Grant Hogue</t>
  </si>
  <si>
    <t>sa390280</t>
  </si>
  <si>
    <t>Rian Kiniry</t>
  </si>
  <si>
    <t>sa546782</t>
  </si>
  <si>
    <t>Kurtis Muller</t>
  </si>
  <si>
    <t>sa548184</t>
  </si>
  <si>
    <t>Kaleb Cowart</t>
  </si>
  <si>
    <t>sa549626</t>
  </si>
  <si>
    <t>Ji-Man Choi</t>
  </si>
  <si>
    <t>sa554787</t>
  </si>
  <si>
    <t>Bill Rice</t>
  </si>
  <si>
    <t>sa389213</t>
  </si>
  <si>
    <t>Chris Jacobs</t>
  </si>
  <si>
    <t>sa390353</t>
  </si>
  <si>
    <t>Daniel Rams</t>
  </si>
  <si>
    <t>sa455615</t>
  </si>
  <si>
    <t>Miguel Fermin</t>
  </si>
  <si>
    <t>sa254034</t>
  </si>
  <si>
    <t>Jeff Dominguez</t>
  </si>
  <si>
    <t>sa501547</t>
  </si>
  <si>
    <t>sa389917</t>
  </si>
  <si>
    <t>Beau Seabury</t>
  </si>
  <si>
    <t>sa548170</t>
  </si>
  <si>
    <t>Taylor Lindsey</t>
  </si>
  <si>
    <t>sa502042</t>
  </si>
  <si>
    <t>Kevin Nolan</t>
  </si>
  <si>
    <t>sa507054</t>
  </si>
  <si>
    <t>Justin Toole</t>
  </si>
  <si>
    <t>sa598329</t>
  </si>
  <si>
    <t>Jeff Holm</t>
  </si>
  <si>
    <t>sa455557</t>
  </si>
  <si>
    <t>Vladimir Frias</t>
  </si>
  <si>
    <t>sa454600</t>
  </si>
  <si>
    <t>Jose Lozada</t>
  </si>
  <si>
    <t>sa462938</t>
  </si>
  <si>
    <t>Maikol Gonzalez</t>
  </si>
  <si>
    <t>sa549840</t>
  </si>
  <si>
    <t>Jeremy Mayo</t>
  </si>
  <si>
    <t>sa295626</t>
  </si>
  <si>
    <t>Robby Hudson</t>
  </si>
  <si>
    <t>sa293541</t>
  </si>
  <si>
    <t>Leury Bonilla</t>
  </si>
  <si>
    <t>sa599382</t>
  </si>
  <si>
    <t>T.J. Rivera</t>
  </si>
  <si>
    <t>sa455332</t>
  </si>
  <si>
    <t>Drew Garcia</t>
  </si>
  <si>
    <t>sa455662</t>
  </si>
  <si>
    <t>Federico Hernandez</t>
  </si>
  <si>
    <t>sa454957</t>
  </si>
  <si>
    <t>Kyle Higashioka</t>
  </si>
  <si>
    <t>sa295207</t>
  </si>
  <si>
    <t>Jose Coronado</t>
  </si>
  <si>
    <t>sa503270</t>
  </si>
  <si>
    <t>sa293089</t>
  </si>
  <si>
    <t>Tim Pahuta</t>
  </si>
  <si>
    <t>sa291124</t>
  </si>
  <si>
    <t>Cristo Arnal</t>
  </si>
  <si>
    <t>sa596293</t>
  </si>
  <si>
    <t>Matty Johnson</t>
  </si>
  <si>
    <t>sa392986</t>
  </si>
  <si>
    <t>Orlando Sandoval</t>
  </si>
  <si>
    <t>Lucas May</t>
  </si>
  <si>
    <t>sa546779</t>
  </si>
  <si>
    <t>Jonathan Roof</t>
  </si>
  <si>
    <t>sa254355</t>
  </si>
  <si>
    <t>Devin Ivany</t>
  </si>
  <si>
    <t>sa294215</t>
  </si>
  <si>
    <t>Chris Valencia</t>
  </si>
  <si>
    <t>sa392831</t>
  </si>
  <si>
    <t>Domnit Bolivar</t>
  </si>
  <si>
    <t>sa454693</t>
  </si>
  <si>
    <t>Rene Garcia</t>
  </si>
  <si>
    <t>sa549126</t>
  </si>
  <si>
    <t>Michael Walker</t>
  </si>
  <si>
    <t>sa392239</t>
  </si>
  <si>
    <t>Rylan Sandoval</t>
  </si>
  <si>
    <t>sa501648</t>
  </si>
  <si>
    <t>Erik Castro</t>
  </si>
  <si>
    <t>sa526270</t>
  </si>
  <si>
    <t>Dustin Harrington</t>
  </si>
  <si>
    <t>sa454460</t>
  </si>
  <si>
    <t>Niko Vasquez</t>
  </si>
  <si>
    <t>sa253802</t>
  </si>
  <si>
    <t>Matt Spring</t>
  </si>
  <si>
    <t>sa549144</t>
  </si>
  <si>
    <t>Drew Maggi</t>
  </si>
  <si>
    <t>sa549597</t>
  </si>
  <si>
    <t>Michael Earley</t>
  </si>
  <si>
    <t>sa389665</t>
  </si>
  <si>
    <t>Dan Rohlfing</t>
  </si>
  <si>
    <t>sa390314</t>
  </si>
  <si>
    <t>Denny Almonte</t>
  </si>
  <si>
    <t>sa525881</t>
  </si>
  <si>
    <t>Carlos Alonso</t>
  </si>
  <si>
    <t>sa550588</t>
  </si>
  <si>
    <t>Alberth Martinez</t>
  </si>
  <si>
    <t>sa455891</t>
  </si>
  <si>
    <t>Josh Mazzola</t>
  </si>
  <si>
    <t>sa328151</t>
  </si>
  <si>
    <t>Miles Durham</t>
  </si>
  <si>
    <t>sa457107</t>
  </si>
  <si>
    <t>Andy Vasquez</t>
  </si>
  <si>
    <t>Donny Lucy</t>
  </si>
  <si>
    <t>sa328150</t>
  </si>
  <si>
    <t>Mark Thomas</t>
  </si>
  <si>
    <t>sa454440</t>
  </si>
  <si>
    <t>Dennis Raben</t>
  </si>
  <si>
    <t>sa392739</t>
  </si>
  <si>
    <t>Ivan Contreras</t>
  </si>
  <si>
    <t>sa502566</t>
  </si>
  <si>
    <t>sa548259</t>
  </si>
  <si>
    <t>Carter Jurica</t>
  </si>
  <si>
    <t>sa526943</t>
  </si>
  <si>
    <t>Zach Maggard</t>
  </si>
  <si>
    <t>sa389184</t>
  </si>
  <si>
    <t>Davis Stoneburner</t>
  </si>
  <si>
    <t>sa599327</t>
  </si>
  <si>
    <t>sa294650</t>
  </si>
  <si>
    <t>Michael Griffin</t>
  </si>
  <si>
    <t>sa549321</t>
  </si>
  <si>
    <t>Michael Fabiaschi</t>
  </si>
  <si>
    <t>sa201467</t>
  </si>
  <si>
    <t>Dayton Buller</t>
  </si>
  <si>
    <t>sa502787</t>
  </si>
  <si>
    <t>Andrew Aplin</t>
  </si>
  <si>
    <t>sa526927</t>
  </si>
  <si>
    <t>Jacob Stallings</t>
  </si>
  <si>
    <t>sa544481</t>
  </si>
  <si>
    <t>Adalberto Ibarra</t>
  </si>
  <si>
    <t>sa455047</t>
  </si>
  <si>
    <t>Steven Caseres</t>
  </si>
  <si>
    <t>sa598656</t>
  </si>
  <si>
    <t>Brandon Eckerle</t>
  </si>
  <si>
    <t>sa284807</t>
  </si>
  <si>
    <t>Jean Blaquiere</t>
  </si>
  <si>
    <t>sa546633</t>
  </si>
  <si>
    <t>Jayson Langfels</t>
  </si>
  <si>
    <t>sa455167</t>
  </si>
  <si>
    <t>David Macias</t>
  </si>
  <si>
    <t>sa294214</t>
  </si>
  <si>
    <t>Toby Gardenhire</t>
  </si>
  <si>
    <t>sa390666</t>
  </si>
  <si>
    <t>Elliott Soto</t>
  </si>
  <si>
    <t>sa455157</t>
  </si>
  <si>
    <t>Chris Curran</t>
  </si>
  <si>
    <t>sa549876</t>
  </si>
  <si>
    <t>Ryan Jenkins</t>
  </si>
  <si>
    <t>sa501718</t>
  </si>
  <si>
    <t>Kyle Smith</t>
  </si>
  <si>
    <t>sa502520</t>
  </si>
  <si>
    <t>Jack Murphy</t>
  </si>
  <si>
    <t>sa502010</t>
  </si>
  <si>
    <t>Dustin Garneau</t>
  </si>
  <si>
    <t>sa328759</t>
  </si>
  <si>
    <t>Jeff Kunkel</t>
  </si>
  <si>
    <t>sa388383</t>
  </si>
  <si>
    <t>Danny Payne</t>
  </si>
  <si>
    <t>sa455340</t>
  </si>
  <si>
    <t>Ryan Lormand</t>
  </si>
  <si>
    <t>sa296710</t>
  </si>
  <si>
    <t>Yusuf Carter</t>
  </si>
  <si>
    <t>sa502323</t>
  </si>
  <si>
    <t>Patrick Mckenna</t>
  </si>
  <si>
    <t>sa502916</t>
  </si>
  <si>
    <t>Eric Oliver</t>
  </si>
  <si>
    <t>Alex Cora</t>
  </si>
  <si>
    <t>sa294202</t>
  </si>
  <si>
    <t>Eric Eymann</t>
  </si>
  <si>
    <t>sa455260</t>
  </si>
  <si>
    <t>Daniel Pertusati</t>
  </si>
  <si>
    <t>sa328422</t>
  </si>
  <si>
    <t>Roberto Perez</t>
  </si>
  <si>
    <t>sa390184</t>
  </si>
  <si>
    <t>Dale Mollenhauer</t>
  </si>
  <si>
    <t>sa392187</t>
  </si>
  <si>
    <t>Tobias Streich</t>
  </si>
  <si>
    <t>sa502653</t>
  </si>
  <si>
    <t>Jhonaldo Pozo</t>
  </si>
  <si>
    <t>sa502687</t>
  </si>
  <si>
    <t>Jack Marder</t>
  </si>
  <si>
    <t>sa454572</t>
  </si>
  <si>
    <t>Jason Christian</t>
  </si>
  <si>
    <t>sa456095</t>
  </si>
  <si>
    <t>Shawn Zarraga</t>
  </si>
  <si>
    <t>sa327672</t>
  </si>
  <si>
    <t>Jon Diaz</t>
  </si>
  <si>
    <t>Matt Brown</t>
  </si>
  <si>
    <t>sa526813</t>
  </si>
  <si>
    <t>Niko Gallego</t>
  </si>
  <si>
    <t>sa659910</t>
  </si>
  <si>
    <t>Yasiel Puig</t>
  </si>
  <si>
    <t>sa454769</t>
  </si>
  <si>
    <t>Jim Murphy</t>
  </si>
  <si>
    <t>sa455364</t>
  </si>
  <si>
    <t>Jarek Cunningham</t>
  </si>
  <si>
    <t>sa658539</t>
  </si>
  <si>
    <t>Brennan Metzger</t>
  </si>
  <si>
    <t>sa549599</t>
  </si>
  <si>
    <t>Eric Groff</t>
  </si>
  <si>
    <t>sa549944</t>
  </si>
  <si>
    <t>Samuel Starr</t>
  </si>
  <si>
    <t>sa326554</t>
  </si>
  <si>
    <t>Shelby Ford</t>
  </si>
  <si>
    <t>sa526380</t>
  </si>
  <si>
    <t>Alex Dickerson</t>
  </si>
  <si>
    <t>sa546628</t>
  </si>
  <si>
    <t>Zach Walters</t>
  </si>
  <si>
    <t>sa294093</t>
  </si>
  <si>
    <t>Jose Castro</t>
  </si>
  <si>
    <t>sa549643</t>
  </si>
  <si>
    <t>Jason Rogers</t>
  </si>
  <si>
    <t>sa549793</t>
  </si>
  <si>
    <t>Jesus Campos</t>
  </si>
  <si>
    <t>sa454985</t>
  </si>
  <si>
    <t>Beamer Weems</t>
  </si>
  <si>
    <t>sa327090</t>
  </si>
  <si>
    <t>Christopher Duffy</t>
  </si>
  <si>
    <t>sa293711</t>
  </si>
  <si>
    <t>Miguel Abreu</t>
  </si>
  <si>
    <t>sa454911</t>
  </si>
  <si>
    <t>Bryan Kervin</t>
  </si>
  <si>
    <t>sa225731</t>
  </si>
  <si>
    <t>Adam Fox</t>
  </si>
  <si>
    <t>sa601249</t>
  </si>
  <si>
    <t>Garrett Wittels</t>
  </si>
  <si>
    <t>sa455931</t>
  </si>
  <si>
    <t>Jharmidy De Jesus</t>
  </si>
  <si>
    <t>sa502628</t>
  </si>
  <si>
    <t>Jorge Minyety</t>
  </si>
  <si>
    <t>sa454529</t>
  </si>
  <si>
    <t>Braeden Schlehuber</t>
  </si>
  <si>
    <t>sa501661</t>
  </si>
  <si>
    <t>Jeremy Barnes</t>
  </si>
  <si>
    <t>sa456023</t>
  </si>
  <si>
    <t>Jose Gonzalez</t>
  </si>
  <si>
    <t>Adam Everett</t>
  </si>
  <si>
    <t>sa388384</t>
  </si>
  <si>
    <t>Michael Fisher</t>
  </si>
  <si>
    <t>sa200296</t>
  </si>
  <si>
    <t>Ozzie Chavez</t>
  </si>
  <si>
    <t>sa389920</t>
  </si>
  <si>
    <t>Mitch Canham</t>
  </si>
  <si>
    <t>sa503146</t>
  </si>
  <si>
    <t>Michael Freeman</t>
  </si>
  <si>
    <t>sa599306</t>
  </si>
  <si>
    <t>sa578870</t>
  </si>
  <si>
    <t>Kevin Pillar</t>
  </si>
  <si>
    <t>sa454579</t>
  </si>
  <si>
    <t>Nick Romero</t>
  </si>
  <si>
    <t>sa392103</t>
  </si>
  <si>
    <t>Evan Chambers</t>
  </si>
  <si>
    <t>sa329326</t>
  </si>
  <si>
    <t>Wilberto Ortiz</t>
  </si>
  <si>
    <t>Juan Castro</t>
  </si>
  <si>
    <t>sa389941</t>
  </si>
  <si>
    <t>Ryan Dent</t>
  </si>
  <si>
    <t>sa389905</t>
  </si>
  <si>
    <t>Danny Lehmann</t>
  </si>
  <si>
    <t>sa503872</t>
  </si>
  <si>
    <t>sa526811</t>
  </si>
  <si>
    <t>Mark Canha</t>
  </si>
  <si>
    <t>sa293865</t>
  </si>
  <si>
    <t>Fidel Hernandez</t>
  </si>
  <si>
    <t>sa293973</t>
  </si>
  <si>
    <t>Tim Kennelly</t>
  </si>
  <si>
    <t>sa549523</t>
  </si>
  <si>
    <t>Pierce Rankin</t>
  </si>
  <si>
    <t>sa577764</t>
  </si>
  <si>
    <t>John Andreoli</t>
  </si>
  <si>
    <t>sa294128</t>
  </si>
  <si>
    <t>Jose Vallejo</t>
  </si>
  <si>
    <t>sa501556</t>
  </si>
  <si>
    <t>Devin Harris</t>
  </si>
  <si>
    <t>Pedro Feliz</t>
  </si>
  <si>
    <t>sa326520</t>
  </si>
  <si>
    <t>David Christensen</t>
  </si>
  <si>
    <t>sa454860</t>
  </si>
  <si>
    <t>Ray Kruml</t>
  </si>
  <si>
    <t>sa331346</t>
  </si>
  <si>
    <t>Nate Samson</t>
  </si>
  <si>
    <t>sa491177</t>
  </si>
  <si>
    <t>Yadil Mujica</t>
  </si>
  <si>
    <t>sa586281</t>
  </si>
  <si>
    <t>Jose Carlos Thompson</t>
  </si>
  <si>
    <t>sa455600</t>
  </si>
  <si>
    <t>L.V. Ware</t>
  </si>
  <si>
    <t>sa455165</t>
  </si>
  <si>
    <t>Andrew Means</t>
  </si>
  <si>
    <t>sa501624</t>
  </si>
  <si>
    <t>Michael Spina</t>
  </si>
  <si>
    <t>sa401991</t>
  </si>
  <si>
    <t>sa454459</t>
  </si>
  <si>
    <t>Petey Paramore</t>
  </si>
  <si>
    <t>sa501536</t>
  </si>
  <si>
    <t>Jan Vazquez</t>
  </si>
  <si>
    <t>sa599386</t>
  </si>
  <si>
    <t>Neal Pritchard</t>
  </si>
  <si>
    <t>sa455037</t>
  </si>
  <si>
    <t>Kyle Greene</t>
  </si>
  <si>
    <t>sa455010</t>
  </si>
  <si>
    <t>J.R. Higley</t>
  </si>
  <si>
    <t>sa500734</t>
  </si>
  <si>
    <t>Randal Grichuk</t>
  </si>
  <si>
    <t>sa389865</t>
  </si>
  <si>
    <t>Ryan Eigsti</t>
  </si>
  <si>
    <t>sa390629</t>
  </si>
  <si>
    <t>Taylor Grote</t>
  </si>
  <si>
    <t>sa502610</t>
  </si>
  <si>
    <t>Jetsy Extrano</t>
  </si>
  <si>
    <t>sa547114</t>
  </si>
  <si>
    <t>Kyle Holloway</t>
  </si>
  <si>
    <t>sa501537</t>
  </si>
  <si>
    <t>Trevor Coleman</t>
  </si>
  <si>
    <t>sa455319</t>
  </si>
  <si>
    <t>Bobby Stevens</t>
  </si>
  <si>
    <t>sa456436</t>
  </si>
  <si>
    <t>Kai Gronauer</t>
  </si>
  <si>
    <t>sa455668</t>
  </si>
  <si>
    <t>Jose Rivero</t>
  </si>
  <si>
    <t>sa501741</t>
  </si>
  <si>
    <t>Dan Black</t>
  </si>
  <si>
    <t>sa599014</t>
  </si>
  <si>
    <t>John Hill</t>
  </si>
  <si>
    <t>sa545042</t>
  </si>
  <si>
    <t>Andrew Giobbi</t>
  </si>
  <si>
    <t>sa499640</t>
  </si>
  <si>
    <t>Edwin Garcia</t>
  </si>
  <si>
    <t>sa392849</t>
  </si>
  <si>
    <t>Mayobanex Acosta</t>
  </si>
  <si>
    <t>sa390607</t>
  </si>
  <si>
    <t>Bo Greenwell</t>
  </si>
  <si>
    <t>sa390364</t>
  </si>
  <si>
    <t>Reid Fronk</t>
  </si>
  <si>
    <t>Blake Davis</t>
  </si>
  <si>
    <t>sa455907</t>
  </si>
  <si>
    <t>Emerson Landoni</t>
  </si>
  <si>
    <t>Wes Helms</t>
  </si>
  <si>
    <t>Ivan Rodriguez</t>
  </si>
  <si>
    <t>sa290210</t>
  </si>
  <si>
    <t>Sean Mccraw</t>
  </si>
  <si>
    <t>sa295122</t>
  </si>
  <si>
    <t>Allan De San Miguel</t>
  </si>
  <si>
    <t>Fernando Perez</t>
  </si>
  <si>
    <t>sa455476</t>
  </si>
  <si>
    <t>Kevin Fontanez</t>
  </si>
  <si>
    <t>sa501525</t>
  </si>
  <si>
    <t>Jon Karcich</t>
  </si>
  <si>
    <t>sa503803</t>
  </si>
  <si>
    <t>David Wendt</t>
  </si>
  <si>
    <t>sa503432</t>
  </si>
  <si>
    <t>Daniel Black</t>
  </si>
  <si>
    <t>sa504780</t>
  </si>
  <si>
    <t>Jorge Agudelo</t>
  </si>
  <si>
    <t>sa254628</t>
  </si>
  <si>
    <t>Greg Picart</t>
  </si>
  <si>
    <t>Callix Crabbe</t>
  </si>
  <si>
    <t>sa549633</t>
  </si>
  <si>
    <t>Bryan Altman</t>
  </si>
  <si>
    <t>sa455286</t>
  </si>
  <si>
    <t>Dwayne Bailey</t>
  </si>
  <si>
    <t>sa225832</t>
  </si>
  <si>
    <t>Lorenzo Scott</t>
  </si>
  <si>
    <t>sa394062</t>
  </si>
  <si>
    <t>Jose Bonilla</t>
  </si>
  <si>
    <t>sa455407</t>
  </si>
  <si>
    <t>Frank Pfister</t>
  </si>
  <si>
    <t>sa392144</t>
  </si>
  <si>
    <t>Pedro Baez</t>
  </si>
  <si>
    <t>sa456426</t>
  </si>
  <si>
    <t>Ryan Baker</t>
  </si>
  <si>
    <t>sa503315</t>
  </si>
  <si>
    <t>Travis Ozga</t>
  </si>
  <si>
    <t>sa327674</t>
  </si>
  <si>
    <t>Matt Camp</t>
  </si>
  <si>
    <t>sa202394</t>
  </si>
  <si>
    <t>Adam Donachie</t>
  </si>
  <si>
    <t>sa549829</t>
  </si>
  <si>
    <t>Jose Cuevas</t>
  </si>
  <si>
    <t>sa328442</t>
  </si>
  <si>
    <t>Kuo-Hui Lo</t>
  </si>
  <si>
    <t>sa502546</t>
  </si>
  <si>
    <t>Mario Yepez</t>
  </si>
  <si>
    <t>sa392938</t>
  </si>
  <si>
    <t>Josue Peley</t>
  </si>
  <si>
    <t>Niuman Romero</t>
  </si>
  <si>
    <t>sa455738</t>
  </si>
  <si>
    <t>Jefry Marte</t>
  </si>
  <si>
    <t>sa502524</t>
  </si>
  <si>
    <t>Brian Ward</t>
  </si>
  <si>
    <t>sa455729</t>
  </si>
  <si>
    <t>Rafael Ynoa</t>
  </si>
  <si>
    <t>sa392185</t>
  </si>
  <si>
    <t>Michael Wing</t>
  </si>
  <si>
    <t>sa390301</t>
  </si>
  <si>
    <t>Boomer Whiting</t>
  </si>
  <si>
    <t>sa389234</t>
  </si>
  <si>
    <t>Jackson Williams</t>
  </si>
  <si>
    <t>sa456345</t>
  </si>
  <si>
    <t>Joel Weeks</t>
  </si>
  <si>
    <t>sa390637</t>
  </si>
  <si>
    <t>Greg Sexton</t>
  </si>
  <si>
    <t>sa501677</t>
  </si>
  <si>
    <t>Jim Ewing</t>
  </si>
  <si>
    <t>sa295125</t>
  </si>
  <si>
    <t>Luis Nunez</t>
  </si>
  <si>
    <t>sa392852</t>
  </si>
  <si>
    <t>Omar Luna</t>
  </si>
  <si>
    <t>sa392924</t>
  </si>
  <si>
    <t>Jacob Julius</t>
  </si>
  <si>
    <t>sa454542</t>
  </si>
  <si>
    <t>Peter Hissey</t>
  </si>
  <si>
    <t>sa447630</t>
  </si>
  <si>
    <t>Jose Felix</t>
  </si>
  <si>
    <t>sa454712</t>
  </si>
  <si>
    <t>Kenny Williams Jr.</t>
  </si>
  <si>
    <t>sa455006</t>
  </si>
  <si>
    <t>Jake Opitz</t>
  </si>
  <si>
    <t>sa328997</t>
  </si>
  <si>
    <t>Elio Sarmiento</t>
  </si>
  <si>
    <t>sa392408</t>
  </si>
  <si>
    <t>Carlos Mendez</t>
  </si>
  <si>
    <t>sa455882</t>
  </si>
  <si>
    <t>Aaron Lowenstein</t>
  </si>
  <si>
    <t>sa501551</t>
  </si>
  <si>
    <t>John Murrian</t>
  </si>
  <si>
    <t>sa454797</t>
  </si>
  <si>
    <t>Donnie Webb</t>
  </si>
  <si>
    <t>sa501211</t>
  </si>
  <si>
    <t>Wade Gaynor</t>
  </si>
  <si>
    <t>sa546893</t>
  </si>
  <si>
    <t>Corey Jones</t>
  </si>
  <si>
    <t>sa503716</t>
  </si>
  <si>
    <t>Kyle Roller</t>
  </si>
  <si>
    <t>sa502769</t>
  </si>
  <si>
    <t>Raoul Torrez</t>
  </si>
  <si>
    <t>sa456099</t>
  </si>
  <si>
    <t>Jeremy Synan</t>
  </si>
  <si>
    <t>sa328741</t>
  </si>
  <si>
    <t>Raul Reyes</t>
  </si>
  <si>
    <t>sa502124</t>
  </si>
  <si>
    <t>Alexander Burg</t>
  </si>
  <si>
    <t>sa547025</t>
  </si>
  <si>
    <t>Jimmy Swift</t>
  </si>
  <si>
    <t>sa396238</t>
  </si>
  <si>
    <t>Rainel Rosario</t>
  </si>
  <si>
    <t>Ivan Ochoa</t>
  </si>
  <si>
    <t>sa545418</t>
  </si>
  <si>
    <t>Ross Wilson</t>
  </si>
  <si>
    <t>sa455263</t>
  </si>
  <si>
    <t>Travis Adair</t>
  </si>
  <si>
    <t>sa501606</t>
  </si>
  <si>
    <t>Justin Bloxom</t>
  </si>
  <si>
    <t>sa502309</t>
  </si>
  <si>
    <t>Edgar Corcino</t>
  </si>
  <si>
    <t>sa502528</t>
  </si>
  <si>
    <t>Drew Hedman</t>
  </si>
  <si>
    <t>sa389728</t>
  </si>
  <si>
    <t>Matt Cline</t>
  </si>
  <si>
    <t>sa454908</t>
  </si>
  <si>
    <t>Brad Mcelroy</t>
  </si>
  <si>
    <t>sa262553</t>
  </si>
  <si>
    <t>Mark Reed</t>
  </si>
  <si>
    <t>sa392364</t>
  </si>
  <si>
    <t>Jose Ceballos</t>
  </si>
  <si>
    <t>sa328819</t>
  </si>
  <si>
    <t>Angel Castillo</t>
  </si>
  <si>
    <t>sa506229</t>
  </si>
  <si>
    <t>Heiker Menses</t>
  </si>
  <si>
    <t>sa504599</t>
  </si>
  <si>
    <t>Jairo Perez</t>
  </si>
  <si>
    <t>sa390686</t>
  </si>
  <si>
    <t>Shawn Roof</t>
  </si>
  <si>
    <t>sa389849</t>
  </si>
  <si>
    <t>Will Vazquez</t>
  </si>
  <si>
    <t>sa454768</t>
  </si>
  <si>
    <t>Paul Gran</t>
  </si>
  <si>
    <t>sa502713</t>
  </si>
  <si>
    <t>Mike Flacco</t>
  </si>
  <si>
    <t>sa392145</t>
  </si>
  <si>
    <t>Joe Becker</t>
  </si>
  <si>
    <t>sa327792</t>
  </si>
  <si>
    <t>Anthony Jackson</t>
  </si>
  <si>
    <t>Angel Berroa</t>
  </si>
  <si>
    <t>sa327653</t>
  </si>
  <si>
    <t>Joseph Bowen</t>
  </si>
  <si>
    <t>sa450821</t>
  </si>
  <si>
    <t>Luis Sierra</t>
  </si>
  <si>
    <t>sa389913</t>
  </si>
  <si>
    <t>Jon Gilmore</t>
  </si>
  <si>
    <t>sa598344</t>
  </si>
  <si>
    <t>Garrett Weber</t>
  </si>
  <si>
    <t>sa291705</t>
  </si>
  <si>
    <t>Brad Coon</t>
  </si>
  <si>
    <t>sa389918</t>
  </si>
  <si>
    <t>Mike Mitchell</t>
  </si>
  <si>
    <t>sa501637</t>
  </si>
  <si>
    <t>Steve Bumbry</t>
  </si>
  <si>
    <t>sa507260</t>
  </si>
  <si>
    <t>Felix Cabrera</t>
  </si>
  <si>
    <t>sa389222</t>
  </si>
  <si>
    <t>Jason Bour</t>
  </si>
  <si>
    <t>sa501652</t>
  </si>
  <si>
    <t>Neil Medchill</t>
  </si>
  <si>
    <t>sa454554</t>
  </si>
  <si>
    <t>Jeremy Farrell</t>
  </si>
  <si>
    <t>sa254591</t>
  </si>
  <si>
    <t>Gabe Suarez</t>
  </si>
  <si>
    <t>sa501529</t>
  </si>
  <si>
    <t>Ryan Ortiz</t>
  </si>
  <si>
    <t>sa392746</t>
  </si>
  <si>
    <t>Darwin Perez</t>
  </si>
  <si>
    <t>Freddie Bynum</t>
  </si>
  <si>
    <t>sa504778</t>
  </si>
  <si>
    <t>Jean Acevedo</t>
  </si>
  <si>
    <t>sa389902</t>
  </si>
  <si>
    <t>Brian Friday</t>
  </si>
  <si>
    <t>sa389772</t>
  </si>
  <si>
    <t>Steffan Wilson</t>
  </si>
  <si>
    <t>sa501615</t>
  </si>
  <si>
    <t>John Eshleman</t>
  </si>
  <si>
    <t>sa502337</t>
  </si>
  <si>
    <t>Jeffrey Farnham</t>
  </si>
  <si>
    <t>sa397967</t>
  </si>
  <si>
    <t>Albert Cartwright</t>
  </si>
  <si>
    <t>sa328117</t>
  </si>
  <si>
    <t>Mark Sobolewski</t>
  </si>
  <si>
    <t>sa501542</t>
  </si>
  <si>
    <t>Enrique Hernandez</t>
  </si>
  <si>
    <t>Wyatt Toregas</t>
  </si>
  <si>
    <t>sa501778</t>
  </si>
  <si>
    <t>Jeremy Cruz</t>
  </si>
  <si>
    <t>sa471318</t>
  </si>
  <si>
    <t>Audry Perez</t>
  </si>
  <si>
    <t>sa501906</t>
  </si>
  <si>
    <t>Ryan Cavan</t>
  </si>
  <si>
    <t>sa327050</t>
  </si>
  <si>
    <t>Matthew Sweeney</t>
  </si>
  <si>
    <t>sa326953</t>
  </si>
  <si>
    <t>Michael Bertram</t>
  </si>
  <si>
    <t>sa502425</t>
  </si>
  <si>
    <t>Rashawn Payne</t>
  </si>
  <si>
    <t>sa549488</t>
  </si>
  <si>
    <t>Michael Liberto</t>
  </si>
  <si>
    <t>sa548341</t>
  </si>
  <si>
    <t>Ben Heath</t>
  </si>
  <si>
    <t>sa548432</t>
  </si>
  <si>
    <t>Nate Roberts</t>
  </si>
  <si>
    <t>sa495744</t>
  </si>
  <si>
    <t>Elvys Gonzalez</t>
  </si>
  <si>
    <t>Jason Kendall</t>
  </si>
  <si>
    <t>sa547773</t>
  </si>
  <si>
    <t>Carlos De Los Santos</t>
  </si>
  <si>
    <t>sa454780</t>
  </si>
  <si>
    <t>Brad Glenn</t>
  </si>
  <si>
    <t>sa505065</t>
  </si>
  <si>
    <t>Luis Sanz</t>
  </si>
  <si>
    <t>sa290214</t>
  </si>
  <si>
    <t>Erik Lis</t>
  </si>
  <si>
    <t>sa456348</t>
  </si>
  <si>
    <t>Kevin Coddington</t>
  </si>
  <si>
    <t>sa503690</t>
  </si>
  <si>
    <t>Tony Plagman</t>
  </si>
  <si>
    <t>sa326850</t>
  </si>
  <si>
    <t>Jarrad Page</t>
  </si>
  <si>
    <t>sa392358</t>
  </si>
  <si>
    <t>Ron Rivas</t>
  </si>
  <si>
    <t>sa546626</t>
  </si>
  <si>
    <t>Adam Weisenburger</t>
  </si>
  <si>
    <t>sa328044</t>
  </si>
  <si>
    <t>Andrew Clark</t>
  </si>
  <si>
    <t>sa329501</t>
  </si>
  <si>
    <t>Yefri Carvajal</t>
  </si>
  <si>
    <t>sa253773</t>
  </si>
  <si>
    <t>Neil Sellers</t>
  </si>
  <si>
    <t>sa295642</t>
  </si>
  <si>
    <t>Ray Chang</t>
  </si>
  <si>
    <t>Julio Lugo</t>
  </si>
  <si>
    <t>Michael Hollimon</t>
  </si>
  <si>
    <t>sa526361</t>
  </si>
  <si>
    <t>Steve Selsky</t>
  </si>
  <si>
    <t>sa548490</t>
  </si>
  <si>
    <t>Brett Tanos</t>
  </si>
  <si>
    <t>sa549515</t>
  </si>
  <si>
    <t>Ryan Query</t>
  </si>
  <si>
    <t>sa599480</t>
  </si>
  <si>
    <t>Nick Natoli</t>
  </si>
  <si>
    <t>Craig Stansberry</t>
  </si>
  <si>
    <t>sa293531</t>
  </si>
  <si>
    <t>Sharlon Schoop</t>
  </si>
  <si>
    <t>sa454891</t>
  </si>
  <si>
    <t>Jonathan Hee</t>
  </si>
  <si>
    <t>sa328269</t>
  </si>
  <si>
    <t>Kipp Schutz</t>
  </si>
  <si>
    <t>sa501266</t>
  </si>
  <si>
    <t>Kyle Bellows</t>
  </si>
  <si>
    <t>Edgar Renteria</t>
  </si>
  <si>
    <t>sa549102</t>
  </si>
  <si>
    <t>Barrett Kleinknecht</t>
  </si>
  <si>
    <t>sa314143</t>
  </si>
  <si>
    <t>Walter Ibarra</t>
  </si>
  <si>
    <t>sa526190</t>
  </si>
  <si>
    <t>Phil Gosselin</t>
  </si>
  <si>
    <t>sa502000</t>
  </si>
  <si>
    <t>Rawley Bishop</t>
  </si>
  <si>
    <t>sa526232</t>
  </si>
  <si>
    <t>Keenan Wiley</t>
  </si>
  <si>
    <t>sa454513</t>
  </si>
  <si>
    <t>Ty Morrison</t>
  </si>
  <si>
    <t>sa462419</t>
  </si>
  <si>
    <t>Jon Townsend</t>
  </si>
  <si>
    <t>sa455065</t>
  </si>
  <si>
    <t>Brandon Douglas</t>
  </si>
  <si>
    <t>sa327723</t>
  </si>
  <si>
    <t>Kurt Mertins</t>
  </si>
  <si>
    <t>sa390371</t>
  </si>
  <si>
    <t>Rey Navarro</t>
  </si>
  <si>
    <t>sa545086</t>
  </si>
  <si>
    <t>Tommy Medica</t>
  </si>
  <si>
    <t>sa502086</t>
  </si>
  <si>
    <t>Joseph Bonfe</t>
  </si>
  <si>
    <t>sa253271</t>
  </si>
  <si>
    <t>Leonard Davis</t>
  </si>
  <si>
    <t>sa327108</t>
  </si>
  <si>
    <t>Emeel Salem</t>
  </si>
  <si>
    <t>sa501654</t>
  </si>
  <si>
    <t>Nick Ciolli</t>
  </si>
  <si>
    <t>sa244229</t>
  </si>
  <si>
    <t>sa454964</t>
  </si>
  <si>
    <t>Jared Bolden</t>
  </si>
  <si>
    <t>sa254333</t>
  </si>
  <si>
    <t>sa549425</t>
  </si>
  <si>
    <t>Aaron Dudley</t>
  </si>
  <si>
    <t>sa501747</t>
  </si>
  <si>
    <t>Mike Brownstein</t>
  </si>
  <si>
    <t>Max St. Pierre</t>
  </si>
  <si>
    <t>sa549646</t>
  </si>
  <si>
    <t>Anthony Gallas</t>
  </si>
  <si>
    <t>sa526876</t>
  </si>
  <si>
    <t>Dean Green</t>
  </si>
  <si>
    <t>sa330039</t>
  </si>
  <si>
    <t>Renny Osuna</t>
  </si>
  <si>
    <t>sa328831</t>
  </si>
  <si>
    <t>sa503621</t>
  </si>
  <si>
    <t>Mykal Stokes</t>
  </si>
  <si>
    <t>sa390205</t>
  </si>
  <si>
    <t>Chris Garcia</t>
  </si>
  <si>
    <t>sa328277</t>
  </si>
  <si>
    <t>Dustin Martin</t>
  </si>
  <si>
    <t>sa455401</t>
  </si>
  <si>
    <t>Zach Gentile</t>
  </si>
  <si>
    <t>sa603945</t>
  </si>
  <si>
    <t>Bryan Johns</t>
  </si>
  <si>
    <t>sa454798</t>
  </si>
  <si>
    <t>Rebel Ridling</t>
  </si>
  <si>
    <t>sa294238</t>
  </si>
  <si>
    <t>sa327816</t>
  </si>
  <si>
    <t>Adam Calderone</t>
  </si>
  <si>
    <t>sa601529</t>
  </si>
  <si>
    <t>Patrick Tolentino</t>
  </si>
  <si>
    <t>Kyle Phillips</t>
  </si>
  <si>
    <t>sa549279</t>
  </si>
  <si>
    <t>Danny Lopez</t>
  </si>
  <si>
    <t>sa328584</t>
  </si>
  <si>
    <t>Lucas Montero</t>
  </si>
  <si>
    <t>sa254350</t>
  </si>
  <si>
    <t>Ryan Klosterman</t>
  </si>
  <si>
    <t>sa502153</t>
  </si>
  <si>
    <t>Kent Walton</t>
  </si>
  <si>
    <t>sa596392</t>
  </si>
  <si>
    <t>Yem Prades</t>
  </si>
  <si>
    <t>sa326707</t>
  </si>
  <si>
    <t>Marcus Lemon</t>
  </si>
  <si>
    <t>sa253647</t>
  </si>
  <si>
    <t>James Skelton</t>
  </si>
  <si>
    <t>sa549853</t>
  </si>
  <si>
    <t>Kevin Kiermaier</t>
  </si>
  <si>
    <t>sa455039</t>
  </si>
  <si>
    <t>Brent Wyatt</t>
  </si>
  <si>
    <t>sa454737</t>
  </si>
  <si>
    <t>Luke Anders</t>
  </si>
  <si>
    <t>sa503364</t>
  </si>
  <si>
    <t>Tyler Cannon</t>
  </si>
  <si>
    <t>Orlando Cabrera</t>
  </si>
  <si>
    <t>sa501268</t>
  </si>
  <si>
    <t>David Nick</t>
  </si>
  <si>
    <t>sa396254</t>
  </si>
  <si>
    <t>Ramon Santana</t>
  </si>
  <si>
    <t>sa501599</t>
  </si>
  <si>
    <t>Shannon Wilkerson</t>
  </si>
  <si>
    <t>sa396230</t>
  </si>
  <si>
    <t>Luis De La Cruz</t>
  </si>
  <si>
    <t>sa327073</t>
  </si>
  <si>
    <t>Jeremy Barfield</t>
  </si>
  <si>
    <t>sa549458</t>
  </si>
  <si>
    <t>Chris Berset</t>
  </si>
  <si>
    <t>sa389866</t>
  </si>
  <si>
    <t>Ryan Curry</t>
  </si>
  <si>
    <t>sa392846</t>
  </si>
  <si>
    <t>Nelson Perez</t>
  </si>
  <si>
    <t>sa577780</t>
  </si>
  <si>
    <t>Beau Taylor</t>
  </si>
  <si>
    <t>sa389937</t>
  </si>
  <si>
    <t>Matt Wallach</t>
  </si>
  <si>
    <t>sa454711</t>
  </si>
  <si>
    <t>Alex Buchholz</t>
  </si>
  <si>
    <t>sa291246</t>
  </si>
  <si>
    <t>Johnny Whittleman</t>
  </si>
  <si>
    <t>sa550163</t>
  </si>
  <si>
    <t>Jayson Hernandez</t>
  </si>
  <si>
    <t>sa389217</t>
  </si>
  <si>
    <t>Matt Bouchard</t>
  </si>
  <si>
    <t>sa501639</t>
  </si>
  <si>
    <t>Sean Ochinko</t>
  </si>
  <si>
    <t>Norris Hopper</t>
  </si>
  <si>
    <t>sa326471</t>
  </si>
  <si>
    <t>Billy Rowell</t>
  </si>
  <si>
    <t>sa505580</t>
  </si>
  <si>
    <t>Taylor Krick</t>
  </si>
  <si>
    <t>sa455409</t>
  </si>
  <si>
    <t>Andy Simunic</t>
  </si>
  <si>
    <t>sa545407</t>
  </si>
  <si>
    <t>Tyler Holt</t>
  </si>
  <si>
    <t>sa549503</t>
  </si>
  <si>
    <t>Chris Giovinazzo</t>
  </si>
  <si>
    <t>sa388376</t>
  </si>
  <si>
    <t>Brad Chalk</t>
  </si>
  <si>
    <t>sa594139</t>
  </si>
  <si>
    <t>Rubi Silva</t>
  </si>
  <si>
    <t>Argenis Reyes</t>
  </si>
  <si>
    <t>sa501472</t>
  </si>
  <si>
    <t>Ryan Schimpf</t>
  </si>
  <si>
    <t>sa327874</t>
  </si>
  <si>
    <t>Kris Watts</t>
  </si>
  <si>
    <t>sa291400</t>
  </si>
  <si>
    <t>Chris Rahl</t>
  </si>
  <si>
    <t>sa326756</t>
  </si>
  <si>
    <t>John Shelby</t>
  </si>
  <si>
    <t>sa502313</t>
  </si>
  <si>
    <t>Dan Kaczrowski</t>
  </si>
  <si>
    <t>sa328453</t>
  </si>
  <si>
    <t>Scott Thomas</t>
  </si>
  <si>
    <t>sa388403</t>
  </si>
  <si>
    <t>Fausto Mier</t>
  </si>
  <si>
    <t>sa526843</t>
  </si>
  <si>
    <t>Stephen Yarrow</t>
  </si>
  <si>
    <t>sa501605</t>
  </si>
  <si>
    <t>sa598484</t>
  </si>
  <si>
    <t>Zach Kometani</t>
  </si>
  <si>
    <t>sa254474</t>
  </si>
  <si>
    <t>Brahiam Maldonado</t>
  </si>
  <si>
    <t>Mike Lamb</t>
  </si>
  <si>
    <t>sa389414</t>
  </si>
  <si>
    <t>Sergio Miranda</t>
  </si>
  <si>
    <t>sa392084</t>
  </si>
  <si>
    <t>Stephen Hunt</t>
  </si>
  <si>
    <t>sa389264</t>
  </si>
  <si>
    <t>Ben Lasater</t>
  </si>
  <si>
    <t>sa390262</t>
  </si>
  <si>
    <t>Austin Krum</t>
  </si>
  <si>
    <t>sa502061</t>
  </si>
  <si>
    <t>Scott Krieger</t>
  </si>
  <si>
    <t>sa389210</t>
  </si>
  <si>
    <t>Austin Gallagher</t>
  </si>
  <si>
    <t>sa393574</t>
  </si>
  <si>
    <t>Eliezer Zambrano</t>
  </si>
  <si>
    <t>sa598119</t>
  </si>
  <si>
    <t>Thomas La Stella</t>
  </si>
  <si>
    <t>sa390391</t>
  </si>
  <si>
    <t>Cody Cipriano</t>
  </si>
  <si>
    <t>sa549365</t>
  </si>
  <si>
    <t>Oscar Garcia</t>
  </si>
  <si>
    <t>sa549938</t>
  </si>
  <si>
    <t>Robert Stumpo</t>
  </si>
  <si>
    <t>sa328074</t>
  </si>
  <si>
    <t>Lee Haydel</t>
  </si>
  <si>
    <t>sa236458</t>
  </si>
  <si>
    <t>Emerson Frostad</t>
  </si>
  <si>
    <t>sa389423</t>
  </si>
  <si>
    <t>Scott Savastano</t>
  </si>
  <si>
    <t>sa225671</t>
  </si>
  <si>
    <t>Christian Colonel</t>
  </si>
  <si>
    <t>sa389261</t>
  </si>
  <si>
    <t>Alex Garabedian</t>
  </si>
  <si>
    <t>sa389684</t>
  </si>
  <si>
    <t>Brad Suttle</t>
  </si>
  <si>
    <t>sa294477</t>
  </si>
  <si>
    <t>Ben Copeland</t>
  </si>
  <si>
    <t>sa392360</t>
  </si>
  <si>
    <t>Karexon Sanchez</t>
  </si>
  <si>
    <t>sa597841</t>
  </si>
  <si>
    <t>Michael Reed</t>
  </si>
  <si>
    <t>sa327720</t>
  </si>
  <si>
    <t>Ryan Khoury</t>
  </si>
  <si>
    <t>sa327863</t>
  </si>
  <si>
    <t>Jorge Jimenez</t>
  </si>
  <si>
    <t>sa547898</t>
  </si>
  <si>
    <t>Gioskar Amaya</t>
  </si>
  <si>
    <t>sa454906</t>
  </si>
  <si>
    <t>Chris Mcmurray</t>
  </si>
  <si>
    <t>sa324904</t>
  </si>
  <si>
    <t>Jair Fernandez</t>
  </si>
  <si>
    <t>sa501732</t>
  </si>
  <si>
    <t>Anthony Aliotti</t>
  </si>
  <si>
    <t>sa545063</t>
  </si>
  <si>
    <t>Gregg Glime</t>
  </si>
  <si>
    <t>sa389910</t>
  </si>
  <si>
    <t>Wendell Fairley</t>
  </si>
  <si>
    <t>sa327860</t>
  </si>
  <si>
    <t>Shawn Mcgill</t>
  </si>
  <si>
    <t>sa548187</t>
  </si>
  <si>
    <t>Kolbrin Vitek</t>
  </si>
  <si>
    <t>sa355427</t>
  </si>
  <si>
    <t>David Paisano</t>
  </si>
  <si>
    <t>sa505632</t>
  </si>
  <si>
    <t>J.T. Wise</t>
  </si>
  <si>
    <t>Kevin Cash</t>
  </si>
  <si>
    <t>sa291809</t>
  </si>
  <si>
    <t>Jonathan Mota</t>
  </si>
  <si>
    <t>sa502539</t>
  </si>
  <si>
    <t>Gerson Montilla</t>
  </si>
  <si>
    <t>sa294147</t>
  </si>
  <si>
    <t>Bubba Bell</t>
  </si>
  <si>
    <t>sa599498</t>
  </si>
  <si>
    <t>Michael Mergenthaler</t>
  </si>
  <si>
    <t>sa389891</t>
  </si>
  <si>
    <t>John Tolisano</t>
  </si>
  <si>
    <t>sa390449</t>
  </si>
  <si>
    <t>James Mcowen</t>
  </si>
  <si>
    <t>sa328255</t>
  </si>
  <si>
    <t>Dillon Baird</t>
  </si>
  <si>
    <t>sa503330</t>
  </si>
  <si>
    <t>Brian Hernandez</t>
  </si>
  <si>
    <t>sa389397</t>
  </si>
  <si>
    <t>Jaime Pedroza</t>
  </si>
  <si>
    <t>Jeff Frazier</t>
  </si>
  <si>
    <t>sa526344</t>
  </si>
  <si>
    <t>Rob Segedin</t>
  </si>
  <si>
    <t>sa291104</t>
  </si>
  <si>
    <t>John Matulia</t>
  </si>
  <si>
    <t>sa454574</t>
  </si>
  <si>
    <t>Adam Abraham</t>
  </si>
  <si>
    <t>sa526429</t>
  </si>
  <si>
    <t>Jordan Casas</t>
  </si>
  <si>
    <t>sa390294</t>
  </si>
  <si>
    <t>Matt Kennelly</t>
  </si>
  <si>
    <t>Matt Macri</t>
  </si>
  <si>
    <t>sa295726</t>
  </si>
  <si>
    <t>Derrick Mitchell</t>
  </si>
  <si>
    <t>sa296971</t>
  </si>
  <si>
    <t>Henry Wrigley</t>
  </si>
  <si>
    <t>sa455200</t>
  </si>
  <si>
    <t>Nate Hanson</t>
  </si>
  <si>
    <t>sa503294</t>
  </si>
  <si>
    <t>Adam Bailey</t>
  </si>
  <si>
    <t>sa390372</t>
  </si>
  <si>
    <t>Daniel Carroll</t>
  </si>
  <si>
    <t>sa294416</t>
  </si>
  <si>
    <t>Josh Ford</t>
  </si>
  <si>
    <t>sa549912</t>
  </si>
  <si>
    <t>Thomas Mittelstaedt</t>
  </si>
  <si>
    <t>Drew Macias</t>
  </si>
  <si>
    <t>sa262169</t>
  </si>
  <si>
    <t>P.J. Pilittere</t>
  </si>
  <si>
    <t>sa549257</t>
  </si>
  <si>
    <t>Ryan Strausborger</t>
  </si>
  <si>
    <t>sa455626</t>
  </si>
  <si>
    <t>Ronald Bermudez</t>
  </si>
  <si>
    <t>sa327160</t>
  </si>
  <si>
    <t>Steve Singleton</t>
  </si>
  <si>
    <t>sa454597</t>
  </si>
  <si>
    <t>Nick Buss</t>
  </si>
  <si>
    <t>sa327887</t>
  </si>
  <si>
    <t>Dan Perales</t>
  </si>
  <si>
    <t>Craig Counsell</t>
  </si>
  <si>
    <t>sa502802</t>
  </si>
  <si>
    <t>Drew Dominguez</t>
  </si>
  <si>
    <t>sa326805</t>
  </si>
  <si>
    <t>Mitch Hilligoss</t>
  </si>
  <si>
    <t>sa328033</t>
  </si>
  <si>
    <t>Deik Scram</t>
  </si>
  <si>
    <t>sa526882</t>
  </si>
  <si>
    <t>Whit Merrifield</t>
  </si>
  <si>
    <t>sa392744</t>
  </si>
  <si>
    <t>Anthony Norman</t>
  </si>
  <si>
    <t>sa253756</t>
  </si>
  <si>
    <t>Aaron Mathews</t>
  </si>
  <si>
    <t>Reggie Willits</t>
  </si>
  <si>
    <t>Brian Barton</t>
  </si>
  <si>
    <t>sa502611</t>
  </si>
  <si>
    <t>Hassiel Jimenez</t>
  </si>
  <si>
    <t>sa455266</t>
  </si>
  <si>
    <t>Ben Orloff</t>
  </si>
  <si>
    <t>sa502113</t>
  </si>
  <si>
    <t>Augie Ojeda</t>
  </si>
  <si>
    <t>sa389777</t>
  </si>
  <si>
    <t>Damon Sublett</t>
  </si>
  <si>
    <t>sa504050</t>
  </si>
  <si>
    <t>Daniel Degeorge</t>
  </si>
  <si>
    <t>sa594138</t>
  </si>
  <si>
    <t>David Harris</t>
  </si>
  <si>
    <t>sa501476</t>
  </si>
  <si>
    <t>Brandon Wikoff</t>
  </si>
  <si>
    <t>sa455619</t>
  </si>
  <si>
    <t>Buck Britton</t>
  </si>
  <si>
    <t>sa328977</t>
  </si>
  <si>
    <t>Chuckie Caufield</t>
  </si>
  <si>
    <t>Alex Cintron</t>
  </si>
  <si>
    <t>sa526346</t>
  </si>
  <si>
    <t>Chris Wallace</t>
  </si>
  <si>
    <t>Jason Varitek</t>
  </si>
  <si>
    <t>sa454611</t>
  </si>
  <si>
    <t>David Flores</t>
  </si>
  <si>
    <t>sa501701</t>
  </si>
  <si>
    <t>Cory Harrilchak</t>
  </si>
  <si>
    <t>sa390303</t>
  </si>
  <si>
    <t>Ed Easley</t>
  </si>
  <si>
    <t>sa454701</t>
  </si>
  <si>
    <t>Kevin Dubler</t>
  </si>
  <si>
    <t>sa502535</t>
  </si>
  <si>
    <t>Jae-Hoon Ha</t>
  </si>
  <si>
    <t>sa502412</t>
  </si>
  <si>
    <t>Brandon Haveman</t>
  </si>
  <si>
    <t>sa326496</t>
  </si>
  <si>
    <t>Jason Place</t>
  </si>
  <si>
    <t>sa328771</t>
  </si>
  <si>
    <t>Gerardo Rodriguez</t>
  </si>
  <si>
    <t>sa501612</t>
  </si>
  <si>
    <t>Aaron Baker</t>
  </si>
  <si>
    <t>sa454795</t>
  </si>
  <si>
    <t>Luis Flores</t>
  </si>
  <si>
    <t>sa393409</t>
  </si>
  <si>
    <t>C.J. Retherford</t>
  </si>
  <si>
    <t>sa456428</t>
  </si>
  <si>
    <t>Ikko Sumi</t>
  </si>
  <si>
    <t>sa598782</t>
  </si>
  <si>
    <t>Mark Haddow</t>
  </si>
  <si>
    <t>sa326687</t>
  </si>
  <si>
    <t>Matthew Sulentic</t>
  </si>
  <si>
    <t>Dusty Ryan</t>
  </si>
  <si>
    <t>sa326418</t>
  </si>
  <si>
    <t>Travis Scott</t>
  </si>
  <si>
    <t>Freddy Guzman</t>
  </si>
  <si>
    <t>sa254427</t>
  </si>
  <si>
    <t>Ed Lucas</t>
  </si>
  <si>
    <t>sa455905</t>
  </si>
  <si>
    <t>Jose Pirela</t>
  </si>
  <si>
    <t>sa326113</t>
  </si>
  <si>
    <t>Matt Sheely</t>
  </si>
  <si>
    <t>sa599503</t>
  </si>
  <si>
    <t>Yordanys Perez</t>
  </si>
  <si>
    <t>sa455365</t>
  </si>
  <si>
    <t>Carlo Testa</t>
  </si>
  <si>
    <t>sa577698</t>
  </si>
  <si>
    <t>Steven Proscia</t>
  </si>
  <si>
    <t>sa454999</t>
  </si>
  <si>
    <t>Kyle Conley</t>
  </si>
  <si>
    <t>sa549293</t>
  </si>
  <si>
    <t>Kelson Brown</t>
  </si>
  <si>
    <t>sa454530</t>
  </si>
  <si>
    <t>Matthew Cerda</t>
  </si>
  <si>
    <t>sa380012</t>
  </si>
  <si>
    <t>sa455283</t>
  </si>
  <si>
    <t>Robert Lara</t>
  </si>
  <si>
    <t>sa393390</t>
  </si>
  <si>
    <t>Carlos Guzman</t>
  </si>
  <si>
    <t>sa577010</t>
  </si>
  <si>
    <t>Jett Bandy</t>
  </si>
  <si>
    <t>sa389676</t>
  </si>
  <si>
    <t>Quincy Latimore</t>
  </si>
  <si>
    <t>sa547904</t>
  </si>
  <si>
    <t>Felix Perez</t>
  </si>
  <si>
    <t>sa326826</t>
  </si>
  <si>
    <t>Jaime Ortiz</t>
  </si>
  <si>
    <t>sa290201</t>
  </si>
  <si>
    <t>Corey Wimberly</t>
  </si>
  <si>
    <t>Russ Adams</t>
  </si>
  <si>
    <t>sa293187</t>
  </si>
  <si>
    <t>Mario Mercedes</t>
  </si>
  <si>
    <t>sa381319</t>
  </si>
  <si>
    <t>Yunesky Sanchez</t>
  </si>
  <si>
    <t>sa390229</t>
  </si>
  <si>
    <t>Jay Brossman</t>
  </si>
  <si>
    <t>sa501600</t>
  </si>
  <si>
    <t>Brett Nommensen</t>
  </si>
  <si>
    <t>sa327092</t>
  </si>
  <si>
    <t>Nick Van Stratten</t>
  </si>
  <si>
    <t>sa502365</t>
  </si>
  <si>
    <t>Conner Crumbliss</t>
  </si>
  <si>
    <t>sa621579</t>
  </si>
  <si>
    <t>Alex Yarbrough</t>
  </si>
  <si>
    <t>sa390638</t>
  </si>
  <si>
    <t>Evan Frey</t>
  </si>
  <si>
    <t>Brandon Jones</t>
  </si>
  <si>
    <t>sa326261</t>
  </si>
  <si>
    <t>James Simmons</t>
  </si>
  <si>
    <t>sa328090</t>
  </si>
  <si>
    <t>Tim Torres</t>
  </si>
  <si>
    <t>sa455288</t>
  </si>
  <si>
    <t>Dean Anna</t>
  </si>
  <si>
    <t>Joe Inglett</t>
  </si>
  <si>
    <t>sa262432</t>
  </si>
  <si>
    <t>Brian Van Kirk</t>
  </si>
  <si>
    <t>sa225722</t>
  </si>
  <si>
    <t>David Cook</t>
  </si>
  <si>
    <t>sa226165</t>
  </si>
  <si>
    <t>sa552213</t>
  </si>
  <si>
    <t>Mitchell Blackburn</t>
  </si>
  <si>
    <t>sa579554</t>
  </si>
  <si>
    <t>Jeremy Rodriguez</t>
  </si>
  <si>
    <t>Andy Marte</t>
  </si>
  <si>
    <t>sa503750</t>
  </si>
  <si>
    <t>Shane Brown</t>
  </si>
  <si>
    <t>sa392419</t>
  </si>
  <si>
    <t>Abraham Almonte</t>
  </si>
  <si>
    <t>sa390269</t>
  </si>
  <si>
    <t>Justin Henry</t>
  </si>
  <si>
    <t>sa244288</t>
  </si>
  <si>
    <t>Orlando Mercado</t>
  </si>
  <si>
    <t>Kevin Richardson</t>
  </si>
  <si>
    <t>sa199527</t>
  </si>
  <si>
    <t>John Suomi</t>
  </si>
  <si>
    <t>sa289014</t>
  </si>
  <si>
    <t>Matt Fields</t>
  </si>
  <si>
    <t>sa392373</t>
  </si>
  <si>
    <t>Stefan Welch</t>
  </si>
  <si>
    <t>sa392362</t>
  </si>
  <si>
    <t>Isaias Velasquez</t>
  </si>
  <si>
    <t>sa502557</t>
  </si>
  <si>
    <t>Jared Prince</t>
  </si>
  <si>
    <t>Freddy Sandoval</t>
  </si>
  <si>
    <t>sa501636</t>
  </si>
  <si>
    <t>Alan Ahmady</t>
  </si>
  <si>
    <t>Aaron Rowand</t>
  </si>
  <si>
    <t>Cory Sullivan</t>
  </si>
  <si>
    <t>Robby Hammock</t>
  </si>
  <si>
    <t>sa501552</t>
  </si>
  <si>
    <t>Robert Lyerly</t>
  </si>
  <si>
    <t>Wes Bankston</t>
  </si>
  <si>
    <t>sa501503</t>
  </si>
  <si>
    <t>Josh Fellhauer</t>
  </si>
  <si>
    <t>sa291134</t>
  </si>
  <si>
    <t>Paco Figueroa</t>
  </si>
  <si>
    <t>sa244287</t>
  </si>
  <si>
    <t>Edgardo Baez</t>
  </si>
  <si>
    <t>sa294138</t>
  </si>
  <si>
    <t>Mark Wagner</t>
  </si>
  <si>
    <t>sa328424</t>
  </si>
  <si>
    <t>Nick Liles</t>
  </si>
  <si>
    <t>Clay Timpner</t>
  </si>
  <si>
    <t>sa455175</t>
  </si>
  <si>
    <t>Dan Robertson</t>
  </si>
  <si>
    <t>sa293985</t>
  </si>
  <si>
    <t>Joel Naughton</t>
  </si>
  <si>
    <t>Jeremy Reed</t>
  </si>
  <si>
    <t>sa455031</t>
  </si>
  <si>
    <t>Curt Smith</t>
  </si>
  <si>
    <t>Ross Gload</t>
  </si>
  <si>
    <t>sa549427</t>
  </si>
  <si>
    <t>Alfredo Lopez</t>
  </si>
  <si>
    <t>German Duran</t>
  </si>
  <si>
    <t>sa526548</t>
  </si>
  <si>
    <t>Ryan Lapensee</t>
  </si>
  <si>
    <t>sa549325</t>
  </si>
  <si>
    <t>Jimmy Comerota</t>
  </si>
  <si>
    <t>Matt Stairs</t>
  </si>
  <si>
    <t>sa389935</t>
  </si>
  <si>
    <t>Jared Clark</t>
  </si>
  <si>
    <t>sa455997</t>
  </si>
  <si>
    <t>Wilfred Pichardo</t>
  </si>
  <si>
    <t>Delwyn Young</t>
  </si>
  <si>
    <t>sa291760</t>
  </si>
  <si>
    <t>Chris Frey</t>
  </si>
  <si>
    <t>sa236466</t>
  </si>
  <si>
    <t>Jim Adduci</t>
  </si>
  <si>
    <t>sa454601</t>
  </si>
  <si>
    <t>Jeremie Tice</t>
  </si>
  <si>
    <t>sa454954</t>
  </si>
  <si>
    <t>sa548484</t>
  </si>
  <si>
    <t>Jared Hoying</t>
  </si>
  <si>
    <t>sa549302</t>
  </si>
  <si>
    <t>Adam Melker</t>
  </si>
  <si>
    <t>sa501491</t>
  </si>
  <si>
    <t>Casey Haerther</t>
  </si>
  <si>
    <t>sa502006</t>
  </si>
  <si>
    <t>Dallas Tarleton</t>
  </si>
  <si>
    <t>Joe Thurston</t>
  </si>
  <si>
    <t>sa389690</t>
  </si>
  <si>
    <t>Mark Hallberg</t>
  </si>
  <si>
    <t>Melvin Mora</t>
  </si>
  <si>
    <t>sa545433</t>
  </si>
  <si>
    <t>Vance Albitz</t>
  </si>
  <si>
    <t>sa262156</t>
  </si>
  <si>
    <t>Eddy Martinez-Esteve</t>
  </si>
  <si>
    <t>Ramon Vazquez</t>
  </si>
  <si>
    <t>Guillermo Rodriguez</t>
  </si>
  <si>
    <t>sa455124</t>
  </si>
  <si>
    <t>Addison Maruszak</t>
  </si>
  <si>
    <t>sa389695</t>
  </si>
  <si>
    <t>Bill Rhinehart</t>
  </si>
  <si>
    <t>sa454966</t>
  </si>
  <si>
    <t>Erik Morrison</t>
  </si>
  <si>
    <t>sa501964</t>
  </si>
  <si>
    <t>Brian Goodwin</t>
  </si>
  <si>
    <t>sa455610</t>
  </si>
  <si>
    <t>Jordan Lennerton</t>
  </si>
  <si>
    <t>sa201932</t>
  </si>
  <si>
    <t>Patrick Arlis</t>
  </si>
  <si>
    <t>sa547109</t>
  </si>
  <si>
    <t>Robby Price</t>
  </si>
  <si>
    <t>sa254036</t>
  </si>
  <si>
    <t>Dan Nelson</t>
  </si>
  <si>
    <t>sa502196</t>
  </si>
  <si>
    <t>Justin Bour</t>
  </si>
  <si>
    <t>sa455612</t>
  </si>
  <si>
    <t>Rossmel Perez</t>
  </si>
  <si>
    <t>sa327660</t>
  </si>
  <si>
    <t>Brandon Tripp</t>
  </si>
  <si>
    <t>sa294295</t>
  </si>
  <si>
    <t>Sergio Pedroza</t>
  </si>
  <si>
    <t>sa454991</t>
  </si>
  <si>
    <t>Dan Brewer</t>
  </si>
  <si>
    <t>Robinson Cancel</t>
  </si>
  <si>
    <t>sa546661</t>
  </si>
  <si>
    <t>Cody Asche</t>
  </si>
  <si>
    <t>sa454914</t>
  </si>
  <si>
    <t>Cody Overbeck</t>
  </si>
  <si>
    <t>sa659509</t>
  </si>
  <si>
    <t>Adrian Gutierrez</t>
  </si>
  <si>
    <t>sa389668</t>
  </si>
  <si>
    <t>Ozzie Lewis</t>
  </si>
  <si>
    <t>sa392404</t>
  </si>
  <si>
    <t>Mitch Dening</t>
  </si>
  <si>
    <t>sa455900</t>
  </si>
  <si>
    <t>Zach Zaneski</t>
  </si>
  <si>
    <t>sa455423</t>
  </si>
  <si>
    <t>Xavier Scruggs</t>
  </si>
  <si>
    <t>sa502179</t>
  </si>
  <si>
    <t>Kevin Mahoney</t>
  </si>
  <si>
    <t>sa295152</t>
  </si>
  <si>
    <t>Ryan Mount</t>
  </si>
  <si>
    <t>sa455746</t>
  </si>
  <si>
    <t>Leandro Castro</t>
  </si>
  <si>
    <t>sa577718</t>
  </si>
  <si>
    <t>C.J. Cron</t>
  </si>
  <si>
    <t>sa326722</t>
  </si>
  <si>
    <t>Clay Fuller</t>
  </si>
  <si>
    <t>sa455231</t>
  </si>
  <si>
    <t>Jake Shaffer</t>
  </si>
  <si>
    <t>sa489713</t>
  </si>
  <si>
    <t>Joel Galarraga</t>
  </si>
  <si>
    <t>sa328607</t>
  </si>
  <si>
    <t>Jim Rapoport</t>
  </si>
  <si>
    <t>sa455672</t>
  </si>
  <si>
    <t>Angelys Nina</t>
  </si>
  <si>
    <t>sa501511</t>
  </si>
  <si>
    <t>Jordan Henry</t>
  </si>
  <si>
    <t>sa546472</t>
  </si>
  <si>
    <t>Breyvil Valera</t>
  </si>
  <si>
    <t>sa389666</t>
  </si>
  <si>
    <t>Skyler Stromsmoe</t>
  </si>
  <si>
    <t>sa295116</t>
  </si>
  <si>
    <t>Archie Gilbert</t>
  </si>
  <si>
    <t>sa328262</t>
  </si>
  <si>
    <t>D'Marcus Ingram</t>
  </si>
  <si>
    <t>sa389801</t>
  </si>
  <si>
    <t>Mike Bianucci</t>
  </si>
  <si>
    <t>sa390327</t>
  </si>
  <si>
    <t>Matt Spencer</t>
  </si>
  <si>
    <t>sa502087</t>
  </si>
  <si>
    <t>Drew Biery</t>
  </si>
  <si>
    <t>sa454548</t>
  </si>
  <si>
    <t>Eric Wetzel</t>
  </si>
  <si>
    <t>sa458768</t>
  </si>
  <si>
    <t>Kyle Shelton</t>
  </si>
  <si>
    <t>sa392101</t>
  </si>
  <si>
    <t>Kyle Day</t>
  </si>
  <si>
    <t>Jolbert Cabrera</t>
  </si>
  <si>
    <t>sa549774</t>
  </si>
  <si>
    <t>Eric Sim</t>
  </si>
  <si>
    <t>sa548464</t>
  </si>
  <si>
    <t>Andrew Heid</t>
  </si>
  <si>
    <t>Travis Denker</t>
  </si>
  <si>
    <t>sa322953</t>
  </si>
  <si>
    <t>Paulo Orlando</t>
  </si>
  <si>
    <t>sa502596</t>
  </si>
  <si>
    <t>Steve Cilladi</t>
  </si>
  <si>
    <t>sa501709</t>
  </si>
  <si>
    <t>Jeffrey Squier</t>
  </si>
  <si>
    <t>Cory Aldridge</t>
  </si>
  <si>
    <t>sa549324</t>
  </si>
  <si>
    <t>Yazy Arbelo</t>
  </si>
  <si>
    <t>Shawn Riggans</t>
  </si>
  <si>
    <t>sa262429</t>
  </si>
  <si>
    <t>Adam Ricks</t>
  </si>
  <si>
    <t>sa501446</t>
  </si>
  <si>
    <t>Jeremy Hazelbaker</t>
  </si>
  <si>
    <t>sa545091</t>
  </si>
  <si>
    <t>Drew Muren</t>
  </si>
  <si>
    <t>sa291163</t>
  </si>
  <si>
    <t>Radames Nazario</t>
  </si>
  <si>
    <t>sa501557</t>
  </si>
  <si>
    <t>Ben Theriot</t>
  </si>
  <si>
    <t>sa503320</t>
  </si>
  <si>
    <t>Adolfo Reina</t>
  </si>
  <si>
    <t>sa501942</t>
  </si>
  <si>
    <t>Tyler Bortnick</t>
  </si>
  <si>
    <t>sa502095</t>
  </si>
  <si>
    <t>Greg Rohan</t>
  </si>
  <si>
    <t>sa526187</t>
  </si>
  <si>
    <t>Matt Gedman</t>
  </si>
  <si>
    <t>sa244008</t>
  </si>
  <si>
    <t>Jamie Romak</t>
  </si>
  <si>
    <t>Felipe Lopez</t>
  </si>
  <si>
    <t>sa294097</t>
  </si>
  <si>
    <t>Chris Denove</t>
  </si>
  <si>
    <t>sa455020</t>
  </si>
  <si>
    <t>Chris Swauger</t>
  </si>
  <si>
    <t>sa454496</t>
  </si>
  <si>
    <t>Kyle Russell</t>
  </si>
  <si>
    <t>sa326716</t>
  </si>
  <si>
    <t>D'Arby Myers</t>
  </si>
  <si>
    <t>sa226486</t>
  </si>
  <si>
    <t>Scott Beerer</t>
  </si>
  <si>
    <t>Terry Tiffee</t>
  </si>
  <si>
    <t>sa543301</t>
  </si>
  <si>
    <t>Jorge Padron</t>
  </si>
  <si>
    <t>sa326737</t>
  </si>
  <si>
    <t>Mike Mcbryde</t>
  </si>
  <si>
    <t>Ronnie Belliard</t>
  </si>
  <si>
    <t>sa199270</t>
  </si>
  <si>
    <t>Jesus Merchan</t>
  </si>
  <si>
    <t>sa389679</t>
  </si>
  <si>
    <t>Jake Smolinski</t>
  </si>
  <si>
    <t>sa389860</t>
  </si>
  <si>
    <t>Jonathan Greene</t>
  </si>
  <si>
    <t>Buck Coats</t>
  </si>
  <si>
    <t>sa455593</t>
  </si>
  <si>
    <t>Kody Hinze</t>
  </si>
  <si>
    <t>sa578021</t>
  </si>
  <si>
    <t>Tyler Ogle</t>
  </si>
  <si>
    <t>sa502058</t>
  </si>
  <si>
    <t>Luke Murton</t>
  </si>
  <si>
    <t>sa598994</t>
  </si>
  <si>
    <t>Wes Thigpen</t>
  </si>
  <si>
    <t>sa389825</t>
  </si>
  <si>
    <t>Jon Fixler</t>
  </si>
  <si>
    <t>sa454533</t>
  </si>
  <si>
    <t>Sean Ratliff</t>
  </si>
  <si>
    <t>sa455948</t>
  </si>
  <si>
    <t>Luis Hurtado</t>
  </si>
  <si>
    <t>sa526396</t>
  </si>
  <si>
    <t>Robert Kral</t>
  </si>
  <si>
    <t>sa462937</t>
  </si>
  <si>
    <t>James Cesario</t>
  </si>
  <si>
    <t>sa389746</t>
  </si>
  <si>
    <t>Matt Cusick</t>
  </si>
  <si>
    <t>Casey Blake</t>
  </si>
  <si>
    <t>Jeff Bailey</t>
  </si>
  <si>
    <t>Steven Hill</t>
  </si>
  <si>
    <t>sa390233</t>
  </si>
  <si>
    <t>Lars Davis</t>
  </si>
  <si>
    <t>sa454732</t>
  </si>
  <si>
    <t>Jack Rye</t>
  </si>
  <si>
    <t>sa329131</t>
  </si>
  <si>
    <t>Reynaldo Rodriguez</t>
  </si>
  <si>
    <t>sa503778</t>
  </si>
  <si>
    <t>Kaohi Downing</t>
  </si>
  <si>
    <t>sa501202</t>
  </si>
  <si>
    <t>Tyler Townsend</t>
  </si>
  <si>
    <t>sa658931</t>
  </si>
  <si>
    <t>Samuel Mulroy</t>
  </si>
  <si>
    <t>sa550221</t>
  </si>
  <si>
    <t>Ryan Mccurdy</t>
  </si>
  <si>
    <t>sa455337</t>
  </si>
  <si>
    <t>Billy Nowlin</t>
  </si>
  <si>
    <t>Reggie Abercrombie</t>
  </si>
  <si>
    <t>sa526538</t>
  </si>
  <si>
    <t>Brian Fletcher</t>
  </si>
  <si>
    <t>sa501213</t>
  </si>
  <si>
    <t>Ben Paulsen</t>
  </si>
  <si>
    <t>sa389904</t>
  </si>
  <si>
    <t>Tyler Henley</t>
  </si>
  <si>
    <t>sa389928</t>
  </si>
  <si>
    <t>Michael Burgess</t>
  </si>
  <si>
    <t>sa454709</t>
  </si>
  <si>
    <t>Ryan Lollis</t>
  </si>
  <si>
    <t>Jorge Padilla</t>
  </si>
  <si>
    <t>sa501766</t>
  </si>
  <si>
    <t>Deangelo Mack</t>
  </si>
  <si>
    <t>sa254577</t>
  </si>
  <si>
    <t>Sean Henry</t>
  </si>
  <si>
    <t>sa455603</t>
  </si>
  <si>
    <t>Ramon Castillo</t>
  </si>
  <si>
    <t>Oscar Salazar</t>
  </si>
  <si>
    <t>sa504424</t>
  </si>
  <si>
    <t>William Alvino</t>
  </si>
  <si>
    <t>sa454873</t>
  </si>
  <si>
    <t>Matt Long</t>
  </si>
  <si>
    <t>sa392148</t>
  </si>
  <si>
    <t>Keyter Collado</t>
  </si>
  <si>
    <t>sa253627</t>
  </si>
  <si>
    <t>Myron Leslie</t>
  </si>
  <si>
    <t>sa209508</t>
  </si>
  <si>
    <t>Jose Yepez</t>
  </si>
  <si>
    <t>Ryan Garko</t>
  </si>
  <si>
    <t>sa502081</t>
  </si>
  <si>
    <t>Cody Decker</t>
  </si>
  <si>
    <t>sa455405</t>
  </si>
  <si>
    <t>Brian Conley</t>
  </si>
  <si>
    <t>sa454577</t>
  </si>
  <si>
    <t>Alden Carrithers</t>
  </si>
  <si>
    <t>sa454609</t>
  </si>
  <si>
    <t>Gabe Jacobo</t>
  </si>
  <si>
    <t>sa526284</t>
  </si>
  <si>
    <t>Johnny Ruettiger</t>
  </si>
  <si>
    <t>Willy Aybar</t>
  </si>
  <si>
    <t>sa607356</t>
  </si>
  <si>
    <t>Kenen Bailli</t>
  </si>
  <si>
    <t>sa253307</t>
  </si>
  <si>
    <t>Matt Miller</t>
  </si>
  <si>
    <t>Andy Tracy</t>
  </si>
  <si>
    <t>sa291515</t>
  </si>
  <si>
    <t>Mike Daniel</t>
  </si>
  <si>
    <t>Jerad Head</t>
  </si>
  <si>
    <t>Jeff Fiorentino</t>
  </si>
  <si>
    <t>sa328092</t>
  </si>
  <si>
    <t>Johan Limonta</t>
  </si>
  <si>
    <t>sa389390</t>
  </si>
  <si>
    <t>Robbie Widlansky</t>
  </si>
  <si>
    <t>sa253270</t>
  </si>
  <si>
    <t>Marvin Lowrance</t>
  </si>
  <si>
    <t>sa455432</t>
  </si>
  <si>
    <t>Ronnie Welty</t>
  </si>
  <si>
    <t>sa327047</t>
  </si>
  <si>
    <t>Jimmy Van Ostrand</t>
  </si>
  <si>
    <t>sa455748</t>
  </si>
  <si>
    <t>Harold Garcia</t>
  </si>
  <si>
    <t>sa293084</t>
  </si>
  <si>
    <t>Mark Minicozzi</t>
  </si>
  <si>
    <t>sa389671</t>
  </si>
  <si>
    <t>Steve Susdorf</t>
  </si>
  <si>
    <t>Mike Cameron</t>
  </si>
  <si>
    <t>Esteban German</t>
  </si>
  <si>
    <t>sa290196</t>
  </si>
  <si>
    <t>Ryan Patterson</t>
  </si>
  <si>
    <t>Michael Aubrey</t>
  </si>
  <si>
    <t>sa244111</t>
  </si>
  <si>
    <t>Brock Peterson</t>
  </si>
  <si>
    <t>sa390311</t>
  </si>
  <si>
    <t>Brian Rike</t>
  </si>
  <si>
    <t>sa291168</t>
  </si>
  <si>
    <t>John Drennen</t>
  </si>
  <si>
    <t>sa454544</t>
  </si>
  <si>
    <t>Ben Guez</t>
  </si>
  <si>
    <t>Milton Bradley</t>
  </si>
  <si>
    <t>sa549213</t>
  </si>
  <si>
    <t>Matthew Curry</t>
  </si>
  <si>
    <t>sa254697</t>
  </si>
  <si>
    <t>Jon Mark Owings</t>
  </si>
  <si>
    <t>Carlos Guillen</t>
  </si>
  <si>
    <t>sa501751</t>
  </si>
  <si>
    <t>Jake Goebbert</t>
  </si>
  <si>
    <t>sa389900</t>
  </si>
  <si>
    <t>Michael Main</t>
  </si>
  <si>
    <t>sa526661</t>
  </si>
  <si>
    <t>Austin Wates</t>
  </si>
  <si>
    <t>sa454751</t>
  </si>
  <si>
    <t>Kiel Roling</t>
  </si>
  <si>
    <t>sa388392</t>
  </si>
  <si>
    <t>Matt Lawson</t>
  </si>
  <si>
    <t>sa502346</t>
  </si>
  <si>
    <t>Vince Belnome</t>
  </si>
  <si>
    <t>sa502052</t>
  </si>
  <si>
    <t>Brady Shoemaker</t>
  </si>
  <si>
    <t>sa291098</t>
  </si>
  <si>
    <t>sa202764</t>
  </si>
  <si>
    <t>Brian Dopirak</t>
  </si>
  <si>
    <t>sa623174</t>
  </si>
  <si>
    <t>Adonis Garcia</t>
  </si>
  <si>
    <t>Greg Halman</t>
  </si>
  <si>
    <t>sa327819</t>
  </si>
  <si>
    <t>Nicholas Francis</t>
  </si>
  <si>
    <t>sa243989</t>
  </si>
  <si>
    <t>Chris Lubanski</t>
  </si>
  <si>
    <t>sa291146</t>
  </si>
  <si>
    <t>Brandon Roberts</t>
  </si>
  <si>
    <t>sa509692</t>
  </si>
  <si>
    <t>Amaury Cazana</t>
  </si>
  <si>
    <t>sa523975</t>
  </si>
  <si>
    <t>Jose Julio Ruiz</t>
  </si>
  <si>
    <t>sa388372</t>
  </si>
  <si>
    <t>Bobby Coyle</t>
  </si>
  <si>
    <t>Angel Salome</t>
  </si>
  <si>
    <t>sa326488</t>
  </si>
  <si>
    <t>Cody Johnson</t>
  </si>
  <si>
    <t>sa326105</t>
  </si>
  <si>
    <t>Willie Cabrera</t>
  </si>
  <si>
    <t>sa390330</t>
  </si>
  <si>
    <t>Tim Smith</t>
  </si>
  <si>
    <t>Jose Castillo</t>
  </si>
  <si>
    <t>Wily Mo Pena</t>
  </si>
  <si>
    <t>sa454598</t>
  </si>
  <si>
    <t>Roberto Lopez</t>
  </si>
  <si>
    <t>sa502686</t>
  </si>
  <si>
    <t>Bryson Smith</t>
  </si>
  <si>
    <t>Ryan Shealy</t>
  </si>
  <si>
    <t>sa321794</t>
  </si>
  <si>
    <t>Chris Colabello</t>
  </si>
  <si>
    <t>Jorge Posada</t>
  </si>
  <si>
    <t>Nick Stavinoha</t>
  </si>
  <si>
    <t>sa389283</t>
  </si>
  <si>
    <t>Darin Holcomb</t>
  </si>
  <si>
    <t>sa291803</t>
  </si>
  <si>
    <t>Mike Paulk</t>
  </si>
  <si>
    <t>Jeremy Moore</t>
  </si>
  <si>
    <t>sa326677</t>
  </si>
  <si>
    <t>sa598832</t>
  </si>
  <si>
    <t>Matt Leeds</t>
  </si>
  <si>
    <t>Joe Koshansky</t>
  </si>
  <si>
    <t>sa455589</t>
  </si>
  <si>
    <t>Randy Ruiz</t>
  </si>
  <si>
    <t>Marcus Thames</t>
  </si>
  <si>
    <t>sa225794</t>
  </si>
  <si>
    <t>Ricardo Nanita</t>
  </si>
  <si>
    <t>Daryle Ward</t>
  </si>
  <si>
    <t>sa201378</t>
  </si>
  <si>
    <t>Tagg Bozied</t>
  </si>
  <si>
    <t>Lastings Milledge</t>
  </si>
  <si>
    <t>sa326115</t>
  </si>
  <si>
    <t>Christian Marrero</t>
  </si>
  <si>
    <t>sa327649</t>
  </si>
  <si>
    <t>Gavin Dickey</t>
  </si>
  <si>
    <t>Kevin Barker</t>
  </si>
  <si>
    <t>sa516161</t>
  </si>
  <si>
    <t>Juan Crousset</t>
  </si>
  <si>
    <t>Jason Botts</t>
  </si>
  <si>
    <t>Pat Burrell</t>
  </si>
  <si>
    <t>sa503467</t>
  </si>
  <si>
    <t>sa560967</t>
  </si>
  <si>
    <t>Juan Carlos Linares</t>
  </si>
  <si>
    <t>Magglio Ordonez</t>
  </si>
  <si>
    <t>sa605974</t>
  </si>
  <si>
    <t>Blake Gailen</t>
  </si>
  <si>
    <t>sa290612</t>
  </si>
  <si>
    <t>Brendan Katin</t>
  </si>
  <si>
    <t>John Bowker</t>
  </si>
  <si>
    <t>Derrek Lee</t>
  </si>
  <si>
    <t>Alex Romero</t>
  </si>
  <si>
    <t>sa501246</t>
  </si>
  <si>
    <t>Kent Matthes</t>
  </si>
  <si>
    <t>sa294415</t>
  </si>
  <si>
    <t>Jeremy Slayden</t>
  </si>
  <si>
    <t>sa244055</t>
  </si>
  <si>
    <t>Kala Ka'Aihue</t>
  </si>
  <si>
    <t>Steve Pearce</t>
  </si>
  <si>
    <t>sa390639</t>
  </si>
  <si>
    <t>Brock Bond</t>
  </si>
  <si>
    <t>J.D. Drew</t>
  </si>
  <si>
    <t>sa546800</t>
  </si>
  <si>
    <t>Mike O'Neill</t>
  </si>
  <si>
    <t>Barbaro Canizares</t>
  </si>
  <si>
    <t>sa454907</t>
  </si>
  <si>
    <t>Mike Zuanich</t>
  </si>
  <si>
    <t>$NL</t>
  </si>
  <si>
    <t>$AL</t>
  </si>
  <si>
    <t>$OBP</t>
  </si>
  <si>
    <t>$5x5</t>
  </si>
  <si>
    <t>sa550624</t>
  </si>
  <si>
    <t>Jandel Gustave</t>
  </si>
  <si>
    <t>sa597055</t>
  </si>
  <si>
    <t>Jefferson Olacio</t>
  </si>
  <si>
    <t>sa507190</t>
  </si>
  <si>
    <t>William Princivil</t>
  </si>
  <si>
    <t>sa597278</t>
  </si>
  <si>
    <t>Juandalys Hernandez</t>
  </si>
  <si>
    <t>sa658279</t>
  </si>
  <si>
    <t>Austin Fairchild</t>
  </si>
  <si>
    <t>sa597182</t>
  </si>
  <si>
    <t>Luis Abad</t>
  </si>
  <si>
    <t>sa597224</t>
  </si>
  <si>
    <t>Evandert Diaz</t>
  </si>
  <si>
    <t>sa550720</t>
  </si>
  <si>
    <t>Jose Brito</t>
  </si>
  <si>
    <t>sa546555</t>
  </si>
  <si>
    <t>Jhefferson Hurtado</t>
  </si>
  <si>
    <t>sa597245</t>
  </si>
  <si>
    <t>Geronimo Franzua</t>
  </si>
  <si>
    <t>sa507118</t>
  </si>
  <si>
    <t>Jose Nivar</t>
  </si>
  <si>
    <t>sa599197</t>
  </si>
  <si>
    <t>Zachary Good</t>
  </si>
  <si>
    <t>sa602924</t>
  </si>
  <si>
    <t>Ivan Vargas</t>
  </si>
  <si>
    <t>sa526281</t>
  </si>
  <si>
    <t>Kevin Moran</t>
  </si>
  <si>
    <t>sa683299</t>
  </si>
  <si>
    <t>Anthony Santiago</t>
  </si>
  <si>
    <t>sa548119</t>
  </si>
  <si>
    <t>Reymin Guduan</t>
  </si>
  <si>
    <t>sa657801</t>
  </si>
  <si>
    <t>Wilmy Rodriguez</t>
  </si>
  <si>
    <t>sa507117</t>
  </si>
  <si>
    <t>Dominque Jean</t>
  </si>
  <si>
    <t>sa546557</t>
  </si>
  <si>
    <t>Yerwin Sanchez</t>
  </si>
  <si>
    <t>sa550622</t>
  </si>
  <si>
    <t>Edgar Ferreira</t>
  </si>
  <si>
    <t>sa657847</t>
  </si>
  <si>
    <t>Carlos Fermin</t>
  </si>
  <si>
    <t>sa551015</t>
  </si>
  <si>
    <t>Mariano Chevalier</t>
  </si>
  <si>
    <t>sa503748</t>
  </si>
  <si>
    <t>Jeffrey Gibbs</t>
  </si>
  <si>
    <t>sa507103</t>
  </si>
  <si>
    <t>Raldy Cabrera</t>
  </si>
  <si>
    <t>sa558696</t>
  </si>
  <si>
    <t>John Killen</t>
  </si>
  <si>
    <t>sa507134</t>
  </si>
  <si>
    <t>Tiago Calixto</t>
  </si>
  <si>
    <t>sa507125</t>
  </si>
  <si>
    <t>Luis Echezuria</t>
  </si>
  <si>
    <t>sa657559</t>
  </si>
  <si>
    <t>Jonathan Torres</t>
  </si>
  <si>
    <t>sa603264</t>
  </si>
  <si>
    <t>Braulio Ortiz</t>
  </si>
  <si>
    <t>sa657881</t>
  </si>
  <si>
    <t>Erodis Castillo</t>
  </si>
  <si>
    <t>sa507188</t>
  </si>
  <si>
    <t>Enrico Jimenez</t>
  </si>
  <si>
    <t>sa506379</t>
  </si>
  <si>
    <t>Luis Guzman</t>
  </si>
  <si>
    <t>sa550044</t>
  </si>
  <si>
    <t>Christopher Lee</t>
  </si>
  <si>
    <t>sa596867</t>
  </si>
  <si>
    <t>Yomelbin Almonte</t>
  </si>
  <si>
    <t>sa597180</t>
  </si>
  <si>
    <t>Reyson Zoquiel</t>
  </si>
  <si>
    <t>sa549265</t>
  </si>
  <si>
    <t>Ryan Hafner</t>
  </si>
  <si>
    <t>sa658618</t>
  </si>
  <si>
    <t>Storm Throne</t>
  </si>
  <si>
    <t>sa548133</t>
  </si>
  <si>
    <t>Elias Villasana</t>
  </si>
  <si>
    <t>sa658255</t>
  </si>
  <si>
    <t>Dylan Sons</t>
  </si>
  <si>
    <t>sa597246</t>
  </si>
  <si>
    <t>Juan Delis</t>
  </si>
  <si>
    <t>sa503282</t>
  </si>
  <si>
    <t>Kevin Johnson</t>
  </si>
  <si>
    <t>sa506642</t>
  </si>
  <si>
    <t>Greg Aquino</t>
  </si>
  <si>
    <t>sa657822</t>
  </si>
  <si>
    <t>Eddy Castillo</t>
  </si>
  <si>
    <t>sa597276</t>
  </si>
  <si>
    <t>Yorman Landa</t>
  </si>
  <si>
    <t>sa657557</t>
  </si>
  <si>
    <t>sa507231</t>
  </si>
  <si>
    <t>Domingo Salas</t>
  </si>
  <si>
    <t>sa549400</t>
  </si>
  <si>
    <t>Kenneth Wise</t>
  </si>
  <si>
    <t>sa635433</t>
  </si>
  <si>
    <t>Alejandro Viloria</t>
  </si>
  <si>
    <t>sa502298</t>
  </si>
  <si>
    <t>Michael Mechaw</t>
  </si>
  <si>
    <t>sa549732</t>
  </si>
  <si>
    <t>Kevin Rath</t>
  </si>
  <si>
    <t>sa659557</t>
  </si>
  <si>
    <t>Delvin Perez</t>
  </si>
  <si>
    <t>sa597506</t>
  </si>
  <si>
    <t>Albert Tamarez</t>
  </si>
  <si>
    <t>sa454393</t>
  </si>
  <si>
    <t>Shooter Hunt</t>
  </si>
  <si>
    <t>sa504805</t>
  </si>
  <si>
    <t>Jesus Pirela</t>
  </si>
  <si>
    <t>sa657898</t>
  </si>
  <si>
    <t>Hansel Mora</t>
  </si>
  <si>
    <t>sa657560</t>
  </si>
  <si>
    <t>Wilmin Lara</t>
  </si>
  <si>
    <t>sa549152</t>
  </si>
  <si>
    <t>Zak Adams</t>
  </si>
  <si>
    <t>sa501586</t>
  </si>
  <si>
    <t>Matt Hopps</t>
  </si>
  <si>
    <t>sa596221</t>
  </si>
  <si>
    <t>Brohiglyn Rivero</t>
  </si>
  <si>
    <t>sa657821</t>
  </si>
  <si>
    <t>Reinaldo Cepin</t>
  </si>
  <si>
    <t>sa549454</t>
  </si>
  <si>
    <t>Matt Drummond</t>
  </si>
  <si>
    <t>sa503572</t>
  </si>
  <si>
    <t>Evan Deluca</t>
  </si>
  <si>
    <t>sa503957</t>
  </si>
  <si>
    <t>Carlos Melo</t>
  </si>
  <si>
    <t>sa598105</t>
  </si>
  <si>
    <t>Brandon Culbreth</t>
  </si>
  <si>
    <t>sa658341</t>
  </si>
  <si>
    <t>Zakery Wasilewski</t>
  </si>
  <si>
    <t>sa503611</t>
  </si>
  <si>
    <t>Fabio Martinez</t>
  </si>
  <si>
    <t>sa502919</t>
  </si>
  <si>
    <t>Lex Rutledge</t>
  </si>
  <si>
    <t>sa506324</t>
  </si>
  <si>
    <t>Scarly Morillo</t>
  </si>
  <si>
    <t>sa392117</t>
  </si>
  <si>
    <t>Josh Billeaud</t>
  </si>
  <si>
    <t>sa597279</t>
  </si>
  <si>
    <t>sa326474</t>
  </si>
  <si>
    <t>Kasey Kiker</t>
  </si>
  <si>
    <t>sa327842</t>
  </si>
  <si>
    <t>Casey Weathers</t>
  </si>
  <si>
    <t>sa657728</t>
  </si>
  <si>
    <t>Argenis Silva</t>
  </si>
  <si>
    <t>sa548465</t>
  </si>
  <si>
    <t>Taylor Morton</t>
  </si>
  <si>
    <t>sa549451</t>
  </si>
  <si>
    <t>Eric Jaffe</t>
  </si>
  <si>
    <t>sa596035</t>
  </si>
  <si>
    <t>Luis Pina</t>
  </si>
  <si>
    <t>sa502176</t>
  </si>
  <si>
    <t>Goldy Simmons</t>
  </si>
  <si>
    <t>sa549945</t>
  </si>
  <si>
    <t>Mark Blackmar</t>
  </si>
  <si>
    <t>sa658006</t>
  </si>
  <si>
    <t>Andre Martinez</t>
  </si>
  <si>
    <t>sa549222</t>
  </si>
  <si>
    <t>Andres Feliz</t>
  </si>
  <si>
    <t>sa657419</t>
  </si>
  <si>
    <t>Jadison Jimenez</t>
  </si>
  <si>
    <t>sa602922</t>
  </si>
  <si>
    <t>Juan Jaquez</t>
  </si>
  <si>
    <t>sa599896</t>
  </si>
  <si>
    <t>Ricardo Andres</t>
  </si>
  <si>
    <t>sa550143</t>
  </si>
  <si>
    <t>Stephen Lumpkins</t>
  </si>
  <si>
    <t>sa551270</t>
  </si>
  <si>
    <t>Leonel Cortoreal</t>
  </si>
  <si>
    <t>sa509564</t>
  </si>
  <si>
    <t>Rafi Reyes</t>
  </si>
  <si>
    <t>sa454760</t>
  </si>
  <si>
    <t>Joshua Blanco</t>
  </si>
  <si>
    <t>sa658028</t>
  </si>
  <si>
    <t>Damion Carroll</t>
  </si>
  <si>
    <t>sa657808</t>
  </si>
  <si>
    <t>Osman Gutierrez</t>
  </si>
  <si>
    <t>sa506207</t>
  </si>
  <si>
    <t>Jose Avila</t>
  </si>
  <si>
    <t>sa596842</t>
  </si>
  <si>
    <t>Edgar Manaure</t>
  </si>
  <si>
    <t>sa597270</t>
  </si>
  <si>
    <t>sa327790</t>
  </si>
  <si>
    <t>Brent Allar</t>
  </si>
  <si>
    <t>sa599359</t>
  </si>
  <si>
    <t>Andy Bass</t>
  </si>
  <si>
    <t>sa549709</t>
  </si>
  <si>
    <t>Matthew Talley</t>
  </si>
  <si>
    <t>sa502093</t>
  </si>
  <si>
    <t>Matthew Swilley</t>
  </si>
  <si>
    <t>sa658262</t>
  </si>
  <si>
    <t>Jordan Guerrero</t>
  </si>
  <si>
    <t>sa655977</t>
  </si>
  <si>
    <t>Hector Lopez</t>
  </si>
  <si>
    <t>sa681090</t>
  </si>
  <si>
    <t>Alex Roy</t>
  </si>
  <si>
    <t>sa685948</t>
  </si>
  <si>
    <t>Junior Feliz</t>
  </si>
  <si>
    <t>sa326151</t>
  </si>
  <si>
    <t>Jeremy Haynes</t>
  </si>
  <si>
    <t>sa503267</t>
  </si>
  <si>
    <t>sa390351</t>
  </si>
  <si>
    <t>Nevin Griffith</t>
  </si>
  <si>
    <t>sa597024</t>
  </si>
  <si>
    <t>Gilberto Vielma</t>
  </si>
  <si>
    <t>sa597056</t>
  </si>
  <si>
    <t>Elias Pinales</t>
  </si>
  <si>
    <t>sa333917</t>
  </si>
  <si>
    <t>Mitch Mustain</t>
  </si>
  <si>
    <t>sa548492</t>
  </si>
  <si>
    <t>Jacob Dahlstrand</t>
  </si>
  <si>
    <t>sa506177</t>
  </si>
  <si>
    <t>sa551354</t>
  </si>
  <si>
    <t>Scott Ronnenbergh</t>
  </si>
  <si>
    <t>sa600688</t>
  </si>
  <si>
    <t>Andres Machado</t>
  </si>
  <si>
    <t>sa550121</t>
  </si>
  <si>
    <t>Brandon Brennan</t>
  </si>
  <si>
    <t>sa597184</t>
  </si>
  <si>
    <t>Javier Saucedo</t>
  </si>
  <si>
    <t>sa506648</t>
  </si>
  <si>
    <t>Oscar Bravo</t>
  </si>
  <si>
    <t>sa502083</t>
  </si>
  <si>
    <t>Cameron Coffey</t>
  </si>
  <si>
    <t>sa328540</t>
  </si>
  <si>
    <t>Bruno Sanchez</t>
  </si>
  <si>
    <t>sa657421</t>
  </si>
  <si>
    <t>Reudis Reyes</t>
  </si>
  <si>
    <t>sa548117</t>
  </si>
  <si>
    <t>David Perez</t>
  </si>
  <si>
    <t>sa659461</t>
  </si>
  <si>
    <t>Dan Thieben</t>
  </si>
  <si>
    <t>sa392179</t>
  </si>
  <si>
    <t>Justin Moore</t>
  </si>
  <si>
    <t>sa455685</t>
  </si>
  <si>
    <t>Oscar Melendez</t>
  </si>
  <si>
    <t>sa550434</t>
  </si>
  <si>
    <t>Patrick Lawson</t>
  </si>
  <si>
    <t>sa549660</t>
  </si>
  <si>
    <t>Roberto Padilla</t>
  </si>
  <si>
    <t>sa597212</t>
  </si>
  <si>
    <t>Joselito Cano</t>
  </si>
  <si>
    <t>sa656016</t>
  </si>
  <si>
    <t>German Marquez</t>
  </si>
  <si>
    <t>sa657629</t>
  </si>
  <si>
    <t>Ariel Gracia</t>
  </si>
  <si>
    <t>sa547841</t>
  </si>
  <si>
    <t>Johan Arias</t>
  </si>
  <si>
    <t>sa594196</t>
  </si>
  <si>
    <t>Wesley Alsup</t>
  </si>
  <si>
    <t>sa657905</t>
  </si>
  <si>
    <t>Carlos Encarnacion</t>
  </si>
  <si>
    <t>sa553368</t>
  </si>
  <si>
    <t>Spencer Shelton</t>
  </si>
  <si>
    <t>sa501712</t>
  </si>
  <si>
    <t>Garrett Bush</t>
  </si>
  <si>
    <t>sa504065</t>
  </si>
  <si>
    <t>Ricardo Batista</t>
  </si>
  <si>
    <t>sa454398</t>
  </si>
  <si>
    <t>Evan Frederickson</t>
  </si>
  <si>
    <t>sa692506</t>
  </si>
  <si>
    <t>sa549650</t>
  </si>
  <si>
    <t>Luis Encarnacion</t>
  </si>
  <si>
    <t>sa506623</t>
  </si>
  <si>
    <t>Junior Nunez</t>
  </si>
  <si>
    <t>sa658508</t>
  </si>
  <si>
    <t>Anthony Seise</t>
  </si>
  <si>
    <t>sa549138</t>
  </si>
  <si>
    <t>Taylor Reid</t>
  </si>
  <si>
    <t>sa657938</t>
  </si>
  <si>
    <t>Edwin Diaz</t>
  </si>
  <si>
    <t>sa549869</t>
  </si>
  <si>
    <t>Pat Schatz</t>
  </si>
  <si>
    <t>sa608759</t>
  </si>
  <si>
    <t>Nelson Arguila</t>
  </si>
  <si>
    <t>sa596945</t>
  </si>
  <si>
    <t>Pedro Peguero</t>
  </si>
  <si>
    <t>sa657528</t>
  </si>
  <si>
    <t>Ronny Rios</t>
  </si>
  <si>
    <t>sa660043</t>
  </si>
  <si>
    <t>Miguel Castro</t>
  </si>
  <si>
    <t>sa558416</t>
  </si>
  <si>
    <t>Yensi Magallanes</t>
  </si>
  <si>
    <t>sa656040</t>
  </si>
  <si>
    <t>Carlos Rodriguez</t>
  </si>
  <si>
    <t>sa506190</t>
  </si>
  <si>
    <t>Kenllie Santana</t>
  </si>
  <si>
    <t>sa454546</t>
  </si>
  <si>
    <t>Pat Kantakevich</t>
  </si>
  <si>
    <t>sa455419</t>
  </si>
  <si>
    <t>Trevor Shull</t>
  </si>
  <si>
    <t>sa658011</t>
  </si>
  <si>
    <t>Zachary Lovvorn</t>
  </si>
  <si>
    <t>sa392087</t>
  </si>
  <si>
    <t>Julius Dettrich</t>
  </si>
  <si>
    <t>sa596868</t>
  </si>
  <si>
    <t>sa501917</t>
  </si>
  <si>
    <t>Dale Dickerson</t>
  </si>
  <si>
    <t>sa503518</t>
  </si>
  <si>
    <t>Jeff Soptic</t>
  </si>
  <si>
    <t>sa455026</t>
  </si>
  <si>
    <t>Sam Elam</t>
  </si>
  <si>
    <t>sa680023</t>
  </si>
  <si>
    <t>JImmy Cordero</t>
  </si>
  <si>
    <t>sa504186</t>
  </si>
  <si>
    <t>Angel Gonzalez</t>
  </si>
  <si>
    <t>sa597117</t>
  </si>
  <si>
    <t>Randy Rosario</t>
  </si>
  <si>
    <t>sa597691</t>
  </si>
  <si>
    <t>Estevenson Encarnacion</t>
  </si>
  <si>
    <t>sa658084</t>
  </si>
  <si>
    <t>Angel Perdomo</t>
  </si>
  <si>
    <t>sa658232</t>
  </si>
  <si>
    <t>Hunter Haynes</t>
  </si>
  <si>
    <t>sa600030</t>
  </si>
  <si>
    <t>Jon Gulbransen</t>
  </si>
  <si>
    <t>sa657903</t>
  </si>
  <si>
    <t>Yimauri Pena</t>
  </si>
  <si>
    <t>sa579063</t>
  </si>
  <si>
    <t>Will Krasne</t>
  </si>
  <si>
    <t>sa455500</t>
  </si>
  <si>
    <t>Cody Weiss</t>
  </si>
  <si>
    <t>sa550551</t>
  </si>
  <si>
    <t>Jhondaniel Medina</t>
  </si>
  <si>
    <t>sa503150</t>
  </si>
  <si>
    <t>Alex Pepe</t>
  </si>
  <si>
    <t>sa602647</t>
  </si>
  <si>
    <t>Jason Mccracken</t>
  </si>
  <si>
    <t>sa657549</t>
  </si>
  <si>
    <t>Greylor Conde</t>
  </si>
  <si>
    <t>sa598922</t>
  </si>
  <si>
    <t>Nick Valenza</t>
  </si>
  <si>
    <t>sa549218</t>
  </si>
  <si>
    <t>Brandol Perez</t>
  </si>
  <si>
    <t>sa501973</t>
  </si>
  <si>
    <t>Eric Thomas</t>
  </si>
  <si>
    <t>sa657547</t>
  </si>
  <si>
    <t>Rayderson Chevalier</t>
  </si>
  <si>
    <t>sa549440</t>
  </si>
  <si>
    <t>Douglas Murray</t>
  </si>
  <si>
    <t>sa328315</t>
  </si>
  <si>
    <t>sa328127</t>
  </si>
  <si>
    <t>Brandt Walker</t>
  </si>
  <si>
    <t>sa501694</t>
  </si>
  <si>
    <t>Marcos Reyna</t>
  </si>
  <si>
    <t>sa455076</t>
  </si>
  <si>
    <t>Chase Hentges</t>
  </si>
  <si>
    <t>sa597230</t>
  </si>
  <si>
    <t>Nataniel Rodriguez</t>
  </si>
  <si>
    <t>sa578042</t>
  </si>
  <si>
    <t>Kyle Mcmillen</t>
  </si>
  <si>
    <t>sa506219</t>
  </si>
  <si>
    <t>Cesar Sanchez</t>
  </si>
  <si>
    <t>sa657875</t>
  </si>
  <si>
    <t>Tyler Gonzales</t>
  </si>
  <si>
    <t>sa659739</t>
  </si>
  <si>
    <t>Alberto Casanas</t>
  </si>
  <si>
    <t>sa548093</t>
  </si>
  <si>
    <t>Carlos Suarez</t>
  </si>
  <si>
    <t>sa388819</t>
  </si>
  <si>
    <t>Drew O'Neil</t>
  </si>
  <si>
    <t>sa505479</t>
  </si>
  <si>
    <t>Yeudy Perdomo</t>
  </si>
  <si>
    <t>sa548134</t>
  </si>
  <si>
    <t>Javier Vargas</t>
  </si>
  <si>
    <t>sa659200</t>
  </si>
  <si>
    <t>Alan Abreu</t>
  </si>
  <si>
    <t>sa551005</t>
  </si>
  <si>
    <t>Wilce Nieves</t>
  </si>
  <si>
    <t>sa551333</t>
  </si>
  <si>
    <t>Alexander Martinez</t>
  </si>
  <si>
    <t>sa658570</t>
  </si>
  <si>
    <t>Coby Cowgill</t>
  </si>
  <si>
    <t>sa392050</t>
  </si>
  <si>
    <t>John Mariotti</t>
  </si>
  <si>
    <t>sa599233</t>
  </si>
  <si>
    <t>Blake Drake</t>
  </si>
  <si>
    <t>sa503395</t>
  </si>
  <si>
    <t>Kyle Hansen</t>
  </si>
  <si>
    <t>sa503623</t>
  </si>
  <si>
    <t>Parker Bangs</t>
  </si>
  <si>
    <t>sa455534</t>
  </si>
  <si>
    <t>Adam Smith</t>
  </si>
  <si>
    <t>sa658814</t>
  </si>
  <si>
    <t>Nicholas Dellatorre</t>
  </si>
  <si>
    <t>sa657710</t>
  </si>
  <si>
    <t>Harold Arauz</t>
  </si>
  <si>
    <t>sa549778</t>
  </si>
  <si>
    <t>Jaime Esquivel</t>
  </si>
  <si>
    <t>sa657418</t>
  </si>
  <si>
    <t>Fernando Romero</t>
  </si>
  <si>
    <t>sa503960</t>
  </si>
  <si>
    <t>Leandro Mella</t>
  </si>
  <si>
    <t>sa389939</t>
  </si>
  <si>
    <t>Jon Bachanov</t>
  </si>
  <si>
    <t>sa549734</t>
  </si>
  <si>
    <t>Ernesto Zaragoza</t>
  </si>
  <si>
    <t>sa657127</t>
  </si>
  <si>
    <t>Jose Mendoza</t>
  </si>
  <si>
    <t>sa507219</t>
  </si>
  <si>
    <t>Dionicio De La Cruz</t>
  </si>
  <si>
    <t>sa659556</t>
  </si>
  <si>
    <t>Christopher Boydston</t>
  </si>
  <si>
    <t>sa656049</t>
  </si>
  <si>
    <t>Jose Alvarado</t>
  </si>
  <si>
    <t>sa501904</t>
  </si>
  <si>
    <t>Ryan Palsha</t>
  </si>
  <si>
    <t>sa602323</t>
  </si>
  <si>
    <t>Ernesto Deleon</t>
  </si>
  <si>
    <t>sa658847</t>
  </si>
  <si>
    <t>Yojensy Arias</t>
  </si>
  <si>
    <t>sa548132</t>
  </si>
  <si>
    <t>sa658786</t>
  </si>
  <si>
    <t>Tyler Deloach</t>
  </si>
  <si>
    <t>sa596367</t>
  </si>
  <si>
    <t>Eduardo Miliani</t>
  </si>
  <si>
    <t>sa599415</t>
  </si>
  <si>
    <t>Trent Higginbotham</t>
  </si>
  <si>
    <t>sa505307</t>
  </si>
  <si>
    <t>Roliner Iturralde</t>
  </si>
  <si>
    <t>sa291702</t>
  </si>
  <si>
    <t>Marco Albano</t>
  </si>
  <si>
    <t>sa549815</t>
  </si>
  <si>
    <t>John Kukuruda</t>
  </si>
  <si>
    <t>sa398087</t>
  </si>
  <si>
    <t>Sam Taveras</t>
  </si>
  <si>
    <t>sa659450</t>
  </si>
  <si>
    <t>Cal Bowling</t>
  </si>
  <si>
    <t>sa693442</t>
  </si>
  <si>
    <t>Erick Hurtado</t>
  </si>
  <si>
    <t>sa657420</t>
  </si>
  <si>
    <t>Sebastian Perez</t>
  </si>
  <si>
    <t>sa680387</t>
  </si>
  <si>
    <t>Jorman Duarte</t>
  </si>
  <si>
    <t>sa298501</t>
  </si>
  <si>
    <t>Alan Horne</t>
  </si>
  <si>
    <t>sa503704</t>
  </si>
  <si>
    <t>Justin Earls</t>
  </si>
  <si>
    <t>sa455315</t>
  </si>
  <si>
    <t>Matthew Richardson</t>
  </si>
  <si>
    <t>sa658605</t>
  </si>
  <si>
    <t>Matthew Tenuta</t>
  </si>
  <si>
    <t>sa621404</t>
  </si>
  <si>
    <t>Pat Lowery</t>
  </si>
  <si>
    <t>sa600898</t>
  </si>
  <si>
    <t>Luillyn Guillen</t>
  </si>
  <si>
    <t>sa503429</t>
  </si>
  <si>
    <t>Christopher Zagyi</t>
  </si>
  <si>
    <t>sa397031</t>
  </si>
  <si>
    <t>Richard Zumaya</t>
  </si>
  <si>
    <t>sa506206</t>
  </si>
  <si>
    <t>Carlos Cedeno</t>
  </si>
  <si>
    <t>sa502785</t>
  </si>
  <si>
    <t>Chase Cooney</t>
  </si>
  <si>
    <t>sa547938</t>
  </si>
  <si>
    <t>Jose Polanco</t>
  </si>
  <si>
    <t>sa329087</t>
  </si>
  <si>
    <t>Rolando Pascual</t>
  </si>
  <si>
    <t>sa327062</t>
  </si>
  <si>
    <t>Zach Piccola</t>
  </si>
  <si>
    <t>sa693443</t>
  </si>
  <si>
    <t>Jesus Castillo</t>
  </si>
  <si>
    <t>sa503997</t>
  </si>
  <si>
    <t>Ramon Lebron</t>
  </si>
  <si>
    <t>sa657778</t>
  </si>
  <si>
    <t>Danilo Gutierrez</t>
  </si>
  <si>
    <t>sa599723</t>
  </si>
  <si>
    <t>Dustin Ward</t>
  </si>
  <si>
    <t>sa549684</t>
  </si>
  <si>
    <t>Tim Mowry</t>
  </si>
  <si>
    <t>sa599900</t>
  </si>
  <si>
    <t>Stew Brase</t>
  </si>
  <si>
    <t>sa659952</t>
  </si>
  <si>
    <t>Alejandro Solarte</t>
  </si>
  <si>
    <t>sa598113</t>
  </si>
  <si>
    <t>Mark Biggs</t>
  </si>
  <si>
    <t>sa658208</t>
  </si>
  <si>
    <t>Francis Eduardo</t>
  </si>
  <si>
    <t>sa550089</t>
  </si>
  <si>
    <t>Travis Strong</t>
  </si>
  <si>
    <t>sa655909</t>
  </si>
  <si>
    <t>Abrahan Rodriguez</t>
  </si>
  <si>
    <t>sa549501</t>
  </si>
  <si>
    <t>Nathan Fawbush</t>
  </si>
  <si>
    <t>sa599719</t>
  </si>
  <si>
    <t>Corey Kimes</t>
  </si>
  <si>
    <t>sa501243</t>
  </si>
  <si>
    <t>Ben Tootle</t>
  </si>
  <si>
    <t>sa553374</t>
  </si>
  <si>
    <t>Michael Vitale</t>
  </si>
  <si>
    <t>sa505001</t>
  </si>
  <si>
    <t>Wilmer Sabala</t>
  </si>
  <si>
    <t>sa506286</t>
  </si>
  <si>
    <t>Oliver Garcia</t>
  </si>
  <si>
    <t>sa550145</t>
  </si>
  <si>
    <t>Samuel Phippen</t>
  </si>
  <si>
    <t>sa506179</t>
  </si>
  <si>
    <t>Denny Valdez</t>
  </si>
  <si>
    <t>sa501941</t>
  </si>
  <si>
    <t>Luke Bard</t>
  </si>
  <si>
    <t>sa598420</t>
  </si>
  <si>
    <t>Vaughn Covington</t>
  </si>
  <si>
    <t>sa505650</t>
  </si>
  <si>
    <t>Nelson Curry</t>
  </si>
  <si>
    <t>sa505275</t>
  </si>
  <si>
    <t>Franklin Garcia</t>
  </si>
  <si>
    <t>sa548192</t>
  </si>
  <si>
    <t>Stetson Allie</t>
  </si>
  <si>
    <t>sa291531</t>
  </si>
  <si>
    <t>Jacob Rasner</t>
  </si>
  <si>
    <t>sa658779</t>
  </si>
  <si>
    <t>Zachary Toney</t>
  </si>
  <si>
    <t>sa549716</t>
  </si>
  <si>
    <t>Rodney Quintero</t>
  </si>
  <si>
    <t>sa599915</t>
  </si>
  <si>
    <t>Min-Sih Chen</t>
  </si>
  <si>
    <t>sa507128</t>
  </si>
  <si>
    <t>Jorge Cueva</t>
  </si>
  <si>
    <t>sa548354</t>
  </si>
  <si>
    <t>Ian Kendall</t>
  </si>
  <si>
    <t>sa506647</t>
  </si>
  <si>
    <t>Joan Vizcaino</t>
  </si>
  <si>
    <t>sa658127</t>
  </si>
  <si>
    <t>Cody Kendall</t>
  </si>
  <si>
    <t>sa506174</t>
  </si>
  <si>
    <t>Juan Wilsino</t>
  </si>
  <si>
    <t>sa455802</t>
  </si>
  <si>
    <t>Martire Garcia</t>
  </si>
  <si>
    <t>sa658203</t>
  </si>
  <si>
    <t>Elieser Hernandez</t>
  </si>
  <si>
    <t>sa657129</t>
  </si>
  <si>
    <t>Yunior Pimentel</t>
  </si>
  <si>
    <t>sa597262</t>
  </si>
  <si>
    <t>Carlos Nina</t>
  </si>
  <si>
    <t>sa548547</t>
  </si>
  <si>
    <t>Cameron Greathouse</t>
  </si>
  <si>
    <t>sa657558</t>
  </si>
  <si>
    <t>sa328443</t>
  </si>
  <si>
    <t>Garrett Johnson</t>
  </si>
  <si>
    <t>sa599289</t>
  </si>
  <si>
    <t>Joshua Alvarado</t>
  </si>
  <si>
    <t>sa328256</t>
  </si>
  <si>
    <t>Jamaal Hollis</t>
  </si>
  <si>
    <t>sa597157</t>
  </si>
  <si>
    <t>Euner Rodriguez</t>
  </si>
  <si>
    <t>sa659495</t>
  </si>
  <si>
    <t>Sam Gibbons</t>
  </si>
  <si>
    <t>sa550178</t>
  </si>
  <si>
    <t>Cory Mcginnis</t>
  </si>
  <si>
    <t>sa688929</t>
  </si>
  <si>
    <t>Jesse Fernandez</t>
  </si>
  <si>
    <t>sa550069</t>
  </si>
  <si>
    <t>Michael Schaub</t>
  </si>
  <si>
    <t>sa549221</t>
  </si>
  <si>
    <t>Jose Montero</t>
  </si>
  <si>
    <t>sa505022</t>
  </si>
  <si>
    <t>Joynerd Gonzalez</t>
  </si>
  <si>
    <t>sa456054</t>
  </si>
  <si>
    <t>Fray Martinez</t>
  </si>
  <si>
    <t>sa549999</t>
  </si>
  <si>
    <t>Mark Trau</t>
  </si>
  <si>
    <t>sa507221</t>
  </si>
  <si>
    <t>Jose Mota</t>
  </si>
  <si>
    <t>sa504084</t>
  </si>
  <si>
    <t>Luis Yendis</t>
  </si>
  <si>
    <t>sa507643</t>
  </si>
  <si>
    <t>Raynel Vellette</t>
  </si>
  <si>
    <t>sa455492</t>
  </si>
  <si>
    <t>Justin Parker</t>
  </si>
  <si>
    <t>sa389756</t>
  </si>
  <si>
    <t>Kristian Bueno</t>
  </si>
  <si>
    <t>sa507727</t>
  </si>
  <si>
    <t>Luis Cabrera</t>
  </si>
  <si>
    <t>sa548357</t>
  </si>
  <si>
    <t>Robbie Aviles</t>
  </si>
  <si>
    <t>sa506200</t>
  </si>
  <si>
    <t>sa552210</t>
  </si>
  <si>
    <t>Manuel Carmona</t>
  </si>
  <si>
    <t>sa596843</t>
  </si>
  <si>
    <t>Juan Cabrera</t>
  </si>
  <si>
    <t>sa549608</t>
  </si>
  <si>
    <t>Andrea Pizziconi</t>
  </si>
  <si>
    <t>sa504800</t>
  </si>
  <si>
    <t>Edlando Seco</t>
  </si>
  <si>
    <t>sa552529</t>
  </si>
  <si>
    <t>Kilby Pena</t>
  </si>
  <si>
    <t>sa505305</t>
  </si>
  <si>
    <t>Danilo Del Rio</t>
  </si>
  <si>
    <t>sa658000</t>
  </si>
  <si>
    <t>Nolan Gannon</t>
  </si>
  <si>
    <t>sa503986</t>
  </si>
  <si>
    <t>Aneuris Mercedes</t>
  </si>
  <si>
    <t>sa505028</t>
  </si>
  <si>
    <t>Danmar Salazar</t>
  </si>
  <si>
    <t>sa454532</t>
  </si>
  <si>
    <t>Brett Jacobson</t>
  </si>
  <si>
    <t>sa455761</t>
  </si>
  <si>
    <t>Yorman Mayora</t>
  </si>
  <si>
    <t>sa577662</t>
  </si>
  <si>
    <t>Chance Sossamon</t>
  </si>
  <si>
    <t>sa599350</t>
  </si>
  <si>
    <t>Isaac Gil</t>
  </si>
  <si>
    <t>sa598988</t>
  </si>
  <si>
    <t>Andrew Virgili</t>
  </si>
  <si>
    <t>sa598696</t>
  </si>
  <si>
    <t>Felix Fuentes</t>
  </si>
  <si>
    <t>sa599408</t>
  </si>
  <si>
    <t>Brandon Mcnelis</t>
  </si>
  <si>
    <t>sa506559</t>
  </si>
  <si>
    <t>Jorge Paulino</t>
  </si>
  <si>
    <t>sa294751</t>
  </si>
  <si>
    <t>Wilfrido Perez</t>
  </si>
  <si>
    <t>sa506349</t>
  </si>
  <si>
    <t>Vicni Pereira</t>
  </si>
  <si>
    <t>sa597504</t>
  </si>
  <si>
    <t>Marcos Padilla</t>
  </si>
  <si>
    <t>sa503737</t>
  </si>
  <si>
    <t>Richard Calcano</t>
  </si>
  <si>
    <t>sa526305</t>
  </si>
  <si>
    <t>Casey Gaynor</t>
  </si>
  <si>
    <t>sa550342</t>
  </si>
  <si>
    <t>Hein Robb</t>
  </si>
  <si>
    <t>sa506205</t>
  </si>
  <si>
    <t>Robinson Reyes</t>
  </si>
  <si>
    <t>sa505310</t>
  </si>
  <si>
    <t>Elias De Leon</t>
  </si>
  <si>
    <t>sa549809</t>
  </si>
  <si>
    <t>Jack Duffey</t>
  </si>
  <si>
    <t>sa550713</t>
  </si>
  <si>
    <t>Miguel Polanco</t>
  </si>
  <si>
    <t>sa658659</t>
  </si>
  <si>
    <t>James Hudelson</t>
  </si>
  <si>
    <t>sa597075</t>
  </si>
  <si>
    <t>Agapito Barrios</t>
  </si>
  <si>
    <t>sa656039</t>
  </si>
  <si>
    <t>Wladimir Marruffo</t>
  </si>
  <si>
    <t>sa659352</t>
  </si>
  <si>
    <t>Pedro Arias</t>
  </si>
  <si>
    <t>sa456380</t>
  </si>
  <si>
    <t>Richard Martinez</t>
  </si>
  <si>
    <t>sa395397</t>
  </si>
  <si>
    <t>Kenny Rodriguez</t>
  </si>
  <si>
    <t>sa656038</t>
  </si>
  <si>
    <t>Jefferson Medina</t>
  </si>
  <si>
    <t>sa502140</t>
  </si>
  <si>
    <t>Adam Champion</t>
  </si>
  <si>
    <t>sa691862</t>
  </si>
  <si>
    <t>Roquely Ortiz</t>
  </si>
  <si>
    <t>sa692721</t>
  </si>
  <si>
    <t>Alex Da Silva</t>
  </si>
  <si>
    <t>sa327065</t>
  </si>
  <si>
    <t>Brett Bordes</t>
  </si>
  <si>
    <t>sa548377</t>
  </si>
  <si>
    <t>Mitchell Taylor</t>
  </si>
  <si>
    <t>sa600740</t>
  </si>
  <si>
    <t>Victor Mesa</t>
  </si>
  <si>
    <t>sa390674</t>
  </si>
  <si>
    <t>Devin Fuller</t>
  </si>
  <si>
    <t>sa503286</t>
  </si>
  <si>
    <t>Peter Kennelly</t>
  </si>
  <si>
    <t>sa659560</t>
  </si>
  <si>
    <t>Justin James</t>
  </si>
  <si>
    <t>sa505476</t>
  </si>
  <si>
    <t>Rafael Feliz</t>
  </si>
  <si>
    <t>sa599248</t>
  </si>
  <si>
    <t>Gabriel Saquilon</t>
  </si>
  <si>
    <t>sa597626</t>
  </si>
  <si>
    <t>Cruz Guevara</t>
  </si>
  <si>
    <t>sa553220</t>
  </si>
  <si>
    <t>Raymond Copenhaver</t>
  </si>
  <si>
    <t>sa550453</t>
  </si>
  <si>
    <t>Jose Sanchez</t>
  </si>
  <si>
    <t>sa607538</t>
  </si>
  <si>
    <t>Yonquelys Martinez</t>
  </si>
  <si>
    <t>sa551828</t>
  </si>
  <si>
    <t>Richard Marshall</t>
  </si>
  <si>
    <t>sa596368</t>
  </si>
  <si>
    <t>Erick Gomez</t>
  </si>
  <si>
    <t>sa501706</t>
  </si>
  <si>
    <t>Kevan Hess</t>
  </si>
  <si>
    <t>sa548455</t>
  </si>
  <si>
    <t>Luke Taylor</t>
  </si>
  <si>
    <t>sa201015</t>
  </si>
  <si>
    <t>Angel Garcia</t>
  </si>
  <si>
    <t>sa598303</t>
  </si>
  <si>
    <t>Austin Malinowski</t>
  </si>
  <si>
    <t>sa455899</t>
  </si>
  <si>
    <t>Jean Mijares</t>
  </si>
  <si>
    <t>sa506322</t>
  </si>
  <si>
    <t>Amin Acosta</t>
  </si>
  <si>
    <t>sa389237</t>
  </si>
  <si>
    <t>Nolan Gallagher</t>
  </si>
  <si>
    <t>sa577883</t>
  </si>
  <si>
    <t>Matt Ramsey</t>
  </si>
  <si>
    <t>sa526565</t>
  </si>
  <si>
    <t>Cecil Tanner</t>
  </si>
  <si>
    <t>sa579537</t>
  </si>
  <si>
    <t>James Stokes</t>
  </si>
  <si>
    <t>sa506801</t>
  </si>
  <si>
    <t>Frank Frias</t>
  </si>
  <si>
    <t>sa526327</t>
  </si>
  <si>
    <t>Cameron Roth</t>
  </si>
  <si>
    <t>sa388949</t>
  </si>
  <si>
    <t>Ryan Moorer</t>
  </si>
  <si>
    <t>sa501207</t>
  </si>
  <si>
    <t>Tyler Kehrer</t>
  </si>
  <si>
    <t>sa657104</t>
  </si>
  <si>
    <t>Miguel De La Cruz</t>
  </si>
  <si>
    <t>sa550193</t>
  </si>
  <si>
    <t>Derek Christensen</t>
  </si>
  <si>
    <t>sa326150</t>
  </si>
  <si>
    <t>Danny Gutierrez</t>
  </si>
  <si>
    <t>sa550095</t>
  </si>
  <si>
    <t>Krishawn Holley</t>
  </si>
  <si>
    <t>sa550618</t>
  </si>
  <si>
    <t>sa501625</t>
  </si>
  <si>
    <t>Johnny Gunter</t>
  </si>
  <si>
    <t>sa504807</t>
  </si>
  <si>
    <t>Cruz Pereira</t>
  </si>
  <si>
    <t>sa598791</t>
  </si>
  <si>
    <t>Shane Davis</t>
  </si>
  <si>
    <t>sa659760</t>
  </si>
  <si>
    <t>Rauldison Rodriguez</t>
  </si>
  <si>
    <t>sa659041</t>
  </si>
  <si>
    <t>Benny Suarez</t>
  </si>
  <si>
    <t>sa503975</t>
  </si>
  <si>
    <t>Angel Cespedes</t>
  </si>
  <si>
    <t>sa549699</t>
  </si>
  <si>
    <t>Pedro Gomez</t>
  </si>
  <si>
    <t>sa505020</t>
  </si>
  <si>
    <t>Luis Wilches</t>
  </si>
  <si>
    <t>sa504794</t>
  </si>
  <si>
    <t>Yovanny Olivero</t>
  </si>
  <si>
    <t>sa550661</t>
  </si>
  <si>
    <t>Yeison Florentino</t>
  </si>
  <si>
    <t>sa390181</t>
  </si>
  <si>
    <t>Leroy Hunt</t>
  </si>
  <si>
    <t>sa506381</t>
  </si>
  <si>
    <t>Aroni Nina</t>
  </si>
  <si>
    <t>sa503577</t>
  </si>
  <si>
    <t>Frank Dejiulio</t>
  </si>
  <si>
    <t>sa597009</t>
  </si>
  <si>
    <t>Yamil Rios</t>
  </si>
  <si>
    <t>sa657723</t>
  </si>
  <si>
    <t>Jesus Tinoco</t>
  </si>
  <si>
    <t>sa658140</t>
  </si>
  <si>
    <t>Alejandro Lavandero</t>
  </si>
  <si>
    <t>sa456073</t>
  </si>
  <si>
    <t>Thomas Phelps</t>
  </si>
  <si>
    <t>sa551996</t>
  </si>
  <si>
    <t>Nelson Jerez</t>
  </si>
  <si>
    <t>sa454770</t>
  </si>
  <si>
    <t>Jayson Miller</t>
  </si>
  <si>
    <t>sa549665</t>
  </si>
  <si>
    <t>Austin Evans</t>
  </si>
  <si>
    <t>sa658600</t>
  </si>
  <si>
    <t>Colton Turner</t>
  </si>
  <si>
    <t>sa327855</t>
  </si>
  <si>
    <t>Kyle Christensen</t>
  </si>
  <si>
    <t>sa659316</t>
  </si>
  <si>
    <t>Francisco Gracesqui</t>
  </si>
  <si>
    <t>sa658273</t>
  </si>
  <si>
    <t>William Gabay</t>
  </si>
  <si>
    <t>sa692719</t>
  </si>
  <si>
    <t>Darel Paulino</t>
  </si>
  <si>
    <t>sa550009</t>
  </si>
  <si>
    <t>Ronald Johnson</t>
  </si>
  <si>
    <t>sa549899</t>
  </si>
  <si>
    <t>Seth Fowler</t>
  </si>
  <si>
    <t>sa696363</t>
  </si>
  <si>
    <t>Tyler Mack</t>
  </si>
  <si>
    <t>sa599058</t>
  </si>
  <si>
    <t>Adonys Cardona</t>
  </si>
  <si>
    <t>sa510617</t>
  </si>
  <si>
    <t>Luis Veras</t>
  </si>
  <si>
    <t>sa504427</t>
  </si>
  <si>
    <t>Robert Holloway</t>
  </si>
  <si>
    <t>sa577983</t>
  </si>
  <si>
    <t>Joe Dirocco</t>
  </si>
  <si>
    <t>sa605481</t>
  </si>
  <si>
    <t>Edison Frias</t>
  </si>
  <si>
    <t>sa454897</t>
  </si>
  <si>
    <t>Ryan Page</t>
  </si>
  <si>
    <t>sa559963</t>
  </si>
  <si>
    <t>Stepan Havlicek</t>
  </si>
  <si>
    <t>sa692720</t>
  </si>
  <si>
    <t>Frankely Brito</t>
  </si>
  <si>
    <t>sa596031</t>
  </si>
  <si>
    <t>Joher Cardera</t>
  </si>
  <si>
    <t>sa550629</t>
  </si>
  <si>
    <t>Manuel Ruiz</t>
  </si>
  <si>
    <t>sa454438</t>
  </si>
  <si>
    <t>Tyler Stovall</t>
  </si>
  <si>
    <t>sa503630</t>
  </si>
  <si>
    <t>Argenis Paez</t>
  </si>
  <si>
    <t>sa657132</t>
  </si>
  <si>
    <t>Edisson Rosario</t>
  </si>
  <si>
    <t>sa506789</t>
  </si>
  <si>
    <t>Cesar Ciurcina</t>
  </si>
  <si>
    <t>sa598673</t>
  </si>
  <si>
    <t>Jorge Navarette</t>
  </si>
  <si>
    <t>sa505281</t>
  </si>
  <si>
    <t>Joan Araujo</t>
  </si>
  <si>
    <t>sa658332</t>
  </si>
  <si>
    <t>Shane Dawson</t>
  </si>
  <si>
    <t>sa389191</t>
  </si>
  <si>
    <t>Ryan Falcon</t>
  </si>
  <si>
    <t>sa460152</t>
  </si>
  <si>
    <t>Matt Wickswat</t>
  </si>
  <si>
    <t>sa597273</t>
  </si>
  <si>
    <t>Audry German</t>
  </si>
  <si>
    <t>sa501998</t>
  </si>
  <si>
    <t>James Brandhorst</t>
  </si>
  <si>
    <t>sa657531</t>
  </si>
  <si>
    <t>Mario Querales</t>
  </si>
  <si>
    <t>sa656050</t>
  </si>
  <si>
    <t>Benjamin Molina</t>
  </si>
  <si>
    <t>sa502149</t>
  </si>
  <si>
    <t>Cory Hamilton</t>
  </si>
  <si>
    <t>sa621671</t>
  </si>
  <si>
    <t>Bobby Brosnahan</t>
  </si>
  <si>
    <t>sa454976</t>
  </si>
  <si>
    <t>Brad Dydalewicz</t>
  </si>
  <si>
    <t>sa551826</t>
  </si>
  <si>
    <t>Dauris Soriano</t>
  </si>
  <si>
    <t>sa351659</t>
  </si>
  <si>
    <t>Charlis Burdie</t>
  </si>
  <si>
    <t>sa549984</t>
  </si>
  <si>
    <t>Kris Carlson</t>
  </si>
  <si>
    <t>sa550528</t>
  </si>
  <si>
    <t>Joel Matos</t>
  </si>
  <si>
    <t>sa602668</t>
  </si>
  <si>
    <t>Geoff Davenport</t>
  </si>
  <si>
    <t>sa556909</t>
  </si>
  <si>
    <t>Gregory Rosal</t>
  </si>
  <si>
    <t>sa549721</t>
  </si>
  <si>
    <t>Josue Montanez</t>
  </si>
  <si>
    <t>sa659559</t>
  </si>
  <si>
    <t>Joe Spano</t>
  </si>
  <si>
    <t>sa505264</t>
  </si>
  <si>
    <t>sa502117</t>
  </si>
  <si>
    <t>Mark Jones</t>
  </si>
  <si>
    <t>sa505267</t>
  </si>
  <si>
    <t>Hamsen Batista</t>
  </si>
  <si>
    <t>sa455454</t>
  </si>
  <si>
    <t>Tarlandas Mitchell</t>
  </si>
  <si>
    <t>sa503394</t>
  </si>
  <si>
    <t>Mariel Checo</t>
  </si>
  <si>
    <t>sa326721</t>
  </si>
  <si>
    <t>Ryan Morris</t>
  </si>
  <si>
    <t>sa550647</t>
  </si>
  <si>
    <t>Paul Santiago</t>
  </si>
  <si>
    <t>sa605677</t>
  </si>
  <si>
    <t>Jose Williams</t>
  </si>
  <si>
    <t>sa599009</t>
  </si>
  <si>
    <t>Eric Heckaman</t>
  </si>
  <si>
    <t>sa597183</t>
  </si>
  <si>
    <t>Javier Lozano</t>
  </si>
  <si>
    <t>sa456070</t>
  </si>
  <si>
    <t>Ramon Aguero</t>
  </si>
  <si>
    <t>sa503663</t>
  </si>
  <si>
    <t>Eddie Ahorrio</t>
  </si>
  <si>
    <t>sa657698</t>
  </si>
  <si>
    <t>Felix Encarnacion</t>
  </si>
  <si>
    <t>sa657897</t>
  </si>
  <si>
    <t>Yelmison Peralta</t>
  </si>
  <si>
    <t>sa657520</t>
  </si>
  <si>
    <t>Joaquin Cleto</t>
  </si>
  <si>
    <t>sa659314</t>
  </si>
  <si>
    <t>Brett Blaise</t>
  </si>
  <si>
    <t>sa393236</t>
  </si>
  <si>
    <t>Jacob Smith</t>
  </si>
  <si>
    <t>sa601537</t>
  </si>
  <si>
    <t>Gerardo Ramirez</t>
  </si>
  <si>
    <t>sa597854</t>
  </si>
  <si>
    <t>Enyel Cuevas</t>
  </si>
  <si>
    <t>sa658603</t>
  </si>
  <si>
    <t>Mark Bordonaro</t>
  </si>
  <si>
    <t>sa598021</t>
  </si>
  <si>
    <t>Yerinson Tatis</t>
  </si>
  <si>
    <t>sa600288</t>
  </si>
  <si>
    <t>Igol Feliz</t>
  </si>
  <si>
    <t>sa656054</t>
  </si>
  <si>
    <t>Jonathan Jimenez</t>
  </si>
  <si>
    <t>sa550660</t>
  </si>
  <si>
    <t>Sterling Bonilla</t>
  </si>
  <si>
    <t>sa657552</t>
  </si>
  <si>
    <t>Arismendy Franco</t>
  </si>
  <si>
    <t>sa550554</t>
  </si>
  <si>
    <t>Carlos Baez</t>
  </si>
  <si>
    <t>sa597166</t>
  </si>
  <si>
    <t>Darwin Castillo</t>
  </si>
  <si>
    <t>sa553148</t>
  </si>
  <si>
    <t>Jesse Rasner</t>
  </si>
  <si>
    <t>sa657813</t>
  </si>
  <si>
    <t>Jesus Jones</t>
  </si>
  <si>
    <t>sa502390</t>
  </si>
  <si>
    <t>Zach Outman</t>
  </si>
  <si>
    <t>sa455408</t>
  </si>
  <si>
    <t>Jon Weaver</t>
  </si>
  <si>
    <t>sa551255</t>
  </si>
  <si>
    <t>Radhames Valerio</t>
  </si>
  <si>
    <t>sa659317</t>
  </si>
  <si>
    <t>Tim Brechbuehler</t>
  </si>
  <si>
    <t>sa506178</t>
  </si>
  <si>
    <t>Joan Guerrero</t>
  </si>
  <si>
    <t>sa657809</t>
  </si>
  <si>
    <t>Wilfredo Bobonagua</t>
  </si>
  <si>
    <t>sa598124</t>
  </si>
  <si>
    <t>Orlando Torrez</t>
  </si>
  <si>
    <t>sa548468</t>
  </si>
  <si>
    <t>Clayton Schrader</t>
  </si>
  <si>
    <t>sa621362</t>
  </si>
  <si>
    <t>Anthony Bucciferro</t>
  </si>
  <si>
    <t>sa701548</t>
  </si>
  <si>
    <t>Willy Ortiz</t>
  </si>
  <si>
    <t>sa503996</t>
  </si>
  <si>
    <t>Rayni Guichardo</t>
  </si>
  <si>
    <t>sa503051</t>
  </si>
  <si>
    <t>Eric Valdez</t>
  </si>
  <si>
    <t>sa658155</t>
  </si>
  <si>
    <t>Christopher O'Grady</t>
  </si>
  <si>
    <t>sa508401</t>
  </si>
  <si>
    <t>Orlando Alfonso</t>
  </si>
  <si>
    <t>sa550733</t>
  </si>
  <si>
    <t>Hugo Garcia</t>
  </si>
  <si>
    <t>sa550639</t>
  </si>
  <si>
    <t>Ruben Reyes</t>
  </si>
  <si>
    <t>sa599242</t>
  </si>
  <si>
    <t>Richard White</t>
  </si>
  <si>
    <t>sa551726</t>
  </si>
  <si>
    <t>Tim Steggall</t>
  </si>
  <si>
    <t>sa658334</t>
  </si>
  <si>
    <t>Yency Almonte</t>
  </si>
  <si>
    <t>sa503060</t>
  </si>
  <si>
    <t>Christopher Beck</t>
  </si>
  <si>
    <t>sa597423</t>
  </si>
  <si>
    <t>Jose Abreu</t>
  </si>
  <si>
    <t>sa385517</t>
  </si>
  <si>
    <t>Gregorio Rosario</t>
  </si>
  <si>
    <t>sa226189</t>
  </si>
  <si>
    <t>Josh Perrault</t>
  </si>
  <si>
    <t>sa393035</t>
  </si>
  <si>
    <t>Jose Duran</t>
  </si>
  <si>
    <t>sa506204</t>
  </si>
  <si>
    <t>Luis Mendez</t>
  </si>
  <si>
    <t>sa658688</t>
  </si>
  <si>
    <t>Cesar Melendez</t>
  </si>
  <si>
    <t>sa550550</t>
  </si>
  <si>
    <t>Alexander Santana</t>
  </si>
  <si>
    <t>sa579057</t>
  </si>
  <si>
    <t>Brad Delatte</t>
  </si>
  <si>
    <t>sa597077</t>
  </si>
  <si>
    <t>Manuel Sanchez</t>
  </si>
  <si>
    <t>sa328038</t>
  </si>
  <si>
    <t>Nathan Nery</t>
  </si>
  <si>
    <t>sa293552</t>
  </si>
  <si>
    <t>Chris Blazek</t>
  </si>
  <si>
    <t>sa578035</t>
  </si>
  <si>
    <t>Braden Kapteyn</t>
  </si>
  <si>
    <t>sa599321</t>
  </si>
  <si>
    <t>Brooks Belter</t>
  </si>
  <si>
    <t>sa550432</t>
  </si>
  <si>
    <t>Matthew Jernstad</t>
  </si>
  <si>
    <t>sa550721</t>
  </si>
  <si>
    <t>Rochi Gutierrez</t>
  </si>
  <si>
    <t>sa599495</t>
  </si>
  <si>
    <t>Sam Robinson</t>
  </si>
  <si>
    <t>sa547917</t>
  </si>
  <si>
    <t>Alexis Paredes</t>
  </si>
  <si>
    <t>sa503981</t>
  </si>
  <si>
    <t>Eliazer Suero</t>
  </si>
  <si>
    <t>sa505311</t>
  </si>
  <si>
    <t>Rafael Farias</t>
  </si>
  <si>
    <t>sa502993</t>
  </si>
  <si>
    <t>Starling De La Rosa</t>
  </si>
  <si>
    <t>sa526217</t>
  </si>
  <si>
    <t>Mathew Price</t>
  </si>
  <si>
    <t>sa599214</t>
  </si>
  <si>
    <t>Shane Riedie</t>
  </si>
  <si>
    <t>sa505277</t>
  </si>
  <si>
    <t>Jordany Gomez</t>
  </si>
  <si>
    <t>sa327732</t>
  </si>
  <si>
    <t>Ryan Ouellette</t>
  </si>
  <si>
    <t>sa501994</t>
  </si>
  <si>
    <t>Kevin Landry</t>
  </si>
  <si>
    <t>sa326713</t>
  </si>
  <si>
    <t>John Holdzkom</t>
  </si>
  <si>
    <t>sa598346</t>
  </si>
  <si>
    <t>Zack Breault</t>
  </si>
  <si>
    <t>sa657551</t>
  </si>
  <si>
    <t>Miguel Burgos</t>
  </si>
  <si>
    <t>sa503614</t>
  </si>
  <si>
    <t>Juan Minaya</t>
  </si>
  <si>
    <t>sa549109</t>
  </si>
  <si>
    <t>Christopher Kirsch</t>
  </si>
  <si>
    <t>sa455556</t>
  </si>
  <si>
    <t>Jeremy Dobbs</t>
  </si>
  <si>
    <t>sa549510</t>
  </si>
  <si>
    <t>Andy Deain</t>
  </si>
  <si>
    <t>sa550662</t>
  </si>
  <si>
    <t>Ronald Serrano</t>
  </si>
  <si>
    <t>sa599487</t>
  </si>
  <si>
    <t>Randal Thompson</t>
  </si>
  <si>
    <t>sa550620</t>
  </si>
  <si>
    <t>Jesus Saldeno</t>
  </si>
  <si>
    <t>sa505474</t>
  </si>
  <si>
    <t>Felix Ramirez</t>
  </si>
  <si>
    <t>sa546479</t>
  </si>
  <si>
    <t>sa327811</t>
  </si>
  <si>
    <t>Chris Armstrong</t>
  </si>
  <si>
    <t>sa455494</t>
  </si>
  <si>
    <t>Jose Barajas</t>
  </si>
  <si>
    <t>sa504067</t>
  </si>
  <si>
    <t>Enmanuel Cedano</t>
  </si>
  <si>
    <t>sa326857</t>
  </si>
  <si>
    <t>Justin Cassel</t>
  </si>
  <si>
    <t>sa396256</t>
  </si>
  <si>
    <t>Luis Noel</t>
  </si>
  <si>
    <t>sa356979</t>
  </si>
  <si>
    <t>Young-Il Jung</t>
  </si>
  <si>
    <t>sa551289</t>
  </si>
  <si>
    <t>Luis Mercedes</t>
  </si>
  <si>
    <t>sa550617</t>
  </si>
  <si>
    <t>Leoncio Munoz</t>
  </si>
  <si>
    <t>sa549622</t>
  </si>
  <si>
    <t>Mike Drowne</t>
  </si>
  <si>
    <t>sa506785</t>
  </si>
  <si>
    <t>Jose Murillo</t>
  </si>
  <si>
    <t>sa501996</t>
  </si>
  <si>
    <t>Sam Spangler</t>
  </si>
  <si>
    <t>sa549118</t>
  </si>
  <si>
    <t>Lucas O'Rear</t>
  </si>
  <si>
    <t>sa596496</t>
  </si>
  <si>
    <t>Aljeurreau Bishop</t>
  </si>
  <si>
    <t>sa294749</t>
  </si>
  <si>
    <t>Luis Lebron</t>
  </si>
  <si>
    <t>sa507041</t>
  </si>
  <si>
    <t>Francisco Vizcaino</t>
  </si>
  <si>
    <t>sa507056</t>
  </si>
  <si>
    <t>sa551210</t>
  </si>
  <si>
    <t>Shane Minks</t>
  </si>
  <si>
    <t>sa455645</t>
  </si>
  <si>
    <t>Ricardo Taveras</t>
  </si>
  <si>
    <t>sa510917</t>
  </si>
  <si>
    <t>Alvaro Garcia</t>
  </si>
  <si>
    <t>sa658919</t>
  </si>
  <si>
    <t>Logan Seifrit</t>
  </si>
  <si>
    <t>sa658207</t>
  </si>
  <si>
    <t>Ahmed Caballero</t>
  </si>
  <si>
    <t>sa460150</t>
  </si>
  <si>
    <t>Andrea Lucati</t>
  </si>
  <si>
    <t>sa556661</t>
  </si>
  <si>
    <t>Jose Vasquez</t>
  </si>
  <si>
    <t>sa456377</t>
  </si>
  <si>
    <t>Gary Cuevas</t>
  </si>
  <si>
    <t>sa291428</t>
  </si>
  <si>
    <t>Jeff Sues</t>
  </si>
  <si>
    <t>sa507130</t>
  </si>
  <si>
    <t>Carlos Rosario</t>
  </si>
  <si>
    <t>sa550535</t>
  </si>
  <si>
    <t>Angel Rincon</t>
  </si>
  <si>
    <t>sa658892</t>
  </si>
  <si>
    <t>Andrew Ferreira</t>
  </si>
  <si>
    <t>sa599577</t>
  </si>
  <si>
    <t>Julio Morales</t>
  </si>
  <si>
    <t>sa549502</t>
  </si>
  <si>
    <t>Zachary Arneson</t>
  </si>
  <si>
    <t>sa604117</t>
  </si>
  <si>
    <t>Jairo Munoz</t>
  </si>
  <si>
    <t>sa390660</t>
  </si>
  <si>
    <t>Kyle O'Campo</t>
  </si>
  <si>
    <t>sa501962</t>
  </si>
  <si>
    <t>Justin Harper</t>
  </si>
  <si>
    <t>sa504999</t>
  </si>
  <si>
    <t>Hector Aguilera</t>
  </si>
  <si>
    <t>sa502912</t>
  </si>
  <si>
    <t>Michael Giovenco</t>
  </si>
  <si>
    <t>sa658251</t>
  </si>
  <si>
    <t>sa657756</t>
  </si>
  <si>
    <t>Enmanuel Berihuete</t>
  </si>
  <si>
    <t>sa506022</t>
  </si>
  <si>
    <t>Denny Peralta</t>
  </si>
  <si>
    <t>sa505473</t>
  </si>
  <si>
    <t>Dieudone Paul</t>
  </si>
  <si>
    <t>sa578024</t>
  </si>
  <si>
    <t>Drew Verhagen</t>
  </si>
  <si>
    <t>sa198547</t>
  </si>
  <si>
    <t>Jason Cromer</t>
  </si>
  <si>
    <t>sa697617</t>
  </si>
  <si>
    <t>Rich Mascheri</t>
  </si>
  <si>
    <t>sa558388</t>
  </si>
  <si>
    <t>Miguel Canturiano</t>
  </si>
  <si>
    <t>sa597806</t>
  </si>
  <si>
    <t>Lenny Linsky</t>
  </si>
  <si>
    <t>sa551658</t>
  </si>
  <si>
    <t>Joel Dicent</t>
  </si>
  <si>
    <t>sa455510</t>
  </si>
  <si>
    <t>Nathan Pettus</t>
  </si>
  <si>
    <t>sa658116</t>
  </si>
  <si>
    <t>Zach Isler</t>
  </si>
  <si>
    <t>sa549900</t>
  </si>
  <si>
    <t>Kristopher Marshall</t>
  </si>
  <si>
    <t>sa546478</t>
  </si>
  <si>
    <t>Waldy Alvarez</t>
  </si>
  <si>
    <t>sa658651</t>
  </si>
  <si>
    <t>Carson Goldsmith</t>
  </si>
  <si>
    <t>sa577903</t>
  </si>
  <si>
    <t>Erik Miller</t>
  </si>
  <si>
    <t>sa600765</t>
  </si>
  <si>
    <t>Eduardo Gomez</t>
  </si>
  <si>
    <t>sa551261</t>
  </si>
  <si>
    <t>Oswaldo Bravo</t>
  </si>
  <si>
    <t>sa597112</t>
  </si>
  <si>
    <t>Kelvis Valerio</t>
  </si>
  <si>
    <t>sa506192</t>
  </si>
  <si>
    <t>Genaro Galan</t>
  </si>
  <si>
    <t>sa548124</t>
  </si>
  <si>
    <t>Elvis Mora</t>
  </si>
  <si>
    <t>sa506212</t>
  </si>
  <si>
    <t>Alex Ramirez</t>
  </si>
  <si>
    <t>sa599697</t>
  </si>
  <si>
    <t>Dustin Kellogg</t>
  </si>
  <si>
    <t>sa501204</t>
  </si>
  <si>
    <t>Matthew Bashore</t>
  </si>
  <si>
    <t>sa599315</t>
  </si>
  <si>
    <t>Jordan Remer</t>
  </si>
  <si>
    <t>sa680099</t>
  </si>
  <si>
    <t>Yordany Reinoso</t>
  </si>
  <si>
    <t>sa547854</t>
  </si>
  <si>
    <t>Xavier De Los Santos</t>
  </si>
  <si>
    <t>sa549207</t>
  </si>
  <si>
    <t>Julio Carmona</t>
  </si>
  <si>
    <t>sa598614</t>
  </si>
  <si>
    <t>Zachary Hardoin</t>
  </si>
  <si>
    <t>sa547243</t>
  </si>
  <si>
    <t>Lance Abbott</t>
  </si>
  <si>
    <t>sa454519</t>
  </si>
  <si>
    <t>Tyler Cline</t>
  </si>
  <si>
    <t>sa393267</t>
  </si>
  <si>
    <t>sa598979</t>
  </si>
  <si>
    <t>Marcus Limon</t>
  </si>
  <si>
    <t>sa504963</t>
  </si>
  <si>
    <t>Erickdavis Marquez</t>
  </si>
  <si>
    <t>sa606310</t>
  </si>
  <si>
    <t>Lars Huijer</t>
  </si>
  <si>
    <t>sa549565</t>
  </si>
  <si>
    <t>Jonathan Musser</t>
  </si>
  <si>
    <t>sa551043</t>
  </si>
  <si>
    <t>Frangy Colon</t>
  </si>
  <si>
    <t>sa550567</t>
  </si>
  <si>
    <t>Drew Elliott</t>
  </si>
  <si>
    <t>sa455458</t>
  </si>
  <si>
    <t>Justin La Tempa</t>
  </si>
  <si>
    <t>sa505302</t>
  </si>
  <si>
    <t>Cristian Hirland</t>
  </si>
  <si>
    <t>sa597802</t>
  </si>
  <si>
    <t>Kevin Comer</t>
  </si>
  <si>
    <t>sa455017</t>
  </si>
  <si>
    <t>Andy Shive</t>
  </si>
  <si>
    <t>sa454995</t>
  </si>
  <si>
    <t>Shawn Smith</t>
  </si>
  <si>
    <t>sa597424</t>
  </si>
  <si>
    <t>Felix Jorge</t>
  </si>
  <si>
    <t>sa679618</t>
  </si>
  <si>
    <t>Justin D'Alessandro</t>
  </si>
  <si>
    <t>sa621384</t>
  </si>
  <si>
    <t>Brandon Love</t>
  </si>
  <si>
    <t>sa551003</t>
  </si>
  <si>
    <t>Hector Lebron</t>
  </si>
  <si>
    <t>sa506794</t>
  </si>
  <si>
    <t>sa455491</t>
  </si>
  <si>
    <t>Steve Smith</t>
  </si>
  <si>
    <t>sa657931</t>
  </si>
  <si>
    <t>Victor Constanzo</t>
  </si>
  <si>
    <t>sa599488</t>
  </si>
  <si>
    <t>Colby Broussard</t>
  </si>
  <si>
    <t>sa502530</t>
  </si>
  <si>
    <t>Brenden Stines</t>
  </si>
  <si>
    <t>sa503776</t>
  </si>
  <si>
    <t>Matt Taylor</t>
  </si>
  <si>
    <t>sa579637</t>
  </si>
  <si>
    <t>Kyle Roliard</t>
  </si>
  <si>
    <t>sa658551</t>
  </si>
  <si>
    <t>Levi Dean</t>
  </si>
  <si>
    <t>sa506294</t>
  </si>
  <si>
    <t>Smit Valera</t>
  </si>
  <si>
    <t>sa657131</t>
  </si>
  <si>
    <t>Ramon Rodriguez</t>
  </si>
  <si>
    <t>sa506374</t>
  </si>
  <si>
    <t>Elkin Guete</t>
  </si>
  <si>
    <t>sa684458</t>
  </si>
  <si>
    <t>Rafael Cordova</t>
  </si>
  <si>
    <t>sa694295</t>
  </si>
  <si>
    <t>Julio Medrano</t>
  </si>
  <si>
    <t>sa579277</t>
  </si>
  <si>
    <t>Matt Collins</t>
  </si>
  <si>
    <t>sa658181</t>
  </si>
  <si>
    <t>Alexander Muren</t>
  </si>
  <si>
    <t>sa658503</t>
  </si>
  <si>
    <t>Shane Halley</t>
  </si>
  <si>
    <t>sa550439</t>
  </si>
  <si>
    <t>B.J. Hagen</t>
  </si>
  <si>
    <t>sa599489</t>
  </si>
  <si>
    <t>Justin Gill</t>
  </si>
  <si>
    <t>sa549864</t>
  </si>
  <si>
    <t>Steven Mazur</t>
  </si>
  <si>
    <t>sa549788</t>
  </si>
  <si>
    <t>Dane Amedee</t>
  </si>
  <si>
    <t>sa550676</t>
  </si>
  <si>
    <t>Manuel Lopez</t>
  </si>
  <si>
    <t>sa549966</t>
  </si>
  <si>
    <t>Steven Dennison</t>
  </si>
  <si>
    <t>sa656021</t>
  </si>
  <si>
    <t>Liarvis Breto</t>
  </si>
  <si>
    <t>sa501835</t>
  </si>
  <si>
    <t>Deivis Mavarez</t>
  </si>
  <si>
    <t>sa505279</t>
  </si>
  <si>
    <t>Daniel Hurtado</t>
  </si>
  <si>
    <t>sa547252</t>
  </si>
  <si>
    <t>sa599038</t>
  </si>
  <si>
    <t>Daniel Bream</t>
  </si>
  <si>
    <t>sa505017</t>
  </si>
  <si>
    <t>Daniel Sanchez</t>
  </si>
  <si>
    <t>sa548015</t>
  </si>
  <si>
    <t>Jose Guzman</t>
  </si>
  <si>
    <t>sa659503</t>
  </si>
  <si>
    <t>Yohan Padron</t>
  </si>
  <si>
    <t>sa253771</t>
  </si>
  <si>
    <t>Brad James</t>
  </si>
  <si>
    <t>sa597163</t>
  </si>
  <si>
    <t>Angel Marcano</t>
  </si>
  <si>
    <t>sa501593</t>
  </si>
  <si>
    <t>Gavin Brooks</t>
  </si>
  <si>
    <t>sa328075</t>
  </si>
  <si>
    <t>Justin Woodall</t>
  </si>
  <si>
    <t>sa658266</t>
  </si>
  <si>
    <t>Ryan Borucki</t>
  </si>
  <si>
    <t>sa549693</t>
  </si>
  <si>
    <t>Marcus Jensen</t>
  </si>
  <si>
    <t>sa550317</t>
  </si>
  <si>
    <t>Travis Huber</t>
  </si>
  <si>
    <t>sa501739</t>
  </si>
  <si>
    <t>Matthew Tone</t>
  </si>
  <si>
    <t>sa599552</t>
  </si>
  <si>
    <t>Paris Shewey</t>
  </si>
  <si>
    <t>sa505552</t>
  </si>
  <si>
    <t>Yobanny Reyes</t>
  </si>
  <si>
    <t>sa326429</t>
  </si>
  <si>
    <t>Reid Kelly</t>
  </si>
  <si>
    <t>sa659054</t>
  </si>
  <si>
    <t>Jake Newberry</t>
  </si>
  <si>
    <t>sa597223</t>
  </si>
  <si>
    <t>Feny Arias</t>
  </si>
  <si>
    <t>sa602538</t>
  </si>
  <si>
    <t>Tucker Donahue</t>
  </si>
  <si>
    <t>sa506880</t>
  </si>
  <si>
    <t>Diony Santana</t>
  </si>
  <si>
    <t>sa550056</t>
  </si>
  <si>
    <t>Douglas Ferguson</t>
  </si>
  <si>
    <t>sa507201</t>
  </si>
  <si>
    <t>Angel Heredia</t>
  </si>
  <si>
    <t>sa547840</t>
  </si>
  <si>
    <t>Enderson Franco</t>
  </si>
  <si>
    <t>sa599193</t>
  </si>
  <si>
    <t>Tyler Barrett</t>
  </si>
  <si>
    <t>sa597478</t>
  </si>
  <si>
    <t>Jhonriz Santana</t>
  </si>
  <si>
    <t>sa599348</t>
  </si>
  <si>
    <t>Garrett Jewell</t>
  </si>
  <si>
    <t>sa506365</t>
  </si>
  <si>
    <t>Dilson Garcia</t>
  </si>
  <si>
    <t>sa658598</t>
  </si>
  <si>
    <t>Adam Lopez</t>
  </si>
  <si>
    <t>sa503007</t>
  </si>
  <si>
    <t>Leonardo Rodriguez</t>
  </si>
  <si>
    <t>sa296380</t>
  </si>
  <si>
    <t>Kyle Hancock</t>
  </si>
  <si>
    <t>sa549659</t>
  </si>
  <si>
    <t>Tony Dischler</t>
  </si>
  <si>
    <t>sa550074</t>
  </si>
  <si>
    <t>Ben Versnik</t>
  </si>
  <si>
    <t>sa501649</t>
  </si>
  <si>
    <t>Jimmy Ballinger</t>
  </si>
  <si>
    <t>sa658975</t>
  </si>
  <si>
    <t>Ryan Longstreth</t>
  </si>
  <si>
    <t>sa455158</t>
  </si>
  <si>
    <t>Bradley Furdal</t>
  </si>
  <si>
    <t>sa455261</t>
  </si>
  <si>
    <t>Kyle Godfrey</t>
  </si>
  <si>
    <t>sa393413</t>
  </si>
  <si>
    <t>Luis Guerrero</t>
  </si>
  <si>
    <t>sa392125</t>
  </si>
  <si>
    <t>Travis Mortimore</t>
  </si>
  <si>
    <t>sa598911</t>
  </si>
  <si>
    <t>Brady Dragmire</t>
  </si>
  <si>
    <t>sa550012</t>
  </si>
  <si>
    <t>Nicholas Alloway</t>
  </si>
  <si>
    <t>sa601335</t>
  </si>
  <si>
    <t>Steve Martin</t>
  </si>
  <si>
    <t>sa547978</t>
  </si>
  <si>
    <t>Jose Cepeda</t>
  </si>
  <si>
    <t>sa507889</t>
  </si>
  <si>
    <t>Kelvin Santana</t>
  </si>
  <si>
    <t>sa328804</t>
  </si>
  <si>
    <t>Rodolfo Encarnacion</t>
  </si>
  <si>
    <t>sa501746</t>
  </si>
  <si>
    <t>Matthew Morgal</t>
  </si>
  <si>
    <t>sa504891</t>
  </si>
  <si>
    <t>Jean Lopez</t>
  </si>
  <si>
    <t>sa579301</t>
  </si>
  <si>
    <t>Kyle Anderson</t>
  </si>
  <si>
    <t>sa503590</t>
  </si>
  <si>
    <t>Juan Grullon</t>
  </si>
  <si>
    <t>sa455785</t>
  </si>
  <si>
    <t>Travis Keating</t>
  </si>
  <si>
    <t>sa390595</t>
  </si>
  <si>
    <t>Scott Green</t>
  </si>
  <si>
    <t>sa603203</t>
  </si>
  <si>
    <t>Eddie Sipple</t>
  </si>
  <si>
    <t>sa503983</t>
  </si>
  <si>
    <t>Jose Monegro</t>
  </si>
  <si>
    <t>sa599747</t>
  </si>
  <si>
    <t>Bo Reeder</t>
  </si>
  <si>
    <t>sa577963</t>
  </si>
  <si>
    <t>Joe Holtmeyer</t>
  </si>
  <si>
    <t>sa658522</t>
  </si>
  <si>
    <t>Randy Davis</t>
  </si>
  <si>
    <t>sa506203</t>
  </si>
  <si>
    <t>Yamal Thomas</t>
  </si>
  <si>
    <t>sa659071</t>
  </si>
  <si>
    <t>Rob Finneran</t>
  </si>
  <si>
    <t>sa549706</t>
  </si>
  <si>
    <t>Aaron Swenson</t>
  </si>
  <si>
    <t>sa503376</t>
  </si>
  <si>
    <t>Chris Handke</t>
  </si>
  <si>
    <t>sa328286</t>
  </si>
  <si>
    <t>Colby Killian</t>
  </si>
  <si>
    <t>sa549346</t>
  </si>
  <si>
    <t>Nathan Forer</t>
  </si>
  <si>
    <t>sa599832</t>
  </si>
  <si>
    <t>Joshua Corrales</t>
  </si>
  <si>
    <t>sa549937</t>
  </si>
  <si>
    <t>Jarrett Casey</t>
  </si>
  <si>
    <t>sa456052</t>
  </si>
  <si>
    <t>Yao Wen Chang</t>
  </si>
  <si>
    <t>sa507890</t>
  </si>
  <si>
    <t>Eliezer Montano</t>
  </si>
  <si>
    <t>sa599520</t>
  </si>
  <si>
    <t>Bennett Parry</t>
  </si>
  <si>
    <t>sa550745</t>
  </si>
  <si>
    <t>Yeuri Gonzalez</t>
  </si>
  <si>
    <t>sa657926</t>
  </si>
  <si>
    <t>Junior Flores</t>
  </si>
  <si>
    <t>sa550635</t>
  </si>
  <si>
    <t>Jasner Severino</t>
  </si>
  <si>
    <t>sa506182</t>
  </si>
  <si>
    <t>Milciades Santana</t>
  </si>
  <si>
    <t>sa503592</t>
  </si>
  <si>
    <t>Juan Hernandez</t>
  </si>
  <si>
    <t>sa546874</t>
  </si>
  <si>
    <t>Andrew Durden</t>
  </si>
  <si>
    <t>sa551659</t>
  </si>
  <si>
    <t>Julio Ramirez</t>
  </si>
  <si>
    <t>sa502999</t>
  </si>
  <si>
    <t>Baudilio Lopez</t>
  </si>
  <si>
    <t>sa550686</t>
  </si>
  <si>
    <t>Juan Santiago</t>
  </si>
  <si>
    <t>sa506633</t>
  </si>
  <si>
    <t>Enrique Rosario</t>
  </si>
  <si>
    <t>sa691089</t>
  </si>
  <si>
    <t>Niklas Stephenson</t>
  </si>
  <si>
    <t>sa659189</t>
  </si>
  <si>
    <t>Kuo Hua Lo</t>
  </si>
  <si>
    <t>sa657907</t>
  </si>
  <si>
    <t>Hector Villarroel</t>
  </si>
  <si>
    <t>sa657849</t>
  </si>
  <si>
    <t>Huascar Brazoban</t>
  </si>
  <si>
    <t>sa550186</t>
  </si>
  <si>
    <t>Lucas Irvine</t>
  </si>
  <si>
    <t>sa501584</t>
  </si>
  <si>
    <t>Brian Slover</t>
  </si>
  <si>
    <t>sa599894</t>
  </si>
  <si>
    <t>Dave Laufer</t>
  </si>
  <si>
    <t>sa549919</t>
  </si>
  <si>
    <t>Michael Aviles</t>
  </si>
  <si>
    <t>sa504994</t>
  </si>
  <si>
    <t>Ali Crespo</t>
  </si>
  <si>
    <t>sa327765</t>
  </si>
  <si>
    <t>Tyson Corley</t>
  </si>
  <si>
    <t>sa558071</t>
  </si>
  <si>
    <t>Aaron Tullo</t>
  </si>
  <si>
    <t>sa396279</t>
  </si>
  <si>
    <t>Joey Mahalic</t>
  </si>
  <si>
    <t>sa503569</t>
  </si>
  <si>
    <t>Tyler Herr</t>
  </si>
  <si>
    <t>sa658205</t>
  </si>
  <si>
    <t>Francis Jesus</t>
  </si>
  <si>
    <t>sa546998</t>
  </si>
  <si>
    <t>Garrett Smith</t>
  </si>
  <si>
    <t>sa658177</t>
  </si>
  <si>
    <t>James Gainey</t>
  </si>
  <si>
    <t>sa456608</t>
  </si>
  <si>
    <t>Robert Bell</t>
  </si>
  <si>
    <t>sa550797</t>
  </si>
  <si>
    <t>Juan Mojica</t>
  </si>
  <si>
    <t>sa599833</t>
  </si>
  <si>
    <t>Benjamin Cornwell</t>
  </si>
  <si>
    <t>sa549434</t>
  </si>
  <si>
    <t>Travis Garrett</t>
  </si>
  <si>
    <t>sa389307</t>
  </si>
  <si>
    <t>Andrew Laughter</t>
  </si>
  <si>
    <t>sa557309</t>
  </si>
  <si>
    <t>Michael Feliz</t>
  </si>
  <si>
    <t>sa578015</t>
  </si>
  <si>
    <t>Max Krakowiak</t>
  </si>
  <si>
    <t>sa598919</t>
  </si>
  <si>
    <t>Joshua Burris</t>
  </si>
  <si>
    <t>sa505230</t>
  </si>
  <si>
    <t>Garrett Bullock</t>
  </si>
  <si>
    <t>sa506360</t>
  </si>
  <si>
    <t>Freddy Rodriguez</t>
  </si>
  <si>
    <t>sa658675</t>
  </si>
  <si>
    <t>sa659618</t>
  </si>
  <si>
    <t>Torey Deshazier</t>
  </si>
  <si>
    <t>sa550462</t>
  </si>
  <si>
    <t>Austin Lucas</t>
  </si>
  <si>
    <t>sa466023</t>
  </si>
  <si>
    <t>Yeison Almeida</t>
  </si>
  <si>
    <t>sa599555</t>
  </si>
  <si>
    <t>Brett Merkley</t>
  </si>
  <si>
    <t>sa550268</t>
  </si>
  <si>
    <t>Vinnie St. John</t>
  </si>
  <si>
    <t>sa546482</t>
  </si>
  <si>
    <t>Osmel Morales</t>
  </si>
  <si>
    <t>sa550345</t>
  </si>
  <si>
    <t>Chris Enourato</t>
  </si>
  <si>
    <t>sa455773</t>
  </si>
  <si>
    <t>Robert Boothe</t>
  </si>
  <si>
    <t>sa551980</t>
  </si>
  <si>
    <t>Bill Castillo</t>
  </si>
  <si>
    <t>sa659789</t>
  </si>
  <si>
    <t>sa658481</t>
  </si>
  <si>
    <t>Austin Muehring</t>
  </si>
  <si>
    <t>sa551272</t>
  </si>
  <si>
    <t>Osmel Perez</t>
  </si>
  <si>
    <t>sa502693</t>
  </si>
  <si>
    <t>Trayvone Johnson</t>
  </si>
  <si>
    <t>sa599506</t>
  </si>
  <si>
    <t>Jonathan Lucas</t>
  </si>
  <si>
    <t>sa597277</t>
  </si>
  <si>
    <t>Alvin Herrera</t>
  </si>
  <si>
    <t>sa502901</t>
  </si>
  <si>
    <t>Shane Zegarac</t>
  </si>
  <si>
    <t>sa659597</t>
  </si>
  <si>
    <t>sa550630</t>
  </si>
  <si>
    <t>Javier Belen</t>
  </si>
  <si>
    <t>sa549783</t>
  </si>
  <si>
    <t>Adaric Kelly</t>
  </si>
  <si>
    <t>sa599221</t>
  </si>
  <si>
    <t>John Taylor</t>
  </si>
  <si>
    <t>sa549865</t>
  </si>
  <si>
    <t>Anthony Lohden</t>
  </si>
  <si>
    <t>sa397813</t>
  </si>
  <si>
    <t>Ryne Miller</t>
  </si>
  <si>
    <t>sa547459</t>
  </si>
  <si>
    <t>Logan Hoch</t>
  </si>
  <si>
    <t>sa549948</t>
  </si>
  <si>
    <t>Tyler Powell</t>
  </si>
  <si>
    <t>sa551353</t>
  </si>
  <si>
    <t>Kody Kurowski</t>
  </si>
  <si>
    <t>sa547947</t>
  </si>
  <si>
    <t>Erlin Santos</t>
  </si>
  <si>
    <t>sa599168</t>
  </si>
  <si>
    <t>Andrew Faulkner</t>
  </si>
  <si>
    <t>sa658119</t>
  </si>
  <si>
    <t>Austin Adams</t>
  </si>
  <si>
    <t>sa505445</t>
  </si>
  <si>
    <t>Philip Rorabaugh</t>
  </si>
  <si>
    <t>sa548005</t>
  </si>
  <si>
    <t>Jose Franco</t>
  </si>
  <si>
    <t>sa504073</t>
  </si>
  <si>
    <t>John Goryl</t>
  </si>
  <si>
    <t>sa579559</t>
  </si>
  <si>
    <t>Logan Odom</t>
  </si>
  <si>
    <t>sa455103</t>
  </si>
  <si>
    <t>Nathan Moreau</t>
  </si>
  <si>
    <t>sa550518</t>
  </si>
  <si>
    <t>Ryan Gardner</t>
  </si>
  <si>
    <t>sa658131</t>
  </si>
  <si>
    <t>Zach Jemiola</t>
  </si>
  <si>
    <t>sa501518</t>
  </si>
  <si>
    <t>Brad Stillings</t>
  </si>
  <si>
    <t>sa549582</t>
  </si>
  <si>
    <t>Robert Dickmann</t>
  </si>
  <si>
    <t>sa390673</t>
  </si>
  <si>
    <t>Jake Cowan</t>
  </si>
  <si>
    <t>sa599510</t>
  </si>
  <si>
    <t>Anthony Banda</t>
  </si>
  <si>
    <t>sa549195</t>
  </si>
  <si>
    <t>Wandy Peralta</t>
  </si>
  <si>
    <t>sa389447</t>
  </si>
  <si>
    <t>Kevin Chavez</t>
  </si>
  <si>
    <t>sa393451</t>
  </si>
  <si>
    <t>Santo Frias</t>
  </si>
  <si>
    <t>sa503568</t>
  </si>
  <si>
    <t>Nolan Diaz</t>
  </si>
  <si>
    <t>sa504802</t>
  </si>
  <si>
    <t>Ricardo Pereira</t>
  </si>
  <si>
    <t>sa502151</t>
  </si>
  <si>
    <t>Scott Kelley</t>
  </si>
  <si>
    <t>sa694184</t>
  </si>
  <si>
    <t>Zach Sterling</t>
  </si>
  <si>
    <t>sa599873</t>
  </si>
  <si>
    <t>Cody Winiarski</t>
  </si>
  <si>
    <t>sa503567</t>
  </si>
  <si>
    <t>Michael Schurz</t>
  </si>
  <si>
    <t>sa393033</t>
  </si>
  <si>
    <t>Leandro Cespedes</t>
  </si>
  <si>
    <t>sa456055</t>
  </si>
  <si>
    <t>Augusto Marte</t>
  </si>
  <si>
    <t>sa502190</t>
  </si>
  <si>
    <t>Mike Modica</t>
  </si>
  <si>
    <t>sa549617</t>
  </si>
  <si>
    <t>Aaron Sookee</t>
  </si>
  <si>
    <t>sa455127</t>
  </si>
  <si>
    <t>Brandon Braboy</t>
  </si>
  <si>
    <t>sa393319</t>
  </si>
  <si>
    <t>Dickson Marquez</t>
  </si>
  <si>
    <t>sa502428</t>
  </si>
  <si>
    <t>Zach Anderson</t>
  </si>
  <si>
    <t>sa501450</t>
  </si>
  <si>
    <t>Tyler Blandford</t>
  </si>
  <si>
    <t>sa621594</t>
  </si>
  <si>
    <t>Nick Routt</t>
  </si>
  <si>
    <t>sa550100</t>
  </si>
  <si>
    <t>Josh Krist</t>
  </si>
  <si>
    <t>sa551716</t>
  </si>
  <si>
    <t>sa600769</t>
  </si>
  <si>
    <t>Dariel Tiburcio</t>
  </si>
  <si>
    <t>sa657282</t>
  </si>
  <si>
    <t>Luis Ruiz</t>
  </si>
  <si>
    <t>sa506186</t>
  </si>
  <si>
    <t>Misual Diaz</t>
  </si>
  <si>
    <t>sa549630</t>
  </si>
  <si>
    <t>Danny Ayala</t>
  </si>
  <si>
    <t>sa657682</t>
  </si>
  <si>
    <t>Richard Reina</t>
  </si>
  <si>
    <t>sa503385</t>
  </si>
  <si>
    <t>Dan Sarisky</t>
  </si>
  <si>
    <t>sa506327</t>
  </si>
  <si>
    <t>Elvin Ortiz</t>
  </si>
  <si>
    <t>sa390669</t>
  </si>
  <si>
    <t>Kyle Ayers</t>
  </si>
  <si>
    <t>sa455659</t>
  </si>
  <si>
    <t>Junior Martinez</t>
  </si>
  <si>
    <t>sa599298</t>
  </si>
  <si>
    <t>Charles Cononie</t>
  </si>
  <si>
    <t>sa550711</t>
  </si>
  <si>
    <t>Harold Ramirez</t>
  </si>
  <si>
    <t>sa503613</t>
  </si>
  <si>
    <t>Clemente Mendoza</t>
  </si>
  <si>
    <t>sa549300</t>
  </si>
  <si>
    <t>Travis Blankenship</t>
  </si>
  <si>
    <t>sa504993</t>
  </si>
  <si>
    <t>sa505006</t>
  </si>
  <si>
    <t>Reinaldo Lopez</t>
  </si>
  <si>
    <t>sa579481</t>
  </si>
  <si>
    <t>Josh Mckeon</t>
  </si>
  <si>
    <t>sa658105</t>
  </si>
  <si>
    <t>David Otterman</t>
  </si>
  <si>
    <t>sa201037</t>
  </si>
  <si>
    <t>Andy Mitchell</t>
  </si>
  <si>
    <t>sa390688</t>
  </si>
  <si>
    <t>Sean Finefrock</t>
  </si>
  <si>
    <t>sa600967</t>
  </si>
  <si>
    <t>Joaquin Hinojosa</t>
  </si>
  <si>
    <t>sa503597</t>
  </si>
  <si>
    <t>Ezequiel Infante</t>
  </si>
  <si>
    <t>sa696495</t>
  </si>
  <si>
    <t>Luis Popa</t>
  </si>
  <si>
    <t>sa504068</t>
  </si>
  <si>
    <t>Joan Belliard</t>
  </si>
  <si>
    <t>sa502310</t>
  </si>
  <si>
    <t>Rhett Ballard</t>
  </si>
  <si>
    <t>sa503165</t>
  </si>
  <si>
    <t>Chris Kessinger</t>
  </si>
  <si>
    <t>sa388820</t>
  </si>
  <si>
    <t>Scott Gaffney</t>
  </si>
  <si>
    <t>sa545104</t>
  </si>
  <si>
    <t>Matt Petiton</t>
  </si>
  <si>
    <t>sa502132</t>
  </si>
  <si>
    <t>Jake Sullivan</t>
  </si>
  <si>
    <t>sa502023</t>
  </si>
  <si>
    <t>Nick Kirk</t>
  </si>
  <si>
    <t>sa602479</t>
  </si>
  <si>
    <t>Chris Roman</t>
  </si>
  <si>
    <t>sa549859</t>
  </si>
  <si>
    <t>Derek Cone</t>
  </si>
  <si>
    <t>sa599878</t>
  </si>
  <si>
    <t>Corey Vogt</t>
  </si>
  <si>
    <t>sa505278</t>
  </si>
  <si>
    <t>Roberto Toribio</t>
  </si>
  <si>
    <t>sa659232</t>
  </si>
  <si>
    <t>Hector Guerrero</t>
  </si>
  <si>
    <t>sa554884</t>
  </si>
  <si>
    <t>J.R. Betts-Robinson</t>
  </si>
  <si>
    <t>sa390457</t>
  </si>
  <si>
    <t>Brandon Barrow</t>
  </si>
  <si>
    <t>sa389870</t>
  </si>
  <si>
    <t>Michael Lehmann</t>
  </si>
  <si>
    <t>sa456371</t>
  </si>
  <si>
    <t>Ovispo De Los Santos</t>
  </si>
  <si>
    <t>sa551041</t>
  </si>
  <si>
    <t>Bryan Leigh</t>
  </si>
  <si>
    <t>sa532360</t>
  </si>
  <si>
    <t>Alex Smith</t>
  </si>
  <si>
    <t>sa701852</t>
  </si>
  <si>
    <t>Sam Lewis</t>
  </si>
  <si>
    <t>sa657133</t>
  </si>
  <si>
    <t>Alexander Valdez</t>
  </si>
  <si>
    <t>sa621670</t>
  </si>
  <si>
    <t>Jake Boyd</t>
  </si>
  <si>
    <t>sa600689</t>
  </si>
  <si>
    <t>Adelso Polanco</t>
  </si>
  <si>
    <t>sa392130</t>
  </si>
  <si>
    <t>Ryan Turner</t>
  </si>
  <si>
    <t>sa658114</t>
  </si>
  <si>
    <t>Kris Hall</t>
  </si>
  <si>
    <t>sa503435</t>
  </si>
  <si>
    <t>Gera Sanchez</t>
  </si>
  <si>
    <t>sa200999</t>
  </si>
  <si>
    <t>Vince Perkins</t>
  </si>
  <si>
    <t>sa599556</t>
  </si>
  <si>
    <t>Myles Duvall</t>
  </si>
  <si>
    <t>sa657826</t>
  </si>
  <si>
    <t>Juan Marte</t>
  </si>
  <si>
    <t>sa504231</t>
  </si>
  <si>
    <t>Zach See</t>
  </si>
  <si>
    <t>sa390380</t>
  </si>
  <si>
    <t>Connor Graham</t>
  </si>
  <si>
    <t>sa596994</t>
  </si>
  <si>
    <t>Luis Silverio</t>
  </si>
  <si>
    <t>sa598331</t>
  </si>
  <si>
    <t>Edinson Bock</t>
  </si>
  <si>
    <t>sa503374</t>
  </si>
  <si>
    <t>Michael Morin</t>
  </si>
  <si>
    <t>sa598097</t>
  </si>
  <si>
    <t>Jacob Faria</t>
  </si>
  <si>
    <t>sa550649</t>
  </si>
  <si>
    <t>Alberto Baldonado</t>
  </si>
  <si>
    <t>sa503249</t>
  </si>
  <si>
    <t>Josh Dowdy</t>
  </si>
  <si>
    <t>sa550356</t>
  </si>
  <si>
    <t>Chad Yinger</t>
  </si>
  <si>
    <t>sa597766</t>
  </si>
  <si>
    <t>Joe Musgrove</t>
  </si>
  <si>
    <t>sa502101</t>
  </si>
  <si>
    <t>Ryan Quigley</t>
  </si>
  <si>
    <t>sa550741</t>
  </si>
  <si>
    <t>Christopher Roman</t>
  </si>
  <si>
    <t>sa550472</t>
  </si>
  <si>
    <t>Peter Woodworth</t>
  </si>
  <si>
    <t>sa455660</t>
  </si>
  <si>
    <t>Roque Colon</t>
  </si>
  <si>
    <t>sa546480</t>
  </si>
  <si>
    <t>Dan Mata</t>
  </si>
  <si>
    <t>sa550712</t>
  </si>
  <si>
    <t>Waldo Cortes</t>
  </si>
  <si>
    <t>sa656035</t>
  </si>
  <si>
    <t>Armando Bastardo</t>
  </si>
  <si>
    <t>sa550225</t>
  </si>
  <si>
    <t>Jay Broughton</t>
  </si>
  <si>
    <t>sa551047</t>
  </si>
  <si>
    <t>Francisco Santana</t>
  </si>
  <si>
    <t>sa658935</t>
  </si>
  <si>
    <t>Luke Goodgion</t>
  </si>
  <si>
    <t>sa658582</t>
  </si>
  <si>
    <t>Andrew Massie</t>
  </si>
  <si>
    <t>sa599040</t>
  </si>
  <si>
    <t>Zach Butler</t>
  </si>
  <si>
    <t>sa503222</t>
  </si>
  <si>
    <t>Raul Rivera</t>
  </si>
  <si>
    <t>sa506288</t>
  </si>
  <si>
    <t>Porfirio Martinez</t>
  </si>
  <si>
    <t>sa657632</t>
  </si>
  <si>
    <t>Ruben Paredes</t>
  </si>
  <si>
    <t>sa502206</t>
  </si>
  <si>
    <t>Taylor Kinzer</t>
  </si>
  <si>
    <t>sa657548</t>
  </si>
  <si>
    <t>Simon Paulino</t>
  </si>
  <si>
    <t>sa501264</t>
  </si>
  <si>
    <t>Andrew Doyle</t>
  </si>
  <si>
    <t>sa550148</t>
  </si>
  <si>
    <t>Paul Gerrish</t>
  </si>
  <si>
    <t>sa454877</t>
  </si>
  <si>
    <t>Brandon Ritchie</t>
  </si>
  <si>
    <t>sa694126</t>
  </si>
  <si>
    <t>Ibrahin Redan</t>
  </si>
  <si>
    <t>sa658169</t>
  </si>
  <si>
    <t>Nolan Becker</t>
  </si>
  <si>
    <t>sa658552</t>
  </si>
  <si>
    <t>Gene Escat</t>
  </si>
  <si>
    <t>sa506188</t>
  </si>
  <si>
    <t>Steven Romero</t>
  </si>
  <si>
    <t>sa549712</t>
  </si>
  <si>
    <t>Nicholas Purdy</t>
  </si>
  <si>
    <t>sa658544</t>
  </si>
  <si>
    <t>Scott Dececco</t>
  </si>
  <si>
    <t>sa502697</t>
  </si>
  <si>
    <t>Jordan Harrison</t>
  </si>
  <si>
    <t>sa551330</t>
  </si>
  <si>
    <t>Eduard Ramos</t>
  </si>
  <si>
    <t>sa455301</t>
  </si>
  <si>
    <t>Kenny Smalley</t>
  </si>
  <si>
    <t>sa454413</t>
  </si>
  <si>
    <t>Jeremy Bleich</t>
  </si>
  <si>
    <t>sa596374</t>
  </si>
  <si>
    <t>Johan Marval</t>
  </si>
  <si>
    <t>sa549763</t>
  </si>
  <si>
    <t>Joel Bender</t>
  </si>
  <si>
    <t>sa389854</t>
  </si>
  <si>
    <t>Mitch Hodge Nielsen</t>
  </si>
  <si>
    <t>sa657924</t>
  </si>
  <si>
    <t>Miguel Diaz</t>
  </si>
  <si>
    <t>sa545140</t>
  </si>
  <si>
    <t>Wade Broyles</t>
  </si>
  <si>
    <t>sa599913</t>
  </si>
  <si>
    <t>Jacob Negrete</t>
  </si>
  <si>
    <t>sa550623</t>
  </si>
  <si>
    <t>Ambiorix De Leon</t>
  </si>
  <si>
    <t>sa657970</t>
  </si>
  <si>
    <t>Zach Quintana</t>
  </si>
  <si>
    <t>sa696311</t>
  </si>
  <si>
    <t>Carlos Polanco</t>
  </si>
  <si>
    <t>sa327990</t>
  </si>
  <si>
    <t>Brandon Cooney</t>
  </si>
  <si>
    <t>sa505592</t>
  </si>
  <si>
    <t>Nolan Cain</t>
  </si>
  <si>
    <t>sa550468</t>
  </si>
  <si>
    <t>Garret Carruth</t>
  </si>
  <si>
    <t>sa679922</t>
  </si>
  <si>
    <t>Joan De La Cruz</t>
  </si>
  <si>
    <t>sa501653</t>
  </si>
  <si>
    <t>Nick Wooley</t>
  </si>
  <si>
    <t>sa551260</t>
  </si>
  <si>
    <t>Jesus Ortiz</t>
  </si>
  <si>
    <t>sa598294</t>
  </si>
  <si>
    <t>Chris Bassitt</t>
  </si>
  <si>
    <t>sa598285</t>
  </si>
  <si>
    <t>Scott Zuloaga</t>
  </si>
  <si>
    <t>sa549521</t>
  </si>
  <si>
    <t>sa506377</t>
  </si>
  <si>
    <t>Victor Penalo</t>
  </si>
  <si>
    <t>sa503223</t>
  </si>
  <si>
    <t>David Gutierrez</t>
  </si>
  <si>
    <t>sa547795</t>
  </si>
  <si>
    <t>Edgar Calatayud</t>
  </si>
  <si>
    <t>sa457023</t>
  </si>
  <si>
    <t>Tim Stanford</t>
  </si>
  <si>
    <t>sa605145</t>
  </si>
  <si>
    <t>Alexis Campos</t>
  </si>
  <si>
    <t>sa603200</t>
  </si>
  <si>
    <t>Emanuel Ramirez</t>
  </si>
  <si>
    <t>sa658795</t>
  </si>
  <si>
    <t>Charles Haslup</t>
  </si>
  <si>
    <t>sa657977</t>
  </si>
  <si>
    <t>Ryan Warner</t>
  </si>
  <si>
    <t>sa599708</t>
  </si>
  <si>
    <t>Nick Cicio</t>
  </si>
  <si>
    <t>sa506187</t>
  </si>
  <si>
    <t>Victor German</t>
  </si>
  <si>
    <t>sa621664</t>
  </si>
  <si>
    <t>Joe Rogers</t>
  </si>
  <si>
    <t>sa657740</t>
  </si>
  <si>
    <t>Juan Martinez</t>
  </si>
  <si>
    <t>sa506291</t>
  </si>
  <si>
    <t>Carlos Tineo</t>
  </si>
  <si>
    <t>sa456664</t>
  </si>
  <si>
    <t>Leandro Marin</t>
  </si>
  <si>
    <t>sa501711</t>
  </si>
  <si>
    <t>Crawford Simmons</t>
  </si>
  <si>
    <t>sa597505</t>
  </si>
  <si>
    <t>Angel Ventura</t>
  </si>
  <si>
    <t>sa456028</t>
  </si>
  <si>
    <t>Wilson Matos</t>
  </si>
  <si>
    <t>sa599052</t>
  </si>
  <si>
    <t>Blake Ford</t>
  </si>
  <si>
    <t>sa506973</t>
  </si>
  <si>
    <t>sa513982</t>
  </si>
  <si>
    <t>Danny Cruz</t>
  </si>
  <si>
    <t>sa550636</t>
  </si>
  <si>
    <t>Eduardo Vizcaino</t>
  </si>
  <si>
    <t>sa577313</t>
  </si>
  <si>
    <t>Maxx Catapano</t>
  </si>
  <si>
    <t>sa693349</t>
  </si>
  <si>
    <t>Michael Gunter</t>
  </si>
  <si>
    <t>sa599414</t>
  </si>
  <si>
    <t>Elroy Urbina</t>
  </si>
  <si>
    <t>sa549509</t>
  </si>
  <si>
    <t>sa598245</t>
  </si>
  <si>
    <t>Nick Mutz</t>
  </si>
  <si>
    <t>sa602540</t>
  </si>
  <si>
    <t>Alexander Keudell</t>
  </si>
  <si>
    <t>sa526387</t>
  </si>
  <si>
    <t>Cole Green</t>
  </si>
  <si>
    <t>sa550245</t>
  </si>
  <si>
    <t>Po-Cheng Chi</t>
  </si>
  <si>
    <t>sa507092</t>
  </si>
  <si>
    <t>Leopoldo Sanchez</t>
  </si>
  <si>
    <t>sa389183</t>
  </si>
  <si>
    <t>Robert Wilkins</t>
  </si>
  <si>
    <t>sa549963</t>
  </si>
  <si>
    <t>Kyle Necke</t>
  </si>
  <si>
    <t>sa506060</t>
  </si>
  <si>
    <t>Harold Guerrero</t>
  </si>
  <si>
    <t>sa658671</t>
  </si>
  <si>
    <t>Joseph Burns</t>
  </si>
  <si>
    <t>sa455180</t>
  </si>
  <si>
    <t>Tyler Conn</t>
  </si>
  <si>
    <t>sa501713</t>
  </si>
  <si>
    <t>Drew Gagnier</t>
  </si>
  <si>
    <t>sa599470</t>
  </si>
  <si>
    <t>Kyle Wahl</t>
  </si>
  <si>
    <t>sa456843</t>
  </si>
  <si>
    <t>Bryan Rembisz</t>
  </si>
  <si>
    <t>sa549104</t>
  </si>
  <si>
    <t>Matthew Crocker</t>
  </si>
  <si>
    <t>sa503725</t>
  </si>
  <si>
    <t>Christian Powell</t>
  </si>
  <si>
    <t>sa657960</t>
  </si>
  <si>
    <t>Chase Dejong</t>
  </si>
  <si>
    <t>sa598773</t>
  </si>
  <si>
    <t>Corey Maines</t>
  </si>
  <si>
    <t>sa504997</t>
  </si>
  <si>
    <t>Eduar Quinonez</t>
  </si>
  <si>
    <t>sa658559</t>
  </si>
  <si>
    <t>sa328961</t>
  </si>
  <si>
    <t>Henry Arias</t>
  </si>
  <si>
    <t>sa392086</t>
  </si>
  <si>
    <t>Brandon Efferson</t>
  </si>
  <si>
    <t>sa202460</t>
  </si>
  <si>
    <t>Zach Hammes</t>
  </si>
  <si>
    <t>sa696534</t>
  </si>
  <si>
    <t>Ryan Fennell</t>
  </si>
  <si>
    <t>sa550322</t>
  </si>
  <si>
    <t>Kenny Hatcher</t>
  </si>
  <si>
    <t>sa503344</t>
  </si>
  <si>
    <t>Brett Lee</t>
  </si>
  <si>
    <t>sa502987</t>
  </si>
  <si>
    <t>Ezequiel Amador</t>
  </si>
  <si>
    <t>sa501453</t>
  </si>
  <si>
    <t>Ashur Tolliver</t>
  </si>
  <si>
    <t>sa201982</t>
  </si>
  <si>
    <t>T.J. Burton</t>
  </si>
  <si>
    <t>sa503593</t>
  </si>
  <si>
    <t>James Hill</t>
  </si>
  <si>
    <t>sa502406</t>
  </si>
  <si>
    <t>Carson Andrew</t>
  </si>
  <si>
    <t>sa526307</t>
  </si>
  <si>
    <t>Elliot Glynn</t>
  </si>
  <si>
    <t>sa526568</t>
  </si>
  <si>
    <t>Taylor Wall</t>
  </si>
  <si>
    <t>sa659592</t>
  </si>
  <si>
    <t>Brandon Dorsett</t>
  </si>
  <si>
    <t>sa502762</t>
  </si>
  <si>
    <t>sa506636</t>
  </si>
  <si>
    <t>Richard Vargas</t>
  </si>
  <si>
    <t>sa660746</t>
  </si>
  <si>
    <t>Joe Karlik</t>
  </si>
  <si>
    <t>sa550220</t>
  </si>
  <si>
    <t>Matthew Gilson</t>
  </si>
  <si>
    <t>sa599709</t>
  </si>
  <si>
    <t>Jadd Schmeltzer</t>
  </si>
  <si>
    <t>sa388407</t>
  </si>
  <si>
    <t>Brian Parker</t>
  </si>
  <si>
    <t>sa228866</t>
  </si>
  <si>
    <t>C.J. Bressoud</t>
  </si>
  <si>
    <t>sa658584</t>
  </si>
  <si>
    <t>Mike Saunders</t>
  </si>
  <si>
    <t>sa503367</t>
  </si>
  <si>
    <t>Kyle Petter</t>
  </si>
  <si>
    <t>sa508177</t>
  </si>
  <si>
    <t>Adam Clerici</t>
  </si>
  <si>
    <t>sa455091</t>
  </si>
  <si>
    <t>James Thompson</t>
  </si>
  <si>
    <t>sa657679</t>
  </si>
  <si>
    <t>Yrelvis Castillo</t>
  </si>
  <si>
    <t>sa599267</t>
  </si>
  <si>
    <t>Zach Davies</t>
  </si>
  <si>
    <t>sa392207</t>
  </si>
  <si>
    <t>Dan Mcdaniel</t>
  </si>
  <si>
    <t>sa506366</t>
  </si>
  <si>
    <t>sa327148</t>
  </si>
  <si>
    <t>Chris Huseby</t>
  </si>
  <si>
    <t>sa658839</t>
  </si>
  <si>
    <t>Andrew Potter</t>
  </si>
  <si>
    <t>sa657683</t>
  </si>
  <si>
    <t>Jorge Celis</t>
  </si>
  <si>
    <t>sa506956</t>
  </si>
  <si>
    <t>Luis Rosano</t>
  </si>
  <si>
    <t>sa602589</t>
  </si>
  <si>
    <t>Matt Anderson</t>
  </si>
  <si>
    <t>sa294884</t>
  </si>
  <si>
    <t>Rayner Oliveros</t>
  </si>
  <si>
    <t>sa328235</t>
  </si>
  <si>
    <t>Jonathan Wiedenbauer</t>
  </si>
  <si>
    <t>sa599817</t>
  </si>
  <si>
    <t>Shane Waller</t>
  </si>
  <si>
    <t>sa456050</t>
  </si>
  <si>
    <t>Jeroen De Haas</t>
  </si>
  <si>
    <t>sa597085</t>
  </si>
  <si>
    <t>Andres Medrano</t>
  </si>
  <si>
    <t>sa203891</t>
  </si>
  <si>
    <t>Matt Schuldt</t>
  </si>
  <si>
    <t>sa658533</t>
  </si>
  <si>
    <t>Jordan Mejia</t>
  </si>
  <si>
    <t>sa658483</t>
  </si>
  <si>
    <t>Aaron Newcomb</t>
  </si>
  <si>
    <t>sa599075</t>
  </si>
  <si>
    <t>Steven Evans</t>
  </si>
  <si>
    <t>sa597687</t>
  </si>
  <si>
    <t>Randol Rogers</t>
  </si>
  <si>
    <t>sa548383</t>
  </si>
  <si>
    <t>Joel Pierce</t>
  </si>
  <si>
    <t>sa506271</t>
  </si>
  <si>
    <t>Lorgi Pineda</t>
  </si>
  <si>
    <t>sa454968</t>
  </si>
  <si>
    <t>Malcom Culver</t>
  </si>
  <si>
    <t>sa595236</t>
  </si>
  <si>
    <t>Drew Leary</t>
  </si>
  <si>
    <t>sa550715</t>
  </si>
  <si>
    <t>Luiding Bernal</t>
  </si>
  <si>
    <t>sa549424</t>
  </si>
  <si>
    <t>Takafumi Nakamura</t>
  </si>
  <si>
    <t>sa574916</t>
  </si>
  <si>
    <t>Reinier Casanova</t>
  </si>
  <si>
    <t>sa502161</t>
  </si>
  <si>
    <t>Blake Hauser</t>
  </si>
  <si>
    <t>sa549677</t>
  </si>
  <si>
    <t>Timothy Adleman</t>
  </si>
  <si>
    <t>sa329088</t>
  </si>
  <si>
    <t>Guillermo Salinas</t>
  </si>
  <si>
    <t>sa659497</t>
  </si>
  <si>
    <t>Alex Moshier</t>
  </si>
  <si>
    <t>sa600035</t>
  </si>
  <si>
    <t>Alex Sunderland</t>
  </si>
  <si>
    <t>sa657677</t>
  </si>
  <si>
    <t>Claudio Merilan</t>
  </si>
  <si>
    <t>sa598799</t>
  </si>
  <si>
    <t>Brandon Lodge</t>
  </si>
  <si>
    <t>sa549569</t>
  </si>
  <si>
    <t>Dustin Hobbs</t>
  </si>
  <si>
    <t>sa550223</t>
  </si>
  <si>
    <t>Bryant Cotton</t>
  </si>
  <si>
    <t>sa291824</t>
  </si>
  <si>
    <t>Taylor Wilding</t>
  </si>
  <si>
    <t>sa550517</t>
  </si>
  <si>
    <t>Rafael Homblert</t>
  </si>
  <si>
    <t>sa503402</t>
  </si>
  <si>
    <t>Kyle Rutter</t>
  </si>
  <si>
    <t>sa556874</t>
  </si>
  <si>
    <t>Israel Toribio</t>
  </si>
  <si>
    <t>sa505026</t>
  </si>
  <si>
    <t>Hugo Duarte</t>
  </si>
  <si>
    <t>sa506556</t>
  </si>
  <si>
    <t>Oriel Caicedo</t>
  </si>
  <si>
    <t>sa454613</t>
  </si>
  <si>
    <t>Ashton Mowdy</t>
  </si>
  <si>
    <t>sa550471</t>
  </si>
  <si>
    <t>Ryan Fleckenstein</t>
  </si>
  <si>
    <t>sa510476</t>
  </si>
  <si>
    <t>John Frawley</t>
  </si>
  <si>
    <t>sa656055</t>
  </si>
  <si>
    <t>Hector Hidalgo</t>
  </si>
  <si>
    <t>sa549714</t>
  </si>
  <si>
    <t>Michael Kelly</t>
  </si>
  <si>
    <t>sa597555</t>
  </si>
  <si>
    <t>Gerald Ferrer</t>
  </si>
  <si>
    <t>sa597188</t>
  </si>
  <si>
    <t>Doni Arias</t>
  </si>
  <si>
    <t>sa502534</t>
  </si>
  <si>
    <t>Benjamin Watkins</t>
  </si>
  <si>
    <t>sa549559</t>
  </si>
  <si>
    <t>Jordan Roualdes</t>
  </si>
  <si>
    <t>sa526516</t>
  </si>
  <si>
    <t>Scott Alexander</t>
  </si>
  <si>
    <t>sa455370</t>
  </si>
  <si>
    <t>Rayan Gonzalez</t>
  </si>
  <si>
    <t>sa599229</t>
  </si>
  <si>
    <t>Logan Mahon</t>
  </si>
  <si>
    <t>sa599070</t>
  </si>
  <si>
    <t>Adam Paulencu</t>
  </si>
  <si>
    <t>sa502718</t>
  </si>
  <si>
    <t>Andrew Walter</t>
  </si>
  <si>
    <t>sa599263</t>
  </si>
  <si>
    <t>Austin Platt</t>
  </si>
  <si>
    <t>sa599711</t>
  </si>
  <si>
    <t>Taylor Dennis</t>
  </si>
  <si>
    <t>sa549991</t>
  </si>
  <si>
    <t>sa550454</t>
  </si>
  <si>
    <t>Dylan Lindsay</t>
  </si>
  <si>
    <t>sa506894</t>
  </si>
  <si>
    <t>Johan Jaime</t>
  </si>
  <si>
    <t>sa550677</t>
  </si>
  <si>
    <t>Eyerys Guerrero</t>
  </si>
  <si>
    <t>sa579266</t>
  </si>
  <si>
    <t>Greg Williams</t>
  </si>
  <si>
    <t>sa503976</t>
  </si>
  <si>
    <t>Zachary Petersime</t>
  </si>
  <si>
    <t>sa294689</t>
  </si>
  <si>
    <t>Marwin Vega</t>
  </si>
  <si>
    <t>sa455563</t>
  </si>
  <si>
    <t>sa597258</t>
  </si>
  <si>
    <t>Jean Guzman</t>
  </si>
  <si>
    <t>sa541836</t>
  </si>
  <si>
    <t>Naoya Okamoto</t>
  </si>
  <si>
    <t>sa551053</t>
  </si>
  <si>
    <t>Ramy Moreno</t>
  </si>
  <si>
    <t>sa328251</t>
  </si>
  <si>
    <t>James Birmingham</t>
  </si>
  <si>
    <t>sa596030</t>
  </si>
  <si>
    <t>John Zapata</t>
  </si>
  <si>
    <t>sa506971</t>
  </si>
  <si>
    <t>Giordanny Chavez</t>
  </si>
  <si>
    <t>sa327458</t>
  </si>
  <si>
    <t>Antwonie Hubbard</t>
  </si>
  <si>
    <t>sa504796</t>
  </si>
  <si>
    <t>Reynaldo Sabala</t>
  </si>
  <si>
    <t>sa506477</t>
  </si>
  <si>
    <t>Nolan Moody</t>
  </si>
  <si>
    <t>sa550560</t>
  </si>
  <si>
    <t>Jarett Attard</t>
  </si>
  <si>
    <t>sa548162</t>
  </si>
  <si>
    <t>Peter Tago</t>
  </si>
  <si>
    <t>sa549717</t>
  </si>
  <si>
    <t>Conor Mullee</t>
  </si>
  <si>
    <t>sa503403</t>
  </si>
  <si>
    <t>Matthew Stabelfeld</t>
  </si>
  <si>
    <t>sa548090</t>
  </si>
  <si>
    <t>Ezequiel Zarzuela</t>
  </si>
  <si>
    <t>sa548642</t>
  </si>
  <si>
    <t>Tony Cordoba</t>
  </si>
  <si>
    <t>sa505061</t>
  </si>
  <si>
    <t>Angel Nesbitt</t>
  </si>
  <si>
    <t>sa658473</t>
  </si>
  <si>
    <t>Josh Hader</t>
  </si>
  <si>
    <t>sa549879</t>
  </si>
  <si>
    <t>Robert Penny</t>
  </si>
  <si>
    <t>sa505045</t>
  </si>
  <si>
    <t>Fernando Celis</t>
  </si>
  <si>
    <t>sa546457</t>
  </si>
  <si>
    <t>Jhonatan Escudero</t>
  </si>
  <si>
    <t>sa658268</t>
  </si>
  <si>
    <t>Reid Scoggins</t>
  </si>
  <si>
    <t>sa579535</t>
  </si>
  <si>
    <t>Jack Wagoner</t>
  </si>
  <si>
    <t>sa658199</t>
  </si>
  <si>
    <t>Julio Felix</t>
  </si>
  <si>
    <t>sa550465</t>
  </si>
  <si>
    <t>Steve Crnkovich</t>
  </si>
  <si>
    <t>sa550664</t>
  </si>
  <si>
    <t>sa501775</t>
  </si>
  <si>
    <t>Ryan Sasaki</t>
  </si>
  <si>
    <t>sa597767</t>
  </si>
  <si>
    <t>sa621519</t>
  </si>
  <si>
    <t>Dominic Leone</t>
  </si>
  <si>
    <t>sa599325</t>
  </si>
  <si>
    <t>Brandon Parrent</t>
  </si>
  <si>
    <t>sa504083</t>
  </si>
  <si>
    <t>sa548445</t>
  </si>
  <si>
    <t>Parker Bridwell</t>
  </si>
  <si>
    <t>sa502069</t>
  </si>
  <si>
    <t>Eric Erickson</t>
  </si>
  <si>
    <t>sa658314</t>
  </si>
  <si>
    <t>Scott Peoples</t>
  </si>
  <si>
    <t>sa508134</t>
  </si>
  <si>
    <t>Cesse De Jesus</t>
  </si>
  <si>
    <t>sa395483</t>
  </si>
  <si>
    <t>Onassis Sirrett</t>
  </si>
  <si>
    <t>sa506900</t>
  </si>
  <si>
    <t>Francisco Guzman</t>
  </si>
  <si>
    <t>sa243995</t>
  </si>
  <si>
    <t>Adam Miller</t>
  </si>
  <si>
    <t>sa505276</t>
  </si>
  <si>
    <t>Edward Santos</t>
  </si>
  <si>
    <t>sa506315</t>
  </si>
  <si>
    <t>sa658080</t>
  </si>
  <si>
    <t>Nelson Sandoval</t>
  </si>
  <si>
    <t>sa502147</t>
  </si>
  <si>
    <t>Shawn Blackwell</t>
  </si>
  <si>
    <t>sa503763</t>
  </si>
  <si>
    <t>Ryan Bollinger</t>
  </si>
  <si>
    <t>sa454757</t>
  </si>
  <si>
    <t>Tommy Rafferty</t>
  </si>
  <si>
    <t>sa659703</t>
  </si>
  <si>
    <t>David Putman</t>
  </si>
  <si>
    <t>sa548247</t>
  </si>
  <si>
    <t>Griffin Murphy</t>
  </si>
  <si>
    <t>sa559797</t>
  </si>
  <si>
    <t>Jorge Marban</t>
  </si>
  <si>
    <t>sa502761</t>
  </si>
  <si>
    <t>Ryan Shopshire</t>
  </si>
  <si>
    <t>sa597973</t>
  </si>
  <si>
    <t>Danny Keller</t>
  </si>
  <si>
    <t>sa455116</t>
  </si>
  <si>
    <t>Brian Valenzuela</t>
  </si>
  <si>
    <t>sa393205</t>
  </si>
  <si>
    <t>Wilfredo Ramirez</t>
  </si>
  <si>
    <t>sa559200</t>
  </si>
  <si>
    <t>Javier Morales</t>
  </si>
  <si>
    <t>sa506362</t>
  </si>
  <si>
    <t>Jorge Soto</t>
  </si>
  <si>
    <t>sa389177</t>
  </si>
  <si>
    <t>Kenny Durst</t>
  </si>
  <si>
    <t>sa657516</t>
  </si>
  <si>
    <t>Aneury Olivo</t>
  </si>
  <si>
    <t>sa504719</t>
  </si>
  <si>
    <t>Deimer Bier</t>
  </si>
  <si>
    <t>sa659262</t>
  </si>
  <si>
    <t>Joshua Nervis</t>
  </si>
  <si>
    <t>sa548382</t>
  </si>
  <si>
    <t>Jose Amezcua</t>
  </si>
  <si>
    <t>sa603093</t>
  </si>
  <si>
    <t>Matthew Vedo</t>
  </si>
  <si>
    <t>sa456373</t>
  </si>
  <si>
    <t>Michael Henry</t>
  </si>
  <si>
    <t>sa550522</t>
  </si>
  <si>
    <t>sa505550</t>
  </si>
  <si>
    <t>Dawerd Cruz</t>
  </si>
  <si>
    <t>sa389244</t>
  </si>
  <si>
    <t>Erik Crichton</t>
  </si>
  <si>
    <t>sa526237</t>
  </si>
  <si>
    <t>Les Williams</t>
  </si>
  <si>
    <t>sa526250</t>
  </si>
  <si>
    <t>Kevin Brandt</t>
  </si>
  <si>
    <t>sa549256</t>
  </si>
  <si>
    <t>Dan Winnie</t>
  </si>
  <si>
    <t>sa660401</t>
  </si>
  <si>
    <t>Adrian Rivero</t>
  </si>
  <si>
    <t>sa288778</t>
  </si>
  <si>
    <t>Gil De La Vara</t>
  </si>
  <si>
    <t>sa503052</t>
  </si>
  <si>
    <t>Chris Mckenzie</t>
  </si>
  <si>
    <t>sa596152</t>
  </si>
  <si>
    <t>Keli'i Zablan</t>
  </si>
  <si>
    <t>sa549130</t>
  </si>
  <si>
    <t>Kenedy Agramonte</t>
  </si>
  <si>
    <t>sa202067</t>
  </si>
  <si>
    <t>Paul Bush</t>
  </si>
  <si>
    <t>sa454427</t>
  </si>
  <si>
    <t>Seth Lintz</t>
  </si>
  <si>
    <t>sa506308</t>
  </si>
  <si>
    <t>Raul Pena</t>
  </si>
  <si>
    <t>sa550198</t>
  </si>
  <si>
    <t>Mickey Jannis</t>
  </si>
  <si>
    <t>sa597038</t>
  </si>
  <si>
    <t>Cristian Chivilli</t>
  </si>
  <si>
    <t>sa455329</t>
  </si>
  <si>
    <t>Ryan Hughes</t>
  </si>
  <si>
    <t>sa455341</t>
  </si>
  <si>
    <t>Dan Delucia</t>
  </si>
  <si>
    <t>sa503336</t>
  </si>
  <si>
    <t>Jorden Merry</t>
  </si>
  <si>
    <t>sa389000</t>
  </si>
  <si>
    <t>Brian Wabick</t>
  </si>
  <si>
    <t>sa455051</t>
  </si>
  <si>
    <t>Eric Beaulac</t>
  </si>
  <si>
    <t>sa501481</t>
  </si>
  <si>
    <t>Damien Magnifico</t>
  </si>
  <si>
    <t>sa595622</t>
  </si>
  <si>
    <t>Jameson Dunn</t>
  </si>
  <si>
    <t>sa327135</t>
  </si>
  <si>
    <t>Heath Rollins</t>
  </si>
  <si>
    <t>sa501501</t>
  </si>
  <si>
    <t>Matthew Graham</t>
  </si>
  <si>
    <t>sa550242</t>
  </si>
  <si>
    <t>Kyle Kriech</t>
  </si>
  <si>
    <t>sa579824</t>
  </si>
  <si>
    <t>Mike Mason</t>
  </si>
  <si>
    <t>sa598182</t>
  </si>
  <si>
    <t>Garrett Baker</t>
  </si>
  <si>
    <t>sa501675</t>
  </si>
  <si>
    <t>Tony Davis</t>
  </si>
  <si>
    <t>sa390627</t>
  </si>
  <si>
    <t>Trevor Reckling</t>
  </si>
  <si>
    <t>sa389393</t>
  </si>
  <si>
    <t>Justin Phillabaum</t>
  </si>
  <si>
    <t>sa654214</t>
  </si>
  <si>
    <t>Tim Kelley</t>
  </si>
  <si>
    <t>sa546493</t>
  </si>
  <si>
    <t>Alexis Bastardo</t>
  </si>
  <si>
    <t>sa502989</t>
  </si>
  <si>
    <t>Suammy Baez</t>
  </si>
  <si>
    <t>sa326689</t>
  </si>
  <si>
    <t>Chad Rodgers</t>
  </si>
  <si>
    <t>sa598261</t>
  </si>
  <si>
    <t>Matthew Lane</t>
  </si>
  <si>
    <t>sa455375</t>
  </si>
  <si>
    <t>Kaimi Mead</t>
  </si>
  <si>
    <t>sa502418</t>
  </si>
  <si>
    <t>Jason Braun</t>
  </si>
  <si>
    <t>sa558789</t>
  </si>
  <si>
    <t>Jake Ramsey</t>
  </si>
  <si>
    <t>sa546491</t>
  </si>
  <si>
    <t>Deivis Bier</t>
  </si>
  <si>
    <t>sa551245</t>
  </si>
  <si>
    <t>Jeff Barfield</t>
  </si>
  <si>
    <t>sa658029</t>
  </si>
  <si>
    <t>Ryan Newell</t>
  </si>
  <si>
    <t>sa597780</t>
  </si>
  <si>
    <t>Jorge Lopez</t>
  </si>
  <si>
    <t>sa657609</t>
  </si>
  <si>
    <t>Jairo Martinez</t>
  </si>
  <si>
    <t>sa454932</t>
  </si>
  <si>
    <t>Ryan O'Shea</t>
  </si>
  <si>
    <t>sa504425</t>
  </si>
  <si>
    <t>Jose Oviedo</t>
  </si>
  <si>
    <t>sa386098</t>
  </si>
  <si>
    <t>Travis Turek</t>
  </si>
  <si>
    <t>sa548027</t>
  </si>
  <si>
    <t>Santo Perez</t>
  </si>
  <si>
    <t>sa599883</t>
  </si>
  <si>
    <t>Tucker Jensen</t>
  </si>
  <si>
    <t>sa548031</t>
  </si>
  <si>
    <t>Orlando Ramirez</t>
  </si>
  <si>
    <t>sa455126</t>
  </si>
  <si>
    <t>Daniel Thomas</t>
  </si>
  <si>
    <t>sa506041</t>
  </si>
  <si>
    <t>Ramon Cespedes</t>
  </si>
  <si>
    <t>sa621613</t>
  </si>
  <si>
    <t>Mike Hauschild</t>
  </si>
  <si>
    <t>sa659496</t>
  </si>
  <si>
    <t>Kyle Pelchy</t>
  </si>
  <si>
    <t>sa657701</t>
  </si>
  <si>
    <t>sa455205</t>
  </si>
  <si>
    <t>Daniel Webb</t>
  </si>
  <si>
    <t>sa551264</t>
  </si>
  <si>
    <t>Rafael Diplan</t>
  </si>
  <si>
    <t>sa506368</t>
  </si>
  <si>
    <t>Sergio Rosario</t>
  </si>
  <si>
    <t>sa506251</t>
  </si>
  <si>
    <t>Eduardo Medina</t>
  </si>
  <si>
    <t>sa548097</t>
  </si>
  <si>
    <t>Jose Fana</t>
  </si>
  <si>
    <t>sa550718</t>
  </si>
  <si>
    <t>Carlos Leon</t>
  </si>
  <si>
    <t>sa201556</t>
  </si>
  <si>
    <t>Edwin Walker</t>
  </si>
  <si>
    <t>sa506371</t>
  </si>
  <si>
    <t>Angelo Velasquez</t>
  </si>
  <si>
    <t>sa599472</t>
  </si>
  <si>
    <t>Markus Solbach</t>
  </si>
  <si>
    <t>sa328183</t>
  </si>
  <si>
    <t>J.J. Leaper</t>
  </si>
  <si>
    <t>sa600136</t>
  </si>
  <si>
    <t>Johnny Holtman</t>
  </si>
  <si>
    <t>sa550693</t>
  </si>
  <si>
    <t>Cristian Soriano</t>
  </si>
  <si>
    <t>sa506686</t>
  </si>
  <si>
    <t>Willengton Cruz</t>
  </si>
  <si>
    <t>sa455864</t>
  </si>
  <si>
    <t>Andrei Lobanov</t>
  </si>
  <si>
    <t>sa658669</t>
  </si>
  <si>
    <t>Michael Quist</t>
  </si>
  <si>
    <t>sa509218</t>
  </si>
  <si>
    <t>Wilton Rodriguez</t>
  </si>
  <si>
    <t>sa503603</t>
  </si>
  <si>
    <t>Tyler Lavigne</t>
  </si>
  <si>
    <t>sa455140</t>
  </si>
  <si>
    <t>Brad Rulon</t>
  </si>
  <si>
    <t>sa503993</t>
  </si>
  <si>
    <t>Jesus Adames</t>
  </si>
  <si>
    <t>sa550603</t>
  </si>
  <si>
    <t>Abel De Los Santos</t>
  </si>
  <si>
    <t>sa524392</t>
  </si>
  <si>
    <t>Preston Vancil</t>
  </si>
  <si>
    <t>sa454955</t>
  </si>
  <si>
    <t>Miles Reagan</t>
  </si>
  <si>
    <t>sa597209</t>
  </si>
  <si>
    <t>sa550058</t>
  </si>
  <si>
    <t>Demondre Arnold</t>
  </si>
  <si>
    <t>sa501700</t>
  </si>
  <si>
    <t>Blake Keitzman</t>
  </si>
  <si>
    <t>sa392223</t>
  </si>
  <si>
    <t>Juan Carlin</t>
  </si>
  <si>
    <t>sa503240</t>
  </si>
  <si>
    <t>Erik Gregersen</t>
  </si>
  <si>
    <t>sa657699</t>
  </si>
  <si>
    <t>Harol Rosario</t>
  </si>
  <si>
    <t>sa393274</t>
  </si>
  <si>
    <t>Jose Marizan</t>
  </si>
  <si>
    <t>sa506318</t>
  </si>
  <si>
    <t>Anthony Pacheco</t>
  </si>
  <si>
    <t>sa326108</t>
  </si>
  <si>
    <t>Chad Thall</t>
  </si>
  <si>
    <t>sa506877</t>
  </si>
  <si>
    <t>Gabriel Gonzalez</t>
  </si>
  <si>
    <t>sa327676</t>
  </si>
  <si>
    <t>Chad Robinson</t>
  </si>
  <si>
    <t>sa503650</t>
  </si>
  <si>
    <t>Jonathan Vargas</t>
  </si>
  <si>
    <t>sa502905</t>
  </si>
  <si>
    <t>Willian Avinazar</t>
  </si>
  <si>
    <t>sa454961</t>
  </si>
  <si>
    <t>Tyler Trice</t>
  </si>
  <si>
    <t>sa502752</t>
  </si>
  <si>
    <t>Steve Junker</t>
  </si>
  <si>
    <t>sa393044</t>
  </si>
  <si>
    <t>sa393318</t>
  </si>
  <si>
    <t>Francisco Gil</t>
  </si>
  <si>
    <t>sa546814</t>
  </si>
  <si>
    <t>Brooks Pinckard</t>
  </si>
  <si>
    <t>sa454745</t>
  </si>
  <si>
    <t>Tyler Stohr</t>
  </si>
  <si>
    <t>sa599828</t>
  </si>
  <si>
    <t>Brian Edelen</t>
  </si>
  <si>
    <t>sa294307</t>
  </si>
  <si>
    <t>Mark James</t>
  </si>
  <si>
    <t>sa455413</t>
  </si>
  <si>
    <t>Jonathan Nagel</t>
  </si>
  <si>
    <t>sa658557</t>
  </si>
  <si>
    <t>Matthew Strahm</t>
  </si>
  <si>
    <t>sa598830</t>
  </si>
  <si>
    <t>Brandon Plotz</t>
  </si>
  <si>
    <t>sa621373</t>
  </si>
  <si>
    <t>JT Chargois</t>
  </si>
  <si>
    <t>sa549795</t>
  </si>
  <si>
    <t>Chad Blauer</t>
  </si>
  <si>
    <t>sa658587</t>
  </si>
  <si>
    <t>Michael Flores</t>
  </si>
  <si>
    <t>sa506965</t>
  </si>
  <si>
    <t>Carlos De Aza</t>
  </si>
  <si>
    <t>sa601196</t>
  </si>
  <si>
    <t>Craig Missigman</t>
  </si>
  <si>
    <t>sa454614</t>
  </si>
  <si>
    <t>Michael Hacker</t>
  </si>
  <si>
    <t>sa506290</t>
  </si>
  <si>
    <t>Jose Chiquiin</t>
  </si>
  <si>
    <t>sa328480</t>
  </si>
  <si>
    <t>Ryne Lawson</t>
  </si>
  <si>
    <t>sa550281</t>
  </si>
  <si>
    <t>Patrick Quinn</t>
  </si>
  <si>
    <t>sa254797</t>
  </si>
  <si>
    <t>Kelvin Villa</t>
  </si>
  <si>
    <t>sa599475</t>
  </si>
  <si>
    <t>Jake Sabol</t>
  </si>
  <si>
    <t>sa505590</t>
  </si>
  <si>
    <t>Cesare Angeloni</t>
  </si>
  <si>
    <t>sa546988</t>
  </si>
  <si>
    <t>Cody Fick</t>
  </si>
  <si>
    <t>sa455271</t>
  </si>
  <si>
    <t>Blayne Weller</t>
  </si>
  <si>
    <t>sa548092</t>
  </si>
  <si>
    <t>Edgar Martinez</t>
  </si>
  <si>
    <t>sa598762</t>
  </si>
  <si>
    <t>Joseph Krehbiel</t>
  </si>
  <si>
    <t>sa504804</t>
  </si>
  <si>
    <t>Isliexel Gonzalez</t>
  </si>
  <si>
    <t>sa579749</t>
  </si>
  <si>
    <t>Dietrich Enns</t>
  </si>
  <si>
    <t>sa502997</t>
  </si>
  <si>
    <t>Su-Min Jung</t>
  </si>
  <si>
    <t>sa393273</t>
  </si>
  <si>
    <t>Aguido Gonzalez</t>
  </si>
  <si>
    <t>sa327048</t>
  </si>
  <si>
    <t>Casey Beck</t>
  </si>
  <si>
    <t>sa657254</t>
  </si>
  <si>
    <t>Melvin Tejada</t>
  </si>
  <si>
    <t>sa548098</t>
  </si>
  <si>
    <t>Abdiel Velasquez</t>
  </si>
  <si>
    <t>sa501969</t>
  </si>
  <si>
    <t>Marcus Stroman</t>
  </si>
  <si>
    <t>sa456136</t>
  </si>
  <si>
    <t>Swen Huijer</t>
  </si>
  <si>
    <t>sa455677</t>
  </si>
  <si>
    <t>Jeiler Castillo</t>
  </si>
  <si>
    <t>sa328463</t>
  </si>
  <si>
    <t>Alexander Burkard</t>
  </si>
  <si>
    <t>sa507294</t>
  </si>
  <si>
    <t>Domingo Brazoban</t>
  </si>
  <si>
    <t>sa393268</t>
  </si>
  <si>
    <t>Armando Zerpa</t>
  </si>
  <si>
    <t>sa552650</t>
  </si>
  <si>
    <t>Gabriel Feliz</t>
  </si>
  <si>
    <t>sa454868</t>
  </si>
  <si>
    <t>Corey Young</t>
  </si>
  <si>
    <t>sa501731</t>
  </si>
  <si>
    <t>Jeremy Johnson</t>
  </si>
  <si>
    <t>sa659361</t>
  </si>
  <si>
    <t>sa505024</t>
  </si>
  <si>
    <t>Carlos Orasmo</t>
  </si>
  <si>
    <t>sa598269</t>
  </si>
  <si>
    <t>Michael Blake</t>
  </si>
  <si>
    <t>sa503434</t>
  </si>
  <si>
    <t>Matthew Laney</t>
  </si>
  <si>
    <t>sa599299</t>
  </si>
  <si>
    <t>Michael Wolford</t>
  </si>
  <si>
    <t>sa501613</t>
  </si>
  <si>
    <t>Charles Ruiz</t>
  </si>
  <si>
    <t>sa599473</t>
  </si>
  <si>
    <t>David Kubiak</t>
  </si>
  <si>
    <t>sa657246</t>
  </si>
  <si>
    <t>sa548474</t>
  </si>
  <si>
    <t>Akeel Morris</t>
  </si>
  <si>
    <t>sa502369</t>
  </si>
  <si>
    <t>Nickolas Sarianides</t>
  </si>
  <si>
    <t>sa560104</t>
  </si>
  <si>
    <t>Nicolas Blanco</t>
  </si>
  <si>
    <t>sa657848</t>
  </si>
  <si>
    <t>David Martinez</t>
  </si>
  <si>
    <t>sa551263</t>
  </si>
  <si>
    <t>Jean Capellan</t>
  </si>
  <si>
    <t>sa659907</t>
  </si>
  <si>
    <t>Joshua Torres</t>
  </si>
  <si>
    <t>sa455164</t>
  </si>
  <si>
    <t>Blake Brewer</t>
  </si>
  <si>
    <t>sa597256</t>
  </si>
  <si>
    <t>sa503398</t>
  </si>
  <si>
    <t>James Pazos</t>
  </si>
  <si>
    <t>sa198475</t>
  </si>
  <si>
    <t>Ryan Houston</t>
  </si>
  <si>
    <t>sa551302</t>
  </si>
  <si>
    <t>Anthony De La Cruz</t>
  </si>
  <si>
    <t>sa597086</t>
  </si>
  <si>
    <t>Carlos Yan</t>
  </si>
  <si>
    <t>sa503879</t>
  </si>
  <si>
    <t>Amaury Castillo</t>
  </si>
  <si>
    <t>sa599232</t>
  </si>
  <si>
    <t>Eric Wooten</t>
  </si>
  <si>
    <t>sa660609</t>
  </si>
  <si>
    <t>Cameron Copping</t>
  </si>
  <si>
    <t>sa659788</t>
  </si>
  <si>
    <t>Jhonaiker Rodriguez</t>
  </si>
  <si>
    <t>sa546492</t>
  </si>
  <si>
    <t>Orlando Chiquin</t>
  </si>
  <si>
    <t>sa658849</t>
  </si>
  <si>
    <t>Yeudis Penalo</t>
  </si>
  <si>
    <t>sa658143</t>
  </si>
  <si>
    <t>Grady Wood</t>
  </si>
  <si>
    <t>sa609994</t>
  </si>
  <si>
    <t>Casey Barnes</t>
  </si>
  <si>
    <t>sa658663</t>
  </si>
  <si>
    <t>Aaron Brooks</t>
  </si>
  <si>
    <t>sa549947</t>
  </si>
  <si>
    <t>Ryan Cole</t>
  </si>
  <si>
    <t>sa598914</t>
  </si>
  <si>
    <t>Blake Forslund</t>
  </si>
  <si>
    <t>sa455042</t>
  </si>
  <si>
    <t>T.J. Hose</t>
  </si>
  <si>
    <t>sa686001</t>
  </si>
  <si>
    <t>Ben Tomchick</t>
  </si>
  <si>
    <t>sa456144</t>
  </si>
  <si>
    <t>Gabriel Tatis</t>
  </si>
  <si>
    <t>sa501763</t>
  </si>
  <si>
    <t>Zachary Dotson</t>
  </si>
  <si>
    <t>sa690826</t>
  </si>
  <si>
    <t>David Matos</t>
  </si>
  <si>
    <t>sa393276</t>
  </si>
  <si>
    <t>Victor Navarro</t>
  </si>
  <si>
    <t>sa597430</t>
  </si>
  <si>
    <t>sa658302</t>
  </si>
  <si>
    <t>Stefan Lopez</t>
  </si>
  <si>
    <t>sa550688</t>
  </si>
  <si>
    <t>Jairo Mejia</t>
  </si>
  <si>
    <t>sa393296</t>
  </si>
  <si>
    <t>Santos Arias</t>
  </si>
  <si>
    <t>sa393428</t>
  </si>
  <si>
    <t>Luis Rojas</t>
  </si>
  <si>
    <t>sa526546</t>
  </si>
  <si>
    <t>Nate Koneski</t>
  </si>
  <si>
    <t>sa658846</t>
  </si>
  <si>
    <t>Fabian Bohorquez</t>
  </si>
  <si>
    <t>sa549769</t>
  </si>
  <si>
    <t>Nick Fleece</t>
  </si>
  <si>
    <t>sa659593</t>
  </si>
  <si>
    <t>Lincoln Rassi</t>
  </si>
  <si>
    <t>sa550419</t>
  </si>
  <si>
    <t>Matison Smith</t>
  </si>
  <si>
    <t>sa599107</t>
  </si>
  <si>
    <t>Cody Geyer</t>
  </si>
  <si>
    <t>sa597274</t>
  </si>
  <si>
    <t>Melciades De La Cruz</t>
  </si>
  <si>
    <t>sa455053</t>
  </si>
  <si>
    <t>Brett Moorhouse</t>
  </si>
  <si>
    <t>sa329441</t>
  </si>
  <si>
    <t>Chris Chavez</t>
  </si>
  <si>
    <t>sa392234</t>
  </si>
  <si>
    <t>Ben Henry</t>
  </si>
  <si>
    <t>sa503991</t>
  </si>
  <si>
    <t>Nathan Driessen</t>
  </si>
  <si>
    <t>sa526880</t>
  </si>
  <si>
    <t>Patrick Johnson</t>
  </si>
  <si>
    <t>sa455485</t>
  </si>
  <si>
    <t>Raul Rodriguez</t>
  </si>
  <si>
    <t>sa601227</t>
  </si>
  <si>
    <t>Jose De Sousa</t>
  </si>
  <si>
    <t>sa659700</t>
  </si>
  <si>
    <t>Luis De Paula</t>
  </si>
  <si>
    <t>sa454767</t>
  </si>
  <si>
    <t>Aaron King</t>
  </si>
  <si>
    <t>sa295161</t>
  </si>
  <si>
    <t>T.J. Large</t>
  </si>
  <si>
    <t>sa549638</t>
  </si>
  <si>
    <t>Tyler Gatrell</t>
  </si>
  <si>
    <t>sa546501</t>
  </si>
  <si>
    <t>Roberto Moreno</t>
  </si>
  <si>
    <t>sa658362</t>
  </si>
  <si>
    <t>Hunter Scantling</t>
  </si>
  <si>
    <t>sa502778</t>
  </si>
  <si>
    <t>Claudio Bavera</t>
  </si>
  <si>
    <t>sa244195</t>
  </si>
  <si>
    <t>Moises Hernandez</t>
  </si>
  <si>
    <t>sa549653</t>
  </si>
  <si>
    <t>Tyler Vail</t>
  </si>
  <si>
    <t>sa291528</t>
  </si>
  <si>
    <t>Riquy Pena</t>
  </si>
  <si>
    <t>sa546494</t>
  </si>
  <si>
    <t>Josmar Carreno</t>
  </si>
  <si>
    <t>sa657517</t>
  </si>
  <si>
    <t>Andres Garcia</t>
  </si>
  <si>
    <t>sa549351</t>
  </si>
  <si>
    <t>Shawn Teufel</t>
  </si>
  <si>
    <t>sa526011</t>
  </si>
  <si>
    <t>Michael Dimock</t>
  </si>
  <si>
    <t>sa578779</t>
  </si>
  <si>
    <t>Sander Beck</t>
  </si>
  <si>
    <t>sa549755</t>
  </si>
  <si>
    <t>Richard Mendoza</t>
  </si>
  <si>
    <t>sa659458</t>
  </si>
  <si>
    <t>Kurt Spomer</t>
  </si>
  <si>
    <t>sa390444</t>
  </si>
  <si>
    <t>Kyle Blair</t>
  </si>
  <si>
    <t>sa388957</t>
  </si>
  <si>
    <t>Jake Wild</t>
  </si>
  <si>
    <t>sa295146</t>
  </si>
  <si>
    <t>Matthew Williams</t>
  </si>
  <si>
    <t>sa658138</t>
  </si>
  <si>
    <t>Steven Schils</t>
  </si>
  <si>
    <t>sa506949</t>
  </si>
  <si>
    <t>Lefty Febrillet</t>
  </si>
  <si>
    <t>sa548076</t>
  </si>
  <si>
    <t>sa600687</t>
  </si>
  <si>
    <t>Carlos Tolentino</t>
  </si>
  <si>
    <t>sa659749</t>
  </si>
  <si>
    <t>Victor Diaz</t>
  </si>
  <si>
    <t>sa454786</t>
  </si>
  <si>
    <t>Nate Newman</t>
  </si>
  <si>
    <t>sa547796</t>
  </si>
  <si>
    <t>Luis Zerpa</t>
  </si>
  <si>
    <t>sa506637</t>
  </si>
  <si>
    <t>Jefferson Segundo</t>
  </si>
  <si>
    <t>sa579046</t>
  </si>
  <si>
    <t>Jason Van Skike</t>
  </si>
  <si>
    <t>sa549718</t>
  </si>
  <si>
    <t>Jonathan Dooley</t>
  </si>
  <si>
    <t>sa502027</t>
  </si>
  <si>
    <t>Randy Hamrick</t>
  </si>
  <si>
    <t>sa599468</t>
  </si>
  <si>
    <t>Zachary Dando</t>
  </si>
  <si>
    <t>sa659075</t>
  </si>
  <si>
    <t>Charlie Basford</t>
  </si>
  <si>
    <t>sa392470</t>
  </si>
  <si>
    <t>Noel Castillo</t>
  </si>
  <si>
    <t>sa455681</t>
  </si>
  <si>
    <t>Keny Sosa</t>
  </si>
  <si>
    <t>sa506963</t>
  </si>
  <si>
    <t>Moises Tamarez</t>
  </si>
  <si>
    <t>sa503002</t>
  </si>
  <si>
    <t>David Mota</t>
  </si>
  <si>
    <t>sa328223</t>
  </si>
  <si>
    <t>Lance Mcclain</t>
  </si>
  <si>
    <t>sa599778</t>
  </si>
  <si>
    <t>Christian Witt</t>
  </si>
  <si>
    <t>sa503221</t>
  </si>
  <si>
    <t>Shawn Griffith</t>
  </si>
  <si>
    <t>sa549897</t>
  </si>
  <si>
    <t>Victor Lara</t>
  </si>
  <si>
    <t>sa506029</t>
  </si>
  <si>
    <t>Francisco Mendoza</t>
  </si>
  <si>
    <t>sa600845</t>
  </si>
  <si>
    <t>Kevin Matthews</t>
  </si>
  <si>
    <t>sa392079</t>
  </si>
  <si>
    <t>Daniel Mahoney</t>
  </si>
  <si>
    <t>sa502126</t>
  </si>
  <si>
    <t>Casey Upperman</t>
  </si>
  <si>
    <t>sa550117</t>
  </si>
  <si>
    <t>Brian Smith</t>
  </si>
  <si>
    <t>sa501669</t>
  </si>
  <si>
    <t>Pat Daugherty</t>
  </si>
  <si>
    <t>sa526188</t>
  </si>
  <si>
    <t>Mike Gipson</t>
  </si>
  <si>
    <t>sa501572</t>
  </si>
  <si>
    <t>Braden Tullis</t>
  </si>
  <si>
    <t>sa253722</t>
  </si>
  <si>
    <t>Ryan Aldridge</t>
  </si>
  <si>
    <t>sa549906</t>
  </si>
  <si>
    <t>Felix Sterling</t>
  </si>
  <si>
    <t>sa455241</t>
  </si>
  <si>
    <t>Steve Blevins</t>
  </si>
  <si>
    <t>sa502720</t>
  </si>
  <si>
    <t>Clint Tilford</t>
  </si>
  <si>
    <t>sa506181</t>
  </si>
  <si>
    <t>Pedro Silvestre</t>
  </si>
  <si>
    <t>sa657824</t>
  </si>
  <si>
    <t>Roger Velez</t>
  </si>
  <si>
    <t>sa549761</t>
  </si>
  <si>
    <t>Matt Hutchison</t>
  </si>
  <si>
    <t>sa658077</t>
  </si>
  <si>
    <t>Branly Crisostomo</t>
  </si>
  <si>
    <t>sa549670</t>
  </si>
  <si>
    <t>Justin Gallant</t>
  </si>
  <si>
    <t>sa503579</t>
  </si>
  <si>
    <t>Omar Duran</t>
  </si>
  <si>
    <t>sa599200</t>
  </si>
  <si>
    <t>Dan Jensen</t>
  </si>
  <si>
    <t>sa598624</t>
  </si>
  <si>
    <t>Michael Hashem</t>
  </si>
  <si>
    <t>sa658200</t>
  </si>
  <si>
    <t>Eric Semmelhack</t>
  </si>
  <si>
    <t>sa657780</t>
  </si>
  <si>
    <t>Elvis Diaz</t>
  </si>
  <si>
    <t>sa199485</t>
  </si>
  <si>
    <t>Kyle Middleton</t>
  </si>
  <si>
    <t>sa599041</t>
  </si>
  <si>
    <t>Robert Gsellman</t>
  </si>
  <si>
    <t>sa389209</t>
  </si>
  <si>
    <t>Ross Buckwalter</t>
  </si>
  <si>
    <t>sa390419</t>
  </si>
  <si>
    <t>Chris Province</t>
  </si>
  <si>
    <t>sa599566</t>
  </si>
  <si>
    <t>Eric Potter</t>
  </si>
  <si>
    <t>sa328824</t>
  </si>
  <si>
    <t>Ysmael Carmona</t>
  </si>
  <si>
    <t>sa393259</t>
  </si>
  <si>
    <t>Yoon-Hee Nam</t>
  </si>
  <si>
    <t>sa511138</t>
  </si>
  <si>
    <t>Kirk Clark</t>
  </si>
  <si>
    <t>sa599246</t>
  </si>
  <si>
    <t>Josh Martin</t>
  </si>
  <si>
    <t>sa598559</t>
  </si>
  <si>
    <t>Drew Rucinski</t>
  </si>
  <si>
    <t>sa692507</t>
  </si>
  <si>
    <t>Wellington Serrano</t>
  </si>
  <si>
    <t>sa504883</t>
  </si>
  <si>
    <t>Leonel Bastidas</t>
  </si>
  <si>
    <t>sa549107</t>
  </si>
  <si>
    <t>Garrett Rau</t>
  </si>
  <si>
    <t>sa548475</t>
  </si>
  <si>
    <t>Evan Grills</t>
  </si>
  <si>
    <t>sa599733</t>
  </si>
  <si>
    <t>Robert Paullus</t>
  </si>
  <si>
    <t>sa456033</t>
  </si>
  <si>
    <t>sa577907</t>
  </si>
  <si>
    <t>Kaleb Merck</t>
  </si>
  <si>
    <t>sa601493</t>
  </si>
  <si>
    <t>Gonzalo Sanudo</t>
  </si>
  <si>
    <t>sa502156</t>
  </si>
  <si>
    <t>Trevor Gibson</t>
  </si>
  <si>
    <t>sa621520</t>
  </si>
  <si>
    <t>Harry Marino</t>
  </si>
  <si>
    <t>sa550440</t>
  </si>
  <si>
    <t>Justin Mazur</t>
  </si>
  <si>
    <t>sa577721</t>
  </si>
  <si>
    <t>Chad Smith</t>
  </si>
  <si>
    <t>sa503958</t>
  </si>
  <si>
    <t>Euris Quezada</t>
  </si>
  <si>
    <t>sa302337</t>
  </si>
  <si>
    <t>Michael Allen</t>
  </si>
  <si>
    <t>sa504621</t>
  </si>
  <si>
    <t>Billy Vopinek</t>
  </si>
  <si>
    <t>sa597324</t>
  </si>
  <si>
    <t>Franly Caminero</t>
  </si>
  <si>
    <t>sa600033</t>
  </si>
  <si>
    <t>Randall Yard</t>
  </si>
  <si>
    <t>sa602580</t>
  </si>
  <si>
    <t>Justin Amlung</t>
  </si>
  <si>
    <t>sa455067</t>
  </si>
  <si>
    <t>Brian Grening</t>
  </si>
  <si>
    <t>sa548178</t>
  </si>
  <si>
    <t>Aaron Sanchez</t>
  </si>
  <si>
    <t>sa455917</t>
  </si>
  <si>
    <t>Dennis Neuman</t>
  </si>
  <si>
    <t>sa294696</t>
  </si>
  <si>
    <t>J.B. Cox</t>
  </si>
  <si>
    <t>sa295723</t>
  </si>
  <si>
    <t>Stephen Kahn</t>
  </si>
  <si>
    <t>sa201265</t>
  </si>
  <si>
    <t>Mike Jones</t>
  </si>
  <si>
    <t>sa696492</t>
  </si>
  <si>
    <t>Miguel Concepcion</t>
  </si>
  <si>
    <t>sa580434</t>
  </si>
  <si>
    <t>Dan Langfield</t>
  </si>
  <si>
    <t>sa551379</t>
  </si>
  <si>
    <t>Nefi Ogando</t>
  </si>
  <si>
    <t>sa502137</t>
  </si>
  <si>
    <t>Brandon Josselyn</t>
  </si>
  <si>
    <t>sa598321</t>
  </si>
  <si>
    <t>Kurt Wunderlich</t>
  </si>
  <si>
    <t>sa456081</t>
  </si>
  <si>
    <t>Jose Trinidad</t>
  </si>
  <si>
    <t>sa502160</t>
  </si>
  <si>
    <t>Brad Gemberling</t>
  </si>
  <si>
    <t>sa392450</t>
  </si>
  <si>
    <t>Eric Basurto</t>
  </si>
  <si>
    <t>sa599819</t>
  </si>
  <si>
    <t>Jorge Montenegro</t>
  </si>
  <si>
    <t>sa502730</t>
  </si>
  <si>
    <t>Travis Smink</t>
  </si>
  <si>
    <t>sa550229</t>
  </si>
  <si>
    <t>Jesse Nava</t>
  </si>
  <si>
    <t>sa454541</t>
  </si>
  <si>
    <t>David Roberts</t>
  </si>
  <si>
    <t>sa509632</t>
  </si>
  <si>
    <t>Ryan Smith</t>
  </si>
  <si>
    <t>sa390200</t>
  </si>
  <si>
    <t>Nick Hill</t>
  </si>
  <si>
    <t>sa503413</t>
  </si>
  <si>
    <t>Blair Carson</t>
  </si>
  <si>
    <t>sa506309</t>
  </si>
  <si>
    <t>Alving Mejias</t>
  </si>
  <si>
    <t>sa548482</t>
  </si>
  <si>
    <t>Matthew Lewis</t>
  </si>
  <si>
    <t>sa550325</t>
  </si>
  <si>
    <t>Alex Schmarzo</t>
  </si>
  <si>
    <t>sa503159</t>
  </si>
  <si>
    <t>Joshua Turley</t>
  </si>
  <si>
    <t>sa503963</t>
  </si>
  <si>
    <t>Robinson Lopez</t>
  </si>
  <si>
    <t>sa548479</t>
  </si>
  <si>
    <t>Kevin Arico</t>
  </si>
  <si>
    <t>sa290704</t>
  </si>
  <si>
    <t>Will Startup</t>
  </si>
  <si>
    <t>sa328465</t>
  </si>
  <si>
    <t>Lee Tabor</t>
  </si>
  <si>
    <t>sa597187</t>
  </si>
  <si>
    <t>Yheris Mateo</t>
  </si>
  <si>
    <t>sa503659</t>
  </si>
  <si>
    <t>Brandon Kaye</t>
  </si>
  <si>
    <t>sa605561</t>
  </si>
  <si>
    <t>Casey Edelbrock</t>
  </si>
  <si>
    <t>sa326692</t>
  </si>
  <si>
    <t>Bryce Cox</t>
  </si>
  <si>
    <t>sa658937</t>
  </si>
  <si>
    <t>Austin Hall</t>
  </si>
  <si>
    <t>sa658151</t>
  </si>
  <si>
    <t>Brandon Hardin</t>
  </si>
  <si>
    <t>sa395349</t>
  </si>
  <si>
    <t>Colton Pitkin</t>
  </si>
  <si>
    <t>sa326710</t>
  </si>
  <si>
    <t>Glenn Gibson</t>
  </si>
  <si>
    <t>sa328196</t>
  </si>
  <si>
    <t>Scott Shuman</t>
  </si>
  <si>
    <t>sa454458</t>
  </si>
  <si>
    <t>Tim Murphy</t>
  </si>
  <si>
    <t>sa502122</t>
  </si>
  <si>
    <t>Zachary Von Tersch</t>
  </si>
  <si>
    <t>sa551056</t>
  </si>
  <si>
    <t>Travis Stortz</t>
  </si>
  <si>
    <t>sa548115</t>
  </si>
  <si>
    <t>Octavio Acosta</t>
  </si>
  <si>
    <t>sa658034</t>
  </si>
  <si>
    <t>Corey Oswalt</t>
  </si>
  <si>
    <t>sa601452</t>
  </si>
  <si>
    <t>Jason West</t>
  </si>
  <si>
    <t>sa658910</t>
  </si>
  <si>
    <t>Robert Powell</t>
  </si>
  <si>
    <t>sa657852</t>
  </si>
  <si>
    <t>Jose Berrios</t>
  </si>
  <si>
    <t>sa328152</t>
  </si>
  <si>
    <t>Fabian Williamson</t>
  </si>
  <si>
    <t>sa550336</t>
  </si>
  <si>
    <t>Marques Kyles</t>
  </si>
  <si>
    <t>sa597431</t>
  </si>
  <si>
    <t>sa503724</t>
  </si>
  <si>
    <t>Clinton Mckinney</t>
  </si>
  <si>
    <t>sa548356</t>
  </si>
  <si>
    <t>Matt Bywater</t>
  </si>
  <si>
    <t>sa549465</t>
  </si>
  <si>
    <t>Robert Andrews</t>
  </si>
  <si>
    <t>sa546465</t>
  </si>
  <si>
    <t>Jose Perez</t>
  </si>
  <si>
    <t>sa597208</t>
  </si>
  <si>
    <t>Amilcar Arauz</t>
  </si>
  <si>
    <t>sa501679</t>
  </si>
  <si>
    <t>Brett Gerritse</t>
  </si>
  <si>
    <t>sa390187</t>
  </si>
  <si>
    <t>Henry Mabee</t>
  </si>
  <si>
    <t>sa389672</t>
  </si>
  <si>
    <t>Spencer Steedley</t>
  </si>
  <si>
    <t>sa658790</t>
  </si>
  <si>
    <t>Jason Wilson</t>
  </si>
  <si>
    <t>sa597199</t>
  </si>
  <si>
    <t>Miguel Bautista</t>
  </si>
  <si>
    <t>sa506793</t>
  </si>
  <si>
    <t>Francisco Nunez</t>
  </si>
  <si>
    <t>sa454874</t>
  </si>
  <si>
    <t>Damon Krestalude</t>
  </si>
  <si>
    <t>sa658135</t>
  </si>
  <si>
    <t>Jacob Lee</t>
  </si>
  <si>
    <t>sa502400</t>
  </si>
  <si>
    <t>Aaron Meade</t>
  </si>
  <si>
    <t>sa549166</t>
  </si>
  <si>
    <t>Michael White</t>
  </si>
  <si>
    <t>sa505283</t>
  </si>
  <si>
    <t>Lay Batista</t>
  </si>
  <si>
    <t>sa603008</t>
  </si>
  <si>
    <t>Geordy Parra</t>
  </si>
  <si>
    <t>sa323450</t>
  </si>
  <si>
    <t>Steve Palazzolo</t>
  </si>
  <si>
    <t>sa546496</t>
  </si>
  <si>
    <t>Alejandro Chacin</t>
  </si>
  <si>
    <t>sa502048</t>
  </si>
  <si>
    <t>Nathan Reed</t>
  </si>
  <si>
    <t>sa455647</t>
  </si>
  <si>
    <t>Rafael Quezada</t>
  </si>
  <si>
    <t>sa597214</t>
  </si>
  <si>
    <t>Gaby Almonte</t>
  </si>
  <si>
    <t>sa455249</t>
  </si>
  <si>
    <t>Chris Kirkland</t>
  </si>
  <si>
    <t>sa549135</t>
  </si>
  <si>
    <t>Richie Tate</t>
  </si>
  <si>
    <t>sa507176</t>
  </si>
  <si>
    <t>Cesar Vargas</t>
  </si>
  <si>
    <t>sa599706</t>
  </si>
  <si>
    <t>Shay Crawford</t>
  </si>
  <si>
    <t>sa504741</t>
  </si>
  <si>
    <t>Jhonny Polanco</t>
  </si>
  <si>
    <t>sa694959</t>
  </si>
  <si>
    <t>Randinson Suazo</t>
  </si>
  <si>
    <t>sa658468</t>
  </si>
  <si>
    <t>Gabriel Moya</t>
  </si>
  <si>
    <t>sa659791</t>
  </si>
  <si>
    <t>Robert Lewis-Walker</t>
  </si>
  <si>
    <t>sa508138</t>
  </si>
  <si>
    <t>Victor Acosta</t>
  </si>
  <si>
    <t>sa502183</t>
  </si>
  <si>
    <t>Chris Court</t>
  </si>
  <si>
    <t>sa550637</t>
  </si>
  <si>
    <t>Ramon Oviedo</t>
  </si>
  <si>
    <t>sa657128</t>
  </si>
  <si>
    <t>Eduardo Paredes</t>
  </si>
  <si>
    <t>sa393198</t>
  </si>
  <si>
    <t>Luis Vasquez</t>
  </si>
  <si>
    <t>sa659589</t>
  </si>
  <si>
    <t>Cesar Medina</t>
  </si>
  <si>
    <t>sa326838</t>
  </si>
  <si>
    <t>Erik Stiller</t>
  </si>
  <si>
    <t>sa253787</t>
  </si>
  <si>
    <t>Daryl Harang</t>
  </si>
  <si>
    <t>sa550266</t>
  </si>
  <si>
    <t>Michael Francisco</t>
  </si>
  <si>
    <t>sa599405</t>
  </si>
  <si>
    <t>Eric Alessio</t>
  </si>
  <si>
    <t>sa506964</t>
  </si>
  <si>
    <t>Luis Mesa</t>
  </si>
  <si>
    <t>sa658550</t>
  </si>
  <si>
    <t>Travis Ballew</t>
  </si>
  <si>
    <t>sa610717</t>
  </si>
  <si>
    <t>Daniel Lantigua</t>
  </si>
  <si>
    <t>sa253236</t>
  </si>
  <si>
    <t>Tim Lahey</t>
  </si>
  <si>
    <t>sa502889</t>
  </si>
  <si>
    <t>Francisco Valera</t>
  </si>
  <si>
    <t>sa599807</t>
  </si>
  <si>
    <t>James Propst</t>
  </si>
  <si>
    <t>sa657702</t>
  </si>
  <si>
    <t>Virgilio Encarnacion</t>
  </si>
  <si>
    <t>sa658528</t>
  </si>
  <si>
    <t>Alec Mills</t>
  </si>
  <si>
    <t>sa549261</t>
  </si>
  <si>
    <t>Andrew Pevsner</t>
  </si>
  <si>
    <t>sa597042</t>
  </si>
  <si>
    <t>Wimbert Martinez</t>
  </si>
  <si>
    <t>sa602816</t>
  </si>
  <si>
    <t>sa506557</t>
  </si>
  <si>
    <t>Amable Nin</t>
  </si>
  <si>
    <t>sa511572</t>
  </si>
  <si>
    <t>Yunior De Jesus</t>
  </si>
  <si>
    <t>sa657638</t>
  </si>
  <si>
    <t>Alirio Negrette</t>
  </si>
  <si>
    <t>sa503581</t>
  </si>
  <si>
    <t>Wilton Estevez</t>
  </si>
  <si>
    <t>sa596995</t>
  </si>
  <si>
    <t>Simon Binns</t>
  </si>
  <si>
    <t>sa388971</t>
  </si>
  <si>
    <t>Drew Bowman</t>
  </si>
  <si>
    <t>sa455361</t>
  </si>
  <si>
    <t>Brad Mcatee</t>
  </si>
  <si>
    <t>sa455048</t>
  </si>
  <si>
    <t>Kyle Farrell</t>
  </si>
  <si>
    <t>sa598908</t>
  </si>
  <si>
    <t>Derek Varnadore</t>
  </si>
  <si>
    <t>sa658987</t>
  </si>
  <si>
    <t>Matt Davenport</t>
  </si>
  <si>
    <t>sa392186</t>
  </si>
  <si>
    <t>Mike Bolsenbroek</t>
  </si>
  <si>
    <t>sa455710</t>
  </si>
  <si>
    <t>Jorge De Leon</t>
  </si>
  <si>
    <t>sa329081</t>
  </si>
  <si>
    <t>Joel De La Cruz</t>
  </si>
  <si>
    <t>sa456117</t>
  </si>
  <si>
    <t>Raul Burgos</t>
  </si>
  <si>
    <t>sa455754</t>
  </si>
  <si>
    <t>Tim Atherton</t>
  </si>
  <si>
    <t>sa658367</t>
  </si>
  <si>
    <t>Ryan Gibbard</t>
  </si>
  <si>
    <t>sa396259</t>
  </si>
  <si>
    <t>Cole Mccurry</t>
  </si>
  <si>
    <t>sa599904</t>
  </si>
  <si>
    <t>Doxon Brochero</t>
  </si>
  <si>
    <t>sa658017</t>
  </si>
  <si>
    <t>Seth Streich</t>
  </si>
  <si>
    <t>sa389327</t>
  </si>
  <si>
    <t>Edward Paredes</t>
  </si>
  <si>
    <t>sa597257</t>
  </si>
  <si>
    <t>David Cardenas</t>
  </si>
  <si>
    <t>sa657845</t>
  </si>
  <si>
    <t>Juan Fresa</t>
  </si>
  <si>
    <t>sa550570</t>
  </si>
  <si>
    <t>Matt Schuld</t>
  </si>
  <si>
    <t>sa546502</t>
  </si>
  <si>
    <t>Jesus Parra</t>
  </si>
  <si>
    <t>sa658634</t>
  </si>
  <si>
    <t>Ashton Goudeau</t>
  </si>
  <si>
    <t>sa327980</t>
  </si>
  <si>
    <t>Jeremy Hall</t>
  </si>
  <si>
    <t>sa550344</t>
  </si>
  <si>
    <t>Dan Gentzler</t>
  </si>
  <si>
    <t>sa658830</t>
  </si>
  <si>
    <t>Michael Salter</t>
  </si>
  <si>
    <t>sa549306</t>
  </si>
  <si>
    <t>Stephen Fox</t>
  </si>
  <si>
    <t>sa597533</t>
  </si>
  <si>
    <t>Yoseibis Solano</t>
  </si>
  <si>
    <t>sa550602</t>
  </si>
  <si>
    <t>Carlos Ramos</t>
  </si>
  <si>
    <t>sa550256</t>
  </si>
  <si>
    <t>Lucas Moran</t>
  </si>
  <si>
    <t>sa688946</t>
  </si>
  <si>
    <t>Nicolas Debora</t>
  </si>
  <si>
    <t>sa603994</t>
  </si>
  <si>
    <t>Abel Gonzalez</t>
  </si>
  <si>
    <t>sa549606</t>
  </si>
  <si>
    <t>Ryan Bernal</t>
  </si>
  <si>
    <t>sa502904</t>
  </si>
  <si>
    <t>Eric Federico</t>
  </si>
  <si>
    <t>sa462404</t>
  </si>
  <si>
    <t>Luca Panerati</t>
  </si>
  <si>
    <t>sa506896</t>
  </si>
  <si>
    <t>Danny Leon</t>
  </si>
  <si>
    <t>sa262061</t>
  </si>
  <si>
    <t>Cody White</t>
  </si>
  <si>
    <t>sa254799</t>
  </si>
  <si>
    <t>Jairo Cuevas</t>
  </si>
  <si>
    <t>sa658606</t>
  </si>
  <si>
    <t>Alex Phillips</t>
  </si>
  <si>
    <t>sa548389</t>
  </si>
  <si>
    <t>Matt Suschak</t>
  </si>
  <si>
    <t>sa326697</t>
  </si>
  <si>
    <t>Craig Baker</t>
  </si>
  <si>
    <t>sa501945</t>
  </si>
  <si>
    <t>sa201666</t>
  </si>
  <si>
    <t>Bubbie Buzachero</t>
  </si>
  <si>
    <t>sa244011</t>
  </si>
  <si>
    <t>Jordan Pratt</t>
  </si>
  <si>
    <t>sa551311</t>
  </si>
  <si>
    <t>Johel Romero</t>
  </si>
  <si>
    <t>sa502146</t>
  </si>
  <si>
    <t>Ethan Icard</t>
  </si>
  <si>
    <t>sa599499</t>
  </si>
  <si>
    <t>Dylan Chavez</t>
  </si>
  <si>
    <t>sa597343</t>
  </si>
  <si>
    <t>Rolgenis Blanco</t>
  </si>
  <si>
    <t>sa548181</t>
  </si>
  <si>
    <t>Hayden Simpson</t>
  </si>
  <si>
    <t>sa326695</t>
  </si>
  <si>
    <t>Gary Daley</t>
  </si>
  <si>
    <t>sa506737</t>
  </si>
  <si>
    <t>Santo Rodriguez</t>
  </si>
  <si>
    <t>sa621630</t>
  </si>
  <si>
    <t>Tyler Duffey</t>
  </si>
  <si>
    <t>sa621598</t>
  </si>
  <si>
    <t>Chris Stratton</t>
  </si>
  <si>
    <t>sa456067</t>
  </si>
  <si>
    <t>Wander Alvino</t>
  </si>
  <si>
    <t>sa455680</t>
  </si>
  <si>
    <t>Randy Rodriguez</t>
  </si>
  <si>
    <t>sa550743</t>
  </si>
  <si>
    <t>Enrique Medina</t>
  </si>
  <si>
    <t>sa501738</t>
  </si>
  <si>
    <t>David Berner</t>
  </si>
  <si>
    <t>sa577978</t>
  </si>
  <si>
    <t>Greg Larson</t>
  </si>
  <si>
    <t>sa657755</t>
  </si>
  <si>
    <t>sa502066</t>
  </si>
  <si>
    <t>Dylan Floro</t>
  </si>
  <si>
    <t>sa502159</t>
  </si>
  <si>
    <t>Daniel Jimenez</t>
  </si>
  <si>
    <t>sa621532</t>
  </si>
  <si>
    <t>Cody Penny</t>
  </si>
  <si>
    <t>sa455766</t>
  </si>
  <si>
    <t>Christian Concepcion</t>
  </si>
  <si>
    <t>sa658369</t>
  </si>
  <si>
    <t>Jorge Zavala</t>
  </si>
  <si>
    <t>sa526533</t>
  </si>
  <si>
    <t>Evan Danieli</t>
  </si>
  <si>
    <t>sa658556</t>
  </si>
  <si>
    <t>Ray Cabrera</t>
  </si>
  <si>
    <t>sa549255</t>
  </si>
  <si>
    <t>sa658553</t>
  </si>
  <si>
    <t>Kevin Allen</t>
  </si>
  <si>
    <t>sa201423</t>
  </si>
  <si>
    <t>Luis Munoz</t>
  </si>
  <si>
    <t>sa551054</t>
  </si>
  <si>
    <t>Elias Valdez</t>
  </si>
  <si>
    <t>sa454449</t>
  </si>
  <si>
    <t>Tyler Sample</t>
  </si>
  <si>
    <t>sa658076</t>
  </si>
  <si>
    <t>Jesus Liranzo</t>
  </si>
  <si>
    <t>sa658983</t>
  </si>
  <si>
    <t>Ryan Garton</t>
  </si>
  <si>
    <t>sa550452</t>
  </si>
  <si>
    <t>Nick Rodgers</t>
  </si>
  <si>
    <t>sa550216</t>
  </si>
  <si>
    <t>Steve Hiscock</t>
  </si>
  <si>
    <t>sa660407</t>
  </si>
  <si>
    <t>sa504847</t>
  </si>
  <si>
    <t>Edioglis Villasmil</t>
  </si>
  <si>
    <t>sa549204</t>
  </si>
  <si>
    <t>Jossiel Martinez</t>
  </si>
  <si>
    <t>sa506778</t>
  </si>
  <si>
    <t>Jose Jose</t>
  </si>
  <si>
    <t>sa504798</t>
  </si>
  <si>
    <t>Maykel Ynfantes</t>
  </si>
  <si>
    <t>sa390651</t>
  </si>
  <si>
    <t>Martin Viramontes</t>
  </si>
  <si>
    <t>sa393061</t>
  </si>
  <si>
    <t>Pedro Lambertus</t>
  </si>
  <si>
    <t>sa599824</t>
  </si>
  <si>
    <t>Greg Davis</t>
  </si>
  <si>
    <t>sa455198</t>
  </si>
  <si>
    <t>Kyle Carr</t>
  </si>
  <si>
    <t>sa600293</t>
  </si>
  <si>
    <t>Ronald Dominguez</t>
  </si>
  <si>
    <t>sa549420</t>
  </si>
  <si>
    <t>Jarryd Sullivan</t>
  </si>
  <si>
    <t>sa288997</t>
  </si>
  <si>
    <t>Grant Duff</t>
  </si>
  <si>
    <t>sa658936</t>
  </si>
  <si>
    <t>Jonathan Pulley</t>
  </si>
  <si>
    <t>sa548126</t>
  </si>
  <si>
    <t>Jean De La Cruz</t>
  </si>
  <si>
    <t>sa599730</t>
  </si>
  <si>
    <t>Nick Gillung</t>
  </si>
  <si>
    <t>sa552856</t>
  </si>
  <si>
    <t>Rashad Tucker</t>
  </si>
  <si>
    <t>sa503546</t>
  </si>
  <si>
    <t>Dexter Bobo</t>
  </si>
  <si>
    <t>sa455558</t>
  </si>
  <si>
    <t>Skyler Crawford</t>
  </si>
  <si>
    <t>sa658036</t>
  </si>
  <si>
    <t>Darrel Leiva</t>
  </si>
  <si>
    <t>sa456114</t>
  </si>
  <si>
    <t>Rogelino Carmona</t>
  </si>
  <si>
    <t>sa389864</t>
  </si>
  <si>
    <t>Matthew Mitchell</t>
  </si>
  <si>
    <t>sa599909</t>
  </si>
  <si>
    <t>Gregory Downing</t>
  </si>
  <si>
    <t>sa599899</t>
  </si>
  <si>
    <t>Jason Postill</t>
  </si>
  <si>
    <t>sa503966</t>
  </si>
  <si>
    <t>Jhonathan Torres</t>
  </si>
  <si>
    <t>sa327068</t>
  </si>
  <si>
    <t>Brennan Garr</t>
  </si>
  <si>
    <t>sa225788</t>
  </si>
  <si>
    <t>Steve Bray</t>
  </si>
  <si>
    <t>sa597867</t>
  </si>
  <si>
    <t>Corey Williams</t>
  </si>
  <si>
    <t>sa657513</t>
  </si>
  <si>
    <t>Luis Carreno</t>
  </si>
  <si>
    <t>sa455235</t>
  </si>
  <si>
    <t>Blake Nation</t>
  </si>
  <si>
    <t>sa604000</t>
  </si>
  <si>
    <t>Edgar Rodriguez</t>
  </si>
  <si>
    <t>sa502175</t>
  </si>
  <si>
    <t>Sam Strickland</t>
  </si>
  <si>
    <t>sa552222</t>
  </si>
  <si>
    <t>Isaac Sanchez</t>
  </si>
  <si>
    <t>sa328147</t>
  </si>
  <si>
    <t>Mark Diapoules</t>
  </si>
  <si>
    <t>sa549203</t>
  </si>
  <si>
    <t>Jose Brazoban</t>
  </si>
  <si>
    <t>sa549226</t>
  </si>
  <si>
    <t>Addelin Ceballo</t>
  </si>
  <si>
    <t>sa526875</t>
  </si>
  <si>
    <t>Kaleb Fleck</t>
  </si>
  <si>
    <t>sa506883</t>
  </si>
  <si>
    <t>Manuel Garcia</t>
  </si>
  <si>
    <t>sa599700</t>
  </si>
  <si>
    <t>Richard Ruff</t>
  </si>
  <si>
    <t>sa503588</t>
  </si>
  <si>
    <t>Jesse Ginley</t>
  </si>
  <si>
    <t>sa579498</t>
  </si>
  <si>
    <t>Joey Housey</t>
  </si>
  <si>
    <t>sa506935</t>
  </si>
  <si>
    <t>Darwin Frias</t>
  </si>
  <si>
    <t>sa658373</t>
  </si>
  <si>
    <t>Randi Montero</t>
  </si>
  <si>
    <t>sa657836</t>
  </si>
  <si>
    <t>Wascar Teodo</t>
  </si>
  <si>
    <t>sa549489</t>
  </si>
  <si>
    <t>Owen Dew</t>
  </si>
  <si>
    <t>sa599371</t>
  </si>
  <si>
    <t>Chris Mazza</t>
  </si>
  <si>
    <t>sa599402</t>
  </si>
  <si>
    <t>Stephen Peterson</t>
  </si>
  <si>
    <t>sa507863</t>
  </si>
  <si>
    <t>Franicsco Taveras</t>
  </si>
  <si>
    <t>sa506679</t>
  </si>
  <si>
    <t>Luis Liria</t>
  </si>
  <si>
    <t>sa503965</t>
  </si>
  <si>
    <t>Luis Chirinos</t>
  </si>
  <si>
    <t>sa550470</t>
  </si>
  <si>
    <t>William Watt</t>
  </si>
  <si>
    <t>sa455993</t>
  </si>
  <si>
    <t>Nelson Pereira</t>
  </si>
  <si>
    <t>sa392164</t>
  </si>
  <si>
    <t>Justin Garcia</t>
  </si>
  <si>
    <t>sa621512</t>
  </si>
  <si>
    <t>Paul Schwendel</t>
  </si>
  <si>
    <t>sa597151</t>
  </si>
  <si>
    <t>Andrew Shellon</t>
  </si>
  <si>
    <t>sa503551</t>
  </si>
  <si>
    <t>Enrique Burgos</t>
  </si>
  <si>
    <t>sa551373</t>
  </si>
  <si>
    <t>Joel Ernst</t>
  </si>
  <si>
    <t>sa254217</t>
  </si>
  <si>
    <t>Mumba Rivera</t>
  </si>
  <si>
    <t>sa549905</t>
  </si>
  <si>
    <t>Matthew Leonard</t>
  </si>
  <si>
    <t>sa501479</t>
  </si>
  <si>
    <t>Kyle Bellamy</t>
  </si>
  <si>
    <t>sa550227</t>
  </si>
  <si>
    <t>James Ehlert</t>
  </si>
  <si>
    <t>sa657554</t>
  </si>
  <si>
    <t>Raul Pedie</t>
  </si>
  <si>
    <t>sa550042</t>
  </si>
  <si>
    <t>Nicholas Sawyer</t>
  </si>
  <si>
    <t>sa502022</t>
  </si>
  <si>
    <t>Maxwell Peterson</t>
  </si>
  <si>
    <t>sa659568</t>
  </si>
  <si>
    <t>Taylor Mangum</t>
  </si>
  <si>
    <t>sa658403</t>
  </si>
  <si>
    <t>Ryan Harvey</t>
  </si>
  <si>
    <t>sa549609</t>
  </si>
  <si>
    <t>Gregory Robinson</t>
  </si>
  <si>
    <t>sa596858</t>
  </si>
  <si>
    <t>Jesus Cambuston</t>
  </si>
  <si>
    <t>sa658514</t>
  </si>
  <si>
    <t>Nicholas Pasquale</t>
  </si>
  <si>
    <t>sa549177</t>
  </si>
  <si>
    <t>Bryant George</t>
  </si>
  <si>
    <t>sa658607</t>
  </si>
  <si>
    <t>Austin Blaski</t>
  </si>
  <si>
    <t>sa599354</t>
  </si>
  <si>
    <t>Taylor Garrison</t>
  </si>
  <si>
    <t>sa456108</t>
  </si>
  <si>
    <t>Nick Pugliese</t>
  </si>
  <si>
    <t>sa660838</t>
  </si>
  <si>
    <t>Chris Thomas</t>
  </si>
  <si>
    <t>sa455002</t>
  </si>
  <si>
    <t>Blake Martin</t>
  </si>
  <si>
    <t>sa503702</t>
  </si>
  <si>
    <t>David Holman</t>
  </si>
  <si>
    <t>sa327091</t>
  </si>
  <si>
    <t>Matthew North</t>
  </si>
  <si>
    <t>sa658799</t>
  </si>
  <si>
    <t>John Neely</t>
  </si>
  <si>
    <t>sa454518</t>
  </si>
  <si>
    <t>Curtis Petersen</t>
  </si>
  <si>
    <t>sa550219</t>
  </si>
  <si>
    <t>David Middendorf</t>
  </si>
  <si>
    <t>sa389782</t>
  </si>
  <si>
    <t>Scott Hodsdon</t>
  </si>
  <si>
    <t>sa657680</t>
  </si>
  <si>
    <t>Jean Alvarez</t>
  </si>
  <si>
    <t>sa503003</t>
  </si>
  <si>
    <t>Marcos Perez</t>
  </si>
  <si>
    <t>sa599707</t>
  </si>
  <si>
    <t>Bobby O'Neill</t>
  </si>
  <si>
    <t>sa549525</t>
  </si>
  <si>
    <t>Bryan Longpre</t>
  </si>
  <si>
    <t>sa506310</t>
  </si>
  <si>
    <t>Manuel Montilla</t>
  </si>
  <si>
    <t>sa546495</t>
  </si>
  <si>
    <t>Josue Castellano</t>
  </si>
  <si>
    <t>sa549117</t>
  </si>
  <si>
    <t>Bryce Weidman</t>
  </si>
  <si>
    <t>sa503596</t>
  </si>
  <si>
    <t>Wei Huang</t>
  </si>
  <si>
    <t>sa549681</t>
  </si>
  <si>
    <t>Yoshinori Yamarin</t>
  </si>
  <si>
    <t>sa659558</t>
  </si>
  <si>
    <t>Mark Peterson</t>
  </si>
  <si>
    <t>sa597934</t>
  </si>
  <si>
    <t>Willie Canelo</t>
  </si>
  <si>
    <t>sa603327</t>
  </si>
  <si>
    <t>Adam Osteen</t>
  </si>
  <si>
    <t>sa502130</t>
  </si>
  <si>
    <t>Jordan Flasher</t>
  </si>
  <si>
    <t>sa546458</t>
  </si>
  <si>
    <t>Doug Planchart</t>
  </si>
  <si>
    <t>sa506641</t>
  </si>
  <si>
    <t>Delvi Rodriguez</t>
  </si>
  <si>
    <t>sa505280</t>
  </si>
  <si>
    <t>Yancarlos Santiago</t>
  </si>
  <si>
    <t>sa548100</t>
  </si>
  <si>
    <t>Raul Alcantara</t>
  </si>
  <si>
    <t>sa506287</t>
  </si>
  <si>
    <t>Cesar Caceres</t>
  </si>
  <si>
    <t>sa549274</t>
  </si>
  <si>
    <t>Drew Tyson</t>
  </si>
  <si>
    <t>sa657837</t>
  </si>
  <si>
    <t>Wil Browning</t>
  </si>
  <si>
    <t>sa456487</t>
  </si>
  <si>
    <t>Boomer Potts</t>
  </si>
  <si>
    <t>sa526010</t>
  </si>
  <si>
    <t>Eric Cantrell</t>
  </si>
  <si>
    <t>sa393047</t>
  </si>
  <si>
    <t>Julio Ramos</t>
  </si>
  <si>
    <t>sa599579</t>
  </si>
  <si>
    <t>Nathan Johnson</t>
  </si>
  <si>
    <t>sa547908</t>
  </si>
  <si>
    <t>Eury Cantalizo</t>
  </si>
  <si>
    <t>sa577889</t>
  </si>
  <si>
    <t>Steven Gruver</t>
  </si>
  <si>
    <t>sa390186</t>
  </si>
  <si>
    <t>Dustin Sasser</t>
  </si>
  <si>
    <t>sa599911</t>
  </si>
  <si>
    <t>Brian Maloney</t>
  </si>
  <si>
    <t>sa599312</t>
  </si>
  <si>
    <t>Chris Devenski</t>
  </si>
  <si>
    <t>sa502986</t>
  </si>
  <si>
    <t>Richard Alvarez</t>
  </si>
  <si>
    <t>sa501695</t>
  </si>
  <si>
    <t>David Baker</t>
  </si>
  <si>
    <t>sa447647</t>
  </si>
  <si>
    <t>Dumas Garcia</t>
  </si>
  <si>
    <t>sa596993</t>
  </si>
  <si>
    <t>Geuris Alcantara</t>
  </si>
  <si>
    <t>sa549304</t>
  </si>
  <si>
    <t>Drew Permison</t>
  </si>
  <si>
    <t>sa507212</t>
  </si>
  <si>
    <t>Yerfi Taveras</t>
  </si>
  <si>
    <t>sa392156</t>
  </si>
  <si>
    <t>Daniel Klein</t>
  </si>
  <si>
    <t>sa502703</t>
  </si>
  <si>
    <t>sa604004</t>
  </si>
  <si>
    <t>Waldo Jose Rodriguez</t>
  </si>
  <si>
    <t>sa501581</t>
  </si>
  <si>
    <t>Stephen Richards</t>
  </si>
  <si>
    <t>sa245449</t>
  </si>
  <si>
    <t>Ruben Medina</t>
  </si>
  <si>
    <t>sa598966</t>
  </si>
  <si>
    <t>Gardner Adams</t>
  </si>
  <si>
    <t>sa388948</t>
  </si>
  <si>
    <t>Casey Baron</t>
  </si>
  <si>
    <t>sa502349</t>
  </si>
  <si>
    <t>Jamaine Cotton</t>
  </si>
  <si>
    <t>sa550080</t>
  </si>
  <si>
    <t>Jeff Nadeau</t>
  </si>
  <si>
    <t>sa602324</t>
  </si>
  <si>
    <t>Domingo Jabalera</t>
  </si>
  <si>
    <t>sa504880</t>
  </si>
  <si>
    <t>sa550210</t>
  </si>
  <si>
    <t>Shawn Stuart</t>
  </si>
  <si>
    <t>sa501760</t>
  </si>
  <si>
    <t>Cameron Bayne</t>
  </si>
  <si>
    <t>sa658342</t>
  </si>
  <si>
    <t>Jackson Stephens</t>
  </si>
  <si>
    <t>sa549167</t>
  </si>
  <si>
    <t>Jason Markovitz</t>
  </si>
  <si>
    <t>sa455264</t>
  </si>
  <si>
    <t>Scott Shaw</t>
  </si>
  <si>
    <t>sa503415</t>
  </si>
  <si>
    <t>Nick Avila</t>
  </si>
  <si>
    <t>sa598322</t>
  </si>
  <si>
    <t>Brent Powers</t>
  </si>
  <si>
    <t>sa692713</t>
  </si>
  <si>
    <t>Charlie Short</t>
  </si>
  <si>
    <t>sa503681</t>
  </si>
  <si>
    <t>Cole Nelson</t>
  </si>
  <si>
    <t>sa658242</t>
  </si>
  <si>
    <t>Elliot Waterman</t>
  </si>
  <si>
    <t>sa502053</t>
  </si>
  <si>
    <t>Thomas Keeling</t>
  </si>
  <si>
    <t>sa291749</t>
  </si>
  <si>
    <t>Matt Nevarez</t>
  </si>
  <si>
    <t>sa580429</t>
  </si>
  <si>
    <t>Matt Flemer</t>
  </si>
  <si>
    <t>sa506741</t>
  </si>
  <si>
    <t>Antonio Cruz</t>
  </si>
  <si>
    <t>sa547913</t>
  </si>
  <si>
    <t>Aris Angeles</t>
  </si>
  <si>
    <t>sa551052</t>
  </si>
  <si>
    <t>Alexander Zabala</t>
  </si>
  <si>
    <t>sa501630</t>
  </si>
  <si>
    <t>Andrew Suiter</t>
  </si>
  <si>
    <t>sa549376</t>
  </si>
  <si>
    <t>Alexander Pinera</t>
  </si>
  <si>
    <t>sa287533</t>
  </si>
  <si>
    <t>Chris Malone</t>
  </si>
  <si>
    <t>sa658353</t>
  </si>
  <si>
    <t>William Smith</t>
  </si>
  <si>
    <t>sa323420</t>
  </si>
  <si>
    <t>Clevelan Santeliz</t>
  </si>
  <si>
    <t>sa244115</t>
  </si>
  <si>
    <t>Douglas Arguello</t>
  </si>
  <si>
    <t>sa546463</t>
  </si>
  <si>
    <t>Kevin Cueto</t>
  </si>
  <si>
    <t>sa659514</t>
  </si>
  <si>
    <t>Kyle Owings</t>
  </si>
  <si>
    <t>sa549124</t>
  </si>
  <si>
    <t>Dayton Marze</t>
  </si>
  <si>
    <t>sa599257</t>
  </si>
  <si>
    <t>Brook Hart</t>
  </si>
  <si>
    <t>sa506688</t>
  </si>
  <si>
    <t>Adner Ruiz</t>
  </si>
  <si>
    <t>sa658942</t>
  </si>
  <si>
    <t>Jordan Jankowski</t>
  </si>
  <si>
    <t>sa658969</t>
  </si>
  <si>
    <t>Richard Mccaffrey</t>
  </si>
  <si>
    <t>sa501715</t>
  </si>
  <si>
    <t>Paul Bargas</t>
  </si>
  <si>
    <t>sa236460</t>
  </si>
  <si>
    <t>Aaron Jensen</t>
  </si>
  <si>
    <t>sa506619</t>
  </si>
  <si>
    <t>Charllan Jimenez</t>
  </si>
  <si>
    <t>sa503606</t>
  </si>
  <si>
    <t>Nathan Dorris</t>
  </si>
  <si>
    <t>sa659507</t>
  </si>
  <si>
    <t>David Wynn</t>
  </si>
  <si>
    <t>sa599365</t>
  </si>
  <si>
    <t>Kyle Devore</t>
  </si>
  <si>
    <t>sa598171</t>
  </si>
  <si>
    <t>Luis Dejesus</t>
  </si>
  <si>
    <t>sa578901</t>
  </si>
  <si>
    <t>Cory Hall</t>
  </si>
  <si>
    <t>sa597976</t>
  </si>
  <si>
    <t>Scott Barlow</t>
  </si>
  <si>
    <t>sa455518</t>
  </si>
  <si>
    <t>Chad Poe</t>
  </si>
  <si>
    <t>sa549581</t>
  </si>
  <si>
    <t>sa328427</t>
  </si>
  <si>
    <t>Jordan Latham</t>
  </si>
  <si>
    <t>sa225795</t>
  </si>
  <si>
    <t>Scott Nestor</t>
  </si>
  <si>
    <t>sa454986</t>
  </si>
  <si>
    <t>Mace Thurman</t>
  </si>
  <si>
    <t>sa549284</t>
  </si>
  <si>
    <t>Ryan Bean</t>
  </si>
  <si>
    <t>sa326954</t>
  </si>
  <si>
    <t>Bradley Tippett</t>
  </si>
  <si>
    <t>sa657735</t>
  </si>
  <si>
    <t>Christian Cespedes</t>
  </si>
  <si>
    <t>sa550224</t>
  </si>
  <si>
    <t>Michael Recchia</t>
  </si>
  <si>
    <t>sa393058</t>
  </si>
  <si>
    <t>Nick Tyson</t>
  </si>
  <si>
    <t>sa506739</t>
  </si>
  <si>
    <t>Amaury Paulino</t>
  </si>
  <si>
    <t>sa327726</t>
  </si>
  <si>
    <t>Brandon Holden</t>
  </si>
  <si>
    <t>sa549438</t>
  </si>
  <si>
    <t>Logan Chitwood</t>
  </si>
  <si>
    <t>sa598647</t>
  </si>
  <si>
    <t>Paul Cusick</t>
  </si>
  <si>
    <t>sa502935</t>
  </si>
  <si>
    <t>Scott Griggs</t>
  </si>
  <si>
    <t>sa328064</t>
  </si>
  <si>
    <t>Derrik Lutz</t>
  </si>
  <si>
    <t>sa657636</t>
  </si>
  <si>
    <t>sa598637</t>
  </si>
  <si>
    <t>Isaac Monrroy</t>
  </si>
  <si>
    <t>sa621382</t>
  </si>
  <si>
    <t>Ben Klimesh</t>
  </si>
  <si>
    <t>sa510736</t>
  </si>
  <si>
    <t>Irvit Mendez</t>
  </si>
  <si>
    <t>sa658797</t>
  </si>
  <si>
    <t>Felix Paulino</t>
  </si>
  <si>
    <t>sa658189</t>
  </si>
  <si>
    <t>Robert Whalen</t>
  </si>
  <si>
    <t>sa504732</t>
  </si>
  <si>
    <t>John De Aguas</t>
  </si>
  <si>
    <t>sa506552</t>
  </si>
  <si>
    <t>Ernesto Silva</t>
  </si>
  <si>
    <t>sa684459</t>
  </si>
  <si>
    <t>Chase Brewer</t>
  </si>
  <si>
    <t>sa455695</t>
  </si>
  <si>
    <t>Santiago Garrido</t>
  </si>
  <si>
    <t>sa549442</t>
  </si>
  <si>
    <t>Dustin Fitzgerald</t>
  </si>
  <si>
    <t>sa551262</t>
  </si>
  <si>
    <t>Jeffrey Saba</t>
  </si>
  <si>
    <t>sa548352</t>
  </si>
  <si>
    <t>Wes Mugarian</t>
  </si>
  <si>
    <t>sa550185</t>
  </si>
  <si>
    <t>Matt Campbell</t>
  </si>
  <si>
    <t>sa326700</t>
  </si>
  <si>
    <t>Ricky Orta</t>
  </si>
  <si>
    <t>sa657712</t>
  </si>
  <si>
    <t>Jorge Rodriguez</t>
  </si>
  <si>
    <t>sa579472</t>
  </si>
  <si>
    <t>Andrew Sikula</t>
  </si>
  <si>
    <t>sa456344</t>
  </si>
  <si>
    <t>Alvaro Sosa</t>
  </si>
  <si>
    <t>sa550600</t>
  </si>
  <si>
    <t>sa598087</t>
  </si>
  <si>
    <t>Matthew Budgell</t>
  </si>
  <si>
    <t>sa549393</t>
  </si>
  <si>
    <t>sa526838</t>
  </si>
  <si>
    <t>Stayton Thomas</t>
  </si>
  <si>
    <t>sa456439</t>
  </si>
  <si>
    <t>sa503969</t>
  </si>
  <si>
    <t>Daniel Carela</t>
  </si>
  <si>
    <t>sa658644</t>
  </si>
  <si>
    <t>Chris Barczykowski</t>
  </si>
  <si>
    <t>sa455473</t>
  </si>
  <si>
    <t>Roberto Feliciano</t>
  </si>
  <si>
    <t>sa393254</t>
  </si>
  <si>
    <t>Kennil Gomez</t>
  </si>
  <si>
    <t>sa657518</t>
  </si>
  <si>
    <t>Jesus Lugo</t>
  </si>
  <si>
    <t>sa551039</t>
  </si>
  <si>
    <t>John Marinez</t>
  </si>
  <si>
    <t>sa503005</t>
  </si>
  <si>
    <t>Andres Quezada</t>
  </si>
  <si>
    <t>sa323258</t>
  </si>
  <si>
    <t>Chris Hayes</t>
  </si>
  <si>
    <t>sa658660</t>
  </si>
  <si>
    <t>Matthew Wiley</t>
  </si>
  <si>
    <t>sa692032</t>
  </si>
  <si>
    <t>Bryan Munoz</t>
  </si>
  <si>
    <t>sa526291</t>
  </si>
  <si>
    <t>Scott Oberg</t>
  </si>
  <si>
    <t>sa550215</t>
  </si>
  <si>
    <t>Jesse Meaux</t>
  </si>
  <si>
    <t>sa262539</t>
  </si>
  <si>
    <t>Scot Drucker</t>
  </si>
  <si>
    <t>sa502439</t>
  </si>
  <si>
    <t>Timothy Clubb</t>
  </si>
  <si>
    <t>sa454862</t>
  </si>
  <si>
    <t>Kevin Nabors</t>
  </si>
  <si>
    <t>sa506566</t>
  </si>
  <si>
    <t>Henry Mendez</t>
  </si>
  <si>
    <t>sa549764</t>
  </si>
  <si>
    <t>Chance Gilmore</t>
  </si>
  <si>
    <t>sa549708</t>
  </si>
  <si>
    <t>Marshall Schuler</t>
  </si>
  <si>
    <t>sa502148</t>
  </si>
  <si>
    <t>Michael Hamann</t>
  </si>
  <si>
    <t>sa503602</t>
  </si>
  <si>
    <t>Trenton Lare</t>
  </si>
  <si>
    <t>sa597059</t>
  </si>
  <si>
    <t>Werleen Taveras</t>
  </si>
  <si>
    <t>sa577888</t>
  </si>
  <si>
    <t>Will Locante</t>
  </si>
  <si>
    <t>sa201250</t>
  </si>
  <si>
    <t>Federico Baez</t>
  </si>
  <si>
    <t>sa549682</t>
  </si>
  <si>
    <t>Shohei Sekiguchi</t>
  </si>
  <si>
    <t>sa599716</t>
  </si>
  <si>
    <t>Jim Moran</t>
  </si>
  <si>
    <t>sa456057</t>
  </si>
  <si>
    <t>sa659548</t>
  </si>
  <si>
    <t>Joe Lopez</t>
  </si>
  <si>
    <t>sa327810</t>
  </si>
  <si>
    <t>Derrick Gordon</t>
  </si>
  <si>
    <t>sa294680</t>
  </si>
  <si>
    <t>Omar Aguilar</t>
  </si>
  <si>
    <t>sa549727</t>
  </si>
  <si>
    <t>Eric Rice</t>
  </si>
  <si>
    <t>sa546524</t>
  </si>
  <si>
    <t>Moises Rivas</t>
  </si>
  <si>
    <t>sa599910</t>
  </si>
  <si>
    <t>Francisco Villa</t>
  </si>
  <si>
    <t>sa502843</t>
  </si>
  <si>
    <t>Matt Costello</t>
  </si>
  <si>
    <t>sa504844</t>
  </si>
  <si>
    <t>Victor Peralta</t>
  </si>
  <si>
    <t>sa548436</t>
  </si>
  <si>
    <t>Ken Mcdowall</t>
  </si>
  <si>
    <t>sa329219</t>
  </si>
  <si>
    <t>Chris Andujar</t>
  </si>
  <si>
    <t>sa599882</t>
  </si>
  <si>
    <t>Bryam Garcia</t>
  </si>
  <si>
    <t>sa659567</t>
  </si>
  <si>
    <t>Eric Meyerchick</t>
  </si>
  <si>
    <t>sa550119</t>
  </si>
  <si>
    <t>Dustin Emmons</t>
  </si>
  <si>
    <t>sa549673</t>
  </si>
  <si>
    <t>Alec Asher</t>
  </si>
  <si>
    <t>sa602631</t>
  </si>
  <si>
    <t>Kevin Mckague</t>
  </si>
  <si>
    <t>sa507428</t>
  </si>
  <si>
    <t>Andrew Sauter</t>
  </si>
  <si>
    <t>sa551016</t>
  </si>
  <si>
    <t>Leandro De Dios</t>
  </si>
  <si>
    <t>sa599560</t>
  </si>
  <si>
    <t>Joe Dvorsky</t>
  </si>
  <si>
    <t>sa328593</t>
  </si>
  <si>
    <t>Angel Calero</t>
  </si>
  <si>
    <t>sa501680</t>
  </si>
  <si>
    <t>Bob Currie</t>
  </si>
  <si>
    <t>sa599338</t>
  </si>
  <si>
    <t>Sean Albury</t>
  </si>
  <si>
    <t>sa603420</t>
  </si>
  <si>
    <t>Shane Bay</t>
  </si>
  <si>
    <t>sa503168</t>
  </si>
  <si>
    <t>Taylor Rogers</t>
  </si>
  <si>
    <t>sa598793</t>
  </si>
  <si>
    <t>sa290381</t>
  </si>
  <si>
    <t>Pat Ryan</t>
  </si>
  <si>
    <t>sa550651</t>
  </si>
  <si>
    <t>Reynaldo Cabrera</t>
  </si>
  <si>
    <t>sa549493</t>
  </si>
  <si>
    <t>Chris Marlowe</t>
  </si>
  <si>
    <t>sa600903</t>
  </si>
  <si>
    <t>Carlos Valdez</t>
  </si>
  <si>
    <t>sa455268</t>
  </si>
  <si>
    <t>Tyler Wilson</t>
  </si>
  <si>
    <t>sa549918</t>
  </si>
  <si>
    <t>Charly Bashara</t>
  </si>
  <si>
    <t>sa598803</t>
  </si>
  <si>
    <t>Nate Eppley</t>
  </si>
  <si>
    <t>sa506969</t>
  </si>
  <si>
    <t>Ivan Eugenia</t>
  </si>
  <si>
    <t>sa597688</t>
  </si>
  <si>
    <t>Javier Palacios</t>
  </si>
  <si>
    <t>sa658484</t>
  </si>
  <si>
    <t>Randall Zeigler</t>
  </si>
  <si>
    <t>sa598792</t>
  </si>
  <si>
    <t>Philip Brua</t>
  </si>
  <si>
    <t>sa501756</t>
  </si>
  <si>
    <t>Dan Keefe</t>
  </si>
  <si>
    <t>sa462200</t>
  </si>
  <si>
    <t>Cheyne Hann</t>
  </si>
  <si>
    <t>sa550000</t>
  </si>
  <si>
    <t>Jeremiah Meiners</t>
  </si>
  <si>
    <t>sa456034</t>
  </si>
  <si>
    <t>Julio Surinach</t>
  </si>
  <si>
    <t>sa393012</t>
  </si>
  <si>
    <t>Orlando Santos</t>
  </si>
  <si>
    <t>sa504849</t>
  </si>
  <si>
    <t>Gustavo Velasquez</t>
  </si>
  <si>
    <t>sa502164</t>
  </si>
  <si>
    <t>Thomas Peale</t>
  </si>
  <si>
    <t>sa594087</t>
  </si>
  <si>
    <t>Brant Stickel</t>
  </si>
  <si>
    <t>sa657639</t>
  </si>
  <si>
    <t>Jose Lara</t>
  </si>
  <si>
    <t>sa328123</t>
  </si>
  <si>
    <t>Andy Graham</t>
  </si>
  <si>
    <t>sa504072</t>
  </si>
  <si>
    <t>Bolivar Medina</t>
  </si>
  <si>
    <t>sa294474</t>
  </si>
  <si>
    <t>Jose Pina</t>
  </si>
  <si>
    <t>sa548180</t>
  </si>
  <si>
    <t>Cam Bedrosian</t>
  </si>
  <si>
    <t>sa546460</t>
  </si>
  <si>
    <t>Geudy Guerra</t>
  </si>
  <si>
    <t>sa454854</t>
  </si>
  <si>
    <t>Korey Noles</t>
  </si>
  <si>
    <t>sa549700</t>
  </si>
  <si>
    <t>Dayan Diaz</t>
  </si>
  <si>
    <t>sa506943</t>
  </si>
  <si>
    <t>Jose Acosta</t>
  </si>
  <si>
    <t>sa504735</t>
  </si>
  <si>
    <t>Ramon Ulacio</t>
  </si>
  <si>
    <t>sa501987</t>
  </si>
  <si>
    <t>Dan Cooper</t>
  </si>
  <si>
    <t>sa503418</t>
  </si>
  <si>
    <t>Jonathon Keck</t>
  </si>
  <si>
    <t>sa599703</t>
  </si>
  <si>
    <t>Andre Kinder</t>
  </si>
  <si>
    <t>sa658142</t>
  </si>
  <si>
    <t>Jordan Guth</t>
  </si>
  <si>
    <t>sa501592</t>
  </si>
  <si>
    <t>Jeremy Toole</t>
  </si>
  <si>
    <t>sa506554</t>
  </si>
  <si>
    <t>Alexis Pinto</t>
  </si>
  <si>
    <t>sa502134</t>
  </si>
  <si>
    <t>Zachary Jones</t>
  </si>
  <si>
    <t>sa393317</t>
  </si>
  <si>
    <t>Philip Bartleski</t>
  </si>
  <si>
    <t>sa550244</t>
  </si>
  <si>
    <t>El'Hajj Muhammad</t>
  </si>
  <si>
    <t>sa291452</t>
  </si>
  <si>
    <t>Scott Deal</t>
  </si>
  <si>
    <t>sa455544</t>
  </si>
  <si>
    <t>Charlie Robertson</t>
  </si>
  <si>
    <t>sa598910</t>
  </si>
  <si>
    <t>William Rankin</t>
  </si>
  <si>
    <t>sa549541</t>
  </si>
  <si>
    <t>Sergio Gomez</t>
  </si>
  <si>
    <t>sa578992</t>
  </si>
  <si>
    <t>Joe Kurrasch</t>
  </si>
  <si>
    <t>sa659443</t>
  </si>
  <si>
    <t>Jared Springer</t>
  </si>
  <si>
    <t>sa554653</t>
  </si>
  <si>
    <t>Adam Dedeaux</t>
  </si>
  <si>
    <t>sa657996</t>
  </si>
  <si>
    <t>Brandon Welch</t>
  </si>
  <si>
    <t>sa577959</t>
  </si>
  <si>
    <t>Robert Chamra</t>
  </si>
  <si>
    <t>sa598110</t>
  </si>
  <si>
    <t>Rick Anton</t>
  </si>
  <si>
    <t>sa658819</t>
  </si>
  <si>
    <t>Jonathan Armold</t>
  </si>
  <si>
    <t>sa550590</t>
  </si>
  <si>
    <t>Bryan Rodriguez</t>
  </si>
  <si>
    <t>sa550734</t>
  </si>
  <si>
    <t>Rolando Uceta</t>
  </si>
  <si>
    <t>sa244005</t>
  </si>
  <si>
    <t>Josh Rainwater</t>
  </si>
  <si>
    <t>sa599210</t>
  </si>
  <si>
    <t>Todd Simko</t>
  </si>
  <si>
    <t>sa295341</t>
  </si>
  <si>
    <t>Alex Concepcion</t>
  </si>
  <si>
    <t>sa598165</t>
  </si>
  <si>
    <t>Philip Wetherell</t>
  </si>
  <si>
    <t>sa503882</t>
  </si>
  <si>
    <t>Saul Gonzalez</t>
  </si>
  <si>
    <t>sa550724</t>
  </si>
  <si>
    <t>Jency Solis</t>
  </si>
  <si>
    <t>sa599693</t>
  </si>
  <si>
    <t>Zach Fowler</t>
  </si>
  <si>
    <t>sa599903</t>
  </si>
  <si>
    <t>Drew Zizinia</t>
  </si>
  <si>
    <t>sa598643</t>
  </si>
  <si>
    <t>Jason Smith</t>
  </si>
  <si>
    <t>sa501568</t>
  </si>
  <si>
    <t>Dusty Odenbach</t>
  </si>
  <si>
    <t>sa550054</t>
  </si>
  <si>
    <t>Stephen Foster</t>
  </si>
  <si>
    <t>sa597037</t>
  </si>
  <si>
    <t>Miguel Rodriguez</t>
  </si>
  <si>
    <t>sa392080</t>
  </si>
  <si>
    <t>William Harvil</t>
  </si>
  <si>
    <t>sa598186</t>
  </si>
  <si>
    <t>Kevin Brahney</t>
  </si>
  <si>
    <t>sa546722</t>
  </si>
  <si>
    <t>Tyler Mills</t>
  </si>
  <si>
    <t>sa699143</t>
  </si>
  <si>
    <t>Elou Jean</t>
  </si>
  <si>
    <t>sa606705</t>
  </si>
  <si>
    <t>Dave Jensen</t>
  </si>
  <si>
    <t>sa462362</t>
  </si>
  <si>
    <t>Michael Benacka</t>
  </si>
  <si>
    <t>sa328187</t>
  </si>
  <si>
    <t>Eric Thompson</t>
  </si>
  <si>
    <t>sa503964</t>
  </si>
  <si>
    <t>Reidy Escobar</t>
  </si>
  <si>
    <t>sa549978</t>
  </si>
  <si>
    <t>Rye Davis</t>
  </si>
  <si>
    <t>sa550071</t>
  </si>
  <si>
    <t>Jeremy Fitzgerald</t>
  </si>
  <si>
    <t>sa502318</t>
  </si>
  <si>
    <t>Alex Mcree</t>
  </si>
  <si>
    <t>sa502013</t>
  </si>
  <si>
    <t>Ricky Testa</t>
  </si>
  <si>
    <t>sa506543</t>
  </si>
  <si>
    <t>Luis De Luna</t>
  </si>
  <si>
    <t>sa506865</t>
  </si>
  <si>
    <t>Aneurys Solano</t>
  </si>
  <si>
    <t>sa621633</t>
  </si>
  <si>
    <t>Kyle Kraus</t>
  </si>
  <si>
    <t>sa506939</t>
  </si>
  <si>
    <t>Martires Arias</t>
  </si>
  <si>
    <t>sa454587</t>
  </si>
  <si>
    <t>Justin Bristow</t>
  </si>
  <si>
    <t>sa506693</t>
  </si>
  <si>
    <t>Hector Mayora</t>
  </si>
  <si>
    <t>sa654489</t>
  </si>
  <si>
    <t>Scott Walker</t>
  </si>
  <si>
    <t>sa657275</t>
  </si>
  <si>
    <t>Frederis Parra</t>
  </si>
  <si>
    <t>sa550247</t>
  </si>
  <si>
    <t>Connor Sadzeck</t>
  </si>
  <si>
    <t>sa599879</t>
  </si>
  <si>
    <t>Hung Yi Chen</t>
  </si>
  <si>
    <t>sa599378</t>
  </si>
  <si>
    <t>Jharel Cotton</t>
  </si>
  <si>
    <t>sa392139</t>
  </si>
  <si>
    <t>Geoffrey Brown</t>
  </si>
  <si>
    <t>sa454752</t>
  </si>
  <si>
    <t>Stephen Sauer</t>
  </si>
  <si>
    <t>sa202633</t>
  </si>
  <si>
    <t>B.J. Lamura</t>
  </si>
  <si>
    <t>sa549127</t>
  </si>
  <si>
    <t>Colin Richardson</t>
  </si>
  <si>
    <t>sa549266</t>
  </si>
  <si>
    <t>David Richardson</t>
  </si>
  <si>
    <t>sa390658</t>
  </si>
  <si>
    <t>Manuel Barreda</t>
  </si>
  <si>
    <t>sa454902</t>
  </si>
  <si>
    <t>Michael Jarman</t>
  </si>
  <si>
    <t>sa502399</t>
  </si>
  <si>
    <t>Brian Needham</t>
  </si>
  <si>
    <t>sa504187</t>
  </si>
  <si>
    <t>Edigson Mora</t>
  </si>
  <si>
    <t>sa389659</t>
  </si>
  <si>
    <t>Lance Sewell</t>
  </si>
  <si>
    <t>sa389658</t>
  </si>
  <si>
    <t>Dan Berlind</t>
  </si>
  <si>
    <t>sa294688</t>
  </si>
  <si>
    <t>Houston Summers</t>
  </si>
  <si>
    <t>sa659259</t>
  </si>
  <si>
    <t>Michael Smith</t>
  </si>
  <si>
    <t>sa504229</t>
  </si>
  <si>
    <t>Jhon Garcia</t>
  </si>
  <si>
    <t>sa389265</t>
  </si>
  <si>
    <t>Zack Sterner</t>
  </si>
  <si>
    <t>sa503967</t>
  </si>
  <si>
    <t>Adam O'Neill</t>
  </si>
  <si>
    <t>sa599251</t>
  </si>
  <si>
    <t>Garrett Bolt</t>
  </si>
  <si>
    <t>sa502032</t>
  </si>
  <si>
    <t>Greg Wilborn</t>
  </si>
  <si>
    <t>sa549766</t>
  </si>
  <si>
    <t>Alexander Jones</t>
  </si>
  <si>
    <t>sa456138</t>
  </si>
  <si>
    <t>Barry Bowden</t>
  </si>
  <si>
    <t>sa549959</t>
  </si>
  <si>
    <t>Matt Fouch</t>
  </si>
  <si>
    <t>sa506690</t>
  </si>
  <si>
    <t>Roderick Pichardo</t>
  </si>
  <si>
    <t>sa659235</t>
  </si>
  <si>
    <t>Michael Rivera</t>
  </si>
  <si>
    <t>sa465564</t>
  </si>
  <si>
    <t>Rigoberto Almonte</t>
  </si>
  <si>
    <t>sa504077</t>
  </si>
  <si>
    <t>Ramiro Peralta</t>
  </si>
  <si>
    <t>sa598293</t>
  </si>
  <si>
    <t>Travis Miller</t>
  </si>
  <si>
    <t>sa506888</t>
  </si>
  <si>
    <t>Grabiel Oviedo</t>
  </si>
  <si>
    <t>sa599308</t>
  </si>
  <si>
    <t>Dexter Price</t>
  </si>
  <si>
    <t>sa390656</t>
  </si>
  <si>
    <t>Julian Sampson</t>
  </si>
  <si>
    <t>sa504858</t>
  </si>
  <si>
    <t>Miller Diaz</t>
  </si>
  <si>
    <t>sa658129</t>
  </si>
  <si>
    <t>Daniel Stumpf</t>
  </si>
  <si>
    <t>sa503235</t>
  </si>
  <si>
    <t>Matthew Koch</t>
  </si>
  <si>
    <t>sa506545</t>
  </si>
  <si>
    <t>Eduardo Castillo</t>
  </si>
  <si>
    <t>sa658281</t>
  </si>
  <si>
    <t>Brian Ellington</t>
  </si>
  <si>
    <t>sa549583</t>
  </si>
  <si>
    <t>Robert Holmes</t>
  </si>
  <si>
    <t>sa549922</t>
  </si>
  <si>
    <t>Adam Schrader</t>
  </si>
  <si>
    <t>sa254165</t>
  </si>
  <si>
    <t>Justin Orenduff</t>
  </si>
  <si>
    <t>sa659456</t>
  </si>
  <si>
    <t>sa326522</t>
  </si>
  <si>
    <t>Mike Felix</t>
  </si>
  <si>
    <t>sa390448</t>
  </si>
  <si>
    <t>Jack Mcgeary</t>
  </si>
  <si>
    <t>sa294684</t>
  </si>
  <si>
    <t>Abe Woody</t>
  </si>
  <si>
    <t>sa502430</t>
  </si>
  <si>
    <t>Beau Wright</t>
  </si>
  <si>
    <t>sa659909</t>
  </si>
  <si>
    <t>Ryan Fasano</t>
  </si>
  <si>
    <t>sa658540</t>
  </si>
  <si>
    <t>Shae Simmons</t>
  </si>
  <si>
    <t>sa503838</t>
  </si>
  <si>
    <t>Vince Spilker</t>
  </si>
  <si>
    <t>sa502402</t>
  </si>
  <si>
    <t>Justin Beal</t>
  </si>
  <si>
    <t>sa577706</t>
  </si>
  <si>
    <t>Kyle Mcmyne</t>
  </si>
  <si>
    <t>sa291536</t>
  </si>
  <si>
    <t>Robert Romero</t>
  </si>
  <si>
    <t>sa549977</t>
  </si>
  <si>
    <t>Mitchell Beacom</t>
  </si>
  <si>
    <t>sa201380</t>
  </si>
  <si>
    <t>Ching-Lung Lo</t>
  </si>
  <si>
    <t>sa506560</t>
  </si>
  <si>
    <t>sa657843</t>
  </si>
  <si>
    <t>Ramon Santos</t>
  </si>
  <si>
    <t>sa500826</t>
  </si>
  <si>
    <t>Bryan Berglund</t>
  </si>
  <si>
    <t>sa549086</t>
  </si>
  <si>
    <t>Vincent Payne</t>
  </si>
  <si>
    <t>sa326870</t>
  </si>
  <si>
    <t>Steve Richard</t>
  </si>
  <si>
    <t>sa456358</t>
  </si>
  <si>
    <t>Manolin De Leon</t>
  </si>
  <si>
    <t>sa526562</t>
  </si>
  <si>
    <t>Chad Sheppard</t>
  </si>
  <si>
    <t>sa455188</t>
  </si>
  <si>
    <t>Zach Foster</t>
  </si>
  <si>
    <t>sa551189</t>
  </si>
  <si>
    <t>Charles Mye</t>
  </si>
  <si>
    <t>sa397420</t>
  </si>
  <si>
    <t>Shane Erb</t>
  </si>
  <si>
    <t>sa658619</t>
  </si>
  <si>
    <t>Sean Lucas</t>
  </si>
  <si>
    <t>sa390473</t>
  </si>
  <si>
    <t>Chris Siegfried</t>
  </si>
  <si>
    <t>sa599800</t>
  </si>
  <si>
    <t>Mitchell Conner</t>
  </si>
  <si>
    <t>sa599091</t>
  </si>
  <si>
    <t>Bobby Lucas</t>
  </si>
  <si>
    <t>sa657397</t>
  </si>
  <si>
    <t>Nabil Crismatt</t>
  </si>
  <si>
    <t>sa504740</t>
  </si>
  <si>
    <t>Angelo Echeverria</t>
  </si>
  <si>
    <t>sa291732</t>
  </si>
  <si>
    <t>Cody Evans</t>
  </si>
  <si>
    <t>sa507210</t>
  </si>
  <si>
    <t>Fraylin Campos</t>
  </si>
  <si>
    <t>sa393271</t>
  </si>
  <si>
    <t>Tzu-Kai Chiu</t>
  </si>
  <si>
    <t>sa327081</t>
  </si>
  <si>
    <t>Kyle Mura</t>
  </si>
  <si>
    <t>sa328243</t>
  </si>
  <si>
    <t>Blaine Howell</t>
  </si>
  <si>
    <t>sa549696</t>
  </si>
  <si>
    <t>Zach Robertson</t>
  </si>
  <si>
    <t>sa577864</t>
  </si>
  <si>
    <t>Andrew Mckirahan</t>
  </si>
  <si>
    <t>sa597243</t>
  </si>
  <si>
    <t>Ernesto Verrier</t>
  </si>
  <si>
    <t>sa326873</t>
  </si>
  <si>
    <t>Tyree Hayes</t>
  </si>
  <si>
    <t>sa658193</t>
  </si>
  <si>
    <t>James Campbell</t>
  </si>
  <si>
    <t>sa596217</t>
  </si>
  <si>
    <t>Ramon Sarrameda</t>
  </si>
  <si>
    <t>sa506196</t>
  </si>
  <si>
    <t>Alesone Escalante</t>
  </si>
  <si>
    <t>sa502067</t>
  </si>
  <si>
    <t>Tom Ebert</t>
  </si>
  <si>
    <t>sa549850</t>
  </si>
  <si>
    <t>Joe Robinson</t>
  </si>
  <si>
    <t>sa506645</t>
  </si>
  <si>
    <t>Luis Mata</t>
  </si>
  <si>
    <t>sa455643</t>
  </si>
  <si>
    <t>Mike Perconte</t>
  </si>
  <si>
    <t>sa551284</t>
  </si>
  <si>
    <t>Wilmer Colmenarez</t>
  </si>
  <si>
    <t>sa550415</t>
  </si>
  <si>
    <t>Billy Ott</t>
  </si>
  <si>
    <t>sa599223</t>
  </si>
  <si>
    <t>Matthew Reckling</t>
  </si>
  <si>
    <t>sa506625</t>
  </si>
  <si>
    <t>George Mieses</t>
  </si>
  <si>
    <t>sa526186</t>
  </si>
  <si>
    <t>Rob Gariano</t>
  </si>
  <si>
    <t>sa327791</t>
  </si>
  <si>
    <t>Eric Stolp</t>
  </si>
  <si>
    <t>sa454565</t>
  </si>
  <si>
    <t>Anthony Shawler</t>
  </si>
  <si>
    <t>sa502193</t>
  </si>
  <si>
    <t>Austin House</t>
  </si>
  <si>
    <t>sa549780</t>
  </si>
  <si>
    <t>Keith Hessler</t>
  </si>
  <si>
    <t>sa506627</t>
  </si>
  <si>
    <t>Ambioris Hidalgo</t>
  </si>
  <si>
    <t>sa659718</t>
  </si>
  <si>
    <t>Tanner Hamilton</t>
  </si>
  <si>
    <t>sa549205</t>
  </si>
  <si>
    <t>Jackson Mateo</t>
  </si>
  <si>
    <t>sa455775</t>
  </si>
  <si>
    <t>Beyker Fructuoso</t>
  </si>
  <si>
    <t>sa548431</t>
  </si>
  <si>
    <t>Alex Burgos</t>
  </si>
  <si>
    <t>sa598482</t>
  </si>
  <si>
    <t>Reymi Ruiz</t>
  </si>
  <si>
    <t>sa599699</t>
  </si>
  <si>
    <t>Alfredo Unzue</t>
  </si>
  <si>
    <t>sa548096</t>
  </si>
  <si>
    <t>Jose Celas</t>
  </si>
  <si>
    <t>sa550011</t>
  </si>
  <si>
    <t>Tyler Bremer</t>
  </si>
  <si>
    <t>sa455774</t>
  </si>
  <si>
    <t>Luis Ferreras</t>
  </si>
  <si>
    <t>sa501729</t>
  </si>
  <si>
    <t>Tyler Gagnon</t>
  </si>
  <si>
    <t>sa549076</t>
  </si>
  <si>
    <t>Christopher Hanna</t>
  </si>
  <si>
    <t>sa504722</t>
  </si>
  <si>
    <t>Moises Colorado</t>
  </si>
  <si>
    <t>sa550443</t>
  </si>
  <si>
    <t>Corey Davisson</t>
  </si>
  <si>
    <t>sa598639</t>
  </si>
  <si>
    <t>Robert Lake</t>
  </si>
  <si>
    <t>sa503466</t>
  </si>
  <si>
    <t>Jeudis Polanco</t>
  </si>
  <si>
    <t>sa550748</t>
  </si>
  <si>
    <t>Ariel Botello</t>
  </si>
  <si>
    <t>sa508556</t>
  </si>
  <si>
    <t>Josh Acord</t>
  </si>
  <si>
    <t>sa396275</t>
  </si>
  <si>
    <t>Francisco Samuel</t>
  </si>
  <si>
    <t>sa546466</t>
  </si>
  <si>
    <t>Edubray Ramos</t>
  </si>
  <si>
    <t>sa599169</t>
  </si>
  <si>
    <t>Ryan Kemp</t>
  </si>
  <si>
    <t>sa295318</t>
  </si>
  <si>
    <t>Miguel Sanfler</t>
  </si>
  <si>
    <t>sa455347</t>
  </si>
  <si>
    <t>Mike Kenney</t>
  </si>
  <si>
    <t>sa455269</t>
  </si>
  <si>
    <t>Jesse Beal</t>
  </si>
  <si>
    <t>sa254186</t>
  </si>
  <si>
    <t>Jon Hunton</t>
  </si>
  <si>
    <t>sa454585</t>
  </si>
  <si>
    <t>Maverick Lasker</t>
  </si>
  <si>
    <t>sa326250</t>
  </si>
  <si>
    <t>Mike Ramlow</t>
  </si>
  <si>
    <t>sa326800</t>
  </si>
  <si>
    <t>Steven Figueroa</t>
  </si>
  <si>
    <t>sa503070</t>
  </si>
  <si>
    <t>Wesley Wrenn</t>
  </si>
  <si>
    <t>sa621016</t>
  </si>
  <si>
    <t>Mason Melotakis</t>
  </si>
  <si>
    <t>sa503440</t>
  </si>
  <si>
    <t>Teddy Fallon</t>
  </si>
  <si>
    <t>sa550007</t>
  </si>
  <si>
    <t>Chuck Ghysels</t>
  </si>
  <si>
    <t>sa503420</t>
  </si>
  <si>
    <t>Jonathan Kountis</t>
  </si>
  <si>
    <t>sa389889</t>
  </si>
  <si>
    <t>James Adkins</t>
  </si>
  <si>
    <t>sa549886</t>
  </si>
  <si>
    <t>Michael Weldon</t>
  </si>
  <si>
    <t>sa502706</t>
  </si>
  <si>
    <t>Clint Dempster</t>
  </si>
  <si>
    <t>sa244059</t>
  </si>
  <si>
    <t>Jason Stephens</t>
  </si>
  <si>
    <t>sa558056</t>
  </si>
  <si>
    <t>Ramon Sauceda</t>
  </si>
  <si>
    <t>sa577952</t>
  </si>
  <si>
    <t>Devin Jones</t>
  </si>
  <si>
    <t>sa501774</t>
  </si>
  <si>
    <t>Michael Nesseth</t>
  </si>
  <si>
    <t>sa455520</t>
  </si>
  <si>
    <t>Michael Goodnight</t>
  </si>
  <si>
    <t>sa578000</t>
  </si>
  <si>
    <t>Matt Iannazzo</t>
  </si>
  <si>
    <t>sa549752</t>
  </si>
  <si>
    <t>Kevin Kleis</t>
  </si>
  <si>
    <t>sa550260</t>
  </si>
  <si>
    <t>Joe Lucas</t>
  </si>
  <si>
    <t>sa501952</t>
  </si>
  <si>
    <t>Josh Hungerman</t>
  </si>
  <si>
    <t>sa599538</t>
  </si>
  <si>
    <t>Eric Binder</t>
  </si>
  <si>
    <t>sa504795</t>
  </si>
  <si>
    <t>Angel Raga</t>
  </si>
  <si>
    <t>sa579053</t>
  </si>
  <si>
    <t>Eric Brown</t>
  </si>
  <si>
    <t>sa326807</t>
  </si>
  <si>
    <t>Tyler Norrick</t>
  </si>
  <si>
    <t>sa549711</t>
  </si>
  <si>
    <t>Peter Birdwell</t>
  </si>
  <si>
    <t>sa290646</t>
  </si>
  <si>
    <t>Trey Hearne</t>
  </si>
  <si>
    <t>sa506550</t>
  </si>
  <si>
    <t>Andy Otero</t>
  </si>
  <si>
    <t>sa501237</t>
  </si>
  <si>
    <t>Jake Barrett</t>
  </si>
  <si>
    <t>sa657842</t>
  </si>
  <si>
    <t>Esteban Vallejo</t>
  </si>
  <si>
    <t>sa550530</t>
  </si>
  <si>
    <t>Jean Sandoval</t>
  </si>
  <si>
    <t>sa549637</t>
  </si>
  <si>
    <t>Jason Mitchell</t>
  </si>
  <si>
    <t>sa290382</t>
  </si>
  <si>
    <t>Rey Gonzalez</t>
  </si>
  <si>
    <t>sa599541</t>
  </si>
  <si>
    <t>Alan Garcia</t>
  </si>
  <si>
    <t>sa510153</t>
  </si>
  <si>
    <t>Andy Kainer</t>
  </si>
  <si>
    <t>sa454595</t>
  </si>
  <si>
    <t>Ricardo Pecina</t>
  </si>
  <si>
    <t>sa548235</t>
  </si>
  <si>
    <t>J.R. Bradley</t>
  </si>
  <si>
    <t>sa456369</t>
  </si>
  <si>
    <t>Alessio Angelucci</t>
  </si>
  <si>
    <t>sa579103</t>
  </si>
  <si>
    <t>Zach Cooper</t>
  </si>
  <si>
    <t>sa549846</t>
  </si>
  <si>
    <t>Steve Winnick</t>
  </si>
  <si>
    <t>sa502849</t>
  </si>
  <si>
    <t>Marlon Urriola</t>
  </si>
  <si>
    <t>sa548448</t>
  </si>
  <si>
    <t>Thomas Shirley</t>
  </si>
  <si>
    <t>sa502791</t>
  </si>
  <si>
    <t>John Lambert</t>
  </si>
  <si>
    <t>sa503720</t>
  </si>
  <si>
    <t>Jamie Hayes</t>
  </si>
  <si>
    <t>sa659505</t>
  </si>
  <si>
    <t>Jeffrey Rauh</t>
  </si>
  <si>
    <t>sa550059</t>
  </si>
  <si>
    <t>Ryan Kiel</t>
  </si>
  <si>
    <t>sa507114</t>
  </si>
  <si>
    <t>Darwin Matos</t>
  </si>
  <si>
    <t>sa549776</t>
  </si>
  <si>
    <t>Yimy Rodriguez</t>
  </si>
  <si>
    <t>sa551254</t>
  </si>
  <si>
    <t>Nate Russ</t>
  </si>
  <si>
    <t>sa389754</t>
  </si>
  <si>
    <t>Efrain Nieves</t>
  </si>
  <si>
    <t>sa506953</t>
  </si>
  <si>
    <t>Flabio Ortega</t>
  </si>
  <si>
    <t>sa328938</t>
  </si>
  <si>
    <t>Johan Yan</t>
  </si>
  <si>
    <t>sa503645</t>
  </si>
  <si>
    <t>Samuel Taveras</t>
  </si>
  <si>
    <t>sa390611</t>
  </si>
  <si>
    <t>sa506015</t>
  </si>
  <si>
    <t>Randol Rojas</t>
  </si>
  <si>
    <t>sa503565</t>
  </si>
  <si>
    <t>Sammy De Los Santos</t>
  </si>
  <si>
    <t>sa504078</t>
  </si>
  <si>
    <t>Kelvin Lopez</t>
  </si>
  <si>
    <t>sa501222</t>
  </si>
  <si>
    <t>Randy Henry</t>
  </si>
  <si>
    <t>sa499638</t>
  </si>
  <si>
    <t>Ji-Mo Lee</t>
  </si>
  <si>
    <t>sa262435</t>
  </si>
  <si>
    <t>Dallas Trahern</t>
  </si>
  <si>
    <t>sa549703</t>
  </si>
  <si>
    <t>Juan Urbina</t>
  </si>
  <si>
    <t>sa549252</t>
  </si>
  <si>
    <t>Edward Mccray</t>
  </si>
  <si>
    <t>sa502162</t>
  </si>
  <si>
    <t>Jimmy Marshall</t>
  </si>
  <si>
    <t>sa503954</t>
  </si>
  <si>
    <t>Andrew Romo</t>
  </si>
  <si>
    <t>sa550400</t>
  </si>
  <si>
    <t>Bryce Shafer</t>
  </si>
  <si>
    <t>sa393029</t>
  </si>
  <si>
    <t>sa501544</t>
  </si>
  <si>
    <t>Ryan Berry</t>
  </si>
  <si>
    <t>sa456514</t>
  </si>
  <si>
    <t>Gari Tavarez</t>
  </si>
  <si>
    <t>sa390619</t>
  </si>
  <si>
    <t>Jeff Jeffords</t>
  </si>
  <si>
    <t>sa658657</t>
  </si>
  <si>
    <t>Justin Arrowood</t>
  </si>
  <si>
    <t>sa577715</t>
  </si>
  <si>
    <t>Will Clinard</t>
  </si>
  <si>
    <t>sa699238</t>
  </si>
  <si>
    <t>Riley Welch</t>
  </si>
  <si>
    <t>sa455456</t>
  </si>
  <si>
    <t>Chris Wilkes</t>
  </si>
  <si>
    <t>sa390616</t>
  </si>
  <si>
    <t>Wynn Pelzer</t>
  </si>
  <si>
    <t>sa599497</t>
  </si>
  <si>
    <t>Matt Kimbrel</t>
  </si>
  <si>
    <t>sa392371</t>
  </si>
  <si>
    <t>Samuel Martinez</t>
  </si>
  <si>
    <t>sa657737</t>
  </si>
  <si>
    <t>Silvino Bracho</t>
  </si>
  <si>
    <t>sa502116</t>
  </si>
  <si>
    <t>sa501991</t>
  </si>
  <si>
    <t>John Hesketh</t>
  </si>
  <si>
    <t>sa659311</t>
  </si>
  <si>
    <t>Blake Mascarello</t>
  </si>
  <si>
    <t>sa546462</t>
  </si>
  <si>
    <t>Ismael Brito</t>
  </si>
  <si>
    <t>sa500829</t>
  </si>
  <si>
    <t>Tanner Bushue</t>
  </si>
  <si>
    <t>sa599835</t>
  </si>
  <si>
    <t>Kazuya Takano</t>
  </si>
  <si>
    <t>sa502923</t>
  </si>
  <si>
    <t>Steven Grife</t>
  </si>
  <si>
    <t>sa658791</t>
  </si>
  <si>
    <t>Christopher Capper</t>
  </si>
  <si>
    <t>sa502895</t>
  </si>
  <si>
    <t>Deiber Sanchez</t>
  </si>
  <si>
    <t>sa658549</t>
  </si>
  <si>
    <t>Jeb Stefan</t>
  </si>
  <si>
    <t>sa455112</t>
  </si>
  <si>
    <t>Christopher Joyce</t>
  </si>
  <si>
    <t>sa454890</t>
  </si>
  <si>
    <t>Matthew Daly</t>
  </si>
  <si>
    <t>sa503706</t>
  </si>
  <si>
    <t>Mike Ness</t>
  </si>
  <si>
    <t>sa290187</t>
  </si>
  <si>
    <t>Ryan Mullins</t>
  </si>
  <si>
    <t>sa253636</t>
  </si>
  <si>
    <t>Andrew Dobies</t>
  </si>
  <si>
    <t>sa504206</t>
  </si>
  <si>
    <t>Victor Mateo</t>
  </si>
  <si>
    <t>sa509069</t>
  </si>
  <si>
    <t>Devan Kline</t>
  </si>
  <si>
    <t>sa455202</t>
  </si>
  <si>
    <t>David Francis</t>
  </si>
  <si>
    <t>sa504730</t>
  </si>
  <si>
    <t>Jackson Solarte</t>
  </si>
  <si>
    <t>sa503980</t>
  </si>
  <si>
    <t>Sandobal Septimo</t>
  </si>
  <si>
    <t>sa388378</t>
  </si>
  <si>
    <t>Stephen Clyne</t>
  </si>
  <si>
    <t>sa658524</t>
  </si>
  <si>
    <t>Joshua Mcelwee</t>
  </si>
  <si>
    <t>sa658287</t>
  </si>
  <si>
    <t>Ronald Pena</t>
  </si>
  <si>
    <t>sa503599</t>
  </si>
  <si>
    <t>Deivi Jimenez</t>
  </si>
  <si>
    <t>sa328050</t>
  </si>
  <si>
    <t>Joseph Paxson</t>
  </si>
  <si>
    <t>sa503961</t>
  </si>
  <si>
    <t>Tyler Ybarra</t>
  </si>
  <si>
    <t>sa578001</t>
  </si>
  <si>
    <t>R.J. Alvarez</t>
  </si>
  <si>
    <t>sa506282</t>
  </si>
  <si>
    <t>JR Morillo</t>
  </si>
  <si>
    <t>sa505543</t>
  </si>
  <si>
    <t>Edison Mejia</t>
  </si>
  <si>
    <t>sa506317</t>
  </si>
  <si>
    <t>Jefri Hernandez</t>
  </si>
  <si>
    <t>sa327753</t>
  </si>
  <si>
    <t>Brant Rustich</t>
  </si>
  <si>
    <t>sa550362</t>
  </si>
  <si>
    <t>Logan Pevny</t>
  </si>
  <si>
    <t>sa579488</t>
  </si>
  <si>
    <t>Ian Kadish</t>
  </si>
  <si>
    <t>sa550039</t>
  </si>
  <si>
    <t>Brian Streilein</t>
  </si>
  <si>
    <t>sa659267</t>
  </si>
  <si>
    <t>Javier Machuca</t>
  </si>
  <si>
    <t>sa658027</t>
  </si>
  <si>
    <t>Stephen Johnson</t>
  </si>
  <si>
    <t>sa526464</t>
  </si>
  <si>
    <t>Matt Little</t>
  </si>
  <si>
    <t>sa456025</t>
  </si>
  <si>
    <t>Tony Feliz</t>
  </si>
  <si>
    <t>sa506961</t>
  </si>
  <si>
    <t>Daniel Tamares</t>
  </si>
  <si>
    <t>sa253737</t>
  </si>
  <si>
    <t>Evan Englebrook</t>
  </si>
  <si>
    <t>sa550135</t>
  </si>
  <si>
    <t>Bryton Trepagnier</t>
  </si>
  <si>
    <t>sa454888</t>
  </si>
  <si>
    <t>Dustin Antolin</t>
  </si>
  <si>
    <t>sa502531</t>
  </si>
  <si>
    <t>Siulman Lebron</t>
  </si>
  <si>
    <t>sa393054</t>
  </si>
  <si>
    <t>Santos Rodriguez</t>
  </si>
  <si>
    <t>sa546461</t>
  </si>
  <si>
    <t>Alberth Almeida</t>
  </si>
  <si>
    <t>sa393225</t>
  </si>
  <si>
    <t>Pedro Martinez</t>
  </si>
  <si>
    <t>sa393242</t>
  </si>
  <si>
    <t>Matt German</t>
  </si>
  <si>
    <t>sa577792</t>
  </si>
  <si>
    <t>Trent Howard</t>
  </si>
  <si>
    <t>sa506369</t>
  </si>
  <si>
    <t>Frankelis Diaz</t>
  </si>
  <si>
    <t>sa548127</t>
  </si>
  <si>
    <t>Ariel Gonzalez</t>
  </si>
  <si>
    <t>sa621679</t>
  </si>
  <si>
    <t>Stephen Perakslis</t>
  </si>
  <si>
    <t>sa577799</t>
  </si>
  <si>
    <t>Will Lamb</t>
  </si>
  <si>
    <t>sa658976</t>
  </si>
  <si>
    <t>Jordan Hershiser</t>
  </si>
  <si>
    <t>sa328080</t>
  </si>
  <si>
    <t>Robert Roth</t>
  </si>
  <si>
    <t>sa501546</t>
  </si>
  <si>
    <t>Justin Collop</t>
  </si>
  <si>
    <t>sa328896</t>
  </si>
  <si>
    <t>Santo Luis</t>
  </si>
  <si>
    <t>sa502851</t>
  </si>
  <si>
    <t>Edward Concepcion</t>
  </si>
  <si>
    <t>sa658331</t>
  </si>
  <si>
    <t>John Kuchno</t>
  </si>
  <si>
    <t>sa454793</t>
  </si>
  <si>
    <t>Trey Watten</t>
  </si>
  <si>
    <t>sa548291</t>
  </si>
  <si>
    <t>Hunter Ackerman</t>
  </si>
  <si>
    <t>sa295172</t>
  </si>
  <si>
    <t>Johan Figuereo</t>
  </si>
  <si>
    <t>sa599328</t>
  </si>
  <si>
    <t>Phillipp Klein</t>
  </si>
  <si>
    <t>sa547857</t>
  </si>
  <si>
    <t>Enosil Tejeda</t>
  </si>
  <si>
    <t>sa599907</t>
  </si>
  <si>
    <t>Connor Whalen</t>
  </si>
  <si>
    <t>sa549975</t>
  </si>
  <si>
    <t>James Archibald</t>
  </si>
  <si>
    <t>sa393204</t>
  </si>
  <si>
    <t>Anillins Martinez</t>
  </si>
  <si>
    <t>sa577014</t>
  </si>
  <si>
    <t>D.J. Baxendale</t>
  </si>
  <si>
    <t>sa547980</t>
  </si>
  <si>
    <t>Carlos Sosa</t>
  </si>
  <si>
    <t>sa658788</t>
  </si>
  <si>
    <t>Steven Sabatino</t>
  </si>
  <si>
    <t>sa599643</t>
  </si>
  <si>
    <t>Jonathan Casey</t>
  </si>
  <si>
    <t>sa598757</t>
  </si>
  <si>
    <t>Steven Sides</t>
  </si>
  <si>
    <t>sa506724</t>
  </si>
  <si>
    <t>Felix Pena</t>
  </si>
  <si>
    <t>sa226255</t>
  </si>
  <si>
    <t>Beau Vaughan</t>
  </si>
  <si>
    <t>sa504203</t>
  </si>
  <si>
    <t>Melkin Laureano</t>
  </si>
  <si>
    <t>sa501460</t>
  </si>
  <si>
    <t>Nicholas Mcbride</t>
  </si>
  <si>
    <t>sa254222</t>
  </si>
  <si>
    <t>Chris Mobley</t>
  </si>
  <si>
    <t>sa506864</t>
  </si>
  <si>
    <t>Joel Tamares</t>
  </si>
  <si>
    <t>sa454981</t>
  </si>
  <si>
    <t>Cory Arbiso</t>
  </si>
  <si>
    <t>sa506635</t>
  </si>
  <si>
    <t>Willy Paulino</t>
  </si>
  <si>
    <t>sa599288</t>
  </si>
  <si>
    <t>Casey Hauptman</t>
  </si>
  <si>
    <t>sa659515</t>
  </si>
  <si>
    <t>Donald Medlinger</t>
  </si>
  <si>
    <t>sa200955</t>
  </si>
  <si>
    <t>Nic Ungs</t>
  </si>
  <si>
    <t>sa507285</t>
  </si>
  <si>
    <t>Yari Sosa</t>
  </si>
  <si>
    <t>sa454763</t>
  </si>
  <si>
    <t>Brian Irving</t>
  </si>
  <si>
    <t>sa549760</t>
  </si>
  <si>
    <t>Seth Frankoff</t>
  </si>
  <si>
    <t>sa454951</t>
  </si>
  <si>
    <t>Michael Hebert</t>
  </si>
  <si>
    <t>sa507015</t>
  </si>
  <si>
    <t>Rafael Martinez</t>
  </si>
  <si>
    <t>sa503343</t>
  </si>
  <si>
    <t>Paul Burnside</t>
  </si>
  <si>
    <t>sa389747</t>
  </si>
  <si>
    <t>Paul Koss</t>
  </si>
  <si>
    <t>sa526950</t>
  </si>
  <si>
    <t>Daniel Tillman</t>
  </si>
  <si>
    <t>sa621681</t>
  </si>
  <si>
    <t>Brent Suter</t>
  </si>
  <si>
    <t>sa455646</t>
  </si>
  <si>
    <t>Justin Mace</t>
  </si>
  <si>
    <t>sa455521</t>
  </si>
  <si>
    <t>Hunter Cervenka</t>
  </si>
  <si>
    <t>sa658479</t>
  </si>
  <si>
    <t>Tyler Vanderheiden</t>
  </si>
  <si>
    <t>sa457252</t>
  </si>
  <si>
    <t>Joe Testa</t>
  </si>
  <si>
    <t>sa392374</t>
  </si>
  <si>
    <t>Gabriel Zavala</t>
  </si>
  <si>
    <t>sa390396</t>
  </si>
  <si>
    <t>Wes Etheridge</t>
  </si>
  <si>
    <t>sa502689</t>
  </si>
  <si>
    <t>Nick Gaudi</t>
  </si>
  <si>
    <t>sa551235</t>
  </si>
  <si>
    <t>Joe Melioris</t>
  </si>
  <si>
    <t>sa328524</t>
  </si>
  <si>
    <t>Reid Mahon</t>
  </si>
  <si>
    <t>sa549129</t>
  </si>
  <si>
    <t>Marcos Gonzalez</t>
  </si>
  <si>
    <t>sa658170</t>
  </si>
  <si>
    <t>Brian Rauh</t>
  </si>
  <si>
    <t>sa389686</t>
  </si>
  <si>
    <t>Joseph Krebs</t>
  </si>
  <si>
    <t>sa456038</t>
  </si>
  <si>
    <t>Scott Bittle</t>
  </si>
  <si>
    <t>sa496300</t>
  </si>
  <si>
    <t>Jon Velasquez</t>
  </si>
  <si>
    <t>sa389718</t>
  </si>
  <si>
    <t>Seth Garrison</t>
  </si>
  <si>
    <t>sa503837</t>
  </si>
  <si>
    <t>Chris Constantino</t>
  </si>
  <si>
    <t>sa549913</t>
  </si>
  <si>
    <t>Stephen Shackleford</t>
  </si>
  <si>
    <t>sa540833</t>
  </si>
  <si>
    <t>Ricardo Rivas</t>
  </si>
  <si>
    <t>sa601336</t>
  </si>
  <si>
    <t>Robert Purpura</t>
  </si>
  <si>
    <t>sa456058</t>
  </si>
  <si>
    <t>Yohan Gonzalez</t>
  </si>
  <si>
    <t>sa658807</t>
  </si>
  <si>
    <t>Trent Blank</t>
  </si>
  <si>
    <t>sa658678</t>
  </si>
  <si>
    <t>John Walter</t>
  </si>
  <si>
    <t>sa455465</t>
  </si>
  <si>
    <t>Chris Odegaard</t>
  </si>
  <si>
    <t>sa659861</t>
  </si>
  <si>
    <t>Juan Caballero</t>
  </si>
  <si>
    <t>sa658209</t>
  </si>
  <si>
    <t>Jorge Cespedes</t>
  </si>
  <si>
    <t>sa502328</t>
  </si>
  <si>
    <t>Jake Hale</t>
  </si>
  <si>
    <t>sa226380</t>
  </si>
  <si>
    <t>Matt Wilhite</t>
  </si>
  <si>
    <t>sa596859</t>
  </si>
  <si>
    <t>Magdiel Avendano</t>
  </si>
  <si>
    <t>sa455901</t>
  </si>
  <si>
    <t>Miguel Munoz</t>
  </si>
  <si>
    <t>sa504856</t>
  </si>
  <si>
    <t>Isaac Monroe</t>
  </si>
  <si>
    <t>sa388928</t>
  </si>
  <si>
    <t>Austin Garrett</t>
  </si>
  <si>
    <t>sa378377</t>
  </si>
  <si>
    <t>Dustin Cameron</t>
  </si>
  <si>
    <t>sa549288</t>
  </si>
  <si>
    <t>Jason Garcia</t>
  </si>
  <si>
    <t>sa390446</t>
  </si>
  <si>
    <t>Nathan Striz</t>
  </si>
  <si>
    <t>sa549737</t>
  </si>
  <si>
    <t>Jonathan Burns</t>
  </si>
  <si>
    <t>sa454973</t>
  </si>
  <si>
    <t>George Brown</t>
  </si>
  <si>
    <t>sa660258</t>
  </si>
  <si>
    <t>Donovan Drake</t>
  </si>
  <si>
    <t>sa504859</t>
  </si>
  <si>
    <t>sa658237</t>
  </si>
  <si>
    <t>Stuart Pudenz</t>
  </si>
  <si>
    <t>sa658843</t>
  </si>
  <si>
    <t>Chris Nichols</t>
  </si>
  <si>
    <t>sa501935</t>
  </si>
  <si>
    <t>Dakota Watts</t>
  </si>
  <si>
    <t>sa603266</t>
  </si>
  <si>
    <t>Warren Slack</t>
  </si>
  <si>
    <t>sa502063</t>
  </si>
  <si>
    <t>Philip Negus</t>
  </si>
  <si>
    <t>sa449776</t>
  </si>
  <si>
    <t>Jeff Dietz</t>
  </si>
  <si>
    <t>sa597849</t>
  </si>
  <si>
    <t>sa327750</t>
  </si>
  <si>
    <t>Ben Jukich</t>
  </si>
  <si>
    <t>sa376269</t>
  </si>
  <si>
    <t>Sheng-An Kuo</t>
  </si>
  <si>
    <t>sa455333</t>
  </si>
  <si>
    <t>Stephen Penney</t>
  </si>
  <si>
    <t>sa621510</t>
  </si>
  <si>
    <t>Tucker Healy</t>
  </si>
  <si>
    <t>sa502191</t>
  </si>
  <si>
    <t>Eric Massingham</t>
  </si>
  <si>
    <t>sa599265</t>
  </si>
  <si>
    <t>Robert Eisenbach</t>
  </si>
  <si>
    <t>sa550128</t>
  </si>
  <si>
    <t>Steven Matre</t>
  </si>
  <si>
    <t>sa598555</t>
  </si>
  <si>
    <t>Blake Mcfarland</t>
  </si>
  <si>
    <t>sa689796</t>
  </si>
  <si>
    <t>Patrick Scoggin</t>
  </si>
  <si>
    <t>sa502532</t>
  </si>
  <si>
    <t>Marc Baca</t>
  </si>
  <si>
    <t>sa504886</t>
  </si>
  <si>
    <t>Juary Gomez</t>
  </si>
  <si>
    <t>sa543933</t>
  </si>
  <si>
    <t>Matt Irsfeld</t>
  </si>
  <si>
    <t>sa599237</t>
  </si>
  <si>
    <t>Clint Wright</t>
  </si>
  <si>
    <t>sa658817</t>
  </si>
  <si>
    <t>Chase Stevens</t>
  </si>
  <si>
    <t>sa599580</t>
  </si>
  <si>
    <t>Genison Reyes</t>
  </si>
  <si>
    <t>sa526274</t>
  </si>
  <si>
    <t>Cole Johnson</t>
  </si>
  <si>
    <t>sa503883</t>
  </si>
  <si>
    <t>Alvaro Estevez</t>
  </si>
  <si>
    <t>sa328212</t>
  </si>
  <si>
    <t>LaCurtis Mayes</t>
  </si>
  <si>
    <t>sa551288</t>
  </si>
  <si>
    <t>Carlos Coronado</t>
  </si>
  <si>
    <t>sa578783</t>
  </si>
  <si>
    <t>Lindsey Caughel</t>
  </si>
  <si>
    <t>sa503979</t>
  </si>
  <si>
    <t>Mitchell Fienemann</t>
  </si>
  <si>
    <t>sa503950</t>
  </si>
  <si>
    <t>Omar Bencomo</t>
  </si>
  <si>
    <t>sa504208</t>
  </si>
  <si>
    <t>Chase Ware</t>
  </si>
  <si>
    <t>sa506562</t>
  </si>
  <si>
    <t>Ignacio Geronimo</t>
  </si>
  <si>
    <t>sa596838</t>
  </si>
  <si>
    <t>Fidencio Flores</t>
  </si>
  <si>
    <t>sa503076</t>
  </si>
  <si>
    <t>John Housey</t>
  </si>
  <si>
    <t>sa549831</t>
  </si>
  <si>
    <t>Chris Patterson</t>
  </si>
  <si>
    <t>sa389838</t>
  </si>
  <si>
    <t>Guillaume Leduc</t>
  </si>
  <si>
    <t>sa599578</t>
  </si>
  <si>
    <t>Cody Fassold</t>
  </si>
  <si>
    <t>sa601622</t>
  </si>
  <si>
    <t>Matt Rein</t>
  </si>
  <si>
    <t>sa548111</t>
  </si>
  <si>
    <t>Victor Payano</t>
  </si>
  <si>
    <t>sa502112</t>
  </si>
  <si>
    <t>Dustin Crane</t>
  </si>
  <si>
    <t>sa507039</t>
  </si>
  <si>
    <t>Manuel Rivera</t>
  </si>
  <si>
    <t>sa455919</t>
  </si>
  <si>
    <t>Anatanaer Batista</t>
  </si>
  <si>
    <t>sa328119</t>
  </si>
  <si>
    <t>J.D. Reichenbach</t>
  </si>
  <si>
    <t>sa549806</t>
  </si>
  <si>
    <t>Dan Britt</t>
  </si>
  <si>
    <t>sa455299</t>
  </si>
  <si>
    <t>Mike Hart</t>
  </si>
  <si>
    <t>sa502342</t>
  </si>
  <si>
    <t>Corey Martin</t>
  </si>
  <si>
    <t>sa545221</t>
  </si>
  <si>
    <t>Iden Nazario</t>
  </si>
  <si>
    <t>sa550091</t>
  </si>
  <si>
    <t>Alex Rivers</t>
  </si>
  <si>
    <t>sa502760</t>
  </si>
  <si>
    <t>Travis Lawler</t>
  </si>
  <si>
    <t>sa291514</t>
  </si>
  <si>
    <t>Robert Rohrbaugh</t>
  </si>
  <si>
    <t>sa550237</t>
  </si>
  <si>
    <t>Shane Zellers</t>
  </si>
  <si>
    <t>sa658683</t>
  </si>
  <si>
    <t>Leonard Hollins</t>
  </si>
  <si>
    <t>sa455412</t>
  </si>
  <si>
    <t>Daniel Coulombe</t>
  </si>
  <si>
    <t>sa390624</t>
  </si>
  <si>
    <t>Maurice Bankston</t>
  </si>
  <si>
    <t>sa507214</t>
  </si>
  <si>
    <t>Clario Perez</t>
  </si>
  <si>
    <t>sa550187</t>
  </si>
  <si>
    <t>Steven Okert</t>
  </si>
  <si>
    <t>sa502018</t>
  </si>
  <si>
    <t>Daniel Tenholder</t>
  </si>
  <si>
    <t>sa549348</t>
  </si>
  <si>
    <t>Hunter Carnevale</t>
  </si>
  <si>
    <t>sa506726</t>
  </si>
  <si>
    <t>Yilver Sanchez</t>
  </si>
  <si>
    <t>sa526385</t>
  </si>
  <si>
    <t>David Fischer</t>
  </si>
  <si>
    <t>sa659569</t>
  </si>
  <si>
    <t>Andrew Smith</t>
  </si>
  <si>
    <t>sa550287</t>
  </si>
  <si>
    <t>George Jensen</t>
  </si>
  <si>
    <t>sa549736</t>
  </si>
  <si>
    <t>Jeff Ferrell</t>
  </si>
  <si>
    <t>sa549397</t>
  </si>
  <si>
    <t>Kevin Jacob</t>
  </si>
  <si>
    <t>sa598638</t>
  </si>
  <si>
    <t>Jared West</t>
  </si>
  <si>
    <t>sa326802</t>
  </si>
  <si>
    <t>Robert Fish</t>
  </si>
  <si>
    <t>sa597589</t>
  </si>
  <si>
    <t>Fernando Gonzalez</t>
  </si>
  <si>
    <t>sa550747</t>
  </si>
  <si>
    <t>Ricardo De La Rosa</t>
  </si>
  <si>
    <t>sa390377</t>
  </si>
  <si>
    <t>Thomas Toledo</t>
  </si>
  <si>
    <t>sa526575</t>
  </si>
  <si>
    <t>Kyle Winkler</t>
  </si>
  <si>
    <t>sa328429</t>
  </si>
  <si>
    <t>David Newmann</t>
  </si>
  <si>
    <t>sa455145</t>
  </si>
  <si>
    <t>Ryan Flannery</t>
  </si>
  <si>
    <t>sa326485</t>
  </si>
  <si>
    <t>Colton Willems</t>
  </si>
  <si>
    <t>sa503886</t>
  </si>
  <si>
    <t>Orlando Tovar</t>
  </si>
  <si>
    <t>sa657986</t>
  </si>
  <si>
    <t>Seth Willoughby</t>
  </si>
  <si>
    <t>sa577800</t>
  </si>
  <si>
    <t>Matt Ott</t>
  </si>
  <si>
    <t>sa599218</t>
  </si>
  <si>
    <t>Jarrett Miller</t>
  </si>
  <si>
    <t>sa550460</t>
  </si>
  <si>
    <t>Ricky Martinez</t>
  </si>
  <si>
    <t>sa549575</t>
  </si>
  <si>
    <t>Jeremy Heatley</t>
  </si>
  <si>
    <t>sa455533</t>
  </si>
  <si>
    <t>Jimmy Johnson</t>
  </si>
  <si>
    <t>sa659565</t>
  </si>
  <si>
    <t>Ricky Perez</t>
  </si>
  <si>
    <t>sa599258</t>
  </si>
  <si>
    <t>Craig Stem</t>
  </si>
  <si>
    <t>sa549610</t>
  </si>
  <si>
    <t>Allen Marona</t>
  </si>
  <si>
    <t>sa549182</t>
  </si>
  <si>
    <t>sa578253</t>
  </si>
  <si>
    <t>Matt Sisto</t>
  </si>
  <si>
    <t>sa599005</t>
  </si>
  <si>
    <t>Guido Knudson</t>
  </si>
  <si>
    <t>sa506313</t>
  </si>
  <si>
    <t>Raul Fernandez</t>
  </si>
  <si>
    <t>sa597109</t>
  </si>
  <si>
    <t>Jose Valdespina</t>
  </si>
  <si>
    <t>sa503947</t>
  </si>
  <si>
    <t>Justin Albert</t>
  </si>
  <si>
    <t>sa326121</t>
  </si>
  <si>
    <t>Blake King</t>
  </si>
  <si>
    <t>sa501975</t>
  </si>
  <si>
    <t>Kraig Sitton</t>
  </si>
  <si>
    <t>sa456484</t>
  </si>
  <si>
    <t>Ronny Marte</t>
  </si>
  <si>
    <t>sa598774</t>
  </si>
  <si>
    <t>Adam Bileckyj</t>
  </si>
  <si>
    <t>sa545100</t>
  </si>
  <si>
    <t>Max Perlman</t>
  </si>
  <si>
    <t>sa501576</t>
  </si>
  <si>
    <t>Nick Mccully</t>
  </si>
  <si>
    <t>sa551688</t>
  </si>
  <si>
    <t>Ramon Estevez</t>
  </si>
  <si>
    <t>sa599465</t>
  </si>
  <si>
    <t>Peter Levitt</t>
  </si>
  <si>
    <t>sa323211</t>
  </si>
  <si>
    <t>Hyang-Nam Choi</t>
  </si>
  <si>
    <t>sa658343</t>
  </si>
  <si>
    <t>Louis Head</t>
  </si>
  <si>
    <t>sa503955</t>
  </si>
  <si>
    <t>Brennan Flick</t>
  </si>
  <si>
    <t>Wes Whisler</t>
  </si>
  <si>
    <t>sa599285</t>
  </si>
  <si>
    <t>Joshua Smith</t>
  </si>
  <si>
    <t>sa503037</t>
  </si>
  <si>
    <t>David Kington</t>
  </si>
  <si>
    <t>sa291798</t>
  </si>
  <si>
    <t>Kyle Fernandes</t>
  </si>
  <si>
    <t>sa579271</t>
  </si>
  <si>
    <t>Jacob Barnes</t>
  </si>
  <si>
    <t>sa501247</t>
  </si>
  <si>
    <t>Bryan Morgado</t>
  </si>
  <si>
    <t>sa455331</t>
  </si>
  <si>
    <t>Rob Waite</t>
  </si>
  <si>
    <t>sa549496</t>
  </si>
  <si>
    <t>Kevin Shackelford</t>
  </si>
  <si>
    <t>sa504837</t>
  </si>
  <si>
    <t>Ernesto Yanez</t>
  </si>
  <si>
    <t>sa599881</t>
  </si>
  <si>
    <t>Zach Jadofsky</t>
  </si>
  <si>
    <t>sa456056</t>
  </si>
  <si>
    <t>Jose Casilla</t>
  </si>
  <si>
    <t>sa598549</t>
  </si>
  <si>
    <t>Benjamin Grisz</t>
  </si>
  <si>
    <t>sa598317</t>
  </si>
  <si>
    <t>Sean Watson</t>
  </si>
  <si>
    <t>sa548296</t>
  </si>
  <si>
    <t>David Filak</t>
  </si>
  <si>
    <t>sa504082</t>
  </si>
  <si>
    <t>David Walters</t>
  </si>
  <si>
    <t>sa202622</t>
  </si>
  <si>
    <t>Brandon Mann</t>
  </si>
  <si>
    <t>sa502841</t>
  </si>
  <si>
    <t>Matt Oye</t>
  </si>
  <si>
    <t>sa244143</t>
  </si>
  <si>
    <t>Yunior Novoa</t>
  </si>
  <si>
    <t>sa511109</t>
  </si>
  <si>
    <t>Rafael Suarez</t>
  </si>
  <si>
    <t>sa328803</t>
  </si>
  <si>
    <t>Natividad Dilone</t>
  </si>
  <si>
    <t>sa557512</t>
  </si>
  <si>
    <t>Chase Boruff</t>
  </si>
  <si>
    <t>sa501555</t>
  </si>
  <si>
    <t>Steven Inch</t>
  </si>
  <si>
    <t>sa388816</t>
  </si>
  <si>
    <t>Johnnie Lowe</t>
  </si>
  <si>
    <t>sa506231</t>
  </si>
  <si>
    <t>Yunior Ortega</t>
  </si>
  <si>
    <t>sa597271</t>
  </si>
  <si>
    <t>Miguel Almonte</t>
  </si>
  <si>
    <t>sa273164</t>
  </si>
  <si>
    <t>Jesse Estrada</t>
  </si>
  <si>
    <t>sa502988</t>
  </si>
  <si>
    <t>Rafeal Arias</t>
  </si>
  <si>
    <t>sa455098</t>
  </si>
  <si>
    <t>Ryan O'Sullivan</t>
  </si>
  <si>
    <t>sa393199</t>
  </si>
  <si>
    <t>Wilber Bucardo</t>
  </si>
  <si>
    <t>sa295627</t>
  </si>
  <si>
    <t>Derrick Ellison</t>
  </si>
  <si>
    <t>sa577972</t>
  </si>
  <si>
    <t>John Brebbia</t>
  </si>
  <si>
    <t>sa660531</t>
  </si>
  <si>
    <t>Dustin Umberger</t>
  </si>
  <si>
    <t>sa549768</t>
  </si>
  <si>
    <t>Bryan Harper</t>
  </si>
  <si>
    <t>sa455765</t>
  </si>
  <si>
    <t>Miguel Tapia</t>
  </si>
  <si>
    <t>sa505585</t>
  </si>
  <si>
    <t>Wanel Vasquez</t>
  </si>
  <si>
    <t>sa549970</t>
  </si>
  <si>
    <t>Michael Gleason</t>
  </si>
  <si>
    <t>sa502031</t>
  </si>
  <si>
    <t>Erick Carillo</t>
  </si>
  <si>
    <t>sa659506</t>
  </si>
  <si>
    <t>Jacob Booden</t>
  </si>
  <si>
    <t>sa393249</t>
  </si>
  <si>
    <t>Daniel Sattler</t>
  </si>
  <si>
    <t>sa658624</t>
  </si>
  <si>
    <t>Brandon Rohde</t>
  </si>
  <si>
    <t>sa332077</t>
  </si>
  <si>
    <t>Matt Mcswain</t>
  </si>
  <si>
    <t>sa290178</t>
  </si>
  <si>
    <t>sa328310</t>
  </si>
  <si>
    <t>Alex Maestri</t>
  </si>
  <si>
    <t>sa508448</t>
  </si>
  <si>
    <t>Fermin Montanez</t>
  </si>
  <si>
    <t>sa455186</t>
  </si>
  <si>
    <t>Mike Williams</t>
  </si>
  <si>
    <t>sa598951</t>
  </si>
  <si>
    <t>Shawn Armstrong</t>
  </si>
  <si>
    <t>sa390369</t>
  </si>
  <si>
    <t>Eric Niesen</t>
  </si>
  <si>
    <t>sa504728</t>
  </si>
  <si>
    <t>sa501578</t>
  </si>
  <si>
    <t>Ryan Hinson</t>
  </si>
  <si>
    <t>sa599574</t>
  </si>
  <si>
    <t>Nicholas Martinez</t>
  </si>
  <si>
    <t>sa326526</t>
  </si>
  <si>
    <t>sa389285</t>
  </si>
  <si>
    <t>Thomas Eager</t>
  </si>
  <si>
    <t>sa598115</t>
  </si>
  <si>
    <t>Ian Gardeck</t>
  </si>
  <si>
    <t>sa454695</t>
  </si>
  <si>
    <t>Clayton Dill</t>
  </si>
  <si>
    <t>sa506478</t>
  </si>
  <si>
    <t>Zach Samuels</t>
  </si>
  <si>
    <t>sa503424</t>
  </si>
  <si>
    <t>Aaron Terry</t>
  </si>
  <si>
    <t>sa549812</t>
  </si>
  <si>
    <t>Kyle Mertins</t>
  </si>
  <si>
    <t>sa502080</t>
  </si>
  <si>
    <t>Jacob Partridge</t>
  </si>
  <si>
    <t>sa598775</t>
  </si>
  <si>
    <t>Robert Nixon</t>
  </si>
  <si>
    <t>sa549965</t>
  </si>
  <si>
    <t>Kramer Sneed</t>
  </si>
  <si>
    <t>sa659457</t>
  </si>
  <si>
    <t>Justin Thompson</t>
  </si>
  <si>
    <t>sa506240</t>
  </si>
  <si>
    <t>Juan Rodriguez</t>
  </si>
  <si>
    <t>sa599496</t>
  </si>
  <si>
    <t>Michael Dennhardt</t>
  </si>
  <si>
    <t>sa454948</t>
  </si>
  <si>
    <t>Trevor Hurley</t>
  </si>
  <si>
    <t>sa455356</t>
  </si>
  <si>
    <t>Alan Deratt</t>
  </si>
  <si>
    <t>sa506591</t>
  </si>
  <si>
    <t>Angel Tapia</t>
  </si>
  <si>
    <t>sa456447</t>
  </si>
  <si>
    <t>sa503632</t>
  </si>
  <si>
    <t>sa550132</t>
  </si>
  <si>
    <t>Kevin Cahill</t>
  </si>
  <si>
    <t>sa502995</t>
  </si>
  <si>
    <t>Lance Hoge</t>
  </si>
  <si>
    <t>sa326416</t>
  </si>
  <si>
    <t>David Newton</t>
  </si>
  <si>
    <t>sa658303</t>
  </si>
  <si>
    <t>Nicholas Hanson</t>
  </si>
  <si>
    <t>sa658537</t>
  </si>
  <si>
    <t>Will Hudgins</t>
  </si>
  <si>
    <t>sa549675</t>
  </si>
  <si>
    <t>Jacob Borup</t>
  </si>
  <si>
    <t>sa596984</t>
  </si>
  <si>
    <t>Sawil Gonzalez</t>
  </si>
  <si>
    <t>sa326758</t>
  </si>
  <si>
    <t>Harold Mozingo</t>
  </si>
  <si>
    <t>sa393190</t>
  </si>
  <si>
    <t>Cristian Beltre</t>
  </si>
  <si>
    <t>sa456606</t>
  </si>
  <si>
    <t>Jacob Mccarter</t>
  </si>
  <si>
    <t>sa549748</t>
  </si>
  <si>
    <t>Richard James Hively</t>
  </si>
  <si>
    <t>sa503989</t>
  </si>
  <si>
    <t>Justin Erasmus</t>
  </si>
  <si>
    <t>sa503480</t>
  </si>
  <si>
    <t>Danilo Alvarez</t>
  </si>
  <si>
    <t>sa598809</t>
  </si>
  <si>
    <t>Spencer Patton</t>
  </si>
  <si>
    <t>sa658555</t>
  </si>
  <si>
    <t>Lance Breedlove</t>
  </si>
  <si>
    <t>sa503010</t>
  </si>
  <si>
    <t>sa525879</t>
  </si>
  <si>
    <t>Andrew Aizenstadt</t>
  </si>
  <si>
    <t>sa602685</t>
  </si>
  <si>
    <t>Patrick Merkling</t>
  </si>
  <si>
    <t>sa507011</t>
  </si>
  <si>
    <t>Franklin Noel</t>
  </si>
  <si>
    <t>sa526309</t>
  </si>
  <si>
    <t>Jeremy Gould</t>
  </si>
  <si>
    <t>sa392191</t>
  </si>
  <si>
    <t>Bob Revesz</t>
  </si>
  <si>
    <t>sa604788</t>
  </si>
  <si>
    <t>John Peters</t>
  </si>
  <si>
    <t>sa599715</t>
  </si>
  <si>
    <t>Bryan Blough</t>
  </si>
  <si>
    <t>sa503524</t>
  </si>
  <si>
    <t>Manuel De La Cruz</t>
  </si>
  <si>
    <t>sa598795</t>
  </si>
  <si>
    <t>Alex Capaul</t>
  </si>
  <si>
    <t>sa503015</t>
  </si>
  <si>
    <t>Issac Morales</t>
  </si>
  <si>
    <t>sa504838</t>
  </si>
  <si>
    <t>Andres Perez</t>
  </si>
  <si>
    <t>sa272552</t>
  </si>
  <si>
    <t>Henry Barrera</t>
  </si>
  <si>
    <t>sa295127</t>
  </si>
  <si>
    <t>Yeliar Castro</t>
  </si>
  <si>
    <t>sa507123</t>
  </si>
  <si>
    <t>Jean Duque</t>
  </si>
  <si>
    <t>sa296250</t>
  </si>
  <si>
    <t>Eric Krebs</t>
  </si>
  <si>
    <t>sa503063</t>
  </si>
  <si>
    <t>Tyler Topp</t>
  </si>
  <si>
    <t>sa599725</t>
  </si>
  <si>
    <t>Shawn Morimando</t>
  </si>
  <si>
    <t>sa504017</t>
  </si>
  <si>
    <t>Simon Berroa</t>
  </si>
  <si>
    <t>sa503279</t>
  </si>
  <si>
    <t>Robert Sabo</t>
  </si>
  <si>
    <t>sa455194</t>
  </si>
  <si>
    <t>Steven Upchurch</t>
  </si>
  <si>
    <t>sa658902</t>
  </si>
  <si>
    <t>Ryan Dull</t>
  </si>
  <si>
    <t>sa328259</t>
  </si>
  <si>
    <t>Jason Jarvis</t>
  </si>
  <si>
    <t>sa658270</t>
  </si>
  <si>
    <t>Alexander Wilson</t>
  </si>
  <si>
    <t>sa545279</t>
  </si>
  <si>
    <t>Nate Garcia</t>
  </si>
  <si>
    <t>sa658832</t>
  </si>
  <si>
    <t>Michael Boyden</t>
  </si>
  <si>
    <t>sa502090</t>
  </si>
  <si>
    <t>Chase Johnson</t>
  </si>
  <si>
    <t>sa455508</t>
  </si>
  <si>
    <t>Kyle Woodruff</t>
  </si>
  <si>
    <t>sa328166</t>
  </si>
  <si>
    <t>Cole Rohrbough</t>
  </si>
  <si>
    <t>sa550200</t>
  </si>
  <si>
    <t>Tim Boyce</t>
  </si>
  <si>
    <t>sa393222</t>
  </si>
  <si>
    <t>Jose Bierd</t>
  </si>
  <si>
    <t>sa389774</t>
  </si>
  <si>
    <t>Corey Frerichs</t>
  </si>
  <si>
    <t>sa294461</t>
  </si>
  <si>
    <t>Jared Lansford</t>
  </si>
  <si>
    <t>sa389436</t>
  </si>
  <si>
    <t>Bobby Blevins</t>
  </si>
  <si>
    <t>sa578059</t>
  </si>
  <si>
    <t>Kenny Long</t>
  </si>
  <si>
    <t>sa577811</t>
  </si>
  <si>
    <t>Burny Mitchem</t>
  </si>
  <si>
    <t>sa603795</t>
  </si>
  <si>
    <t>Norge Paredes</t>
  </si>
  <si>
    <t>sa502141</t>
  </si>
  <si>
    <t>Jay Johnson</t>
  </si>
  <si>
    <t>sa659300</t>
  </si>
  <si>
    <t>Michael Aldrete</t>
  </si>
  <si>
    <t>sa501454</t>
  </si>
  <si>
    <t>Thomas Berryhill</t>
  </si>
  <si>
    <t>sa199551</t>
  </si>
  <si>
    <t>Mariano Gomez</t>
  </si>
  <si>
    <t>sa501589</t>
  </si>
  <si>
    <t>Ryan Buch</t>
  </si>
  <si>
    <t>sa506547</t>
  </si>
  <si>
    <t>Williams Perez</t>
  </si>
  <si>
    <t>sa549772</t>
  </si>
  <si>
    <t>Brandon Cunniff</t>
  </si>
  <si>
    <t>sa326500</t>
  </si>
  <si>
    <t>Kyle Mcculloch</t>
  </si>
  <si>
    <t>sa392441</t>
  </si>
  <si>
    <t>Luis Garcia</t>
  </si>
  <si>
    <t>sa326258</t>
  </si>
  <si>
    <t>Nick Carr</t>
  </si>
  <si>
    <t>sa328088</t>
  </si>
  <si>
    <t>Sean Jarrett</t>
  </si>
  <si>
    <t>sa599217</t>
  </si>
  <si>
    <t>sa549084</t>
  </si>
  <si>
    <t>Zachary Varce</t>
  </si>
  <si>
    <t>sa396271</t>
  </si>
  <si>
    <t>Joel Pichardo</t>
  </si>
  <si>
    <t>sa547139</t>
  </si>
  <si>
    <t>Sergio Espinosa</t>
  </si>
  <si>
    <t>sa328332</t>
  </si>
  <si>
    <t>Carmine Giardina</t>
  </si>
  <si>
    <t>sa503627</t>
  </si>
  <si>
    <t>Ronan Pacheco</t>
  </si>
  <si>
    <t>sa654259</t>
  </si>
  <si>
    <t>Rigoberto Arrebato</t>
  </si>
  <si>
    <t>sa577832</t>
  </si>
  <si>
    <t>Matt Crouse</t>
  </si>
  <si>
    <t>sa598780</t>
  </si>
  <si>
    <t>Alex Kreis</t>
  </si>
  <si>
    <t>sa388377</t>
  </si>
  <si>
    <t>Alan Farina</t>
  </si>
  <si>
    <t>sa393228</t>
  </si>
  <si>
    <t>Marcos Tabata</t>
  </si>
  <si>
    <t>sa328260</t>
  </si>
  <si>
    <t>Sean Gleason</t>
  </si>
  <si>
    <t>sa549137</t>
  </si>
  <si>
    <t>Cesar Aguilar</t>
  </si>
  <si>
    <t>sa462392</t>
  </si>
  <si>
    <t>Taylor Sinclair</t>
  </si>
  <si>
    <t>sa454691</t>
  </si>
  <si>
    <t>Shane Wolf</t>
  </si>
  <si>
    <t>sa501961</t>
  </si>
  <si>
    <t>Steven Turnbull</t>
  </si>
  <si>
    <t>Kason Gabbard</t>
  </si>
  <si>
    <t>sa455323</t>
  </si>
  <si>
    <t>Joshua Poytress</t>
  </si>
  <si>
    <t>sa577745</t>
  </si>
  <si>
    <t>Kevin Vance</t>
  </si>
  <si>
    <t>sa504430</t>
  </si>
  <si>
    <t>Robinson Yambati</t>
  </si>
  <si>
    <t>sa393045</t>
  </si>
  <si>
    <t>Jonathan Joseph</t>
  </si>
  <si>
    <t>sa327832</t>
  </si>
  <si>
    <t>Jeremy Papelbon</t>
  </si>
  <si>
    <t>sa454689</t>
  </si>
  <si>
    <t>Ari Ronick</t>
  </si>
  <si>
    <t>sa579613</t>
  </si>
  <si>
    <t>Justice French</t>
  </si>
  <si>
    <t>sa501754</t>
  </si>
  <si>
    <t>Zach Quate</t>
  </si>
  <si>
    <t>sa658836</t>
  </si>
  <si>
    <t>Joseph Donofrio</t>
  </si>
  <si>
    <t>sa503166</t>
  </si>
  <si>
    <t>Gaspar Santiago</t>
  </si>
  <si>
    <t>sa549667</t>
  </si>
  <si>
    <t>Jandy Sena</t>
  </si>
  <si>
    <t>sa231134</t>
  </si>
  <si>
    <t>Craig Whitaker</t>
  </si>
  <si>
    <t>sa550036</t>
  </si>
  <si>
    <t>Noah Mull</t>
  </si>
  <si>
    <t>sa501535</t>
  </si>
  <si>
    <t>Bradin Hagens</t>
  </si>
  <si>
    <t>sa455071</t>
  </si>
  <si>
    <t>Mike Mcguire</t>
  </si>
  <si>
    <t>sa658294</t>
  </si>
  <si>
    <t>Joseph Scanio</t>
  </si>
  <si>
    <t>sa507009</t>
  </si>
  <si>
    <t>Armando Paniagua</t>
  </si>
  <si>
    <t>sa603091</t>
  </si>
  <si>
    <t>David Peterson</t>
  </si>
  <si>
    <t>sa549508</t>
  </si>
  <si>
    <t>Bartyle Carter</t>
  </si>
  <si>
    <t>sa549215</t>
  </si>
  <si>
    <t>Charles Byrne</t>
  </si>
  <si>
    <t>sa501938</t>
  </si>
  <si>
    <t>Bryan Mitchell</t>
  </si>
  <si>
    <t>sa454569</t>
  </si>
  <si>
    <t>Chris Hicks</t>
  </si>
  <si>
    <t>sa550315</t>
  </si>
  <si>
    <t>Collin Reynolds</t>
  </si>
  <si>
    <t>sa549295</t>
  </si>
  <si>
    <t>Justin Ennis</t>
  </si>
  <si>
    <t>sa503026</t>
  </si>
  <si>
    <t>Angel De Jesus</t>
  </si>
  <si>
    <t>sa598776</t>
  </si>
  <si>
    <t>Michael Mccarthy</t>
  </si>
  <si>
    <t>sa526255</t>
  </si>
  <si>
    <t>Jason Chowning</t>
  </si>
  <si>
    <t>sa549739</t>
  </si>
  <si>
    <t>Dan Jurik</t>
  </si>
  <si>
    <t>sa500594</t>
  </si>
  <si>
    <t>Matthew Hobgood</t>
  </si>
  <si>
    <t>sa577999</t>
  </si>
  <si>
    <t>David Colvin</t>
  </si>
  <si>
    <t>sa506238</t>
  </si>
  <si>
    <t>Wilson Rivera</t>
  </si>
  <si>
    <t>sa454924</t>
  </si>
  <si>
    <t>Jason Mceachern</t>
  </si>
  <si>
    <t>sa657613</t>
  </si>
  <si>
    <t>Robin Leyer</t>
  </si>
  <si>
    <t>sa658529</t>
  </si>
  <si>
    <t>Eduardo Orozco</t>
  </si>
  <si>
    <t>sa599905</t>
  </si>
  <si>
    <t>Kazuki Nishijima</t>
  </si>
  <si>
    <t>sa455295</t>
  </si>
  <si>
    <t>Gary Poynter</t>
  </si>
  <si>
    <t>sa548930</t>
  </si>
  <si>
    <t>Austin Hubbard</t>
  </si>
  <si>
    <t>sa549804</t>
  </si>
  <si>
    <t>Tim Griffin</t>
  </si>
  <si>
    <t>sa393262</t>
  </si>
  <si>
    <t>Carlos Pimentel</t>
  </si>
  <si>
    <t>sa254184</t>
  </si>
  <si>
    <t>Dave Johnson</t>
  </si>
  <si>
    <t>sa326533</t>
  </si>
  <si>
    <t>Sean Black</t>
  </si>
  <si>
    <t>sa388972</t>
  </si>
  <si>
    <t>Luke Wertz</t>
  </si>
  <si>
    <t>sa294302</t>
  </si>
  <si>
    <t>Jake Muyco</t>
  </si>
  <si>
    <t>sa550593</t>
  </si>
  <si>
    <t>Jose Alonzo</t>
  </si>
  <si>
    <t>sa296898</t>
  </si>
  <si>
    <t>Joanniel Montero</t>
  </si>
  <si>
    <t>sa504006</t>
  </si>
  <si>
    <t>Eliecer Cardenas</t>
  </si>
  <si>
    <t>sa455790</t>
  </si>
  <si>
    <t>Gabriel Alvarado</t>
  </si>
  <si>
    <t>sa262158</t>
  </si>
  <si>
    <t>Chuck Lofgren</t>
  </si>
  <si>
    <t>sa455251</t>
  </si>
  <si>
    <t>Neil Schenk</t>
  </si>
  <si>
    <t>sa621615</t>
  </si>
  <si>
    <t>Kurt Heyer</t>
  </si>
  <si>
    <t>sa596218</t>
  </si>
  <si>
    <t>Carlos Patino</t>
  </si>
  <si>
    <t>sa506885</t>
  </si>
  <si>
    <t>Frank Santana</t>
  </si>
  <si>
    <t>sa540691</t>
  </si>
  <si>
    <t>Juan Yasser Serrano</t>
  </si>
  <si>
    <t>sa455506</t>
  </si>
  <si>
    <t>Navery Moore</t>
  </si>
  <si>
    <t>sa577676</t>
  </si>
  <si>
    <t>Andrew Kittredge</t>
  </si>
  <si>
    <t>sa506626</t>
  </si>
  <si>
    <t>Michael Santana</t>
  </si>
  <si>
    <t>sa503158</t>
  </si>
  <si>
    <t>Kyle Ottoson</t>
  </si>
  <si>
    <t>sa507218</t>
  </si>
  <si>
    <t>Porfirio Lopez</t>
  </si>
  <si>
    <t>sa599370</t>
  </si>
  <si>
    <t>Charles Wier</t>
  </si>
  <si>
    <t>sa691864</t>
  </si>
  <si>
    <t>Andrew Wall</t>
  </si>
  <si>
    <t>sa658112</t>
  </si>
  <si>
    <t>Michael Heesch</t>
  </si>
  <si>
    <t>sa501505</t>
  </si>
  <si>
    <t>Ryan Woolley</t>
  </si>
  <si>
    <t>sa526213</t>
  </si>
  <si>
    <t>Geoff Parker</t>
  </si>
  <si>
    <t>sa327127</t>
  </si>
  <si>
    <t>Casey Erickson</t>
  </si>
  <si>
    <t>sa549486</t>
  </si>
  <si>
    <t>sa547850</t>
  </si>
  <si>
    <t>Luis Ramirez</t>
  </si>
  <si>
    <t>sa598974</t>
  </si>
  <si>
    <t>Matthew Tomshaw</t>
  </si>
  <si>
    <t>sa501522</t>
  </si>
  <si>
    <t>John Younginer</t>
  </si>
  <si>
    <t>sa549264</t>
  </si>
  <si>
    <t>Tyler Hanks</t>
  </si>
  <si>
    <t>sa201577</t>
  </si>
  <si>
    <t>Corey Hamman</t>
  </si>
  <si>
    <t>sa549354</t>
  </si>
  <si>
    <t>Scott Copeland</t>
  </si>
  <si>
    <t>sa503000</t>
  </si>
  <si>
    <t>sa549461</t>
  </si>
  <si>
    <t>Matthew Bischoff</t>
  </si>
  <si>
    <t>sa503067</t>
  </si>
  <si>
    <t>David Hurlbut</t>
  </si>
  <si>
    <t>sa291260</t>
  </si>
  <si>
    <t>Ricky Brooks</t>
  </si>
  <si>
    <t>sa329072</t>
  </si>
  <si>
    <t>Steve Kent</t>
  </si>
  <si>
    <t>sa551055</t>
  </si>
  <si>
    <t>Andrew Berger</t>
  </si>
  <si>
    <t>sa392877</t>
  </si>
  <si>
    <t>Jonathan Arias</t>
  </si>
  <si>
    <t>sa506843</t>
  </si>
  <si>
    <t>Jheyson Manzueta</t>
  </si>
  <si>
    <t>sa546681</t>
  </si>
  <si>
    <t>Joe Van Meter</t>
  </si>
  <si>
    <t>sa390343</t>
  </si>
  <si>
    <t>Josh Satow</t>
  </si>
  <si>
    <t>sa328214</t>
  </si>
  <si>
    <t>Shane Dyer</t>
  </si>
  <si>
    <t>sa503974</t>
  </si>
  <si>
    <t>Wilson Eusebio</t>
  </si>
  <si>
    <t>sa455527</t>
  </si>
  <si>
    <t>Zachary Grimmett</t>
  </si>
  <si>
    <t>sa501595</t>
  </si>
  <si>
    <t>Jon Pokorny</t>
  </si>
  <si>
    <t>sa659444</t>
  </si>
  <si>
    <t>Zachary Petrick</t>
  </si>
  <si>
    <t>sa455284</t>
  </si>
  <si>
    <t>Mitch Herold</t>
  </si>
  <si>
    <t>sa392188</t>
  </si>
  <si>
    <t>Matt Hoffman</t>
  </si>
  <si>
    <t>sa549674</t>
  </si>
  <si>
    <t>Dyllon Nuernberg</t>
  </si>
  <si>
    <t>sa389911</t>
  </si>
  <si>
    <t>Josh Smoker</t>
  </si>
  <si>
    <t>sa502938</t>
  </si>
  <si>
    <t>Josh Cephas</t>
  </si>
  <si>
    <t>sa500266</t>
  </si>
  <si>
    <t>Ryohei Tanaka</t>
  </si>
  <si>
    <t>sa390664</t>
  </si>
  <si>
    <t>Kyle Greenwalt</t>
  </si>
  <si>
    <t>sa609344</t>
  </si>
  <si>
    <t>Mark Williams</t>
  </si>
  <si>
    <t>sa392425</t>
  </si>
  <si>
    <t>Angelo Paulino</t>
  </si>
  <si>
    <t>sa225764</t>
  </si>
  <si>
    <t>Ruben Flores</t>
  </si>
  <si>
    <t>sa548350</t>
  </si>
  <si>
    <t>Gabe Encinas</t>
  </si>
  <si>
    <t>sa503345</t>
  </si>
  <si>
    <t>Bobby Shore</t>
  </si>
  <si>
    <t>sa549275</t>
  </si>
  <si>
    <t>Myles Jaye</t>
  </si>
  <si>
    <t>sa550030</t>
  </si>
  <si>
    <t>Nick Graffeo</t>
  </si>
  <si>
    <t>sa254162</t>
  </si>
  <si>
    <t>sa455019</t>
  </si>
  <si>
    <t>Jason Buursma</t>
  </si>
  <si>
    <t>sa560990</t>
  </si>
  <si>
    <t>Jason Lowey</t>
  </si>
  <si>
    <t>sa578922</t>
  </si>
  <si>
    <t>Beck Wheeler</t>
  </si>
  <si>
    <t>sa328301</t>
  </si>
  <si>
    <t>Jackson Quezada</t>
  </si>
  <si>
    <t>sa549098</t>
  </si>
  <si>
    <t>Austin Reed</t>
  </si>
  <si>
    <t>sa597591</t>
  </si>
  <si>
    <t>sa504725</t>
  </si>
  <si>
    <t>Hector Corpas</t>
  </si>
  <si>
    <t>sa658510</t>
  </si>
  <si>
    <t>Timothy Peterson</t>
  </si>
  <si>
    <t>sa504069</t>
  </si>
  <si>
    <t>Gabriel Garcia</t>
  </si>
  <si>
    <t>sa549767</t>
  </si>
  <si>
    <t>Tyler Lockwood</t>
  </si>
  <si>
    <t>sa327861</t>
  </si>
  <si>
    <t>Ryne Reynoso</t>
  </si>
  <si>
    <t>sa505062</t>
  </si>
  <si>
    <t>Endrys Briceno</t>
  </si>
  <si>
    <t>sa326720</t>
  </si>
  <si>
    <t>Lee Hyde</t>
  </si>
  <si>
    <t>sa599815</t>
  </si>
  <si>
    <t>Austin Brough</t>
  </si>
  <si>
    <t>sa503622</t>
  </si>
  <si>
    <t>Jason Novak</t>
  </si>
  <si>
    <t>sa598798</t>
  </si>
  <si>
    <t>Matt Sample</t>
  </si>
  <si>
    <t>sa526835</t>
  </si>
  <si>
    <t>Danny Sandbrink</t>
  </si>
  <si>
    <t>sa599283</t>
  </si>
  <si>
    <t>Sean Donatello</t>
  </si>
  <si>
    <t>sa510260</t>
  </si>
  <si>
    <t>Alfredo Buret</t>
  </si>
  <si>
    <t>sa502370</t>
  </si>
  <si>
    <t>Brian Budrow</t>
  </si>
  <si>
    <t>sa502386</t>
  </si>
  <si>
    <t>Holden Sprague</t>
  </si>
  <si>
    <t>sa506734</t>
  </si>
  <si>
    <t>Edgar De La Rosa</t>
  </si>
  <si>
    <t>sa455179</t>
  </si>
  <si>
    <t>Brian Leach</t>
  </si>
  <si>
    <t>sa392120</t>
  </si>
  <si>
    <t>Connor Hoehn</t>
  </si>
  <si>
    <t>sa658168</t>
  </si>
  <si>
    <t>Logan Taylor</t>
  </si>
  <si>
    <t>sa505259</t>
  </si>
  <si>
    <t>Jairo Diaz</t>
  </si>
  <si>
    <t>sa501456</t>
  </si>
  <si>
    <t>Austin Wood</t>
  </si>
  <si>
    <t>sa526347</t>
  </si>
  <si>
    <t>Daniel Ottone</t>
  </si>
  <si>
    <t>sa501986</t>
  </si>
  <si>
    <t>Mitchell Clegg</t>
  </si>
  <si>
    <t>sa549746</t>
  </si>
  <si>
    <t>Dakota Robinson</t>
  </si>
  <si>
    <t>sa552177</t>
  </si>
  <si>
    <t>Merrill Kelly</t>
  </si>
  <si>
    <t>sa390672</t>
  </si>
  <si>
    <t>Caleb Brewer</t>
  </si>
  <si>
    <t>sa506245</t>
  </si>
  <si>
    <t>William Cuevas</t>
  </si>
  <si>
    <t>sa658564</t>
  </si>
  <si>
    <t>Matthew Chabot</t>
  </si>
  <si>
    <t>sa392057</t>
  </si>
  <si>
    <t>Ben Wilshire</t>
  </si>
  <si>
    <t>sa502932</t>
  </si>
  <si>
    <t>Shane Mccatty</t>
  </si>
  <si>
    <t>sa295503</t>
  </si>
  <si>
    <t>Jose Marte</t>
  </si>
  <si>
    <t>sa392062</t>
  </si>
  <si>
    <t>Mike Loree</t>
  </si>
  <si>
    <t>sa577012</t>
  </si>
  <si>
    <t>Mitchell Lambson</t>
  </si>
  <si>
    <t>sa548294</t>
  </si>
  <si>
    <t>sa455306</t>
  </si>
  <si>
    <t>Jason Gurka</t>
  </si>
  <si>
    <t>sa599542</t>
  </si>
  <si>
    <t>Kyle Barraclough</t>
  </si>
  <si>
    <t>sa549467</t>
  </si>
  <si>
    <t>Tyler White</t>
  </si>
  <si>
    <t>sa550553</t>
  </si>
  <si>
    <t>Lenny Rosario</t>
  </si>
  <si>
    <t>sa390640</t>
  </si>
  <si>
    <t>Thomas Palica</t>
  </si>
  <si>
    <t>sa507213</t>
  </si>
  <si>
    <t>Emmanuel De Leon</t>
  </si>
  <si>
    <t>sa580373</t>
  </si>
  <si>
    <t>Owen Jones</t>
  </si>
  <si>
    <t>sa549384</t>
  </si>
  <si>
    <t>Willy Kesler</t>
  </si>
  <si>
    <t>sa551084</t>
  </si>
  <si>
    <t>Jochi Ogando</t>
  </si>
  <si>
    <t>sa503035</t>
  </si>
  <si>
    <t>Patrick Cooper</t>
  </si>
  <si>
    <t>sa504718</t>
  </si>
  <si>
    <t>Javier Avendano</t>
  </si>
  <si>
    <t>sa507232</t>
  </si>
  <si>
    <t>Jorge Rivera</t>
  </si>
  <si>
    <t>sa548391</t>
  </si>
  <si>
    <t>Matthew Hauser</t>
  </si>
  <si>
    <t>sa549421</t>
  </si>
  <si>
    <t>Aaron Everett</t>
  </si>
  <si>
    <t>sa388967</t>
  </si>
  <si>
    <t>Luke Sommer</t>
  </si>
  <si>
    <t>sa502184</t>
  </si>
  <si>
    <t>Michael Strong</t>
  </si>
  <si>
    <t>sa292370</t>
  </si>
  <si>
    <t>Brian Anderson</t>
  </si>
  <si>
    <t>sa388375</t>
  </si>
  <si>
    <t>David Kopp</t>
  </si>
  <si>
    <t>sa503625</t>
  </si>
  <si>
    <t>Scott Swinson</t>
  </si>
  <si>
    <t>sa549428</t>
  </si>
  <si>
    <t>Kenneth Toves</t>
  </si>
  <si>
    <t>sa598102</t>
  </si>
  <si>
    <t>Jesse Darrah</t>
  </si>
  <si>
    <t>sa455029</t>
  </si>
  <si>
    <t>Chris Notti</t>
  </si>
  <si>
    <t>sa501948</t>
  </si>
  <si>
    <t>Jordan Cooper</t>
  </si>
  <si>
    <t>sa549994</t>
  </si>
  <si>
    <t>Cole Brand</t>
  </si>
  <si>
    <t>sa454856</t>
  </si>
  <si>
    <t>Trey Barham</t>
  </si>
  <si>
    <t>sa548384</t>
  </si>
  <si>
    <t>Benjamin Wells</t>
  </si>
  <si>
    <t>sa577693</t>
  </si>
  <si>
    <t>Ronnie Shaban</t>
  </si>
  <si>
    <t>sa393078</t>
  </si>
  <si>
    <t>Larry Suarez</t>
  </si>
  <si>
    <t>sa455641</t>
  </si>
  <si>
    <t>Arquimedes Nieto</t>
  </si>
  <si>
    <t>sa599728</t>
  </si>
  <si>
    <t>Dan Bennett</t>
  </si>
  <si>
    <t>sa549511</t>
  </si>
  <si>
    <t>Chris Petrini</t>
  </si>
  <si>
    <t>sa599514</t>
  </si>
  <si>
    <t>James Nygren</t>
  </si>
  <si>
    <t>sa326090</t>
  </si>
  <si>
    <t>Drew Miller</t>
  </si>
  <si>
    <t>sa502683</t>
  </si>
  <si>
    <t>Josh Worrell</t>
  </si>
  <si>
    <t>sa507284</t>
  </si>
  <si>
    <t>Uber Paz</t>
  </si>
  <si>
    <t>sa546954</t>
  </si>
  <si>
    <t>Greg Holt</t>
  </si>
  <si>
    <t>sa390234</t>
  </si>
  <si>
    <t>Isaiah Froneberger</t>
  </si>
  <si>
    <t>sa548584</t>
  </si>
  <si>
    <t>Roberto Canache</t>
  </si>
  <si>
    <t>sa262554</t>
  </si>
  <si>
    <t>Gabe Dehoyos</t>
  </si>
  <si>
    <t>sa548049</t>
  </si>
  <si>
    <t>Miguel Chalas</t>
  </si>
  <si>
    <t>sa598262</t>
  </si>
  <si>
    <t>Justin Hancock</t>
  </si>
  <si>
    <t>sa550714</t>
  </si>
  <si>
    <t>Johendi Jiminian</t>
  </si>
  <si>
    <t>A.J. Murray</t>
  </si>
  <si>
    <t>sa551371</t>
  </si>
  <si>
    <t>Ty Kelley</t>
  </si>
  <si>
    <t>sa455289</t>
  </si>
  <si>
    <t>Nick Schumacher</t>
  </si>
  <si>
    <t>sa549526</t>
  </si>
  <si>
    <t>Brandon Berl</t>
  </si>
  <si>
    <t>sa579634</t>
  </si>
  <si>
    <t>Josh Renfro</t>
  </si>
  <si>
    <t>sa454566</t>
  </si>
  <si>
    <t>Dexter Carter</t>
  </si>
  <si>
    <t>sa381368</t>
  </si>
  <si>
    <t>Emary Frederick</t>
  </si>
  <si>
    <t>sa658235</t>
  </si>
  <si>
    <t>Thomas Harlan</t>
  </si>
  <si>
    <t>sa598617</t>
  </si>
  <si>
    <t>Collin Cargill</t>
  </si>
  <si>
    <t>sa331045</t>
  </si>
  <si>
    <t>Jason Adams</t>
  </si>
  <si>
    <t>sa548039</t>
  </si>
  <si>
    <t>Silvio Medina</t>
  </si>
  <si>
    <t>sa503834</t>
  </si>
  <si>
    <t>Xavier Esquivel</t>
  </si>
  <si>
    <t>sa502413</t>
  </si>
  <si>
    <t>Robert Poutier</t>
  </si>
  <si>
    <t>sa596319</t>
  </si>
  <si>
    <t>Keivi Rojas</t>
  </si>
  <si>
    <t>sa455651</t>
  </si>
  <si>
    <t>P.J. Zocchi</t>
  </si>
  <si>
    <t>sa598473</t>
  </si>
  <si>
    <t>Tyson Seng</t>
  </si>
  <si>
    <t>sa282907</t>
  </si>
  <si>
    <t>Edgar Garcia</t>
  </si>
  <si>
    <t>sa658165</t>
  </si>
  <si>
    <t>Zebulon Sneed</t>
  </si>
  <si>
    <t>sa550065</t>
  </si>
  <si>
    <t>Jake Sisco</t>
  </si>
  <si>
    <t>sa288450</t>
  </si>
  <si>
    <t>Willy Lebron</t>
  </si>
  <si>
    <t>sa393235</t>
  </si>
  <si>
    <t>Joseph Esposito</t>
  </si>
  <si>
    <t>sa454997</t>
  </si>
  <si>
    <t>Nick Haughian</t>
  </si>
  <si>
    <t>sa503224</t>
  </si>
  <si>
    <t>Joseph Serafin</t>
  </si>
  <si>
    <t>sa392146</t>
  </si>
  <si>
    <t>Andrew Bowlin</t>
  </si>
  <si>
    <t>sa290183</t>
  </si>
  <si>
    <t>Jeff Lyman</t>
  </si>
  <si>
    <t>sa503251</t>
  </si>
  <si>
    <t>Addison Proszek</t>
  </si>
  <si>
    <t>sa501767</t>
  </si>
  <si>
    <t>Shane Greene</t>
  </si>
  <si>
    <t>sa502003</t>
  </si>
  <si>
    <t>Matt Crim</t>
  </si>
  <si>
    <t>sa549939</t>
  </si>
  <si>
    <t>Brent Ebinger</t>
  </si>
  <si>
    <t>sa462132</t>
  </si>
  <si>
    <t>Daniel Meszaros</t>
  </si>
  <si>
    <t>sa549123</t>
  </si>
  <si>
    <t>J.C. Menna</t>
  </si>
  <si>
    <t>sa328063</t>
  </si>
  <si>
    <t>Martin Beno</t>
  </si>
  <si>
    <t>sa549464</t>
  </si>
  <si>
    <t>Joseph Zeller</t>
  </si>
  <si>
    <t>sa599291</t>
  </si>
  <si>
    <t>Freddie Cabrera</t>
  </si>
  <si>
    <t>sa295235</t>
  </si>
  <si>
    <t>Roque Mercedes</t>
  </si>
  <si>
    <t>sa546977</t>
  </si>
  <si>
    <t>Jake Esch</t>
  </si>
  <si>
    <t>sa291713</t>
  </si>
  <si>
    <t>Andrew Johnston</t>
  </si>
  <si>
    <t>Brandon Webb</t>
  </si>
  <si>
    <t>sa526391</t>
  </si>
  <si>
    <t>Bruce Kern</t>
  </si>
  <si>
    <t>sa456047</t>
  </si>
  <si>
    <t>Stiven Osuna</t>
  </si>
  <si>
    <t>sa551004</t>
  </si>
  <si>
    <t>Euclides Leyer</t>
  </si>
  <si>
    <t>sa658572</t>
  </si>
  <si>
    <t>Geoff Broussard</t>
  </si>
  <si>
    <t>sa388851</t>
  </si>
  <si>
    <t>Adam Olbrychowski</t>
  </si>
  <si>
    <t>sa578060</t>
  </si>
  <si>
    <t>Colin Rea</t>
  </si>
  <si>
    <t>sa392095</t>
  </si>
  <si>
    <t>Kevin Rhoderick</t>
  </si>
  <si>
    <t>sa501493</t>
  </si>
  <si>
    <t>Dean Weaver</t>
  </si>
  <si>
    <t>sa503600</t>
  </si>
  <si>
    <t>Francisco Jimenez</t>
  </si>
  <si>
    <t>sa397969</t>
  </si>
  <si>
    <t>Matt Sartor</t>
  </si>
  <si>
    <t>sa200095</t>
  </si>
  <si>
    <t>Matt Peterson</t>
  </si>
  <si>
    <t>sa550276</t>
  </si>
  <si>
    <t>Michael Jefferson</t>
  </si>
  <si>
    <t>sa506563</t>
  </si>
  <si>
    <t>Rafael Briceno</t>
  </si>
  <si>
    <t>sa326733</t>
  </si>
  <si>
    <t>Kyle Smit</t>
  </si>
  <si>
    <t>sa454977</t>
  </si>
  <si>
    <t>Ryan Kulik</t>
  </si>
  <si>
    <t>sa389922</t>
  </si>
  <si>
    <t>Daniel Turpen</t>
  </si>
  <si>
    <t>sa501666</t>
  </si>
  <si>
    <t>John Mincone</t>
  </si>
  <si>
    <t>sa454560</t>
  </si>
  <si>
    <t>Clayton Shunick</t>
  </si>
  <si>
    <t>sa551233</t>
  </si>
  <si>
    <t>Pete Budkevics</t>
  </si>
  <si>
    <t>sa502725</t>
  </si>
  <si>
    <t>Keith Cantwell</t>
  </si>
  <si>
    <t>sa502158</t>
  </si>
  <si>
    <t>Christopher Mederos</t>
  </si>
  <si>
    <t>sa454870</t>
  </si>
  <si>
    <t>Mark Willinsky</t>
  </si>
  <si>
    <t>sa658185</t>
  </si>
  <si>
    <t>Dalton Friend</t>
  </si>
  <si>
    <t>sa506736</t>
  </si>
  <si>
    <t>Jose Encarnacion</t>
  </si>
  <si>
    <t>sa507282</t>
  </si>
  <si>
    <t>Ruben Mejia</t>
  </si>
  <si>
    <t>sa262134</t>
  </si>
  <si>
    <t>Joey Newby</t>
  </si>
  <si>
    <t>sa507121</t>
  </si>
  <si>
    <t>Yorvix Ortega</t>
  </si>
  <si>
    <t>sa506842</t>
  </si>
  <si>
    <t>sa254795</t>
  </si>
  <si>
    <t>Adrian Martin</t>
  </si>
  <si>
    <t>sa295159</t>
  </si>
  <si>
    <t>Mario Santiago</t>
  </si>
  <si>
    <t>sa294510</t>
  </si>
  <si>
    <t>Jack Spradlin</t>
  </si>
  <si>
    <t>sa548349</t>
  </si>
  <si>
    <t>Brian Diemer</t>
  </si>
  <si>
    <t>sa503988</t>
  </si>
  <si>
    <t>sa501664</t>
  </si>
  <si>
    <t>Alex Koronis</t>
  </si>
  <si>
    <t>sa658506</t>
  </si>
  <si>
    <t>Kyle Haynes</t>
  </si>
  <si>
    <t>sa549263</t>
  </si>
  <si>
    <t>Evan Rutckyj</t>
  </si>
  <si>
    <t>sa553373</t>
  </si>
  <si>
    <t>Bradley Blanks</t>
  </si>
  <si>
    <t>sa549584</t>
  </si>
  <si>
    <t>Tyler Clark</t>
  </si>
  <si>
    <t>sa598304</t>
  </si>
  <si>
    <t>Branden Pinder</t>
  </si>
  <si>
    <t>sa599573</t>
  </si>
  <si>
    <t>Stephen Tromblee</t>
  </si>
  <si>
    <t>sa202913</t>
  </si>
  <si>
    <t>Orlando Rengel</t>
  </si>
  <si>
    <t>sa291077</t>
  </si>
  <si>
    <t>Cory Rauschenberger</t>
  </si>
  <si>
    <t>sa599564</t>
  </si>
  <si>
    <t>Raydel Sanchez</t>
  </si>
  <si>
    <t>sa502315</t>
  </si>
  <si>
    <t>Austin Hudson</t>
  </si>
  <si>
    <t>sa599781</t>
  </si>
  <si>
    <t>Benjamin Hawkins</t>
  </si>
  <si>
    <t>sa454563</t>
  </si>
  <si>
    <t>Alex Sogard</t>
  </si>
  <si>
    <t>sa598616</t>
  </si>
  <si>
    <t>John Omahen</t>
  </si>
  <si>
    <t>sa454700</t>
  </si>
  <si>
    <t>Tyler Cox</t>
  </si>
  <si>
    <t>sa596373</t>
  </si>
  <si>
    <t>Henry Centeno</t>
  </si>
  <si>
    <t>sa454861</t>
  </si>
  <si>
    <t>Eric Gonzalez</t>
  </si>
  <si>
    <t>sa503008</t>
  </si>
  <si>
    <t>Michael Torrealba</t>
  </si>
  <si>
    <t>sa550026</t>
  </si>
  <si>
    <t>William Oliver</t>
  </si>
  <si>
    <t>sa392129</t>
  </si>
  <si>
    <t>Kyle Brule</t>
  </si>
  <si>
    <t>Justin Duchscherer</t>
  </si>
  <si>
    <t>sa596222</t>
  </si>
  <si>
    <t>Kevin Cazorla</t>
  </si>
  <si>
    <t>sa455036</t>
  </si>
  <si>
    <t>Adam Veres</t>
  </si>
  <si>
    <t>sa597071</t>
  </si>
  <si>
    <t>Willy Paredes</t>
  </si>
  <si>
    <t>sa577722</t>
  </si>
  <si>
    <t>Derek Self</t>
  </si>
  <si>
    <t>sa598781</t>
  </si>
  <si>
    <t>Richard Mirowski</t>
  </si>
  <si>
    <t>sa608348</t>
  </si>
  <si>
    <t>Yoanner Negrin</t>
  </si>
  <si>
    <t>sa599528</t>
  </si>
  <si>
    <t>Joe Church</t>
  </si>
  <si>
    <t>sa253282</t>
  </si>
  <si>
    <t>Eduardo Morlan</t>
  </si>
  <si>
    <t>sa659442</t>
  </si>
  <si>
    <t>Thomas Lee</t>
  </si>
  <si>
    <t>sa549374</t>
  </si>
  <si>
    <t>Sebastian Vader</t>
  </si>
  <si>
    <t>sa455193</t>
  </si>
  <si>
    <t>Mark Sorensen</t>
  </si>
  <si>
    <t>sa502994</t>
  </si>
  <si>
    <t>Eduardo Figueroa</t>
  </si>
  <si>
    <t>sa454707</t>
  </si>
  <si>
    <t>Rick Zagone</t>
  </si>
  <si>
    <t>sa326694</t>
  </si>
  <si>
    <t>Justin Edwards</t>
  </si>
  <si>
    <t>sa548185</t>
  </si>
  <si>
    <t>Mike Foltynewicz</t>
  </si>
  <si>
    <t>sa393046</t>
  </si>
  <si>
    <t>Ronny Morla</t>
  </si>
  <si>
    <t>sa389779</t>
  </si>
  <si>
    <t>Noah Krol</t>
  </si>
  <si>
    <t>sa503388</t>
  </si>
  <si>
    <t>Cale Johnson</t>
  </si>
  <si>
    <t>sa389800</t>
  </si>
  <si>
    <t>Brett Butts</t>
  </si>
  <si>
    <t>sa502388</t>
  </si>
  <si>
    <t>sa598790</t>
  </si>
  <si>
    <t>Ben White</t>
  </si>
  <si>
    <t>sa323427</t>
  </si>
  <si>
    <t>Francisco Felix</t>
  </si>
  <si>
    <t>sa599561</t>
  </si>
  <si>
    <t>James Allen</t>
  </si>
  <si>
    <t>sa503316</t>
  </si>
  <si>
    <t>Luis Paulino</t>
  </si>
  <si>
    <t>sa390308</t>
  </si>
  <si>
    <t>Sam Runion</t>
  </si>
  <si>
    <t>sa548435</t>
  </si>
  <si>
    <t>Tyler Green</t>
  </si>
  <si>
    <t>sa658240</t>
  </si>
  <si>
    <t>Matthew Bowman</t>
  </si>
  <si>
    <t>sa579086</t>
  </si>
  <si>
    <t>Dan Lazzaroni</t>
  </si>
  <si>
    <t>sa328306</t>
  </si>
  <si>
    <t>Michael Lee</t>
  </si>
  <si>
    <t>sa502744</t>
  </si>
  <si>
    <t>Kyle Morrison</t>
  </si>
  <si>
    <t>sa501516</t>
  </si>
  <si>
    <t>Egan Smith</t>
  </si>
  <si>
    <t>sa577669</t>
  </si>
  <si>
    <t>Matt Brazis</t>
  </si>
  <si>
    <t>sa598289</t>
  </si>
  <si>
    <t>Tanner Peters</t>
  </si>
  <si>
    <t>sa501977</t>
  </si>
  <si>
    <t>Ryan Beckman</t>
  </si>
  <si>
    <t>sa394393</t>
  </si>
  <si>
    <t>Jose Dominguez</t>
  </si>
  <si>
    <t>sa549587</t>
  </si>
  <si>
    <t>Ben Graham</t>
  </si>
  <si>
    <t>sa455457</t>
  </si>
  <si>
    <t>Nicholas Schnaitmann</t>
  </si>
  <si>
    <t>sa501716</t>
  </si>
  <si>
    <t>Kyle Vazquez</t>
  </si>
  <si>
    <t>sa503722</t>
  </si>
  <si>
    <t>Tyler Higgins</t>
  </si>
  <si>
    <t>sa621503</t>
  </si>
  <si>
    <t>Mason Mcvay</t>
  </si>
  <si>
    <t>sa657536</t>
  </si>
  <si>
    <t>Edwin Villarroel</t>
  </si>
  <si>
    <t>sa389731</t>
  </si>
  <si>
    <t>Stephen Dodson</t>
  </si>
  <si>
    <t>sa598786</t>
  </si>
  <si>
    <t>Elvis Araujo</t>
  </si>
  <si>
    <t>sa598831</t>
  </si>
  <si>
    <t>Andrew Stueve</t>
  </si>
  <si>
    <t>sa401634</t>
  </si>
  <si>
    <t>Tom Boleska</t>
  </si>
  <si>
    <t>sa549462</t>
  </si>
  <si>
    <t>Forrest Snow</t>
  </si>
  <si>
    <t>sa390675</t>
  </si>
  <si>
    <t>Tanner Robles</t>
  </si>
  <si>
    <t>sa455325</t>
  </si>
  <si>
    <t>Stosh Wawrzasek</t>
  </si>
  <si>
    <t>sa526413</t>
  </si>
  <si>
    <t>Josh Slaats</t>
  </si>
  <si>
    <t>sa550529</t>
  </si>
  <si>
    <t>sa658336</t>
  </si>
  <si>
    <t>Christopher Johnson</t>
  </si>
  <si>
    <t>sa506311</t>
  </si>
  <si>
    <t>Nelson Gonzalez</t>
  </si>
  <si>
    <t>sa456844</t>
  </si>
  <si>
    <t>Josh Walter</t>
  </si>
  <si>
    <t>sa503212</t>
  </si>
  <si>
    <t>Steven Ewing</t>
  </si>
  <si>
    <t>sa599360</t>
  </si>
  <si>
    <t>Brett Shankin</t>
  </si>
  <si>
    <t>sa550451</t>
  </si>
  <si>
    <t>Rudy Brown</t>
  </si>
  <si>
    <t>sa254433</t>
  </si>
  <si>
    <t>Jeff Gogal</t>
  </si>
  <si>
    <t>sa455427</t>
  </si>
  <si>
    <t>Zachary Fuesser</t>
  </si>
  <si>
    <t>sa506962</t>
  </si>
  <si>
    <t>Joel Lima</t>
  </si>
  <si>
    <t>sa599241</t>
  </si>
  <si>
    <t>Nick Goody</t>
  </si>
  <si>
    <t>sa455687</t>
  </si>
  <si>
    <t>Kenny Moreland</t>
  </si>
  <si>
    <t>sa502771</t>
  </si>
  <si>
    <t>Jonathan Berger</t>
  </si>
  <si>
    <t>sa501627</t>
  </si>
  <si>
    <t>Kirk Wetmore</t>
  </si>
  <si>
    <t>sa549592</t>
  </si>
  <si>
    <t>Kevin Decker</t>
  </si>
  <si>
    <t>sa658825</t>
  </si>
  <si>
    <t>Matthew Shepherd</t>
  </si>
  <si>
    <t>sa502740</t>
  </si>
  <si>
    <t>Aaron Dott</t>
  </si>
  <si>
    <t>sa503827</t>
  </si>
  <si>
    <t>Alan Williams</t>
  </si>
  <si>
    <t>sa658577</t>
  </si>
  <si>
    <t>Christopher Nunn</t>
  </si>
  <si>
    <t>sa598064</t>
  </si>
  <si>
    <t>Jeffrey Johnson</t>
  </si>
  <si>
    <t>Brian Moehler</t>
  </si>
  <si>
    <t>sa549444</t>
  </si>
  <si>
    <t>Tyler Hess</t>
  </si>
  <si>
    <t>sa596366</t>
  </si>
  <si>
    <t>Thyago Vieira</t>
  </si>
  <si>
    <t>sa598657</t>
  </si>
  <si>
    <t>Montreal Robertson</t>
  </si>
  <si>
    <t>sa328164</t>
  </si>
  <si>
    <t>Zach Dials</t>
  </si>
  <si>
    <t>sa455420</t>
  </si>
  <si>
    <t>Jarret Martin</t>
  </si>
  <si>
    <t>sa455350</t>
  </si>
  <si>
    <t>Kyle Hurst</t>
  </si>
  <si>
    <t>sa390183</t>
  </si>
  <si>
    <t>Craig Heyer</t>
  </si>
  <si>
    <t>sa390370</t>
  </si>
  <si>
    <t>Josh Ellis</t>
  </si>
  <si>
    <t>sa503777</t>
  </si>
  <si>
    <t>Tim Berry</t>
  </si>
  <si>
    <t>sa598160</t>
  </si>
  <si>
    <t>Felix Santos</t>
  </si>
  <si>
    <t>sa526447</t>
  </si>
  <si>
    <t>Greg Holle</t>
  </si>
  <si>
    <t>sa657112</t>
  </si>
  <si>
    <t>Arjenis Fernandez</t>
  </si>
  <si>
    <t>sa654357</t>
  </si>
  <si>
    <t>Warwick Saupold</t>
  </si>
  <si>
    <t>sa506279</t>
  </si>
  <si>
    <t>Radhames Quezada</t>
  </si>
  <si>
    <t>sa545124</t>
  </si>
  <si>
    <t>Daniel Wolford</t>
  </si>
  <si>
    <t>sa550338</t>
  </si>
  <si>
    <t>Blake Barnes</t>
  </si>
  <si>
    <t>sa501985</t>
  </si>
  <si>
    <t>Tyrelle Harris</t>
  </si>
  <si>
    <t>sa526300</t>
  </si>
  <si>
    <t>Cole Cook</t>
  </si>
  <si>
    <t>sa501527</t>
  </si>
  <si>
    <t>Chris Balcom-Miller</t>
  </si>
  <si>
    <t>sa455321</t>
  </si>
  <si>
    <t>Andy Loomis</t>
  </si>
  <si>
    <t>sa506167</t>
  </si>
  <si>
    <t>George Drullard</t>
  </si>
  <si>
    <t>sa599534</t>
  </si>
  <si>
    <t>Kramer Champlin</t>
  </si>
  <si>
    <t>sa509071</t>
  </si>
  <si>
    <t>sa455700</t>
  </si>
  <si>
    <t>Murillo Gouvea</t>
  </si>
  <si>
    <t>sa546531</t>
  </si>
  <si>
    <t>Orlando Castro</t>
  </si>
  <si>
    <t>sa393218</t>
  </si>
  <si>
    <t>Ramon Benjamin</t>
  </si>
  <si>
    <t>sa454784</t>
  </si>
  <si>
    <t>Brett Hunter</t>
  </si>
  <si>
    <t>sa329097</t>
  </si>
  <si>
    <t>Wilmin Rodriguez</t>
  </si>
  <si>
    <t>sa526934</t>
  </si>
  <si>
    <t>Seth Blair</t>
  </si>
  <si>
    <t>sa657773</t>
  </si>
  <si>
    <t>Luis Arteaga</t>
  </si>
  <si>
    <t>sa506787</t>
  </si>
  <si>
    <t>Pedro Guerra</t>
  </si>
  <si>
    <t>sa502324</t>
  </si>
  <si>
    <t>Daniel Perkins</t>
  </si>
  <si>
    <t>sa455353</t>
  </si>
  <si>
    <t>Tyler Tufts</t>
  </si>
  <si>
    <t>sa549679</t>
  </si>
  <si>
    <t>Andrew Triggs</t>
  </si>
  <si>
    <t>sa597229</t>
  </si>
  <si>
    <t>Ramire Cleto</t>
  </si>
  <si>
    <t>sa658767</t>
  </si>
  <si>
    <t>Brandon Alger</t>
  </si>
  <si>
    <t>sa526377</t>
  </si>
  <si>
    <t>Keith Bilodeau</t>
  </si>
  <si>
    <t>sa546755</t>
  </si>
  <si>
    <t>Matt Summers</t>
  </si>
  <si>
    <t>sa454886</t>
  </si>
  <si>
    <t>Taylor Thompson</t>
  </si>
  <si>
    <t>sa503832</t>
  </si>
  <si>
    <t>Theron Geith</t>
  </si>
  <si>
    <t>sa503064</t>
  </si>
  <si>
    <t>Andrew Moss</t>
  </si>
  <si>
    <t>sa454524</t>
  </si>
  <si>
    <t>Anthony Capra</t>
  </si>
  <si>
    <t>sa377589</t>
  </si>
  <si>
    <t>Cameron Lamb</t>
  </si>
  <si>
    <t>sa658147</t>
  </si>
  <si>
    <t>Pat Ludwig</t>
  </si>
  <si>
    <t>sa502102</t>
  </si>
  <si>
    <t>Sam Brown</t>
  </si>
  <si>
    <t>sa455282</t>
  </si>
  <si>
    <t>Jordan Ellis</t>
  </si>
  <si>
    <t>sa326712</t>
  </si>
  <si>
    <t>Nathan Culp</t>
  </si>
  <si>
    <t>sa447649</t>
  </si>
  <si>
    <t>Geison Aguasviva</t>
  </si>
  <si>
    <t>sa510557</t>
  </si>
  <si>
    <t>Jared Wesson</t>
  </si>
  <si>
    <t>sa454994</t>
  </si>
  <si>
    <t>Spencer Arroyo</t>
  </si>
  <si>
    <t>sa503149</t>
  </si>
  <si>
    <t>Justin Smith</t>
  </si>
  <si>
    <t>sa549730</t>
  </si>
  <si>
    <t>Matt Spann</t>
  </si>
  <si>
    <t>sa597060</t>
  </si>
  <si>
    <t>Pedro Damian</t>
  </si>
  <si>
    <t>sa505478</t>
  </si>
  <si>
    <t>Frederick Tiburcio</t>
  </si>
  <si>
    <t>sa393322</t>
  </si>
  <si>
    <t>Kelvin Perez</t>
  </si>
  <si>
    <t>sa447538</t>
  </si>
  <si>
    <t>Kyle Gunderson</t>
  </si>
  <si>
    <t>sa455328</t>
  </si>
  <si>
    <t>Chad Rose</t>
  </si>
  <si>
    <t>sa389195</t>
  </si>
  <si>
    <t>Marcus Walden</t>
  </si>
  <si>
    <t>sa505475</t>
  </si>
  <si>
    <t>Francis Ramirez</t>
  </si>
  <si>
    <t>sa390458</t>
  </si>
  <si>
    <t>Christopher Shafer</t>
  </si>
  <si>
    <t>sa455346</t>
  </si>
  <si>
    <t>Tim Kiely</t>
  </si>
  <si>
    <t>sa328055</t>
  </si>
  <si>
    <t>Del Howell</t>
  </si>
  <si>
    <t>sa200906</t>
  </si>
  <si>
    <t>Justin Dowdy</t>
  </si>
  <si>
    <t>sa392168</t>
  </si>
  <si>
    <t>Chadwick Bell</t>
  </si>
  <si>
    <t>sa328093</t>
  </si>
  <si>
    <t>Billy Bullock</t>
  </si>
  <si>
    <t>sa551281</t>
  </si>
  <si>
    <t>Angel Mata</t>
  </si>
  <si>
    <t>sa550320</t>
  </si>
  <si>
    <t>Ethan Stewart</t>
  </si>
  <si>
    <t>sa503563</t>
  </si>
  <si>
    <t>Ken Giles</t>
  </si>
  <si>
    <t>sa389739</t>
  </si>
  <si>
    <t>Bryan Oland</t>
  </si>
  <si>
    <t>sa389685</t>
  </si>
  <si>
    <t>Randy Boone</t>
  </si>
  <si>
    <t>sa287564</t>
  </si>
  <si>
    <t>Rafael Cova</t>
  </si>
  <si>
    <t>sa507733</t>
  </si>
  <si>
    <t>Jose Mavare</t>
  </si>
  <si>
    <t>sa548722</t>
  </si>
  <si>
    <t>Eduardo Rodriguez</t>
  </si>
  <si>
    <t>sa244371</t>
  </si>
  <si>
    <t>Jeff Allison</t>
  </si>
  <si>
    <t>sa327981</t>
  </si>
  <si>
    <t>Scott Carroll</t>
  </si>
  <si>
    <t>sa290213</t>
  </si>
  <si>
    <t>sa326089</t>
  </si>
  <si>
    <t>Aaron Breit</t>
  </si>
  <si>
    <t>sa551085</t>
  </si>
  <si>
    <t>Noel De La Cruz</t>
  </si>
  <si>
    <t>sa659320</t>
  </si>
  <si>
    <t>Christopher Thomas</t>
  </si>
  <si>
    <t>sa501734</t>
  </si>
  <si>
    <t>Patrick Schuster</t>
  </si>
  <si>
    <t>sa503225</t>
  </si>
  <si>
    <t>Brandon Sage</t>
  </si>
  <si>
    <t>sa546696</t>
  </si>
  <si>
    <t>Eric Marzec</t>
  </si>
  <si>
    <t>sa596281</t>
  </si>
  <si>
    <t>Neritzon Osorio</t>
  </si>
  <si>
    <t>sa577659</t>
  </si>
  <si>
    <t>Tyler Mizenko</t>
  </si>
  <si>
    <t>sa658244</t>
  </si>
  <si>
    <t>Nathan Hyatt</t>
  </si>
  <si>
    <t>sa455686</t>
  </si>
  <si>
    <t>Michael Powers</t>
  </si>
  <si>
    <t>Ehren Wassermann</t>
  </si>
  <si>
    <t>sa599563</t>
  </si>
  <si>
    <t>Chad Pierce</t>
  </si>
  <si>
    <t>sa454950</t>
  </si>
  <si>
    <t>Jade Todd</t>
  </si>
  <si>
    <t>sa501623</t>
  </si>
  <si>
    <t>Brett Brach</t>
  </si>
  <si>
    <t>sa599358</t>
  </si>
  <si>
    <t>Jake Cose</t>
  </si>
  <si>
    <t>sa506803</t>
  </si>
  <si>
    <t>Ricardo Arevalo</t>
  </si>
  <si>
    <t>sa501617</t>
  </si>
  <si>
    <t>Chris Masters</t>
  </si>
  <si>
    <t>sa455021</t>
  </si>
  <si>
    <t>Matt Frevert</t>
  </si>
  <si>
    <t>sa545144</t>
  </si>
  <si>
    <t>Kevin Couture</t>
  </si>
  <si>
    <t>sa455003</t>
  </si>
  <si>
    <t>Jared Bradford</t>
  </si>
  <si>
    <t>sa599549</t>
  </si>
  <si>
    <t>Ivan Melo</t>
  </si>
  <si>
    <t>sa514279</t>
  </si>
  <si>
    <t>Miguel Mejia</t>
  </si>
  <si>
    <t>sa388994</t>
  </si>
  <si>
    <t>Oliver Odle</t>
  </si>
  <si>
    <t>sa392227</t>
  </si>
  <si>
    <t>Roy Merritt</t>
  </si>
  <si>
    <t>sa389840</t>
  </si>
  <si>
    <t>Dan Merklinger</t>
  </si>
  <si>
    <t>sa599512</t>
  </si>
  <si>
    <t>Sheldon Mcdonald</t>
  </si>
  <si>
    <t>sa502312</t>
  </si>
  <si>
    <t>Nathan Long</t>
  </si>
  <si>
    <t>sa454747</t>
  </si>
  <si>
    <t>Craig Bennigson</t>
  </si>
  <si>
    <t>sa657093</t>
  </si>
  <si>
    <t>Alfonso Alcantara</t>
  </si>
  <si>
    <t>Justin Lehr</t>
  </si>
  <si>
    <t>sa455794</t>
  </si>
  <si>
    <t>Charlie Rosario</t>
  </si>
  <si>
    <t>Eric Hurley</t>
  </si>
  <si>
    <t>sa455400</t>
  </si>
  <si>
    <t>Jeremy Kehrt</t>
  </si>
  <si>
    <t>sa506632</t>
  </si>
  <si>
    <t>Edouard Estalis</t>
  </si>
  <si>
    <t>sa327061</t>
  </si>
  <si>
    <t>Justin Souza</t>
  </si>
  <si>
    <t>sa456135</t>
  </si>
  <si>
    <t>Ebelin Lugo</t>
  </si>
  <si>
    <t>sa456481</t>
  </si>
  <si>
    <t>Edgar Ibarra</t>
  </si>
  <si>
    <t>sa201981</t>
  </si>
  <si>
    <t>Joe Bateman</t>
  </si>
  <si>
    <t>sa253220</t>
  </si>
  <si>
    <t>Matt Bush</t>
  </si>
  <si>
    <t>sa577934</t>
  </si>
  <si>
    <t>Scott Snodgress</t>
  </si>
  <si>
    <t>sa294694</t>
  </si>
  <si>
    <t>Craig Italiano</t>
  </si>
  <si>
    <t>sa390207</t>
  </si>
  <si>
    <t>Eddie Mckiernan</t>
  </si>
  <si>
    <t>sa546459</t>
  </si>
  <si>
    <t>Anderson Gerdel</t>
  </si>
  <si>
    <t>sa596223</t>
  </si>
  <si>
    <t>Freddy Alvarez</t>
  </si>
  <si>
    <t>sa597876</t>
  </si>
  <si>
    <t>Scott Mcgough</t>
  </si>
  <si>
    <t>sa547774</t>
  </si>
  <si>
    <t>Brenny Paulino</t>
  </si>
  <si>
    <t>sa598476</t>
  </si>
  <si>
    <t>Corey Baker</t>
  </si>
  <si>
    <t>sa599554</t>
  </si>
  <si>
    <t>Todd Kibby</t>
  </si>
  <si>
    <t>sa328170</t>
  </si>
  <si>
    <t>Casey Mulligan</t>
  </si>
  <si>
    <t>sa658656</t>
  </si>
  <si>
    <t>Casey Mccarthy</t>
  </si>
  <si>
    <t>sa598548</t>
  </si>
  <si>
    <t>Travis Henke</t>
  </si>
  <si>
    <t>sa502030</t>
  </si>
  <si>
    <t>Adam Worthington</t>
  </si>
  <si>
    <t>sa286644</t>
  </si>
  <si>
    <t>Kasey Olenberger</t>
  </si>
  <si>
    <t>sa326853</t>
  </si>
  <si>
    <t>Tim Norton</t>
  </si>
  <si>
    <t>sa327894</t>
  </si>
  <si>
    <t>R.J. Seidel</t>
  </si>
  <si>
    <t>sa546805</t>
  </si>
  <si>
    <t>Jimmy Patterson</t>
  </si>
  <si>
    <t>sa392169</t>
  </si>
  <si>
    <t>Conrad Flynn</t>
  </si>
  <si>
    <t>sa399344</t>
  </si>
  <si>
    <t>Zach Russell</t>
  </si>
  <si>
    <t>sa326778</t>
  </si>
  <si>
    <t>Josh Lansford</t>
  </si>
  <si>
    <t>sa504004</t>
  </si>
  <si>
    <t>sa526946</t>
  </si>
  <si>
    <t>Ben Rowen</t>
  </si>
  <si>
    <t>sa503537</t>
  </si>
  <si>
    <t>Seth Harvey</t>
  </si>
  <si>
    <t>sa550678</t>
  </si>
  <si>
    <t>Jean Carlos Gil</t>
  </si>
  <si>
    <t>sa550457</t>
  </si>
  <si>
    <t>Luis Morel</t>
  </si>
  <si>
    <t>sa504063</t>
  </si>
  <si>
    <t>Mike Piazza</t>
  </si>
  <si>
    <t>sa526815</t>
  </si>
  <si>
    <t>David Goforth</t>
  </si>
  <si>
    <t>sa386802</t>
  </si>
  <si>
    <t>Pat Egan</t>
  </si>
  <si>
    <t>Jeremy Sowers</t>
  </si>
  <si>
    <t>sa657940</t>
  </si>
  <si>
    <t>Colin Rodgers</t>
  </si>
  <si>
    <t>sa254038</t>
  </si>
  <si>
    <t>Matt Scherer</t>
  </si>
  <si>
    <t>sa658853</t>
  </si>
  <si>
    <t>Tony Wieber</t>
  </si>
  <si>
    <t>sa501499</t>
  </si>
  <si>
    <t>Trent Stevenson</t>
  </si>
  <si>
    <t>sa599063</t>
  </si>
  <si>
    <t>Robert Kilcrease</t>
  </si>
  <si>
    <t>sa600135</t>
  </si>
  <si>
    <t>Kellen Moen</t>
  </si>
  <si>
    <t>sa600021</t>
  </si>
  <si>
    <t>Ajay Meyer</t>
  </si>
  <si>
    <t>sa506382</t>
  </si>
  <si>
    <t>Luis Melgar</t>
  </si>
  <si>
    <t>sa392093</t>
  </si>
  <si>
    <t>Christopher Corrigan</t>
  </si>
  <si>
    <t>sa657544</t>
  </si>
  <si>
    <t>sa457153</t>
  </si>
  <si>
    <t>Patrick Urckfitz</t>
  </si>
  <si>
    <t>sa506361</t>
  </si>
  <si>
    <t>Angel Baez</t>
  </si>
  <si>
    <t>sa658632</t>
  </si>
  <si>
    <t>Blake Holovach</t>
  </si>
  <si>
    <t>sa506951</t>
  </si>
  <si>
    <t>sa504899</t>
  </si>
  <si>
    <t>Ervis Manzanillo</t>
  </si>
  <si>
    <t>sa328035</t>
  </si>
  <si>
    <t>Adam Carr</t>
  </si>
  <si>
    <t>sa455447</t>
  </si>
  <si>
    <t>Jim Fuller</t>
  </si>
  <si>
    <t>sa501660</t>
  </si>
  <si>
    <t>Joe Colon</t>
  </si>
  <si>
    <t>sa597420</t>
  </si>
  <si>
    <t>Mario Fernandez</t>
  </si>
  <si>
    <t>sa598340</t>
  </si>
  <si>
    <t>Jeremy Gigliotti</t>
  </si>
  <si>
    <t>sa503595</t>
  </si>
  <si>
    <t>Kable Hogben</t>
  </si>
  <si>
    <t>sa502763</t>
  </si>
  <si>
    <t>Thomas Chism</t>
  </si>
  <si>
    <t>sa501604</t>
  </si>
  <si>
    <t>Kevin James</t>
  </si>
  <si>
    <t>sa605405</t>
  </si>
  <si>
    <t>Cody Davis</t>
  </si>
  <si>
    <t>sa502742</t>
  </si>
  <si>
    <t>Jordan Whatcott</t>
  </si>
  <si>
    <t>sa455772</t>
  </si>
  <si>
    <t>Victor Capellan</t>
  </si>
  <si>
    <t>sa502019</t>
  </si>
  <si>
    <t>Brendan Lafferty</t>
  </si>
  <si>
    <t>sa199851</t>
  </si>
  <si>
    <t>Matt Wright</t>
  </si>
  <si>
    <t>sa599551</t>
  </si>
  <si>
    <t>Chasen Bradford</t>
  </si>
  <si>
    <t>sa456511</t>
  </si>
  <si>
    <t>Ben Hornbeck</t>
  </si>
  <si>
    <t>sa202809</t>
  </si>
  <si>
    <t>Clint Everts</t>
  </si>
  <si>
    <t>sa597779</t>
  </si>
  <si>
    <t>Adrian Houser</t>
  </si>
  <si>
    <t>sa504010</t>
  </si>
  <si>
    <t>Ricardo Ferrer</t>
  </si>
  <si>
    <t>sa550601</t>
  </si>
  <si>
    <t>sa455417</t>
  </si>
  <si>
    <t>sa550020</t>
  </si>
  <si>
    <t>Drew Benes</t>
  </si>
  <si>
    <t>sa658895</t>
  </si>
  <si>
    <t>Patrick Conroy</t>
  </si>
  <si>
    <t>sa288773</t>
  </si>
  <si>
    <t>Carlton Smith</t>
  </si>
  <si>
    <t>sa389903</t>
  </si>
  <si>
    <t>Cole St. Clair</t>
  </si>
  <si>
    <t>sa551705</t>
  </si>
  <si>
    <t>Roberto Gomez</t>
  </si>
  <si>
    <t>sa658150</t>
  </si>
  <si>
    <t>Paul Sewald</t>
  </si>
  <si>
    <t>sa558070</t>
  </si>
  <si>
    <t>Blaine Sims</t>
  </si>
  <si>
    <t>sa608604</t>
  </si>
  <si>
    <t>Clayton Schulz</t>
  </si>
  <si>
    <t>sa598797</t>
  </si>
  <si>
    <t>Seth Simmons</t>
  </si>
  <si>
    <t>sa454969</t>
  </si>
  <si>
    <t>Robert Bundy</t>
  </si>
  <si>
    <t>Cesar Carrillo</t>
  </si>
  <si>
    <t>sa549941</t>
  </si>
  <si>
    <t>Eric Cendejas</t>
  </si>
  <si>
    <t>sa502039</t>
  </si>
  <si>
    <t>Dennis Tepera</t>
  </si>
  <si>
    <t>sa506595</t>
  </si>
  <si>
    <t>Jose Pasen</t>
  </si>
  <si>
    <t>sa456139</t>
  </si>
  <si>
    <t>Leondy Perez</t>
  </si>
  <si>
    <t>sa501452</t>
  </si>
  <si>
    <t>Nathan Baker</t>
  </si>
  <si>
    <t>sa549629</t>
  </si>
  <si>
    <t>Seon Gi Kim</t>
  </si>
  <si>
    <t>sa658370</t>
  </si>
  <si>
    <t>Andrew Benak</t>
  </si>
  <si>
    <t>sa454531</t>
  </si>
  <si>
    <t>Steven Hensley</t>
  </si>
  <si>
    <t>sa389310</t>
  </si>
  <si>
    <t>Bryan Paukovits</t>
  </si>
  <si>
    <t>sa548427</t>
  </si>
  <si>
    <t>Josh Osich</t>
  </si>
  <si>
    <t>sa329241</t>
  </si>
  <si>
    <t>Dan Leatherman</t>
  </si>
  <si>
    <t>sa544970</t>
  </si>
  <si>
    <t>Daniel Sarria</t>
  </si>
  <si>
    <t>sa559104</t>
  </si>
  <si>
    <t>Chase Huchingson</t>
  </si>
  <si>
    <t>sa599810</t>
  </si>
  <si>
    <t>Mark Picca</t>
  </si>
  <si>
    <t>sa294351</t>
  </si>
  <si>
    <t>Chaz Roe</t>
  </si>
  <si>
    <t>sa390604</t>
  </si>
  <si>
    <t>Ramon Delgado</t>
  </si>
  <si>
    <t>sa331348</t>
  </si>
  <si>
    <t>Michael Marbry</t>
  </si>
  <si>
    <t>sa526401</t>
  </si>
  <si>
    <t>Josh Mueller</t>
  </si>
  <si>
    <t>sa455418</t>
  </si>
  <si>
    <t>Scott Weismann</t>
  </si>
  <si>
    <t>sa547531</t>
  </si>
  <si>
    <t>Alan Oaks</t>
  </si>
  <si>
    <t>sa548163</t>
  </si>
  <si>
    <t>Luke Jackson</t>
  </si>
  <si>
    <t>sa549842</t>
  </si>
  <si>
    <t>Jason Townsend</t>
  </si>
  <si>
    <t>sa501686</t>
  </si>
  <si>
    <t>Andrew Bellatti</t>
  </si>
  <si>
    <t>sa502411</t>
  </si>
  <si>
    <t>Evan Bronson</t>
  </si>
  <si>
    <t>sa526935</t>
  </si>
  <si>
    <t>Jake Buchanan</t>
  </si>
  <si>
    <t>sa294349</t>
  </si>
  <si>
    <t>Amalio Diaz</t>
  </si>
  <si>
    <t>Anthony Ortega</t>
  </si>
  <si>
    <t>sa597796</t>
  </si>
  <si>
    <t>Hudson Boyd</t>
  </si>
  <si>
    <t>sa393072</t>
  </si>
  <si>
    <t>Pete Parise</t>
  </si>
  <si>
    <t>Scott Lewis</t>
  </si>
  <si>
    <t>sa599737</t>
  </si>
  <si>
    <t>Mason Radeke</t>
  </si>
  <si>
    <t>sa501745</t>
  </si>
  <si>
    <t>Graham Stoneburner</t>
  </si>
  <si>
    <t>sa598101</t>
  </si>
  <si>
    <t>Carson Smith</t>
  </si>
  <si>
    <t>sa547788</t>
  </si>
  <si>
    <t>Elvin Garcia</t>
  </si>
  <si>
    <t>sa326552</t>
  </si>
  <si>
    <t>Keith Weiser</t>
  </si>
  <si>
    <t>sa501233</t>
  </si>
  <si>
    <t>Brett Wallach</t>
  </si>
  <si>
    <t>sa578045</t>
  </si>
  <si>
    <t>Colton Murray</t>
  </si>
  <si>
    <t>sa455154</t>
  </si>
  <si>
    <t>Kyle Allen</t>
  </si>
  <si>
    <t>sa599576</t>
  </si>
  <si>
    <t>Michael Thomas</t>
  </si>
  <si>
    <t>sa552466</t>
  </si>
  <si>
    <t>Rafael Carrera</t>
  </si>
  <si>
    <t>sa401631</t>
  </si>
  <si>
    <t>Benino Pruneda</t>
  </si>
  <si>
    <t>sa597318</t>
  </si>
  <si>
    <t>Gilberto Mendez</t>
  </si>
  <si>
    <t>sa503797</t>
  </si>
  <si>
    <t>Kevin Chapman</t>
  </si>
  <si>
    <t>sa390367</t>
  </si>
  <si>
    <t>Nick Barnese</t>
  </si>
  <si>
    <t>sa549074</t>
  </si>
  <si>
    <t>Chasen Shreve</t>
  </si>
  <si>
    <t>sa501740</t>
  </si>
  <si>
    <t>Mike Rayl</t>
  </si>
  <si>
    <t>sa327168</t>
  </si>
  <si>
    <t>Tom Vessella</t>
  </si>
  <si>
    <t>sa549217</t>
  </si>
  <si>
    <t>Ryan Fraser</t>
  </si>
  <si>
    <t>sa549516</t>
  </si>
  <si>
    <t>Ian Marshall</t>
  </si>
  <si>
    <t>sa599047</t>
  </si>
  <si>
    <t>Brandon Creath</t>
  </si>
  <si>
    <t>sa328178</t>
  </si>
  <si>
    <t>Preston Claiborne</t>
  </si>
  <si>
    <t>sa328208</t>
  </si>
  <si>
    <t>Derrick Loop</t>
  </si>
  <si>
    <t>sa549254</t>
  </si>
  <si>
    <t>Jordan Shipers</t>
  </si>
  <si>
    <t>sa549595</t>
  </si>
  <si>
    <t>Michael Ynoa</t>
  </si>
  <si>
    <t>sa526323</t>
  </si>
  <si>
    <t>Tommy Kahnle</t>
  </si>
  <si>
    <t>Chris Waters</t>
  </si>
  <si>
    <t>sa599344</t>
  </si>
  <si>
    <t>Brian Stroud</t>
  </si>
  <si>
    <t>sa294742</t>
  </si>
  <si>
    <t>sa454894</t>
  </si>
  <si>
    <t>Scott Gracey</t>
  </si>
  <si>
    <t>sa650876</t>
  </si>
  <si>
    <t>Gerardo Concepcion</t>
  </si>
  <si>
    <t>sa526289</t>
  </si>
  <si>
    <t>Kevin Munson</t>
  </si>
  <si>
    <t>Cla Meredith</t>
  </si>
  <si>
    <t>sa294209</t>
  </si>
  <si>
    <t>Blake Maxwell</t>
  </si>
  <si>
    <t>sa545224</t>
  </si>
  <si>
    <t>Eric Pettis</t>
  </si>
  <si>
    <t>sa502169</t>
  </si>
  <si>
    <t>Rob Donovan</t>
  </si>
  <si>
    <t>Josh Banks</t>
  </si>
  <si>
    <t>sa455682</t>
  </si>
  <si>
    <t>Kelvin Marte</t>
  </si>
  <si>
    <t>sa657880</t>
  </si>
  <si>
    <t>Christopher Crisostomo</t>
  </si>
  <si>
    <t>sa503560</t>
  </si>
  <si>
    <t>Jose Madrid</t>
  </si>
  <si>
    <t>sa502783</t>
  </si>
  <si>
    <t>Robert Benincasa</t>
  </si>
  <si>
    <t>sa294382</t>
  </si>
  <si>
    <t>Polin Trinidad</t>
  </si>
  <si>
    <t>sa502192</t>
  </si>
  <si>
    <t>Mario Hollands</t>
  </si>
  <si>
    <t>sa543294</t>
  </si>
  <si>
    <t>Juan Noriega</t>
  </si>
  <si>
    <t>sa550339</t>
  </si>
  <si>
    <t>Lino Martinez</t>
  </si>
  <si>
    <t>sa597969</t>
  </si>
  <si>
    <t>Cesar Ogando</t>
  </si>
  <si>
    <t>sa550286</t>
  </si>
  <si>
    <t>Jerad Eickhoff</t>
  </si>
  <si>
    <t>sa590306</t>
  </si>
  <si>
    <t>Andrew Russell</t>
  </si>
  <si>
    <t>sa549092</t>
  </si>
  <si>
    <t>Christopher Franklin</t>
  </si>
  <si>
    <t>sa550199</t>
  </si>
  <si>
    <t>Matthew Tracy</t>
  </si>
  <si>
    <t>sa398205</t>
  </si>
  <si>
    <t>Jose Rada</t>
  </si>
  <si>
    <t>sa393279</t>
  </si>
  <si>
    <t>Marco Duarte</t>
  </si>
  <si>
    <t>sa596216</t>
  </si>
  <si>
    <t>Julio Torrealba</t>
  </si>
  <si>
    <t>Trevor Hoffman</t>
  </si>
  <si>
    <t>sa455348</t>
  </si>
  <si>
    <t>Jeremy Thorne</t>
  </si>
  <si>
    <t>sa547018</t>
  </si>
  <si>
    <t>Brian Garman</t>
  </si>
  <si>
    <t>sa549759</t>
  </si>
  <si>
    <t>Ken Roberts</t>
  </si>
  <si>
    <t>sa389225</t>
  </si>
  <si>
    <t>Dylan Owen</t>
  </si>
  <si>
    <t>sa389847</t>
  </si>
  <si>
    <t>Will Latimer</t>
  </si>
  <si>
    <t>sa599387</t>
  </si>
  <si>
    <t>Heath Wyatt</t>
  </si>
  <si>
    <t>sa455792</t>
  </si>
  <si>
    <t>Albert Suarez</t>
  </si>
  <si>
    <t>sa504801</t>
  </si>
  <si>
    <t>Mayckol Guaipe</t>
  </si>
  <si>
    <t>sa657556</t>
  </si>
  <si>
    <t>Jorge Contreras</t>
  </si>
  <si>
    <t>sa599144</t>
  </si>
  <si>
    <t>Benjamin Alsup</t>
  </si>
  <si>
    <t>sa455411</t>
  </si>
  <si>
    <t>Mark Pope</t>
  </si>
  <si>
    <t>sa598267</t>
  </si>
  <si>
    <t>Jairo Labourt</t>
  </si>
  <si>
    <t>sa202013</t>
  </si>
  <si>
    <t>Juan Cedeno</t>
  </si>
  <si>
    <t>sa502440</t>
  </si>
  <si>
    <t>Heath Nichols</t>
  </si>
  <si>
    <t>sa501226</t>
  </si>
  <si>
    <t>Jason Stoffel</t>
  </si>
  <si>
    <t>sa549585</t>
  </si>
  <si>
    <t>Brennan Smith</t>
  </si>
  <si>
    <t>sa549680</t>
  </si>
  <si>
    <t>Patrick Doyle</t>
  </si>
  <si>
    <t>sa506958</t>
  </si>
  <si>
    <t>Arismendy Ozoria</t>
  </si>
  <si>
    <t>sa599077</t>
  </si>
  <si>
    <t>Frankie Reed</t>
  </si>
  <si>
    <t>sa454500</t>
  </si>
  <si>
    <t>Aaron Pribanic</t>
  </si>
  <si>
    <t>sa546483</t>
  </si>
  <si>
    <t>Kevin Quintanilla</t>
  </si>
  <si>
    <t>sa389661</t>
  </si>
  <si>
    <t>Garrett Parcell</t>
  </si>
  <si>
    <t>sa597825</t>
  </si>
  <si>
    <t>Bryan Brickhouse</t>
  </si>
  <si>
    <t>sa609731</t>
  </si>
  <si>
    <t>Hua-Wei Lo</t>
  </si>
  <si>
    <t>sa456361</t>
  </si>
  <si>
    <t>Jorge Bucardo</t>
  </si>
  <si>
    <t>sa599286</t>
  </si>
  <si>
    <t>Matthew Shelton</t>
  </si>
  <si>
    <t>sa389241</t>
  </si>
  <si>
    <t>Chance Chapman</t>
  </si>
  <si>
    <t>sa504061</t>
  </si>
  <si>
    <t>Orangel Arenas</t>
  </si>
  <si>
    <t>sa600031</t>
  </si>
  <si>
    <t>Frank Del Valle</t>
  </si>
  <si>
    <t>sa657727</t>
  </si>
  <si>
    <t>Damian Defrank</t>
  </si>
  <si>
    <t>sa506932</t>
  </si>
  <si>
    <t>Estarlin Morel</t>
  </si>
  <si>
    <t>sa598108</t>
  </si>
  <si>
    <t>Daniel Oliver</t>
  </si>
  <si>
    <t>sa553075</t>
  </si>
  <si>
    <t>Daniel Johnson</t>
  </si>
  <si>
    <t>sa389404</t>
  </si>
  <si>
    <t>Mike Tarsi</t>
  </si>
  <si>
    <t>sa390625</t>
  </si>
  <si>
    <t>Colby Shreve</t>
  </si>
  <si>
    <t>sa598569</t>
  </si>
  <si>
    <t>Samil De Los Santos</t>
  </si>
  <si>
    <t>sa455503</t>
  </si>
  <si>
    <t>Taylor Stanton</t>
  </si>
  <si>
    <t>sa501724</t>
  </si>
  <si>
    <t>Jim Walczak</t>
  </si>
  <si>
    <t>sa389682</t>
  </si>
  <si>
    <t>Adrian Alaniz</t>
  </si>
  <si>
    <t>sa506628</t>
  </si>
  <si>
    <t>Stalyn Lopez</t>
  </si>
  <si>
    <t>David Riske</t>
  </si>
  <si>
    <t>sa504209</t>
  </si>
  <si>
    <t>Juan Gonzalez</t>
  </si>
  <si>
    <t>sa501912</t>
  </si>
  <si>
    <t>Eric Diaz</t>
  </si>
  <si>
    <t>sa254327</t>
  </si>
  <si>
    <t>Gaby Hernandez</t>
  </si>
  <si>
    <t>sa526415</t>
  </si>
  <si>
    <t>Jordan Swagerty</t>
  </si>
  <si>
    <t>sa503167</t>
  </si>
  <si>
    <t>Zachary Nuding</t>
  </si>
  <si>
    <t>Wes Littleton</t>
  </si>
  <si>
    <t>sa456353</t>
  </si>
  <si>
    <t>Pedro Vidal</t>
  </si>
  <si>
    <t>sa507171</t>
  </si>
  <si>
    <t>Juan Marcano</t>
  </si>
  <si>
    <t>sa455424</t>
  </si>
  <si>
    <t>Bruce Pugh</t>
  </si>
  <si>
    <t>sa454528</t>
  </si>
  <si>
    <t>Josh Romanski</t>
  </si>
  <si>
    <t>sa505270</t>
  </si>
  <si>
    <t>Gabriel Perez</t>
  </si>
  <si>
    <t>sa597753</t>
  </si>
  <si>
    <t>Archie Bradley</t>
  </si>
  <si>
    <t>sa503210</t>
  </si>
  <si>
    <t>Colin Bates</t>
  </si>
  <si>
    <t>sa503649</t>
  </si>
  <si>
    <t>Jose Valdivia</t>
  </si>
  <si>
    <t>sa579619</t>
  </si>
  <si>
    <t>Christopher Jensen</t>
  </si>
  <si>
    <t>sa504806</t>
  </si>
  <si>
    <t>Ivan Julio</t>
  </si>
  <si>
    <t>sa504210</t>
  </si>
  <si>
    <t>Keaton Hayenga</t>
  </si>
  <si>
    <t>sa8473</t>
  </si>
  <si>
    <t>Juan Sosa</t>
  </si>
  <si>
    <t>sa598924</t>
  </si>
  <si>
    <t>Taylor Siemens</t>
  </si>
  <si>
    <t>sa329007</t>
  </si>
  <si>
    <t>Hayden Beard</t>
  </si>
  <si>
    <t>sa501514</t>
  </si>
  <si>
    <t>Brandon Martinez</t>
  </si>
  <si>
    <t>sa550211</t>
  </si>
  <si>
    <t>Kyle Hunter</t>
  </si>
  <si>
    <t>sa549689</t>
  </si>
  <si>
    <t>Christian Meza</t>
  </si>
  <si>
    <t>sa556821</t>
  </si>
  <si>
    <t>Terance Marin</t>
  </si>
  <si>
    <t>Charlie Haeger</t>
  </si>
  <si>
    <t>sa503829</t>
  </si>
  <si>
    <t>Tommy Collier</t>
  </si>
  <si>
    <t>sa389182</t>
  </si>
  <si>
    <t>Billy Spottiswood</t>
  </si>
  <si>
    <t>sa294401</t>
  </si>
  <si>
    <t>Jose Lugo</t>
  </si>
  <si>
    <t>sa500738</t>
  </si>
  <si>
    <t>Eric Arnett</t>
  </si>
  <si>
    <t>sa658588</t>
  </si>
  <si>
    <t>Lee Stoppelman</t>
  </si>
  <si>
    <t>sa507013</t>
  </si>
  <si>
    <t>Lorenzo Mendoza</t>
  </si>
  <si>
    <t>sa526929</t>
  </si>
  <si>
    <t>Jake Thompson</t>
  </si>
  <si>
    <t>sa502341</t>
  </si>
  <si>
    <t>Brady Wager</t>
  </si>
  <si>
    <t>sa393057</t>
  </si>
  <si>
    <t>Rob Bryson</t>
  </si>
  <si>
    <t>sa502702</t>
  </si>
  <si>
    <t>Jeremiah Bayer</t>
  </si>
  <si>
    <t>sa505021</t>
  </si>
  <si>
    <t>Eli Echarry</t>
  </si>
  <si>
    <t>sa455038</t>
  </si>
  <si>
    <t>Blaine Hardy</t>
  </si>
  <si>
    <t>sa504070</t>
  </si>
  <si>
    <t>Juri Perez</t>
  </si>
  <si>
    <t>sa550657</t>
  </si>
  <si>
    <t>Juan Guzman</t>
  </si>
  <si>
    <t>sa598789</t>
  </si>
  <si>
    <t>John Pedrotty</t>
  </si>
  <si>
    <t>sa454790</t>
  </si>
  <si>
    <t>Jared Gayhart</t>
  </si>
  <si>
    <t>sa326456</t>
  </si>
  <si>
    <t>Rowdy Hardy</t>
  </si>
  <si>
    <t>sa598565</t>
  </si>
  <si>
    <t>Matt Benedict</t>
  </si>
  <si>
    <t>sa657899</t>
  </si>
  <si>
    <t>sa389224</t>
  </si>
  <si>
    <t>Andy Reichard</t>
  </si>
  <si>
    <t>sa454928</t>
  </si>
  <si>
    <t>Clayton Cook</t>
  </si>
  <si>
    <t>sa526948</t>
  </si>
  <si>
    <t>Max Russell</t>
  </si>
  <si>
    <t>sa501500</t>
  </si>
  <si>
    <t>Aaron Wirsch</t>
  </si>
  <si>
    <t>sa502120</t>
  </si>
  <si>
    <t>Jason Erickson</t>
  </si>
  <si>
    <t>sa549199</t>
  </si>
  <si>
    <t>Vianney Mayo</t>
  </si>
  <si>
    <t>sa454515</t>
  </si>
  <si>
    <t>Timothy Melville</t>
  </si>
  <si>
    <t>sa504012</t>
  </si>
  <si>
    <t>Diogenes Rosario</t>
  </si>
  <si>
    <t>sa597219</t>
  </si>
  <si>
    <t>Joel Payamps</t>
  </si>
  <si>
    <t>sa502562</t>
  </si>
  <si>
    <t>Quinton Miller</t>
  </si>
  <si>
    <t>sa656020</t>
  </si>
  <si>
    <t>Ugueth Urbina</t>
  </si>
  <si>
    <t>sa329104</t>
  </si>
  <si>
    <t>Doug Salinas</t>
  </si>
  <si>
    <t>Kei Igawa</t>
  </si>
  <si>
    <t>sa502177</t>
  </si>
  <si>
    <t>John Church</t>
  </si>
  <si>
    <t>sa502700</t>
  </si>
  <si>
    <t>Stephen Kohlscheen</t>
  </si>
  <si>
    <t>sa454774</t>
  </si>
  <si>
    <t>Kenn Kasparek</t>
  </si>
  <si>
    <t>sa455628</t>
  </si>
  <si>
    <t>Leuris Gomez</t>
  </si>
  <si>
    <t>sa390653</t>
  </si>
  <si>
    <t>Ryan Acosta</t>
  </si>
  <si>
    <t>sa506184</t>
  </si>
  <si>
    <t>Deivy Estrada</t>
  </si>
  <si>
    <t>sa456363</t>
  </si>
  <si>
    <t>Christopher Wilson</t>
  </si>
  <si>
    <t>sa502100</t>
  </si>
  <si>
    <t>Ryan Dennick</t>
  </si>
  <si>
    <t>sa293557</t>
  </si>
  <si>
    <t>Vince Bongiovanni</t>
  </si>
  <si>
    <t>sa597030</t>
  </si>
  <si>
    <t>Rigoberto Garcia</t>
  </si>
  <si>
    <t>sa294384</t>
  </si>
  <si>
    <t>James Avery</t>
  </si>
  <si>
    <t>sa392228</t>
  </si>
  <si>
    <t>Joseph Cruz</t>
  </si>
  <si>
    <t>sa329011</t>
  </si>
  <si>
    <t>Manny Alvarez</t>
  </si>
  <si>
    <t>sa577011</t>
  </si>
  <si>
    <t>Kyle Simon</t>
  </si>
  <si>
    <t>sa393062</t>
  </si>
  <si>
    <t>Adrian Rosario</t>
  </si>
  <si>
    <t>sa503444</t>
  </si>
  <si>
    <t>Ricky Bowen</t>
  </si>
  <si>
    <t>sa503009</t>
  </si>
  <si>
    <t>Paul Smyth</t>
  </si>
  <si>
    <t>sa598301</t>
  </si>
  <si>
    <t>Adam Holland</t>
  </si>
  <si>
    <t>sa503086</t>
  </si>
  <si>
    <t>Matthew Carasiti</t>
  </si>
  <si>
    <t>sa548169</t>
  </si>
  <si>
    <t>Noah Syndergaard</t>
  </si>
  <si>
    <t>sa392178</t>
  </si>
  <si>
    <t>Steven Neff</t>
  </si>
  <si>
    <t>sa526353</t>
  </si>
  <si>
    <t>Jimmy Reyes</t>
  </si>
  <si>
    <t>Randor Bierd</t>
  </si>
  <si>
    <t>sa549170</t>
  </si>
  <si>
    <t>Ryan O'Rourke</t>
  </si>
  <si>
    <t>sa455781</t>
  </si>
  <si>
    <t>Dan Meadows</t>
  </si>
  <si>
    <t>Anthony Vasquez</t>
  </si>
  <si>
    <t>sa454539</t>
  </si>
  <si>
    <t>Buddy Boshers</t>
  </si>
  <si>
    <t>sa549914</t>
  </si>
  <si>
    <t>Jacob Dunnington</t>
  </si>
  <si>
    <t>sa326556</t>
  </si>
  <si>
    <t>Tony Butler</t>
  </si>
  <si>
    <t>sa289006</t>
  </si>
  <si>
    <t>David Quinowski</t>
  </si>
  <si>
    <t>sa550379</t>
  </si>
  <si>
    <t>Thomas Walz</t>
  </si>
  <si>
    <t>sa501521</t>
  </si>
  <si>
    <t>Brody Colvin</t>
  </si>
  <si>
    <t>sa506249</t>
  </si>
  <si>
    <t>Luis Diaz</t>
  </si>
  <si>
    <t>sa502344</t>
  </si>
  <si>
    <t>Matt Swynenberg</t>
  </si>
  <si>
    <t>sa390649</t>
  </si>
  <si>
    <t>Anthony Ranaudo</t>
  </si>
  <si>
    <t>sa504204</t>
  </si>
  <si>
    <t>Jhonatan Ramos</t>
  </si>
  <si>
    <t>sa502327</t>
  </si>
  <si>
    <t>Tyler Sturdevant</t>
  </si>
  <si>
    <t>sa610024</t>
  </si>
  <si>
    <t>sa262060</t>
  </si>
  <si>
    <t>David Pfeiffer</t>
  </si>
  <si>
    <t>sa549664</t>
  </si>
  <si>
    <t>Randy Fontanez</t>
  </si>
  <si>
    <t>sa549672</t>
  </si>
  <si>
    <t>Blake Treinen</t>
  </si>
  <si>
    <t>sa454506</t>
  </si>
  <si>
    <t>Ryan Chaffee</t>
  </si>
  <si>
    <t>sa549775</t>
  </si>
  <si>
    <t>Aiden Lucas</t>
  </si>
  <si>
    <t>sa455163</t>
  </si>
  <si>
    <t>Eddie Gamboa</t>
  </si>
  <si>
    <t>sa631899</t>
  </si>
  <si>
    <t>Alex Carreras</t>
  </si>
  <si>
    <t>sa389697</t>
  </si>
  <si>
    <t>Eric Berger</t>
  </si>
  <si>
    <t>sa455066</t>
  </si>
  <si>
    <t>Marty Popham</t>
  </si>
  <si>
    <t>sa455055</t>
  </si>
  <si>
    <t>Michael O'Brien</t>
  </si>
  <si>
    <t>Lenny DiNardo</t>
  </si>
  <si>
    <t>sa554616</t>
  </si>
  <si>
    <t>Ryan Kussmaul</t>
  </si>
  <si>
    <t>sa501212</t>
  </si>
  <si>
    <t>A.J. Morris</t>
  </si>
  <si>
    <t>sa505589</t>
  </si>
  <si>
    <t>Rinku Singh</t>
  </si>
  <si>
    <t>sa621548</t>
  </si>
  <si>
    <t>Joe Bircher</t>
  </si>
  <si>
    <t>sa530473</t>
  </si>
  <si>
    <t>Wirfin Obispo</t>
  </si>
  <si>
    <t>sa549089</t>
  </si>
  <si>
    <t>Blake Cooper</t>
  </si>
  <si>
    <t>sa526131</t>
  </si>
  <si>
    <t>Stephen Harrold</t>
  </si>
  <si>
    <t>sa599553</t>
  </si>
  <si>
    <t>Keegan Linza</t>
  </si>
  <si>
    <t>sa501327</t>
  </si>
  <si>
    <t>Brooks Hall</t>
  </si>
  <si>
    <t>sa455798</t>
  </si>
  <si>
    <t>Victor Larez</t>
  </si>
  <si>
    <t>sa456116</t>
  </si>
  <si>
    <t>Elisaul Pimentel</t>
  </si>
  <si>
    <t>sa392068</t>
  </si>
  <si>
    <t>Paul Demny</t>
  </si>
  <si>
    <t>sa657734</t>
  </si>
  <si>
    <t>Carlos Hernandez</t>
  </si>
  <si>
    <t>sa598777</t>
  </si>
  <si>
    <t>Nathaniel Kilcrease</t>
  </si>
  <si>
    <t>sa377586</t>
  </si>
  <si>
    <t>Ryan Searle</t>
  </si>
  <si>
    <t>sa506209</t>
  </si>
  <si>
    <t>sa549463</t>
  </si>
  <si>
    <t>Yao-Lin Wang</t>
  </si>
  <si>
    <t>sa598282</t>
  </si>
  <si>
    <t>Ryan Merritt</t>
  </si>
  <si>
    <t>sa550064</t>
  </si>
  <si>
    <t>Christopher Squires</t>
  </si>
  <si>
    <t>sa501972</t>
  </si>
  <si>
    <t>Tyler Cravy</t>
  </si>
  <si>
    <t>sa502368</t>
  </si>
  <si>
    <t>Derek Law</t>
  </si>
  <si>
    <t>sa510106</t>
  </si>
  <si>
    <t>Wilsen Palacios</t>
  </si>
  <si>
    <t>sa501999</t>
  </si>
  <si>
    <t>Jeffrey Lorick</t>
  </si>
  <si>
    <t>sa657805</t>
  </si>
  <si>
    <t>Oliver Asencio</t>
  </si>
  <si>
    <t>sa505271</t>
  </si>
  <si>
    <t>Junior Cruz</t>
  </si>
  <si>
    <t>sa598568</t>
  </si>
  <si>
    <t>Phil Mccormick</t>
  </si>
  <si>
    <t>Valerio de los Santos</t>
  </si>
  <si>
    <t>sa580368</t>
  </si>
  <si>
    <t>Dennis Suarez</t>
  </si>
  <si>
    <t>sa501455</t>
  </si>
  <si>
    <t>Dan Tuttle</t>
  </si>
  <si>
    <t>sa506678</t>
  </si>
  <si>
    <t>Frank Batista</t>
  </si>
  <si>
    <t>sa526419</t>
  </si>
  <si>
    <t>Tyler Burgoon</t>
  </si>
  <si>
    <t>sa548444</t>
  </si>
  <si>
    <t>Blake Hassebrock</t>
  </si>
  <si>
    <t>sa501564</t>
  </si>
  <si>
    <t>Daniel Reynolds</t>
  </si>
  <si>
    <t>sa454982</t>
  </si>
  <si>
    <t>Adam Jorgenson</t>
  </si>
  <si>
    <t>sa504003</t>
  </si>
  <si>
    <t>Adrian Salcedo</t>
  </si>
  <si>
    <t>sa551823</t>
  </si>
  <si>
    <t>Yoryi Nuez</t>
  </si>
  <si>
    <t>sa659315</t>
  </si>
  <si>
    <t>Alberto Tirado</t>
  </si>
  <si>
    <t>sa551046</t>
  </si>
  <si>
    <t>Tayron Guerrero</t>
  </si>
  <si>
    <t>sa454498</t>
  </si>
  <si>
    <t>Andrew Liebel</t>
  </si>
  <si>
    <t>sa488314</t>
  </si>
  <si>
    <t>Pil Joon Jang</t>
  </si>
  <si>
    <t>sa548275</t>
  </si>
  <si>
    <t>Perci Garner</t>
  </si>
  <si>
    <t>sa550409</t>
  </si>
  <si>
    <t>Kyle Hallock</t>
  </si>
  <si>
    <t>sa454388</t>
  </si>
  <si>
    <t>Carlos Gutierrez</t>
  </si>
  <si>
    <t>sa550075</t>
  </si>
  <si>
    <t>Cameron Hobson</t>
  </si>
  <si>
    <t>sa506790</t>
  </si>
  <si>
    <t>Manuel Soliman</t>
  </si>
  <si>
    <t>sa455369</t>
  </si>
  <si>
    <t>Bobby Hansen</t>
  </si>
  <si>
    <t>sa598114</t>
  </si>
  <si>
    <t>Danny Miranda</t>
  </si>
  <si>
    <t>sa390676</t>
  </si>
  <si>
    <t>Christopher Hernandez</t>
  </si>
  <si>
    <t>sa548457</t>
  </si>
  <si>
    <t>Zack Osborne</t>
  </si>
  <si>
    <t>sa549765</t>
  </si>
  <si>
    <t>Pete Gehle</t>
  </si>
  <si>
    <t>sa549692</t>
  </si>
  <si>
    <t>Casey Sadler</t>
  </si>
  <si>
    <t>sa389431</t>
  </si>
  <si>
    <t>Ben Swaggerty</t>
  </si>
  <si>
    <t>sa327085</t>
  </si>
  <si>
    <t>Tim Gustafson</t>
  </si>
  <si>
    <t>sa526829</t>
  </si>
  <si>
    <t>Russell Brewer</t>
  </si>
  <si>
    <t>sa599710</t>
  </si>
  <si>
    <t>Andrew Jones</t>
  </si>
  <si>
    <t>sa548274</t>
  </si>
  <si>
    <t>Thomas Royse</t>
  </si>
  <si>
    <t>sa577696</t>
  </si>
  <si>
    <t>Will Roberts</t>
  </si>
  <si>
    <t>Kris Benson</t>
  </si>
  <si>
    <t>sa329172</t>
  </si>
  <si>
    <t>Edgar Ramirez</t>
  </si>
  <si>
    <t>sa548554</t>
  </si>
  <si>
    <t>Alonzo Gonzalez</t>
  </si>
  <si>
    <t>sa550939</t>
  </si>
  <si>
    <t>Kevin Cravey</t>
  </si>
  <si>
    <t>sa599694</t>
  </si>
  <si>
    <t>Ali Williams</t>
  </si>
  <si>
    <t>sa502751</t>
  </si>
  <si>
    <t>Parker Markel</t>
  </si>
  <si>
    <t>sa599898</t>
  </si>
  <si>
    <t>John Cornely</t>
  </si>
  <si>
    <t>sa392104</t>
  </si>
  <si>
    <t>Mike Solbach</t>
  </si>
  <si>
    <t>sa501509</t>
  </si>
  <si>
    <t>Ian Krol</t>
  </si>
  <si>
    <t>sa502563</t>
  </si>
  <si>
    <t>Diego Moreno</t>
  </si>
  <si>
    <t>sa548216</t>
  </si>
  <si>
    <t>Zack Cates</t>
  </si>
  <si>
    <t>sa658625</t>
  </si>
  <si>
    <t>Mariano Llorens</t>
  </si>
  <si>
    <t>sa549278</t>
  </si>
  <si>
    <t>Cody Anderson</t>
  </si>
  <si>
    <t>sa226312</t>
  </si>
  <si>
    <t>Dustin Molleken</t>
  </si>
  <si>
    <t>Adalberto Mendez</t>
  </si>
  <si>
    <t>sa454583</t>
  </si>
  <si>
    <t>Jon Michael Redding</t>
  </si>
  <si>
    <t>Ian Snell</t>
  </si>
  <si>
    <t>sa392078</t>
  </si>
  <si>
    <t>Nelvin Fuentes</t>
  </si>
  <si>
    <t>sa551283</t>
  </si>
  <si>
    <t>Wander Marte</t>
  </si>
  <si>
    <t>sa454415</t>
  </si>
  <si>
    <t>Bryan Price</t>
  </si>
  <si>
    <t>sa526218</t>
  </si>
  <si>
    <t>Chase Reid</t>
  </si>
  <si>
    <t>sa546773</t>
  </si>
  <si>
    <t>AJ Schugel</t>
  </si>
  <si>
    <t>sa328057</t>
  </si>
  <si>
    <t>Jeffrey Inman</t>
  </si>
  <si>
    <t>sa549460</t>
  </si>
  <si>
    <t>Charles Riefenhauser</t>
  </si>
  <si>
    <t>sa545242</t>
  </si>
  <si>
    <t>Tyler Waldron</t>
  </si>
  <si>
    <t>sa393401</t>
  </si>
  <si>
    <t>Alexis Lara</t>
  </si>
  <si>
    <t>sa526939</t>
  </si>
  <si>
    <t>Brandon Cumpton</t>
  </si>
  <si>
    <t>sa501496</t>
  </si>
  <si>
    <t>James Needy</t>
  </si>
  <si>
    <t>sa597165</t>
  </si>
  <si>
    <t>Miguel Perdomo</t>
  </si>
  <si>
    <t>sa548174</t>
  </si>
  <si>
    <t>Deck Mcguire</t>
  </si>
  <si>
    <t>sa502123</t>
  </si>
  <si>
    <t>Justin Anderson</t>
  </si>
  <si>
    <t>sa501722</t>
  </si>
  <si>
    <t>Murphy Smith</t>
  </si>
  <si>
    <t>sa579617</t>
  </si>
  <si>
    <t>Ben Hughes</t>
  </si>
  <si>
    <t>sa455793</t>
  </si>
  <si>
    <t>Yeiper Castillo</t>
  </si>
  <si>
    <t>sa658376</t>
  </si>
  <si>
    <t>Timothy Flight</t>
  </si>
  <si>
    <t>Ryan Feierabend</t>
  </si>
  <si>
    <t>sa290212</t>
  </si>
  <si>
    <t>Kyle Cofield</t>
  </si>
  <si>
    <t>sa524662</t>
  </si>
  <si>
    <t>Ian Thomas</t>
  </si>
  <si>
    <t>sa549729</t>
  </si>
  <si>
    <t>Jacob Brown</t>
  </si>
  <si>
    <t>sa550297</t>
  </si>
  <si>
    <t>Bret Montgomery</t>
  </si>
  <si>
    <t>sa548358</t>
  </si>
  <si>
    <t>Jeffrey Shields</t>
  </si>
  <si>
    <t>sa456115</t>
  </si>
  <si>
    <t>Carlos Frias</t>
  </si>
  <si>
    <t>sa549830</t>
  </si>
  <si>
    <t>Ryan Bradley</t>
  </si>
  <si>
    <t>sa329065</t>
  </si>
  <si>
    <t>sa199599</t>
  </si>
  <si>
    <t>Ryan Ketchner</t>
  </si>
  <si>
    <t>sa658160</t>
  </si>
  <si>
    <t>Charles Gillies</t>
  </si>
  <si>
    <t>sa329099</t>
  </si>
  <si>
    <t>sa454980</t>
  </si>
  <si>
    <t>Jeff Kaplan</t>
  </si>
  <si>
    <t>sa503048</t>
  </si>
  <si>
    <t>Joseph Varner</t>
  </si>
  <si>
    <t>Oscar Villarreal</t>
  </si>
  <si>
    <t>sa398093</t>
  </si>
  <si>
    <t>Dan Kapala</t>
  </si>
  <si>
    <t>sa502427</t>
  </si>
  <si>
    <t>Daniel Calhoun</t>
  </si>
  <si>
    <t>sa551332</t>
  </si>
  <si>
    <t>Juan Bautista</t>
  </si>
  <si>
    <t>sa502040</t>
  </si>
  <si>
    <t>Scott Schneider</t>
  </si>
  <si>
    <t>sa549378</t>
  </si>
  <si>
    <t>Jose Macias</t>
  </si>
  <si>
    <t>sa294706</t>
  </si>
  <si>
    <t>Jason Urquidez</t>
  </si>
  <si>
    <t>sa599412</t>
  </si>
  <si>
    <t>Ross Gerdeman</t>
  </si>
  <si>
    <t>sa389691</t>
  </si>
  <si>
    <t>Bryan Henry</t>
  </si>
  <si>
    <t>sa326787</t>
  </si>
  <si>
    <t>Tim Bascom</t>
  </si>
  <si>
    <t>sa328221</t>
  </si>
  <si>
    <t>Jeff Walters</t>
  </si>
  <si>
    <t>sa454724</t>
  </si>
  <si>
    <t>Richard Bleier</t>
  </si>
  <si>
    <t>sa455488</t>
  </si>
  <si>
    <t>Erik Turgeon</t>
  </si>
  <si>
    <t>sa389395</t>
  </si>
  <si>
    <t>sa548353</t>
  </si>
  <si>
    <t>Matthew Miller</t>
  </si>
  <si>
    <t>sa596330</t>
  </si>
  <si>
    <t>Chris Martin</t>
  </si>
  <si>
    <t>sa502996</t>
  </si>
  <si>
    <t>Anthony Huttenlocker</t>
  </si>
  <si>
    <t>sa294728</t>
  </si>
  <si>
    <t>Todd Doolittle</t>
  </si>
  <si>
    <t>sa580423</t>
  </si>
  <si>
    <t>Madison Boer</t>
  </si>
  <si>
    <t>sa254332</t>
  </si>
  <si>
    <t>Michael Schlact</t>
  </si>
  <si>
    <t>sa501558</t>
  </si>
  <si>
    <t>Branden Kline</t>
  </si>
  <si>
    <t>sa454556</t>
  </si>
  <si>
    <t>Edwin Quirarte</t>
  </si>
  <si>
    <t>sa550418</t>
  </si>
  <si>
    <t>Luis Ordosgoitti</t>
  </si>
  <si>
    <t>sa610415</t>
  </si>
  <si>
    <t>Ethan Cole</t>
  </si>
  <si>
    <t>sa550010</t>
  </si>
  <si>
    <t>Cody Hall</t>
  </si>
  <si>
    <t>sa549522</t>
  </si>
  <si>
    <t>Jeremy Erben</t>
  </si>
  <si>
    <t>sa501693</t>
  </si>
  <si>
    <t>Shawn Sanford</t>
  </si>
  <si>
    <t>sa578979</t>
  </si>
  <si>
    <t>Matt Chaffee</t>
  </si>
  <si>
    <t>sa501602</t>
  </si>
  <si>
    <t>Kendal Volz</t>
  </si>
  <si>
    <t>sa454787</t>
  </si>
  <si>
    <t>Anthony Ferrara</t>
  </si>
  <si>
    <t>sa456605</t>
  </si>
  <si>
    <t>sa551258</t>
  </si>
  <si>
    <t>Francellis Montas</t>
  </si>
  <si>
    <t>sa503081</t>
  </si>
  <si>
    <t>Andrew Wilson</t>
  </si>
  <si>
    <t>sa454949</t>
  </si>
  <si>
    <t>Justin Murray</t>
  </si>
  <si>
    <t>sa454857</t>
  </si>
  <si>
    <t>Michael Bowman</t>
  </si>
  <si>
    <t>sa597264</t>
  </si>
  <si>
    <t>sa506873</t>
  </si>
  <si>
    <t>Helpi Reyes</t>
  </si>
  <si>
    <t>sa658007</t>
  </si>
  <si>
    <t>Mark Sappington</t>
  </si>
  <si>
    <t>sa597783</t>
  </si>
  <si>
    <t>Daniel Norris</t>
  </si>
  <si>
    <t>sa549849</t>
  </si>
  <si>
    <t>Robert Young</t>
  </si>
  <si>
    <t>Mark Worrell</t>
  </si>
  <si>
    <t>sa657858</t>
  </si>
  <si>
    <t>Lance Mccullers</t>
  </si>
  <si>
    <t>sa579049</t>
  </si>
  <si>
    <t>Jason Wheeler</t>
  </si>
  <si>
    <t>sa454557</t>
  </si>
  <si>
    <t>Pete Andrelczyk</t>
  </si>
  <si>
    <t>sa513527</t>
  </si>
  <si>
    <t>Leonard Lorenzo</t>
  </si>
  <si>
    <t>sa547847</t>
  </si>
  <si>
    <t>Geisel De La Cruz</t>
  </si>
  <si>
    <t>sa657929</t>
  </si>
  <si>
    <t>Francisco Gonzalez</t>
  </si>
  <si>
    <t>Dan Giese</t>
  </si>
  <si>
    <t>sa527786</t>
  </si>
  <si>
    <t>Toru Murata</t>
  </si>
  <si>
    <t>sa225761</t>
  </si>
  <si>
    <t>Jim Paduch</t>
  </si>
  <si>
    <t>Adam Pettyjohn</t>
  </si>
  <si>
    <t>sa525886</t>
  </si>
  <si>
    <t>Logan Billbrough</t>
  </si>
  <si>
    <t>sa549935</t>
  </si>
  <si>
    <t>Todd Mcinnis</t>
  </si>
  <si>
    <t>sa503043</t>
  </si>
  <si>
    <t>Michael Ojala</t>
  </si>
  <si>
    <t>sa598167</t>
  </si>
  <si>
    <t>Clay Holmes</t>
  </si>
  <si>
    <t>sa501933</t>
  </si>
  <si>
    <t>Dave Sever</t>
  </si>
  <si>
    <t>sa506285</t>
  </si>
  <si>
    <t>Luis Lora</t>
  </si>
  <si>
    <t>sa463779</t>
  </si>
  <si>
    <t>Zach Herr</t>
  </si>
  <si>
    <t>sa326518</t>
  </si>
  <si>
    <t>Caleb Clay</t>
  </si>
  <si>
    <t>sa501628</t>
  </si>
  <si>
    <t>Scott Allen</t>
  </si>
  <si>
    <t>sa657576</t>
  </si>
  <si>
    <t>Antonio Senzatela</t>
  </si>
  <si>
    <t>Brian Shouse</t>
  </si>
  <si>
    <t>sa455795</t>
  </si>
  <si>
    <t>Sugar Ray Marimon</t>
  </si>
  <si>
    <t>sa599073</t>
  </si>
  <si>
    <t>Brad Mincey</t>
  </si>
  <si>
    <t>sa659508</t>
  </si>
  <si>
    <t>Dylan De Meyer</t>
  </si>
  <si>
    <t>sa504731</t>
  </si>
  <si>
    <t>Dail Villanueva</t>
  </si>
  <si>
    <t>sa506924</t>
  </si>
  <si>
    <t>Marcos Camarena</t>
  </si>
  <si>
    <t>sa658612</t>
  </si>
  <si>
    <t>Dane Stone</t>
  </si>
  <si>
    <t>Robert Manuel</t>
  </si>
  <si>
    <t>sa548256</t>
  </si>
  <si>
    <t>James Nelson</t>
  </si>
  <si>
    <t>sa549185</t>
  </si>
  <si>
    <t>Chadwick Kaalekahi</t>
  </si>
  <si>
    <t>sa326514</t>
  </si>
  <si>
    <t>Kris Johnson</t>
  </si>
  <si>
    <t>sa597840</t>
  </si>
  <si>
    <t>Tayler Scott</t>
  </si>
  <si>
    <t>sa389899</t>
  </si>
  <si>
    <t>Tim Alderson</t>
  </si>
  <si>
    <t>sa598491</t>
  </si>
  <si>
    <t>Carlos Estevez</t>
  </si>
  <si>
    <t>sa548326</t>
  </si>
  <si>
    <t>Blake Perry</t>
  </si>
  <si>
    <t>sa454589</t>
  </si>
  <si>
    <t>Brett Lorin</t>
  </si>
  <si>
    <t>sa598183</t>
  </si>
  <si>
    <t>Chris Lamb</t>
  </si>
  <si>
    <t>sa502404</t>
  </si>
  <si>
    <t>Zach Rosscup</t>
  </si>
  <si>
    <t>sa502431</t>
  </si>
  <si>
    <t>Charles Delk</t>
  </si>
  <si>
    <t>sa394066</t>
  </si>
  <si>
    <t>Marcus Hatley</t>
  </si>
  <si>
    <t>sa548061</t>
  </si>
  <si>
    <t>Yiomar Camacho</t>
  </si>
  <si>
    <t>sa596976</t>
  </si>
  <si>
    <t>Adalberto Mejia</t>
  </si>
  <si>
    <t>Eddie Kunz</t>
  </si>
  <si>
    <t>sa502559</t>
  </si>
  <si>
    <t>Brad Wilson</t>
  </si>
  <si>
    <t>sa505306</t>
  </si>
  <si>
    <t>Xavier Baso</t>
  </si>
  <si>
    <t>sa594306</t>
  </si>
  <si>
    <t>Roberto Osuna</t>
  </si>
  <si>
    <t>sa455425</t>
  </si>
  <si>
    <t>David Rollins</t>
  </si>
  <si>
    <t>sa326517</t>
  </si>
  <si>
    <t>Steve Evarts</t>
  </si>
  <si>
    <t>sa506189</t>
  </si>
  <si>
    <t>Bruedlin Suero</t>
  </si>
  <si>
    <t>sa658178</t>
  </si>
  <si>
    <t>Eric Brooks</t>
  </si>
  <si>
    <t>sa501618</t>
  </si>
  <si>
    <t>Jacob Johnson</t>
  </si>
  <si>
    <t>sa550438</t>
  </si>
  <si>
    <t>Ruben Alaniz</t>
  </si>
  <si>
    <t>sa577964</t>
  </si>
  <si>
    <t>Zachary Lebarron</t>
  </si>
  <si>
    <t>sa501550</t>
  </si>
  <si>
    <t>Brian Pearl</t>
  </si>
  <si>
    <t>sa657739</t>
  </si>
  <si>
    <t>Soid Marquez</t>
  </si>
  <si>
    <t>sa456076</t>
  </si>
  <si>
    <t>Tyler Sexton</t>
  </si>
  <si>
    <t>Josh Fogg</t>
  </si>
  <si>
    <t>sa506933</t>
  </si>
  <si>
    <t>Carlos Vazquez</t>
  </si>
  <si>
    <t>sa597427</t>
  </si>
  <si>
    <t>Pedro Diaz</t>
  </si>
  <si>
    <t>sa502135</t>
  </si>
  <si>
    <t>Stephen Locke</t>
  </si>
  <si>
    <t>sa549814</t>
  </si>
  <si>
    <t>Jeff Urlaub</t>
  </si>
  <si>
    <t>sa556669</t>
  </si>
  <si>
    <t>Edwin Carl</t>
  </si>
  <si>
    <t>sa501219</t>
  </si>
  <si>
    <t>Zack Dodson</t>
  </si>
  <si>
    <t>sa549105</t>
  </si>
  <si>
    <t>Tyler Knigge</t>
  </si>
  <si>
    <t>Anthony Lerew</t>
  </si>
  <si>
    <t>sa455529</t>
  </si>
  <si>
    <t>Jordan Roberts</t>
  </si>
  <si>
    <t>sa326528</t>
  </si>
  <si>
    <t>Brad Furnish</t>
  </si>
  <si>
    <t>sa461018</t>
  </si>
  <si>
    <t>Dan Remenowsky</t>
  </si>
  <si>
    <t>sa549843</t>
  </si>
  <si>
    <t>Paul Davis</t>
  </si>
  <si>
    <t>sa504011</t>
  </si>
  <si>
    <t>Miguel Pena</t>
  </si>
  <si>
    <t>sa596857</t>
  </si>
  <si>
    <t>Mauricio Cabrera</t>
  </si>
  <si>
    <t>sa209497</t>
  </si>
  <si>
    <t>Felix Romero</t>
  </si>
  <si>
    <t>sa597627</t>
  </si>
  <si>
    <t>Aderly De La Cruz</t>
  </si>
  <si>
    <t>sa502009</t>
  </si>
  <si>
    <t>Patrick Keating</t>
  </si>
  <si>
    <t>sa657779</t>
  </si>
  <si>
    <t>Sandy Garces</t>
  </si>
  <si>
    <t>sa596850</t>
  </si>
  <si>
    <t>Angel Guerra</t>
  </si>
  <si>
    <t>sa501263</t>
  </si>
  <si>
    <t>Austin Kirk</t>
  </si>
  <si>
    <t>sa455025</t>
  </si>
  <si>
    <t>Wade Korpi</t>
  </si>
  <si>
    <t>sa392184</t>
  </si>
  <si>
    <t>Taylor Cole</t>
  </si>
  <si>
    <t>sa549803</t>
  </si>
  <si>
    <t>Jake Floethe</t>
  </si>
  <si>
    <t>Todd Wellemeyer</t>
  </si>
  <si>
    <t>sa621793</t>
  </si>
  <si>
    <t>Nick Wittgren</t>
  </si>
  <si>
    <t>sa502077</t>
  </si>
  <si>
    <t>Kane Holbrooks</t>
  </si>
  <si>
    <t>sa545076</t>
  </si>
  <si>
    <t>Mark Lamm</t>
  </si>
  <si>
    <t>sa502294</t>
  </si>
  <si>
    <t>Chris Sorce</t>
  </si>
  <si>
    <t>sa501506</t>
  </si>
  <si>
    <t>Erik Stavert</t>
  </si>
  <si>
    <t>sa548328</t>
  </si>
  <si>
    <t>John Barbato</t>
  </si>
  <si>
    <t>sa291767</t>
  </si>
  <si>
    <t>Jason Rice</t>
  </si>
  <si>
    <t>sa503077</t>
  </si>
  <si>
    <t>Robert Doran</t>
  </si>
  <si>
    <t>sa549271</t>
  </si>
  <si>
    <t>Derek Eitel</t>
  </si>
  <si>
    <t>sa548339</t>
  </si>
  <si>
    <t>Logan Darnell</t>
  </si>
  <si>
    <t>sa599266</t>
  </si>
  <si>
    <t>Salvatore Romano</t>
  </si>
  <si>
    <t>sa549662</t>
  </si>
  <si>
    <t>Zachary Thornton</t>
  </si>
  <si>
    <t>sa598434</t>
  </si>
  <si>
    <t>Tyson Perez</t>
  </si>
  <si>
    <t>sa503241</t>
  </si>
  <si>
    <t>Chris Manno</t>
  </si>
  <si>
    <t>sa392102</t>
  </si>
  <si>
    <t>Jon Kibler</t>
  </si>
  <si>
    <t>Chuckie Fick</t>
  </si>
  <si>
    <t>sa392461</t>
  </si>
  <si>
    <t>Jonnathan Aristil</t>
  </si>
  <si>
    <t>sa507276</t>
  </si>
  <si>
    <t>Gabriel Arias</t>
  </si>
  <si>
    <t>sa455278</t>
  </si>
  <si>
    <t>Trevor Harden</t>
  </si>
  <si>
    <t>Henry Sosa</t>
  </si>
  <si>
    <t>sa454989</t>
  </si>
  <si>
    <t>Kurt Yacko</t>
  </si>
  <si>
    <t>sa187907</t>
  </si>
  <si>
    <t>sa577744</t>
  </si>
  <si>
    <t>Tony Zych</t>
  </si>
  <si>
    <t>sa659364</t>
  </si>
  <si>
    <t>Chris Pack</t>
  </si>
  <si>
    <t>sa390279</t>
  </si>
  <si>
    <t>Joey Williamson</t>
  </si>
  <si>
    <t>sa598486</t>
  </si>
  <si>
    <t>Christopher Haney</t>
  </si>
  <si>
    <t>sa454990</t>
  </si>
  <si>
    <t>Chris Scholl</t>
  </si>
  <si>
    <t>sa598646</t>
  </si>
  <si>
    <t>Josh Warner</t>
  </si>
  <si>
    <t>sa326711</t>
  </si>
  <si>
    <t>Evan Anundsen</t>
  </si>
  <si>
    <t>sa388401</t>
  </si>
  <si>
    <t>Chris Kissock</t>
  </si>
  <si>
    <t>Runelvys Hernandez</t>
  </si>
  <si>
    <t>sa546503</t>
  </si>
  <si>
    <t>Franderlin Romero</t>
  </si>
  <si>
    <t>sa462416</t>
  </si>
  <si>
    <t>Oliver Drake</t>
  </si>
  <si>
    <t>sa597791</t>
  </si>
  <si>
    <t>Jeremy Gabryszwski</t>
  </si>
  <si>
    <t>sa526467</t>
  </si>
  <si>
    <t>Scott Lyman</t>
  </si>
  <si>
    <t>sa505308</t>
  </si>
  <si>
    <t>Jose Perdomo</t>
  </si>
  <si>
    <t>sa578908</t>
  </si>
  <si>
    <t>Jonas Dufek</t>
  </si>
  <si>
    <t>sa454866</t>
  </si>
  <si>
    <t>Shawn Haviland</t>
  </si>
  <si>
    <t>sa526239</t>
  </si>
  <si>
    <t>Justin Wright</t>
  </si>
  <si>
    <t>sa501205</t>
  </si>
  <si>
    <t>Kyle Heckathorn</t>
  </si>
  <si>
    <t>sa550144</t>
  </si>
  <si>
    <t>Jacob Pettit</t>
  </si>
  <si>
    <t>sa501507</t>
  </si>
  <si>
    <t>Buddy Baumann</t>
  </si>
  <si>
    <t>Walter Silva</t>
  </si>
  <si>
    <t>sa512318</t>
  </si>
  <si>
    <t>Caleb Graham</t>
  </si>
  <si>
    <t>sa548458</t>
  </si>
  <si>
    <t>Austin Brice</t>
  </si>
  <si>
    <t>sa506863</t>
  </si>
  <si>
    <t>Ramon Del Orbe</t>
  </si>
  <si>
    <t>sa501483</t>
  </si>
  <si>
    <t>Caleb Cotham</t>
  </si>
  <si>
    <t>Alan Johnson</t>
  </si>
  <si>
    <t>Omar Beltre</t>
  </si>
  <si>
    <t>sa403057</t>
  </si>
  <si>
    <t>Hung-Wen Chen</t>
  </si>
  <si>
    <t>sa455374</t>
  </si>
  <si>
    <t>Brian Flynn</t>
  </si>
  <si>
    <t>sa550051</t>
  </si>
  <si>
    <t>Jesse Hernandez</t>
  </si>
  <si>
    <t>sa602414</t>
  </si>
  <si>
    <t>Jake Junis</t>
  </si>
  <si>
    <t>sa551725</t>
  </si>
  <si>
    <t>Ryan Demmin</t>
  </si>
  <si>
    <t>sa550150</t>
  </si>
  <si>
    <t>Chris Rearick</t>
  </si>
  <si>
    <t>sa692103</t>
  </si>
  <si>
    <t>David Haselden</t>
  </si>
  <si>
    <t>sa597845</t>
  </si>
  <si>
    <t>Ulises Joaquin</t>
  </si>
  <si>
    <t>sa548277</t>
  </si>
  <si>
    <t>Ralston Cash</t>
  </si>
  <si>
    <t>sa598184</t>
  </si>
  <si>
    <t>Alex Gillingham</t>
  </si>
  <si>
    <t>sa597244</t>
  </si>
  <si>
    <t>Roberto Estrella</t>
  </si>
  <si>
    <t>sa455170</t>
  </si>
  <si>
    <t>Richard Sullivan</t>
  </si>
  <si>
    <t>sa658229</t>
  </si>
  <si>
    <t>Brian Holmes</t>
  </si>
  <si>
    <t>sa503382</t>
  </si>
  <si>
    <t>Jesse Simpson</t>
  </si>
  <si>
    <t>sa548553</t>
  </si>
  <si>
    <t>Neil Holland</t>
  </si>
  <si>
    <t>sa506325</t>
  </si>
  <si>
    <t>Gustavo Brazoban</t>
  </si>
  <si>
    <t>sa602909</t>
  </si>
  <si>
    <t>Carl Edwards</t>
  </si>
  <si>
    <t>sa549101</t>
  </si>
  <si>
    <t>Kyle Ryan</t>
  </si>
  <si>
    <t>sa503639</t>
  </si>
  <si>
    <t>Wilking Rodriguez</t>
  </si>
  <si>
    <t>sa501303</t>
  </si>
  <si>
    <t>Matthew Heidenreich</t>
  </si>
  <si>
    <t>sa577951</t>
  </si>
  <si>
    <t>Mike Wright</t>
  </si>
  <si>
    <t>sa447648</t>
  </si>
  <si>
    <t>Dae-Eun Rhee</t>
  </si>
  <si>
    <t>sa253230</t>
  </si>
  <si>
    <t>Blake Johnson</t>
  </si>
  <si>
    <t>Luis Atilano</t>
  </si>
  <si>
    <t>sa454505</t>
  </si>
  <si>
    <t>Kevin Eichhorn</t>
  </si>
  <si>
    <t>sa390202</t>
  </si>
  <si>
    <t>Michael Anton</t>
  </si>
  <si>
    <t>sa551280</t>
  </si>
  <si>
    <t>Wilmer Hernandez</t>
  </si>
  <si>
    <t>sa513151</t>
  </si>
  <si>
    <t>Taylor Whitenton</t>
  </si>
  <si>
    <t>sa504232</t>
  </si>
  <si>
    <t>Andre Rienzo</t>
  </si>
  <si>
    <t>sa597786</t>
  </si>
  <si>
    <t>Blake Snell</t>
  </si>
  <si>
    <t>sa501640</t>
  </si>
  <si>
    <t>Hector Hernandez</t>
  </si>
  <si>
    <t>sa598475</t>
  </si>
  <si>
    <t>Jonathan Cornelius</t>
  </si>
  <si>
    <t>sa658854</t>
  </si>
  <si>
    <t>Oscar Cabrera</t>
  </si>
  <si>
    <t>sa454714</t>
  </si>
  <si>
    <t>Rob Musgrave</t>
  </si>
  <si>
    <t>sa599413</t>
  </si>
  <si>
    <t>Raymond Hernandez</t>
  </si>
  <si>
    <t>sa507042</t>
  </si>
  <si>
    <t>Pedro Encarnacion</t>
  </si>
  <si>
    <t>sa597207</t>
  </si>
  <si>
    <t>Karl Triana</t>
  </si>
  <si>
    <t>sa657697</t>
  </si>
  <si>
    <t>Pedro Fernandez</t>
  </si>
  <si>
    <t>sa597770</t>
  </si>
  <si>
    <t>Kyle Crick</t>
  </si>
  <si>
    <t>sa658128</t>
  </si>
  <si>
    <t>Daniel Minor</t>
  </si>
  <si>
    <t>sa597956</t>
  </si>
  <si>
    <t>Mike Clevinger</t>
  </si>
  <si>
    <t>sa504074</t>
  </si>
  <si>
    <t>Miguel Celestino</t>
  </si>
  <si>
    <t>sa381976</t>
  </si>
  <si>
    <t>Jonathan Ortiz</t>
  </si>
  <si>
    <t>sa599335</t>
  </si>
  <si>
    <t>Michael Roth</t>
  </si>
  <si>
    <t>sa598185</t>
  </si>
  <si>
    <t>Blair Walters</t>
  </si>
  <si>
    <t>sa501515</t>
  </si>
  <si>
    <t>Joshua Hodges</t>
  </si>
  <si>
    <t>sa660744</t>
  </si>
  <si>
    <t>Lance Day</t>
  </si>
  <si>
    <t>sa455120</t>
  </si>
  <si>
    <t>Pete Ruiz</t>
  </si>
  <si>
    <t>sa657974</t>
  </si>
  <si>
    <t>Tyler Pike</t>
  </si>
  <si>
    <t>sa548125</t>
  </si>
  <si>
    <t>Victor De Leon</t>
  </si>
  <si>
    <t>sa199492</t>
  </si>
  <si>
    <t>sa598487</t>
  </si>
  <si>
    <t>Steven Snodgrass</t>
  </si>
  <si>
    <t>sa599995</t>
  </si>
  <si>
    <t>Juan Agostini</t>
  </si>
  <si>
    <t>sa244191</t>
  </si>
  <si>
    <t>Richard De Los Santos</t>
  </si>
  <si>
    <t>sa390238</t>
  </si>
  <si>
    <t>Parker Frazier</t>
  </si>
  <si>
    <t>sa501691</t>
  </si>
  <si>
    <t>Nicholas Greenwood</t>
  </si>
  <si>
    <t>sa550274</t>
  </si>
  <si>
    <t>Justin Haley</t>
  </si>
  <si>
    <t>sa455516</t>
  </si>
  <si>
    <t>Sonny Gray</t>
  </si>
  <si>
    <t>sa596841</t>
  </si>
  <si>
    <t>Yeyfry Del Rosario</t>
  </si>
  <si>
    <t>sa549296</t>
  </si>
  <si>
    <t>Hamilton Bennett</t>
  </si>
  <si>
    <t>sa454687</t>
  </si>
  <si>
    <t>sa577734</t>
  </si>
  <si>
    <t>Erik Johnson</t>
  </si>
  <si>
    <t>sa454537</t>
  </si>
  <si>
    <t>Ethan Hollingsworth</t>
  </si>
  <si>
    <t>sa548347</t>
  </si>
  <si>
    <t>Kevin Gausman</t>
  </si>
  <si>
    <t>sa502136</t>
  </si>
  <si>
    <t>Matt Ridings</t>
  </si>
  <si>
    <t>sa509283</t>
  </si>
  <si>
    <t>Rafael Martin</t>
  </si>
  <si>
    <t>sa389657</t>
  </si>
  <si>
    <t>Mike Mccardell</t>
  </si>
  <si>
    <t>sa549722</t>
  </si>
  <si>
    <t>Dovydas Neverauskas</t>
  </si>
  <si>
    <t>sa390259</t>
  </si>
  <si>
    <t>David Mixon</t>
  </si>
  <si>
    <t>sa551256</t>
  </si>
  <si>
    <t>Junior Subero</t>
  </si>
  <si>
    <t>sa202102</t>
  </si>
  <si>
    <t>Ronnie Ray</t>
  </si>
  <si>
    <t>sa549571</t>
  </si>
  <si>
    <t>Stephen Landazuri</t>
  </si>
  <si>
    <t>sa291459</t>
  </si>
  <si>
    <t>Tommy Mendoza</t>
  </si>
  <si>
    <t>sa455247</t>
  </si>
  <si>
    <t>Nick Czyz</t>
  </si>
  <si>
    <t>sa502049</t>
  </si>
  <si>
    <t>John Stilson</t>
  </si>
  <si>
    <t>sa548253</t>
  </si>
  <si>
    <t>Pat Dean</t>
  </si>
  <si>
    <t>sa600697</t>
  </si>
  <si>
    <t>Will West</t>
  </si>
  <si>
    <t>sa549091</t>
  </si>
  <si>
    <t>Andrew Robinson</t>
  </si>
  <si>
    <t>sa549713</t>
  </si>
  <si>
    <t>Dan Barnes</t>
  </si>
  <si>
    <t>sa597220</t>
  </si>
  <si>
    <t>Helmis Rodriguez</t>
  </si>
  <si>
    <t>sa550692</t>
  </si>
  <si>
    <t>Persio Reyes</t>
  </si>
  <si>
    <t>sa599403</t>
  </si>
  <si>
    <t>Casey Medlen</t>
  </si>
  <si>
    <t>sa555097</t>
  </si>
  <si>
    <t>Justin Schumer</t>
  </si>
  <si>
    <t>sa505309</t>
  </si>
  <si>
    <t>Leonardo Alayon</t>
  </si>
  <si>
    <t>sa594090</t>
  </si>
  <si>
    <t>Adam Dominick</t>
  </si>
  <si>
    <t>sa526352</t>
  </si>
  <si>
    <t>Alex Wimmers</t>
  </si>
  <si>
    <t>sa596321</t>
  </si>
  <si>
    <t>Manaure Martinez</t>
  </si>
  <si>
    <t>sa326547</t>
  </si>
  <si>
    <t>Matthew Long</t>
  </si>
  <si>
    <t>sa456059</t>
  </si>
  <si>
    <t>Miguel Sierra</t>
  </si>
  <si>
    <t>sa657812</t>
  </si>
  <si>
    <t>Richard Paulino</t>
  </si>
  <si>
    <t>sa454889</t>
  </si>
  <si>
    <t>sa548239</t>
  </si>
  <si>
    <t>Vincent Velasquez</t>
  </si>
  <si>
    <t>Josh Towers</t>
  </si>
  <si>
    <t>sa454225</t>
  </si>
  <si>
    <t>Richard Castillo</t>
  </si>
  <si>
    <t>sa526542</t>
  </si>
  <si>
    <t>Grayson Garvin</t>
  </si>
  <si>
    <t>sa598099</t>
  </si>
  <si>
    <t>Jason Creasy</t>
  </si>
  <si>
    <t>sa550669</t>
  </si>
  <si>
    <t>Eliezer Beard</t>
  </si>
  <si>
    <t>sa549200</t>
  </si>
  <si>
    <t>Ryan Rodebaugh</t>
  </si>
  <si>
    <t>sa657700</t>
  </si>
  <si>
    <t>Anfernee Benitez</t>
  </si>
  <si>
    <t>Joe Nelson</t>
  </si>
  <si>
    <t>sa550188</t>
  </si>
  <si>
    <t>Danny Winkler</t>
  </si>
  <si>
    <t>sa546796</t>
  </si>
  <si>
    <t>Dennis O'Grady</t>
  </si>
  <si>
    <t>sa392215</t>
  </si>
  <si>
    <t>Seth Rosin</t>
  </si>
  <si>
    <t>sa596271</t>
  </si>
  <si>
    <t>Andres Gonzalez</t>
  </si>
  <si>
    <t>sa502746</t>
  </si>
  <si>
    <t>Bennett Whitmore</t>
  </si>
  <si>
    <t>sa597959</t>
  </si>
  <si>
    <t>Thomas Robson</t>
  </si>
  <si>
    <t>sa503350</t>
  </si>
  <si>
    <t>Brady Rodgers</t>
  </si>
  <si>
    <t>sa546500</t>
  </si>
  <si>
    <t>Oswaldo Mieres</t>
  </si>
  <si>
    <t>sa578017</t>
  </si>
  <si>
    <t>Ryan Duke</t>
  </si>
  <si>
    <t>sa551277</t>
  </si>
  <si>
    <t>Julian Hilario</t>
  </si>
  <si>
    <t>sa550449</t>
  </si>
  <si>
    <t>Dylan Unsworth</t>
  </si>
  <si>
    <t>sa505273</t>
  </si>
  <si>
    <t>Eswarlin Jimenez</t>
  </si>
  <si>
    <t>sa548063</t>
  </si>
  <si>
    <t>Richard Rodriguez</t>
  </si>
  <si>
    <t>sa389180</t>
  </si>
  <si>
    <t>Kyle Landis</t>
  </si>
  <si>
    <t>sa507275</t>
  </si>
  <si>
    <t>Juan Herrera</t>
  </si>
  <si>
    <t>sa599389</t>
  </si>
  <si>
    <t>Daniel Vargas-Vila</t>
  </si>
  <si>
    <t>sa326675</t>
  </si>
  <si>
    <t>Dallas Buck</t>
  </si>
  <si>
    <t>sa501949</t>
  </si>
  <si>
    <t>Chris Gloor</t>
  </si>
  <si>
    <t>sa503406</t>
  </si>
  <si>
    <t>Daniel Cropper</t>
  </si>
  <si>
    <t>sa501571</t>
  </si>
  <si>
    <t>Paul Applebee</t>
  </si>
  <si>
    <t>sa502722</t>
  </si>
  <si>
    <t>Yorman Bazardo</t>
  </si>
  <si>
    <t>sa599061</t>
  </si>
  <si>
    <t>Luis Heredia</t>
  </si>
  <si>
    <t>sa597280</t>
  </si>
  <si>
    <t>Milton Gomez</t>
  </si>
  <si>
    <t>sa580380</t>
  </si>
  <si>
    <t>Tim Shibuya</t>
  </si>
  <si>
    <t>sa393027</t>
  </si>
  <si>
    <t>Manuel Flores</t>
  </si>
  <si>
    <t>sa455763</t>
  </si>
  <si>
    <t>Dimaster Delgado</t>
  </si>
  <si>
    <t>sa389398</t>
  </si>
  <si>
    <t>Adam Reifer</t>
  </si>
  <si>
    <t>Mike Burns</t>
  </si>
  <si>
    <t>sa503156</t>
  </si>
  <si>
    <t>Ryan Crowley</t>
  </si>
  <si>
    <t>sa501967</t>
  </si>
  <si>
    <t>Chad Thompson</t>
  </si>
  <si>
    <t>sa505019</t>
  </si>
  <si>
    <t>Dennis Moya</t>
  </si>
  <si>
    <t>sa293691</t>
  </si>
  <si>
    <t>Steven Hirschfeld</t>
  </si>
  <si>
    <t>sa502674</t>
  </si>
  <si>
    <t>Craig Westcott</t>
  </si>
  <si>
    <t>sa390646</t>
  </si>
  <si>
    <t>Cody Scarpetta</t>
  </si>
  <si>
    <t>sa455559</t>
  </si>
  <si>
    <t>J.C. Sulbaran</t>
  </si>
  <si>
    <t>sa549889</t>
  </si>
  <si>
    <t>Ryan Copeland</t>
  </si>
  <si>
    <t>sa541874</t>
  </si>
  <si>
    <t>Andres Avila</t>
  </si>
  <si>
    <t>sa549423</t>
  </si>
  <si>
    <t>Alex Kaminsky</t>
  </si>
  <si>
    <t>sa502757</t>
  </si>
  <si>
    <t>Matt Packer</t>
  </si>
  <si>
    <t>sa455204</t>
  </si>
  <si>
    <t>Ryan Weber</t>
  </si>
  <si>
    <t>sa506879</t>
  </si>
  <si>
    <t>Teo Gutierrez</t>
  </si>
  <si>
    <t>sa578236</t>
  </si>
  <si>
    <t>Eric Eadington</t>
  </si>
  <si>
    <t>sa392211</t>
  </si>
  <si>
    <t>Nick Tepesch</t>
  </si>
  <si>
    <t>sa657633</t>
  </si>
  <si>
    <t>Matt Herges</t>
  </si>
  <si>
    <t>sa392069</t>
  </si>
  <si>
    <t>Hector Nelo</t>
  </si>
  <si>
    <t>sa501549</t>
  </si>
  <si>
    <t>David Buchanan</t>
  </si>
  <si>
    <t>sa454905</t>
  </si>
  <si>
    <t>Chuck Huggins</t>
  </si>
  <si>
    <t>sa506959</t>
  </si>
  <si>
    <t>Yimi Garcia</t>
  </si>
  <si>
    <t>sa507006</t>
  </si>
  <si>
    <t>Raymundo Montero</t>
  </si>
  <si>
    <t>Edwar Ramirez</t>
  </si>
  <si>
    <t>sa504207</t>
  </si>
  <si>
    <t>Randy Consuegra</t>
  </si>
  <si>
    <t>sa505051</t>
  </si>
  <si>
    <t>Marcelo Carreno</t>
  </si>
  <si>
    <t>sa657500</t>
  </si>
  <si>
    <t>Jose Fermin</t>
  </si>
  <si>
    <t>sa226123</t>
  </si>
  <si>
    <t>Josh Muecke</t>
  </si>
  <si>
    <t>Armando Gabino</t>
  </si>
  <si>
    <t>sa549067</t>
  </si>
  <si>
    <t>Adam Kolarek</t>
  </si>
  <si>
    <t>Yoslan Herrera</t>
  </si>
  <si>
    <t>sa389188</t>
  </si>
  <si>
    <t>Ryan Tatusko</t>
  </si>
  <si>
    <t>sa597095</t>
  </si>
  <si>
    <t>Kevin Canelon</t>
  </si>
  <si>
    <t>sa326493</t>
  </si>
  <si>
    <t>Heitor Correa</t>
  </si>
  <si>
    <t>sa503692</t>
  </si>
  <si>
    <t>Jeffrey Ames</t>
  </si>
  <si>
    <t>Elizardo Ramirez</t>
  </si>
  <si>
    <t>sa502043</t>
  </si>
  <si>
    <t>Dan Taylor</t>
  </si>
  <si>
    <t>sa505234</t>
  </si>
  <si>
    <t>Todd Van Steensel</t>
  </si>
  <si>
    <t>sa512705</t>
  </si>
  <si>
    <t>sa456030</t>
  </si>
  <si>
    <t>Alexander Perez</t>
  </si>
  <si>
    <t>sa454858</t>
  </si>
  <si>
    <t>Ryan Doolittle</t>
  </si>
  <si>
    <t>sa501668</t>
  </si>
  <si>
    <t>Josh Zeid</t>
  </si>
  <si>
    <t>sa292712</t>
  </si>
  <si>
    <t>Josh Schmidt</t>
  </si>
  <si>
    <t>sa501545</t>
  </si>
  <si>
    <t>Colton Cain</t>
  </si>
  <si>
    <t>sa657123</t>
  </si>
  <si>
    <t>Eduar Lopez</t>
  </si>
  <si>
    <t>sa455688</t>
  </si>
  <si>
    <t>Michael Cisco</t>
  </si>
  <si>
    <t>sa454445</t>
  </si>
  <si>
    <t>Jason Knapp</t>
  </si>
  <si>
    <t>sa658003</t>
  </si>
  <si>
    <t>Ty Wagner</t>
  </si>
  <si>
    <t>Trever Miller</t>
  </si>
  <si>
    <t>sa392163</t>
  </si>
  <si>
    <t>Gregory Peavey</t>
  </si>
  <si>
    <t>sa390349</t>
  </si>
  <si>
    <t>Michael Watt</t>
  </si>
  <si>
    <t>sa454461</t>
  </si>
  <si>
    <t>Bobby Lanigan</t>
  </si>
  <si>
    <t>sa327100</t>
  </si>
  <si>
    <t>L.J. Gagnier</t>
  </si>
  <si>
    <t>Chad Paronto</t>
  </si>
  <si>
    <t>sa501702</t>
  </si>
  <si>
    <t>Tim Crabbe</t>
  </si>
  <si>
    <t>sa295372</t>
  </si>
  <si>
    <t>Ramon Garcia</t>
  </si>
  <si>
    <t>sa635432</t>
  </si>
  <si>
    <t>Raudel Lazo</t>
  </si>
  <si>
    <t>sa546467</t>
  </si>
  <si>
    <t>Kender Villegas</t>
  </si>
  <si>
    <t>Humberto Sanchez</t>
  </si>
  <si>
    <t>sa502789</t>
  </si>
  <si>
    <t>Colin Kleven</t>
  </si>
  <si>
    <t>sa502754</t>
  </si>
  <si>
    <t>Garrett Claypool</t>
  </si>
  <si>
    <t>sa599738</t>
  </si>
  <si>
    <t>Ian Dickson</t>
  </si>
  <si>
    <t>sa597514</t>
  </si>
  <si>
    <t>Hector Salazar</t>
  </si>
  <si>
    <t>sa454983</t>
  </si>
  <si>
    <t>James Leverton</t>
  </si>
  <si>
    <t>sa327134</t>
  </si>
  <si>
    <t>Aaron Miller</t>
  </si>
  <si>
    <t>sa599236</t>
  </si>
  <si>
    <t>Amir Garrett</t>
  </si>
  <si>
    <t>sa597233</t>
  </si>
  <si>
    <t>Yender Caramo</t>
  </si>
  <si>
    <t>Brian Tallet</t>
  </si>
  <si>
    <t>Chad Cordero</t>
  </si>
  <si>
    <t>sa389906</t>
  </si>
  <si>
    <t>Bobby Bramhall</t>
  </si>
  <si>
    <t>sa526393</t>
  </si>
  <si>
    <t>Dean Kiekhefer</t>
  </si>
  <si>
    <t>sa503059</t>
  </si>
  <si>
    <t>Eddie Butler</t>
  </si>
  <si>
    <t>sa599190</t>
  </si>
  <si>
    <t>Brandon Williamson</t>
  </si>
  <si>
    <t>sa503608</t>
  </si>
  <si>
    <t>sa502144</t>
  </si>
  <si>
    <t>sa658361</t>
  </si>
  <si>
    <t>Derrick Stultz</t>
  </si>
  <si>
    <t>sa389206</t>
  </si>
  <si>
    <t>Frank Gailey</t>
  </si>
  <si>
    <t>Jason Jennings</t>
  </si>
  <si>
    <t>sa500804</t>
  </si>
  <si>
    <t>Brooks Pounders</t>
  </si>
  <si>
    <t>sa501220</t>
  </si>
  <si>
    <t>Justin Marks</t>
  </si>
  <si>
    <t>sa549283</t>
  </si>
  <si>
    <t>Zachary Neal</t>
  </si>
  <si>
    <t>sa503990</t>
  </si>
  <si>
    <t>Kyle Stroup</t>
  </si>
  <si>
    <t>sa578009</t>
  </si>
  <si>
    <t>Tyler Anderson</t>
  </si>
  <si>
    <t>Andy Sonnanstine</t>
  </si>
  <si>
    <t>Ty Taubenheim</t>
  </si>
  <si>
    <t>sa393410</t>
  </si>
  <si>
    <t>sa500729</t>
  </si>
  <si>
    <t>Chad James</t>
  </si>
  <si>
    <t>sa455435</t>
  </si>
  <si>
    <t>Aaron Barrett</t>
  </si>
  <si>
    <t>sa658087</t>
  </si>
  <si>
    <t>Adrian Almeida</t>
  </si>
  <si>
    <t>sa526877</t>
  </si>
  <si>
    <t>Jesse Hahn</t>
  </si>
  <si>
    <t>sa326742</t>
  </si>
  <si>
    <t>Cory Vanallen</t>
  </si>
  <si>
    <t>sa549871</t>
  </si>
  <si>
    <t>Lance Baxter</t>
  </si>
  <si>
    <t>sa503034</t>
  </si>
  <si>
    <t>Eliecer Navarro</t>
  </si>
  <si>
    <t>sa526472</t>
  </si>
  <si>
    <t>Jared Ray</t>
  </si>
  <si>
    <t>sa454912</t>
  </si>
  <si>
    <t>John Anderson</t>
  </si>
  <si>
    <t>Gustavo Chacin</t>
  </si>
  <si>
    <t>sa326879</t>
  </si>
  <si>
    <t>Travis Webb</t>
  </si>
  <si>
    <t>sa658176</t>
  </si>
  <si>
    <t>Ben Eckels</t>
  </si>
  <si>
    <t>sa454953</t>
  </si>
  <si>
    <t>Dan Houston</t>
  </si>
  <si>
    <t>sa657906</t>
  </si>
  <si>
    <t>Nick Travieso</t>
  </si>
  <si>
    <t>Jared Wells</t>
  </si>
  <si>
    <t>sa548199</t>
  </si>
  <si>
    <t>Robby Rowland</t>
  </si>
  <si>
    <t>sa328134</t>
  </si>
  <si>
    <t>Corey Madden</t>
  </si>
  <si>
    <t>sa658004</t>
  </si>
  <si>
    <t>Corey Black</t>
  </si>
  <si>
    <t>sa388944</t>
  </si>
  <si>
    <t>Colt Hynes</t>
  </si>
  <si>
    <t>sa456362</t>
  </si>
  <si>
    <t>Mario Rodriguez</t>
  </si>
  <si>
    <t>sa551013</t>
  </si>
  <si>
    <t>Raul Hernandez</t>
  </si>
  <si>
    <t>sa455101</t>
  </si>
  <si>
    <t>Trevor Holder</t>
  </si>
  <si>
    <t>sa390455</t>
  </si>
  <si>
    <t>Jay Voss</t>
  </si>
  <si>
    <t>sa550291</t>
  </si>
  <si>
    <t>A.J. Achter</t>
  </si>
  <si>
    <t>sa392067</t>
  </si>
  <si>
    <t>Chris Jones</t>
  </si>
  <si>
    <t>sa579801</t>
  </si>
  <si>
    <t>Rusty Shellhorn</t>
  </si>
  <si>
    <t>sa455144</t>
  </si>
  <si>
    <t>Lance Janke</t>
  </si>
  <si>
    <t>sa526810</t>
  </si>
  <si>
    <t>Sean Bierman</t>
  </si>
  <si>
    <t>sa455267</t>
  </si>
  <si>
    <t>Bryce Stowell</t>
  </si>
  <si>
    <t>sa598816</t>
  </si>
  <si>
    <t>James Pugliese</t>
  </si>
  <si>
    <t>sa501659</t>
  </si>
  <si>
    <t>Andre Lamontagne</t>
  </si>
  <si>
    <t>sa455514</t>
  </si>
  <si>
    <t>sa389733</t>
  </si>
  <si>
    <t>sa549495</t>
  </si>
  <si>
    <t>Tyler Jones</t>
  </si>
  <si>
    <t>sa456106</t>
  </si>
  <si>
    <t>Manuarys Correa</t>
  </si>
  <si>
    <t>sa549903</t>
  </si>
  <si>
    <t>Aaron Kurcz</t>
  </si>
  <si>
    <t>John Koronka</t>
  </si>
  <si>
    <t>sa389775</t>
  </si>
  <si>
    <t>Travis Banwart</t>
  </si>
  <si>
    <t>sa549725</t>
  </si>
  <si>
    <t>Daniel Renken</t>
  </si>
  <si>
    <t>sa551249</t>
  </si>
  <si>
    <t>Juan Valdez</t>
  </si>
  <si>
    <t>sa506314</t>
  </si>
  <si>
    <t>Albert Campos</t>
  </si>
  <si>
    <t>sa389214</t>
  </si>
  <si>
    <t>Scott Moviel</t>
  </si>
  <si>
    <t>sa550173</t>
  </si>
  <si>
    <t>Chance Mistric</t>
  </si>
  <si>
    <t>sa578871</t>
  </si>
  <si>
    <t>Jon Moscot</t>
  </si>
  <si>
    <t>Charlie Zink</t>
  </si>
  <si>
    <t>sa496301</t>
  </si>
  <si>
    <t>Matt Fairel</t>
  </si>
  <si>
    <t>sa501554</t>
  </si>
  <si>
    <t>Wes Musick</t>
  </si>
  <si>
    <t>sa549956</t>
  </si>
  <si>
    <t>Nolan Sanburn</t>
  </si>
  <si>
    <t>sa455459</t>
  </si>
  <si>
    <t>Anthony Desclafani</t>
  </si>
  <si>
    <t>sa455049</t>
  </si>
  <si>
    <t>Jay Jackson</t>
  </si>
  <si>
    <t>sa327740</t>
  </si>
  <si>
    <t>Hassan Pena</t>
  </si>
  <si>
    <t>sa602609</t>
  </si>
  <si>
    <t>Trevor Oakes</t>
  </si>
  <si>
    <t>sa526941</t>
  </si>
  <si>
    <t>Matt Grace</t>
  </si>
  <si>
    <t>sa253256</t>
  </si>
  <si>
    <t>Clay Hamilton</t>
  </si>
  <si>
    <t>sa253304</t>
  </si>
  <si>
    <t>Jarrett Grube</t>
  </si>
  <si>
    <t>sa276672</t>
  </si>
  <si>
    <t>Harold Williams</t>
  </si>
  <si>
    <t>sa262077</t>
  </si>
  <si>
    <t>Erick Abreu</t>
  </si>
  <si>
    <t>sa598931</t>
  </si>
  <si>
    <t>Andy Ferguson</t>
  </si>
  <si>
    <t>sa599479</t>
  </si>
  <si>
    <t>Andrew Granier</t>
  </si>
  <si>
    <t>sa599309</t>
  </si>
  <si>
    <t>Mark Binford</t>
  </si>
  <si>
    <t>sa599307</t>
  </si>
  <si>
    <t>Joseph Biagini</t>
  </si>
  <si>
    <t>sa657578</t>
  </si>
  <si>
    <t>Anthony Basora</t>
  </si>
  <si>
    <t>sa503072</t>
  </si>
  <si>
    <t>Matt Milroy</t>
  </si>
  <si>
    <t>sa506730</t>
  </si>
  <si>
    <t>sa503982</t>
  </si>
  <si>
    <t>Wilmer Almonte</t>
  </si>
  <si>
    <t>sa657835</t>
  </si>
  <si>
    <t>Jhosue Bermudez</t>
  </si>
  <si>
    <t>sa598554</t>
  </si>
  <si>
    <t>Adam Kudryk</t>
  </si>
  <si>
    <t>sa455320</t>
  </si>
  <si>
    <t>Trevor Feeney</t>
  </si>
  <si>
    <t>sa389867</t>
  </si>
  <si>
    <t>Ivor Hodgson</t>
  </si>
  <si>
    <t>sa599280</t>
  </si>
  <si>
    <t>Michael Jensen</t>
  </si>
  <si>
    <t>sa549817</t>
  </si>
  <si>
    <t>Kylin Turnbull</t>
  </si>
  <si>
    <t>Tom Mastny</t>
  </si>
  <si>
    <t>sa397814</t>
  </si>
  <si>
    <t>Tom Stuifbergen</t>
  </si>
  <si>
    <t>sa598339</t>
  </si>
  <si>
    <t>Greg Gonzalez</t>
  </si>
  <si>
    <t>sa548718</t>
  </si>
  <si>
    <t>Jose Arias</t>
  </si>
  <si>
    <t>sa501995</t>
  </si>
  <si>
    <t>Mitchell Clarke</t>
  </si>
  <si>
    <t>sa597019</t>
  </si>
  <si>
    <t>Jorge Ortega</t>
  </si>
  <si>
    <t>sa577803</t>
  </si>
  <si>
    <t>Anthony Meo</t>
  </si>
  <si>
    <t>sa597263</t>
  </si>
  <si>
    <t>Oscar Armenta</t>
  </si>
  <si>
    <t>sa388389</t>
  </si>
  <si>
    <t>David Duncan</t>
  </si>
  <si>
    <t>Kenshin Kawakami</t>
  </si>
  <si>
    <t>sa597792</t>
  </si>
  <si>
    <t>Robert Stephenson</t>
  </si>
  <si>
    <t>Al Reyes</t>
  </si>
  <si>
    <t>sa503237</t>
  </si>
  <si>
    <t>Austin Maddox</t>
  </si>
  <si>
    <t>Scott Proctor</t>
  </si>
  <si>
    <t>sa389674</t>
  </si>
  <si>
    <t>Adam Mills</t>
  </si>
  <si>
    <t>sa504797</t>
  </si>
  <si>
    <t>Jose Campos</t>
  </si>
  <si>
    <t>sa390376</t>
  </si>
  <si>
    <t>Brock Huntzinger</t>
  </si>
  <si>
    <t>sa503534</t>
  </si>
  <si>
    <t>Francois Lafreniere</t>
  </si>
  <si>
    <t>sa550149</t>
  </si>
  <si>
    <t>Dallas Beeler</t>
  </si>
  <si>
    <t>sa454749</t>
  </si>
  <si>
    <t>Matt Gorgen</t>
  </si>
  <si>
    <t>sa550591</t>
  </si>
  <si>
    <t>Jayson Aquino</t>
  </si>
  <si>
    <t>Brian Gordon</t>
  </si>
  <si>
    <t>Casey Daigle</t>
  </si>
  <si>
    <t>sa454742</t>
  </si>
  <si>
    <t>Dan Osterbrock</t>
  </si>
  <si>
    <t>sa596521</t>
  </si>
  <si>
    <t>sa389660</t>
  </si>
  <si>
    <t>Donnie Hume</t>
  </si>
  <si>
    <t>Clay Zavada</t>
  </si>
  <si>
    <t>sa658297</t>
  </si>
  <si>
    <t>Shane Broyles</t>
  </si>
  <si>
    <t>Geoff Geary</t>
  </si>
  <si>
    <t>sa456113</t>
  </si>
  <si>
    <t>Jeffry Antigua</t>
  </si>
  <si>
    <t>sa392162</t>
  </si>
  <si>
    <t>Barret Loux</t>
  </si>
  <si>
    <t>sa455162</t>
  </si>
  <si>
    <t>Bryan Evans</t>
  </si>
  <si>
    <t>sa597023</t>
  </si>
  <si>
    <t>Andry Ubiera</t>
  </si>
  <si>
    <t>Matt Chico</t>
  </si>
  <si>
    <t>sa526184</t>
  </si>
  <si>
    <t>Brian Dupra</t>
  </si>
  <si>
    <t>sa549085</t>
  </si>
  <si>
    <t>Robbie Ray</t>
  </si>
  <si>
    <t>sa577935</t>
  </si>
  <si>
    <t>Jordan Pries</t>
  </si>
  <si>
    <t>sa658915</t>
  </si>
  <si>
    <t>Daniel Watts</t>
  </si>
  <si>
    <t>sa658102</t>
  </si>
  <si>
    <t>David Starn</t>
  </si>
  <si>
    <t>sa502887</t>
  </si>
  <si>
    <t>Vidal Nuno</t>
  </si>
  <si>
    <t>sa553380</t>
  </si>
  <si>
    <t>Austin Ross</t>
  </si>
  <si>
    <t>sa590305</t>
  </si>
  <si>
    <t>Dustin Pease</t>
  </si>
  <si>
    <t>sa578194</t>
  </si>
  <si>
    <t>Matt Murray</t>
  </si>
  <si>
    <t>Saul Rivera</t>
  </si>
  <si>
    <t>Roy Corcoran</t>
  </si>
  <si>
    <t>sa507049</t>
  </si>
  <si>
    <t>Gregory Baez</t>
  </si>
  <si>
    <t>sa503539</t>
  </si>
  <si>
    <t>Hoby Milner</t>
  </si>
  <si>
    <t>Sean West</t>
  </si>
  <si>
    <t>sa597787</t>
  </si>
  <si>
    <t>Taylor Guerrieri</t>
  </si>
  <si>
    <t>sa501704</t>
  </si>
  <si>
    <t>Matt Lollis</t>
  </si>
  <si>
    <t>sa610008</t>
  </si>
  <si>
    <t>Omar Gomez</t>
  </si>
  <si>
    <t>Graham Godfrey</t>
  </si>
  <si>
    <t>Gil Meche</t>
  </si>
  <si>
    <t>Bob Howry</t>
  </si>
  <si>
    <t>sa526879</t>
  </si>
  <si>
    <t>Taylor Hill</t>
  </si>
  <si>
    <t>sa392471</t>
  </si>
  <si>
    <t>Jairo Heredia</t>
  </si>
  <si>
    <t>Jeff Bennett</t>
  </si>
  <si>
    <t>sa599399</t>
  </si>
  <si>
    <t>Patrick Francescon</t>
  </si>
  <si>
    <t>sa548099</t>
  </si>
  <si>
    <t>Victor Araujo</t>
  </si>
  <si>
    <t>sa390608</t>
  </si>
  <si>
    <t>Evan Hildenbrandt</t>
  </si>
  <si>
    <t>Brian Bannister</t>
  </si>
  <si>
    <t>sa507216</t>
  </si>
  <si>
    <t>Joley Rodriguez</t>
  </si>
  <si>
    <t>sa549225</t>
  </si>
  <si>
    <t>Hansel De Los Santos</t>
  </si>
  <si>
    <t>sa550723</t>
  </si>
  <si>
    <t>Leonardo Perdomo</t>
  </si>
  <si>
    <t>Jay Buente</t>
  </si>
  <si>
    <t>Josh Judy</t>
  </si>
  <si>
    <t>sa658305</t>
  </si>
  <si>
    <t>Aaron West</t>
  </si>
  <si>
    <t>sa506277</t>
  </si>
  <si>
    <t>Starlin Gerson</t>
  </si>
  <si>
    <t>sa550206</t>
  </si>
  <si>
    <t>David Deminsky</t>
  </si>
  <si>
    <t>sa597755</t>
  </si>
  <si>
    <t>Henry Owens</t>
  </si>
  <si>
    <t>sa502329</t>
  </si>
  <si>
    <t>Brian Johnson</t>
  </si>
  <si>
    <t>sa455504</t>
  </si>
  <si>
    <t>Blake Monar</t>
  </si>
  <si>
    <t>sa506634</t>
  </si>
  <si>
    <t>Bryan Martinez</t>
  </si>
  <si>
    <t>sa549808</t>
  </si>
  <si>
    <t>Casey Harman</t>
  </si>
  <si>
    <t>sa598012</t>
  </si>
  <si>
    <t>Jake Burnette</t>
  </si>
  <si>
    <t>sa501532</t>
  </si>
  <si>
    <t>James Gillheeney</t>
  </si>
  <si>
    <t>sa456446</t>
  </si>
  <si>
    <t>Marcos Frias</t>
  </si>
  <si>
    <t>sa658306</t>
  </si>
  <si>
    <t>Chris Flexen</t>
  </si>
  <si>
    <t>sa597872</t>
  </si>
  <si>
    <t>Patrick Hope</t>
  </si>
  <si>
    <t>sa599717</t>
  </si>
  <si>
    <t>Greg Ross</t>
  </si>
  <si>
    <t>Francis Beltran</t>
  </si>
  <si>
    <t>sa389369</t>
  </si>
  <si>
    <t>Jordan Hotchkiss</t>
  </si>
  <si>
    <t>sa327830</t>
  </si>
  <si>
    <t>Andrew Barbosa</t>
  </si>
  <si>
    <t>sa390191</t>
  </si>
  <si>
    <t>Eammon Portice</t>
  </si>
  <si>
    <t>sa226235</t>
  </si>
  <si>
    <t>Alexander Smit</t>
  </si>
  <si>
    <t>sa599519</t>
  </si>
  <si>
    <t>Trevor Miller</t>
  </si>
  <si>
    <t>sa294473</t>
  </si>
  <si>
    <t>Brandon Durden</t>
  </si>
  <si>
    <t>sa621585</t>
  </si>
  <si>
    <t>Kyle Helisek</t>
  </si>
  <si>
    <t>sa455250</t>
  </si>
  <si>
    <t>Scott Mcgregor</t>
  </si>
  <si>
    <t>sa455070</t>
  </si>
  <si>
    <t>Derrick Saito</t>
  </si>
  <si>
    <t>sa504810</t>
  </si>
  <si>
    <t>Jordan Conley</t>
  </si>
  <si>
    <t>sa548477</t>
  </si>
  <si>
    <t>Joshua Bowman</t>
  </si>
  <si>
    <t>sa454885</t>
  </si>
  <si>
    <t>Bryan Woodall</t>
  </si>
  <si>
    <t>sa549433</t>
  </si>
  <si>
    <t>Casey Lawrence</t>
  </si>
  <si>
    <t>sa621408</t>
  </si>
  <si>
    <t>Drew Steckenrider</t>
  </si>
  <si>
    <t>sa548333</t>
  </si>
  <si>
    <t>Drew Cisco</t>
  </si>
  <si>
    <t>Mitch Talbot</t>
  </si>
  <si>
    <t>sa501508</t>
  </si>
  <si>
    <t>Mark Serrano</t>
  </si>
  <si>
    <t>Mark Hamburger</t>
  </si>
  <si>
    <t>sa502727</t>
  </si>
  <si>
    <t>Joseph O'Gara</t>
  </si>
  <si>
    <t>sa658075</t>
  </si>
  <si>
    <t>Dailyn Martinez</t>
  </si>
  <si>
    <t>sa389223</t>
  </si>
  <si>
    <t>Michael Antonini</t>
  </si>
  <si>
    <t>sa455439</t>
  </si>
  <si>
    <t>Ryan Carpenter</t>
  </si>
  <si>
    <t>sa328511</t>
  </si>
  <si>
    <t>sa501758</t>
  </si>
  <si>
    <t>Sam Selman</t>
  </si>
  <si>
    <t>sa658196</t>
  </si>
  <si>
    <t>Max Foody</t>
  </si>
  <si>
    <t>sa388834</t>
  </si>
  <si>
    <t>Nick Schmidt</t>
  </si>
  <si>
    <t>sa550523</t>
  </si>
  <si>
    <t>Hector Neris</t>
  </si>
  <si>
    <t>sa389288</t>
  </si>
  <si>
    <t>Deryk Hooker</t>
  </si>
  <si>
    <t>sa506912</t>
  </si>
  <si>
    <t>Luis Cessa</t>
  </si>
  <si>
    <t>Juan Morillo</t>
  </si>
  <si>
    <t>sa550596</t>
  </si>
  <si>
    <t>Abraham Espinosa</t>
  </si>
  <si>
    <t>sa503641</t>
  </si>
  <si>
    <t>Leonel Santiago</t>
  </si>
  <si>
    <t>Juan Rincon</t>
  </si>
  <si>
    <t>sa603328</t>
  </si>
  <si>
    <t>Roenis Elias</t>
  </si>
  <si>
    <t>sa657917</t>
  </si>
  <si>
    <t>Marcos Molina</t>
  </si>
  <si>
    <t>sa392218</t>
  </si>
  <si>
    <t>Robert Morey</t>
  </si>
  <si>
    <t>Bill Murphy</t>
  </si>
  <si>
    <t>J.C. Romero</t>
  </si>
  <si>
    <t>sa509858</t>
  </si>
  <si>
    <t>Jonathan Correa</t>
  </si>
  <si>
    <t>sa549259</t>
  </si>
  <si>
    <t>Austin Fleet</t>
  </si>
  <si>
    <t>Dave Bush</t>
  </si>
  <si>
    <t>sa455511</t>
  </si>
  <si>
    <t>Charlie Lowell</t>
  </si>
  <si>
    <t>sa599212</t>
  </si>
  <si>
    <t>John Gant</t>
  </si>
  <si>
    <t>sa501957</t>
  </si>
  <si>
    <t>Andrew Wolcott</t>
  </si>
  <si>
    <t>sa254314</t>
  </si>
  <si>
    <t>Andrew Kown</t>
  </si>
  <si>
    <t>sa506629</t>
  </si>
  <si>
    <t>Henry Perez</t>
  </si>
  <si>
    <t>sa506899</t>
  </si>
  <si>
    <t>Bryan Escanio</t>
  </si>
  <si>
    <t>Robinson Tejeda</t>
  </si>
  <si>
    <t>sa501570</t>
  </si>
  <si>
    <t>Robert Gilliam</t>
  </si>
  <si>
    <t>sa502395</t>
  </si>
  <si>
    <t>Pat Light</t>
  </si>
  <si>
    <t>John Van Benschoten</t>
  </si>
  <si>
    <t>Kyle Weiland</t>
  </si>
  <si>
    <t>Tim Redding</t>
  </si>
  <si>
    <t>sa502307</t>
  </si>
  <si>
    <t>William Scott</t>
  </si>
  <si>
    <t>sa327755</t>
  </si>
  <si>
    <t>Paul Oseguera</t>
  </si>
  <si>
    <t>sa597070</t>
  </si>
  <si>
    <t>Mauricio Soto</t>
  </si>
  <si>
    <t>Russ Springer</t>
  </si>
  <si>
    <t>sa548158</t>
  </si>
  <si>
    <t>Tyrell Jenkins</t>
  </si>
  <si>
    <t>sa456026</t>
  </si>
  <si>
    <t>Eduardo Aldama</t>
  </si>
  <si>
    <t>sa268556</t>
  </si>
  <si>
    <t>Alex Periard</t>
  </si>
  <si>
    <t>Jason Hirsh</t>
  </si>
  <si>
    <t>sa503635</t>
  </si>
  <si>
    <t>Carlos Quevedo</t>
  </si>
  <si>
    <t>sa549666</t>
  </si>
  <si>
    <t>Matthew Loosen</t>
  </si>
  <si>
    <t>sa599485</t>
  </si>
  <si>
    <t>Ryne Harper</t>
  </si>
  <si>
    <t>sa547815</t>
  </si>
  <si>
    <t>Joan Gregorio</t>
  </si>
  <si>
    <t>sa468580</t>
  </si>
  <si>
    <t>Matt Shoemaker</t>
  </si>
  <si>
    <t>David Patton</t>
  </si>
  <si>
    <t>sa597421</t>
  </si>
  <si>
    <t>Angel Lezama</t>
  </si>
  <si>
    <t>sa327157</t>
  </si>
  <si>
    <t>Andrew Moye</t>
  </si>
  <si>
    <t>sa577919</t>
  </si>
  <si>
    <t>Nick Tropeano</t>
  </si>
  <si>
    <t>sa389882</t>
  </si>
  <si>
    <t>Matt Klinker</t>
  </si>
  <si>
    <t>sa506875</t>
  </si>
  <si>
    <t>Berling Cruz</t>
  </si>
  <si>
    <t>sa526194</t>
  </si>
  <si>
    <t>Eric Jokisch</t>
  </si>
  <si>
    <t>sa454553</t>
  </si>
  <si>
    <t>Jacob Thompson</t>
  </si>
  <si>
    <t>sa503968</t>
  </si>
  <si>
    <t>Yohan Almonte</t>
  </si>
  <si>
    <t>sa455028</t>
  </si>
  <si>
    <t>Kevin Thomas</t>
  </si>
  <si>
    <t>sa455523</t>
  </si>
  <si>
    <t>Gregory Billo</t>
  </si>
  <si>
    <t>sa658010</t>
  </si>
  <si>
    <t>Cory Jones</t>
  </si>
  <si>
    <t>Jon Adkins</t>
  </si>
  <si>
    <t>Billy Traber</t>
  </si>
  <si>
    <t>Josh Rupe</t>
  </si>
  <si>
    <t>sa657930</t>
  </si>
  <si>
    <t>Nelson Leon</t>
  </si>
  <si>
    <t>sa550685</t>
  </si>
  <si>
    <t>Eduard Reyes</t>
  </si>
  <si>
    <t>sa254188</t>
  </si>
  <si>
    <t>J.R. Mathes</t>
  </si>
  <si>
    <t>sa548334</t>
  </si>
  <si>
    <t>Cody Wheeler</t>
  </si>
  <si>
    <t>sa658664</t>
  </si>
  <si>
    <t>Jake Hermsen</t>
  </si>
  <si>
    <t>sa621583</t>
  </si>
  <si>
    <t>Kyle Zimmer</t>
  </si>
  <si>
    <t>sa550539</t>
  </si>
  <si>
    <t>Wirkin Estevez</t>
  </si>
  <si>
    <t>sa549088</t>
  </si>
  <si>
    <t>Daniel Hernandez</t>
  </si>
  <si>
    <t>Elih Villanueva</t>
  </si>
  <si>
    <t>sa462401</t>
  </si>
  <si>
    <t>Francisco Rivero</t>
  </si>
  <si>
    <t>sa549877</t>
  </si>
  <si>
    <t>Sean Murphy</t>
  </si>
  <si>
    <t>sa294292</t>
  </si>
  <si>
    <t>Mark Holliman</t>
  </si>
  <si>
    <t>sa200952</t>
  </si>
  <si>
    <t>Jason Stevenson</t>
  </si>
  <si>
    <t>sa600287</t>
  </si>
  <si>
    <t>Jonathan Martinez</t>
  </si>
  <si>
    <t>sa549789</t>
  </si>
  <si>
    <t>Christian Bergman</t>
  </si>
  <si>
    <t>sa454777</t>
  </si>
  <si>
    <t>Mike Colla</t>
  </si>
  <si>
    <t>sa654230</t>
  </si>
  <si>
    <t>sa329014</t>
  </si>
  <si>
    <t>Josh Wilkie</t>
  </si>
  <si>
    <t>sa598177</t>
  </si>
  <si>
    <t>Christian Montgomery</t>
  </si>
  <si>
    <t>Brad Hennessey</t>
  </si>
  <si>
    <t>Mike Lincoln</t>
  </si>
  <si>
    <t>sa598481</t>
  </si>
  <si>
    <t>sa455094</t>
  </si>
  <si>
    <t>Andrew Gagnon</t>
  </si>
  <si>
    <t>sa290505</t>
  </si>
  <si>
    <t>Mike Madsen</t>
  </si>
  <si>
    <t>sa550182</t>
  </si>
  <si>
    <t>Mark Hardy</t>
  </si>
  <si>
    <t>sa657914</t>
  </si>
  <si>
    <t>Lucas Sims</t>
  </si>
  <si>
    <t>sa657921</t>
  </si>
  <si>
    <t>Yoan Gonzalez</t>
  </si>
  <si>
    <t>Robbie Weinhardt</t>
  </si>
  <si>
    <t>sa392100</t>
  </si>
  <si>
    <t>Terry Doyle</t>
  </si>
  <si>
    <t>sa502106</t>
  </si>
  <si>
    <t>Jeff Ibarra</t>
  </si>
  <si>
    <t>sa455460</t>
  </si>
  <si>
    <t>Austin Wright</t>
  </si>
  <si>
    <t>sa392174</t>
  </si>
  <si>
    <t>Timothy Sexton</t>
  </si>
  <si>
    <t>Geno Espineli</t>
  </si>
  <si>
    <t>sa658136</t>
  </si>
  <si>
    <t>Zachary Bird</t>
  </si>
  <si>
    <t>sa597835</t>
  </si>
  <si>
    <t>Tyler Glasnow</t>
  </si>
  <si>
    <t>Aaron Thompson</t>
  </si>
  <si>
    <t>sa526290</t>
  </si>
  <si>
    <t>sa597248</t>
  </si>
  <si>
    <t>sa658267</t>
  </si>
  <si>
    <t>Dalton Von Schamann</t>
  </si>
  <si>
    <t>sa577987</t>
  </si>
  <si>
    <t>Alex Panteliodis</t>
  </si>
  <si>
    <t>sa550474</t>
  </si>
  <si>
    <t>Brennon Martin</t>
  </si>
  <si>
    <t>Matt Daley</t>
  </si>
  <si>
    <t>sa294379</t>
  </si>
  <si>
    <t>Mike Broadway</t>
  </si>
  <si>
    <t>Phil Dumatrait</t>
  </si>
  <si>
    <t>sa549079</t>
  </si>
  <si>
    <t>Benjamin Freeman</t>
  </si>
  <si>
    <t>Anthony Claggett</t>
  </si>
  <si>
    <t>sa455525</t>
  </si>
  <si>
    <t>Bryce Bandilla</t>
  </si>
  <si>
    <t>Scott Strickland</t>
  </si>
  <si>
    <t>sa657825</t>
  </si>
  <si>
    <t>Erick Leal</t>
  </si>
  <si>
    <t>Travis Schlichting</t>
  </si>
  <si>
    <t>sa579263</t>
  </si>
  <si>
    <t>Brad Watson</t>
  </si>
  <si>
    <t>sa295974</t>
  </si>
  <si>
    <t>Matt Rusch</t>
  </si>
  <si>
    <t>Leo Rosales</t>
  </si>
  <si>
    <t>sa502779</t>
  </si>
  <si>
    <t>Michael Bolsinger</t>
  </si>
  <si>
    <t>sa597764</t>
  </si>
  <si>
    <t>Michael Fulmer</t>
  </si>
  <si>
    <t>John Grabow</t>
  </si>
  <si>
    <t>sa500726</t>
  </si>
  <si>
    <t>Matt Purke</t>
  </si>
  <si>
    <t>sa454439</t>
  </si>
  <si>
    <t>Aaron Shafer</t>
  </si>
  <si>
    <t>Jimmy Gobble</t>
  </si>
  <si>
    <t>sa455426</t>
  </si>
  <si>
    <t>Blakeney Billings</t>
  </si>
  <si>
    <t>Carlos Monasterios</t>
  </si>
  <si>
    <t>Scott Dohmann</t>
  </si>
  <si>
    <t>sa501498</t>
  </si>
  <si>
    <t>Zachary Von Rosenberg</t>
  </si>
  <si>
    <t>sa599698</t>
  </si>
  <si>
    <t>Seth Lugo</t>
  </si>
  <si>
    <t>sa598236</t>
  </si>
  <si>
    <t>sa599368</t>
  </si>
  <si>
    <t>Gregory Herbst</t>
  </si>
  <si>
    <t>sa455313</t>
  </si>
  <si>
    <t>Brett Mooneyham</t>
  </si>
  <si>
    <t>sa545067</t>
  </si>
  <si>
    <t>Willie Kempf</t>
  </si>
  <si>
    <t>sa550627</t>
  </si>
  <si>
    <t>Eduardo Hiraldo</t>
  </si>
  <si>
    <t>sa547834</t>
  </si>
  <si>
    <t>Domingo Tapia</t>
  </si>
  <si>
    <t>Fu-Te Ni</t>
  </si>
  <si>
    <t>sa548186</t>
  </si>
  <si>
    <t>Jesse Biddle</t>
  </si>
  <si>
    <t>sa550027</t>
  </si>
  <si>
    <t>Nick Lee</t>
  </si>
  <si>
    <t>Mike Hinckley</t>
  </si>
  <si>
    <t>Scott Schoeneweis</t>
  </si>
  <si>
    <t>sa577738</t>
  </si>
  <si>
    <t>Jack Leathersich</t>
  </si>
  <si>
    <t>sa597961</t>
  </si>
  <si>
    <t>Noe Ramirez</t>
  </si>
  <si>
    <t>sa503340</t>
  </si>
  <si>
    <t>Joshua Lucas</t>
  </si>
  <si>
    <t>sa509281</t>
  </si>
  <si>
    <t>sa500832</t>
  </si>
  <si>
    <t>Steven Matz</t>
  </si>
  <si>
    <t>sa599820</t>
  </si>
  <si>
    <t>Erik Cabrera</t>
  </si>
  <si>
    <t>Daniel Davidson</t>
  </si>
  <si>
    <t>Matt Fox</t>
  </si>
  <si>
    <t>Randy Flores</t>
  </si>
  <si>
    <t>Jon Meloan</t>
  </si>
  <si>
    <t>Virgil Vasquez</t>
  </si>
  <si>
    <t>sa657877</t>
  </si>
  <si>
    <t>Isaac Silva</t>
  </si>
  <si>
    <t>Thomas Diamond</t>
  </si>
  <si>
    <t>Mason Tobin</t>
  </si>
  <si>
    <t>Graham Taylor</t>
  </si>
  <si>
    <t>sa454555</t>
  </si>
  <si>
    <t>Pat Mcananey</t>
  </si>
  <si>
    <t>sa659418</t>
  </si>
  <si>
    <t>Jaden Dillon</t>
  </si>
  <si>
    <t>Mark DiFelice</t>
  </si>
  <si>
    <t>Jay Sborz</t>
  </si>
  <si>
    <t>sa549090</t>
  </si>
  <si>
    <t>Bret Mitchell</t>
  </si>
  <si>
    <t>Dustin Nippert</t>
  </si>
  <si>
    <t>sa390235</t>
  </si>
  <si>
    <t>Cory Riordan</t>
  </si>
  <si>
    <t>Kevin Gregg</t>
  </si>
  <si>
    <t>Craig Hansen</t>
  </si>
  <si>
    <t>Jeff Weaver</t>
  </si>
  <si>
    <t>sa392090</t>
  </si>
  <si>
    <t>Taylor Jordan</t>
  </si>
  <si>
    <t>Scot Shields</t>
  </si>
  <si>
    <t>Gary Majewski</t>
  </si>
  <si>
    <t>sa549175</t>
  </si>
  <si>
    <t>Keith Couch</t>
  </si>
  <si>
    <t>sa457294</t>
  </si>
  <si>
    <t>Chris Hilliard</t>
  </si>
  <si>
    <t>sa501681</t>
  </si>
  <si>
    <t>Patrick Lehman</t>
  </si>
  <si>
    <t>sa598288</t>
  </si>
  <si>
    <t>Adrian Sampson</t>
  </si>
  <si>
    <t>Elmer Dessens</t>
  </si>
  <si>
    <t>Mike Hampton</t>
  </si>
  <si>
    <t>sa657711</t>
  </si>
  <si>
    <t>Dewen Perez</t>
  </si>
  <si>
    <t>sa599112</t>
  </si>
  <si>
    <t>Greg Nappo</t>
  </si>
  <si>
    <t>Winston Abreu</t>
  </si>
  <si>
    <t>Brad Thompson</t>
  </si>
  <si>
    <t>sa597962</t>
  </si>
  <si>
    <t>Cody Hebner</t>
  </si>
  <si>
    <t>sa507004</t>
  </si>
  <si>
    <t>Kendry Flores</t>
  </si>
  <si>
    <t>sa596983</t>
  </si>
  <si>
    <t>Miguel Sulbaran</t>
  </si>
  <si>
    <t>sa507277</t>
  </si>
  <si>
    <t>Lisalverto Bonilla</t>
  </si>
  <si>
    <t>Ricardo Rincon</t>
  </si>
  <si>
    <t>sa503379</t>
  </si>
  <si>
    <t>Ryan Christenson</t>
  </si>
  <si>
    <t>sa455146</t>
  </si>
  <si>
    <t>Mark Cohoon</t>
  </si>
  <si>
    <t>sa549517</t>
  </si>
  <si>
    <t>Cameron Selik</t>
  </si>
  <si>
    <t>Chris Ray</t>
  </si>
  <si>
    <t>sa503734</t>
  </si>
  <si>
    <t>Matthew Branham</t>
  </si>
  <si>
    <t>sa548285</t>
  </si>
  <si>
    <t>Nicholas Kingham</t>
  </si>
  <si>
    <t>Amauri Sanit</t>
  </si>
  <si>
    <t>Joselo Diaz</t>
  </si>
  <si>
    <t>sa455275</t>
  </si>
  <si>
    <t>Brandon Moore</t>
  </si>
  <si>
    <t>sa597186</t>
  </si>
  <si>
    <t>Gian Rizzo</t>
  </si>
  <si>
    <t>sa501449</t>
  </si>
  <si>
    <t>sa501485</t>
  </si>
  <si>
    <t>Matthew Way</t>
  </si>
  <si>
    <t>sa454581</t>
  </si>
  <si>
    <t>Shane Kaufman</t>
  </si>
  <si>
    <t>sa621541</t>
  </si>
  <si>
    <t>Mike Augliera</t>
  </si>
  <si>
    <t>sa454405</t>
  </si>
  <si>
    <t>Brett Devall</t>
  </si>
  <si>
    <t>sa547785</t>
  </si>
  <si>
    <t>Arturo Toribio</t>
  </si>
  <si>
    <t>sa598049</t>
  </si>
  <si>
    <t>Manny Rodriguez</t>
  </si>
  <si>
    <t>sa294454</t>
  </si>
  <si>
    <t>Shaun Garceau</t>
  </si>
  <si>
    <t>sa455782</t>
  </si>
  <si>
    <t>Lachlan Hodge</t>
  </si>
  <si>
    <t>sa597101</t>
  </si>
  <si>
    <t>Ivan Pineyro</t>
  </si>
  <si>
    <t>sa658486</t>
  </si>
  <si>
    <t>Steven Gallardo</t>
  </si>
  <si>
    <t>Sergio Mitre</t>
  </si>
  <si>
    <t>sa549863</t>
  </si>
  <si>
    <t>Ryan Sherriff</t>
  </si>
  <si>
    <t>sa657244</t>
  </si>
  <si>
    <t>Daniel Cordero</t>
  </si>
  <si>
    <t>sa506925</t>
  </si>
  <si>
    <t>Hansel Robles</t>
  </si>
  <si>
    <t>T.J. Beam</t>
  </si>
  <si>
    <t>Brad Thomas</t>
  </si>
  <si>
    <t>sa506966</t>
  </si>
  <si>
    <t>Wander Beras</t>
  </si>
  <si>
    <t>Steven Jackson</t>
  </si>
  <si>
    <t>sa501771</t>
  </si>
  <si>
    <t>Pierce Johnson</t>
  </si>
  <si>
    <t>sa507751</t>
  </si>
  <si>
    <t>Frank Garces</t>
  </si>
  <si>
    <t>Dontrelle Willis</t>
  </si>
  <si>
    <t>Bryan Bullington</t>
  </si>
  <si>
    <t>Carlos Silva</t>
  </si>
  <si>
    <t>Joel Carreno</t>
  </si>
  <si>
    <t>sa328265</t>
  </si>
  <si>
    <t>Ryan Kelly</t>
  </si>
  <si>
    <t>Tim Wakefield</t>
  </si>
  <si>
    <t>Dirk Hayhurst</t>
  </si>
  <si>
    <t>Brendan Donnelly</t>
  </si>
  <si>
    <t>sa253556</t>
  </si>
  <si>
    <t>Tyler Lumsden</t>
  </si>
  <si>
    <t>Kevin Hart</t>
  </si>
  <si>
    <t>sa389693</t>
  </si>
  <si>
    <t>Patrick Mccoy</t>
  </si>
  <si>
    <t>sa326876</t>
  </si>
  <si>
    <t>Chris Cody</t>
  </si>
  <si>
    <t>sa547784</t>
  </si>
  <si>
    <t>sa455650</t>
  </si>
  <si>
    <t>Javier Solano</t>
  </si>
  <si>
    <t>sa549890</t>
  </si>
  <si>
    <t>Matthew Stites</t>
  </si>
  <si>
    <t>sa328973</t>
  </si>
  <si>
    <t>Edgar Osuna</t>
  </si>
  <si>
    <t>Carlos Muniz</t>
  </si>
  <si>
    <t>sa506945</t>
  </si>
  <si>
    <t>Yancarlos Javier</t>
  </si>
  <si>
    <t>sa598318</t>
  </si>
  <si>
    <t>Jose Almarante</t>
  </si>
  <si>
    <t>sa454525</t>
  </si>
  <si>
    <t>Scott Gorgen</t>
  </si>
  <si>
    <t>Kyle Davies</t>
  </si>
  <si>
    <t>sa327710</t>
  </si>
  <si>
    <t>Brad Stone</t>
  </si>
  <si>
    <t>Freddy Dolsi</t>
  </si>
  <si>
    <t>Kiko Calero</t>
  </si>
  <si>
    <t>sa506923</t>
  </si>
  <si>
    <t>Erigson Sanchez</t>
  </si>
  <si>
    <t>Frankie de la Cruz</t>
  </si>
  <si>
    <t>Dennis Sarfate</t>
  </si>
  <si>
    <t>Warner Madrigal</t>
  </si>
  <si>
    <t>sa455007</t>
  </si>
  <si>
    <t>Johnny Dorn</t>
  </si>
  <si>
    <t>Brandon Medders</t>
  </si>
  <si>
    <t>sa389701</t>
  </si>
  <si>
    <t>Jeff Mandel</t>
  </si>
  <si>
    <t>sa390650</t>
  </si>
  <si>
    <t>Robert Bono</t>
  </si>
  <si>
    <t>sa526814</t>
  </si>
  <si>
    <t>Erik Goeddel</t>
  </si>
  <si>
    <t>sa462408</t>
  </si>
  <si>
    <t>Justin Walker</t>
  </si>
  <si>
    <t>Lance Broadway</t>
  </si>
  <si>
    <t>sa501947</t>
  </si>
  <si>
    <t>Jorge Reyes</t>
  </si>
  <si>
    <t>sa502142</t>
  </si>
  <si>
    <t>Lucas La Point</t>
  </si>
  <si>
    <t>sa501932</t>
  </si>
  <si>
    <t>Dan Bibona</t>
  </si>
  <si>
    <t>sa506871</t>
  </si>
  <si>
    <t>Jose Urena</t>
  </si>
  <si>
    <t>sa549494</t>
  </si>
  <si>
    <t>Josh Smith</t>
  </si>
  <si>
    <t>sa549128</t>
  </si>
  <si>
    <t>Gabriel Ynoa</t>
  </si>
  <si>
    <t>Alfredo Figaro</t>
  </si>
  <si>
    <t>sa548321</t>
  </si>
  <si>
    <t>Dixon Anderson</t>
  </si>
  <si>
    <t>Ryan Tucker</t>
  </si>
  <si>
    <t>sa327738</t>
  </si>
  <si>
    <t>Kevin Angelle</t>
  </si>
  <si>
    <t>Scott Olsen</t>
  </si>
  <si>
    <t>sa388821</t>
  </si>
  <si>
    <t>Craig Clark</t>
  </si>
  <si>
    <t>sa389750</t>
  </si>
  <si>
    <t>Brad Meyers</t>
  </si>
  <si>
    <t>sa392170</t>
  </si>
  <si>
    <t>Kyle Kaminska</t>
  </si>
  <si>
    <t>sa328517</t>
  </si>
  <si>
    <t>Jose Ortegano</t>
  </si>
  <si>
    <t>Brian Stokes</t>
  </si>
  <si>
    <t>sa326786</t>
  </si>
  <si>
    <t>Brae Wright</t>
  </si>
  <si>
    <t>Alberto Castillo</t>
  </si>
  <si>
    <t>Sammy Gervacio</t>
  </si>
  <si>
    <t>sa501682</t>
  </si>
  <si>
    <t>Nick Hernandez</t>
  </si>
  <si>
    <t>sa455285</t>
  </si>
  <si>
    <t>Mitch Houck</t>
  </si>
  <si>
    <t>Damaso Marte</t>
  </si>
  <si>
    <t>Franklyn German</t>
  </si>
  <si>
    <t>Dennys Reyes</t>
  </si>
  <si>
    <t>Chris Schroder</t>
  </si>
  <si>
    <t>sa209900</t>
  </si>
  <si>
    <t>Brian Mazone</t>
  </si>
  <si>
    <t>Jake Woods</t>
  </si>
  <si>
    <t>Romulo Sanchez</t>
  </si>
  <si>
    <t>sa503695</t>
  </si>
  <si>
    <t>Sean Nolin</t>
  </si>
  <si>
    <t>sa597888</t>
  </si>
  <si>
    <t>Sam Gaviglio</t>
  </si>
  <si>
    <t>Aaron Poreda</t>
  </si>
  <si>
    <t>sa502647</t>
  </si>
  <si>
    <t>Rob Wort</t>
  </si>
  <si>
    <t>sa506638</t>
  </si>
  <si>
    <t>Adriano Uribe</t>
  </si>
  <si>
    <t>Kevin Mulvey</t>
  </si>
  <si>
    <t>sa327124</t>
  </si>
  <si>
    <t>Paolo Espino</t>
  </si>
  <si>
    <t>sa548284</t>
  </si>
  <si>
    <t>A.J. Cole</t>
  </si>
  <si>
    <t>sa621628</t>
  </si>
  <si>
    <t>Joey Cuda</t>
  </si>
  <si>
    <t>Armando Benitez</t>
  </si>
  <si>
    <t>John Parrish</t>
  </si>
  <si>
    <t>sa507278</t>
  </si>
  <si>
    <t>sa454621</t>
  </si>
  <si>
    <t>Andrew Albers</t>
  </si>
  <si>
    <t>sa659186</t>
  </si>
  <si>
    <t>Luis Merejo</t>
  </si>
  <si>
    <t>sa550469</t>
  </si>
  <si>
    <t>Red Patterson</t>
  </si>
  <si>
    <t>sa501698</t>
  </si>
  <si>
    <t>Bryan Salsbury</t>
  </si>
  <si>
    <t>sa597788</t>
  </si>
  <si>
    <t>Joe Ross</t>
  </si>
  <si>
    <t>sa598259</t>
  </si>
  <si>
    <t>Ross Stripling</t>
  </si>
  <si>
    <t>Sean Henn</t>
  </si>
  <si>
    <t>sa597834</t>
  </si>
  <si>
    <t>sa390626</t>
  </si>
  <si>
    <t>Chad Bettis</t>
  </si>
  <si>
    <t>Ron Villone</t>
  </si>
  <si>
    <t>Rommie Lewis</t>
  </si>
  <si>
    <t>Kurt Birkins</t>
  </si>
  <si>
    <t>Dustin Moseley</t>
  </si>
  <si>
    <t>sa393067</t>
  </si>
  <si>
    <t>Nick Additon</t>
  </si>
  <si>
    <t>Devon Lowery</t>
  </si>
  <si>
    <t>sa455160</t>
  </si>
  <si>
    <t>Justin Fitzgerald</t>
  </si>
  <si>
    <t>sa294880</t>
  </si>
  <si>
    <t>Robinson Fabian</t>
  </si>
  <si>
    <t>Joe Beimel</t>
  </si>
  <si>
    <t>sa389212</t>
  </si>
  <si>
    <t>Andres Santiago</t>
  </si>
  <si>
    <t>sa621471</t>
  </si>
  <si>
    <t>Tim Cooney</t>
  </si>
  <si>
    <t>sa503552</t>
  </si>
  <si>
    <t>Antonio Castillo</t>
  </si>
  <si>
    <t>Dan Cortes</t>
  </si>
  <si>
    <t>sa501540</t>
  </si>
  <si>
    <t>Chris Fetter</t>
  </si>
  <si>
    <t>sa598091</t>
  </si>
  <si>
    <t>Benjamin O'Shea</t>
  </si>
  <si>
    <t>sa548278</t>
  </si>
  <si>
    <t>Justin Nicolino</t>
  </si>
  <si>
    <t>Chris Sampson</t>
  </si>
  <si>
    <t>sa254345</t>
  </si>
  <si>
    <t>Jason Jones</t>
  </si>
  <si>
    <t>Tony Pena</t>
  </si>
  <si>
    <t>sa599701</t>
  </si>
  <si>
    <t>Tyler Melling</t>
  </si>
  <si>
    <t>sa502992</t>
  </si>
  <si>
    <t>Angel Cuan</t>
  </si>
  <si>
    <t>sa550638</t>
  </si>
  <si>
    <t>Rainy Lara</t>
  </si>
  <si>
    <t>sa658236</t>
  </si>
  <si>
    <t>Blake Logan</t>
  </si>
  <si>
    <t>Jorge Campillo</t>
  </si>
  <si>
    <t>sa267846</t>
  </si>
  <si>
    <t>Alberto Bastardo</t>
  </si>
  <si>
    <t>Victor Garate</t>
  </si>
  <si>
    <t>Dan Meyer</t>
  </si>
  <si>
    <t>sa291703</t>
  </si>
  <si>
    <t>Jason Ray</t>
  </si>
  <si>
    <t>Esmailin Caridad</t>
  </si>
  <si>
    <t>sa389863</t>
  </si>
  <si>
    <t>Alex Caldera</t>
  </si>
  <si>
    <t>Clay Condrey</t>
  </si>
  <si>
    <t>sa291447</t>
  </si>
  <si>
    <t>Kyle Winters</t>
  </si>
  <si>
    <t>Chris Smith</t>
  </si>
  <si>
    <t>sa577798</t>
  </si>
  <si>
    <t>Kevin Brady</t>
  </si>
  <si>
    <t>Eddie Bonine</t>
  </si>
  <si>
    <t>sa546464</t>
  </si>
  <si>
    <t>Silfredo Garcia</t>
  </si>
  <si>
    <t>Ron Mahay</t>
  </si>
  <si>
    <t>sa390177</t>
  </si>
  <si>
    <t>Kyle Nicholson</t>
  </si>
  <si>
    <t>Bob McCrory</t>
  </si>
  <si>
    <t>Jailen Peguero</t>
  </si>
  <si>
    <t>sa637391</t>
  </si>
  <si>
    <t>Onelki Garcia</t>
  </si>
  <si>
    <t>sa388841</t>
  </si>
  <si>
    <t>Craig Muschko</t>
  </si>
  <si>
    <t>sa281349</t>
  </si>
  <si>
    <t>John Hussey</t>
  </si>
  <si>
    <t>Vladimir Nunez</t>
  </si>
  <si>
    <t>Russ Ortiz</t>
  </si>
  <si>
    <t>Jesus Colome</t>
  </si>
  <si>
    <t>sa501768</t>
  </si>
  <si>
    <t>Austin Hyatt</t>
  </si>
  <si>
    <t>Chuck James</t>
  </si>
  <si>
    <t>Enrique Gonzalez</t>
  </si>
  <si>
    <t>sa503366</t>
  </si>
  <si>
    <t>Gary Moran</t>
  </si>
  <si>
    <t>Brad Kilby</t>
  </si>
  <si>
    <t>sa621049</t>
  </si>
  <si>
    <t>Alex Wood</t>
  </si>
  <si>
    <t>Jesse Litsch</t>
  </si>
  <si>
    <t>Osiris Matos</t>
  </si>
  <si>
    <t>Jack Egbert</t>
  </si>
  <si>
    <t>Steven Register</t>
  </si>
  <si>
    <t>sa579541</t>
  </si>
  <si>
    <t>Blake Schwartz</t>
  </si>
  <si>
    <t>James Houser</t>
  </si>
  <si>
    <t>sa392088</t>
  </si>
  <si>
    <t>Samuel Solis</t>
  </si>
  <si>
    <t>sa456462</t>
  </si>
  <si>
    <t>Jose De Paula</t>
  </si>
  <si>
    <t>Bobby Mosebach</t>
  </si>
  <si>
    <t>Lance Cormier</t>
  </si>
  <si>
    <t>sa502204</t>
  </si>
  <si>
    <t>Andrew Heaney</t>
  </si>
  <si>
    <t>Jason Waddell</t>
  </si>
  <si>
    <t>Jesus Delgado</t>
  </si>
  <si>
    <t>sa455438</t>
  </si>
  <si>
    <t>Alex Meyer</t>
  </si>
  <si>
    <t>Jesse Carlson</t>
  </si>
  <si>
    <t>Trystan Magnuson</t>
  </si>
  <si>
    <t>sa548447</t>
  </si>
  <si>
    <t>Jacob Degrom</t>
  </si>
  <si>
    <t>sa526376</t>
  </si>
  <si>
    <t>Matt Barnes</t>
  </si>
  <si>
    <t>sa501634</t>
  </si>
  <si>
    <t>Matthew Montgomery</t>
  </si>
  <si>
    <t>sa327891</t>
  </si>
  <si>
    <t>Daryl Maday</t>
  </si>
  <si>
    <t>Taylor Tankersley</t>
  </si>
  <si>
    <t>sa582791</t>
  </si>
  <si>
    <t>Leonel Campos</t>
  </si>
  <si>
    <t>Les Walrond</t>
  </si>
  <si>
    <t>D.J. Carrasco</t>
  </si>
  <si>
    <t>sa599171</t>
  </si>
  <si>
    <t>Kyle Hald</t>
  </si>
  <si>
    <t>James Parr</t>
  </si>
  <si>
    <t>Alan Embree</t>
  </si>
  <si>
    <t>Frank Mata</t>
  </si>
  <si>
    <t>Mike Gosling</t>
  </si>
  <si>
    <t>Matt DeSalvo</t>
  </si>
  <si>
    <t>R.J. Swindle</t>
  </si>
  <si>
    <t>sa328275</t>
  </si>
  <si>
    <t>Jeremy Mcbryde</t>
  </si>
  <si>
    <t>John Gaub</t>
  </si>
  <si>
    <t>Dustin Richardson</t>
  </si>
  <si>
    <t>Fernando Hernandez</t>
  </si>
  <si>
    <t>Bryan Corey</t>
  </si>
  <si>
    <t>Casey Fossum</t>
  </si>
  <si>
    <t>Randy Williams</t>
  </si>
  <si>
    <t>sa503637</t>
  </si>
  <si>
    <t>Armando Rodriguez</t>
  </si>
  <si>
    <t>sa549392</t>
  </si>
  <si>
    <t>Boone Whiting</t>
  </si>
  <si>
    <t>Brian Bass</t>
  </si>
  <si>
    <t>Jorge Sosa</t>
  </si>
  <si>
    <t>Taylor Buchholz</t>
  </si>
  <si>
    <t>Duaner Sanchez</t>
  </si>
  <si>
    <t>sa599369</t>
  </si>
  <si>
    <t>Matthew Neil</t>
  </si>
  <si>
    <t>sa526931</t>
  </si>
  <si>
    <t>Logan Verrett</t>
  </si>
  <si>
    <t>Cedrick Bowers</t>
  </si>
  <si>
    <t>sa501200</t>
  </si>
  <si>
    <t>Jerry Sullivan</t>
  </si>
  <si>
    <t>Arthur Rhodes</t>
  </si>
  <si>
    <t>sa327800</t>
  </si>
  <si>
    <t>Todd Privett</t>
  </si>
  <si>
    <t>Waldis Joaquin</t>
  </si>
  <si>
    <t>sa598918</t>
  </si>
  <si>
    <t>Gus Schlosser</t>
  </si>
  <si>
    <t>Danys Baez</t>
  </si>
  <si>
    <t>Scott Patterson</t>
  </si>
  <si>
    <t>sa577757</t>
  </si>
  <si>
    <t>Tyler Pill</t>
  </si>
  <si>
    <t>Carlos Rosa</t>
  </si>
  <si>
    <t>Mickey Storey</t>
  </si>
  <si>
    <t>Daniel Herrera</t>
  </si>
  <si>
    <t>Brett Sinkbeil</t>
  </si>
  <si>
    <t>Levale Speigner</t>
  </si>
  <si>
    <t>Ryan Franklin</t>
  </si>
  <si>
    <t>Joe Bisenius</t>
  </si>
  <si>
    <t>sa291700</t>
  </si>
  <si>
    <t>Ryan Edell</t>
  </si>
  <si>
    <t>Cesar Valdez</t>
  </si>
  <si>
    <t>sa502709</t>
  </si>
  <si>
    <t>Matthew Jackson</t>
  </si>
  <si>
    <t>Yhency Brazoban</t>
  </si>
  <si>
    <t>sa601046</t>
  </si>
  <si>
    <t>Matthew Wisler</t>
  </si>
  <si>
    <t>sa577809</t>
  </si>
  <si>
    <t>Kyle Hendricks</t>
  </si>
  <si>
    <t>Brent Leach</t>
  </si>
  <si>
    <t>Kam Mickolio</t>
  </si>
  <si>
    <t>sa597557</t>
  </si>
  <si>
    <t>Scott Linebrink</t>
  </si>
  <si>
    <t>Chris Seddon</t>
  </si>
  <si>
    <t>sa549474</t>
  </si>
  <si>
    <t>Cody Martin</t>
  </si>
  <si>
    <t>Tobi Stoner</t>
  </si>
  <si>
    <t>Tyler Walker</t>
  </si>
  <si>
    <t>Jack Taschner</t>
  </si>
  <si>
    <t>Wil Ledezma</t>
  </si>
  <si>
    <t>Chan Ho Park</t>
  </si>
  <si>
    <t>Brian Schlitter</t>
  </si>
  <si>
    <t>Jesse English</t>
  </si>
  <si>
    <t>Renyel Pinto</t>
  </si>
  <si>
    <t>Steven Shell</t>
  </si>
  <si>
    <t>Livan Hernandez</t>
  </si>
  <si>
    <t>sa577008</t>
  </si>
  <si>
    <t>Adam Morgan</t>
  </si>
  <si>
    <t>Scott Mathieson</t>
  </si>
  <si>
    <t>sa577754</t>
  </si>
  <si>
    <t>Matt Andriese</t>
  </si>
  <si>
    <t>sa526180</t>
  </si>
  <si>
    <t>Seth Maness</t>
  </si>
  <si>
    <t>sa327794</t>
  </si>
  <si>
    <t>Mike Ballard</t>
  </si>
  <si>
    <t>Edwin Moreno</t>
  </si>
  <si>
    <t>sa621625</t>
  </si>
  <si>
    <t>Michael Wacha</t>
  </si>
  <si>
    <t>sa508100</t>
  </si>
  <si>
    <t>Juan Oramas</t>
  </si>
  <si>
    <t>Daryl Thompson</t>
  </si>
  <si>
    <t>Denny Bautista</t>
  </si>
  <si>
    <t>Bruce Billings</t>
  </si>
  <si>
    <t>Blaine Boyer</t>
  </si>
  <si>
    <t>Evan MacLane</t>
  </si>
  <si>
    <t>Tyson Brummett</t>
  </si>
  <si>
    <t>Marcos Mateo</t>
  </si>
  <si>
    <t>sa597761</t>
  </si>
  <si>
    <t>Hayden Penn</t>
  </si>
  <si>
    <t>Brian Broderick</t>
  </si>
  <si>
    <t>Arturo Lopez</t>
  </si>
  <si>
    <t>Erik Hamren</t>
  </si>
  <si>
    <t>Bobby Cramer</t>
  </si>
  <si>
    <t>Jose Ascanio</t>
  </si>
  <si>
    <t>Jeff Fulchino</t>
  </si>
  <si>
    <t>Mike Crotta</t>
  </si>
  <si>
    <t>sa503824</t>
  </si>
  <si>
    <t>Burch Smith</t>
  </si>
  <si>
    <t>Rick VandenHurk</t>
  </si>
  <si>
    <t>Mike O'Connor</t>
  </si>
  <si>
    <t>Hong-Chih Kuo</t>
  </si>
  <si>
    <t>Radhames Liz</t>
  </si>
  <si>
    <t>Billy Wagner</t>
  </si>
  <si>
    <t>IDPLAYER</t>
  </si>
  <si>
    <t>PLAYERNAME</t>
  </si>
  <si>
    <t>FIRSTNAME</t>
  </si>
  <si>
    <t>LASTNAME</t>
  </si>
  <si>
    <t>TEAM</t>
  </si>
  <si>
    <t>POS</t>
  </si>
  <si>
    <t>IDFANGRAPHS</t>
  </si>
  <si>
    <t>MLBID</t>
  </si>
  <si>
    <t>MLBNAME</t>
  </si>
  <si>
    <t>CBSID</t>
  </si>
  <si>
    <t>CBSNAME</t>
  </si>
  <si>
    <t>CBSFAN</t>
  </si>
  <si>
    <t>RETROID</t>
  </si>
  <si>
    <t>BREFID</t>
  </si>
  <si>
    <t>NFBCID</t>
  </si>
  <si>
    <t>NFBCLNFN</t>
  </si>
  <si>
    <t>NFBCNAME</t>
  </si>
  <si>
    <t>aardsda01</t>
  </si>
  <si>
    <t>NYY</t>
  </si>
  <si>
    <t>P</t>
  </si>
  <si>
    <t>Aardsma,D.</t>
  </si>
  <si>
    <t>aardd001</t>
  </si>
  <si>
    <t>Aardsma, David</t>
  </si>
  <si>
    <t>abadfe01</t>
  </si>
  <si>
    <t>HOU</t>
  </si>
  <si>
    <t>Abad,F.</t>
  </si>
  <si>
    <t>abadf001</t>
  </si>
  <si>
    <t>Abad, Fernando</t>
  </si>
  <si>
    <t>abreubo01</t>
  </si>
  <si>
    <t>LAD</t>
  </si>
  <si>
    <t>OF</t>
  </si>
  <si>
    <t>Abreu,B.</t>
  </si>
  <si>
    <t>abreb001</t>
  </si>
  <si>
    <t>Abreu, Bobby</t>
  </si>
  <si>
    <t>abreuto01</t>
  </si>
  <si>
    <t>SF</t>
  </si>
  <si>
    <t>Abreu,T.</t>
  </si>
  <si>
    <t>abret001</t>
  </si>
  <si>
    <t>Abreu, Tony</t>
  </si>
  <si>
    <t>accarje01</t>
  </si>
  <si>
    <t>OAK</t>
  </si>
  <si>
    <t>Accardo,J.</t>
  </si>
  <si>
    <t>accaj001</t>
  </si>
  <si>
    <t>Accardo, Jeremy</t>
  </si>
  <si>
    <t>aceveal01</t>
  </si>
  <si>
    <t>BOS</t>
  </si>
  <si>
    <t>Aceves,A.</t>
  </si>
  <si>
    <t>aceva001</t>
  </si>
  <si>
    <t>Aceves, Alfredo</t>
  </si>
  <si>
    <t>ackledu01</t>
  </si>
  <si>
    <t>SEA</t>
  </si>
  <si>
    <t>Ackley,D.</t>
  </si>
  <si>
    <t>ackld001</t>
  </si>
  <si>
    <t>Ackley, Dustin</t>
  </si>
  <si>
    <t>adamsda01</t>
  </si>
  <si>
    <t>-</t>
  </si>
  <si>
    <t>adamsma01</t>
  </si>
  <si>
    <t>STL</t>
  </si>
  <si>
    <t>1B</t>
  </si>
  <si>
    <t>Adams, Matt</t>
  </si>
  <si>
    <t>adamsmi03</t>
  </si>
  <si>
    <t>PHI</t>
  </si>
  <si>
    <t>Adams,M.</t>
  </si>
  <si>
    <t>adamm001</t>
  </si>
  <si>
    <t>Adams, Mike</t>
  </si>
  <si>
    <t>affelje01</t>
  </si>
  <si>
    <t>Affeldt,J.</t>
  </si>
  <si>
    <t>affej001</t>
  </si>
  <si>
    <t>Affeldt, Jeremy</t>
  </si>
  <si>
    <t>alberma01</t>
  </si>
  <si>
    <t>CLE</t>
  </si>
  <si>
    <t>Albers,M.</t>
  </si>
  <si>
    <t>albem001</t>
  </si>
  <si>
    <t>Albers, Matt</t>
  </si>
  <si>
    <t>albural01</t>
  </si>
  <si>
    <t>DET</t>
  </si>
  <si>
    <t>Alburquerque,A</t>
  </si>
  <si>
    <t>albua001</t>
  </si>
  <si>
    <t>Alburquerque, Al</t>
  </si>
  <si>
    <t>almonzo01</t>
  </si>
  <si>
    <t>alonsyo01</t>
  </si>
  <si>
    <t>SD</t>
  </si>
  <si>
    <t>Alonso,Y.</t>
  </si>
  <si>
    <t>alony001</t>
  </si>
  <si>
    <t>Alonso, Yonder</t>
  </si>
  <si>
    <t>altuvjo01</t>
  </si>
  <si>
    <t>altuj001</t>
  </si>
  <si>
    <t>Altuve, Jose</t>
  </si>
  <si>
    <t>alvarhe01</t>
  </si>
  <si>
    <t>MIA</t>
  </si>
  <si>
    <t>Alvarez,H.</t>
  </si>
  <si>
    <t>alvah001</t>
  </si>
  <si>
    <t>Alvarez, Henderson</t>
  </si>
  <si>
    <t>alvarpe01</t>
  </si>
  <si>
    <t>PIT</t>
  </si>
  <si>
    <t>Alvarez,P.</t>
  </si>
  <si>
    <t>alvap001</t>
  </si>
  <si>
    <t>Alvarez, Pedro</t>
  </si>
  <si>
    <t>amarial01</t>
  </si>
  <si>
    <t>amara001</t>
  </si>
  <si>
    <t>Amarista, Alexi</t>
  </si>
  <si>
    <t>ambrihe01</t>
  </si>
  <si>
    <t>Ambriz, Hector</t>
  </si>
  <si>
    <t>anderbr04</t>
  </si>
  <si>
    <t>Anderson,Bt.</t>
  </si>
  <si>
    <t>andeb004</t>
  </si>
  <si>
    <t>Anderson, Brett</t>
  </si>
  <si>
    <t>anderbr05</t>
  </si>
  <si>
    <t>C</t>
  </si>
  <si>
    <t>Bryan D. Anderson</t>
  </si>
  <si>
    <t>Anderson,B.</t>
  </si>
  <si>
    <t>andeb005</t>
  </si>
  <si>
    <t>Anderson, Bryan</t>
  </si>
  <si>
    <t>anderla01</t>
  </si>
  <si>
    <t>TOR</t>
  </si>
  <si>
    <t>andinro01</t>
  </si>
  <si>
    <t>Andino,R.</t>
  </si>
  <si>
    <t>andir001</t>
  </si>
  <si>
    <t>Andino, Robert</t>
  </si>
  <si>
    <t>andruel01</t>
  </si>
  <si>
    <t>TEX</t>
  </si>
  <si>
    <t>SS</t>
  </si>
  <si>
    <t>Andrus,E.</t>
  </si>
  <si>
    <t>andre001</t>
  </si>
  <si>
    <t>Andrus, Elvis</t>
  </si>
  <si>
    <t>ankieri01</t>
  </si>
  <si>
    <t>WAS</t>
  </si>
  <si>
    <t>Ankiel,R.</t>
  </si>
  <si>
    <t>ankir001</t>
  </si>
  <si>
    <t>Ankiel, Rick</t>
  </si>
  <si>
    <t>aokino01</t>
  </si>
  <si>
    <t>MIL</t>
  </si>
  <si>
    <t>Aoki, Norichika</t>
  </si>
  <si>
    <t>archech01</t>
  </si>
  <si>
    <t>TB</t>
  </si>
  <si>
    <t>Archer, Chris</t>
  </si>
  <si>
    <t>arenano01</t>
  </si>
  <si>
    <t>Arenado, Nolan</t>
  </si>
  <si>
    <t>arencjp01</t>
  </si>
  <si>
    <t>arenj001</t>
  </si>
  <si>
    <t>Arencibia, J.P.</t>
  </si>
  <si>
    <t>ariasjo01</t>
  </si>
  <si>
    <t>Arias,J.</t>
  </si>
  <si>
    <t>ariaj001</t>
  </si>
  <si>
    <t>Arias, Joaquin</t>
  </si>
  <si>
    <t>arredjo01</t>
  </si>
  <si>
    <t>CIN</t>
  </si>
  <si>
    <t>Arredondo,J.</t>
  </si>
  <si>
    <t>arrej001</t>
  </si>
  <si>
    <t>Arredondo, Jose</t>
  </si>
  <si>
    <t>arrieja01</t>
  </si>
  <si>
    <t>BAL</t>
  </si>
  <si>
    <t>Arrieta,J.</t>
  </si>
  <si>
    <t>arrij001</t>
  </si>
  <si>
    <t>Arrieta, Jake</t>
  </si>
  <si>
    <t>arroybr01</t>
  </si>
  <si>
    <t>Arroyo,B.</t>
  </si>
  <si>
    <t>arrob001</t>
  </si>
  <si>
    <t>Arroyo, Bronson</t>
  </si>
  <si>
    <t>atchisc01</t>
  </si>
  <si>
    <t>atchs001</t>
  </si>
  <si>
    <t>Atchison, Scott</t>
  </si>
  <si>
    <t>aumonph01</t>
  </si>
  <si>
    <t>Aumont, Phillippe</t>
  </si>
  <si>
    <t>averyxa01</t>
  </si>
  <si>
    <t>Avery, Xavier</t>
  </si>
  <si>
    <t>avilaal01</t>
  </si>
  <si>
    <t>Avila,A.</t>
  </si>
  <si>
    <t>avila001</t>
  </si>
  <si>
    <t>Avila, Alex</t>
  </si>
  <si>
    <t>avilalu01</t>
  </si>
  <si>
    <t>ATL</t>
  </si>
  <si>
    <t>Avilan, Luis</t>
  </si>
  <si>
    <t>avilemi01</t>
  </si>
  <si>
    <t>Aviles,M.</t>
  </si>
  <si>
    <t>avilm001</t>
  </si>
  <si>
    <t>Aviles, Mike</t>
  </si>
  <si>
    <t>axelrdy01</t>
  </si>
  <si>
    <t>CHW</t>
  </si>
  <si>
    <t>axforjo01</t>
  </si>
  <si>
    <t>Axford,J.</t>
  </si>
  <si>
    <t>axfoj001</t>
  </si>
  <si>
    <t>Axford, John</t>
  </si>
  <si>
    <t>ayalalu01</t>
  </si>
  <si>
    <t>Ayala,L.</t>
  </si>
  <si>
    <t>ayall001</t>
  </si>
  <si>
    <t>Ayala, Luis</t>
  </si>
  <si>
    <t>aybarer01</t>
  </si>
  <si>
    <t>LAA</t>
  </si>
  <si>
    <t>Aybar,E.</t>
  </si>
  <si>
    <t>aybae001</t>
  </si>
  <si>
    <t>Aybar, Erick</t>
  </si>
  <si>
    <t>badenbu01</t>
  </si>
  <si>
    <t>Badenhop,B.</t>
  </si>
  <si>
    <t>badeb001</t>
  </si>
  <si>
    <t>Badenhop, Burke</t>
  </si>
  <si>
    <t>bailean01</t>
  </si>
  <si>
    <t>Bailey,A.</t>
  </si>
  <si>
    <t>baila001</t>
  </si>
  <si>
    <t>Bailey, Andrew</t>
  </si>
  <si>
    <t>baileho02</t>
  </si>
  <si>
    <t>Bailey,H.</t>
  </si>
  <si>
    <t>bailh001</t>
  </si>
  <si>
    <t>Bailey, Homer</t>
  </si>
  <si>
    <t>bakerjo01</t>
  </si>
  <si>
    <t>Baker,J.</t>
  </si>
  <si>
    <t>bakej002</t>
  </si>
  <si>
    <t>Baker, John</t>
  </si>
  <si>
    <t>bakersc02</t>
  </si>
  <si>
    <t>CHC</t>
  </si>
  <si>
    <t>Baker,S.</t>
  </si>
  <si>
    <t>bakes002</t>
  </si>
  <si>
    <t>Baker, Scott</t>
  </si>
  <si>
    <t>balesco01</t>
  </si>
  <si>
    <t>Balester,C.</t>
  </si>
  <si>
    <t>balec001</t>
  </si>
  <si>
    <t>Balester, Collin</t>
  </si>
  <si>
    <t>balfogr01</t>
  </si>
  <si>
    <t>Balfour,G.</t>
  </si>
  <si>
    <t>balfg001</t>
  </si>
  <si>
    <t>Balfour, Grant</t>
  </si>
  <si>
    <t>barajro01</t>
  </si>
  <si>
    <t>Barajas,R.</t>
  </si>
  <si>
    <t>barar001</t>
  </si>
  <si>
    <t>Barajas, Rod</t>
  </si>
  <si>
    <t>bardda01</t>
  </si>
  <si>
    <t>Bard,D.</t>
  </si>
  <si>
    <t>bardd001</t>
  </si>
  <si>
    <t>Bard, Daniel</t>
  </si>
  <si>
    <t>barmecl01</t>
  </si>
  <si>
    <t>Barmes,C.</t>
  </si>
  <si>
    <t>barmc001</t>
  </si>
  <si>
    <t>Barmes, Clint</t>
  </si>
  <si>
    <t>barnebr02</t>
  </si>
  <si>
    <t>Barnes, Brandon</t>
  </si>
  <si>
    <t>barneda01</t>
  </si>
  <si>
    <t>barnd001</t>
  </si>
  <si>
    <t>Barney, Darwin</t>
  </si>
  <si>
    <t>barnesc01</t>
  </si>
  <si>
    <t>Barnes,S.</t>
  </si>
  <si>
    <t>Barnes, Scott</t>
  </si>
  <si>
    <t>bartlja01</t>
  </si>
  <si>
    <t>Bartlett,J.</t>
  </si>
  <si>
    <t>bartj001</t>
  </si>
  <si>
    <t>Bartlett, Jason</t>
  </si>
  <si>
    <t>bartoda02</t>
  </si>
  <si>
    <t>Barton,D.</t>
  </si>
  <si>
    <t>bartd001</t>
  </si>
  <si>
    <t>Barton, Daric</t>
  </si>
  <si>
    <t>bassan01</t>
  </si>
  <si>
    <t>Bass,A.</t>
  </si>
  <si>
    <t>bassa001</t>
  </si>
  <si>
    <t>Bass, Anthony</t>
  </si>
  <si>
    <t>bastaan01</t>
  </si>
  <si>
    <t>Bastardo,A.</t>
  </si>
  <si>
    <t>basta001</t>
  </si>
  <si>
    <t>Bastardo, Antonio</t>
  </si>
  <si>
    <t>batismi01</t>
  </si>
  <si>
    <t>Batista,M.</t>
  </si>
  <si>
    <t>batim001</t>
  </si>
  <si>
    <t>Batista, Miguel</t>
  </si>
  <si>
    <t>bauertr01</t>
  </si>
  <si>
    <t>Bauer,T.</t>
  </si>
  <si>
    <t>Bauer, Trevor</t>
  </si>
  <si>
    <t>bautijo02</t>
  </si>
  <si>
    <t>Bautista,J.</t>
  </si>
  <si>
    <t>bautj002</t>
  </si>
  <si>
    <t>Bautista, Jose</t>
  </si>
  <si>
    <t>baxtemi01</t>
  </si>
  <si>
    <t>NYM</t>
  </si>
  <si>
    <t>baxtm001</t>
  </si>
  <si>
    <t>Baxter, Mike</t>
  </si>
  <si>
    <t>bayja01</t>
  </si>
  <si>
    <t>Bay,J.</t>
  </si>
  <si>
    <t>bay-j001</t>
  </si>
  <si>
    <t>Bay, Jason</t>
  </si>
  <si>
    <t>beachbr01</t>
  </si>
  <si>
    <t>Beachy,B.</t>
  </si>
  <si>
    <t>beacb001</t>
  </si>
  <si>
    <t>Beachy, Brandon</t>
  </si>
  <si>
    <t>beavabl01</t>
  </si>
  <si>
    <t>Beavan,B.</t>
  </si>
  <si>
    <t>beavb001</t>
  </si>
  <si>
    <t>Beavan, Blake</t>
  </si>
  <si>
    <t>beckch01</t>
  </si>
  <si>
    <t>beckc001</t>
  </si>
  <si>
    <t>Beck, Chad</t>
  </si>
  <si>
    <t>beckejo02</t>
  </si>
  <si>
    <t>Beckett,J.</t>
  </si>
  <si>
    <t>beckj002</t>
  </si>
  <si>
    <t>Beckett, Josh</t>
  </si>
  <si>
    <t>beckhgo01</t>
  </si>
  <si>
    <t>Beckham,G.</t>
  </si>
  <si>
    <t>beckg001</t>
  </si>
  <si>
    <t>Beckham, Gordon</t>
  </si>
  <si>
    <t>bedarer01</t>
  </si>
  <si>
    <t>Bedard,E.</t>
  </si>
  <si>
    <t>bedae001</t>
  </si>
  <si>
    <t>Bedard, Erik</t>
  </si>
  <si>
    <t>belisma01</t>
  </si>
  <si>
    <t>COL</t>
  </si>
  <si>
    <t>Belisle,M.</t>
  </si>
  <si>
    <t>belim001</t>
  </si>
  <si>
    <t>Belisle, Matt</t>
  </si>
  <si>
    <t>belisro01</t>
  </si>
  <si>
    <t>Belisario,R.</t>
  </si>
  <si>
    <t>Belisario, Ronald</t>
  </si>
  <si>
    <t>belivje01</t>
  </si>
  <si>
    <t>Beliveau, Jeff</t>
  </si>
  <si>
    <t>bellhe01</t>
  </si>
  <si>
    <t>ARI</t>
  </si>
  <si>
    <t>Bell,H.</t>
  </si>
  <si>
    <t>bellh001</t>
  </si>
  <si>
    <t>Bell, Heath</t>
  </si>
  <si>
    <t>belljo01</t>
  </si>
  <si>
    <t>Bell,J.</t>
  </si>
  <si>
    <t>bellj004</t>
  </si>
  <si>
    <t>Bell, Josh</t>
  </si>
  <si>
    <t>belowdu01</t>
  </si>
  <si>
    <t>Below,D.</t>
  </si>
  <si>
    <t>belod001</t>
  </si>
  <si>
    <t>Below, Duane</t>
  </si>
  <si>
    <t>beltbr01</t>
  </si>
  <si>
    <t>beltb001</t>
  </si>
  <si>
    <t>Belt, Brandon</t>
  </si>
  <si>
    <t>beltrad01</t>
  </si>
  <si>
    <t>Beltre,A.</t>
  </si>
  <si>
    <t>belta001</t>
  </si>
  <si>
    <t>Beltre, Adrian</t>
  </si>
  <si>
    <t>beltrca01</t>
  </si>
  <si>
    <t>Beltran,C.</t>
  </si>
  <si>
    <t>beltc001</t>
  </si>
  <si>
    <t>Beltran, Carlos</t>
  </si>
  <si>
    <t>benoijo01</t>
  </si>
  <si>
    <t>Benoit,J.</t>
  </si>
  <si>
    <t>benoj001</t>
  </si>
  <si>
    <t>Benoit, Joaquin</t>
  </si>
  <si>
    <t>berkmla01</t>
  </si>
  <si>
    <t>Berkman,L.</t>
  </si>
  <si>
    <t>berkl001</t>
  </si>
  <si>
    <t>Berkman, Lance</t>
  </si>
  <si>
    <t>bernaro01</t>
  </si>
  <si>
    <t>Bernadina,R.</t>
  </si>
  <si>
    <t>bernr001</t>
  </si>
  <si>
    <t>Bernadina, Roger</t>
  </si>
  <si>
    <t>berryqu01</t>
  </si>
  <si>
    <t>Berry, Quintin</t>
  </si>
  <si>
    <t>betande01</t>
  </si>
  <si>
    <t>Betances,D.</t>
  </si>
  <si>
    <t>betad001</t>
  </si>
  <si>
    <t>Betances, Dellin</t>
  </si>
  <si>
    <t>betanra01</t>
  </si>
  <si>
    <t>Betancourt,R.</t>
  </si>
  <si>
    <t>betar001</t>
  </si>
  <si>
    <t>Betancourt, Rafael</t>
  </si>
  <si>
    <t>betanyu01</t>
  </si>
  <si>
    <t>KC</t>
  </si>
  <si>
    <t>Betancourt,Y.</t>
  </si>
  <si>
    <t>betay001</t>
  </si>
  <si>
    <t>Betancourt, Yuniesky</t>
  </si>
  <si>
    <t>betemwi01</t>
  </si>
  <si>
    <t>Betemit,W.</t>
  </si>
  <si>
    <t>betew001</t>
  </si>
  <si>
    <t>Betemit, Wilson</t>
  </si>
  <si>
    <t>biancje01</t>
  </si>
  <si>
    <t>Bianchi, Jeff</t>
  </si>
  <si>
    <t>billich01</t>
  </si>
  <si>
    <t>Billingsley,C.</t>
  </si>
  <si>
    <t>billc001</t>
  </si>
  <si>
    <t>Billingsley, Chad</t>
  </si>
  <si>
    <t>bixlebr01</t>
  </si>
  <si>
    <t>Bixler,B.</t>
  </si>
  <si>
    <t>bixlb001</t>
  </si>
  <si>
    <t>Bixler, Brian</t>
  </si>
  <si>
    <t>blackch02</t>
  </si>
  <si>
    <t>blacc001</t>
  </si>
  <si>
    <t>Blackmon, Charlie</t>
  </si>
  <si>
    <t>blackni01</t>
  </si>
  <si>
    <t>MIN</t>
  </si>
  <si>
    <t>Blackburn,N.</t>
  </si>
  <si>
    <t>blacn001</t>
  </si>
  <si>
    <t>Blackburn, Nick</t>
  </si>
  <si>
    <t>blacktr01</t>
  </si>
  <si>
    <t>Blackley,T.</t>
  </si>
  <si>
    <t>Blackley, Travis</t>
  </si>
  <si>
    <t>blancgr01</t>
  </si>
  <si>
    <t>Blanco,G.</t>
  </si>
  <si>
    <t>blang001</t>
  </si>
  <si>
    <t>Blanco, Gregor</t>
  </si>
  <si>
    <t>blanche01</t>
  </si>
  <si>
    <t>Blanco,H.</t>
  </si>
  <si>
    <t>blanh001</t>
  </si>
  <si>
    <t>Blanco, Henry</t>
  </si>
  <si>
    <t>blankky01</t>
  </si>
  <si>
    <t>Blanks,K.</t>
  </si>
  <si>
    <t>blank002</t>
  </si>
  <si>
    <t>Blanks, Kyle</t>
  </si>
  <si>
    <t>blantjo01</t>
  </si>
  <si>
    <t>Blanton,J.</t>
  </si>
  <si>
    <t>blanj001</t>
  </si>
  <si>
    <t>Blanton, Joe</t>
  </si>
  <si>
    <t>blevije01</t>
  </si>
  <si>
    <t>Blevins,J.</t>
  </si>
  <si>
    <t>blevj001</t>
  </si>
  <si>
    <t>Blevins, Jerry</t>
  </si>
  <si>
    <t>bloomwi01</t>
  </si>
  <si>
    <t>Bloomquist,W.</t>
  </si>
  <si>
    <t>bloow001</t>
  </si>
  <si>
    <t>Bloomquist, Willie</t>
  </si>
  <si>
    <t>boescbr01</t>
  </si>
  <si>
    <t>Boesch,B.</t>
  </si>
  <si>
    <t>boesb001</t>
  </si>
  <si>
    <t>Boesch, Brennan</t>
  </si>
  <si>
    <t>boggsmi01</t>
  </si>
  <si>
    <t>Boggs,M.</t>
  </si>
  <si>
    <t>boggm001</t>
  </si>
  <si>
    <t>Boggs, Mitchell</t>
  </si>
  <si>
    <t>bogusbr01</t>
  </si>
  <si>
    <t>Bogusevic,B.</t>
  </si>
  <si>
    <t>bogub001</t>
  </si>
  <si>
    <t>Bogusevic, Brian</t>
  </si>
  <si>
    <t>bonifem01</t>
  </si>
  <si>
    <t>Bonifacio,E.</t>
  </si>
  <si>
    <t>bonie001</t>
  </si>
  <si>
    <t>Bonifacio, Emilio</t>
  </si>
  <si>
    <t>boscajc01</t>
  </si>
  <si>
    <t>boscj001</t>
  </si>
  <si>
    <t>Boscan, J.C.</t>
  </si>
  <si>
    <t>bourgja01</t>
  </si>
  <si>
    <t>Bourgeois,J.</t>
  </si>
  <si>
    <t>bourj001</t>
  </si>
  <si>
    <t>Bourgeois, Jason</t>
  </si>
  <si>
    <t>bourjpe01</t>
  </si>
  <si>
    <t>bourp001</t>
  </si>
  <si>
    <t>Bourjos, Peter</t>
  </si>
  <si>
    <t>bournmi01</t>
  </si>
  <si>
    <t>Bourn,M.</t>
  </si>
  <si>
    <t>bourm001</t>
  </si>
  <si>
    <t>Bourn, Michael</t>
  </si>
  <si>
    <t>bowdemi01</t>
  </si>
  <si>
    <t>Bowden,M.</t>
  </si>
  <si>
    <t>bowdm001</t>
  </si>
  <si>
    <t>Bowden, Michael</t>
  </si>
  <si>
    <t>boxbebr01</t>
  </si>
  <si>
    <t>Boxberger,B.</t>
  </si>
  <si>
    <t>Boxberger, Brad</t>
  </si>
  <si>
    <t>brachbr01</t>
  </si>
  <si>
    <t>bracb001</t>
  </si>
  <si>
    <t>Brach, Brad</t>
  </si>
  <si>
    <t>bradeda01</t>
  </si>
  <si>
    <t>Braden,D.</t>
  </si>
  <si>
    <t>bradd002</t>
  </si>
  <si>
    <t>Braden, Dallas</t>
  </si>
  <si>
    <t>bradlja01</t>
  </si>
  <si>
    <t>Bradley, Jackie</t>
  </si>
  <si>
    <t>brantmi02</t>
  </si>
  <si>
    <t>Brantley,M.</t>
  </si>
  <si>
    <t>branm003</t>
  </si>
  <si>
    <t>Brantley, Michael</t>
  </si>
  <si>
    <t>brantro01</t>
  </si>
  <si>
    <t>Brantly, Rob</t>
  </si>
  <si>
    <t>braunry02</t>
  </si>
  <si>
    <t>Braun,R.</t>
  </si>
  <si>
    <t>braur002</t>
  </si>
  <si>
    <t>Braun, Ryan</t>
  </si>
  <si>
    <t>breslcr01</t>
  </si>
  <si>
    <t>Breslow,C.</t>
  </si>
  <si>
    <t>bresc001</t>
  </si>
  <si>
    <t>Breslow, Craig</t>
  </si>
  <si>
    <t>brignre01</t>
  </si>
  <si>
    <t>brittza01</t>
  </si>
  <si>
    <t>Britton,Z.</t>
  </si>
  <si>
    <t>britz001</t>
  </si>
  <si>
    <t>Britton, Zach</t>
  </si>
  <si>
    <t>brothre01</t>
  </si>
  <si>
    <t>Brothers,R.</t>
  </si>
  <si>
    <t>brotr001</t>
  </si>
  <si>
    <t>Brothers, Rex</t>
  </si>
  <si>
    <t>brownan02</t>
  </si>
  <si>
    <t>Brown, Andrew</t>
  </si>
  <si>
    <t>brownba01</t>
  </si>
  <si>
    <t>Browning,B.</t>
  </si>
  <si>
    <t>Browning, Barret</t>
  </si>
  <si>
    <t>browndo01</t>
  </si>
  <si>
    <t>browd004</t>
  </si>
  <si>
    <t>Brown, Domonic</t>
  </si>
  <si>
    <t>broxtjo01</t>
  </si>
  <si>
    <t>Broxton,J.</t>
  </si>
  <si>
    <t>broxj001</t>
  </si>
  <si>
    <t>Broxton, Jonathan</t>
  </si>
  <si>
    <t>bruceja01</t>
  </si>
  <si>
    <t>Bruce,J.</t>
  </si>
  <si>
    <t>brucj001</t>
  </si>
  <si>
    <t>Bruce, Jay</t>
  </si>
  <si>
    <t>buchhcl01</t>
  </si>
  <si>
    <t>Buchholz,C.</t>
  </si>
  <si>
    <t>buchc001</t>
  </si>
  <si>
    <t>Buchholz, Clay</t>
  </si>
  <si>
    <t>buckjo01</t>
  </si>
  <si>
    <t>Buck,J.</t>
  </si>
  <si>
    <t>buckj001</t>
  </si>
  <si>
    <t>Buck, John</t>
  </si>
  <si>
    <t>buehrma01</t>
  </si>
  <si>
    <t>Buehrle,M.</t>
  </si>
  <si>
    <t>buehm001</t>
  </si>
  <si>
    <t>Buehrle, Mark</t>
  </si>
  <si>
    <t>bumgama01</t>
  </si>
  <si>
    <t>Bumgarner,M.</t>
  </si>
  <si>
    <t>bumgm001</t>
  </si>
  <si>
    <t>Bumgarner, Madison</t>
  </si>
  <si>
    <t>bundydy01</t>
  </si>
  <si>
    <t>Bundy, Dylan</t>
  </si>
  <si>
    <t>burkegr01</t>
  </si>
  <si>
    <t>Burke, Greg</t>
  </si>
  <si>
    <t>burnea.01</t>
  </si>
  <si>
    <t>Burnett,A.</t>
  </si>
  <si>
    <t>burna001</t>
  </si>
  <si>
    <t>Burnett, A.J.</t>
  </si>
  <si>
    <t>burneal01</t>
  </si>
  <si>
    <t>burna002</t>
  </si>
  <si>
    <t>Burnett, Alex</t>
  </si>
  <si>
    <t>burnese01</t>
  </si>
  <si>
    <t>Burnett,S.</t>
  </si>
  <si>
    <t>burns001</t>
  </si>
  <si>
    <t>Burnett, Sean</t>
  </si>
  <si>
    <t>burtoja01</t>
  </si>
  <si>
    <t>Burton,J.</t>
  </si>
  <si>
    <t>burtj001</t>
  </si>
  <si>
    <t>Burton, Jared</t>
  </si>
  <si>
    <t>buterdr01</t>
  </si>
  <si>
    <t>Butera,D.</t>
  </si>
  <si>
    <t>buted001</t>
  </si>
  <si>
    <t>Butera, Drew</t>
  </si>
  <si>
    <t>butlebi03</t>
  </si>
  <si>
    <t>Butler,B.</t>
  </si>
  <si>
    <t>butlb003</t>
  </si>
  <si>
    <t>Butler, Billy</t>
  </si>
  <si>
    <t>byrdati01</t>
  </si>
  <si>
    <t>Byrdak,T.</t>
  </si>
  <si>
    <t>byrdt001</t>
  </si>
  <si>
    <t>Byrdak, Tim</t>
  </si>
  <si>
    <t>byrdma01</t>
  </si>
  <si>
    <t>Byrd,M.</t>
  </si>
  <si>
    <t>byrdm001</t>
  </si>
  <si>
    <t>Byrd, Marlon</t>
  </si>
  <si>
    <t>cabreas01</t>
  </si>
  <si>
    <t>Cabrera,A.</t>
  </si>
  <si>
    <t>cabra002</t>
  </si>
  <si>
    <t>Cabrera, Asdrubal</t>
  </si>
  <si>
    <t>cabreev01</t>
  </si>
  <si>
    <t>Cabrera,E.</t>
  </si>
  <si>
    <t>cabre001</t>
  </si>
  <si>
    <t>Cabrera, Everth</t>
  </si>
  <si>
    <t>cabreme01</t>
  </si>
  <si>
    <t>Cabrera,M.</t>
  </si>
  <si>
    <t>cabrm002</t>
  </si>
  <si>
    <t>Cabrera, Melky</t>
  </si>
  <si>
    <t>cabremi01</t>
  </si>
  <si>
    <t>cabrm001</t>
  </si>
  <si>
    <t>Cabrera, Miguel</t>
  </si>
  <si>
    <t>cahiltr01</t>
  </si>
  <si>
    <t>Cahill,T.</t>
  </si>
  <si>
    <t>cahit001</t>
  </si>
  <si>
    <t>Cahill, Trevor</t>
  </si>
  <si>
    <t>cainlo01</t>
  </si>
  <si>
    <t>Cain,L.</t>
  </si>
  <si>
    <t>cainl001</t>
  </si>
  <si>
    <t>Cain, Lorenzo</t>
  </si>
  <si>
    <t>cainma01</t>
  </si>
  <si>
    <t>Cain,M.</t>
  </si>
  <si>
    <t>cainm001</t>
  </si>
  <si>
    <t>Cain, Matt</t>
  </si>
  <si>
    <t>calhoko01</t>
  </si>
  <si>
    <t>Calhoun, Kole</t>
  </si>
  <si>
    <t>callaal01</t>
  </si>
  <si>
    <t>Callaspo,A.</t>
  </si>
  <si>
    <t>calla001</t>
  </si>
  <si>
    <t>Callaspo, Alberto</t>
  </si>
  <si>
    <t>campato01</t>
  </si>
  <si>
    <t>campt001</t>
  </si>
  <si>
    <t>Campana, Tony</t>
  </si>
  <si>
    <t>campsh01</t>
  </si>
  <si>
    <t>Camp,S.</t>
  </si>
  <si>
    <t>camps002</t>
  </si>
  <si>
    <t>Camp, Shawn</t>
  </si>
  <si>
    <t>canoro01</t>
  </si>
  <si>
    <t>Cano,R.</t>
  </si>
  <si>
    <t>canor001</t>
  </si>
  <si>
    <t>Cano, Robinson</t>
  </si>
  <si>
    <t>canzlru01</t>
  </si>
  <si>
    <t>canzr001</t>
  </si>
  <si>
    <t>Canzler, Russ</t>
  </si>
  <si>
    <t>cappsca01</t>
  </si>
  <si>
    <t>Capps,C.</t>
  </si>
  <si>
    <t>Capps, Carter</t>
  </si>
  <si>
    <t>capuach01</t>
  </si>
  <si>
    <t>Capuano,C.</t>
  </si>
  <si>
    <t>capuc001</t>
  </si>
  <si>
    <t>Capuano, Chris</t>
  </si>
  <si>
    <t>cardead01</t>
  </si>
  <si>
    <t>Cardenas, Adrian</t>
  </si>
  <si>
    <t>carigan01</t>
  </si>
  <si>
    <t>caria001</t>
  </si>
  <si>
    <t>Carignan, Andrew</t>
  </si>
  <si>
    <t>carmofa01</t>
  </si>
  <si>
    <t>Fausto Carmona</t>
  </si>
  <si>
    <t>Carmona,F.</t>
  </si>
  <si>
    <t>carmf001</t>
  </si>
  <si>
    <t>Hernandez, Roberto</t>
  </si>
  <si>
    <t>carpean01</t>
  </si>
  <si>
    <t>Andrew J. Carpenter</t>
  </si>
  <si>
    <t>Carpenter,A.</t>
  </si>
  <si>
    <t>carpa001</t>
  </si>
  <si>
    <t>Carpenter, Andrew</t>
  </si>
  <si>
    <t>Drew Carpenter</t>
  </si>
  <si>
    <t>carpech01</t>
  </si>
  <si>
    <t>Carpenter,C.</t>
  </si>
  <si>
    <t>carpc002</t>
  </si>
  <si>
    <t>Carpenter, Chris</t>
  </si>
  <si>
    <t>carpech02</t>
  </si>
  <si>
    <t>carpc003</t>
  </si>
  <si>
    <t>carpeda01</t>
  </si>
  <si>
    <t>carpd001</t>
  </si>
  <si>
    <t>Carpenter, David</t>
  </si>
  <si>
    <t>carpeda02</t>
  </si>
  <si>
    <t>Carpenter,D.</t>
  </si>
  <si>
    <t>Dave Carpenter</t>
  </si>
  <si>
    <t>carpema01</t>
  </si>
  <si>
    <t>carpm002</t>
  </si>
  <si>
    <t>Carpenter, Matt</t>
  </si>
  <si>
    <t>carpmi01</t>
  </si>
  <si>
    <t>Carp,M.</t>
  </si>
  <si>
    <t>carpm001</t>
  </si>
  <si>
    <t>Carp, Mike</t>
  </si>
  <si>
    <t>carraca01</t>
  </si>
  <si>
    <t>Carrasco,C.</t>
  </si>
  <si>
    <t>carrc003</t>
  </si>
  <si>
    <t>Carrasco, Carlos</t>
  </si>
  <si>
    <t>carreez01</t>
  </si>
  <si>
    <t>Carrera,E.</t>
  </si>
  <si>
    <t>carre001</t>
  </si>
  <si>
    <t>Carrera, Ezequiel</t>
  </si>
  <si>
    <t>carrejo01</t>
  </si>
  <si>
    <t>Carreno,J.</t>
  </si>
  <si>
    <t>carrj002</t>
  </si>
  <si>
    <t>Carreno, Joel</t>
  </si>
  <si>
    <t>carroja01</t>
  </si>
  <si>
    <t>Carroll,J.</t>
  </si>
  <si>
    <t>carrj001</t>
  </si>
  <si>
    <t>Carroll, Jamey</t>
  </si>
  <si>
    <t>carsoro01</t>
  </si>
  <si>
    <t>Carson,R.</t>
  </si>
  <si>
    <t>Carson, Robert</t>
  </si>
  <si>
    <t>cartech01</t>
  </si>
  <si>
    <t>cashnan01</t>
  </si>
  <si>
    <t>Cashner,A.</t>
  </si>
  <si>
    <t>casha001</t>
  </si>
  <si>
    <t>Cashner, Andrew</t>
  </si>
  <si>
    <t>casilal01</t>
  </si>
  <si>
    <t>Casilla,A.</t>
  </si>
  <si>
    <t>casia001</t>
  </si>
  <si>
    <t>Casilla, Alexi</t>
  </si>
  <si>
    <t>cassebo01</t>
  </si>
  <si>
    <t>cassb001</t>
  </si>
  <si>
    <t>Cassevah, Bobby</t>
  </si>
  <si>
    <t>casteal01</t>
  </si>
  <si>
    <t>Castellanos, Alex</t>
  </si>
  <si>
    <t>casteni01</t>
  </si>
  <si>
    <t>Castellanos, Nick</t>
  </si>
  <si>
    <t>castiwe01</t>
  </si>
  <si>
    <t>Castillo,W.</t>
  </si>
  <si>
    <t>castw002</t>
  </si>
  <si>
    <t>Castillo, Welington</t>
  </si>
  <si>
    <t>castrja01</t>
  </si>
  <si>
    <t>castj006</t>
  </si>
  <si>
    <t>Castro, Jason</t>
  </si>
  <si>
    <t>castrst01</t>
  </si>
  <si>
    <t>casts001</t>
  </si>
  <si>
    <t>Castro, Starlin</t>
  </si>
  <si>
    <t>cecilbr01</t>
  </si>
  <si>
    <t>Cecil,B.</t>
  </si>
  <si>
    <t>cecib001</t>
  </si>
  <si>
    <t>Cecil, Brett</t>
  </si>
  <si>
    <t>cedenro02</t>
  </si>
  <si>
    <t>Cedeno,R.</t>
  </si>
  <si>
    <t>ceder002</t>
  </si>
  <si>
    <t>Cedeno, Ronny</t>
  </si>
  <si>
    <t>cedenxa01</t>
  </si>
  <si>
    <t>cedex001</t>
  </si>
  <si>
    <t>Cedeno, Xavier</t>
  </si>
  <si>
    <t>cervefr01</t>
  </si>
  <si>
    <t>Cervelli,F.</t>
  </si>
  <si>
    <t>cervf001</t>
  </si>
  <si>
    <t>Cervelli, Francisco</t>
  </si>
  <si>
    <t>cespeyo01</t>
  </si>
  <si>
    <t>Cespedes, Yoenis</t>
  </si>
  <si>
    <t>chacijh01</t>
  </si>
  <si>
    <t>Chacin,J.</t>
  </si>
  <si>
    <t>chacj001</t>
  </si>
  <si>
    <t>Chacin, Jhoulys</t>
  </si>
  <si>
    <t>chambad01</t>
  </si>
  <si>
    <t>chama002</t>
  </si>
  <si>
    <t>Chambers, Adron</t>
  </si>
  <si>
    <t>chambjo03</t>
  </si>
  <si>
    <t>Chamberlain,J.</t>
  </si>
  <si>
    <t>chamj002</t>
  </si>
  <si>
    <t>Chamberlain, Joba</t>
  </si>
  <si>
    <t>chapmar01</t>
  </si>
  <si>
    <t>chapa001</t>
  </si>
  <si>
    <t>Chapman, Aroldis</t>
  </si>
  <si>
    <t>chatwty01</t>
  </si>
  <si>
    <t>Chatwood,T.</t>
  </si>
  <si>
    <t>chatt001</t>
  </si>
  <si>
    <t>Chatwood, Tyler</t>
  </si>
  <si>
    <t>chaveer01</t>
  </si>
  <si>
    <t>Chavez,E.</t>
  </si>
  <si>
    <t>chave001</t>
  </si>
  <si>
    <t>Chavez, Eric</t>
  </si>
  <si>
    <t>chenbr01</t>
  </si>
  <si>
    <t>Chen,B.</t>
  </si>
  <si>
    <t>chenb001</t>
  </si>
  <si>
    <t>Chen, Bruce</t>
  </si>
  <si>
    <t>chenwe02</t>
  </si>
  <si>
    <t>Chen,W.</t>
  </si>
  <si>
    <t>Chen, Wei-Yin</t>
  </si>
  <si>
    <t>chiselo01</t>
  </si>
  <si>
    <t>chisl001</t>
  </si>
  <si>
    <t>Chisenhall, Lonnie</t>
  </si>
  <si>
    <t>choatra01</t>
  </si>
  <si>
    <t>Choate,R.</t>
  </si>
  <si>
    <t>choar001</t>
  </si>
  <si>
    <t>Choate, Randy</t>
  </si>
  <si>
    <t>choosh01</t>
  </si>
  <si>
    <t>Choo,S.</t>
  </si>
  <si>
    <t>choos001</t>
  </si>
  <si>
    <t>Choo, Shin-Soo</t>
  </si>
  <si>
    <t>chulkvi01</t>
  </si>
  <si>
    <t>Chulk,V.</t>
  </si>
  <si>
    <t>chulv001</t>
  </si>
  <si>
    <t>Chulk, Vinnie</t>
  </si>
  <si>
    <t>cingrto01</t>
  </si>
  <si>
    <t>Cingrani, Tony</t>
  </si>
  <si>
    <t>ciriape01</t>
  </si>
  <si>
    <t>Ciriaco,P.</t>
  </si>
  <si>
    <t>cirip001</t>
  </si>
  <si>
    <t>Ciriaco, Pedro</t>
  </si>
  <si>
    <t>cishest01</t>
  </si>
  <si>
    <t>Cishek,S.</t>
  </si>
  <si>
    <t>cishs001</t>
  </si>
  <si>
    <t>Cishek, Steve</t>
  </si>
  <si>
    <t>clemeje01</t>
  </si>
  <si>
    <t>Clement,J.</t>
  </si>
  <si>
    <t>clemj001</t>
  </si>
  <si>
    <t>Clement, Jeff</t>
  </si>
  <si>
    <t>cletoma01</t>
  </si>
  <si>
    <t>cletm001</t>
  </si>
  <si>
    <t>Cleto, Maikel</t>
  </si>
  <si>
    <t>clevest01</t>
  </si>
  <si>
    <t>clevs001</t>
  </si>
  <si>
    <t>Clevenger, Steve</t>
  </si>
  <si>
    <t>clippty01</t>
  </si>
  <si>
    <t>Clippard,T.</t>
  </si>
  <si>
    <t>clipt001</t>
  </si>
  <si>
    <t>Clippard, Tyler</t>
  </si>
  <si>
    <t>cloydty01</t>
  </si>
  <si>
    <t>Cloyd,T.</t>
  </si>
  <si>
    <t>Cloyd, Tyler</t>
  </si>
  <si>
    <t>cobbal01</t>
  </si>
  <si>
    <t>Cobb,A.</t>
  </si>
  <si>
    <t>cobba001</t>
  </si>
  <si>
    <t>Cobb, Alex</t>
  </si>
  <si>
    <t>coellro01</t>
  </si>
  <si>
    <t>Coello,R.</t>
  </si>
  <si>
    <t>coelr001</t>
  </si>
  <si>
    <t>Coello, Robert</t>
  </si>
  <si>
    <t>coghlch01</t>
  </si>
  <si>
    <t>Coghlan,C.</t>
  </si>
  <si>
    <t>coghc001</t>
  </si>
  <si>
    <t>Coghlan, Chris</t>
  </si>
  <si>
    <t>cokeph01</t>
  </si>
  <si>
    <t>Coke,P.</t>
  </si>
  <si>
    <t>cokep001</t>
  </si>
  <si>
    <t>Coke, Phil</t>
  </si>
  <si>
    <t>colege01</t>
  </si>
  <si>
    <t>Cole, Gerrit</t>
  </si>
  <si>
    <t>colemlo01</t>
  </si>
  <si>
    <t>Coleman,L.</t>
  </si>
  <si>
    <t>colel001</t>
  </si>
  <si>
    <t>Coleman, Louis</t>
  </si>
  <si>
    <t>colliti01</t>
  </si>
  <si>
    <t>Collins,T.</t>
  </si>
  <si>
    <t>collt001</t>
  </si>
  <si>
    <t>Collins, Tim</t>
  </si>
  <si>
    <t>collmjo01</t>
  </si>
  <si>
    <t>Collmenter,J.</t>
  </si>
  <si>
    <t>collj001</t>
  </si>
  <si>
    <t>Collmenter, Josh</t>
  </si>
  <si>
    <t>colonba01</t>
  </si>
  <si>
    <t>Colon,B.</t>
  </si>
  <si>
    <t>colob001</t>
  </si>
  <si>
    <t>Colon, Bartolo</t>
  </si>
  <si>
    <t>colvity01</t>
  </si>
  <si>
    <t>Colvin,T.</t>
  </si>
  <si>
    <t>colvt001</t>
  </si>
  <si>
    <t>Colvin, Tyler</t>
  </si>
  <si>
    <t>congeha01</t>
  </si>
  <si>
    <t>congh001</t>
  </si>
  <si>
    <t>Conger, Hank</t>
  </si>
  <si>
    <t>constjo01</t>
  </si>
  <si>
    <t>consj001</t>
  </si>
  <si>
    <t>Constanza, Jose</t>
  </si>
  <si>
    <t>cookaa01</t>
  </si>
  <si>
    <t>Cook,A.</t>
  </si>
  <si>
    <t>cooka002</t>
  </si>
  <si>
    <t>Cook, Aaron</t>
  </si>
  <si>
    <t>cookry01</t>
  </si>
  <si>
    <t>cookr001</t>
  </si>
  <si>
    <t>Cook, Ryan</t>
  </si>
  <si>
    <t>coopeda01</t>
  </si>
  <si>
    <t>coopd002</t>
  </si>
  <si>
    <t>Cooper, David</t>
  </si>
  <si>
    <t>corbipa01</t>
  </si>
  <si>
    <t>Corbin,P.</t>
  </si>
  <si>
    <t>Corbin, Patrick</t>
  </si>
  <si>
    <t>corpoca01</t>
  </si>
  <si>
    <t>corpc001</t>
  </si>
  <si>
    <t>Corporan, Carlos</t>
  </si>
  <si>
    <t>correke01</t>
  </si>
  <si>
    <t>Correia,K.</t>
  </si>
  <si>
    <t>corrk001</t>
  </si>
  <si>
    <t>Correia, Kevin</t>
  </si>
  <si>
    <t>cosarja01</t>
  </si>
  <si>
    <t>Cosart,J.</t>
  </si>
  <si>
    <t>Cosart, Jarred</t>
  </si>
  <si>
    <t>costami01</t>
  </si>
  <si>
    <t>Costanzo, Mike</t>
  </si>
  <si>
    <t>cowgico01</t>
  </si>
  <si>
    <t>cowgc001</t>
  </si>
  <si>
    <t>Cowgill, Collin</t>
  </si>
  <si>
    <t>coxza01</t>
  </si>
  <si>
    <t>Cox, Zack</t>
  </si>
  <si>
    <t>cozarza01</t>
  </si>
  <si>
    <t>cozaz001</t>
  </si>
  <si>
    <t>Cozart, Zack</t>
  </si>
  <si>
    <t>craigal01</t>
  </si>
  <si>
    <t>Craig,A.</t>
  </si>
  <si>
    <t>craia001</t>
  </si>
  <si>
    <t>Craig, Allen</t>
  </si>
  <si>
    <t>crainje01</t>
  </si>
  <si>
    <t>Crain,J.</t>
  </si>
  <si>
    <t>craij001</t>
  </si>
  <si>
    <t>Crain, Jesse</t>
  </si>
  <si>
    <t>crawfbr01</t>
  </si>
  <si>
    <t>crawb001</t>
  </si>
  <si>
    <t>Crawford, Brandon</t>
  </si>
  <si>
    <t>crawfca02</t>
  </si>
  <si>
    <t>Crawford,C.</t>
  </si>
  <si>
    <t>crawc002</t>
  </si>
  <si>
    <t>Crawford, Carl</t>
  </si>
  <si>
    <t>crawfev01</t>
  </si>
  <si>
    <t>Crawford,E.</t>
  </si>
  <si>
    <t>Crawford, Evan</t>
  </si>
  <si>
    <t>crispco01</t>
  </si>
  <si>
    <t>Crisp,C.</t>
  </si>
  <si>
    <t>crisc001</t>
  </si>
  <si>
    <t>Crisp, Coco</t>
  </si>
  <si>
    <t>crosbca01</t>
  </si>
  <si>
    <t>Crosby,C.</t>
  </si>
  <si>
    <t>Crosby, Casey</t>
  </si>
  <si>
    <t>crowaa01</t>
  </si>
  <si>
    <t>Crow,A.</t>
  </si>
  <si>
    <t>crowa001</t>
  </si>
  <si>
    <t>Crow, Aaron</t>
  </si>
  <si>
    <t>cruzlu01</t>
  </si>
  <si>
    <t>Cruz,L.</t>
  </si>
  <si>
    <t>cruzl001</t>
  </si>
  <si>
    <t>Cruz, Luis</t>
  </si>
  <si>
    <t>cruzne02</t>
  </si>
  <si>
    <t>Cruz,N.</t>
  </si>
  <si>
    <t>cruzn002</t>
  </si>
  <si>
    <t>Cruz, Nelson</t>
  </si>
  <si>
    <t>cruzrh01</t>
  </si>
  <si>
    <t>Cruz,R.</t>
  </si>
  <si>
    <t>Cruz, Rhiner</t>
  </si>
  <si>
    <t>cruzto03</t>
  </si>
  <si>
    <t>cruzt002</t>
  </si>
  <si>
    <t>Cruz, Tony</t>
  </si>
  <si>
    <t>cuddymi01</t>
  </si>
  <si>
    <t>Cuddyer,M.</t>
  </si>
  <si>
    <t>cuddm001</t>
  </si>
  <si>
    <t>Cuddyer, Michael</t>
  </si>
  <si>
    <t>cuetojo01</t>
  </si>
  <si>
    <t>Cueto,J.</t>
  </si>
  <si>
    <t>cuetj001</t>
  </si>
  <si>
    <t>Cueto, Johnny</t>
  </si>
  <si>
    <t>danksjo01</t>
  </si>
  <si>
    <t>Danks,J.</t>
  </si>
  <si>
    <t>dankj001</t>
  </si>
  <si>
    <t>Danks, John</t>
  </si>
  <si>
    <t>danksjo02</t>
  </si>
  <si>
    <t>Danks, Jordan</t>
  </si>
  <si>
    <t>darnach01</t>
  </si>
  <si>
    <t>d'Arnaud, Chase</t>
  </si>
  <si>
    <t>darnatr01</t>
  </si>
  <si>
    <t>Travis d'Arnaud</t>
  </si>
  <si>
    <t>d'Arnaud, Travis</t>
  </si>
  <si>
    <t>darneja01</t>
  </si>
  <si>
    <t>darnj001</t>
  </si>
  <si>
    <t>Darnell, James</t>
  </si>
  <si>
    <t>darviyu01</t>
  </si>
  <si>
    <t>Darvish,Y.</t>
  </si>
  <si>
    <t>Darvish, Yu</t>
  </si>
  <si>
    <t>davisch02</t>
  </si>
  <si>
    <t>Davis,C.</t>
  </si>
  <si>
    <t>davic003</t>
  </si>
  <si>
    <t>Davis, Chris</t>
  </si>
  <si>
    <t>davisik02</t>
  </si>
  <si>
    <t>davii001</t>
  </si>
  <si>
    <t>Davis, Ike</t>
  </si>
  <si>
    <t>davisra01</t>
  </si>
  <si>
    <t>Davis,R.</t>
  </si>
  <si>
    <t>davir003</t>
  </si>
  <si>
    <t>Davis, Rajai</t>
  </si>
  <si>
    <t>daviswa01</t>
  </si>
  <si>
    <t>Davis,W.</t>
  </si>
  <si>
    <t>daviw001</t>
  </si>
  <si>
    <t>Davis, Wade</t>
  </si>
  <si>
    <t>deazaal01</t>
  </si>
  <si>
    <t>DeAza,A.</t>
  </si>
  <si>
    <t>deaza001</t>
  </si>
  <si>
    <t>De Aza, Alejandro</t>
  </si>
  <si>
    <t>deckeja01</t>
  </si>
  <si>
    <t>dedunsa01</t>
  </si>
  <si>
    <t>Deduno,S.</t>
  </si>
  <si>
    <t>dedus001</t>
  </si>
  <si>
    <t>Deduno, Samuel</t>
  </si>
  <si>
    <t>defraju01</t>
  </si>
  <si>
    <t>defrj001</t>
  </si>
  <si>
    <t>De Fratus, Justin</t>
  </si>
  <si>
    <t>dejesda01</t>
  </si>
  <si>
    <t>DeJesus,D.</t>
  </si>
  <si>
    <t>dejed001</t>
  </si>
  <si>
    <t>DeJesus, David</t>
  </si>
  <si>
    <t>dejesiv02</t>
  </si>
  <si>
    <t>DeJesus,I.</t>
  </si>
  <si>
    <t>dejei002</t>
  </si>
  <si>
    <t>De Jesus, Ivan</t>
  </si>
  <si>
    <t>delabst01</t>
  </si>
  <si>
    <t>delas001</t>
  </si>
  <si>
    <t>Delabar, Steve</t>
  </si>
  <si>
    <t>delarru01</t>
  </si>
  <si>
    <t>Rubby De La Rosa</t>
  </si>
  <si>
    <t>DeLaRosa,R.</t>
  </si>
  <si>
    <t>delar003</t>
  </si>
  <si>
    <t>De La Rosa, Rubby</t>
  </si>
  <si>
    <t>delgara01</t>
  </si>
  <si>
    <t>Delgado,R.</t>
  </si>
  <si>
    <t>delgr001</t>
  </si>
  <si>
    <t>Delgado, Randall</t>
  </si>
  <si>
    <t>delosfa01</t>
  </si>
  <si>
    <t>DeLosSantos,F.</t>
  </si>
  <si>
    <t>delof001</t>
  </si>
  <si>
    <t>De Los Santos, Fautino</t>
  </si>
  <si>
    <t>delroen01</t>
  </si>
  <si>
    <t>DelRosario,E.</t>
  </si>
  <si>
    <t>delre001</t>
  </si>
  <si>
    <t>Del Rosario, Enerio</t>
  </si>
  <si>
    <t>dempsry01</t>
  </si>
  <si>
    <t>Dempster,R.</t>
  </si>
  <si>
    <t>dempr002</t>
  </si>
  <si>
    <t>Dempster, Ryan</t>
  </si>
  <si>
    <t>denorch01</t>
  </si>
  <si>
    <t>Denorfia,C.</t>
  </si>
  <si>
    <t>denoc001</t>
  </si>
  <si>
    <t>Denorfia, Chris</t>
  </si>
  <si>
    <t>derosma01</t>
  </si>
  <si>
    <t>DeRosa,M.</t>
  </si>
  <si>
    <t>derom001</t>
  </si>
  <si>
    <t>DeRosa, Mark</t>
  </si>
  <si>
    <t>descada01</t>
  </si>
  <si>
    <t>descd001</t>
  </si>
  <si>
    <t>Descalso, Daniel</t>
  </si>
  <si>
    <t>desmoia01</t>
  </si>
  <si>
    <t>Desmond,I.</t>
  </si>
  <si>
    <t>desmi001</t>
  </si>
  <si>
    <t>Desmond, Ian</t>
  </si>
  <si>
    <t>detwiro01</t>
  </si>
  <si>
    <t>Detwiler,R.</t>
  </si>
  <si>
    <t>detwr001</t>
  </si>
  <si>
    <t>Detwiler, Ross</t>
  </si>
  <si>
    <t>devrico01</t>
  </si>
  <si>
    <t>DeVries,C.</t>
  </si>
  <si>
    <t>De Vries, Cole</t>
  </si>
  <si>
    <t>diamosc01</t>
  </si>
  <si>
    <t>Diamond,S.</t>
  </si>
  <si>
    <t>diams001</t>
  </si>
  <si>
    <t>Diamond, Scott</t>
  </si>
  <si>
    <t>diazju01</t>
  </si>
  <si>
    <t>diazma02</t>
  </si>
  <si>
    <t>Diaz,M.</t>
  </si>
  <si>
    <t>diazm003</t>
  </si>
  <si>
    <t>Diaz, Matt</t>
  </si>
  <si>
    <t>dickech01</t>
  </si>
  <si>
    <t>Dickerson,C.</t>
  </si>
  <si>
    <t>dickc001</t>
  </si>
  <si>
    <t>Dickerson, Chris</t>
  </si>
  <si>
    <t>dicker.01</t>
  </si>
  <si>
    <t>Dickey,R.</t>
  </si>
  <si>
    <t>dickr001</t>
  </si>
  <si>
    <t>Dickey, R.A.</t>
  </si>
  <si>
    <t>dicksbr01</t>
  </si>
  <si>
    <t>Dickson,B.</t>
  </si>
  <si>
    <t>dickb001</t>
  </si>
  <si>
    <t>Dickson, Brandon</t>
  </si>
  <si>
    <t>dillati01</t>
  </si>
  <si>
    <t>Dillard,T.</t>
  </si>
  <si>
    <t>dillt001</t>
  </si>
  <si>
    <t>Dillard, Tim</t>
  </si>
  <si>
    <t>dirksan01</t>
  </si>
  <si>
    <t>dirka001</t>
  </si>
  <si>
    <t>Dirks, Andy</t>
  </si>
  <si>
    <t>dobbsgr01</t>
  </si>
  <si>
    <t>Dobbs,G.</t>
  </si>
  <si>
    <t>dobbg001</t>
  </si>
  <si>
    <t>Dobbs, Greg</t>
  </si>
  <si>
    <t>dominma01</t>
  </si>
  <si>
    <t>domim001</t>
  </si>
  <si>
    <t>Dominguez, Matt</t>
  </si>
  <si>
    <t>donalja01</t>
  </si>
  <si>
    <t>Donald,J.</t>
  </si>
  <si>
    <t>donaj002</t>
  </si>
  <si>
    <t>Donald, Jason</t>
  </si>
  <si>
    <t>donaljo02</t>
  </si>
  <si>
    <t>donaj001</t>
  </si>
  <si>
    <t>Donaldson, Josh</t>
  </si>
  <si>
    <t>doolise01</t>
  </si>
  <si>
    <t>Doolittle,S.</t>
  </si>
  <si>
    <t>Doolittle, Sean</t>
  </si>
  <si>
    <t>doteloc01</t>
  </si>
  <si>
    <t>Dotel,O.</t>
  </si>
  <si>
    <t>doteo001</t>
  </si>
  <si>
    <t>Dotel, Octavio</t>
  </si>
  <si>
    <t>doubrfe01</t>
  </si>
  <si>
    <t>Doubront,F.</t>
  </si>
  <si>
    <t>doubf001</t>
  </si>
  <si>
    <t>Doubront, Felix</t>
  </si>
  <si>
    <t>doumiry01</t>
  </si>
  <si>
    <t>Doumit,R.</t>
  </si>
  <si>
    <t>doumr001</t>
  </si>
  <si>
    <t>Doumit, Ryan</t>
  </si>
  <si>
    <t>downsda02</t>
  </si>
  <si>
    <t>Downs,D.</t>
  </si>
  <si>
    <t>Downs, Darin</t>
  </si>
  <si>
    <t>downsma01</t>
  </si>
  <si>
    <t>Downs,M.</t>
  </si>
  <si>
    <t>downm001</t>
  </si>
  <si>
    <t>Downs, Matt</t>
  </si>
  <si>
    <t>downssc01</t>
  </si>
  <si>
    <t>Downs,S.</t>
  </si>
  <si>
    <t>downs001</t>
  </si>
  <si>
    <t>Downs, Scott</t>
  </si>
  <si>
    <t>doziebr01</t>
  </si>
  <si>
    <t>Dozier, Brian</t>
  </si>
  <si>
    <t>drabeky01</t>
  </si>
  <si>
    <t>Drabek,K.</t>
  </si>
  <si>
    <t>drabk001</t>
  </si>
  <si>
    <t>Drabek, Kyle</t>
  </si>
  <si>
    <t>drewst01</t>
  </si>
  <si>
    <t>Drew,S.</t>
  </si>
  <si>
    <t>drews001</t>
  </si>
  <si>
    <t>Drew, Stephen</t>
  </si>
  <si>
    <t>dudalu01</t>
  </si>
  <si>
    <t>dudal001</t>
  </si>
  <si>
    <t>Duda, Lucas</t>
  </si>
  <si>
    <t>duensbr01</t>
  </si>
  <si>
    <t>Duensing,B.</t>
  </si>
  <si>
    <t>duenb001</t>
  </si>
  <si>
    <t>Duensing, Brian</t>
  </si>
  <si>
    <t>dukeza01</t>
  </si>
  <si>
    <t>Duke,Z.</t>
  </si>
  <si>
    <t>dukez001</t>
  </si>
  <si>
    <t>Duke, Zach</t>
  </si>
  <si>
    <t>duncash01</t>
  </si>
  <si>
    <t>Duncan,S.</t>
  </si>
  <si>
    <t>duncs001</t>
  </si>
  <si>
    <t>Duncan, Shelley</t>
  </si>
  <si>
    <t>dunnad01</t>
  </si>
  <si>
    <t>Dunn,A.</t>
  </si>
  <si>
    <t>dunna001</t>
  </si>
  <si>
    <t>Dunn, Adam</t>
  </si>
  <si>
    <t>dunnmi01</t>
  </si>
  <si>
    <t>Dunn,M.</t>
  </si>
  <si>
    <t>dunnm002</t>
  </si>
  <si>
    <t>Dunn, Mike</t>
  </si>
  <si>
    <t>Michael Dunn</t>
  </si>
  <si>
    <t>durbich01</t>
  </si>
  <si>
    <t>Durbin,C.</t>
  </si>
  <si>
    <t>durbc001</t>
  </si>
  <si>
    <t>Durbin, Chad</t>
  </si>
  <si>
    <t>dysonja01</t>
  </si>
  <si>
    <t>Dyson,J.</t>
  </si>
  <si>
    <t>dysoj001</t>
  </si>
  <si>
    <t>Dyson, Jarrod</t>
  </si>
  <si>
    <t>dysonsa01</t>
  </si>
  <si>
    <t>Dyson,S.</t>
  </si>
  <si>
    <t>Dyson, Sam</t>
  </si>
  <si>
    <t>eatonad02</t>
  </si>
  <si>
    <t>Eaton, Adam</t>
  </si>
  <si>
    <t>edginjo01</t>
  </si>
  <si>
    <t>Edgin,J.</t>
  </si>
  <si>
    <t>Edgin, Josh</t>
  </si>
  <si>
    <t>elbersc01</t>
  </si>
  <si>
    <t>Elbert,S.</t>
  </si>
  <si>
    <t>elbes001</t>
  </si>
  <si>
    <t>Elbert, Scott</t>
  </si>
  <si>
    <t>ellisaj01</t>
  </si>
  <si>
    <t>Ellis,A.</t>
  </si>
  <si>
    <t>ellia001</t>
  </si>
  <si>
    <t>Ellis, A.J.</t>
  </si>
  <si>
    <t>ellisma01</t>
  </si>
  <si>
    <t>Ellis,M.</t>
  </si>
  <si>
    <t>ellim001</t>
  </si>
  <si>
    <t>Ellis, Mark</t>
  </si>
  <si>
    <t>ellsbja01</t>
  </si>
  <si>
    <t>Ellsbury,J.</t>
  </si>
  <si>
    <t>ellsj001</t>
  </si>
  <si>
    <t>Ellsbury, Jacoby</t>
  </si>
  <si>
    <t>elyjo01</t>
  </si>
  <si>
    <t>Ely,J.</t>
  </si>
  <si>
    <t>ely-j001</t>
  </si>
  <si>
    <t>Ely, John</t>
  </si>
  <si>
    <t>encared01</t>
  </si>
  <si>
    <t>Encarnacion,E.</t>
  </si>
  <si>
    <t>encae001</t>
  </si>
  <si>
    <t>Encarnacion, Edwin</t>
  </si>
  <si>
    <t>enrigba01</t>
  </si>
  <si>
    <t>Enright,B.</t>
  </si>
  <si>
    <t>enrib001</t>
  </si>
  <si>
    <t>Enright, Barry</t>
  </si>
  <si>
    <t>eovalna01</t>
  </si>
  <si>
    <t>Nate Eovaldi</t>
  </si>
  <si>
    <t>Eovaldi,N.</t>
  </si>
  <si>
    <t>eovan001</t>
  </si>
  <si>
    <t>Eovaldi, Nathan</t>
  </si>
  <si>
    <t>eppleco01</t>
  </si>
  <si>
    <t>epplc001</t>
  </si>
  <si>
    <t>Eppley, Cody</t>
  </si>
  <si>
    <t>escobal02</t>
  </si>
  <si>
    <t>Escobar,A.</t>
  </si>
  <si>
    <t>escoa003</t>
  </si>
  <si>
    <t>Escobar, Alcides</t>
  </si>
  <si>
    <t>escobed01</t>
  </si>
  <si>
    <t>escoe001</t>
  </si>
  <si>
    <t>Escobar, Eduardo</t>
  </si>
  <si>
    <t>escobyu01</t>
  </si>
  <si>
    <t>Escobar,Y.</t>
  </si>
  <si>
    <t>escoy001</t>
  </si>
  <si>
    <t>Escobar, Yunel</t>
  </si>
  <si>
    <t>espinda01</t>
  </si>
  <si>
    <t>espid001</t>
  </si>
  <si>
    <t>Espinosa, Danny</t>
  </si>
  <si>
    <t>estrama01</t>
  </si>
  <si>
    <t>Estrada,M.</t>
  </si>
  <si>
    <t>estrm001</t>
  </si>
  <si>
    <t>Estrada, Marco</t>
  </si>
  <si>
    <t>ethiean01</t>
  </si>
  <si>
    <t>Ethier,A.</t>
  </si>
  <si>
    <t>ethia001</t>
  </si>
  <si>
    <t>Ethier, Andre</t>
  </si>
  <si>
    <t>exposlu01</t>
  </si>
  <si>
    <t>Exposito, Luis</t>
  </si>
  <si>
    <t>faluir01</t>
  </si>
  <si>
    <t>Falu, Irving</t>
  </si>
  <si>
    <t>familje01</t>
  </si>
  <si>
    <t>Familia, Jeurys</t>
  </si>
  <si>
    <t>farnsky01</t>
  </si>
  <si>
    <t>Farnsworth,K.</t>
  </si>
  <si>
    <t>farnk001</t>
  </si>
  <si>
    <t>Farnsworth, Kyle</t>
  </si>
  <si>
    <t>farrier01</t>
  </si>
  <si>
    <t>farre001</t>
  </si>
  <si>
    <t>Farris, Eric</t>
  </si>
  <si>
    <t>federti01</t>
  </si>
  <si>
    <t>fedet001</t>
  </si>
  <si>
    <t>Federowicz, Tim</t>
  </si>
  <si>
    <t>feldmsc01</t>
  </si>
  <si>
    <t>Feldman,S.</t>
  </si>
  <si>
    <t>felds001</t>
  </si>
  <si>
    <t>Feldman, Scott</t>
  </si>
  <si>
    <t>felicpe01</t>
  </si>
  <si>
    <t>Feliciano,P.</t>
  </si>
  <si>
    <t>felip002</t>
  </si>
  <si>
    <t>Feliciano, Pedro</t>
  </si>
  <si>
    <t>felizne01</t>
  </si>
  <si>
    <t>Feliz,N.</t>
  </si>
  <si>
    <t>felin001</t>
  </si>
  <si>
    <t>Feliz, Neftali</t>
  </si>
  <si>
    <t>fickch01</t>
  </si>
  <si>
    <t>Fick,C.</t>
  </si>
  <si>
    <t>Fick, Chuckie</t>
  </si>
  <si>
    <t>fieldpr01</t>
  </si>
  <si>
    <t>Fielder,P.</t>
  </si>
  <si>
    <t>fielp001</t>
  </si>
  <si>
    <t>Fielder, Prince</t>
  </si>
  <si>
    <t>fienca01</t>
  </si>
  <si>
    <t>Fien,C.</t>
  </si>
  <si>
    <t>fienc001</t>
  </si>
  <si>
    <t>Fien, Casey</t>
  </si>
  <si>
    <t>fiersmi01</t>
  </si>
  <si>
    <t>Michael Fiers</t>
  </si>
  <si>
    <t>Fiers,M.</t>
  </si>
  <si>
    <t>fierm001</t>
  </si>
  <si>
    <t>Fiers, Mike</t>
  </si>
  <si>
    <t>fifest01</t>
  </si>
  <si>
    <t>Fife,S.</t>
  </si>
  <si>
    <t>Fife, Stephen</t>
  </si>
  <si>
    <t>figgich01</t>
  </si>
  <si>
    <t>Figgins,C.</t>
  </si>
  <si>
    <t>figgc001</t>
  </si>
  <si>
    <t>Figgins, Chone</t>
  </si>
  <si>
    <t>figuepe01</t>
  </si>
  <si>
    <t>Figueroa,P.</t>
  </si>
  <si>
    <t>Figueroa, Pedro</t>
  </si>
  <si>
    <t>fistedo01</t>
  </si>
  <si>
    <t>Fister,D.</t>
  </si>
  <si>
    <t>fistd001</t>
  </si>
  <si>
    <t>Fister, Doug</t>
  </si>
  <si>
    <t>flahery01</t>
  </si>
  <si>
    <t>Flaherty, Ryan</t>
  </si>
  <si>
    <t>floreje02</t>
  </si>
  <si>
    <t>Flores,J.</t>
  </si>
  <si>
    <t>florj002</t>
  </si>
  <si>
    <t>Flores, Jesus</t>
  </si>
  <si>
    <t>florewi01</t>
  </si>
  <si>
    <t>floripe01</t>
  </si>
  <si>
    <t>Florimon,P.</t>
  </si>
  <si>
    <t>florp001</t>
  </si>
  <si>
    <t>Florimon, Pedro</t>
  </si>
  <si>
    <t>flowety01</t>
  </si>
  <si>
    <t>Flowers,T.</t>
  </si>
  <si>
    <t>flowt001</t>
  </si>
  <si>
    <t>Flowers, Tyler</t>
  </si>
  <si>
    <t>floydga01</t>
  </si>
  <si>
    <t>Floyd,G.</t>
  </si>
  <si>
    <t>floyg001</t>
  </si>
  <si>
    <t>Floyd, Gavin</t>
  </si>
  <si>
    <t>fontwi01</t>
  </si>
  <si>
    <t>Font, Wilmer</t>
  </si>
  <si>
    <t>fordle01</t>
  </si>
  <si>
    <t>Ford, Lew</t>
  </si>
  <si>
    <t>forsylo01</t>
  </si>
  <si>
    <t>forsl001</t>
  </si>
  <si>
    <t>Forsythe, Logan</t>
  </si>
  <si>
    <t>fowlede01</t>
  </si>
  <si>
    <t>Fowler,D.</t>
  </si>
  <si>
    <t>fowld001</t>
  </si>
  <si>
    <t>Fowler, Dexter</t>
  </si>
  <si>
    <t>francbe01</t>
  </si>
  <si>
    <t>Francisco,B.</t>
  </si>
  <si>
    <t>franb001</t>
  </si>
  <si>
    <t>Francisco, Ben</t>
  </si>
  <si>
    <t>francfr01</t>
  </si>
  <si>
    <t>Francisco,F.</t>
  </si>
  <si>
    <t>franf001</t>
  </si>
  <si>
    <t>Francisco, Frank</t>
  </si>
  <si>
    <t>francje01</t>
  </si>
  <si>
    <t>Francis,J.</t>
  </si>
  <si>
    <t>franj003</t>
  </si>
  <si>
    <t>Francis, Jeff</t>
  </si>
  <si>
    <t>francje02</t>
  </si>
  <si>
    <t>Francoeur,J.</t>
  </si>
  <si>
    <t>franj004</t>
  </si>
  <si>
    <t>Francoeur, Jeff</t>
  </si>
  <si>
    <t>francju02</t>
  </si>
  <si>
    <t>Francisco,J.</t>
  </si>
  <si>
    <t>franj005</t>
  </si>
  <si>
    <t>Francisco, Juan</t>
  </si>
  <si>
    <t>frandke01</t>
  </si>
  <si>
    <t>Frandsen,K.</t>
  </si>
  <si>
    <t>frank001</t>
  </si>
  <si>
    <t>Frandsen, Kevin</t>
  </si>
  <si>
    <t>frankni01</t>
  </si>
  <si>
    <t>Franklin, Nick</t>
  </si>
  <si>
    <t>frasoja01</t>
  </si>
  <si>
    <t>Frasor,J.</t>
  </si>
  <si>
    <t>frasj002</t>
  </si>
  <si>
    <t>Frasor, Jason</t>
  </si>
  <si>
    <t>frazito01</t>
  </si>
  <si>
    <t>frazt001</t>
  </si>
  <si>
    <t>Frazier, Todd</t>
  </si>
  <si>
    <t>freemfr01</t>
  </si>
  <si>
    <t>freef001</t>
  </si>
  <si>
    <t>Freeman, Freddie</t>
  </si>
  <si>
    <t>freemsa01</t>
  </si>
  <si>
    <t>Freeman,S.</t>
  </si>
  <si>
    <t>Freeman, Sam</t>
  </si>
  <si>
    <t>freesda01</t>
  </si>
  <si>
    <t>Freese,D.</t>
  </si>
  <si>
    <t>freed001</t>
  </si>
  <si>
    <t>Freese, David</t>
  </si>
  <si>
    <t>friedch01</t>
  </si>
  <si>
    <t>Friedrich,C.</t>
  </si>
  <si>
    <t>Friedrich, Christian</t>
  </si>
  <si>
    <t>frierer01</t>
  </si>
  <si>
    <t>Frieri,E.</t>
  </si>
  <si>
    <t>friee001</t>
  </si>
  <si>
    <t>Frieri, Ernesto</t>
  </si>
  <si>
    <t>fuldsa01</t>
  </si>
  <si>
    <t>Fuld,S.</t>
  </si>
  <si>
    <t>fulds001</t>
  </si>
  <si>
    <t>Fuld, Sam</t>
  </si>
  <si>
    <t>furbuch01</t>
  </si>
  <si>
    <t>Furbush,C.</t>
  </si>
  <si>
    <t>furbc001</t>
  </si>
  <si>
    <t>Furbush, Charlie</t>
  </si>
  <si>
    <t>furcara02</t>
  </si>
  <si>
    <t>Furcal,R.</t>
  </si>
  <si>
    <t>furcr001</t>
  </si>
  <si>
    <t>Furcal, Rafael</t>
  </si>
  <si>
    <t>galarar01</t>
  </si>
  <si>
    <t>Galarraga,A.</t>
  </si>
  <si>
    <t>galaa002</t>
  </si>
  <si>
    <t>Galarraga, Armando</t>
  </si>
  <si>
    <t>gallayo01</t>
  </si>
  <si>
    <t>Gallardo,Y.</t>
  </si>
  <si>
    <t>gally001</t>
  </si>
  <si>
    <t>Gallardo, Yovani</t>
  </si>
  <si>
    <t>galvifr01</t>
  </si>
  <si>
    <t>Galvis, Freddy</t>
  </si>
  <si>
    <t>gamelma01</t>
  </si>
  <si>
    <t>Gamel,M.</t>
  </si>
  <si>
    <t>gamem001</t>
  </si>
  <si>
    <t>Gamel, Mat</t>
  </si>
  <si>
    <t>garciav01</t>
  </si>
  <si>
    <t>Garcia, Avisail</t>
  </si>
  <si>
    <t>garcich02</t>
  </si>
  <si>
    <t>Garcia, Christian</t>
  </si>
  <si>
    <t>garcifr03</t>
  </si>
  <si>
    <t>Garcia,F.</t>
  </si>
  <si>
    <t>Garcia, Freddy</t>
  </si>
  <si>
    <t>garcija01</t>
  </si>
  <si>
    <t>Casilla,S.</t>
  </si>
  <si>
    <t>garcj002</t>
  </si>
  <si>
    <t>Casilla, Santiago</t>
  </si>
  <si>
    <t>garcija02</t>
  </si>
  <si>
    <t>Garcia,J.</t>
  </si>
  <si>
    <t>garcj004</t>
  </si>
  <si>
    <t>Garcia, Jaime</t>
  </si>
  <si>
    <t>gardnbr01</t>
  </si>
  <si>
    <t>Gardner,B.</t>
  </si>
  <si>
    <t>gardb001</t>
  </si>
  <si>
    <t>Gardner, Brett</t>
  </si>
  <si>
    <t>garzama01</t>
  </si>
  <si>
    <t>Garza,M.</t>
  </si>
  <si>
    <t>garzm001</t>
  </si>
  <si>
    <t>Garza, Matt</t>
  </si>
  <si>
    <t>gattiev01</t>
  </si>
  <si>
    <t>gaudich01</t>
  </si>
  <si>
    <t>Gaudin,C.</t>
  </si>
  <si>
    <t>gaudc001</t>
  </si>
  <si>
    <t>Gaudin, Chad</t>
  </si>
  <si>
    <t>gearrco01</t>
  </si>
  <si>
    <t>gearc001</t>
  </si>
  <si>
    <t>Gearrin, Cory</t>
  </si>
  <si>
    <t>geedi01</t>
  </si>
  <si>
    <t>Gee,D.</t>
  </si>
  <si>
    <t>gee-d001</t>
  </si>
  <si>
    <t>Gee, Dillon</t>
  </si>
  <si>
    <t>gentrcr01</t>
  </si>
  <si>
    <t>Gentry,C.</t>
  </si>
  <si>
    <t>gentc001</t>
  </si>
  <si>
    <t>Gentry, Craig</t>
  </si>
  <si>
    <t>germego01</t>
  </si>
  <si>
    <t>getzch01</t>
  </si>
  <si>
    <t>Getz,C.</t>
  </si>
  <si>
    <t>getzc001</t>
  </si>
  <si>
    <t>Getz, Chris</t>
  </si>
  <si>
    <t>giambja01</t>
  </si>
  <si>
    <t>giavojo01</t>
  </si>
  <si>
    <t>giavj001</t>
  </si>
  <si>
    <t>Giavotella, Johnny</t>
  </si>
  <si>
    <t>gibsoky01</t>
  </si>
  <si>
    <t>Gibson, Kyle</t>
  </si>
  <si>
    <t>gillaco01</t>
  </si>
  <si>
    <t>Conor M. Gillaspie</t>
  </si>
  <si>
    <t>Gillaspie,C.</t>
  </si>
  <si>
    <t>gillc001</t>
  </si>
  <si>
    <t>Gillaspie, Conor</t>
  </si>
  <si>
    <t>gimenhe01</t>
  </si>
  <si>
    <t>gimeh001</t>
  </si>
  <si>
    <t>Gimenez, Hector</t>
  </si>
  <si>
    <t>godfrgr01</t>
  </si>
  <si>
    <t>Godfrey,G.</t>
  </si>
  <si>
    <t>godfg001</t>
  </si>
  <si>
    <t>Godfrey, Graham</t>
  </si>
  <si>
    <t>goldspa01</t>
  </si>
  <si>
    <t>goldp001</t>
  </si>
  <si>
    <t>Goldschmidt, Paul</t>
  </si>
  <si>
    <t>gomesjo01</t>
  </si>
  <si>
    <t>Gomes,J.</t>
  </si>
  <si>
    <t>gomej001</t>
  </si>
  <si>
    <t>Gomes, Jonny</t>
  </si>
  <si>
    <t>gomesya01</t>
  </si>
  <si>
    <t>Gomes, Yan</t>
  </si>
  <si>
    <t>gomezca01</t>
  </si>
  <si>
    <t>Gomez,C.</t>
  </si>
  <si>
    <t>gomec002</t>
  </si>
  <si>
    <t>Gomez, Carlos</t>
  </si>
  <si>
    <t>gomezma01</t>
  </si>
  <si>
    <t>Gomez, Mauro</t>
  </si>
  <si>
    <t>gonzaad01</t>
  </si>
  <si>
    <t>Gonzalez,A.</t>
  </si>
  <si>
    <t>gonza003</t>
  </si>
  <si>
    <t>Gonzalez, Adrian</t>
  </si>
  <si>
    <t>gonzaal02</t>
  </si>
  <si>
    <t>gonza002</t>
  </si>
  <si>
    <t>Gonzalez, Alex</t>
  </si>
  <si>
    <t>gonzaal03</t>
  </si>
  <si>
    <t>gonza005</t>
  </si>
  <si>
    <t>Gonzalez, Alberto</t>
  </si>
  <si>
    <t>gonzaca01</t>
  </si>
  <si>
    <t>Gonzalez,C.</t>
  </si>
  <si>
    <t>gonzc001</t>
  </si>
  <si>
    <t>Gonzalez, Carlos</t>
  </si>
  <si>
    <t>gonzagi01</t>
  </si>
  <si>
    <t>Gonzalez,G.</t>
  </si>
  <si>
    <t>gonzg003</t>
  </si>
  <si>
    <t>Gonzalez, Gio</t>
  </si>
  <si>
    <t>gonzama01</t>
  </si>
  <si>
    <t>Gonzalez, Marwin</t>
  </si>
  <si>
    <t>gonzami02</t>
  </si>
  <si>
    <t>Mike Gonzalez</t>
  </si>
  <si>
    <t>Gonzalez,M.</t>
  </si>
  <si>
    <t>gonzm001</t>
  </si>
  <si>
    <t>Gonzalez, Michael</t>
  </si>
  <si>
    <t>gonzami03</t>
  </si>
  <si>
    <t>Gonzalez, Miguel</t>
  </si>
  <si>
    <t>gordoal01</t>
  </si>
  <si>
    <t>Gordon,A.</t>
  </si>
  <si>
    <t>gorda001</t>
  </si>
  <si>
    <t>Gordon, Alex</t>
  </si>
  <si>
    <t>gordode01</t>
  </si>
  <si>
    <t>gordd002</t>
  </si>
  <si>
    <t>Gordon, Dee</t>
  </si>
  <si>
    <t>gorskda01</t>
  </si>
  <si>
    <t>gorzeto01</t>
  </si>
  <si>
    <t>Gorzelanny,T.</t>
  </si>
  <si>
    <t>gorzt001</t>
  </si>
  <si>
    <t>Gorzelanny, Tom</t>
  </si>
  <si>
    <t>gosean01</t>
  </si>
  <si>
    <t>Gose, Anthony</t>
  </si>
  <si>
    <t>grandcu01</t>
  </si>
  <si>
    <t>Granderson,C.</t>
  </si>
  <si>
    <t>granc001</t>
  </si>
  <si>
    <t>Granderson, Curtis</t>
  </si>
  <si>
    <t>grandya01</t>
  </si>
  <si>
    <t>Grandal, Yasmani</t>
  </si>
  <si>
    <t>grayso01</t>
  </si>
  <si>
    <t>greengr01</t>
  </si>
  <si>
    <t>Green, Grant</t>
  </si>
  <si>
    <t>greenta01</t>
  </si>
  <si>
    <t>greet005</t>
  </si>
  <si>
    <t>Green, Taylor</t>
  </si>
  <si>
    <t>greenty02</t>
  </si>
  <si>
    <t>Greene,T.</t>
  </si>
  <si>
    <t>greet004</t>
  </si>
  <si>
    <t>Greene, Tyler</t>
  </si>
  <si>
    <t>gregelu01</t>
  </si>
  <si>
    <t>Gregerson,L.</t>
  </si>
  <si>
    <t>gregl001</t>
  </si>
  <si>
    <t>Gregerson, Luke</t>
  </si>
  <si>
    <t>greggke01</t>
  </si>
  <si>
    <t>Gregg,K.</t>
  </si>
  <si>
    <t>gregk001</t>
  </si>
  <si>
    <t>Gregg, Kevin</t>
  </si>
  <si>
    <t>gregodi01</t>
  </si>
  <si>
    <t>Gregorius, Didi</t>
  </si>
  <si>
    <t>greinza01</t>
  </si>
  <si>
    <t>Greinke,Z.</t>
  </si>
  <si>
    <t>greiz001</t>
  </si>
  <si>
    <t>Greinke, Zack</t>
  </si>
  <si>
    <t>griffaj01</t>
  </si>
  <si>
    <t>Griffin,A.</t>
  </si>
  <si>
    <t>Griffin, A.J.</t>
  </si>
  <si>
    <t>grillja01</t>
  </si>
  <si>
    <t>Grilli,J.</t>
  </si>
  <si>
    <t>grilj001</t>
  </si>
  <si>
    <t>Grilli, Jason</t>
  </si>
  <si>
    <t>grimmju01</t>
  </si>
  <si>
    <t>Grimm,J.</t>
  </si>
  <si>
    <t>Grimm, Justin</t>
  </si>
  <si>
    <t>grossro01</t>
  </si>
  <si>
    <t>guerrja01</t>
  </si>
  <si>
    <t>Guerra,J.</t>
  </si>
  <si>
    <t>guerj002</t>
  </si>
  <si>
    <t>Guerra, Javy</t>
  </si>
  <si>
    <t>guerrma02</t>
  </si>
  <si>
    <t>Guerrier,M.</t>
  </si>
  <si>
    <t>guerm001</t>
  </si>
  <si>
    <t>Guerrier, Matt</t>
  </si>
  <si>
    <t>guthrje01</t>
  </si>
  <si>
    <t>Guthrie,J.</t>
  </si>
  <si>
    <t>guthj001</t>
  </si>
  <si>
    <t>Guthrie, Jeremy</t>
  </si>
  <si>
    <t>gutiefr01</t>
  </si>
  <si>
    <t>Gutierrez,F.</t>
  </si>
  <si>
    <t>gutif001</t>
  </si>
  <si>
    <t>Gutierrez, Franklin</t>
  </si>
  <si>
    <t>guyerbr01</t>
  </si>
  <si>
    <t>guyeb001</t>
  </si>
  <si>
    <t>Guyer, Brandon</t>
  </si>
  <si>
    <t>guzmaje01</t>
  </si>
  <si>
    <t>Guzman,J.</t>
  </si>
  <si>
    <t>guzmj005</t>
  </si>
  <si>
    <t>Guzman, Jesus</t>
  </si>
  <si>
    <t>gwynnto02</t>
  </si>
  <si>
    <t>Gwynn,T.</t>
  </si>
  <si>
    <t>gwynt002</t>
  </si>
  <si>
    <t>Gwynn Jr., Tony</t>
  </si>
  <si>
    <t>Tony Gwynn Jr.</t>
  </si>
  <si>
    <t>gyorkje01</t>
  </si>
  <si>
    <t>Gyorko, Jedd</t>
  </si>
  <si>
    <t>hafnetr01</t>
  </si>
  <si>
    <t>DH</t>
  </si>
  <si>
    <t>Hafner,T.</t>
  </si>
  <si>
    <t>hafnt001</t>
  </si>
  <si>
    <t>Hafner, Travis</t>
  </si>
  <si>
    <t>hagadni01</t>
  </si>
  <si>
    <t>hagan001</t>
  </si>
  <si>
    <t>Hagadone, Nick</t>
  </si>
  <si>
    <t>hairsje02</t>
  </si>
  <si>
    <t>Hairston,J.</t>
  </si>
  <si>
    <t>hairj002</t>
  </si>
  <si>
    <t>Hairston Jr., Jerry</t>
  </si>
  <si>
    <t>Jerry Hairston Jr.</t>
  </si>
  <si>
    <t>hairssc01</t>
  </si>
  <si>
    <t>Hairston,S.</t>
  </si>
  <si>
    <t>hairs001</t>
  </si>
  <si>
    <t>Hairston, Scott</t>
  </si>
  <si>
    <t>hallaro01</t>
  </si>
  <si>
    <t>Halladay,R.</t>
  </si>
  <si>
    <t>hallr001</t>
  </si>
  <si>
    <t>Halladay, Roy</t>
  </si>
  <si>
    <t>hamelco01</t>
  </si>
  <si>
    <t>Hamels,C.</t>
  </si>
  <si>
    <t>hamec001</t>
  </si>
  <si>
    <t>Hamels, Cole</t>
  </si>
  <si>
    <t>hamilbi02</t>
  </si>
  <si>
    <t>Hamilton, Billy</t>
  </si>
  <si>
    <t>hamiljo03</t>
  </si>
  <si>
    <t>Hamilton,J.</t>
  </si>
  <si>
    <t>hamij003</t>
  </si>
  <si>
    <t>Hamilton, Josh</t>
  </si>
  <si>
    <t>hammeja01</t>
  </si>
  <si>
    <t>Hammel,J.</t>
  </si>
  <si>
    <t>hammj002</t>
  </si>
  <si>
    <t>Hammel, Jason</t>
  </si>
  <si>
    <t>handbr01</t>
  </si>
  <si>
    <t>Hand,B.</t>
  </si>
  <si>
    <t>handb001</t>
  </si>
  <si>
    <t>Hand, Brad</t>
  </si>
  <si>
    <t>hanigry01</t>
  </si>
  <si>
    <t>Hanigan,R.</t>
  </si>
  <si>
    <t>hanir001</t>
  </si>
  <si>
    <t>Hanigan, Ryan</t>
  </si>
  <si>
    <t>hannaja01</t>
  </si>
  <si>
    <t>Hannahan,J.</t>
  </si>
  <si>
    <t>hannj001</t>
  </si>
  <si>
    <t>Hannahan, Jack</t>
  </si>
  <si>
    <t>hanrajo01</t>
  </si>
  <si>
    <t>Hanrahan,J.</t>
  </si>
  <si>
    <t>hanrj001</t>
  </si>
  <si>
    <t>Hanrahan, Joel</t>
  </si>
  <si>
    <t>hansoto01</t>
  </si>
  <si>
    <t>Hanson,T.</t>
  </si>
  <si>
    <t>hanst001</t>
  </si>
  <si>
    <t>Hanson, Tommy</t>
  </si>
  <si>
    <t>happja01</t>
  </si>
  <si>
    <t>Happ,J.</t>
  </si>
  <si>
    <t>happj001</t>
  </si>
  <si>
    <t>Happ, J.A.</t>
  </si>
  <si>
    <t>haranaa01</t>
  </si>
  <si>
    <t>Harang,A.</t>
  </si>
  <si>
    <t>haraa001</t>
  </si>
  <si>
    <t>Harang, Aaron</t>
  </si>
  <si>
    <t>hardyjj01</t>
  </si>
  <si>
    <t>Hardy,J.</t>
  </si>
  <si>
    <t>hardj003</t>
  </si>
  <si>
    <t>Hardy, J.J.</t>
  </si>
  <si>
    <t>harenda01</t>
  </si>
  <si>
    <t>Haren,D.</t>
  </si>
  <si>
    <t>hared001</t>
  </si>
  <si>
    <t>Haren, Dan</t>
  </si>
  <si>
    <t>harpebr03</t>
  </si>
  <si>
    <t>Harper, Bryce</t>
  </si>
  <si>
    <t>harrelu01</t>
  </si>
  <si>
    <t>Harrell,L.</t>
  </si>
  <si>
    <t>harrl002</t>
  </si>
  <si>
    <t>Harrell, Lucas</t>
  </si>
  <si>
    <t>harrijo05</t>
  </si>
  <si>
    <t>harrj002</t>
  </si>
  <si>
    <t>Harrison, Josh</t>
  </si>
  <si>
    <t>harrima01</t>
  </si>
  <si>
    <t>Harrison,M.</t>
  </si>
  <si>
    <t>harrm001</t>
  </si>
  <si>
    <t>Harrison, Matt</t>
  </si>
  <si>
    <t>hartco01</t>
  </si>
  <si>
    <t>Hart,C.</t>
  </si>
  <si>
    <t>hartc001</t>
  </si>
  <si>
    <t>Hart, Corey</t>
  </si>
  <si>
    <t>harvema01</t>
  </si>
  <si>
    <t>Harvey,M.</t>
  </si>
  <si>
    <t>Harvey, Matt</t>
  </si>
  <si>
    <t>hatchch02</t>
  </si>
  <si>
    <t>hatcc001</t>
  </si>
  <si>
    <t>Hatcher, Chris</t>
  </si>
  <si>
    <t>havenre01</t>
  </si>
  <si>
    <t>hawkila01</t>
  </si>
  <si>
    <t>Hawkins,L.</t>
  </si>
  <si>
    <t>hawkl001</t>
  </si>
  <si>
    <t>Hawkins, LaTroy</t>
  </si>
  <si>
    <t>headlch01</t>
  </si>
  <si>
    <t>Headley,C.</t>
  </si>
  <si>
    <t>headc001</t>
  </si>
  <si>
    <t>Headley, Chase</t>
  </si>
  <si>
    <t>hechaad01</t>
  </si>
  <si>
    <t>Hechavarria, Adeiny</t>
  </si>
  <si>
    <t>hefneje01</t>
  </si>
  <si>
    <t>Hefner,J.</t>
  </si>
  <si>
    <t>Hefner, Jeremy</t>
  </si>
  <si>
    <t>heisech01</t>
  </si>
  <si>
    <t>Heisey,C.</t>
  </si>
  <si>
    <t>heisc001</t>
  </si>
  <si>
    <t>Heisey, Chris</t>
  </si>
  <si>
    <t>hellije01</t>
  </si>
  <si>
    <t>Hellickson,J.</t>
  </si>
  <si>
    <t>hellj001</t>
  </si>
  <si>
    <t>Hellickson, Jeremy</t>
  </si>
  <si>
    <t>heltoto01</t>
  </si>
  <si>
    <t>Helton,T.</t>
  </si>
  <si>
    <t>heltt001</t>
  </si>
  <si>
    <t>Helton, Todd</t>
  </si>
  <si>
    <t>hendeji01</t>
  </si>
  <si>
    <t>Henderson,J.</t>
  </si>
  <si>
    <t>Henderson, Jim</t>
  </si>
  <si>
    <t>hendrli01</t>
  </si>
  <si>
    <t>Hendriks,L.</t>
  </si>
  <si>
    <t>hendl001</t>
  </si>
  <si>
    <t>Hendriks, Liam</t>
  </si>
  <si>
    <t>hernada01</t>
  </si>
  <si>
    <t>Hernandez,D.</t>
  </si>
  <si>
    <t>hernd002</t>
  </si>
  <si>
    <t>Hernandez, David</t>
  </si>
  <si>
    <t>hernafe02</t>
  </si>
  <si>
    <t>Hernandez,F.</t>
  </si>
  <si>
    <t>hernf002</t>
  </si>
  <si>
    <t>Hernandez, Felix</t>
  </si>
  <si>
    <t>hernago01</t>
  </si>
  <si>
    <t>Hernandez, Gorkys</t>
  </si>
  <si>
    <t>hernalu01</t>
  </si>
  <si>
    <t>Luis A. Hernandez</t>
  </si>
  <si>
    <t>Hernandez,Lu.</t>
  </si>
  <si>
    <t>hernl004</t>
  </si>
  <si>
    <t>Hernandez, Luis</t>
  </si>
  <si>
    <t>hernara02</t>
  </si>
  <si>
    <t>Hernandez,R.</t>
  </si>
  <si>
    <t>hernr002</t>
  </si>
  <si>
    <t>Hernandez, Ramon</t>
  </si>
  <si>
    <t>herrejo03</t>
  </si>
  <si>
    <t>Herrera,J.</t>
  </si>
  <si>
    <t>herrj002</t>
  </si>
  <si>
    <t>Herrera, Jonathan</t>
  </si>
  <si>
    <t>herreke01</t>
  </si>
  <si>
    <t>herrk001</t>
  </si>
  <si>
    <t>Herrera, Kelvin</t>
  </si>
  <si>
    <t>herrmch01</t>
  </si>
  <si>
    <t>hestejo01</t>
  </si>
  <si>
    <t>Hester,J.</t>
  </si>
  <si>
    <t>hestj001</t>
  </si>
  <si>
    <t>Hester, John</t>
  </si>
  <si>
    <t>heywaja01</t>
  </si>
  <si>
    <t>heywj001</t>
  </si>
  <si>
    <t>Heyward, Jason</t>
  </si>
  <si>
    <t>hicksaa01</t>
  </si>
  <si>
    <t>hicksbr01</t>
  </si>
  <si>
    <t>hickb002</t>
  </si>
  <si>
    <t>Hicks, Brandon</t>
  </si>
  <si>
    <t>hillaa01</t>
  </si>
  <si>
    <t>Hill,A.</t>
  </si>
  <si>
    <t>hilla001</t>
  </si>
  <si>
    <t>Hill, Aaron</t>
  </si>
  <si>
    <t>hillsh01</t>
  </si>
  <si>
    <t>Hill, Shawn</t>
  </si>
  <si>
    <t>hillst01</t>
  </si>
  <si>
    <t>Steve Hill</t>
  </si>
  <si>
    <t>hills004</t>
  </si>
  <si>
    <t>Hill, Steven</t>
  </si>
  <si>
    <t>hinsker01</t>
  </si>
  <si>
    <t>Hinske,E.</t>
  </si>
  <si>
    <t>hinse001</t>
  </si>
  <si>
    <t>Hinske, Eric</t>
  </si>
  <si>
    <t>hochelu01</t>
  </si>
  <si>
    <t>Hochevar,L.</t>
  </si>
  <si>
    <t>hochl001</t>
  </si>
  <si>
    <t>Hochevar, Luke</t>
  </si>
  <si>
    <t>hoeslj01</t>
  </si>
  <si>
    <t>Hoes, L.J.</t>
  </si>
  <si>
    <t>holadbr01</t>
  </si>
  <si>
    <t>Holaday, Bryan</t>
  </si>
  <si>
    <t>hollade01</t>
  </si>
  <si>
    <t>Holland,D.</t>
  </si>
  <si>
    <t>holld003</t>
  </si>
  <si>
    <t>Holland, Derek</t>
  </si>
  <si>
    <t>hollagr01</t>
  </si>
  <si>
    <t>Holland,G.</t>
  </si>
  <si>
    <t>hollg001</t>
  </si>
  <si>
    <t>Holland, Greg</t>
  </si>
  <si>
    <t>hollima01</t>
  </si>
  <si>
    <t>Holliday,M.</t>
  </si>
  <si>
    <t>hollm001</t>
  </si>
  <si>
    <t>Holliday, Matt</t>
  </si>
  <si>
    <t>holtbr01</t>
  </si>
  <si>
    <t>hoovejj01</t>
  </si>
  <si>
    <t>Hoover, J.J.</t>
  </si>
  <si>
    <t>horstje01</t>
  </si>
  <si>
    <t>horsj001</t>
  </si>
  <si>
    <t>Horst, Jeremy</t>
  </si>
  <si>
    <t>hosmeer01</t>
  </si>
  <si>
    <t>hosme001</t>
  </si>
  <si>
    <t>Hosmer, Eric</t>
  </si>
  <si>
    <t>howarry01</t>
  </si>
  <si>
    <t>Howard,R.</t>
  </si>
  <si>
    <t>howar001</t>
  </si>
  <si>
    <t>Howard, Ryan</t>
  </si>
  <si>
    <t>howeljp01</t>
  </si>
  <si>
    <t>Howell,J.</t>
  </si>
  <si>
    <t>howej003</t>
  </si>
  <si>
    <t>Howell, J.P.</t>
  </si>
  <si>
    <t>hudsoda01</t>
  </si>
  <si>
    <t>Hudson,D.</t>
  </si>
  <si>
    <t>hudsd001</t>
  </si>
  <si>
    <t>Hudson, Daniel</t>
  </si>
  <si>
    <t>hudsoti01</t>
  </si>
  <si>
    <t>Hudson,T.</t>
  </si>
  <si>
    <t>hudst001</t>
  </si>
  <si>
    <t>Hudson, Tim</t>
  </si>
  <si>
    <t>huffda01</t>
  </si>
  <si>
    <t>Huff,D.</t>
  </si>
  <si>
    <t>huffd001</t>
  </si>
  <si>
    <t>Huff, David</t>
  </si>
  <si>
    <t>hugheja02</t>
  </si>
  <si>
    <t>hughj001</t>
  </si>
  <si>
    <t>Hughes, Jared</t>
  </si>
  <si>
    <t>hughelu01</t>
  </si>
  <si>
    <t>Hughes,L.</t>
  </si>
  <si>
    <t>hughl001</t>
  </si>
  <si>
    <t>Hughes, Luke</t>
  </si>
  <si>
    <t>hugheph01</t>
  </si>
  <si>
    <t>Hughes,P.</t>
  </si>
  <si>
    <t>hughp001</t>
  </si>
  <si>
    <t>Hughes, Phil</t>
  </si>
  <si>
    <t>hultzda01</t>
  </si>
  <si>
    <t>Hultzen, Danny</t>
  </si>
  <si>
    <t>humbeph01</t>
  </si>
  <si>
    <t>Humber,P.</t>
  </si>
  <si>
    <t>humbp001</t>
  </si>
  <si>
    <t>Humber, Philip</t>
  </si>
  <si>
    <t>hundlni01</t>
  </si>
  <si>
    <t>Hundley,N.</t>
  </si>
  <si>
    <t>hundn001</t>
  </si>
  <si>
    <t>Hundley, Nick</t>
  </si>
  <si>
    <t>hunteto01</t>
  </si>
  <si>
    <t>huntt001</t>
  </si>
  <si>
    <t>Hunter, Torii</t>
  </si>
  <si>
    <t>hunteto02</t>
  </si>
  <si>
    <t>Hunter,T.</t>
  </si>
  <si>
    <t>huntt002</t>
  </si>
  <si>
    <t>Hunter, Tommy</t>
  </si>
  <si>
    <t>hutchdr01</t>
  </si>
  <si>
    <t>Hutchison,D.</t>
  </si>
  <si>
    <t>Hutchison, Drew</t>
  </si>
  <si>
    <t>iannech01</t>
  </si>
  <si>
    <t>Iannetta,C.</t>
  </si>
  <si>
    <t>iannc001</t>
  </si>
  <si>
    <t>Iannetta, Chris</t>
  </si>
  <si>
    <t>ibanera01</t>
  </si>
  <si>
    <t>Ibanez,R.</t>
  </si>
  <si>
    <t>ibanr001</t>
  </si>
  <si>
    <t>Ibanez, Raul</t>
  </si>
  <si>
    <t>igarary01</t>
  </si>
  <si>
    <t>igarr001</t>
  </si>
  <si>
    <t>Igarashi, Ryota</t>
  </si>
  <si>
    <t>iglesjo01</t>
  </si>
  <si>
    <t>Iglesias,J.</t>
  </si>
  <si>
    <t>iglej001</t>
  </si>
  <si>
    <t>Iglesias, Jose</t>
  </si>
  <si>
    <t>inciaen01</t>
  </si>
  <si>
    <t>infanom01</t>
  </si>
  <si>
    <t>Infante,O.</t>
  </si>
  <si>
    <t>infao001</t>
  </si>
  <si>
    <t>Infante, Omar</t>
  </si>
  <si>
    <t>ingebr01</t>
  </si>
  <si>
    <t>Inge,B.</t>
  </si>
  <si>
    <t>ingeb001</t>
  </si>
  <si>
    <t>Inge, Brandon</t>
  </si>
  <si>
    <t>ishiktr01</t>
  </si>
  <si>
    <t>Ishikawa,T.</t>
  </si>
  <si>
    <t>ishit001</t>
  </si>
  <si>
    <t>Ishikawa, Travis</t>
  </si>
  <si>
    <t>isrinja01</t>
  </si>
  <si>
    <t>Isringhausen,J</t>
  </si>
  <si>
    <t>isrij001</t>
  </si>
  <si>
    <t>Isringhausen, Jason</t>
  </si>
  <si>
    <t>iwakuhi01</t>
  </si>
  <si>
    <t>Iwakuma,H.</t>
  </si>
  <si>
    <t>Iwakuma, Hisashi</t>
  </si>
  <si>
    <t>izturma01</t>
  </si>
  <si>
    <t>Izturis,M.</t>
  </si>
  <si>
    <t>iztum001</t>
  </si>
  <si>
    <t>Izturis, Maicer</t>
  </si>
  <si>
    <t>jacksau01</t>
  </si>
  <si>
    <t>Jackson,A.</t>
  </si>
  <si>
    <t>jacka001</t>
  </si>
  <si>
    <t>Jackson, Austin</t>
  </si>
  <si>
    <t>jacksbr01</t>
  </si>
  <si>
    <t>Jackson, Brett</t>
  </si>
  <si>
    <t>jacksed01</t>
  </si>
  <si>
    <t>Jackson,E.</t>
  </si>
  <si>
    <t>jacke001</t>
  </si>
  <si>
    <t>Jackson, Edwin</t>
  </si>
  <si>
    <t>jacksry02</t>
  </si>
  <si>
    <t>Jackson, Ryan</t>
  </si>
  <si>
    <t>jacobmi02</t>
  </si>
  <si>
    <t>Jacobs,M.</t>
  </si>
  <si>
    <t>jacom001</t>
  </si>
  <si>
    <t>Jacobs, Mike</t>
  </si>
  <si>
    <t>janispa01</t>
  </si>
  <si>
    <t>Janish,P.</t>
  </si>
  <si>
    <t>janip001</t>
  </si>
  <si>
    <t>Janish, Paul</t>
  </si>
  <si>
    <t>janseke01</t>
  </si>
  <si>
    <t>Jansen,K.</t>
  </si>
  <si>
    <t>jansk001</t>
  </si>
  <si>
    <t>Jansen, Kenley</t>
  </si>
  <si>
    <t>janssca01</t>
  </si>
  <si>
    <t>Janssen,C.</t>
  </si>
  <si>
    <t>jansc001</t>
  </si>
  <si>
    <t>Janssen, Casey</t>
  </si>
  <si>
    <t>jasojo01</t>
  </si>
  <si>
    <t>Jaso,J.</t>
  </si>
  <si>
    <t>jasoj001</t>
  </si>
  <si>
    <t>Jaso, John</t>
  </si>
  <si>
    <t>jayjo02</t>
  </si>
  <si>
    <t>Jay,J.</t>
  </si>
  <si>
    <t>jay-j001</t>
  </si>
  <si>
    <t>Jay, Jon</t>
  </si>
  <si>
    <t>jenkich01</t>
  </si>
  <si>
    <t>RP</t>
  </si>
  <si>
    <t>Jenkins,C.</t>
  </si>
  <si>
    <t>Jenkins, Chad</t>
  </si>
  <si>
    <t>jennida01</t>
  </si>
  <si>
    <t>Jennings, Dan</t>
  </si>
  <si>
    <t>jennide01</t>
  </si>
  <si>
    <t>Jennings,D.</t>
  </si>
  <si>
    <t>jennd002</t>
  </si>
  <si>
    <t>Jennings, Desmond</t>
  </si>
  <si>
    <t>jepseke01</t>
  </si>
  <si>
    <t>Jepsen,K.</t>
  </si>
  <si>
    <t>jepsk001</t>
  </si>
  <si>
    <t>Jepsen, Kevin</t>
  </si>
  <si>
    <t>jeterde01</t>
  </si>
  <si>
    <t>Jeter,D.</t>
  </si>
  <si>
    <t>jeted001</t>
  </si>
  <si>
    <t>Jeter, Derek</t>
  </si>
  <si>
    <t>jimena.01</t>
  </si>
  <si>
    <t>jimenub01</t>
  </si>
  <si>
    <t>Jimenez,U.</t>
  </si>
  <si>
    <t>jimeu001</t>
  </si>
  <si>
    <t>Jimenez, Ubaldo</t>
  </si>
  <si>
    <t>johnsch05</t>
  </si>
  <si>
    <t>Johnson,C.</t>
  </si>
  <si>
    <t>johnc003</t>
  </si>
  <si>
    <t>Johnson, Chris</t>
  </si>
  <si>
    <t>johnsda06</t>
  </si>
  <si>
    <t>johnd004</t>
  </si>
  <si>
    <t>Johnson, Dan</t>
  </si>
  <si>
    <t>johnsel02</t>
  </si>
  <si>
    <t>Johnson,E.</t>
  </si>
  <si>
    <t>johne002</t>
  </si>
  <si>
    <t>Johnson, Elliot</t>
  </si>
  <si>
    <t>johnsji04</t>
  </si>
  <si>
    <t>Johnson,J.</t>
  </si>
  <si>
    <t>johnj010</t>
  </si>
  <si>
    <t>Johnson, Jim</t>
  </si>
  <si>
    <t>johnsjo09</t>
  </si>
  <si>
    <t>Johnson,Jo.</t>
  </si>
  <si>
    <t>johnj009</t>
  </si>
  <si>
    <t>Johnson, Josh</t>
  </si>
  <si>
    <t>johnske05</t>
  </si>
  <si>
    <t>Johnson,K.</t>
  </si>
  <si>
    <t>johnk003</t>
  </si>
  <si>
    <t>Johnson, Kelly</t>
  </si>
  <si>
    <t>johnsre02</t>
  </si>
  <si>
    <t>Johnson,R.</t>
  </si>
  <si>
    <t>johnr008</t>
  </si>
  <si>
    <t>Johnson, Reed</t>
  </si>
  <si>
    <t>johnsro07</t>
  </si>
  <si>
    <t>johnr009</t>
  </si>
  <si>
    <t>Johnson, Rob</t>
  </si>
  <si>
    <t>johnsst02</t>
  </si>
  <si>
    <t>Johnson,S.</t>
  </si>
  <si>
    <t>Johnson, Steve</t>
  </si>
  <si>
    <t>jonesad01</t>
  </si>
  <si>
    <t>Jones,A.</t>
  </si>
  <si>
    <t>jonea003</t>
  </si>
  <si>
    <t>Jones, Adam</t>
  </si>
  <si>
    <t>jonesga02</t>
  </si>
  <si>
    <t>Jones,G.</t>
  </si>
  <si>
    <t>joneg002</t>
  </si>
  <si>
    <t>Jones, Garrett</t>
  </si>
  <si>
    <t>jonesna01</t>
  </si>
  <si>
    <t>Jones,N.</t>
  </si>
  <si>
    <t>Jones, Nate</t>
  </si>
  <si>
    <t>josepco01</t>
  </si>
  <si>
    <t>joycema01</t>
  </si>
  <si>
    <t>Joyce,M.</t>
  </si>
  <si>
    <t>joycm001</t>
  </si>
  <si>
    <t>Joyce, Matt</t>
  </si>
  <si>
    <t>jurrjja01</t>
  </si>
  <si>
    <t>Jurrjens,J.</t>
  </si>
  <si>
    <t>jurrj001</t>
  </si>
  <si>
    <t>Jurrjens, Jair</t>
  </si>
  <si>
    <t>kaaihki01</t>
  </si>
  <si>
    <t>Ka'aihue,K.</t>
  </si>
  <si>
    <t>kaaik001</t>
  </si>
  <si>
    <t>Ka'aihue, Kila</t>
  </si>
  <si>
    <t>kalisry01</t>
  </si>
  <si>
    <t>kalir001</t>
  </si>
  <si>
    <t>Kalish, Ryan</t>
  </si>
  <si>
    <t>karstje01</t>
  </si>
  <si>
    <t>Karstens,J.</t>
  </si>
  <si>
    <t>karsj001</t>
  </si>
  <si>
    <t>Karstens, Jeff</t>
  </si>
  <si>
    <t>kawasmu01</t>
  </si>
  <si>
    <t>kearnau01</t>
  </si>
  <si>
    <t>Kearns,A.</t>
  </si>
  <si>
    <t>keara001</t>
  </si>
  <si>
    <t>Kearns, Austin</t>
  </si>
  <si>
    <t>kellesh01</t>
  </si>
  <si>
    <t>Kelley,S.</t>
  </si>
  <si>
    <t>kells001</t>
  </si>
  <si>
    <t>Kelley, Shawn</t>
  </si>
  <si>
    <t>kellyca01</t>
  </si>
  <si>
    <t>Kelly,C.</t>
  </si>
  <si>
    <t>Kelly, Casey</t>
  </si>
  <si>
    <t>kellyjo05</t>
  </si>
  <si>
    <t>Kelly,J.</t>
  </si>
  <si>
    <t>Kelly, Joe</t>
  </si>
  <si>
    <t>kempma01</t>
  </si>
  <si>
    <t>Kemp,M.</t>
  </si>
  <si>
    <t>kempm001</t>
  </si>
  <si>
    <t>Kemp, Matt</t>
  </si>
  <si>
    <t>kendrho01</t>
  </si>
  <si>
    <t>Howard Kendrick</t>
  </si>
  <si>
    <t>Kendrick,H.</t>
  </si>
  <si>
    <t>kendh001</t>
  </si>
  <si>
    <t>Kendrick, Howie</t>
  </si>
  <si>
    <t>kendrky01</t>
  </si>
  <si>
    <t>Kendrick,K.</t>
  </si>
  <si>
    <t>kendk001</t>
  </si>
  <si>
    <t>Kendrick, Kyle</t>
  </si>
  <si>
    <t>kenneia01</t>
  </si>
  <si>
    <t>Kennedy,I.</t>
  </si>
  <si>
    <t>kenni001</t>
  </si>
  <si>
    <t>Kennedy, Ian</t>
  </si>
  <si>
    <t>keppije01</t>
  </si>
  <si>
    <t>Keppinger,J.</t>
  </si>
  <si>
    <t>keppj001</t>
  </si>
  <si>
    <t>Keppinger, Jeff</t>
  </si>
  <si>
    <t>kershcl01</t>
  </si>
  <si>
    <t>Kershaw,C.</t>
  </si>
  <si>
    <t>kersc001</t>
  </si>
  <si>
    <t>Kershaw, Clayton</t>
  </si>
  <si>
    <t>keuchda01</t>
  </si>
  <si>
    <t>Keuchel,D.</t>
  </si>
  <si>
    <t>Keuchel, Dallas</t>
  </si>
  <si>
    <t>kimbrcr01</t>
  </si>
  <si>
    <t>kimbc001</t>
  </si>
  <si>
    <t>Kimbrel, Craig</t>
  </si>
  <si>
    <t>kinnejo01</t>
  </si>
  <si>
    <t>Kinney,J.</t>
  </si>
  <si>
    <t>kinnj001</t>
  </si>
  <si>
    <t>Kinney, Josh</t>
  </si>
  <si>
    <t>kinslia01</t>
  </si>
  <si>
    <t>Kinsler,I.</t>
  </si>
  <si>
    <t>kinsi001</t>
  </si>
  <si>
    <t>Kinsler, Ian</t>
  </si>
  <si>
    <t>kintzbr01</t>
  </si>
  <si>
    <t>kintb001</t>
  </si>
  <si>
    <t>Kintzler, Brandon</t>
  </si>
  <si>
    <t>kipnija01</t>
  </si>
  <si>
    <t>kipnj001</t>
  </si>
  <si>
    <t>Kipnis, Jason</t>
  </si>
  <si>
    <t>kirkmmi01</t>
  </si>
  <si>
    <t>Kirkman,M.</t>
  </si>
  <si>
    <t>kirkm001</t>
  </si>
  <si>
    <t>Kirkman, Michael</t>
  </si>
  <si>
    <t>klubeco01</t>
  </si>
  <si>
    <t>Kluber,C.</t>
  </si>
  <si>
    <t>klubc001</t>
  </si>
  <si>
    <t>Kluber, Corey</t>
  </si>
  <si>
    <t>koehlto01</t>
  </si>
  <si>
    <t>Koehler,T.</t>
  </si>
  <si>
    <t>Koehler, Tom</t>
  </si>
  <si>
    <t>konerpa01</t>
  </si>
  <si>
    <t>Konerko,P.</t>
  </si>
  <si>
    <t>konep001</t>
  </si>
  <si>
    <t>Konerko, Paul</t>
  </si>
  <si>
    <t>kontoge01</t>
  </si>
  <si>
    <t>kontg001</t>
  </si>
  <si>
    <t>Kontos, George</t>
  </si>
  <si>
    <t>korecbo01</t>
  </si>
  <si>
    <t>Korecky,B.</t>
  </si>
  <si>
    <t>koreb001</t>
  </si>
  <si>
    <t>Korecky, Bobby</t>
  </si>
  <si>
    <t>kotchca01</t>
  </si>
  <si>
    <t>Kotchman,C.</t>
  </si>
  <si>
    <t>kotcc001</t>
  </si>
  <si>
    <t>Kotchman, Casey</t>
  </si>
  <si>
    <t>kotsama01</t>
  </si>
  <si>
    <t>Kotsay,M.</t>
  </si>
  <si>
    <t>kotsm001</t>
  </si>
  <si>
    <t>Kotsay, Mark</t>
  </si>
  <si>
    <t>kottage01</t>
  </si>
  <si>
    <t>Kottaras,G.</t>
  </si>
  <si>
    <t>kottg001</t>
  </si>
  <si>
    <t>Kottaras, George</t>
  </si>
  <si>
    <t>kozmape01</t>
  </si>
  <si>
    <t>kozmp001</t>
  </si>
  <si>
    <t>Kozma, Pete</t>
  </si>
  <si>
    <t>kratzer01</t>
  </si>
  <si>
    <t>krate001</t>
  </si>
  <si>
    <t>Kratz, Erik</t>
  </si>
  <si>
    <t>kubelja01</t>
  </si>
  <si>
    <t>Kubel,J.</t>
  </si>
  <si>
    <t>kubej002</t>
  </si>
  <si>
    <t>Kubel, Jason</t>
  </si>
  <si>
    <t>kurodhi01</t>
  </si>
  <si>
    <t>Kuroda,H.</t>
  </si>
  <si>
    <t>kuroh001</t>
  </si>
  <si>
    <t>Kuroda, Hiroki</t>
  </si>
  <si>
    <t>lackejo01</t>
  </si>
  <si>
    <t>Lackey,J.</t>
  </si>
  <si>
    <t>lackj001</t>
  </si>
  <si>
    <t>Lackey, John</t>
  </si>
  <si>
    <t>laffeaa01</t>
  </si>
  <si>
    <t>Laffey,A.</t>
  </si>
  <si>
    <t>laffa001</t>
  </si>
  <si>
    <t>Laffey, Aaron</t>
  </si>
  <si>
    <t>lagarju01</t>
  </si>
  <si>
    <t>lahaibr01</t>
  </si>
  <si>
    <t>LaHair,B.</t>
  </si>
  <si>
    <t>lahab001</t>
  </si>
  <si>
    <t>LaHair, Bryan</t>
  </si>
  <si>
    <t>lairdbr01</t>
  </si>
  <si>
    <t>lairb001</t>
  </si>
  <si>
    <t>Laird, Brandon</t>
  </si>
  <si>
    <t>lairdge01</t>
  </si>
  <si>
    <t>Laird,G.</t>
  </si>
  <si>
    <t>lairg001</t>
  </si>
  <si>
    <t>Laird, Gerald</t>
  </si>
  <si>
    <t>lallibl01</t>
  </si>
  <si>
    <t>Lalli, Blake</t>
  </si>
  <si>
    <t>langery01</t>
  </si>
  <si>
    <t>Langerhans,R.</t>
  </si>
  <si>
    <t>langr002</t>
  </si>
  <si>
    <t>Langerhans, Ryan</t>
  </si>
  <si>
    <t>lannajo01</t>
  </si>
  <si>
    <t>Lannan,J.</t>
  </si>
  <si>
    <t>lannj001</t>
  </si>
  <si>
    <t>Lannan, John</t>
  </si>
  <si>
    <t>larocad01</t>
  </si>
  <si>
    <t>LaRoche,A.</t>
  </si>
  <si>
    <t>laroa001</t>
  </si>
  <si>
    <t>LaRoche, Adam</t>
  </si>
  <si>
    <t>latosma01</t>
  </si>
  <si>
    <t>Latos,M.</t>
  </si>
  <si>
    <t>latom001</t>
  </si>
  <si>
    <t>Latos, Mat</t>
  </si>
  <si>
    <t>lavarry01</t>
  </si>
  <si>
    <t>lavar001</t>
  </si>
  <si>
    <t>Lavarnway, Ryan</t>
  </si>
  <si>
    <t>lawribr01</t>
  </si>
  <si>
    <t>lawrb002</t>
  </si>
  <si>
    <t>Lawrie, Brett</t>
  </si>
  <si>
    <t>leagubr01</t>
  </si>
  <si>
    <t>League,B.</t>
  </si>
  <si>
    <t>leagb001</t>
  </si>
  <si>
    <t>League, Brandon</t>
  </si>
  <si>
    <t>leakemi01</t>
  </si>
  <si>
    <t>Leake,M.</t>
  </si>
  <si>
    <t>leakm001</t>
  </si>
  <si>
    <t>Leake, Mike</t>
  </si>
  <si>
    <t>leblawa01</t>
  </si>
  <si>
    <t>LeBlanc,W.</t>
  </si>
  <si>
    <t>leblw001</t>
  </si>
  <si>
    <t>LeBlanc, Wade</t>
  </si>
  <si>
    <t>lecursa01</t>
  </si>
  <si>
    <t>Lecure,S.</t>
  </si>
  <si>
    <t>lecus001</t>
  </si>
  <si>
    <t>LeCure, Sam</t>
  </si>
  <si>
    <t>leeca01</t>
  </si>
  <si>
    <t>Lee,C.</t>
  </si>
  <si>
    <t>lee-c001</t>
  </si>
  <si>
    <t>Lee, Carlos</t>
  </si>
  <si>
    <t>leecl02</t>
  </si>
  <si>
    <t>lee-c003</t>
  </si>
  <si>
    <t>Lee, Cliff</t>
  </si>
  <si>
    <t>lemahdj01</t>
  </si>
  <si>
    <t>LeMahieu, DJ</t>
  </si>
  <si>
    <t>leonsa01</t>
  </si>
  <si>
    <t>Leon, Sandy</t>
  </si>
  <si>
    <t>lerouch01</t>
  </si>
  <si>
    <t>Leroux,C.</t>
  </si>
  <si>
    <t>leroc001</t>
  </si>
  <si>
    <t>Leroux, Chris</t>
  </si>
  <si>
    <t>lestejo01</t>
  </si>
  <si>
    <t>Lester,J.</t>
  </si>
  <si>
    <t>lestj001</t>
  </si>
  <si>
    <t>Lester, Jon</t>
  </si>
  <si>
    <t>lewisco01</t>
  </si>
  <si>
    <t>Lewis,C.</t>
  </si>
  <si>
    <t>lewic001</t>
  </si>
  <si>
    <t>Lewis, Colby</t>
  </si>
  <si>
    <t>lewisfr02</t>
  </si>
  <si>
    <t>Lewis,F.</t>
  </si>
  <si>
    <t>lewif001</t>
  </si>
  <si>
    <t>Lewis, Fred</t>
  </si>
  <si>
    <t>liddial01</t>
  </si>
  <si>
    <t>lidda001</t>
  </si>
  <si>
    <t>Liddi, Alex</t>
  </si>
  <si>
    <t>lillyte01</t>
  </si>
  <si>
    <t>Lilly,T.</t>
  </si>
  <si>
    <t>lillt001</t>
  </si>
  <si>
    <t>Lilly, Ted</t>
  </si>
  <si>
    <t>linceti01</t>
  </si>
  <si>
    <t>Lincecum,T.</t>
  </si>
  <si>
    <t>linct001</t>
  </si>
  <si>
    <t>Lincecum, Tim</t>
  </si>
  <si>
    <t>lincobr01</t>
  </si>
  <si>
    <t>Lincoln,B.</t>
  </si>
  <si>
    <t>lincb001</t>
  </si>
  <si>
    <t>Lincoln, Brad</t>
  </si>
  <si>
    <t>lindad01</t>
  </si>
  <si>
    <t>Lind,A.</t>
  </si>
  <si>
    <t>linda001</t>
  </si>
  <si>
    <t>Lind, Adam</t>
  </si>
  <si>
    <t>lindbjo01</t>
  </si>
  <si>
    <t>lindj004</t>
  </si>
  <si>
    <t>Lindblom, Josh</t>
  </si>
  <si>
    <t>lindsma01</t>
  </si>
  <si>
    <t>CWS</t>
  </si>
  <si>
    <t>Lindstrom,M.</t>
  </si>
  <si>
    <t>lindm001</t>
  </si>
  <si>
    <t>Lindstrom, Matt</t>
  </si>
  <si>
    <t>liriafr01</t>
  </si>
  <si>
    <t>Liriano,F.</t>
  </si>
  <si>
    <t>lirif001</t>
  </si>
  <si>
    <t>Liriano, Francisco</t>
  </si>
  <si>
    <t>lobatjo01</t>
  </si>
  <si>
    <t>Lobaton,J.</t>
  </si>
  <si>
    <t>lobaj001</t>
  </si>
  <si>
    <t>Lobaton, Jose</t>
  </si>
  <si>
    <t>lockeje01</t>
  </si>
  <si>
    <t>Locke,J.</t>
  </si>
  <si>
    <t>lockj001</t>
  </si>
  <si>
    <t>Locke, Jeff</t>
  </si>
  <si>
    <t>loeka01</t>
  </si>
  <si>
    <t>Loe,K.</t>
  </si>
  <si>
    <t>loe-k001</t>
  </si>
  <si>
    <t>Loe, Kameron</t>
  </si>
  <si>
    <t>loganbo02</t>
  </si>
  <si>
    <t>Logan,B.</t>
  </si>
  <si>
    <t>logab001</t>
  </si>
  <si>
    <t>Logan, Boone</t>
  </si>
  <si>
    <t>lohseky01</t>
  </si>
  <si>
    <t>Lohse,K.</t>
  </si>
  <si>
    <t>lohsk001</t>
  </si>
  <si>
    <t>Lohse, Kyle</t>
  </si>
  <si>
    <t>lombast02</t>
  </si>
  <si>
    <t>Stephen Lombardozzi</t>
  </si>
  <si>
    <t>lombs002</t>
  </si>
  <si>
    <t>Lombardozzi, Steve</t>
  </si>
  <si>
    <t>loneyja01</t>
  </si>
  <si>
    <t>Loney,J.</t>
  </si>
  <si>
    <t>lonej001</t>
  </si>
  <si>
    <t>Loney, James</t>
  </si>
  <si>
    <t>longoev01</t>
  </si>
  <si>
    <t>Longoria,E.</t>
  </si>
  <si>
    <t>longe001</t>
  </si>
  <si>
    <t>Longoria, Evan</t>
  </si>
  <si>
    <t>lopezja02</t>
  </si>
  <si>
    <t>Lopez,J.</t>
  </si>
  <si>
    <t>lopej002</t>
  </si>
  <si>
    <t>Lopez, Javier</t>
  </si>
  <si>
    <t>lopezjo01</t>
  </si>
  <si>
    <t>lopej003</t>
  </si>
  <si>
    <t>Lopez, Jose</t>
  </si>
  <si>
    <t>lopezwi01</t>
  </si>
  <si>
    <t>Lopez,W.</t>
  </si>
  <si>
    <t>lopew001</t>
  </si>
  <si>
    <t>Lopez, Wilton</t>
  </si>
  <si>
    <t>loughda01</t>
  </si>
  <si>
    <t>Lough, David</t>
  </si>
  <si>
    <t>loupaa01</t>
  </si>
  <si>
    <t>Loup,A.</t>
  </si>
  <si>
    <t>Loup, Aaron</t>
  </si>
  <si>
    <t>lowede01</t>
  </si>
  <si>
    <t>Lowe,D.</t>
  </si>
  <si>
    <t>lowed001</t>
  </si>
  <si>
    <t>Lowe, Derek</t>
  </si>
  <si>
    <t>lowema01</t>
  </si>
  <si>
    <t>Lowe,M.</t>
  </si>
  <si>
    <t>lowem002</t>
  </si>
  <si>
    <t>Lowe, Mark</t>
  </si>
  <si>
    <t>lowrije01</t>
  </si>
  <si>
    <t>Lowrie,J.</t>
  </si>
  <si>
    <t>lowrj001</t>
  </si>
  <si>
    <t>Lowrie, Jed</t>
  </si>
  <si>
    <t>lucrojo01</t>
  </si>
  <si>
    <t>LuCroy,J.</t>
  </si>
  <si>
    <t>lucrj001</t>
  </si>
  <si>
    <t>Lucroy, Jonathan</t>
  </si>
  <si>
    <t>ludwiry01</t>
  </si>
  <si>
    <t>Ludwick,R.</t>
  </si>
  <si>
    <t>ludwr001</t>
  </si>
  <si>
    <t>Ludwick, Ryan</t>
  </si>
  <si>
    <t>luebkco01</t>
  </si>
  <si>
    <t>Luebke,C.</t>
  </si>
  <si>
    <t>luebc001</t>
  </si>
  <si>
    <t>Luebke, Cory</t>
  </si>
  <si>
    <t>luetglu01</t>
  </si>
  <si>
    <t>Luetge,L.</t>
  </si>
  <si>
    <t>Luetge, Lucas</t>
  </si>
  <si>
    <t>lutzdo01</t>
  </si>
  <si>
    <t>lutzza01</t>
  </si>
  <si>
    <t>Lutz, Zach</t>
  </si>
  <si>
    <t>lylesjo01</t>
  </si>
  <si>
    <t>Lyles,J.</t>
  </si>
  <si>
    <t>lylej001</t>
  </si>
  <si>
    <t>Lyles, Jordan</t>
  </si>
  <si>
    <t>lynnla01</t>
  </si>
  <si>
    <t>Lynn,L.</t>
  </si>
  <si>
    <t>lynnl001</t>
  </si>
  <si>
    <t>Lynn, Lance</t>
  </si>
  <si>
    <t>lyonbr01</t>
  </si>
  <si>
    <t>Lyon,B.</t>
  </si>
  <si>
    <t>lyonb003</t>
  </si>
  <si>
    <t>Lyon, Brandon</t>
  </si>
  <si>
    <t>machama01</t>
  </si>
  <si>
    <t>Machado, Manny</t>
  </si>
  <si>
    <t>madsory01</t>
  </si>
  <si>
    <t>Madson,R.</t>
  </si>
  <si>
    <t>madsr001</t>
  </si>
  <si>
    <t>Madson, Ryan</t>
  </si>
  <si>
    <t>maholpa01</t>
  </si>
  <si>
    <t>Maholm,P.</t>
  </si>
  <si>
    <t>mahop002</t>
  </si>
  <si>
    <t>Maholm, Paul</t>
  </si>
  <si>
    <t>maiermi01</t>
  </si>
  <si>
    <t>Maier,M.</t>
  </si>
  <si>
    <t>maiem001</t>
  </si>
  <si>
    <t>Maier, Mitch</t>
  </si>
  <si>
    <t>mainejo01</t>
  </si>
  <si>
    <t>mainesc01</t>
  </si>
  <si>
    <t>mains001</t>
  </si>
  <si>
    <t>Maine, Scott</t>
  </si>
  <si>
    <t>maldoma01</t>
  </si>
  <si>
    <t>maldm001</t>
  </si>
  <si>
    <t>Maldonado, Martin</t>
  </si>
  <si>
    <t>marcush01</t>
  </si>
  <si>
    <t>Marcum,S.</t>
  </si>
  <si>
    <t>marcs001</t>
  </si>
  <si>
    <t>Marcum, Shaun</t>
  </si>
  <si>
    <t>marisja01</t>
  </si>
  <si>
    <t>Marisnick, Jake</t>
  </si>
  <si>
    <t>markani01</t>
  </si>
  <si>
    <t>Markakis,N.</t>
  </si>
  <si>
    <t>markn001</t>
  </si>
  <si>
    <t>Markakis, Nick</t>
  </si>
  <si>
    <t>marmoca01</t>
  </si>
  <si>
    <t>Marmol,C.</t>
  </si>
  <si>
    <t>marmc001</t>
  </si>
  <si>
    <t>Marmol, Carlos</t>
  </si>
  <si>
    <t>maronni01</t>
  </si>
  <si>
    <t>Maronde, Nick</t>
  </si>
  <si>
    <t>marquja01</t>
  </si>
  <si>
    <t>Marquis,J.</t>
  </si>
  <si>
    <t>marqj001</t>
  </si>
  <si>
    <t>Marquis, Jason</t>
  </si>
  <si>
    <t>marshse01</t>
  </si>
  <si>
    <t>Marshall,S.</t>
  </si>
  <si>
    <t>marss002</t>
  </si>
  <si>
    <t>Marshall, Sean</t>
  </si>
  <si>
    <t>marsolo01</t>
  </si>
  <si>
    <t>Marson,L.</t>
  </si>
  <si>
    <t>marsl001</t>
  </si>
  <si>
    <t>Marson, Lou</t>
  </si>
  <si>
    <t>martelu01</t>
  </si>
  <si>
    <t>martl003</t>
  </si>
  <si>
    <t>Marte, Luis</t>
  </si>
  <si>
    <t>martest01</t>
  </si>
  <si>
    <t>Marte, Starling</t>
  </si>
  <si>
    <t>martevi01</t>
  </si>
  <si>
    <t>Marte,V.</t>
  </si>
  <si>
    <t>martv002</t>
  </si>
  <si>
    <t>Marte, Victor</t>
  </si>
  <si>
    <t>marticr01</t>
  </si>
  <si>
    <t>Martinez,C.</t>
  </si>
  <si>
    <t>martc005</t>
  </si>
  <si>
    <t>Martinez, Cristhian</t>
  </si>
  <si>
    <t>martife02</t>
  </si>
  <si>
    <t>Martinez,F.</t>
  </si>
  <si>
    <t>martf002</t>
  </si>
  <si>
    <t>Martinez, Fernando</t>
  </si>
  <si>
    <t>martijd02</t>
  </si>
  <si>
    <t>martj006</t>
  </si>
  <si>
    <t>Martinez, J.D.</t>
  </si>
  <si>
    <t>martile01</t>
  </si>
  <si>
    <t>martl004</t>
  </si>
  <si>
    <t>Martin, Leonys</t>
  </si>
  <si>
    <t>martilu02</t>
  </si>
  <si>
    <t>martl002</t>
  </si>
  <si>
    <t>Martinez, Luis</t>
  </si>
  <si>
    <t>martimi02</t>
  </si>
  <si>
    <t>martm003</t>
  </si>
  <si>
    <t>Martinez, Michael</t>
  </si>
  <si>
    <t>martivi01</t>
  </si>
  <si>
    <t>martiru01</t>
  </si>
  <si>
    <t>Martin,R.</t>
  </si>
  <si>
    <t>martr004</t>
  </si>
  <si>
    <t>Martin, Russell</t>
  </si>
  <si>
    <t>masseni01</t>
  </si>
  <si>
    <t>Masset,N.</t>
  </si>
  <si>
    <t>massn001</t>
  </si>
  <si>
    <t>Masset, Nick</t>
  </si>
  <si>
    <t>masteju01</t>
  </si>
  <si>
    <t>Masterson,J.</t>
  </si>
  <si>
    <t>mastj001</t>
  </si>
  <si>
    <t>Masterson, Justin</t>
  </si>
  <si>
    <t>mastrda01</t>
  </si>
  <si>
    <t>Mastroianni, Darin</t>
  </si>
  <si>
    <t>mathejo02</t>
  </si>
  <si>
    <t>Mather,J.</t>
  </si>
  <si>
    <t>mathj002</t>
  </si>
  <si>
    <t>Mather, Joe</t>
  </si>
  <si>
    <t>mathije01</t>
  </si>
  <si>
    <t>Mathis,J.</t>
  </si>
  <si>
    <t>mathj001</t>
  </si>
  <si>
    <t>Mathis, Jeff</t>
  </si>
  <si>
    <t>matsuda01</t>
  </si>
  <si>
    <t>Matsuzaka,D.</t>
  </si>
  <si>
    <t>matsd001</t>
  </si>
  <si>
    <t>Matsuzaka, Daisuke</t>
  </si>
  <si>
    <t>matthry01</t>
  </si>
  <si>
    <t>Mattheus,R.</t>
  </si>
  <si>
    <t>mattr001</t>
  </si>
  <si>
    <t>Mattheus, Ryan</t>
  </si>
  <si>
    <t>matusbr01</t>
  </si>
  <si>
    <t>Matusz,B.</t>
  </si>
  <si>
    <t>matub001</t>
  </si>
  <si>
    <t>Matusz, Brian</t>
  </si>
  <si>
    <t>mauerjo01</t>
  </si>
  <si>
    <t>Mauer,J.</t>
  </si>
  <si>
    <t>mauej001</t>
  </si>
  <si>
    <t>Mauer, Joe</t>
  </si>
  <si>
    <t>maxweju01</t>
  </si>
  <si>
    <t>Maxwell,J.</t>
  </si>
  <si>
    <t>maxwj002</t>
  </si>
  <si>
    <t>Maxwell, Justin</t>
  </si>
  <si>
    <t>maybejo02</t>
  </si>
  <si>
    <t>Mayberry,J.</t>
  </si>
  <si>
    <t>maybj001</t>
  </si>
  <si>
    <t>Mayberry, John</t>
  </si>
  <si>
    <t>maybica01</t>
  </si>
  <si>
    <t>Maybin,C.</t>
  </si>
  <si>
    <t>maybc001</t>
  </si>
  <si>
    <t>Maybin, Cameron</t>
  </si>
  <si>
    <t>maysoed01</t>
  </si>
  <si>
    <t>Maysonet,E.</t>
  </si>
  <si>
    <t>mayse001</t>
  </si>
  <si>
    <t>Maysonet, Edwin</t>
  </si>
  <si>
    <t>mcallza01</t>
  </si>
  <si>
    <t>McAllister,Z.</t>
  </si>
  <si>
    <t>mcalz001</t>
  </si>
  <si>
    <t>McAllister, Zach</t>
  </si>
  <si>
    <t>mcbrima01</t>
  </si>
  <si>
    <t>mccanbr01</t>
  </si>
  <si>
    <t>McCann,B.</t>
  </si>
  <si>
    <t>mccab002</t>
  </si>
  <si>
    <t>McCann, Brian</t>
  </si>
  <si>
    <t>mccarbr01</t>
  </si>
  <si>
    <t>McCarthy,B.</t>
  </si>
  <si>
    <t>mccab001</t>
  </si>
  <si>
    <t>McCarthy, Brandon</t>
  </si>
  <si>
    <t>mccleky01</t>
  </si>
  <si>
    <t>McClellan,K.</t>
  </si>
  <si>
    <t>mcclk001</t>
  </si>
  <si>
    <t>McClellan, Kyle</t>
  </si>
  <si>
    <t>mcclemi01</t>
  </si>
  <si>
    <t>mcclm001</t>
  </si>
  <si>
    <t>McClendon, Mike</t>
  </si>
  <si>
    <t>mccoymi01</t>
  </si>
  <si>
    <t>McCoy,M.</t>
  </si>
  <si>
    <t>mccom001</t>
  </si>
  <si>
    <t>McCoy, Mike</t>
  </si>
  <si>
    <t>mccutan01</t>
  </si>
  <si>
    <t>McCutchen,A.</t>
  </si>
  <si>
    <t>mccua001</t>
  </si>
  <si>
    <t>McCutchen, Andrew</t>
  </si>
  <si>
    <t>mcdonda02</t>
  </si>
  <si>
    <t>McDonald,D.</t>
  </si>
  <si>
    <t>mcdod002</t>
  </si>
  <si>
    <t>McDonald, Darnell</t>
  </si>
  <si>
    <t>mcdonja03</t>
  </si>
  <si>
    <t>McDonald,J.</t>
  </si>
  <si>
    <t>mcdoj004</t>
  </si>
  <si>
    <t>McDonald, James</t>
  </si>
  <si>
    <t>mcdonjo03</t>
  </si>
  <si>
    <t>mcdoj003</t>
  </si>
  <si>
    <t>McDonald, John</t>
  </si>
  <si>
    <t>mcgeeja01</t>
  </si>
  <si>
    <t>mcgej001</t>
  </si>
  <si>
    <t>McGee, Jake</t>
  </si>
  <si>
    <t>mcgehca01</t>
  </si>
  <si>
    <t>McGehee,C.</t>
  </si>
  <si>
    <t>mcgec001</t>
  </si>
  <si>
    <t>McGehee, Casey</t>
  </si>
  <si>
    <t>mcguich01</t>
  </si>
  <si>
    <t>Chris McGuiness</t>
  </si>
  <si>
    <t>mchugco01</t>
  </si>
  <si>
    <t>McHugh,C.</t>
  </si>
  <si>
    <t>McHugh, Collin</t>
  </si>
  <si>
    <t>mckenmi01</t>
  </si>
  <si>
    <t>McKenry,M.</t>
  </si>
  <si>
    <t>mckem001</t>
  </si>
  <si>
    <t>McKenry, Michael</t>
  </si>
  <si>
    <t>mclouna01</t>
  </si>
  <si>
    <t>McLouth,N.</t>
  </si>
  <si>
    <t>mclon001</t>
  </si>
  <si>
    <t>McLouth, Nate</t>
  </si>
  <si>
    <t>mcpheky01</t>
  </si>
  <si>
    <t>McPherson, Kyle</t>
  </si>
  <si>
    <t>medlekr01</t>
  </si>
  <si>
    <t>Medlen,K.</t>
  </si>
  <si>
    <t>medlk001</t>
  </si>
  <si>
    <t>Medlen, Kris</t>
  </si>
  <si>
    <t>mejiaer01</t>
  </si>
  <si>
    <t>mejiaje01</t>
  </si>
  <si>
    <t>mejij001</t>
  </si>
  <si>
    <t>Mejia, Jenrry</t>
  </si>
  <si>
    <t>melanma01</t>
  </si>
  <si>
    <t>Melancon,M.</t>
  </si>
  <si>
    <t>melam001</t>
  </si>
  <si>
    <t>Melancon, Mark</t>
  </si>
  <si>
    <t>mendolu01</t>
  </si>
  <si>
    <t>Mendoza,L.</t>
  </si>
  <si>
    <t>mendl001</t>
  </si>
  <si>
    <t>Mendoza, Luis</t>
  </si>
  <si>
    <t>mercejo03</t>
  </si>
  <si>
    <t>Mercer, Jordy</t>
  </si>
  <si>
    <t>merchje01</t>
  </si>
  <si>
    <t>mesame01</t>
  </si>
  <si>
    <t>Mesa, Melky</t>
  </si>
  <si>
    <t>mesorde01</t>
  </si>
  <si>
    <t>mesod001</t>
  </si>
  <si>
    <t>Mesoraco, Devin</t>
  </si>
  <si>
    <t>middlwi01</t>
  </si>
  <si>
    <t>Middlebrooks, Will</t>
  </si>
  <si>
    <t>mijarjo01</t>
  </si>
  <si>
    <t>Mijares,J.</t>
  </si>
  <si>
    <t>mijaj001</t>
  </si>
  <si>
    <t>Mijares, Jose</t>
  </si>
  <si>
    <t>mileywa01</t>
  </si>
  <si>
    <t>Miley,W.</t>
  </si>
  <si>
    <t>milew001</t>
  </si>
  <si>
    <t>Miley, Wade</t>
  </si>
  <si>
    <t>millean01</t>
  </si>
  <si>
    <t>Miller,A.</t>
  </si>
  <si>
    <t>milla002</t>
  </si>
  <si>
    <t>Miller, Andrew</t>
  </si>
  <si>
    <t>milleji02</t>
  </si>
  <si>
    <t>Miller,J.</t>
  </si>
  <si>
    <t>millj005</t>
  </si>
  <si>
    <t>Miller, Jim</t>
  </si>
  <si>
    <t>millesh01</t>
  </si>
  <si>
    <t>Miller,S.</t>
  </si>
  <si>
    <t>Miller, Shelby</t>
  </si>
  <si>
    <t>millsbr02</t>
  </si>
  <si>
    <t>Mills,B.</t>
  </si>
  <si>
    <t>millb001</t>
  </si>
  <si>
    <t>Mills, Brad</t>
  </si>
  <si>
    <t>millwke01</t>
  </si>
  <si>
    <t>Millwood,K.</t>
  </si>
  <si>
    <t>millk004</t>
  </si>
  <si>
    <t>Millwood, Kevin</t>
  </si>
  <si>
    <t>milonto01</t>
  </si>
  <si>
    <t>Milone,T.</t>
  </si>
  <si>
    <t>milot001</t>
  </si>
  <si>
    <t>Milone, Tommy</t>
  </si>
  <si>
    <t>Tom Milone</t>
  </si>
  <si>
    <t>minormi01</t>
  </si>
  <si>
    <t>Minor,M.</t>
  </si>
  <si>
    <t>minom001</t>
  </si>
  <si>
    <t>Minor, Mike</t>
  </si>
  <si>
    <t>mitchdj01</t>
  </si>
  <si>
    <t>Mitchell,D.J.</t>
  </si>
  <si>
    <t>Mitchell, D.J.</t>
  </si>
  <si>
    <t>molinjo01</t>
  </si>
  <si>
    <t>Molina,J.</t>
  </si>
  <si>
    <t>molij001</t>
  </si>
  <si>
    <t>Molina, Jose</t>
  </si>
  <si>
    <t>molinya01</t>
  </si>
  <si>
    <t>Molina,Y.</t>
  </si>
  <si>
    <t>moliy001</t>
  </si>
  <si>
    <t>Molina, Yadier</t>
  </si>
  <si>
    <t>monteje01</t>
  </si>
  <si>
    <t>montj003</t>
  </si>
  <si>
    <t>Montero, Jesus</t>
  </si>
  <si>
    <t>montemi01</t>
  </si>
  <si>
    <t>Montero,M.</t>
  </si>
  <si>
    <t>montm001</t>
  </si>
  <si>
    <t>Montero, Miguel</t>
  </si>
  <si>
    <t>mooread01</t>
  </si>
  <si>
    <t>Moore,A.</t>
  </si>
  <si>
    <t>moora001</t>
  </si>
  <si>
    <t>Moore, Adam</t>
  </si>
  <si>
    <t>moorema02</t>
  </si>
  <si>
    <t>Moore,M.</t>
  </si>
  <si>
    <t>moorm003</t>
  </si>
  <si>
    <t>Moore, Matt</t>
  </si>
  <si>
    <t>mooresc02</t>
  </si>
  <si>
    <t>Moore,S.</t>
  </si>
  <si>
    <t>moors001</t>
  </si>
  <si>
    <t>Moore, Scott</t>
  </si>
  <si>
    <t>moorety01</t>
  </si>
  <si>
    <t>Moore, Tyler</t>
  </si>
  <si>
    <t>moralfr01</t>
  </si>
  <si>
    <t>Morales,F.</t>
  </si>
  <si>
    <t>moraf001</t>
  </si>
  <si>
    <t>Morales, Franklin</t>
  </si>
  <si>
    <t>moralke01</t>
  </si>
  <si>
    <t>Morales,K.</t>
  </si>
  <si>
    <t>morak001</t>
  </si>
  <si>
    <t>Morales, Kendrys</t>
  </si>
  <si>
    <t>morelmi01</t>
  </si>
  <si>
    <t>morem001</t>
  </si>
  <si>
    <t>Moreland, Mitch</t>
  </si>
  <si>
    <t>morgany01</t>
  </si>
  <si>
    <t>Morgan,N.</t>
  </si>
  <si>
    <t>morgn001</t>
  </si>
  <si>
    <t>Morgan, Nyjer</t>
  </si>
  <si>
    <t>morneju01</t>
  </si>
  <si>
    <t>Morneau,J.</t>
  </si>
  <si>
    <t>mornj001</t>
  </si>
  <si>
    <t>Morneau, Justin</t>
  </si>
  <si>
    <t>morribr01</t>
  </si>
  <si>
    <t>Morris, Bryan</t>
  </si>
  <si>
    <t>morrilo01</t>
  </si>
  <si>
    <t>morrl001</t>
  </si>
  <si>
    <t>Morrison, Logan</t>
  </si>
  <si>
    <t>morrobr01</t>
  </si>
  <si>
    <t>Morrow,B.</t>
  </si>
  <si>
    <t>morrb001</t>
  </si>
  <si>
    <t>Morrow, Brandon</t>
  </si>
  <si>
    <t>morsemi01</t>
  </si>
  <si>
    <t>Morse,M.</t>
  </si>
  <si>
    <t>morsm001</t>
  </si>
  <si>
    <t>Morse, Michael</t>
  </si>
  <si>
    <t>mortoch02</t>
  </si>
  <si>
    <t>Morton,C.</t>
  </si>
  <si>
    <t>mortc002</t>
  </si>
  <si>
    <t>Morton, Charlie</t>
  </si>
  <si>
    <t>moseldu01</t>
  </si>
  <si>
    <t>Moseley,D.</t>
  </si>
  <si>
    <t>mosed001</t>
  </si>
  <si>
    <t>Moseley, Dustin</t>
  </si>
  <si>
    <t>mossbr01</t>
  </si>
  <si>
    <t>Moss,B.</t>
  </si>
  <si>
    <t>mossb001</t>
  </si>
  <si>
    <t>Moss, Brandon</t>
  </si>
  <si>
    <t>motteja01</t>
  </si>
  <si>
    <t>Motte,J.</t>
  </si>
  <si>
    <t>mottj001</t>
  </si>
  <si>
    <t>Motte, Jason</t>
  </si>
  <si>
    <t>moustmi01</t>
  </si>
  <si>
    <t>mousm001</t>
  </si>
  <si>
    <t>Moustakas, Mike</t>
  </si>
  <si>
    <t>moylape01</t>
  </si>
  <si>
    <t>Moylan,P.</t>
  </si>
  <si>
    <t>moylp001</t>
  </si>
  <si>
    <t>Moylan, Peter</t>
  </si>
  <si>
    <t>mujiced01</t>
  </si>
  <si>
    <t>Mujica,E.</t>
  </si>
  <si>
    <t>mujie001</t>
  </si>
  <si>
    <t>Mujica, Edward</t>
  </si>
  <si>
    <t>murphda07</t>
  </si>
  <si>
    <t>Murphy,D.</t>
  </si>
  <si>
    <t>murpd005</t>
  </si>
  <si>
    <t>Murphy, David</t>
  </si>
  <si>
    <t>murphda08</t>
  </si>
  <si>
    <t>murpd006</t>
  </si>
  <si>
    <t>Murphy, Daniel</t>
  </si>
  <si>
    <t>mustero01</t>
  </si>
  <si>
    <t>myersbr01</t>
  </si>
  <si>
    <t>Myers,B.</t>
  </si>
  <si>
    <t>myerb001</t>
  </si>
  <si>
    <t>Myers, Brett</t>
  </si>
  <si>
    <t>myerswi01</t>
  </si>
  <si>
    <t>Myers, Wil</t>
  </si>
  <si>
    <t>nadyxa01</t>
  </si>
  <si>
    <t>Nady,X.</t>
  </si>
  <si>
    <t>nadyx001</t>
  </si>
  <si>
    <t>Nady, Xavier</t>
  </si>
  <si>
    <t>Hiroyuki Nakajima</t>
  </si>
  <si>
    <t>napolmi01</t>
  </si>
  <si>
    <t>Napoli,M.</t>
  </si>
  <si>
    <t>napom001</t>
  </si>
  <si>
    <t>Napoli, Mike</t>
  </si>
  <si>
    <t>narvech01</t>
  </si>
  <si>
    <t>Narveson,C.</t>
  </si>
  <si>
    <t>narvc001</t>
  </si>
  <si>
    <t>Narveson, Chris</t>
  </si>
  <si>
    <t>nathajo01</t>
  </si>
  <si>
    <t>Nathan,J.</t>
  </si>
  <si>
    <t>nathj001</t>
  </si>
  <si>
    <t>Nathan, Joe</t>
  </si>
  <si>
    <t>navada01</t>
  </si>
  <si>
    <t>navad002</t>
  </si>
  <si>
    <t>Nava, Daniel</t>
  </si>
  <si>
    <t>navardi01</t>
  </si>
  <si>
    <t>Navarro, Dioner</t>
  </si>
  <si>
    <t>nealth01</t>
  </si>
  <si>
    <t>Neal, Thomas</t>
  </si>
  <si>
    <t>nelsoch01</t>
  </si>
  <si>
    <t>Nelson,C.</t>
  </si>
  <si>
    <t>nelsc001</t>
  </si>
  <si>
    <t>Nelson, Chris</t>
  </si>
  <si>
    <t>neshepa01</t>
  </si>
  <si>
    <t>Neshek,P.</t>
  </si>
  <si>
    <t>neshp001</t>
  </si>
  <si>
    <t>Neshek, Pat</t>
  </si>
  <si>
    <t>nicasju01</t>
  </si>
  <si>
    <t>Nicasio,J.</t>
  </si>
  <si>
    <t>nicaj001</t>
  </si>
  <si>
    <t>Nicasio, Juan</t>
  </si>
  <si>
    <t>nickemi01</t>
  </si>
  <si>
    <t>nickm001</t>
  </si>
  <si>
    <t>Nickeas, Mike</t>
  </si>
  <si>
    <t>niemaje01</t>
  </si>
  <si>
    <t>Niemann,J.</t>
  </si>
  <si>
    <t>niemj001</t>
  </si>
  <si>
    <t>Niemann, Jeff</t>
  </si>
  <si>
    <t>niesejo01</t>
  </si>
  <si>
    <t>Jonathon Niese</t>
  </si>
  <si>
    <t>Niese,J.</t>
  </si>
  <si>
    <t>niesj001</t>
  </si>
  <si>
    <t>Niese, Jonathon</t>
  </si>
  <si>
    <t>nieuwki01</t>
  </si>
  <si>
    <t>Nieuwenhuis, Kirk</t>
  </si>
  <si>
    <t>nievewi01</t>
  </si>
  <si>
    <t>Nieves,W.</t>
  </si>
  <si>
    <t>nievw001</t>
  </si>
  <si>
    <t>Nieves, Wil</t>
  </si>
  <si>
    <t>nishits01</t>
  </si>
  <si>
    <t>nixja01</t>
  </si>
  <si>
    <t>Nix,J.</t>
  </si>
  <si>
    <t>nix-j001</t>
  </si>
  <si>
    <t>Nix, Jayson</t>
  </si>
  <si>
    <t>nixla01</t>
  </si>
  <si>
    <t>Nix,L.</t>
  </si>
  <si>
    <t>nix-l001</t>
  </si>
  <si>
    <t>Nix, Laynce</t>
  </si>
  <si>
    <t>noesihe01</t>
  </si>
  <si>
    <t>Noesi,H.</t>
  </si>
  <si>
    <t>noesh001</t>
  </si>
  <si>
    <t>Noesi, Hector</t>
  </si>
  <si>
    <t>nolasri01</t>
  </si>
  <si>
    <t>Nolasco,R.</t>
  </si>
  <si>
    <t>nolar001</t>
  </si>
  <si>
    <t>Nolasco, Ricky</t>
  </si>
  <si>
    <t>norbejo01</t>
  </si>
  <si>
    <t>Norberto,J.</t>
  </si>
  <si>
    <t>norbj001</t>
  </si>
  <si>
    <t>Norberto, Jordan</t>
  </si>
  <si>
    <t>norribu01</t>
  </si>
  <si>
    <t>Norris,B.</t>
  </si>
  <si>
    <t>norrb001</t>
  </si>
  <si>
    <t>Norris, Bud</t>
  </si>
  <si>
    <t>norride01</t>
  </si>
  <si>
    <t>Norris, Derek</t>
  </si>
  <si>
    <t>novaiv01</t>
  </si>
  <si>
    <t>Nova,I.</t>
  </si>
  <si>
    <t>novai001</t>
  </si>
  <si>
    <t>Nova, Ivan</t>
  </si>
  <si>
    <t>nunezed02</t>
  </si>
  <si>
    <t>Nunez,E.</t>
  </si>
  <si>
    <t>nunee002</t>
  </si>
  <si>
    <t>Nunez, Eduardo</t>
  </si>
  <si>
    <t>odayda01</t>
  </si>
  <si>
    <t>O'Day,D.</t>
  </si>
  <si>
    <t>odayd001</t>
  </si>
  <si>
    <t>O'Day, Darren</t>
  </si>
  <si>
    <t>odorija01</t>
  </si>
  <si>
    <t>SP</t>
  </si>
  <si>
    <t>Odorizzi,J.</t>
  </si>
  <si>
    <t>Odorizzi, Jake</t>
  </si>
  <si>
    <t>oflaher01</t>
  </si>
  <si>
    <t>O'Flaherty,E.</t>
  </si>
  <si>
    <t>oflae001</t>
  </si>
  <si>
    <t>O'Flaherty, Eric</t>
  </si>
  <si>
    <t>ogandal01</t>
  </si>
  <si>
    <t>Ogando,A.</t>
  </si>
  <si>
    <t>ogana001</t>
  </si>
  <si>
    <t>Ogando, Alexi</t>
  </si>
  <si>
    <t>oliveda02</t>
  </si>
  <si>
    <t>Oliver,D.</t>
  </si>
  <si>
    <t>olivd001</t>
  </si>
  <si>
    <t>Oliver, Darren</t>
  </si>
  <si>
    <t>olivele01</t>
  </si>
  <si>
    <t>olivl001</t>
  </si>
  <si>
    <t>Oliveros, Lester</t>
  </si>
  <si>
    <t>olivomi01</t>
  </si>
  <si>
    <t>Olivo,M.</t>
  </si>
  <si>
    <t>olivm001</t>
  </si>
  <si>
    <t>Olivo, Miguel</t>
  </si>
  <si>
    <t>oltmi01</t>
  </si>
  <si>
    <t>Olt, Mike</t>
  </si>
  <si>
    <t>ondrulo01</t>
  </si>
  <si>
    <t>Ondrusek,L.</t>
  </si>
  <si>
    <t>ondrl001</t>
  </si>
  <si>
    <t>Ondrusek, Logan</t>
  </si>
  <si>
    <t>orrpe01</t>
  </si>
  <si>
    <t>Orr,P.</t>
  </si>
  <si>
    <t>orr-p001</t>
  </si>
  <si>
    <t>Orr, Pete</t>
  </si>
  <si>
    <t>ortegra01</t>
  </si>
  <si>
    <t>Ortega, Rafael</t>
  </si>
  <si>
    <t>ortizda01</t>
  </si>
  <si>
    <t>Ortiz,D.</t>
  </si>
  <si>
    <t>ortid001</t>
  </si>
  <si>
    <t>Ortiz, David</t>
  </si>
  <si>
    <t>oswalro01</t>
  </si>
  <si>
    <t>Oswalt,R.</t>
  </si>
  <si>
    <t>oswar001</t>
  </si>
  <si>
    <t>Oswalt, Roy</t>
  </si>
  <si>
    <t>ottavad01</t>
  </si>
  <si>
    <t>Ottavino,A.</t>
  </si>
  <si>
    <t>ottaa001</t>
  </si>
  <si>
    <t>Ottavino, Adam</t>
  </si>
  <si>
    <t>outmajo01</t>
  </si>
  <si>
    <t>Outman,J.</t>
  </si>
  <si>
    <t>outmj001</t>
  </si>
  <si>
    <t>Outman, Josh</t>
  </si>
  <si>
    <t>overbly01</t>
  </si>
  <si>
    <t>Overbay,L.</t>
  </si>
  <si>
    <t>overl001</t>
  </si>
  <si>
    <t>Overbay, Lyle</t>
  </si>
  <si>
    <t>owingmi01</t>
  </si>
  <si>
    <t>Owings,M.</t>
  </si>
  <si>
    <t>owinm001</t>
  </si>
  <si>
    <t>Owings, Micah</t>
  </si>
  <si>
    <t>pachejo01</t>
  </si>
  <si>
    <t>pachj001</t>
  </si>
  <si>
    <t>Pacheco, Jordan</t>
  </si>
  <si>
    <t>paganan01</t>
  </si>
  <si>
    <t>Pagan,A.</t>
  </si>
  <si>
    <t>pagaa001</t>
  </si>
  <si>
    <t>Pagan, Angel</t>
  </si>
  <si>
    <t>papeljo01</t>
  </si>
  <si>
    <t>Papelbon,J.</t>
  </si>
  <si>
    <t>papej001</t>
  </si>
  <si>
    <t>Papelbon, Jonathan</t>
  </si>
  <si>
    <t>paredji01</t>
  </si>
  <si>
    <t>parej002</t>
  </si>
  <si>
    <t>Paredes, Jimmy</t>
  </si>
  <si>
    <t>parkeja02</t>
  </si>
  <si>
    <t>Parker,J.</t>
  </si>
  <si>
    <t>parkj001</t>
  </si>
  <si>
    <t>Parker, Jarrod</t>
  </si>
  <si>
    <t>parmech01</t>
  </si>
  <si>
    <t>parmc001</t>
  </si>
  <si>
    <t>Parmelee, Chris</t>
  </si>
  <si>
    <t>parnebo01</t>
  </si>
  <si>
    <t>Parnell,B.</t>
  </si>
  <si>
    <t>parnb001</t>
  </si>
  <si>
    <t>Parnell, Bobby</t>
  </si>
  <si>
    <t>parrage01</t>
  </si>
  <si>
    <t>Parra,G.</t>
  </si>
  <si>
    <t>parrg001</t>
  </si>
  <si>
    <t>Parra, Gerardo</t>
  </si>
  <si>
    <t>parrama01</t>
  </si>
  <si>
    <t>Parra,M.</t>
  </si>
  <si>
    <t>parrm001</t>
  </si>
  <si>
    <t>Parra, Manny</t>
  </si>
  <si>
    <t>pastoty01</t>
  </si>
  <si>
    <t>Pastornicky, Tyler</t>
  </si>
  <si>
    <t>pattotr01</t>
  </si>
  <si>
    <t>Patton,T.</t>
  </si>
  <si>
    <t>pattt001</t>
  </si>
  <si>
    <t>Patton, Troy</t>
  </si>
  <si>
    <t>pauleda01</t>
  </si>
  <si>
    <t>Pauley,D.</t>
  </si>
  <si>
    <t>pauld001</t>
  </si>
  <si>
    <t>Pauley, David</t>
  </si>
  <si>
    <t>paulife01</t>
  </si>
  <si>
    <t>Paulino,F.</t>
  </si>
  <si>
    <t>paulf001</t>
  </si>
  <si>
    <t>Paulino, Felipe</t>
  </si>
  <si>
    <t>pauliro01</t>
  </si>
  <si>
    <t>Paulino,R.</t>
  </si>
  <si>
    <t>paulr001</t>
  </si>
  <si>
    <t>Paulino, Ronny</t>
  </si>
  <si>
    <t>paulxa01</t>
  </si>
  <si>
    <t>Paul,X.</t>
  </si>
  <si>
    <t>paulx001</t>
  </si>
  <si>
    <t>Paul, Xavier</t>
  </si>
  <si>
    <t>paxtoja01</t>
  </si>
  <si>
    <t>Paxton, James</t>
  </si>
  <si>
    <t>peacobr01</t>
  </si>
  <si>
    <t>Peacock, Brad</t>
  </si>
  <si>
    <t>pearcst01</t>
  </si>
  <si>
    <t>Pearce,S.</t>
  </si>
  <si>
    <t>pears001</t>
  </si>
  <si>
    <t>Pearce, Steve</t>
  </si>
  <si>
    <t>peavyja01</t>
  </si>
  <si>
    <t>Peavy,J.</t>
  </si>
  <si>
    <t>peavj001</t>
  </si>
  <si>
    <t>Peavy, Jake</t>
  </si>
  <si>
    <t>pedrodu01</t>
  </si>
  <si>
    <t>Pedroia,D.</t>
  </si>
  <si>
    <t>pedrd001</t>
  </si>
  <si>
    <t>Pedroia, Dustin</t>
  </si>
  <si>
    <t>pegueca01</t>
  </si>
  <si>
    <t>peguc001</t>
  </si>
  <si>
    <t>Peguero, Carlos</t>
  </si>
  <si>
    <t>peguefr01</t>
  </si>
  <si>
    <t>Peguero, Francisco</t>
  </si>
  <si>
    <t>pelfrmi01</t>
  </si>
  <si>
    <t>Pelfrey,M.</t>
  </si>
  <si>
    <t>pelfm001</t>
  </si>
  <si>
    <t>Pelfrey, Mike</t>
  </si>
  <si>
    <t>penabr01</t>
  </si>
  <si>
    <t>Pena,B.</t>
  </si>
  <si>
    <t>penab002</t>
  </si>
  <si>
    <t>Pena, Brayan</t>
  </si>
  <si>
    <t>penaca01</t>
  </si>
  <si>
    <t>Pena,C.</t>
  </si>
  <si>
    <t>penac001</t>
  </si>
  <si>
    <t>Pena, Carlos</t>
  </si>
  <si>
    <t>penara02</t>
  </si>
  <si>
    <t>Pena,R.</t>
  </si>
  <si>
    <t>penar002</t>
  </si>
  <si>
    <t>Pena, Ramiro</t>
  </si>
  <si>
    <t>pencehu01</t>
  </si>
  <si>
    <t>Pence,H.</t>
  </si>
  <si>
    <t>pench001</t>
  </si>
  <si>
    <t>Pence, Hunter</t>
  </si>
  <si>
    <t>pennicl01</t>
  </si>
  <si>
    <t>Pennington,C.</t>
  </si>
  <si>
    <t>pennc001</t>
  </si>
  <si>
    <t>Pennington, Cliff</t>
  </si>
  <si>
    <t>peraljh01</t>
  </si>
  <si>
    <t>Peralta,J.</t>
  </si>
  <si>
    <t>peraj001</t>
  </si>
  <si>
    <t>Peralta, Jhonny</t>
  </si>
  <si>
    <t>peraljo01</t>
  </si>
  <si>
    <t>peraj002</t>
  </si>
  <si>
    <t>Peralta, Joel</t>
  </si>
  <si>
    <t>peralwi01</t>
  </si>
  <si>
    <t>Peralta, Wily</t>
  </si>
  <si>
    <t>perdolu01</t>
  </si>
  <si>
    <t>Luis M. Perdomo</t>
  </si>
  <si>
    <t>Perdomo,L.</t>
  </si>
  <si>
    <t>perdl001</t>
  </si>
  <si>
    <t>Perdomo, Luis</t>
  </si>
  <si>
    <t>perezch01</t>
  </si>
  <si>
    <t>Perez,C.</t>
  </si>
  <si>
    <t>perec002</t>
  </si>
  <si>
    <t>Perez, Chris</t>
  </si>
  <si>
    <t>perezeu01</t>
  </si>
  <si>
    <t>perezhe01</t>
  </si>
  <si>
    <t>Perez, Hernan</t>
  </si>
  <si>
    <t>perezju01</t>
  </si>
  <si>
    <t>perej001</t>
  </si>
  <si>
    <t>Perez, Juan</t>
  </si>
  <si>
    <t>perezlu01</t>
  </si>
  <si>
    <t>Perez,L.</t>
  </si>
  <si>
    <t>perel001</t>
  </si>
  <si>
    <t>Perez, Luis</t>
  </si>
  <si>
    <t>perezma02</t>
  </si>
  <si>
    <t>Perez,M.</t>
  </si>
  <si>
    <t>Perez, Martin</t>
  </si>
  <si>
    <t>perezol01</t>
  </si>
  <si>
    <t>Perez,Ol.</t>
  </si>
  <si>
    <t>pereo002</t>
  </si>
  <si>
    <t>Perez, Oliver</t>
  </si>
  <si>
    <t>perezsa02</t>
  </si>
  <si>
    <t>peres002</t>
  </si>
  <si>
    <t>Perez, Salvador</t>
  </si>
  <si>
    <t>perkigl01</t>
  </si>
  <si>
    <t>Perkins,G.</t>
  </si>
  <si>
    <t>perkg001</t>
  </si>
  <si>
    <t>Perkins, Glen</t>
  </si>
  <si>
    <t>pestavi01</t>
  </si>
  <si>
    <t>Pestano,V.</t>
  </si>
  <si>
    <t>pestv001</t>
  </si>
  <si>
    <t>Pestano, Vinnie</t>
  </si>
  <si>
    <t>peterbr01</t>
  </si>
  <si>
    <t>peteb001</t>
  </si>
  <si>
    <t>Petersen, Bryan</t>
  </si>
  <si>
    <t>pettian01</t>
  </si>
  <si>
    <t>Pettitte,A.</t>
  </si>
  <si>
    <t>Pettitte, Andy</t>
  </si>
  <si>
    <t>pettijo01</t>
  </si>
  <si>
    <t>phelpco01</t>
  </si>
  <si>
    <t>phelpda01</t>
  </si>
  <si>
    <t>Phelps,D.</t>
  </si>
  <si>
    <t>Phelps, David</t>
  </si>
  <si>
    <t>phillbr01</t>
  </si>
  <si>
    <t>Phillips,B.</t>
  </si>
  <si>
    <t>philb001</t>
  </si>
  <si>
    <t>Phillips, Brandon</t>
  </si>
  <si>
    <t>phippde01</t>
  </si>
  <si>
    <t>Phipps, Denis</t>
  </si>
  <si>
    <t>pierrju01</t>
  </si>
  <si>
    <t>Pierre,J.</t>
  </si>
  <si>
    <t>pierj002</t>
  </si>
  <si>
    <t>Pierre, Juan</t>
  </si>
  <si>
    <t>pierza.01</t>
  </si>
  <si>
    <t>Pierzynski,A.</t>
  </si>
  <si>
    <t>piera001</t>
  </si>
  <si>
    <t>Pierzynski, A.J.</t>
  </si>
  <si>
    <t>pillbr01</t>
  </si>
  <si>
    <t>Pill,B.</t>
  </si>
  <si>
    <t>pillb001</t>
  </si>
  <si>
    <t>Pill, Brett</t>
  </si>
  <si>
    <t>pinama01</t>
  </si>
  <si>
    <t>Pina,M.</t>
  </si>
  <si>
    <t>pinam001</t>
  </si>
  <si>
    <t>Pina, Manuel</t>
  </si>
  <si>
    <t>Manuel Pina</t>
  </si>
  <si>
    <t>pinedmi01</t>
  </si>
  <si>
    <t>Pineda,M.</t>
  </si>
  <si>
    <t>pinem001</t>
  </si>
  <si>
    <t>Pineda, Michael</t>
  </si>
  <si>
    <t>plouftr01</t>
  </si>
  <si>
    <t>Plouffe,T.</t>
  </si>
  <si>
    <t>plout001</t>
  </si>
  <si>
    <t>Plouffe, Trevor</t>
  </si>
  <si>
    <t>polanpl01</t>
  </si>
  <si>
    <t>Polanco,P.</t>
  </si>
  <si>
    <t>polap001</t>
  </si>
  <si>
    <t>Polanco, Placido</t>
  </si>
  <si>
    <t>polloaj01</t>
  </si>
  <si>
    <t>Pollock, A.J.</t>
  </si>
  <si>
    <t>A.J.Pollock</t>
  </si>
  <si>
    <t>pomerdr01</t>
  </si>
  <si>
    <t>Pomeranz,D.</t>
  </si>
  <si>
    <t>pomed001</t>
  </si>
  <si>
    <t>Pomeranz, Drew</t>
  </si>
  <si>
    <t>pomerst01</t>
  </si>
  <si>
    <t>Stu Pomeranz</t>
  </si>
  <si>
    <t>Pomeranz, Stu</t>
  </si>
  <si>
    <t>porceri01</t>
  </si>
  <si>
    <t>Porcello,R.</t>
  </si>
  <si>
    <t>porcr001</t>
  </si>
  <si>
    <t>Porcello, Rick</t>
  </si>
  <si>
    <t>poseybu01</t>
  </si>
  <si>
    <t>Posey,B.</t>
  </si>
  <si>
    <t>poseb001</t>
  </si>
  <si>
    <t>Posey, Buster</t>
  </si>
  <si>
    <t>pradoma01</t>
  </si>
  <si>
    <t>Prado,M.</t>
  </si>
  <si>
    <t>pradm001</t>
  </si>
  <si>
    <t>Prado, Martin</t>
  </si>
  <si>
    <t>preslal01</t>
  </si>
  <si>
    <t>presa001</t>
  </si>
  <si>
    <t>Presley, Alex</t>
  </si>
  <si>
    <t>priceda01</t>
  </si>
  <si>
    <t>Price,D.</t>
  </si>
  <si>
    <t>pricd001</t>
  </si>
  <si>
    <t>Price, David</t>
  </si>
  <si>
    <t>pridija01</t>
  </si>
  <si>
    <t>Pridie,J.</t>
  </si>
  <si>
    <t>pridj001</t>
  </si>
  <si>
    <t>Pridie, Jason</t>
  </si>
  <si>
    <t>princjo01</t>
  </si>
  <si>
    <t>profaju01</t>
  </si>
  <si>
    <t>Profar, Jurickson</t>
  </si>
  <si>
    <t>pryorst01</t>
  </si>
  <si>
    <t>Pryor,S.</t>
  </si>
  <si>
    <t>Pryor, Stephen</t>
  </si>
  <si>
    <t>pujolal01</t>
  </si>
  <si>
    <t>Pujols,A.</t>
  </si>
  <si>
    <t>pujoa001</t>
  </si>
  <si>
    <t>Pujols, Albert</t>
  </si>
  <si>
    <t>puntoni01</t>
  </si>
  <si>
    <t>Punto,N.</t>
  </si>
  <si>
    <t>puntn001</t>
  </si>
  <si>
    <t>Punto, Nick</t>
  </si>
  <si>
    <t>putzjj01</t>
  </si>
  <si>
    <t>Putz,J.</t>
  </si>
  <si>
    <t>putzj001</t>
  </si>
  <si>
    <t>Putz, J.J.</t>
  </si>
  <si>
    <t>quentca01</t>
  </si>
  <si>
    <t>Quentin,C.</t>
  </si>
  <si>
    <t>quenc001</t>
  </si>
  <si>
    <t>Quentin, Carlos</t>
  </si>
  <si>
    <t>quinthu01</t>
  </si>
  <si>
    <t>Quintero,H.</t>
  </si>
  <si>
    <t>quinh001</t>
  </si>
  <si>
    <t>Quintero, Humberto</t>
  </si>
  <si>
    <t>quintjo01</t>
  </si>
  <si>
    <t>Quintana,J.</t>
  </si>
  <si>
    <t>Quintana, Jose</t>
  </si>
  <si>
    <t>quintom01</t>
  </si>
  <si>
    <t>Quintanilla,O.</t>
  </si>
  <si>
    <t>quino001</t>
  </si>
  <si>
    <t>Quintanilla, Omar</t>
  </si>
  <si>
    <t>raburry01</t>
  </si>
  <si>
    <t>Raburn,R.</t>
  </si>
  <si>
    <t>rabur001</t>
  </si>
  <si>
    <t>Raburn, Ryan</t>
  </si>
  <si>
    <t>ramiral03</t>
  </si>
  <si>
    <t>Ramirez,A.</t>
  </si>
  <si>
    <t>ramia003</t>
  </si>
  <si>
    <t>Ramirez, Alexei</t>
  </si>
  <si>
    <t>ramirar01</t>
  </si>
  <si>
    <t>ramia001</t>
  </si>
  <si>
    <t>Ramirez, Aramis</t>
  </si>
  <si>
    <t>ramirel02</t>
  </si>
  <si>
    <t>Ramirez,E.</t>
  </si>
  <si>
    <t>Ramirez, Elvin</t>
  </si>
  <si>
    <t>ramirer02</t>
  </si>
  <si>
    <t>Ramirez,Er.</t>
  </si>
  <si>
    <t>Ramirez, Erasmo</t>
  </si>
  <si>
    <t>ramirha01</t>
  </si>
  <si>
    <t>Ramirez,H.</t>
  </si>
  <si>
    <t>ramih003</t>
  </si>
  <si>
    <t>Ramirez, Hanley</t>
  </si>
  <si>
    <t>ramirra02</t>
  </si>
  <si>
    <t>Ramirez,R.</t>
  </si>
  <si>
    <t>ramir003</t>
  </si>
  <si>
    <t>Ramirez, Ramon</t>
  </si>
  <si>
    <t>ramosaj01</t>
  </si>
  <si>
    <t>Ramos, A.J.</t>
  </si>
  <si>
    <t>ramosce01</t>
  </si>
  <si>
    <t>Ramos,C.</t>
  </si>
  <si>
    <t>ramoc001</t>
  </si>
  <si>
    <t>Ramos, Cesar</t>
  </si>
  <si>
    <t>ramoswi01</t>
  </si>
  <si>
    <t>Ramos,W.</t>
  </si>
  <si>
    <t>ramow001</t>
  </si>
  <si>
    <t>Ramos, Wilson</t>
  </si>
  <si>
    <t>rapadcl01</t>
  </si>
  <si>
    <t>Rapada,C.</t>
  </si>
  <si>
    <t>rapac001</t>
  </si>
  <si>
    <t>Rapada, Clay</t>
  </si>
  <si>
    <t>rasmuco01</t>
  </si>
  <si>
    <t>Rasmus,C.</t>
  </si>
  <si>
    <t>rasmc001</t>
  </si>
  <si>
    <t>Rasmus, Colby</t>
  </si>
  <si>
    <t>rauchjo01</t>
  </si>
  <si>
    <t>Rauch,J.</t>
  </si>
  <si>
    <t>raucj001</t>
  </si>
  <si>
    <t>Rauch, Jon</t>
  </si>
  <si>
    <t>reckean01</t>
  </si>
  <si>
    <t>recka001</t>
  </si>
  <si>
    <t>Recker, Anthony</t>
  </si>
  <si>
    <t>reddijo01</t>
  </si>
  <si>
    <t>Reddick,J.</t>
  </si>
  <si>
    <t>reddj001</t>
  </si>
  <si>
    <t>Reddick, Josh</t>
  </si>
  <si>
    <t>reedad01</t>
  </si>
  <si>
    <t>reeda001</t>
  </si>
  <si>
    <t>Reed, Addison</t>
  </si>
  <si>
    <t>reimono01</t>
  </si>
  <si>
    <t>Reimold,N.</t>
  </si>
  <si>
    <t>reimn001</t>
  </si>
  <si>
    <t>Reimold, Nolan</t>
  </si>
  <si>
    <t>rendoan01</t>
  </si>
  <si>
    <t>Rendon, Anthony</t>
  </si>
  <si>
    <t>resopch01</t>
  </si>
  <si>
    <t>Resop,C.</t>
  </si>
  <si>
    <t>resoc001</t>
  </si>
  <si>
    <t>Resop, Chris</t>
  </si>
  <si>
    <t>reverbe01</t>
  </si>
  <si>
    <t>reveb001</t>
  </si>
  <si>
    <t>Revere, Ben</t>
  </si>
  <si>
    <t>reyesjo01</t>
  </si>
  <si>
    <t>Reyes,J.</t>
  </si>
  <si>
    <t>reyej001</t>
  </si>
  <si>
    <t>Reyes, Jose</t>
  </si>
  <si>
    <t>reynoma01</t>
  </si>
  <si>
    <t>Reynolds,M.</t>
  </si>
  <si>
    <t>reynm001</t>
  </si>
  <si>
    <t>Reynolds, Mark</t>
  </si>
  <si>
    <t>reynoma02</t>
  </si>
  <si>
    <t>reynm002</t>
  </si>
  <si>
    <t>Reynolds, Matt</t>
  </si>
  <si>
    <t>rhymewi01</t>
  </si>
  <si>
    <t>richacl01</t>
  </si>
  <si>
    <t>Richard,C.</t>
  </si>
  <si>
    <t>richc002</t>
  </si>
  <si>
    <t>Richard, Clayton</t>
  </si>
  <si>
    <t>richaga01</t>
  </si>
  <si>
    <t>Richards,G.</t>
  </si>
  <si>
    <t>richg002</t>
  </si>
  <si>
    <t>Richards, Garrett</t>
  </si>
  <si>
    <t>richmsc01</t>
  </si>
  <si>
    <t>Richmond,S.</t>
  </si>
  <si>
    <t>richs001</t>
  </si>
  <si>
    <t>Richmond, Scott</t>
  </si>
  <si>
    <t>riosal01</t>
  </si>
  <si>
    <t>Rios,A.</t>
  </si>
  <si>
    <t>riosa002</t>
  </si>
  <si>
    <t>Rios, Alex</t>
  </si>
  <si>
    <t>riverju01</t>
  </si>
  <si>
    <t>Rivera,J.</t>
  </si>
  <si>
    <t>rivej001</t>
  </si>
  <si>
    <t>Rivera, Juan</t>
  </si>
  <si>
    <t>riverma01</t>
  </si>
  <si>
    <t>Rivera,M.</t>
  </si>
  <si>
    <t>rivem002</t>
  </si>
  <si>
    <t>Rivera, Mariano</t>
  </si>
  <si>
    <t>rizzoan01</t>
  </si>
  <si>
    <t>rizza001</t>
  </si>
  <si>
    <t>Rizzo, Anthony</t>
  </si>
  <si>
    <t>roberbr01</t>
  </si>
  <si>
    <t>Roberts,B.</t>
  </si>
  <si>
    <t>robeb003</t>
  </si>
  <si>
    <t>Roberts, Brian</t>
  </si>
  <si>
    <t>roberda08</t>
  </si>
  <si>
    <t>Robertson,D.</t>
  </si>
  <si>
    <t>robed002</t>
  </si>
  <si>
    <t>Robertson, David</t>
  </si>
  <si>
    <t>roberry01</t>
  </si>
  <si>
    <t>Roberts,R.</t>
  </si>
  <si>
    <t>rober002</t>
  </si>
  <si>
    <t>Roberts, Ryan</t>
  </si>
  <si>
    <t>roberty01</t>
  </si>
  <si>
    <t>Robertson, Tyler</t>
  </si>
  <si>
    <t>robinsh01</t>
  </si>
  <si>
    <t>Robinson,S.</t>
  </si>
  <si>
    <t>robis001</t>
  </si>
  <si>
    <t>Robinson, Shane</t>
  </si>
  <si>
    <t>robintr01</t>
  </si>
  <si>
    <t>Robinson,T.</t>
  </si>
  <si>
    <t>robit001</t>
  </si>
  <si>
    <t>Robinson, Trayvon</t>
  </si>
  <si>
    <t>rodnefe01</t>
  </si>
  <si>
    <t>Rodney,F.</t>
  </si>
  <si>
    <t>rodnf001</t>
  </si>
  <si>
    <t>Rodney, Fernando</t>
  </si>
  <si>
    <t>rodrial01</t>
  </si>
  <si>
    <t>Rodriguez,A.</t>
  </si>
  <si>
    <t>rodra001</t>
  </si>
  <si>
    <t>Rodriguez, Alex</t>
  </si>
  <si>
    <t>rodrian01</t>
  </si>
  <si>
    <t>rodra002</t>
  </si>
  <si>
    <t>Rodriguez, Aneury</t>
  </si>
  <si>
    <t>rodrife02</t>
  </si>
  <si>
    <t>Rodriguez,F.</t>
  </si>
  <si>
    <t>rodrf004</t>
  </si>
  <si>
    <t>Rodriguez, Fernando</t>
  </si>
  <si>
    <t>rodrifr03</t>
  </si>
  <si>
    <t>Francisco J. Rodriguez</t>
  </si>
  <si>
    <t>rodrf003</t>
  </si>
  <si>
    <t>Rodriguez, Francisco</t>
  </si>
  <si>
    <t>rodrihe03</t>
  </si>
  <si>
    <t>WSH</t>
  </si>
  <si>
    <t>Rodriguez,H.</t>
  </si>
  <si>
    <t>rodrh002</t>
  </si>
  <si>
    <t>Rodriguez, Henry</t>
  </si>
  <si>
    <t>rodrihe04</t>
  </si>
  <si>
    <t>rodrise01</t>
  </si>
  <si>
    <t>Rodriguez,S.</t>
  </si>
  <si>
    <t>rodrs002</t>
  </si>
  <si>
    <t>Rodriguez, Sean</t>
  </si>
  <si>
    <t>rodrist02</t>
  </si>
  <si>
    <t>Rodriguez, Paco</t>
  </si>
  <si>
    <t>rodriwa01</t>
  </si>
  <si>
    <t>Rodriguez,W.</t>
  </si>
  <si>
    <t>rodrw002</t>
  </si>
  <si>
    <t>Rodriguez, Wandy</t>
  </si>
  <si>
    <t>rogeres01</t>
  </si>
  <si>
    <t>Rogers,E.</t>
  </si>
  <si>
    <t>rogee002</t>
  </si>
  <si>
    <t>Rogers, Esmil</t>
  </si>
  <si>
    <t>rogerma01</t>
  </si>
  <si>
    <t>Rogers,M.</t>
  </si>
  <si>
    <t>rogem001</t>
  </si>
  <si>
    <t>Rogers, Mark</t>
  </si>
  <si>
    <t>rolliji01</t>
  </si>
  <si>
    <t>Rollins,J.</t>
  </si>
  <si>
    <t>rollj001</t>
  </si>
  <si>
    <t>Rollins, Jimmy</t>
  </si>
  <si>
    <t>romerri01</t>
  </si>
  <si>
    <t>Romero,R.</t>
  </si>
  <si>
    <t>romer002</t>
  </si>
  <si>
    <t>Romero, Ricky</t>
  </si>
  <si>
    <t>rominan01</t>
  </si>
  <si>
    <t>romia001</t>
  </si>
  <si>
    <t>Romine, Andrew</t>
  </si>
  <si>
    <t>romose01</t>
  </si>
  <si>
    <t>Romo,S.</t>
  </si>
  <si>
    <t>romos001</t>
  </si>
  <si>
    <t>Romo, Sergio</t>
  </si>
  <si>
    <t>rondobr01</t>
  </si>
  <si>
    <t>Rondon, Bruce</t>
  </si>
  <si>
    <t>rondohe01</t>
  </si>
  <si>
    <t>Rondon, Hector</t>
  </si>
  <si>
    <t>rosajo01</t>
  </si>
  <si>
    <t>Jorge De La Rosa</t>
  </si>
  <si>
    <t>DeLaRosa,J.</t>
  </si>
  <si>
    <t>delaj001</t>
  </si>
  <si>
    <t>De La Rosa, Jorge</t>
  </si>
  <si>
    <t>rosalad01</t>
  </si>
  <si>
    <t>Rosales,A.</t>
  </si>
  <si>
    <t>rosaa001</t>
  </si>
  <si>
    <t>Rosales, Adam</t>
  </si>
  <si>
    <t>rosarwi01</t>
  </si>
  <si>
    <t>rosaw001</t>
  </si>
  <si>
    <t>Rosario, Wilin</t>
  </si>
  <si>
    <t>rosenda01</t>
  </si>
  <si>
    <t>rosentr01</t>
  </si>
  <si>
    <t>Rosenthal,T.</t>
  </si>
  <si>
    <t>Rosenthal, Trevor</t>
  </si>
  <si>
    <t>rossco01</t>
  </si>
  <si>
    <t>Ross,C.</t>
  </si>
  <si>
    <t>rossc001</t>
  </si>
  <si>
    <t>Ross, Cody</t>
  </si>
  <si>
    <t>rossda01</t>
  </si>
  <si>
    <t>Ross,D.</t>
  </si>
  <si>
    <t>rossd001</t>
  </si>
  <si>
    <t>Ross, David</t>
  </si>
  <si>
    <t>rossro01</t>
  </si>
  <si>
    <t>Ross,R.</t>
  </si>
  <si>
    <t>Ross, Robbie</t>
  </si>
  <si>
    <t>rossty01</t>
  </si>
  <si>
    <t>Ross,T.</t>
  </si>
  <si>
    <t>rosst001</t>
  </si>
  <si>
    <t>Ross, Tyson</t>
  </si>
  <si>
    <t>rufda01</t>
  </si>
  <si>
    <t>Ruf, Darin</t>
  </si>
  <si>
    <t>ruggiju01</t>
  </si>
  <si>
    <t>Ruggiano,J.</t>
  </si>
  <si>
    <t>ruggj001</t>
  </si>
  <si>
    <t>Ruggiano, Justin</t>
  </si>
  <si>
    <t>ruizca01</t>
  </si>
  <si>
    <t>Ruiz,C.</t>
  </si>
  <si>
    <t>ruizc001</t>
  </si>
  <si>
    <t>Ruiz, Carlos</t>
  </si>
  <si>
    <t>runzlda01</t>
  </si>
  <si>
    <t>Runzler,D.</t>
  </si>
  <si>
    <t>runzd001</t>
  </si>
  <si>
    <t>Runzler, Dan</t>
  </si>
  <si>
    <t>russeja02</t>
  </si>
  <si>
    <t>Russell,J.</t>
  </si>
  <si>
    <t>russj003</t>
  </si>
  <si>
    <t>Russell, James</t>
  </si>
  <si>
    <t>rutlejo01</t>
  </si>
  <si>
    <t>Rutledge, Josh</t>
  </si>
  <si>
    <t>ryanbr01</t>
  </si>
  <si>
    <t>Ryan,B.</t>
  </si>
  <si>
    <t>ryanb002</t>
  </si>
  <si>
    <t>Ryan, Brendan</t>
  </si>
  <si>
    <t>rzepcma01</t>
  </si>
  <si>
    <t>Rzepczynski,M.</t>
  </si>
  <si>
    <t>rzepm001</t>
  </si>
  <si>
    <t>Rzepczynski, Marc</t>
  </si>
  <si>
    <t>sabatc.01</t>
  </si>
  <si>
    <t>Sabathia,C.</t>
  </si>
  <si>
    <t>sabac001</t>
  </si>
  <si>
    <t>Sabathia, CC</t>
  </si>
  <si>
    <t>salasfe01</t>
  </si>
  <si>
    <t>Salas,F.</t>
  </si>
  <si>
    <t>salaf001</t>
  </si>
  <si>
    <t>Salas, Fernando</t>
  </si>
  <si>
    <t>salech01</t>
  </si>
  <si>
    <t>Sale,C.</t>
  </si>
  <si>
    <t>salec001</t>
  </si>
  <si>
    <t>Sale, Chris</t>
  </si>
  <si>
    <t>saltaja01</t>
  </si>
  <si>
    <t>Saltalamacchia</t>
  </si>
  <si>
    <t>saltj001</t>
  </si>
  <si>
    <t>Saltalamacchia, Jarrod</t>
  </si>
  <si>
    <t>samarje01</t>
  </si>
  <si>
    <t>Samardzija,J.</t>
  </si>
  <si>
    <t>samaj001</t>
  </si>
  <si>
    <t>Samardzija, Jeff</t>
  </si>
  <si>
    <t>sanabal01</t>
  </si>
  <si>
    <t>Sanabia, Alex</t>
  </si>
  <si>
    <t>sanchan01</t>
  </si>
  <si>
    <t>Sanchez,A.</t>
  </si>
  <si>
    <t>sanca004</t>
  </si>
  <si>
    <t>Sanchez, Anibal</t>
  </si>
  <si>
    <t>sanched01</t>
  </si>
  <si>
    <t>Sanchez,E.</t>
  </si>
  <si>
    <t>sance001</t>
  </si>
  <si>
    <t>Sanchez, Eduardo</t>
  </si>
  <si>
    <t>sanchga01</t>
  </si>
  <si>
    <t>Sanchez,G.</t>
  </si>
  <si>
    <t>sancg001</t>
  </si>
  <si>
    <t>Sanchez, Gaby</t>
  </si>
  <si>
    <t>sanchhe01</t>
  </si>
  <si>
    <t>sanch002</t>
  </si>
  <si>
    <t>Sanchez, Hector</t>
  </si>
  <si>
    <t>sandopa01</t>
  </si>
  <si>
    <t>Sandoval,P.</t>
  </si>
  <si>
    <t>sandp001</t>
  </si>
  <si>
    <t>Sandoval, Pablo</t>
  </si>
  <si>
    <t>sandsje01</t>
  </si>
  <si>
    <t>sandj002</t>
  </si>
  <si>
    <t>Sands, Jerry</t>
  </si>
  <si>
    <t>santaca01</t>
  </si>
  <si>
    <t>Santana,C.</t>
  </si>
  <si>
    <t>santc002</t>
  </si>
  <si>
    <t>Santana, Carlos</t>
  </si>
  <si>
    <t>santaer01</t>
  </si>
  <si>
    <t>Santana,E.</t>
  </si>
  <si>
    <t>sante001</t>
  </si>
  <si>
    <t>Santana, Ervin</t>
  </si>
  <si>
    <t>santajo02</t>
  </si>
  <si>
    <t>Santana,J.</t>
  </si>
  <si>
    <t>santj003</t>
  </si>
  <si>
    <t>Santana, Johan</t>
  </si>
  <si>
    <t>santihe01</t>
  </si>
  <si>
    <t>santh001</t>
  </si>
  <si>
    <t>Santiago, Hector</t>
  </si>
  <si>
    <t>santira01</t>
  </si>
  <si>
    <t>Santiago,R.</t>
  </si>
  <si>
    <t>santr002</t>
  </si>
  <si>
    <t>Santiago, Ramon</t>
  </si>
  <si>
    <t>santose01</t>
  </si>
  <si>
    <t>Santos,S.</t>
  </si>
  <si>
    <t>sants001</t>
  </si>
  <si>
    <t>Santos, Sergio</t>
  </si>
  <si>
    <t>sappeda01</t>
  </si>
  <si>
    <t>sappd001</t>
  </si>
  <si>
    <t>Sappelt, Dave</t>
  </si>
  <si>
    <t>saundjo01</t>
  </si>
  <si>
    <t>Saunders,J.</t>
  </si>
  <si>
    <t>saunj001</t>
  </si>
  <si>
    <t>Saunders, Joe</t>
  </si>
  <si>
    <t>saundmi01</t>
  </si>
  <si>
    <t>Saunders,M.</t>
  </si>
  <si>
    <t>saunm001</t>
  </si>
  <si>
    <t>Saunders, Michael</t>
  </si>
  <si>
    <t>schafjo02</t>
  </si>
  <si>
    <t>Schafer,J.</t>
  </si>
  <si>
    <t>schaj002</t>
  </si>
  <si>
    <t>Schafer, Jordan</t>
  </si>
  <si>
    <t>schaflo01</t>
  </si>
  <si>
    <t>schal001</t>
  </si>
  <si>
    <t>Schafer, Logan</t>
  </si>
  <si>
    <t>schepta01</t>
  </si>
  <si>
    <t>Scheppers,T.</t>
  </si>
  <si>
    <t>Scheppers, Tanner</t>
  </si>
  <si>
    <t>scherma01</t>
  </si>
  <si>
    <t>Scherzer,M.</t>
  </si>
  <si>
    <t>schem001</t>
  </si>
  <si>
    <t>Scherzer, Max</t>
  </si>
  <si>
    <t>schiena01</t>
  </si>
  <si>
    <t>Schierholtz,N.</t>
  </si>
  <si>
    <t>schin001</t>
  </si>
  <si>
    <t>Schierholtz, Nate</t>
  </si>
  <si>
    <t>schumsk01</t>
  </si>
  <si>
    <t>Schumaker,S.</t>
  </si>
  <si>
    <t>schus001</t>
  </si>
  <si>
    <t>Schumaker, Skip</t>
  </si>
  <si>
    <t>schwich01</t>
  </si>
  <si>
    <t>Schwinden,C.</t>
  </si>
  <si>
    <t>schwc001</t>
  </si>
  <si>
    <t>Schwinden, Chris</t>
  </si>
  <si>
    <t>scottlu01</t>
  </si>
  <si>
    <t>Scott,L.</t>
  </si>
  <si>
    <t>scotl001</t>
  </si>
  <si>
    <t>Scott, Luke</t>
  </si>
  <si>
    <t>scribev01</t>
  </si>
  <si>
    <t>scrie001</t>
  </si>
  <si>
    <t>Scribner, Evan</t>
  </si>
  <si>
    <t>scutama01</t>
  </si>
  <si>
    <t>Scutaro,M.</t>
  </si>
  <si>
    <t>scutm001</t>
  </si>
  <si>
    <t>Scutaro, Marco</t>
  </si>
  <si>
    <t>seageky01</t>
  </si>
  <si>
    <t>seagk001</t>
  </si>
  <si>
    <t>Seager, Kyle</t>
  </si>
  <si>
    <t>segurje01</t>
  </si>
  <si>
    <t>Segura, Jean</t>
  </si>
  <si>
    <t>shawbr01</t>
  </si>
  <si>
    <t>shawb001</t>
  </si>
  <si>
    <t>Shaw, Bryan</t>
  </si>
  <si>
    <t>shielja02</t>
  </si>
  <si>
    <t>Shields,J.</t>
  </si>
  <si>
    <t>shiej002</t>
  </si>
  <si>
    <t>Shields, James</t>
  </si>
  <si>
    <t>shoppke01</t>
  </si>
  <si>
    <t>Shoppach,K.</t>
  </si>
  <si>
    <t>shopk001</t>
  </si>
  <si>
    <t>Shoppach, Kelly</t>
  </si>
  <si>
    <t>sierrmo01</t>
  </si>
  <si>
    <t>Sierra, Moises</t>
  </si>
  <si>
    <t>simmoan01</t>
  </si>
  <si>
    <t>Simmons, Andrelton</t>
  </si>
  <si>
    <t>simonal01</t>
  </si>
  <si>
    <t>Simon,A.</t>
  </si>
  <si>
    <t>simoa001</t>
  </si>
  <si>
    <t>Simon, Alfredo</t>
  </si>
  <si>
    <t>singljo02</t>
  </si>
  <si>
    <t>Singleton, Jonathan</t>
  </si>
  <si>
    <t>sippto01</t>
  </si>
  <si>
    <t>Sipp,T.</t>
  </si>
  <si>
    <t>sippt001</t>
  </si>
  <si>
    <t>Sipp, Tony</t>
  </si>
  <si>
    <t>skaggty01</t>
  </si>
  <si>
    <t>Skaggs,T.</t>
  </si>
  <si>
    <t>Skaggs, Tyler</t>
  </si>
  <si>
    <t>skipwky01</t>
  </si>
  <si>
    <t>sloweke01</t>
  </si>
  <si>
    <t>smithse01</t>
  </si>
  <si>
    <t>Smith,S.</t>
  </si>
  <si>
    <t>smits002</t>
  </si>
  <si>
    <t>Smith, Seth</t>
  </si>
  <si>
    <t>smithwi04</t>
  </si>
  <si>
    <t>Smith,W.</t>
  </si>
  <si>
    <t>Smith, Will</t>
  </si>
  <si>
    <t>smoakju01</t>
  </si>
  <si>
    <t>smoaj001</t>
  </si>
  <si>
    <t>Smoak, Justin</t>
  </si>
  <si>
    <t>smylydr01</t>
  </si>
  <si>
    <t>Smyly,D.</t>
  </si>
  <si>
    <t>Smyly, Drew</t>
  </si>
  <si>
    <t>snidetr01</t>
  </si>
  <si>
    <t>Snider,T.</t>
  </si>
  <si>
    <t>snidt001</t>
  </si>
  <si>
    <t>Snider, Travis</t>
  </si>
  <si>
    <t>snydebr03</t>
  </si>
  <si>
    <t>Snyder,B.</t>
  </si>
  <si>
    <t>snydb003</t>
  </si>
  <si>
    <t>Snyder, Brandon</t>
  </si>
  <si>
    <t>snydech02</t>
  </si>
  <si>
    <t>Snyder,C.</t>
  </si>
  <si>
    <t>snydc002</t>
  </si>
  <si>
    <t>Snyder, Chris</t>
  </si>
  <si>
    <t>sogarer01</t>
  </si>
  <si>
    <t>sogae001</t>
  </si>
  <si>
    <t>Sogard, Eric</t>
  </si>
  <si>
    <t>solando01</t>
  </si>
  <si>
    <t>Solano, Donovan</t>
  </si>
  <si>
    <t>solisal01</t>
  </si>
  <si>
    <t>soriaal01</t>
  </si>
  <si>
    <t>Soriano,A.</t>
  </si>
  <si>
    <t>soria001</t>
  </si>
  <si>
    <t>Soriano, Alfonso</t>
  </si>
  <si>
    <t>soriajo01</t>
  </si>
  <si>
    <t>Soria,J.</t>
  </si>
  <si>
    <t>sorij001</t>
  </si>
  <si>
    <t>Soria, Joakim</t>
  </si>
  <si>
    <t>soriara01</t>
  </si>
  <si>
    <t>Soriano,R.</t>
  </si>
  <si>
    <t>sorir001</t>
  </si>
  <si>
    <t>Soriano, Rafael</t>
  </si>
  <si>
    <t>sotoge01</t>
  </si>
  <si>
    <t>Soto,G.</t>
  </si>
  <si>
    <t>sotog001</t>
  </si>
  <si>
    <t>Soto, Geovany</t>
  </si>
  <si>
    <t>spande01</t>
  </si>
  <si>
    <t>Span,D.</t>
  </si>
  <si>
    <t>spand001</t>
  </si>
  <si>
    <t>Span, Denard</t>
  </si>
  <si>
    <t>springe01</t>
  </si>
  <si>
    <t>Springer, George</t>
  </si>
  <si>
    <t>stammcr01</t>
  </si>
  <si>
    <t>Stammen,C.</t>
  </si>
  <si>
    <t>stamc001</t>
  </si>
  <si>
    <t>Stammen, Craig</t>
  </si>
  <si>
    <t>stantmi03</t>
  </si>
  <si>
    <t>stanm003</t>
  </si>
  <si>
    <t>Stanton, Giancarlo</t>
  </si>
  <si>
    <t>staufti01</t>
  </si>
  <si>
    <t>Stauffer,T.</t>
  </si>
  <si>
    <t>staut001</t>
  </si>
  <si>
    <t>Stauffer, Tim</t>
  </si>
  <si>
    <t>stewach01</t>
  </si>
  <si>
    <t>stewc001</t>
  </si>
  <si>
    <t>Stewart, Chris</t>
  </si>
  <si>
    <t>stewaia01</t>
  </si>
  <si>
    <t>Stewart,I.</t>
  </si>
  <si>
    <t>stewi001</t>
  </si>
  <si>
    <t>Stewart, Ian</t>
  </si>
  <si>
    <t>stinsjo01</t>
  </si>
  <si>
    <t>stinj001</t>
  </si>
  <si>
    <t>Stinson, Josh</t>
  </si>
  <si>
    <t>storedr01</t>
  </si>
  <si>
    <t>stord001</t>
  </si>
  <si>
    <t>Storen, Drew</t>
  </si>
  <si>
    <t>storemi01</t>
  </si>
  <si>
    <t>Storey,M.</t>
  </si>
  <si>
    <t>Storey, Mickey</t>
  </si>
  <si>
    <t>straida01</t>
  </si>
  <si>
    <t>Straily,D.</t>
  </si>
  <si>
    <t>Straily, Daniel</t>
  </si>
  <si>
    <t>Daniel Straily</t>
  </si>
  <si>
    <t>strasst01</t>
  </si>
  <si>
    <t>Strasburg,S.</t>
  </si>
  <si>
    <t>stras001</t>
  </si>
  <si>
    <t>Strasburg, Stephen</t>
  </si>
  <si>
    <t>streehu01</t>
  </si>
  <si>
    <t>Street,H.</t>
  </si>
  <si>
    <t>streh001</t>
  </si>
  <si>
    <t>Street, Huston</t>
  </si>
  <si>
    <t>stromma01</t>
  </si>
  <si>
    <t>stroppe01</t>
  </si>
  <si>
    <t>Strop,P.</t>
  </si>
  <si>
    <t>strop001</t>
  </si>
  <si>
    <t>Strop, Pedro</t>
  </si>
  <si>
    <t>sttuemi01</t>
  </si>
  <si>
    <t>Stutes,M.</t>
  </si>
  <si>
    <t>stutm001</t>
  </si>
  <si>
    <t>Stutes, Michael</t>
  </si>
  <si>
    <t>stubbdr01</t>
  </si>
  <si>
    <t>Stubbs,D.</t>
  </si>
  <si>
    <t>stubd001</t>
  </si>
  <si>
    <t>Stubbs, Drew</t>
  </si>
  <si>
    <t>stulter01</t>
  </si>
  <si>
    <t>Stults,E.</t>
  </si>
  <si>
    <t>stule002</t>
  </si>
  <si>
    <t>Stults, Eric</t>
  </si>
  <si>
    <t>suzukic01</t>
  </si>
  <si>
    <t>Suzuki,I.</t>
  </si>
  <si>
    <t>suzui001</t>
  </si>
  <si>
    <t>Suzuki, Ichiro</t>
  </si>
  <si>
    <t>suzukku01</t>
  </si>
  <si>
    <t>Suzuki,K.</t>
  </si>
  <si>
    <t>suzuk001</t>
  </si>
  <si>
    <t>Suzuki, Kurt</t>
  </si>
  <si>
    <t>swarzan01</t>
  </si>
  <si>
    <t>Swarzak,A.</t>
  </si>
  <si>
    <t>swara001</t>
  </si>
  <si>
    <t>Swarzak, Anthony</t>
  </si>
  <si>
    <t>sweenry01</t>
  </si>
  <si>
    <t>Sweeney,R.</t>
  </si>
  <si>
    <t>sweer001</t>
  </si>
  <si>
    <t>Sweeney, Ryan</t>
  </si>
  <si>
    <t>swindr.01</t>
  </si>
  <si>
    <t>swishni01</t>
  </si>
  <si>
    <t>Swisher,N.</t>
  </si>
  <si>
    <t>swisn001</t>
  </si>
  <si>
    <t>Swisher, Nick</t>
  </si>
  <si>
    <t>tabatjo01</t>
  </si>
  <si>
    <t>Tabata,J.</t>
  </si>
  <si>
    <t>tabaj002</t>
  </si>
  <si>
    <t>Tabata, Jose</t>
  </si>
  <si>
    <t>takahhi01</t>
  </si>
  <si>
    <t>takah001</t>
  </si>
  <si>
    <t>Takahashi, Hisanori</t>
  </si>
  <si>
    <t>tateyyo01</t>
  </si>
  <si>
    <t>Tateyama,Y.</t>
  </si>
  <si>
    <t>tatey001</t>
  </si>
  <si>
    <t>Tateyama, Yoshinori</t>
  </si>
  <si>
    <t>taveros01</t>
  </si>
  <si>
    <t>SOF</t>
  </si>
  <si>
    <t>tayloan01</t>
  </si>
  <si>
    <t>Taylor, Andrew</t>
  </si>
  <si>
    <t>taylomi01</t>
  </si>
  <si>
    <t>taylm001</t>
  </si>
  <si>
    <t>Taylor, Michael</t>
  </si>
  <si>
    <t>tazawju01</t>
  </si>
  <si>
    <t>Tazawa,J.</t>
  </si>
  <si>
    <t>tazaj001</t>
  </si>
  <si>
    <t>Tazawa, Junichi</t>
  </si>
  <si>
    <t>teagata01</t>
  </si>
  <si>
    <t>Teagarden,T.</t>
  </si>
  <si>
    <t>teagt001</t>
  </si>
  <si>
    <t>Teagarden, Taylor</t>
  </si>
  <si>
    <t>teherju01</t>
  </si>
  <si>
    <t>Teheran,J.</t>
  </si>
  <si>
    <t>tehej001</t>
  </si>
  <si>
    <t>Teheran, Julio</t>
  </si>
  <si>
    <t>teixema01</t>
  </si>
  <si>
    <t>Teixeira,M.</t>
  </si>
  <si>
    <t>teixm001</t>
  </si>
  <si>
    <t>Teixeira, Mark</t>
  </si>
  <si>
    <t>tejadru01</t>
  </si>
  <si>
    <t>tejar001</t>
  </si>
  <si>
    <t>Tejada, Ruben</t>
  </si>
  <si>
    <t>tekotbl01</t>
  </si>
  <si>
    <t>thameer01</t>
  </si>
  <si>
    <t>thame001</t>
  </si>
  <si>
    <t>Thames, Eric</t>
  </si>
  <si>
    <t>thatcjo01</t>
  </si>
  <si>
    <t>Thatcher,J.</t>
  </si>
  <si>
    <t>thatj001</t>
  </si>
  <si>
    <t>Thatcher, Joe</t>
  </si>
  <si>
    <t>thayeda01</t>
  </si>
  <si>
    <t>Thayer,D.</t>
  </si>
  <si>
    <t>thayd001</t>
  </si>
  <si>
    <t>Thayer, Dale</t>
  </si>
  <si>
    <t>theriry01</t>
  </si>
  <si>
    <t>Theriot,R.</t>
  </si>
  <si>
    <t>therr001</t>
  </si>
  <si>
    <t>Theriot, Ryan</t>
  </si>
  <si>
    <t>tholejo01</t>
  </si>
  <si>
    <t>Thole,J.</t>
  </si>
  <si>
    <t>tholj001</t>
  </si>
  <si>
    <t>Thole, Josh</t>
  </si>
  <si>
    <t>thomaju01</t>
  </si>
  <si>
    <t>Thomas,J.</t>
  </si>
  <si>
    <t>thomj006</t>
  </si>
  <si>
    <t>Thomas, Justin</t>
  </si>
  <si>
    <t>thomeji01</t>
  </si>
  <si>
    <t>Thome,J.</t>
  </si>
  <si>
    <t>thomj002</t>
  </si>
  <si>
    <t>Thome, Jim</t>
  </si>
  <si>
    <t>thornma01</t>
  </si>
  <si>
    <t>Thornton,M.</t>
  </si>
  <si>
    <t>thorm001</t>
  </si>
  <si>
    <t>Thornton, Matt</t>
  </si>
  <si>
    <t>thornty01</t>
  </si>
  <si>
    <t>Thornburg,T.</t>
  </si>
  <si>
    <t>Thornburg, Tyler</t>
  </si>
  <si>
    <t>tillmch01</t>
  </si>
  <si>
    <t>Tillman,C.</t>
  </si>
  <si>
    <t>tillc001</t>
  </si>
  <si>
    <t>Tillman, Chris</t>
  </si>
  <si>
    <t>tollesh01</t>
  </si>
  <si>
    <t>Tolleson,S.</t>
  </si>
  <si>
    <t>Tolleson, Shawn</t>
  </si>
  <si>
    <t>torrean02</t>
  </si>
  <si>
    <t>Torres,A.</t>
  </si>
  <si>
    <t>torra001</t>
  </si>
  <si>
    <t>Torres, Andres</t>
  </si>
  <si>
    <t>torreyo01</t>
  </si>
  <si>
    <t>Torrealba,Y.</t>
  </si>
  <si>
    <t>torry001</t>
  </si>
  <si>
    <t>Torrealba, Yorvit</t>
  </si>
  <si>
    <t>tovarwi01</t>
  </si>
  <si>
    <t>tracych01</t>
  </si>
  <si>
    <t>Tracy, Chad</t>
  </si>
  <si>
    <t>triunca01</t>
  </si>
  <si>
    <t>Triunfel, Carlos</t>
  </si>
  <si>
    <t>troutmi01</t>
  </si>
  <si>
    <t>troum001</t>
  </si>
  <si>
    <t>Trout, Mike</t>
  </si>
  <si>
    <t>trumbma01</t>
  </si>
  <si>
    <t>Trumbo,M.</t>
  </si>
  <si>
    <t>trumm001</t>
  </si>
  <si>
    <t>Trumbo, Mark</t>
  </si>
  <si>
    <t>tulowtr01</t>
  </si>
  <si>
    <t>Tulowitzki,T.</t>
  </si>
  <si>
    <t>tulot001</t>
  </si>
  <si>
    <t>Tulowitzki, Troy</t>
  </si>
  <si>
    <t>turneja01</t>
  </si>
  <si>
    <t>Turner,J.</t>
  </si>
  <si>
    <t>turnj002</t>
  </si>
  <si>
    <t>Turner, Jacob</t>
  </si>
  <si>
    <t>turneju01</t>
  </si>
  <si>
    <t>turnj001</t>
  </si>
  <si>
    <t>Turner, Justin</t>
  </si>
  <si>
    <t>ueharko01</t>
  </si>
  <si>
    <t>Uehara,K.</t>
  </si>
  <si>
    <t>uehak001</t>
  </si>
  <si>
    <t>Uehara, Koji</t>
  </si>
  <si>
    <t>ugglada01</t>
  </si>
  <si>
    <t>Uggla,D.</t>
  </si>
  <si>
    <t>uggld001</t>
  </si>
  <si>
    <t>Uggla, Dan</t>
  </si>
  <si>
    <t>uptonbj01</t>
  </si>
  <si>
    <t>Upton,B.</t>
  </si>
  <si>
    <t>uptob001</t>
  </si>
  <si>
    <t>Upton, B.J.</t>
  </si>
  <si>
    <t>uptonju01</t>
  </si>
  <si>
    <t>Upton,J.</t>
  </si>
  <si>
    <t>uptoj001</t>
  </si>
  <si>
    <t>Upton, Justin</t>
  </si>
  <si>
    <t>uribeju01</t>
  </si>
  <si>
    <t>Uribe,J.</t>
  </si>
  <si>
    <t>uribj002</t>
  </si>
  <si>
    <t>Uribe, Juan</t>
  </si>
  <si>
    <t>utleych01</t>
  </si>
  <si>
    <t>Utley,C.</t>
  </si>
  <si>
    <t>utlec001</t>
  </si>
  <si>
    <t>Utley, Chase</t>
  </si>
  <si>
    <t>valbulu01</t>
  </si>
  <si>
    <t>Valbuena,L.</t>
  </si>
  <si>
    <t>valbl001</t>
  </si>
  <si>
    <t>Valbuena, Luis</t>
  </si>
  <si>
    <t>valdejo01</t>
  </si>
  <si>
    <t>Jose G. Valdez</t>
  </si>
  <si>
    <t>Valdez,J.</t>
  </si>
  <si>
    <t>valdj001</t>
  </si>
  <si>
    <t>Valdez, Jose</t>
  </si>
  <si>
    <t>valdejo02</t>
  </si>
  <si>
    <t>Valdespin, Jordany</t>
  </si>
  <si>
    <t>valdera02</t>
  </si>
  <si>
    <t>valdr002</t>
  </si>
  <si>
    <t>Valdes, Raul</t>
  </si>
  <si>
    <t>valdewi01</t>
  </si>
  <si>
    <t>Valdez,W.</t>
  </si>
  <si>
    <t>valdw001</t>
  </si>
  <si>
    <t>Valdez, Wilson</t>
  </si>
  <si>
    <t>valenda01</t>
  </si>
  <si>
    <t>Valencia,D.</t>
  </si>
  <si>
    <t>valed001</t>
  </si>
  <si>
    <t>Valencia, Danny</t>
  </si>
  <si>
    <t>valvejo01</t>
  </si>
  <si>
    <t>Valverde,J.</t>
  </si>
  <si>
    <t>valvj001</t>
  </si>
  <si>
    <t>Valverde, Jose</t>
  </si>
  <si>
    <t>vanderi01</t>
  </si>
  <si>
    <t>VandenHurk,R.</t>
  </si>
  <si>
    <t>vandr001</t>
  </si>
  <si>
    <t>van den Hurk, Rick</t>
  </si>
  <si>
    <t>vargaja01</t>
  </si>
  <si>
    <t>Vargas,J.</t>
  </si>
  <si>
    <t>vargj001</t>
  </si>
  <si>
    <t>Vargas, Jason</t>
  </si>
  <si>
    <t>varvaan01</t>
  </si>
  <si>
    <t>Varvaro,A.</t>
  </si>
  <si>
    <t>varva001</t>
  </si>
  <si>
    <t>Varvaro, Anthony</t>
  </si>
  <si>
    <t>vasques01</t>
  </si>
  <si>
    <t>Vasquez,E.</t>
  </si>
  <si>
    <t>vasqe001</t>
  </si>
  <si>
    <t>Vasquez, Esmerling</t>
  </si>
  <si>
    <t>vazquja01</t>
  </si>
  <si>
    <t>Vazquez,J.</t>
  </si>
  <si>
    <t>vazqj001</t>
  </si>
  <si>
    <t>Vazquez, Javier</t>
  </si>
  <si>
    <t>venabwi01</t>
  </si>
  <si>
    <t>Venable,W.</t>
  </si>
  <si>
    <t>venaw001</t>
  </si>
  <si>
    <t>Venable, Will</t>
  </si>
  <si>
    <t>ventejo01</t>
  </si>
  <si>
    <t>Venters,J.</t>
  </si>
  <si>
    <t>ventj001</t>
  </si>
  <si>
    <t>Venters, Jonny</t>
  </si>
  <si>
    <t>verasjo01</t>
  </si>
  <si>
    <t>Veras,J.</t>
  </si>
  <si>
    <t>veraj001</t>
  </si>
  <si>
    <t>Veras, Jose</t>
  </si>
  <si>
    <t>verlaju01</t>
  </si>
  <si>
    <t>Verlander,J.</t>
  </si>
  <si>
    <t>verlj001</t>
  </si>
  <si>
    <t>Verlander, Justin</t>
  </si>
  <si>
    <t>vicieda01</t>
  </si>
  <si>
    <t xml:space="preserve">CHW </t>
  </si>
  <si>
    <t>Viciedo,D.</t>
  </si>
  <si>
    <t>vicid001</t>
  </si>
  <si>
    <t>Viciedo, Dayan</t>
  </si>
  <si>
    <t>victosh01</t>
  </si>
  <si>
    <t>Victorino,S.</t>
  </si>
  <si>
    <t>victs001</t>
  </si>
  <si>
    <t>Victorino, Shane</t>
  </si>
  <si>
    <t>villabr02</t>
  </si>
  <si>
    <t>villb002</t>
  </si>
  <si>
    <t>Villarreal, Brayan</t>
  </si>
  <si>
    <t>villaca01</t>
  </si>
  <si>
    <t>Villanueva,C.</t>
  </si>
  <si>
    <t>villc001</t>
  </si>
  <si>
    <t>Villanueva, Carlos</t>
  </si>
  <si>
    <t>vinceni01</t>
  </si>
  <si>
    <t>Vincent, Nick</t>
  </si>
  <si>
    <t>vittejo01</t>
  </si>
  <si>
    <t>Vitters, Josh</t>
  </si>
  <si>
    <t>vizquom01</t>
  </si>
  <si>
    <t>Vizquel,O.</t>
  </si>
  <si>
    <t>vizqo001</t>
  </si>
  <si>
    <t>Vizquel, Omar</t>
  </si>
  <si>
    <t>vogelry01</t>
  </si>
  <si>
    <t>Vogelsong,R.</t>
  </si>
  <si>
    <t>voger001</t>
  </si>
  <si>
    <t>Vogelsong, Ryan</t>
  </si>
  <si>
    <t>volqued01</t>
  </si>
  <si>
    <t>Volquez,E.</t>
  </si>
  <si>
    <t>volqe001</t>
  </si>
  <si>
    <t>Volquez, Edinson</t>
  </si>
  <si>
    <t>volstch01</t>
  </si>
  <si>
    <t>Volstad,C.</t>
  </si>
  <si>
    <t>volsc001</t>
  </si>
  <si>
    <t>Volstad, Chris</t>
  </si>
  <si>
    <t>vottojo01</t>
  </si>
  <si>
    <t>Votto,J.</t>
  </si>
  <si>
    <t>vottj001</t>
  </si>
  <si>
    <t>Votto, Joey</t>
  </si>
  <si>
    <t>wadeco01</t>
  </si>
  <si>
    <t>Wade,C.</t>
  </si>
  <si>
    <t>wadec001</t>
  </si>
  <si>
    <t>Wade, Cory</t>
  </si>
  <si>
    <t>wainwad01</t>
  </si>
  <si>
    <t>Wainwright,A.</t>
  </si>
  <si>
    <t>waina001</t>
  </si>
  <si>
    <t>Wainwright, Adam</t>
  </si>
  <si>
    <t>waldejo01</t>
  </si>
  <si>
    <t>Walden,J.</t>
  </si>
  <si>
    <t>waldj001</t>
  </si>
  <si>
    <t>Walden, Jordan</t>
  </si>
  <si>
    <t>waldrky01</t>
  </si>
  <si>
    <t>waldk001</t>
  </si>
  <si>
    <t>Waldrop, Kyle</t>
  </si>
  <si>
    <t>walkene01</t>
  </si>
  <si>
    <t>Walker,N.</t>
  </si>
  <si>
    <t>walkn001</t>
  </si>
  <si>
    <t>Walker, Neil</t>
  </si>
  <si>
    <t>wallabr01</t>
  </si>
  <si>
    <t>wallb001</t>
  </si>
  <si>
    <t>Wallace, Brett</t>
  </si>
  <si>
    <t>walljo02</t>
  </si>
  <si>
    <t>Wall, Josh</t>
  </si>
  <si>
    <t>waltepj01</t>
  </si>
  <si>
    <t>Walters,P.</t>
  </si>
  <si>
    <t>waltp001</t>
  </si>
  <si>
    <t>Walters, P.J.</t>
  </si>
  <si>
    <t>warread01</t>
  </si>
  <si>
    <t>Warren,A.</t>
  </si>
  <si>
    <t>Warren, Adam</t>
  </si>
  <si>
    <t>watsoto01</t>
  </si>
  <si>
    <t>Watson,T.</t>
  </si>
  <si>
    <t>watst001</t>
  </si>
  <si>
    <t>Watson, Tony</t>
  </si>
  <si>
    <t>weaveje02</t>
  </si>
  <si>
    <t>Weaver,Jr.</t>
  </si>
  <si>
    <t>weavj003</t>
  </si>
  <si>
    <t>Weaver, Jered</t>
  </si>
  <si>
    <t>webbry01</t>
  </si>
  <si>
    <t>Webb,R.</t>
  </si>
  <si>
    <t>webbr001</t>
  </si>
  <si>
    <t>Webb, Ryan</t>
  </si>
  <si>
    <t>weeksje01</t>
  </si>
  <si>
    <t>weekj001</t>
  </si>
  <si>
    <t>Weeks, Jemile</t>
  </si>
  <si>
    <t>weeksri01</t>
  </si>
  <si>
    <t>Weeks,R.</t>
  </si>
  <si>
    <t>weekr001</t>
  </si>
  <si>
    <t>Weeks, Rickie</t>
  </si>
  <si>
    <t>weilaky01</t>
  </si>
  <si>
    <t>Weiland,K.</t>
  </si>
  <si>
    <t>weilk001</t>
  </si>
  <si>
    <t>Weiland, Kyle</t>
  </si>
  <si>
    <t>wellsca01</t>
  </si>
  <si>
    <t>Wells,C.</t>
  </si>
  <si>
    <t>wellc001</t>
  </si>
  <si>
    <t>Wells, Casper</t>
  </si>
  <si>
    <t>wellsve01</t>
  </si>
  <si>
    <t>Wells,V.</t>
  </si>
  <si>
    <t>wellv001</t>
  </si>
  <si>
    <t>Wells, Vernon</t>
  </si>
  <si>
    <t>werthja01</t>
  </si>
  <si>
    <t>Werth,J.</t>
  </si>
  <si>
    <t>wertj001</t>
  </si>
  <si>
    <t>Werth, Jayson</t>
  </si>
  <si>
    <t>westbja01</t>
  </si>
  <si>
    <t>Westbrook,J.</t>
  </si>
  <si>
    <t>westj001</t>
  </si>
  <si>
    <t>Westbrook, Jake</t>
  </si>
  <si>
    <t>wheelry01</t>
  </si>
  <si>
    <t>wheelza01</t>
  </si>
  <si>
    <t>Wheeler, Zack</t>
  </si>
  <si>
    <t>whiteal01</t>
  </si>
  <si>
    <t>White,A.</t>
  </si>
  <si>
    <t>whita001</t>
  </si>
  <si>
    <t>White, Alex</t>
  </si>
  <si>
    <t>whitlch01</t>
  </si>
  <si>
    <t>wielajo01</t>
  </si>
  <si>
    <t>Wieland,J.</t>
  </si>
  <si>
    <t>Wieland, Joe</t>
  </si>
  <si>
    <t>wietema01</t>
  </si>
  <si>
    <t>Wieters,M.</t>
  </si>
  <si>
    <t>wietm001</t>
  </si>
  <si>
    <t>Wieters, Matt</t>
  </si>
  <si>
    <t>wiggity01</t>
  </si>
  <si>
    <t>Wigginton,T.</t>
  </si>
  <si>
    <t>wiggt001</t>
  </si>
  <si>
    <t>Wigginton, Ty</t>
  </si>
  <si>
    <t>wilheto01</t>
  </si>
  <si>
    <t>wilht001</t>
  </si>
  <si>
    <t>Wilhelmsen, Tom</t>
  </si>
  <si>
    <t>willije01</t>
  </si>
  <si>
    <t>Williams,J.</t>
  </si>
  <si>
    <t>willj003</t>
  </si>
  <si>
    <t>Williams, Jerome</t>
  </si>
  <si>
    <t>willijo03</t>
  </si>
  <si>
    <t>Willingham,J.</t>
  </si>
  <si>
    <t>willj004</t>
  </si>
  <si>
    <t>Willingham, Josh</t>
  </si>
  <si>
    <t>wilsobo02</t>
  </si>
  <si>
    <t>Wilson,B.</t>
  </si>
  <si>
    <t>wilsb002</t>
  </si>
  <si>
    <t>Wilson, Bobby</t>
  </si>
  <si>
    <t>wilsobr01</t>
  </si>
  <si>
    <t>wilsb001</t>
  </si>
  <si>
    <t>Wilson, Brian</t>
  </si>
  <si>
    <t>wilsocj01</t>
  </si>
  <si>
    <t>Wilson,C.</t>
  </si>
  <si>
    <t>wilsc004</t>
  </si>
  <si>
    <t>Wilson, C.J.</t>
  </si>
  <si>
    <t>wilsoju10</t>
  </si>
  <si>
    <t>Wilson, Justin</t>
  </si>
  <si>
    <t>wisede01</t>
  </si>
  <si>
    <t>Dewayne Wise</t>
  </si>
  <si>
    <t>Wise,D.</t>
  </si>
  <si>
    <t>wised001</t>
  </si>
  <si>
    <t>Wise, Dewayne</t>
  </si>
  <si>
    <t>wongko01</t>
  </si>
  <si>
    <t>Wong, Kolten</t>
  </si>
  <si>
    <t>woodti01</t>
  </si>
  <si>
    <t>Wood, Tim</t>
  </si>
  <si>
    <t>woodtr01</t>
  </si>
  <si>
    <t>Wood,T.</t>
  </si>
  <si>
    <t>woodt004</t>
  </si>
  <si>
    <t>Wood, Travis</t>
  </si>
  <si>
    <t>worleva01</t>
  </si>
  <si>
    <t>Worley,V.</t>
  </si>
  <si>
    <t>worlv001</t>
  </si>
  <si>
    <t>Worley, Vance</t>
  </si>
  <si>
    <t>worthda01</t>
  </si>
  <si>
    <t>wortd001</t>
  </si>
  <si>
    <t>Worth, Danny</t>
  </si>
  <si>
    <t>wrighda03</t>
  </si>
  <si>
    <t>Wright,D.</t>
  </si>
  <si>
    <t>wrigd002</t>
  </si>
  <si>
    <t>Wright, David</t>
  </si>
  <si>
    <t>wrighst01</t>
  </si>
  <si>
    <t>wrighwe01</t>
  </si>
  <si>
    <t>Wright,W.</t>
  </si>
  <si>
    <t>wrigw001</t>
  </si>
  <si>
    <t>Wright, Wesley</t>
  </si>
  <si>
    <t>youklke01</t>
  </si>
  <si>
    <t>Youkilis,K.</t>
  </si>
  <si>
    <t>youkk001</t>
  </si>
  <si>
    <t>Youkilis, Kevin</t>
  </si>
  <si>
    <t>youngch03</t>
  </si>
  <si>
    <t>Chris R. Young</t>
  </si>
  <si>
    <t>Young,C.</t>
  </si>
  <si>
    <t>younc003</t>
  </si>
  <si>
    <t>Young, Chris</t>
  </si>
  <si>
    <t>youngch04</t>
  </si>
  <si>
    <t>Chris B. Young</t>
  </si>
  <si>
    <t>Young,Ch.</t>
  </si>
  <si>
    <t>younc004</t>
  </si>
  <si>
    <t>youngde03</t>
  </si>
  <si>
    <t>Young,D.</t>
  </si>
  <si>
    <t>yound003</t>
  </si>
  <si>
    <t>Young, Delmon</t>
  </si>
  <si>
    <t>younger03</t>
  </si>
  <si>
    <t>Young,E.</t>
  </si>
  <si>
    <t>youne003</t>
  </si>
  <si>
    <t>Young, Eric</t>
  </si>
  <si>
    <t>youngma02</t>
  </si>
  <si>
    <t>younm004</t>
  </si>
  <si>
    <t>Young, Matt</t>
  </si>
  <si>
    <t>youngmi02</t>
  </si>
  <si>
    <t>Young,M.</t>
  </si>
  <si>
    <t>younm003</t>
  </si>
  <si>
    <t>Young, Michael</t>
  </si>
  <si>
    <t>zieglbr01</t>
  </si>
  <si>
    <t>Ziegler,B.</t>
  </si>
  <si>
    <t>ziegb001</t>
  </si>
  <si>
    <t>Ziegler, Brad</t>
  </si>
  <si>
    <t>zimmejo02</t>
  </si>
  <si>
    <t>Zimmermann,J.</t>
  </si>
  <si>
    <t>zimmj003</t>
  </si>
  <si>
    <t>Zimmermann, Jordan</t>
  </si>
  <si>
    <t>zimmery01</t>
  </si>
  <si>
    <t>Zimmerman,R.</t>
  </si>
  <si>
    <t>zimmr001</t>
  </si>
  <si>
    <t>Zimmerman, Ryan</t>
  </si>
  <si>
    <t>zitoba01</t>
  </si>
  <si>
    <t>Zito,B.</t>
  </si>
  <si>
    <t>zitob001</t>
  </si>
  <si>
    <t>Zito, Barry</t>
  </si>
  <si>
    <t>zobribe01</t>
  </si>
  <si>
    <t>Zobrist,B.</t>
  </si>
  <si>
    <t>zobrb001</t>
  </si>
  <si>
    <t>Zobrist, Ben</t>
  </si>
  <si>
    <t>zuninmi01</t>
  </si>
  <si>
    <t>Mike Zunino</t>
  </si>
  <si>
    <t>ryuhy01</t>
  </si>
  <si>
    <t>-1</t>
  </si>
  <si>
    <t>PLAYERID</t>
  </si>
  <si>
    <t>LNAME</t>
  </si>
  <si>
    <t>FNAME</t>
  </si>
  <si>
    <t>IDFRANGRAPHS</t>
  </si>
  <si>
    <t>nakajhi01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</si>
</sst>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6" formatCode="&quot;$&quot;#,##0_);[Red]\(&quot;$&quot;#,##0\)"/>
    <numFmt numFmtId="43" formatCode="_(* #,##0.00_);_(* \(#,##0.00\);_(* &quot;-&quot;??_);_(@_)"/>
    <numFmt numFmtId="164" formatCode="_(* #,##0.000_);_(* \(#,##0.000\);_(* &quot;-&quot;??_);_(@_)"/>
  </numFmts>
  <fonts count="4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theme="1"/>
      <name val="Calibri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</fills>
  <borders count="4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</borders>
  <cellStyleXfs count="3">
    <xf numFmtId="0" fontId="0" fillId="0" borderId="0"/>
    <xf numFmtId="0" fontId="1" fillId="0" borderId="0"/>
    <xf numFmtId="43" fontId="3" fillId="0" borderId="0" applyFont="0" applyFill="0" applyBorder="0" applyAlignment="0" applyProtection="0"/>
  </cellStyleXfs>
  <cellXfs count="33">
    <xf numFmtId="0" fontId="0" fillId="0" borderId="0" xfId="0"/>
    <xf numFmtId="6" fontId="0" fillId="0" borderId="0" xfId="0" applyNumberFormat="1"/>
    <xf numFmtId="0" fontId="0" fillId="0" borderId="0" xfId="0" applyNumberFormat="1"/>
    <xf numFmtId="0" fontId="0" fillId="0" borderId="0" xfId="0" applyAlignment="1">
      <alignment horizontal="right"/>
    </xf>
    <xf numFmtId="0" fontId="0" fillId="0" borderId="0" xfId="0" quotePrefix="1" applyNumberFormat="1"/>
    <xf numFmtId="0" fontId="0" fillId="0" borderId="0" xfId="0" quotePrefix="1"/>
    <xf numFmtId="0" fontId="0" fillId="0" borderId="0" xfId="0" applyFill="1"/>
    <xf numFmtId="0" fontId="0" fillId="0" borderId="1" xfId="0" applyFont="1" applyFill="1" applyBorder="1"/>
    <xf numFmtId="0" fontId="2" fillId="0" borderId="3" xfId="0" applyFont="1" applyFill="1" applyBorder="1"/>
    <xf numFmtId="0" fontId="2" fillId="0" borderId="1" xfId="0" applyFont="1" applyFill="1" applyBorder="1"/>
    <xf numFmtId="0" fontId="0" fillId="0" borderId="2" xfId="0" applyFont="1" applyFill="1" applyBorder="1"/>
    <xf numFmtId="0" fontId="2" fillId="0" borderId="2" xfId="0" applyFont="1" applyFill="1" applyBorder="1"/>
    <xf numFmtId="0" fontId="2" fillId="0" borderId="0" xfId="0" applyFont="1" applyFill="1"/>
    <xf numFmtId="0" fontId="2" fillId="0" borderId="0" xfId="0" applyNumberFormat="1" applyFont="1" applyFill="1"/>
    <xf numFmtId="164" fontId="0" fillId="0" borderId="0" xfId="2" applyNumberFormat="1" applyFont="1" applyFill="1"/>
    <xf numFmtId="164" fontId="2" fillId="0" borderId="0" xfId="2" applyNumberFormat="1" applyFont="1" applyFill="1"/>
    <xf numFmtId="0" fontId="2" fillId="0" borderId="1" xfId="0" applyNumberFormat="1" applyFont="1" applyFill="1" applyBorder="1"/>
    <xf numFmtId="0" fontId="2" fillId="0" borderId="2" xfId="0" applyNumberFormat="1" applyFont="1" applyFill="1" applyBorder="1"/>
    <xf numFmtId="0" fontId="2" fillId="0" borderId="0" xfId="0" applyNumberFormat="1" applyFont="1" applyFill="1" applyBorder="1"/>
    <xf numFmtId="164" fontId="2" fillId="0" borderId="0" xfId="2" applyNumberFormat="1" applyFont="1" applyFill="1" applyBorder="1"/>
    <xf numFmtId="0" fontId="0" fillId="0" borderId="1" xfId="0" applyFont="1" applyBorder="1"/>
    <xf numFmtId="0" fontId="0" fillId="2" borderId="1" xfId="0" applyFont="1" applyFill="1" applyBorder="1"/>
    <xf numFmtId="0" fontId="0" fillId="0" borderId="2" xfId="0" applyFont="1" applyBorder="1"/>
    <xf numFmtId="0" fontId="2" fillId="0" borderId="1" xfId="0" applyFont="1" applyBorder="1"/>
    <xf numFmtId="0" fontId="2" fillId="0" borderId="3" xfId="0" applyFont="1" applyBorder="1"/>
    <xf numFmtId="0" fontId="2" fillId="0" borderId="2" xfId="0" applyFont="1" applyBorder="1"/>
    <xf numFmtId="0" fontId="2" fillId="0" borderId="1" xfId="0" applyNumberFormat="1" applyFont="1" applyBorder="1"/>
    <xf numFmtId="0" fontId="2" fillId="0" borderId="3" xfId="0" applyNumberFormat="1" applyFont="1" applyBorder="1"/>
    <xf numFmtId="0" fontId="2" fillId="0" borderId="2" xfId="0" applyNumberFormat="1" applyFont="1" applyBorder="1"/>
    <xf numFmtId="43" fontId="2" fillId="0" borderId="1" xfId="2" applyFont="1" applyBorder="1"/>
    <xf numFmtId="43" fontId="0" fillId="0" borderId="0" xfId="2" applyFont="1"/>
    <xf numFmtId="43" fontId="2" fillId="0" borderId="3" xfId="2" applyFont="1" applyBorder="1"/>
    <xf numFmtId="43" fontId="2" fillId="0" borderId="2" xfId="2" applyFont="1" applyBorder="1"/>
  </cellXfs>
  <cellStyles count="3">
    <cellStyle name="Comma" xfId="2" builtinId="3"/>
    <cellStyle name="Normal" xfId="0" builtinId="0"/>
    <cellStyle name="Normal 2" xfId="1"/>
  </cellStyles>
  <dxfs count="53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right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0_);_(* \(#,##0.00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theme="4" tint="0.79998168889431442"/>
          <bgColor auto="1"/>
        </patternFill>
      </fill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theme="4" tint="0.79998168889431442"/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colors>
    <mruColors>
      <color rgb="FF1189B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ables/table1.xml><?xml version="1.0" encoding="utf-8"?>
<table xmlns="http://schemas.openxmlformats.org/spreadsheetml/2006/main" id="3" name="MYRANKS_H" displayName="MYRANKS_H" ref="A1:P592" totalsRowShown="0" headerRowDxfId="52" dataDxfId="51" tableBorderDxfId="50">
  <autoFilter ref="A1:P592"/>
  <tableColumns count="16">
    <tableColumn id="1" name="PLAYERID" dataDxfId="49"/>
    <tableColumn id="2" name="LNAME" dataDxfId="48">
      <calculatedColumnFormula>VLOOKUP(MYRANKS_H[[#This Row],[PLAYERID]],PLAYERIDMAP[],COLUMN(PLAYERIDMAP[LASTNAME]),FALSE)</calculatedColumnFormula>
    </tableColumn>
    <tableColumn id="3" name="FNAME" dataDxfId="47">
      <calculatedColumnFormula>VLOOKUP(MYRANKS_H[[#This Row],[PLAYERID]],PLAYERIDMAP[],COLUMN(PLAYERIDMAP[FIRSTNAME]),FALSE)</calculatedColumnFormula>
    </tableColumn>
    <tableColumn id="4" name="TEAM" dataDxfId="46">
      <calculatedColumnFormula>VLOOKUP(MYRANKS_H[[#This Row],[PLAYERID]],PLAYERIDMAP[],COLUMN(PLAYERIDMAP[TEAM]),FALSE)</calculatedColumnFormula>
    </tableColumn>
    <tableColumn id="5" name="POS" dataDxfId="45">
      <calculatedColumnFormula>VLOOKUP(MYRANKS_H[[#This Row],[PLAYERID]],PLAYERIDMAP[],COLUMN(PLAYERIDMAP[POS]),FALSE)</calculatedColumnFormula>
    </tableColumn>
    <tableColumn id="6" name="IDFRANGRAPHS" dataDxfId="44">
      <calculatedColumnFormula>VLOOKUP(MYRANKS_H[[#This Row],[PLAYERID]],PLAYERIDMAP[],COLUMN(PLAYERIDMAP[IDFANGRAPHS]),FALSE)</calculatedColumnFormula>
    </tableColumn>
    <tableColumn id="7" name="PA" dataDxfId="43">
      <calculatedColumnFormula>VLOOKUP(MYRANKS_H[[#This Row],[IDFRANGRAPHS]],STEAMER_H[],COLUMN(STEAMER_H[PA]),FALSE)</calculatedColumnFormula>
    </tableColumn>
    <tableColumn id="8" name="AB" dataDxfId="42">
      <calculatedColumnFormula>VLOOKUP(MYRANKS_H[[#This Row],[IDFRANGRAPHS]],STEAMER_H[],COLUMN(STEAMER_H[AB]),FALSE)</calculatedColumnFormula>
    </tableColumn>
    <tableColumn id="9" name="H" dataDxfId="41">
      <calculatedColumnFormula>VLOOKUP(MYRANKS_H[[#This Row],[IDFRANGRAPHS]],STEAMER_H[],COLUMN(STEAMER_H[H]),FALSE)</calculatedColumnFormula>
    </tableColumn>
    <tableColumn id="10" name="HR" dataDxfId="40">
      <calculatedColumnFormula>VLOOKUP(MYRANKS_H[[#This Row],[IDFRANGRAPHS]],STEAMER_H[],COLUMN(STEAMER_H[HR]),FALSE)</calculatedColumnFormula>
    </tableColumn>
    <tableColumn id="11" name="R" dataDxfId="39">
      <calculatedColumnFormula>VLOOKUP(MYRANKS_H[[#This Row],[IDFRANGRAPHS]],STEAMER_H[],COLUMN(STEAMER_H[R]),FALSE)</calculatedColumnFormula>
    </tableColumn>
    <tableColumn id="12" name="RBI" dataDxfId="38">
      <calculatedColumnFormula>VLOOKUP(MYRANKS_H[[#This Row],[IDFRANGRAPHS]],STEAMER_H[],COLUMN(STEAMER_H[RBI]),FALSE)</calculatedColumnFormula>
    </tableColumn>
    <tableColumn id="13" name="BB" dataDxfId="37">
      <calculatedColumnFormula>VLOOKUP(MYRANKS_H[[#This Row],[IDFRANGRAPHS]],STEAMER_H[],COLUMN(STEAMER_H[BB]),FALSE)</calculatedColumnFormula>
    </tableColumn>
    <tableColumn id="14" name="SO" dataDxfId="36">
      <calculatedColumnFormula>VLOOKUP(MYRANKS_H[[#This Row],[IDFRANGRAPHS]],STEAMER_H[],COLUMN(STEAMER_H[SO]),FALSE)</calculatedColumnFormula>
    </tableColumn>
    <tableColumn id="15" name="SB" dataDxfId="35">
      <calculatedColumnFormula>VLOOKUP(MYRANKS_H[[#This Row],[IDFRANGRAPHS]],STEAMER_H[],COLUMN(STEAMER_H[SB]),FALSE)</calculatedColumnFormula>
    </tableColumn>
    <tableColumn id="16" name="AVG" dataDxfId="34" dataCellStyle="Comma">
      <calculatedColumnFormula>MYRANKS_H[[#This Row],[H]]/MYRANKS_H[[#This Row],[AB]]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5" name="MYRANKS_P" displayName="MYRANKS_P" ref="A1:R543" totalsRowShown="0" dataDxfId="33" tableBorderDxfId="32">
  <autoFilter ref="A1:R543"/>
  <tableColumns count="18">
    <tableColumn id="1" name="PLAYERID" dataDxfId="31"/>
    <tableColumn id="2" name="LNAME" dataDxfId="30">
      <calculatedColumnFormula>VLOOKUP(MYRANKS_P[[#This Row],[PLAYERID]],PLAYERIDMAP[],COLUMN(PLAYERIDMAP[LASTNAME]),FALSE)</calculatedColumnFormula>
    </tableColumn>
    <tableColumn id="3" name="FNAME" dataDxfId="29">
      <calculatedColumnFormula>VLOOKUP(MYRANKS_P[[#This Row],[PLAYERID]],PLAYERIDMAP[],COLUMN(PLAYERIDMAP[FIRSTNAME]),FALSE)</calculatedColumnFormula>
    </tableColumn>
    <tableColumn id="4" name="TEAM" dataDxfId="28">
      <calculatedColumnFormula>VLOOKUP(MYRANKS_P[[#This Row],[PLAYERID]],PLAYERIDMAP[],COLUMN(PLAYERIDMAP[TEAM]),FALSE)</calculatedColumnFormula>
    </tableColumn>
    <tableColumn id="5" name="POS" dataDxfId="27">
      <calculatedColumnFormula>VLOOKUP(MYRANKS_P[[#This Row],[PLAYERID]],PLAYERIDMAP[],COLUMN(PLAYERIDMAP[POS]),FALSE)</calculatedColumnFormula>
    </tableColumn>
    <tableColumn id="6" name="IDFANGRAPHS" dataDxfId="26">
      <calculatedColumnFormula>VLOOKUP(MYRANKS_P[[#This Row],[PLAYERID]],PLAYERIDMAP[],COLUMN(PLAYERIDMAP[IDFANGRAPHS]),FALSE)</calculatedColumnFormula>
    </tableColumn>
    <tableColumn id="7" name="W" dataDxfId="25">
      <calculatedColumnFormula>VLOOKUP(MYRANKS_P[[#This Row],[IDFANGRAPHS]],STEAMER_P[],COLUMN(STEAMER_P[W]),FALSE)</calculatedColumnFormula>
    </tableColumn>
    <tableColumn id="8" name="GS" dataDxfId="24">
      <calculatedColumnFormula>VLOOKUP(MYRANKS_P[[#This Row],[IDFANGRAPHS]],STEAMER_P[],COLUMN(STEAMER_P[GS]),FALSE)</calculatedColumnFormula>
    </tableColumn>
    <tableColumn id="9" name="SV" dataDxfId="23">
      <calculatedColumnFormula>VLOOKUP(MYRANKS_P[[#This Row],[IDFANGRAPHS]],STEAMER_P[],COLUMN(STEAMER_P[SV]),FALSE)</calculatedColumnFormula>
    </tableColumn>
    <tableColumn id="10" name="IP" dataDxfId="22">
      <calculatedColumnFormula>VLOOKUP(MYRANKS_P[[#This Row],[IDFANGRAPHS]],STEAMER_P[],COLUMN(STEAMER_P[IP]),FALSE)</calculatedColumnFormula>
    </tableColumn>
    <tableColumn id="11" name="H" dataDxfId="21">
      <calculatedColumnFormula>VLOOKUP(MYRANKS_P[[#This Row],[IDFANGRAPHS]],STEAMER_P[],COLUMN(STEAMER_P[H]),FALSE)</calculatedColumnFormula>
    </tableColumn>
    <tableColumn id="12" name="ER" dataDxfId="20">
      <calculatedColumnFormula>VLOOKUP(MYRANKS_P[[#This Row],[IDFANGRAPHS]],STEAMER_P[],COLUMN(STEAMER_P[ER]),FALSE)</calculatedColumnFormula>
    </tableColumn>
    <tableColumn id="13" name="HR" dataDxfId="19">
      <calculatedColumnFormula>VLOOKUP(MYRANKS_P[[#This Row],[IDFANGRAPHS]],STEAMER_P[],COLUMN(STEAMER_P[HR]),FALSE)</calculatedColumnFormula>
    </tableColumn>
    <tableColumn id="14" name="SO" dataDxfId="18">
      <calculatedColumnFormula>VLOOKUP(MYRANKS_P[[#This Row],[IDFANGRAPHS]],STEAMER_P[],COLUMN(STEAMER_P[SO]),FALSE)</calculatedColumnFormula>
    </tableColumn>
    <tableColumn id="15" name="BB" dataDxfId="17">
      <calculatedColumnFormula>VLOOKUP(MYRANKS_P[[#This Row],[IDFANGRAPHS]],STEAMER_P[],COLUMN(STEAMER_P[BB]),FALSE)</calculatedColumnFormula>
    </tableColumn>
    <tableColumn id="16" name="FIP" dataDxfId="16">
      <calculatedColumnFormula>VLOOKUP(MYRANKS_P[[#This Row],[IDFANGRAPHS]],STEAMER_P[],COLUMN(STEAMER_P[FIP]),FALSE)</calculatedColumnFormula>
    </tableColumn>
    <tableColumn id="17" name="ERA" dataDxfId="15" dataCellStyle="Comma">
      <calculatedColumnFormula>MYRANKS_P[[#This Row],[ER]]*9/MYRANKS_P[[#This Row],[IP]]</calculatedColumnFormula>
    </tableColumn>
    <tableColumn id="18" name="WHIP" dataDxfId="14" dataCellStyle="Comma">
      <calculatedColumnFormula>(MYRANKS_P[[#This Row],[BB]]+MYRANKS_P[[#This Row],[H]])/MYRANKS_P[[#This Row],[IP]]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1" name="PLAYERIDMAP" displayName="PLAYERIDMAP" ref="A1:Q1135" totalsRowShown="0">
  <autoFilter ref="A1:Q1135">
    <filterColumn colId="5">
      <filters>
        <filter val="P"/>
        <filter val="RP"/>
        <filter val="SP"/>
      </filters>
    </filterColumn>
  </autoFilter>
  <sortState ref="A2:R1132">
    <sortCondition ref="A1:A1132"/>
  </sortState>
  <tableColumns count="17">
    <tableColumn id="1" name="IDPLAYER"/>
    <tableColumn id="2" name="PLAYERNAME"/>
    <tableColumn id="6" name="FIRSTNAME" dataDxfId="13">
      <calculatedColumnFormula>LEFT(PLAYERIDMAP[[#This Row],[PLAYERNAME]],FIND(" ",PLAYERIDMAP[[#This Row],[PLAYERNAME]],1))</calculatedColumnFormula>
    </tableColumn>
    <tableColumn id="5" name="LASTNAME" dataDxfId="12">
      <calculatedColumnFormula>MID(PLAYERIDMAP[PLAYERNAME],FIND(" ",PLAYERIDMAP[PLAYERNAME],1)+1,255)</calculatedColumnFormula>
    </tableColumn>
    <tableColumn id="3" name="TEAM" dataDxfId="11"/>
    <tableColumn id="7" name="POS"/>
    <tableColumn id="4" name="IDFANGRAPHS" dataDxfId="10"/>
    <tableColumn id="8" name="MLBID" dataDxfId="9"/>
    <tableColumn id="9" name="MLBNAME" dataDxfId="8"/>
    <tableColumn id="12" name="CBSID" dataDxfId="7"/>
    <tableColumn id="14" name="CBSNAME" dataDxfId="6"/>
    <tableColumn id="15" name="CBSFAN" dataDxfId="5"/>
    <tableColumn id="16" name="RETROID" dataDxfId="4"/>
    <tableColumn id="17" name="BREFID" dataDxfId="3"/>
    <tableColumn id="18" name="NFBCID" dataDxfId="2"/>
    <tableColumn id="19" name="NFBCLNFN" dataDxfId="1"/>
    <tableColumn id="20" name="NFBCNAME" dataDxfId="0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2" name="STEAMER_H" displayName="STEAMER_H" ref="A1:AB4137" totalsRowShown="0">
  <autoFilter ref="A1:AB4137"/>
  <tableColumns count="28">
    <tableColumn id="28" name="playerid"/>
    <tableColumn id="1" name="Name"/>
    <tableColumn id="2" name="PA"/>
    <tableColumn id="3" name="AB"/>
    <tableColumn id="4" name="H"/>
    <tableColumn id="5" name="2B"/>
    <tableColumn id="6" name="3B"/>
    <tableColumn id="7" name="HR"/>
    <tableColumn id="8" name="R"/>
    <tableColumn id="9" name="RBI"/>
    <tableColumn id="10" name="BB"/>
    <tableColumn id="11" name="SO"/>
    <tableColumn id="12" name="HBP"/>
    <tableColumn id="13" name="SB"/>
    <tableColumn id="14" name="CS"/>
    <tableColumn id="15" name="AVG"/>
    <tableColumn id="16" name="OBP"/>
    <tableColumn id="17" name="SLG"/>
    <tableColumn id="18" name="OPS"/>
    <tableColumn id="19" name="wOBA"/>
    <tableColumn id="20" name="BsR"/>
    <tableColumn id="21" name="Fld"/>
    <tableColumn id="22" name="WAR"/>
    <tableColumn id="23" name="-1"/>
    <tableColumn id="24" name="$5x5"/>
    <tableColumn id="25" name="$OBP"/>
    <tableColumn id="26" name="$AL"/>
    <tableColumn id="27" name="$NL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4" name="STEAMER_P" displayName="STEAMER_P" ref="A1:X5380" totalsRowShown="0">
  <autoFilter ref="A1:X5380"/>
  <tableColumns count="24">
    <tableColumn id="24" name="playerid"/>
    <tableColumn id="1" name="Name"/>
    <tableColumn id="2" name="W"/>
    <tableColumn id="3" name="L"/>
    <tableColumn id="4" name="ERA"/>
    <tableColumn id="5" name="GS"/>
    <tableColumn id="6" name="G"/>
    <tableColumn id="7" name="SV"/>
    <tableColumn id="8" name="IP"/>
    <tableColumn id="9" name="H"/>
    <tableColumn id="10" name="ER"/>
    <tableColumn id="11" name="HR"/>
    <tableColumn id="12" name="SO"/>
    <tableColumn id="13" name="BB"/>
    <tableColumn id="14" name="WHIP"/>
    <tableColumn id="15" name="K/9"/>
    <tableColumn id="16" name="BB/9"/>
    <tableColumn id="17" name="FIP"/>
    <tableColumn id="18" name="WAR"/>
    <tableColumn id="19" name="-1"/>
    <tableColumn id="20" name="$5x5"/>
    <tableColumn id="21" name="$OBP"/>
    <tableColumn id="22" name="$AL"/>
    <tableColumn id="23" name="$N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"/>
  <sheetViews>
    <sheetView workbookViewId="0">
      <selection activeCell="B32" sqref="B32"/>
    </sheetView>
  </sheetViews>
  <sheetFormatPr defaultRowHeight="15" x14ac:dyDescent="0.25"/>
  <sheetData/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P592"/>
  <sheetViews>
    <sheetView workbookViewId="0">
      <selection activeCell="G20" sqref="G20"/>
    </sheetView>
  </sheetViews>
  <sheetFormatPr defaultRowHeight="15" x14ac:dyDescent="0.25"/>
  <cols>
    <col min="1" max="1" width="11.42578125" style="6" customWidth="1"/>
    <col min="2" max="5" width="9.140625" style="6"/>
    <col min="6" max="6" width="17.42578125" style="6" bestFit="1" customWidth="1"/>
    <col min="7" max="15" width="9.140625" style="6"/>
    <col min="16" max="16" width="9.140625" style="14"/>
    <col min="17" max="16384" width="9.140625" style="6"/>
  </cols>
  <sheetData>
    <row r="1" spans="1:16" x14ac:dyDescent="0.25">
      <c r="A1" s="6" t="s">
        <v>20878</v>
      </c>
      <c r="B1" s="6" t="s">
        <v>20879</v>
      </c>
      <c r="C1" s="6" t="s">
        <v>20880</v>
      </c>
      <c r="D1" s="6" t="s">
        <v>16890</v>
      </c>
      <c r="E1" s="6" t="s">
        <v>16891</v>
      </c>
      <c r="F1" s="6" t="s">
        <v>20881</v>
      </c>
      <c r="G1" s="6" t="s">
        <v>1329</v>
      </c>
      <c r="H1" s="6" t="s">
        <v>1328</v>
      </c>
      <c r="I1" s="6" t="s">
        <v>1327</v>
      </c>
      <c r="J1" s="6" t="s">
        <v>1324</v>
      </c>
      <c r="K1" s="6" t="s">
        <v>1323</v>
      </c>
      <c r="L1" s="6" t="s">
        <v>1322</v>
      </c>
      <c r="M1" s="6" t="s">
        <v>1321</v>
      </c>
      <c r="N1" s="6" t="s">
        <v>1320</v>
      </c>
      <c r="O1" s="6" t="s">
        <v>1318</v>
      </c>
      <c r="P1" s="14" t="s">
        <v>1316</v>
      </c>
    </row>
    <row r="2" spans="1:16" x14ac:dyDescent="0.25">
      <c r="A2" s="7" t="s">
        <v>16914</v>
      </c>
      <c r="B2" s="8" t="str">
        <f>VLOOKUP(MYRANKS_H[[#This Row],[PLAYERID]],PLAYERIDMAP[],COLUMN(PLAYERIDMAP[LASTNAME]),FALSE)</f>
        <v>Abreu</v>
      </c>
      <c r="C2" s="12" t="str">
        <f>VLOOKUP(MYRANKS_H[[#This Row],[PLAYERID]],PLAYERIDMAP[],COLUMN(PLAYERIDMAP[FIRSTNAME]),FALSE)</f>
        <v xml:space="preserve">Bobby </v>
      </c>
      <c r="D2" s="12" t="str">
        <f>VLOOKUP(MYRANKS_H[[#This Row],[PLAYERID]],PLAYERIDMAP[],COLUMN(PLAYERIDMAP[TEAM]),FALSE)</f>
        <v>LAD</v>
      </c>
      <c r="E2" s="12" t="str">
        <f>VLOOKUP(MYRANKS_H[[#This Row],[PLAYERID]],PLAYERIDMAP[],COLUMN(PLAYERIDMAP[POS]),FALSE)</f>
        <v>OF</v>
      </c>
      <c r="F2" s="12">
        <f>VLOOKUP(MYRANKS_H[[#This Row],[PLAYERID]],PLAYERIDMAP[],COLUMN(PLAYERIDMAP[IDFANGRAPHS]),FALSE)</f>
        <v>945</v>
      </c>
      <c r="G2" s="13">
        <f>VLOOKUP(MYRANKS_H[[#This Row],[IDFRANGRAPHS]],STEAMER_H[],COLUMN(STEAMER_H[PA]),FALSE)</f>
        <v>163</v>
      </c>
      <c r="H2" s="13">
        <f>VLOOKUP(MYRANKS_H[[#This Row],[IDFRANGRAPHS]],STEAMER_H[],COLUMN(STEAMER_H[AB]),FALSE)</f>
        <v>139</v>
      </c>
      <c r="I2" s="13">
        <f>VLOOKUP(MYRANKS_H[[#This Row],[IDFRANGRAPHS]],STEAMER_H[],COLUMN(STEAMER_H[H]),FALSE)</f>
        <v>34</v>
      </c>
      <c r="J2" s="13">
        <f>VLOOKUP(MYRANKS_H[[#This Row],[IDFRANGRAPHS]],STEAMER_H[],COLUMN(STEAMER_H[HR]),FALSE)</f>
        <v>3</v>
      </c>
      <c r="K2" s="13">
        <f>VLOOKUP(MYRANKS_H[[#This Row],[IDFRANGRAPHS]],STEAMER_H[],COLUMN(STEAMER_H[R]),FALSE)</f>
        <v>15</v>
      </c>
      <c r="L2" s="13">
        <f>VLOOKUP(MYRANKS_H[[#This Row],[IDFRANGRAPHS]],STEAMER_H[],COLUMN(STEAMER_H[RBI]),FALSE)</f>
        <v>16</v>
      </c>
      <c r="M2" s="13">
        <f>VLOOKUP(MYRANKS_H[[#This Row],[IDFRANGRAPHS]],STEAMER_H[],COLUMN(STEAMER_H[BB]),FALSE)</f>
        <v>21</v>
      </c>
      <c r="N2" s="13">
        <f>VLOOKUP(MYRANKS_H[[#This Row],[IDFRANGRAPHS]],STEAMER_H[],COLUMN(STEAMER_H[SO]),FALSE)</f>
        <v>34</v>
      </c>
      <c r="O2" s="13">
        <f>VLOOKUP(MYRANKS_H[[#This Row],[IDFRANGRAPHS]],STEAMER_H[],COLUMN(STEAMER_H[SB]),FALSE)</f>
        <v>3</v>
      </c>
      <c r="P2" s="15">
        <f>MYRANKS_H[[#This Row],[H]]/MYRANKS_H[[#This Row],[AB]]</f>
        <v>0.2446043165467626</v>
      </c>
    </row>
    <row r="3" spans="1:16" x14ac:dyDescent="0.25">
      <c r="A3" s="7" t="s">
        <v>16920</v>
      </c>
      <c r="B3" s="9" t="str">
        <f>VLOOKUP(MYRANKS_H[[#This Row],[PLAYERID]],PLAYERIDMAP[],COLUMN(PLAYERIDMAP[LASTNAME]),FALSE)</f>
        <v>Abreu</v>
      </c>
      <c r="C3" s="12" t="str">
        <f>VLOOKUP(MYRANKS_H[[#This Row],[PLAYERID]],PLAYERIDMAP[],COLUMN(PLAYERIDMAP[FIRSTNAME]),FALSE)</f>
        <v xml:space="preserve">Tony </v>
      </c>
      <c r="D3" s="12" t="str">
        <f>VLOOKUP(MYRANKS_H[[#This Row],[PLAYERID]],PLAYERIDMAP[],COLUMN(PLAYERIDMAP[TEAM]),FALSE)</f>
        <v>SF</v>
      </c>
      <c r="E3" s="12" t="str">
        <f>VLOOKUP(MYRANKS_H[[#This Row],[PLAYERID]],PLAYERIDMAP[],COLUMN(PLAYERIDMAP[POS]),FALSE)</f>
        <v>2B</v>
      </c>
      <c r="F3" s="12">
        <f>VLOOKUP(MYRANKS_H[[#This Row],[PLAYERID]],PLAYERIDMAP[],COLUMN(PLAYERIDMAP[IDFANGRAPHS]),FALSE)</f>
        <v>5053</v>
      </c>
      <c r="G3" s="13">
        <f>VLOOKUP(MYRANKS_H[[#This Row],[IDFRANGRAPHS]],STEAMER_H[],COLUMN(STEAMER_H[PA]),FALSE)</f>
        <v>100</v>
      </c>
      <c r="H3" s="13">
        <f>VLOOKUP(MYRANKS_H[[#This Row],[IDFRANGRAPHS]],STEAMER_H[],COLUMN(STEAMER_H[AB]),FALSE)</f>
        <v>94</v>
      </c>
      <c r="I3" s="13">
        <f>VLOOKUP(MYRANKS_H[[#This Row],[IDFRANGRAPHS]],STEAMER_H[],COLUMN(STEAMER_H[H]),FALSE)</f>
        <v>25</v>
      </c>
      <c r="J3" s="13">
        <f>VLOOKUP(MYRANKS_H[[#This Row],[IDFRANGRAPHS]],STEAMER_H[],COLUMN(STEAMER_H[HR]),FALSE)</f>
        <v>1</v>
      </c>
      <c r="K3" s="13">
        <f>VLOOKUP(MYRANKS_H[[#This Row],[IDFRANGRAPHS]],STEAMER_H[],COLUMN(STEAMER_H[R]),FALSE)</f>
        <v>10</v>
      </c>
      <c r="L3" s="13">
        <f>VLOOKUP(MYRANKS_H[[#This Row],[IDFRANGRAPHS]],STEAMER_H[],COLUMN(STEAMER_H[RBI]),FALSE)</f>
        <v>10</v>
      </c>
      <c r="M3" s="13">
        <f>VLOOKUP(MYRANKS_H[[#This Row],[IDFRANGRAPHS]],STEAMER_H[],COLUMN(STEAMER_H[BB]),FALSE)</f>
        <v>4</v>
      </c>
      <c r="N3" s="13">
        <f>VLOOKUP(MYRANKS_H[[#This Row],[IDFRANGRAPHS]],STEAMER_H[],COLUMN(STEAMER_H[SO]),FALSE)</f>
        <v>17</v>
      </c>
      <c r="O3" s="13">
        <f>VLOOKUP(MYRANKS_H[[#This Row],[IDFRANGRAPHS]],STEAMER_H[],COLUMN(STEAMER_H[SB]),FALSE)</f>
        <v>1</v>
      </c>
      <c r="P3" s="15">
        <f>MYRANKS_H[[#This Row],[H]]/MYRANKS_H[[#This Row],[AB]]</f>
        <v>0.26595744680851063</v>
      </c>
    </row>
    <row r="4" spans="1:16" x14ac:dyDescent="0.25">
      <c r="A4" s="7" t="s">
        <v>16935</v>
      </c>
      <c r="B4" s="9" t="str">
        <f>VLOOKUP(MYRANKS_H[[#This Row],[PLAYERID]],PLAYERIDMAP[],COLUMN(PLAYERIDMAP[LASTNAME]),FALSE)</f>
        <v>Ackley</v>
      </c>
      <c r="C4" s="12" t="str">
        <f>VLOOKUP(MYRANKS_H[[#This Row],[PLAYERID]],PLAYERIDMAP[],COLUMN(PLAYERIDMAP[FIRSTNAME]),FALSE)</f>
        <v xml:space="preserve">Dustin </v>
      </c>
      <c r="D4" s="12" t="str">
        <f>VLOOKUP(MYRANKS_H[[#This Row],[PLAYERID]],PLAYERIDMAP[],COLUMN(PLAYERIDMAP[TEAM]),FALSE)</f>
        <v>SEA</v>
      </c>
      <c r="E4" s="12" t="str">
        <f>VLOOKUP(MYRANKS_H[[#This Row],[PLAYERID]],PLAYERIDMAP[],COLUMN(PLAYERIDMAP[POS]),FALSE)</f>
        <v>2B</v>
      </c>
      <c r="F4" s="12">
        <f>VLOOKUP(MYRANKS_H[[#This Row],[PLAYERID]],PLAYERIDMAP[],COLUMN(PLAYERIDMAP[IDFANGRAPHS]),FALSE)</f>
        <v>10099</v>
      </c>
      <c r="G4" s="13">
        <f>VLOOKUP(MYRANKS_H[[#This Row],[IDFRANGRAPHS]],STEAMER_H[],COLUMN(STEAMER_H[PA]),FALSE)</f>
        <v>699</v>
      </c>
      <c r="H4" s="13">
        <f>VLOOKUP(MYRANKS_H[[#This Row],[IDFRANGRAPHS]],STEAMER_H[],COLUMN(STEAMER_H[AB]),FALSE)</f>
        <v>613</v>
      </c>
      <c r="I4" s="13">
        <f>VLOOKUP(MYRANKS_H[[#This Row],[IDFRANGRAPHS]],STEAMER_H[],COLUMN(STEAMER_H[H]),FALSE)</f>
        <v>151</v>
      </c>
      <c r="J4" s="13">
        <f>VLOOKUP(MYRANKS_H[[#This Row],[IDFRANGRAPHS]],STEAMER_H[],COLUMN(STEAMER_H[HR]),FALSE)</f>
        <v>13</v>
      </c>
      <c r="K4" s="13">
        <f>VLOOKUP(MYRANKS_H[[#This Row],[IDFRANGRAPHS]],STEAMER_H[],COLUMN(STEAMER_H[R]),FALSE)</f>
        <v>83</v>
      </c>
      <c r="L4" s="13">
        <f>VLOOKUP(MYRANKS_H[[#This Row],[IDFRANGRAPHS]],STEAMER_H[],COLUMN(STEAMER_H[RBI]),FALSE)</f>
        <v>59</v>
      </c>
      <c r="M4" s="13">
        <f>VLOOKUP(MYRANKS_H[[#This Row],[IDFRANGRAPHS]],STEAMER_H[],COLUMN(STEAMER_H[BB]),FALSE)</f>
        <v>73</v>
      </c>
      <c r="N4" s="13">
        <f>VLOOKUP(MYRANKS_H[[#This Row],[IDFRANGRAPHS]],STEAMER_H[],COLUMN(STEAMER_H[SO]),FALSE)</f>
        <v>114</v>
      </c>
      <c r="O4" s="13">
        <f>VLOOKUP(MYRANKS_H[[#This Row],[IDFRANGRAPHS]],STEAMER_H[],COLUMN(STEAMER_H[SB]),FALSE)</f>
        <v>11</v>
      </c>
      <c r="P4" s="15">
        <f>MYRANKS_H[[#This Row],[H]]/MYRANKS_H[[#This Row],[AB]]</f>
        <v>0.2463295269168026</v>
      </c>
    </row>
    <row r="5" spans="1:16" x14ac:dyDescent="0.25">
      <c r="A5" s="7" t="s">
        <v>16940</v>
      </c>
      <c r="B5" s="9" t="str">
        <f>VLOOKUP(MYRANKS_H[[#This Row],[PLAYERID]],PLAYERIDMAP[],COLUMN(PLAYERIDMAP[LASTNAME]),FALSE)</f>
        <v>Adams</v>
      </c>
      <c r="C5" s="12" t="str">
        <f>VLOOKUP(MYRANKS_H[[#This Row],[PLAYERID]],PLAYERIDMAP[],COLUMN(PLAYERIDMAP[FIRSTNAME]),FALSE)</f>
        <v xml:space="preserve">David </v>
      </c>
      <c r="D5" s="12" t="str">
        <f>VLOOKUP(MYRANKS_H[[#This Row],[PLAYERID]],PLAYERIDMAP[],COLUMN(PLAYERIDMAP[TEAM]),FALSE)</f>
        <v>NYY</v>
      </c>
      <c r="E5" s="12" t="str">
        <f>VLOOKUP(MYRANKS_H[[#This Row],[PLAYERID]],PLAYERIDMAP[],COLUMN(PLAYERIDMAP[POS]),FALSE)</f>
        <v>2B</v>
      </c>
      <c r="F5" s="12" t="str">
        <f>VLOOKUP(MYRANKS_H[[#This Row],[PLAYERID]],PLAYERIDMAP[],COLUMN(PLAYERIDMAP[IDFANGRAPHS]),FALSE)</f>
        <v>sa454507</v>
      </c>
      <c r="G5" s="13">
        <f>VLOOKUP(MYRANKS_H[[#This Row],[IDFRANGRAPHS]],STEAMER_H[],COLUMN(STEAMER_H[PA]),FALSE)</f>
        <v>100</v>
      </c>
      <c r="H5" s="13">
        <f>VLOOKUP(MYRANKS_H[[#This Row],[IDFRANGRAPHS]],STEAMER_H[],COLUMN(STEAMER_H[AB]),FALSE)</f>
        <v>90</v>
      </c>
      <c r="I5" s="13">
        <f>VLOOKUP(MYRANKS_H[[#This Row],[IDFRANGRAPHS]],STEAMER_H[],COLUMN(STEAMER_H[H]),FALSE)</f>
        <v>24</v>
      </c>
      <c r="J5" s="13">
        <f>VLOOKUP(MYRANKS_H[[#This Row],[IDFRANGRAPHS]],STEAMER_H[],COLUMN(STEAMER_H[HR]),FALSE)</f>
        <v>2</v>
      </c>
      <c r="K5" s="13">
        <f>VLOOKUP(MYRANKS_H[[#This Row],[IDFRANGRAPHS]],STEAMER_H[],COLUMN(STEAMER_H[R]),FALSE)</f>
        <v>11</v>
      </c>
      <c r="L5" s="13">
        <f>VLOOKUP(MYRANKS_H[[#This Row],[IDFRANGRAPHS]],STEAMER_H[],COLUMN(STEAMER_H[RBI]),FALSE)</f>
        <v>11</v>
      </c>
      <c r="M5" s="13">
        <f>VLOOKUP(MYRANKS_H[[#This Row],[IDFRANGRAPHS]],STEAMER_H[],COLUMN(STEAMER_H[BB]),FALSE)</f>
        <v>7</v>
      </c>
      <c r="N5" s="13">
        <f>VLOOKUP(MYRANKS_H[[#This Row],[IDFRANGRAPHS]],STEAMER_H[],COLUMN(STEAMER_H[SO]),FALSE)</f>
        <v>16</v>
      </c>
      <c r="O5" s="13">
        <f>VLOOKUP(MYRANKS_H[[#This Row],[IDFRANGRAPHS]],STEAMER_H[],COLUMN(STEAMER_H[SB]),FALSE)</f>
        <v>1</v>
      </c>
      <c r="P5" s="15">
        <f>MYRANKS_H[[#This Row],[H]]/MYRANKS_H[[#This Row],[AB]]</f>
        <v>0.26666666666666666</v>
      </c>
    </row>
    <row r="6" spans="1:16" x14ac:dyDescent="0.25">
      <c r="A6" s="7" t="s">
        <v>16942</v>
      </c>
      <c r="B6" s="9" t="str">
        <f>VLOOKUP(MYRANKS_H[[#This Row],[PLAYERID]],PLAYERIDMAP[],COLUMN(PLAYERIDMAP[LASTNAME]),FALSE)</f>
        <v>Adams</v>
      </c>
      <c r="C6" s="12" t="str">
        <f>VLOOKUP(MYRANKS_H[[#This Row],[PLAYERID]],PLAYERIDMAP[],COLUMN(PLAYERIDMAP[FIRSTNAME]),FALSE)</f>
        <v xml:space="preserve">Matt </v>
      </c>
      <c r="D6" s="12" t="str">
        <f>VLOOKUP(MYRANKS_H[[#This Row],[PLAYERID]],PLAYERIDMAP[],COLUMN(PLAYERIDMAP[TEAM]),FALSE)</f>
        <v>STL</v>
      </c>
      <c r="E6" s="12" t="str">
        <f>VLOOKUP(MYRANKS_H[[#This Row],[PLAYERID]],PLAYERIDMAP[],COLUMN(PLAYERIDMAP[POS]),FALSE)</f>
        <v>1B</v>
      </c>
      <c r="F6" s="12">
        <f>VLOOKUP(MYRANKS_H[[#This Row],[PLAYERID]],PLAYERIDMAP[],COLUMN(PLAYERIDMAP[IDFANGRAPHS]),FALSE)</f>
        <v>9393</v>
      </c>
      <c r="G6" s="13">
        <f>VLOOKUP(MYRANKS_H[[#This Row],[IDFRANGRAPHS]],STEAMER_H[],COLUMN(STEAMER_H[PA]),FALSE)</f>
        <v>100</v>
      </c>
      <c r="H6" s="13">
        <f>VLOOKUP(MYRANKS_H[[#This Row],[IDFRANGRAPHS]],STEAMER_H[],COLUMN(STEAMER_H[AB]),FALSE)</f>
        <v>92</v>
      </c>
      <c r="I6" s="13">
        <f>VLOOKUP(MYRANKS_H[[#This Row],[IDFRANGRAPHS]],STEAMER_H[],COLUMN(STEAMER_H[H]),FALSE)</f>
        <v>25</v>
      </c>
      <c r="J6" s="13">
        <f>VLOOKUP(MYRANKS_H[[#This Row],[IDFRANGRAPHS]],STEAMER_H[],COLUMN(STEAMER_H[HR]),FALSE)</f>
        <v>4</v>
      </c>
      <c r="K6" s="13">
        <f>VLOOKUP(MYRANKS_H[[#This Row],[IDFRANGRAPHS]],STEAMER_H[],COLUMN(STEAMER_H[R]),FALSE)</f>
        <v>11</v>
      </c>
      <c r="L6" s="13">
        <f>VLOOKUP(MYRANKS_H[[#This Row],[IDFRANGRAPHS]],STEAMER_H[],COLUMN(STEAMER_H[RBI]),FALSE)</f>
        <v>14</v>
      </c>
      <c r="M6" s="13">
        <f>VLOOKUP(MYRANKS_H[[#This Row],[IDFRANGRAPHS]],STEAMER_H[],COLUMN(STEAMER_H[BB]),FALSE)</f>
        <v>6</v>
      </c>
      <c r="N6" s="13">
        <f>VLOOKUP(MYRANKS_H[[#This Row],[IDFRANGRAPHS]],STEAMER_H[],COLUMN(STEAMER_H[SO]),FALSE)</f>
        <v>19</v>
      </c>
      <c r="O6" s="13">
        <f>VLOOKUP(MYRANKS_H[[#This Row],[IDFRANGRAPHS]],STEAMER_H[],COLUMN(STEAMER_H[SB]),FALSE)</f>
        <v>1</v>
      </c>
      <c r="P6" s="15">
        <f>MYRANKS_H[[#This Row],[H]]/MYRANKS_H[[#This Row],[AB]]</f>
        <v>0.27173913043478259</v>
      </c>
    </row>
    <row r="7" spans="1:16" x14ac:dyDescent="0.25">
      <c r="A7" s="7" t="s">
        <v>16965</v>
      </c>
      <c r="B7" s="9" t="str">
        <f>VLOOKUP(MYRANKS_H[[#This Row],[PLAYERID]],PLAYERIDMAP[],COLUMN(PLAYERIDMAP[LASTNAME]),FALSE)</f>
        <v>Almonte</v>
      </c>
      <c r="C7" s="12" t="str">
        <f>VLOOKUP(MYRANKS_H[[#This Row],[PLAYERID]],PLAYERIDMAP[],COLUMN(PLAYERIDMAP[FIRSTNAME]),FALSE)</f>
        <v xml:space="preserve">Zoilo </v>
      </c>
      <c r="D7" s="12" t="str">
        <f>VLOOKUP(MYRANKS_H[[#This Row],[PLAYERID]],PLAYERIDMAP[],COLUMN(PLAYERIDMAP[TEAM]),FALSE)</f>
        <v>NYY</v>
      </c>
      <c r="E7" s="12" t="str">
        <f>VLOOKUP(MYRANKS_H[[#This Row],[PLAYERID]],PLAYERIDMAP[],COLUMN(PLAYERIDMAP[POS]),FALSE)</f>
        <v>OF</v>
      </c>
      <c r="F7" s="12" t="str">
        <f>VLOOKUP(MYRANKS_H[[#This Row],[PLAYERID]],PLAYERIDMAP[],COLUMN(PLAYERIDMAP[IDFANGRAPHS]),FALSE)</f>
        <v>sa392420</v>
      </c>
      <c r="G7" s="13">
        <f>VLOOKUP(MYRANKS_H[[#This Row],[IDFRANGRAPHS]],STEAMER_H[],COLUMN(STEAMER_H[PA]),FALSE)</f>
        <v>100</v>
      </c>
      <c r="H7" s="13">
        <f>VLOOKUP(MYRANKS_H[[#This Row],[IDFRANGRAPHS]],STEAMER_H[],COLUMN(STEAMER_H[AB]),FALSE)</f>
        <v>92</v>
      </c>
      <c r="I7" s="13">
        <f>VLOOKUP(MYRANKS_H[[#This Row],[IDFRANGRAPHS]],STEAMER_H[],COLUMN(STEAMER_H[H]),FALSE)</f>
        <v>23</v>
      </c>
      <c r="J7" s="13">
        <f>VLOOKUP(MYRANKS_H[[#This Row],[IDFRANGRAPHS]],STEAMER_H[],COLUMN(STEAMER_H[HR]),FALSE)</f>
        <v>3</v>
      </c>
      <c r="K7" s="13">
        <f>VLOOKUP(MYRANKS_H[[#This Row],[IDFRANGRAPHS]],STEAMER_H[],COLUMN(STEAMER_H[R]),FALSE)</f>
        <v>12</v>
      </c>
      <c r="L7" s="13">
        <f>VLOOKUP(MYRANKS_H[[#This Row],[IDFRANGRAPHS]],STEAMER_H[],COLUMN(STEAMER_H[RBI]),FALSE)</f>
        <v>12</v>
      </c>
      <c r="M7" s="13">
        <f>VLOOKUP(MYRANKS_H[[#This Row],[IDFRANGRAPHS]],STEAMER_H[],COLUMN(STEAMER_H[BB]),FALSE)</f>
        <v>6</v>
      </c>
      <c r="N7" s="13">
        <f>VLOOKUP(MYRANKS_H[[#This Row],[IDFRANGRAPHS]],STEAMER_H[],COLUMN(STEAMER_H[SO]),FALSE)</f>
        <v>22</v>
      </c>
      <c r="O7" s="13">
        <f>VLOOKUP(MYRANKS_H[[#This Row],[IDFRANGRAPHS]],STEAMER_H[],COLUMN(STEAMER_H[SB]),FALSE)</f>
        <v>4</v>
      </c>
      <c r="P7" s="15">
        <f>MYRANKS_H[[#This Row],[H]]/MYRANKS_H[[#This Row],[AB]]</f>
        <v>0.25</v>
      </c>
    </row>
    <row r="8" spans="1:16" x14ac:dyDescent="0.25">
      <c r="A8" s="7" t="s">
        <v>16966</v>
      </c>
      <c r="B8" s="9" t="str">
        <f>VLOOKUP(MYRANKS_H[[#This Row],[PLAYERID]],PLAYERIDMAP[],COLUMN(PLAYERIDMAP[LASTNAME]),FALSE)</f>
        <v>Alonso</v>
      </c>
      <c r="C8" s="12" t="str">
        <f>VLOOKUP(MYRANKS_H[[#This Row],[PLAYERID]],PLAYERIDMAP[],COLUMN(PLAYERIDMAP[FIRSTNAME]),FALSE)</f>
        <v xml:space="preserve">Yonder </v>
      </c>
      <c r="D8" s="12" t="str">
        <f>VLOOKUP(MYRANKS_H[[#This Row],[PLAYERID]],PLAYERIDMAP[],COLUMN(PLAYERIDMAP[TEAM]),FALSE)</f>
        <v>SD</v>
      </c>
      <c r="E8" s="12" t="str">
        <f>VLOOKUP(MYRANKS_H[[#This Row],[PLAYERID]],PLAYERIDMAP[],COLUMN(PLAYERIDMAP[POS]),FALSE)</f>
        <v>1B</v>
      </c>
      <c r="F8" s="12">
        <f>VLOOKUP(MYRANKS_H[[#This Row],[PLAYERID]],PLAYERIDMAP[],COLUMN(PLAYERIDMAP[IDFANGRAPHS]),FALSE)</f>
        <v>2530</v>
      </c>
      <c r="G8" s="13">
        <f>VLOOKUP(MYRANKS_H[[#This Row],[IDFRANGRAPHS]],STEAMER_H[],COLUMN(STEAMER_H[PA]),FALSE)</f>
        <v>589</v>
      </c>
      <c r="H8" s="13">
        <f>VLOOKUP(MYRANKS_H[[#This Row],[IDFRANGRAPHS]],STEAMER_H[],COLUMN(STEAMER_H[AB]),FALSE)</f>
        <v>522</v>
      </c>
      <c r="I8" s="13">
        <f>VLOOKUP(MYRANKS_H[[#This Row],[IDFRANGRAPHS]],STEAMER_H[],COLUMN(STEAMER_H[H]),FALSE)</f>
        <v>136</v>
      </c>
      <c r="J8" s="13">
        <f>VLOOKUP(MYRANKS_H[[#This Row],[IDFRANGRAPHS]],STEAMER_H[],COLUMN(STEAMER_H[HR]),FALSE)</f>
        <v>12</v>
      </c>
      <c r="K8" s="13">
        <f>VLOOKUP(MYRANKS_H[[#This Row],[IDFRANGRAPHS]],STEAMER_H[],COLUMN(STEAMER_H[R]),FALSE)</f>
        <v>62</v>
      </c>
      <c r="L8" s="13">
        <f>VLOOKUP(MYRANKS_H[[#This Row],[IDFRANGRAPHS]],STEAMER_H[],COLUMN(STEAMER_H[RBI]),FALSE)</f>
        <v>65</v>
      </c>
      <c r="M8" s="13">
        <f>VLOOKUP(MYRANKS_H[[#This Row],[IDFRANGRAPHS]],STEAMER_H[],COLUMN(STEAMER_H[BB]),FALSE)</f>
        <v>58</v>
      </c>
      <c r="N8" s="13">
        <f>VLOOKUP(MYRANKS_H[[#This Row],[IDFRANGRAPHS]],STEAMER_H[],COLUMN(STEAMER_H[SO]),FALSE)</f>
        <v>98</v>
      </c>
      <c r="O8" s="13">
        <f>VLOOKUP(MYRANKS_H[[#This Row],[IDFRANGRAPHS]],STEAMER_H[],COLUMN(STEAMER_H[SB]),FALSE)</f>
        <v>4</v>
      </c>
      <c r="P8" s="15">
        <f>MYRANKS_H[[#This Row],[H]]/MYRANKS_H[[#This Row],[AB]]</f>
        <v>0.26053639846743293</v>
      </c>
    </row>
    <row r="9" spans="1:16" x14ac:dyDescent="0.25">
      <c r="A9" s="7" t="s">
        <v>16971</v>
      </c>
      <c r="B9" s="9" t="str">
        <f>VLOOKUP(MYRANKS_H[[#This Row],[PLAYERID]],PLAYERIDMAP[],COLUMN(PLAYERIDMAP[LASTNAME]),FALSE)</f>
        <v>Altuve</v>
      </c>
      <c r="C9" s="12" t="str">
        <f>VLOOKUP(MYRANKS_H[[#This Row],[PLAYERID]],PLAYERIDMAP[],COLUMN(PLAYERIDMAP[FIRSTNAME]),FALSE)</f>
        <v xml:space="preserve">Jose </v>
      </c>
      <c r="D9" s="12" t="str">
        <f>VLOOKUP(MYRANKS_H[[#This Row],[PLAYERID]],PLAYERIDMAP[],COLUMN(PLAYERIDMAP[TEAM]),FALSE)</f>
        <v>HOU</v>
      </c>
      <c r="E9" s="12" t="str">
        <f>VLOOKUP(MYRANKS_H[[#This Row],[PLAYERID]],PLAYERIDMAP[],COLUMN(PLAYERIDMAP[POS]),FALSE)</f>
        <v>2B</v>
      </c>
      <c r="F9" s="12">
        <f>VLOOKUP(MYRANKS_H[[#This Row],[PLAYERID]],PLAYERIDMAP[],COLUMN(PLAYERIDMAP[IDFANGRAPHS]),FALSE)</f>
        <v>5417</v>
      </c>
      <c r="G9" s="13">
        <f>VLOOKUP(MYRANKS_H[[#This Row],[IDFRANGRAPHS]],STEAMER_H[],COLUMN(STEAMER_H[PA]),FALSE)</f>
        <v>684</v>
      </c>
      <c r="H9" s="13">
        <f>VLOOKUP(MYRANKS_H[[#This Row],[IDFRANGRAPHS]],STEAMER_H[],COLUMN(STEAMER_H[AB]),FALSE)</f>
        <v>629</v>
      </c>
      <c r="I9" s="13">
        <f>VLOOKUP(MYRANKS_H[[#This Row],[IDFRANGRAPHS]],STEAMER_H[],COLUMN(STEAMER_H[H]),FALSE)</f>
        <v>180</v>
      </c>
      <c r="J9" s="13">
        <f>VLOOKUP(MYRANKS_H[[#This Row],[IDFRANGRAPHS]],STEAMER_H[],COLUMN(STEAMER_H[HR]),FALSE)</f>
        <v>10</v>
      </c>
      <c r="K9" s="13">
        <f>VLOOKUP(MYRANKS_H[[#This Row],[IDFRANGRAPHS]],STEAMER_H[],COLUMN(STEAMER_H[R]),FALSE)</f>
        <v>84</v>
      </c>
      <c r="L9" s="13">
        <f>VLOOKUP(MYRANKS_H[[#This Row],[IDFRANGRAPHS]],STEAMER_H[],COLUMN(STEAMER_H[RBI]),FALSE)</f>
        <v>59</v>
      </c>
      <c r="M9" s="13">
        <f>VLOOKUP(MYRANKS_H[[#This Row],[IDFRANGRAPHS]],STEAMER_H[],COLUMN(STEAMER_H[BB]),FALSE)</f>
        <v>40</v>
      </c>
      <c r="N9" s="13">
        <f>VLOOKUP(MYRANKS_H[[#This Row],[IDFRANGRAPHS]],STEAMER_H[],COLUMN(STEAMER_H[SO]),FALSE)</f>
        <v>76</v>
      </c>
      <c r="O9" s="13">
        <f>VLOOKUP(MYRANKS_H[[#This Row],[IDFRANGRAPHS]],STEAMER_H[],COLUMN(STEAMER_H[SB]),FALSE)</f>
        <v>27</v>
      </c>
      <c r="P9" s="15">
        <f>MYRANKS_H[[#This Row],[H]]/MYRANKS_H[[#This Row],[AB]]</f>
        <v>0.2861685214626391</v>
      </c>
    </row>
    <row r="10" spans="1:16" x14ac:dyDescent="0.25">
      <c r="A10" s="7" t="s">
        <v>16979</v>
      </c>
      <c r="B10" s="9" t="str">
        <f>VLOOKUP(MYRANKS_H[[#This Row],[PLAYERID]],PLAYERIDMAP[],COLUMN(PLAYERIDMAP[LASTNAME]),FALSE)</f>
        <v>Alvarez</v>
      </c>
      <c r="C10" s="12" t="str">
        <f>VLOOKUP(MYRANKS_H[[#This Row],[PLAYERID]],PLAYERIDMAP[],COLUMN(PLAYERIDMAP[FIRSTNAME]),FALSE)</f>
        <v xml:space="preserve">Pedro </v>
      </c>
      <c r="D10" s="12" t="str">
        <f>VLOOKUP(MYRANKS_H[[#This Row],[PLAYERID]],PLAYERIDMAP[],COLUMN(PLAYERIDMAP[TEAM]),FALSE)</f>
        <v>PIT</v>
      </c>
      <c r="E10" s="12" t="str">
        <f>VLOOKUP(MYRANKS_H[[#This Row],[PLAYERID]],PLAYERIDMAP[],COLUMN(PLAYERIDMAP[POS]),FALSE)</f>
        <v>3B</v>
      </c>
      <c r="F10" s="12">
        <f>VLOOKUP(MYRANKS_H[[#This Row],[PLAYERID]],PLAYERIDMAP[],COLUMN(PLAYERIDMAP[IDFANGRAPHS]),FALSE)</f>
        <v>2495</v>
      </c>
      <c r="G10" s="13">
        <f>VLOOKUP(MYRANKS_H[[#This Row],[IDFRANGRAPHS]],STEAMER_H[],COLUMN(STEAMER_H[PA]),FALSE)</f>
        <v>578</v>
      </c>
      <c r="H10" s="13">
        <f>VLOOKUP(MYRANKS_H[[#This Row],[IDFRANGRAPHS]],STEAMER_H[],COLUMN(STEAMER_H[AB]),FALSE)</f>
        <v>511</v>
      </c>
      <c r="I10" s="13">
        <f>VLOOKUP(MYRANKS_H[[#This Row],[IDFRANGRAPHS]],STEAMER_H[],COLUMN(STEAMER_H[H]),FALSE)</f>
        <v>125</v>
      </c>
      <c r="J10" s="13">
        <f>VLOOKUP(MYRANKS_H[[#This Row],[IDFRANGRAPHS]],STEAMER_H[],COLUMN(STEAMER_H[HR]),FALSE)</f>
        <v>25</v>
      </c>
      <c r="K10" s="13">
        <f>VLOOKUP(MYRANKS_H[[#This Row],[IDFRANGRAPHS]],STEAMER_H[],COLUMN(STEAMER_H[R]),FALSE)</f>
        <v>68</v>
      </c>
      <c r="L10" s="13">
        <f>VLOOKUP(MYRANKS_H[[#This Row],[IDFRANGRAPHS]],STEAMER_H[],COLUMN(STEAMER_H[RBI]),FALSE)</f>
        <v>77</v>
      </c>
      <c r="M10" s="13">
        <f>VLOOKUP(MYRANKS_H[[#This Row],[IDFRANGRAPHS]],STEAMER_H[],COLUMN(STEAMER_H[BB]),FALSE)</f>
        <v>58</v>
      </c>
      <c r="N10" s="13">
        <f>VLOOKUP(MYRANKS_H[[#This Row],[IDFRANGRAPHS]],STEAMER_H[],COLUMN(STEAMER_H[SO]),FALSE)</f>
        <v>165</v>
      </c>
      <c r="O10" s="13">
        <f>VLOOKUP(MYRANKS_H[[#This Row],[IDFRANGRAPHS]],STEAMER_H[],COLUMN(STEAMER_H[SB]),FALSE)</f>
        <v>2</v>
      </c>
      <c r="P10" s="15">
        <f>MYRANKS_H[[#This Row],[H]]/MYRANKS_H[[#This Row],[AB]]</f>
        <v>0.2446183953033268</v>
      </c>
    </row>
    <row r="11" spans="1:16" x14ac:dyDescent="0.25">
      <c r="A11" s="7" t="s">
        <v>16984</v>
      </c>
      <c r="B11" s="9" t="str">
        <f>VLOOKUP(MYRANKS_H[[#This Row],[PLAYERID]],PLAYERIDMAP[],COLUMN(PLAYERIDMAP[LASTNAME]),FALSE)</f>
        <v>Amarista</v>
      </c>
      <c r="C11" s="12" t="str">
        <f>VLOOKUP(MYRANKS_H[[#This Row],[PLAYERID]],PLAYERIDMAP[],COLUMN(PLAYERIDMAP[FIRSTNAME]),FALSE)</f>
        <v xml:space="preserve">Alexi </v>
      </c>
      <c r="D11" s="12" t="str">
        <f>VLOOKUP(MYRANKS_H[[#This Row],[PLAYERID]],PLAYERIDMAP[],COLUMN(PLAYERIDMAP[TEAM]),FALSE)</f>
        <v>SD</v>
      </c>
      <c r="E11" s="12" t="str">
        <f>VLOOKUP(MYRANKS_H[[#This Row],[PLAYERID]],PLAYERIDMAP[],COLUMN(PLAYERIDMAP[POS]),FALSE)</f>
        <v>2B</v>
      </c>
      <c r="F11" s="12">
        <f>VLOOKUP(MYRANKS_H[[#This Row],[PLAYERID]],PLAYERIDMAP[],COLUMN(PLAYERIDMAP[IDFANGRAPHS]),FALSE)</f>
        <v>9063</v>
      </c>
      <c r="G11" s="13">
        <f>VLOOKUP(MYRANKS_H[[#This Row],[IDFRANGRAPHS]],STEAMER_H[],COLUMN(STEAMER_H[PA]),FALSE)</f>
        <v>268</v>
      </c>
      <c r="H11" s="13">
        <f>VLOOKUP(MYRANKS_H[[#This Row],[IDFRANGRAPHS]],STEAMER_H[],COLUMN(STEAMER_H[AB]),FALSE)</f>
        <v>247</v>
      </c>
      <c r="I11" s="13">
        <f>VLOOKUP(MYRANKS_H[[#This Row],[IDFRANGRAPHS]],STEAMER_H[],COLUMN(STEAMER_H[H]),FALSE)</f>
        <v>62</v>
      </c>
      <c r="J11" s="13">
        <f>VLOOKUP(MYRANKS_H[[#This Row],[IDFRANGRAPHS]],STEAMER_H[],COLUMN(STEAMER_H[HR]),FALSE)</f>
        <v>4</v>
      </c>
      <c r="K11" s="13">
        <f>VLOOKUP(MYRANKS_H[[#This Row],[IDFRANGRAPHS]],STEAMER_H[],COLUMN(STEAMER_H[R]),FALSE)</f>
        <v>23</v>
      </c>
      <c r="L11" s="13">
        <f>VLOOKUP(MYRANKS_H[[#This Row],[IDFRANGRAPHS]],STEAMER_H[],COLUMN(STEAMER_H[RBI]),FALSE)</f>
        <v>25</v>
      </c>
      <c r="M11" s="13">
        <f>VLOOKUP(MYRANKS_H[[#This Row],[IDFRANGRAPHS]],STEAMER_H[],COLUMN(STEAMER_H[BB]),FALSE)</f>
        <v>15</v>
      </c>
      <c r="N11" s="13">
        <f>VLOOKUP(MYRANKS_H[[#This Row],[IDFRANGRAPHS]],STEAMER_H[],COLUMN(STEAMER_H[SO]),FALSE)</f>
        <v>35</v>
      </c>
      <c r="O11" s="13">
        <f>VLOOKUP(MYRANKS_H[[#This Row],[IDFRANGRAPHS]],STEAMER_H[],COLUMN(STEAMER_H[SB]),FALSE)</f>
        <v>6</v>
      </c>
      <c r="P11" s="15">
        <f>MYRANKS_H[[#This Row],[H]]/MYRANKS_H[[#This Row],[AB]]</f>
        <v>0.25101214574898784</v>
      </c>
    </row>
    <row r="12" spans="1:16" x14ac:dyDescent="0.25">
      <c r="A12" s="7" t="s">
        <v>16993</v>
      </c>
      <c r="B12" s="9" t="str">
        <f>VLOOKUP(MYRANKS_H[[#This Row],[PLAYERID]],PLAYERIDMAP[],COLUMN(PLAYERIDMAP[LASTNAME]),FALSE)</f>
        <v>Anderson</v>
      </c>
      <c r="C12" s="12" t="str">
        <f>VLOOKUP(MYRANKS_H[[#This Row],[PLAYERID]],PLAYERIDMAP[],COLUMN(PLAYERIDMAP[FIRSTNAME]),FALSE)</f>
        <v xml:space="preserve">Bryan </v>
      </c>
      <c r="D12" s="12" t="str">
        <f>VLOOKUP(MYRANKS_H[[#This Row],[PLAYERID]],PLAYERIDMAP[],COLUMN(PLAYERIDMAP[TEAM]),FALSE)</f>
        <v>STL</v>
      </c>
      <c r="E12" s="12" t="str">
        <f>VLOOKUP(MYRANKS_H[[#This Row],[PLAYERID]],PLAYERIDMAP[],COLUMN(PLAYERIDMAP[POS]),FALSE)</f>
        <v>C</v>
      </c>
      <c r="F12" s="12">
        <f>VLOOKUP(MYRANKS_H[[#This Row],[PLAYERID]],PLAYERIDMAP[],COLUMN(PLAYERIDMAP[IDFANGRAPHS]),FALSE)</f>
        <v>9871</v>
      </c>
      <c r="G12" s="13">
        <f>VLOOKUP(MYRANKS_H[[#This Row],[IDFRANGRAPHS]],STEAMER_H[],COLUMN(STEAMER_H[PA]),FALSE)</f>
        <v>100</v>
      </c>
      <c r="H12" s="13">
        <f>VLOOKUP(MYRANKS_H[[#This Row],[IDFRANGRAPHS]],STEAMER_H[],COLUMN(STEAMER_H[AB]),FALSE)</f>
        <v>90</v>
      </c>
      <c r="I12" s="13">
        <f>VLOOKUP(MYRANKS_H[[#This Row],[IDFRANGRAPHS]],STEAMER_H[],COLUMN(STEAMER_H[H]),FALSE)</f>
        <v>22</v>
      </c>
      <c r="J12" s="13">
        <f>VLOOKUP(MYRANKS_H[[#This Row],[IDFRANGRAPHS]],STEAMER_H[],COLUMN(STEAMER_H[HR]),FALSE)</f>
        <v>2</v>
      </c>
      <c r="K12" s="13">
        <f>VLOOKUP(MYRANKS_H[[#This Row],[IDFRANGRAPHS]],STEAMER_H[],COLUMN(STEAMER_H[R]),FALSE)</f>
        <v>9</v>
      </c>
      <c r="L12" s="13">
        <f>VLOOKUP(MYRANKS_H[[#This Row],[IDFRANGRAPHS]],STEAMER_H[],COLUMN(STEAMER_H[RBI]),FALSE)</f>
        <v>10</v>
      </c>
      <c r="M12" s="13">
        <f>VLOOKUP(MYRANKS_H[[#This Row],[IDFRANGRAPHS]],STEAMER_H[],COLUMN(STEAMER_H[BB]),FALSE)</f>
        <v>7</v>
      </c>
      <c r="N12" s="13">
        <f>VLOOKUP(MYRANKS_H[[#This Row],[IDFRANGRAPHS]],STEAMER_H[],COLUMN(STEAMER_H[SO]),FALSE)</f>
        <v>21</v>
      </c>
      <c r="O12" s="13">
        <f>VLOOKUP(MYRANKS_H[[#This Row],[IDFRANGRAPHS]],STEAMER_H[],COLUMN(STEAMER_H[SB]),FALSE)</f>
        <v>1</v>
      </c>
      <c r="P12" s="15">
        <f>MYRANKS_H[[#This Row],[H]]/MYRANKS_H[[#This Row],[AB]]</f>
        <v>0.24444444444444444</v>
      </c>
    </row>
    <row r="13" spans="1:16" x14ac:dyDescent="0.25">
      <c r="A13" s="7" t="s">
        <v>16999</v>
      </c>
      <c r="B13" s="9" t="str">
        <f>VLOOKUP(MYRANKS_H[[#This Row],[PLAYERID]],PLAYERIDMAP[],COLUMN(PLAYERIDMAP[LASTNAME]),FALSE)</f>
        <v>Anderson</v>
      </c>
      <c r="C13" s="12" t="str">
        <f>VLOOKUP(MYRANKS_H[[#This Row],[PLAYERID]],PLAYERIDMAP[],COLUMN(PLAYERIDMAP[FIRSTNAME]),FALSE)</f>
        <v xml:space="preserve">Lars </v>
      </c>
      <c r="D13" s="12" t="str">
        <f>VLOOKUP(MYRANKS_H[[#This Row],[PLAYERID]],PLAYERIDMAP[],COLUMN(PLAYERIDMAP[TEAM]),FALSE)</f>
        <v>TOR</v>
      </c>
      <c r="E13" s="12" t="str">
        <f>VLOOKUP(MYRANKS_H[[#This Row],[PLAYERID]],PLAYERIDMAP[],COLUMN(PLAYERIDMAP[POS]),FALSE)</f>
        <v>1B</v>
      </c>
      <c r="F13" s="12">
        <f>VLOOKUP(MYRANKS_H[[#This Row],[PLAYERID]],PLAYERIDMAP[],COLUMN(PLAYERIDMAP[IDFANGRAPHS]),FALSE)</f>
        <v>9018</v>
      </c>
      <c r="G13" s="13">
        <f>VLOOKUP(MYRANKS_H[[#This Row],[IDFRANGRAPHS]],STEAMER_H[],COLUMN(STEAMER_H[PA]),FALSE)</f>
        <v>100</v>
      </c>
      <c r="H13" s="13">
        <f>VLOOKUP(MYRANKS_H[[#This Row],[IDFRANGRAPHS]],STEAMER_H[],COLUMN(STEAMER_H[AB]),FALSE)</f>
        <v>87</v>
      </c>
      <c r="I13" s="13">
        <f>VLOOKUP(MYRANKS_H[[#This Row],[IDFRANGRAPHS]],STEAMER_H[],COLUMN(STEAMER_H[H]),FALSE)</f>
        <v>21</v>
      </c>
      <c r="J13" s="13">
        <f>VLOOKUP(MYRANKS_H[[#This Row],[IDFRANGRAPHS]],STEAMER_H[],COLUMN(STEAMER_H[HR]),FALSE)</f>
        <v>2</v>
      </c>
      <c r="K13" s="13">
        <f>VLOOKUP(MYRANKS_H[[#This Row],[IDFRANGRAPHS]],STEAMER_H[],COLUMN(STEAMER_H[R]),FALSE)</f>
        <v>11</v>
      </c>
      <c r="L13" s="13">
        <f>VLOOKUP(MYRANKS_H[[#This Row],[IDFRANGRAPHS]],STEAMER_H[],COLUMN(STEAMER_H[RBI]),FALSE)</f>
        <v>11</v>
      </c>
      <c r="M13" s="13">
        <f>VLOOKUP(MYRANKS_H[[#This Row],[IDFRANGRAPHS]],STEAMER_H[],COLUMN(STEAMER_H[BB]),FALSE)</f>
        <v>10</v>
      </c>
      <c r="N13" s="13">
        <f>VLOOKUP(MYRANKS_H[[#This Row],[IDFRANGRAPHS]],STEAMER_H[],COLUMN(STEAMER_H[SO]),FALSE)</f>
        <v>21</v>
      </c>
      <c r="O13" s="13">
        <f>VLOOKUP(MYRANKS_H[[#This Row],[IDFRANGRAPHS]],STEAMER_H[],COLUMN(STEAMER_H[SB]),FALSE)</f>
        <v>1</v>
      </c>
      <c r="P13" s="15">
        <f>MYRANKS_H[[#This Row],[H]]/MYRANKS_H[[#This Row],[AB]]</f>
        <v>0.2413793103448276</v>
      </c>
    </row>
    <row r="14" spans="1:16" x14ac:dyDescent="0.25">
      <c r="A14" s="7" t="s">
        <v>17001</v>
      </c>
      <c r="B14" s="9" t="str">
        <f>VLOOKUP(MYRANKS_H[[#This Row],[PLAYERID]],PLAYERIDMAP[],COLUMN(PLAYERIDMAP[LASTNAME]),FALSE)</f>
        <v>Andino</v>
      </c>
      <c r="C14" s="12" t="str">
        <f>VLOOKUP(MYRANKS_H[[#This Row],[PLAYERID]],PLAYERIDMAP[],COLUMN(PLAYERIDMAP[FIRSTNAME]),FALSE)</f>
        <v xml:space="preserve">Robert </v>
      </c>
      <c r="D14" s="12" t="str">
        <f>VLOOKUP(MYRANKS_H[[#This Row],[PLAYERID]],PLAYERIDMAP[],COLUMN(PLAYERIDMAP[TEAM]),FALSE)</f>
        <v>SEA</v>
      </c>
      <c r="E14" s="12" t="str">
        <f>VLOOKUP(MYRANKS_H[[#This Row],[PLAYERID]],PLAYERIDMAP[],COLUMN(PLAYERIDMAP[POS]),FALSE)</f>
        <v>2B</v>
      </c>
      <c r="F14" s="12">
        <f>VLOOKUP(MYRANKS_H[[#This Row],[PLAYERID]],PLAYERIDMAP[],COLUMN(PLAYERIDMAP[IDFANGRAPHS]),FALSE)</f>
        <v>4900</v>
      </c>
      <c r="G14" s="13">
        <f>VLOOKUP(MYRANKS_H[[#This Row],[IDFRANGRAPHS]],STEAMER_H[],COLUMN(STEAMER_H[PA]),FALSE)</f>
        <v>234</v>
      </c>
      <c r="H14" s="13">
        <f>VLOOKUP(MYRANKS_H[[#This Row],[IDFRANGRAPHS]],STEAMER_H[],COLUMN(STEAMER_H[AB]),FALSE)</f>
        <v>210</v>
      </c>
      <c r="I14" s="13">
        <f>VLOOKUP(MYRANKS_H[[#This Row],[IDFRANGRAPHS]],STEAMER_H[],COLUMN(STEAMER_H[H]),FALSE)</f>
        <v>48</v>
      </c>
      <c r="J14" s="13">
        <f>VLOOKUP(MYRANKS_H[[#This Row],[IDFRANGRAPHS]],STEAMER_H[],COLUMN(STEAMER_H[HR]),FALSE)</f>
        <v>3</v>
      </c>
      <c r="K14" s="13">
        <f>VLOOKUP(MYRANKS_H[[#This Row],[IDFRANGRAPHS]],STEAMER_H[],COLUMN(STEAMER_H[R]),FALSE)</f>
        <v>22</v>
      </c>
      <c r="L14" s="13">
        <f>VLOOKUP(MYRANKS_H[[#This Row],[IDFRANGRAPHS]],STEAMER_H[],COLUMN(STEAMER_H[RBI]),FALSE)</f>
        <v>20</v>
      </c>
      <c r="M14" s="13">
        <f>VLOOKUP(MYRANKS_H[[#This Row],[IDFRANGRAPHS]],STEAMER_H[],COLUMN(STEAMER_H[BB]),FALSE)</f>
        <v>19</v>
      </c>
      <c r="N14" s="13">
        <f>VLOOKUP(MYRANKS_H[[#This Row],[IDFRANGRAPHS]],STEAMER_H[],COLUMN(STEAMER_H[SO]),FALSE)</f>
        <v>49</v>
      </c>
      <c r="O14" s="13">
        <f>VLOOKUP(MYRANKS_H[[#This Row],[IDFRANGRAPHS]],STEAMER_H[],COLUMN(STEAMER_H[SB]),FALSE)</f>
        <v>3</v>
      </c>
      <c r="P14" s="15">
        <f>MYRANKS_H[[#This Row],[H]]/MYRANKS_H[[#This Row],[AB]]</f>
        <v>0.22857142857142856</v>
      </c>
    </row>
    <row r="15" spans="1:16" x14ac:dyDescent="0.25">
      <c r="A15" s="7" t="s">
        <v>17005</v>
      </c>
      <c r="B15" s="9" t="str">
        <f>VLOOKUP(MYRANKS_H[[#This Row],[PLAYERID]],PLAYERIDMAP[],COLUMN(PLAYERIDMAP[LASTNAME]),FALSE)</f>
        <v>Andrus</v>
      </c>
      <c r="C15" s="12" t="str">
        <f>VLOOKUP(MYRANKS_H[[#This Row],[PLAYERID]],PLAYERIDMAP[],COLUMN(PLAYERIDMAP[FIRSTNAME]),FALSE)</f>
        <v xml:space="preserve">Elvis </v>
      </c>
      <c r="D15" s="12" t="str">
        <f>VLOOKUP(MYRANKS_H[[#This Row],[PLAYERID]],PLAYERIDMAP[],COLUMN(PLAYERIDMAP[TEAM]),FALSE)</f>
        <v>TEX</v>
      </c>
      <c r="E15" s="12" t="str">
        <f>VLOOKUP(MYRANKS_H[[#This Row],[PLAYERID]],PLAYERIDMAP[],COLUMN(PLAYERIDMAP[POS]),FALSE)</f>
        <v>SS</v>
      </c>
      <c r="F15" s="12">
        <f>VLOOKUP(MYRANKS_H[[#This Row],[PLAYERID]],PLAYERIDMAP[],COLUMN(PLAYERIDMAP[IDFANGRAPHS]),FALSE)</f>
        <v>8709</v>
      </c>
      <c r="G15" s="13">
        <f>VLOOKUP(MYRANKS_H[[#This Row],[IDFRANGRAPHS]],STEAMER_H[],COLUMN(STEAMER_H[PA]),FALSE)</f>
        <v>695</v>
      </c>
      <c r="H15" s="13">
        <f>VLOOKUP(MYRANKS_H[[#This Row],[IDFRANGRAPHS]],STEAMER_H[],COLUMN(STEAMER_H[AB]),FALSE)</f>
        <v>616</v>
      </c>
      <c r="I15" s="13">
        <f>VLOOKUP(MYRANKS_H[[#This Row],[IDFRANGRAPHS]],STEAMER_H[],COLUMN(STEAMER_H[H]),FALSE)</f>
        <v>172</v>
      </c>
      <c r="J15" s="13">
        <f>VLOOKUP(MYRANKS_H[[#This Row],[IDFRANGRAPHS]],STEAMER_H[],COLUMN(STEAMER_H[HR]),FALSE)</f>
        <v>5</v>
      </c>
      <c r="K15" s="13">
        <f>VLOOKUP(MYRANKS_H[[#This Row],[IDFRANGRAPHS]],STEAMER_H[],COLUMN(STEAMER_H[R]),FALSE)</f>
        <v>87</v>
      </c>
      <c r="L15" s="13">
        <f>VLOOKUP(MYRANKS_H[[#This Row],[IDFRANGRAPHS]],STEAMER_H[],COLUMN(STEAMER_H[RBI]),FALSE)</f>
        <v>57</v>
      </c>
      <c r="M15" s="13">
        <f>VLOOKUP(MYRANKS_H[[#This Row],[IDFRANGRAPHS]],STEAMER_H[],COLUMN(STEAMER_H[BB]),FALSE)</f>
        <v>63</v>
      </c>
      <c r="N15" s="13">
        <f>VLOOKUP(MYRANKS_H[[#This Row],[IDFRANGRAPHS]],STEAMER_H[],COLUMN(STEAMER_H[SO]),FALSE)</f>
        <v>82</v>
      </c>
      <c r="O15" s="13">
        <f>VLOOKUP(MYRANKS_H[[#This Row],[IDFRANGRAPHS]],STEAMER_H[],COLUMN(STEAMER_H[SB]),FALSE)</f>
        <v>19</v>
      </c>
      <c r="P15" s="15">
        <f>MYRANKS_H[[#This Row],[H]]/MYRANKS_H[[#This Row],[AB]]</f>
        <v>0.2792207792207792</v>
      </c>
    </row>
    <row r="16" spans="1:16" x14ac:dyDescent="0.25">
      <c r="A16" s="7" t="s">
        <v>17011</v>
      </c>
      <c r="B16" s="9" t="str">
        <f>VLOOKUP(MYRANKS_H[[#This Row],[PLAYERID]],PLAYERIDMAP[],COLUMN(PLAYERIDMAP[LASTNAME]),FALSE)</f>
        <v>Ankiel</v>
      </c>
      <c r="C16" s="12" t="str">
        <f>VLOOKUP(MYRANKS_H[[#This Row],[PLAYERID]],PLAYERIDMAP[],COLUMN(PLAYERIDMAP[FIRSTNAME]),FALSE)</f>
        <v xml:space="preserve">Rick </v>
      </c>
      <c r="D16" s="12" t="str">
        <f>VLOOKUP(MYRANKS_H[[#This Row],[PLAYERID]],PLAYERIDMAP[],COLUMN(PLAYERIDMAP[TEAM]),FALSE)</f>
        <v>WAS</v>
      </c>
      <c r="E16" s="12" t="str">
        <f>VLOOKUP(MYRANKS_H[[#This Row],[PLAYERID]],PLAYERIDMAP[],COLUMN(PLAYERIDMAP[POS]),FALSE)</f>
        <v>OF</v>
      </c>
      <c r="F16" s="12">
        <f>VLOOKUP(MYRANKS_H[[#This Row],[PLAYERID]],PLAYERIDMAP[],COLUMN(PLAYERIDMAP[IDFANGRAPHS]),FALSE)</f>
        <v>1142</v>
      </c>
      <c r="G16" s="13">
        <f>VLOOKUP(MYRANKS_H[[#This Row],[IDFRANGRAPHS]],STEAMER_H[],COLUMN(STEAMER_H[PA]),FALSE)</f>
        <v>139</v>
      </c>
      <c r="H16" s="13">
        <f>VLOOKUP(MYRANKS_H[[#This Row],[IDFRANGRAPHS]],STEAMER_H[],COLUMN(STEAMER_H[AB]),FALSE)</f>
        <v>125</v>
      </c>
      <c r="I16" s="13">
        <f>VLOOKUP(MYRANKS_H[[#This Row],[IDFRANGRAPHS]],STEAMER_H[],COLUMN(STEAMER_H[H]),FALSE)</f>
        <v>29</v>
      </c>
      <c r="J16" s="13">
        <f>VLOOKUP(MYRANKS_H[[#This Row],[IDFRANGRAPHS]],STEAMER_H[],COLUMN(STEAMER_H[HR]),FALSE)</f>
        <v>4</v>
      </c>
      <c r="K16" s="13">
        <f>VLOOKUP(MYRANKS_H[[#This Row],[IDFRANGRAPHS]],STEAMER_H[],COLUMN(STEAMER_H[R]),FALSE)</f>
        <v>14</v>
      </c>
      <c r="L16" s="13">
        <f>VLOOKUP(MYRANKS_H[[#This Row],[IDFRANGRAPHS]],STEAMER_H[],COLUMN(STEAMER_H[RBI]),FALSE)</f>
        <v>15</v>
      </c>
      <c r="M16" s="13">
        <f>VLOOKUP(MYRANKS_H[[#This Row],[IDFRANGRAPHS]],STEAMER_H[],COLUMN(STEAMER_H[BB]),FALSE)</f>
        <v>11</v>
      </c>
      <c r="N16" s="13">
        <f>VLOOKUP(MYRANKS_H[[#This Row],[IDFRANGRAPHS]],STEAMER_H[],COLUMN(STEAMER_H[SO]),FALSE)</f>
        <v>38</v>
      </c>
      <c r="O16" s="13">
        <f>VLOOKUP(MYRANKS_H[[#This Row],[IDFRANGRAPHS]],STEAMER_H[],COLUMN(STEAMER_H[SB]),FALSE)</f>
        <v>2</v>
      </c>
      <c r="P16" s="15">
        <f>MYRANKS_H[[#This Row],[H]]/MYRANKS_H[[#This Row],[AB]]</f>
        <v>0.23200000000000001</v>
      </c>
    </row>
    <row r="17" spans="1:16" x14ac:dyDescent="0.25">
      <c r="A17" s="7" t="s">
        <v>17016</v>
      </c>
      <c r="B17" s="9" t="str">
        <f>VLOOKUP(MYRANKS_H[[#This Row],[PLAYERID]],PLAYERIDMAP[],COLUMN(PLAYERIDMAP[LASTNAME]),FALSE)</f>
        <v>Aoki</v>
      </c>
      <c r="C17" s="12" t="str">
        <f>VLOOKUP(MYRANKS_H[[#This Row],[PLAYERID]],PLAYERIDMAP[],COLUMN(PLAYERIDMAP[FIRSTNAME]),FALSE)</f>
        <v xml:space="preserve">Norichika </v>
      </c>
      <c r="D17" s="12" t="str">
        <f>VLOOKUP(MYRANKS_H[[#This Row],[PLAYERID]],PLAYERIDMAP[],COLUMN(PLAYERIDMAP[TEAM]),FALSE)</f>
        <v>MIL</v>
      </c>
      <c r="E17" s="12" t="str">
        <f>VLOOKUP(MYRANKS_H[[#This Row],[PLAYERID]],PLAYERIDMAP[],COLUMN(PLAYERIDMAP[POS]),FALSE)</f>
        <v>OF</v>
      </c>
      <c r="F17" s="12">
        <f>VLOOKUP(MYRANKS_H[[#This Row],[PLAYERID]],PLAYERIDMAP[],COLUMN(PLAYERIDMAP[IDFANGRAPHS]),FALSE)</f>
        <v>13075</v>
      </c>
      <c r="G17" s="13">
        <f>VLOOKUP(MYRANKS_H[[#This Row],[IDFRANGRAPHS]],STEAMER_H[],COLUMN(STEAMER_H[PA]),FALSE)</f>
        <v>702</v>
      </c>
      <c r="H17" s="13">
        <f>VLOOKUP(MYRANKS_H[[#This Row],[IDFRANGRAPHS]],STEAMER_H[],COLUMN(STEAMER_H[AB]),FALSE)</f>
        <v>625</v>
      </c>
      <c r="I17" s="13">
        <f>VLOOKUP(MYRANKS_H[[#This Row],[IDFRANGRAPHS]],STEAMER_H[],COLUMN(STEAMER_H[H]),FALSE)</f>
        <v>177</v>
      </c>
      <c r="J17" s="13">
        <f>VLOOKUP(MYRANKS_H[[#This Row],[IDFRANGRAPHS]],STEAMER_H[],COLUMN(STEAMER_H[HR]),FALSE)</f>
        <v>14</v>
      </c>
      <c r="K17" s="13">
        <f>VLOOKUP(MYRANKS_H[[#This Row],[IDFRANGRAPHS]],STEAMER_H[],COLUMN(STEAMER_H[R]),FALSE)</f>
        <v>96</v>
      </c>
      <c r="L17" s="13">
        <f>VLOOKUP(MYRANKS_H[[#This Row],[IDFRANGRAPHS]],STEAMER_H[],COLUMN(STEAMER_H[RBI]),FALSE)</f>
        <v>63</v>
      </c>
      <c r="M17" s="13">
        <f>VLOOKUP(MYRANKS_H[[#This Row],[IDFRANGRAPHS]],STEAMER_H[],COLUMN(STEAMER_H[BB]),FALSE)</f>
        <v>55</v>
      </c>
      <c r="N17" s="13">
        <f>VLOOKUP(MYRANKS_H[[#This Row],[IDFRANGRAPHS]],STEAMER_H[],COLUMN(STEAMER_H[SO]),FALSE)</f>
        <v>73</v>
      </c>
      <c r="O17" s="13">
        <f>VLOOKUP(MYRANKS_H[[#This Row],[IDFRANGRAPHS]],STEAMER_H[],COLUMN(STEAMER_H[SB]),FALSE)</f>
        <v>23</v>
      </c>
      <c r="P17" s="15">
        <f>MYRANKS_H[[#This Row],[H]]/MYRANKS_H[[#This Row],[AB]]</f>
        <v>0.28320000000000001</v>
      </c>
    </row>
    <row r="18" spans="1:16" x14ac:dyDescent="0.25">
      <c r="A18" s="7" t="s">
        <v>17022</v>
      </c>
      <c r="B18" s="9" t="str">
        <f>VLOOKUP(MYRANKS_H[[#This Row],[PLAYERID]],PLAYERIDMAP[],COLUMN(PLAYERIDMAP[LASTNAME]),FALSE)</f>
        <v>Arenado</v>
      </c>
      <c r="C18" s="12" t="str">
        <f>VLOOKUP(MYRANKS_H[[#This Row],[PLAYERID]],PLAYERIDMAP[],COLUMN(PLAYERIDMAP[FIRSTNAME]),FALSE)</f>
        <v xml:space="preserve">Nolan </v>
      </c>
      <c r="D18" s="12" t="str">
        <f>VLOOKUP(MYRANKS_H[[#This Row],[PLAYERID]],PLAYERIDMAP[],COLUMN(PLAYERIDMAP[TEAM]),FALSE)</f>
        <v>-</v>
      </c>
      <c r="E18" s="12" t="str">
        <f>VLOOKUP(MYRANKS_H[[#This Row],[PLAYERID]],PLAYERIDMAP[],COLUMN(PLAYERIDMAP[POS]),FALSE)</f>
        <v>3B</v>
      </c>
      <c r="F18" s="12" t="str">
        <f>VLOOKUP(MYRANKS_H[[#This Row],[PLAYERID]],PLAYERIDMAP[],COLUMN(PLAYERIDMAP[IDFANGRAPHS]),FALSE)</f>
        <v>sa500816</v>
      </c>
      <c r="G18" s="13">
        <f>VLOOKUP(MYRANKS_H[[#This Row],[IDFRANGRAPHS]],STEAMER_H[],COLUMN(STEAMER_H[PA]),FALSE)</f>
        <v>243</v>
      </c>
      <c r="H18" s="13">
        <f>VLOOKUP(MYRANKS_H[[#This Row],[IDFRANGRAPHS]],STEAMER_H[],COLUMN(STEAMER_H[AB]),FALSE)</f>
        <v>225</v>
      </c>
      <c r="I18" s="13">
        <f>VLOOKUP(MYRANKS_H[[#This Row],[IDFRANGRAPHS]],STEAMER_H[],COLUMN(STEAMER_H[H]),FALSE)</f>
        <v>62</v>
      </c>
      <c r="J18" s="13">
        <f>VLOOKUP(MYRANKS_H[[#This Row],[IDFRANGRAPHS]],STEAMER_H[],COLUMN(STEAMER_H[HR]),FALSE)</f>
        <v>7</v>
      </c>
      <c r="K18" s="13">
        <f>VLOOKUP(MYRANKS_H[[#This Row],[IDFRANGRAPHS]],STEAMER_H[],COLUMN(STEAMER_H[R]),FALSE)</f>
        <v>26</v>
      </c>
      <c r="L18" s="13">
        <f>VLOOKUP(MYRANKS_H[[#This Row],[IDFRANGRAPHS]],STEAMER_H[],COLUMN(STEAMER_H[RBI]),FALSE)</f>
        <v>31</v>
      </c>
      <c r="M18" s="13">
        <f>VLOOKUP(MYRANKS_H[[#This Row],[IDFRANGRAPHS]],STEAMER_H[],COLUMN(STEAMER_H[BB]),FALSE)</f>
        <v>13</v>
      </c>
      <c r="N18" s="13">
        <f>VLOOKUP(MYRANKS_H[[#This Row],[IDFRANGRAPHS]],STEAMER_H[],COLUMN(STEAMER_H[SO]),FALSE)</f>
        <v>26</v>
      </c>
      <c r="O18" s="13">
        <f>VLOOKUP(MYRANKS_H[[#This Row],[IDFRANGRAPHS]],STEAMER_H[],COLUMN(STEAMER_H[SB]),FALSE)</f>
        <v>1</v>
      </c>
      <c r="P18" s="15">
        <f>MYRANKS_H[[#This Row],[H]]/MYRANKS_H[[#This Row],[AB]]</f>
        <v>0.27555555555555555</v>
      </c>
    </row>
    <row r="19" spans="1:16" x14ac:dyDescent="0.25">
      <c r="A19" s="7" t="s">
        <v>17024</v>
      </c>
      <c r="B19" s="9" t="str">
        <f>VLOOKUP(MYRANKS_H[[#This Row],[PLAYERID]],PLAYERIDMAP[],COLUMN(PLAYERIDMAP[LASTNAME]),FALSE)</f>
        <v>Arencibia</v>
      </c>
      <c r="C19" s="12" t="str">
        <f>VLOOKUP(MYRANKS_H[[#This Row],[PLAYERID]],PLAYERIDMAP[],COLUMN(PLAYERIDMAP[FIRSTNAME]),FALSE)</f>
        <v xml:space="preserve">J.P. </v>
      </c>
      <c r="D19" s="12" t="str">
        <f>VLOOKUP(MYRANKS_H[[#This Row],[PLAYERID]],PLAYERIDMAP[],COLUMN(PLAYERIDMAP[TEAM]),FALSE)</f>
        <v>TOR</v>
      </c>
      <c r="E19" s="12" t="str">
        <f>VLOOKUP(MYRANKS_H[[#This Row],[PLAYERID]],PLAYERIDMAP[],COLUMN(PLAYERIDMAP[POS]),FALSE)</f>
        <v>C</v>
      </c>
      <c r="F19" s="12">
        <f>VLOOKUP(MYRANKS_H[[#This Row],[PLAYERID]],PLAYERIDMAP[],COLUMN(PLAYERIDMAP[IDFANGRAPHS]),FALSE)</f>
        <v>697</v>
      </c>
      <c r="G19" s="13">
        <f>VLOOKUP(MYRANKS_H[[#This Row],[IDFRANGRAPHS]],STEAMER_H[],COLUMN(STEAMER_H[PA]),FALSE)</f>
        <v>332</v>
      </c>
      <c r="H19" s="13">
        <f>VLOOKUP(MYRANKS_H[[#This Row],[IDFRANGRAPHS]],STEAMER_H[],COLUMN(STEAMER_H[AB]),FALSE)</f>
        <v>302</v>
      </c>
      <c r="I19" s="13">
        <f>VLOOKUP(MYRANKS_H[[#This Row],[IDFRANGRAPHS]],STEAMER_H[],COLUMN(STEAMER_H[H]),FALSE)</f>
        <v>69</v>
      </c>
      <c r="J19" s="13">
        <f>VLOOKUP(MYRANKS_H[[#This Row],[IDFRANGRAPHS]],STEAMER_H[],COLUMN(STEAMER_H[HR]),FALSE)</f>
        <v>15</v>
      </c>
      <c r="K19" s="13">
        <f>VLOOKUP(MYRANKS_H[[#This Row],[IDFRANGRAPHS]],STEAMER_H[],COLUMN(STEAMER_H[R]),FALSE)</f>
        <v>38</v>
      </c>
      <c r="L19" s="13">
        <f>VLOOKUP(MYRANKS_H[[#This Row],[IDFRANGRAPHS]],STEAMER_H[],COLUMN(STEAMER_H[RBI]),FALSE)</f>
        <v>44</v>
      </c>
      <c r="M19" s="13">
        <f>VLOOKUP(MYRANKS_H[[#This Row],[IDFRANGRAPHS]],STEAMER_H[],COLUMN(STEAMER_H[BB]),FALSE)</f>
        <v>22</v>
      </c>
      <c r="N19" s="13">
        <f>VLOOKUP(MYRANKS_H[[#This Row],[IDFRANGRAPHS]],STEAMER_H[],COLUMN(STEAMER_H[SO]),FALSE)</f>
        <v>85</v>
      </c>
      <c r="O19" s="13">
        <f>VLOOKUP(MYRANKS_H[[#This Row],[IDFRANGRAPHS]],STEAMER_H[],COLUMN(STEAMER_H[SB]),FALSE)</f>
        <v>1</v>
      </c>
      <c r="P19" s="15">
        <f>MYRANKS_H[[#This Row],[H]]/MYRANKS_H[[#This Row],[AB]]</f>
        <v>0.22847682119205298</v>
      </c>
    </row>
    <row r="20" spans="1:16" x14ac:dyDescent="0.25">
      <c r="A20" s="7" t="s">
        <v>17027</v>
      </c>
      <c r="B20" s="9" t="str">
        <f>VLOOKUP(MYRANKS_H[[#This Row],[PLAYERID]],PLAYERIDMAP[],COLUMN(PLAYERIDMAP[LASTNAME]),FALSE)</f>
        <v>Arias</v>
      </c>
      <c r="C20" s="12" t="str">
        <f>VLOOKUP(MYRANKS_H[[#This Row],[PLAYERID]],PLAYERIDMAP[],COLUMN(PLAYERIDMAP[FIRSTNAME]),FALSE)</f>
        <v xml:space="preserve">Joaquin </v>
      </c>
      <c r="D20" s="12" t="str">
        <f>VLOOKUP(MYRANKS_H[[#This Row],[PLAYERID]],PLAYERIDMAP[],COLUMN(PLAYERIDMAP[TEAM]),FALSE)</f>
        <v>SF</v>
      </c>
      <c r="E20" s="12" t="str">
        <f>VLOOKUP(MYRANKS_H[[#This Row],[PLAYERID]],PLAYERIDMAP[],COLUMN(PLAYERIDMAP[POS]),FALSE)</f>
        <v>2B</v>
      </c>
      <c r="F20" s="12">
        <f>VLOOKUP(MYRANKS_H[[#This Row],[PLAYERID]],PLAYERIDMAP[],COLUMN(PLAYERIDMAP[IDFANGRAPHS]),FALSE)</f>
        <v>3817</v>
      </c>
      <c r="G20" s="13">
        <f>VLOOKUP(MYRANKS_H[[#This Row],[IDFRANGRAPHS]],STEAMER_H[],COLUMN(STEAMER_H[PA]),FALSE)</f>
        <v>210</v>
      </c>
      <c r="H20" s="13">
        <f>VLOOKUP(MYRANKS_H[[#This Row],[IDFRANGRAPHS]],STEAMER_H[],COLUMN(STEAMER_H[AB]),FALSE)</f>
        <v>196</v>
      </c>
      <c r="I20" s="13">
        <f>VLOOKUP(MYRANKS_H[[#This Row],[IDFRANGRAPHS]],STEAMER_H[],COLUMN(STEAMER_H[H]),FALSE)</f>
        <v>51</v>
      </c>
      <c r="J20" s="13">
        <f>VLOOKUP(MYRANKS_H[[#This Row],[IDFRANGRAPHS]],STEAMER_H[],COLUMN(STEAMER_H[HR]),FALSE)</f>
        <v>2</v>
      </c>
      <c r="K20" s="13">
        <f>VLOOKUP(MYRANKS_H[[#This Row],[IDFRANGRAPHS]],STEAMER_H[],COLUMN(STEAMER_H[R]),FALSE)</f>
        <v>18</v>
      </c>
      <c r="L20" s="13">
        <f>VLOOKUP(MYRANKS_H[[#This Row],[IDFRANGRAPHS]],STEAMER_H[],COLUMN(STEAMER_H[RBI]),FALSE)</f>
        <v>21</v>
      </c>
      <c r="M20" s="13">
        <f>VLOOKUP(MYRANKS_H[[#This Row],[IDFRANGRAPHS]],STEAMER_H[],COLUMN(STEAMER_H[BB]),FALSE)</f>
        <v>9</v>
      </c>
      <c r="N20" s="13">
        <f>VLOOKUP(MYRANKS_H[[#This Row],[IDFRANGRAPHS]],STEAMER_H[],COLUMN(STEAMER_H[SO]),FALSE)</f>
        <v>28</v>
      </c>
      <c r="O20" s="13">
        <f>VLOOKUP(MYRANKS_H[[#This Row],[IDFRANGRAPHS]],STEAMER_H[],COLUMN(STEAMER_H[SB]),FALSE)</f>
        <v>2</v>
      </c>
      <c r="P20" s="15">
        <f>MYRANKS_H[[#This Row],[H]]/MYRANKS_H[[#This Row],[AB]]</f>
        <v>0.26020408163265307</v>
      </c>
    </row>
    <row r="21" spans="1:16" x14ac:dyDescent="0.25">
      <c r="A21" s="7" t="s">
        <v>17050</v>
      </c>
      <c r="B21" s="9" t="str">
        <f>VLOOKUP(MYRANKS_H[[#This Row],[PLAYERID]],PLAYERIDMAP[],COLUMN(PLAYERIDMAP[LASTNAME]),FALSE)</f>
        <v>Avery</v>
      </c>
      <c r="C21" s="12" t="str">
        <f>VLOOKUP(MYRANKS_H[[#This Row],[PLAYERID]],PLAYERIDMAP[],COLUMN(PLAYERIDMAP[FIRSTNAME]),FALSE)</f>
        <v xml:space="preserve">Xavier </v>
      </c>
      <c r="D21" s="12" t="str">
        <f>VLOOKUP(MYRANKS_H[[#This Row],[PLAYERID]],PLAYERIDMAP[],COLUMN(PLAYERIDMAP[TEAM]),FALSE)</f>
        <v>BAL</v>
      </c>
      <c r="E21" s="12" t="str">
        <f>VLOOKUP(MYRANKS_H[[#This Row],[PLAYERID]],PLAYERIDMAP[],COLUMN(PLAYERIDMAP[POS]),FALSE)</f>
        <v>OF</v>
      </c>
      <c r="F21" s="12">
        <f>VLOOKUP(MYRANKS_H[[#This Row],[PLAYERID]],PLAYERIDMAP[],COLUMN(PLAYERIDMAP[IDFANGRAPHS]),FALSE)</f>
        <v>8471</v>
      </c>
      <c r="G21" s="13">
        <f>VLOOKUP(MYRANKS_H[[#This Row],[IDFRANGRAPHS]],STEAMER_H[],COLUMN(STEAMER_H[PA]),FALSE)</f>
        <v>100</v>
      </c>
      <c r="H21" s="13">
        <f>VLOOKUP(MYRANKS_H[[#This Row],[IDFRANGRAPHS]],STEAMER_H[],COLUMN(STEAMER_H[AB]),FALSE)</f>
        <v>90</v>
      </c>
      <c r="I21" s="13">
        <f>VLOOKUP(MYRANKS_H[[#This Row],[IDFRANGRAPHS]],STEAMER_H[],COLUMN(STEAMER_H[H]),FALSE)</f>
        <v>21</v>
      </c>
      <c r="J21" s="13">
        <f>VLOOKUP(MYRANKS_H[[#This Row],[IDFRANGRAPHS]],STEAMER_H[],COLUMN(STEAMER_H[HR]),FALSE)</f>
        <v>1</v>
      </c>
      <c r="K21" s="13">
        <f>VLOOKUP(MYRANKS_H[[#This Row],[IDFRANGRAPHS]],STEAMER_H[],COLUMN(STEAMER_H[R]),FALSE)</f>
        <v>10</v>
      </c>
      <c r="L21" s="13">
        <f>VLOOKUP(MYRANKS_H[[#This Row],[IDFRANGRAPHS]],STEAMER_H[],COLUMN(STEAMER_H[RBI]),FALSE)</f>
        <v>9</v>
      </c>
      <c r="M21" s="13">
        <f>VLOOKUP(MYRANKS_H[[#This Row],[IDFRANGRAPHS]],STEAMER_H[],COLUMN(STEAMER_H[BB]),FALSE)</f>
        <v>8</v>
      </c>
      <c r="N21" s="13">
        <f>VLOOKUP(MYRANKS_H[[#This Row],[IDFRANGRAPHS]],STEAMER_H[],COLUMN(STEAMER_H[SO]),FALSE)</f>
        <v>23</v>
      </c>
      <c r="O21" s="13">
        <f>VLOOKUP(MYRANKS_H[[#This Row],[IDFRANGRAPHS]],STEAMER_H[],COLUMN(STEAMER_H[SB]),FALSE)</f>
        <v>5</v>
      </c>
      <c r="P21" s="15">
        <f>MYRANKS_H[[#This Row],[H]]/MYRANKS_H[[#This Row],[AB]]</f>
        <v>0.23333333333333334</v>
      </c>
    </row>
    <row r="22" spans="1:16" x14ac:dyDescent="0.25">
      <c r="A22" s="7" t="s">
        <v>17052</v>
      </c>
      <c r="B22" s="9" t="str">
        <f>VLOOKUP(MYRANKS_H[[#This Row],[PLAYERID]],PLAYERIDMAP[],COLUMN(PLAYERIDMAP[LASTNAME]),FALSE)</f>
        <v>Avila</v>
      </c>
      <c r="C22" s="12" t="str">
        <f>VLOOKUP(MYRANKS_H[[#This Row],[PLAYERID]],PLAYERIDMAP[],COLUMN(PLAYERIDMAP[FIRSTNAME]),FALSE)</f>
        <v xml:space="preserve">Alex </v>
      </c>
      <c r="D22" s="12" t="str">
        <f>VLOOKUP(MYRANKS_H[[#This Row],[PLAYERID]],PLAYERIDMAP[],COLUMN(PLAYERIDMAP[TEAM]),FALSE)</f>
        <v>DET</v>
      </c>
      <c r="E22" s="12" t="str">
        <f>VLOOKUP(MYRANKS_H[[#This Row],[PLAYERID]],PLAYERIDMAP[],COLUMN(PLAYERIDMAP[POS]),FALSE)</f>
        <v>C</v>
      </c>
      <c r="F22" s="12">
        <f>VLOOKUP(MYRANKS_H[[#This Row],[PLAYERID]],PLAYERIDMAP[],COLUMN(PLAYERIDMAP[IDFANGRAPHS]),FALSE)</f>
        <v>7476</v>
      </c>
      <c r="G22" s="13">
        <f>VLOOKUP(MYRANKS_H[[#This Row],[IDFRANGRAPHS]],STEAMER_H[],COLUMN(STEAMER_H[PA]),FALSE)</f>
        <v>401</v>
      </c>
      <c r="H22" s="13">
        <f>VLOOKUP(MYRANKS_H[[#This Row],[IDFRANGRAPHS]],STEAMER_H[],COLUMN(STEAMER_H[AB]),FALSE)</f>
        <v>341</v>
      </c>
      <c r="I22" s="13">
        <f>VLOOKUP(MYRANKS_H[[#This Row],[IDFRANGRAPHS]],STEAMER_H[],COLUMN(STEAMER_H[H]),FALSE)</f>
        <v>87</v>
      </c>
      <c r="J22" s="13">
        <f>VLOOKUP(MYRANKS_H[[#This Row],[IDFRANGRAPHS]],STEAMER_H[],COLUMN(STEAMER_H[HR]),FALSE)</f>
        <v>11</v>
      </c>
      <c r="K22" s="13">
        <f>VLOOKUP(MYRANKS_H[[#This Row],[IDFRANGRAPHS]],STEAMER_H[],COLUMN(STEAMER_H[R]),FALSE)</f>
        <v>49</v>
      </c>
      <c r="L22" s="13">
        <f>VLOOKUP(MYRANKS_H[[#This Row],[IDFRANGRAPHS]],STEAMER_H[],COLUMN(STEAMER_H[RBI]),FALSE)</f>
        <v>47</v>
      </c>
      <c r="M22" s="13">
        <f>VLOOKUP(MYRANKS_H[[#This Row],[IDFRANGRAPHS]],STEAMER_H[],COLUMN(STEAMER_H[BB]),FALSE)</f>
        <v>52</v>
      </c>
      <c r="N22" s="13">
        <f>VLOOKUP(MYRANKS_H[[#This Row],[IDFRANGRAPHS]],STEAMER_H[],COLUMN(STEAMER_H[SO]),FALSE)</f>
        <v>91</v>
      </c>
      <c r="O22" s="13">
        <f>VLOOKUP(MYRANKS_H[[#This Row],[IDFRANGRAPHS]],STEAMER_H[],COLUMN(STEAMER_H[SB]),FALSE)</f>
        <v>2</v>
      </c>
      <c r="P22" s="15">
        <f>MYRANKS_H[[#This Row],[H]]/MYRANKS_H[[#This Row],[AB]]</f>
        <v>0.25513196480938416</v>
      </c>
    </row>
    <row r="23" spans="1:16" x14ac:dyDescent="0.25">
      <c r="A23" s="7" t="s">
        <v>17059</v>
      </c>
      <c r="B23" s="9" t="str">
        <f>VLOOKUP(MYRANKS_H[[#This Row],[PLAYERID]],PLAYERIDMAP[],COLUMN(PLAYERIDMAP[LASTNAME]),FALSE)</f>
        <v>Aviles</v>
      </c>
      <c r="C23" s="12" t="str">
        <f>VLOOKUP(MYRANKS_H[[#This Row],[PLAYERID]],PLAYERIDMAP[],COLUMN(PLAYERIDMAP[FIRSTNAME]),FALSE)</f>
        <v xml:space="preserve">Mike </v>
      </c>
      <c r="D23" s="12" t="str">
        <f>VLOOKUP(MYRANKS_H[[#This Row],[PLAYERID]],PLAYERIDMAP[],COLUMN(PLAYERIDMAP[TEAM]),FALSE)</f>
        <v>CLE</v>
      </c>
      <c r="E23" s="12" t="str">
        <f>VLOOKUP(MYRANKS_H[[#This Row],[PLAYERID]],PLAYERIDMAP[],COLUMN(PLAYERIDMAP[POS]),FALSE)</f>
        <v>SS</v>
      </c>
      <c r="F23" s="12">
        <f>VLOOKUP(MYRANKS_H[[#This Row],[PLAYERID]],PLAYERIDMAP[],COLUMN(PLAYERIDMAP[IDFANGRAPHS]),FALSE)</f>
        <v>5986</v>
      </c>
      <c r="G23" s="13">
        <f>VLOOKUP(MYRANKS_H[[#This Row],[IDFRANGRAPHS]],STEAMER_H[],COLUMN(STEAMER_H[PA]),FALSE)</f>
        <v>287</v>
      </c>
      <c r="H23" s="13">
        <f>VLOOKUP(MYRANKS_H[[#This Row],[IDFRANGRAPHS]],STEAMER_H[],COLUMN(STEAMER_H[AB]),FALSE)</f>
        <v>268</v>
      </c>
      <c r="I23" s="13">
        <f>VLOOKUP(MYRANKS_H[[#This Row],[IDFRANGRAPHS]],STEAMER_H[],COLUMN(STEAMER_H[H]),FALSE)</f>
        <v>70</v>
      </c>
      <c r="J23" s="13">
        <f>VLOOKUP(MYRANKS_H[[#This Row],[IDFRANGRAPHS]],STEAMER_H[],COLUMN(STEAMER_H[HR]),FALSE)</f>
        <v>7</v>
      </c>
      <c r="K23" s="13">
        <f>VLOOKUP(MYRANKS_H[[#This Row],[IDFRANGRAPHS]],STEAMER_H[],COLUMN(STEAMER_H[R]),FALSE)</f>
        <v>30</v>
      </c>
      <c r="L23" s="13">
        <f>VLOOKUP(MYRANKS_H[[#This Row],[IDFRANGRAPHS]],STEAMER_H[],COLUMN(STEAMER_H[RBI]),FALSE)</f>
        <v>31</v>
      </c>
      <c r="M23" s="13">
        <f>VLOOKUP(MYRANKS_H[[#This Row],[IDFRANGRAPHS]],STEAMER_H[],COLUMN(STEAMER_H[BB]),FALSE)</f>
        <v>13</v>
      </c>
      <c r="N23" s="13">
        <f>VLOOKUP(MYRANKS_H[[#This Row],[IDFRANGRAPHS]],STEAMER_H[],COLUMN(STEAMER_H[SO]),FALSE)</f>
        <v>40</v>
      </c>
      <c r="O23" s="13">
        <f>VLOOKUP(MYRANKS_H[[#This Row],[IDFRANGRAPHS]],STEAMER_H[],COLUMN(STEAMER_H[SB]),FALSE)</f>
        <v>6</v>
      </c>
      <c r="P23" s="15">
        <f>MYRANKS_H[[#This Row],[H]]/MYRANKS_H[[#This Row],[AB]]</f>
        <v>0.26119402985074625</v>
      </c>
    </row>
    <row r="24" spans="1:16" x14ac:dyDescent="0.25">
      <c r="A24" s="7" t="s">
        <v>17063</v>
      </c>
      <c r="B24" s="9" t="str">
        <f>VLOOKUP(MYRANKS_H[[#This Row],[PLAYERID]],PLAYERIDMAP[],COLUMN(PLAYERIDMAP[LASTNAME]),FALSE)</f>
        <v>Axelrod</v>
      </c>
      <c r="C24" s="12" t="str">
        <f>VLOOKUP(MYRANKS_H[[#This Row],[PLAYERID]],PLAYERIDMAP[],COLUMN(PLAYERIDMAP[FIRSTNAME]),FALSE)</f>
        <v xml:space="preserve">Dylan </v>
      </c>
      <c r="D24" s="12" t="str">
        <f>VLOOKUP(MYRANKS_H[[#This Row],[PLAYERID]],PLAYERIDMAP[],COLUMN(PLAYERIDMAP[TEAM]),FALSE)</f>
        <v>CHW</v>
      </c>
      <c r="E24" s="12" t="str">
        <f>VLOOKUP(MYRANKS_H[[#This Row],[PLAYERID]],PLAYERIDMAP[],COLUMN(PLAYERIDMAP[POS]),FALSE)</f>
        <v>-</v>
      </c>
      <c r="F24" s="12">
        <f>VLOOKUP(MYRANKS_H[[#This Row],[PLAYERID]],PLAYERIDMAP[],COLUMN(PLAYERIDMAP[IDFANGRAPHS]),FALSE)</f>
        <v>9303</v>
      </c>
      <c r="G24" s="13" t="e">
        <f>VLOOKUP(MYRANKS_H[[#This Row],[IDFRANGRAPHS]],STEAMER_H[],COLUMN(STEAMER_H[PA]),FALSE)</f>
        <v>#N/A</v>
      </c>
      <c r="H24" s="13" t="e">
        <f>VLOOKUP(MYRANKS_H[[#This Row],[IDFRANGRAPHS]],STEAMER_H[],COLUMN(STEAMER_H[AB]),FALSE)</f>
        <v>#N/A</v>
      </c>
      <c r="I24" s="13" t="e">
        <f>VLOOKUP(MYRANKS_H[[#This Row],[IDFRANGRAPHS]],STEAMER_H[],COLUMN(STEAMER_H[H]),FALSE)</f>
        <v>#N/A</v>
      </c>
      <c r="J24" s="13" t="e">
        <f>VLOOKUP(MYRANKS_H[[#This Row],[IDFRANGRAPHS]],STEAMER_H[],COLUMN(STEAMER_H[HR]),FALSE)</f>
        <v>#N/A</v>
      </c>
      <c r="K24" s="13" t="e">
        <f>VLOOKUP(MYRANKS_H[[#This Row],[IDFRANGRAPHS]],STEAMER_H[],COLUMN(STEAMER_H[R]),FALSE)</f>
        <v>#N/A</v>
      </c>
      <c r="L24" s="13" t="e">
        <f>VLOOKUP(MYRANKS_H[[#This Row],[IDFRANGRAPHS]],STEAMER_H[],COLUMN(STEAMER_H[RBI]),FALSE)</f>
        <v>#N/A</v>
      </c>
      <c r="M24" s="13" t="e">
        <f>VLOOKUP(MYRANKS_H[[#This Row],[IDFRANGRAPHS]],STEAMER_H[],COLUMN(STEAMER_H[BB]),FALSE)</f>
        <v>#N/A</v>
      </c>
      <c r="N24" s="13" t="e">
        <f>VLOOKUP(MYRANKS_H[[#This Row],[IDFRANGRAPHS]],STEAMER_H[],COLUMN(STEAMER_H[SO]),FALSE)</f>
        <v>#N/A</v>
      </c>
      <c r="O24" s="13" t="e">
        <f>VLOOKUP(MYRANKS_H[[#This Row],[IDFRANGRAPHS]],STEAMER_H[],COLUMN(STEAMER_H[SB]),FALSE)</f>
        <v>#N/A</v>
      </c>
      <c r="P24" s="15" t="e">
        <f>MYRANKS_H[[#This Row],[H]]/MYRANKS_H[[#This Row],[AB]]</f>
        <v>#N/A</v>
      </c>
    </row>
    <row r="25" spans="1:16" x14ac:dyDescent="0.25">
      <c r="A25" s="7" t="s">
        <v>17073</v>
      </c>
      <c r="B25" s="9" t="str">
        <f>VLOOKUP(MYRANKS_H[[#This Row],[PLAYERID]],PLAYERIDMAP[],COLUMN(PLAYERIDMAP[LASTNAME]),FALSE)</f>
        <v>Aybar</v>
      </c>
      <c r="C25" s="12" t="str">
        <f>VLOOKUP(MYRANKS_H[[#This Row],[PLAYERID]],PLAYERIDMAP[],COLUMN(PLAYERIDMAP[FIRSTNAME]),FALSE)</f>
        <v xml:space="preserve">Erick </v>
      </c>
      <c r="D25" s="12" t="str">
        <f>VLOOKUP(MYRANKS_H[[#This Row],[PLAYERID]],PLAYERIDMAP[],COLUMN(PLAYERIDMAP[TEAM]),FALSE)</f>
        <v>LAA</v>
      </c>
      <c r="E25" s="12" t="str">
        <f>VLOOKUP(MYRANKS_H[[#This Row],[PLAYERID]],PLAYERIDMAP[],COLUMN(PLAYERIDMAP[POS]),FALSE)</f>
        <v>SS</v>
      </c>
      <c r="F25" s="12">
        <f>VLOOKUP(MYRANKS_H[[#This Row],[PLAYERID]],PLAYERIDMAP[],COLUMN(PLAYERIDMAP[IDFANGRAPHS]),FALSE)</f>
        <v>4082</v>
      </c>
      <c r="G25" s="13">
        <f>VLOOKUP(MYRANKS_H[[#This Row],[IDFRANGRAPHS]],STEAMER_H[],COLUMN(STEAMER_H[PA]),FALSE)</f>
        <v>481</v>
      </c>
      <c r="H25" s="13">
        <f>VLOOKUP(MYRANKS_H[[#This Row],[IDFRANGRAPHS]],STEAMER_H[],COLUMN(STEAMER_H[AB]),FALSE)</f>
        <v>443</v>
      </c>
      <c r="I25" s="13">
        <f>VLOOKUP(MYRANKS_H[[#This Row],[IDFRANGRAPHS]],STEAMER_H[],COLUMN(STEAMER_H[H]),FALSE)</f>
        <v>122</v>
      </c>
      <c r="J25" s="13">
        <f>VLOOKUP(MYRANKS_H[[#This Row],[IDFRANGRAPHS]],STEAMER_H[],COLUMN(STEAMER_H[HR]),FALSE)</f>
        <v>7</v>
      </c>
      <c r="K25" s="13">
        <f>VLOOKUP(MYRANKS_H[[#This Row],[IDFRANGRAPHS]],STEAMER_H[],COLUMN(STEAMER_H[R]),FALSE)</f>
        <v>55</v>
      </c>
      <c r="L25" s="13">
        <f>VLOOKUP(MYRANKS_H[[#This Row],[IDFRANGRAPHS]],STEAMER_H[],COLUMN(STEAMER_H[RBI]),FALSE)</f>
        <v>48</v>
      </c>
      <c r="M25" s="13">
        <f>VLOOKUP(MYRANKS_H[[#This Row],[IDFRANGRAPHS]],STEAMER_H[],COLUMN(STEAMER_H[BB]),FALSE)</f>
        <v>26</v>
      </c>
      <c r="N25" s="13">
        <f>VLOOKUP(MYRANKS_H[[#This Row],[IDFRANGRAPHS]],STEAMER_H[],COLUMN(STEAMER_H[SO]),FALSE)</f>
        <v>56</v>
      </c>
      <c r="O25" s="13">
        <f>VLOOKUP(MYRANKS_H[[#This Row],[IDFRANGRAPHS]],STEAMER_H[],COLUMN(STEAMER_H[SB]),FALSE)</f>
        <v>13</v>
      </c>
      <c r="P25" s="15">
        <f>MYRANKS_H[[#This Row],[H]]/MYRANKS_H[[#This Row],[AB]]</f>
        <v>0.27539503386004516</v>
      </c>
    </row>
    <row r="26" spans="1:16" x14ac:dyDescent="0.25">
      <c r="A26" s="7" t="s">
        <v>17090</v>
      </c>
      <c r="B26" s="9" t="str">
        <f>VLOOKUP(MYRANKS_H[[#This Row],[PLAYERID]],PLAYERIDMAP[],COLUMN(PLAYERIDMAP[LASTNAME]),FALSE)</f>
        <v>Baker</v>
      </c>
      <c r="C26" s="12" t="str">
        <f>VLOOKUP(MYRANKS_H[[#This Row],[PLAYERID]],PLAYERIDMAP[],COLUMN(PLAYERIDMAP[FIRSTNAME]),FALSE)</f>
        <v xml:space="preserve">John </v>
      </c>
      <c r="D26" s="12" t="str">
        <f>VLOOKUP(MYRANKS_H[[#This Row],[PLAYERID]],PLAYERIDMAP[],COLUMN(PLAYERIDMAP[TEAM]),FALSE)</f>
        <v>SD</v>
      </c>
      <c r="E26" s="12" t="str">
        <f>VLOOKUP(MYRANKS_H[[#This Row],[PLAYERID]],PLAYERIDMAP[],COLUMN(PLAYERIDMAP[POS]),FALSE)</f>
        <v>C</v>
      </c>
      <c r="F26" s="12">
        <f>VLOOKUP(MYRANKS_H[[#This Row],[PLAYERID]],PLAYERIDMAP[],COLUMN(PLAYERIDMAP[IDFANGRAPHS]),FALSE)</f>
        <v>4756</v>
      </c>
      <c r="G26" s="13">
        <f>VLOOKUP(MYRANKS_H[[#This Row],[IDFRANGRAPHS]],STEAMER_H[],COLUMN(STEAMER_H[PA]),FALSE)</f>
        <v>109</v>
      </c>
      <c r="H26" s="13">
        <f>VLOOKUP(MYRANKS_H[[#This Row],[IDFRANGRAPHS]],STEAMER_H[],COLUMN(STEAMER_H[AB]),FALSE)</f>
        <v>96</v>
      </c>
      <c r="I26" s="13">
        <f>VLOOKUP(MYRANKS_H[[#This Row],[IDFRANGRAPHS]],STEAMER_H[],COLUMN(STEAMER_H[H]),FALSE)</f>
        <v>23</v>
      </c>
      <c r="J26" s="13">
        <f>VLOOKUP(MYRANKS_H[[#This Row],[IDFRANGRAPHS]],STEAMER_H[],COLUMN(STEAMER_H[HR]),FALSE)</f>
        <v>1</v>
      </c>
      <c r="K26" s="13">
        <f>VLOOKUP(MYRANKS_H[[#This Row],[IDFRANGRAPHS]],STEAMER_H[],COLUMN(STEAMER_H[R]),FALSE)</f>
        <v>9</v>
      </c>
      <c r="L26" s="13">
        <f>VLOOKUP(MYRANKS_H[[#This Row],[IDFRANGRAPHS]],STEAMER_H[],COLUMN(STEAMER_H[RBI]),FALSE)</f>
        <v>9</v>
      </c>
      <c r="M26" s="13">
        <f>VLOOKUP(MYRANKS_H[[#This Row],[IDFRANGRAPHS]],STEAMER_H[],COLUMN(STEAMER_H[BB]),FALSE)</f>
        <v>10</v>
      </c>
      <c r="N26" s="13">
        <f>VLOOKUP(MYRANKS_H[[#This Row],[IDFRANGRAPHS]],STEAMER_H[],COLUMN(STEAMER_H[SO]),FALSE)</f>
        <v>21</v>
      </c>
      <c r="O26" s="13">
        <f>VLOOKUP(MYRANKS_H[[#This Row],[IDFRANGRAPHS]],STEAMER_H[],COLUMN(STEAMER_H[SB]),FALSE)</f>
        <v>1</v>
      </c>
      <c r="P26" s="15">
        <f>MYRANKS_H[[#This Row],[H]]/MYRANKS_H[[#This Row],[AB]]</f>
        <v>0.23958333333333334</v>
      </c>
    </row>
    <row r="27" spans="1:16" x14ac:dyDescent="0.25">
      <c r="A27" s="7" t="s">
        <v>17107</v>
      </c>
      <c r="B27" s="9" t="str">
        <f>VLOOKUP(MYRANKS_H[[#This Row],[PLAYERID]],PLAYERIDMAP[],COLUMN(PLAYERIDMAP[LASTNAME]),FALSE)</f>
        <v>Barajas</v>
      </c>
      <c r="C27" s="12" t="str">
        <f>VLOOKUP(MYRANKS_H[[#This Row],[PLAYERID]],PLAYERIDMAP[],COLUMN(PLAYERIDMAP[FIRSTNAME]),FALSE)</f>
        <v xml:space="preserve">Rod </v>
      </c>
      <c r="D27" s="12" t="str">
        <f>VLOOKUP(MYRANKS_H[[#This Row],[PLAYERID]],PLAYERIDMAP[],COLUMN(PLAYERIDMAP[TEAM]),FALSE)</f>
        <v>PIT</v>
      </c>
      <c r="E27" s="12" t="str">
        <f>VLOOKUP(MYRANKS_H[[#This Row],[PLAYERID]],PLAYERIDMAP[],COLUMN(PLAYERIDMAP[POS]),FALSE)</f>
        <v>C</v>
      </c>
      <c r="F27" s="12">
        <f>VLOOKUP(MYRANKS_H[[#This Row],[PLAYERID]],PLAYERIDMAP[],COLUMN(PLAYERIDMAP[IDFANGRAPHS]),FALSE)</f>
        <v>45</v>
      </c>
      <c r="G27" s="13">
        <f>VLOOKUP(MYRANKS_H[[#This Row],[IDFRANGRAPHS]],STEAMER_H[],COLUMN(STEAMER_H[PA]),FALSE)</f>
        <v>100</v>
      </c>
      <c r="H27" s="13">
        <f>VLOOKUP(MYRANKS_H[[#This Row],[IDFRANGRAPHS]],STEAMER_H[],COLUMN(STEAMER_H[AB]),FALSE)</f>
        <v>90</v>
      </c>
      <c r="I27" s="13">
        <f>VLOOKUP(MYRANKS_H[[#This Row],[IDFRANGRAPHS]],STEAMER_H[],COLUMN(STEAMER_H[H]),FALSE)</f>
        <v>20</v>
      </c>
      <c r="J27" s="13">
        <f>VLOOKUP(MYRANKS_H[[#This Row],[IDFRANGRAPHS]],STEAMER_H[],COLUMN(STEAMER_H[HR]),FALSE)</f>
        <v>3</v>
      </c>
      <c r="K27" s="13">
        <f>VLOOKUP(MYRANKS_H[[#This Row],[IDFRANGRAPHS]],STEAMER_H[],COLUMN(STEAMER_H[R]),FALSE)</f>
        <v>9</v>
      </c>
      <c r="L27" s="13">
        <f>VLOOKUP(MYRANKS_H[[#This Row],[IDFRANGRAPHS]],STEAMER_H[],COLUMN(STEAMER_H[RBI]),FALSE)</f>
        <v>11</v>
      </c>
      <c r="M27" s="13">
        <f>VLOOKUP(MYRANKS_H[[#This Row],[IDFRANGRAPHS]],STEAMER_H[],COLUMN(STEAMER_H[BB]),FALSE)</f>
        <v>7</v>
      </c>
      <c r="N27" s="13">
        <f>VLOOKUP(MYRANKS_H[[#This Row],[IDFRANGRAPHS]],STEAMER_H[],COLUMN(STEAMER_H[SO]),FALSE)</f>
        <v>20</v>
      </c>
      <c r="O27" s="13">
        <f>VLOOKUP(MYRANKS_H[[#This Row],[IDFRANGRAPHS]],STEAMER_H[],COLUMN(STEAMER_H[SB]),FALSE)</f>
        <v>0</v>
      </c>
      <c r="P27" s="15">
        <f>MYRANKS_H[[#This Row],[H]]/MYRANKS_H[[#This Row],[AB]]</f>
        <v>0.22222222222222221</v>
      </c>
    </row>
    <row r="28" spans="1:16" x14ac:dyDescent="0.25">
      <c r="A28" s="7" t="s">
        <v>17115</v>
      </c>
      <c r="B28" s="9" t="str">
        <f>VLOOKUP(MYRANKS_H[[#This Row],[PLAYERID]],PLAYERIDMAP[],COLUMN(PLAYERIDMAP[LASTNAME]),FALSE)</f>
        <v>Barmes</v>
      </c>
      <c r="C28" s="12" t="str">
        <f>VLOOKUP(MYRANKS_H[[#This Row],[PLAYERID]],PLAYERIDMAP[],COLUMN(PLAYERIDMAP[FIRSTNAME]),FALSE)</f>
        <v xml:space="preserve">Clint </v>
      </c>
      <c r="D28" s="12" t="str">
        <f>VLOOKUP(MYRANKS_H[[#This Row],[PLAYERID]],PLAYERIDMAP[],COLUMN(PLAYERIDMAP[TEAM]),FALSE)</f>
        <v>PIT</v>
      </c>
      <c r="E28" s="12" t="str">
        <f>VLOOKUP(MYRANKS_H[[#This Row],[PLAYERID]],PLAYERIDMAP[],COLUMN(PLAYERIDMAP[POS]),FALSE)</f>
        <v>SS</v>
      </c>
      <c r="F28" s="12">
        <f>VLOOKUP(MYRANKS_H[[#This Row],[PLAYERID]],PLAYERIDMAP[],COLUMN(PLAYERIDMAP[IDFANGRAPHS]),FALSE)</f>
        <v>1830</v>
      </c>
      <c r="G28" s="13">
        <f>VLOOKUP(MYRANKS_H[[#This Row],[IDFRANGRAPHS]],STEAMER_H[],COLUMN(STEAMER_H[PA]),FALSE)</f>
        <v>409</v>
      </c>
      <c r="H28" s="13">
        <f>VLOOKUP(MYRANKS_H[[#This Row],[IDFRANGRAPHS]],STEAMER_H[],COLUMN(STEAMER_H[AB]),FALSE)</f>
        <v>372</v>
      </c>
      <c r="I28" s="13">
        <f>VLOOKUP(MYRANKS_H[[#This Row],[IDFRANGRAPHS]],STEAMER_H[],COLUMN(STEAMER_H[H]),FALSE)</f>
        <v>88</v>
      </c>
      <c r="J28" s="13">
        <f>VLOOKUP(MYRANKS_H[[#This Row],[IDFRANGRAPHS]],STEAMER_H[],COLUMN(STEAMER_H[HR]),FALSE)</f>
        <v>8</v>
      </c>
      <c r="K28" s="13">
        <f>VLOOKUP(MYRANKS_H[[#This Row],[IDFRANGRAPHS]],STEAMER_H[],COLUMN(STEAMER_H[R]),FALSE)</f>
        <v>35</v>
      </c>
      <c r="L28" s="13">
        <f>VLOOKUP(MYRANKS_H[[#This Row],[IDFRANGRAPHS]],STEAMER_H[],COLUMN(STEAMER_H[RBI]),FALSE)</f>
        <v>38</v>
      </c>
      <c r="M28" s="13">
        <f>VLOOKUP(MYRANKS_H[[#This Row],[IDFRANGRAPHS]],STEAMER_H[],COLUMN(STEAMER_H[BB]),FALSE)</f>
        <v>25</v>
      </c>
      <c r="N28" s="13">
        <f>VLOOKUP(MYRANKS_H[[#This Row],[IDFRANGRAPHS]],STEAMER_H[],COLUMN(STEAMER_H[SO]),FALSE)</f>
        <v>79</v>
      </c>
      <c r="O28" s="13">
        <f>VLOOKUP(MYRANKS_H[[#This Row],[IDFRANGRAPHS]],STEAMER_H[],COLUMN(STEAMER_H[SB]),FALSE)</f>
        <v>1</v>
      </c>
      <c r="P28" s="15">
        <f>MYRANKS_H[[#This Row],[H]]/MYRANKS_H[[#This Row],[AB]]</f>
        <v>0.23655913978494625</v>
      </c>
    </row>
    <row r="29" spans="1:16" x14ac:dyDescent="0.25">
      <c r="A29" s="7" t="s">
        <v>17119</v>
      </c>
      <c r="B29" s="9" t="str">
        <f>VLOOKUP(MYRANKS_H[[#This Row],[PLAYERID]],PLAYERIDMAP[],COLUMN(PLAYERIDMAP[LASTNAME]),FALSE)</f>
        <v>Barnes</v>
      </c>
      <c r="C29" s="12" t="str">
        <f>VLOOKUP(MYRANKS_H[[#This Row],[PLAYERID]],PLAYERIDMAP[],COLUMN(PLAYERIDMAP[FIRSTNAME]),FALSE)</f>
        <v xml:space="preserve">Brandon </v>
      </c>
      <c r="D29" s="12" t="str">
        <f>VLOOKUP(MYRANKS_H[[#This Row],[PLAYERID]],PLAYERIDMAP[],COLUMN(PLAYERIDMAP[TEAM]),FALSE)</f>
        <v>HOU</v>
      </c>
      <c r="E29" s="12" t="str">
        <f>VLOOKUP(MYRANKS_H[[#This Row],[PLAYERID]],PLAYERIDMAP[],COLUMN(PLAYERIDMAP[POS]),FALSE)</f>
        <v>OF</v>
      </c>
      <c r="F29" s="12">
        <f>VLOOKUP(MYRANKS_H[[#This Row],[PLAYERID]],PLAYERIDMAP[],COLUMN(PLAYERIDMAP[IDFANGRAPHS]),FALSE)</f>
        <v>629</v>
      </c>
      <c r="G29" s="13">
        <f>VLOOKUP(MYRANKS_H[[#This Row],[IDFRANGRAPHS]],STEAMER_H[],COLUMN(STEAMER_H[PA]),FALSE)</f>
        <v>116</v>
      </c>
      <c r="H29" s="13">
        <f>VLOOKUP(MYRANKS_H[[#This Row],[IDFRANGRAPHS]],STEAMER_H[],COLUMN(STEAMER_H[AB]),FALSE)</f>
        <v>106</v>
      </c>
      <c r="I29" s="13">
        <f>VLOOKUP(MYRANKS_H[[#This Row],[IDFRANGRAPHS]],STEAMER_H[],COLUMN(STEAMER_H[H]),FALSE)</f>
        <v>26</v>
      </c>
      <c r="J29" s="13">
        <f>VLOOKUP(MYRANKS_H[[#This Row],[IDFRANGRAPHS]],STEAMER_H[],COLUMN(STEAMER_H[HR]),FALSE)</f>
        <v>3</v>
      </c>
      <c r="K29" s="13">
        <f>VLOOKUP(MYRANKS_H[[#This Row],[IDFRANGRAPHS]],STEAMER_H[],COLUMN(STEAMER_H[R]),FALSE)</f>
        <v>12</v>
      </c>
      <c r="L29" s="13">
        <f>VLOOKUP(MYRANKS_H[[#This Row],[IDFRANGRAPHS]],STEAMER_H[],COLUMN(STEAMER_H[RBI]),FALSE)</f>
        <v>12</v>
      </c>
      <c r="M29" s="13">
        <f>VLOOKUP(MYRANKS_H[[#This Row],[IDFRANGRAPHS]],STEAMER_H[],COLUMN(STEAMER_H[BB]),FALSE)</f>
        <v>7</v>
      </c>
      <c r="N29" s="13">
        <f>VLOOKUP(MYRANKS_H[[#This Row],[IDFRANGRAPHS]],STEAMER_H[],COLUMN(STEAMER_H[SO]),FALSE)</f>
        <v>27</v>
      </c>
      <c r="O29" s="13">
        <f>VLOOKUP(MYRANKS_H[[#This Row],[IDFRANGRAPHS]],STEAMER_H[],COLUMN(STEAMER_H[SB]),FALSE)</f>
        <v>3</v>
      </c>
      <c r="P29" s="15">
        <f>MYRANKS_H[[#This Row],[H]]/MYRANKS_H[[#This Row],[AB]]</f>
        <v>0.24528301886792453</v>
      </c>
    </row>
    <row r="30" spans="1:16" x14ac:dyDescent="0.25">
      <c r="A30" s="7" t="s">
        <v>17121</v>
      </c>
      <c r="B30" s="9" t="str">
        <f>VLOOKUP(MYRANKS_H[[#This Row],[PLAYERID]],PLAYERIDMAP[],COLUMN(PLAYERIDMAP[LASTNAME]),FALSE)</f>
        <v>Barney</v>
      </c>
      <c r="C30" s="12" t="str">
        <f>VLOOKUP(MYRANKS_H[[#This Row],[PLAYERID]],PLAYERIDMAP[],COLUMN(PLAYERIDMAP[FIRSTNAME]),FALSE)</f>
        <v xml:space="preserve">Darwin </v>
      </c>
      <c r="D30" s="12" t="str">
        <f>VLOOKUP(MYRANKS_H[[#This Row],[PLAYERID]],PLAYERIDMAP[],COLUMN(PLAYERIDMAP[TEAM]),FALSE)</f>
        <v>CHC</v>
      </c>
      <c r="E30" s="12" t="str">
        <f>VLOOKUP(MYRANKS_H[[#This Row],[PLAYERID]],PLAYERIDMAP[],COLUMN(PLAYERIDMAP[POS]),FALSE)</f>
        <v>2B</v>
      </c>
      <c r="F30" s="12">
        <f>VLOOKUP(MYRANKS_H[[#This Row],[PLAYERID]],PLAYERIDMAP[],COLUMN(PLAYERIDMAP[IDFANGRAPHS]),FALSE)</f>
        <v>2430</v>
      </c>
      <c r="G30" s="13">
        <f>VLOOKUP(MYRANKS_H[[#This Row],[IDFRANGRAPHS]],STEAMER_H[],COLUMN(STEAMER_H[PA]),FALSE)</f>
        <v>556</v>
      </c>
      <c r="H30" s="13">
        <f>VLOOKUP(MYRANKS_H[[#This Row],[IDFRANGRAPHS]],STEAMER_H[],COLUMN(STEAMER_H[AB]),FALSE)</f>
        <v>513</v>
      </c>
      <c r="I30" s="13">
        <f>VLOOKUP(MYRANKS_H[[#This Row],[IDFRANGRAPHS]],STEAMER_H[],COLUMN(STEAMER_H[H]),FALSE)</f>
        <v>138</v>
      </c>
      <c r="J30" s="13">
        <f>VLOOKUP(MYRANKS_H[[#This Row],[IDFRANGRAPHS]],STEAMER_H[],COLUMN(STEAMER_H[HR]),FALSE)</f>
        <v>5</v>
      </c>
      <c r="K30" s="13">
        <f>VLOOKUP(MYRANKS_H[[#This Row],[IDFRANGRAPHS]],STEAMER_H[],COLUMN(STEAMER_H[R]),FALSE)</f>
        <v>51</v>
      </c>
      <c r="L30" s="13">
        <f>VLOOKUP(MYRANKS_H[[#This Row],[IDFRANGRAPHS]],STEAMER_H[],COLUMN(STEAMER_H[RBI]),FALSE)</f>
        <v>50</v>
      </c>
      <c r="M30" s="13">
        <f>VLOOKUP(MYRANKS_H[[#This Row],[IDFRANGRAPHS]],STEAMER_H[],COLUMN(STEAMER_H[BB]),FALSE)</f>
        <v>30</v>
      </c>
      <c r="N30" s="13">
        <f>VLOOKUP(MYRANKS_H[[#This Row],[IDFRANGRAPHS]],STEAMER_H[],COLUMN(STEAMER_H[SO]),FALSE)</f>
        <v>59</v>
      </c>
      <c r="O30" s="13">
        <f>VLOOKUP(MYRANKS_H[[#This Row],[IDFRANGRAPHS]],STEAMER_H[],COLUMN(STEAMER_H[SB]),FALSE)</f>
        <v>6</v>
      </c>
      <c r="P30" s="15">
        <f>MYRANKS_H[[#This Row],[H]]/MYRANKS_H[[#This Row],[AB]]</f>
        <v>0.26900584795321636</v>
      </c>
    </row>
    <row r="31" spans="1:16" x14ac:dyDescent="0.25">
      <c r="A31" s="7" t="s">
        <v>17127</v>
      </c>
      <c r="B31" s="9" t="str">
        <f>VLOOKUP(MYRANKS_H[[#This Row],[PLAYERID]],PLAYERIDMAP[],COLUMN(PLAYERIDMAP[LASTNAME]),FALSE)</f>
        <v>Bartlett</v>
      </c>
      <c r="C31" s="12" t="str">
        <f>VLOOKUP(MYRANKS_H[[#This Row],[PLAYERID]],PLAYERIDMAP[],COLUMN(PLAYERIDMAP[FIRSTNAME]),FALSE)</f>
        <v xml:space="preserve">Jason </v>
      </c>
      <c r="D31" s="12" t="str">
        <f>VLOOKUP(MYRANKS_H[[#This Row],[PLAYERID]],PLAYERIDMAP[],COLUMN(PLAYERIDMAP[TEAM]),FALSE)</f>
        <v>SD</v>
      </c>
      <c r="E31" s="12" t="str">
        <f>VLOOKUP(MYRANKS_H[[#This Row],[PLAYERID]],PLAYERIDMAP[],COLUMN(PLAYERIDMAP[POS]),FALSE)</f>
        <v>SS</v>
      </c>
      <c r="F31" s="12">
        <f>VLOOKUP(MYRANKS_H[[#This Row],[PLAYERID]],PLAYERIDMAP[],COLUMN(PLAYERIDMAP[IDFANGRAPHS]),FALSE)</f>
        <v>8219</v>
      </c>
      <c r="G31" s="13">
        <f>VLOOKUP(MYRANKS_H[[#This Row],[IDFRANGRAPHS]],STEAMER_H[],COLUMN(STEAMER_H[PA]),FALSE)</f>
        <v>155</v>
      </c>
      <c r="H31" s="13">
        <f>VLOOKUP(MYRANKS_H[[#This Row],[IDFRANGRAPHS]],STEAMER_H[],COLUMN(STEAMER_H[AB]),FALSE)</f>
        <v>137</v>
      </c>
      <c r="I31" s="13">
        <f>VLOOKUP(MYRANKS_H[[#This Row],[IDFRANGRAPHS]],STEAMER_H[],COLUMN(STEAMER_H[H]),FALSE)</f>
        <v>33</v>
      </c>
      <c r="J31" s="13">
        <f>VLOOKUP(MYRANKS_H[[#This Row],[IDFRANGRAPHS]],STEAMER_H[],COLUMN(STEAMER_H[HR]),FALSE)</f>
        <v>2</v>
      </c>
      <c r="K31" s="13">
        <f>VLOOKUP(MYRANKS_H[[#This Row],[IDFRANGRAPHS]],STEAMER_H[],COLUMN(STEAMER_H[R]),FALSE)</f>
        <v>13</v>
      </c>
      <c r="L31" s="13">
        <f>VLOOKUP(MYRANKS_H[[#This Row],[IDFRANGRAPHS]],STEAMER_H[],COLUMN(STEAMER_H[RBI]),FALSE)</f>
        <v>13</v>
      </c>
      <c r="M31" s="13">
        <f>VLOOKUP(MYRANKS_H[[#This Row],[IDFRANGRAPHS]],STEAMER_H[],COLUMN(STEAMER_H[BB]),FALSE)</f>
        <v>14</v>
      </c>
      <c r="N31" s="13">
        <f>VLOOKUP(MYRANKS_H[[#This Row],[IDFRANGRAPHS]],STEAMER_H[],COLUMN(STEAMER_H[SO]),FALSE)</f>
        <v>29</v>
      </c>
      <c r="O31" s="13">
        <f>VLOOKUP(MYRANKS_H[[#This Row],[IDFRANGRAPHS]],STEAMER_H[],COLUMN(STEAMER_H[SB]),FALSE)</f>
        <v>2</v>
      </c>
      <c r="P31" s="15">
        <f>MYRANKS_H[[#This Row],[H]]/MYRANKS_H[[#This Row],[AB]]</f>
        <v>0.24087591240875914</v>
      </c>
    </row>
    <row r="32" spans="1:16" x14ac:dyDescent="0.25">
      <c r="A32" s="7" t="s">
        <v>17131</v>
      </c>
      <c r="B32" s="9" t="str">
        <f>VLOOKUP(MYRANKS_H[[#This Row],[PLAYERID]],PLAYERIDMAP[],COLUMN(PLAYERIDMAP[LASTNAME]),FALSE)</f>
        <v>Barton</v>
      </c>
      <c r="C32" s="12" t="str">
        <f>VLOOKUP(MYRANKS_H[[#This Row],[PLAYERID]],PLAYERIDMAP[],COLUMN(PLAYERIDMAP[FIRSTNAME]),FALSE)</f>
        <v xml:space="preserve">Daric </v>
      </c>
      <c r="D32" s="12" t="str">
        <f>VLOOKUP(MYRANKS_H[[#This Row],[PLAYERID]],PLAYERIDMAP[],COLUMN(PLAYERIDMAP[TEAM]),FALSE)</f>
        <v>OAK</v>
      </c>
      <c r="E32" s="12" t="str">
        <f>VLOOKUP(MYRANKS_H[[#This Row],[PLAYERID]],PLAYERIDMAP[],COLUMN(PLAYERIDMAP[POS]),FALSE)</f>
        <v>1B</v>
      </c>
      <c r="F32" s="12">
        <f>VLOOKUP(MYRANKS_H[[#This Row],[PLAYERID]],PLAYERIDMAP[],COLUMN(PLAYERIDMAP[IDFANGRAPHS]),FALSE)</f>
        <v>5928</v>
      </c>
      <c r="G32" s="13">
        <f>VLOOKUP(MYRANKS_H[[#This Row],[IDFRANGRAPHS]],STEAMER_H[],COLUMN(STEAMER_H[PA]),FALSE)</f>
        <v>206</v>
      </c>
      <c r="H32" s="13">
        <f>VLOOKUP(MYRANKS_H[[#This Row],[IDFRANGRAPHS]],STEAMER_H[],COLUMN(STEAMER_H[AB]),FALSE)</f>
        <v>171</v>
      </c>
      <c r="I32" s="13">
        <f>VLOOKUP(MYRANKS_H[[#This Row],[IDFRANGRAPHS]],STEAMER_H[],COLUMN(STEAMER_H[H]),FALSE)</f>
        <v>41</v>
      </c>
      <c r="J32" s="13">
        <f>VLOOKUP(MYRANKS_H[[#This Row],[IDFRANGRAPHS]],STEAMER_H[],COLUMN(STEAMER_H[HR]),FALSE)</f>
        <v>4</v>
      </c>
      <c r="K32" s="13">
        <f>VLOOKUP(MYRANKS_H[[#This Row],[IDFRANGRAPHS]],STEAMER_H[],COLUMN(STEAMER_H[R]),FALSE)</f>
        <v>24</v>
      </c>
      <c r="L32" s="13">
        <f>VLOOKUP(MYRANKS_H[[#This Row],[IDFRANGRAPHS]],STEAMER_H[],COLUMN(STEAMER_H[RBI]),FALSE)</f>
        <v>19</v>
      </c>
      <c r="M32" s="13">
        <f>VLOOKUP(MYRANKS_H[[#This Row],[IDFRANGRAPHS]],STEAMER_H[],COLUMN(STEAMER_H[BB]),FALSE)</f>
        <v>31</v>
      </c>
      <c r="N32" s="13">
        <f>VLOOKUP(MYRANKS_H[[#This Row],[IDFRANGRAPHS]],STEAMER_H[],COLUMN(STEAMER_H[SO]),FALSE)</f>
        <v>35</v>
      </c>
      <c r="O32" s="13">
        <f>VLOOKUP(MYRANKS_H[[#This Row],[IDFRANGRAPHS]],STEAMER_H[],COLUMN(STEAMER_H[SB]),FALSE)</f>
        <v>2</v>
      </c>
      <c r="P32" s="15">
        <f>MYRANKS_H[[#This Row],[H]]/MYRANKS_H[[#This Row],[AB]]</f>
        <v>0.23976608187134502</v>
      </c>
    </row>
    <row r="33" spans="1:16" x14ac:dyDescent="0.25">
      <c r="A33" s="7" t="s">
        <v>17150</v>
      </c>
      <c r="B33" s="9" t="str">
        <f>VLOOKUP(MYRANKS_H[[#This Row],[PLAYERID]],PLAYERIDMAP[],COLUMN(PLAYERIDMAP[LASTNAME]),FALSE)</f>
        <v>Bautista</v>
      </c>
      <c r="C33" s="12" t="str">
        <f>VLOOKUP(MYRANKS_H[[#This Row],[PLAYERID]],PLAYERIDMAP[],COLUMN(PLAYERIDMAP[FIRSTNAME]),FALSE)</f>
        <v xml:space="preserve">Jose </v>
      </c>
      <c r="D33" s="12" t="str">
        <f>VLOOKUP(MYRANKS_H[[#This Row],[PLAYERID]],PLAYERIDMAP[],COLUMN(PLAYERIDMAP[TEAM]),FALSE)</f>
        <v>TOR</v>
      </c>
      <c r="E33" s="12" t="str">
        <f>VLOOKUP(MYRANKS_H[[#This Row],[PLAYERID]],PLAYERIDMAP[],COLUMN(PLAYERIDMAP[POS]),FALSE)</f>
        <v>OF</v>
      </c>
      <c r="F33" s="12">
        <f>VLOOKUP(MYRANKS_H[[#This Row],[PLAYERID]],PLAYERIDMAP[],COLUMN(PLAYERIDMAP[IDFANGRAPHS]),FALSE)</f>
        <v>1887</v>
      </c>
      <c r="G33" s="13">
        <f>VLOOKUP(MYRANKS_H[[#This Row],[IDFRANGRAPHS]],STEAMER_H[],COLUMN(STEAMER_H[PA]),FALSE)</f>
        <v>561</v>
      </c>
      <c r="H33" s="13">
        <f>VLOOKUP(MYRANKS_H[[#This Row],[IDFRANGRAPHS]],STEAMER_H[],COLUMN(STEAMER_H[AB]),FALSE)</f>
        <v>461</v>
      </c>
      <c r="I33" s="13">
        <f>VLOOKUP(MYRANKS_H[[#This Row],[IDFRANGRAPHS]],STEAMER_H[],COLUMN(STEAMER_H[H]),FALSE)</f>
        <v>122</v>
      </c>
      <c r="J33" s="13">
        <f>VLOOKUP(MYRANKS_H[[#This Row],[IDFRANGRAPHS]],STEAMER_H[],COLUMN(STEAMER_H[HR]),FALSE)</f>
        <v>33</v>
      </c>
      <c r="K33" s="13">
        <f>VLOOKUP(MYRANKS_H[[#This Row],[IDFRANGRAPHS]],STEAMER_H[],COLUMN(STEAMER_H[R]),FALSE)</f>
        <v>84</v>
      </c>
      <c r="L33" s="13">
        <f>VLOOKUP(MYRANKS_H[[#This Row],[IDFRANGRAPHS]],STEAMER_H[],COLUMN(STEAMER_H[RBI]),FALSE)</f>
        <v>90</v>
      </c>
      <c r="M33" s="13">
        <f>VLOOKUP(MYRANKS_H[[#This Row],[IDFRANGRAPHS]],STEAMER_H[],COLUMN(STEAMER_H[BB]),FALSE)</f>
        <v>90</v>
      </c>
      <c r="N33" s="13">
        <f>VLOOKUP(MYRANKS_H[[#This Row],[IDFRANGRAPHS]],STEAMER_H[],COLUMN(STEAMER_H[SO]),FALSE)</f>
        <v>94</v>
      </c>
      <c r="O33" s="13">
        <f>VLOOKUP(MYRANKS_H[[#This Row],[IDFRANGRAPHS]],STEAMER_H[],COLUMN(STEAMER_H[SB]),FALSE)</f>
        <v>5</v>
      </c>
      <c r="P33" s="15">
        <f>MYRANKS_H[[#This Row],[H]]/MYRANKS_H[[#This Row],[AB]]</f>
        <v>0.2646420824295011</v>
      </c>
    </row>
    <row r="34" spans="1:16" x14ac:dyDescent="0.25">
      <c r="A34" s="7" t="s">
        <v>17154</v>
      </c>
      <c r="B34" s="9" t="str">
        <f>VLOOKUP(MYRANKS_H[[#This Row],[PLAYERID]],PLAYERIDMAP[],COLUMN(PLAYERIDMAP[LASTNAME]),FALSE)</f>
        <v>Baxter</v>
      </c>
      <c r="C34" s="12" t="str">
        <f>VLOOKUP(MYRANKS_H[[#This Row],[PLAYERID]],PLAYERIDMAP[],COLUMN(PLAYERIDMAP[FIRSTNAME]),FALSE)</f>
        <v xml:space="preserve">Mike </v>
      </c>
      <c r="D34" s="12" t="str">
        <f>VLOOKUP(MYRANKS_H[[#This Row],[PLAYERID]],PLAYERIDMAP[],COLUMN(PLAYERIDMAP[TEAM]),FALSE)</f>
        <v>NYM</v>
      </c>
      <c r="E34" s="12" t="str">
        <f>VLOOKUP(MYRANKS_H[[#This Row],[PLAYERID]],PLAYERIDMAP[],COLUMN(PLAYERIDMAP[POS]),FALSE)</f>
        <v>OF</v>
      </c>
      <c r="F34" s="12">
        <f>VLOOKUP(MYRANKS_H[[#This Row],[PLAYERID]],PLAYERIDMAP[],COLUMN(PLAYERIDMAP[IDFANGRAPHS]),FALSE)</f>
        <v>4464</v>
      </c>
      <c r="G34" s="13">
        <f>VLOOKUP(MYRANKS_H[[#This Row],[IDFRANGRAPHS]],STEAMER_H[],COLUMN(STEAMER_H[PA]),FALSE)</f>
        <v>339</v>
      </c>
      <c r="H34" s="13">
        <f>VLOOKUP(MYRANKS_H[[#This Row],[IDFRANGRAPHS]],STEAMER_H[],COLUMN(STEAMER_H[AB]),FALSE)</f>
        <v>298</v>
      </c>
      <c r="I34" s="13">
        <f>VLOOKUP(MYRANKS_H[[#This Row],[IDFRANGRAPHS]],STEAMER_H[],COLUMN(STEAMER_H[H]),FALSE)</f>
        <v>75</v>
      </c>
      <c r="J34" s="13">
        <f>VLOOKUP(MYRANKS_H[[#This Row],[IDFRANGRAPHS]],STEAMER_H[],COLUMN(STEAMER_H[HR]),FALSE)</f>
        <v>7</v>
      </c>
      <c r="K34" s="13">
        <f>VLOOKUP(MYRANKS_H[[#This Row],[IDFRANGRAPHS]],STEAMER_H[],COLUMN(STEAMER_H[R]),FALSE)</f>
        <v>34</v>
      </c>
      <c r="L34" s="13">
        <f>VLOOKUP(MYRANKS_H[[#This Row],[IDFRANGRAPHS]],STEAMER_H[],COLUMN(STEAMER_H[RBI]),FALSE)</f>
        <v>34</v>
      </c>
      <c r="M34" s="13">
        <f>VLOOKUP(MYRANKS_H[[#This Row],[IDFRANGRAPHS]],STEAMER_H[],COLUMN(STEAMER_H[BB]),FALSE)</f>
        <v>32</v>
      </c>
      <c r="N34" s="13">
        <f>VLOOKUP(MYRANKS_H[[#This Row],[IDFRANGRAPHS]],STEAMER_H[],COLUMN(STEAMER_H[SO]),FALSE)</f>
        <v>69</v>
      </c>
      <c r="O34" s="13">
        <f>VLOOKUP(MYRANKS_H[[#This Row],[IDFRANGRAPHS]],STEAMER_H[],COLUMN(STEAMER_H[SB]),FALSE)</f>
        <v>5</v>
      </c>
      <c r="P34" s="15">
        <f>MYRANKS_H[[#This Row],[H]]/MYRANKS_H[[#This Row],[AB]]</f>
        <v>0.25167785234899331</v>
      </c>
    </row>
    <row r="35" spans="1:16" x14ac:dyDescent="0.25">
      <c r="A35" s="7" t="s">
        <v>17158</v>
      </c>
      <c r="B35" s="9" t="str">
        <f>VLOOKUP(MYRANKS_H[[#This Row],[PLAYERID]],PLAYERIDMAP[],COLUMN(PLAYERIDMAP[LASTNAME]),FALSE)</f>
        <v>Bay</v>
      </c>
      <c r="C35" s="12" t="str">
        <f>VLOOKUP(MYRANKS_H[[#This Row],[PLAYERID]],PLAYERIDMAP[],COLUMN(PLAYERIDMAP[FIRSTNAME]),FALSE)</f>
        <v xml:space="preserve">Jason </v>
      </c>
      <c r="D35" s="12" t="str">
        <f>VLOOKUP(MYRANKS_H[[#This Row],[PLAYERID]],PLAYERIDMAP[],COLUMN(PLAYERIDMAP[TEAM]),FALSE)</f>
        <v>SEA</v>
      </c>
      <c r="E35" s="12" t="str">
        <f>VLOOKUP(MYRANKS_H[[#This Row],[PLAYERID]],PLAYERIDMAP[],COLUMN(PLAYERIDMAP[POS]),FALSE)</f>
        <v>OF</v>
      </c>
      <c r="F35" s="12">
        <f>VLOOKUP(MYRANKS_H[[#This Row],[PLAYERID]],PLAYERIDMAP[],COLUMN(PLAYERIDMAP[IDFANGRAPHS]),FALSE)</f>
        <v>1717</v>
      </c>
      <c r="G35" s="13">
        <f>VLOOKUP(MYRANKS_H[[#This Row],[IDFRANGRAPHS]],STEAMER_H[],COLUMN(STEAMER_H[PA]),FALSE)</f>
        <v>236</v>
      </c>
      <c r="H35" s="13">
        <f>VLOOKUP(MYRANKS_H[[#This Row],[IDFRANGRAPHS]],STEAMER_H[],COLUMN(STEAMER_H[AB]),FALSE)</f>
        <v>204</v>
      </c>
      <c r="I35" s="13">
        <f>VLOOKUP(MYRANKS_H[[#This Row],[IDFRANGRAPHS]],STEAMER_H[],COLUMN(STEAMER_H[H]),FALSE)</f>
        <v>47</v>
      </c>
      <c r="J35" s="13">
        <f>VLOOKUP(MYRANKS_H[[#This Row],[IDFRANGRAPHS]],STEAMER_H[],COLUMN(STEAMER_H[HR]),FALSE)</f>
        <v>7</v>
      </c>
      <c r="K35" s="13">
        <f>VLOOKUP(MYRANKS_H[[#This Row],[IDFRANGRAPHS]],STEAMER_H[],COLUMN(STEAMER_H[R]),FALSE)</f>
        <v>26</v>
      </c>
      <c r="L35" s="13">
        <f>VLOOKUP(MYRANKS_H[[#This Row],[IDFRANGRAPHS]],STEAMER_H[],COLUMN(STEAMER_H[RBI]),FALSE)</f>
        <v>25</v>
      </c>
      <c r="M35" s="13">
        <f>VLOOKUP(MYRANKS_H[[#This Row],[IDFRANGRAPHS]],STEAMER_H[],COLUMN(STEAMER_H[BB]),FALSE)</f>
        <v>28</v>
      </c>
      <c r="N35" s="13">
        <f>VLOOKUP(MYRANKS_H[[#This Row],[IDFRANGRAPHS]],STEAMER_H[],COLUMN(STEAMER_H[SO]),FALSE)</f>
        <v>56</v>
      </c>
      <c r="O35" s="13">
        <f>VLOOKUP(MYRANKS_H[[#This Row],[IDFRANGRAPHS]],STEAMER_H[],COLUMN(STEAMER_H[SB]),FALSE)</f>
        <v>4</v>
      </c>
      <c r="P35" s="15">
        <f>MYRANKS_H[[#This Row],[H]]/MYRANKS_H[[#This Row],[AB]]</f>
        <v>0.23039215686274508</v>
      </c>
    </row>
    <row r="36" spans="1:16" x14ac:dyDescent="0.25">
      <c r="A36" s="7" t="s">
        <v>17177</v>
      </c>
      <c r="B36" s="9" t="str">
        <f>VLOOKUP(MYRANKS_H[[#This Row],[PLAYERID]],PLAYERIDMAP[],COLUMN(PLAYERIDMAP[LASTNAME]),FALSE)</f>
        <v>Beckham</v>
      </c>
      <c r="C36" s="12" t="str">
        <f>VLOOKUP(MYRANKS_H[[#This Row],[PLAYERID]],PLAYERIDMAP[],COLUMN(PLAYERIDMAP[FIRSTNAME]),FALSE)</f>
        <v xml:space="preserve">Gordon </v>
      </c>
      <c r="D36" s="12" t="str">
        <f>VLOOKUP(MYRANKS_H[[#This Row],[PLAYERID]],PLAYERIDMAP[],COLUMN(PLAYERIDMAP[TEAM]),FALSE)</f>
        <v>CHW</v>
      </c>
      <c r="E36" s="12" t="str">
        <f>VLOOKUP(MYRANKS_H[[#This Row],[PLAYERID]],PLAYERIDMAP[],COLUMN(PLAYERIDMAP[POS]),FALSE)</f>
        <v>2B</v>
      </c>
      <c r="F36" s="12">
        <f>VLOOKUP(MYRANKS_H[[#This Row],[PLAYERID]],PLAYERIDMAP[],COLUMN(PLAYERIDMAP[IDFANGRAPHS]),FALSE)</f>
        <v>9015</v>
      </c>
      <c r="G36" s="13">
        <f>VLOOKUP(MYRANKS_H[[#This Row],[IDFRANGRAPHS]],STEAMER_H[],COLUMN(STEAMER_H[PA]),FALSE)</f>
        <v>490</v>
      </c>
      <c r="H36" s="13">
        <f>VLOOKUP(MYRANKS_H[[#This Row],[IDFRANGRAPHS]],STEAMER_H[],COLUMN(STEAMER_H[AB]),FALSE)</f>
        <v>439</v>
      </c>
      <c r="I36" s="13">
        <f>VLOOKUP(MYRANKS_H[[#This Row],[IDFRANGRAPHS]],STEAMER_H[],COLUMN(STEAMER_H[H]),FALSE)</f>
        <v>110</v>
      </c>
      <c r="J36" s="13">
        <f>VLOOKUP(MYRANKS_H[[#This Row],[IDFRANGRAPHS]],STEAMER_H[],COLUMN(STEAMER_H[HR]),FALSE)</f>
        <v>13</v>
      </c>
      <c r="K36" s="13">
        <f>VLOOKUP(MYRANKS_H[[#This Row],[IDFRANGRAPHS]],STEAMER_H[],COLUMN(STEAMER_H[R]),FALSE)</f>
        <v>54</v>
      </c>
      <c r="L36" s="13">
        <f>VLOOKUP(MYRANKS_H[[#This Row],[IDFRANGRAPHS]],STEAMER_H[],COLUMN(STEAMER_H[RBI]),FALSE)</f>
        <v>53</v>
      </c>
      <c r="M36" s="13">
        <f>VLOOKUP(MYRANKS_H[[#This Row],[IDFRANGRAPHS]],STEAMER_H[],COLUMN(STEAMER_H[BB]),FALSE)</f>
        <v>37</v>
      </c>
      <c r="N36" s="13">
        <f>VLOOKUP(MYRANKS_H[[#This Row],[IDFRANGRAPHS]],STEAMER_H[],COLUMN(STEAMER_H[SO]),FALSE)</f>
        <v>80</v>
      </c>
      <c r="O36" s="13">
        <f>VLOOKUP(MYRANKS_H[[#This Row],[IDFRANGRAPHS]],STEAMER_H[],COLUMN(STEAMER_H[SB]),FALSE)</f>
        <v>4</v>
      </c>
      <c r="P36" s="15">
        <f>MYRANKS_H[[#This Row],[H]]/MYRANKS_H[[#This Row],[AB]]</f>
        <v>0.25056947608200458</v>
      </c>
    </row>
    <row r="37" spans="1:16" x14ac:dyDescent="0.25">
      <c r="A37" s="7" t="s">
        <v>17200</v>
      </c>
      <c r="B37" s="9" t="str">
        <f>VLOOKUP(MYRANKS_H[[#This Row],[PLAYERID]],PLAYERIDMAP[],COLUMN(PLAYERIDMAP[LASTNAME]),FALSE)</f>
        <v>Bell</v>
      </c>
      <c r="C37" s="12" t="str">
        <f>VLOOKUP(MYRANKS_H[[#This Row],[PLAYERID]],PLAYERIDMAP[],COLUMN(PLAYERIDMAP[FIRSTNAME]),FALSE)</f>
        <v xml:space="preserve">Josh </v>
      </c>
      <c r="D37" s="12" t="str">
        <f>VLOOKUP(MYRANKS_H[[#This Row],[PLAYERID]],PLAYERIDMAP[],COLUMN(PLAYERIDMAP[TEAM]),FALSE)</f>
        <v>ARI</v>
      </c>
      <c r="E37" s="12" t="str">
        <f>VLOOKUP(MYRANKS_H[[#This Row],[PLAYERID]],PLAYERIDMAP[],COLUMN(PLAYERIDMAP[POS]),FALSE)</f>
        <v>3B</v>
      </c>
      <c r="F37" s="12">
        <f>VLOOKUP(MYRANKS_H[[#This Row],[PLAYERID]],PLAYERIDMAP[],COLUMN(PLAYERIDMAP[IDFANGRAPHS]),FALSE)</f>
        <v>2510</v>
      </c>
      <c r="G37" s="13">
        <f>VLOOKUP(MYRANKS_H[[#This Row],[IDFRANGRAPHS]],STEAMER_H[],COLUMN(STEAMER_H[PA]),FALSE)</f>
        <v>100</v>
      </c>
      <c r="H37" s="13">
        <f>VLOOKUP(MYRANKS_H[[#This Row],[IDFRANGRAPHS]],STEAMER_H[],COLUMN(STEAMER_H[AB]),FALSE)</f>
        <v>91</v>
      </c>
      <c r="I37" s="13">
        <f>VLOOKUP(MYRANKS_H[[#This Row],[IDFRANGRAPHS]],STEAMER_H[],COLUMN(STEAMER_H[H]),FALSE)</f>
        <v>22</v>
      </c>
      <c r="J37" s="13">
        <f>VLOOKUP(MYRANKS_H[[#This Row],[IDFRANGRAPHS]],STEAMER_H[],COLUMN(STEAMER_H[HR]),FALSE)</f>
        <v>3</v>
      </c>
      <c r="K37" s="13">
        <f>VLOOKUP(MYRANKS_H[[#This Row],[IDFRANGRAPHS]],STEAMER_H[],COLUMN(STEAMER_H[R]),FALSE)</f>
        <v>10</v>
      </c>
      <c r="L37" s="13">
        <f>VLOOKUP(MYRANKS_H[[#This Row],[IDFRANGRAPHS]],STEAMER_H[],COLUMN(STEAMER_H[RBI]),FALSE)</f>
        <v>11</v>
      </c>
      <c r="M37" s="13">
        <f>VLOOKUP(MYRANKS_H[[#This Row],[IDFRANGRAPHS]],STEAMER_H[],COLUMN(STEAMER_H[BB]),FALSE)</f>
        <v>7</v>
      </c>
      <c r="N37" s="13">
        <f>VLOOKUP(MYRANKS_H[[#This Row],[IDFRANGRAPHS]],STEAMER_H[],COLUMN(STEAMER_H[SO]),FALSE)</f>
        <v>24</v>
      </c>
      <c r="O37" s="13">
        <f>VLOOKUP(MYRANKS_H[[#This Row],[IDFRANGRAPHS]],STEAMER_H[],COLUMN(STEAMER_H[SB]),FALSE)</f>
        <v>1</v>
      </c>
      <c r="P37" s="15">
        <f>MYRANKS_H[[#This Row],[H]]/MYRANKS_H[[#This Row],[AB]]</f>
        <v>0.24175824175824176</v>
      </c>
    </row>
    <row r="38" spans="1:16" x14ac:dyDescent="0.25">
      <c r="A38" s="7" t="s">
        <v>17208</v>
      </c>
      <c r="B38" s="9" t="str">
        <f>VLOOKUP(MYRANKS_H[[#This Row],[PLAYERID]],PLAYERIDMAP[],COLUMN(PLAYERIDMAP[LASTNAME]),FALSE)</f>
        <v>Belt</v>
      </c>
      <c r="C38" s="12" t="str">
        <f>VLOOKUP(MYRANKS_H[[#This Row],[PLAYERID]],PLAYERIDMAP[],COLUMN(PLAYERIDMAP[FIRSTNAME]),FALSE)</f>
        <v xml:space="preserve">Brandon </v>
      </c>
      <c r="D38" s="12" t="str">
        <f>VLOOKUP(MYRANKS_H[[#This Row],[PLAYERID]],PLAYERIDMAP[],COLUMN(PLAYERIDMAP[TEAM]),FALSE)</f>
        <v>SF</v>
      </c>
      <c r="E38" s="12" t="str">
        <f>VLOOKUP(MYRANKS_H[[#This Row],[PLAYERID]],PLAYERIDMAP[],COLUMN(PLAYERIDMAP[POS]),FALSE)</f>
        <v>1B</v>
      </c>
      <c r="F38" s="12">
        <f>VLOOKUP(MYRANKS_H[[#This Row],[PLAYERID]],PLAYERIDMAP[],COLUMN(PLAYERIDMAP[IDFANGRAPHS]),FALSE)</f>
        <v>10264</v>
      </c>
      <c r="G38" s="13">
        <f>VLOOKUP(MYRANKS_H[[#This Row],[IDFRANGRAPHS]],STEAMER_H[],COLUMN(STEAMER_H[PA]),FALSE)</f>
        <v>527</v>
      </c>
      <c r="H38" s="13">
        <f>VLOOKUP(MYRANKS_H[[#This Row],[IDFRANGRAPHS]],STEAMER_H[],COLUMN(STEAMER_H[AB]),FALSE)</f>
        <v>452</v>
      </c>
      <c r="I38" s="13">
        <f>VLOOKUP(MYRANKS_H[[#This Row],[IDFRANGRAPHS]],STEAMER_H[],COLUMN(STEAMER_H[H]),FALSE)</f>
        <v>124</v>
      </c>
      <c r="J38" s="13">
        <f>VLOOKUP(MYRANKS_H[[#This Row],[IDFRANGRAPHS]],STEAMER_H[],COLUMN(STEAMER_H[HR]),FALSE)</f>
        <v>15</v>
      </c>
      <c r="K38" s="13">
        <f>VLOOKUP(MYRANKS_H[[#This Row],[IDFRANGRAPHS]],STEAMER_H[],COLUMN(STEAMER_H[R]),FALSE)</f>
        <v>63</v>
      </c>
      <c r="L38" s="13">
        <f>VLOOKUP(MYRANKS_H[[#This Row],[IDFRANGRAPHS]],STEAMER_H[],COLUMN(STEAMER_H[RBI]),FALSE)</f>
        <v>65</v>
      </c>
      <c r="M38" s="13">
        <f>VLOOKUP(MYRANKS_H[[#This Row],[IDFRANGRAPHS]],STEAMER_H[],COLUMN(STEAMER_H[BB]),FALSE)</f>
        <v>65</v>
      </c>
      <c r="N38" s="13">
        <f>VLOOKUP(MYRANKS_H[[#This Row],[IDFRANGRAPHS]],STEAMER_H[],COLUMN(STEAMER_H[SO]),FALSE)</f>
        <v>109</v>
      </c>
      <c r="O38" s="13">
        <f>VLOOKUP(MYRANKS_H[[#This Row],[IDFRANGRAPHS]],STEAMER_H[],COLUMN(STEAMER_H[SB]),FALSE)</f>
        <v>9</v>
      </c>
      <c r="P38" s="15">
        <f>MYRANKS_H[[#This Row],[H]]/MYRANKS_H[[#This Row],[AB]]</f>
        <v>0.27433628318584069</v>
      </c>
    </row>
    <row r="39" spans="1:16" x14ac:dyDescent="0.25">
      <c r="A39" s="7" t="s">
        <v>17211</v>
      </c>
      <c r="B39" s="9" t="str">
        <f>VLOOKUP(MYRANKS_H[[#This Row],[PLAYERID]],PLAYERIDMAP[],COLUMN(PLAYERIDMAP[LASTNAME]),FALSE)</f>
        <v>Beltre</v>
      </c>
      <c r="C39" s="12" t="str">
        <f>VLOOKUP(MYRANKS_H[[#This Row],[PLAYERID]],PLAYERIDMAP[],COLUMN(PLAYERIDMAP[FIRSTNAME]),FALSE)</f>
        <v xml:space="preserve">Adrian </v>
      </c>
      <c r="D39" s="12" t="str">
        <f>VLOOKUP(MYRANKS_H[[#This Row],[PLAYERID]],PLAYERIDMAP[],COLUMN(PLAYERIDMAP[TEAM]),FALSE)</f>
        <v>TEX</v>
      </c>
      <c r="E39" s="12" t="str">
        <f>VLOOKUP(MYRANKS_H[[#This Row],[PLAYERID]],PLAYERIDMAP[],COLUMN(PLAYERIDMAP[POS]),FALSE)</f>
        <v>3B</v>
      </c>
      <c r="F39" s="12">
        <f>VLOOKUP(MYRANKS_H[[#This Row],[PLAYERID]],PLAYERIDMAP[],COLUMN(PLAYERIDMAP[IDFANGRAPHS]),FALSE)</f>
        <v>639</v>
      </c>
      <c r="G39" s="13">
        <f>VLOOKUP(MYRANKS_H[[#This Row],[IDFRANGRAPHS]],STEAMER_H[],COLUMN(STEAMER_H[PA]),FALSE)</f>
        <v>579</v>
      </c>
      <c r="H39" s="13">
        <f>VLOOKUP(MYRANKS_H[[#This Row],[IDFRANGRAPHS]],STEAMER_H[],COLUMN(STEAMER_H[AB]),FALSE)</f>
        <v>537</v>
      </c>
      <c r="I39" s="13">
        <f>VLOOKUP(MYRANKS_H[[#This Row],[IDFRANGRAPHS]],STEAMER_H[],COLUMN(STEAMER_H[H]),FALSE)</f>
        <v>158</v>
      </c>
      <c r="J39" s="13">
        <f>VLOOKUP(MYRANKS_H[[#This Row],[IDFRANGRAPHS]],STEAMER_H[],COLUMN(STEAMER_H[HR]),FALSE)</f>
        <v>27</v>
      </c>
      <c r="K39" s="13">
        <f>VLOOKUP(MYRANKS_H[[#This Row],[IDFRANGRAPHS]],STEAMER_H[],COLUMN(STEAMER_H[R]),FALSE)</f>
        <v>78</v>
      </c>
      <c r="L39" s="13">
        <f>VLOOKUP(MYRANKS_H[[#This Row],[IDFRANGRAPHS]],STEAMER_H[],COLUMN(STEAMER_H[RBI]),FALSE)</f>
        <v>93</v>
      </c>
      <c r="M39" s="13">
        <f>VLOOKUP(MYRANKS_H[[#This Row],[IDFRANGRAPHS]],STEAMER_H[],COLUMN(STEAMER_H[BB]),FALSE)</f>
        <v>33</v>
      </c>
      <c r="N39" s="13">
        <f>VLOOKUP(MYRANKS_H[[#This Row],[IDFRANGRAPHS]],STEAMER_H[],COLUMN(STEAMER_H[SO]),FALSE)</f>
        <v>74</v>
      </c>
      <c r="O39" s="13">
        <f>VLOOKUP(MYRANKS_H[[#This Row],[IDFRANGRAPHS]],STEAMER_H[],COLUMN(STEAMER_H[SB]),FALSE)</f>
        <v>1</v>
      </c>
      <c r="P39" s="15">
        <f>MYRANKS_H[[#This Row],[H]]/MYRANKS_H[[#This Row],[AB]]</f>
        <v>0.29422718808193671</v>
      </c>
    </row>
    <row r="40" spans="1:16" x14ac:dyDescent="0.25">
      <c r="A40" s="7" t="s">
        <v>17215</v>
      </c>
      <c r="B40" s="9" t="str">
        <f>VLOOKUP(MYRANKS_H[[#This Row],[PLAYERID]],PLAYERIDMAP[],COLUMN(PLAYERIDMAP[LASTNAME]),FALSE)</f>
        <v>Beltran</v>
      </c>
      <c r="C40" s="12" t="str">
        <f>VLOOKUP(MYRANKS_H[[#This Row],[PLAYERID]],PLAYERIDMAP[],COLUMN(PLAYERIDMAP[FIRSTNAME]),FALSE)</f>
        <v xml:space="preserve">Carlos </v>
      </c>
      <c r="D40" s="12" t="str">
        <f>VLOOKUP(MYRANKS_H[[#This Row],[PLAYERID]],PLAYERIDMAP[],COLUMN(PLAYERIDMAP[TEAM]),FALSE)</f>
        <v>STL</v>
      </c>
      <c r="E40" s="12" t="str">
        <f>VLOOKUP(MYRANKS_H[[#This Row],[PLAYERID]],PLAYERIDMAP[],COLUMN(PLAYERIDMAP[POS]),FALSE)</f>
        <v>OF</v>
      </c>
      <c r="F40" s="12">
        <f>VLOOKUP(MYRANKS_H[[#This Row],[PLAYERID]],PLAYERIDMAP[],COLUMN(PLAYERIDMAP[IDFANGRAPHS]),FALSE)</f>
        <v>589</v>
      </c>
      <c r="G40" s="13">
        <f>VLOOKUP(MYRANKS_H[[#This Row],[IDFRANGRAPHS]],STEAMER_H[],COLUMN(STEAMER_H[PA]),FALSE)</f>
        <v>523</v>
      </c>
      <c r="H40" s="13">
        <f>VLOOKUP(MYRANKS_H[[#This Row],[IDFRANGRAPHS]],STEAMER_H[],COLUMN(STEAMER_H[AB]),FALSE)</f>
        <v>457</v>
      </c>
      <c r="I40" s="13">
        <f>VLOOKUP(MYRANKS_H[[#This Row],[IDFRANGRAPHS]],STEAMER_H[],COLUMN(STEAMER_H[H]),FALSE)</f>
        <v>124</v>
      </c>
      <c r="J40" s="13">
        <f>VLOOKUP(MYRANKS_H[[#This Row],[IDFRANGRAPHS]],STEAMER_H[],COLUMN(STEAMER_H[HR]),FALSE)</f>
        <v>19</v>
      </c>
      <c r="K40" s="13">
        <f>VLOOKUP(MYRANKS_H[[#This Row],[IDFRANGRAPHS]],STEAMER_H[],COLUMN(STEAMER_H[R]),FALSE)</f>
        <v>68</v>
      </c>
      <c r="L40" s="13">
        <f>VLOOKUP(MYRANKS_H[[#This Row],[IDFRANGRAPHS]],STEAMER_H[],COLUMN(STEAMER_H[RBI]),FALSE)</f>
        <v>69</v>
      </c>
      <c r="M40" s="13">
        <f>VLOOKUP(MYRANKS_H[[#This Row],[IDFRANGRAPHS]],STEAMER_H[],COLUMN(STEAMER_H[BB]),FALSE)</f>
        <v>58</v>
      </c>
      <c r="N40" s="13">
        <f>VLOOKUP(MYRANKS_H[[#This Row],[IDFRANGRAPHS]],STEAMER_H[],COLUMN(STEAMER_H[SO]),FALSE)</f>
        <v>93</v>
      </c>
      <c r="O40" s="13">
        <f>VLOOKUP(MYRANKS_H[[#This Row],[IDFRANGRAPHS]],STEAMER_H[],COLUMN(STEAMER_H[SB]),FALSE)</f>
        <v>6</v>
      </c>
      <c r="P40" s="15">
        <f>MYRANKS_H[[#This Row],[H]]/MYRANKS_H[[#This Row],[AB]]</f>
        <v>0.2713347921225383</v>
      </c>
    </row>
    <row r="41" spans="1:16" x14ac:dyDescent="0.25">
      <c r="A41" s="7" t="s">
        <v>17223</v>
      </c>
      <c r="B41" s="9" t="str">
        <f>VLOOKUP(MYRANKS_H[[#This Row],[PLAYERID]],PLAYERIDMAP[],COLUMN(PLAYERIDMAP[LASTNAME]),FALSE)</f>
        <v>Berkman</v>
      </c>
      <c r="C41" s="12" t="str">
        <f>VLOOKUP(MYRANKS_H[[#This Row],[PLAYERID]],PLAYERIDMAP[],COLUMN(PLAYERIDMAP[FIRSTNAME]),FALSE)</f>
        <v xml:space="preserve">Lance </v>
      </c>
      <c r="D41" s="12" t="str">
        <f>VLOOKUP(MYRANKS_H[[#This Row],[PLAYERID]],PLAYERIDMAP[],COLUMN(PLAYERIDMAP[TEAM]),FALSE)</f>
        <v>TEX</v>
      </c>
      <c r="E41" s="12" t="str">
        <f>VLOOKUP(MYRANKS_H[[#This Row],[PLAYERID]],PLAYERIDMAP[],COLUMN(PLAYERIDMAP[POS]),FALSE)</f>
        <v>1B</v>
      </c>
      <c r="F41" s="12">
        <f>VLOOKUP(MYRANKS_H[[#This Row],[PLAYERID]],PLAYERIDMAP[],COLUMN(PLAYERIDMAP[IDFANGRAPHS]),FALSE)</f>
        <v>548</v>
      </c>
      <c r="G41" s="13">
        <f>VLOOKUP(MYRANKS_H[[#This Row],[IDFRANGRAPHS]],STEAMER_H[],COLUMN(STEAMER_H[PA]),FALSE)</f>
        <v>449</v>
      </c>
      <c r="H41" s="13">
        <f>VLOOKUP(MYRANKS_H[[#This Row],[IDFRANGRAPHS]],STEAMER_H[],COLUMN(STEAMER_H[AB]),FALSE)</f>
        <v>373</v>
      </c>
      <c r="I41" s="13">
        <f>VLOOKUP(MYRANKS_H[[#This Row],[IDFRANGRAPHS]],STEAMER_H[],COLUMN(STEAMER_H[H]),FALSE)</f>
        <v>102</v>
      </c>
      <c r="J41" s="13">
        <f>VLOOKUP(MYRANKS_H[[#This Row],[IDFRANGRAPHS]],STEAMER_H[],COLUMN(STEAMER_H[HR]),FALSE)</f>
        <v>18</v>
      </c>
      <c r="K41" s="13">
        <f>VLOOKUP(MYRANKS_H[[#This Row],[IDFRANGRAPHS]],STEAMER_H[],COLUMN(STEAMER_H[R]),FALSE)</f>
        <v>61</v>
      </c>
      <c r="L41" s="13">
        <f>VLOOKUP(MYRANKS_H[[#This Row],[IDFRANGRAPHS]],STEAMER_H[],COLUMN(STEAMER_H[RBI]),FALSE)</f>
        <v>61</v>
      </c>
      <c r="M41" s="13">
        <f>VLOOKUP(MYRANKS_H[[#This Row],[IDFRANGRAPHS]],STEAMER_H[],COLUMN(STEAMER_H[BB]),FALSE)</f>
        <v>68</v>
      </c>
      <c r="N41" s="13">
        <f>VLOOKUP(MYRANKS_H[[#This Row],[IDFRANGRAPHS]],STEAMER_H[],COLUMN(STEAMER_H[SO]),FALSE)</f>
        <v>79</v>
      </c>
      <c r="O41" s="13">
        <f>VLOOKUP(MYRANKS_H[[#This Row],[IDFRANGRAPHS]],STEAMER_H[],COLUMN(STEAMER_H[SB]),FALSE)</f>
        <v>3</v>
      </c>
      <c r="P41" s="15">
        <f>MYRANKS_H[[#This Row],[H]]/MYRANKS_H[[#This Row],[AB]]</f>
        <v>0.27345844504021449</v>
      </c>
    </row>
    <row r="42" spans="1:16" x14ac:dyDescent="0.25">
      <c r="A42" s="7" t="s">
        <v>17227</v>
      </c>
      <c r="B42" s="9" t="str">
        <f>VLOOKUP(MYRANKS_H[[#This Row],[PLAYERID]],PLAYERIDMAP[],COLUMN(PLAYERIDMAP[LASTNAME]),FALSE)</f>
        <v>Bernadina</v>
      </c>
      <c r="C42" s="12" t="str">
        <f>VLOOKUP(MYRANKS_H[[#This Row],[PLAYERID]],PLAYERIDMAP[],COLUMN(PLAYERIDMAP[FIRSTNAME]),FALSE)</f>
        <v xml:space="preserve">Roger </v>
      </c>
      <c r="D42" s="12" t="str">
        <f>VLOOKUP(MYRANKS_H[[#This Row],[PLAYERID]],PLAYERIDMAP[],COLUMN(PLAYERIDMAP[TEAM]),FALSE)</f>
        <v>WAS</v>
      </c>
      <c r="E42" s="12" t="str">
        <f>VLOOKUP(MYRANKS_H[[#This Row],[PLAYERID]],PLAYERIDMAP[],COLUMN(PLAYERIDMAP[POS]),FALSE)</f>
        <v>OF</v>
      </c>
      <c r="F42" s="12">
        <f>VLOOKUP(MYRANKS_H[[#This Row],[PLAYERID]],PLAYERIDMAP[],COLUMN(PLAYERIDMAP[IDFANGRAPHS]),FALSE)</f>
        <v>6421</v>
      </c>
      <c r="G42" s="13">
        <f>VLOOKUP(MYRANKS_H[[#This Row],[IDFRANGRAPHS]],STEAMER_H[],COLUMN(STEAMER_H[PA]),FALSE)</f>
        <v>283</v>
      </c>
      <c r="H42" s="13">
        <f>VLOOKUP(MYRANKS_H[[#This Row],[IDFRANGRAPHS]],STEAMER_H[],COLUMN(STEAMER_H[AB]),FALSE)</f>
        <v>251</v>
      </c>
      <c r="I42" s="13">
        <f>VLOOKUP(MYRANKS_H[[#This Row],[IDFRANGRAPHS]],STEAMER_H[],COLUMN(STEAMER_H[H]),FALSE)</f>
        <v>63</v>
      </c>
      <c r="J42" s="13">
        <f>VLOOKUP(MYRANKS_H[[#This Row],[IDFRANGRAPHS]],STEAMER_H[],COLUMN(STEAMER_H[HR]),FALSE)</f>
        <v>6</v>
      </c>
      <c r="K42" s="13">
        <f>VLOOKUP(MYRANKS_H[[#This Row],[IDFRANGRAPHS]],STEAMER_H[],COLUMN(STEAMER_H[R]),FALSE)</f>
        <v>29</v>
      </c>
      <c r="L42" s="13">
        <f>VLOOKUP(MYRANKS_H[[#This Row],[IDFRANGRAPHS]],STEAMER_H[],COLUMN(STEAMER_H[RBI]),FALSE)</f>
        <v>28</v>
      </c>
      <c r="M42" s="13">
        <f>VLOOKUP(MYRANKS_H[[#This Row],[IDFRANGRAPHS]],STEAMER_H[],COLUMN(STEAMER_H[BB]),FALSE)</f>
        <v>25</v>
      </c>
      <c r="N42" s="13">
        <f>VLOOKUP(MYRANKS_H[[#This Row],[IDFRANGRAPHS]],STEAMER_H[],COLUMN(STEAMER_H[SO]),FALSE)</f>
        <v>58</v>
      </c>
      <c r="O42" s="13">
        <f>VLOOKUP(MYRANKS_H[[#This Row],[IDFRANGRAPHS]],STEAMER_H[],COLUMN(STEAMER_H[SB]),FALSE)</f>
        <v>9</v>
      </c>
      <c r="P42" s="15">
        <f>MYRANKS_H[[#This Row],[H]]/MYRANKS_H[[#This Row],[AB]]</f>
        <v>0.25099601593625498</v>
      </c>
    </row>
    <row r="43" spans="1:16" x14ac:dyDescent="0.25">
      <c r="A43" s="7" t="s">
        <v>17231</v>
      </c>
      <c r="B43" s="9" t="str">
        <f>VLOOKUP(MYRANKS_H[[#This Row],[PLAYERID]],PLAYERIDMAP[],COLUMN(PLAYERIDMAP[LASTNAME]),FALSE)</f>
        <v>Berry</v>
      </c>
      <c r="C43" s="12" t="str">
        <f>VLOOKUP(MYRANKS_H[[#This Row],[PLAYERID]],PLAYERIDMAP[],COLUMN(PLAYERIDMAP[FIRSTNAME]),FALSE)</f>
        <v xml:space="preserve">Quintin </v>
      </c>
      <c r="D43" s="12" t="str">
        <f>VLOOKUP(MYRANKS_H[[#This Row],[PLAYERID]],PLAYERIDMAP[],COLUMN(PLAYERIDMAP[TEAM]),FALSE)</f>
        <v>DET</v>
      </c>
      <c r="E43" s="12" t="str">
        <f>VLOOKUP(MYRANKS_H[[#This Row],[PLAYERID]],PLAYERIDMAP[],COLUMN(PLAYERIDMAP[POS]),FALSE)</f>
        <v>OF</v>
      </c>
      <c r="F43" s="12">
        <f>VLOOKUP(MYRANKS_H[[#This Row],[PLAYERID]],PLAYERIDMAP[],COLUMN(PLAYERIDMAP[IDFANGRAPHS]),FALSE)</f>
        <v>9414</v>
      </c>
      <c r="G43" s="13">
        <f>VLOOKUP(MYRANKS_H[[#This Row],[IDFRANGRAPHS]],STEAMER_H[],COLUMN(STEAMER_H[PA]),FALSE)</f>
        <v>190</v>
      </c>
      <c r="H43" s="13">
        <f>VLOOKUP(MYRANKS_H[[#This Row],[IDFRANGRAPHS]],STEAMER_H[],COLUMN(STEAMER_H[AB]),FALSE)</f>
        <v>169</v>
      </c>
      <c r="I43" s="13">
        <f>VLOOKUP(MYRANKS_H[[#This Row],[IDFRANGRAPHS]],STEAMER_H[],COLUMN(STEAMER_H[H]),FALSE)</f>
        <v>40</v>
      </c>
      <c r="J43" s="13">
        <f>VLOOKUP(MYRANKS_H[[#This Row],[IDFRANGRAPHS]],STEAMER_H[],COLUMN(STEAMER_H[HR]),FALSE)</f>
        <v>2</v>
      </c>
      <c r="K43" s="13">
        <f>VLOOKUP(MYRANKS_H[[#This Row],[IDFRANGRAPHS]],STEAMER_H[],COLUMN(STEAMER_H[R]),FALSE)</f>
        <v>22</v>
      </c>
      <c r="L43" s="13">
        <f>VLOOKUP(MYRANKS_H[[#This Row],[IDFRANGRAPHS]],STEAMER_H[],COLUMN(STEAMER_H[RBI]),FALSE)</f>
        <v>16</v>
      </c>
      <c r="M43" s="13">
        <f>VLOOKUP(MYRANKS_H[[#This Row],[IDFRANGRAPHS]],STEAMER_H[],COLUMN(STEAMER_H[BB]),FALSE)</f>
        <v>16</v>
      </c>
      <c r="N43" s="13">
        <f>VLOOKUP(MYRANKS_H[[#This Row],[IDFRANGRAPHS]],STEAMER_H[],COLUMN(STEAMER_H[SO]),FALSE)</f>
        <v>44</v>
      </c>
      <c r="O43" s="13">
        <f>VLOOKUP(MYRANKS_H[[#This Row],[IDFRANGRAPHS]],STEAMER_H[],COLUMN(STEAMER_H[SB]),FALSE)</f>
        <v>13</v>
      </c>
      <c r="P43" s="15">
        <f>MYRANKS_H[[#This Row],[H]]/MYRANKS_H[[#This Row],[AB]]</f>
        <v>0.23668639053254437</v>
      </c>
    </row>
    <row r="44" spans="1:16" x14ac:dyDescent="0.25">
      <c r="A44" s="7" t="s">
        <v>17241</v>
      </c>
      <c r="B44" s="9" t="str">
        <f>VLOOKUP(MYRANKS_H[[#This Row],[PLAYERID]],PLAYERIDMAP[],COLUMN(PLAYERIDMAP[LASTNAME]),FALSE)</f>
        <v>Betancourt</v>
      </c>
      <c r="C44" s="12" t="str">
        <f>VLOOKUP(MYRANKS_H[[#This Row],[PLAYERID]],PLAYERIDMAP[],COLUMN(PLAYERIDMAP[FIRSTNAME]),FALSE)</f>
        <v xml:space="preserve">Yuniesky </v>
      </c>
      <c r="D44" s="12" t="str">
        <f>VLOOKUP(MYRANKS_H[[#This Row],[PLAYERID]],PLAYERIDMAP[],COLUMN(PLAYERIDMAP[TEAM]),FALSE)</f>
        <v>KC</v>
      </c>
      <c r="E44" s="12" t="str">
        <f>VLOOKUP(MYRANKS_H[[#This Row],[PLAYERID]],PLAYERIDMAP[],COLUMN(PLAYERIDMAP[POS]),FALSE)</f>
        <v>2B</v>
      </c>
      <c r="F44" s="12">
        <f>VLOOKUP(MYRANKS_H[[#This Row],[PLAYERID]],PLAYERIDMAP[],COLUMN(PLAYERIDMAP[IDFANGRAPHS]),FALSE)</f>
        <v>8585</v>
      </c>
      <c r="G44" s="13">
        <f>VLOOKUP(MYRANKS_H[[#This Row],[IDFRANGRAPHS]],STEAMER_H[],COLUMN(STEAMER_H[PA]),FALSE)</f>
        <v>100</v>
      </c>
      <c r="H44" s="13">
        <f>VLOOKUP(MYRANKS_H[[#This Row],[IDFRANGRAPHS]],STEAMER_H[],COLUMN(STEAMER_H[AB]),FALSE)</f>
        <v>94</v>
      </c>
      <c r="I44" s="13">
        <f>VLOOKUP(MYRANKS_H[[#This Row],[IDFRANGRAPHS]],STEAMER_H[],COLUMN(STEAMER_H[H]),FALSE)</f>
        <v>24</v>
      </c>
      <c r="J44" s="13">
        <f>VLOOKUP(MYRANKS_H[[#This Row],[IDFRANGRAPHS]],STEAMER_H[],COLUMN(STEAMER_H[HR]),FALSE)</f>
        <v>2</v>
      </c>
      <c r="K44" s="13">
        <f>VLOOKUP(MYRANKS_H[[#This Row],[IDFRANGRAPHS]],STEAMER_H[],COLUMN(STEAMER_H[R]),FALSE)</f>
        <v>10</v>
      </c>
      <c r="L44" s="13">
        <f>VLOOKUP(MYRANKS_H[[#This Row],[IDFRANGRAPHS]],STEAMER_H[],COLUMN(STEAMER_H[RBI]),FALSE)</f>
        <v>11</v>
      </c>
      <c r="M44" s="13">
        <f>VLOOKUP(MYRANKS_H[[#This Row],[IDFRANGRAPHS]],STEAMER_H[],COLUMN(STEAMER_H[BB]),FALSE)</f>
        <v>4</v>
      </c>
      <c r="N44" s="13">
        <f>VLOOKUP(MYRANKS_H[[#This Row],[IDFRANGRAPHS]],STEAMER_H[],COLUMN(STEAMER_H[SO]),FALSE)</f>
        <v>11</v>
      </c>
      <c r="O44" s="13">
        <f>VLOOKUP(MYRANKS_H[[#This Row],[IDFRANGRAPHS]],STEAMER_H[],COLUMN(STEAMER_H[SB]),FALSE)</f>
        <v>1</v>
      </c>
      <c r="P44" s="15">
        <f>MYRANKS_H[[#This Row],[H]]/MYRANKS_H[[#This Row],[AB]]</f>
        <v>0.25531914893617019</v>
      </c>
    </row>
    <row r="45" spans="1:16" x14ac:dyDescent="0.25">
      <c r="A45" s="7" t="s">
        <v>17246</v>
      </c>
      <c r="B45" s="9" t="str">
        <f>VLOOKUP(MYRANKS_H[[#This Row],[PLAYERID]],PLAYERIDMAP[],COLUMN(PLAYERIDMAP[LASTNAME]),FALSE)</f>
        <v>Betemit</v>
      </c>
      <c r="C45" s="12" t="str">
        <f>VLOOKUP(MYRANKS_H[[#This Row],[PLAYERID]],PLAYERIDMAP[],COLUMN(PLAYERIDMAP[FIRSTNAME]),FALSE)</f>
        <v xml:space="preserve">Wilson </v>
      </c>
      <c r="D45" s="12" t="str">
        <f>VLOOKUP(MYRANKS_H[[#This Row],[PLAYERID]],PLAYERIDMAP[],COLUMN(PLAYERIDMAP[TEAM]),FALSE)</f>
        <v>BAL</v>
      </c>
      <c r="E45" s="12" t="str">
        <f>VLOOKUP(MYRANKS_H[[#This Row],[PLAYERID]],PLAYERIDMAP[],COLUMN(PLAYERIDMAP[POS]),FALSE)</f>
        <v>3B</v>
      </c>
      <c r="F45" s="12">
        <f>VLOOKUP(MYRANKS_H[[#This Row],[PLAYERID]],PLAYERIDMAP[],COLUMN(PLAYERIDMAP[IDFANGRAPHS]),FALSE)</f>
        <v>1861</v>
      </c>
      <c r="G45" s="13">
        <f>VLOOKUP(MYRANKS_H[[#This Row],[IDFRANGRAPHS]],STEAMER_H[],COLUMN(STEAMER_H[PA]),FALSE)</f>
        <v>276</v>
      </c>
      <c r="H45" s="13">
        <f>VLOOKUP(MYRANKS_H[[#This Row],[IDFRANGRAPHS]],STEAMER_H[],COLUMN(STEAMER_H[AB]),FALSE)</f>
        <v>246</v>
      </c>
      <c r="I45" s="13">
        <f>VLOOKUP(MYRANKS_H[[#This Row],[IDFRANGRAPHS]],STEAMER_H[],COLUMN(STEAMER_H[H]),FALSE)</f>
        <v>61</v>
      </c>
      <c r="J45" s="13">
        <f>VLOOKUP(MYRANKS_H[[#This Row],[IDFRANGRAPHS]],STEAMER_H[],COLUMN(STEAMER_H[HR]),FALSE)</f>
        <v>9</v>
      </c>
      <c r="K45" s="13">
        <f>VLOOKUP(MYRANKS_H[[#This Row],[IDFRANGRAPHS]],STEAMER_H[],COLUMN(STEAMER_H[R]),FALSE)</f>
        <v>30</v>
      </c>
      <c r="L45" s="13">
        <f>VLOOKUP(MYRANKS_H[[#This Row],[IDFRANGRAPHS]],STEAMER_H[],COLUMN(STEAMER_H[RBI]),FALSE)</f>
        <v>32</v>
      </c>
      <c r="M45" s="13">
        <f>VLOOKUP(MYRANKS_H[[#This Row],[IDFRANGRAPHS]],STEAMER_H[],COLUMN(STEAMER_H[BB]),FALSE)</f>
        <v>26</v>
      </c>
      <c r="N45" s="13">
        <f>VLOOKUP(MYRANKS_H[[#This Row],[IDFRANGRAPHS]],STEAMER_H[],COLUMN(STEAMER_H[SO]),FALSE)</f>
        <v>73</v>
      </c>
      <c r="O45" s="13">
        <f>VLOOKUP(MYRANKS_H[[#This Row],[IDFRANGRAPHS]],STEAMER_H[],COLUMN(STEAMER_H[SB]),FALSE)</f>
        <v>1</v>
      </c>
      <c r="P45" s="15">
        <f>MYRANKS_H[[#This Row],[H]]/MYRANKS_H[[#This Row],[AB]]</f>
        <v>0.24796747967479674</v>
      </c>
    </row>
    <row r="46" spans="1:16" x14ac:dyDescent="0.25">
      <c r="A46" s="7" t="s">
        <v>17250</v>
      </c>
      <c r="B46" s="9" t="str">
        <f>VLOOKUP(MYRANKS_H[[#This Row],[PLAYERID]],PLAYERIDMAP[],COLUMN(PLAYERIDMAP[LASTNAME]),FALSE)</f>
        <v>Bianchi</v>
      </c>
      <c r="C46" s="12" t="str">
        <f>VLOOKUP(MYRANKS_H[[#This Row],[PLAYERID]],PLAYERIDMAP[],COLUMN(PLAYERIDMAP[FIRSTNAME]),FALSE)</f>
        <v xml:space="preserve">Jeff </v>
      </c>
      <c r="D46" s="12" t="str">
        <f>VLOOKUP(MYRANKS_H[[#This Row],[PLAYERID]],PLAYERIDMAP[],COLUMN(PLAYERIDMAP[TEAM]),FALSE)</f>
        <v>MIL</v>
      </c>
      <c r="E46" s="12" t="str">
        <f>VLOOKUP(MYRANKS_H[[#This Row],[PLAYERID]],PLAYERIDMAP[],COLUMN(PLAYERIDMAP[POS]),FALSE)</f>
        <v>SS</v>
      </c>
      <c r="F46" s="12">
        <f>VLOOKUP(MYRANKS_H[[#This Row],[PLAYERID]],PLAYERIDMAP[],COLUMN(PLAYERIDMAP[IDFANGRAPHS]),FALSE)</f>
        <v>9958</v>
      </c>
      <c r="G46" s="13">
        <f>VLOOKUP(MYRANKS_H[[#This Row],[IDFRANGRAPHS]],STEAMER_H[],COLUMN(STEAMER_H[PA]),FALSE)</f>
        <v>100</v>
      </c>
      <c r="H46" s="13">
        <f>VLOOKUP(MYRANKS_H[[#This Row],[IDFRANGRAPHS]],STEAMER_H[],COLUMN(STEAMER_H[AB]),FALSE)</f>
        <v>92</v>
      </c>
      <c r="I46" s="13">
        <f>VLOOKUP(MYRANKS_H[[#This Row],[IDFRANGRAPHS]],STEAMER_H[],COLUMN(STEAMER_H[H]),FALSE)</f>
        <v>24</v>
      </c>
      <c r="J46" s="13">
        <f>VLOOKUP(MYRANKS_H[[#This Row],[IDFRANGRAPHS]],STEAMER_H[],COLUMN(STEAMER_H[HR]),FALSE)</f>
        <v>1</v>
      </c>
      <c r="K46" s="13">
        <f>VLOOKUP(MYRANKS_H[[#This Row],[IDFRANGRAPHS]],STEAMER_H[],COLUMN(STEAMER_H[R]),FALSE)</f>
        <v>9</v>
      </c>
      <c r="L46" s="13">
        <f>VLOOKUP(MYRANKS_H[[#This Row],[IDFRANGRAPHS]],STEAMER_H[],COLUMN(STEAMER_H[RBI]),FALSE)</f>
        <v>9</v>
      </c>
      <c r="M46" s="13">
        <f>VLOOKUP(MYRANKS_H[[#This Row],[IDFRANGRAPHS]],STEAMER_H[],COLUMN(STEAMER_H[BB]),FALSE)</f>
        <v>6</v>
      </c>
      <c r="N46" s="13">
        <f>VLOOKUP(MYRANKS_H[[#This Row],[IDFRANGRAPHS]],STEAMER_H[],COLUMN(STEAMER_H[SO]),FALSE)</f>
        <v>17</v>
      </c>
      <c r="O46" s="13">
        <f>VLOOKUP(MYRANKS_H[[#This Row],[IDFRANGRAPHS]],STEAMER_H[],COLUMN(STEAMER_H[SB]),FALSE)</f>
        <v>2</v>
      </c>
      <c r="P46" s="15">
        <f>MYRANKS_H[[#This Row],[H]]/MYRANKS_H[[#This Row],[AB]]</f>
        <v>0.2608695652173913</v>
      </c>
    </row>
    <row r="47" spans="1:16" x14ac:dyDescent="0.25">
      <c r="A47" s="7" t="s">
        <v>17256</v>
      </c>
      <c r="B47" s="9" t="str">
        <f>VLOOKUP(MYRANKS_H[[#This Row],[PLAYERID]],PLAYERIDMAP[],COLUMN(PLAYERIDMAP[LASTNAME]),FALSE)</f>
        <v>Bixler</v>
      </c>
      <c r="C47" s="12" t="str">
        <f>VLOOKUP(MYRANKS_H[[#This Row],[PLAYERID]],PLAYERIDMAP[],COLUMN(PLAYERIDMAP[FIRSTNAME]),FALSE)</f>
        <v xml:space="preserve">Brian </v>
      </c>
      <c r="D47" s="12" t="str">
        <f>VLOOKUP(MYRANKS_H[[#This Row],[PLAYERID]],PLAYERIDMAP[],COLUMN(PLAYERIDMAP[TEAM]),FALSE)</f>
        <v>HOU</v>
      </c>
      <c r="E47" s="12" t="str">
        <f>VLOOKUP(MYRANKS_H[[#This Row],[PLAYERID]],PLAYERIDMAP[],COLUMN(PLAYERIDMAP[POS]),FALSE)</f>
        <v>2B</v>
      </c>
      <c r="F47" s="12">
        <f>VLOOKUP(MYRANKS_H[[#This Row],[PLAYERID]],PLAYERIDMAP[],COLUMN(PLAYERIDMAP[IDFANGRAPHS]),FALSE)</f>
        <v>8055</v>
      </c>
      <c r="G47" s="13">
        <f>VLOOKUP(MYRANKS_H[[#This Row],[IDFRANGRAPHS]],STEAMER_H[],COLUMN(STEAMER_H[PA]),FALSE)</f>
        <v>100</v>
      </c>
      <c r="H47" s="13">
        <f>VLOOKUP(MYRANKS_H[[#This Row],[IDFRANGRAPHS]],STEAMER_H[],COLUMN(STEAMER_H[AB]),FALSE)</f>
        <v>90</v>
      </c>
      <c r="I47" s="13">
        <f>VLOOKUP(MYRANKS_H[[#This Row],[IDFRANGRAPHS]],STEAMER_H[],COLUMN(STEAMER_H[H]),FALSE)</f>
        <v>22</v>
      </c>
      <c r="J47" s="13">
        <f>VLOOKUP(MYRANKS_H[[#This Row],[IDFRANGRAPHS]],STEAMER_H[],COLUMN(STEAMER_H[HR]),FALSE)</f>
        <v>1</v>
      </c>
      <c r="K47" s="13">
        <f>VLOOKUP(MYRANKS_H[[#This Row],[IDFRANGRAPHS]],STEAMER_H[],COLUMN(STEAMER_H[R]),FALSE)</f>
        <v>9</v>
      </c>
      <c r="L47" s="13">
        <f>VLOOKUP(MYRANKS_H[[#This Row],[IDFRANGRAPHS]],STEAMER_H[],COLUMN(STEAMER_H[RBI]),FALSE)</f>
        <v>8</v>
      </c>
      <c r="M47" s="13">
        <f>VLOOKUP(MYRANKS_H[[#This Row],[IDFRANGRAPHS]],STEAMER_H[],COLUMN(STEAMER_H[BB]),FALSE)</f>
        <v>7</v>
      </c>
      <c r="N47" s="13">
        <f>VLOOKUP(MYRANKS_H[[#This Row],[IDFRANGRAPHS]],STEAMER_H[],COLUMN(STEAMER_H[SO]),FALSE)</f>
        <v>25</v>
      </c>
      <c r="O47" s="13">
        <f>VLOOKUP(MYRANKS_H[[#This Row],[IDFRANGRAPHS]],STEAMER_H[],COLUMN(STEAMER_H[SB]),FALSE)</f>
        <v>3</v>
      </c>
      <c r="P47" s="15">
        <f>MYRANKS_H[[#This Row],[H]]/MYRANKS_H[[#This Row],[AB]]</f>
        <v>0.24444444444444444</v>
      </c>
    </row>
    <row r="48" spans="1:16" x14ac:dyDescent="0.25">
      <c r="A48" s="7" t="s">
        <v>17260</v>
      </c>
      <c r="B48" s="9" t="str">
        <f>VLOOKUP(MYRANKS_H[[#This Row],[PLAYERID]],PLAYERIDMAP[],COLUMN(PLAYERIDMAP[LASTNAME]),FALSE)</f>
        <v>Blackmon</v>
      </c>
      <c r="C48" s="12" t="str">
        <f>VLOOKUP(MYRANKS_H[[#This Row],[PLAYERID]],PLAYERIDMAP[],COLUMN(PLAYERIDMAP[FIRSTNAME]),FALSE)</f>
        <v xml:space="preserve">Charlie </v>
      </c>
      <c r="D48" s="12" t="str">
        <f>VLOOKUP(MYRANKS_H[[#This Row],[PLAYERID]],PLAYERIDMAP[],COLUMN(PLAYERIDMAP[TEAM]),FALSE)</f>
        <v>COL</v>
      </c>
      <c r="E48" s="12" t="str">
        <f>VLOOKUP(MYRANKS_H[[#This Row],[PLAYERID]],PLAYERIDMAP[],COLUMN(PLAYERIDMAP[POS]),FALSE)</f>
        <v>OF</v>
      </c>
      <c r="F48" s="12">
        <f>VLOOKUP(MYRANKS_H[[#This Row],[PLAYERID]],PLAYERIDMAP[],COLUMN(PLAYERIDMAP[IDFANGRAPHS]),FALSE)</f>
        <v>7859</v>
      </c>
      <c r="G48" s="13">
        <f>VLOOKUP(MYRANKS_H[[#This Row],[IDFRANGRAPHS]],STEAMER_H[],COLUMN(STEAMER_H[PA]),FALSE)</f>
        <v>163</v>
      </c>
      <c r="H48" s="13">
        <f>VLOOKUP(MYRANKS_H[[#This Row],[IDFRANGRAPHS]],STEAMER_H[],COLUMN(STEAMER_H[AB]),FALSE)</f>
        <v>149</v>
      </c>
      <c r="I48" s="13">
        <f>VLOOKUP(MYRANKS_H[[#This Row],[IDFRANGRAPHS]],STEAMER_H[],COLUMN(STEAMER_H[H]),FALSE)</f>
        <v>41</v>
      </c>
      <c r="J48" s="13">
        <f>VLOOKUP(MYRANKS_H[[#This Row],[IDFRANGRAPHS]],STEAMER_H[],COLUMN(STEAMER_H[HR]),FALSE)</f>
        <v>3</v>
      </c>
      <c r="K48" s="13">
        <f>VLOOKUP(MYRANKS_H[[#This Row],[IDFRANGRAPHS]],STEAMER_H[],COLUMN(STEAMER_H[R]),FALSE)</f>
        <v>17</v>
      </c>
      <c r="L48" s="13">
        <f>VLOOKUP(MYRANKS_H[[#This Row],[IDFRANGRAPHS]],STEAMER_H[],COLUMN(STEAMER_H[RBI]),FALSE)</f>
        <v>19</v>
      </c>
      <c r="M48" s="13">
        <f>VLOOKUP(MYRANKS_H[[#This Row],[IDFRANGRAPHS]],STEAMER_H[],COLUMN(STEAMER_H[BB]),FALSE)</f>
        <v>10</v>
      </c>
      <c r="N48" s="13">
        <f>VLOOKUP(MYRANKS_H[[#This Row],[IDFRANGRAPHS]],STEAMER_H[],COLUMN(STEAMER_H[SO]),FALSE)</f>
        <v>23</v>
      </c>
      <c r="O48" s="13">
        <f>VLOOKUP(MYRANKS_H[[#This Row],[IDFRANGRAPHS]],STEAMER_H[],COLUMN(STEAMER_H[SB]),FALSE)</f>
        <v>5</v>
      </c>
      <c r="P48" s="15">
        <f>MYRANKS_H[[#This Row],[H]]/MYRANKS_H[[#This Row],[AB]]</f>
        <v>0.27516778523489932</v>
      </c>
    </row>
    <row r="49" spans="1:16" x14ac:dyDescent="0.25">
      <c r="A49" s="7" t="s">
        <v>17271</v>
      </c>
      <c r="B49" s="9" t="str">
        <f>VLOOKUP(MYRANKS_H[[#This Row],[PLAYERID]],PLAYERIDMAP[],COLUMN(PLAYERIDMAP[LASTNAME]),FALSE)</f>
        <v>Blanco</v>
      </c>
      <c r="C49" s="12" t="str">
        <f>VLOOKUP(MYRANKS_H[[#This Row],[PLAYERID]],PLAYERIDMAP[],COLUMN(PLAYERIDMAP[FIRSTNAME]),FALSE)</f>
        <v xml:space="preserve">Gregor </v>
      </c>
      <c r="D49" s="12" t="str">
        <f>VLOOKUP(MYRANKS_H[[#This Row],[PLAYERID]],PLAYERIDMAP[],COLUMN(PLAYERIDMAP[TEAM]),FALSE)</f>
        <v>SF</v>
      </c>
      <c r="E49" s="12" t="str">
        <f>VLOOKUP(MYRANKS_H[[#This Row],[PLAYERID]],PLAYERIDMAP[],COLUMN(PLAYERIDMAP[POS]),FALSE)</f>
        <v>OF</v>
      </c>
      <c r="F49" s="12">
        <f>VLOOKUP(MYRANKS_H[[#This Row],[PLAYERID]],PLAYERIDMAP[],COLUMN(PLAYERIDMAP[IDFANGRAPHS]),FALSE)</f>
        <v>3123</v>
      </c>
      <c r="G49" s="13">
        <f>VLOOKUP(MYRANKS_H[[#This Row],[IDFRANGRAPHS]],STEAMER_H[],COLUMN(STEAMER_H[PA]),FALSE)</f>
        <v>365</v>
      </c>
      <c r="H49" s="13">
        <f>VLOOKUP(MYRANKS_H[[#This Row],[IDFRANGRAPHS]],STEAMER_H[],COLUMN(STEAMER_H[AB]),FALSE)</f>
        <v>317</v>
      </c>
      <c r="I49" s="13">
        <f>VLOOKUP(MYRANKS_H[[#This Row],[IDFRANGRAPHS]],STEAMER_H[],COLUMN(STEAMER_H[H]),FALSE)</f>
        <v>75</v>
      </c>
      <c r="J49" s="13">
        <f>VLOOKUP(MYRANKS_H[[#This Row],[IDFRANGRAPHS]],STEAMER_H[],COLUMN(STEAMER_H[HR]),FALSE)</f>
        <v>4</v>
      </c>
      <c r="K49" s="13">
        <f>VLOOKUP(MYRANKS_H[[#This Row],[IDFRANGRAPHS]],STEAMER_H[],COLUMN(STEAMER_H[R]),FALSE)</f>
        <v>34</v>
      </c>
      <c r="L49" s="13">
        <f>VLOOKUP(MYRANKS_H[[#This Row],[IDFRANGRAPHS]],STEAMER_H[],COLUMN(STEAMER_H[RBI]),FALSE)</f>
        <v>32</v>
      </c>
      <c r="M49" s="13">
        <f>VLOOKUP(MYRANKS_H[[#This Row],[IDFRANGRAPHS]],STEAMER_H[],COLUMN(STEAMER_H[BB]),FALSE)</f>
        <v>41</v>
      </c>
      <c r="N49" s="13">
        <f>VLOOKUP(MYRANKS_H[[#This Row],[IDFRANGRAPHS]],STEAMER_H[],COLUMN(STEAMER_H[SO]),FALSE)</f>
        <v>79</v>
      </c>
      <c r="O49" s="13">
        <f>VLOOKUP(MYRANKS_H[[#This Row],[IDFRANGRAPHS]],STEAMER_H[],COLUMN(STEAMER_H[SB]),FALSE)</f>
        <v>15</v>
      </c>
      <c r="P49" s="15">
        <f>MYRANKS_H[[#This Row],[H]]/MYRANKS_H[[#This Row],[AB]]</f>
        <v>0.23659305993690852</v>
      </c>
    </row>
    <row r="50" spans="1:16" x14ac:dyDescent="0.25">
      <c r="A50" s="7" t="s">
        <v>17275</v>
      </c>
      <c r="B50" s="9" t="str">
        <f>VLOOKUP(MYRANKS_H[[#This Row],[PLAYERID]],PLAYERIDMAP[],COLUMN(PLAYERIDMAP[LASTNAME]),FALSE)</f>
        <v>Blanco</v>
      </c>
      <c r="C50" s="12" t="str">
        <f>VLOOKUP(MYRANKS_H[[#This Row],[PLAYERID]],PLAYERIDMAP[],COLUMN(PLAYERIDMAP[FIRSTNAME]),FALSE)</f>
        <v xml:space="preserve">Henry </v>
      </c>
      <c r="D50" s="12" t="str">
        <f>VLOOKUP(MYRANKS_H[[#This Row],[PLAYERID]],PLAYERIDMAP[],COLUMN(PLAYERIDMAP[TEAM]),FALSE)</f>
        <v>TOR</v>
      </c>
      <c r="E50" s="12" t="str">
        <f>VLOOKUP(MYRANKS_H[[#This Row],[PLAYERID]],PLAYERIDMAP[],COLUMN(PLAYERIDMAP[POS]),FALSE)</f>
        <v>C</v>
      </c>
      <c r="F50" s="12">
        <f>VLOOKUP(MYRANKS_H[[#This Row],[PLAYERID]],PLAYERIDMAP[],COLUMN(PLAYERIDMAP[IDFANGRAPHS]),FALSE)</f>
        <v>81</v>
      </c>
      <c r="G50" s="13">
        <f>VLOOKUP(MYRANKS_H[[#This Row],[IDFRANGRAPHS]],STEAMER_H[],COLUMN(STEAMER_H[PA]),FALSE)</f>
        <v>100</v>
      </c>
      <c r="H50" s="13">
        <f>VLOOKUP(MYRANKS_H[[#This Row],[IDFRANGRAPHS]],STEAMER_H[],COLUMN(STEAMER_H[AB]),FALSE)</f>
        <v>90</v>
      </c>
      <c r="I50" s="13">
        <f>VLOOKUP(MYRANKS_H[[#This Row],[IDFRANGRAPHS]],STEAMER_H[],COLUMN(STEAMER_H[H]),FALSE)</f>
        <v>21</v>
      </c>
      <c r="J50" s="13">
        <f>VLOOKUP(MYRANKS_H[[#This Row],[IDFRANGRAPHS]],STEAMER_H[],COLUMN(STEAMER_H[HR]),FALSE)</f>
        <v>2</v>
      </c>
      <c r="K50" s="13">
        <f>VLOOKUP(MYRANKS_H[[#This Row],[IDFRANGRAPHS]],STEAMER_H[],COLUMN(STEAMER_H[R]),FALSE)</f>
        <v>10</v>
      </c>
      <c r="L50" s="13">
        <f>VLOOKUP(MYRANKS_H[[#This Row],[IDFRANGRAPHS]],STEAMER_H[],COLUMN(STEAMER_H[RBI]),FALSE)</f>
        <v>10</v>
      </c>
      <c r="M50" s="13">
        <f>VLOOKUP(MYRANKS_H[[#This Row],[IDFRANGRAPHS]],STEAMER_H[],COLUMN(STEAMER_H[BB]),FALSE)</f>
        <v>8</v>
      </c>
      <c r="N50" s="13">
        <f>VLOOKUP(MYRANKS_H[[#This Row],[IDFRANGRAPHS]],STEAMER_H[],COLUMN(STEAMER_H[SO]),FALSE)</f>
        <v>21</v>
      </c>
      <c r="O50" s="13">
        <f>VLOOKUP(MYRANKS_H[[#This Row],[IDFRANGRAPHS]],STEAMER_H[],COLUMN(STEAMER_H[SB]),FALSE)</f>
        <v>3</v>
      </c>
      <c r="P50" s="15">
        <f>MYRANKS_H[[#This Row],[H]]/MYRANKS_H[[#This Row],[AB]]</f>
        <v>0.23333333333333334</v>
      </c>
    </row>
    <row r="51" spans="1:16" x14ac:dyDescent="0.25">
      <c r="A51" s="7" t="s">
        <v>17279</v>
      </c>
      <c r="B51" s="9" t="str">
        <f>VLOOKUP(MYRANKS_H[[#This Row],[PLAYERID]],PLAYERIDMAP[],COLUMN(PLAYERIDMAP[LASTNAME]),FALSE)</f>
        <v>Blanks</v>
      </c>
      <c r="C51" s="12" t="str">
        <f>VLOOKUP(MYRANKS_H[[#This Row],[PLAYERID]],PLAYERIDMAP[],COLUMN(PLAYERIDMAP[FIRSTNAME]),FALSE)</f>
        <v xml:space="preserve">Kyle </v>
      </c>
      <c r="D51" s="12" t="str">
        <f>VLOOKUP(MYRANKS_H[[#This Row],[PLAYERID]],PLAYERIDMAP[],COLUMN(PLAYERIDMAP[TEAM]),FALSE)</f>
        <v>SD</v>
      </c>
      <c r="E51" s="12" t="str">
        <f>VLOOKUP(MYRANKS_H[[#This Row],[PLAYERID]],PLAYERIDMAP[],COLUMN(PLAYERIDMAP[POS]),FALSE)</f>
        <v>OF</v>
      </c>
      <c r="F51" s="12">
        <f>VLOOKUP(MYRANKS_H[[#This Row],[PLAYERID]],PLAYERIDMAP[],COLUMN(PLAYERIDMAP[IDFANGRAPHS]),FALSE)</f>
        <v>49</v>
      </c>
      <c r="G51" s="13">
        <f>VLOOKUP(MYRANKS_H[[#This Row],[IDFRANGRAPHS]],STEAMER_H[],COLUMN(STEAMER_H[PA]),FALSE)</f>
        <v>170</v>
      </c>
      <c r="H51" s="13">
        <f>VLOOKUP(MYRANKS_H[[#This Row],[IDFRANGRAPHS]],STEAMER_H[],COLUMN(STEAMER_H[AB]),FALSE)</f>
        <v>151</v>
      </c>
      <c r="I51" s="13">
        <f>VLOOKUP(MYRANKS_H[[#This Row],[IDFRANGRAPHS]],STEAMER_H[],COLUMN(STEAMER_H[H]),FALSE)</f>
        <v>37</v>
      </c>
      <c r="J51" s="13">
        <f>VLOOKUP(MYRANKS_H[[#This Row],[IDFRANGRAPHS]],STEAMER_H[],COLUMN(STEAMER_H[HR]),FALSE)</f>
        <v>6</v>
      </c>
      <c r="K51" s="13">
        <f>VLOOKUP(MYRANKS_H[[#This Row],[IDFRANGRAPHS]],STEAMER_H[],COLUMN(STEAMER_H[R]),FALSE)</f>
        <v>18</v>
      </c>
      <c r="L51" s="13">
        <f>VLOOKUP(MYRANKS_H[[#This Row],[IDFRANGRAPHS]],STEAMER_H[],COLUMN(STEAMER_H[RBI]),FALSE)</f>
        <v>21</v>
      </c>
      <c r="M51" s="13">
        <f>VLOOKUP(MYRANKS_H[[#This Row],[IDFRANGRAPHS]],STEAMER_H[],COLUMN(STEAMER_H[BB]),FALSE)</f>
        <v>16</v>
      </c>
      <c r="N51" s="13">
        <f>VLOOKUP(MYRANKS_H[[#This Row],[IDFRANGRAPHS]],STEAMER_H[],COLUMN(STEAMER_H[SO]),FALSE)</f>
        <v>43</v>
      </c>
      <c r="O51" s="13">
        <f>VLOOKUP(MYRANKS_H[[#This Row],[IDFRANGRAPHS]],STEAMER_H[],COLUMN(STEAMER_H[SB]),FALSE)</f>
        <v>2</v>
      </c>
      <c r="P51" s="15">
        <f>MYRANKS_H[[#This Row],[H]]/MYRANKS_H[[#This Row],[AB]]</f>
        <v>0.24503311258278146</v>
      </c>
    </row>
    <row r="52" spans="1:16" x14ac:dyDescent="0.25">
      <c r="A52" s="7" t="s">
        <v>17291</v>
      </c>
      <c r="B52" s="9" t="str">
        <f>VLOOKUP(MYRANKS_H[[#This Row],[PLAYERID]],PLAYERIDMAP[],COLUMN(PLAYERIDMAP[LASTNAME]),FALSE)</f>
        <v>Bloomquist</v>
      </c>
      <c r="C52" s="12" t="str">
        <f>VLOOKUP(MYRANKS_H[[#This Row],[PLAYERID]],PLAYERIDMAP[],COLUMN(PLAYERIDMAP[FIRSTNAME]),FALSE)</f>
        <v xml:space="preserve">Willie </v>
      </c>
      <c r="D52" s="12" t="str">
        <f>VLOOKUP(MYRANKS_H[[#This Row],[PLAYERID]],PLAYERIDMAP[],COLUMN(PLAYERIDMAP[TEAM]),FALSE)</f>
        <v>ARI</v>
      </c>
      <c r="E52" s="12" t="str">
        <f>VLOOKUP(MYRANKS_H[[#This Row],[PLAYERID]],PLAYERIDMAP[],COLUMN(PLAYERIDMAP[POS]),FALSE)</f>
        <v>SS</v>
      </c>
      <c r="F52" s="12">
        <f>VLOOKUP(MYRANKS_H[[#This Row],[PLAYERID]],PLAYERIDMAP[],COLUMN(PLAYERIDMAP[IDFANGRAPHS]),FALSE)</f>
        <v>1066</v>
      </c>
      <c r="G52" s="13">
        <f>VLOOKUP(MYRANKS_H[[#This Row],[IDFRANGRAPHS]],STEAMER_H[],COLUMN(STEAMER_H[PA]),FALSE)</f>
        <v>155</v>
      </c>
      <c r="H52" s="13">
        <f>VLOOKUP(MYRANKS_H[[#This Row],[IDFRANGRAPHS]],STEAMER_H[],COLUMN(STEAMER_H[AB]),FALSE)</f>
        <v>143</v>
      </c>
      <c r="I52" s="13">
        <f>VLOOKUP(MYRANKS_H[[#This Row],[IDFRANGRAPHS]],STEAMER_H[],COLUMN(STEAMER_H[H]),FALSE)</f>
        <v>38</v>
      </c>
      <c r="J52" s="13">
        <f>VLOOKUP(MYRANKS_H[[#This Row],[IDFRANGRAPHS]],STEAMER_H[],COLUMN(STEAMER_H[HR]),FALSE)</f>
        <v>1</v>
      </c>
      <c r="K52" s="13">
        <f>VLOOKUP(MYRANKS_H[[#This Row],[IDFRANGRAPHS]],STEAMER_H[],COLUMN(STEAMER_H[R]),FALSE)</f>
        <v>13</v>
      </c>
      <c r="L52" s="13">
        <f>VLOOKUP(MYRANKS_H[[#This Row],[IDFRANGRAPHS]],STEAMER_H[],COLUMN(STEAMER_H[RBI]),FALSE)</f>
        <v>14</v>
      </c>
      <c r="M52" s="13">
        <f>VLOOKUP(MYRANKS_H[[#This Row],[IDFRANGRAPHS]],STEAMER_H[],COLUMN(STEAMER_H[BB]),FALSE)</f>
        <v>8</v>
      </c>
      <c r="N52" s="13">
        <f>VLOOKUP(MYRANKS_H[[#This Row],[IDFRANGRAPHS]],STEAMER_H[],COLUMN(STEAMER_H[SO]),FALSE)</f>
        <v>24</v>
      </c>
      <c r="O52" s="13">
        <f>VLOOKUP(MYRANKS_H[[#This Row],[IDFRANGRAPHS]],STEAMER_H[],COLUMN(STEAMER_H[SB]),FALSE)</f>
        <v>3</v>
      </c>
      <c r="P52" s="15">
        <f>MYRANKS_H[[#This Row],[H]]/MYRANKS_H[[#This Row],[AB]]</f>
        <v>0.26573426573426573</v>
      </c>
    </row>
    <row r="53" spans="1:16" x14ac:dyDescent="0.25">
      <c r="A53" s="7" t="s">
        <v>17295</v>
      </c>
      <c r="B53" s="9" t="str">
        <f>VLOOKUP(MYRANKS_H[[#This Row],[PLAYERID]],PLAYERIDMAP[],COLUMN(PLAYERIDMAP[LASTNAME]),FALSE)</f>
        <v>Boesch</v>
      </c>
      <c r="C53" s="12" t="str">
        <f>VLOOKUP(MYRANKS_H[[#This Row],[PLAYERID]],PLAYERIDMAP[],COLUMN(PLAYERIDMAP[FIRSTNAME]),FALSE)</f>
        <v xml:space="preserve">Brennan </v>
      </c>
      <c r="D53" s="12" t="str">
        <f>VLOOKUP(MYRANKS_H[[#This Row],[PLAYERID]],PLAYERIDMAP[],COLUMN(PLAYERIDMAP[TEAM]),FALSE)</f>
        <v>DET</v>
      </c>
      <c r="E53" s="12" t="str">
        <f>VLOOKUP(MYRANKS_H[[#This Row],[PLAYERID]],PLAYERIDMAP[],COLUMN(PLAYERIDMAP[POS]),FALSE)</f>
        <v>OF</v>
      </c>
      <c r="F53" s="12">
        <f>VLOOKUP(MYRANKS_H[[#This Row],[PLAYERID]],PLAYERIDMAP[],COLUMN(PLAYERIDMAP[IDFANGRAPHS]),FALSE)</f>
        <v>914</v>
      </c>
      <c r="G53" s="13">
        <f>VLOOKUP(MYRANKS_H[[#This Row],[IDFRANGRAPHS]],STEAMER_H[],COLUMN(STEAMER_H[PA]),FALSE)</f>
        <v>277</v>
      </c>
      <c r="H53" s="13">
        <f>VLOOKUP(MYRANKS_H[[#This Row],[IDFRANGRAPHS]],STEAMER_H[],COLUMN(STEAMER_H[AB]),FALSE)</f>
        <v>252</v>
      </c>
      <c r="I53" s="13">
        <f>VLOOKUP(MYRANKS_H[[#This Row],[IDFRANGRAPHS]],STEAMER_H[],COLUMN(STEAMER_H[H]),FALSE)</f>
        <v>65</v>
      </c>
      <c r="J53" s="13">
        <f>VLOOKUP(MYRANKS_H[[#This Row],[IDFRANGRAPHS]],STEAMER_H[],COLUMN(STEAMER_H[HR]),FALSE)</f>
        <v>8</v>
      </c>
      <c r="K53" s="13">
        <f>VLOOKUP(MYRANKS_H[[#This Row],[IDFRANGRAPHS]],STEAMER_H[],COLUMN(STEAMER_H[R]),FALSE)</f>
        <v>32</v>
      </c>
      <c r="L53" s="13">
        <f>VLOOKUP(MYRANKS_H[[#This Row],[IDFRANGRAPHS]],STEAMER_H[],COLUMN(STEAMER_H[RBI]),FALSE)</f>
        <v>34</v>
      </c>
      <c r="M53" s="13">
        <f>VLOOKUP(MYRANKS_H[[#This Row],[IDFRANGRAPHS]],STEAMER_H[],COLUMN(STEAMER_H[BB]),FALSE)</f>
        <v>19</v>
      </c>
      <c r="N53" s="13">
        <f>VLOOKUP(MYRANKS_H[[#This Row],[IDFRANGRAPHS]],STEAMER_H[],COLUMN(STEAMER_H[SO]),FALSE)</f>
        <v>54</v>
      </c>
      <c r="O53" s="13">
        <f>VLOOKUP(MYRANKS_H[[#This Row],[IDFRANGRAPHS]],STEAMER_H[],COLUMN(STEAMER_H[SB]),FALSE)</f>
        <v>3</v>
      </c>
      <c r="P53" s="15">
        <f>MYRANKS_H[[#This Row],[H]]/MYRANKS_H[[#This Row],[AB]]</f>
        <v>0.25793650793650796</v>
      </c>
    </row>
    <row r="54" spans="1:16" x14ac:dyDescent="0.25">
      <c r="A54" s="7" t="s">
        <v>17303</v>
      </c>
      <c r="B54" s="9" t="str">
        <f>VLOOKUP(MYRANKS_H[[#This Row],[PLAYERID]],PLAYERIDMAP[],COLUMN(PLAYERIDMAP[LASTNAME]),FALSE)</f>
        <v>Bogusevic</v>
      </c>
      <c r="C54" s="12" t="str">
        <f>VLOOKUP(MYRANKS_H[[#This Row],[PLAYERID]],PLAYERIDMAP[],COLUMN(PLAYERIDMAP[FIRSTNAME]),FALSE)</f>
        <v xml:space="preserve">Brian </v>
      </c>
      <c r="D54" s="12" t="str">
        <f>VLOOKUP(MYRANKS_H[[#This Row],[PLAYERID]],PLAYERIDMAP[],COLUMN(PLAYERIDMAP[TEAM]),FALSE)</f>
        <v>HOU</v>
      </c>
      <c r="E54" s="12" t="str">
        <f>VLOOKUP(MYRANKS_H[[#This Row],[PLAYERID]],PLAYERIDMAP[],COLUMN(PLAYERIDMAP[POS]),FALSE)</f>
        <v>OF</v>
      </c>
      <c r="F54" s="12">
        <f>VLOOKUP(MYRANKS_H[[#This Row],[PLAYERID]],PLAYERIDMAP[],COLUMN(PLAYERIDMAP[IDFANGRAPHS]),FALSE)</f>
        <v>4719</v>
      </c>
      <c r="G54" s="13">
        <f>VLOOKUP(MYRANKS_H[[#This Row],[IDFRANGRAPHS]],STEAMER_H[],COLUMN(STEAMER_H[PA]),FALSE)</f>
        <v>189</v>
      </c>
      <c r="H54" s="13">
        <f>VLOOKUP(MYRANKS_H[[#This Row],[IDFRANGRAPHS]],STEAMER_H[],COLUMN(STEAMER_H[AB]),FALSE)</f>
        <v>166</v>
      </c>
      <c r="I54" s="13">
        <f>VLOOKUP(MYRANKS_H[[#This Row],[IDFRANGRAPHS]],STEAMER_H[],COLUMN(STEAMER_H[H]),FALSE)</f>
        <v>39</v>
      </c>
      <c r="J54" s="13">
        <f>VLOOKUP(MYRANKS_H[[#This Row],[IDFRANGRAPHS]],STEAMER_H[],COLUMN(STEAMER_H[HR]),FALSE)</f>
        <v>3</v>
      </c>
      <c r="K54" s="13">
        <f>VLOOKUP(MYRANKS_H[[#This Row],[IDFRANGRAPHS]],STEAMER_H[],COLUMN(STEAMER_H[R]),FALSE)</f>
        <v>18</v>
      </c>
      <c r="L54" s="13">
        <f>VLOOKUP(MYRANKS_H[[#This Row],[IDFRANGRAPHS]],STEAMER_H[],COLUMN(STEAMER_H[RBI]),FALSE)</f>
        <v>18</v>
      </c>
      <c r="M54" s="13">
        <f>VLOOKUP(MYRANKS_H[[#This Row],[IDFRANGRAPHS]],STEAMER_H[],COLUMN(STEAMER_H[BB]),FALSE)</f>
        <v>18</v>
      </c>
      <c r="N54" s="13">
        <f>VLOOKUP(MYRANKS_H[[#This Row],[IDFRANGRAPHS]],STEAMER_H[],COLUMN(STEAMER_H[SO]),FALSE)</f>
        <v>42</v>
      </c>
      <c r="O54" s="13">
        <f>VLOOKUP(MYRANKS_H[[#This Row],[IDFRANGRAPHS]],STEAMER_H[],COLUMN(STEAMER_H[SB]),FALSE)</f>
        <v>6</v>
      </c>
      <c r="P54" s="15">
        <f>MYRANKS_H[[#This Row],[H]]/MYRANKS_H[[#This Row],[AB]]</f>
        <v>0.23493975903614459</v>
      </c>
    </row>
    <row r="55" spans="1:16" x14ac:dyDescent="0.25">
      <c r="A55" s="7" t="s">
        <v>17307</v>
      </c>
      <c r="B55" s="9" t="str">
        <f>VLOOKUP(MYRANKS_H[[#This Row],[PLAYERID]],PLAYERIDMAP[],COLUMN(PLAYERIDMAP[LASTNAME]),FALSE)</f>
        <v>Bonifacio</v>
      </c>
      <c r="C55" s="12" t="str">
        <f>VLOOKUP(MYRANKS_H[[#This Row],[PLAYERID]],PLAYERIDMAP[],COLUMN(PLAYERIDMAP[FIRSTNAME]),FALSE)</f>
        <v xml:space="preserve">Emilio </v>
      </c>
      <c r="D55" s="12" t="str">
        <f>VLOOKUP(MYRANKS_H[[#This Row],[PLAYERID]],PLAYERIDMAP[],COLUMN(PLAYERIDMAP[TEAM]),FALSE)</f>
        <v>TOR</v>
      </c>
      <c r="E55" s="12" t="str">
        <f>VLOOKUP(MYRANKS_H[[#This Row],[PLAYERID]],PLAYERIDMAP[],COLUMN(PLAYERIDMAP[POS]),FALSE)</f>
        <v>SS</v>
      </c>
      <c r="F55" s="12">
        <f>VLOOKUP(MYRANKS_H[[#This Row],[PLAYERID]],PLAYERIDMAP[],COLUMN(PLAYERIDMAP[IDFANGRAPHS]),FALSE)</f>
        <v>4054</v>
      </c>
      <c r="G55" s="13">
        <f>VLOOKUP(MYRANKS_H[[#This Row],[IDFRANGRAPHS]],STEAMER_H[],COLUMN(STEAMER_H[PA]),FALSE)</f>
        <v>349</v>
      </c>
      <c r="H55" s="13">
        <f>VLOOKUP(MYRANKS_H[[#This Row],[IDFRANGRAPHS]],STEAMER_H[],COLUMN(STEAMER_H[AB]),FALSE)</f>
        <v>311</v>
      </c>
      <c r="I55" s="13">
        <f>VLOOKUP(MYRANKS_H[[#This Row],[IDFRANGRAPHS]],STEAMER_H[],COLUMN(STEAMER_H[H]),FALSE)</f>
        <v>80</v>
      </c>
      <c r="J55" s="13">
        <f>VLOOKUP(MYRANKS_H[[#This Row],[IDFRANGRAPHS]],STEAMER_H[],COLUMN(STEAMER_H[HR]),FALSE)</f>
        <v>2</v>
      </c>
      <c r="K55" s="13">
        <f>VLOOKUP(MYRANKS_H[[#This Row],[IDFRANGRAPHS]],STEAMER_H[],COLUMN(STEAMER_H[R]),FALSE)</f>
        <v>38</v>
      </c>
      <c r="L55" s="13">
        <f>VLOOKUP(MYRANKS_H[[#This Row],[IDFRANGRAPHS]],STEAMER_H[],COLUMN(STEAMER_H[RBI]),FALSE)</f>
        <v>29</v>
      </c>
      <c r="M55" s="13">
        <f>VLOOKUP(MYRANKS_H[[#This Row],[IDFRANGRAPHS]],STEAMER_H[],COLUMN(STEAMER_H[BB]),FALSE)</f>
        <v>31</v>
      </c>
      <c r="N55" s="13">
        <f>VLOOKUP(MYRANKS_H[[#This Row],[IDFRANGRAPHS]],STEAMER_H[],COLUMN(STEAMER_H[SO]),FALSE)</f>
        <v>67</v>
      </c>
      <c r="O55" s="13">
        <f>VLOOKUP(MYRANKS_H[[#This Row],[IDFRANGRAPHS]],STEAMER_H[],COLUMN(STEAMER_H[SB]),FALSE)</f>
        <v>20</v>
      </c>
      <c r="P55" s="15">
        <f>MYRANKS_H[[#This Row],[H]]/MYRANKS_H[[#This Row],[AB]]</f>
        <v>0.25723472668810288</v>
      </c>
    </row>
    <row r="56" spans="1:16" x14ac:dyDescent="0.25">
      <c r="A56" s="7" t="s">
        <v>17311</v>
      </c>
      <c r="B56" s="9" t="str">
        <f>VLOOKUP(MYRANKS_H[[#This Row],[PLAYERID]],PLAYERIDMAP[],COLUMN(PLAYERIDMAP[LASTNAME]),FALSE)</f>
        <v>Boscan</v>
      </c>
      <c r="C56" s="12" t="str">
        <f>VLOOKUP(MYRANKS_H[[#This Row],[PLAYERID]],PLAYERIDMAP[],COLUMN(PLAYERIDMAP[FIRSTNAME]),FALSE)</f>
        <v xml:space="preserve">J.C. </v>
      </c>
      <c r="D56" s="12" t="str">
        <f>VLOOKUP(MYRANKS_H[[#This Row],[PLAYERID]],PLAYERIDMAP[],COLUMN(PLAYERIDMAP[TEAM]),FALSE)</f>
        <v>ATL</v>
      </c>
      <c r="E56" s="12" t="str">
        <f>VLOOKUP(MYRANKS_H[[#This Row],[PLAYERID]],PLAYERIDMAP[],COLUMN(PLAYERIDMAP[POS]),FALSE)</f>
        <v>C</v>
      </c>
      <c r="F56" s="12">
        <f>VLOOKUP(MYRANKS_H[[#This Row],[PLAYERID]],PLAYERIDMAP[],COLUMN(PLAYERIDMAP[IDFANGRAPHS]),FALSE)</f>
        <v>2324</v>
      </c>
      <c r="G56" s="13">
        <f>VLOOKUP(MYRANKS_H[[#This Row],[IDFRANGRAPHS]],STEAMER_H[],COLUMN(STEAMER_H[PA]),FALSE)</f>
        <v>100</v>
      </c>
      <c r="H56" s="13">
        <f>VLOOKUP(MYRANKS_H[[#This Row],[IDFRANGRAPHS]],STEAMER_H[],COLUMN(STEAMER_H[AB]),FALSE)</f>
        <v>91</v>
      </c>
      <c r="I56" s="13">
        <f>VLOOKUP(MYRANKS_H[[#This Row],[IDFRANGRAPHS]],STEAMER_H[],COLUMN(STEAMER_H[H]),FALSE)</f>
        <v>19</v>
      </c>
      <c r="J56" s="13">
        <f>VLOOKUP(MYRANKS_H[[#This Row],[IDFRANGRAPHS]],STEAMER_H[],COLUMN(STEAMER_H[HR]),FALSE)</f>
        <v>1</v>
      </c>
      <c r="K56" s="13">
        <f>VLOOKUP(MYRANKS_H[[#This Row],[IDFRANGRAPHS]],STEAMER_H[],COLUMN(STEAMER_H[R]),FALSE)</f>
        <v>8</v>
      </c>
      <c r="L56" s="13">
        <f>VLOOKUP(MYRANKS_H[[#This Row],[IDFRANGRAPHS]],STEAMER_H[],COLUMN(STEAMER_H[RBI]),FALSE)</f>
        <v>8</v>
      </c>
      <c r="M56" s="13">
        <f>VLOOKUP(MYRANKS_H[[#This Row],[IDFRANGRAPHS]],STEAMER_H[],COLUMN(STEAMER_H[BB]),FALSE)</f>
        <v>6</v>
      </c>
      <c r="N56" s="13">
        <f>VLOOKUP(MYRANKS_H[[#This Row],[IDFRANGRAPHS]],STEAMER_H[],COLUMN(STEAMER_H[SO]),FALSE)</f>
        <v>23</v>
      </c>
      <c r="O56" s="13">
        <f>VLOOKUP(MYRANKS_H[[#This Row],[IDFRANGRAPHS]],STEAMER_H[],COLUMN(STEAMER_H[SB]),FALSE)</f>
        <v>1</v>
      </c>
      <c r="P56" s="15">
        <f>MYRANKS_H[[#This Row],[H]]/MYRANKS_H[[#This Row],[AB]]</f>
        <v>0.2087912087912088</v>
      </c>
    </row>
    <row r="57" spans="1:16" x14ac:dyDescent="0.25">
      <c r="A57" s="7" t="s">
        <v>17314</v>
      </c>
      <c r="B57" s="9" t="str">
        <f>VLOOKUP(MYRANKS_H[[#This Row],[PLAYERID]],PLAYERIDMAP[],COLUMN(PLAYERIDMAP[LASTNAME]),FALSE)</f>
        <v>Bourgeois</v>
      </c>
      <c r="C57" s="12" t="str">
        <f>VLOOKUP(MYRANKS_H[[#This Row],[PLAYERID]],PLAYERIDMAP[],COLUMN(PLAYERIDMAP[FIRSTNAME]),FALSE)</f>
        <v xml:space="preserve">Jason </v>
      </c>
      <c r="D57" s="12" t="str">
        <f>VLOOKUP(MYRANKS_H[[#This Row],[PLAYERID]],PLAYERIDMAP[],COLUMN(PLAYERIDMAP[TEAM]),FALSE)</f>
        <v>KC</v>
      </c>
      <c r="E57" s="12" t="str">
        <f>VLOOKUP(MYRANKS_H[[#This Row],[PLAYERID]],PLAYERIDMAP[],COLUMN(PLAYERIDMAP[POS]),FALSE)</f>
        <v>OF</v>
      </c>
      <c r="F57" s="12">
        <f>VLOOKUP(MYRANKS_H[[#This Row],[PLAYERID]],PLAYERIDMAP[],COLUMN(PLAYERIDMAP[IDFANGRAPHS]),FALSE)</f>
        <v>2225</v>
      </c>
      <c r="G57" s="13">
        <f>VLOOKUP(MYRANKS_H[[#This Row],[IDFRANGRAPHS]],STEAMER_H[],COLUMN(STEAMER_H[PA]),FALSE)</f>
        <v>100</v>
      </c>
      <c r="H57" s="13">
        <f>VLOOKUP(MYRANKS_H[[#This Row],[IDFRANGRAPHS]],STEAMER_H[],COLUMN(STEAMER_H[AB]),FALSE)</f>
        <v>91</v>
      </c>
      <c r="I57" s="13">
        <f>VLOOKUP(MYRANKS_H[[#This Row],[IDFRANGRAPHS]],STEAMER_H[],COLUMN(STEAMER_H[H]),FALSE)</f>
        <v>24</v>
      </c>
      <c r="J57" s="13">
        <f>VLOOKUP(MYRANKS_H[[#This Row],[IDFRANGRAPHS]],STEAMER_H[],COLUMN(STEAMER_H[HR]),FALSE)</f>
        <v>1</v>
      </c>
      <c r="K57" s="13">
        <f>VLOOKUP(MYRANKS_H[[#This Row],[IDFRANGRAPHS]],STEAMER_H[],COLUMN(STEAMER_H[R]),FALSE)</f>
        <v>9</v>
      </c>
      <c r="L57" s="13">
        <f>VLOOKUP(MYRANKS_H[[#This Row],[IDFRANGRAPHS]],STEAMER_H[],COLUMN(STEAMER_H[RBI]),FALSE)</f>
        <v>9</v>
      </c>
      <c r="M57" s="13">
        <f>VLOOKUP(MYRANKS_H[[#This Row],[IDFRANGRAPHS]],STEAMER_H[],COLUMN(STEAMER_H[BB]),FALSE)</f>
        <v>6</v>
      </c>
      <c r="N57" s="13">
        <f>VLOOKUP(MYRANKS_H[[#This Row],[IDFRANGRAPHS]],STEAMER_H[],COLUMN(STEAMER_H[SO]),FALSE)</f>
        <v>11</v>
      </c>
      <c r="O57" s="13">
        <f>VLOOKUP(MYRANKS_H[[#This Row],[IDFRANGRAPHS]],STEAMER_H[],COLUMN(STEAMER_H[SB]),FALSE)</f>
        <v>4</v>
      </c>
      <c r="P57" s="15">
        <f>MYRANKS_H[[#This Row],[H]]/MYRANKS_H[[#This Row],[AB]]</f>
        <v>0.26373626373626374</v>
      </c>
    </row>
    <row r="58" spans="1:16" x14ac:dyDescent="0.25">
      <c r="A58" s="7" t="s">
        <v>17318</v>
      </c>
      <c r="B58" s="9" t="str">
        <f>VLOOKUP(MYRANKS_H[[#This Row],[PLAYERID]],PLAYERIDMAP[],COLUMN(PLAYERIDMAP[LASTNAME]),FALSE)</f>
        <v>Bourjos</v>
      </c>
      <c r="C58" s="12" t="str">
        <f>VLOOKUP(MYRANKS_H[[#This Row],[PLAYERID]],PLAYERIDMAP[],COLUMN(PLAYERIDMAP[FIRSTNAME]),FALSE)</f>
        <v xml:space="preserve">Peter </v>
      </c>
      <c r="D58" s="12" t="str">
        <f>VLOOKUP(MYRANKS_H[[#This Row],[PLAYERID]],PLAYERIDMAP[],COLUMN(PLAYERIDMAP[TEAM]),FALSE)</f>
        <v>LAA</v>
      </c>
      <c r="E58" s="12" t="str">
        <f>VLOOKUP(MYRANKS_H[[#This Row],[PLAYERID]],PLAYERIDMAP[],COLUMN(PLAYERIDMAP[POS]),FALSE)</f>
        <v>OF</v>
      </c>
      <c r="F58" s="12">
        <f>VLOOKUP(MYRANKS_H[[#This Row],[PLAYERID]],PLAYERIDMAP[],COLUMN(PLAYERIDMAP[IDFANGRAPHS]),FALSE)</f>
        <v>2578</v>
      </c>
      <c r="G58" s="13">
        <f>VLOOKUP(MYRANKS_H[[#This Row],[IDFRANGRAPHS]],STEAMER_H[],COLUMN(STEAMER_H[PA]),FALSE)</f>
        <v>426</v>
      </c>
      <c r="H58" s="13">
        <f>VLOOKUP(MYRANKS_H[[#This Row],[IDFRANGRAPHS]],STEAMER_H[],COLUMN(STEAMER_H[AB]),FALSE)</f>
        <v>385</v>
      </c>
      <c r="I58" s="13">
        <f>VLOOKUP(MYRANKS_H[[#This Row],[IDFRANGRAPHS]],STEAMER_H[],COLUMN(STEAMER_H[H]),FALSE)</f>
        <v>99</v>
      </c>
      <c r="J58" s="13">
        <f>VLOOKUP(MYRANKS_H[[#This Row],[IDFRANGRAPHS]],STEAMER_H[],COLUMN(STEAMER_H[HR]),FALSE)</f>
        <v>10</v>
      </c>
      <c r="K58" s="13">
        <f>VLOOKUP(MYRANKS_H[[#This Row],[IDFRANGRAPHS]],STEAMER_H[],COLUMN(STEAMER_H[R]),FALSE)</f>
        <v>50</v>
      </c>
      <c r="L58" s="13">
        <f>VLOOKUP(MYRANKS_H[[#This Row],[IDFRANGRAPHS]],STEAMER_H[],COLUMN(STEAMER_H[RBI]),FALSE)</f>
        <v>46</v>
      </c>
      <c r="M58" s="13">
        <f>VLOOKUP(MYRANKS_H[[#This Row],[IDFRANGRAPHS]],STEAMER_H[],COLUMN(STEAMER_H[BB]),FALSE)</f>
        <v>29</v>
      </c>
      <c r="N58" s="13">
        <f>VLOOKUP(MYRANKS_H[[#This Row],[IDFRANGRAPHS]],STEAMER_H[],COLUMN(STEAMER_H[SO]),FALSE)</f>
        <v>88</v>
      </c>
      <c r="O58" s="13">
        <f>VLOOKUP(MYRANKS_H[[#This Row],[IDFRANGRAPHS]],STEAMER_H[],COLUMN(STEAMER_H[SB]),FALSE)</f>
        <v>12</v>
      </c>
      <c r="P58" s="15">
        <f>MYRANKS_H[[#This Row],[H]]/MYRANKS_H[[#This Row],[AB]]</f>
        <v>0.25714285714285712</v>
      </c>
    </row>
    <row r="59" spans="1:16" x14ac:dyDescent="0.25">
      <c r="A59" s="7" t="s">
        <v>17321</v>
      </c>
      <c r="B59" s="9" t="str">
        <f>VLOOKUP(MYRANKS_H[[#This Row],[PLAYERID]],PLAYERIDMAP[],COLUMN(PLAYERIDMAP[LASTNAME]),FALSE)</f>
        <v>Bourn</v>
      </c>
      <c r="C59" s="12" t="str">
        <f>VLOOKUP(MYRANKS_H[[#This Row],[PLAYERID]],PLAYERIDMAP[],COLUMN(PLAYERIDMAP[FIRSTNAME]),FALSE)</f>
        <v xml:space="preserve">Michael </v>
      </c>
      <c r="D59" s="12" t="str">
        <f>VLOOKUP(MYRANKS_H[[#This Row],[PLAYERID]],PLAYERIDMAP[],COLUMN(PLAYERIDMAP[TEAM]),FALSE)</f>
        <v>CLE</v>
      </c>
      <c r="E59" s="12" t="str">
        <f>VLOOKUP(MYRANKS_H[[#This Row],[PLAYERID]],PLAYERIDMAP[],COLUMN(PLAYERIDMAP[POS]),FALSE)</f>
        <v>OF</v>
      </c>
      <c r="F59" s="12">
        <f>VLOOKUP(MYRANKS_H[[#This Row],[PLAYERID]],PLAYERIDMAP[],COLUMN(PLAYERIDMAP[IDFANGRAPHS]),FALSE)</f>
        <v>6387</v>
      </c>
      <c r="G59" s="13">
        <f>VLOOKUP(MYRANKS_H[[#This Row],[IDFRANGRAPHS]],STEAMER_H[],COLUMN(STEAMER_H[PA]),FALSE)</f>
        <v>711</v>
      </c>
      <c r="H59" s="13">
        <f>VLOOKUP(MYRANKS_H[[#This Row],[IDFRANGRAPHS]],STEAMER_H[],COLUMN(STEAMER_H[AB]),FALSE)</f>
        <v>628</v>
      </c>
      <c r="I59" s="13">
        <f>VLOOKUP(MYRANKS_H[[#This Row],[IDFRANGRAPHS]],STEAMER_H[],COLUMN(STEAMER_H[H]),FALSE)</f>
        <v>164</v>
      </c>
      <c r="J59" s="13">
        <f>VLOOKUP(MYRANKS_H[[#This Row],[IDFRANGRAPHS]],STEAMER_H[],COLUMN(STEAMER_H[HR]),FALSE)</f>
        <v>6</v>
      </c>
      <c r="K59" s="13">
        <f>VLOOKUP(MYRANKS_H[[#This Row],[IDFRANGRAPHS]],STEAMER_H[],COLUMN(STEAMER_H[R]),FALSE)</f>
        <v>87</v>
      </c>
      <c r="L59" s="13">
        <f>VLOOKUP(MYRANKS_H[[#This Row],[IDFRANGRAPHS]],STEAMER_H[],COLUMN(STEAMER_H[RBI]),FALSE)</f>
        <v>48</v>
      </c>
      <c r="M59" s="13">
        <f>VLOOKUP(MYRANKS_H[[#This Row],[IDFRANGRAPHS]],STEAMER_H[],COLUMN(STEAMER_H[BB]),FALSE)</f>
        <v>68</v>
      </c>
      <c r="N59" s="13">
        <f>VLOOKUP(MYRANKS_H[[#This Row],[IDFRANGRAPHS]],STEAMER_H[],COLUMN(STEAMER_H[SO]),FALSE)</f>
        <v>145</v>
      </c>
      <c r="O59" s="13">
        <f>VLOOKUP(MYRANKS_H[[#This Row],[IDFRANGRAPHS]],STEAMER_H[],COLUMN(STEAMER_H[SB]),FALSE)</f>
        <v>35</v>
      </c>
      <c r="P59" s="15">
        <f>MYRANKS_H[[#This Row],[H]]/MYRANKS_H[[#This Row],[AB]]</f>
        <v>0.26114649681528662</v>
      </c>
    </row>
    <row r="60" spans="1:16" x14ac:dyDescent="0.25">
      <c r="A60" s="7" t="s">
        <v>17339</v>
      </c>
      <c r="B60" s="9" t="str">
        <f>VLOOKUP(MYRANKS_H[[#This Row],[PLAYERID]],PLAYERIDMAP[],COLUMN(PLAYERIDMAP[LASTNAME]),FALSE)</f>
        <v>Bradley</v>
      </c>
      <c r="C60" s="12" t="str">
        <f>VLOOKUP(MYRANKS_H[[#This Row],[PLAYERID]],PLAYERIDMAP[],COLUMN(PLAYERIDMAP[FIRSTNAME]),FALSE)</f>
        <v xml:space="preserve">Jackie </v>
      </c>
      <c r="D60" s="12" t="str">
        <f>VLOOKUP(MYRANKS_H[[#This Row],[PLAYERID]],PLAYERIDMAP[],COLUMN(PLAYERIDMAP[TEAM]),FALSE)</f>
        <v>BOS</v>
      </c>
      <c r="E60" s="12" t="str">
        <f>VLOOKUP(MYRANKS_H[[#This Row],[PLAYERID]],PLAYERIDMAP[],COLUMN(PLAYERIDMAP[POS]),FALSE)</f>
        <v>OF</v>
      </c>
      <c r="F60" s="12" t="str">
        <f>VLOOKUP(MYRANKS_H[[#This Row],[PLAYERID]],PLAYERIDMAP[],COLUMN(PLAYERIDMAP[IDFANGRAPHS]),FALSE)</f>
        <v>sa526248</v>
      </c>
      <c r="G60" s="13">
        <f>VLOOKUP(MYRANKS_H[[#This Row],[IDFRANGRAPHS]],STEAMER_H[],COLUMN(STEAMER_H[PA]),FALSE)</f>
        <v>173</v>
      </c>
      <c r="H60" s="13">
        <f>VLOOKUP(MYRANKS_H[[#This Row],[IDFRANGRAPHS]],STEAMER_H[],COLUMN(STEAMER_H[AB]),FALSE)</f>
        <v>152</v>
      </c>
      <c r="I60" s="13">
        <f>VLOOKUP(MYRANKS_H[[#This Row],[IDFRANGRAPHS]],STEAMER_H[],COLUMN(STEAMER_H[H]),FALSE)</f>
        <v>41</v>
      </c>
      <c r="J60" s="13">
        <f>VLOOKUP(MYRANKS_H[[#This Row],[IDFRANGRAPHS]],STEAMER_H[],COLUMN(STEAMER_H[HR]),FALSE)</f>
        <v>3</v>
      </c>
      <c r="K60" s="13">
        <f>VLOOKUP(MYRANKS_H[[#This Row],[IDFRANGRAPHS]],STEAMER_H[],COLUMN(STEAMER_H[R]),FALSE)</f>
        <v>20</v>
      </c>
      <c r="L60" s="13">
        <f>VLOOKUP(MYRANKS_H[[#This Row],[IDFRANGRAPHS]],STEAMER_H[],COLUMN(STEAMER_H[RBI]),FALSE)</f>
        <v>17</v>
      </c>
      <c r="M60" s="13">
        <f>VLOOKUP(MYRANKS_H[[#This Row],[IDFRANGRAPHS]],STEAMER_H[],COLUMN(STEAMER_H[BB]),FALSE)</f>
        <v>17</v>
      </c>
      <c r="N60" s="13">
        <f>VLOOKUP(MYRANKS_H[[#This Row],[IDFRANGRAPHS]],STEAMER_H[],COLUMN(STEAMER_H[SO]),FALSE)</f>
        <v>30</v>
      </c>
      <c r="O60" s="13">
        <f>VLOOKUP(MYRANKS_H[[#This Row],[IDFRANGRAPHS]],STEAMER_H[],COLUMN(STEAMER_H[SB]),FALSE)</f>
        <v>5</v>
      </c>
      <c r="P60" s="15">
        <f>MYRANKS_H[[#This Row],[H]]/MYRANKS_H[[#This Row],[AB]]</f>
        <v>0.26973684210526316</v>
      </c>
    </row>
    <row r="61" spans="1:16" x14ac:dyDescent="0.25">
      <c r="A61" s="7" t="s">
        <v>17341</v>
      </c>
      <c r="B61" s="9" t="str">
        <f>VLOOKUP(MYRANKS_H[[#This Row],[PLAYERID]],PLAYERIDMAP[],COLUMN(PLAYERIDMAP[LASTNAME]),FALSE)</f>
        <v>Brantley</v>
      </c>
      <c r="C61" s="12" t="str">
        <f>VLOOKUP(MYRANKS_H[[#This Row],[PLAYERID]],PLAYERIDMAP[],COLUMN(PLAYERIDMAP[FIRSTNAME]),FALSE)</f>
        <v xml:space="preserve">Michael </v>
      </c>
      <c r="D61" s="12" t="str">
        <f>VLOOKUP(MYRANKS_H[[#This Row],[PLAYERID]],PLAYERIDMAP[],COLUMN(PLAYERIDMAP[TEAM]),FALSE)</f>
        <v>CLE</v>
      </c>
      <c r="E61" s="12" t="str">
        <f>VLOOKUP(MYRANKS_H[[#This Row],[PLAYERID]],PLAYERIDMAP[],COLUMN(PLAYERIDMAP[POS]),FALSE)</f>
        <v>OF</v>
      </c>
      <c r="F61" s="12">
        <f>VLOOKUP(MYRANKS_H[[#This Row],[PLAYERID]],PLAYERIDMAP[],COLUMN(PLAYERIDMAP[IDFANGRAPHS]),FALSE)</f>
        <v>4106</v>
      </c>
      <c r="G61" s="13">
        <f>VLOOKUP(MYRANKS_H[[#This Row],[IDFRANGRAPHS]],STEAMER_H[],COLUMN(STEAMER_H[PA]),FALSE)</f>
        <v>620</v>
      </c>
      <c r="H61" s="13">
        <f>VLOOKUP(MYRANKS_H[[#This Row],[IDFRANGRAPHS]],STEAMER_H[],COLUMN(STEAMER_H[AB]),FALSE)</f>
        <v>555</v>
      </c>
      <c r="I61" s="13">
        <f>VLOOKUP(MYRANKS_H[[#This Row],[IDFRANGRAPHS]],STEAMER_H[],COLUMN(STEAMER_H[H]),FALSE)</f>
        <v>151</v>
      </c>
      <c r="J61" s="13">
        <f>VLOOKUP(MYRANKS_H[[#This Row],[IDFRANGRAPHS]],STEAMER_H[],COLUMN(STEAMER_H[HR]),FALSE)</f>
        <v>8</v>
      </c>
      <c r="K61" s="13">
        <f>VLOOKUP(MYRANKS_H[[#This Row],[IDFRANGRAPHS]],STEAMER_H[],COLUMN(STEAMER_H[R]),FALSE)</f>
        <v>72</v>
      </c>
      <c r="L61" s="13">
        <f>VLOOKUP(MYRANKS_H[[#This Row],[IDFRANGRAPHS]],STEAMER_H[],COLUMN(STEAMER_H[RBI]),FALSE)</f>
        <v>53</v>
      </c>
      <c r="M61" s="13">
        <f>VLOOKUP(MYRANKS_H[[#This Row],[IDFRANGRAPHS]],STEAMER_H[],COLUMN(STEAMER_H[BB]),FALSE)</f>
        <v>53</v>
      </c>
      <c r="N61" s="13">
        <f>VLOOKUP(MYRANKS_H[[#This Row],[IDFRANGRAPHS]],STEAMER_H[],COLUMN(STEAMER_H[SO]),FALSE)</f>
        <v>68</v>
      </c>
      <c r="O61" s="13">
        <f>VLOOKUP(MYRANKS_H[[#This Row],[IDFRANGRAPHS]],STEAMER_H[],COLUMN(STEAMER_H[SB]),FALSE)</f>
        <v>11</v>
      </c>
      <c r="P61" s="15">
        <f>MYRANKS_H[[#This Row],[H]]/MYRANKS_H[[#This Row],[AB]]</f>
        <v>0.27207207207207207</v>
      </c>
    </row>
    <row r="62" spans="1:16" x14ac:dyDescent="0.25">
      <c r="A62" s="7" t="s">
        <v>17345</v>
      </c>
      <c r="B62" s="9" t="str">
        <f>VLOOKUP(MYRANKS_H[[#This Row],[PLAYERID]],PLAYERIDMAP[],COLUMN(PLAYERIDMAP[LASTNAME]),FALSE)</f>
        <v>Brantly</v>
      </c>
      <c r="C62" s="12" t="str">
        <f>VLOOKUP(MYRANKS_H[[#This Row],[PLAYERID]],PLAYERIDMAP[],COLUMN(PLAYERIDMAP[FIRSTNAME]),FALSE)</f>
        <v xml:space="preserve">Rob </v>
      </c>
      <c r="D62" s="12" t="str">
        <f>VLOOKUP(MYRANKS_H[[#This Row],[PLAYERID]],PLAYERIDMAP[],COLUMN(PLAYERIDMAP[TEAM]),FALSE)</f>
        <v>MIA</v>
      </c>
      <c r="E62" s="12" t="str">
        <f>VLOOKUP(MYRANKS_H[[#This Row],[PLAYERID]],PLAYERIDMAP[],COLUMN(PLAYERIDMAP[POS]),FALSE)</f>
        <v>C</v>
      </c>
      <c r="F62" s="12">
        <f>VLOOKUP(MYRANKS_H[[#This Row],[PLAYERID]],PLAYERIDMAP[],COLUMN(PLAYERIDMAP[IDFANGRAPHS]),FALSE)</f>
        <v>10655</v>
      </c>
      <c r="G62" s="13">
        <f>VLOOKUP(MYRANKS_H[[#This Row],[IDFRANGRAPHS]],STEAMER_H[],COLUMN(STEAMER_H[PA]),FALSE)</f>
        <v>310</v>
      </c>
      <c r="H62" s="13">
        <f>VLOOKUP(MYRANKS_H[[#This Row],[IDFRANGRAPHS]],STEAMER_H[],COLUMN(STEAMER_H[AB]),FALSE)</f>
        <v>286</v>
      </c>
      <c r="I62" s="13">
        <f>VLOOKUP(MYRANKS_H[[#This Row],[IDFRANGRAPHS]],STEAMER_H[],COLUMN(STEAMER_H[H]),FALSE)</f>
        <v>73</v>
      </c>
      <c r="J62" s="13">
        <f>VLOOKUP(MYRANKS_H[[#This Row],[IDFRANGRAPHS]],STEAMER_H[],COLUMN(STEAMER_H[HR]),FALSE)</f>
        <v>5</v>
      </c>
      <c r="K62" s="13">
        <f>VLOOKUP(MYRANKS_H[[#This Row],[IDFRANGRAPHS]],STEAMER_H[],COLUMN(STEAMER_H[R]),FALSE)</f>
        <v>27</v>
      </c>
      <c r="L62" s="13">
        <f>VLOOKUP(MYRANKS_H[[#This Row],[IDFRANGRAPHS]],STEAMER_H[],COLUMN(STEAMER_H[RBI]),FALSE)</f>
        <v>30</v>
      </c>
      <c r="M62" s="13">
        <f>VLOOKUP(MYRANKS_H[[#This Row],[IDFRANGRAPHS]],STEAMER_H[],COLUMN(STEAMER_H[BB]),FALSE)</f>
        <v>18</v>
      </c>
      <c r="N62" s="13">
        <f>VLOOKUP(MYRANKS_H[[#This Row],[IDFRANGRAPHS]],STEAMER_H[],COLUMN(STEAMER_H[SO]),FALSE)</f>
        <v>40</v>
      </c>
      <c r="O62" s="13">
        <f>VLOOKUP(MYRANKS_H[[#This Row],[IDFRANGRAPHS]],STEAMER_H[],COLUMN(STEAMER_H[SB]),FALSE)</f>
        <v>1</v>
      </c>
      <c r="P62" s="15">
        <f>MYRANKS_H[[#This Row],[H]]/MYRANKS_H[[#This Row],[AB]]</f>
        <v>0.25524475524475526</v>
      </c>
    </row>
    <row r="63" spans="1:16" x14ac:dyDescent="0.25">
      <c r="A63" s="7" t="s">
        <v>17347</v>
      </c>
      <c r="B63" s="9" t="str">
        <f>VLOOKUP(MYRANKS_H[[#This Row],[PLAYERID]],PLAYERIDMAP[],COLUMN(PLAYERIDMAP[LASTNAME]),FALSE)</f>
        <v>Braun</v>
      </c>
      <c r="C63" s="12" t="str">
        <f>VLOOKUP(MYRANKS_H[[#This Row],[PLAYERID]],PLAYERIDMAP[],COLUMN(PLAYERIDMAP[FIRSTNAME]),FALSE)</f>
        <v xml:space="preserve">Ryan </v>
      </c>
      <c r="D63" s="12" t="str">
        <f>VLOOKUP(MYRANKS_H[[#This Row],[PLAYERID]],PLAYERIDMAP[],COLUMN(PLAYERIDMAP[TEAM]),FALSE)</f>
        <v>MIL</v>
      </c>
      <c r="E63" s="12" t="str">
        <f>VLOOKUP(MYRANKS_H[[#This Row],[PLAYERID]],PLAYERIDMAP[],COLUMN(PLAYERIDMAP[POS]),FALSE)</f>
        <v>OF</v>
      </c>
      <c r="F63" s="12">
        <f>VLOOKUP(MYRANKS_H[[#This Row],[PLAYERID]],PLAYERIDMAP[],COLUMN(PLAYERIDMAP[IDFANGRAPHS]),FALSE)</f>
        <v>3410</v>
      </c>
      <c r="G63" s="13">
        <f>VLOOKUP(MYRANKS_H[[#This Row],[IDFRANGRAPHS]],STEAMER_H[],COLUMN(STEAMER_H[PA]),FALSE)</f>
        <v>671</v>
      </c>
      <c r="H63" s="13">
        <f>VLOOKUP(MYRANKS_H[[#This Row],[IDFRANGRAPHS]],STEAMER_H[],COLUMN(STEAMER_H[AB]),FALSE)</f>
        <v>595</v>
      </c>
      <c r="I63" s="13">
        <f>VLOOKUP(MYRANKS_H[[#This Row],[IDFRANGRAPHS]],STEAMER_H[],COLUMN(STEAMER_H[H]),FALSE)</f>
        <v>179</v>
      </c>
      <c r="J63" s="13">
        <f>VLOOKUP(MYRANKS_H[[#This Row],[IDFRANGRAPHS]],STEAMER_H[],COLUMN(STEAMER_H[HR]),FALSE)</f>
        <v>33</v>
      </c>
      <c r="K63" s="13">
        <f>VLOOKUP(MYRANKS_H[[#This Row],[IDFRANGRAPHS]],STEAMER_H[],COLUMN(STEAMER_H[R]),FALSE)</f>
        <v>98</v>
      </c>
      <c r="L63" s="13">
        <f>VLOOKUP(MYRANKS_H[[#This Row],[IDFRANGRAPHS]],STEAMER_H[],COLUMN(STEAMER_H[RBI]),FALSE)</f>
        <v>104</v>
      </c>
      <c r="M63" s="13">
        <f>VLOOKUP(MYRANKS_H[[#This Row],[IDFRANGRAPHS]],STEAMER_H[],COLUMN(STEAMER_H[BB]),FALSE)</f>
        <v>63</v>
      </c>
      <c r="N63" s="13">
        <f>VLOOKUP(MYRANKS_H[[#This Row],[IDFRANGRAPHS]],STEAMER_H[],COLUMN(STEAMER_H[SO]),FALSE)</f>
        <v>116</v>
      </c>
      <c r="O63" s="13">
        <f>VLOOKUP(MYRANKS_H[[#This Row],[IDFRANGRAPHS]],STEAMER_H[],COLUMN(STEAMER_H[SB]),FALSE)</f>
        <v>19</v>
      </c>
      <c r="P63" s="15">
        <f>MYRANKS_H[[#This Row],[H]]/MYRANKS_H[[#This Row],[AB]]</f>
        <v>0.30084033613445377</v>
      </c>
    </row>
    <row r="64" spans="1:16" x14ac:dyDescent="0.25">
      <c r="A64" s="7" t="s">
        <v>17355</v>
      </c>
      <c r="B64" s="9" t="str">
        <f>VLOOKUP(MYRANKS_H[[#This Row],[PLAYERID]],PLAYERIDMAP[],COLUMN(PLAYERIDMAP[LASTNAME]),FALSE)</f>
        <v>Brignac</v>
      </c>
      <c r="C64" s="12" t="str">
        <f>VLOOKUP(MYRANKS_H[[#This Row],[PLAYERID]],PLAYERIDMAP[],COLUMN(PLAYERIDMAP[FIRSTNAME]),FALSE)</f>
        <v xml:space="preserve">Reid </v>
      </c>
      <c r="D64" s="12" t="str">
        <f>VLOOKUP(MYRANKS_H[[#This Row],[PLAYERID]],PLAYERIDMAP[],COLUMN(PLAYERIDMAP[TEAM]),FALSE)</f>
        <v>COL</v>
      </c>
      <c r="E64" s="12" t="str">
        <f>VLOOKUP(MYRANKS_H[[#This Row],[PLAYERID]],PLAYERIDMAP[],COLUMN(PLAYERIDMAP[POS]),FALSE)</f>
        <v>-</v>
      </c>
      <c r="F64" s="12">
        <f>VLOOKUP(MYRANKS_H[[#This Row],[PLAYERID]],PLAYERIDMAP[],COLUMN(PLAYERIDMAP[IDFANGRAPHS]),FALSE)</f>
        <v>8380</v>
      </c>
      <c r="G64" s="13">
        <f>VLOOKUP(MYRANKS_H[[#This Row],[IDFRANGRAPHS]],STEAMER_H[],COLUMN(STEAMER_H[PA]),FALSE)</f>
        <v>100</v>
      </c>
      <c r="H64" s="13">
        <f>VLOOKUP(MYRANKS_H[[#This Row],[IDFRANGRAPHS]],STEAMER_H[],COLUMN(STEAMER_H[AB]),FALSE)</f>
        <v>91</v>
      </c>
      <c r="I64" s="13">
        <f>VLOOKUP(MYRANKS_H[[#This Row],[IDFRANGRAPHS]],STEAMER_H[],COLUMN(STEAMER_H[H]),FALSE)</f>
        <v>20</v>
      </c>
      <c r="J64" s="13">
        <f>VLOOKUP(MYRANKS_H[[#This Row],[IDFRANGRAPHS]],STEAMER_H[],COLUMN(STEAMER_H[HR]),FALSE)</f>
        <v>1</v>
      </c>
      <c r="K64" s="13">
        <f>VLOOKUP(MYRANKS_H[[#This Row],[IDFRANGRAPHS]],STEAMER_H[],COLUMN(STEAMER_H[R]),FALSE)</f>
        <v>9</v>
      </c>
      <c r="L64" s="13">
        <f>VLOOKUP(MYRANKS_H[[#This Row],[IDFRANGRAPHS]],STEAMER_H[],COLUMN(STEAMER_H[RBI]),FALSE)</f>
        <v>9</v>
      </c>
      <c r="M64" s="13">
        <f>VLOOKUP(MYRANKS_H[[#This Row],[IDFRANGRAPHS]],STEAMER_H[],COLUMN(STEAMER_H[BB]),FALSE)</f>
        <v>7</v>
      </c>
      <c r="N64" s="13">
        <f>VLOOKUP(MYRANKS_H[[#This Row],[IDFRANGRAPHS]],STEAMER_H[],COLUMN(STEAMER_H[SO]),FALSE)</f>
        <v>21</v>
      </c>
      <c r="O64" s="13">
        <f>VLOOKUP(MYRANKS_H[[#This Row],[IDFRANGRAPHS]],STEAMER_H[],COLUMN(STEAMER_H[SB]),FALSE)</f>
        <v>1</v>
      </c>
      <c r="P64" s="15">
        <f>MYRANKS_H[[#This Row],[H]]/MYRANKS_H[[#This Row],[AB]]</f>
        <v>0.21978021978021978</v>
      </c>
    </row>
    <row r="65" spans="1:16" x14ac:dyDescent="0.25">
      <c r="A65" s="7" t="s">
        <v>17364</v>
      </c>
      <c r="B65" s="9" t="str">
        <f>VLOOKUP(MYRANKS_H[[#This Row],[PLAYERID]],PLAYERIDMAP[],COLUMN(PLAYERIDMAP[LASTNAME]),FALSE)</f>
        <v>Brown</v>
      </c>
      <c r="C65" s="12" t="str">
        <f>VLOOKUP(MYRANKS_H[[#This Row],[PLAYERID]],PLAYERIDMAP[],COLUMN(PLAYERIDMAP[FIRSTNAME]),FALSE)</f>
        <v xml:space="preserve">Andrew </v>
      </c>
      <c r="D65" s="12" t="str">
        <f>VLOOKUP(MYRANKS_H[[#This Row],[PLAYERID]],PLAYERIDMAP[],COLUMN(PLAYERIDMAP[TEAM]),FALSE)</f>
        <v>COL</v>
      </c>
      <c r="E65" s="12" t="str">
        <f>VLOOKUP(MYRANKS_H[[#This Row],[PLAYERID]],PLAYERIDMAP[],COLUMN(PLAYERIDMAP[POS]),FALSE)</f>
        <v>OF</v>
      </c>
      <c r="F65" s="12">
        <f>VLOOKUP(MYRANKS_H[[#This Row],[PLAYERID]],PLAYERIDMAP[],COLUMN(PLAYERIDMAP[IDFANGRAPHS]),FALSE)</f>
        <v>3837</v>
      </c>
      <c r="G65" s="13">
        <f>VLOOKUP(MYRANKS_H[[#This Row],[IDFRANGRAPHS]],STEAMER_H[],COLUMN(STEAMER_H[PA]),FALSE)</f>
        <v>135</v>
      </c>
      <c r="H65" s="13">
        <f>VLOOKUP(MYRANKS_H[[#This Row],[IDFRANGRAPHS]],STEAMER_H[],COLUMN(STEAMER_H[AB]),FALSE)</f>
        <v>121</v>
      </c>
      <c r="I65" s="13">
        <f>VLOOKUP(MYRANKS_H[[#This Row],[IDFRANGRAPHS]],STEAMER_H[],COLUMN(STEAMER_H[H]),FALSE)</f>
        <v>29</v>
      </c>
      <c r="J65" s="13">
        <f>VLOOKUP(MYRANKS_H[[#This Row],[IDFRANGRAPHS]],STEAMER_H[],COLUMN(STEAMER_H[HR]),FALSE)</f>
        <v>5</v>
      </c>
      <c r="K65" s="13">
        <f>VLOOKUP(MYRANKS_H[[#This Row],[IDFRANGRAPHS]],STEAMER_H[],COLUMN(STEAMER_H[R]),FALSE)</f>
        <v>14</v>
      </c>
      <c r="L65" s="13">
        <f>VLOOKUP(MYRANKS_H[[#This Row],[IDFRANGRAPHS]],STEAMER_H[],COLUMN(STEAMER_H[RBI]),FALSE)</f>
        <v>16</v>
      </c>
      <c r="M65" s="13">
        <f>VLOOKUP(MYRANKS_H[[#This Row],[IDFRANGRAPHS]],STEAMER_H[],COLUMN(STEAMER_H[BB]),FALSE)</f>
        <v>11</v>
      </c>
      <c r="N65" s="13">
        <f>VLOOKUP(MYRANKS_H[[#This Row],[IDFRANGRAPHS]],STEAMER_H[],COLUMN(STEAMER_H[SO]),FALSE)</f>
        <v>35</v>
      </c>
      <c r="O65" s="13">
        <f>VLOOKUP(MYRANKS_H[[#This Row],[IDFRANGRAPHS]],STEAMER_H[],COLUMN(STEAMER_H[SB]),FALSE)</f>
        <v>1</v>
      </c>
      <c r="P65" s="15">
        <f>MYRANKS_H[[#This Row],[H]]/MYRANKS_H[[#This Row],[AB]]</f>
        <v>0.23966942148760331</v>
      </c>
    </row>
    <row r="66" spans="1:16" x14ac:dyDescent="0.25">
      <c r="A66" s="7" t="s">
        <v>17369</v>
      </c>
      <c r="B66" s="9" t="str">
        <f>VLOOKUP(MYRANKS_H[[#This Row],[PLAYERID]],PLAYERIDMAP[],COLUMN(PLAYERIDMAP[LASTNAME]),FALSE)</f>
        <v>Brown</v>
      </c>
      <c r="C66" s="12" t="str">
        <f>VLOOKUP(MYRANKS_H[[#This Row],[PLAYERID]],PLAYERIDMAP[],COLUMN(PLAYERIDMAP[FIRSTNAME]),FALSE)</f>
        <v xml:space="preserve">Domonic </v>
      </c>
      <c r="D66" s="12" t="str">
        <f>VLOOKUP(MYRANKS_H[[#This Row],[PLAYERID]],PLAYERIDMAP[],COLUMN(PLAYERIDMAP[TEAM]),FALSE)</f>
        <v>PHI</v>
      </c>
      <c r="E66" s="12" t="str">
        <f>VLOOKUP(MYRANKS_H[[#This Row],[PLAYERID]],PLAYERIDMAP[],COLUMN(PLAYERIDMAP[POS]),FALSE)</f>
        <v>OF</v>
      </c>
      <c r="F66" s="12">
        <f>VLOOKUP(MYRANKS_H[[#This Row],[PLAYERID]],PLAYERIDMAP[],COLUMN(PLAYERIDMAP[IDFANGRAPHS]),FALSE)</f>
        <v>3154</v>
      </c>
      <c r="G66" s="13">
        <f>VLOOKUP(MYRANKS_H[[#This Row],[IDFRANGRAPHS]],STEAMER_H[],COLUMN(STEAMER_H[PA]),FALSE)</f>
        <v>398</v>
      </c>
      <c r="H66" s="13">
        <f>VLOOKUP(MYRANKS_H[[#This Row],[IDFRANGRAPHS]],STEAMER_H[],COLUMN(STEAMER_H[AB]),FALSE)</f>
        <v>354</v>
      </c>
      <c r="I66" s="13">
        <f>VLOOKUP(MYRANKS_H[[#This Row],[IDFRANGRAPHS]],STEAMER_H[],COLUMN(STEAMER_H[H]),FALSE)</f>
        <v>94</v>
      </c>
      <c r="J66" s="13">
        <f>VLOOKUP(MYRANKS_H[[#This Row],[IDFRANGRAPHS]],STEAMER_H[],COLUMN(STEAMER_H[HR]),FALSE)</f>
        <v>11</v>
      </c>
      <c r="K66" s="13">
        <f>VLOOKUP(MYRANKS_H[[#This Row],[IDFRANGRAPHS]],STEAMER_H[],COLUMN(STEAMER_H[R]),FALSE)</f>
        <v>44</v>
      </c>
      <c r="L66" s="13">
        <f>VLOOKUP(MYRANKS_H[[#This Row],[IDFRANGRAPHS]],STEAMER_H[],COLUMN(STEAMER_H[RBI]),FALSE)</f>
        <v>47</v>
      </c>
      <c r="M66" s="13">
        <f>VLOOKUP(MYRANKS_H[[#This Row],[IDFRANGRAPHS]],STEAMER_H[],COLUMN(STEAMER_H[BB]),FALSE)</f>
        <v>36</v>
      </c>
      <c r="N66" s="13">
        <f>VLOOKUP(MYRANKS_H[[#This Row],[IDFRANGRAPHS]],STEAMER_H[],COLUMN(STEAMER_H[SO]),FALSE)</f>
        <v>67</v>
      </c>
      <c r="O66" s="13">
        <f>VLOOKUP(MYRANKS_H[[#This Row],[IDFRANGRAPHS]],STEAMER_H[],COLUMN(STEAMER_H[SB]),FALSE)</f>
        <v>6</v>
      </c>
      <c r="P66" s="15">
        <f>MYRANKS_H[[#This Row],[H]]/MYRANKS_H[[#This Row],[AB]]</f>
        <v>0.2655367231638418</v>
      </c>
    </row>
    <row r="67" spans="1:16" x14ac:dyDescent="0.25">
      <c r="A67" s="7" t="s">
        <v>17376</v>
      </c>
      <c r="B67" s="9" t="str">
        <f>VLOOKUP(MYRANKS_H[[#This Row],[PLAYERID]],PLAYERIDMAP[],COLUMN(PLAYERIDMAP[LASTNAME]),FALSE)</f>
        <v>Bruce</v>
      </c>
      <c r="C67" s="12" t="str">
        <f>VLOOKUP(MYRANKS_H[[#This Row],[PLAYERID]],PLAYERIDMAP[],COLUMN(PLAYERIDMAP[FIRSTNAME]),FALSE)</f>
        <v xml:space="preserve">Jay </v>
      </c>
      <c r="D67" s="12" t="str">
        <f>VLOOKUP(MYRANKS_H[[#This Row],[PLAYERID]],PLAYERIDMAP[],COLUMN(PLAYERIDMAP[TEAM]),FALSE)</f>
        <v>CIN</v>
      </c>
      <c r="E67" s="12" t="str">
        <f>VLOOKUP(MYRANKS_H[[#This Row],[PLAYERID]],PLAYERIDMAP[],COLUMN(PLAYERIDMAP[POS]),FALSE)</f>
        <v>OF</v>
      </c>
      <c r="F67" s="12">
        <f>VLOOKUP(MYRANKS_H[[#This Row],[PLAYERID]],PLAYERIDMAP[],COLUMN(PLAYERIDMAP[IDFANGRAPHS]),FALSE)</f>
        <v>9892</v>
      </c>
      <c r="G67" s="13">
        <f>VLOOKUP(MYRANKS_H[[#This Row],[IDFRANGRAPHS]],STEAMER_H[],COLUMN(STEAMER_H[PA]),FALSE)</f>
        <v>613</v>
      </c>
      <c r="H67" s="13">
        <f>VLOOKUP(MYRANKS_H[[#This Row],[IDFRANGRAPHS]],STEAMER_H[],COLUMN(STEAMER_H[AB]),FALSE)</f>
        <v>538</v>
      </c>
      <c r="I67" s="13">
        <f>VLOOKUP(MYRANKS_H[[#This Row],[IDFRANGRAPHS]],STEAMER_H[],COLUMN(STEAMER_H[H]),FALSE)</f>
        <v>139</v>
      </c>
      <c r="J67" s="13">
        <f>VLOOKUP(MYRANKS_H[[#This Row],[IDFRANGRAPHS]],STEAMER_H[],COLUMN(STEAMER_H[HR]),FALSE)</f>
        <v>32</v>
      </c>
      <c r="K67" s="13">
        <f>VLOOKUP(MYRANKS_H[[#This Row],[IDFRANGRAPHS]],STEAMER_H[],COLUMN(STEAMER_H[R]),FALSE)</f>
        <v>81</v>
      </c>
      <c r="L67" s="13">
        <f>VLOOKUP(MYRANKS_H[[#This Row],[IDFRANGRAPHS]],STEAMER_H[],COLUMN(STEAMER_H[RBI]),FALSE)</f>
        <v>94</v>
      </c>
      <c r="M67" s="13">
        <f>VLOOKUP(MYRANKS_H[[#This Row],[IDFRANGRAPHS]],STEAMER_H[],COLUMN(STEAMER_H[BB]),FALSE)</f>
        <v>65</v>
      </c>
      <c r="N67" s="13">
        <f>VLOOKUP(MYRANKS_H[[#This Row],[IDFRANGRAPHS]],STEAMER_H[],COLUMN(STEAMER_H[SO]),FALSE)</f>
        <v>142</v>
      </c>
      <c r="O67" s="13">
        <f>VLOOKUP(MYRANKS_H[[#This Row],[IDFRANGRAPHS]],STEAMER_H[],COLUMN(STEAMER_H[SB]),FALSE)</f>
        <v>5</v>
      </c>
      <c r="P67" s="15">
        <f>MYRANKS_H[[#This Row],[H]]/MYRANKS_H[[#This Row],[AB]]</f>
        <v>0.25836431226765799</v>
      </c>
    </row>
    <row r="68" spans="1:16" x14ac:dyDescent="0.25">
      <c r="A68" s="7" t="s">
        <v>17384</v>
      </c>
      <c r="B68" s="9" t="str">
        <f>VLOOKUP(MYRANKS_H[[#This Row],[PLAYERID]],PLAYERIDMAP[],COLUMN(PLAYERIDMAP[LASTNAME]),FALSE)</f>
        <v>Buck</v>
      </c>
      <c r="C68" s="12" t="str">
        <f>VLOOKUP(MYRANKS_H[[#This Row],[PLAYERID]],PLAYERIDMAP[],COLUMN(PLAYERIDMAP[FIRSTNAME]),FALSE)</f>
        <v xml:space="preserve">John </v>
      </c>
      <c r="D68" s="12" t="str">
        <f>VLOOKUP(MYRANKS_H[[#This Row],[PLAYERID]],PLAYERIDMAP[],COLUMN(PLAYERIDMAP[TEAM]),FALSE)</f>
        <v>NYM</v>
      </c>
      <c r="E68" s="12" t="str">
        <f>VLOOKUP(MYRANKS_H[[#This Row],[PLAYERID]],PLAYERIDMAP[],COLUMN(PLAYERIDMAP[POS]),FALSE)</f>
        <v>C</v>
      </c>
      <c r="F68" s="12">
        <f>VLOOKUP(MYRANKS_H[[#This Row],[PLAYERID]],PLAYERIDMAP[],COLUMN(PLAYERIDMAP[IDFANGRAPHS]),FALSE)</f>
        <v>2041</v>
      </c>
      <c r="G68" s="13">
        <f>VLOOKUP(MYRANKS_H[[#This Row],[IDFRANGRAPHS]],STEAMER_H[],COLUMN(STEAMER_H[PA]),FALSE)</f>
        <v>258</v>
      </c>
      <c r="H68" s="13">
        <f>VLOOKUP(MYRANKS_H[[#This Row],[IDFRANGRAPHS]],STEAMER_H[],COLUMN(STEAMER_H[AB]),FALSE)</f>
        <v>228</v>
      </c>
      <c r="I68" s="13">
        <f>VLOOKUP(MYRANKS_H[[#This Row],[IDFRANGRAPHS]],STEAMER_H[],COLUMN(STEAMER_H[H]),FALSE)</f>
        <v>51</v>
      </c>
      <c r="J68" s="13">
        <f>VLOOKUP(MYRANKS_H[[#This Row],[IDFRANGRAPHS]],STEAMER_H[],COLUMN(STEAMER_H[HR]),FALSE)</f>
        <v>8</v>
      </c>
      <c r="K68" s="13">
        <f>VLOOKUP(MYRANKS_H[[#This Row],[IDFRANGRAPHS]],STEAMER_H[],COLUMN(STEAMER_H[R]),FALSE)</f>
        <v>25</v>
      </c>
      <c r="L68" s="13">
        <f>VLOOKUP(MYRANKS_H[[#This Row],[IDFRANGRAPHS]],STEAMER_H[],COLUMN(STEAMER_H[RBI]),FALSE)</f>
        <v>28</v>
      </c>
      <c r="M68" s="13">
        <f>VLOOKUP(MYRANKS_H[[#This Row],[IDFRANGRAPHS]],STEAMER_H[],COLUMN(STEAMER_H[BB]),FALSE)</f>
        <v>24</v>
      </c>
      <c r="N68" s="13">
        <f>VLOOKUP(MYRANKS_H[[#This Row],[IDFRANGRAPHS]],STEAMER_H[],COLUMN(STEAMER_H[SO]),FALSE)</f>
        <v>62</v>
      </c>
      <c r="O68" s="13">
        <f>VLOOKUP(MYRANKS_H[[#This Row],[IDFRANGRAPHS]],STEAMER_H[],COLUMN(STEAMER_H[SB]),FALSE)</f>
        <v>1</v>
      </c>
      <c r="P68" s="15">
        <f>MYRANKS_H[[#This Row],[H]]/MYRANKS_H[[#This Row],[AB]]</f>
        <v>0.22368421052631579</v>
      </c>
    </row>
    <row r="69" spans="1:16" x14ac:dyDescent="0.25">
      <c r="A69" s="7" t="s">
        <v>17415</v>
      </c>
      <c r="B69" s="9" t="str">
        <f>VLOOKUP(MYRANKS_H[[#This Row],[PLAYERID]],PLAYERIDMAP[],COLUMN(PLAYERIDMAP[LASTNAME]),FALSE)</f>
        <v>Butera</v>
      </c>
      <c r="C69" s="12" t="str">
        <f>VLOOKUP(MYRANKS_H[[#This Row],[PLAYERID]],PLAYERIDMAP[],COLUMN(PLAYERIDMAP[FIRSTNAME]),FALSE)</f>
        <v xml:space="preserve">Drew </v>
      </c>
      <c r="D69" s="12" t="str">
        <f>VLOOKUP(MYRANKS_H[[#This Row],[PLAYERID]],PLAYERIDMAP[],COLUMN(PLAYERIDMAP[TEAM]),FALSE)</f>
        <v>MIN</v>
      </c>
      <c r="E69" s="12" t="str">
        <f>VLOOKUP(MYRANKS_H[[#This Row],[PLAYERID]],PLAYERIDMAP[],COLUMN(PLAYERIDMAP[POS]),FALSE)</f>
        <v>C</v>
      </c>
      <c r="F69" s="12">
        <f>VLOOKUP(MYRANKS_H[[#This Row],[PLAYERID]],PLAYERIDMAP[],COLUMN(PLAYERIDMAP[IDFANGRAPHS]),FALSE)</f>
        <v>3411</v>
      </c>
      <c r="G69" s="13">
        <f>VLOOKUP(MYRANKS_H[[#This Row],[IDFRANGRAPHS]],STEAMER_H[],COLUMN(STEAMER_H[PA]),FALSE)</f>
        <v>105</v>
      </c>
      <c r="H69" s="13">
        <f>VLOOKUP(MYRANKS_H[[#This Row],[IDFRANGRAPHS]],STEAMER_H[],COLUMN(STEAMER_H[AB]),FALSE)</f>
        <v>96</v>
      </c>
      <c r="I69" s="13">
        <f>VLOOKUP(MYRANKS_H[[#This Row],[IDFRANGRAPHS]],STEAMER_H[],COLUMN(STEAMER_H[H]),FALSE)</f>
        <v>20</v>
      </c>
      <c r="J69" s="13">
        <f>VLOOKUP(MYRANKS_H[[#This Row],[IDFRANGRAPHS]],STEAMER_H[],COLUMN(STEAMER_H[HR]),FALSE)</f>
        <v>1</v>
      </c>
      <c r="K69" s="13">
        <f>VLOOKUP(MYRANKS_H[[#This Row],[IDFRANGRAPHS]],STEAMER_H[],COLUMN(STEAMER_H[R]),FALSE)</f>
        <v>9</v>
      </c>
      <c r="L69" s="13">
        <f>VLOOKUP(MYRANKS_H[[#This Row],[IDFRANGRAPHS]],STEAMER_H[],COLUMN(STEAMER_H[RBI]),FALSE)</f>
        <v>9</v>
      </c>
      <c r="M69" s="13">
        <f>VLOOKUP(MYRANKS_H[[#This Row],[IDFRANGRAPHS]],STEAMER_H[],COLUMN(STEAMER_H[BB]),FALSE)</f>
        <v>6</v>
      </c>
      <c r="N69" s="13">
        <f>VLOOKUP(MYRANKS_H[[#This Row],[IDFRANGRAPHS]],STEAMER_H[],COLUMN(STEAMER_H[SO]),FALSE)</f>
        <v>20</v>
      </c>
      <c r="O69" s="13">
        <f>VLOOKUP(MYRANKS_H[[#This Row],[IDFRANGRAPHS]],STEAMER_H[],COLUMN(STEAMER_H[SB]),FALSE)</f>
        <v>1</v>
      </c>
      <c r="P69" s="15">
        <f>MYRANKS_H[[#This Row],[H]]/MYRANKS_H[[#This Row],[AB]]</f>
        <v>0.20833333333333334</v>
      </c>
    </row>
    <row r="70" spans="1:16" x14ac:dyDescent="0.25">
      <c r="A70" s="7" t="s">
        <v>17419</v>
      </c>
      <c r="B70" s="9" t="str">
        <f>VLOOKUP(MYRANKS_H[[#This Row],[PLAYERID]],PLAYERIDMAP[],COLUMN(PLAYERIDMAP[LASTNAME]),FALSE)</f>
        <v>Butler</v>
      </c>
      <c r="C70" s="12" t="str">
        <f>VLOOKUP(MYRANKS_H[[#This Row],[PLAYERID]],PLAYERIDMAP[],COLUMN(PLAYERIDMAP[FIRSTNAME]),FALSE)</f>
        <v xml:space="preserve">Billy </v>
      </c>
      <c r="D70" s="12" t="str">
        <f>VLOOKUP(MYRANKS_H[[#This Row],[PLAYERID]],PLAYERIDMAP[],COLUMN(PLAYERIDMAP[TEAM]),FALSE)</f>
        <v>KC</v>
      </c>
      <c r="E70" s="12" t="str">
        <f>VLOOKUP(MYRANKS_H[[#This Row],[PLAYERID]],PLAYERIDMAP[],COLUMN(PLAYERIDMAP[POS]),FALSE)</f>
        <v>1B</v>
      </c>
      <c r="F70" s="12">
        <f>VLOOKUP(MYRANKS_H[[#This Row],[PLAYERID]],PLAYERIDMAP[],COLUMN(PLAYERIDMAP[IDFANGRAPHS]),FALSE)</f>
        <v>7399</v>
      </c>
      <c r="G70" s="13">
        <f>VLOOKUP(MYRANKS_H[[#This Row],[IDFRANGRAPHS]],STEAMER_H[],COLUMN(STEAMER_H[PA]),FALSE)</f>
        <v>661</v>
      </c>
      <c r="H70" s="13">
        <f>VLOOKUP(MYRANKS_H[[#This Row],[IDFRANGRAPHS]],STEAMER_H[],COLUMN(STEAMER_H[AB]),FALSE)</f>
        <v>585</v>
      </c>
      <c r="I70" s="13">
        <f>VLOOKUP(MYRANKS_H[[#This Row],[IDFRANGRAPHS]],STEAMER_H[],COLUMN(STEAMER_H[H]),FALSE)</f>
        <v>174</v>
      </c>
      <c r="J70" s="13">
        <f>VLOOKUP(MYRANKS_H[[#This Row],[IDFRANGRAPHS]],STEAMER_H[],COLUMN(STEAMER_H[HR]),FALSE)</f>
        <v>24</v>
      </c>
      <c r="K70" s="13">
        <f>VLOOKUP(MYRANKS_H[[#This Row],[IDFRANGRAPHS]],STEAMER_H[],COLUMN(STEAMER_H[R]),FALSE)</f>
        <v>86</v>
      </c>
      <c r="L70" s="13">
        <f>VLOOKUP(MYRANKS_H[[#This Row],[IDFRANGRAPHS]],STEAMER_H[],COLUMN(STEAMER_H[RBI]),FALSE)</f>
        <v>93</v>
      </c>
      <c r="M70" s="13">
        <f>VLOOKUP(MYRANKS_H[[#This Row],[IDFRANGRAPHS]],STEAMER_H[],COLUMN(STEAMER_H[BB]),FALSE)</f>
        <v>65</v>
      </c>
      <c r="N70" s="13">
        <f>VLOOKUP(MYRANKS_H[[#This Row],[IDFRANGRAPHS]],STEAMER_H[],COLUMN(STEAMER_H[SO]),FALSE)</f>
        <v>98</v>
      </c>
      <c r="O70" s="13">
        <f>VLOOKUP(MYRANKS_H[[#This Row],[IDFRANGRAPHS]],STEAMER_H[],COLUMN(STEAMER_H[SB]),FALSE)</f>
        <v>2</v>
      </c>
      <c r="P70" s="15">
        <f>MYRANKS_H[[#This Row],[H]]/MYRANKS_H[[#This Row],[AB]]</f>
        <v>0.29743589743589743</v>
      </c>
    </row>
    <row r="71" spans="1:16" x14ac:dyDescent="0.25">
      <c r="A71" s="7" t="s">
        <v>17427</v>
      </c>
      <c r="B71" s="9" t="str">
        <f>VLOOKUP(MYRANKS_H[[#This Row],[PLAYERID]],PLAYERIDMAP[],COLUMN(PLAYERIDMAP[LASTNAME]),FALSE)</f>
        <v>Byrd</v>
      </c>
      <c r="C71" s="12" t="str">
        <f>VLOOKUP(MYRANKS_H[[#This Row],[PLAYERID]],PLAYERIDMAP[],COLUMN(PLAYERIDMAP[FIRSTNAME]),FALSE)</f>
        <v xml:space="preserve">Marlon </v>
      </c>
      <c r="D71" s="12" t="str">
        <f>VLOOKUP(MYRANKS_H[[#This Row],[PLAYERID]],PLAYERIDMAP[],COLUMN(PLAYERIDMAP[TEAM]),FALSE)</f>
        <v>BOS</v>
      </c>
      <c r="E71" s="12" t="str">
        <f>VLOOKUP(MYRANKS_H[[#This Row],[PLAYERID]],PLAYERIDMAP[],COLUMN(PLAYERIDMAP[POS]),FALSE)</f>
        <v>OF</v>
      </c>
      <c r="F71" s="12">
        <f>VLOOKUP(MYRANKS_H[[#This Row],[PLAYERID]],PLAYERIDMAP[],COLUMN(PLAYERIDMAP[IDFANGRAPHS]),FALSE)</f>
        <v>950</v>
      </c>
      <c r="G71" s="13">
        <f>VLOOKUP(MYRANKS_H[[#This Row],[IDFRANGRAPHS]],STEAMER_H[],COLUMN(STEAMER_H[PA]),FALSE)</f>
        <v>256</v>
      </c>
      <c r="H71" s="13">
        <f>VLOOKUP(MYRANKS_H[[#This Row],[IDFRANGRAPHS]],STEAMER_H[],COLUMN(STEAMER_H[AB]),FALSE)</f>
        <v>234</v>
      </c>
      <c r="I71" s="13">
        <f>VLOOKUP(MYRANKS_H[[#This Row],[IDFRANGRAPHS]],STEAMER_H[],COLUMN(STEAMER_H[H]),FALSE)</f>
        <v>62</v>
      </c>
      <c r="J71" s="13">
        <f>VLOOKUP(MYRANKS_H[[#This Row],[IDFRANGRAPHS]],STEAMER_H[],COLUMN(STEAMER_H[HR]),FALSE)</f>
        <v>5</v>
      </c>
      <c r="K71" s="13">
        <f>VLOOKUP(MYRANKS_H[[#This Row],[IDFRANGRAPHS]],STEAMER_H[],COLUMN(STEAMER_H[R]),FALSE)</f>
        <v>27</v>
      </c>
      <c r="L71" s="13">
        <f>VLOOKUP(MYRANKS_H[[#This Row],[IDFRANGRAPHS]],STEAMER_H[],COLUMN(STEAMER_H[RBI]),FALSE)</f>
        <v>28</v>
      </c>
      <c r="M71" s="13">
        <f>VLOOKUP(MYRANKS_H[[#This Row],[IDFRANGRAPHS]],STEAMER_H[],COLUMN(STEAMER_H[BB]),FALSE)</f>
        <v>14</v>
      </c>
      <c r="N71" s="13">
        <f>VLOOKUP(MYRANKS_H[[#This Row],[IDFRANGRAPHS]],STEAMER_H[],COLUMN(STEAMER_H[SO]),FALSE)</f>
        <v>45</v>
      </c>
      <c r="O71" s="13">
        <f>VLOOKUP(MYRANKS_H[[#This Row],[IDFRANGRAPHS]],STEAMER_H[],COLUMN(STEAMER_H[SB]),FALSE)</f>
        <v>1</v>
      </c>
      <c r="P71" s="15">
        <f>MYRANKS_H[[#This Row],[H]]/MYRANKS_H[[#This Row],[AB]]</f>
        <v>0.26495726495726496</v>
      </c>
    </row>
    <row r="72" spans="1:16" x14ac:dyDescent="0.25">
      <c r="A72" s="7" t="s">
        <v>17431</v>
      </c>
      <c r="B72" s="9" t="str">
        <f>VLOOKUP(MYRANKS_H[[#This Row],[PLAYERID]],PLAYERIDMAP[],COLUMN(PLAYERIDMAP[LASTNAME]),FALSE)</f>
        <v>Cabrera</v>
      </c>
      <c r="C72" s="12" t="str">
        <f>VLOOKUP(MYRANKS_H[[#This Row],[PLAYERID]],PLAYERIDMAP[],COLUMN(PLAYERIDMAP[FIRSTNAME]),FALSE)</f>
        <v xml:space="preserve">Asdrubal </v>
      </c>
      <c r="D72" s="12" t="str">
        <f>VLOOKUP(MYRANKS_H[[#This Row],[PLAYERID]],PLAYERIDMAP[],COLUMN(PLAYERIDMAP[TEAM]),FALSE)</f>
        <v>CLE</v>
      </c>
      <c r="E72" s="12" t="str">
        <f>VLOOKUP(MYRANKS_H[[#This Row],[PLAYERID]],PLAYERIDMAP[],COLUMN(PLAYERIDMAP[POS]),FALSE)</f>
        <v>SS</v>
      </c>
      <c r="F72" s="12">
        <f>VLOOKUP(MYRANKS_H[[#This Row],[PLAYERID]],PLAYERIDMAP[],COLUMN(PLAYERIDMAP[IDFANGRAPHS]),FALSE)</f>
        <v>4962</v>
      </c>
      <c r="G72" s="13">
        <f>VLOOKUP(MYRANKS_H[[#This Row],[IDFRANGRAPHS]],STEAMER_H[],COLUMN(STEAMER_H[PA]),FALSE)</f>
        <v>603</v>
      </c>
      <c r="H72" s="13">
        <f>VLOOKUP(MYRANKS_H[[#This Row],[IDFRANGRAPHS]],STEAMER_H[],COLUMN(STEAMER_H[AB]),FALSE)</f>
        <v>541</v>
      </c>
      <c r="I72" s="13">
        <f>VLOOKUP(MYRANKS_H[[#This Row],[IDFRANGRAPHS]],STEAMER_H[],COLUMN(STEAMER_H[H]),FALSE)</f>
        <v>148</v>
      </c>
      <c r="J72" s="13">
        <f>VLOOKUP(MYRANKS_H[[#This Row],[IDFRANGRAPHS]],STEAMER_H[],COLUMN(STEAMER_H[HR]),FALSE)</f>
        <v>15</v>
      </c>
      <c r="K72" s="13">
        <f>VLOOKUP(MYRANKS_H[[#This Row],[IDFRANGRAPHS]],STEAMER_H[],COLUMN(STEAMER_H[R]),FALSE)</f>
        <v>71</v>
      </c>
      <c r="L72" s="13">
        <f>VLOOKUP(MYRANKS_H[[#This Row],[IDFRANGRAPHS]],STEAMER_H[],COLUMN(STEAMER_H[RBI]),FALSE)</f>
        <v>69</v>
      </c>
      <c r="M72" s="13">
        <f>VLOOKUP(MYRANKS_H[[#This Row],[IDFRANGRAPHS]],STEAMER_H[],COLUMN(STEAMER_H[BB]),FALSE)</f>
        <v>48</v>
      </c>
      <c r="N72" s="13">
        <f>VLOOKUP(MYRANKS_H[[#This Row],[IDFRANGRAPHS]],STEAMER_H[],COLUMN(STEAMER_H[SO]),FALSE)</f>
        <v>96</v>
      </c>
      <c r="O72" s="13">
        <f>VLOOKUP(MYRANKS_H[[#This Row],[IDFRANGRAPHS]],STEAMER_H[],COLUMN(STEAMER_H[SB]),FALSE)</f>
        <v>8</v>
      </c>
      <c r="P72" s="15">
        <f>MYRANKS_H[[#This Row],[H]]/MYRANKS_H[[#This Row],[AB]]</f>
        <v>0.2735674676524954</v>
      </c>
    </row>
    <row r="73" spans="1:16" x14ac:dyDescent="0.25">
      <c r="A73" s="7" t="s">
        <v>17435</v>
      </c>
      <c r="B73" s="9" t="str">
        <f>VLOOKUP(MYRANKS_H[[#This Row],[PLAYERID]],PLAYERIDMAP[],COLUMN(PLAYERIDMAP[LASTNAME]),FALSE)</f>
        <v>Cabrera</v>
      </c>
      <c r="C73" s="12" t="str">
        <f>VLOOKUP(MYRANKS_H[[#This Row],[PLAYERID]],PLAYERIDMAP[],COLUMN(PLAYERIDMAP[FIRSTNAME]),FALSE)</f>
        <v xml:space="preserve">Everth </v>
      </c>
      <c r="D73" s="12" t="str">
        <f>VLOOKUP(MYRANKS_H[[#This Row],[PLAYERID]],PLAYERIDMAP[],COLUMN(PLAYERIDMAP[TEAM]),FALSE)</f>
        <v>SD</v>
      </c>
      <c r="E73" s="12" t="str">
        <f>VLOOKUP(MYRANKS_H[[#This Row],[PLAYERID]],PLAYERIDMAP[],COLUMN(PLAYERIDMAP[POS]),FALSE)</f>
        <v>SS</v>
      </c>
      <c r="F73" s="12">
        <f>VLOOKUP(MYRANKS_H[[#This Row],[PLAYERID]],PLAYERIDMAP[],COLUMN(PLAYERIDMAP[IDFANGRAPHS]),FALSE)</f>
        <v>8155</v>
      </c>
      <c r="G73" s="13">
        <f>VLOOKUP(MYRANKS_H[[#This Row],[IDFRANGRAPHS]],STEAMER_H[],COLUMN(STEAMER_H[PA]),FALSE)</f>
        <v>441</v>
      </c>
      <c r="H73" s="13">
        <f>VLOOKUP(MYRANKS_H[[#This Row],[IDFRANGRAPHS]],STEAMER_H[],COLUMN(STEAMER_H[AB]),FALSE)</f>
        <v>392</v>
      </c>
      <c r="I73" s="13">
        <f>VLOOKUP(MYRANKS_H[[#This Row],[IDFRANGRAPHS]],STEAMER_H[],COLUMN(STEAMER_H[H]),FALSE)</f>
        <v>95</v>
      </c>
      <c r="J73" s="13">
        <f>VLOOKUP(MYRANKS_H[[#This Row],[IDFRANGRAPHS]],STEAMER_H[],COLUMN(STEAMER_H[HR]),FALSE)</f>
        <v>3</v>
      </c>
      <c r="K73" s="13">
        <f>VLOOKUP(MYRANKS_H[[#This Row],[IDFRANGRAPHS]],STEAMER_H[],COLUMN(STEAMER_H[R]),FALSE)</f>
        <v>43</v>
      </c>
      <c r="L73" s="13">
        <f>VLOOKUP(MYRANKS_H[[#This Row],[IDFRANGRAPHS]],STEAMER_H[],COLUMN(STEAMER_H[RBI]),FALSE)</f>
        <v>32</v>
      </c>
      <c r="M73" s="13">
        <f>VLOOKUP(MYRANKS_H[[#This Row],[IDFRANGRAPHS]],STEAMER_H[],COLUMN(STEAMER_H[BB]),FALSE)</f>
        <v>40</v>
      </c>
      <c r="N73" s="13">
        <f>VLOOKUP(MYRANKS_H[[#This Row],[IDFRANGRAPHS]],STEAMER_H[],COLUMN(STEAMER_H[SO]),FALSE)</f>
        <v>94</v>
      </c>
      <c r="O73" s="13">
        <f>VLOOKUP(MYRANKS_H[[#This Row],[IDFRANGRAPHS]],STEAMER_H[],COLUMN(STEAMER_H[SB]),FALSE)</f>
        <v>30</v>
      </c>
      <c r="P73" s="15">
        <f>MYRANKS_H[[#This Row],[H]]/MYRANKS_H[[#This Row],[AB]]</f>
        <v>0.2423469387755102</v>
      </c>
    </row>
    <row r="74" spans="1:16" x14ac:dyDescent="0.25">
      <c r="A74" s="7" t="s">
        <v>17439</v>
      </c>
      <c r="B74" s="9" t="str">
        <f>VLOOKUP(MYRANKS_H[[#This Row],[PLAYERID]],PLAYERIDMAP[],COLUMN(PLAYERIDMAP[LASTNAME]),FALSE)</f>
        <v>Cabrera</v>
      </c>
      <c r="C74" s="12" t="str">
        <f>VLOOKUP(MYRANKS_H[[#This Row],[PLAYERID]],PLAYERIDMAP[],COLUMN(PLAYERIDMAP[FIRSTNAME]),FALSE)</f>
        <v xml:space="preserve">Melky </v>
      </c>
      <c r="D74" s="12" t="str">
        <f>VLOOKUP(MYRANKS_H[[#This Row],[PLAYERID]],PLAYERIDMAP[],COLUMN(PLAYERIDMAP[TEAM]),FALSE)</f>
        <v>TOR</v>
      </c>
      <c r="E74" s="12" t="str">
        <f>VLOOKUP(MYRANKS_H[[#This Row],[PLAYERID]],PLAYERIDMAP[],COLUMN(PLAYERIDMAP[POS]),FALSE)</f>
        <v>OF</v>
      </c>
      <c r="F74" s="12">
        <f>VLOOKUP(MYRANKS_H[[#This Row],[PLAYERID]],PLAYERIDMAP[],COLUMN(PLAYERIDMAP[IDFANGRAPHS]),FALSE)</f>
        <v>4022</v>
      </c>
      <c r="G74" s="13">
        <f>VLOOKUP(MYRANKS_H[[#This Row],[IDFRANGRAPHS]],STEAMER_H[],COLUMN(STEAMER_H[PA]),FALSE)</f>
        <v>613</v>
      </c>
      <c r="H74" s="13">
        <f>VLOOKUP(MYRANKS_H[[#This Row],[IDFRANGRAPHS]],STEAMER_H[],COLUMN(STEAMER_H[AB]),FALSE)</f>
        <v>558</v>
      </c>
      <c r="I74" s="13">
        <f>VLOOKUP(MYRANKS_H[[#This Row],[IDFRANGRAPHS]],STEAMER_H[],COLUMN(STEAMER_H[H]),FALSE)</f>
        <v>159</v>
      </c>
      <c r="J74" s="13">
        <f>VLOOKUP(MYRANKS_H[[#This Row],[IDFRANGRAPHS]],STEAMER_H[],COLUMN(STEAMER_H[HR]),FALSE)</f>
        <v>14</v>
      </c>
      <c r="K74" s="13">
        <f>VLOOKUP(MYRANKS_H[[#This Row],[IDFRANGRAPHS]],STEAMER_H[],COLUMN(STEAMER_H[R]),FALSE)</f>
        <v>79</v>
      </c>
      <c r="L74" s="13">
        <f>VLOOKUP(MYRANKS_H[[#This Row],[IDFRANGRAPHS]],STEAMER_H[],COLUMN(STEAMER_H[RBI]),FALSE)</f>
        <v>68</v>
      </c>
      <c r="M74" s="13">
        <f>VLOOKUP(MYRANKS_H[[#This Row],[IDFRANGRAPHS]],STEAMER_H[],COLUMN(STEAMER_H[BB]),FALSE)</f>
        <v>46</v>
      </c>
      <c r="N74" s="13">
        <f>VLOOKUP(MYRANKS_H[[#This Row],[IDFRANGRAPHS]],STEAMER_H[],COLUMN(STEAMER_H[SO]),FALSE)</f>
        <v>82</v>
      </c>
      <c r="O74" s="13">
        <f>VLOOKUP(MYRANKS_H[[#This Row],[IDFRANGRAPHS]],STEAMER_H[],COLUMN(STEAMER_H[SB]),FALSE)</f>
        <v>10</v>
      </c>
      <c r="P74" s="15">
        <f>MYRANKS_H[[#This Row],[H]]/MYRANKS_H[[#This Row],[AB]]</f>
        <v>0.28494623655913981</v>
      </c>
    </row>
    <row r="75" spans="1:16" x14ac:dyDescent="0.25">
      <c r="A75" s="7" t="s">
        <v>17443</v>
      </c>
      <c r="B75" s="9" t="str">
        <f>VLOOKUP(MYRANKS_H[[#This Row],[PLAYERID]],PLAYERIDMAP[],COLUMN(PLAYERIDMAP[LASTNAME]),FALSE)</f>
        <v>Cabrera</v>
      </c>
      <c r="C75" s="12" t="str">
        <f>VLOOKUP(MYRANKS_H[[#This Row],[PLAYERID]],PLAYERIDMAP[],COLUMN(PLAYERIDMAP[FIRSTNAME]),FALSE)</f>
        <v xml:space="preserve">Miguel </v>
      </c>
      <c r="D75" s="12" t="str">
        <f>VLOOKUP(MYRANKS_H[[#This Row],[PLAYERID]],PLAYERIDMAP[],COLUMN(PLAYERIDMAP[TEAM]),FALSE)</f>
        <v>DET</v>
      </c>
      <c r="E75" s="12" t="str">
        <f>VLOOKUP(MYRANKS_H[[#This Row],[PLAYERID]],PLAYERIDMAP[],COLUMN(PLAYERIDMAP[POS]),FALSE)</f>
        <v>3B</v>
      </c>
      <c r="F75" s="12">
        <f>VLOOKUP(MYRANKS_H[[#This Row],[PLAYERID]],PLAYERIDMAP[],COLUMN(PLAYERIDMAP[IDFANGRAPHS]),FALSE)</f>
        <v>1744</v>
      </c>
      <c r="G75" s="13">
        <f>VLOOKUP(MYRANKS_H[[#This Row],[IDFRANGRAPHS]],STEAMER_H[],COLUMN(STEAMER_H[PA]),FALSE)</f>
        <v>672</v>
      </c>
      <c r="H75" s="13">
        <f>VLOOKUP(MYRANKS_H[[#This Row],[IDFRANGRAPHS]],STEAMER_H[],COLUMN(STEAMER_H[AB]),FALSE)</f>
        <v>580</v>
      </c>
      <c r="I75" s="13">
        <f>VLOOKUP(MYRANKS_H[[#This Row],[IDFRANGRAPHS]],STEAMER_H[],COLUMN(STEAMER_H[H]),FALSE)</f>
        <v>186</v>
      </c>
      <c r="J75" s="13">
        <f>VLOOKUP(MYRANKS_H[[#This Row],[IDFRANGRAPHS]],STEAMER_H[],COLUMN(STEAMER_H[HR]),FALSE)</f>
        <v>35</v>
      </c>
      <c r="K75" s="13">
        <f>VLOOKUP(MYRANKS_H[[#This Row],[IDFRANGRAPHS]],STEAMER_H[],COLUMN(STEAMER_H[R]),FALSE)</f>
        <v>105</v>
      </c>
      <c r="L75" s="13">
        <f>VLOOKUP(MYRANKS_H[[#This Row],[IDFRANGRAPHS]],STEAMER_H[],COLUMN(STEAMER_H[RBI]),FALSE)</f>
        <v>116</v>
      </c>
      <c r="M75" s="13">
        <f>VLOOKUP(MYRANKS_H[[#This Row],[IDFRANGRAPHS]],STEAMER_H[],COLUMN(STEAMER_H[BB]),FALSE)</f>
        <v>82</v>
      </c>
      <c r="N75" s="13">
        <f>VLOOKUP(MYRANKS_H[[#This Row],[IDFRANGRAPHS]],STEAMER_H[],COLUMN(STEAMER_H[SO]),FALSE)</f>
        <v>94</v>
      </c>
      <c r="O75" s="13">
        <f>VLOOKUP(MYRANKS_H[[#This Row],[IDFRANGRAPHS]],STEAMER_H[],COLUMN(STEAMER_H[SB]),FALSE)</f>
        <v>3</v>
      </c>
      <c r="P75" s="15">
        <f>MYRANKS_H[[#This Row],[H]]/MYRANKS_H[[#This Row],[AB]]</f>
        <v>0.32068965517241377</v>
      </c>
    </row>
    <row r="76" spans="1:16" x14ac:dyDescent="0.25">
      <c r="A76" s="7" t="s">
        <v>17450</v>
      </c>
      <c r="B76" s="9" t="str">
        <f>VLOOKUP(MYRANKS_H[[#This Row],[PLAYERID]],PLAYERIDMAP[],COLUMN(PLAYERIDMAP[LASTNAME]),FALSE)</f>
        <v>Cain</v>
      </c>
      <c r="C76" s="12" t="str">
        <f>VLOOKUP(MYRANKS_H[[#This Row],[PLAYERID]],PLAYERIDMAP[],COLUMN(PLAYERIDMAP[FIRSTNAME]),FALSE)</f>
        <v xml:space="preserve">Lorenzo </v>
      </c>
      <c r="D76" s="12" t="str">
        <f>VLOOKUP(MYRANKS_H[[#This Row],[PLAYERID]],PLAYERIDMAP[],COLUMN(PLAYERIDMAP[TEAM]),FALSE)</f>
        <v>KC</v>
      </c>
      <c r="E76" s="12" t="str">
        <f>VLOOKUP(MYRANKS_H[[#This Row],[PLAYERID]],PLAYERIDMAP[],COLUMN(PLAYERIDMAP[POS]),FALSE)</f>
        <v>OF</v>
      </c>
      <c r="F76" s="12">
        <f>VLOOKUP(MYRANKS_H[[#This Row],[PLAYERID]],PLAYERIDMAP[],COLUMN(PLAYERIDMAP[IDFANGRAPHS]),FALSE)</f>
        <v>9077</v>
      </c>
      <c r="G76" s="13">
        <f>VLOOKUP(MYRANKS_H[[#This Row],[IDFRANGRAPHS]],STEAMER_H[],COLUMN(STEAMER_H[PA]),FALSE)</f>
        <v>480</v>
      </c>
      <c r="H76" s="13">
        <f>VLOOKUP(MYRANKS_H[[#This Row],[IDFRANGRAPHS]],STEAMER_H[],COLUMN(STEAMER_H[AB]),FALSE)</f>
        <v>434</v>
      </c>
      <c r="I76" s="13">
        <f>VLOOKUP(MYRANKS_H[[#This Row],[IDFRANGRAPHS]],STEAMER_H[],COLUMN(STEAMER_H[H]),FALSE)</f>
        <v>118</v>
      </c>
      <c r="J76" s="13">
        <f>VLOOKUP(MYRANKS_H[[#This Row],[IDFRANGRAPHS]],STEAMER_H[],COLUMN(STEAMER_H[HR]),FALSE)</f>
        <v>10</v>
      </c>
      <c r="K76" s="13">
        <f>VLOOKUP(MYRANKS_H[[#This Row],[IDFRANGRAPHS]],STEAMER_H[],COLUMN(STEAMER_H[R]),FALSE)</f>
        <v>57</v>
      </c>
      <c r="L76" s="13">
        <f>VLOOKUP(MYRANKS_H[[#This Row],[IDFRANGRAPHS]],STEAMER_H[],COLUMN(STEAMER_H[RBI]),FALSE)</f>
        <v>48</v>
      </c>
      <c r="M76" s="13">
        <f>VLOOKUP(MYRANKS_H[[#This Row],[IDFRANGRAPHS]],STEAMER_H[],COLUMN(STEAMER_H[BB]),FALSE)</f>
        <v>33</v>
      </c>
      <c r="N76" s="13">
        <f>VLOOKUP(MYRANKS_H[[#This Row],[IDFRANGRAPHS]],STEAMER_H[],COLUMN(STEAMER_H[SO]),FALSE)</f>
        <v>93</v>
      </c>
      <c r="O76" s="13">
        <f>VLOOKUP(MYRANKS_H[[#This Row],[IDFRANGRAPHS]],STEAMER_H[],COLUMN(STEAMER_H[SB]),FALSE)</f>
        <v>13</v>
      </c>
      <c r="P76" s="15">
        <f>MYRANKS_H[[#This Row],[H]]/MYRANKS_H[[#This Row],[AB]]</f>
        <v>0.27188940092165897</v>
      </c>
    </row>
    <row r="77" spans="1:16" x14ac:dyDescent="0.25">
      <c r="A77" s="7" t="s">
        <v>17458</v>
      </c>
      <c r="B77" s="9" t="str">
        <f>VLOOKUP(MYRANKS_H[[#This Row],[PLAYERID]],PLAYERIDMAP[],COLUMN(PLAYERIDMAP[LASTNAME]),FALSE)</f>
        <v>Calhoun</v>
      </c>
      <c r="C77" s="12" t="str">
        <f>VLOOKUP(MYRANKS_H[[#This Row],[PLAYERID]],PLAYERIDMAP[],COLUMN(PLAYERIDMAP[FIRSTNAME]),FALSE)</f>
        <v xml:space="preserve">Kole </v>
      </c>
      <c r="D77" s="12" t="str">
        <f>VLOOKUP(MYRANKS_H[[#This Row],[PLAYERID]],PLAYERIDMAP[],COLUMN(PLAYERIDMAP[TEAM]),FALSE)</f>
        <v>LAA</v>
      </c>
      <c r="E77" s="12" t="str">
        <f>VLOOKUP(MYRANKS_H[[#This Row],[PLAYERID]],PLAYERIDMAP[],COLUMN(PLAYERIDMAP[POS]),FALSE)</f>
        <v>OF</v>
      </c>
      <c r="F77" s="12">
        <f>VLOOKUP(MYRANKS_H[[#This Row],[PLAYERID]],PLAYERIDMAP[],COLUMN(PLAYERIDMAP[IDFANGRAPHS]),FALSE)</f>
        <v>11200</v>
      </c>
      <c r="G77" s="13">
        <f>VLOOKUP(MYRANKS_H[[#This Row],[IDFRANGRAPHS]],STEAMER_H[],COLUMN(STEAMER_H[PA]),FALSE)</f>
        <v>100</v>
      </c>
      <c r="H77" s="13">
        <f>VLOOKUP(MYRANKS_H[[#This Row],[IDFRANGRAPHS]],STEAMER_H[],COLUMN(STEAMER_H[AB]),FALSE)</f>
        <v>90</v>
      </c>
      <c r="I77" s="13">
        <f>VLOOKUP(MYRANKS_H[[#This Row],[IDFRANGRAPHS]],STEAMER_H[],COLUMN(STEAMER_H[H]),FALSE)</f>
        <v>23</v>
      </c>
      <c r="J77" s="13">
        <f>VLOOKUP(MYRANKS_H[[#This Row],[IDFRANGRAPHS]],STEAMER_H[],COLUMN(STEAMER_H[HR]),FALSE)</f>
        <v>3</v>
      </c>
      <c r="K77" s="13">
        <f>VLOOKUP(MYRANKS_H[[#This Row],[IDFRANGRAPHS]],STEAMER_H[],COLUMN(STEAMER_H[R]),FALSE)</f>
        <v>12</v>
      </c>
      <c r="L77" s="13">
        <f>VLOOKUP(MYRANKS_H[[#This Row],[IDFRANGRAPHS]],STEAMER_H[],COLUMN(STEAMER_H[RBI]),FALSE)</f>
        <v>11</v>
      </c>
      <c r="M77" s="13">
        <f>VLOOKUP(MYRANKS_H[[#This Row],[IDFRANGRAPHS]],STEAMER_H[],COLUMN(STEAMER_H[BB]),FALSE)</f>
        <v>8</v>
      </c>
      <c r="N77" s="13">
        <f>VLOOKUP(MYRANKS_H[[#This Row],[IDFRANGRAPHS]],STEAMER_H[],COLUMN(STEAMER_H[SO]),FALSE)</f>
        <v>19</v>
      </c>
      <c r="O77" s="13">
        <f>VLOOKUP(MYRANKS_H[[#This Row],[IDFRANGRAPHS]],STEAMER_H[],COLUMN(STEAMER_H[SB]),FALSE)</f>
        <v>3</v>
      </c>
      <c r="P77" s="15">
        <f>MYRANKS_H[[#This Row],[H]]/MYRANKS_H[[#This Row],[AB]]</f>
        <v>0.25555555555555554</v>
      </c>
    </row>
    <row r="78" spans="1:16" x14ac:dyDescent="0.25">
      <c r="A78" s="7" t="s">
        <v>17460</v>
      </c>
      <c r="B78" s="9" t="str">
        <f>VLOOKUP(MYRANKS_H[[#This Row],[PLAYERID]],PLAYERIDMAP[],COLUMN(PLAYERIDMAP[LASTNAME]),FALSE)</f>
        <v>Callaspo</v>
      </c>
      <c r="C78" s="12" t="str">
        <f>VLOOKUP(MYRANKS_H[[#This Row],[PLAYERID]],PLAYERIDMAP[],COLUMN(PLAYERIDMAP[FIRSTNAME]),FALSE)</f>
        <v xml:space="preserve">Alberto </v>
      </c>
      <c r="D78" s="12" t="str">
        <f>VLOOKUP(MYRANKS_H[[#This Row],[PLAYERID]],PLAYERIDMAP[],COLUMN(PLAYERIDMAP[TEAM]),FALSE)</f>
        <v>LAA</v>
      </c>
      <c r="E78" s="12" t="str">
        <f>VLOOKUP(MYRANKS_H[[#This Row],[PLAYERID]],PLAYERIDMAP[],COLUMN(PLAYERIDMAP[POS]),FALSE)</f>
        <v>3B</v>
      </c>
      <c r="F78" s="12">
        <f>VLOOKUP(MYRANKS_H[[#This Row],[PLAYERID]],PLAYERIDMAP[],COLUMN(PLAYERIDMAP[IDFANGRAPHS]),FALSE)</f>
        <v>3336</v>
      </c>
      <c r="G78" s="13">
        <f>VLOOKUP(MYRANKS_H[[#This Row],[IDFRANGRAPHS]],STEAMER_H[],COLUMN(STEAMER_H[PA]),FALSE)</f>
        <v>385</v>
      </c>
      <c r="H78" s="13">
        <f>VLOOKUP(MYRANKS_H[[#This Row],[IDFRANGRAPHS]],STEAMER_H[],COLUMN(STEAMER_H[AB]),FALSE)</f>
        <v>341</v>
      </c>
      <c r="I78" s="13">
        <f>VLOOKUP(MYRANKS_H[[#This Row],[IDFRANGRAPHS]],STEAMER_H[],COLUMN(STEAMER_H[H]),FALSE)</f>
        <v>90</v>
      </c>
      <c r="J78" s="13">
        <f>VLOOKUP(MYRANKS_H[[#This Row],[IDFRANGRAPHS]],STEAMER_H[],COLUMN(STEAMER_H[HR]),FALSE)</f>
        <v>7</v>
      </c>
      <c r="K78" s="13">
        <f>VLOOKUP(MYRANKS_H[[#This Row],[IDFRANGRAPHS]],STEAMER_H[],COLUMN(STEAMER_H[R]),FALSE)</f>
        <v>41</v>
      </c>
      <c r="L78" s="13">
        <f>VLOOKUP(MYRANKS_H[[#This Row],[IDFRANGRAPHS]],STEAMER_H[],COLUMN(STEAMER_H[RBI]),FALSE)</f>
        <v>39</v>
      </c>
      <c r="M78" s="13">
        <f>VLOOKUP(MYRANKS_H[[#This Row],[IDFRANGRAPHS]],STEAMER_H[],COLUMN(STEAMER_H[BB]),FALSE)</f>
        <v>37</v>
      </c>
      <c r="N78" s="13">
        <f>VLOOKUP(MYRANKS_H[[#This Row],[IDFRANGRAPHS]],STEAMER_H[],COLUMN(STEAMER_H[SO]),FALSE)</f>
        <v>40</v>
      </c>
      <c r="O78" s="13">
        <f>VLOOKUP(MYRANKS_H[[#This Row],[IDFRANGRAPHS]],STEAMER_H[],COLUMN(STEAMER_H[SB]),FALSE)</f>
        <v>3</v>
      </c>
      <c r="P78" s="15">
        <f>MYRANKS_H[[#This Row],[H]]/MYRANKS_H[[#This Row],[AB]]</f>
        <v>0.26392961876832843</v>
      </c>
    </row>
    <row r="79" spans="1:16" x14ac:dyDescent="0.25">
      <c r="A79" s="7" t="s">
        <v>17464</v>
      </c>
      <c r="B79" s="9" t="str">
        <f>VLOOKUP(MYRANKS_H[[#This Row],[PLAYERID]],PLAYERIDMAP[],COLUMN(PLAYERIDMAP[LASTNAME]),FALSE)</f>
        <v>Campana</v>
      </c>
      <c r="C79" s="12" t="str">
        <f>VLOOKUP(MYRANKS_H[[#This Row],[PLAYERID]],PLAYERIDMAP[],COLUMN(PLAYERIDMAP[FIRSTNAME]),FALSE)</f>
        <v xml:space="preserve">Tony </v>
      </c>
      <c r="D79" s="12" t="str">
        <f>VLOOKUP(MYRANKS_H[[#This Row],[PLAYERID]],PLAYERIDMAP[],COLUMN(PLAYERIDMAP[TEAM]),FALSE)</f>
        <v>ARI</v>
      </c>
      <c r="E79" s="12" t="str">
        <f>VLOOKUP(MYRANKS_H[[#This Row],[PLAYERID]],PLAYERIDMAP[],COLUMN(PLAYERIDMAP[POS]),FALSE)</f>
        <v>OF</v>
      </c>
      <c r="F79" s="12">
        <f>VLOOKUP(MYRANKS_H[[#This Row],[PLAYERID]],PLAYERIDMAP[],COLUMN(PLAYERIDMAP[IDFANGRAPHS]),FALSE)</f>
        <v>4964</v>
      </c>
      <c r="G79" s="13">
        <f>VLOOKUP(MYRANKS_H[[#This Row],[IDFRANGRAPHS]],STEAMER_H[],COLUMN(STEAMER_H[PA]),FALSE)</f>
        <v>191</v>
      </c>
      <c r="H79" s="13">
        <f>VLOOKUP(MYRANKS_H[[#This Row],[IDFRANGRAPHS]],STEAMER_H[],COLUMN(STEAMER_H[AB]),FALSE)</f>
        <v>175</v>
      </c>
      <c r="I79" s="13">
        <f>VLOOKUP(MYRANKS_H[[#This Row],[IDFRANGRAPHS]],STEAMER_H[],COLUMN(STEAMER_H[H]),FALSE)</f>
        <v>46</v>
      </c>
      <c r="J79" s="13">
        <f>VLOOKUP(MYRANKS_H[[#This Row],[IDFRANGRAPHS]],STEAMER_H[],COLUMN(STEAMER_H[HR]),FALSE)</f>
        <v>1</v>
      </c>
      <c r="K79" s="13">
        <f>VLOOKUP(MYRANKS_H[[#This Row],[IDFRANGRAPHS]],STEAMER_H[],COLUMN(STEAMER_H[R]),FALSE)</f>
        <v>18</v>
      </c>
      <c r="L79" s="13">
        <f>VLOOKUP(MYRANKS_H[[#This Row],[IDFRANGRAPHS]],STEAMER_H[],COLUMN(STEAMER_H[RBI]),FALSE)</f>
        <v>15</v>
      </c>
      <c r="M79" s="13">
        <f>VLOOKUP(MYRANKS_H[[#This Row],[IDFRANGRAPHS]],STEAMER_H[],COLUMN(STEAMER_H[BB]),FALSE)</f>
        <v>12</v>
      </c>
      <c r="N79" s="13">
        <f>VLOOKUP(MYRANKS_H[[#This Row],[IDFRANGRAPHS]],STEAMER_H[],COLUMN(STEAMER_H[SO]),FALSE)</f>
        <v>38</v>
      </c>
      <c r="O79" s="13">
        <f>VLOOKUP(MYRANKS_H[[#This Row],[IDFRANGRAPHS]],STEAMER_H[],COLUMN(STEAMER_H[SB]),FALSE)</f>
        <v>17</v>
      </c>
      <c r="P79" s="15">
        <f>MYRANKS_H[[#This Row],[H]]/MYRANKS_H[[#This Row],[AB]]</f>
        <v>0.26285714285714284</v>
      </c>
    </row>
    <row r="80" spans="1:16" x14ac:dyDescent="0.25">
      <c r="A80" s="7" t="s">
        <v>17471</v>
      </c>
      <c r="B80" s="9" t="str">
        <f>VLOOKUP(MYRANKS_H[[#This Row],[PLAYERID]],PLAYERIDMAP[],COLUMN(PLAYERIDMAP[LASTNAME]),FALSE)</f>
        <v>Cano</v>
      </c>
      <c r="C80" s="12" t="str">
        <f>VLOOKUP(MYRANKS_H[[#This Row],[PLAYERID]],PLAYERIDMAP[],COLUMN(PLAYERIDMAP[FIRSTNAME]),FALSE)</f>
        <v xml:space="preserve">Robinson </v>
      </c>
      <c r="D80" s="12" t="str">
        <f>VLOOKUP(MYRANKS_H[[#This Row],[PLAYERID]],PLAYERIDMAP[],COLUMN(PLAYERIDMAP[TEAM]),FALSE)</f>
        <v>NYY</v>
      </c>
      <c r="E80" s="12" t="str">
        <f>VLOOKUP(MYRANKS_H[[#This Row],[PLAYERID]],PLAYERIDMAP[],COLUMN(PLAYERIDMAP[POS]),FALSE)</f>
        <v>2B</v>
      </c>
      <c r="F80" s="12">
        <f>VLOOKUP(MYRANKS_H[[#This Row],[PLAYERID]],PLAYERIDMAP[],COLUMN(PLAYERIDMAP[IDFANGRAPHS]),FALSE)</f>
        <v>3269</v>
      </c>
      <c r="G80" s="13">
        <f>VLOOKUP(MYRANKS_H[[#This Row],[IDFRANGRAPHS]],STEAMER_H[],COLUMN(STEAMER_H[PA]),FALSE)</f>
        <v>670</v>
      </c>
      <c r="H80" s="13">
        <f>VLOOKUP(MYRANKS_H[[#This Row],[IDFRANGRAPHS]],STEAMER_H[],COLUMN(STEAMER_H[AB]),FALSE)</f>
        <v>605</v>
      </c>
      <c r="I80" s="13">
        <f>VLOOKUP(MYRANKS_H[[#This Row],[IDFRANGRAPHS]],STEAMER_H[],COLUMN(STEAMER_H[H]),FALSE)</f>
        <v>177</v>
      </c>
      <c r="J80" s="13">
        <f>VLOOKUP(MYRANKS_H[[#This Row],[IDFRANGRAPHS]],STEAMER_H[],COLUMN(STEAMER_H[HR]),FALSE)</f>
        <v>25</v>
      </c>
      <c r="K80" s="13">
        <f>VLOOKUP(MYRANKS_H[[#This Row],[IDFRANGRAPHS]],STEAMER_H[],COLUMN(STEAMER_H[R]),FALSE)</f>
        <v>88</v>
      </c>
      <c r="L80" s="13">
        <f>VLOOKUP(MYRANKS_H[[#This Row],[IDFRANGRAPHS]],STEAMER_H[],COLUMN(STEAMER_H[RBI]),FALSE)</f>
        <v>98</v>
      </c>
      <c r="M80" s="13">
        <f>VLOOKUP(MYRANKS_H[[#This Row],[IDFRANGRAPHS]],STEAMER_H[],COLUMN(STEAMER_H[BB]),FALSE)</f>
        <v>51</v>
      </c>
      <c r="N80" s="13">
        <f>VLOOKUP(MYRANKS_H[[#This Row],[IDFRANGRAPHS]],STEAMER_H[],COLUMN(STEAMER_H[SO]),FALSE)</f>
        <v>90</v>
      </c>
      <c r="O80" s="13">
        <f>VLOOKUP(MYRANKS_H[[#This Row],[IDFRANGRAPHS]],STEAMER_H[],COLUMN(STEAMER_H[SB]),FALSE)</f>
        <v>3</v>
      </c>
      <c r="P80" s="15">
        <f>MYRANKS_H[[#This Row],[H]]/MYRANKS_H[[#This Row],[AB]]</f>
        <v>0.29256198347107437</v>
      </c>
    </row>
    <row r="81" spans="1:16" x14ac:dyDescent="0.25">
      <c r="A81" s="7" t="s">
        <v>17475</v>
      </c>
      <c r="B81" s="9" t="str">
        <f>VLOOKUP(MYRANKS_H[[#This Row],[PLAYERID]],PLAYERIDMAP[],COLUMN(PLAYERIDMAP[LASTNAME]),FALSE)</f>
        <v>Canzler</v>
      </c>
      <c r="C81" s="12" t="str">
        <f>VLOOKUP(MYRANKS_H[[#This Row],[PLAYERID]],PLAYERIDMAP[],COLUMN(PLAYERIDMAP[FIRSTNAME]),FALSE)</f>
        <v xml:space="preserve">Russ </v>
      </c>
      <c r="D81" s="12" t="str">
        <f>VLOOKUP(MYRANKS_H[[#This Row],[PLAYERID]],PLAYERIDMAP[],COLUMN(PLAYERIDMAP[TEAM]),FALSE)</f>
        <v>BAL</v>
      </c>
      <c r="E81" s="12" t="str">
        <f>VLOOKUP(MYRANKS_H[[#This Row],[PLAYERID]],PLAYERIDMAP[],COLUMN(PLAYERIDMAP[POS]),FALSE)</f>
        <v>3B</v>
      </c>
      <c r="F81" s="12">
        <f>VLOOKUP(MYRANKS_H[[#This Row],[PLAYERID]],PLAYERIDMAP[],COLUMN(PLAYERIDMAP[IDFANGRAPHS]),FALSE)</f>
        <v>8265</v>
      </c>
      <c r="G81" s="13">
        <f>VLOOKUP(MYRANKS_H[[#This Row],[IDFRANGRAPHS]],STEAMER_H[],COLUMN(STEAMER_H[PA]),FALSE)</f>
        <v>166</v>
      </c>
      <c r="H81" s="13">
        <f>VLOOKUP(MYRANKS_H[[#This Row],[IDFRANGRAPHS]],STEAMER_H[],COLUMN(STEAMER_H[AB]),FALSE)</f>
        <v>150</v>
      </c>
      <c r="I81" s="13">
        <f>VLOOKUP(MYRANKS_H[[#This Row],[IDFRANGRAPHS]],STEAMER_H[],COLUMN(STEAMER_H[H]),FALSE)</f>
        <v>36</v>
      </c>
      <c r="J81" s="13">
        <f>VLOOKUP(MYRANKS_H[[#This Row],[IDFRANGRAPHS]],STEAMER_H[],COLUMN(STEAMER_H[HR]),FALSE)</f>
        <v>5</v>
      </c>
      <c r="K81" s="13">
        <f>VLOOKUP(MYRANKS_H[[#This Row],[IDFRANGRAPHS]],STEAMER_H[],COLUMN(STEAMER_H[R]),FALSE)</f>
        <v>17</v>
      </c>
      <c r="L81" s="13">
        <f>VLOOKUP(MYRANKS_H[[#This Row],[IDFRANGRAPHS]],STEAMER_H[],COLUMN(STEAMER_H[RBI]),FALSE)</f>
        <v>18</v>
      </c>
      <c r="M81" s="13">
        <f>VLOOKUP(MYRANKS_H[[#This Row],[IDFRANGRAPHS]],STEAMER_H[],COLUMN(STEAMER_H[BB]),FALSE)</f>
        <v>13</v>
      </c>
      <c r="N81" s="13">
        <f>VLOOKUP(MYRANKS_H[[#This Row],[IDFRANGRAPHS]],STEAMER_H[],COLUMN(STEAMER_H[SO]),FALSE)</f>
        <v>40</v>
      </c>
      <c r="O81" s="13">
        <f>VLOOKUP(MYRANKS_H[[#This Row],[IDFRANGRAPHS]],STEAMER_H[],COLUMN(STEAMER_H[SB]),FALSE)</f>
        <v>1</v>
      </c>
      <c r="P81" s="15">
        <f>MYRANKS_H[[#This Row],[H]]/MYRANKS_H[[#This Row],[AB]]</f>
        <v>0.24</v>
      </c>
    </row>
    <row r="82" spans="1:16" x14ac:dyDescent="0.25">
      <c r="A82" s="7" t="s">
        <v>17485</v>
      </c>
      <c r="B82" s="9" t="str">
        <f>VLOOKUP(MYRANKS_H[[#This Row],[PLAYERID]],PLAYERIDMAP[],COLUMN(PLAYERIDMAP[LASTNAME]),FALSE)</f>
        <v>Cardenas</v>
      </c>
      <c r="C82" s="12" t="str">
        <f>VLOOKUP(MYRANKS_H[[#This Row],[PLAYERID]],PLAYERIDMAP[],COLUMN(PLAYERIDMAP[FIRSTNAME]),FALSE)</f>
        <v xml:space="preserve">Adrian </v>
      </c>
      <c r="D82" s="12" t="str">
        <f>VLOOKUP(MYRANKS_H[[#This Row],[PLAYERID]],PLAYERIDMAP[],COLUMN(PLAYERIDMAP[TEAM]),FALSE)</f>
        <v>CHC</v>
      </c>
      <c r="E82" s="12" t="str">
        <f>VLOOKUP(MYRANKS_H[[#This Row],[PLAYERID]],PLAYERIDMAP[],COLUMN(PLAYERIDMAP[POS]),FALSE)</f>
        <v>2B</v>
      </c>
      <c r="F82" s="12">
        <f>VLOOKUP(MYRANKS_H[[#This Row],[PLAYERID]],PLAYERIDMAP[],COLUMN(PLAYERIDMAP[IDFANGRAPHS]),FALSE)</f>
        <v>9514</v>
      </c>
      <c r="G82" s="13">
        <f>VLOOKUP(MYRANKS_H[[#This Row],[IDFRANGRAPHS]],STEAMER_H[],COLUMN(STEAMER_H[PA]),FALSE)</f>
        <v>118</v>
      </c>
      <c r="H82" s="13">
        <f>VLOOKUP(MYRANKS_H[[#This Row],[IDFRANGRAPHS]],STEAMER_H[],COLUMN(STEAMER_H[AB]),FALSE)</f>
        <v>106</v>
      </c>
      <c r="I82" s="13">
        <f>VLOOKUP(MYRANKS_H[[#This Row],[IDFRANGRAPHS]],STEAMER_H[],COLUMN(STEAMER_H[H]),FALSE)</f>
        <v>30</v>
      </c>
      <c r="J82" s="13">
        <f>VLOOKUP(MYRANKS_H[[#This Row],[IDFRANGRAPHS]],STEAMER_H[],COLUMN(STEAMER_H[HR]),FALSE)</f>
        <v>1</v>
      </c>
      <c r="K82" s="13">
        <f>VLOOKUP(MYRANKS_H[[#This Row],[IDFRANGRAPHS]],STEAMER_H[],COLUMN(STEAMER_H[R]),FALSE)</f>
        <v>12</v>
      </c>
      <c r="L82" s="13">
        <f>VLOOKUP(MYRANKS_H[[#This Row],[IDFRANGRAPHS]],STEAMER_H[],COLUMN(STEAMER_H[RBI]),FALSE)</f>
        <v>11</v>
      </c>
      <c r="M82" s="13">
        <f>VLOOKUP(MYRANKS_H[[#This Row],[IDFRANGRAPHS]],STEAMER_H[],COLUMN(STEAMER_H[BB]),FALSE)</f>
        <v>10</v>
      </c>
      <c r="N82" s="13">
        <f>VLOOKUP(MYRANKS_H[[#This Row],[IDFRANGRAPHS]],STEAMER_H[],COLUMN(STEAMER_H[SO]),FALSE)</f>
        <v>14</v>
      </c>
      <c r="O82" s="13">
        <f>VLOOKUP(MYRANKS_H[[#This Row],[IDFRANGRAPHS]],STEAMER_H[],COLUMN(STEAMER_H[SB]),FALSE)</f>
        <v>2</v>
      </c>
      <c r="P82" s="15">
        <f>MYRANKS_H[[#This Row],[H]]/MYRANKS_H[[#This Row],[AB]]</f>
        <v>0.28301886792452829</v>
      </c>
    </row>
    <row r="83" spans="1:16" x14ac:dyDescent="0.25">
      <c r="A83" s="7" t="s">
        <v>17513</v>
      </c>
      <c r="B83" s="9" t="str">
        <f>VLOOKUP(MYRANKS_H[[#This Row],[PLAYERID]],PLAYERIDMAP[],COLUMN(PLAYERIDMAP[LASTNAME]),FALSE)</f>
        <v>Carpenter</v>
      </c>
      <c r="C83" s="12" t="str">
        <f>VLOOKUP(MYRANKS_H[[#This Row],[PLAYERID]],PLAYERIDMAP[],COLUMN(PLAYERIDMAP[FIRSTNAME]),FALSE)</f>
        <v xml:space="preserve">Matt </v>
      </c>
      <c r="D83" s="12" t="str">
        <f>VLOOKUP(MYRANKS_H[[#This Row],[PLAYERID]],PLAYERIDMAP[],COLUMN(PLAYERIDMAP[TEAM]),FALSE)</f>
        <v>STL</v>
      </c>
      <c r="E83" s="12" t="str">
        <f>VLOOKUP(MYRANKS_H[[#This Row],[PLAYERID]],PLAYERIDMAP[],COLUMN(PLAYERIDMAP[POS]),FALSE)</f>
        <v>1B</v>
      </c>
      <c r="F83" s="12">
        <f>VLOOKUP(MYRANKS_H[[#This Row],[PLAYERID]],PLAYERIDMAP[],COLUMN(PLAYERIDMAP[IDFANGRAPHS]),FALSE)</f>
        <v>8090</v>
      </c>
      <c r="G83" s="13">
        <f>VLOOKUP(MYRANKS_H[[#This Row],[IDFRANGRAPHS]],STEAMER_H[],COLUMN(STEAMER_H[PA]),FALSE)</f>
        <v>317</v>
      </c>
      <c r="H83" s="13">
        <f>VLOOKUP(MYRANKS_H[[#This Row],[IDFRANGRAPHS]],STEAMER_H[],COLUMN(STEAMER_H[AB]),FALSE)</f>
        <v>276</v>
      </c>
      <c r="I83" s="13">
        <f>VLOOKUP(MYRANKS_H[[#This Row],[IDFRANGRAPHS]],STEAMER_H[],COLUMN(STEAMER_H[H]),FALSE)</f>
        <v>74</v>
      </c>
      <c r="J83" s="13">
        <f>VLOOKUP(MYRANKS_H[[#This Row],[IDFRANGRAPHS]],STEAMER_H[],COLUMN(STEAMER_H[HR]),FALSE)</f>
        <v>5</v>
      </c>
      <c r="K83" s="13">
        <f>VLOOKUP(MYRANKS_H[[#This Row],[IDFRANGRAPHS]],STEAMER_H[],COLUMN(STEAMER_H[R]),FALSE)</f>
        <v>33</v>
      </c>
      <c r="L83" s="13">
        <f>VLOOKUP(MYRANKS_H[[#This Row],[IDFRANGRAPHS]],STEAMER_H[],COLUMN(STEAMER_H[RBI]),FALSE)</f>
        <v>33</v>
      </c>
      <c r="M83" s="13">
        <f>VLOOKUP(MYRANKS_H[[#This Row],[IDFRANGRAPHS]],STEAMER_H[],COLUMN(STEAMER_H[BB]),FALSE)</f>
        <v>34</v>
      </c>
      <c r="N83" s="13">
        <f>VLOOKUP(MYRANKS_H[[#This Row],[IDFRANGRAPHS]],STEAMER_H[],COLUMN(STEAMER_H[SO]),FALSE)</f>
        <v>51</v>
      </c>
      <c r="O83" s="13">
        <f>VLOOKUP(MYRANKS_H[[#This Row],[IDFRANGRAPHS]],STEAMER_H[],COLUMN(STEAMER_H[SB]),FALSE)</f>
        <v>2</v>
      </c>
      <c r="P83" s="15">
        <f>MYRANKS_H[[#This Row],[H]]/MYRANKS_H[[#This Row],[AB]]</f>
        <v>0.26811594202898553</v>
      </c>
    </row>
    <row r="84" spans="1:16" x14ac:dyDescent="0.25">
      <c r="A84" s="7" t="s">
        <v>17516</v>
      </c>
      <c r="B84" s="9" t="str">
        <f>VLOOKUP(MYRANKS_H[[#This Row],[PLAYERID]],PLAYERIDMAP[],COLUMN(PLAYERIDMAP[LASTNAME]),FALSE)</f>
        <v>Carp</v>
      </c>
      <c r="C84" s="12" t="str">
        <f>VLOOKUP(MYRANKS_H[[#This Row],[PLAYERID]],PLAYERIDMAP[],COLUMN(PLAYERIDMAP[FIRSTNAME]),FALSE)</f>
        <v xml:space="preserve">Mike </v>
      </c>
      <c r="D84" s="12" t="str">
        <f>VLOOKUP(MYRANKS_H[[#This Row],[PLAYERID]],PLAYERIDMAP[],COLUMN(PLAYERIDMAP[TEAM]),FALSE)</f>
        <v>BOS</v>
      </c>
      <c r="E84" s="12" t="str">
        <f>VLOOKUP(MYRANKS_H[[#This Row],[PLAYERID]],PLAYERIDMAP[],COLUMN(PLAYERIDMAP[POS]),FALSE)</f>
        <v>OF</v>
      </c>
      <c r="F84" s="12">
        <f>VLOOKUP(MYRANKS_H[[#This Row],[PLAYERID]],PLAYERIDMAP[],COLUMN(PLAYERIDMAP[IDFANGRAPHS]),FALSE)</f>
        <v>7480</v>
      </c>
      <c r="G84" s="13">
        <f>VLOOKUP(MYRANKS_H[[#This Row],[IDFRANGRAPHS]],STEAMER_H[],COLUMN(STEAMER_H[PA]),FALSE)</f>
        <v>168</v>
      </c>
      <c r="H84" s="13">
        <f>VLOOKUP(MYRANKS_H[[#This Row],[IDFRANGRAPHS]],STEAMER_H[],COLUMN(STEAMER_H[AB]),FALSE)</f>
        <v>150</v>
      </c>
      <c r="I84" s="13">
        <f>VLOOKUP(MYRANKS_H[[#This Row],[IDFRANGRAPHS]],STEAMER_H[],COLUMN(STEAMER_H[H]),FALSE)</f>
        <v>37</v>
      </c>
      <c r="J84" s="13">
        <f>VLOOKUP(MYRANKS_H[[#This Row],[IDFRANGRAPHS]],STEAMER_H[],COLUMN(STEAMER_H[HR]),FALSE)</f>
        <v>6</v>
      </c>
      <c r="K84" s="13">
        <f>VLOOKUP(MYRANKS_H[[#This Row],[IDFRANGRAPHS]],STEAMER_H[],COLUMN(STEAMER_H[R]),FALSE)</f>
        <v>19</v>
      </c>
      <c r="L84" s="13">
        <f>VLOOKUP(MYRANKS_H[[#This Row],[IDFRANGRAPHS]],STEAMER_H[],COLUMN(STEAMER_H[RBI]),FALSE)</f>
        <v>20</v>
      </c>
      <c r="M84" s="13">
        <f>VLOOKUP(MYRANKS_H[[#This Row],[IDFRANGRAPHS]],STEAMER_H[],COLUMN(STEAMER_H[BB]),FALSE)</f>
        <v>15</v>
      </c>
      <c r="N84" s="13">
        <f>VLOOKUP(MYRANKS_H[[#This Row],[IDFRANGRAPHS]],STEAMER_H[],COLUMN(STEAMER_H[SO]),FALSE)</f>
        <v>36</v>
      </c>
      <c r="O84" s="13">
        <f>VLOOKUP(MYRANKS_H[[#This Row],[IDFRANGRAPHS]],STEAMER_H[],COLUMN(STEAMER_H[SB]),FALSE)</f>
        <v>1</v>
      </c>
      <c r="P84" s="15">
        <f>MYRANKS_H[[#This Row],[H]]/MYRANKS_H[[#This Row],[AB]]</f>
        <v>0.24666666666666667</v>
      </c>
    </row>
    <row r="85" spans="1:16" x14ac:dyDescent="0.25">
      <c r="A85" s="7" t="s">
        <v>17524</v>
      </c>
      <c r="B85" s="9" t="str">
        <f>VLOOKUP(MYRANKS_H[[#This Row],[PLAYERID]],PLAYERIDMAP[],COLUMN(PLAYERIDMAP[LASTNAME]),FALSE)</f>
        <v>Carrera</v>
      </c>
      <c r="C85" s="12" t="str">
        <f>VLOOKUP(MYRANKS_H[[#This Row],[PLAYERID]],PLAYERIDMAP[],COLUMN(PLAYERIDMAP[FIRSTNAME]),FALSE)</f>
        <v xml:space="preserve">Ezequiel </v>
      </c>
      <c r="D85" s="12" t="str">
        <f>VLOOKUP(MYRANKS_H[[#This Row],[PLAYERID]],PLAYERIDMAP[],COLUMN(PLAYERIDMAP[TEAM]),FALSE)</f>
        <v>CLE</v>
      </c>
      <c r="E85" s="12" t="str">
        <f>VLOOKUP(MYRANKS_H[[#This Row],[PLAYERID]],PLAYERIDMAP[],COLUMN(PLAYERIDMAP[POS]),FALSE)</f>
        <v>OF</v>
      </c>
      <c r="F85" s="12">
        <f>VLOOKUP(MYRANKS_H[[#This Row],[PLAYERID]],PLAYERIDMAP[],COLUMN(PLAYERIDMAP[IDFANGRAPHS]),FALSE)</f>
        <v>9048</v>
      </c>
      <c r="G85" s="13">
        <f>VLOOKUP(MYRANKS_H[[#This Row],[IDFRANGRAPHS]],STEAMER_H[],COLUMN(STEAMER_H[PA]),FALSE)</f>
        <v>203</v>
      </c>
      <c r="H85" s="13">
        <f>VLOOKUP(MYRANKS_H[[#This Row],[IDFRANGRAPHS]],STEAMER_H[],COLUMN(STEAMER_H[AB]),FALSE)</f>
        <v>184</v>
      </c>
      <c r="I85" s="13">
        <f>VLOOKUP(MYRANKS_H[[#This Row],[IDFRANGRAPHS]],STEAMER_H[],COLUMN(STEAMER_H[H]),FALSE)</f>
        <v>48</v>
      </c>
      <c r="J85" s="13">
        <f>VLOOKUP(MYRANKS_H[[#This Row],[IDFRANGRAPHS]],STEAMER_H[],COLUMN(STEAMER_H[HR]),FALSE)</f>
        <v>2</v>
      </c>
      <c r="K85" s="13">
        <f>VLOOKUP(MYRANKS_H[[#This Row],[IDFRANGRAPHS]],STEAMER_H[],COLUMN(STEAMER_H[R]),FALSE)</f>
        <v>21</v>
      </c>
      <c r="L85" s="13">
        <f>VLOOKUP(MYRANKS_H[[#This Row],[IDFRANGRAPHS]],STEAMER_H[],COLUMN(STEAMER_H[RBI]),FALSE)</f>
        <v>18</v>
      </c>
      <c r="M85" s="13">
        <f>VLOOKUP(MYRANKS_H[[#This Row],[IDFRANGRAPHS]],STEAMER_H[],COLUMN(STEAMER_H[BB]),FALSE)</f>
        <v>14</v>
      </c>
      <c r="N85" s="13">
        <f>VLOOKUP(MYRANKS_H[[#This Row],[IDFRANGRAPHS]],STEAMER_H[],COLUMN(STEAMER_H[SO]),FALSE)</f>
        <v>33</v>
      </c>
      <c r="O85" s="13">
        <f>VLOOKUP(MYRANKS_H[[#This Row],[IDFRANGRAPHS]],STEAMER_H[],COLUMN(STEAMER_H[SB]),FALSE)</f>
        <v>11</v>
      </c>
      <c r="P85" s="15">
        <f>MYRANKS_H[[#This Row],[H]]/MYRANKS_H[[#This Row],[AB]]</f>
        <v>0.2608695652173913</v>
      </c>
    </row>
    <row r="86" spans="1:16" x14ac:dyDescent="0.25">
      <c r="A86" s="7" t="s">
        <v>17532</v>
      </c>
      <c r="B86" s="9" t="str">
        <f>VLOOKUP(MYRANKS_H[[#This Row],[PLAYERID]],PLAYERIDMAP[],COLUMN(PLAYERIDMAP[LASTNAME]),FALSE)</f>
        <v>Carroll</v>
      </c>
      <c r="C86" s="12" t="str">
        <f>VLOOKUP(MYRANKS_H[[#This Row],[PLAYERID]],PLAYERIDMAP[],COLUMN(PLAYERIDMAP[FIRSTNAME]),FALSE)</f>
        <v xml:space="preserve">Jamey </v>
      </c>
      <c r="D86" s="12" t="str">
        <f>VLOOKUP(MYRANKS_H[[#This Row],[PLAYERID]],PLAYERIDMAP[],COLUMN(PLAYERIDMAP[TEAM]),FALSE)</f>
        <v>MIN</v>
      </c>
      <c r="E86" s="12" t="str">
        <f>VLOOKUP(MYRANKS_H[[#This Row],[PLAYERID]],PLAYERIDMAP[],COLUMN(PLAYERIDMAP[POS]),FALSE)</f>
        <v>SS</v>
      </c>
      <c r="F86" s="12">
        <f>VLOOKUP(MYRANKS_H[[#This Row],[PLAYERID]],PLAYERIDMAP[],COLUMN(PLAYERIDMAP[IDFANGRAPHS]),FALSE)</f>
        <v>1591</v>
      </c>
      <c r="G86" s="13">
        <f>VLOOKUP(MYRANKS_H[[#This Row],[IDFRANGRAPHS]],STEAMER_H[],COLUMN(STEAMER_H[PA]),FALSE)</f>
        <v>485</v>
      </c>
      <c r="H86" s="13">
        <f>VLOOKUP(MYRANKS_H[[#This Row],[IDFRANGRAPHS]],STEAMER_H[],COLUMN(STEAMER_H[AB]),FALSE)</f>
        <v>429</v>
      </c>
      <c r="I86" s="13">
        <f>VLOOKUP(MYRANKS_H[[#This Row],[IDFRANGRAPHS]],STEAMER_H[],COLUMN(STEAMER_H[H]),FALSE)</f>
        <v>118</v>
      </c>
      <c r="J86" s="13">
        <f>VLOOKUP(MYRANKS_H[[#This Row],[IDFRANGRAPHS]],STEAMER_H[],COLUMN(STEAMER_H[HR]),FALSE)</f>
        <v>1</v>
      </c>
      <c r="K86" s="13">
        <f>VLOOKUP(MYRANKS_H[[#This Row],[IDFRANGRAPHS]],STEAMER_H[],COLUMN(STEAMER_H[R]),FALSE)</f>
        <v>50</v>
      </c>
      <c r="L86" s="13">
        <f>VLOOKUP(MYRANKS_H[[#This Row],[IDFRANGRAPHS]],STEAMER_H[],COLUMN(STEAMER_H[RBI]),FALSE)</f>
        <v>37</v>
      </c>
      <c r="M86" s="13">
        <f>VLOOKUP(MYRANKS_H[[#This Row],[IDFRANGRAPHS]],STEAMER_H[],COLUMN(STEAMER_H[BB]),FALSE)</f>
        <v>46</v>
      </c>
      <c r="N86" s="13">
        <f>VLOOKUP(MYRANKS_H[[#This Row],[IDFRANGRAPHS]],STEAMER_H[],COLUMN(STEAMER_H[SO]),FALSE)</f>
        <v>64</v>
      </c>
      <c r="O86" s="13">
        <f>VLOOKUP(MYRANKS_H[[#This Row],[IDFRANGRAPHS]],STEAMER_H[],COLUMN(STEAMER_H[SB]),FALSE)</f>
        <v>7</v>
      </c>
      <c r="P86" s="15">
        <f>MYRANKS_H[[#This Row],[H]]/MYRANKS_H[[#This Row],[AB]]</f>
        <v>0.27505827505827507</v>
      </c>
    </row>
    <row r="87" spans="1:16" x14ac:dyDescent="0.25">
      <c r="A87" s="7" t="s">
        <v>17539</v>
      </c>
      <c r="B87" s="9" t="str">
        <f>VLOOKUP(MYRANKS_H[[#This Row],[PLAYERID]],PLAYERIDMAP[],COLUMN(PLAYERIDMAP[LASTNAME]),FALSE)</f>
        <v>Carter</v>
      </c>
      <c r="C87" s="12" t="str">
        <f>VLOOKUP(MYRANKS_H[[#This Row],[PLAYERID]],PLAYERIDMAP[],COLUMN(PLAYERIDMAP[FIRSTNAME]),FALSE)</f>
        <v xml:space="preserve">Chris </v>
      </c>
      <c r="D87" s="12" t="str">
        <f>VLOOKUP(MYRANKS_H[[#This Row],[PLAYERID]],PLAYERIDMAP[],COLUMN(PLAYERIDMAP[TEAM]),FALSE)</f>
        <v>HOU</v>
      </c>
      <c r="E87" s="12" t="str">
        <f>VLOOKUP(MYRANKS_H[[#This Row],[PLAYERID]],PLAYERIDMAP[],COLUMN(PLAYERIDMAP[POS]),FALSE)</f>
        <v>1B</v>
      </c>
      <c r="F87" s="12">
        <f>VLOOKUP(MYRANKS_H[[#This Row],[PLAYERID]],PLAYERIDMAP[],COLUMN(PLAYERIDMAP[IDFANGRAPHS]),FALSE)</f>
        <v>9911</v>
      </c>
      <c r="G87" s="13">
        <f>VLOOKUP(MYRANKS_H[[#This Row],[IDFRANGRAPHS]],STEAMER_H[],COLUMN(STEAMER_H[PA]),FALSE)</f>
        <v>368</v>
      </c>
      <c r="H87" s="13">
        <f>VLOOKUP(MYRANKS_H[[#This Row],[IDFRANGRAPHS]],STEAMER_H[],COLUMN(STEAMER_H[AB]),FALSE)</f>
        <v>322</v>
      </c>
      <c r="I87" s="13">
        <f>VLOOKUP(MYRANKS_H[[#This Row],[IDFRANGRAPHS]],STEAMER_H[],COLUMN(STEAMER_H[H]),FALSE)</f>
        <v>79</v>
      </c>
      <c r="J87" s="13">
        <f>VLOOKUP(MYRANKS_H[[#This Row],[IDFRANGRAPHS]],STEAMER_H[],COLUMN(STEAMER_H[HR]),FALSE)</f>
        <v>17</v>
      </c>
      <c r="K87" s="13">
        <f>VLOOKUP(MYRANKS_H[[#This Row],[IDFRANGRAPHS]],STEAMER_H[],COLUMN(STEAMER_H[R]),FALSE)</f>
        <v>46</v>
      </c>
      <c r="L87" s="13">
        <f>VLOOKUP(MYRANKS_H[[#This Row],[IDFRANGRAPHS]],STEAMER_H[],COLUMN(STEAMER_H[RBI]),FALSE)</f>
        <v>50</v>
      </c>
      <c r="M87" s="13">
        <f>VLOOKUP(MYRANKS_H[[#This Row],[IDFRANGRAPHS]],STEAMER_H[],COLUMN(STEAMER_H[BB]),FALSE)</f>
        <v>40</v>
      </c>
      <c r="N87" s="13">
        <f>VLOOKUP(MYRANKS_H[[#This Row],[IDFRANGRAPHS]],STEAMER_H[],COLUMN(STEAMER_H[SO]),FALSE)</f>
        <v>95</v>
      </c>
      <c r="O87" s="13">
        <f>VLOOKUP(MYRANKS_H[[#This Row],[IDFRANGRAPHS]],STEAMER_H[],COLUMN(STEAMER_H[SB]),FALSE)</f>
        <v>3</v>
      </c>
      <c r="P87" s="15">
        <f>MYRANKS_H[[#This Row],[H]]/MYRANKS_H[[#This Row],[AB]]</f>
        <v>0.24534161490683229</v>
      </c>
    </row>
    <row r="88" spans="1:16" x14ac:dyDescent="0.25">
      <c r="A88" s="7" t="s">
        <v>17544</v>
      </c>
      <c r="B88" s="9" t="str">
        <f>VLOOKUP(MYRANKS_H[[#This Row],[PLAYERID]],PLAYERIDMAP[],COLUMN(PLAYERIDMAP[LASTNAME]),FALSE)</f>
        <v>Casilla</v>
      </c>
      <c r="C88" s="12" t="str">
        <f>VLOOKUP(MYRANKS_H[[#This Row],[PLAYERID]],PLAYERIDMAP[],COLUMN(PLAYERIDMAP[FIRSTNAME]),FALSE)</f>
        <v xml:space="preserve">Alexi </v>
      </c>
      <c r="D88" s="12" t="str">
        <f>VLOOKUP(MYRANKS_H[[#This Row],[PLAYERID]],PLAYERIDMAP[],COLUMN(PLAYERIDMAP[TEAM]),FALSE)</f>
        <v>BAL</v>
      </c>
      <c r="E88" s="12" t="str">
        <f>VLOOKUP(MYRANKS_H[[#This Row],[PLAYERID]],PLAYERIDMAP[],COLUMN(PLAYERIDMAP[POS]),FALSE)</f>
        <v>2B</v>
      </c>
      <c r="F88" s="12">
        <f>VLOOKUP(MYRANKS_H[[#This Row],[PLAYERID]],PLAYERIDMAP[],COLUMN(PLAYERIDMAP[IDFANGRAPHS]),FALSE)</f>
        <v>5248</v>
      </c>
      <c r="G88" s="13">
        <f>VLOOKUP(MYRANKS_H[[#This Row],[IDFRANGRAPHS]],STEAMER_H[],COLUMN(STEAMER_H[PA]),FALSE)</f>
        <v>234</v>
      </c>
      <c r="H88" s="13">
        <f>VLOOKUP(MYRANKS_H[[#This Row],[IDFRANGRAPHS]],STEAMER_H[],COLUMN(STEAMER_H[AB]),FALSE)</f>
        <v>212</v>
      </c>
      <c r="I88" s="13">
        <f>VLOOKUP(MYRANKS_H[[#This Row],[IDFRANGRAPHS]],STEAMER_H[],COLUMN(STEAMER_H[H]),FALSE)</f>
        <v>53</v>
      </c>
      <c r="J88" s="13">
        <f>VLOOKUP(MYRANKS_H[[#This Row],[IDFRANGRAPHS]],STEAMER_H[],COLUMN(STEAMER_H[HR]),FALSE)</f>
        <v>2</v>
      </c>
      <c r="K88" s="13">
        <f>VLOOKUP(MYRANKS_H[[#This Row],[IDFRANGRAPHS]],STEAMER_H[],COLUMN(STEAMER_H[R]),FALSE)</f>
        <v>23</v>
      </c>
      <c r="L88" s="13">
        <f>VLOOKUP(MYRANKS_H[[#This Row],[IDFRANGRAPHS]],STEAMER_H[],COLUMN(STEAMER_H[RBI]),FALSE)</f>
        <v>20</v>
      </c>
      <c r="M88" s="13">
        <f>VLOOKUP(MYRANKS_H[[#This Row],[IDFRANGRAPHS]],STEAMER_H[],COLUMN(STEAMER_H[BB]),FALSE)</f>
        <v>16</v>
      </c>
      <c r="N88" s="13">
        <f>VLOOKUP(MYRANKS_H[[#This Row],[IDFRANGRAPHS]],STEAMER_H[],COLUMN(STEAMER_H[SO]),FALSE)</f>
        <v>32</v>
      </c>
      <c r="O88" s="13">
        <f>VLOOKUP(MYRANKS_H[[#This Row],[IDFRANGRAPHS]],STEAMER_H[],COLUMN(STEAMER_H[SB]),FALSE)</f>
        <v>10</v>
      </c>
      <c r="P88" s="15">
        <f>MYRANKS_H[[#This Row],[H]]/MYRANKS_H[[#This Row],[AB]]</f>
        <v>0.25</v>
      </c>
    </row>
    <row r="89" spans="1:16" x14ac:dyDescent="0.25">
      <c r="A89" s="7" t="s">
        <v>17551</v>
      </c>
      <c r="B89" s="9" t="str">
        <f>VLOOKUP(MYRANKS_H[[#This Row],[PLAYERID]],PLAYERIDMAP[],COLUMN(PLAYERIDMAP[LASTNAME]),FALSE)</f>
        <v>Castellanos</v>
      </c>
      <c r="C89" s="12" t="str">
        <f>VLOOKUP(MYRANKS_H[[#This Row],[PLAYERID]],PLAYERIDMAP[],COLUMN(PLAYERIDMAP[FIRSTNAME]),FALSE)</f>
        <v xml:space="preserve">Alex </v>
      </c>
      <c r="D89" s="12" t="str">
        <f>VLOOKUP(MYRANKS_H[[#This Row],[PLAYERID]],PLAYERIDMAP[],COLUMN(PLAYERIDMAP[TEAM]),FALSE)</f>
        <v>LAD</v>
      </c>
      <c r="E89" s="12" t="str">
        <f>VLOOKUP(MYRANKS_H[[#This Row],[PLAYERID]],PLAYERIDMAP[],COLUMN(PLAYERIDMAP[POS]),FALSE)</f>
        <v>OF</v>
      </c>
      <c r="F89" s="12">
        <f>VLOOKUP(MYRANKS_H[[#This Row],[PLAYERID]],PLAYERIDMAP[],COLUMN(PLAYERIDMAP[IDFANGRAPHS]),FALSE)</f>
        <v>7223</v>
      </c>
      <c r="G89" s="13">
        <f>VLOOKUP(MYRANKS_H[[#This Row],[IDFRANGRAPHS]],STEAMER_H[],COLUMN(STEAMER_H[PA]),FALSE)</f>
        <v>100</v>
      </c>
      <c r="H89" s="13">
        <f>VLOOKUP(MYRANKS_H[[#This Row],[IDFRANGRAPHS]],STEAMER_H[],COLUMN(STEAMER_H[AB]),FALSE)</f>
        <v>90</v>
      </c>
      <c r="I89" s="13">
        <f>VLOOKUP(MYRANKS_H[[#This Row],[IDFRANGRAPHS]],STEAMER_H[],COLUMN(STEAMER_H[H]),FALSE)</f>
        <v>22</v>
      </c>
      <c r="J89" s="13">
        <f>VLOOKUP(MYRANKS_H[[#This Row],[IDFRANGRAPHS]],STEAMER_H[],COLUMN(STEAMER_H[HR]),FALSE)</f>
        <v>2</v>
      </c>
      <c r="K89" s="13">
        <f>VLOOKUP(MYRANKS_H[[#This Row],[IDFRANGRAPHS]],STEAMER_H[],COLUMN(STEAMER_H[R]),FALSE)</f>
        <v>10</v>
      </c>
      <c r="L89" s="13">
        <f>VLOOKUP(MYRANKS_H[[#This Row],[IDFRANGRAPHS]],STEAMER_H[],COLUMN(STEAMER_H[RBI]),FALSE)</f>
        <v>11</v>
      </c>
      <c r="M89" s="13">
        <f>VLOOKUP(MYRANKS_H[[#This Row],[IDFRANGRAPHS]],STEAMER_H[],COLUMN(STEAMER_H[BB]),FALSE)</f>
        <v>7</v>
      </c>
      <c r="N89" s="13">
        <f>VLOOKUP(MYRANKS_H[[#This Row],[IDFRANGRAPHS]],STEAMER_H[],COLUMN(STEAMER_H[SO]),FALSE)</f>
        <v>24</v>
      </c>
      <c r="O89" s="13">
        <f>VLOOKUP(MYRANKS_H[[#This Row],[IDFRANGRAPHS]],STEAMER_H[],COLUMN(STEAMER_H[SB]),FALSE)</f>
        <v>3</v>
      </c>
      <c r="P89" s="15">
        <f>MYRANKS_H[[#This Row],[H]]/MYRANKS_H[[#This Row],[AB]]</f>
        <v>0.24444444444444444</v>
      </c>
    </row>
    <row r="90" spans="1:16" x14ac:dyDescent="0.25">
      <c r="A90" s="7" t="s">
        <v>17553</v>
      </c>
      <c r="B90" s="9" t="str">
        <f>VLOOKUP(MYRANKS_H[[#This Row],[PLAYERID]],PLAYERIDMAP[],COLUMN(PLAYERIDMAP[LASTNAME]),FALSE)</f>
        <v>Castellanos</v>
      </c>
      <c r="C90" s="12" t="str">
        <f>VLOOKUP(MYRANKS_H[[#This Row],[PLAYERID]],PLAYERIDMAP[],COLUMN(PLAYERIDMAP[FIRSTNAME]),FALSE)</f>
        <v xml:space="preserve">Nick </v>
      </c>
      <c r="D90" s="12" t="str">
        <f>VLOOKUP(MYRANKS_H[[#This Row],[PLAYERID]],PLAYERIDMAP[],COLUMN(PLAYERIDMAP[TEAM]),FALSE)</f>
        <v>DET</v>
      </c>
      <c r="E90" s="12" t="str">
        <f>VLOOKUP(MYRANKS_H[[#This Row],[PLAYERID]],PLAYERIDMAP[],COLUMN(PLAYERIDMAP[POS]),FALSE)</f>
        <v>3B</v>
      </c>
      <c r="F90" s="12" t="str">
        <f>VLOOKUP(MYRANKS_H[[#This Row],[PLAYERID]],PLAYERIDMAP[],COLUMN(PLAYERIDMAP[IDFANGRAPHS]),FALSE)</f>
        <v>sa548164</v>
      </c>
      <c r="G90" s="13">
        <f>VLOOKUP(MYRANKS_H[[#This Row],[IDFRANGRAPHS]],STEAMER_H[],COLUMN(STEAMER_H[PA]),FALSE)</f>
        <v>100</v>
      </c>
      <c r="H90" s="13">
        <f>VLOOKUP(MYRANKS_H[[#This Row],[IDFRANGRAPHS]],STEAMER_H[],COLUMN(STEAMER_H[AB]),FALSE)</f>
        <v>93</v>
      </c>
      <c r="I90" s="13">
        <f>VLOOKUP(MYRANKS_H[[#This Row],[IDFRANGRAPHS]],STEAMER_H[],COLUMN(STEAMER_H[H]),FALSE)</f>
        <v>24</v>
      </c>
      <c r="J90" s="13">
        <f>VLOOKUP(MYRANKS_H[[#This Row],[IDFRANGRAPHS]],STEAMER_H[],COLUMN(STEAMER_H[HR]),FALSE)</f>
        <v>2</v>
      </c>
      <c r="K90" s="13">
        <f>VLOOKUP(MYRANKS_H[[#This Row],[IDFRANGRAPHS]],STEAMER_H[],COLUMN(STEAMER_H[R]),FALSE)</f>
        <v>10</v>
      </c>
      <c r="L90" s="13">
        <f>VLOOKUP(MYRANKS_H[[#This Row],[IDFRANGRAPHS]],STEAMER_H[],COLUMN(STEAMER_H[RBI]),FALSE)</f>
        <v>10</v>
      </c>
      <c r="M90" s="13">
        <f>VLOOKUP(MYRANKS_H[[#This Row],[IDFRANGRAPHS]],STEAMER_H[],COLUMN(STEAMER_H[BB]),FALSE)</f>
        <v>5</v>
      </c>
      <c r="N90" s="13">
        <f>VLOOKUP(MYRANKS_H[[#This Row],[IDFRANGRAPHS]],STEAMER_H[],COLUMN(STEAMER_H[SO]),FALSE)</f>
        <v>22</v>
      </c>
      <c r="O90" s="13">
        <f>VLOOKUP(MYRANKS_H[[#This Row],[IDFRANGRAPHS]],STEAMER_H[],COLUMN(STEAMER_H[SB]),FALSE)</f>
        <v>1</v>
      </c>
      <c r="P90" s="15">
        <f>MYRANKS_H[[#This Row],[H]]/MYRANKS_H[[#This Row],[AB]]</f>
        <v>0.25806451612903225</v>
      </c>
    </row>
    <row r="91" spans="1:16" x14ac:dyDescent="0.25">
      <c r="A91" s="7" t="s">
        <v>17555</v>
      </c>
      <c r="B91" s="9" t="str">
        <f>VLOOKUP(MYRANKS_H[[#This Row],[PLAYERID]],PLAYERIDMAP[],COLUMN(PLAYERIDMAP[LASTNAME]),FALSE)</f>
        <v>Castillo</v>
      </c>
      <c r="C91" s="12" t="str">
        <f>VLOOKUP(MYRANKS_H[[#This Row],[PLAYERID]],PLAYERIDMAP[],COLUMN(PLAYERIDMAP[FIRSTNAME]),FALSE)</f>
        <v xml:space="preserve">Welington </v>
      </c>
      <c r="D91" s="12" t="str">
        <f>VLOOKUP(MYRANKS_H[[#This Row],[PLAYERID]],PLAYERIDMAP[],COLUMN(PLAYERIDMAP[TEAM]),FALSE)</f>
        <v>CHC</v>
      </c>
      <c r="E91" s="12" t="str">
        <f>VLOOKUP(MYRANKS_H[[#This Row],[PLAYERID]],PLAYERIDMAP[],COLUMN(PLAYERIDMAP[POS]),FALSE)</f>
        <v>C</v>
      </c>
      <c r="F91" s="12">
        <f>VLOOKUP(MYRANKS_H[[#This Row],[PLAYERID]],PLAYERIDMAP[],COLUMN(PLAYERIDMAP[IDFANGRAPHS]),FALSE)</f>
        <v>3256</v>
      </c>
      <c r="G91" s="13">
        <f>VLOOKUP(MYRANKS_H[[#This Row],[IDFRANGRAPHS]],STEAMER_H[],COLUMN(STEAMER_H[PA]),FALSE)</f>
        <v>322</v>
      </c>
      <c r="H91" s="13">
        <f>VLOOKUP(MYRANKS_H[[#This Row],[IDFRANGRAPHS]],STEAMER_H[],COLUMN(STEAMER_H[AB]),FALSE)</f>
        <v>288</v>
      </c>
      <c r="I91" s="13">
        <f>VLOOKUP(MYRANKS_H[[#This Row],[IDFRANGRAPHS]],STEAMER_H[],COLUMN(STEAMER_H[H]),FALSE)</f>
        <v>70</v>
      </c>
      <c r="J91" s="13">
        <f>VLOOKUP(MYRANKS_H[[#This Row],[IDFRANGRAPHS]],STEAMER_H[],COLUMN(STEAMER_H[HR]),FALSE)</f>
        <v>11</v>
      </c>
      <c r="K91" s="13">
        <f>VLOOKUP(MYRANKS_H[[#This Row],[IDFRANGRAPHS]],STEAMER_H[],COLUMN(STEAMER_H[R]),FALSE)</f>
        <v>34</v>
      </c>
      <c r="L91" s="13">
        <f>VLOOKUP(MYRANKS_H[[#This Row],[IDFRANGRAPHS]],STEAMER_H[],COLUMN(STEAMER_H[RBI]),FALSE)</f>
        <v>39</v>
      </c>
      <c r="M91" s="13">
        <f>VLOOKUP(MYRANKS_H[[#This Row],[IDFRANGRAPHS]],STEAMER_H[],COLUMN(STEAMER_H[BB]),FALSE)</f>
        <v>26</v>
      </c>
      <c r="N91" s="13">
        <f>VLOOKUP(MYRANKS_H[[#This Row],[IDFRANGRAPHS]],STEAMER_H[],COLUMN(STEAMER_H[SO]),FALSE)</f>
        <v>72</v>
      </c>
      <c r="O91" s="13">
        <f>VLOOKUP(MYRANKS_H[[#This Row],[IDFRANGRAPHS]],STEAMER_H[],COLUMN(STEAMER_H[SB]),FALSE)</f>
        <v>1</v>
      </c>
      <c r="P91" s="15">
        <f>MYRANKS_H[[#This Row],[H]]/MYRANKS_H[[#This Row],[AB]]</f>
        <v>0.24305555555555555</v>
      </c>
    </row>
    <row r="92" spans="1:16" x14ac:dyDescent="0.25">
      <c r="A92" s="7" t="s">
        <v>17559</v>
      </c>
      <c r="B92" s="9" t="str">
        <f>VLOOKUP(MYRANKS_H[[#This Row],[PLAYERID]],PLAYERIDMAP[],COLUMN(PLAYERIDMAP[LASTNAME]),FALSE)</f>
        <v>Castro</v>
      </c>
      <c r="C92" s="12" t="str">
        <f>VLOOKUP(MYRANKS_H[[#This Row],[PLAYERID]],PLAYERIDMAP[],COLUMN(PLAYERIDMAP[FIRSTNAME]),FALSE)</f>
        <v xml:space="preserve">Jason </v>
      </c>
      <c r="D92" s="12" t="str">
        <f>VLOOKUP(MYRANKS_H[[#This Row],[PLAYERID]],PLAYERIDMAP[],COLUMN(PLAYERIDMAP[TEAM]),FALSE)</f>
        <v>HOU</v>
      </c>
      <c r="E92" s="12" t="str">
        <f>VLOOKUP(MYRANKS_H[[#This Row],[PLAYERID]],PLAYERIDMAP[],COLUMN(PLAYERIDMAP[POS]),FALSE)</f>
        <v>C</v>
      </c>
      <c r="F92" s="12">
        <f>VLOOKUP(MYRANKS_H[[#This Row],[PLAYERID]],PLAYERIDMAP[],COLUMN(PLAYERIDMAP[IDFANGRAPHS]),FALSE)</f>
        <v>8722</v>
      </c>
      <c r="G92" s="13">
        <f>VLOOKUP(MYRANKS_H[[#This Row],[IDFRANGRAPHS]],STEAMER_H[],COLUMN(STEAMER_H[PA]),FALSE)</f>
        <v>294</v>
      </c>
      <c r="H92" s="13">
        <f>VLOOKUP(MYRANKS_H[[#This Row],[IDFRANGRAPHS]],STEAMER_H[],COLUMN(STEAMER_H[AB]),FALSE)</f>
        <v>259</v>
      </c>
      <c r="I92" s="13">
        <f>VLOOKUP(MYRANKS_H[[#This Row],[IDFRANGRAPHS]],STEAMER_H[],COLUMN(STEAMER_H[H]),FALSE)</f>
        <v>64</v>
      </c>
      <c r="J92" s="13">
        <f>VLOOKUP(MYRANKS_H[[#This Row],[IDFRANGRAPHS]],STEAMER_H[],COLUMN(STEAMER_H[HR]),FALSE)</f>
        <v>6</v>
      </c>
      <c r="K92" s="13">
        <f>VLOOKUP(MYRANKS_H[[#This Row],[IDFRANGRAPHS]],STEAMER_H[],COLUMN(STEAMER_H[R]),FALSE)</f>
        <v>29</v>
      </c>
      <c r="L92" s="13">
        <f>VLOOKUP(MYRANKS_H[[#This Row],[IDFRANGRAPHS]],STEAMER_H[],COLUMN(STEAMER_H[RBI]),FALSE)</f>
        <v>28</v>
      </c>
      <c r="M92" s="13">
        <f>VLOOKUP(MYRANKS_H[[#This Row],[IDFRANGRAPHS]],STEAMER_H[],COLUMN(STEAMER_H[BB]),FALSE)</f>
        <v>29</v>
      </c>
      <c r="N92" s="13">
        <f>VLOOKUP(MYRANKS_H[[#This Row],[IDFRANGRAPHS]],STEAMER_H[],COLUMN(STEAMER_H[SO]),FALSE)</f>
        <v>54</v>
      </c>
      <c r="O92" s="13">
        <f>VLOOKUP(MYRANKS_H[[#This Row],[IDFRANGRAPHS]],STEAMER_H[],COLUMN(STEAMER_H[SB]),FALSE)</f>
        <v>1</v>
      </c>
      <c r="P92" s="15">
        <f>MYRANKS_H[[#This Row],[H]]/MYRANKS_H[[#This Row],[AB]]</f>
        <v>0.24710424710424711</v>
      </c>
    </row>
    <row r="93" spans="1:16" x14ac:dyDescent="0.25">
      <c r="A93" s="7" t="s">
        <v>17562</v>
      </c>
      <c r="B93" s="9" t="str">
        <f>VLOOKUP(MYRANKS_H[[#This Row],[PLAYERID]],PLAYERIDMAP[],COLUMN(PLAYERIDMAP[LASTNAME]),FALSE)</f>
        <v>Castro</v>
      </c>
      <c r="C93" s="12" t="str">
        <f>VLOOKUP(MYRANKS_H[[#This Row],[PLAYERID]],PLAYERIDMAP[],COLUMN(PLAYERIDMAP[FIRSTNAME]),FALSE)</f>
        <v xml:space="preserve">Starlin </v>
      </c>
      <c r="D93" s="12" t="str">
        <f>VLOOKUP(MYRANKS_H[[#This Row],[PLAYERID]],PLAYERIDMAP[],COLUMN(PLAYERIDMAP[TEAM]),FALSE)</f>
        <v>CHC</v>
      </c>
      <c r="E93" s="12" t="str">
        <f>VLOOKUP(MYRANKS_H[[#This Row],[PLAYERID]],PLAYERIDMAP[],COLUMN(PLAYERIDMAP[POS]),FALSE)</f>
        <v>SS</v>
      </c>
      <c r="F93" s="12">
        <f>VLOOKUP(MYRANKS_H[[#This Row],[PLAYERID]],PLAYERIDMAP[],COLUMN(PLAYERIDMAP[IDFANGRAPHS]),FALSE)</f>
        <v>4579</v>
      </c>
      <c r="G93" s="13">
        <f>VLOOKUP(MYRANKS_H[[#This Row],[IDFRANGRAPHS]],STEAMER_H[],COLUMN(STEAMER_H[PA]),FALSE)</f>
        <v>676</v>
      </c>
      <c r="H93" s="13">
        <f>VLOOKUP(MYRANKS_H[[#This Row],[IDFRANGRAPHS]],STEAMER_H[],COLUMN(STEAMER_H[AB]),FALSE)</f>
        <v>624</v>
      </c>
      <c r="I93" s="13">
        <f>VLOOKUP(MYRANKS_H[[#This Row],[IDFRANGRAPHS]],STEAMER_H[],COLUMN(STEAMER_H[H]),FALSE)</f>
        <v>182</v>
      </c>
      <c r="J93" s="13">
        <f>VLOOKUP(MYRANKS_H[[#This Row],[IDFRANGRAPHS]],STEAMER_H[],COLUMN(STEAMER_H[HR]),FALSE)</f>
        <v>12</v>
      </c>
      <c r="K93" s="13">
        <f>VLOOKUP(MYRANKS_H[[#This Row],[IDFRANGRAPHS]],STEAMER_H[],COLUMN(STEAMER_H[R]),FALSE)</f>
        <v>83</v>
      </c>
      <c r="L93" s="13">
        <f>VLOOKUP(MYRANKS_H[[#This Row],[IDFRANGRAPHS]],STEAMER_H[],COLUMN(STEAMER_H[RBI]),FALSE)</f>
        <v>72</v>
      </c>
      <c r="M93" s="13">
        <f>VLOOKUP(MYRANKS_H[[#This Row],[IDFRANGRAPHS]],STEAMER_H[],COLUMN(STEAMER_H[BB]),FALSE)</f>
        <v>40</v>
      </c>
      <c r="N93" s="13">
        <f>VLOOKUP(MYRANKS_H[[#This Row],[IDFRANGRAPHS]],STEAMER_H[],COLUMN(STEAMER_H[SO]),FALSE)</f>
        <v>86</v>
      </c>
      <c r="O93" s="13">
        <f>VLOOKUP(MYRANKS_H[[#This Row],[IDFRANGRAPHS]],STEAMER_H[],COLUMN(STEAMER_H[SB]),FALSE)</f>
        <v>15</v>
      </c>
      <c r="P93" s="15">
        <f>MYRANKS_H[[#This Row],[H]]/MYRANKS_H[[#This Row],[AB]]</f>
        <v>0.29166666666666669</v>
      </c>
    </row>
    <row r="94" spans="1:16" x14ac:dyDescent="0.25">
      <c r="A94" s="7" t="s">
        <v>17569</v>
      </c>
      <c r="B94" s="9" t="str">
        <f>VLOOKUP(MYRANKS_H[[#This Row],[PLAYERID]],PLAYERIDMAP[],COLUMN(PLAYERIDMAP[LASTNAME]),FALSE)</f>
        <v>Cedeno</v>
      </c>
      <c r="C94" s="12" t="str">
        <f>VLOOKUP(MYRANKS_H[[#This Row],[PLAYERID]],PLAYERIDMAP[],COLUMN(PLAYERIDMAP[FIRSTNAME]),FALSE)</f>
        <v xml:space="preserve">Ronny </v>
      </c>
      <c r="D94" s="12" t="str">
        <f>VLOOKUP(MYRANKS_H[[#This Row],[PLAYERID]],PLAYERIDMAP[],COLUMN(PLAYERIDMAP[TEAM]),FALSE)</f>
        <v>STL</v>
      </c>
      <c r="E94" s="12" t="str">
        <f>VLOOKUP(MYRANKS_H[[#This Row],[PLAYERID]],PLAYERIDMAP[],COLUMN(PLAYERIDMAP[POS]),FALSE)</f>
        <v>SS</v>
      </c>
      <c r="F94" s="12">
        <f>VLOOKUP(MYRANKS_H[[#This Row],[PLAYERID]],PLAYERIDMAP[],COLUMN(PLAYERIDMAP[IDFANGRAPHS]),FALSE)</f>
        <v>2179</v>
      </c>
      <c r="G94" s="13">
        <f>VLOOKUP(MYRANKS_H[[#This Row],[IDFRANGRAPHS]],STEAMER_H[],COLUMN(STEAMER_H[PA]),FALSE)</f>
        <v>105</v>
      </c>
      <c r="H94" s="13">
        <f>VLOOKUP(MYRANKS_H[[#This Row],[IDFRANGRAPHS]],STEAMER_H[],COLUMN(STEAMER_H[AB]),FALSE)</f>
        <v>95</v>
      </c>
      <c r="I94" s="13">
        <f>VLOOKUP(MYRANKS_H[[#This Row],[IDFRANGRAPHS]],STEAMER_H[],COLUMN(STEAMER_H[H]),FALSE)</f>
        <v>23</v>
      </c>
      <c r="J94" s="13">
        <f>VLOOKUP(MYRANKS_H[[#This Row],[IDFRANGRAPHS]],STEAMER_H[],COLUMN(STEAMER_H[HR]),FALSE)</f>
        <v>2</v>
      </c>
      <c r="K94" s="13">
        <f>VLOOKUP(MYRANKS_H[[#This Row],[IDFRANGRAPHS]],STEAMER_H[],COLUMN(STEAMER_H[R]),FALSE)</f>
        <v>10</v>
      </c>
      <c r="L94" s="13">
        <f>VLOOKUP(MYRANKS_H[[#This Row],[IDFRANGRAPHS]],STEAMER_H[],COLUMN(STEAMER_H[RBI]),FALSE)</f>
        <v>10</v>
      </c>
      <c r="M94" s="13">
        <f>VLOOKUP(MYRANKS_H[[#This Row],[IDFRANGRAPHS]],STEAMER_H[],COLUMN(STEAMER_H[BB]),FALSE)</f>
        <v>7</v>
      </c>
      <c r="N94" s="13">
        <f>VLOOKUP(MYRANKS_H[[#This Row],[IDFRANGRAPHS]],STEAMER_H[],COLUMN(STEAMER_H[SO]),FALSE)</f>
        <v>21</v>
      </c>
      <c r="O94" s="13">
        <f>VLOOKUP(MYRANKS_H[[#This Row],[IDFRANGRAPHS]],STEAMER_H[],COLUMN(STEAMER_H[SB]),FALSE)</f>
        <v>1</v>
      </c>
      <c r="P94" s="15">
        <f>MYRANKS_H[[#This Row],[H]]/MYRANKS_H[[#This Row],[AB]]</f>
        <v>0.24210526315789474</v>
      </c>
    </row>
    <row r="95" spans="1:16" x14ac:dyDescent="0.25">
      <c r="A95" s="7" t="s">
        <v>17576</v>
      </c>
      <c r="B95" s="9" t="str">
        <f>VLOOKUP(MYRANKS_H[[#This Row],[PLAYERID]],PLAYERIDMAP[],COLUMN(PLAYERIDMAP[LASTNAME]),FALSE)</f>
        <v>Cervelli</v>
      </c>
      <c r="C95" s="12" t="str">
        <f>VLOOKUP(MYRANKS_H[[#This Row],[PLAYERID]],PLAYERIDMAP[],COLUMN(PLAYERIDMAP[FIRSTNAME]),FALSE)</f>
        <v xml:space="preserve">Francisco </v>
      </c>
      <c r="D95" s="12" t="str">
        <f>VLOOKUP(MYRANKS_H[[#This Row],[PLAYERID]],PLAYERIDMAP[],COLUMN(PLAYERIDMAP[TEAM]),FALSE)</f>
        <v>NYY</v>
      </c>
      <c r="E95" s="12" t="str">
        <f>VLOOKUP(MYRANKS_H[[#This Row],[PLAYERID]],PLAYERIDMAP[],COLUMN(PLAYERIDMAP[POS]),FALSE)</f>
        <v>C</v>
      </c>
      <c r="F95" s="12">
        <f>VLOOKUP(MYRANKS_H[[#This Row],[PLAYERID]],PLAYERIDMAP[],COLUMN(PLAYERIDMAP[IDFANGRAPHS]),FALSE)</f>
        <v>5275</v>
      </c>
      <c r="G95" s="13">
        <f>VLOOKUP(MYRANKS_H[[#This Row],[IDFRANGRAPHS]],STEAMER_H[],COLUMN(STEAMER_H[PA]),FALSE)</f>
        <v>166</v>
      </c>
      <c r="H95" s="13">
        <f>VLOOKUP(MYRANKS_H[[#This Row],[IDFRANGRAPHS]],STEAMER_H[],COLUMN(STEAMER_H[AB]),FALSE)</f>
        <v>147</v>
      </c>
      <c r="I95" s="13">
        <f>VLOOKUP(MYRANKS_H[[#This Row],[IDFRANGRAPHS]],STEAMER_H[],COLUMN(STEAMER_H[H]),FALSE)</f>
        <v>35</v>
      </c>
      <c r="J95" s="13">
        <f>VLOOKUP(MYRANKS_H[[#This Row],[IDFRANGRAPHS]],STEAMER_H[],COLUMN(STEAMER_H[HR]),FALSE)</f>
        <v>2</v>
      </c>
      <c r="K95" s="13">
        <f>VLOOKUP(MYRANKS_H[[#This Row],[IDFRANGRAPHS]],STEAMER_H[],COLUMN(STEAMER_H[R]),FALSE)</f>
        <v>17</v>
      </c>
      <c r="L95" s="13">
        <f>VLOOKUP(MYRANKS_H[[#This Row],[IDFRANGRAPHS]],STEAMER_H[],COLUMN(STEAMER_H[RBI]),FALSE)</f>
        <v>14</v>
      </c>
      <c r="M95" s="13">
        <f>VLOOKUP(MYRANKS_H[[#This Row],[IDFRANGRAPHS]],STEAMER_H[],COLUMN(STEAMER_H[BB]),FALSE)</f>
        <v>14</v>
      </c>
      <c r="N95" s="13">
        <f>VLOOKUP(MYRANKS_H[[#This Row],[IDFRANGRAPHS]],STEAMER_H[],COLUMN(STEAMER_H[SO]),FALSE)</f>
        <v>32</v>
      </c>
      <c r="O95" s="13">
        <f>VLOOKUP(MYRANKS_H[[#This Row],[IDFRANGRAPHS]],STEAMER_H[],COLUMN(STEAMER_H[SB]),FALSE)</f>
        <v>3</v>
      </c>
      <c r="P95" s="15">
        <f>MYRANKS_H[[#This Row],[H]]/MYRANKS_H[[#This Row],[AB]]</f>
        <v>0.23809523809523808</v>
      </c>
    </row>
    <row r="96" spans="1:16" x14ac:dyDescent="0.25">
      <c r="A96" s="7" t="s">
        <v>17580</v>
      </c>
      <c r="B96" s="9" t="str">
        <f>VLOOKUP(MYRANKS_H[[#This Row],[PLAYERID]],PLAYERIDMAP[],COLUMN(PLAYERIDMAP[LASTNAME]),FALSE)</f>
        <v>Cespedes</v>
      </c>
      <c r="C96" s="12" t="str">
        <f>VLOOKUP(MYRANKS_H[[#This Row],[PLAYERID]],PLAYERIDMAP[],COLUMN(PLAYERIDMAP[FIRSTNAME]),FALSE)</f>
        <v xml:space="preserve">Yoenis </v>
      </c>
      <c r="D96" s="12" t="str">
        <f>VLOOKUP(MYRANKS_H[[#This Row],[PLAYERID]],PLAYERIDMAP[],COLUMN(PLAYERIDMAP[TEAM]),FALSE)</f>
        <v>OAK</v>
      </c>
      <c r="E96" s="12" t="str">
        <f>VLOOKUP(MYRANKS_H[[#This Row],[PLAYERID]],PLAYERIDMAP[],COLUMN(PLAYERIDMAP[POS]),FALSE)</f>
        <v>OF</v>
      </c>
      <c r="F96" s="12">
        <f>VLOOKUP(MYRANKS_H[[#This Row],[PLAYERID]],PLAYERIDMAP[],COLUMN(PLAYERIDMAP[IDFANGRAPHS]),FALSE)</f>
        <v>13110</v>
      </c>
      <c r="G96" s="13">
        <f>VLOOKUP(MYRANKS_H[[#This Row],[IDFRANGRAPHS]],STEAMER_H[],COLUMN(STEAMER_H[PA]),FALSE)</f>
        <v>564</v>
      </c>
      <c r="H96" s="13">
        <f>VLOOKUP(MYRANKS_H[[#This Row],[IDFRANGRAPHS]],STEAMER_H[],COLUMN(STEAMER_H[AB]),FALSE)</f>
        <v>506</v>
      </c>
      <c r="I96" s="13">
        <f>VLOOKUP(MYRANKS_H[[#This Row],[IDFRANGRAPHS]],STEAMER_H[],COLUMN(STEAMER_H[H]),FALSE)</f>
        <v>143</v>
      </c>
      <c r="J96" s="13">
        <f>VLOOKUP(MYRANKS_H[[#This Row],[IDFRANGRAPHS]],STEAMER_H[],COLUMN(STEAMER_H[HR]),FALSE)</f>
        <v>22</v>
      </c>
      <c r="K96" s="13">
        <f>VLOOKUP(MYRANKS_H[[#This Row],[IDFRANGRAPHS]],STEAMER_H[],COLUMN(STEAMER_H[R]),FALSE)</f>
        <v>73</v>
      </c>
      <c r="L96" s="13">
        <f>VLOOKUP(MYRANKS_H[[#This Row],[IDFRANGRAPHS]],STEAMER_H[],COLUMN(STEAMER_H[RBI]),FALSE)</f>
        <v>81</v>
      </c>
      <c r="M96" s="13">
        <f>VLOOKUP(MYRANKS_H[[#This Row],[IDFRANGRAPHS]],STEAMER_H[],COLUMN(STEAMER_H[BB]),FALSE)</f>
        <v>47</v>
      </c>
      <c r="N96" s="13">
        <f>VLOOKUP(MYRANKS_H[[#This Row],[IDFRANGRAPHS]],STEAMER_H[],COLUMN(STEAMER_H[SO]),FALSE)</f>
        <v>103</v>
      </c>
      <c r="O96" s="13">
        <f>VLOOKUP(MYRANKS_H[[#This Row],[IDFRANGRAPHS]],STEAMER_H[],COLUMN(STEAMER_H[SB]),FALSE)</f>
        <v>10</v>
      </c>
      <c r="P96" s="15">
        <f>MYRANKS_H[[#This Row],[H]]/MYRANKS_H[[#This Row],[AB]]</f>
        <v>0.28260869565217389</v>
      </c>
    </row>
    <row r="97" spans="1:16" x14ac:dyDescent="0.25">
      <c r="A97" s="7" t="s">
        <v>17586</v>
      </c>
      <c r="B97" s="9" t="str">
        <f>VLOOKUP(MYRANKS_H[[#This Row],[PLAYERID]],PLAYERIDMAP[],COLUMN(PLAYERIDMAP[LASTNAME]),FALSE)</f>
        <v>Chambers</v>
      </c>
      <c r="C97" s="12" t="str">
        <f>VLOOKUP(MYRANKS_H[[#This Row],[PLAYERID]],PLAYERIDMAP[],COLUMN(PLAYERIDMAP[FIRSTNAME]),FALSE)</f>
        <v xml:space="preserve">Adron </v>
      </c>
      <c r="D97" s="12" t="str">
        <f>VLOOKUP(MYRANKS_H[[#This Row],[PLAYERID]],PLAYERIDMAP[],COLUMN(PLAYERIDMAP[TEAM]),FALSE)</f>
        <v>STL</v>
      </c>
      <c r="E97" s="12" t="str">
        <f>VLOOKUP(MYRANKS_H[[#This Row],[PLAYERID]],PLAYERIDMAP[],COLUMN(PLAYERIDMAP[POS]),FALSE)</f>
        <v>OF</v>
      </c>
      <c r="F97" s="12">
        <f>VLOOKUP(MYRANKS_H[[#This Row],[PLAYERID]],PLAYERIDMAP[],COLUMN(PLAYERIDMAP[IDFANGRAPHS]),FALSE)</f>
        <v>7995</v>
      </c>
      <c r="G97" s="13">
        <f>VLOOKUP(MYRANKS_H[[#This Row],[IDFRANGRAPHS]],STEAMER_H[],COLUMN(STEAMER_H[PA]),FALSE)</f>
        <v>100</v>
      </c>
      <c r="H97" s="13">
        <f>VLOOKUP(MYRANKS_H[[#This Row],[IDFRANGRAPHS]],STEAMER_H[],COLUMN(STEAMER_H[AB]),FALSE)</f>
        <v>89</v>
      </c>
      <c r="I97" s="13">
        <f>VLOOKUP(MYRANKS_H[[#This Row],[IDFRANGRAPHS]],STEAMER_H[],COLUMN(STEAMER_H[H]),FALSE)</f>
        <v>24</v>
      </c>
      <c r="J97" s="13">
        <f>VLOOKUP(MYRANKS_H[[#This Row],[IDFRANGRAPHS]],STEAMER_H[],COLUMN(STEAMER_H[HR]),FALSE)</f>
        <v>1</v>
      </c>
      <c r="K97" s="13">
        <f>VLOOKUP(MYRANKS_H[[#This Row],[IDFRANGRAPHS]],STEAMER_H[],COLUMN(STEAMER_H[R]),FALSE)</f>
        <v>10</v>
      </c>
      <c r="L97" s="13">
        <f>VLOOKUP(MYRANKS_H[[#This Row],[IDFRANGRAPHS]],STEAMER_H[],COLUMN(STEAMER_H[RBI]),FALSE)</f>
        <v>10</v>
      </c>
      <c r="M97" s="13">
        <f>VLOOKUP(MYRANKS_H[[#This Row],[IDFRANGRAPHS]],STEAMER_H[],COLUMN(STEAMER_H[BB]),FALSE)</f>
        <v>9</v>
      </c>
      <c r="N97" s="13">
        <f>VLOOKUP(MYRANKS_H[[#This Row],[IDFRANGRAPHS]],STEAMER_H[],COLUMN(STEAMER_H[SO]),FALSE)</f>
        <v>20</v>
      </c>
      <c r="O97" s="13">
        <f>VLOOKUP(MYRANKS_H[[#This Row],[IDFRANGRAPHS]],STEAMER_H[],COLUMN(STEAMER_H[SB]),FALSE)</f>
        <v>3</v>
      </c>
      <c r="P97" s="15">
        <f>MYRANKS_H[[#This Row],[H]]/MYRANKS_H[[#This Row],[AB]]</f>
        <v>0.2696629213483146</v>
      </c>
    </row>
    <row r="98" spans="1:16" x14ac:dyDescent="0.25">
      <c r="A98" s="7" t="s">
        <v>17600</v>
      </c>
      <c r="B98" s="9" t="str">
        <f>VLOOKUP(MYRANKS_H[[#This Row],[PLAYERID]],PLAYERIDMAP[],COLUMN(PLAYERIDMAP[LASTNAME]),FALSE)</f>
        <v>Chavez</v>
      </c>
      <c r="C98" s="12" t="str">
        <f>VLOOKUP(MYRANKS_H[[#This Row],[PLAYERID]],PLAYERIDMAP[],COLUMN(PLAYERIDMAP[FIRSTNAME]),FALSE)</f>
        <v xml:space="preserve">Eric </v>
      </c>
      <c r="D98" s="12" t="str">
        <f>VLOOKUP(MYRANKS_H[[#This Row],[PLAYERID]],PLAYERIDMAP[],COLUMN(PLAYERIDMAP[TEAM]),FALSE)</f>
        <v>ARI</v>
      </c>
      <c r="E98" s="12" t="str">
        <f>VLOOKUP(MYRANKS_H[[#This Row],[PLAYERID]],PLAYERIDMAP[],COLUMN(PLAYERIDMAP[POS]),FALSE)</f>
        <v>3B</v>
      </c>
      <c r="F98" s="12">
        <f>VLOOKUP(MYRANKS_H[[#This Row],[PLAYERID]],PLAYERIDMAP[],COLUMN(PLAYERIDMAP[IDFANGRAPHS]),FALSE)</f>
        <v>906</v>
      </c>
      <c r="G98" s="13">
        <f>VLOOKUP(MYRANKS_H[[#This Row],[IDFRANGRAPHS]],STEAMER_H[],COLUMN(STEAMER_H[PA]),FALSE)</f>
        <v>205</v>
      </c>
      <c r="H98" s="13">
        <f>VLOOKUP(MYRANKS_H[[#This Row],[IDFRANGRAPHS]],STEAMER_H[],COLUMN(STEAMER_H[AB]),FALSE)</f>
        <v>183</v>
      </c>
      <c r="I98" s="13">
        <f>VLOOKUP(MYRANKS_H[[#This Row],[IDFRANGRAPHS]],STEAMER_H[],COLUMN(STEAMER_H[H]),FALSE)</f>
        <v>49</v>
      </c>
      <c r="J98" s="13">
        <f>VLOOKUP(MYRANKS_H[[#This Row],[IDFRANGRAPHS]],STEAMER_H[],COLUMN(STEAMER_H[HR]),FALSE)</f>
        <v>7</v>
      </c>
      <c r="K98" s="13">
        <f>VLOOKUP(MYRANKS_H[[#This Row],[IDFRANGRAPHS]],STEAMER_H[],COLUMN(STEAMER_H[R]),FALSE)</f>
        <v>22</v>
      </c>
      <c r="L98" s="13">
        <f>VLOOKUP(MYRANKS_H[[#This Row],[IDFRANGRAPHS]],STEAMER_H[],COLUMN(STEAMER_H[RBI]),FALSE)</f>
        <v>26</v>
      </c>
      <c r="M98" s="13">
        <f>VLOOKUP(MYRANKS_H[[#This Row],[IDFRANGRAPHS]],STEAMER_H[],COLUMN(STEAMER_H[BB]),FALSE)</f>
        <v>19</v>
      </c>
      <c r="N98" s="13">
        <f>VLOOKUP(MYRANKS_H[[#This Row],[IDFRANGRAPHS]],STEAMER_H[],COLUMN(STEAMER_H[SO]),FALSE)</f>
        <v>39</v>
      </c>
      <c r="O98" s="13">
        <f>VLOOKUP(MYRANKS_H[[#This Row],[IDFRANGRAPHS]],STEAMER_H[],COLUMN(STEAMER_H[SB]),FALSE)</f>
        <v>1</v>
      </c>
      <c r="P98" s="15">
        <f>MYRANKS_H[[#This Row],[H]]/MYRANKS_H[[#This Row],[AB]]</f>
        <v>0.26775956284153007</v>
      </c>
    </row>
    <row r="99" spans="1:16" x14ac:dyDescent="0.25">
      <c r="A99" s="7" t="s">
        <v>17611</v>
      </c>
      <c r="B99" s="9" t="str">
        <f>VLOOKUP(MYRANKS_H[[#This Row],[PLAYERID]],PLAYERIDMAP[],COLUMN(PLAYERIDMAP[LASTNAME]),FALSE)</f>
        <v>Chisenhall</v>
      </c>
      <c r="C99" s="12" t="str">
        <f>VLOOKUP(MYRANKS_H[[#This Row],[PLAYERID]],PLAYERIDMAP[],COLUMN(PLAYERIDMAP[FIRSTNAME]),FALSE)</f>
        <v xml:space="preserve">Lonnie </v>
      </c>
      <c r="D99" s="12" t="str">
        <f>VLOOKUP(MYRANKS_H[[#This Row],[PLAYERID]],PLAYERIDMAP[],COLUMN(PLAYERIDMAP[TEAM]),FALSE)</f>
        <v>CLE</v>
      </c>
      <c r="E99" s="12" t="str">
        <f>VLOOKUP(MYRANKS_H[[#This Row],[PLAYERID]],PLAYERIDMAP[],COLUMN(PLAYERIDMAP[POS]),FALSE)</f>
        <v>3B</v>
      </c>
      <c r="F99" s="12">
        <f>VLOOKUP(MYRANKS_H[[#This Row],[PLAYERID]],PLAYERIDMAP[],COLUMN(PLAYERIDMAP[IDFANGRAPHS]),FALSE)</f>
        <v>7571</v>
      </c>
      <c r="G99" s="13">
        <f>VLOOKUP(MYRANKS_H[[#This Row],[IDFRANGRAPHS]],STEAMER_H[],COLUMN(STEAMER_H[PA]),FALSE)</f>
        <v>458</v>
      </c>
      <c r="H99" s="13">
        <f>VLOOKUP(MYRANKS_H[[#This Row],[IDFRANGRAPHS]],STEAMER_H[],COLUMN(STEAMER_H[AB]),FALSE)</f>
        <v>418</v>
      </c>
      <c r="I99" s="13">
        <f>VLOOKUP(MYRANKS_H[[#This Row],[IDFRANGRAPHS]],STEAMER_H[],COLUMN(STEAMER_H[H]),FALSE)</f>
        <v>108</v>
      </c>
      <c r="J99" s="13">
        <f>VLOOKUP(MYRANKS_H[[#This Row],[IDFRANGRAPHS]],STEAMER_H[],COLUMN(STEAMER_H[HR]),FALSE)</f>
        <v>15</v>
      </c>
      <c r="K99" s="13">
        <f>VLOOKUP(MYRANKS_H[[#This Row],[IDFRANGRAPHS]],STEAMER_H[],COLUMN(STEAMER_H[R]),FALSE)</f>
        <v>50</v>
      </c>
      <c r="L99" s="13">
        <f>VLOOKUP(MYRANKS_H[[#This Row],[IDFRANGRAPHS]],STEAMER_H[],COLUMN(STEAMER_H[RBI]),FALSE)</f>
        <v>55</v>
      </c>
      <c r="M99" s="13">
        <f>VLOOKUP(MYRANKS_H[[#This Row],[IDFRANGRAPHS]],STEAMER_H[],COLUMN(STEAMER_H[BB]),FALSE)</f>
        <v>29</v>
      </c>
      <c r="N99" s="13">
        <f>VLOOKUP(MYRANKS_H[[#This Row],[IDFRANGRAPHS]],STEAMER_H[],COLUMN(STEAMER_H[SO]),FALSE)</f>
        <v>77</v>
      </c>
      <c r="O99" s="13">
        <f>VLOOKUP(MYRANKS_H[[#This Row],[IDFRANGRAPHS]],STEAMER_H[],COLUMN(STEAMER_H[SB]),FALSE)</f>
        <v>3</v>
      </c>
      <c r="P99" s="15">
        <f>MYRANKS_H[[#This Row],[H]]/MYRANKS_H[[#This Row],[AB]]</f>
        <v>0.25837320574162681</v>
      </c>
    </row>
    <row r="100" spans="1:16" x14ac:dyDescent="0.25">
      <c r="A100" s="7" t="s">
        <v>17618</v>
      </c>
      <c r="B100" s="9" t="str">
        <f>VLOOKUP(MYRANKS_H[[#This Row],[PLAYERID]],PLAYERIDMAP[],COLUMN(PLAYERIDMAP[LASTNAME]),FALSE)</f>
        <v>Choo</v>
      </c>
      <c r="C100" s="12" t="str">
        <f>VLOOKUP(MYRANKS_H[[#This Row],[PLAYERID]],PLAYERIDMAP[],COLUMN(PLAYERIDMAP[FIRSTNAME]),FALSE)</f>
        <v xml:space="preserve">Shin-Soo </v>
      </c>
      <c r="D100" s="12" t="str">
        <f>VLOOKUP(MYRANKS_H[[#This Row],[PLAYERID]],PLAYERIDMAP[],COLUMN(PLAYERIDMAP[TEAM]),FALSE)</f>
        <v>CIN</v>
      </c>
      <c r="E100" s="12" t="str">
        <f>VLOOKUP(MYRANKS_H[[#This Row],[PLAYERID]],PLAYERIDMAP[],COLUMN(PLAYERIDMAP[POS]),FALSE)</f>
        <v>OF</v>
      </c>
      <c r="F100" s="12">
        <f>VLOOKUP(MYRANKS_H[[#This Row],[PLAYERID]],PLAYERIDMAP[],COLUMN(PLAYERIDMAP[IDFANGRAPHS]),FALSE)</f>
        <v>3174</v>
      </c>
      <c r="G100" s="13">
        <f>VLOOKUP(MYRANKS_H[[#This Row],[IDFRANGRAPHS]],STEAMER_H[],COLUMN(STEAMER_H[PA]),FALSE)</f>
        <v>678</v>
      </c>
      <c r="H100" s="13">
        <f>VLOOKUP(MYRANKS_H[[#This Row],[IDFRANGRAPHS]],STEAMER_H[],COLUMN(STEAMER_H[AB]),FALSE)</f>
        <v>583</v>
      </c>
      <c r="I100" s="13">
        <f>VLOOKUP(MYRANKS_H[[#This Row],[IDFRANGRAPHS]],STEAMER_H[],COLUMN(STEAMER_H[H]),FALSE)</f>
        <v>158</v>
      </c>
      <c r="J100" s="13">
        <f>VLOOKUP(MYRANKS_H[[#This Row],[IDFRANGRAPHS]],STEAMER_H[],COLUMN(STEAMER_H[HR]),FALSE)</f>
        <v>19</v>
      </c>
      <c r="K100" s="13">
        <f>VLOOKUP(MYRANKS_H[[#This Row],[IDFRANGRAPHS]],STEAMER_H[],COLUMN(STEAMER_H[R]),FALSE)</f>
        <v>95</v>
      </c>
      <c r="L100" s="13">
        <f>VLOOKUP(MYRANKS_H[[#This Row],[IDFRANGRAPHS]],STEAMER_H[],COLUMN(STEAMER_H[RBI]),FALSE)</f>
        <v>65</v>
      </c>
      <c r="M100" s="13">
        <f>VLOOKUP(MYRANKS_H[[#This Row],[IDFRANGRAPHS]],STEAMER_H[],COLUMN(STEAMER_H[BB]),FALSE)</f>
        <v>74</v>
      </c>
      <c r="N100" s="13">
        <f>VLOOKUP(MYRANKS_H[[#This Row],[IDFRANGRAPHS]],STEAMER_H[],COLUMN(STEAMER_H[SO]),FALSE)</f>
        <v>140</v>
      </c>
      <c r="O100" s="13">
        <f>VLOOKUP(MYRANKS_H[[#This Row],[IDFRANGRAPHS]],STEAMER_H[],COLUMN(STEAMER_H[SB]),FALSE)</f>
        <v>15</v>
      </c>
      <c r="P100" s="15">
        <f>MYRANKS_H[[#This Row],[H]]/MYRANKS_H[[#This Row],[AB]]</f>
        <v>0.27101200686106347</v>
      </c>
    </row>
    <row r="101" spans="1:16" x14ac:dyDescent="0.25">
      <c r="A101" s="7" t="s">
        <v>17628</v>
      </c>
      <c r="B101" s="9" t="str">
        <f>VLOOKUP(MYRANKS_H[[#This Row],[PLAYERID]],PLAYERIDMAP[],COLUMN(PLAYERIDMAP[LASTNAME]),FALSE)</f>
        <v>Ciriaco</v>
      </c>
      <c r="C101" s="12" t="str">
        <f>VLOOKUP(MYRANKS_H[[#This Row],[PLAYERID]],PLAYERIDMAP[],COLUMN(PLAYERIDMAP[FIRSTNAME]),FALSE)</f>
        <v xml:space="preserve">Pedro </v>
      </c>
      <c r="D101" s="12" t="str">
        <f>VLOOKUP(MYRANKS_H[[#This Row],[PLAYERID]],PLAYERIDMAP[],COLUMN(PLAYERIDMAP[TEAM]),FALSE)</f>
        <v>BOS</v>
      </c>
      <c r="E101" s="12" t="str">
        <f>VLOOKUP(MYRANKS_H[[#This Row],[PLAYERID]],PLAYERIDMAP[],COLUMN(PLAYERIDMAP[POS]),FALSE)</f>
        <v>3B</v>
      </c>
      <c r="F101" s="12">
        <f>VLOOKUP(MYRANKS_H[[#This Row],[PLAYERID]],PLAYERIDMAP[],COLUMN(PLAYERIDMAP[IDFANGRAPHS]),FALSE)</f>
        <v>5278</v>
      </c>
      <c r="G101" s="13">
        <f>VLOOKUP(MYRANKS_H[[#This Row],[IDFRANGRAPHS]],STEAMER_H[],COLUMN(STEAMER_H[PA]),FALSE)</f>
        <v>189</v>
      </c>
      <c r="H101" s="13">
        <f>VLOOKUP(MYRANKS_H[[#This Row],[IDFRANGRAPHS]],STEAMER_H[],COLUMN(STEAMER_H[AB]),FALSE)</f>
        <v>179</v>
      </c>
      <c r="I101" s="13">
        <f>VLOOKUP(MYRANKS_H[[#This Row],[IDFRANGRAPHS]],STEAMER_H[],COLUMN(STEAMER_H[H]),FALSE)</f>
        <v>47</v>
      </c>
      <c r="J101" s="13">
        <f>VLOOKUP(MYRANKS_H[[#This Row],[IDFRANGRAPHS]],STEAMER_H[],COLUMN(STEAMER_H[HR]),FALSE)</f>
        <v>2</v>
      </c>
      <c r="K101" s="13">
        <f>VLOOKUP(MYRANKS_H[[#This Row],[IDFRANGRAPHS]],STEAMER_H[],COLUMN(STEAMER_H[R]),FALSE)</f>
        <v>19</v>
      </c>
      <c r="L101" s="13">
        <f>VLOOKUP(MYRANKS_H[[#This Row],[IDFRANGRAPHS]],STEAMER_H[],COLUMN(STEAMER_H[RBI]),FALSE)</f>
        <v>18</v>
      </c>
      <c r="M101" s="13">
        <f>VLOOKUP(MYRANKS_H[[#This Row],[IDFRANGRAPHS]],STEAMER_H[],COLUMN(STEAMER_H[BB]),FALSE)</f>
        <v>5</v>
      </c>
      <c r="N101" s="13">
        <f>VLOOKUP(MYRANKS_H[[#This Row],[IDFRANGRAPHS]],STEAMER_H[],COLUMN(STEAMER_H[SO]),FALSE)</f>
        <v>32</v>
      </c>
      <c r="O101" s="13">
        <f>VLOOKUP(MYRANKS_H[[#This Row],[IDFRANGRAPHS]],STEAMER_H[],COLUMN(STEAMER_H[SB]),FALSE)</f>
        <v>8</v>
      </c>
      <c r="P101" s="15">
        <f>MYRANKS_H[[#This Row],[H]]/MYRANKS_H[[#This Row],[AB]]</f>
        <v>0.26256983240223464</v>
      </c>
    </row>
    <row r="102" spans="1:16" x14ac:dyDescent="0.25">
      <c r="A102" s="7" t="s">
        <v>17636</v>
      </c>
      <c r="B102" s="9" t="str">
        <f>VLOOKUP(MYRANKS_H[[#This Row],[PLAYERID]],PLAYERIDMAP[],COLUMN(PLAYERIDMAP[LASTNAME]),FALSE)</f>
        <v>Clement</v>
      </c>
      <c r="C102" s="12" t="str">
        <f>VLOOKUP(MYRANKS_H[[#This Row],[PLAYERID]],PLAYERIDMAP[],COLUMN(PLAYERIDMAP[FIRSTNAME]),FALSE)</f>
        <v xml:space="preserve">Jeff </v>
      </c>
      <c r="D102" s="12" t="str">
        <f>VLOOKUP(MYRANKS_H[[#This Row],[PLAYERID]],PLAYERIDMAP[],COLUMN(PLAYERIDMAP[TEAM]),FALSE)</f>
        <v>PIT</v>
      </c>
      <c r="E102" s="12" t="str">
        <f>VLOOKUP(MYRANKS_H[[#This Row],[PLAYERID]],PLAYERIDMAP[],COLUMN(PLAYERIDMAP[POS]),FALSE)</f>
        <v>1B</v>
      </c>
      <c r="F102" s="12">
        <f>VLOOKUP(MYRANKS_H[[#This Row],[PLAYERID]],PLAYERIDMAP[],COLUMN(PLAYERIDMAP[IDFANGRAPHS]),FALSE)</f>
        <v>4652</v>
      </c>
      <c r="G102" s="13">
        <f>VLOOKUP(MYRANKS_H[[#This Row],[IDFRANGRAPHS]],STEAMER_H[],COLUMN(STEAMER_H[PA]),FALSE)</f>
        <v>100</v>
      </c>
      <c r="H102" s="13">
        <f>VLOOKUP(MYRANKS_H[[#This Row],[IDFRANGRAPHS]],STEAMER_H[],COLUMN(STEAMER_H[AB]),FALSE)</f>
        <v>91</v>
      </c>
      <c r="I102" s="13">
        <f>VLOOKUP(MYRANKS_H[[#This Row],[IDFRANGRAPHS]],STEAMER_H[],COLUMN(STEAMER_H[H]),FALSE)</f>
        <v>22</v>
      </c>
      <c r="J102" s="13">
        <f>VLOOKUP(MYRANKS_H[[#This Row],[IDFRANGRAPHS]],STEAMER_H[],COLUMN(STEAMER_H[HR]),FALSE)</f>
        <v>3</v>
      </c>
      <c r="K102" s="13">
        <f>VLOOKUP(MYRANKS_H[[#This Row],[IDFRANGRAPHS]],STEAMER_H[],COLUMN(STEAMER_H[R]),FALSE)</f>
        <v>10</v>
      </c>
      <c r="L102" s="13">
        <f>VLOOKUP(MYRANKS_H[[#This Row],[IDFRANGRAPHS]],STEAMER_H[],COLUMN(STEAMER_H[RBI]),FALSE)</f>
        <v>12</v>
      </c>
      <c r="M102" s="13">
        <f>VLOOKUP(MYRANKS_H[[#This Row],[IDFRANGRAPHS]],STEAMER_H[],COLUMN(STEAMER_H[BB]),FALSE)</f>
        <v>7</v>
      </c>
      <c r="N102" s="13">
        <f>VLOOKUP(MYRANKS_H[[#This Row],[IDFRANGRAPHS]],STEAMER_H[],COLUMN(STEAMER_H[SO]),FALSE)</f>
        <v>23</v>
      </c>
      <c r="O102" s="13">
        <f>VLOOKUP(MYRANKS_H[[#This Row],[IDFRANGRAPHS]],STEAMER_H[],COLUMN(STEAMER_H[SB]),FALSE)</f>
        <v>1</v>
      </c>
      <c r="P102" s="15">
        <f>MYRANKS_H[[#This Row],[H]]/MYRANKS_H[[#This Row],[AB]]</f>
        <v>0.24175824175824176</v>
      </c>
    </row>
    <row r="103" spans="1:16" x14ac:dyDescent="0.25">
      <c r="A103" s="7" t="s">
        <v>17643</v>
      </c>
      <c r="B103" s="9" t="str">
        <f>VLOOKUP(MYRANKS_H[[#This Row],[PLAYERID]],PLAYERIDMAP[],COLUMN(PLAYERIDMAP[LASTNAME]),FALSE)</f>
        <v>Clevenger</v>
      </c>
      <c r="C103" s="12" t="str">
        <f>VLOOKUP(MYRANKS_H[[#This Row],[PLAYERID]],PLAYERIDMAP[],COLUMN(PLAYERIDMAP[FIRSTNAME]),FALSE)</f>
        <v xml:space="preserve">Steve </v>
      </c>
      <c r="D103" s="12" t="str">
        <f>VLOOKUP(MYRANKS_H[[#This Row],[PLAYERID]],PLAYERIDMAP[],COLUMN(PLAYERIDMAP[TEAM]),FALSE)</f>
        <v>CHC</v>
      </c>
      <c r="E103" s="12" t="str">
        <f>VLOOKUP(MYRANKS_H[[#This Row],[PLAYERID]],PLAYERIDMAP[],COLUMN(PLAYERIDMAP[POS]),FALSE)</f>
        <v>C</v>
      </c>
      <c r="F103" s="12">
        <f>VLOOKUP(MYRANKS_H[[#This Row],[PLAYERID]],PLAYERIDMAP[],COLUMN(PLAYERIDMAP[IDFANGRAPHS]),FALSE)</f>
        <v>9542</v>
      </c>
      <c r="G103" s="13">
        <f>VLOOKUP(MYRANKS_H[[#This Row],[IDFRANGRAPHS]],STEAMER_H[],COLUMN(STEAMER_H[PA]),FALSE)</f>
        <v>106</v>
      </c>
      <c r="H103" s="13">
        <f>VLOOKUP(MYRANKS_H[[#This Row],[IDFRANGRAPHS]],STEAMER_H[],COLUMN(STEAMER_H[AB]),FALSE)</f>
        <v>96</v>
      </c>
      <c r="I103" s="13">
        <f>VLOOKUP(MYRANKS_H[[#This Row],[IDFRANGRAPHS]],STEAMER_H[],COLUMN(STEAMER_H[H]),FALSE)</f>
        <v>24</v>
      </c>
      <c r="J103" s="13">
        <f>VLOOKUP(MYRANKS_H[[#This Row],[IDFRANGRAPHS]],STEAMER_H[],COLUMN(STEAMER_H[HR]),FALSE)</f>
        <v>1</v>
      </c>
      <c r="K103" s="13">
        <f>VLOOKUP(MYRANKS_H[[#This Row],[IDFRANGRAPHS]],STEAMER_H[],COLUMN(STEAMER_H[R]),FALSE)</f>
        <v>9</v>
      </c>
      <c r="L103" s="13">
        <f>VLOOKUP(MYRANKS_H[[#This Row],[IDFRANGRAPHS]],STEAMER_H[],COLUMN(STEAMER_H[RBI]),FALSE)</f>
        <v>10</v>
      </c>
      <c r="M103" s="13">
        <f>VLOOKUP(MYRANKS_H[[#This Row],[IDFRANGRAPHS]],STEAMER_H[],COLUMN(STEAMER_H[BB]),FALSE)</f>
        <v>8</v>
      </c>
      <c r="N103" s="13">
        <f>VLOOKUP(MYRANKS_H[[#This Row],[IDFRANGRAPHS]],STEAMER_H[],COLUMN(STEAMER_H[SO]),FALSE)</f>
        <v>15</v>
      </c>
      <c r="O103" s="13">
        <f>VLOOKUP(MYRANKS_H[[#This Row],[IDFRANGRAPHS]],STEAMER_H[],COLUMN(STEAMER_H[SB]),FALSE)</f>
        <v>0</v>
      </c>
      <c r="P103" s="15">
        <f>MYRANKS_H[[#This Row],[H]]/MYRANKS_H[[#This Row],[AB]]</f>
        <v>0.25</v>
      </c>
    </row>
    <row r="104" spans="1:16" x14ac:dyDescent="0.25">
      <c r="A104" s="7" t="s">
        <v>17661</v>
      </c>
      <c r="B104" s="9" t="str">
        <f>VLOOKUP(MYRANKS_H[[#This Row],[PLAYERID]],PLAYERIDMAP[],COLUMN(PLAYERIDMAP[LASTNAME]),FALSE)</f>
        <v>Coghlan</v>
      </c>
      <c r="C104" s="12" t="str">
        <f>VLOOKUP(MYRANKS_H[[#This Row],[PLAYERID]],PLAYERIDMAP[],COLUMN(PLAYERIDMAP[FIRSTNAME]),FALSE)</f>
        <v xml:space="preserve">Chris </v>
      </c>
      <c r="D104" s="12" t="str">
        <f>VLOOKUP(MYRANKS_H[[#This Row],[PLAYERID]],PLAYERIDMAP[],COLUMN(PLAYERIDMAP[TEAM]),FALSE)</f>
        <v>MIA</v>
      </c>
      <c r="E104" s="12" t="str">
        <f>VLOOKUP(MYRANKS_H[[#This Row],[PLAYERID]],PLAYERIDMAP[],COLUMN(PLAYERIDMAP[POS]),FALSE)</f>
        <v>OF</v>
      </c>
      <c r="F104" s="12">
        <f>VLOOKUP(MYRANKS_H[[#This Row],[PLAYERID]],PLAYERIDMAP[],COLUMN(PLAYERIDMAP[IDFANGRAPHS]),FALSE)</f>
        <v>6878</v>
      </c>
      <c r="G104" s="13">
        <f>VLOOKUP(MYRANKS_H[[#This Row],[IDFRANGRAPHS]],STEAMER_H[],COLUMN(STEAMER_H[PA]),FALSE)</f>
        <v>281</v>
      </c>
      <c r="H104" s="13">
        <f>VLOOKUP(MYRANKS_H[[#This Row],[IDFRANGRAPHS]],STEAMER_H[],COLUMN(STEAMER_H[AB]),FALSE)</f>
        <v>249</v>
      </c>
      <c r="I104" s="13">
        <f>VLOOKUP(MYRANKS_H[[#This Row],[IDFRANGRAPHS]],STEAMER_H[],COLUMN(STEAMER_H[H]),FALSE)</f>
        <v>64</v>
      </c>
      <c r="J104" s="13">
        <f>VLOOKUP(MYRANKS_H[[#This Row],[IDFRANGRAPHS]],STEAMER_H[],COLUMN(STEAMER_H[HR]),FALSE)</f>
        <v>4</v>
      </c>
      <c r="K104" s="13">
        <f>VLOOKUP(MYRANKS_H[[#This Row],[IDFRANGRAPHS]],STEAMER_H[],COLUMN(STEAMER_H[R]),FALSE)</f>
        <v>30</v>
      </c>
      <c r="L104" s="13">
        <f>VLOOKUP(MYRANKS_H[[#This Row],[IDFRANGRAPHS]],STEAMER_H[],COLUMN(STEAMER_H[RBI]),FALSE)</f>
        <v>24</v>
      </c>
      <c r="M104" s="13">
        <f>VLOOKUP(MYRANKS_H[[#This Row],[IDFRANGRAPHS]],STEAMER_H[],COLUMN(STEAMER_H[BB]),FALSE)</f>
        <v>26</v>
      </c>
      <c r="N104" s="13">
        <f>VLOOKUP(MYRANKS_H[[#This Row],[IDFRANGRAPHS]],STEAMER_H[],COLUMN(STEAMER_H[SO]),FALSE)</f>
        <v>39</v>
      </c>
      <c r="O104" s="13">
        <f>VLOOKUP(MYRANKS_H[[#This Row],[IDFRANGRAPHS]],STEAMER_H[],COLUMN(STEAMER_H[SB]),FALSE)</f>
        <v>5</v>
      </c>
      <c r="P104" s="15">
        <f>MYRANKS_H[[#This Row],[H]]/MYRANKS_H[[#This Row],[AB]]</f>
        <v>0.25702811244979917</v>
      </c>
    </row>
    <row r="105" spans="1:16" x14ac:dyDescent="0.25">
      <c r="A105" s="7" t="s">
        <v>17669</v>
      </c>
      <c r="B105" s="9" t="str">
        <f>VLOOKUP(MYRANKS_H[[#This Row],[PLAYERID]],PLAYERIDMAP[],COLUMN(PLAYERIDMAP[LASTNAME]),FALSE)</f>
        <v>Cole</v>
      </c>
      <c r="C105" s="12" t="str">
        <f>VLOOKUP(MYRANKS_H[[#This Row],[PLAYERID]],PLAYERIDMAP[],COLUMN(PLAYERIDMAP[FIRSTNAME]),FALSE)</f>
        <v xml:space="preserve">Gerrit </v>
      </c>
      <c r="D105" s="12" t="str">
        <f>VLOOKUP(MYRANKS_H[[#This Row],[PLAYERID]],PLAYERIDMAP[],COLUMN(PLAYERIDMAP[TEAM]),FALSE)</f>
        <v>PIT</v>
      </c>
      <c r="E105" s="12" t="str">
        <f>VLOOKUP(MYRANKS_H[[#This Row],[PLAYERID]],PLAYERIDMAP[],COLUMN(PLAYERIDMAP[POS]),FALSE)</f>
        <v>-</v>
      </c>
      <c r="F105" s="12" t="str">
        <f>VLOOKUP(MYRANKS_H[[#This Row],[PLAYERID]],PLAYERIDMAP[],COLUMN(PLAYERIDMAP[IDFANGRAPHS]),FALSE)</f>
        <v>sa454389</v>
      </c>
      <c r="G105" s="13" t="e">
        <f>VLOOKUP(MYRANKS_H[[#This Row],[IDFRANGRAPHS]],STEAMER_H[],COLUMN(STEAMER_H[PA]),FALSE)</f>
        <v>#N/A</v>
      </c>
      <c r="H105" s="13" t="e">
        <f>VLOOKUP(MYRANKS_H[[#This Row],[IDFRANGRAPHS]],STEAMER_H[],COLUMN(STEAMER_H[AB]),FALSE)</f>
        <v>#N/A</v>
      </c>
      <c r="I105" s="13" t="e">
        <f>VLOOKUP(MYRANKS_H[[#This Row],[IDFRANGRAPHS]],STEAMER_H[],COLUMN(STEAMER_H[H]),FALSE)</f>
        <v>#N/A</v>
      </c>
      <c r="J105" s="13" t="e">
        <f>VLOOKUP(MYRANKS_H[[#This Row],[IDFRANGRAPHS]],STEAMER_H[],COLUMN(STEAMER_H[HR]),FALSE)</f>
        <v>#N/A</v>
      </c>
      <c r="K105" s="13" t="e">
        <f>VLOOKUP(MYRANKS_H[[#This Row],[IDFRANGRAPHS]],STEAMER_H[],COLUMN(STEAMER_H[R]),FALSE)</f>
        <v>#N/A</v>
      </c>
      <c r="L105" s="13" t="e">
        <f>VLOOKUP(MYRANKS_H[[#This Row],[IDFRANGRAPHS]],STEAMER_H[],COLUMN(STEAMER_H[RBI]),FALSE)</f>
        <v>#N/A</v>
      </c>
      <c r="M105" s="13" t="e">
        <f>VLOOKUP(MYRANKS_H[[#This Row],[IDFRANGRAPHS]],STEAMER_H[],COLUMN(STEAMER_H[BB]),FALSE)</f>
        <v>#N/A</v>
      </c>
      <c r="N105" s="13" t="e">
        <f>VLOOKUP(MYRANKS_H[[#This Row],[IDFRANGRAPHS]],STEAMER_H[],COLUMN(STEAMER_H[SO]),FALSE)</f>
        <v>#N/A</v>
      </c>
      <c r="O105" s="13" t="e">
        <f>VLOOKUP(MYRANKS_H[[#This Row],[IDFRANGRAPHS]],STEAMER_H[],COLUMN(STEAMER_H[SB]),FALSE)</f>
        <v>#N/A</v>
      </c>
      <c r="P105" s="15" t="e">
        <f>MYRANKS_H[[#This Row],[H]]/MYRANKS_H[[#This Row],[AB]]</f>
        <v>#N/A</v>
      </c>
    </row>
    <row r="106" spans="1:16" x14ac:dyDescent="0.25">
      <c r="A106" s="7" t="s">
        <v>17687</v>
      </c>
      <c r="B106" s="9" t="str">
        <f>VLOOKUP(MYRANKS_H[[#This Row],[PLAYERID]],PLAYERIDMAP[],COLUMN(PLAYERIDMAP[LASTNAME]),FALSE)</f>
        <v>Colvin</v>
      </c>
      <c r="C106" s="12" t="str">
        <f>VLOOKUP(MYRANKS_H[[#This Row],[PLAYERID]],PLAYERIDMAP[],COLUMN(PLAYERIDMAP[FIRSTNAME]),FALSE)</f>
        <v xml:space="preserve">Tyler </v>
      </c>
      <c r="D106" s="12" t="str">
        <f>VLOOKUP(MYRANKS_H[[#This Row],[PLAYERID]],PLAYERIDMAP[],COLUMN(PLAYERIDMAP[TEAM]),FALSE)</f>
        <v>COL</v>
      </c>
      <c r="E106" s="12" t="str">
        <f>VLOOKUP(MYRANKS_H[[#This Row],[PLAYERID]],PLAYERIDMAP[],COLUMN(PLAYERIDMAP[POS]),FALSE)</f>
        <v>OF</v>
      </c>
      <c r="F106" s="12">
        <f>VLOOKUP(MYRANKS_H[[#This Row],[PLAYERID]],PLAYERIDMAP[],COLUMN(PLAYERIDMAP[IDFANGRAPHS]),FALSE)</f>
        <v>5310</v>
      </c>
      <c r="G106" s="13">
        <f>VLOOKUP(MYRANKS_H[[#This Row],[IDFRANGRAPHS]],STEAMER_H[],COLUMN(STEAMER_H[PA]),FALSE)</f>
        <v>390</v>
      </c>
      <c r="H106" s="13">
        <f>VLOOKUP(MYRANKS_H[[#This Row],[IDFRANGRAPHS]],STEAMER_H[],COLUMN(STEAMER_H[AB]),FALSE)</f>
        <v>361</v>
      </c>
      <c r="I106" s="13">
        <f>VLOOKUP(MYRANKS_H[[#This Row],[IDFRANGRAPHS]],STEAMER_H[],COLUMN(STEAMER_H[H]),FALSE)</f>
        <v>94</v>
      </c>
      <c r="J106" s="13">
        <f>VLOOKUP(MYRANKS_H[[#This Row],[IDFRANGRAPHS]],STEAMER_H[],COLUMN(STEAMER_H[HR]),FALSE)</f>
        <v>15</v>
      </c>
      <c r="K106" s="13">
        <f>VLOOKUP(MYRANKS_H[[#This Row],[IDFRANGRAPHS]],STEAMER_H[],COLUMN(STEAMER_H[R]),FALSE)</f>
        <v>46</v>
      </c>
      <c r="L106" s="13">
        <f>VLOOKUP(MYRANKS_H[[#This Row],[IDFRANGRAPHS]],STEAMER_H[],COLUMN(STEAMER_H[RBI]),FALSE)</f>
        <v>55</v>
      </c>
      <c r="M106" s="13">
        <f>VLOOKUP(MYRANKS_H[[#This Row],[IDFRANGRAPHS]],STEAMER_H[],COLUMN(STEAMER_H[BB]),FALSE)</f>
        <v>23</v>
      </c>
      <c r="N106" s="13">
        <f>VLOOKUP(MYRANKS_H[[#This Row],[IDFRANGRAPHS]],STEAMER_H[],COLUMN(STEAMER_H[SO]),FALSE)</f>
        <v>93</v>
      </c>
      <c r="O106" s="13">
        <f>VLOOKUP(MYRANKS_H[[#This Row],[IDFRANGRAPHS]],STEAMER_H[],COLUMN(STEAMER_H[SB]),FALSE)</f>
        <v>4</v>
      </c>
      <c r="P106" s="15">
        <f>MYRANKS_H[[#This Row],[H]]/MYRANKS_H[[#This Row],[AB]]</f>
        <v>0.26038781163434904</v>
      </c>
    </row>
    <row r="107" spans="1:16" x14ac:dyDescent="0.25">
      <c r="A107" s="7" t="s">
        <v>17691</v>
      </c>
      <c r="B107" s="9" t="str">
        <f>VLOOKUP(MYRANKS_H[[#This Row],[PLAYERID]],PLAYERIDMAP[],COLUMN(PLAYERIDMAP[LASTNAME]),FALSE)</f>
        <v>Conger</v>
      </c>
      <c r="C107" s="12" t="str">
        <f>VLOOKUP(MYRANKS_H[[#This Row],[PLAYERID]],PLAYERIDMAP[],COLUMN(PLAYERIDMAP[FIRSTNAME]),FALSE)</f>
        <v xml:space="preserve">Hank </v>
      </c>
      <c r="D107" s="12" t="str">
        <f>VLOOKUP(MYRANKS_H[[#This Row],[PLAYERID]],PLAYERIDMAP[],COLUMN(PLAYERIDMAP[TEAM]),FALSE)</f>
        <v>LAA</v>
      </c>
      <c r="E107" s="12" t="str">
        <f>VLOOKUP(MYRANKS_H[[#This Row],[PLAYERID]],PLAYERIDMAP[],COLUMN(PLAYERIDMAP[POS]),FALSE)</f>
        <v>C</v>
      </c>
      <c r="F107" s="12">
        <f>VLOOKUP(MYRANKS_H[[#This Row],[PLAYERID]],PLAYERIDMAP[],COLUMN(PLAYERIDMAP[IDFANGRAPHS]),FALSE)</f>
        <v>2505</v>
      </c>
      <c r="G107" s="13">
        <f>VLOOKUP(MYRANKS_H[[#This Row],[IDFRANGRAPHS]],STEAMER_H[],COLUMN(STEAMER_H[PA]),FALSE)</f>
        <v>100</v>
      </c>
      <c r="H107" s="13">
        <f>VLOOKUP(MYRANKS_H[[#This Row],[IDFRANGRAPHS]],STEAMER_H[],COLUMN(STEAMER_H[AB]),FALSE)</f>
        <v>90</v>
      </c>
      <c r="I107" s="13">
        <f>VLOOKUP(MYRANKS_H[[#This Row],[IDFRANGRAPHS]],STEAMER_H[],COLUMN(STEAMER_H[H]),FALSE)</f>
        <v>23</v>
      </c>
      <c r="J107" s="13">
        <f>VLOOKUP(MYRANKS_H[[#This Row],[IDFRANGRAPHS]],STEAMER_H[],COLUMN(STEAMER_H[HR]),FALSE)</f>
        <v>3</v>
      </c>
      <c r="K107" s="13">
        <f>VLOOKUP(MYRANKS_H[[#This Row],[IDFRANGRAPHS]],STEAMER_H[],COLUMN(STEAMER_H[R]),FALSE)</f>
        <v>11</v>
      </c>
      <c r="L107" s="13">
        <f>VLOOKUP(MYRANKS_H[[#This Row],[IDFRANGRAPHS]],STEAMER_H[],COLUMN(STEAMER_H[RBI]),FALSE)</f>
        <v>11</v>
      </c>
      <c r="M107" s="13">
        <f>VLOOKUP(MYRANKS_H[[#This Row],[IDFRANGRAPHS]],STEAMER_H[],COLUMN(STEAMER_H[BB]),FALSE)</f>
        <v>8</v>
      </c>
      <c r="N107" s="13">
        <f>VLOOKUP(MYRANKS_H[[#This Row],[IDFRANGRAPHS]],STEAMER_H[],COLUMN(STEAMER_H[SO]),FALSE)</f>
        <v>16</v>
      </c>
      <c r="O107" s="13">
        <f>VLOOKUP(MYRANKS_H[[#This Row],[IDFRANGRAPHS]],STEAMER_H[],COLUMN(STEAMER_H[SB]),FALSE)</f>
        <v>1</v>
      </c>
      <c r="P107" s="15">
        <f>MYRANKS_H[[#This Row],[H]]/MYRANKS_H[[#This Row],[AB]]</f>
        <v>0.25555555555555554</v>
      </c>
    </row>
    <row r="108" spans="1:16" x14ac:dyDescent="0.25">
      <c r="A108" s="7" t="s">
        <v>17694</v>
      </c>
      <c r="B108" s="9" t="str">
        <f>VLOOKUP(MYRANKS_H[[#This Row],[PLAYERID]],PLAYERIDMAP[],COLUMN(PLAYERIDMAP[LASTNAME]),FALSE)</f>
        <v>Constanza</v>
      </c>
      <c r="C108" s="12" t="str">
        <f>VLOOKUP(MYRANKS_H[[#This Row],[PLAYERID]],PLAYERIDMAP[],COLUMN(PLAYERIDMAP[FIRSTNAME]),FALSE)</f>
        <v xml:space="preserve">Jose </v>
      </c>
      <c r="D108" s="12" t="str">
        <f>VLOOKUP(MYRANKS_H[[#This Row],[PLAYERID]],PLAYERIDMAP[],COLUMN(PLAYERIDMAP[TEAM]),FALSE)</f>
        <v>ATL</v>
      </c>
      <c r="E108" s="12" t="str">
        <f>VLOOKUP(MYRANKS_H[[#This Row],[PLAYERID]],PLAYERIDMAP[],COLUMN(PLAYERIDMAP[POS]),FALSE)</f>
        <v>OF</v>
      </c>
      <c r="F108" s="12">
        <f>VLOOKUP(MYRANKS_H[[#This Row],[PLAYERID]],PLAYERIDMAP[],COLUMN(PLAYERIDMAP[IDFANGRAPHS]),FALSE)</f>
        <v>6003</v>
      </c>
      <c r="G108" s="13">
        <f>VLOOKUP(MYRANKS_H[[#This Row],[IDFRANGRAPHS]],STEAMER_H[],COLUMN(STEAMER_H[PA]),FALSE)</f>
        <v>100</v>
      </c>
      <c r="H108" s="13">
        <f>VLOOKUP(MYRANKS_H[[#This Row],[IDFRANGRAPHS]],STEAMER_H[],COLUMN(STEAMER_H[AB]),FALSE)</f>
        <v>91</v>
      </c>
      <c r="I108" s="13">
        <f>VLOOKUP(MYRANKS_H[[#This Row],[IDFRANGRAPHS]],STEAMER_H[],COLUMN(STEAMER_H[H]),FALSE)</f>
        <v>25</v>
      </c>
      <c r="J108" s="13">
        <f>VLOOKUP(MYRANKS_H[[#This Row],[IDFRANGRAPHS]],STEAMER_H[],COLUMN(STEAMER_H[HR]),FALSE)</f>
        <v>1</v>
      </c>
      <c r="K108" s="13">
        <f>VLOOKUP(MYRANKS_H[[#This Row],[IDFRANGRAPHS]],STEAMER_H[],COLUMN(STEAMER_H[R]),FALSE)</f>
        <v>9</v>
      </c>
      <c r="L108" s="13">
        <f>VLOOKUP(MYRANKS_H[[#This Row],[IDFRANGRAPHS]],STEAMER_H[],COLUMN(STEAMER_H[RBI]),FALSE)</f>
        <v>9</v>
      </c>
      <c r="M108" s="13">
        <f>VLOOKUP(MYRANKS_H[[#This Row],[IDFRANGRAPHS]],STEAMER_H[],COLUMN(STEAMER_H[BB]),FALSE)</f>
        <v>7</v>
      </c>
      <c r="N108" s="13">
        <f>VLOOKUP(MYRANKS_H[[#This Row],[IDFRANGRAPHS]],STEAMER_H[],COLUMN(STEAMER_H[SO]),FALSE)</f>
        <v>14</v>
      </c>
      <c r="O108" s="13">
        <f>VLOOKUP(MYRANKS_H[[#This Row],[IDFRANGRAPHS]],STEAMER_H[],COLUMN(STEAMER_H[SB]),FALSE)</f>
        <v>4</v>
      </c>
      <c r="P108" s="15">
        <f>MYRANKS_H[[#This Row],[H]]/MYRANKS_H[[#This Row],[AB]]</f>
        <v>0.27472527472527475</v>
      </c>
    </row>
    <row r="109" spans="1:16" x14ac:dyDescent="0.25">
      <c r="A109" s="7" t="s">
        <v>17704</v>
      </c>
      <c r="B109" s="9" t="str">
        <f>VLOOKUP(MYRANKS_H[[#This Row],[PLAYERID]],PLAYERIDMAP[],COLUMN(PLAYERIDMAP[LASTNAME]),FALSE)</f>
        <v>Cooper</v>
      </c>
      <c r="C109" s="12" t="str">
        <f>VLOOKUP(MYRANKS_H[[#This Row],[PLAYERID]],PLAYERIDMAP[],COLUMN(PLAYERIDMAP[FIRSTNAME]),FALSE)</f>
        <v xml:space="preserve">David </v>
      </c>
      <c r="D109" s="12" t="str">
        <f>VLOOKUP(MYRANKS_H[[#This Row],[PLAYERID]],PLAYERIDMAP[],COLUMN(PLAYERIDMAP[TEAM]),FALSE)</f>
        <v>TOR</v>
      </c>
      <c r="E109" s="12" t="str">
        <f>VLOOKUP(MYRANKS_H[[#This Row],[PLAYERID]],PLAYERIDMAP[],COLUMN(PLAYERIDMAP[POS]),FALSE)</f>
        <v>1B</v>
      </c>
      <c r="F109" s="12">
        <f>VLOOKUP(MYRANKS_H[[#This Row],[PLAYERID]],PLAYERIDMAP[],COLUMN(PLAYERIDMAP[IDFANGRAPHS]),FALSE)</f>
        <v>7752</v>
      </c>
      <c r="G109" s="13">
        <f>VLOOKUP(MYRANKS_H[[#This Row],[IDFRANGRAPHS]],STEAMER_H[],COLUMN(STEAMER_H[PA]),FALSE)</f>
        <v>100</v>
      </c>
      <c r="H109" s="13">
        <f>VLOOKUP(MYRANKS_H[[#This Row],[IDFRANGRAPHS]],STEAMER_H[],COLUMN(STEAMER_H[AB]),FALSE)</f>
        <v>90</v>
      </c>
      <c r="I109" s="13">
        <f>VLOOKUP(MYRANKS_H[[#This Row],[IDFRANGRAPHS]],STEAMER_H[],COLUMN(STEAMER_H[H]),FALSE)</f>
        <v>24</v>
      </c>
      <c r="J109" s="13">
        <f>VLOOKUP(MYRANKS_H[[#This Row],[IDFRANGRAPHS]],STEAMER_H[],COLUMN(STEAMER_H[HR]),FALSE)</f>
        <v>2</v>
      </c>
      <c r="K109" s="13">
        <f>VLOOKUP(MYRANKS_H[[#This Row],[IDFRANGRAPHS]],STEAMER_H[],COLUMN(STEAMER_H[R]),FALSE)</f>
        <v>11</v>
      </c>
      <c r="L109" s="13">
        <f>VLOOKUP(MYRANKS_H[[#This Row],[IDFRANGRAPHS]],STEAMER_H[],COLUMN(STEAMER_H[RBI]),FALSE)</f>
        <v>11</v>
      </c>
      <c r="M109" s="13">
        <f>VLOOKUP(MYRANKS_H[[#This Row],[IDFRANGRAPHS]],STEAMER_H[],COLUMN(STEAMER_H[BB]),FALSE)</f>
        <v>8</v>
      </c>
      <c r="N109" s="13">
        <f>VLOOKUP(MYRANKS_H[[#This Row],[IDFRANGRAPHS]],STEAMER_H[],COLUMN(STEAMER_H[SO]),FALSE)</f>
        <v>13</v>
      </c>
      <c r="O109" s="13">
        <f>VLOOKUP(MYRANKS_H[[#This Row],[IDFRANGRAPHS]],STEAMER_H[],COLUMN(STEAMER_H[SB]),FALSE)</f>
        <v>0</v>
      </c>
      <c r="P109" s="15">
        <f>MYRANKS_H[[#This Row],[H]]/MYRANKS_H[[#This Row],[AB]]</f>
        <v>0.26666666666666666</v>
      </c>
    </row>
    <row r="110" spans="1:16" x14ac:dyDescent="0.25">
      <c r="A110" s="7" t="s">
        <v>17710</v>
      </c>
      <c r="B110" s="9" t="str">
        <f>VLOOKUP(MYRANKS_H[[#This Row],[PLAYERID]],PLAYERIDMAP[],COLUMN(PLAYERIDMAP[LASTNAME]),FALSE)</f>
        <v>Corporan</v>
      </c>
      <c r="C110" s="12" t="str">
        <f>VLOOKUP(MYRANKS_H[[#This Row],[PLAYERID]],PLAYERIDMAP[],COLUMN(PLAYERIDMAP[FIRSTNAME]),FALSE)</f>
        <v xml:space="preserve">Carlos </v>
      </c>
      <c r="D110" s="12" t="str">
        <f>VLOOKUP(MYRANKS_H[[#This Row],[PLAYERID]],PLAYERIDMAP[],COLUMN(PLAYERIDMAP[TEAM]),FALSE)</f>
        <v>HOU</v>
      </c>
      <c r="E110" s="12" t="str">
        <f>VLOOKUP(MYRANKS_H[[#This Row],[PLAYERID]],PLAYERIDMAP[],COLUMN(PLAYERIDMAP[POS]),FALSE)</f>
        <v>C</v>
      </c>
      <c r="F110" s="12">
        <f>VLOOKUP(MYRANKS_H[[#This Row],[PLAYERID]],PLAYERIDMAP[],COLUMN(PLAYERIDMAP[IDFANGRAPHS]),FALSE)</f>
        <v>5587</v>
      </c>
      <c r="G110" s="13">
        <f>VLOOKUP(MYRANKS_H[[#This Row],[IDFRANGRAPHS]],STEAMER_H[],COLUMN(STEAMER_H[PA]),FALSE)</f>
        <v>114</v>
      </c>
      <c r="H110" s="13">
        <f>VLOOKUP(MYRANKS_H[[#This Row],[IDFRANGRAPHS]],STEAMER_H[],COLUMN(STEAMER_H[AB]),FALSE)</f>
        <v>104</v>
      </c>
      <c r="I110" s="13">
        <f>VLOOKUP(MYRANKS_H[[#This Row],[IDFRANGRAPHS]],STEAMER_H[],COLUMN(STEAMER_H[H]),FALSE)</f>
        <v>25</v>
      </c>
      <c r="J110" s="13">
        <f>VLOOKUP(MYRANKS_H[[#This Row],[IDFRANGRAPHS]],STEAMER_H[],COLUMN(STEAMER_H[HR]),FALSE)</f>
        <v>3</v>
      </c>
      <c r="K110" s="13">
        <f>VLOOKUP(MYRANKS_H[[#This Row],[IDFRANGRAPHS]],STEAMER_H[],COLUMN(STEAMER_H[R]),FALSE)</f>
        <v>11</v>
      </c>
      <c r="L110" s="13">
        <f>VLOOKUP(MYRANKS_H[[#This Row],[IDFRANGRAPHS]],STEAMER_H[],COLUMN(STEAMER_H[RBI]),FALSE)</f>
        <v>11</v>
      </c>
      <c r="M110" s="13">
        <f>VLOOKUP(MYRANKS_H[[#This Row],[IDFRANGRAPHS]],STEAMER_H[],COLUMN(STEAMER_H[BB]),FALSE)</f>
        <v>7</v>
      </c>
      <c r="N110" s="13">
        <f>VLOOKUP(MYRANKS_H[[#This Row],[IDFRANGRAPHS]],STEAMER_H[],COLUMN(STEAMER_H[SO]),FALSE)</f>
        <v>26</v>
      </c>
      <c r="O110" s="13">
        <f>VLOOKUP(MYRANKS_H[[#This Row],[IDFRANGRAPHS]],STEAMER_H[],COLUMN(STEAMER_H[SB]),FALSE)</f>
        <v>1</v>
      </c>
      <c r="P110" s="15">
        <f>MYRANKS_H[[#This Row],[H]]/MYRANKS_H[[#This Row],[AB]]</f>
        <v>0.24038461538461539</v>
      </c>
    </row>
    <row r="111" spans="1:16" x14ac:dyDescent="0.25">
      <c r="A111" s="7" t="s">
        <v>17720</v>
      </c>
      <c r="B111" s="9" t="str">
        <f>VLOOKUP(MYRANKS_H[[#This Row],[PLAYERID]],PLAYERIDMAP[],COLUMN(PLAYERIDMAP[LASTNAME]),FALSE)</f>
        <v>Costanzo</v>
      </c>
      <c r="C111" s="12" t="str">
        <f>VLOOKUP(MYRANKS_H[[#This Row],[PLAYERID]],PLAYERIDMAP[],COLUMN(PLAYERIDMAP[FIRSTNAME]),FALSE)</f>
        <v xml:space="preserve">Mike </v>
      </c>
      <c r="D111" s="12" t="str">
        <f>VLOOKUP(MYRANKS_H[[#This Row],[PLAYERID]],PLAYERIDMAP[],COLUMN(PLAYERIDMAP[TEAM]),FALSE)</f>
        <v>CIN</v>
      </c>
      <c r="E111" s="12" t="str">
        <f>VLOOKUP(MYRANKS_H[[#This Row],[PLAYERID]],PLAYERIDMAP[],COLUMN(PLAYERIDMAP[POS]),FALSE)</f>
        <v>3B</v>
      </c>
      <c r="F111" s="12">
        <f>VLOOKUP(MYRANKS_H[[#This Row],[PLAYERID]],PLAYERIDMAP[],COLUMN(PLAYERIDMAP[IDFANGRAPHS]),FALSE)</f>
        <v>3533</v>
      </c>
      <c r="G111" s="13">
        <f>VLOOKUP(MYRANKS_H[[#This Row],[IDFRANGRAPHS]],STEAMER_H[],COLUMN(STEAMER_H[PA]),FALSE)</f>
        <v>412</v>
      </c>
      <c r="H111" s="13">
        <f>VLOOKUP(MYRANKS_H[[#This Row],[IDFRANGRAPHS]],STEAMER_H[],COLUMN(STEAMER_H[AB]),FALSE)</f>
        <v>367</v>
      </c>
      <c r="I111" s="13">
        <f>VLOOKUP(MYRANKS_H[[#This Row],[IDFRANGRAPHS]],STEAMER_H[],COLUMN(STEAMER_H[H]),FALSE)</f>
        <v>80</v>
      </c>
      <c r="J111" s="13">
        <f>VLOOKUP(MYRANKS_H[[#This Row],[IDFRANGRAPHS]],STEAMER_H[],COLUMN(STEAMER_H[HR]),FALSE)</f>
        <v>9</v>
      </c>
      <c r="K111" s="13">
        <f>VLOOKUP(MYRANKS_H[[#This Row],[IDFRANGRAPHS]],STEAMER_H[],COLUMN(STEAMER_H[R]),FALSE)</f>
        <v>36</v>
      </c>
      <c r="L111" s="13">
        <f>VLOOKUP(MYRANKS_H[[#This Row],[IDFRANGRAPHS]],STEAMER_H[],COLUMN(STEAMER_H[RBI]),FALSE)</f>
        <v>39</v>
      </c>
      <c r="M111" s="13">
        <f>VLOOKUP(MYRANKS_H[[#This Row],[IDFRANGRAPHS]],STEAMER_H[],COLUMN(STEAMER_H[BB]),FALSE)</f>
        <v>35</v>
      </c>
      <c r="N111" s="13">
        <f>VLOOKUP(MYRANKS_H[[#This Row],[IDFRANGRAPHS]],STEAMER_H[],COLUMN(STEAMER_H[SO]),FALSE)</f>
        <v>107</v>
      </c>
      <c r="O111" s="13">
        <f>VLOOKUP(MYRANKS_H[[#This Row],[IDFRANGRAPHS]],STEAMER_H[],COLUMN(STEAMER_H[SB]),FALSE)</f>
        <v>2</v>
      </c>
      <c r="P111" s="15">
        <f>MYRANKS_H[[#This Row],[H]]/MYRANKS_H[[#This Row],[AB]]</f>
        <v>0.21798365122615804</v>
      </c>
    </row>
    <row r="112" spans="1:16" x14ac:dyDescent="0.25">
      <c r="A112" s="7" t="s">
        <v>17722</v>
      </c>
      <c r="B112" s="9" t="str">
        <f>VLOOKUP(MYRANKS_H[[#This Row],[PLAYERID]],PLAYERIDMAP[],COLUMN(PLAYERIDMAP[LASTNAME]),FALSE)</f>
        <v>Cowgill</v>
      </c>
      <c r="C112" s="12" t="str">
        <f>VLOOKUP(MYRANKS_H[[#This Row],[PLAYERID]],PLAYERIDMAP[],COLUMN(PLAYERIDMAP[FIRSTNAME]),FALSE)</f>
        <v xml:space="preserve">Collin </v>
      </c>
      <c r="D112" s="12" t="str">
        <f>VLOOKUP(MYRANKS_H[[#This Row],[PLAYERID]],PLAYERIDMAP[],COLUMN(PLAYERIDMAP[TEAM]),FALSE)</f>
        <v>NYM</v>
      </c>
      <c r="E112" s="12" t="str">
        <f>VLOOKUP(MYRANKS_H[[#This Row],[PLAYERID]],PLAYERIDMAP[],COLUMN(PLAYERIDMAP[POS]),FALSE)</f>
        <v>OF</v>
      </c>
      <c r="F112" s="12">
        <f>VLOOKUP(MYRANKS_H[[#This Row],[PLAYERID]],PLAYERIDMAP[],COLUMN(PLAYERIDMAP[IDFANGRAPHS]),FALSE)</f>
        <v>7250</v>
      </c>
      <c r="G112" s="13">
        <f>VLOOKUP(MYRANKS_H[[#This Row],[IDFRANGRAPHS]],STEAMER_H[],COLUMN(STEAMER_H[PA]),FALSE)</f>
        <v>225</v>
      </c>
      <c r="H112" s="13">
        <f>VLOOKUP(MYRANKS_H[[#This Row],[IDFRANGRAPHS]],STEAMER_H[],COLUMN(STEAMER_H[AB]),FALSE)</f>
        <v>203</v>
      </c>
      <c r="I112" s="13">
        <f>VLOOKUP(MYRANKS_H[[#This Row],[IDFRANGRAPHS]],STEAMER_H[],COLUMN(STEAMER_H[H]),FALSE)</f>
        <v>52</v>
      </c>
      <c r="J112" s="13">
        <f>VLOOKUP(MYRANKS_H[[#This Row],[IDFRANGRAPHS]],STEAMER_H[],COLUMN(STEAMER_H[HR]),FALSE)</f>
        <v>4</v>
      </c>
      <c r="K112" s="13">
        <f>VLOOKUP(MYRANKS_H[[#This Row],[IDFRANGRAPHS]],STEAMER_H[],COLUMN(STEAMER_H[R]),FALSE)</f>
        <v>21</v>
      </c>
      <c r="L112" s="13">
        <f>VLOOKUP(MYRANKS_H[[#This Row],[IDFRANGRAPHS]],STEAMER_H[],COLUMN(STEAMER_H[RBI]),FALSE)</f>
        <v>22</v>
      </c>
      <c r="M112" s="13">
        <f>VLOOKUP(MYRANKS_H[[#This Row],[IDFRANGRAPHS]],STEAMER_H[],COLUMN(STEAMER_H[BB]),FALSE)</f>
        <v>17</v>
      </c>
      <c r="N112" s="13">
        <f>VLOOKUP(MYRANKS_H[[#This Row],[IDFRANGRAPHS]],STEAMER_H[],COLUMN(STEAMER_H[SO]),FALSE)</f>
        <v>41</v>
      </c>
      <c r="O112" s="13">
        <f>VLOOKUP(MYRANKS_H[[#This Row],[IDFRANGRAPHS]],STEAMER_H[],COLUMN(STEAMER_H[SB]),FALSE)</f>
        <v>7</v>
      </c>
      <c r="P112" s="15">
        <f>MYRANKS_H[[#This Row],[H]]/MYRANKS_H[[#This Row],[AB]]</f>
        <v>0.25615763546798032</v>
      </c>
    </row>
    <row r="113" spans="1:16" x14ac:dyDescent="0.25">
      <c r="A113" s="7" t="s">
        <v>17725</v>
      </c>
      <c r="B113" s="9" t="str">
        <f>VLOOKUP(MYRANKS_H[[#This Row],[PLAYERID]],PLAYERIDMAP[],COLUMN(PLAYERIDMAP[LASTNAME]),FALSE)</f>
        <v>Cox</v>
      </c>
      <c r="C113" s="12" t="str">
        <f>VLOOKUP(MYRANKS_H[[#This Row],[PLAYERID]],PLAYERIDMAP[],COLUMN(PLAYERIDMAP[FIRSTNAME]),FALSE)</f>
        <v xml:space="preserve">Zack </v>
      </c>
      <c r="D113" s="12" t="str">
        <f>VLOOKUP(MYRANKS_H[[#This Row],[PLAYERID]],PLAYERIDMAP[],COLUMN(PLAYERIDMAP[TEAM]),FALSE)</f>
        <v>MIA</v>
      </c>
      <c r="E113" s="12" t="str">
        <f>VLOOKUP(MYRANKS_H[[#This Row],[PLAYERID]],PLAYERIDMAP[],COLUMN(PLAYERIDMAP[POS]),FALSE)</f>
        <v>3B</v>
      </c>
      <c r="F113" s="12" t="str">
        <f>VLOOKUP(MYRANKS_H[[#This Row],[PLAYERID]],PLAYERIDMAP[],COLUMN(PLAYERIDMAP[IDFANGRAPHS]),FALSE)</f>
        <v>sa455436</v>
      </c>
      <c r="G113" s="13">
        <f>VLOOKUP(MYRANKS_H[[#This Row],[IDFRANGRAPHS]],STEAMER_H[],COLUMN(STEAMER_H[PA]),FALSE)</f>
        <v>163</v>
      </c>
      <c r="H113" s="13">
        <f>VLOOKUP(MYRANKS_H[[#This Row],[IDFRANGRAPHS]],STEAMER_H[],COLUMN(STEAMER_H[AB]),FALSE)</f>
        <v>150</v>
      </c>
      <c r="I113" s="13">
        <f>VLOOKUP(MYRANKS_H[[#This Row],[IDFRANGRAPHS]],STEAMER_H[],COLUMN(STEAMER_H[H]),FALSE)</f>
        <v>38</v>
      </c>
      <c r="J113" s="13">
        <f>VLOOKUP(MYRANKS_H[[#This Row],[IDFRANGRAPHS]],STEAMER_H[],COLUMN(STEAMER_H[HR]),FALSE)</f>
        <v>3</v>
      </c>
      <c r="K113" s="13">
        <f>VLOOKUP(MYRANKS_H[[#This Row],[IDFRANGRAPHS]],STEAMER_H[],COLUMN(STEAMER_H[R]),FALSE)</f>
        <v>14</v>
      </c>
      <c r="L113" s="13">
        <f>VLOOKUP(MYRANKS_H[[#This Row],[IDFRANGRAPHS]],STEAMER_H[],COLUMN(STEAMER_H[RBI]),FALSE)</f>
        <v>17</v>
      </c>
      <c r="M113" s="13">
        <f>VLOOKUP(MYRANKS_H[[#This Row],[IDFRANGRAPHS]],STEAMER_H[],COLUMN(STEAMER_H[BB]),FALSE)</f>
        <v>9</v>
      </c>
      <c r="N113" s="13">
        <f>VLOOKUP(MYRANKS_H[[#This Row],[IDFRANGRAPHS]],STEAMER_H[],COLUMN(STEAMER_H[SO]),FALSE)</f>
        <v>31</v>
      </c>
      <c r="O113" s="13">
        <f>VLOOKUP(MYRANKS_H[[#This Row],[IDFRANGRAPHS]],STEAMER_H[],COLUMN(STEAMER_H[SB]),FALSE)</f>
        <v>1</v>
      </c>
      <c r="P113" s="15">
        <f>MYRANKS_H[[#This Row],[H]]/MYRANKS_H[[#This Row],[AB]]</f>
        <v>0.25333333333333335</v>
      </c>
    </row>
    <row r="114" spans="1:16" x14ac:dyDescent="0.25">
      <c r="A114" s="7" t="s">
        <v>17727</v>
      </c>
      <c r="B114" s="9" t="str">
        <f>VLOOKUP(MYRANKS_H[[#This Row],[PLAYERID]],PLAYERIDMAP[],COLUMN(PLAYERIDMAP[LASTNAME]),FALSE)</f>
        <v>Cozart</v>
      </c>
      <c r="C114" s="12" t="str">
        <f>VLOOKUP(MYRANKS_H[[#This Row],[PLAYERID]],PLAYERIDMAP[],COLUMN(PLAYERIDMAP[FIRSTNAME]),FALSE)</f>
        <v xml:space="preserve">Zack </v>
      </c>
      <c r="D114" s="12" t="str">
        <f>VLOOKUP(MYRANKS_H[[#This Row],[PLAYERID]],PLAYERIDMAP[],COLUMN(PLAYERIDMAP[TEAM]),FALSE)</f>
        <v>CIN</v>
      </c>
      <c r="E114" s="12" t="str">
        <f>VLOOKUP(MYRANKS_H[[#This Row],[PLAYERID]],PLAYERIDMAP[],COLUMN(PLAYERIDMAP[POS]),FALSE)</f>
        <v>SS</v>
      </c>
      <c r="F114" s="12">
        <f>VLOOKUP(MYRANKS_H[[#This Row],[PLAYERID]],PLAYERIDMAP[],COLUMN(PLAYERIDMAP[IDFANGRAPHS]),FALSE)</f>
        <v>2616</v>
      </c>
      <c r="G114" s="13">
        <f>VLOOKUP(MYRANKS_H[[#This Row],[IDFRANGRAPHS]],STEAMER_H[],COLUMN(STEAMER_H[PA]),FALSE)</f>
        <v>462</v>
      </c>
      <c r="H114" s="13">
        <f>VLOOKUP(MYRANKS_H[[#This Row],[IDFRANGRAPHS]],STEAMER_H[],COLUMN(STEAMER_H[AB]),FALSE)</f>
        <v>425</v>
      </c>
      <c r="I114" s="13">
        <f>VLOOKUP(MYRANKS_H[[#This Row],[IDFRANGRAPHS]],STEAMER_H[],COLUMN(STEAMER_H[H]),FALSE)</f>
        <v>106</v>
      </c>
      <c r="J114" s="13">
        <f>VLOOKUP(MYRANKS_H[[#This Row],[IDFRANGRAPHS]],STEAMER_H[],COLUMN(STEAMER_H[HR]),FALSE)</f>
        <v>12</v>
      </c>
      <c r="K114" s="13">
        <f>VLOOKUP(MYRANKS_H[[#This Row],[IDFRANGRAPHS]],STEAMER_H[],COLUMN(STEAMER_H[R]),FALSE)</f>
        <v>45</v>
      </c>
      <c r="L114" s="13">
        <f>VLOOKUP(MYRANKS_H[[#This Row],[IDFRANGRAPHS]],STEAMER_H[],COLUMN(STEAMER_H[RBI]),FALSE)</f>
        <v>51</v>
      </c>
      <c r="M114" s="13">
        <f>VLOOKUP(MYRANKS_H[[#This Row],[IDFRANGRAPHS]],STEAMER_H[],COLUMN(STEAMER_H[BB]),FALSE)</f>
        <v>27</v>
      </c>
      <c r="N114" s="13">
        <f>VLOOKUP(MYRANKS_H[[#This Row],[IDFRANGRAPHS]],STEAMER_H[],COLUMN(STEAMER_H[SO]),FALSE)</f>
        <v>81</v>
      </c>
      <c r="O114" s="13">
        <f>VLOOKUP(MYRANKS_H[[#This Row],[IDFRANGRAPHS]],STEAMER_H[],COLUMN(STEAMER_H[SB]),FALSE)</f>
        <v>6</v>
      </c>
      <c r="P114" s="15">
        <f>MYRANKS_H[[#This Row],[H]]/MYRANKS_H[[#This Row],[AB]]</f>
        <v>0.24941176470588236</v>
      </c>
    </row>
    <row r="115" spans="1:16" x14ac:dyDescent="0.25">
      <c r="A115" s="7" t="s">
        <v>17730</v>
      </c>
      <c r="B115" s="9" t="str">
        <f>VLOOKUP(MYRANKS_H[[#This Row],[PLAYERID]],PLAYERIDMAP[],COLUMN(PLAYERIDMAP[LASTNAME]),FALSE)</f>
        <v>Craig</v>
      </c>
      <c r="C115" s="12" t="str">
        <f>VLOOKUP(MYRANKS_H[[#This Row],[PLAYERID]],PLAYERIDMAP[],COLUMN(PLAYERIDMAP[FIRSTNAME]),FALSE)</f>
        <v xml:space="preserve">Allen </v>
      </c>
      <c r="D115" s="12" t="str">
        <f>VLOOKUP(MYRANKS_H[[#This Row],[PLAYERID]],PLAYERIDMAP[],COLUMN(PLAYERIDMAP[TEAM]),FALSE)</f>
        <v>STL</v>
      </c>
      <c r="E115" s="12" t="str">
        <f>VLOOKUP(MYRANKS_H[[#This Row],[PLAYERID]],PLAYERIDMAP[],COLUMN(PLAYERIDMAP[POS]),FALSE)</f>
        <v>OF</v>
      </c>
      <c r="F115" s="12">
        <f>VLOOKUP(MYRANKS_H[[#This Row],[PLAYERID]],PLAYERIDMAP[],COLUMN(PLAYERIDMAP[IDFANGRAPHS]),FALSE)</f>
        <v>3433</v>
      </c>
      <c r="G115" s="13">
        <f>VLOOKUP(MYRANKS_H[[#This Row],[IDFRANGRAPHS]],STEAMER_H[],COLUMN(STEAMER_H[PA]),FALSE)</f>
        <v>545</v>
      </c>
      <c r="H115" s="13">
        <f>VLOOKUP(MYRANKS_H[[#This Row],[IDFRANGRAPHS]],STEAMER_H[],COLUMN(STEAMER_H[AB]),FALSE)</f>
        <v>493</v>
      </c>
      <c r="I115" s="13">
        <f>VLOOKUP(MYRANKS_H[[#This Row],[IDFRANGRAPHS]],STEAMER_H[],COLUMN(STEAMER_H[H]),FALSE)</f>
        <v>146</v>
      </c>
      <c r="J115" s="13">
        <f>VLOOKUP(MYRANKS_H[[#This Row],[IDFRANGRAPHS]],STEAMER_H[],COLUMN(STEAMER_H[HR]),FALSE)</f>
        <v>23</v>
      </c>
      <c r="K115" s="13">
        <f>VLOOKUP(MYRANKS_H[[#This Row],[IDFRANGRAPHS]],STEAMER_H[],COLUMN(STEAMER_H[R]),FALSE)</f>
        <v>73</v>
      </c>
      <c r="L115" s="13">
        <f>VLOOKUP(MYRANKS_H[[#This Row],[IDFRANGRAPHS]],STEAMER_H[],COLUMN(STEAMER_H[RBI]),FALSE)</f>
        <v>79</v>
      </c>
      <c r="M115" s="13">
        <f>VLOOKUP(MYRANKS_H[[#This Row],[IDFRANGRAPHS]],STEAMER_H[],COLUMN(STEAMER_H[BB]),FALSE)</f>
        <v>43</v>
      </c>
      <c r="N115" s="13">
        <f>VLOOKUP(MYRANKS_H[[#This Row],[IDFRANGRAPHS]],STEAMER_H[],COLUMN(STEAMER_H[SO]),FALSE)</f>
        <v>93</v>
      </c>
      <c r="O115" s="13">
        <f>VLOOKUP(MYRANKS_H[[#This Row],[IDFRANGRAPHS]],STEAMER_H[],COLUMN(STEAMER_H[SB]),FALSE)</f>
        <v>3</v>
      </c>
      <c r="P115" s="15">
        <f>MYRANKS_H[[#This Row],[H]]/MYRANKS_H[[#This Row],[AB]]</f>
        <v>0.29614604462474647</v>
      </c>
    </row>
    <row r="116" spans="1:16" x14ac:dyDescent="0.25">
      <c r="A116" s="7" t="s">
        <v>17738</v>
      </c>
      <c r="B116" s="9" t="str">
        <f>VLOOKUP(MYRANKS_H[[#This Row],[PLAYERID]],PLAYERIDMAP[],COLUMN(PLAYERIDMAP[LASTNAME]),FALSE)</f>
        <v>Crawford</v>
      </c>
      <c r="C116" s="12" t="str">
        <f>VLOOKUP(MYRANKS_H[[#This Row],[PLAYERID]],PLAYERIDMAP[],COLUMN(PLAYERIDMAP[FIRSTNAME]),FALSE)</f>
        <v xml:space="preserve">Brandon </v>
      </c>
      <c r="D116" s="12" t="str">
        <f>VLOOKUP(MYRANKS_H[[#This Row],[PLAYERID]],PLAYERIDMAP[],COLUMN(PLAYERIDMAP[TEAM]),FALSE)</f>
        <v>SF</v>
      </c>
      <c r="E116" s="12" t="str">
        <f>VLOOKUP(MYRANKS_H[[#This Row],[PLAYERID]],PLAYERIDMAP[],COLUMN(PLAYERIDMAP[POS]),FALSE)</f>
        <v>SS</v>
      </c>
      <c r="F116" s="12">
        <f>VLOOKUP(MYRANKS_H[[#This Row],[PLAYERID]],PLAYERIDMAP[],COLUMN(PLAYERIDMAP[IDFANGRAPHS]),FALSE)</f>
        <v>5343</v>
      </c>
      <c r="G116" s="13">
        <f>VLOOKUP(MYRANKS_H[[#This Row],[IDFRANGRAPHS]],STEAMER_H[],COLUMN(STEAMER_H[PA]),FALSE)</f>
        <v>434</v>
      </c>
      <c r="H116" s="13">
        <f>VLOOKUP(MYRANKS_H[[#This Row],[IDFRANGRAPHS]],STEAMER_H[],COLUMN(STEAMER_H[AB]),FALSE)</f>
        <v>391</v>
      </c>
      <c r="I116" s="13">
        <f>VLOOKUP(MYRANKS_H[[#This Row],[IDFRANGRAPHS]],STEAMER_H[],COLUMN(STEAMER_H[H]),FALSE)</f>
        <v>97</v>
      </c>
      <c r="J116" s="13">
        <f>VLOOKUP(MYRANKS_H[[#This Row],[IDFRANGRAPHS]],STEAMER_H[],COLUMN(STEAMER_H[HR]),FALSE)</f>
        <v>6</v>
      </c>
      <c r="K116" s="13">
        <f>VLOOKUP(MYRANKS_H[[#This Row],[IDFRANGRAPHS]],STEAMER_H[],COLUMN(STEAMER_H[R]),FALSE)</f>
        <v>39</v>
      </c>
      <c r="L116" s="13">
        <f>VLOOKUP(MYRANKS_H[[#This Row],[IDFRANGRAPHS]],STEAMER_H[],COLUMN(STEAMER_H[RBI]),FALSE)</f>
        <v>41</v>
      </c>
      <c r="M116" s="13">
        <f>VLOOKUP(MYRANKS_H[[#This Row],[IDFRANGRAPHS]],STEAMER_H[],COLUMN(STEAMER_H[BB]),FALSE)</f>
        <v>33</v>
      </c>
      <c r="N116" s="13">
        <f>VLOOKUP(MYRANKS_H[[#This Row],[IDFRANGRAPHS]],STEAMER_H[],COLUMN(STEAMER_H[SO]),FALSE)</f>
        <v>80</v>
      </c>
      <c r="O116" s="13">
        <f>VLOOKUP(MYRANKS_H[[#This Row],[IDFRANGRAPHS]],STEAMER_H[],COLUMN(STEAMER_H[SB]),FALSE)</f>
        <v>2</v>
      </c>
      <c r="P116" s="15">
        <f>MYRANKS_H[[#This Row],[H]]/MYRANKS_H[[#This Row],[AB]]</f>
        <v>0.24808184143222506</v>
      </c>
    </row>
    <row r="117" spans="1:16" x14ac:dyDescent="0.25">
      <c r="A117" s="7" t="s">
        <v>17741</v>
      </c>
      <c r="B117" s="9" t="str">
        <f>VLOOKUP(MYRANKS_H[[#This Row],[PLAYERID]],PLAYERIDMAP[],COLUMN(PLAYERIDMAP[LASTNAME]),FALSE)</f>
        <v>Crawford</v>
      </c>
      <c r="C117" s="12" t="str">
        <f>VLOOKUP(MYRANKS_H[[#This Row],[PLAYERID]],PLAYERIDMAP[],COLUMN(PLAYERIDMAP[FIRSTNAME]),FALSE)</f>
        <v xml:space="preserve">Carl </v>
      </c>
      <c r="D117" s="12" t="str">
        <f>VLOOKUP(MYRANKS_H[[#This Row],[PLAYERID]],PLAYERIDMAP[],COLUMN(PLAYERIDMAP[TEAM]),FALSE)</f>
        <v>LAD</v>
      </c>
      <c r="E117" s="12" t="str">
        <f>VLOOKUP(MYRANKS_H[[#This Row],[PLAYERID]],PLAYERIDMAP[],COLUMN(PLAYERIDMAP[POS]),FALSE)</f>
        <v>OF</v>
      </c>
      <c r="F117" s="12">
        <f>VLOOKUP(MYRANKS_H[[#This Row],[PLAYERID]],PLAYERIDMAP[],COLUMN(PLAYERIDMAP[IDFANGRAPHS]),FALSE)</f>
        <v>1201</v>
      </c>
      <c r="G117" s="13">
        <f>VLOOKUP(MYRANKS_H[[#This Row],[IDFRANGRAPHS]],STEAMER_H[],COLUMN(STEAMER_H[PA]),FALSE)</f>
        <v>514</v>
      </c>
      <c r="H117" s="13">
        <f>VLOOKUP(MYRANKS_H[[#This Row],[IDFRANGRAPHS]],STEAMER_H[],COLUMN(STEAMER_H[AB]),FALSE)</f>
        <v>469</v>
      </c>
      <c r="I117" s="13">
        <f>VLOOKUP(MYRANKS_H[[#This Row],[IDFRANGRAPHS]],STEAMER_H[],COLUMN(STEAMER_H[H]),FALSE)</f>
        <v>125</v>
      </c>
      <c r="J117" s="13">
        <f>VLOOKUP(MYRANKS_H[[#This Row],[IDFRANGRAPHS]],STEAMER_H[],COLUMN(STEAMER_H[HR]),FALSE)</f>
        <v>12</v>
      </c>
      <c r="K117" s="13">
        <f>VLOOKUP(MYRANKS_H[[#This Row],[IDFRANGRAPHS]],STEAMER_H[],COLUMN(STEAMER_H[R]),FALSE)</f>
        <v>65</v>
      </c>
      <c r="L117" s="13">
        <f>VLOOKUP(MYRANKS_H[[#This Row],[IDFRANGRAPHS]],STEAMER_H[],COLUMN(STEAMER_H[RBI]),FALSE)</f>
        <v>50</v>
      </c>
      <c r="M117" s="13">
        <f>VLOOKUP(MYRANKS_H[[#This Row],[IDFRANGRAPHS]],STEAMER_H[],COLUMN(STEAMER_H[BB]),FALSE)</f>
        <v>33</v>
      </c>
      <c r="N117" s="13">
        <f>VLOOKUP(MYRANKS_H[[#This Row],[IDFRANGRAPHS]],STEAMER_H[],COLUMN(STEAMER_H[SO]),FALSE)</f>
        <v>92</v>
      </c>
      <c r="O117" s="13">
        <f>VLOOKUP(MYRANKS_H[[#This Row],[IDFRANGRAPHS]],STEAMER_H[],COLUMN(STEAMER_H[SB]),FALSE)</f>
        <v>17</v>
      </c>
      <c r="P117" s="15">
        <f>MYRANKS_H[[#This Row],[H]]/MYRANKS_H[[#This Row],[AB]]</f>
        <v>0.26652452025586354</v>
      </c>
    </row>
    <row r="118" spans="1:16" x14ac:dyDescent="0.25">
      <c r="A118" s="7" t="s">
        <v>17748</v>
      </c>
      <c r="B118" s="9" t="str">
        <f>VLOOKUP(MYRANKS_H[[#This Row],[PLAYERID]],PLAYERIDMAP[],COLUMN(PLAYERIDMAP[LASTNAME]),FALSE)</f>
        <v>Crisp</v>
      </c>
      <c r="C118" s="12" t="str">
        <f>VLOOKUP(MYRANKS_H[[#This Row],[PLAYERID]],PLAYERIDMAP[],COLUMN(PLAYERIDMAP[FIRSTNAME]),FALSE)</f>
        <v xml:space="preserve">Coco </v>
      </c>
      <c r="D118" s="12" t="str">
        <f>VLOOKUP(MYRANKS_H[[#This Row],[PLAYERID]],PLAYERIDMAP[],COLUMN(PLAYERIDMAP[TEAM]),FALSE)</f>
        <v>OAK</v>
      </c>
      <c r="E118" s="12" t="str">
        <f>VLOOKUP(MYRANKS_H[[#This Row],[PLAYERID]],PLAYERIDMAP[],COLUMN(PLAYERIDMAP[POS]),FALSE)</f>
        <v>OF</v>
      </c>
      <c r="F118" s="12">
        <f>VLOOKUP(MYRANKS_H[[#This Row],[PLAYERID]],PLAYERIDMAP[],COLUMN(PLAYERIDMAP[IDFANGRAPHS]),FALSE)</f>
        <v>1572</v>
      </c>
      <c r="G118" s="13">
        <f>VLOOKUP(MYRANKS_H[[#This Row],[IDFRANGRAPHS]],STEAMER_H[],COLUMN(STEAMER_H[PA]),FALSE)</f>
        <v>531</v>
      </c>
      <c r="H118" s="13">
        <f>VLOOKUP(MYRANKS_H[[#This Row],[IDFRANGRAPHS]],STEAMER_H[],COLUMN(STEAMER_H[AB]),FALSE)</f>
        <v>476</v>
      </c>
      <c r="I118" s="13">
        <f>VLOOKUP(MYRANKS_H[[#This Row],[IDFRANGRAPHS]],STEAMER_H[],COLUMN(STEAMER_H[H]),FALSE)</f>
        <v>125</v>
      </c>
      <c r="J118" s="13">
        <f>VLOOKUP(MYRANKS_H[[#This Row],[IDFRANGRAPHS]],STEAMER_H[],COLUMN(STEAMER_H[HR]),FALSE)</f>
        <v>10</v>
      </c>
      <c r="K118" s="13">
        <f>VLOOKUP(MYRANKS_H[[#This Row],[IDFRANGRAPHS]],STEAMER_H[],COLUMN(STEAMER_H[R]),FALSE)</f>
        <v>70</v>
      </c>
      <c r="L118" s="13">
        <f>VLOOKUP(MYRANKS_H[[#This Row],[IDFRANGRAPHS]],STEAMER_H[],COLUMN(STEAMER_H[RBI]),FALSE)</f>
        <v>48</v>
      </c>
      <c r="M118" s="13">
        <f>VLOOKUP(MYRANKS_H[[#This Row],[IDFRANGRAPHS]],STEAMER_H[],COLUMN(STEAMER_H[BB]),FALSE)</f>
        <v>46</v>
      </c>
      <c r="N118" s="13">
        <f>VLOOKUP(MYRANKS_H[[#This Row],[IDFRANGRAPHS]],STEAMER_H[],COLUMN(STEAMER_H[SO]),FALSE)</f>
        <v>68</v>
      </c>
      <c r="O118" s="13">
        <f>VLOOKUP(MYRANKS_H[[#This Row],[IDFRANGRAPHS]],STEAMER_H[],COLUMN(STEAMER_H[SB]),FALSE)</f>
        <v>31</v>
      </c>
      <c r="P118" s="15">
        <f>MYRANKS_H[[#This Row],[H]]/MYRANKS_H[[#This Row],[AB]]</f>
        <v>0.26260504201680673</v>
      </c>
    </row>
    <row r="119" spans="1:16" x14ac:dyDescent="0.25">
      <c r="A119" s="7" t="s">
        <v>17759</v>
      </c>
      <c r="B119" s="9" t="str">
        <f>VLOOKUP(MYRANKS_H[[#This Row],[PLAYERID]],PLAYERIDMAP[],COLUMN(PLAYERIDMAP[LASTNAME]),FALSE)</f>
        <v>Cruz</v>
      </c>
      <c r="C119" s="12" t="str">
        <f>VLOOKUP(MYRANKS_H[[#This Row],[PLAYERID]],PLAYERIDMAP[],COLUMN(PLAYERIDMAP[FIRSTNAME]),FALSE)</f>
        <v xml:space="preserve">Luis </v>
      </c>
      <c r="D119" s="12" t="str">
        <f>VLOOKUP(MYRANKS_H[[#This Row],[PLAYERID]],PLAYERIDMAP[],COLUMN(PLAYERIDMAP[TEAM]),FALSE)</f>
        <v>LAD</v>
      </c>
      <c r="E119" s="12" t="str">
        <f>VLOOKUP(MYRANKS_H[[#This Row],[PLAYERID]],PLAYERIDMAP[],COLUMN(PLAYERIDMAP[POS]),FALSE)</f>
        <v>SS</v>
      </c>
      <c r="F119" s="12">
        <f>VLOOKUP(MYRANKS_H[[#This Row],[PLAYERID]],PLAYERIDMAP[],COLUMN(PLAYERIDMAP[IDFANGRAPHS]),FALSE)</f>
        <v>3188</v>
      </c>
      <c r="G119" s="13">
        <f>VLOOKUP(MYRANKS_H[[#This Row],[IDFRANGRAPHS]],STEAMER_H[],COLUMN(STEAMER_H[PA]),FALSE)</f>
        <v>346</v>
      </c>
      <c r="H119" s="13">
        <f>VLOOKUP(MYRANKS_H[[#This Row],[IDFRANGRAPHS]],STEAMER_H[],COLUMN(STEAMER_H[AB]),FALSE)</f>
        <v>325</v>
      </c>
      <c r="I119" s="13">
        <f>VLOOKUP(MYRANKS_H[[#This Row],[IDFRANGRAPHS]],STEAMER_H[],COLUMN(STEAMER_H[H]),FALSE)</f>
        <v>84</v>
      </c>
      <c r="J119" s="13">
        <f>VLOOKUP(MYRANKS_H[[#This Row],[IDFRANGRAPHS]],STEAMER_H[],COLUMN(STEAMER_H[HR]),FALSE)</f>
        <v>6</v>
      </c>
      <c r="K119" s="13">
        <f>VLOOKUP(MYRANKS_H[[#This Row],[IDFRANGRAPHS]],STEAMER_H[],COLUMN(STEAMER_H[R]),FALSE)</f>
        <v>31</v>
      </c>
      <c r="L119" s="13">
        <f>VLOOKUP(MYRANKS_H[[#This Row],[IDFRANGRAPHS]],STEAMER_H[],COLUMN(STEAMER_H[RBI]),FALSE)</f>
        <v>37</v>
      </c>
      <c r="M119" s="13">
        <f>VLOOKUP(MYRANKS_H[[#This Row],[IDFRANGRAPHS]],STEAMER_H[],COLUMN(STEAMER_H[BB]),FALSE)</f>
        <v>14</v>
      </c>
      <c r="N119" s="13">
        <f>VLOOKUP(MYRANKS_H[[#This Row],[IDFRANGRAPHS]],STEAMER_H[],COLUMN(STEAMER_H[SO]),FALSE)</f>
        <v>44</v>
      </c>
      <c r="O119" s="13">
        <f>VLOOKUP(MYRANKS_H[[#This Row],[IDFRANGRAPHS]],STEAMER_H[],COLUMN(STEAMER_H[SB]),FALSE)</f>
        <v>2</v>
      </c>
      <c r="P119" s="15">
        <f>MYRANKS_H[[#This Row],[H]]/MYRANKS_H[[#This Row],[AB]]</f>
        <v>0.25846153846153846</v>
      </c>
    </row>
    <row r="120" spans="1:16" x14ac:dyDescent="0.25">
      <c r="A120" s="7" t="s">
        <v>17763</v>
      </c>
      <c r="B120" s="9" t="str">
        <f>VLOOKUP(MYRANKS_H[[#This Row],[PLAYERID]],PLAYERIDMAP[],COLUMN(PLAYERIDMAP[LASTNAME]),FALSE)</f>
        <v>Cruz</v>
      </c>
      <c r="C120" s="12" t="str">
        <f>VLOOKUP(MYRANKS_H[[#This Row],[PLAYERID]],PLAYERIDMAP[],COLUMN(PLAYERIDMAP[FIRSTNAME]),FALSE)</f>
        <v xml:space="preserve">Nelson </v>
      </c>
      <c r="D120" s="12" t="str">
        <f>VLOOKUP(MYRANKS_H[[#This Row],[PLAYERID]],PLAYERIDMAP[],COLUMN(PLAYERIDMAP[TEAM]),FALSE)</f>
        <v>TEX</v>
      </c>
      <c r="E120" s="12" t="str">
        <f>VLOOKUP(MYRANKS_H[[#This Row],[PLAYERID]],PLAYERIDMAP[],COLUMN(PLAYERIDMAP[POS]),FALSE)</f>
        <v>OF</v>
      </c>
      <c r="F120" s="12">
        <f>VLOOKUP(MYRANKS_H[[#This Row],[PLAYERID]],PLAYERIDMAP[],COLUMN(PLAYERIDMAP[IDFANGRAPHS]),FALSE)</f>
        <v>2434</v>
      </c>
      <c r="G120" s="13">
        <f>VLOOKUP(MYRANKS_H[[#This Row],[IDFRANGRAPHS]],STEAMER_H[],COLUMN(STEAMER_H[PA]),FALSE)</f>
        <v>496</v>
      </c>
      <c r="H120" s="13">
        <f>VLOOKUP(MYRANKS_H[[#This Row],[IDFRANGRAPHS]],STEAMER_H[],COLUMN(STEAMER_H[AB]),FALSE)</f>
        <v>448</v>
      </c>
      <c r="I120" s="13">
        <f>VLOOKUP(MYRANKS_H[[#This Row],[IDFRANGRAPHS]],STEAMER_H[],COLUMN(STEAMER_H[H]),FALSE)</f>
        <v>120</v>
      </c>
      <c r="J120" s="13">
        <f>VLOOKUP(MYRANKS_H[[#This Row],[IDFRANGRAPHS]],STEAMER_H[],COLUMN(STEAMER_H[HR]),FALSE)</f>
        <v>22</v>
      </c>
      <c r="K120" s="13">
        <f>VLOOKUP(MYRANKS_H[[#This Row],[IDFRANGRAPHS]],STEAMER_H[],COLUMN(STEAMER_H[R]),FALSE)</f>
        <v>64</v>
      </c>
      <c r="L120" s="13">
        <f>VLOOKUP(MYRANKS_H[[#This Row],[IDFRANGRAPHS]],STEAMER_H[],COLUMN(STEAMER_H[RBI]),FALSE)</f>
        <v>72</v>
      </c>
      <c r="M120" s="13">
        <f>VLOOKUP(MYRANKS_H[[#This Row],[IDFRANGRAPHS]],STEAMER_H[],COLUMN(STEAMER_H[BB]),FALSE)</f>
        <v>40</v>
      </c>
      <c r="N120" s="13">
        <f>VLOOKUP(MYRANKS_H[[#This Row],[IDFRANGRAPHS]],STEAMER_H[],COLUMN(STEAMER_H[SO]),FALSE)</f>
        <v>105</v>
      </c>
      <c r="O120" s="13">
        <f>VLOOKUP(MYRANKS_H[[#This Row],[IDFRANGRAPHS]],STEAMER_H[],COLUMN(STEAMER_H[SB]),FALSE)</f>
        <v>5</v>
      </c>
      <c r="P120" s="15">
        <f>MYRANKS_H[[#This Row],[H]]/MYRANKS_H[[#This Row],[AB]]</f>
        <v>0.26785714285714285</v>
      </c>
    </row>
    <row r="121" spans="1:16" x14ac:dyDescent="0.25">
      <c r="A121" s="7" t="s">
        <v>17770</v>
      </c>
      <c r="B121" s="9" t="str">
        <f>VLOOKUP(MYRANKS_H[[#This Row],[PLAYERID]],PLAYERIDMAP[],COLUMN(PLAYERIDMAP[LASTNAME]),FALSE)</f>
        <v>Cruz</v>
      </c>
      <c r="C121" s="12" t="str">
        <f>VLOOKUP(MYRANKS_H[[#This Row],[PLAYERID]],PLAYERIDMAP[],COLUMN(PLAYERIDMAP[FIRSTNAME]),FALSE)</f>
        <v xml:space="preserve">Tony </v>
      </c>
      <c r="D121" s="12" t="str">
        <f>VLOOKUP(MYRANKS_H[[#This Row],[PLAYERID]],PLAYERIDMAP[],COLUMN(PLAYERIDMAP[TEAM]),FALSE)</f>
        <v>STL</v>
      </c>
      <c r="E121" s="12" t="str">
        <f>VLOOKUP(MYRANKS_H[[#This Row],[PLAYERID]],PLAYERIDMAP[],COLUMN(PLAYERIDMAP[POS]),FALSE)</f>
        <v>C</v>
      </c>
      <c r="F121" s="12">
        <f>VLOOKUP(MYRANKS_H[[#This Row],[PLAYERID]],PLAYERIDMAP[],COLUMN(PLAYERIDMAP[IDFANGRAPHS]),FALSE)</f>
        <v>2802</v>
      </c>
      <c r="G121" s="13">
        <f>VLOOKUP(MYRANKS_H[[#This Row],[IDFRANGRAPHS]],STEAMER_H[],COLUMN(STEAMER_H[PA]),FALSE)</f>
        <v>100</v>
      </c>
      <c r="H121" s="13">
        <f>VLOOKUP(MYRANKS_H[[#This Row],[IDFRANGRAPHS]],STEAMER_H[],COLUMN(STEAMER_H[AB]),FALSE)</f>
        <v>91</v>
      </c>
      <c r="I121" s="13">
        <f>VLOOKUP(MYRANKS_H[[#This Row],[IDFRANGRAPHS]],STEAMER_H[],COLUMN(STEAMER_H[H]),FALSE)</f>
        <v>22</v>
      </c>
      <c r="J121" s="13">
        <f>VLOOKUP(MYRANKS_H[[#This Row],[IDFRANGRAPHS]],STEAMER_H[],COLUMN(STEAMER_H[HR]),FALSE)</f>
        <v>2</v>
      </c>
      <c r="K121" s="13">
        <f>VLOOKUP(MYRANKS_H[[#This Row],[IDFRANGRAPHS]],STEAMER_H[],COLUMN(STEAMER_H[R]),FALSE)</f>
        <v>9</v>
      </c>
      <c r="L121" s="13">
        <f>VLOOKUP(MYRANKS_H[[#This Row],[IDFRANGRAPHS]],STEAMER_H[],COLUMN(STEAMER_H[RBI]),FALSE)</f>
        <v>10</v>
      </c>
      <c r="M121" s="13">
        <f>VLOOKUP(MYRANKS_H[[#This Row],[IDFRANGRAPHS]],STEAMER_H[],COLUMN(STEAMER_H[BB]),FALSE)</f>
        <v>6</v>
      </c>
      <c r="N121" s="13">
        <f>VLOOKUP(MYRANKS_H[[#This Row],[IDFRANGRAPHS]],STEAMER_H[],COLUMN(STEAMER_H[SO]),FALSE)</f>
        <v>16</v>
      </c>
      <c r="O121" s="13">
        <f>VLOOKUP(MYRANKS_H[[#This Row],[IDFRANGRAPHS]],STEAMER_H[],COLUMN(STEAMER_H[SB]),FALSE)</f>
        <v>0</v>
      </c>
      <c r="P121" s="15">
        <f>MYRANKS_H[[#This Row],[H]]/MYRANKS_H[[#This Row],[AB]]</f>
        <v>0.24175824175824176</v>
      </c>
    </row>
    <row r="122" spans="1:16" x14ac:dyDescent="0.25">
      <c r="A122" s="7" t="s">
        <v>17773</v>
      </c>
      <c r="B122" s="9" t="str">
        <f>VLOOKUP(MYRANKS_H[[#This Row],[PLAYERID]],PLAYERIDMAP[],COLUMN(PLAYERIDMAP[LASTNAME]),FALSE)</f>
        <v>Cuddyer</v>
      </c>
      <c r="C122" s="12" t="str">
        <f>VLOOKUP(MYRANKS_H[[#This Row],[PLAYERID]],PLAYERIDMAP[],COLUMN(PLAYERIDMAP[FIRSTNAME]),FALSE)</f>
        <v xml:space="preserve">Michael </v>
      </c>
      <c r="D122" s="12" t="str">
        <f>VLOOKUP(MYRANKS_H[[#This Row],[PLAYERID]],PLAYERIDMAP[],COLUMN(PLAYERIDMAP[TEAM]),FALSE)</f>
        <v>COL</v>
      </c>
      <c r="E122" s="12" t="str">
        <f>VLOOKUP(MYRANKS_H[[#This Row],[PLAYERID]],PLAYERIDMAP[],COLUMN(PLAYERIDMAP[POS]),FALSE)</f>
        <v>OF</v>
      </c>
      <c r="F122" s="12">
        <f>VLOOKUP(MYRANKS_H[[#This Row],[PLAYERID]],PLAYERIDMAP[],COLUMN(PLAYERIDMAP[IDFANGRAPHS]),FALSE)</f>
        <v>1534</v>
      </c>
      <c r="G122" s="13">
        <f>VLOOKUP(MYRANKS_H[[#This Row],[IDFRANGRAPHS]],STEAMER_H[],COLUMN(STEAMER_H[PA]),FALSE)</f>
        <v>459</v>
      </c>
      <c r="H122" s="13">
        <f>VLOOKUP(MYRANKS_H[[#This Row],[IDFRANGRAPHS]],STEAMER_H[],COLUMN(STEAMER_H[AB]),FALSE)</f>
        <v>413</v>
      </c>
      <c r="I122" s="13">
        <f>VLOOKUP(MYRANKS_H[[#This Row],[IDFRANGRAPHS]],STEAMER_H[],COLUMN(STEAMER_H[H]),FALSE)</f>
        <v>114</v>
      </c>
      <c r="J122" s="13">
        <f>VLOOKUP(MYRANKS_H[[#This Row],[IDFRANGRAPHS]],STEAMER_H[],COLUMN(STEAMER_H[HR]),FALSE)</f>
        <v>17</v>
      </c>
      <c r="K122" s="13">
        <f>VLOOKUP(MYRANKS_H[[#This Row],[IDFRANGRAPHS]],STEAMER_H[],COLUMN(STEAMER_H[R]),FALSE)</f>
        <v>58</v>
      </c>
      <c r="L122" s="13">
        <f>VLOOKUP(MYRANKS_H[[#This Row],[IDFRANGRAPHS]],STEAMER_H[],COLUMN(STEAMER_H[RBI]),FALSE)</f>
        <v>65</v>
      </c>
      <c r="M122" s="13">
        <f>VLOOKUP(MYRANKS_H[[#This Row],[IDFRANGRAPHS]],STEAMER_H[],COLUMN(STEAMER_H[BB]),FALSE)</f>
        <v>39</v>
      </c>
      <c r="N122" s="13">
        <f>VLOOKUP(MYRANKS_H[[#This Row],[IDFRANGRAPHS]],STEAMER_H[],COLUMN(STEAMER_H[SO]),FALSE)</f>
        <v>77</v>
      </c>
      <c r="O122" s="13">
        <f>VLOOKUP(MYRANKS_H[[#This Row],[IDFRANGRAPHS]],STEAMER_H[],COLUMN(STEAMER_H[SB]),FALSE)</f>
        <v>6</v>
      </c>
      <c r="P122" s="15">
        <f>MYRANKS_H[[#This Row],[H]]/MYRANKS_H[[#This Row],[AB]]</f>
        <v>0.27602905569007263</v>
      </c>
    </row>
    <row r="123" spans="1:16" x14ac:dyDescent="0.25">
      <c r="A123" s="7" t="s">
        <v>17785</v>
      </c>
      <c r="B123" s="9" t="str">
        <f>VLOOKUP(MYRANKS_H[[#This Row],[PLAYERID]],PLAYERIDMAP[],COLUMN(PLAYERIDMAP[LASTNAME]),FALSE)</f>
        <v>Danks</v>
      </c>
      <c r="C123" s="12" t="str">
        <f>VLOOKUP(MYRANKS_H[[#This Row],[PLAYERID]],PLAYERIDMAP[],COLUMN(PLAYERIDMAP[FIRSTNAME]),FALSE)</f>
        <v xml:space="preserve">Jordan </v>
      </c>
      <c r="D123" s="12" t="str">
        <f>VLOOKUP(MYRANKS_H[[#This Row],[PLAYERID]],PLAYERIDMAP[],COLUMN(PLAYERIDMAP[TEAM]),FALSE)</f>
        <v>CHW</v>
      </c>
      <c r="E123" s="12" t="str">
        <f>VLOOKUP(MYRANKS_H[[#This Row],[PLAYERID]],PLAYERIDMAP[],COLUMN(PLAYERIDMAP[POS]),FALSE)</f>
        <v>OF</v>
      </c>
      <c r="F123" s="12">
        <f>VLOOKUP(MYRANKS_H[[#This Row],[PLAYERID]],PLAYERIDMAP[],COLUMN(PLAYERIDMAP[IDFANGRAPHS]),FALSE)</f>
        <v>9187</v>
      </c>
      <c r="G123" s="13">
        <f>VLOOKUP(MYRANKS_H[[#This Row],[IDFRANGRAPHS]],STEAMER_H[],COLUMN(STEAMER_H[PA]),FALSE)</f>
        <v>147</v>
      </c>
      <c r="H123" s="13">
        <f>VLOOKUP(MYRANKS_H[[#This Row],[IDFRANGRAPHS]],STEAMER_H[],COLUMN(STEAMER_H[AB]),FALSE)</f>
        <v>130</v>
      </c>
      <c r="I123" s="13">
        <f>VLOOKUP(MYRANKS_H[[#This Row],[IDFRANGRAPHS]],STEAMER_H[],COLUMN(STEAMER_H[H]),FALSE)</f>
        <v>31</v>
      </c>
      <c r="J123" s="13">
        <f>VLOOKUP(MYRANKS_H[[#This Row],[IDFRANGRAPHS]],STEAMER_H[],COLUMN(STEAMER_H[HR]),FALSE)</f>
        <v>3</v>
      </c>
      <c r="K123" s="13">
        <f>VLOOKUP(MYRANKS_H[[#This Row],[IDFRANGRAPHS]],STEAMER_H[],COLUMN(STEAMER_H[R]),FALSE)</f>
        <v>17</v>
      </c>
      <c r="L123" s="13">
        <f>VLOOKUP(MYRANKS_H[[#This Row],[IDFRANGRAPHS]],STEAMER_H[],COLUMN(STEAMER_H[RBI]),FALSE)</f>
        <v>14</v>
      </c>
      <c r="M123" s="13">
        <f>VLOOKUP(MYRANKS_H[[#This Row],[IDFRANGRAPHS]],STEAMER_H[],COLUMN(STEAMER_H[BB]),FALSE)</f>
        <v>14</v>
      </c>
      <c r="N123" s="13">
        <f>VLOOKUP(MYRANKS_H[[#This Row],[IDFRANGRAPHS]],STEAMER_H[],COLUMN(STEAMER_H[SO]),FALSE)</f>
        <v>38</v>
      </c>
      <c r="O123" s="13">
        <f>VLOOKUP(MYRANKS_H[[#This Row],[IDFRANGRAPHS]],STEAMER_H[],COLUMN(STEAMER_H[SB]),FALSE)</f>
        <v>4</v>
      </c>
      <c r="P123" s="15">
        <f>MYRANKS_H[[#This Row],[H]]/MYRANKS_H[[#This Row],[AB]]</f>
        <v>0.23846153846153847</v>
      </c>
    </row>
    <row r="124" spans="1:16" x14ac:dyDescent="0.25">
      <c r="A124" s="7" t="s">
        <v>17787</v>
      </c>
      <c r="B124" s="9" t="str">
        <f>VLOOKUP(MYRANKS_H[[#This Row],[PLAYERID]],PLAYERIDMAP[],COLUMN(PLAYERIDMAP[LASTNAME]),FALSE)</f>
        <v>d'Arnaud</v>
      </c>
      <c r="C124" s="12" t="str">
        <f>VLOOKUP(MYRANKS_H[[#This Row],[PLAYERID]],PLAYERIDMAP[],COLUMN(PLAYERIDMAP[FIRSTNAME]),FALSE)</f>
        <v xml:space="preserve">Chase </v>
      </c>
      <c r="D124" s="12" t="str">
        <f>VLOOKUP(MYRANKS_H[[#This Row],[PLAYERID]],PLAYERIDMAP[],COLUMN(PLAYERIDMAP[TEAM]),FALSE)</f>
        <v>PIT</v>
      </c>
      <c r="E124" s="12" t="str">
        <f>VLOOKUP(MYRANKS_H[[#This Row],[PLAYERID]],PLAYERIDMAP[],COLUMN(PLAYERIDMAP[POS]),FALSE)</f>
        <v>SS</v>
      </c>
      <c r="F124" s="12">
        <f>VLOOKUP(MYRANKS_H[[#This Row],[PLAYERID]],PLAYERIDMAP[],COLUMN(PLAYERIDMAP[IDFANGRAPHS]),FALSE)</f>
        <v>6652</v>
      </c>
      <c r="G124" s="13">
        <f>VLOOKUP(MYRANKS_H[[#This Row],[IDFRANGRAPHS]],STEAMER_H[],COLUMN(STEAMER_H[PA]),FALSE)</f>
        <v>183</v>
      </c>
      <c r="H124" s="13">
        <f>VLOOKUP(MYRANKS_H[[#This Row],[IDFRANGRAPHS]],STEAMER_H[],COLUMN(STEAMER_H[AB]),FALSE)</f>
        <v>166</v>
      </c>
      <c r="I124" s="13">
        <f>VLOOKUP(MYRANKS_H[[#This Row],[IDFRANGRAPHS]],STEAMER_H[],COLUMN(STEAMER_H[H]),FALSE)</f>
        <v>39</v>
      </c>
      <c r="J124" s="13">
        <f>VLOOKUP(MYRANKS_H[[#This Row],[IDFRANGRAPHS]],STEAMER_H[],COLUMN(STEAMER_H[HR]),FALSE)</f>
        <v>2</v>
      </c>
      <c r="K124" s="13">
        <f>VLOOKUP(MYRANKS_H[[#This Row],[IDFRANGRAPHS]],STEAMER_H[],COLUMN(STEAMER_H[R]),FALSE)</f>
        <v>19</v>
      </c>
      <c r="L124" s="13">
        <f>VLOOKUP(MYRANKS_H[[#This Row],[IDFRANGRAPHS]],STEAMER_H[],COLUMN(STEAMER_H[RBI]),FALSE)</f>
        <v>14</v>
      </c>
      <c r="M124" s="13">
        <f>VLOOKUP(MYRANKS_H[[#This Row],[IDFRANGRAPHS]],STEAMER_H[],COLUMN(STEAMER_H[BB]),FALSE)</f>
        <v>12</v>
      </c>
      <c r="N124" s="13">
        <f>VLOOKUP(MYRANKS_H[[#This Row],[IDFRANGRAPHS]],STEAMER_H[],COLUMN(STEAMER_H[SO]),FALSE)</f>
        <v>37</v>
      </c>
      <c r="O124" s="13">
        <f>VLOOKUP(MYRANKS_H[[#This Row],[IDFRANGRAPHS]],STEAMER_H[],COLUMN(STEAMER_H[SB]),FALSE)</f>
        <v>11</v>
      </c>
      <c r="P124" s="15">
        <f>MYRANKS_H[[#This Row],[H]]/MYRANKS_H[[#This Row],[AB]]</f>
        <v>0.23493975903614459</v>
      </c>
    </row>
    <row r="125" spans="1:16" x14ac:dyDescent="0.25">
      <c r="A125" s="7" t="s">
        <v>17789</v>
      </c>
      <c r="B125" s="9" t="str">
        <f>VLOOKUP(MYRANKS_H[[#This Row],[PLAYERID]],PLAYERIDMAP[],COLUMN(PLAYERIDMAP[LASTNAME]),FALSE)</f>
        <v>D'Arnaud</v>
      </c>
      <c r="C125" s="12" t="str">
        <f>VLOOKUP(MYRANKS_H[[#This Row],[PLAYERID]],PLAYERIDMAP[],COLUMN(PLAYERIDMAP[FIRSTNAME]),FALSE)</f>
        <v xml:space="preserve">Travis </v>
      </c>
      <c r="D125" s="12" t="str">
        <f>VLOOKUP(MYRANKS_H[[#This Row],[PLAYERID]],PLAYERIDMAP[],COLUMN(PLAYERIDMAP[TEAM]),FALSE)</f>
        <v>NYM</v>
      </c>
      <c r="E125" s="12" t="str">
        <f>VLOOKUP(MYRANKS_H[[#This Row],[PLAYERID]],PLAYERIDMAP[],COLUMN(PLAYERIDMAP[POS]),FALSE)</f>
        <v>C</v>
      </c>
      <c r="F125" s="12" t="str">
        <f>VLOOKUP(MYRANKS_H[[#This Row],[PLAYERID]],PLAYERIDMAP[],COLUMN(PLAYERIDMAP[IDFANGRAPHS]),FALSE)</f>
        <v>sa389876</v>
      </c>
      <c r="G125" s="13">
        <f>VLOOKUP(MYRANKS_H[[#This Row],[IDFRANGRAPHS]],STEAMER_H[],COLUMN(STEAMER_H[PA]),FALSE)</f>
        <v>250</v>
      </c>
      <c r="H125" s="13">
        <f>VLOOKUP(MYRANKS_H[[#This Row],[IDFRANGRAPHS]],STEAMER_H[],COLUMN(STEAMER_H[AB]),FALSE)</f>
        <v>231</v>
      </c>
      <c r="I125" s="13">
        <f>VLOOKUP(MYRANKS_H[[#This Row],[IDFRANGRAPHS]],STEAMER_H[],COLUMN(STEAMER_H[H]),FALSE)</f>
        <v>59</v>
      </c>
      <c r="J125" s="13">
        <f>VLOOKUP(MYRANKS_H[[#This Row],[IDFRANGRAPHS]],STEAMER_H[],COLUMN(STEAMER_H[HR]),FALSE)</f>
        <v>8</v>
      </c>
      <c r="K125" s="13">
        <f>VLOOKUP(MYRANKS_H[[#This Row],[IDFRANGRAPHS]],STEAMER_H[],COLUMN(STEAMER_H[R]),FALSE)</f>
        <v>26</v>
      </c>
      <c r="L125" s="13">
        <f>VLOOKUP(MYRANKS_H[[#This Row],[IDFRANGRAPHS]],STEAMER_H[],COLUMN(STEAMER_H[RBI]),FALSE)</f>
        <v>31</v>
      </c>
      <c r="M125" s="13">
        <f>VLOOKUP(MYRANKS_H[[#This Row],[IDFRANGRAPHS]],STEAMER_H[],COLUMN(STEAMER_H[BB]),FALSE)</f>
        <v>14</v>
      </c>
      <c r="N125" s="13">
        <f>VLOOKUP(MYRANKS_H[[#This Row],[IDFRANGRAPHS]],STEAMER_H[],COLUMN(STEAMER_H[SO]),FALSE)</f>
        <v>50</v>
      </c>
      <c r="O125" s="13">
        <f>VLOOKUP(MYRANKS_H[[#This Row],[IDFRANGRAPHS]],STEAMER_H[],COLUMN(STEAMER_H[SB]),FALSE)</f>
        <v>2</v>
      </c>
      <c r="P125" s="15">
        <f>MYRANKS_H[[#This Row],[H]]/MYRANKS_H[[#This Row],[AB]]</f>
        <v>0.25541125541125542</v>
      </c>
    </row>
    <row r="126" spans="1:16" x14ac:dyDescent="0.25">
      <c r="A126" s="7" t="s">
        <v>17792</v>
      </c>
      <c r="B126" s="9" t="str">
        <f>VLOOKUP(MYRANKS_H[[#This Row],[PLAYERID]],PLAYERIDMAP[],COLUMN(PLAYERIDMAP[LASTNAME]),FALSE)</f>
        <v>Darnell</v>
      </c>
      <c r="C126" s="12" t="str">
        <f>VLOOKUP(MYRANKS_H[[#This Row],[PLAYERID]],PLAYERIDMAP[],COLUMN(PLAYERIDMAP[FIRSTNAME]),FALSE)</f>
        <v xml:space="preserve">James </v>
      </c>
      <c r="D126" s="12" t="str">
        <f>VLOOKUP(MYRANKS_H[[#This Row],[PLAYERID]],PLAYERIDMAP[],COLUMN(PLAYERIDMAP[TEAM]),FALSE)</f>
        <v>SD</v>
      </c>
      <c r="E126" s="12" t="str">
        <f>VLOOKUP(MYRANKS_H[[#This Row],[PLAYERID]],PLAYERIDMAP[],COLUMN(PLAYERIDMAP[POS]),FALSE)</f>
        <v>3B</v>
      </c>
      <c r="F126" s="12">
        <f>VLOOKUP(MYRANKS_H[[#This Row],[PLAYERID]],PLAYERIDMAP[],COLUMN(PLAYERIDMAP[IDFANGRAPHS]),FALSE)</f>
        <v>9060</v>
      </c>
      <c r="G126" s="13">
        <f>VLOOKUP(MYRANKS_H[[#This Row],[IDFRANGRAPHS]],STEAMER_H[],COLUMN(STEAMER_H[PA]),FALSE)</f>
        <v>100</v>
      </c>
      <c r="H126" s="13">
        <f>VLOOKUP(MYRANKS_H[[#This Row],[IDFRANGRAPHS]],STEAMER_H[],COLUMN(STEAMER_H[AB]),FALSE)</f>
        <v>88</v>
      </c>
      <c r="I126" s="13">
        <f>VLOOKUP(MYRANKS_H[[#This Row],[IDFRANGRAPHS]],STEAMER_H[],COLUMN(STEAMER_H[H]),FALSE)</f>
        <v>22</v>
      </c>
      <c r="J126" s="13">
        <f>VLOOKUP(MYRANKS_H[[#This Row],[IDFRANGRAPHS]],STEAMER_H[],COLUMN(STEAMER_H[HR]),FALSE)</f>
        <v>3</v>
      </c>
      <c r="K126" s="13">
        <f>VLOOKUP(MYRANKS_H[[#This Row],[IDFRANGRAPHS]],STEAMER_H[],COLUMN(STEAMER_H[R]),FALSE)</f>
        <v>10</v>
      </c>
      <c r="L126" s="13">
        <f>VLOOKUP(MYRANKS_H[[#This Row],[IDFRANGRAPHS]],STEAMER_H[],COLUMN(STEAMER_H[RBI]),FALSE)</f>
        <v>12</v>
      </c>
      <c r="M126" s="13">
        <f>VLOOKUP(MYRANKS_H[[#This Row],[IDFRANGRAPHS]],STEAMER_H[],COLUMN(STEAMER_H[BB]),FALSE)</f>
        <v>10</v>
      </c>
      <c r="N126" s="13">
        <f>VLOOKUP(MYRANKS_H[[#This Row],[IDFRANGRAPHS]],STEAMER_H[],COLUMN(STEAMER_H[SO]),FALSE)</f>
        <v>18</v>
      </c>
      <c r="O126" s="13">
        <f>VLOOKUP(MYRANKS_H[[#This Row],[IDFRANGRAPHS]],STEAMER_H[],COLUMN(STEAMER_H[SB]),FALSE)</f>
        <v>1</v>
      </c>
      <c r="P126" s="15">
        <f>MYRANKS_H[[#This Row],[H]]/MYRANKS_H[[#This Row],[AB]]</f>
        <v>0.25</v>
      </c>
    </row>
    <row r="127" spans="1:16" x14ac:dyDescent="0.25">
      <c r="A127" s="7" t="s">
        <v>17798</v>
      </c>
      <c r="B127" s="9" t="str">
        <f>VLOOKUP(MYRANKS_H[[#This Row],[PLAYERID]],PLAYERIDMAP[],COLUMN(PLAYERIDMAP[LASTNAME]),FALSE)</f>
        <v>Davis</v>
      </c>
      <c r="C127" s="12" t="str">
        <f>VLOOKUP(MYRANKS_H[[#This Row],[PLAYERID]],PLAYERIDMAP[],COLUMN(PLAYERIDMAP[FIRSTNAME]),FALSE)</f>
        <v xml:space="preserve">Chris </v>
      </c>
      <c r="D127" s="12" t="str">
        <f>VLOOKUP(MYRANKS_H[[#This Row],[PLAYERID]],PLAYERIDMAP[],COLUMN(PLAYERIDMAP[TEAM]),FALSE)</f>
        <v>BAL</v>
      </c>
      <c r="E127" s="12" t="str">
        <f>VLOOKUP(MYRANKS_H[[#This Row],[PLAYERID]],PLAYERIDMAP[],COLUMN(PLAYERIDMAP[POS]),FALSE)</f>
        <v>1B</v>
      </c>
      <c r="F127" s="12">
        <f>VLOOKUP(MYRANKS_H[[#This Row],[PLAYERID]],PLAYERIDMAP[],COLUMN(PLAYERIDMAP[IDFANGRAPHS]),FALSE)</f>
        <v>9272</v>
      </c>
      <c r="G127" s="13">
        <f>VLOOKUP(MYRANKS_H[[#This Row],[IDFRANGRAPHS]],STEAMER_H[],COLUMN(STEAMER_H[PA]),FALSE)</f>
        <v>487</v>
      </c>
      <c r="H127" s="13">
        <f>VLOOKUP(MYRANKS_H[[#This Row],[IDFRANGRAPHS]],STEAMER_H[],COLUMN(STEAMER_H[AB]),FALSE)</f>
        <v>441</v>
      </c>
      <c r="I127" s="13">
        <f>VLOOKUP(MYRANKS_H[[#This Row],[IDFRANGRAPHS]],STEAMER_H[],COLUMN(STEAMER_H[H]),FALSE)</f>
        <v>117</v>
      </c>
      <c r="J127" s="13">
        <f>VLOOKUP(MYRANKS_H[[#This Row],[IDFRANGRAPHS]],STEAMER_H[],COLUMN(STEAMER_H[HR]),FALSE)</f>
        <v>25</v>
      </c>
      <c r="K127" s="13">
        <f>VLOOKUP(MYRANKS_H[[#This Row],[IDFRANGRAPHS]],STEAMER_H[],COLUMN(STEAMER_H[R]),FALSE)</f>
        <v>62</v>
      </c>
      <c r="L127" s="13">
        <f>VLOOKUP(MYRANKS_H[[#This Row],[IDFRANGRAPHS]],STEAMER_H[],COLUMN(STEAMER_H[RBI]),FALSE)</f>
        <v>71</v>
      </c>
      <c r="M127" s="13">
        <f>VLOOKUP(MYRANKS_H[[#This Row],[IDFRANGRAPHS]],STEAMER_H[],COLUMN(STEAMER_H[BB]),FALSE)</f>
        <v>37</v>
      </c>
      <c r="N127" s="13">
        <f>VLOOKUP(MYRANKS_H[[#This Row],[IDFRANGRAPHS]],STEAMER_H[],COLUMN(STEAMER_H[SO]),FALSE)</f>
        <v>136</v>
      </c>
      <c r="O127" s="13">
        <f>VLOOKUP(MYRANKS_H[[#This Row],[IDFRANGRAPHS]],STEAMER_H[],COLUMN(STEAMER_H[SB]),FALSE)</f>
        <v>2</v>
      </c>
      <c r="P127" s="15">
        <f>MYRANKS_H[[#This Row],[H]]/MYRANKS_H[[#This Row],[AB]]</f>
        <v>0.26530612244897961</v>
      </c>
    </row>
    <row r="128" spans="1:16" x14ac:dyDescent="0.25">
      <c r="A128" s="7" t="s">
        <v>17802</v>
      </c>
      <c r="B128" s="9" t="str">
        <f>VLOOKUP(MYRANKS_H[[#This Row],[PLAYERID]],PLAYERIDMAP[],COLUMN(PLAYERIDMAP[LASTNAME]),FALSE)</f>
        <v>Davis</v>
      </c>
      <c r="C128" s="12" t="str">
        <f>VLOOKUP(MYRANKS_H[[#This Row],[PLAYERID]],PLAYERIDMAP[],COLUMN(PLAYERIDMAP[FIRSTNAME]),FALSE)</f>
        <v xml:space="preserve">Ike </v>
      </c>
      <c r="D128" s="12" t="str">
        <f>VLOOKUP(MYRANKS_H[[#This Row],[PLAYERID]],PLAYERIDMAP[],COLUMN(PLAYERIDMAP[TEAM]),FALSE)</f>
        <v>NYM</v>
      </c>
      <c r="E128" s="12" t="str">
        <f>VLOOKUP(MYRANKS_H[[#This Row],[PLAYERID]],PLAYERIDMAP[],COLUMN(PLAYERIDMAP[POS]),FALSE)</f>
        <v>1B</v>
      </c>
      <c r="F128" s="12">
        <f>VLOOKUP(MYRANKS_H[[#This Row],[PLAYERID]],PLAYERIDMAP[],COLUMN(PLAYERIDMAP[IDFANGRAPHS]),FALSE)</f>
        <v>8433</v>
      </c>
      <c r="G128" s="13">
        <f>VLOOKUP(MYRANKS_H[[#This Row],[IDFRANGRAPHS]],STEAMER_H[],COLUMN(STEAMER_H[PA]),FALSE)</f>
        <v>639</v>
      </c>
      <c r="H128" s="13">
        <f>VLOOKUP(MYRANKS_H[[#This Row],[IDFRANGRAPHS]],STEAMER_H[],COLUMN(STEAMER_H[AB]),FALSE)</f>
        <v>556</v>
      </c>
      <c r="I128" s="13">
        <f>VLOOKUP(MYRANKS_H[[#This Row],[IDFRANGRAPHS]],STEAMER_H[],COLUMN(STEAMER_H[H]),FALSE)</f>
        <v>142</v>
      </c>
      <c r="J128" s="13">
        <f>VLOOKUP(MYRANKS_H[[#This Row],[IDFRANGRAPHS]],STEAMER_H[],COLUMN(STEAMER_H[HR]),FALSE)</f>
        <v>30</v>
      </c>
      <c r="K128" s="13">
        <f>VLOOKUP(MYRANKS_H[[#This Row],[IDFRANGRAPHS]],STEAMER_H[],COLUMN(STEAMER_H[R]),FALSE)</f>
        <v>80</v>
      </c>
      <c r="L128" s="13">
        <f>VLOOKUP(MYRANKS_H[[#This Row],[IDFRANGRAPHS]],STEAMER_H[],COLUMN(STEAMER_H[RBI]),FALSE)</f>
        <v>93</v>
      </c>
      <c r="M128" s="13">
        <f>VLOOKUP(MYRANKS_H[[#This Row],[IDFRANGRAPHS]],STEAMER_H[],COLUMN(STEAMER_H[BB]),FALSE)</f>
        <v>74</v>
      </c>
      <c r="N128" s="13">
        <f>VLOOKUP(MYRANKS_H[[#This Row],[IDFRANGRAPHS]],STEAMER_H[],COLUMN(STEAMER_H[SO]),FALSE)</f>
        <v>143</v>
      </c>
      <c r="O128" s="13">
        <f>VLOOKUP(MYRANKS_H[[#This Row],[IDFRANGRAPHS]],STEAMER_H[],COLUMN(STEAMER_H[SB]),FALSE)</f>
        <v>1</v>
      </c>
      <c r="P128" s="15">
        <f>MYRANKS_H[[#This Row],[H]]/MYRANKS_H[[#This Row],[AB]]</f>
        <v>0.25539568345323743</v>
      </c>
    </row>
    <row r="129" spans="1:16" x14ac:dyDescent="0.25">
      <c r="A129" s="7" t="s">
        <v>17805</v>
      </c>
      <c r="B129" s="9" t="str">
        <f>VLOOKUP(MYRANKS_H[[#This Row],[PLAYERID]],PLAYERIDMAP[],COLUMN(PLAYERIDMAP[LASTNAME]),FALSE)</f>
        <v>Davis</v>
      </c>
      <c r="C129" s="12" t="str">
        <f>VLOOKUP(MYRANKS_H[[#This Row],[PLAYERID]],PLAYERIDMAP[],COLUMN(PLAYERIDMAP[FIRSTNAME]),FALSE)</f>
        <v xml:space="preserve">Rajai </v>
      </c>
      <c r="D129" s="12" t="str">
        <f>VLOOKUP(MYRANKS_H[[#This Row],[PLAYERID]],PLAYERIDMAP[],COLUMN(PLAYERIDMAP[TEAM]),FALSE)</f>
        <v>TOR</v>
      </c>
      <c r="E129" s="12" t="str">
        <f>VLOOKUP(MYRANKS_H[[#This Row],[PLAYERID]],PLAYERIDMAP[],COLUMN(PLAYERIDMAP[POS]),FALSE)</f>
        <v>OF</v>
      </c>
      <c r="F129" s="12">
        <f>VLOOKUP(MYRANKS_H[[#This Row],[PLAYERID]],PLAYERIDMAP[],COLUMN(PLAYERIDMAP[IDFANGRAPHS]),FALSE)</f>
        <v>3708</v>
      </c>
      <c r="G129" s="13">
        <f>VLOOKUP(MYRANKS_H[[#This Row],[IDFRANGRAPHS]],STEAMER_H[],COLUMN(STEAMER_H[PA]),FALSE)</f>
        <v>216</v>
      </c>
      <c r="H129" s="13">
        <f>VLOOKUP(MYRANKS_H[[#This Row],[IDFRANGRAPHS]],STEAMER_H[],COLUMN(STEAMER_H[AB]),FALSE)</f>
        <v>198</v>
      </c>
      <c r="I129" s="13">
        <f>VLOOKUP(MYRANKS_H[[#This Row],[IDFRANGRAPHS]],STEAMER_H[],COLUMN(STEAMER_H[H]),FALSE)</f>
        <v>51</v>
      </c>
      <c r="J129" s="13">
        <f>VLOOKUP(MYRANKS_H[[#This Row],[IDFRANGRAPHS]],STEAMER_H[],COLUMN(STEAMER_H[HR]),FALSE)</f>
        <v>3</v>
      </c>
      <c r="K129" s="13">
        <f>VLOOKUP(MYRANKS_H[[#This Row],[IDFRANGRAPHS]],STEAMER_H[],COLUMN(STEAMER_H[R]),FALSE)</f>
        <v>24</v>
      </c>
      <c r="L129" s="13">
        <f>VLOOKUP(MYRANKS_H[[#This Row],[IDFRANGRAPHS]],STEAMER_H[],COLUMN(STEAMER_H[RBI]),FALSE)</f>
        <v>20</v>
      </c>
      <c r="M129" s="13">
        <f>VLOOKUP(MYRANKS_H[[#This Row],[IDFRANGRAPHS]],STEAMER_H[],COLUMN(STEAMER_H[BB]),FALSE)</f>
        <v>13</v>
      </c>
      <c r="N129" s="13">
        <f>VLOOKUP(MYRANKS_H[[#This Row],[IDFRANGRAPHS]],STEAMER_H[],COLUMN(STEAMER_H[SO]),FALSE)</f>
        <v>41</v>
      </c>
      <c r="O129" s="13">
        <f>VLOOKUP(MYRANKS_H[[#This Row],[IDFRANGRAPHS]],STEAMER_H[],COLUMN(STEAMER_H[SB]),FALSE)</f>
        <v>14</v>
      </c>
      <c r="P129" s="15">
        <f>MYRANKS_H[[#This Row],[H]]/MYRANKS_H[[#This Row],[AB]]</f>
        <v>0.25757575757575757</v>
      </c>
    </row>
    <row r="130" spans="1:16" x14ac:dyDescent="0.25">
      <c r="A130" s="7" t="s">
        <v>17813</v>
      </c>
      <c r="B130" s="9" t="str">
        <f>VLOOKUP(MYRANKS_H[[#This Row],[PLAYERID]],PLAYERIDMAP[],COLUMN(PLAYERIDMAP[LASTNAME]),FALSE)</f>
        <v>De Aza</v>
      </c>
      <c r="C130" s="12" t="str">
        <f>VLOOKUP(MYRANKS_H[[#This Row],[PLAYERID]],PLAYERIDMAP[],COLUMN(PLAYERIDMAP[FIRSTNAME]),FALSE)</f>
        <v xml:space="preserve">Alejandro </v>
      </c>
      <c r="D130" s="12" t="str">
        <f>VLOOKUP(MYRANKS_H[[#This Row],[PLAYERID]],PLAYERIDMAP[],COLUMN(PLAYERIDMAP[TEAM]),FALSE)</f>
        <v>CHW</v>
      </c>
      <c r="E130" s="12" t="str">
        <f>VLOOKUP(MYRANKS_H[[#This Row],[PLAYERID]],PLAYERIDMAP[],COLUMN(PLAYERIDMAP[POS]),FALSE)</f>
        <v>OF</v>
      </c>
      <c r="F130" s="12">
        <f>VLOOKUP(MYRANKS_H[[#This Row],[PLAYERID]],PLAYERIDMAP[],COLUMN(PLAYERIDMAP[IDFANGRAPHS]),FALSE)</f>
        <v>3371</v>
      </c>
      <c r="G130" s="13">
        <f>VLOOKUP(MYRANKS_H[[#This Row],[IDFRANGRAPHS]],STEAMER_H[],COLUMN(STEAMER_H[PA]),FALSE)</f>
        <v>614</v>
      </c>
      <c r="H130" s="13">
        <f>VLOOKUP(MYRANKS_H[[#This Row],[IDFRANGRAPHS]],STEAMER_H[],COLUMN(STEAMER_H[AB]),FALSE)</f>
        <v>550</v>
      </c>
      <c r="I130" s="13">
        <f>VLOOKUP(MYRANKS_H[[#This Row],[IDFRANGRAPHS]],STEAMER_H[],COLUMN(STEAMER_H[H]),FALSE)</f>
        <v>151</v>
      </c>
      <c r="J130" s="13">
        <f>VLOOKUP(MYRANKS_H[[#This Row],[IDFRANGRAPHS]],STEAMER_H[],COLUMN(STEAMER_H[HR]),FALSE)</f>
        <v>10</v>
      </c>
      <c r="K130" s="13">
        <f>VLOOKUP(MYRANKS_H[[#This Row],[IDFRANGRAPHS]],STEAMER_H[],COLUMN(STEAMER_H[R]),FALSE)</f>
        <v>79</v>
      </c>
      <c r="L130" s="13">
        <f>VLOOKUP(MYRANKS_H[[#This Row],[IDFRANGRAPHS]],STEAMER_H[],COLUMN(STEAMER_H[RBI]),FALSE)</f>
        <v>54</v>
      </c>
      <c r="M130" s="13">
        <f>VLOOKUP(MYRANKS_H[[#This Row],[IDFRANGRAPHS]],STEAMER_H[],COLUMN(STEAMER_H[BB]),FALSE)</f>
        <v>48</v>
      </c>
      <c r="N130" s="13">
        <f>VLOOKUP(MYRANKS_H[[#This Row],[IDFRANGRAPHS]],STEAMER_H[],COLUMN(STEAMER_H[SO]),FALSE)</f>
        <v>112</v>
      </c>
      <c r="O130" s="13">
        <f>VLOOKUP(MYRANKS_H[[#This Row],[IDFRANGRAPHS]],STEAMER_H[],COLUMN(STEAMER_H[SB]),FALSE)</f>
        <v>20</v>
      </c>
      <c r="P130" s="15">
        <f>MYRANKS_H[[#This Row],[H]]/MYRANKS_H[[#This Row],[AB]]</f>
        <v>0.27454545454545454</v>
      </c>
    </row>
    <row r="131" spans="1:16" x14ac:dyDescent="0.25">
      <c r="A131" s="7" t="s">
        <v>17817</v>
      </c>
      <c r="B131" s="9" t="str">
        <f>VLOOKUP(MYRANKS_H[[#This Row],[PLAYERID]],PLAYERIDMAP[],COLUMN(PLAYERIDMAP[LASTNAME]),FALSE)</f>
        <v>Decker</v>
      </c>
      <c r="C131" s="12" t="str">
        <f>VLOOKUP(MYRANKS_H[[#This Row],[PLAYERID]],PLAYERIDMAP[],COLUMN(PLAYERIDMAP[FIRSTNAME]),FALSE)</f>
        <v xml:space="preserve">Jaff </v>
      </c>
      <c r="D131" s="12" t="str">
        <f>VLOOKUP(MYRANKS_H[[#This Row],[PLAYERID]],PLAYERIDMAP[],COLUMN(PLAYERIDMAP[TEAM]),FALSE)</f>
        <v>SD</v>
      </c>
      <c r="E131" s="12" t="str">
        <f>VLOOKUP(MYRANKS_H[[#This Row],[PLAYERID]],PLAYERIDMAP[],COLUMN(PLAYERIDMAP[POS]),FALSE)</f>
        <v>OF</v>
      </c>
      <c r="F131" s="12" t="str">
        <f>VLOOKUP(MYRANKS_H[[#This Row],[PLAYERID]],PLAYERIDMAP[],COLUMN(PLAYERIDMAP[IDFANGRAPHS]),FALSE)</f>
        <v>sa454407</v>
      </c>
      <c r="G131" s="13">
        <f>VLOOKUP(MYRANKS_H[[#This Row],[IDFRANGRAPHS]],STEAMER_H[],COLUMN(STEAMER_H[PA]),FALSE)</f>
        <v>100</v>
      </c>
      <c r="H131" s="13">
        <f>VLOOKUP(MYRANKS_H[[#This Row],[IDFRANGRAPHS]],STEAMER_H[],COLUMN(STEAMER_H[AB]),FALSE)</f>
        <v>86</v>
      </c>
      <c r="I131" s="13">
        <f>VLOOKUP(MYRANKS_H[[#This Row],[IDFRANGRAPHS]],STEAMER_H[],COLUMN(STEAMER_H[H]),FALSE)</f>
        <v>19</v>
      </c>
      <c r="J131" s="13">
        <f>VLOOKUP(MYRANKS_H[[#This Row],[IDFRANGRAPHS]],STEAMER_H[],COLUMN(STEAMER_H[HR]),FALSE)</f>
        <v>3</v>
      </c>
      <c r="K131" s="13">
        <f>VLOOKUP(MYRANKS_H[[#This Row],[IDFRANGRAPHS]],STEAMER_H[],COLUMN(STEAMER_H[R]),FALSE)</f>
        <v>10</v>
      </c>
      <c r="L131" s="13">
        <f>VLOOKUP(MYRANKS_H[[#This Row],[IDFRANGRAPHS]],STEAMER_H[],COLUMN(STEAMER_H[RBI]),FALSE)</f>
        <v>10</v>
      </c>
      <c r="M131" s="13">
        <f>VLOOKUP(MYRANKS_H[[#This Row],[IDFRANGRAPHS]],STEAMER_H[],COLUMN(STEAMER_H[BB]),FALSE)</f>
        <v>12</v>
      </c>
      <c r="N131" s="13">
        <f>VLOOKUP(MYRANKS_H[[#This Row],[IDFRANGRAPHS]],STEAMER_H[],COLUMN(STEAMER_H[SO]),FALSE)</f>
        <v>23</v>
      </c>
      <c r="O131" s="13">
        <f>VLOOKUP(MYRANKS_H[[#This Row],[IDFRANGRAPHS]],STEAMER_H[],COLUMN(STEAMER_H[SB]),FALSE)</f>
        <v>2</v>
      </c>
      <c r="P131" s="15">
        <f>MYRANKS_H[[#This Row],[H]]/MYRANKS_H[[#This Row],[AB]]</f>
        <v>0.22093023255813954</v>
      </c>
    </row>
    <row r="132" spans="1:16" x14ac:dyDescent="0.25">
      <c r="A132" s="7" t="s">
        <v>17825</v>
      </c>
      <c r="B132" s="9" t="str">
        <f>VLOOKUP(MYRANKS_H[[#This Row],[PLAYERID]],PLAYERIDMAP[],COLUMN(PLAYERIDMAP[LASTNAME]),FALSE)</f>
        <v>DeJesus</v>
      </c>
      <c r="C132" s="12" t="str">
        <f>VLOOKUP(MYRANKS_H[[#This Row],[PLAYERID]],PLAYERIDMAP[],COLUMN(PLAYERIDMAP[FIRSTNAME]),FALSE)</f>
        <v xml:space="preserve">David </v>
      </c>
      <c r="D132" s="12" t="str">
        <f>VLOOKUP(MYRANKS_H[[#This Row],[PLAYERID]],PLAYERIDMAP[],COLUMN(PLAYERIDMAP[TEAM]),FALSE)</f>
        <v>CHC</v>
      </c>
      <c r="E132" s="12" t="str">
        <f>VLOOKUP(MYRANKS_H[[#This Row],[PLAYERID]],PLAYERIDMAP[],COLUMN(PLAYERIDMAP[POS]),FALSE)</f>
        <v>OF</v>
      </c>
      <c r="F132" s="12">
        <f>VLOOKUP(MYRANKS_H[[#This Row],[PLAYERID]],PLAYERIDMAP[],COLUMN(PLAYERIDMAP[IDFANGRAPHS]),FALSE)</f>
        <v>1825</v>
      </c>
      <c r="G132" s="13">
        <f>VLOOKUP(MYRANKS_H[[#This Row],[IDFRANGRAPHS]],STEAMER_H[],COLUMN(STEAMER_H[PA]),FALSE)</f>
        <v>576</v>
      </c>
      <c r="H132" s="13">
        <f>VLOOKUP(MYRANKS_H[[#This Row],[IDFRANGRAPHS]],STEAMER_H[],COLUMN(STEAMER_H[AB]),FALSE)</f>
        <v>503</v>
      </c>
      <c r="I132" s="13">
        <f>VLOOKUP(MYRANKS_H[[#This Row],[IDFRANGRAPHS]],STEAMER_H[],COLUMN(STEAMER_H[H]),FALSE)</f>
        <v>134</v>
      </c>
      <c r="J132" s="13">
        <f>VLOOKUP(MYRANKS_H[[#This Row],[IDFRANGRAPHS]],STEAMER_H[],COLUMN(STEAMER_H[HR]),FALSE)</f>
        <v>11</v>
      </c>
      <c r="K132" s="13">
        <f>VLOOKUP(MYRANKS_H[[#This Row],[IDFRANGRAPHS]],STEAMER_H[],COLUMN(STEAMER_H[R]),FALSE)</f>
        <v>73</v>
      </c>
      <c r="L132" s="13">
        <f>VLOOKUP(MYRANKS_H[[#This Row],[IDFRANGRAPHS]],STEAMER_H[],COLUMN(STEAMER_H[RBI]),FALSE)</f>
        <v>50</v>
      </c>
      <c r="M132" s="13">
        <f>VLOOKUP(MYRANKS_H[[#This Row],[IDFRANGRAPHS]],STEAMER_H[],COLUMN(STEAMER_H[BB]),FALSE)</f>
        <v>56</v>
      </c>
      <c r="N132" s="13">
        <f>VLOOKUP(MYRANKS_H[[#This Row],[IDFRANGRAPHS]],STEAMER_H[],COLUMN(STEAMER_H[SO]),FALSE)</f>
        <v>91</v>
      </c>
      <c r="O132" s="13">
        <f>VLOOKUP(MYRANKS_H[[#This Row],[IDFRANGRAPHS]],STEAMER_H[],COLUMN(STEAMER_H[SB]),FALSE)</f>
        <v>5</v>
      </c>
      <c r="P132" s="15">
        <f>MYRANKS_H[[#This Row],[H]]/MYRANKS_H[[#This Row],[AB]]</f>
        <v>0.26640159045725648</v>
      </c>
    </row>
    <row r="133" spans="1:16" x14ac:dyDescent="0.25">
      <c r="A133" s="7" t="s">
        <v>17829</v>
      </c>
      <c r="B133" s="9" t="str">
        <f>VLOOKUP(MYRANKS_H[[#This Row],[PLAYERID]],PLAYERIDMAP[],COLUMN(PLAYERIDMAP[LASTNAME]),FALSE)</f>
        <v>De Jesus</v>
      </c>
      <c r="C133" s="12" t="str">
        <f>VLOOKUP(MYRANKS_H[[#This Row],[PLAYERID]],PLAYERIDMAP[],COLUMN(PLAYERIDMAP[FIRSTNAME]),FALSE)</f>
        <v xml:space="preserve">Ivan </v>
      </c>
      <c r="D133" s="12" t="str">
        <f>VLOOKUP(MYRANKS_H[[#This Row],[PLAYERID]],PLAYERIDMAP[],COLUMN(PLAYERIDMAP[TEAM]),FALSE)</f>
        <v>BOS</v>
      </c>
      <c r="E133" s="12" t="str">
        <f>VLOOKUP(MYRANKS_H[[#This Row],[PLAYERID]],PLAYERIDMAP[],COLUMN(PLAYERIDMAP[POS]),FALSE)</f>
        <v>2B</v>
      </c>
      <c r="F133" s="12">
        <f>VLOOKUP(MYRANKS_H[[#This Row],[PLAYERID]],PLAYERIDMAP[],COLUMN(PLAYERIDMAP[IDFANGRAPHS]),FALSE)</f>
        <v>9886</v>
      </c>
      <c r="G133" s="13">
        <f>VLOOKUP(MYRANKS_H[[#This Row],[IDFRANGRAPHS]],STEAMER_H[],COLUMN(STEAMER_H[PA]),FALSE)</f>
        <v>100</v>
      </c>
      <c r="H133" s="13">
        <f>VLOOKUP(MYRANKS_H[[#This Row],[IDFRANGRAPHS]],STEAMER_H[],COLUMN(STEAMER_H[AB]),FALSE)</f>
        <v>91</v>
      </c>
      <c r="I133" s="13">
        <f>VLOOKUP(MYRANKS_H[[#This Row],[IDFRANGRAPHS]],STEAMER_H[],COLUMN(STEAMER_H[H]),FALSE)</f>
        <v>23</v>
      </c>
      <c r="J133" s="13">
        <f>VLOOKUP(MYRANKS_H[[#This Row],[IDFRANGRAPHS]],STEAMER_H[],COLUMN(STEAMER_H[HR]),FALSE)</f>
        <v>1</v>
      </c>
      <c r="K133" s="13">
        <f>VLOOKUP(MYRANKS_H[[#This Row],[IDFRANGRAPHS]],STEAMER_H[],COLUMN(STEAMER_H[R]),FALSE)</f>
        <v>10</v>
      </c>
      <c r="L133" s="13">
        <f>VLOOKUP(MYRANKS_H[[#This Row],[IDFRANGRAPHS]],STEAMER_H[],COLUMN(STEAMER_H[RBI]),FALSE)</f>
        <v>9</v>
      </c>
      <c r="M133" s="13">
        <f>VLOOKUP(MYRANKS_H[[#This Row],[IDFRANGRAPHS]],STEAMER_H[],COLUMN(STEAMER_H[BB]),FALSE)</f>
        <v>6</v>
      </c>
      <c r="N133" s="13">
        <f>VLOOKUP(MYRANKS_H[[#This Row],[IDFRANGRAPHS]],STEAMER_H[],COLUMN(STEAMER_H[SO]),FALSE)</f>
        <v>19</v>
      </c>
      <c r="O133" s="13">
        <f>VLOOKUP(MYRANKS_H[[#This Row],[IDFRANGRAPHS]],STEAMER_H[],COLUMN(STEAMER_H[SB]),FALSE)</f>
        <v>1</v>
      </c>
      <c r="P133" s="15">
        <f>MYRANKS_H[[#This Row],[H]]/MYRANKS_H[[#This Row],[AB]]</f>
        <v>0.25274725274725274</v>
      </c>
    </row>
    <row r="134" spans="1:16" x14ac:dyDescent="0.25">
      <c r="A134" s="7" t="s">
        <v>17857</v>
      </c>
      <c r="B134" s="9" t="str">
        <f>VLOOKUP(MYRANKS_H[[#This Row],[PLAYERID]],PLAYERIDMAP[],COLUMN(PLAYERIDMAP[LASTNAME]),FALSE)</f>
        <v>Denorfia</v>
      </c>
      <c r="C134" s="12" t="str">
        <f>VLOOKUP(MYRANKS_H[[#This Row],[PLAYERID]],PLAYERIDMAP[],COLUMN(PLAYERIDMAP[FIRSTNAME]),FALSE)</f>
        <v xml:space="preserve">Chris </v>
      </c>
      <c r="D134" s="12" t="str">
        <f>VLOOKUP(MYRANKS_H[[#This Row],[PLAYERID]],PLAYERIDMAP[],COLUMN(PLAYERIDMAP[TEAM]),FALSE)</f>
        <v>SD</v>
      </c>
      <c r="E134" s="12" t="str">
        <f>VLOOKUP(MYRANKS_H[[#This Row],[PLAYERID]],PLAYERIDMAP[],COLUMN(PLAYERIDMAP[POS]),FALSE)</f>
        <v>OF</v>
      </c>
      <c r="F134" s="12">
        <f>VLOOKUP(MYRANKS_H[[#This Row],[PLAYERID]],PLAYERIDMAP[],COLUMN(PLAYERIDMAP[IDFANGRAPHS]),FALSE)</f>
        <v>4400</v>
      </c>
      <c r="G134" s="13">
        <f>VLOOKUP(MYRANKS_H[[#This Row],[IDFRANGRAPHS]],STEAMER_H[],COLUMN(STEAMER_H[PA]),FALSE)</f>
        <v>404</v>
      </c>
      <c r="H134" s="13">
        <f>VLOOKUP(MYRANKS_H[[#This Row],[IDFRANGRAPHS]],STEAMER_H[],COLUMN(STEAMER_H[AB]),FALSE)</f>
        <v>365</v>
      </c>
      <c r="I134" s="13">
        <f>VLOOKUP(MYRANKS_H[[#This Row],[IDFRANGRAPHS]],STEAMER_H[],COLUMN(STEAMER_H[H]),FALSE)</f>
        <v>97</v>
      </c>
      <c r="J134" s="13">
        <f>VLOOKUP(MYRANKS_H[[#This Row],[IDFRANGRAPHS]],STEAMER_H[],COLUMN(STEAMER_H[HR]),FALSE)</f>
        <v>8</v>
      </c>
      <c r="K134" s="13">
        <f>VLOOKUP(MYRANKS_H[[#This Row],[IDFRANGRAPHS]],STEAMER_H[],COLUMN(STEAMER_H[R]),FALSE)</f>
        <v>44</v>
      </c>
      <c r="L134" s="13">
        <f>VLOOKUP(MYRANKS_H[[#This Row],[IDFRANGRAPHS]],STEAMER_H[],COLUMN(STEAMER_H[RBI]),FALSE)</f>
        <v>39</v>
      </c>
      <c r="M134" s="13">
        <f>VLOOKUP(MYRANKS_H[[#This Row],[IDFRANGRAPHS]],STEAMER_H[],COLUMN(STEAMER_H[BB]),FALSE)</f>
        <v>31</v>
      </c>
      <c r="N134" s="13">
        <f>VLOOKUP(MYRANKS_H[[#This Row],[IDFRANGRAPHS]],STEAMER_H[],COLUMN(STEAMER_H[SO]),FALSE)</f>
        <v>60</v>
      </c>
      <c r="O134" s="13">
        <f>VLOOKUP(MYRANKS_H[[#This Row],[IDFRANGRAPHS]],STEAMER_H[],COLUMN(STEAMER_H[SB]),FALSE)</f>
        <v>8</v>
      </c>
      <c r="P134" s="15">
        <f>MYRANKS_H[[#This Row],[H]]/MYRANKS_H[[#This Row],[AB]]</f>
        <v>0.26575342465753427</v>
      </c>
    </row>
    <row r="135" spans="1:16" x14ac:dyDescent="0.25">
      <c r="A135" s="7" t="s">
        <v>17861</v>
      </c>
      <c r="B135" s="9" t="str">
        <f>VLOOKUP(MYRANKS_H[[#This Row],[PLAYERID]],PLAYERIDMAP[],COLUMN(PLAYERIDMAP[LASTNAME]),FALSE)</f>
        <v>DeRosa</v>
      </c>
      <c r="C135" s="12" t="str">
        <f>VLOOKUP(MYRANKS_H[[#This Row],[PLAYERID]],PLAYERIDMAP[],COLUMN(PLAYERIDMAP[FIRSTNAME]),FALSE)</f>
        <v xml:space="preserve">Mark </v>
      </c>
      <c r="D135" s="12" t="str">
        <f>VLOOKUP(MYRANKS_H[[#This Row],[PLAYERID]],PLAYERIDMAP[],COLUMN(PLAYERIDMAP[TEAM]),FALSE)</f>
        <v>TOR</v>
      </c>
      <c r="E135" s="12" t="str">
        <f>VLOOKUP(MYRANKS_H[[#This Row],[PLAYERID]],PLAYERIDMAP[],COLUMN(PLAYERIDMAP[POS]),FALSE)</f>
        <v>3B</v>
      </c>
      <c r="F135" s="12">
        <f>VLOOKUP(MYRANKS_H[[#This Row],[PLAYERID]],PLAYERIDMAP[],COLUMN(PLAYERIDMAP[IDFANGRAPHS]),FALSE)</f>
        <v>1392</v>
      </c>
      <c r="G135" s="13">
        <f>VLOOKUP(MYRANKS_H[[#This Row],[IDFRANGRAPHS]],STEAMER_H[],COLUMN(STEAMER_H[PA]),FALSE)</f>
        <v>100</v>
      </c>
      <c r="H135" s="13">
        <f>VLOOKUP(MYRANKS_H[[#This Row],[IDFRANGRAPHS]],STEAMER_H[],COLUMN(STEAMER_H[AB]),FALSE)</f>
        <v>89</v>
      </c>
      <c r="I135" s="13">
        <f>VLOOKUP(MYRANKS_H[[#This Row],[IDFRANGRAPHS]],STEAMER_H[],COLUMN(STEAMER_H[H]),FALSE)</f>
        <v>22</v>
      </c>
      <c r="J135" s="13">
        <f>VLOOKUP(MYRANKS_H[[#This Row],[IDFRANGRAPHS]],STEAMER_H[],COLUMN(STEAMER_H[HR]),FALSE)</f>
        <v>2</v>
      </c>
      <c r="K135" s="13">
        <f>VLOOKUP(MYRANKS_H[[#This Row],[IDFRANGRAPHS]],STEAMER_H[],COLUMN(STEAMER_H[R]),FALSE)</f>
        <v>11</v>
      </c>
      <c r="L135" s="13">
        <f>VLOOKUP(MYRANKS_H[[#This Row],[IDFRANGRAPHS]],STEAMER_H[],COLUMN(STEAMER_H[RBI]),FALSE)</f>
        <v>9</v>
      </c>
      <c r="M135" s="13">
        <f>VLOOKUP(MYRANKS_H[[#This Row],[IDFRANGRAPHS]],STEAMER_H[],COLUMN(STEAMER_H[BB]),FALSE)</f>
        <v>9</v>
      </c>
      <c r="N135" s="13">
        <f>VLOOKUP(MYRANKS_H[[#This Row],[IDFRANGRAPHS]],STEAMER_H[],COLUMN(STEAMER_H[SO]),FALSE)</f>
        <v>18</v>
      </c>
      <c r="O135" s="13">
        <f>VLOOKUP(MYRANKS_H[[#This Row],[IDFRANGRAPHS]],STEAMER_H[],COLUMN(STEAMER_H[SB]),FALSE)</f>
        <v>2</v>
      </c>
      <c r="P135" s="15">
        <f>MYRANKS_H[[#This Row],[H]]/MYRANKS_H[[#This Row],[AB]]</f>
        <v>0.24719101123595505</v>
      </c>
    </row>
    <row r="136" spans="1:16" x14ac:dyDescent="0.25">
      <c r="A136" s="7" t="s">
        <v>17865</v>
      </c>
      <c r="B136" s="9" t="str">
        <f>VLOOKUP(MYRANKS_H[[#This Row],[PLAYERID]],PLAYERIDMAP[],COLUMN(PLAYERIDMAP[LASTNAME]),FALSE)</f>
        <v>Descalso</v>
      </c>
      <c r="C136" s="12" t="str">
        <f>VLOOKUP(MYRANKS_H[[#This Row],[PLAYERID]],PLAYERIDMAP[],COLUMN(PLAYERIDMAP[FIRSTNAME]),FALSE)</f>
        <v xml:space="preserve">Daniel </v>
      </c>
      <c r="D136" s="12" t="str">
        <f>VLOOKUP(MYRANKS_H[[#This Row],[PLAYERID]],PLAYERIDMAP[],COLUMN(PLAYERIDMAP[TEAM]),FALSE)</f>
        <v>STL</v>
      </c>
      <c r="E136" s="12" t="str">
        <f>VLOOKUP(MYRANKS_H[[#This Row],[PLAYERID]],PLAYERIDMAP[],COLUMN(PLAYERIDMAP[POS]),FALSE)</f>
        <v>2B</v>
      </c>
      <c r="F136" s="12">
        <f>VLOOKUP(MYRANKS_H[[#This Row],[PLAYERID]],PLAYERIDMAP[],COLUMN(PLAYERIDMAP[IDFANGRAPHS]),FALSE)</f>
        <v>8392</v>
      </c>
      <c r="G136" s="13">
        <f>VLOOKUP(MYRANKS_H[[#This Row],[IDFRANGRAPHS]],STEAMER_H[],COLUMN(STEAMER_H[PA]),FALSE)</f>
        <v>380</v>
      </c>
      <c r="H136" s="13">
        <f>VLOOKUP(MYRANKS_H[[#This Row],[IDFRANGRAPHS]],STEAMER_H[],COLUMN(STEAMER_H[AB]),FALSE)</f>
        <v>338</v>
      </c>
      <c r="I136" s="13">
        <f>VLOOKUP(MYRANKS_H[[#This Row],[IDFRANGRAPHS]],STEAMER_H[],COLUMN(STEAMER_H[H]),FALSE)</f>
        <v>85</v>
      </c>
      <c r="J136" s="13">
        <f>VLOOKUP(MYRANKS_H[[#This Row],[IDFRANGRAPHS]],STEAMER_H[],COLUMN(STEAMER_H[HR]),FALSE)</f>
        <v>4</v>
      </c>
      <c r="K136" s="13">
        <f>VLOOKUP(MYRANKS_H[[#This Row],[IDFRANGRAPHS]],STEAMER_H[],COLUMN(STEAMER_H[R]),FALSE)</f>
        <v>34</v>
      </c>
      <c r="L136" s="13">
        <f>VLOOKUP(MYRANKS_H[[#This Row],[IDFRANGRAPHS]],STEAMER_H[],COLUMN(STEAMER_H[RBI]),FALSE)</f>
        <v>35</v>
      </c>
      <c r="M136" s="13">
        <f>VLOOKUP(MYRANKS_H[[#This Row],[IDFRANGRAPHS]],STEAMER_H[],COLUMN(STEAMER_H[BB]),FALSE)</f>
        <v>32</v>
      </c>
      <c r="N136" s="13">
        <f>VLOOKUP(MYRANKS_H[[#This Row],[IDFRANGRAPHS]],STEAMER_H[],COLUMN(STEAMER_H[SO]),FALSE)</f>
        <v>64</v>
      </c>
      <c r="O136" s="13">
        <f>VLOOKUP(MYRANKS_H[[#This Row],[IDFRANGRAPHS]],STEAMER_H[],COLUMN(STEAMER_H[SB]),FALSE)</f>
        <v>3</v>
      </c>
      <c r="P136" s="15">
        <f>MYRANKS_H[[#This Row],[H]]/MYRANKS_H[[#This Row],[AB]]</f>
        <v>0.25147928994082841</v>
      </c>
    </row>
    <row r="137" spans="1:16" x14ac:dyDescent="0.25">
      <c r="A137" s="7" t="s">
        <v>17868</v>
      </c>
      <c r="B137" s="9" t="str">
        <f>VLOOKUP(MYRANKS_H[[#This Row],[PLAYERID]],PLAYERIDMAP[],COLUMN(PLAYERIDMAP[LASTNAME]),FALSE)</f>
        <v>Desmond</v>
      </c>
      <c r="C137" s="12" t="str">
        <f>VLOOKUP(MYRANKS_H[[#This Row],[PLAYERID]],PLAYERIDMAP[],COLUMN(PLAYERIDMAP[FIRSTNAME]),FALSE)</f>
        <v xml:space="preserve">Ian </v>
      </c>
      <c r="D137" s="12" t="str">
        <f>VLOOKUP(MYRANKS_H[[#This Row],[PLAYERID]],PLAYERIDMAP[],COLUMN(PLAYERIDMAP[TEAM]),FALSE)</f>
        <v>WAS</v>
      </c>
      <c r="E137" s="12" t="str">
        <f>VLOOKUP(MYRANKS_H[[#This Row],[PLAYERID]],PLAYERIDMAP[],COLUMN(PLAYERIDMAP[POS]),FALSE)</f>
        <v>SS</v>
      </c>
      <c r="F137" s="12">
        <f>VLOOKUP(MYRANKS_H[[#This Row],[PLAYERID]],PLAYERIDMAP[],COLUMN(PLAYERIDMAP[IDFANGRAPHS]),FALSE)</f>
        <v>6885</v>
      </c>
      <c r="G137" s="13">
        <f>VLOOKUP(MYRANKS_H[[#This Row],[IDFRANGRAPHS]],STEAMER_H[],COLUMN(STEAMER_H[PA]),FALSE)</f>
        <v>586</v>
      </c>
      <c r="H137" s="13">
        <f>VLOOKUP(MYRANKS_H[[#This Row],[IDFRANGRAPHS]],STEAMER_H[],COLUMN(STEAMER_H[AB]),FALSE)</f>
        <v>540</v>
      </c>
      <c r="I137" s="13">
        <f>VLOOKUP(MYRANKS_H[[#This Row],[IDFRANGRAPHS]],STEAMER_H[],COLUMN(STEAMER_H[H]),FALSE)</f>
        <v>146</v>
      </c>
      <c r="J137" s="13">
        <f>VLOOKUP(MYRANKS_H[[#This Row],[IDFRANGRAPHS]],STEAMER_H[],COLUMN(STEAMER_H[HR]),FALSE)</f>
        <v>16</v>
      </c>
      <c r="K137" s="13">
        <f>VLOOKUP(MYRANKS_H[[#This Row],[IDFRANGRAPHS]],STEAMER_H[],COLUMN(STEAMER_H[R]),FALSE)</f>
        <v>69</v>
      </c>
      <c r="L137" s="13">
        <f>VLOOKUP(MYRANKS_H[[#This Row],[IDFRANGRAPHS]],STEAMER_H[],COLUMN(STEAMER_H[RBI]),FALSE)</f>
        <v>67</v>
      </c>
      <c r="M137" s="13">
        <f>VLOOKUP(MYRANKS_H[[#This Row],[IDFRANGRAPHS]],STEAMER_H[],COLUMN(STEAMER_H[BB]),FALSE)</f>
        <v>35</v>
      </c>
      <c r="N137" s="13">
        <f>VLOOKUP(MYRANKS_H[[#This Row],[IDFRANGRAPHS]],STEAMER_H[],COLUMN(STEAMER_H[SO]),FALSE)</f>
        <v>117</v>
      </c>
      <c r="O137" s="13">
        <f>VLOOKUP(MYRANKS_H[[#This Row],[IDFRANGRAPHS]],STEAMER_H[],COLUMN(STEAMER_H[SB]),FALSE)</f>
        <v>15</v>
      </c>
      <c r="P137" s="15">
        <f>MYRANKS_H[[#This Row],[H]]/MYRANKS_H[[#This Row],[AB]]</f>
        <v>0.27037037037037037</v>
      </c>
    </row>
    <row r="138" spans="1:16" x14ac:dyDescent="0.25">
      <c r="A138" s="7" t="s">
        <v>17876</v>
      </c>
      <c r="B138" s="9" t="str">
        <f>VLOOKUP(MYRANKS_H[[#This Row],[PLAYERID]],PLAYERIDMAP[],COLUMN(PLAYERIDMAP[LASTNAME]),FALSE)</f>
        <v>DeVries</v>
      </c>
      <c r="C138" s="12" t="str">
        <f>VLOOKUP(MYRANKS_H[[#This Row],[PLAYERID]],PLAYERIDMAP[],COLUMN(PLAYERIDMAP[FIRSTNAME]),FALSE)</f>
        <v xml:space="preserve">Cole </v>
      </c>
      <c r="D138" s="12" t="str">
        <f>VLOOKUP(MYRANKS_H[[#This Row],[PLAYERID]],PLAYERIDMAP[],COLUMN(PLAYERIDMAP[TEAM]),FALSE)</f>
        <v>MIN</v>
      </c>
      <c r="E138" s="12" t="str">
        <f>VLOOKUP(MYRANKS_H[[#This Row],[PLAYERID]],PLAYERIDMAP[],COLUMN(PLAYERIDMAP[POS]),FALSE)</f>
        <v>-</v>
      </c>
      <c r="F138" s="12">
        <f>VLOOKUP(MYRANKS_H[[#This Row],[PLAYERID]],PLAYERIDMAP[],COLUMN(PLAYERIDMAP[IDFANGRAPHS]),FALSE)</f>
        <v>8201</v>
      </c>
      <c r="G138" s="13" t="e">
        <f>VLOOKUP(MYRANKS_H[[#This Row],[IDFRANGRAPHS]],STEAMER_H[],COLUMN(STEAMER_H[PA]),FALSE)</f>
        <v>#N/A</v>
      </c>
      <c r="H138" s="13" t="e">
        <f>VLOOKUP(MYRANKS_H[[#This Row],[IDFRANGRAPHS]],STEAMER_H[],COLUMN(STEAMER_H[AB]),FALSE)</f>
        <v>#N/A</v>
      </c>
      <c r="I138" s="13" t="e">
        <f>VLOOKUP(MYRANKS_H[[#This Row],[IDFRANGRAPHS]],STEAMER_H[],COLUMN(STEAMER_H[H]),FALSE)</f>
        <v>#N/A</v>
      </c>
      <c r="J138" s="13" t="e">
        <f>VLOOKUP(MYRANKS_H[[#This Row],[IDFRANGRAPHS]],STEAMER_H[],COLUMN(STEAMER_H[HR]),FALSE)</f>
        <v>#N/A</v>
      </c>
      <c r="K138" s="13" t="e">
        <f>VLOOKUP(MYRANKS_H[[#This Row],[IDFRANGRAPHS]],STEAMER_H[],COLUMN(STEAMER_H[R]),FALSE)</f>
        <v>#N/A</v>
      </c>
      <c r="L138" s="13" t="e">
        <f>VLOOKUP(MYRANKS_H[[#This Row],[IDFRANGRAPHS]],STEAMER_H[],COLUMN(STEAMER_H[RBI]),FALSE)</f>
        <v>#N/A</v>
      </c>
      <c r="M138" s="13" t="e">
        <f>VLOOKUP(MYRANKS_H[[#This Row],[IDFRANGRAPHS]],STEAMER_H[],COLUMN(STEAMER_H[BB]),FALSE)</f>
        <v>#N/A</v>
      </c>
      <c r="N138" s="13" t="e">
        <f>VLOOKUP(MYRANKS_H[[#This Row],[IDFRANGRAPHS]],STEAMER_H[],COLUMN(STEAMER_H[SO]),FALSE)</f>
        <v>#N/A</v>
      </c>
      <c r="O138" s="13" t="e">
        <f>VLOOKUP(MYRANKS_H[[#This Row],[IDFRANGRAPHS]],STEAMER_H[],COLUMN(STEAMER_H[SB]),FALSE)</f>
        <v>#N/A</v>
      </c>
      <c r="P138" s="15" t="e">
        <f>MYRANKS_H[[#This Row],[H]]/MYRANKS_H[[#This Row],[AB]]</f>
        <v>#N/A</v>
      </c>
    </row>
    <row r="139" spans="1:16" x14ac:dyDescent="0.25">
      <c r="A139" s="7" t="s">
        <v>17883</v>
      </c>
      <c r="B139" s="9" t="str">
        <f>VLOOKUP(MYRANKS_H[[#This Row],[PLAYERID]],PLAYERIDMAP[],COLUMN(PLAYERIDMAP[LASTNAME]),FALSE)</f>
        <v>Diaz</v>
      </c>
      <c r="C139" s="12" t="str">
        <f>VLOOKUP(MYRANKS_H[[#This Row],[PLAYERID]],PLAYERIDMAP[],COLUMN(PLAYERIDMAP[FIRSTNAME]),FALSE)</f>
        <v xml:space="preserve">Juan </v>
      </c>
      <c r="D139" s="12" t="str">
        <f>VLOOKUP(MYRANKS_H[[#This Row],[PLAYERID]],PLAYERIDMAP[],COLUMN(PLAYERIDMAP[TEAM]),FALSE)</f>
        <v>CLE</v>
      </c>
      <c r="E139" s="12" t="str">
        <f>VLOOKUP(MYRANKS_H[[#This Row],[PLAYERID]],PLAYERIDMAP[],COLUMN(PLAYERIDMAP[POS]),FALSE)</f>
        <v>-</v>
      </c>
      <c r="F139" s="12">
        <f>VLOOKUP(MYRANKS_H[[#This Row],[PLAYERID]],PLAYERIDMAP[],COLUMN(PLAYERIDMAP[IDFANGRAPHS]),FALSE)</f>
        <v>9235</v>
      </c>
      <c r="G139" s="13">
        <f>VLOOKUP(MYRANKS_H[[#This Row],[IDFRANGRAPHS]],STEAMER_H[],COLUMN(STEAMER_H[PA]),FALSE)</f>
        <v>100</v>
      </c>
      <c r="H139" s="13">
        <f>VLOOKUP(MYRANKS_H[[#This Row],[IDFRANGRAPHS]],STEAMER_H[],COLUMN(STEAMER_H[AB]),FALSE)</f>
        <v>93</v>
      </c>
      <c r="I139" s="13">
        <f>VLOOKUP(MYRANKS_H[[#This Row],[IDFRANGRAPHS]],STEAMER_H[],COLUMN(STEAMER_H[H]),FALSE)</f>
        <v>22</v>
      </c>
      <c r="J139" s="13">
        <f>VLOOKUP(MYRANKS_H[[#This Row],[IDFRANGRAPHS]],STEAMER_H[],COLUMN(STEAMER_H[HR]),FALSE)</f>
        <v>2</v>
      </c>
      <c r="K139" s="13">
        <f>VLOOKUP(MYRANKS_H[[#This Row],[IDFRANGRAPHS]],STEAMER_H[],COLUMN(STEAMER_H[R]),FALSE)</f>
        <v>10</v>
      </c>
      <c r="L139" s="13">
        <f>VLOOKUP(MYRANKS_H[[#This Row],[IDFRANGRAPHS]],STEAMER_H[],COLUMN(STEAMER_H[RBI]),FALSE)</f>
        <v>9</v>
      </c>
      <c r="M139" s="13">
        <f>VLOOKUP(MYRANKS_H[[#This Row],[IDFRANGRAPHS]],STEAMER_H[],COLUMN(STEAMER_H[BB]),FALSE)</f>
        <v>5</v>
      </c>
      <c r="N139" s="13">
        <f>VLOOKUP(MYRANKS_H[[#This Row],[IDFRANGRAPHS]],STEAMER_H[],COLUMN(STEAMER_H[SO]),FALSE)</f>
        <v>22</v>
      </c>
      <c r="O139" s="13">
        <f>VLOOKUP(MYRANKS_H[[#This Row],[IDFRANGRAPHS]],STEAMER_H[],COLUMN(STEAMER_H[SB]),FALSE)</f>
        <v>1</v>
      </c>
      <c r="P139" s="15">
        <f>MYRANKS_H[[#This Row],[H]]/MYRANKS_H[[#This Row],[AB]]</f>
        <v>0.23655913978494625</v>
      </c>
    </row>
    <row r="140" spans="1:16" x14ac:dyDescent="0.25">
      <c r="A140" s="7" t="s">
        <v>17884</v>
      </c>
      <c r="B140" s="9" t="str">
        <f>VLOOKUP(MYRANKS_H[[#This Row],[PLAYERID]],PLAYERIDMAP[],COLUMN(PLAYERIDMAP[LASTNAME]),FALSE)</f>
        <v>Diaz</v>
      </c>
      <c r="C140" s="12" t="str">
        <f>VLOOKUP(MYRANKS_H[[#This Row],[PLAYERID]],PLAYERIDMAP[],COLUMN(PLAYERIDMAP[FIRSTNAME]),FALSE)</f>
        <v xml:space="preserve">Matt </v>
      </c>
      <c r="D140" s="12" t="str">
        <f>VLOOKUP(MYRANKS_H[[#This Row],[PLAYERID]],PLAYERIDMAP[],COLUMN(PLAYERIDMAP[TEAM]),FALSE)</f>
        <v>ATL</v>
      </c>
      <c r="E140" s="12" t="str">
        <f>VLOOKUP(MYRANKS_H[[#This Row],[PLAYERID]],PLAYERIDMAP[],COLUMN(PLAYERIDMAP[POS]),FALSE)</f>
        <v>OF</v>
      </c>
      <c r="F140" s="12">
        <f>VLOOKUP(MYRANKS_H[[#This Row],[PLAYERID]],PLAYERIDMAP[],COLUMN(PLAYERIDMAP[IDFANGRAPHS]),FALSE)</f>
        <v>1771</v>
      </c>
      <c r="G140" s="13">
        <f>VLOOKUP(MYRANKS_H[[#This Row],[IDFRANGRAPHS]],STEAMER_H[],COLUMN(STEAMER_H[PA]),FALSE)</f>
        <v>100</v>
      </c>
      <c r="H140" s="13">
        <f>VLOOKUP(MYRANKS_H[[#This Row],[IDFRANGRAPHS]],STEAMER_H[],COLUMN(STEAMER_H[AB]),FALSE)</f>
        <v>91</v>
      </c>
      <c r="I140" s="13">
        <f>VLOOKUP(MYRANKS_H[[#This Row],[IDFRANGRAPHS]],STEAMER_H[],COLUMN(STEAMER_H[H]),FALSE)</f>
        <v>23</v>
      </c>
      <c r="J140" s="13">
        <f>VLOOKUP(MYRANKS_H[[#This Row],[IDFRANGRAPHS]],STEAMER_H[],COLUMN(STEAMER_H[HR]),FALSE)</f>
        <v>2</v>
      </c>
      <c r="K140" s="13">
        <f>VLOOKUP(MYRANKS_H[[#This Row],[IDFRANGRAPHS]],STEAMER_H[],COLUMN(STEAMER_H[R]),FALSE)</f>
        <v>10</v>
      </c>
      <c r="L140" s="13">
        <f>VLOOKUP(MYRANKS_H[[#This Row],[IDFRANGRAPHS]],STEAMER_H[],COLUMN(STEAMER_H[RBI]),FALSE)</f>
        <v>10</v>
      </c>
      <c r="M140" s="13">
        <f>VLOOKUP(MYRANKS_H[[#This Row],[IDFRANGRAPHS]],STEAMER_H[],COLUMN(STEAMER_H[BB]),FALSE)</f>
        <v>7</v>
      </c>
      <c r="N140" s="13">
        <f>VLOOKUP(MYRANKS_H[[#This Row],[IDFRANGRAPHS]],STEAMER_H[],COLUMN(STEAMER_H[SO]),FALSE)</f>
        <v>19</v>
      </c>
      <c r="O140" s="13">
        <f>VLOOKUP(MYRANKS_H[[#This Row],[IDFRANGRAPHS]],STEAMER_H[],COLUMN(STEAMER_H[SB]),FALSE)</f>
        <v>1</v>
      </c>
      <c r="P140" s="15">
        <f>MYRANKS_H[[#This Row],[H]]/MYRANKS_H[[#This Row],[AB]]</f>
        <v>0.25274725274725274</v>
      </c>
    </row>
    <row r="141" spans="1:16" x14ac:dyDescent="0.25">
      <c r="A141" s="7" t="s">
        <v>17888</v>
      </c>
      <c r="B141" s="9" t="str">
        <f>VLOOKUP(MYRANKS_H[[#This Row],[PLAYERID]],PLAYERIDMAP[],COLUMN(PLAYERIDMAP[LASTNAME]),FALSE)</f>
        <v>Dickerson</v>
      </c>
      <c r="C141" s="12" t="str">
        <f>VLOOKUP(MYRANKS_H[[#This Row],[PLAYERID]],PLAYERIDMAP[],COLUMN(PLAYERIDMAP[FIRSTNAME]),FALSE)</f>
        <v xml:space="preserve">Chris </v>
      </c>
      <c r="D141" s="12" t="str">
        <f>VLOOKUP(MYRANKS_H[[#This Row],[PLAYERID]],PLAYERIDMAP[],COLUMN(PLAYERIDMAP[TEAM]),FALSE)</f>
        <v>NYY</v>
      </c>
      <c r="E141" s="12" t="str">
        <f>VLOOKUP(MYRANKS_H[[#This Row],[PLAYERID]],PLAYERIDMAP[],COLUMN(PLAYERIDMAP[POS]),FALSE)</f>
        <v>OF</v>
      </c>
      <c r="F141" s="12">
        <f>VLOOKUP(MYRANKS_H[[#This Row],[PLAYERID]],PLAYERIDMAP[],COLUMN(PLAYERIDMAP[IDFANGRAPHS]),FALSE)</f>
        <v>7095</v>
      </c>
      <c r="G141" s="13">
        <f>VLOOKUP(MYRANKS_H[[#This Row],[IDFRANGRAPHS]],STEAMER_H[],COLUMN(STEAMER_H[PA]),FALSE)</f>
        <v>100</v>
      </c>
      <c r="H141" s="13">
        <f>VLOOKUP(MYRANKS_H[[#This Row],[IDFRANGRAPHS]],STEAMER_H[],COLUMN(STEAMER_H[AB]),FALSE)</f>
        <v>87</v>
      </c>
      <c r="I141" s="13">
        <f>VLOOKUP(MYRANKS_H[[#This Row],[IDFRANGRAPHS]],STEAMER_H[],COLUMN(STEAMER_H[H]),FALSE)</f>
        <v>22</v>
      </c>
      <c r="J141" s="13">
        <f>VLOOKUP(MYRANKS_H[[#This Row],[IDFRANGRAPHS]],STEAMER_H[],COLUMN(STEAMER_H[HR]),FALSE)</f>
        <v>2</v>
      </c>
      <c r="K141" s="13">
        <f>VLOOKUP(MYRANKS_H[[#This Row],[IDFRANGRAPHS]],STEAMER_H[],COLUMN(STEAMER_H[R]),FALSE)</f>
        <v>10</v>
      </c>
      <c r="L141" s="13">
        <f>VLOOKUP(MYRANKS_H[[#This Row],[IDFRANGRAPHS]],STEAMER_H[],COLUMN(STEAMER_H[RBI]),FALSE)</f>
        <v>10</v>
      </c>
      <c r="M141" s="13">
        <f>VLOOKUP(MYRANKS_H[[#This Row],[IDFRANGRAPHS]],STEAMER_H[],COLUMN(STEAMER_H[BB]),FALSE)</f>
        <v>11</v>
      </c>
      <c r="N141" s="13">
        <f>VLOOKUP(MYRANKS_H[[#This Row],[IDFRANGRAPHS]],STEAMER_H[],COLUMN(STEAMER_H[SO]),FALSE)</f>
        <v>25</v>
      </c>
      <c r="O141" s="13">
        <f>VLOOKUP(MYRANKS_H[[#This Row],[IDFRANGRAPHS]],STEAMER_H[],COLUMN(STEAMER_H[SB]),FALSE)</f>
        <v>5</v>
      </c>
      <c r="P141" s="15">
        <f>MYRANKS_H[[#This Row],[H]]/MYRANKS_H[[#This Row],[AB]]</f>
        <v>0.25287356321839083</v>
      </c>
    </row>
    <row r="142" spans="1:16" x14ac:dyDescent="0.25">
      <c r="A142" s="7" t="s">
        <v>17904</v>
      </c>
      <c r="B142" s="9" t="str">
        <f>VLOOKUP(MYRANKS_H[[#This Row],[PLAYERID]],PLAYERIDMAP[],COLUMN(PLAYERIDMAP[LASTNAME]),FALSE)</f>
        <v>Dirks</v>
      </c>
      <c r="C142" s="12" t="str">
        <f>VLOOKUP(MYRANKS_H[[#This Row],[PLAYERID]],PLAYERIDMAP[],COLUMN(PLAYERIDMAP[FIRSTNAME]),FALSE)</f>
        <v xml:space="preserve">Andy </v>
      </c>
      <c r="D142" s="12" t="str">
        <f>VLOOKUP(MYRANKS_H[[#This Row],[PLAYERID]],PLAYERIDMAP[],COLUMN(PLAYERIDMAP[TEAM]),FALSE)</f>
        <v>DET</v>
      </c>
      <c r="E142" s="12" t="str">
        <f>VLOOKUP(MYRANKS_H[[#This Row],[PLAYERID]],PLAYERIDMAP[],COLUMN(PLAYERIDMAP[POS]),FALSE)</f>
        <v>OF</v>
      </c>
      <c r="F142" s="12">
        <f>VLOOKUP(MYRANKS_H[[#This Row],[PLAYERID]],PLAYERIDMAP[],COLUMN(PLAYERIDMAP[IDFANGRAPHS]),FALSE)</f>
        <v>6453</v>
      </c>
      <c r="G142" s="13">
        <f>VLOOKUP(MYRANKS_H[[#This Row],[IDFRANGRAPHS]],STEAMER_H[],COLUMN(STEAMER_H[PA]),FALSE)</f>
        <v>343</v>
      </c>
      <c r="H142" s="13">
        <f>VLOOKUP(MYRANKS_H[[#This Row],[IDFRANGRAPHS]],STEAMER_H[],COLUMN(STEAMER_H[AB]),FALSE)</f>
        <v>314</v>
      </c>
      <c r="I142" s="13">
        <f>VLOOKUP(MYRANKS_H[[#This Row],[IDFRANGRAPHS]],STEAMER_H[],COLUMN(STEAMER_H[H]),FALSE)</f>
        <v>86</v>
      </c>
      <c r="J142" s="13">
        <f>VLOOKUP(MYRANKS_H[[#This Row],[IDFRANGRAPHS]],STEAMER_H[],COLUMN(STEAMER_H[HR]),FALSE)</f>
        <v>9</v>
      </c>
      <c r="K142" s="13">
        <f>VLOOKUP(MYRANKS_H[[#This Row],[IDFRANGRAPHS]],STEAMER_H[],COLUMN(STEAMER_H[R]),FALSE)</f>
        <v>40</v>
      </c>
      <c r="L142" s="13">
        <f>VLOOKUP(MYRANKS_H[[#This Row],[IDFRANGRAPHS]],STEAMER_H[],COLUMN(STEAMER_H[RBI]),FALSE)</f>
        <v>41</v>
      </c>
      <c r="M142" s="13">
        <f>VLOOKUP(MYRANKS_H[[#This Row],[IDFRANGRAPHS]],STEAMER_H[],COLUMN(STEAMER_H[BB]),FALSE)</f>
        <v>23</v>
      </c>
      <c r="N142" s="13">
        <f>VLOOKUP(MYRANKS_H[[#This Row],[IDFRANGRAPHS]],STEAMER_H[],COLUMN(STEAMER_H[SO]),FALSE)</f>
        <v>53</v>
      </c>
      <c r="O142" s="13">
        <f>VLOOKUP(MYRANKS_H[[#This Row],[IDFRANGRAPHS]],STEAMER_H[],COLUMN(STEAMER_H[SB]),FALSE)</f>
        <v>5</v>
      </c>
      <c r="P142" s="15">
        <f>MYRANKS_H[[#This Row],[H]]/MYRANKS_H[[#This Row],[AB]]</f>
        <v>0.27388535031847133</v>
      </c>
    </row>
    <row r="143" spans="1:16" x14ac:dyDescent="0.25">
      <c r="A143" s="7" t="s">
        <v>17907</v>
      </c>
      <c r="B143" s="9" t="str">
        <f>VLOOKUP(MYRANKS_H[[#This Row],[PLAYERID]],PLAYERIDMAP[],COLUMN(PLAYERIDMAP[LASTNAME]),FALSE)</f>
        <v>Dobbs</v>
      </c>
      <c r="C143" s="12" t="str">
        <f>VLOOKUP(MYRANKS_H[[#This Row],[PLAYERID]],PLAYERIDMAP[],COLUMN(PLAYERIDMAP[FIRSTNAME]),FALSE)</f>
        <v xml:space="preserve">Greg </v>
      </c>
      <c r="D143" s="12" t="str">
        <f>VLOOKUP(MYRANKS_H[[#This Row],[PLAYERID]],PLAYERIDMAP[],COLUMN(PLAYERIDMAP[TEAM]),FALSE)</f>
        <v>MIA</v>
      </c>
      <c r="E143" s="12" t="str">
        <f>VLOOKUP(MYRANKS_H[[#This Row],[PLAYERID]],PLAYERIDMAP[],COLUMN(PLAYERIDMAP[POS]),FALSE)</f>
        <v>3B</v>
      </c>
      <c r="F143" s="12">
        <f>VLOOKUP(MYRANKS_H[[#This Row],[PLAYERID]],PLAYERIDMAP[],COLUMN(PLAYERIDMAP[IDFANGRAPHS]),FALSE)</f>
        <v>2158</v>
      </c>
      <c r="G143" s="13">
        <f>VLOOKUP(MYRANKS_H[[#This Row],[IDFRANGRAPHS]],STEAMER_H[],COLUMN(STEAMER_H[PA]),FALSE)</f>
        <v>250</v>
      </c>
      <c r="H143" s="13">
        <f>VLOOKUP(MYRANKS_H[[#This Row],[IDFRANGRAPHS]],STEAMER_H[],COLUMN(STEAMER_H[AB]),FALSE)</f>
        <v>231</v>
      </c>
      <c r="I143" s="13">
        <f>VLOOKUP(MYRANKS_H[[#This Row],[IDFRANGRAPHS]],STEAMER_H[],COLUMN(STEAMER_H[H]),FALSE)</f>
        <v>59</v>
      </c>
      <c r="J143" s="13">
        <f>VLOOKUP(MYRANKS_H[[#This Row],[IDFRANGRAPHS]],STEAMER_H[],COLUMN(STEAMER_H[HR]),FALSE)</f>
        <v>5</v>
      </c>
      <c r="K143" s="13">
        <f>VLOOKUP(MYRANKS_H[[#This Row],[IDFRANGRAPHS]],STEAMER_H[],COLUMN(STEAMER_H[R]),FALSE)</f>
        <v>22</v>
      </c>
      <c r="L143" s="13">
        <f>VLOOKUP(MYRANKS_H[[#This Row],[IDFRANGRAPHS]],STEAMER_H[],COLUMN(STEAMER_H[RBI]),FALSE)</f>
        <v>25</v>
      </c>
      <c r="M143" s="13">
        <f>VLOOKUP(MYRANKS_H[[#This Row],[IDFRANGRAPHS]],STEAMER_H[],COLUMN(STEAMER_H[BB]),FALSE)</f>
        <v>14</v>
      </c>
      <c r="N143" s="13">
        <f>VLOOKUP(MYRANKS_H[[#This Row],[IDFRANGRAPHS]],STEAMER_H[],COLUMN(STEAMER_H[SO]),FALSE)</f>
        <v>44</v>
      </c>
      <c r="O143" s="13">
        <f>VLOOKUP(MYRANKS_H[[#This Row],[IDFRANGRAPHS]],STEAMER_H[],COLUMN(STEAMER_H[SB]),FALSE)</f>
        <v>2</v>
      </c>
      <c r="P143" s="15">
        <f>MYRANKS_H[[#This Row],[H]]/MYRANKS_H[[#This Row],[AB]]</f>
        <v>0.25541125541125542</v>
      </c>
    </row>
    <row r="144" spans="1:16" x14ac:dyDescent="0.25">
      <c r="A144" s="7" t="s">
        <v>17911</v>
      </c>
      <c r="B144" s="9" t="str">
        <f>VLOOKUP(MYRANKS_H[[#This Row],[PLAYERID]],PLAYERIDMAP[],COLUMN(PLAYERIDMAP[LASTNAME]),FALSE)</f>
        <v>Dominguez</v>
      </c>
      <c r="C144" s="12" t="str">
        <f>VLOOKUP(MYRANKS_H[[#This Row],[PLAYERID]],PLAYERIDMAP[],COLUMN(PLAYERIDMAP[FIRSTNAME]),FALSE)</f>
        <v xml:space="preserve">Matt </v>
      </c>
      <c r="D144" s="12" t="str">
        <f>VLOOKUP(MYRANKS_H[[#This Row],[PLAYERID]],PLAYERIDMAP[],COLUMN(PLAYERIDMAP[TEAM]),FALSE)</f>
        <v>HOU</v>
      </c>
      <c r="E144" s="12" t="str">
        <f>VLOOKUP(MYRANKS_H[[#This Row],[PLAYERID]],PLAYERIDMAP[],COLUMN(PLAYERIDMAP[POS]),FALSE)</f>
        <v>3B</v>
      </c>
      <c r="F144" s="12">
        <f>VLOOKUP(MYRANKS_H[[#This Row],[PLAYERID]],PLAYERIDMAP[],COLUMN(PLAYERIDMAP[IDFANGRAPHS]),FALSE)</f>
        <v>4903</v>
      </c>
      <c r="G144" s="13">
        <f>VLOOKUP(MYRANKS_H[[#This Row],[IDFRANGRAPHS]],STEAMER_H[],COLUMN(STEAMER_H[PA]),FALSE)</f>
        <v>333</v>
      </c>
      <c r="H144" s="13">
        <f>VLOOKUP(MYRANKS_H[[#This Row],[IDFRANGRAPHS]],STEAMER_H[],COLUMN(STEAMER_H[AB]),FALSE)</f>
        <v>304</v>
      </c>
      <c r="I144" s="13">
        <f>VLOOKUP(MYRANKS_H[[#This Row],[IDFRANGRAPHS]],STEAMER_H[],COLUMN(STEAMER_H[H]),FALSE)</f>
        <v>77</v>
      </c>
      <c r="J144" s="13">
        <f>VLOOKUP(MYRANKS_H[[#This Row],[IDFRANGRAPHS]],STEAMER_H[],COLUMN(STEAMER_H[HR]),FALSE)</f>
        <v>9</v>
      </c>
      <c r="K144" s="13">
        <f>VLOOKUP(MYRANKS_H[[#This Row],[IDFRANGRAPHS]],STEAMER_H[],COLUMN(STEAMER_H[R]),FALSE)</f>
        <v>35</v>
      </c>
      <c r="L144" s="13">
        <f>VLOOKUP(MYRANKS_H[[#This Row],[IDFRANGRAPHS]],STEAMER_H[],COLUMN(STEAMER_H[RBI]),FALSE)</f>
        <v>36</v>
      </c>
      <c r="M144" s="13">
        <f>VLOOKUP(MYRANKS_H[[#This Row],[IDFRANGRAPHS]],STEAMER_H[],COLUMN(STEAMER_H[BB]),FALSE)</f>
        <v>21</v>
      </c>
      <c r="N144" s="13">
        <f>VLOOKUP(MYRANKS_H[[#This Row],[IDFRANGRAPHS]],STEAMER_H[],COLUMN(STEAMER_H[SO]),FALSE)</f>
        <v>43</v>
      </c>
      <c r="O144" s="13">
        <f>VLOOKUP(MYRANKS_H[[#This Row],[IDFRANGRAPHS]],STEAMER_H[],COLUMN(STEAMER_H[SB]),FALSE)</f>
        <v>1</v>
      </c>
      <c r="P144" s="15">
        <f>MYRANKS_H[[#This Row],[H]]/MYRANKS_H[[#This Row],[AB]]</f>
        <v>0.25328947368421051</v>
      </c>
    </row>
    <row r="145" spans="1:16" x14ac:dyDescent="0.25">
      <c r="A145" s="7" t="s">
        <v>17914</v>
      </c>
      <c r="B145" s="9" t="str">
        <f>VLOOKUP(MYRANKS_H[[#This Row],[PLAYERID]],PLAYERIDMAP[],COLUMN(PLAYERIDMAP[LASTNAME]),FALSE)</f>
        <v>Donald</v>
      </c>
      <c r="C145" s="12" t="str">
        <f>VLOOKUP(MYRANKS_H[[#This Row],[PLAYERID]],PLAYERIDMAP[],COLUMN(PLAYERIDMAP[FIRSTNAME]),FALSE)</f>
        <v xml:space="preserve">Jason </v>
      </c>
      <c r="D145" s="12" t="str">
        <f>VLOOKUP(MYRANKS_H[[#This Row],[PLAYERID]],PLAYERIDMAP[],COLUMN(PLAYERIDMAP[TEAM]),FALSE)</f>
        <v>CIN</v>
      </c>
      <c r="E145" s="12" t="str">
        <f>VLOOKUP(MYRANKS_H[[#This Row],[PLAYERID]],PLAYERIDMAP[],COLUMN(PLAYERIDMAP[POS]),FALSE)</f>
        <v>SS</v>
      </c>
      <c r="F145" s="12">
        <f>VLOOKUP(MYRANKS_H[[#This Row],[PLAYERID]],PLAYERIDMAP[],COLUMN(PLAYERIDMAP[IDFANGRAPHS]),FALSE)</f>
        <v>9331</v>
      </c>
      <c r="G145" s="13">
        <f>VLOOKUP(MYRANKS_H[[#This Row],[IDFRANGRAPHS]],STEAMER_H[],COLUMN(STEAMER_H[PA]),FALSE)</f>
        <v>126</v>
      </c>
      <c r="H145" s="13">
        <f>VLOOKUP(MYRANKS_H[[#This Row],[IDFRANGRAPHS]],STEAMER_H[],COLUMN(STEAMER_H[AB]),FALSE)</f>
        <v>113</v>
      </c>
      <c r="I145" s="13">
        <f>VLOOKUP(MYRANKS_H[[#This Row],[IDFRANGRAPHS]],STEAMER_H[],COLUMN(STEAMER_H[H]),FALSE)</f>
        <v>27</v>
      </c>
      <c r="J145" s="13">
        <f>VLOOKUP(MYRANKS_H[[#This Row],[IDFRANGRAPHS]],STEAMER_H[],COLUMN(STEAMER_H[HR]),FALSE)</f>
        <v>2</v>
      </c>
      <c r="K145" s="13">
        <f>VLOOKUP(MYRANKS_H[[#This Row],[IDFRANGRAPHS]],STEAMER_H[],COLUMN(STEAMER_H[R]),FALSE)</f>
        <v>11</v>
      </c>
      <c r="L145" s="13">
        <f>VLOOKUP(MYRANKS_H[[#This Row],[IDFRANGRAPHS]],STEAMER_H[],COLUMN(STEAMER_H[RBI]),FALSE)</f>
        <v>12</v>
      </c>
      <c r="M145" s="13">
        <f>VLOOKUP(MYRANKS_H[[#This Row],[IDFRANGRAPHS]],STEAMER_H[],COLUMN(STEAMER_H[BB]),FALSE)</f>
        <v>9</v>
      </c>
      <c r="N145" s="13">
        <f>VLOOKUP(MYRANKS_H[[#This Row],[IDFRANGRAPHS]],STEAMER_H[],COLUMN(STEAMER_H[SO]),FALSE)</f>
        <v>28</v>
      </c>
      <c r="O145" s="13">
        <f>VLOOKUP(MYRANKS_H[[#This Row],[IDFRANGRAPHS]],STEAMER_H[],COLUMN(STEAMER_H[SB]),FALSE)</f>
        <v>2</v>
      </c>
      <c r="P145" s="15">
        <f>MYRANKS_H[[#This Row],[H]]/MYRANKS_H[[#This Row],[AB]]</f>
        <v>0.23893805309734514</v>
      </c>
    </row>
    <row r="146" spans="1:16" x14ac:dyDescent="0.25">
      <c r="A146" s="7" t="s">
        <v>17918</v>
      </c>
      <c r="B146" s="9" t="str">
        <f>VLOOKUP(MYRANKS_H[[#This Row],[PLAYERID]],PLAYERIDMAP[],COLUMN(PLAYERIDMAP[LASTNAME]),FALSE)</f>
        <v>Donaldson</v>
      </c>
      <c r="C146" s="12" t="str">
        <f>VLOOKUP(MYRANKS_H[[#This Row],[PLAYERID]],PLAYERIDMAP[],COLUMN(PLAYERIDMAP[FIRSTNAME]),FALSE)</f>
        <v xml:space="preserve">Josh </v>
      </c>
      <c r="D146" s="12" t="str">
        <f>VLOOKUP(MYRANKS_H[[#This Row],[PLAYERID]],PLAYERIDMAP[],COLUMN(PLAYERIDMAP[TEAM]),FALSE)</f>
        <v>OAK</v>
      </c>
      <c r="E146" s="12" t="str">
        <f>VLOOKUP(MYRANKS_H[[#This Row],[PLAYERID]],PLAYERIDMAP[],COLUMN(PLAYERIDMAP[POS]),FALSE)</f>
        <v>3B</v>
      </c>
      <c r="F146" s="12">
        <f>VLOOKUP(MYRANKS_H[[#This Row],[PLAYERID]],PLAYERIDMAP[],COLUMN(PLAYERIDMAP[IDFANGRAPHS]),FALSE)</f>
        <v>5038</v>
      </c>
      <c r="G146" s="13">
        <f>VLOOKUP(MYRANKS_H[[#This Row],[IDFRANGRAPHS]],STEAMER_H[],COLUMN(STEAMER_H[PA]),FALSE)</f>
        <v>388</v>
      </c>
      <c r="H146" s="13">
        <f>VLOOKUP(MYRANKS_H[[#This Row],[IDFRANGRAPHS]],STEAMER_H[],COLUMN(STEAMER_H[AB]),FALSE)</f>
        <v>349</v>
      </c>
      <c r="I146" s="13">
        <f>VLOOKUP(MYRANKS_H[[#This Row],[IDFRANGRAPHS]],STEAMER_H[],COLUMN(STEAMER_H[H]),FALSE)</f>
        <v>88</v>
      </c>
      <c r="J146" s="13">
        <f>VLOOKUP(MYRANKS_H[[#This Row],[IDFRANGRAPHS]],STEAMER_H[],COLUMN(STEAMER_H[HR]),FALSE)</f>
        <v>13</v>
      </c>
      <c r="K146" s="13">
        <f>VLOOKUP(MYRANKS_H[[#This Row],[IDFRANGRAPHS]],STEAMER_H[],COLUMN(STEAMER_H[R]),FALSE)</f>
        <v>44</v>
      </c>
      <c r="L146" s="13">
        <f>VLOOKUP(MYRANKS_H[[#This Row],[IDFRANGRAPHS]],STEAMER_H[],COLUMN(STEAMER_H[RBI]),FALSE)</f>
        <v>46</v>
      </c>
      <c r="M146" s="13">
        <f>VLOOKUP(MYRANKS_H[[#This Row],[IDFRANGRAPHS]],STEAMER_H[],COLUMN(STEAMER_H[BB]),FALSE)</f>
        <v>31</v>
      </c>
      <c r="N146" s="13">
        <f>VLOOKUP(MYRANKS_H[[#This Row],[IDFRANGRAPHS]],STEAMER_H[],COLUMN(STEAMER_H[SO]),FALSE)</f>
        <v>72</v>
      </c>
      <c r="O146" s="13">
        <f>VLOOKUP(MYRANKS_H[[#This Row],[IDFRANGRAPHS]],STEAMER_H[],COLUMN(STEAMER_H[SB]),FALSE)</f>
        <v>6</v>
      </c>
      <c r="P146" s="15">
        <f>MYRANKS_H[[#This Row],[H]]/MYRANKS_H[[#This Row],[AB]]</f>
        <v>0.25214899713467048</v>
      </c>
    </row>
    <row r="147" spans="1:16" x14ac:dyDescent="0.25">
      <c r="A147" s="7" t="s">
        <v>17932</v>
      </c>
      <c r="B147" s="9" t="str">
        <f>VLOOKUP(MYRANKS_H[[#This Row],[PLAYERID]],PLAYERIDMAP[],COLUMN(PLAYERIDMAP[LASTNAME]),FALSE)</f>
        <v>Doumit</v>
      </c>
      <c r="C147" s="12" t="str">
        <f>VLOOKUP(MYRANKS_H[[#This Row],[PLAYERID]],PLAYERIDMAP[],COLUMN(PLAYERIDMAP[FIRSTNAME]),FALSE)</f>
        <v xml:space="preserve">Ryan </v>
      </c>
      <c r="D147" s="12" t="str">
        <f>VLOOKUP(MYRANKS_H[[#This Row],[PLAYERID]],PLAYERIDMAP[],COLUMN(PLAYERIDMAP[TEAM]),FALSE)</f>
        <v>MIN</v>
      </c>
      <c r="E147" s="12" t="str">
        <f>VLOOKUP(MYRANKS_H[[#This Row],[PLAYERID]],PLAYERIDMAP[],COLUMN(PLAYERIDMAP[POS]),FALSE)</f>
        <v>C</v>
      </c>
      <c r="F147" s="12">
        <f>VLOOKUP(MYRANKS_H[[#This Row],[PLAYERID]],PLAYERIDMAP[],COLUMN(PLAYERIDMAP[IDFANGRAPHS]),FALSE)</f>
        <v>2113</v>
      </c>
      <c r="G147" s="13">
        <f>VLOOKUP(MYRANKS_H[[#This Row],[IDFRANGRAPHS]],STEAMER_H[],COLUMN(STEAMER_H[PA]),FALSE)</f>
        <v>452</v>
      </c>
      <c r="H147" s="13">
        <f>VLOOKUP(MYRANKS_H[[#This Row],[IDFRANGRAPHS]],STEAMER_H[],COLUMN(STEAMER_H[AB]),FALSE)</f>
        <v>410</v>
      </c>
      <c r="I147" s="13">
        <f>VLOOKUP(MYRANKS_H[[#This Row],[IDFRANGRAPHS]],STEAMER_H[],COLUMN(STEAMER_H[H]),FALSE)</f>
        <v>108</v>
      </c>
      <c r="J147" s="13">
        <f>VLOOKUP(MYRANKS_H[[#This Row],[IDFRANGRAPHS]],STEAMER_H[],COLUMN(STEAMER_H[HR]),FALSE)</f>
        <v>13</v>
      </c>
      <c r="K147" s="13">
        <f>VLOOKUP(MYRANKS_H[[#This Row],[IDFRANGRAPHS]],STEAMER_H[],COLUMN(STEAMER_H[R]),FALSE)</f>
        <v>48</v>
      </c>
      <c r="L147" s="13">
        <f>VLOOKUP(MYRANKS_H[[#This Row],[IDFRANGRAPHS]],STEAMER_H[],COLUMN(STEAMER_H[RBI]),FALSE)</f>
        <v>52</v>
      </c>
      <c r="M147" s="13">
        <f>VLOOKUP(MYRANKS_H[[#This Row],[IDFRANGRAPHS]],STEAMER_H[],COLUMN(STEAMER_H[BB]),FALSE)</f>
        <v>32</v>
      </c>
      <c r="N147" s="13">
        <f>VLOOKUP(MYRANKS_H[[#This Row],[IDFRANGRAPHS]],STEAMER_H[],COLUMN(STEAMER_H[SO]),FALSE)</f>
        <v>81</v>
      </c>
      <c r="O147" s="13">
        <f>VLOOKUP(MYRANKS_H[[#This Row],[IDFRANGRAPHS]],STEAMER_H[],COLUMN(STEAMER_H[SB]),FALSE)</f>
        <v>1</v>
      </c>
      <c r="P147" s="15">
        <f>MYRANKS_H[[#This Row],[H]]/MYRANKS_H[[#This Row],[AB]]</f>
        <v>0.26341463414634148</v>
      </c>
    </row>
    <row r="148" spans="1:16" x14ac:dyDescent="0.25">
      <c r="A148" s="7" t="s">
        <v>17939</v>
      </c>
      <c r="B148" s="9" t="str">
        <f>VLOOKUP(MYRANKS_H[[#This Row],[PLAYERID]],PLAYERIDMAP[],COLUMN(PLAYERIDMAP[LASTNAME]),FALSE)</f>
        <v>Downs</v>
      </c>
      <c r="C148" s="12" t="str">
        <f>VLOOKUP(MYRANKS_H[[#This Row],[PLAYERID]],PLAYERIDMAP[],COLUMN(PLAYERIDMAP[FIRSTNAME]),FALSE)</f>
        <v xml:space="preserve">Matt </v>
      </c>
      <c r="D148" s="12" t="str">
        <f>VLOOKUP(MYRANKS_H[[#This Row],[PLAYERID]],PLAYERIDMAP[],COLUMN(PLAYERIDMAP[TEAM]),FALSE)</f>
        <v>HOU</v>
      </c>
      <c r="E148" s="12" t="str">
        <f>VLOOKUP(MYRANKS_H[[#This Row],[PLAYERID]],PLAYERIDMAP[],COLUMN(PLAYERIDMAP[POS]),FALSE)</f>
        <v>2B</v>
      </c>
      <c r="F148" s="12">
        <f>VLOOKUP(MYRANKS_H[[#This Row],[PLAYERID]],PLAYERIDMAP[],COLUMN(PLAYERIDMAP[IDFANGRAPHS]),FALSE)</f>
        <v>957</v>
      </c>
      <c r="G148" s="13">
        <f>VLOOKUP(MYRANKS_H[[#This Row],[IDFRANGRAPHS]],STEAMER_H[],COLUMN(STEAMER_H[PA]),FALSE)</f>
        <v>100</v>
      </c>
      <c r="H148" s="13">
        <f>VLOOKUP(MYRANKS_H[[#This Row],[IDFRANGRAPHS]],STEAMER_H[],COLUMN(STEAMER_H[AB]),FALSE)</f>
        <v>90</v>
      </c>
      <c r="I148" s="13">
        <f>VLOOKUP(MYRANKS_H[[#This Row],[IDFRANGRAPHS]],STEAMER_H[],COLUMN(STEAMER_H[H]),FALSE)</f>
        <v>22</v>
      </c>
      <c r="J148" s="13">
        <f>VLOOKUP(MYRANKS_H[[#This Row],[IDFRANGRAPHS]],STEAMER_H[],COLUMN(STEAMER_H[HR]),FALSE)</f>
        <v>3</v>
      </c>
      <c r="K148" s="13">
        <f>VLOOKUP(MYRANKS_H[[#This Row],[IDFRANGRAPHS]],STEAMER_H[],COLUMN(STEAMER_H[R]),FALSE)</f>
        <v>10</v>
      </c>
      <c r="L148" s="13">
        <f>VLOOKUP(MYRANKS_H[[#This Row],[IDFRANGRAPHS]],STEAMER_H[],COLUMN(STEAMER_H[RBI]),FALSE)</f>
        <v>11</v>
      </c>
      <c r="M148" s="13">
        <f>VLOOKUP(MYRANKS_H[[#This Row],[IDFRANGRAPHS]],STEAMER_H[],COLUMN(STEAMER_H[BB]),FALSE)</f>
        <v>7</v>
      </c>
      <c r="N148" s="13">
        <f>VLOOKUP(MYRANKS_H[[#This Row],[IDFRANGRAPHS]],STEAMER_H[],COLUMN(STEAMER_H[SO]),FALSE)</f>
        <v>20</v>
      </c>
      <c r="O148" s="13">
        <f>VLOOKUP(MYRANKS_H[[#This Row],[IDFRANGRAPHS]],STEAMER_H[],COLUMN(STEAMER_H[SB]),FALSE)</f>
        <v>1</v>
      </c>
      <c r="P148" s="15">
        <f>MYRANKS_H[[#This Row],[H]]/MYRANKS_H[[#This Row],[AB]]</f>
        <v>0.24444444444444444</v>
      </c>
    </row>
    <row r="149" spans="1:16" x14ac:dyDescent="0.25">
      <c r="A149" s="7" t="s">
        <v>17947</v>
      </c>
      <c r="B149" s="9" t="str">
        <f>VLOOKUP(MYRANKS_H[[#This Row],[PLAYERID]],PLAYERIDMAP[],COLUMN(PLAYERIDMAP[LASTNAME]),FALSE)</f>
        <v>Dozier</v>
      </c>
      <c r="C149" s="12" t="str">
        <f>VLOOKUP(MYRANKS_H[[#This Row],[PLAYERID]],PLAYERIDMAP[],COLUMN(PLAYERIDMAP[FIRSTNAME]),FALSE)</f>
        <v xml:space="preserve">Brian </v>
      </c>
      <c r="D149" s="12" t="str">
        <f>VLOOKUP(MYRANKS_H[[#This Row],[PLAYERID]],PLAYERIDMAP[],COLUMN(PLAYERIDMAP[TEAM]),FALSE)</f>
        <v>MIN</v>
      </c>
      <c r="E149" s="12" t="str">
        <f>VLOOKUP(MYRANKS_H[[#This Row],[PLAYERID]],PLAYERIDMAP[],COLUMN(PLAYERIDMAP[POS]),FALSE)</f>
        <v>SS</v>
      </c>
      <c r="F149" s="12">
        <f>VLOOKUP(MYRANKS_H[[#This Row],[PLAYERID]],PLAYERIDMAP[],COLUMN(PLAYERIDMAP[IDFANGRAPHS]),FALSE)</f>
        <v>9810</v>
      </c>
      <c r="G149" s="13">
        <f>VLOOKUP(MYRANKS_H[[#This Row],[IDFRANGRAPHS]],STEAMER_H[],COLUMN(STEAMER_H[PA]),FALSE)</f>
        <v>205</v>
      </c>
      <c r="H149" s="13">
        <f>VLOOKUP(MYRANKS_H[[#This Row],[IDFRANGRAPHS]],STEAMER_H[],COLUMN(STEAMER_H[AB]),FALSE)</f>
        <v>188</v>
      </c>
      <c r="I149" s="13">
        <f>VLOOKUP(MYRANKS_H[[#This Row],[IDFRANGRAPHS]],STEAMER_H[],COLUMN(STEAMER_H[H]),FALSE)</f>
        <v>47</v>
      </c>
      <c r="J149" s="13">
        <f>VLOOKUP(MYRANKS_H[[#This Row],[IDFRANGRAPHS]],STEAMER_H[],COLUMN(STEAMER_H[HR]),FALSE)</f>
        <v>3</v>
      </c>
      <c r="K149" s="13">
        <f>VLOOKUP(MYRANKS_H[[#This Row],[IDFRANGRAPHS]],STEAMER_H[],COLUMN(STEAMER_H[R]),FALSE)</f>
        <v>20</v>
      </c>
      <c r="L149" s="13">
        <f>VLOOKUP(MYRANKS_H[[#This Row],[IDFRANGRAPHS]],STEAMER_H[],COLUMN(STEAMER_H[RBI]),FALSE)</f>
        <v>19</v>
      </c>
      <c r="M149" s="13">
        <f>VLOOKUP(MYRANKS_H[[#This Row],[IDFRANGRAPHS]],STEAMER_H[],COLUMN(STEAMER_H[BB]),FALSE)</f>
        <v>12</v>
      </c>
      <c r="N149" s="13">
        <f>VLOOKUP(MYRANKS_H[[#This Row],[IDFRANGRAPHS]],STEAMER_H[],COLUMN(STEAMER_H[SO]),FALSE)</f>
        <v>32</v>
      </c>
      <c r="O149" s="13">
        <f>VLOOKUP(MYRANKS_H[[#This Row],[IDFRANGRAPHS]],STEAMER_H[],COLUMN(STEAMER_H[SB]),FALSE)</f>
        <v>5</v>
      </c>
      <c r="P149" s="15">
        <f>MYRANKS_H[[#This Row],[H]]/MYRANKS_H[[#This Row],[AB]]</f>
        <v>0.25</v>
      </c>
    </row>
    <row r="150" spans="1:16" x14ac:dyDescent="0.25">
      <c r="A150" s="7" t="s">
        <v>17953</v>
      </c>
      <c r="B150" s="9" t="str">
        <f>VLOOKUP(MYRANKS_H[[#This Row],[PLAYERID]],PLAYERIDMAP[],COLUMN(PLAYERIDMAP[LASTNAME]),FALSE)</f>
        <v>Drew</v>
      </c>
      <c r="C150" s="12" t="str">
        <f>VLOOKUP(MYRANKS_H[[#This Row],[PLAYERID]],PLAYERIDMAP[],COLUMN(PLAYERIDMAP[FIRSTNAME]),FALSE)</f>
        <v xml:space="preserve">Stephen </v>
      </c>
      <c r="D150" s="12" t="str">
        <f>VLOOKUP(MYRANKS_H[[#This Row],[PLAYERID]],PLAYERIDMAP[],COLUMN(PLAYERIDMAP[TEAM]),FALSE)</f>
        <v>BOS</v>
      </c>
      <c r="E150" s="12" t="str">
        <f>VLOOKUP(MYRANKS_H[[#This Row],[PLAYERID]],PLAYERIDMAP[],COLUMN(PLAYERIDMAP[POS]),FALSE)</f>
        <v>SS</v>
      </c>
      <c r="F150" s="12">
        <f>VLOOKUP(MYRANKS_H[[#This Row],[PLAYERID]],PLAYERIDMAP[],COLUMN(PLAYERIDMAP[IDFANGRAPHS]),FALSE)</f>
        <v>4251</v>
      </c>
      <c r="G150" s="13">
        <f>VLOOKUP(MYRANKS_H[[#This Row],[IDFRANGRAPHS]],STEAMER_H[],COLUMN(STEAMER_H[PA]),FALSE)</f>
        <v>394</v>
      </c>
      <c r="H150" s="13">
        <f>VLOOKUP(MYRANKS_H[[#This Row],[IDFRANGRAPHS]],STEAMER_H[],COLUMN(STEAMER_H[AB]),FALSE)</f>
        <v>348</v>
      </c>
      <c r="I150" s="13">
        <f>VLOOKUP(MYRANKS_H[[#This Row],[IDFRANGRAPHS]],STEAMER_H[],COLUMN(STEAMER_H[H]),FALSE)</f>
        <v>85</v>
      </c>
      <c r="J150" s="13">
        <f>VLOOKUP(MYRANKS_H[[#This Row],[IDFRANGRAPHS]],STEAMER_H[],COLUMN(STEAMER_H[HR]),FALSE)</f>
        <v>7</v>
      </c>
      <c r="K150" s="13">
        <f>VLOOKUP(MYRANKS_H[[#This Row],[IDFRANGRAPHS]],STEAMER_H[],COLUMN(STEAMER_H[R]),FALSE)</f>
        <v>42</v>
      </c>
      <c r="L150" s="13">
        <f>VLOOKUP(MYRANKS_H[[#This Row],[IDFRANGRAPHS]],STEAMER_H[],COLUMN(STEAMER_H[RBI]),FALSE)</f>
        <v>39</v>
      </c>
      <c r="M150" s="13">
        <f>VLOOKUP(MYRANKS_H[[#This Row],[IDFRANGRAPHS]],STEAMER_H[],COLUMN(STEAMER_H[BB]),FALSE)</f>
        <v>39</v>
      </c>
      <c r="N150" s="13">
        <f>VLOOKUP(MYRANKS_H[[#This Row],[IDFRANGRAPHS]],STEAMER_H[],COLUMN(STEAMER_H[SO]),FALSE)</f>
        <v>81</v>
      </c>
      <c r="O150" s="13">
        <f>VLOOKUP(MYRANKS_H[[#This Row],[IDFRANGRAPHS]],STEAMER_H[],COLUMN(STEAMER_H[SB]),FALSE)</f>
        <v>2</v>
      </c>
      <c r="P150" s="15">
        <f>MYRANKS_H[[#This Row],[H]]/MYRANKS_H[[#This Row],[AB]]</f>
        <v>0.2442528735632184</v>
      </c>
    </row>
    <row r="151" spans="1:16" x14ac:dyDescent="0.25">
      <c r="A151" s="7" t="s">
        <v>17957</v>
      </c>
      <c r="B151" s="9" t="str">
        <f>VLOOKUP(MYRANKS_H[[#This Row],[PLAYERID]],PLAYERIDMAP[],COLUMN(PLAYERIDMAP[LASTNAME]),FALSE)</f>
        <v>Duda</v>
      </c>
      <c r="C151" s="12" t="str">
        <f>VLOOKUP(MYRANKS_H[[#This Row],[PLAYERID]],PLAYERIDMAP[],COLUMN(PLAYERIDMAP[FIRSTNAME]),FALSE)</f>
        <v xml:space="preserve">Lucas </v>
      </c>
      <c r="D151" s="12" t="str">
        <f>VLOOKUP(MYRANKS_H[[#This Row],[PLAYERID]],PLAYERIDMAP[],COLUMN(PLAYERIDMAP[TEAM]),FALSE)</f>
        <v>NYM</v>
      </c>
      <c r="E151" s="12" t="str">
        <f>VLOOKUP(MYRANKS_H[[#This Row],[PLAYERID]],PLAYERIDMAP[],COLUMN(PLAYERIDMAP[POS]),FALSE)</f>
        <v>OF</v>
      </c>
      <c r="F151" s="12">
        <f>VLOOKUP(MYRANKS_H[[#This Row],[PLAYERID]],PLAYERIDMAP[],COLUMN(PLAYERIDMAP[IDFANGRAPHS]),FALSE)</f>
        <v>2502</v>
      </c>
      <c r="G151" s="13">
        <f>VLOOKUP(MYRANKS_H[[#This Row],[IDFRANGRAPHS]],STEAMER_H[],COLUMN(STEAMER_H[PA]),FALSE)</f>
        <v>444</v>
      </c>
      <c r="H151" s="13">
        <f>VLOOKUP(MYRANKS_H[[#This Row],[IDFRANGRAPHS]],STEAMER_H[],COLUMN(STEAMER_H[AB]),FALSE)</f>
        <v>388</v>
      </c>
      <c r="I151" s="13">
        <f>VLOOKUP(MYRANKS_H[[#This Row],[IDFRANGRAPHS]],STEAMER_H[],COLUMN(STEAMER_H[H]),FALSE)</f>
        <v>97</v>
      </c>
      <c r="J151" s="13">
        <f>VLOOKUP(MYRANKS_H[[#This Row],[IDFRANGRAPHS]],STEAMER_H[],COLUMN(STEAMER_H[HR]),FALSE)</f>
        <v>14</v>
      </c>
      <c r="K151" s="13">
        <f>VLOOKUP(MYRANKS_H[[#This Row],[IDFRANGRAPHS]],STEAMER_H[],COLUMN(STEAMER_H[R]),FALSE)</f>
        <v>49</v>
      </c>
      <c r="L151" s="13">
        <f>VLOOKUP(MYRANKS_H[[#This Row],[IDFRANGRAPHS]],STEAMER_H[],COLUMN(STEAMER_H[RBI]),FALSE)</f>
        <v>54</v>
      </c>
      <c r="M151" s="13">
        <f>VLOOKUP(MYRANKS_H[[#This Row],[IDFRANGRAPHS]],STEAMER_H[],COLUMN(STEAMER_H[BB]),FALSE)</f>
        <v>46</v>
      </c>
      <c r="N151" s="13">
        <f>VLOOKUP(MYRANKS_H[[#This Row],[IDFRANGRAPHS]],STEAMER_H[],COLUMN(STEAMER_H[SO]),FALSE)</f>
        <v>96</v>
      </c>
      <c r="O151" s="13">
        <f>VLOOKUP(MYRANKS_H[[#This Row],[IDFRANGRAPHS]],STEAMER_H[],COLUMN(STEAMER_H[SB]),FALSE)</f>
        <v>1</v>
      </c>
      <c r="P151" s="15">
        <f>MYRANKS_H[[#This Row],[H]]/MYRANKS_H[[#This Row],[AB]]</f>
        <v>0.25</v>
      </c>
    </row>
    <row r="152" spans="1:16" x14ac:dyDescent="0.25">
      <c r="A152" s="7" t="s">
        <v>17968</v>
      </c>
      <c r="B152" s="9" t="str">
        <f>VLOOKUP(MYRANKS_H[[#This Row],[PLAYERID]],PLAYERIDMAP[],COLUMN(PLAYERIDMAP[LASTNAME]),FALSE)</f>
        <v>Duncan</v>
      </c>
      <c r="C152" s="12" t="str">
        <f>VLOOKUP(MYRANKS_H[[#This Row],[PLAYERID]],PLAYERIDMAP[],COLUMN(PLAYERIDMAP[FIRSTNAME]),FALSE)</f>
        <v xml:space="preserve">Shelley </v>
      </c>
      <c r="D152" s="12" t="str">
        <f>VLOOKUP(MYRANKS_H[[#This Row],[PLAYERID]],PLAYERIDMAP[],COLUMN(PLAYERIDMAP[TEAM]),FALSE)</f>
        <v>CLE</v>
      </c>
      <c r="E152" s="12" t="str">
        <f>VLOOKUP(MYRANKS_H[[#This Row],[PLAYERID]],PLAYERIDMAP[],COLUMN(PLAYERIDMAP[POS]),FALSE)</f>
        <v>OF</v>
      </c>
      <c r="F152" s="12">
        <f>VLOOKUP(MYRANKS_H[[#This Row],[PLAYERID]],PLAYERIDMAP[],COLUMN(PLAYERIDMAP[IDFANGRAPHS]),FALSE)</f>
        <v>3620</v>
      </c>
      <c r="G152" s="13">
        <f>VLOOKUP(MYRANKS_H[[#This Row],[IDFRANGRAPHS]],STEAMER_H[],COLUMN(STEAMER_H[PA]),FALSE)</f>
        <v>100</v>
      </c>
      <c r="H152" s="13">
        <f>VLOOKUP(MYRANKS_H[[#This Row],[IDFRANGRAPHS]],STEAMER_H[],COLUMN(STEAMER_H[AB]),FALSE)</f>
        <v>88</v>
      </c>
      <c r="I152" s="13">
        <f>VLOOKUP(MYRANKS_H[[#This Row],[IDFRANGRAPHS]],STEAMER_H[],COLUMN(STEAMER_H[H]),FALSE)</f>
        <v>20</v>
      </c>
      <c r="J152" s="13">
        <f>VLOOKUP(MYRANKS_H[[#This Row],[IDFRANGRAPHS]],STEAMER_H[],COLUMN(STEAMER_H[HR]),FALSE)</f>
        <v>4</v>
      </c>
      <c r="K152" s="13">
        <f>VLOOKUP(MYRANKS_H[[#This Row],[IDFRANGRAPHS]],STEAMER_H[],COLUMN(STEAMER_H[R]),FALSE)</f>
        <v>11</v>
      </c>
      <c r="L152" s="13">
        <f>VLOOKUP(MYRANKS_H[[#This Row],[IDFRANGRAPHS]],STEAMER_H[],COLUMN(STEAMER_H[RBI]),FALSE)</f>
        <v>12</v>
      </c>
      <c r="M152" s="13">
        <f>VLOOKUP(MYRANKS_H[[#This Row],[IDFRANGRAPHS]],STEAMER_H[],COLUMN(STEAMER_H[BB]),FALSE)</f>
        <v>10</v>
      </c>
      <c r="N152" s="13">
        <f>VLOOKUP(MYRANKS_H[[#This Row],[IDFRANGRAPHS]],STEAMER_H[],COLUMN(STEAMER_H[SO]),FALSE)</f>
        <v>22</v>
      </c>
      <c r="O152" s="13">
        <f>VLOOKUP(MYRANKS_H[[#This Row],[IDFRANGRAPHS]],STEAMER_H[],COLUMN(STEAMER_H[SB]),FALSE)</f>
        <v>1</v>
      </c>
      <c r="P152" s="15">
        <f>MYRANKS_H[[#This Row],[H]]/MYRANKS_H[[#This Row],[AB]]</f>
        <v>0.22727272727272727</v>
      </c>
    </row>
    <row r="153" spans="1:16" x14ac:dyDescent="0.25">
      <c r="A153" s="7" t="s">
        <v>17972</v>
      </c>
      <c r="B153" s="9" t="str">
        <f>VLOOKUP(MYRANKS_H[[#This Row],[PLAYERID]],PLAYERIDMAP[],COLUMN(PLAYERIDMAP[LASTNAME]),FALSE)</f>
        <v>Dunn</v>
      </c>
      <c r="C153" s="12" t="str">
        <f>VLOOKUP(MYRANKS_H[[#This Row],[PLAYERID]],PLAYERIDMAP[],COLUMN(PLAYERIDMAP[FIRSTNAME]),FALSE)</f>
        <v xml:space="preserve">Adam </v>
      </c>
      <c r="D153" s="12" t="str">
        <f>VLOOKUP(MYRANKS_H[[#This Row],[PLAYERID]],PLAYERIDMAP[],COLUMN(PLAYERIDMAP[TEAM]),FALSE)</f>
        <v>CHW</v>
      </c>
      <c r="E153" s="12" t="str">
        <f>VLOOKUP(MYRANKS_H[[#This Row],[PLAYERID]],PLAYERIDMAP[],COLUMN(PLAYERIDMAP[POS]),FALSE)</f>
        <v>1B</v>
      </c>
      <c r="F153" s="12">
        <f>VLOOKUP(MYRANKS_H[[#This Row],[PLAYERID]],PLAYERIDMAP[],COLUMN(PLAYERIDMAP[IDFANGRAPHS]),FALSE)</f>
        <v>319</v>
      </c>
      <c r="G153" s="13">
        <f>VLOOKUP(MYRANKS_H[[#This Row],[IDFRANGRAPHS]],STEAMER_H[],COLUMN(STEAMER_H[PA]),FALSE)</f>
        <v>612</v>
      </c>
      <c r="H153" s="13">
        <f>VLOOKUP(MYRANKS_H[[#This Row],[IDFRANGRAPHS]],STEAMER_H[],COLUMN(STEAMER_H[AB]),FALSE)</f>
        <v>508</v>
      </c>
      <c r="I153" s="13">
        <f>VLOOKUP(MYRANKS_H[[#This Row],[IDFRANGRAPHS]],STEAMER_H[],COLUMN(STEAMER_H[H]),FALSE)</f>
        <v>108</v>
      </c>
      <c r="J153" s="13">
        <f>VLOOKUP(MYRANKS_H[[#This Row],[IDFRANGRAPHS]],STEAMER_H[],COLUMN(STEAMER_H[HR]),FALSE)</f>
        <v>31</v>
      </c>
      <c r="K153" s="13">
        <f>VLOOKUP(MYRANKS_H[[#This Row],[IDFRANGRAPHS]],STEAMER_H[],COLUMN(STEAMER_H[R]),FALSE)</f>
        <v>78</v>
      </c>
      <c r="L153" s="13">
        <f>VLOOKUP(MYRANKS_H[[#This Row],[IDFRANGRAPHS]],STEAMER_H[],COLUMN(STEAMER_H[RBI]),FALSE)</f>
        <v>81</v>
      </c>
      <c r="M153" s="13">
        <f>VLOOKUP(MYRANKS_H[[#This Row],[IDFRANGRAPHS]],STEAMER_H[],COLUMN(STEAMER_H[BB]),FALSE)</f>
        <v>95</v>
      </c>
      <c r="N153" s="13">
        <f>VLOOKUP(MYRANKS_H[[#This Row],[IDFRANGRAPHS]],STEAMER_H[],COLUMN(STEAMER_H[SO]),FALSE)</f>
        <v>202</v>
      </c>
      <c r="O153" s="13">
        <f>VLOOKUP(MYRANKS_H[[#This Row],[IDFRANGRAPHS]],STEAMER_H[],COLUMN(STEAMER_H[SB]),FALSE)</f>
        <v>1</v>
      </c>
      <c r="P153" s="15">
        <f>MYRANKS_H[[#This Row],[H]]/MYRANKS_H[[#This Row],[AB]]</f>
        <v>0.2125984251968504</v>
      </c>
    </row>
    <row r="154" spans="1:16" x14ac:dyDescent="0.25">
      <c r="A154" s="7" t="s">
        <v>17985</v>
      </c>
      <c r="B154" s="9" t="str">
        <f>VLOOKUP(MYRANKS_H[[#This Row],[PLAYERID]],PLAYERIDMAP[],COLUMN(PLAYERIDMAP[LASTNAME]),FALSE)</f>
        <v>Dyson</v>
      </c>
      <c r="C154" s="12" t="str">
        <f>VLOOKUP(MYRANKS_H[[#This Row],[PLAYERID]],PLAYERIDMAP[],COLUMN(PLAYERIDMAP[FIRSTNAME]),FALSE)</f>
        <v xml:space="preserve">Jarrod </v>
      </c>
      <c r="D154" s="12" t="str">
        <f>VLOOKUP(MYRANKS_H[[#This Row],[PLAYERID]],PLAYERIDMAP[],COLUMN(PLAYERIDMAP[TEAM]),FALSE)</f>
        <v>KC</v>
      </c>
      <c r="E154" s="12" t="str">
        <f>VLOOKUP(MYRANKS_H[[#This Row],[PLAYERID]],PLAYERIDMAP[],COLUMN(PLAYERIDMAP[POS]),FALSE)</f>
        <v>OF</v>
      </c>
      <c r="F154" s="12">
        <f>VLOOKUP(MYRANKS_H[[#This Row],[PLAYERID]],PLAYERIDMAP[],COLUMN(PLAYERIDMAP[IDFANGRAPHS]),FALSE)</f>
        <v>4866</v>
      </c>
      <c r="G154" s="13">
        <f>VLOOKUP(MYRANKS_H[[#This Row],[IDFRANGRAPHS]],STEAMER_H[],COLUMN(STEAMER_H[PA]),FALSE)</f>
        <v>209</v>
      </c>
      <c r="H154" s="13">
        <f>VLOOKUP(MYRANKS_H[[#This Row],[IDFRANGRAPHS]],STEAMER_H[],COLUMN(STEAMER_H[AB]),FALSE)</f>
        <v>187</v>
      </c>
      <c r="I154" s="13">
        <f>VLOOKUP(MYRANKS_H[[#This Row],[IDFRANGRAPHS]],STEAMER_H[],COLUMN(STEAMER_H[H]),FALSE)</f>
        <v>49</v>
      </c>
      <c r="J154" s="13">
        <f>VLOOKUP(MYRANKS_H[[#This Row],[IDFRANGRAPHS]],STEAMER_H[],COLUMN(STEAMER_H[HR]),FALSE)</f>
        <v>1</v>
      </c>
      <c r="K154" s="13">
        <f>VLOOKUP(MYRANKS_H[[#This Row],[IDFRANGRAPHS]],STEAMER_H[],COLUMN(STEAMER_H[R]),FALSE)</f>
        <v>24</v>
      </c>
      <c r="L154" s="13">
        <f>VLOOKUP(MYRANKS_H[[#This Row],[IDFRANGRAPHS]],STEAMER_H[],COLUMN(STEAMER_H[RBI]),FALSE)</f>
        <v>17</v>
      </c>
      <c r="M154" s="13">
        <f>VLOOKUP(MYRANKS_H[[#This Row],[IDFRANGRAPHS]],STEAMER_H[],COLUMN(STEAMER_H[BB]),FALSE)</f>
        <v>17</v>
      </c>
      <c r="N154" s="13">
        <f>VLOOKUP(MYRANKS_H[[#This Row],[IDFRANGRAPHS]],STEAMER_H[],COLUMN(STEAMER_H[SO]),FALSE)</f>
        <v>33</v>
      </c>
      <c r="O154" s="13">
        <f>VLOOKUP(MYRANKS_H[[#This Row],[IDFRANGRAPHS]],STEAMER_H[],COLUMN(STEAMER_H[SB]),FALSE)</f>
        <v>17</v>
      </c>
      <c r="P154" s="15">
        <f>MYRANKS_H[[#This Row],[H]]/MYRANKS_H[[#This Row],[AB]]</f>
        <v>0.26203208556149732</v>
      </c>
    </row>
    <row r="155" spans="1:16" x14ac:dyDescent="0.25">
      <c r="A155" s="7" t="s">
        <v>17992</v>
      </c>
      <c r="B155" s="9" t="str">
        <f>VLOOKUP(MYRANKS_H[[#This Row],[PLAYERID]],PLAYERIDMAP[],COLUMN(PLAYERIDMAP[LASTNAME]),FALSE)</f>
        <v>Eaton</v>
      </c>
      <c r="C155" s="12" t="str">
        <f>VLOOKUP(MYRANKS_H[[#This Row],[PLAYERID]],PLAYERIDMAP[],COLUMN(PLAYERIDMAP[FIRSTNAME]),FALSE)</f>
        <v xml:space="preserve">Adam </v>
      </c>
      <c r="D155" s="12" t="str">
        <f>VLOOKUP(MYRANKS_H[[#This Row],[PLAYERID]],PLAYERIDMAP[],COLUMN(PLAYERIDMAP[TEAM]),FALSE)</f>
        <v>ARI</v>
      </c>
      <c r="E155" s="12" t="str">
        <f>VLOOKUP(MYRANKS_H[[#This Row],[PLAYERID]],PLAYERIDMAP[],COLUMN(PLAYERIDMAP[POS]),FALSE)</f>
        <v>OF</v>
      </c>
      <c r="F155" s="12">
        <f>VLOOKUP(MYRANKS_H[[#This Row],[PLAYERID]],PLAYERIDMAP[],COLUMN(PLAYERIDMAP[IDFANGRAPHS]),FALSE)</f>
        <v>11205</v>
      </c>
      <c r="G155" s="13">
        <f>VLOOKUP(MYRANKS_H[[#This Row],[IDFRANGRAPHS]],STEAMER_H[],COLUMN(STEAMER_H[PA]),FALSE)</f>
        <v>543</v>
      </c>
      <c r="H155" s="13">
        <f>VLOOKUP(MYRANKS_H[[#This Row],[IDFRANGRAPHS]],STEAMER_H[],COLUMN(STEAMER_H[AB]),FALSE)</f>
        <v>476</v>
      </c>
      <c r="I155" s="13">
        <f>VLOOKUP(MYRANKS_H[[#This Row],[IDFRANGRAPHS]],STEAMER_H[],COLUMN(STEAMER_H[H]),FALSE)</f>
        <v>144</v>
      </c>
      <c r="J155" s="13">
        <f>VLOOKUP(MYRANKS_H[[#This Row],[IDFRANGRAPHS]],STEAMER_H[],COLUMN(STEAMER_H[HR]),FALSE)</f>
        <v>8</v>
      </c>
      <c r="K155" s="13">
        <f>VLOOKUP(MYRANKS_H[[#This Row],[IDFRANGRAPHS]],STEAMER_H[],COLUMN(STEAMER_H[R]),FALSE)</f>
        <v>77</v>
      </c>
      <c r="L155" s="13">
        <f>VLOOKUP(MYRANKS_H[[#This Row],[IDFRANGRAPHS]],STEAMER_H[],COLUMN(STEAMER_H[RBI]),FALSE)</f>
        <v>48</v>
      </c>
      <c r="M155" s="13">
        <f>VLOOKUP(MYRANKS_H[[#This Row],[IDFRANGRAPHS]],STEAMER_H[],COLUMN(STEAMER_H[BB]),FALSE)</f>
        <v>48</v>
      </c>
      <c r="N155" s="13">
        <f>VLOOKUP(MYRANKS_H[[#This Row],[IDFRANGRAPHS]],STEAMER_H[],COLUMN(STEAMER_H[SO]),FALSE)</f>
        <v>75</v>
      </c>
      <c r="O155" s="13">
        <f>VLOOKUP(MYRANKS_H[[#This Row],[IDFRANGRAPHS]],STEAMER_H[],COLUMN(STEAMER_H[SB]),FALSE)</f>
        <v>29</v>
      </c>
      <c r="P155" s="15">
        <f>MYRANKS_H[[#This Row],[H]]/MYRANKS_H[[#This Row],[AB]]</f>
        <v>0.30252100840336132</v>
      </c>
    </row>
    <row r="156" spans="1:16" x14ac:dyDescent="0.25">
      <c r="A156" s="7" t="s">
        <v>18001</v>
      </c>
      <c r="B156" s="9" t="str">
        <f>VLOOKUP(MYRANKS_H[[#This Row],[PLAYERID]],PLAYERIDMAP[],COLUMN(PLAYERIDMAP[LASTNAME]),FALSE)</f>
        <v>Ellis</v>
      </c>
      <c r="C156" s="12" t="str">
        <f>VLOOKUP(MYRANKS_H[[#This Row],[PLAYERID]],PLAYERIDMAP[],COLUMN(PLAYERIDMAP[FIRSTNAME]),FALSE)</f>
        <v xml:space="preserve">A.J. </v>
      </c>
      <c r="D156" s="12" t="str">
        <f>VLOOKUP(MYRANKS_H[[#This Row],[PLAYERID]],PLAYERIDMAP[],COLUMN(PLAYERIDMAP[TEAM]),FALSE)</f>
        <v>LAD</v>
      </c>
      <c r="E156" s="12" t="str">
        <f>VLOOKUP(MYRANKS_H[[#This Row],[PLAYERID]],PLAYERIDMAP[],COLUMN(PLAYERIDMAP[POS]),FALSE)</f>
        <v>C</v>
      </c>
      <c r="F156" s="12">
        <f>VLOOKUP(MYRANKS_H[[#This Row],[PLAYERID]],PLAYERIDMAP[],COLUMN(PLAYERIDMAP[IDFANGRAPHS]),FALSE)</f>
        <v>5677</v>
      </c>
      <c r="G156" s="13">
        <f>VLOOKUP(MYRANKS_H[[#This Row],[IDFRANGRAPHS]],STEAMER_H[],COLUMN(STEAMER_H[PA]),FALSE)</f>
        <v>405</v>
      </c>
      <c r="H156" s="13">
        <f>VLOOKUP(MYRANKS_H[[#This Row],[IDFRANGRAPHS]],STEAMER_H[],COLUMN(STEAMER_H[AB]),FALSE)</f>
        <v>341</v>
      </c>
      <c r="I156" s="13">
        <f>VLOOKUP(MYRANKS_H[[#This Row],[IDFRANGRAPHS]],STEAMER_H[],COLUMN(STEAMER_H[H]),FALSE)</f>
        <v>84</v>
      </c>
      <c r="J156" s="13">
        <f>VLOOKUP(MYRANKS_H[[#This Row],[IDFRANGRAPHS]],STEAMER_H[],COLUMN(STEAMER_H[HR]),FALSE)</f>
        <v>7</v>
      </c>
      <c r="K156" s="13">
        <f>VLOOKUP(MYRANKS_H[[#This Row],[IDFRANGRAPHS]],STEAMER_H[],COLUMN(STEAMER_H[R]),FALSE)</f>
        <v>40</v>
      </c>
      <c r="L156" s="13">
        <f>VLOOKUP(MYRANKS_H[[#This Row],[IDFRANGRAPHS]],STEAMER_H[],COLUMN(STEAMER_H[RBI]),FALSE)</f>
        <v>38</v>
      </c>
      <c r="M156" s="13">
        <f>VLOOKUP(MYRANKS_H[[#This Row],[IDFRANGRAPHS]],STEAMER_H[],COLUMN(STEAMER_H[BB]),FALSE)</f>
        <v>53</v>
      </c>
      <c r="N156" s="13">
        <f>VLOOKUP(MYRANKS_H[[#This Row],[IDFRANGRAPHS]],STEAMER_H[],COLUMN(STEAMER_H[SO]),FALSE)</f>
        <v>75</v>
      </c>
      <c r="O156" s="13">
        <f>VLOOKUP(MYRANKS_H[[#This Row],[IDFRANGRAPHS]],STEAMER_H[],COLUMN(STEAMER_H[SB]),FALSE)</f>
        <v>1</v>
      </c>
      <c r="P156" s="15">
        <f>MYRANKS_H[[#This Row],[H]]/MYRANKS_H[[#This Row],[AB]]</f>
        <v>0.24633431085043989</v>
      </c>
    </row>
    <row r="157" spans="1:16" x14ac:dyDescent="0.25">
      <c r="A157" s="7" t="s">
        <v>18005</v>
      </c>
      <c r="B157" s="9" t="str">
        <f>VLOOKUP(MYRANKS_H[[#This Row],[PLAYERID]],PLAYERIDMAP[],COLUMN(PLAYERIDMAP[LASTNAME]),FALSE)</f>
        <v>Ellis</v>
      </c>
      <c r="C157" s="12" t="str">
        <f>VLOOKUP(MYRANKS_H[[#This Row],[PLAYERID]],PLAYERIDMAP[],COLUMN(PLAYERIDMAP[FIRSTNAME]),FALSE)</f>
        <v xml:space="preserve">Mark </v>
      </c>
      <c r="D157" s="12" t="str">
        <f>VLOOKUP(MYRANKS_H[[#This Row],[PLAYERID]],PLAYERIDMAP[],COLUMN(PLAYERIDMAP[TEAM]),FALSE)</f>
        <v>LAD</v>
      </c>
      <c r="E157" s="12" t="str">
        <f>VLOOKUP(MYRANKS_H[[#This Row],[PLAYERID]],PLAYERIDMAP[],COLUMN(PLAYERIDMAP[POS]),FALSE)</f>
        <v>2B</v>
      </c>
      <c r="F157" s="12">
        <f>VLOOKUP(MYRANKS_H[[#This Row],[PLAYERID]],PLAYERIDMAP[],COLUMN(PLAYERIDMAP[IDFANGRAPHS]),FALSE)</f>
        <v>1443</v>
      </c>
      <c r="G157" s="13">
        <f>VLOOKUP(MYRANKS_H[[#This Row],[IDFRANGRAPHS]],STEAMER_H[],COLUMN(STEAMER_H[PA]),FALSE)</f>
        <v>403</v>
      </c>
      <c r="H157" s="13">
        <f>VLOOKUP(MYRANKS_H[[#This Row],[IDFRANGRAPHS]],STEAMER_H[],COLUMN(STEAMER_H[AB]),FALSE)</f>
        <v>364</v>
      </c>
      <c r="I157" s="13">
        <f>VLOOKUP(MYRANKS_H[[#This Row],[IDFRANGRAPHS]],STEAMER_H[],COLUMN(STEAMER_H[H]),FALSE)</f>
        <v>90</v>
      </c>
      <c r="J157" s="13">
        <f>VLOOKUP(MYRANKS_H[[#This Row],[IDFRANGRAPHS]],STEAMER_H[],COLUMN(STEAMER_H[HR]),FALSE)</f>
        <v>6</v>
      </c>
      <c r="K157" s="13">
        <f>VLOOKUP(MYRANKS_H[[#This Row],[IDFRANGRAPHS]],STEAMER_H[],COLUMN(STEAMER_H[R]),FALSE)</f>
        <v>40</v>
      </c>
      <c r="L157" s="13">
        <f>VLOOKUP(MYRANKS_H[[#This Row],[IDFRANGRAPHS]],STEAMER_H[],COLUMN(STEAMER_H[RBI]),FALSE)</f>
        <v>35</v>
      </c>
      <c r="M157" s="13">
        <f>VLOOKUP(MYRANKS_H[[#This Row],[IDFRANGRAPHS]],STEAMER_H[],COLUMN(STEAMER_H[BB]),FALSE)</f>
        <v>29</v>
      </c>
      <c r="N157" s="13">
        <f>VLOOKUP(MYRANKS_H[[#This Row],[IDFRANGRAPHS]],STEAMER_H[],COLUMN(STEAMER_H[SO]),FALSE)</f>
        <v>60</v>
      </c>
      <c r="O157" s="13">
        <f>VLOOKUP(MYRANKS_H[[#This Row],[IDFRANGRAPHS]],STEAMER_H[],COLUMN(STEAMER_H[SB]),FALSE)</f>
        <v>4</v>
      </c>
      <c r="P157" s="15">
        <f>MYRANKS_H[[#This Row],[H]]/MYRANKS_H[[#This Row],[AB]]</f>
        <v>0.24725274725274726</v>
      </c>
    </row>
    <row r="158" spans="1:16" x14ac:dyDescent="0.25">
      <c r="A158" s="7" t="s">
        <v>18009</v>
      </c>
      <c r="B158" s="9" t="str">
        <f>VLOOKUP(MYRANKS_H[[#This Row],[PLAYERID]],PLAYERIDMAP[],COLUMN(PLAYERIDMAP[LASTNAME]),FALSE)</f>
        <v>Ellsbury</v>
      </c>
      <c r="C158" s="12" t="str">
        <f>VLOOKUP(MYRANKS_H[[#This Row],[PLAYERID]],PLAYERIDMAP[],COLUMN(PLAYERIDMAP[FIRSTNAME]),FALSE)</f>
        <v xml:space="preserve">Jacoby </v>
      </c>
      <c r="D158" s="12" t="str">
        <f>VLOOKUP(MYRANKS_H[[#This Row],[PLAYERID]],PLAYERIDMAP[],COLUMN(PLAYERIDMAP[TEAM]),FALSE)</f>
        <v>BOS</v>
      </c>
      <c r="E158" s="12" t="str">
        <f>VLOOKUP(MYRANKS_H[[#This Row],[PLAYERID]],PLAYERIDMAP[],COLUMN(PLAYERIDMAP[POS]),FALSE)</f>
        <v>OF</v>
      </c>
      <c r="F158" s="12">
        <f>VLOOKUP(MYRANKS_H[[#This Row],[PLAYERID]],PLAYERIDMAP[],COLUMN(PLAYERIDMAP[IDFANGRAPHS]),FALSE)</f>
        <v>4727</v>
      </c>
      <c r="G158" s="13">
        <f>VLOOKUP(MYRANKS_H[[#This Row],[IDFRANGRAPHS]],STEAMER_H[],COLUMN(STEAMER_H[PA]),FALSE)</f>
        <v>597</v>
      </c>
      <c r="H158" s="13">
        <f>VLOOKUP(MYRANKS_H[[#This Row],[IDFRANGRAPHS]],STEAMER_H[],COLUMN(STEAMER_H[AB]),FALSE)</f>
        <v>541</v>
      </c>
      <c r="I158" s="13">
        <f>VLOOKUP(MYRANKS_H[[#This Row],[IDFRANGRAPHS]],STEAMER_H[],COLUMN(STEAMER_H[H]),FALSE)</f>
        <v>154</v>
      </c>
      <c r="J158" s="13">
        <f>VLOOKUP(MYRANKS_H[[#This Row],[IDFRANGRAPHS]],STEAMER_H[],COLUMN(STEAMER_H[HR]),FALSE)</f>
        <v>14</v>
      </c>
      <c r="K158" s="13">
        <f>VLOOKUP(MYRANKS_H[[#This Row],[IDFRANGRAPHS]],STEAMER_H[],COLUMN(STEAMER_H[R]),FALSE)</f>
        <v>82</v>
      </c>
      <c r="L158" s="13">
        <f>VLOOKUP(MYRANKS_H[[#This Row],[IDFRANGRAPHS]],STEAMER_H[],COLUMN(STEAMER_H[RBI]),FALSE)</f>
        <v>59</v>
      </c>
      <c r="M158" s="13">
        <f>VLOOKUP(MYRANKS_H[[#This Row],[IDFRANGRAPHS]],STEAMER_H[],COLUMN(STEAMER_H[BB]),FALSE)</f>
        <v>42</v>
      </c>
      <c r="N158" s="13">
        <f>VLOOKUP(MYRANKS_H[[#This Row],[IDFRANGRAPHS]],STEAMER_H[],COLUMN(STEAMER_H[SO]),FALSE)</f>
        <v>81</v>
      </c>
      <c r="O158" s="13">
        <f>VLOOKUP(MYRANKS_H[[#This Row],[IDFRANGRAPHS]],STEAMER_H[],COLUMN(STEAMER_H[SB]),FALSE)</f>
        <v>22</v>
      </c>
      <c r="P158" s="15">
        <f>MYRANKS_H[[#This Row],[H]]/MYRANKS_H[[#This Row],[AB]]</f>
        <v>0.28465804066543438</v>
      </c>
    </row>
    <row r="159" spans="1:16" x14ac:dyDescent="0.25">
      <c r="A159" s="7" t="s">
        <v>18017</v>
      </c>
      <c r="B159" s="9" t="str">
        <f>VLOOKUP(MYRANKS_H[[#This Row],[PLAYERID]],PLAYERIDMAP[],COLUMN(PLAYERIDMAP[LASTNAME]),FALSE)</f>
        <v>Encarnacion</v>
      </c>
      <c r="C159" s="12" t="str">
        <f>VLOOKUP(MYRANKS_H[[#This Row],[PLAYERID]],PLAYERIDMAP[],COLUMN(PLAYERIDMAP[FIRSTNAME]),FALSE)</f>
        <v xml:space="preserve">Edwin </v>
      </c>
      <c r="D159" s="12" t="str">
        <f>VLOOKUP(MYRANKS_H[[#This Row],[PLAYERID]],PLAYERIDMAP[],COLUMN(PLAYERIDMAP[TEAM]),FALSE)</f>
        <v>TOR</v>
      </c>
      <c r="E159" s="12" t="str">
        <f>VLOOKUP(MYRANKS_H[[#This Row],[PLAYERID]],PLAYERIDMAP[],COLUMN(PLAYERIDMAP[POS]),FALSE)</f>
        <v>1B</v>
      </c>
      <c r="F159" s="12">
        <f>VLOOKUP(MYRANKS_H[[#This Row],[PLAYERID]],PLAYERIDMAP[],COLUMN(PLAYERIDMAP[IDFANGRAPHS]),FALSE)</f>
        <v>2151</v>
      </c>
      <c r="G159" s="13">
        <f>VLOOKUP(MYRANKS_H[[#This Row],[IDFRANGRAPHS]],STEAMER_H[],COLUMN(STEAMER_H[PA]),FALSE)</f>
        <v>556</v>
      </c>
      <c r="H159" s="13">
        <f>VLOOKUP(MYRANKS_H[[#This Row],[IDFRANGRAPHS]],STEAMER_H[],COLUMN(STEAMER_H[AB]),FALSE)</f>
        <v>482</v>
      </c>
      <c r="I159" s="13">
        <f>VLOOKUP(MYRANKS_H[[#This Row],[IDFRANGRAPHS]],STEAMER_H[],COLUMN(STEAMER_H[H]),FALSE)</f>
        <v>128</v>
      </c>
      <c r="J159" s="13">
        <f>VLOOKUP(MYRANKS_H[[#This Row],[IDFRANGRAPHS]],STEAMER_H[],COLUMN(STEAMER_H[HR]),FALSE)</f>
        <v>27</v>
      </c>
      <c r="K159" s="13">
        <f>VLOOKUP(MYRANKS_H[[#This Row],[IDFRANGRAPHS]],STEAMER_H[],COLUMN(STEAMER_H[R]),FALSE)</f>
        <v>75</v>
      </c>
      <c r="L159" s="13">
        <f>VLOOKUP(MYRANKS_H[[#This Row],[IDFRANGRAPHS]],STEAMER_H[],COLUMN(STEAMER_H[RBI]),FALSE)</f>
        <v>84</v>
      </c>
      <c r="M159" s="13">
        <f>VLOOKUP(MYRANKS_H[[#This Row],[IDFRANGRAPHS]],STEAMER_H[],COLUMN(STEAMER_H[BB]),FALSE)</f>
        <v>63</v>
      </c>
      <c r="N159" s="13">
        <f>VLOOKUP(MYRANKS_H[[#This Row],[IDFRANGRAPHS]],STEAMER_H[],COLUMN(STEAMER_H[SO]),FALSE)</f>
        <v>83</v>
      </c>
      <c r="O159" s="13">
        <f>VLOOKUP(MYRANKS_H[[#This Row],[IDFRANGRAPHS]],STEAMER_H[],COLUMN(STEAMER_H[SB]),FALSE)</f>
        <v>6</v>
      </c>
      <c r="P159" s="15">
        <f>MYRANKS_H[[#This Row],[H]]/MYRANKS_H[[#This Row],[AB]]</f>
        <v>0.26556016597510373</v>
      </c>
    </row>
    <row r="160" spans="1:16" x14ac:dyDescent="0.25">
      <c r="A160" s="7" t="s">
        <v>18033</v>
      </c>
      <c r="B160" s="9" t="str">
        <f>VLOOKUP(MYRANKS_H[[#This Row],[PLAYERID]],PLAYERIDMAP[],COLUMN(PLAYERIDMAP[LASTNAME]),FALSE)</f>
        <v>Escobar</v>
      </c>
      <c r="C160" s="12" t="str">
        <f>VLOOKUP(MYRANKS_H[[#This Row],[PLAYERID]],PLAYERIDMAP[],COLUMN(PLAYERIDMAP[FIRSTNAME]),FALSE)</f>
        <v xml:space="preserve">Alcides </v>
      </c>
      <c r="D160" s="12" t="str">
        <f>VLOOKUP(MYRANKS_H[[#This Row],[PLAYERID]],PLAYERIDMAP[],COLUMN(PLAYERIDMAP[TEAM]),FALSE)</f>
        <v>KC</v>
      </c>
      <c r="E160" s="12" t="str">
        <f>VLOOKUP(MYRANKS_H[[#This Row],[PLAYERID]],PLAYERIDMAP[],COLUMN(PLAYERIDMAP[POS]),FALSE)</f>
        <v>SS</v>
      </c>
      <c r="F160" s="12">
        <f>VLOOKUP(MYRANKS_H[[#This Row],[PLAYERID]],PLAYERIDMAP[],COLUMN(PLAYERIDMAP[IDFANGRAPHS]),FALSE)</f>
        <v>6310</v>
      </c>
      <c r="G160" s="13">
        <f>VLOOKUP(MYRANKS_H[[#This Row],[IDFRANGRAPHS]],STEAMER_H[],COLUMN(STEAMER_H[PA]),FALSE)</f>
        <v>665</v>
      </c>
      <c r="H160" s="13">
        <f>VLOOKUP(MYRANKS_H[[#This Row],[IDFRANGRAPHS]],STEAMER_H[],COLUMN(STEAMER_H[AB]),FALSE)</f>
        <v>615</v>
      </c>
      <c r="I160" s="13">
        <f>VLOOKUP(MYRANKS_H[[#This Row],[IDFRANGRAPHS]],STEAMER_H[],COLUMN(STEAMER_H[H]),FALSE)</f>
        <v>167</v>
      </c>
      <c r="J160" s="13">
        <f>VLOOKUP(MYRANKS_H[[#This Row],[IDFRANGRAPHS]],STEAMER_H[],COLUMN(STEAMER_H[HR]),FALSE)</f>
        <v>6</v>
      </c>
      <c r="K160" s="13">
        <f>VLOOKUP(MYRANKS_H[[#This Row],[IDFRANGRAPHS]],STEAMER_H[],COLUMN(STEAMER_H[R]),FALSE)</f>
        <v>74</v>
      </c>
      <c r="L160" s="13">
        <f>VLOOKUP(MYRANKS_H[[#This Row],[IDFRANGRAPHS]],STEAMER_H[],COLUMN(STEAMER_H[RBI]),FALSE)</f>
        <v>58</v>
      </c>
      <c r="M160" s="13">
        <f>VLOOKUP(MYRANKS_H[[#This Row],[IDFRANGRAPHS]],STEAMER_H[],COLUMN(STEAMER_H[BB]),FALSE)</f>
        <v>35</v>
      </c>
      <c r="N160" s="13">
        <f>VLOOKUP(MYRANKS_H[[#This Row],[IDFRANGRAPHS]],STEAMER_H[],COLUMN(STEAMER_H[SO]),FALSE)</f>
        <v>91</v>
      </c>
      <c r="O160" s="13">
        <f>VLOOKUP(MYRANKS_H[[#This Row],[IDFRANGRAPHS]],STEAMER_H[],COLUMN(STEAMER_H[SB]),FALSE)</f>
        <v>22</v>
      </c>
      <c r="P160" s="15">
        <f>MYRANKS_H[[#This Row],[H]]/MYRANKS_H[[#This Row],[AB]]</f>
        <v>0.27154471544715447</v>
      </c>
    </row>
    <row r="161" spans="1:16" x14ac:dyDescent="0.25">
      <c r="A161" s="7" t="s">
        <v>18037</v>
      </c>
      <c r="B161" s="9" t="str">
        <f>VLOOKUP(MYRANKS_H[[#This Row],[PLAYERID]],PLAYERIDMAP[],COLUMN(PLAYERIDMAP[LASTNAME]),FALSE)</f>
        <v>Escobar</v>
      </c>
      <c r="C161" s="12" t="str">
        <f>VLOOKUP(MYRANKS_H[[#This Row],[PLAYERID]],PLAYERIDMAP[],COLUMN(PLAYERIDMAP[FIRSTNAME]),FALSE)</f>
        <v xml:space="preserve">Eduardo </v>
      </c>
      <c r="D161" s="12" t="str">
        <f>VLOOKUP(MYRANKS_H[[#This Row],[PLAYERID]],PLAYERIDMAP[],COLUMN(PLAYERIDMAP[TEAM]),FALSE)</f>
        <v>MIN</v>
      </c>
      <c r="E161" s="12" t="str">
        <f>VLOOKUP(MYRANKS_H[[#This Row],[PLAYERID]],PLAYERIDMAP[],COLUMN(PLAYERIDMAP[POS]),FALSE)</f>
        <v>SS</v>
      </c>
      <c r="F161" s="12">
        <f>VLOOKUP(MYRANKS_H[[#This Row],[PLAYERID]],PLAYERIDMAP[],COLUMN(PLAYERIDMAP[IDFANGRAPHS]),FALSE)</f>
        <v>6153</v>
      </c>
      <c r="G161" s="13">
        <f>VLOOKUP(MYRANKS_H[[#This Row],[IDFRANGRAPHS]],STEAMER_H[],COLUMN(STEAMER_H[PA]),FALSE)</f>
        <v>171</v>
      </c>
      <c r="H161" s="13">
        <f>VLOOKUP(MYRANKS_H[[#This Row],[IDFRANGRAPHS]],STEAMER_H[],COLUMN(STEAMER_H[AB]),FALSE)</f>
        <v>158</v>
      </c>
      <c r="I161" s="13">
        <f>VLOOKUP(MYRANKS_H[[#This Row],[IDFRANGRAPHS]],STEAMER_H[],COLUMN(STEAMER_H[H]),FALSE)</f>
        <v>38</v>
      </c>
      <c r="J161" s="13">
        <f>VLOOKUP(MYRANKS_H[[#This Row],[IDFRANGRAPHS]],STEAMER_H[],COLUMN(STEAMER_H[HR]),FALSE)</f>
        <v>2</v>
      </c>
      <c r="K161" s="13">
        <f>VLOOKUP(MYRANKS_H[[#This Row],[IDFRANGRAPHS]],STEAMER_H[],COLUMN(STEAMER_H[R]),FALSE)</f>
        <v>16</v>
      </c>
      <c r="L161" s="13">
        <f>VLOOKUP(MYRANKS_H[[#This Row],[IDFRANGRAPHS]],STEAMER_H[],COLUMN(STEAMER_H[RBI]),FALSE)</f>
        <v>15</v>
      </c>
      <c r="M161" s="13">
        <f>VLOOKUP(MYRANKS_H[[#This Row],[IDFRANGRAPHS]],STEAMER_H[],COLUMN(STEAMER_H[BB]),FALSE)</f>
        <v>10</v>
      </c>
      <c r="N161" s="13">
        <f>VLOOKUP(MYRANKS_H[[#This Row],[IDFRANGRAPHS]],STEAMER_H[],COLUMN(STEAMER_H[SO]),FALSE)</f>
        <v>32</v>
      </c>
      <c r="O161" s="13">
        <f>VLOOKUP(MYRANKS_H[[#This Row],[IDFRANGRAPHS]],STEAMER_H[],COLUMN(STEAMER_H[SB]),FALSE)</f>
        <v>4</v>
      </c>
      <c r="P161" s="15">
        <f>MYRANKS_H[[#This Row],[H]]/MYRANKS_H[[#This Row],[AB]]</f>
        <v>0.24050632911392406</v>
      </c>
    </row>
    <row r="162" spans="1:16" x14ac:dyDescent="0.25">
      <c r="A162" s="7" t="s">
        <v>18040</v>
      </c>
      <c r="B162" s="9" t="str">
        <f>VLOOKUP(MYRANKS_H[[#This Row],[PLAYERID]],PLAYERIDMAP[],COLUMN(PLAYERIDMAP[LASTNAME]),FALSE)</f>
        <v>Escobar</v>
      </c>
      <c r="C162" s="12" t="str">
        <f>VLOOKUP(MYRANKS_H[[#This Row],[PLAYERID]],PLAYERIDMAP[],COLUMN(PLAYERIDMAP[FIRSTNAME]),FALSE)</f>
        <v xml:space="preserve">Yunel </v>
      </c>
      <c r="D162" s="12" t="str">
        <f>VLOOKUP(MYRANKS_H[[#This Row],[PLAYERID]],PLAYERIDMAP[],COLUMN(PLAYERIDMAP[TEAM]),FALSE)</f>
        <v>TB</v>
      </c>
      <c r="E162" s="12" t="str">
        <f>VLOOKUP(MYRANKS_H[[#This Row],[PLAYERID]],PLAYERIDMAP[],COLUMN(PLAYERIDMAP[POS]),FALSE)</f>
        <v>SS</v>
      </c>
      <c r="F162" s="12">
        <f>VLOOKUP(MYRANKS_H[[#This Row],[PLAYERID]],PLAYERIDMAP[],COLUMN(PLAYERIDMAP[IDFANGRAPHS]),FALSE)</f>
        <v>4191</v>
      </c>
      <c r="G162" s="13">
        <f>VLOOKUP(MYRANKS_H[[#This Row],[IDFRANGRAPHS]],STEAMER_H[],COLUMN(STEAMER_H[PA]),FALSE)</f>
        <v>529</v>
      </c>
      <c r="H162" s="13">
        <f>VLOOKUP(MYRANKS_H[[#This Row],[IDFRANGRAPHS]],STEAMER_H[],COLUMN(STEAMER_H[AB]),FALSE)</f>
        <v>473</v>
      </c>
      <c r="I162" s="13">
        <f>VLOOKUP(MYRANKS_H[[#This Row],[IDFRANGRAPHS]],STEAMER_H[],COLUMN(STEAMER_H[H]),FALSE)</f>
        <v>125</v>
      </c>
      <c r="J162" s="13">
        <f>VLOOKUP(MYRANKS_H[[#This Row],[IDFRANGRAPHS]],STEAMER_H[],COLUMN(STEAMER_H[HR]),FALSE)</f>
        <v>8</v>
      </c>
      <c r="K162" s="13">
        <f>VLOOKUP(MYRANKS_H[[#This Row],[IDFRANGRAPHS]],STEAMER_H[],COLUMN(STEAMER_H[R]),FALSE)</f>
        <v>58</v>
      </c>
      <c r="L162" s="13">
        <f>VLOOKUP(MYRANKS_H[[#This Row],[IDFRANGRAPHS]],STEAMER_H[],COLUMN(STEAMER_H[RBI]),FALSE)</f>
        <v>49</v>
      </c>
      <c r="M162" s="13">
        <f>VLOOKUP(MYRANKS_H[[#This Row],[IDFRANGRAPHS]],STEAMER_H[],COLUMN(STEAMER_H[BB]),FALSE)</f>
        <v>45</v>
      </c>
      <c r="N162" s="13">
        <f>VLOOKUP(MYRANKS_H[[#This Row],[IDFRANGRAPHS]],STEAMER_H[],COLUMN(STEAMER_H[SO]),FALSE)</f>
        <v>61</v>
      </c>
      <c r="O162" s="13">
        <f>VLOOKUP(MYRANKS_H[[#This Row],[IDFRANGRAPHS]],STEAMER_H[],COLUMN(STEAMER_H[SB]),FALSE)</f>
        <v>3</v>
      </c>
      <c r="P162" s="15">
        <f>MYRANKS_H[[#This Row],[H]]/MYRANKS_H[[#This Row],[AB]]</f>
        <v>0.26427061310782241</v>
      </c>
    </row>
    <row r="163" spans="1:16" x14ac:dyDescent="0.25">
      <c r="A163" s="7" t="s">
        <v>18044</v>
      </c>
      <c r="B163" s="9" t="str">
        <f>VLOOKUP(MYRANKS_H[[#This Row],[PLAYERID]],PLAYERIDMAP[],COLUMN(PLAYERIDMAP[LASTNAME]),FALSE)</f>
        <v>Espinosa</v>
      </c>
      <c r="C163" s="12" t="str">
        <f>VLOOKUP(MYRANKS_H[[#This Row],[PLAYERID]],PLAYERIDMAP[],COLUMN(PLAYERIDMAP[FIRSTNAME]),FALSE)</f>
        <v xml:space="preserve">Danny </v>
      </c>
      <c r="D163" s="12" t="str">
        <f>VLOOKUP(MYRANKS_H[[#This Row],[PLAYERID]],PLAYERIDMAP[],COLUMN(PLAYERIDMAP[TEAM]),FALSE)</f>
        <v>WAS</v>
      </c>
      <c r="E163" s="12" t="str">
        <f>VLOOKUP(MYRANKS_H[[#This Row],[PLAYERID]],PLAYERIDMAP[],COLUMN(PLAYERIDMAP[POS]),FALSE)</f>
        <v>2B</v>
      </c>
      <c r="F163" s="12">
        <f>VLOOKUP(MYRANKS_H[[#This Row],[PLAYERID]],PLAYERIDMAP[],COLUMN(PLAYERIDMAP[IDFANGRAPHS]),FALSE)</f>
        <v>9219</v>
      </c>
      <c r="G163" s="13">
        <f>VLOOKUP(MYRANKS_H[[#This Row],[IDFRANGRAPHS]],STEAMER_H[],COLUMN(STEAMER_H[PA]),FALSE)</f>
        <v>562</v>
      </c>
      <c r="H163" s="13">
        <f>VLOOKUP(MYRANKS_H[[#This Row],[IDFRANGRAPHS]],STEAMER_H[],COLUMN(STEAMER_H[AB]),FALSE)</f>
        <v>500</v>
      </c>
      <c r="I163" s="13">
        <f>VLOOKUP(MYRANKS_H[[#This Row],[IDFRANGRAPHS]],STEAMER_H[],COLUMN(STEAMER_H[H]),FALSE)</f>
        <v>119</v>
      </c>
      <c r="J163" s="13">
        <f>VLOOKUP(MYRANKS_H[[#This Row],[IDFRANGRAPHS]],STEAMER_H[],COLUMN(STEAMER_H[HR]),FALSE)</f>
        <v>17</v>
      </c>
      <c r="K163" s="13">
        <f>VLOOKUP(MYRANKS_H[[#This Row],[IDFRANGRAPHS]],STEAMER_H[],COLUMN(STEAMER_H[R]),FALSE)</f>
        <v>59</v>
      </c>
      <c r="L163" s="13">
        <f>VLOOKUP(MYRANKS_H[[#This Row],[IDFRANGRAPHS]],STEAMER_H[],COLUMN(STEAMER_H[RBI]),FALSE)</f>
        <v>63</v>
      </c>
      <c r="M163" s="13">
        <f>VLOOKUP(MYRANKS_H[[#This Row],[IDFRANGRAPHS]],STEAMER_H[],COLUMN(STEAMER_H[BB]),FALSE)</f>
        <v>44</v>
      </c>
      <c r="N163" s="13">
        <f>VLOOKUP(MYRANKS_H[[#This Row],[IDFRANGRAPHS]],STEAMER_H[],COLUMN(STEAMER_H[SO]),FALSE)</f>
        <v>146</v>
      </c>
      <c r="O163" s="13">
        <f>VLOOKUP(MYRANKS_H[[#This Row],[IDFRANGRAPHS]],STEAMER_H[],COLUMN(STEAMER_H[SB]),FALSE)</f>
        <v>11</v>
      </c>
      <c r="P163" s="15">
        <f>MYRANKS_H[[#This Row],[H]]/MYRANKS_H[[#This Row],[AB]]</f>
        <v>0.23799999999999999</v>
      </c>
    </row>
    <row r="164" spans="1:16" x14ac:dyDescent="0.25">
      <c r="A164" s="7" t="s">
        <v>18051</v>
      </c>
      <c r="B164" s="9" t="str">
        <f>VLOOKUP(MYRANKS_H[[#This Row],[PLAYERID]],PLAYERIDMAP[],COLUMN(PLAYERIDMAP[LASTNAME]),FALSE)</f>
        <v>Ethier</v>
      </c>
      <c r="C164" s="12" t="str">
        <f>VLOOKUP(MYRANKS_H[[#This Row],[PLAYERID]],PLAYERIDMAP[],COLUMN(PLAYERIDMAP[FIRSTNAME]),FALSE)</f>
        <v xml:space="preserve">Andre </v>
      </c>
      <c r="D164" s="12" t="str">
        <f>VLOOKUP(MYRANKS_H[[#This Row],[PLAYERID]],PLAYERIDMAP[],COLUMN(PLAYERIDMAP[TEAM]),FALSE)</f>
        <v>LAD</v>
      </c>
      <c r="E164" s="12" t="str">
        <f>VLOOKUP(MYRANKS_H[[#This Row],[PLAYERID]],PLAYERIDMAP[],COLUMN(PLAYERIDMAP[POS]),FALSE)</f>
        <v>OF</v>
      </c>
      <c r="F164" s="12">
        <f>VLOOKUP(MYRANKS_H[[#This Row],[PLAYERID]],PLAYERIDMAP[],COLUMN(PLAYERIDMAP[IDFANGRAPHS]),FALSE)</f>
        <v>6265</v>
      </c>
      <c r="G164" s="13">
        <f>VLOOKUP(MYRANKS_H[[#This Row],[IDFRANGRAPHS]],STEAMER_H[],COLUMN(STEAMER_H[PA]),FALSE)</f>
        <v>508</v>
      </c>
      <c r="H164" s="13">
        <f>VLOOKUP(MYRANKS_H[[#This Row],[IDFRANGRAPHS]],STEAMER_H[],COLUMN(STEAMER_H[AB]),FALSE)</f>
        <v>449</v>
      </c>
      <c r="I164" s="13">
        <f>VLOOKUP(MYRANKS_H[[#This Row],[IDFRANGRAPHS]],STEAMER_H[],COLUMN(STEAMER_H[H]),FALSE)</f>
        <v>122</v>
      </c>
      <c r="J164" s="13">
        <f>VLOOKUP(MYRANKS_H[[#This Row],[IDFRANGRAPHS]],STEAMER_H[],COLUMN(STEAMER_H[HR]),FALSE)</f>
        <v>16</v>
      </c>
      <c r="K164" s="13">
        <f>VLOOKUP(MYRANKS_H[[#This Row],[IDFRANGRAPHS]],STEAMER_H[],COLUMN(STEAMER_H[R]),FALSE)</f>
        <v>60</v>
      </c>
      <c r="L164" s="13">
        <f>VLOOKUP(MYRANKS_H[[#This Row],[IDFRANGRAPHS]],STEAMER_H[],COLUMN(STEAMER_H[RBI]),FALSE)</f>
        <v>64</v>
      </c>
      <c r="M164" s="13">
        <f>VLOOKUP(MYRANKS_H[[#This Row],[IDFRANGRAPHS]],STEAMER_H[],COLUMN(STEAMER_H[BB]),FALSE)</f>
        <v>49</v>
      </c>
      <c r="N164" s="13">
        <f>VLOOKUP(MYRANKS_H[[#This Row],[IDFRANGRAPHS]],STEAMER_H[],COLUMN(STEAMER_H[SO]),FALSE)</f>
        <v>97</v>
      </c>
      <c r="O164" s="13">
        <f>VLOOKUP(MYRANKS_H[[#This Row],[IDFRANGRAPHS]],STEAMER_H[],COLUMN(STEAMER_H[SB]),FALSE)</f>
        <v>1</v>
      </c>
      <c r="P164" s="15">
        <f>MYRANKS_H[[#This Row],[H]]/MYRANKS_H[[#This Row],[AB]]</f>
        <v>0.27171492204899778</v>
      </c>
    </row>
    <row r="165" spans="1:16" x14ac:dyDescent="0.25">
      <c r="A165" s="7" t="s">
        <v>18055</v>
      </c>
      <c r="B165" s="9" t="str">
        <f>VLOOKUP(MYRANKS_H[[#This Row],[PLAYERID]],PLAYERIDMAP[],COLUMN(PLAYERIDMAP[LASTNAME]),FALSE)</f>
        <v>Exposito</v>
      </c>
      <c r="C165" s="12" t="str">
        <f>VLOOKUP(MYRANKS_H[[#This Row],[PLAYERID]],PLAYERIDMAP[],COLUMN(PLAYERIDMAP[FIRSTNAME]),FALSE)</f>
        <v xml:space="preserve">Luis </v>
      </c>
      <c r="D165" s="12" t="str">
        <f>VLOOKUP(MYRANKS_H[[#This Row],[PLAYERID]],PLAYERIDMAP[],COLUMN(PLAYERIDMAP[TEAM]),FALSE)</f>
        <v>BAL</v>
      </c>
      <c r="E165" s="12" t="str">
        <f>VLOOKUP(MYRANKS_H[[#This Row],[PLAYERID]],PLAYERIDMAP[],COLUMN(PLAYERIDMAP[POS]),FALSE)</f>
        <v>C</v>
      </c>
      <c r="F165" s="12">
        <f>VLOOKUP(MYRANKS_H[[#This Row],[PLAYERID]],PLAYERIDMAP[],COLUMN(PLAYERIDMAP[IDFANGRAPHS]),FALSE)</f>
        <v>4398</v>
      </c>
      <c r="G165" s="13">
        <f>VLOOKUP(MYRANKS_H[[#This Row],[IDFRANGRAPHS]],STEAMER_H[],COLUMN(STEAMER_H[PA]),FALSE)</f>
        <v>100</v>
      </c>
      <c r="H165" s="13">
        <f>VLOOKUP(MYRANKS_H[[#This Row],[IDFRANGRAPHS]],STEAMER_H[],COLUMN(STEAMER_H[AB]),FALSE)</f>
        <v>91</v>
      </c>
      <c r="I165" s="13">
        <f>VLOOKUP(MYRANKS_H[[#This Row],[IDFRANGRAPHS]],STEAMER_H[],COLUMN(STEAMER_H[H]),FALSE)</f>
        <v>21</v>
      </c>
      <c r="J165" s="13">
        <f>VLOOKUP(MYRANKS_H[[#This Row],[IDFRANGRAPHS]],STEAMER_H[],COLUMN(STEAMER_H[HR]),FALSE)</f>
        <v>2</v>
      </c>
      <c r="K165" s="13">
        <f>VLOOKUP(MYRANKS_H[[#This Row],[IDFRANGRAPHS]],STEAMER_H[],COLUMN(STEAMER_H[R]),FALSE)</f>
        <v>10</v>
      </c>
      <c r="L165" s="13">
        <f>VLOOKUP(MYRANKS_H[[#This Row],[IDFRANGRAPHS]],STEAMER_H[],COLUMN(STEAMER_H[RBI]),FALSE)</f>
        <v>10</v>
      </c>
      <c r="M165" s="13">
        <f>VLOOKUP(MYRANKS_H[[#This Row],[IDFRANGRAPHS]],STEAMER_H[],COLUMN(STEAMER_H[BB]),FALSE)</f>
        <v>7</v>
      </c>
      <c r="N165" s="13">
        <f>VLOOKUP(MYRANKS_H[[#This Row],[IDFRANGRAPHS]],STEAMER_H[],COLUMN(STEAMER_H[SO]),FALSE)</f>
        <v>18</v>
      </c>
      <c r="O165" s="13">
        <f>VLOOKUP(MYRANKS_H[[#This Row],[IDFRANGRAPHS]],STEAMER_H[],COLUMN(STEAMER_H[SB]),FALSE)</f>
        <v>1</v>
      </c>
      <c r="P165" s="15">
        <f>MYRANKS_H[[#This Row],[H]]/MYRANKS_H[[#This Row],[AB]]</f>
        <v>0.23076923076923078</v>
      </c>
    </row>
    <row r="166" spans="1:16" x14ac:dyDescent="0.25">
      <c r="A166" s="7" t="s">
        <v>18057</v>
      </c>
      <c r="B166" s="9" t="str">
        <f>VLOOKUP(MYRANKS_H[[#This Row],[PLAYERID]],PLAYERIDMAP[],COLUMN(PLAYERIDMAP[LASTNAME]),FALSE)</f>
        <v>Falu</v>
      </c>
      <c r="C166" s="12" t="str">
        <f>VLOOKUP(MYRANKS_H[[#This Row],[PLAYERID]],PLAYERIDMAP[],COLUMN(PLAYERIDMAP[FIRSTNAME]),FALSE)</f>
        <v xml:space="preserve">Irving </v>
      </c>
      <c r="D166" s="12" t="str">
        <f>VLOOKUP(MYRANKS_H[[#This Row],[PLAYERID]],PLAYERIDMAP[],COLUMN(PLAYERIDMAP[TEAM]),FALSE)</f>
        <v>KC</v>
      </c>
      <c r="E166" s="12" t="str">
        <f>VLOOKUP(MYRANKS_H[[#This Row],[PLAYERID]],PLAYERIDMAP[],COLUMN(PLAYERIDMAP[POS]),FALSE)</f>
        <v>2B</v>
      </c>
      <c r="F166" s="12">
        <f>VLOOKUP(MYRANKS_H[[#This Row],[PLAYERID]],PLAYERIDMAP[],COLUMN(PLAYERIDMAP[IDFANGRAPHS]),FALSE)</f>
        <v>6165</v>
      </c>
      <c r="G166" s="13">
        <f>VLOOKUP(MYRANKS_H[[#This Row],[IDFRANGRAPHS]],STEAMER_H[],COLUMN(STEAMER_H[PA]),FALSE)</f>
        <v>100</v>
      </c>
      <c r="H166" s="13">
        <f>VLOOKUP(MYRANKS_H[[#This Row],[IDFRANGRAPHS]],STEAMER_H[],COLUMN(STEAMER_H[AB]),FALSE)</f>
        <v>92</v>
      </c>
      <c r="I166" s="13">
        <f>VLOOKUP(MYRANKS_H[[#This Row],[IDFRANGRAPHS]],STEAMER_H[],COLUMN(STEAMER_H[H]),FALSE)</f>
        <v>25</v>
      </c>
      <c r="J166" s="13">
        <f>VLOOKUP(MYRANKS_H[[#This Row],[IDFRANGRAPHS]],STEAMER_H[],COLUMN(STEAMER_H[HR]),FALSE)</f>
        <v>1</v>
      </c>
      <c r="K166" s="13">
        <f>VLOOKUP(MYRANKS_H[[#This Row],[IDFRANGRAPHS]],STEAMER_H[],COLUMN(STEAMER_H[R]),FALSE)</f>
        <v>10</v>
      </c>
      <c r="L166" s="13">
        <f>VLOOKUP(MYRANKS_H[[#This Row],[IDFRANGRAPHS]],STEAMER_H[],COLUMN(STEAMER_H[RBI]),FALSE)</f>
        <v>9</v>
      </c>
      <c r="M166" s="13">
        <f>VLOOKUP(MYRANKS_H[[#This Row],[IDFRANGRAPHS]],STEAMER_H[],COLUMN(STEAMER_H[BB]),FALSE)</f>
        <v>6</v>
      </c>
      <c r="N166" s="13">
        <f>VLOOKUP(MYRANKS_H[[#This Row],[IDFRANGRAPHS]],STEAMER_H[],COLUMN(STEAMER_H[SO]),FALSE)</f>
        <v>10</v>
      </c>
      <c r="O166" s="13">
        <f>VLOOKUP(MYRANKS_H[[#This Row],[IDFRANGRAPHS]],STEAMER_H[],COLUMN(STEAMER_H[SB]),FALSE)</f>
        <v>3</v>
      </c>
      <c r="P166" s="15">
        <f>MYRANKS_H[[#This Row],[H]]/MYRANKS_H[[#This Row],[AB]]</f>
        <v>0.27173913043478259</v>
      </c>
    </row>
    <row r="167" spans="1:16" x14ac:dyDescent="0.25">
      <c r="A167" s="7" t="s">
        <v>18065</v>
      </c>
      <c r="B167" s="9" t="str">
        <f>VLOOKUP(MYRANKS_H[[#This Row],[PLAYERID]],PLAYERIDMAP[],COLUMN(PLAYERIDMAP[LASTNAME]),FALSE)</f>
        <v>Farris</v>
      </c>
      <c r="C167" s="12" t="str">
        <f>VLOOKUP(MYRANKS_H[[#This Row],[PLAYERID]],PLAYERIDMAP[],COLUMN(PLAYERIDMAP[FIRSTNAME]),FALSE)</f>
        <v xml:space="preserve">Eric </v>
      </c>
      <c r="D167" s="12" t="str">
        <f>VLOOKUP(MYRANKS_H[[#This Row],[PLAYERID]],PLAYERIDMAP[],COLUMN(PLAYERIDMAP[TEAM]),FALSE)</f>
        <v>MIL</v>
      </c>
      <c r="E167" s="12" t="str">
        <f>VLOOKUP(MYRANKS_H[[#This Row],[PLAYERID]],PLAYERIDMAP[],COLUMN(PLAYERIDMAP[POS]),FALSE)</f>
        <v>2B</v>
      </c>
      <c r="F167" s="12">
        <f>VLOOKUP(MYRANKS_H[[#This Row],[PLAYERID]],PLAYERIDMAP[],COLUMN(PLAYERIDMAP[IDFANGRAPHS]),FALSE)</f>
        <v>2066</v>
      </c>
      <c r="G167" s="13">
        <f>VLOOKUP(MYRANKS_H[[#This Row],[IDFRANGRAPHS]],STEAMER_H[],COLUMN(STEAMER_H[PA]),FALSE)</f>
        <v>100</v>
      </c>
      <c r="H167" s="13">
        <f>VLOOKUP(MYRANKS_H[[#This Row],[IDFRANGRAPHS]],STEAMER_H[],COLUMN(STEAMER_H[AB]),FALSE)</f>
        <v>93</v>
      </c>
      <c r="I167" s="13">
        <f>VLOOKUP(MYRANKS_H[[#This Row],[IDFRANGRAPHS]],STEAMER_H[],COLUMN(STEAMER_H[H]),FALSE)</f>
        <v>24</v>
      </c>
      <c r="J167" s="13">
        <f>VLOOKUP(MYRANKS_H[[#This Row],[IDFRANGRAPHS]],STEAMER_H[],COLUMN(STEAMER_H[HR]),FALSE)</f>
        <v>1</v>
      </c>
      <c r="K167" s="13">
        <f>VLOOKUP(MYRANKS_H[[#This Row],[IDFRANGRAPHS]],STEAMER_H[],COLUMN(STEAMER_H[R]),FALSE)</f>
        <v>10</v>
      </c>
      <c r="L167" s="13">
        <f>VLOOKUP(MYRANKS_H[[#This Row],[IDFRANGRAPHS]],STEAMER_H[],COLUMN(STEAMER_H[RBI]),FALSE)</f>
        <v>9</v>
      </c>
      <c r="M167" s="13">
        <f>VLOOKUP(MYRANKS_H[[#This Row],[IDFRANGRAPHS]],STEAMER_H[],COLUMN(STEAMER_H[BB]),FALSE)</f>
        <v>5</v>
      </c>
      <c r="N167" s="13">
        <f>VLOOKUP(MYRANKS_H[[#This Row],[IDFRANGRAPHS]],STEAMER_H[],COLUMN(STEAMER_H[SO]),FALSE)</f>
        <v>12</v>
      </c>
      <c r="O167" s="13">
        <f>VLOOKUP(MYRANKS_H[[#This Row],[IDFRANGRAPHS]],STEAMER_H[],COLUMN(STEAMER_H[SB]),FALSE)</f>
        <v>5</v>
      </c>
      <c r="P167" s="15">
        <f>MYRANKS_H[[#This Row],[H]]/MYRANKS_H[[#This Row],[AB]]</f>
        <v>0.25806451612903225</v>
      </c>
    </row>
    <row r="168" spans="1:16" x14ac:dyDescent="0.25">
      <c r="A168" s="7" t="s">
        <v>18068</v>
      </c>
      <c r="B168" s="9" t="str">
        <f>VLOOKUP(MYRANKS_H[[#This Row],[PLAYERID]],PLAYERIDMAP[],COLUMN(PLAYERIDMAP[LASTNAME]),FALSE)</f>
        <v>Federowicz</v>
      </c>
      <c r="C168" s="12" t="str">
        <f>VLOOKUP(MYRANKS_H[[#This Row],[PLAYERID]],PLAYERIDMAP[],COLUMN(PLAYERIDMAP[FIRSTNAME]),FALSE)</f>
        <v xml:space="preserve">Tim </v>
      </c>
      <c r="D168" s="12" t="str">
        <f>VLOOKUP(MYRANKS_H[[#This Row],[PLAYERID]],PLAYERIDMAP[],COLUMN(PLAYERIDMAP[TEAM]),FALSE)</f>
        <v>LAD</v>
      </c>
      <c r="E168" s="12" t="str">
        <f>VLOOKUP(MYRANKS_H[[#This Row],[PLAYERID]],PLAYERIDMAP[],COLUMN(PLAYERIDMAP[POS]),FALSE)</f>
        <v>C</v>
      </c>
      <c r="F168" s="12">
        <f>VLOOKUP(MYRANKS_H[[#This Row],[PLAYERID]],PLAYERIDMAP[],COLUMN(PLAYERIDMAP[IDFANGRAPHS]),FALSE)</f>
        <v>8609</v>
      </c>
      <c r="G168" s="13">
        <f>VLOOKUP(MYRANKS_H[[#This Row],[IDFRANGRAPHS]],STEAMER_H[],COLUMN(STEAMER_H[PA]),FALSE)</f>
        <v>100</v>
      </c>
      <c r="H168" s="13">
        <f>VLOOKUP(MYRANKS_H[[#This Row],[IDFRANGRAPHS]],STEAMER_H[],COLUMN(STEAMER_H[AB]),FALSE)</f>
        <v>89</v>
      </c>
      <c r="I168" s="13">
        <f>VLOOKUP(MYRANKS_H[[#This Row],[IDFRANGRAPHS]],STEAMER_H[],COLUMN(STEAMER_H[H]),FALSE)</f>
        <v>21</v>
      </c>
      <c r="J168" s="13">
        <f>VLOOKUP(MYRANKS_H[[#This Row],[IDFRANGRAPHS]],STEAMER_H[],COLUMN(STEAMER_H[HR]),FALSE)</f>
        <v>2</v>
      </c>
      <c r="K168" s="13">
        <f>VLOOKUP(MYRANKS_H[[#This Row],[IDFRANGRAPHS]],STEAMER_H[],COLUMN(STEAMER_H[R]),FALSE)</f>
        <v>9</v>
      </c>
      <c r="L168" s="13">
        <f>VLOOKUP(MYRANKS_H[[#This Row],[IDFRANGRAPHS]],STEAMER_H[],COLUMN(STEAMER_H[RBI]),FALSE)</f>
        <v>9</v>
      </c>
      <c r="M168" s="13">
        <f>VLOOKUP(MYRANKS_H[[#This Row],[IDFRANGRAPHS]],STEAMER_H[],COLUMN(STEAMER_H[BB]),FALSE)</f>
        <v>8</v>
      </c>
      <c r="N168" s="13">
        <f>VLOOKUP(MYRANKS_H[[#This Row],[IDFRANGRAPHS]],STEAMER_H[],COLUMN(STEAMER_H[SO]),FALSE)</f>
        <v>20</v>
      </c>
      <c r="O168" s="13">
        <f>VLOOKUP(MYRANKS_H[[#This Row],[IDFRANGRAPHS]],STEAMER_H[],COLUMN(STEAMER_H[SB]),FALSE)</f>
        <v>0</v>
      </c>
      <c r="P168" s="15">
        <f>MYRANKS_H[[#This Row],[H]]/MYRANKS_H[[#This Row],[AB]]</f>
        <v>0.23595505617977527</v>
      </c>
    </row>
    <row r="169" spans="1:16" x14ac:dyDescent="0.25">
      <c r="A169" s="7" t="s">
        <v>18086</v>
      </c>
      <c r="B169" s="9" t="str">
        <f>VLOOKUP(MYRANKS_H[[#This Row],[PLAYERID]],PLAYERIDMAP[],COLUMN(PLAYERIDMAP[LASTNAME]),FALSE)</f>
        <v>Fielder</v>
      </c>
      <c r="C169" s="12" t="str">
        <f>VLOOKUP(MYRANKS_H[[#This Row],[PLAYERID]],PLAYERIDMAP[],COLUMN(PLAYERIDMAP[FIRSTNAME]),FALSE)</f>
        <v xml:space="preserve">Prince </v>
      </c>
      <c r="D169" s="12" t="str">
        <f>VLOOKUP(MYRANKS_H[[#This Row],[PLAYERID]],PLAYERIDMAP[],COLUMN(PLAYERIDMAP[TEAM]),FALSE)</f>
        <v>DET</v>
      </c>
      <c r="E169" s="12" t="str">
        <f>VLOOKUP(MYRANKS_H[[#This Row],[PLAYERID]],PLAYERIDMAP[],COLUMN(PLAYERIDMAP[POS]),FALSE)</f>
        <v>1B</v>
      </c>
      <c r="F169" s="12">
        <f>VLOOKUP(MYRANKS_H[[#This Row],[PLAYERID]],PLAYERIDMAP[],COLUMN(PLAYERIDMAP[IDFANGRAPHS]),FALSE)</f>
        <v>4613</v>
      </c>
      <c r="G169" s="13">
        <f>VLOOKUP(MYRANKS_H[[#This Row],[IDFRANGRAPHS]],STEAMER_H[],COLUMN(STEAMER_H[PA]),FALSE)</f>
        <v>649</v>
      </c>
      <c r="H169" s="13">
        <f>VLOOKUP(MYRANKS_H[[#This Row],[IDFRANGRAPHS]],STEAMER_H[],COLUMN(STEAMER_H[AB]),FALSE)</f>
        <v>539</v>
      </c>
      <c r="I169" s="13">
        <f>VLOOKUP(MYRANKS_H[[#This Row],[IDFRANGRAPHS]],STEAMER_H[],COLUMN(STEAMER_H[H]),FALSE)</f>
        <v>157</v>
      </c>
      <c r="J169" s="13">
        <f>VLOOKUP(MYRANKS_H[[#This Row],[IDFRANGRAPHS]],STEAMER_H[],COLUMN(STEAMER_H[HR]),FALSE)</f>
        <v>31</v>
      </c>
      <c r="K169" s="13">
        <f>VLOOKUP(MYRANKS_H[[#This Row],[IDFRANGRAPHS]],STEAMER_H[],COLUMN(STEAMER_H[R]),FALSE)</f>
        <v>97</v>
      </c>
      <c r="L169" s="13">
        <f>VLOOKUP(MYRANKS_H[[#This Row],[IDFRANGRAPHS]],STEAMER_H[],COLUMN(STEAMER_H[RBI]),FALSE)</f>
        <v>103</v>
      </c>
      <c r="M169" s="13">
        <f>VLOOKUP(MYRANKS_H[[#This Row],[IDFRANGRAPHS]],STEAMER_H[],COLUMN(STEAMER_H[BB]),FALSE)</f>
        <v>93</v>
      </c>
      <c r="N169" s="13">
        <f>VLOOKUP(MYRANKS_H[[#This Row],[IDFRANGRAPHS]],STEAMER_H[],COLUMN(STEAMER_H[SO]),FALSE)</f>
        <v>92</v>
      </c>
      <c r="O169" s="13">
        <f>VLOOKUP(MYRANKS_H[[#This Row],[IDFRANGRAPHS]],STEAMER_H[],COLUMN(STEAMER_H[SB]),FALSE)</f>
        <v>1</v>
      </c>
      <c r="P169" s="15">
        <f>MYRANKS_H[[#This Row],[H]]/MYRANKS_H[[#This Row],[AB]]</f>
        <v>0.29128014842300559</v>
      </c>
    </row>
    <row r="170" spans="1:16" x14ac:dyDescent="0.25">
      <c r="A170" s="7" t="s">
        <v>18102</v>
      </c>
      <c r="B170" s="9" t="str">
        <f>VLOOKUP(MYRANKS_H[[#This Row],[PLAYERID]],PLAYERIDMAP[],COLUMN(PLAYERIDMAP[LASTNAME]),FALSE)</f>
        <v>Figgins</v>
      </c>
      <c r="C170" s="12" t="str">
        <f>VLOOKUP(MYRANKS_H[[#This Row],[PLAYERID]],PLAYERIDMAP[],COLUMN(PLAYERIDMAP[FIRSTNAME]),FALSE)</f>
        <v xml:space="preserve">Chone </v>
      </c>
      <c r="D170" s="12" t="str">
        <f>VLOOKUP(MYRANKS_H[[#This Row],[PLAYERID]],PLAYERIDMAP[],COLUMN(PLAYERIDMAP[TEAM]),FALSE)</f>
        <v>SEA</v>
      </c>
      <c r="E170" s="12" t="str">
        <f>VLOOKUP(MYRANKS_H[[#This Row],[PLAYERID]],PLAYERIDMAP[],COLUMN(PLAYERIDMAP[POS]),FALSE)</f>
        <v>3B</v>
      </c>
      <c r="F170" s="12">
        <f>VLOOKUP(MYRANKS_H[[#This Row],[PLAYERID]],PLAYERIDMAP[],COLUMN(PLAYERIDMAP[IDFANGRAPHS]),FALSE)</f>
        <v>1580</v>
      </c>
      <c r="G170" s="13">
        <f>VLOOKUP(MYRANKS_H[[#This Row],[IDFRANGRAPHS]],STEAMER_H[],COLUMN(STEAMER_H[PA]),FALSE)</f>
        <v>123</v>
      </c>
      <c r="H170" s="13">
        <f>VLOOKUP(MYRANKS_H[[#This Row],[IDFRANGRAPHS]],STEAMER_H[],COLUMN(STEAMER_H[AB]),FALSE)</f>
        <v>109</v>
      </c>
      <c r="I170" s="13">
        <f>VLOOKUP(MYRANKS_H[[#This Row],[IDFRANGRAPHS]],STEAMER_H[],COLUMN(STEAMER_H[H]),FALSE)</f>
        <v>26</v>
      </c>
      <c r="J170" s="13">
        <f>VLOOKUP(MYRANKS_H[[#This Row],[IDFRANGRAPHS]],STEAMER_H[],COLUMN(STEAMER_H[HR]),FALSE)</f>
        <v>1</v>
      </c>
      <c r="K170" s="13">
        <f>VLOOKUP(MYRANKS_H[[#This Row],[IDFRANGRAPHS]],STEAMER_H[],COLUMN(STEAMER_H[R]),FALSE)</f>
        <v>10</v>
      </c>
      <c r="L170" s="13">
        <f>VLOOKUP(MYRANKS_H[[#This Row],[IDFRANGRAPHS]],STEAMER_H[],COLUMN(STEAMER_H[RBI]),FALSE)</f>
        <v>10</v>
      </c>
      <c r="M170" s="13">
        <f>VLOOKUP(MYRANKS_H[[#This Row],[IDFRANGRAPHS]],STEAMER_H[],COLUMN(STEAMER_H[BB]),FALSE)</f>
        <v>12</v>
      </c>
      <c r="N170" s="13">
        <f>VLOOKUP(MYRANKS_H[[#This Row],[IDFRANGRAPHS]],STEAMER_H[],COLUMN(STEAMER_H[SO]),FALSE)</f>
        <v>23</v>
      </c>
      <c r="O170" s="13">
        <f>VLOOKUP(MYRANKS_H[[#This Row],[IDFRANGRAPHS]],STEAMER_H[],COLUMN(STEAMER_H[SB]),FALSE)</f>
        <v>3</v>
      </c>
      <c r="P170" s="15">
        <f>MYRANKS_H[[#This Row],[H]]/MYRANKS_H[[#This Row],[AB]]</f>
        <v>0.23853211009174313</v>
      </c>
    </row>
    <row r="171" spans="1:16" x14ac:dyDescent="0.25">
      <c r="A171" s="7" t="s">
        <v>18113</v>
      </c>
      <c r="B171" s="9" t="str">
        <f>VLOOKUP(MYRANKS_H[[#This Row],[PLAYERID]],PLAYERIDMAP[],COLUMN(PLAYERIDMAP[LASTNAME]),FALSE)</f>
        <v>Flaherty</v>
      </c>
      <c r="C171" s="12" t="str">
        <f>VLOOKUP(MYRANKS_H[[#This Row],[PLAYERID]],PLAYERIDMAP[],COLUMN(PLAYERIDMAP[FIRSTNAME]),FALSE)</f>
        <v xml:space="preserve">Ryan </v>
      </c>
      <c r="D171" s="12" t="str">
        <f>VLOOKUP(MYRANKS_H[[#This Row],[PLAYERID]],PLAYERIDMAP[],COLUMN(PLAYERIDMAP[TEAM]),FALSE)</f>
        <v>BAL</v>
      </c>
      <c r="E171" s="12" t="str">
        <f>VLOOKUP(MYRANKS_H[[#This Row],[PLAYERID]],PLAYERIDMAP[],COLUMN(PLAYERIDMAP[POS]),FALSE)</f>
        <v>3B</v>
      </c>
      <c r="F171" s="12">
        <f>VLOOKUP(MYRANKS_H[[#This Row],[PLAYERID]],PLAYERIDMAP[],COLUMN(PLAYERIDMAP[IDFANGRAPHS]),FALSE)</f>
        <v>7888</v>
      </c>
      <c r="G171" s="13">
        <f>VLOOKUP(MYRANKS_H[[#This Row],[IDFRANGRAPHS]],STEAMER_H[],COLUMN(STEAMER_H[PA]),FALSE)</f>
        <v>155</v>
      </c>
      <c r="H171" s="13">
        <f>VLOOKUP(MYRANKS_H[[#This Row],[IDFRANGRAPHS]],STEAMER_H[],COLUMN(STEAMER_H[AB]),FALSE)</f>
        <v>141</v>
      </c>
      <c r="I171" s="13">
        <f>VLOOKUP(MYRANKS_H[[#This Row],[IDFRANGRAPHS]],STEAMER_H[],COLUMN(STEAMER_H[H]),FALSE)</f>
        <v>33</v>
      </c>
      <c r="J171" s="13">
        <f>VLOOKUP(MYRANKS_H[[#This Row],[IDFRANGRAPHS]],STEAMER_H[],COLUMN(STEAMER_H[HR]),FALSE)</f>
        <v>4</v>
      </c>
      <c r="K171" s="13">
        <f>VLOOKUP(MYRANKS_H[[#This Row],[IDFRANGRAPHS]],STEAMER_H[],COLUMN(STEAMER_H[R]),FALSE)</f>
        <v>16</v>
      </c>
      <c r="L171" s="13">
        <f>VLOOKUP(MYRANKS_H[[#This Row],[IDFRANGRAPHS]],STEAMER_H[],COLUMN(STEAMER_H[RBI]),FALSE)</f>
        <v>16</v>
      </c>
      <c r="M171" s="13">
        <f>VLOOKUP(MYRANKS_H[[#This Row],[IDFRANGRAPHS]],STEAMER_H[],COLUMN(STEAMER_H[BB]),FALSE)</f>
        <v>10</v>
      </c>
      <c r="N171" s="13">
        <f>VLOOKUP(MYRANKS_H[[#This Row],[IDFRANGRAPHS]],STEAMER_H[],COLUMN(STEAMER_H[SO]),FALSE)</f>
        <v>31</v>
      </c>
      <c r="O171" s="13">
        <f>VLOOKUP(MYRANKS_H[[#This Row],[IDFRANGRAPHS]],STEAMER_H[],COLUMN(STEAMER_H[SB]),FALSE)</f>
        <v>1</v>
      </c>
      <c r="P171" s="15">
        <f>MYRANKS_H[[#This Row],[H]]/MYRANKS_H[[#This Row],[AB]]</f>
        <v>0.23404255319148937</v>
      </c>
    </row>
    <row r="172" spans="1:16" x14ac:dyDescent="0.25">
      <c r="A172" s="7" t="s">
        <v>18115</v>
      </c>
      <c r="B172" s="9" t="str">
        <f>VLOOKUP(MYRANKS_H[[#This Row],[PLAYERID]],PLAYERIDMAP[],COLUMN(PLAYERIDMAP[LASTNAME]),FALSE)</f>
        <v>Flores</v>
      </c>
      <c r="C172" s="12" t="str">
        <f>VLOOKUP(MYRANKS_H[[#This Row],[PLAYERID]],PLAYERIDMAP[],COLUMN(PLAYERIDMAP[FIRSTNAME]),FALSE)</f>
        <v xml:space="preserve">Jesus </v>
      </c>
      <c r="D172" s="12" t="str">
        <f>VLOOKUP(MYRANKS_H[[#This Row],[PLAYERID]],PLAYERIDMAP[],COLUMN(PLAYERIDMAP[TEAM]),FALSE)</f>
        <v>WAS</v>
      </c>
      <c r="E172" s="12" t="str">
        <f>VLOOKUP(MYRANKS_H[[#This Row],[PLAYERID]],PLAYERIDMAP[],COLUMN(PLAYERIDMAP[POS]),FALSE)</f>
        <v>C</v>
      </c>
      <c r="F172" s="12">
        <f>VLOOKUP(MYRANKS_H[[#This Row],[PLAYERID]],PLAYERIDMAP[],COLUMN(PLAYERIDMAP[IDFANGRAPHS]),FALSE)</f>
        <v>4166</v>
      </c>
      <c r="G172" s="13">
        <f>VLOOKUP(MYRANKS_H[[#This Row],[IDFRANGRAPHS]],STEAMER_H[],COLUMN(STEAMER_H[PA]),FALSE)</f>
        <v>268</v>
      </c>
      <c r="H172" s="13">
        <f>VLOOKUP(MYRANKS_H[[#This Row],[IDFRANGRAPHS]],STEAMER_H[],COLUMN(STEAMER_H[AB]),FALSE)</f>
        <v>248</v>
      </c>
      <c r="I172" s="13">
        <f>VLOOKUP(MYRANKS_H[[#This Row],[IDFRANGRAPHS]],STEAMER_H[],COLUMN(STEAMER_H[H]),FALSE)</f>
        <v>58</v>
      </c>
      <c r="J172" s="13">
        <f>VLOOKUP(MYRANKS_H[[#This Row],[IDFRANGRAPHS]],STEAMER_H[],COLUMN(STEAMER_H[HR]),FALSE)</f>
        <v>6</v>
      </c>
      <c r="K172" s="13">
        <f>VLOOKUP(MYRANKS_H[[#This Row],[IDFRANGRAPHS]],STEAMER_H[],COLUMN(STEAMER_H[R]),FALSE)</f>
        <v>23</v>
      </c>
      <c r="L172" s="13">
        <f>VLOOKUP(MYRANKS_H[[#This Row],[IDFRANGRAPHS]],STEAMER_H[],COLUMN(STEAMER_H[RBI]),FALSE)</f>
        <v>27</v>
      </c>
      <c r="M172" s="13">
        <f>VLOOKUP(MYRANKS_H[[#This Row],[IDFRANGRAPHS]],STEAMER_H[],COLUMN(STEAMER_H[BB]),FALSE)</f>
        <v>15</v>
      </c>
      <c r="N172" s="13">
        <f>VLOOKUP(MYRANKS_H[[#This Row],[IDFRANGRAPHS]],STEAMER_H[],COLUMN(STEAMER_H[SO]),FALSE)</f>
        <v>57</v>
      </c>
      <c r="O172" s="13">
        <f>VLOOKUP(MYRANKS_H[[#This Row],[IDFRANGRAPHS]],STEAMER_H[],COLUMN(STEAMER_H[SB]),FALSE)</f>
        <v>1</v>
      </c>
      <c r="P172" s="15">
        <f>MYRANKS_H[[#This Row],[H]]/MYRANKS_H[[#This Row],[AB]]</f>
        <v>0.23387096774193547</v>
      </c>
    </row>
    <row r="173" spans="1:16" x14ac:dyDescent="0.25">
      <c r="A173" s="7" t="s">
        <v>18119</v>
      </c>
      <c r="B173" s="9" t="str">
        <f>VLOOKUP(MYRANKS_H[[#This Row],[PLAYERID]],PLAYERIDMAP[],COLUMN(PLAYERIDMAP[LASTNAME]),FALSE)</f>
        <v>Flores</v>
      </c>
      <c r="C173" s="12" t="str">
        <f>VLOOKUP(MYRANKS_H[[#This Row],[PLAYERID]],PLAYERIDMAP[],COLUMN(PLAYERIDMAP[FIRSTNAME]),FALSE)</f>
        <v xml:space="preserve">Wilmer </v>
      </c>
      <c r="D173" s="12" t="str">
        <f>VLOOKUP(MYRANKS_H[[#This Row],[PLAYERID]],PLAYERIDMAP[],COLUMN(PLAYERIDMAP[TEAM]),FALSE)</f>
        <v>NYM</v>
      </c>
      <c r="E173" s="12" t="str">
        <f>VLOOKUP(MYRANKS_H[[#This Row],[PLAYERID]],PLAYERIDMAP[],COLUMN(PLAYERIDMAP[POS]),FALSE)</f>
        <v>-</v>
      </c>
      <c r="F173" s="12" t="str">
        <f>VLOOKUP(MYRANKS_H[[#This Row],[PLAYERID]],PLAYERIDMAP[],COLUMN(PLAYERIDMAP[IDFANGRAPHS]),FALSE)</f>
        <v>sa455617</v>
      </c>
      <c r="G173" s="13">
        <f>VLOOKUP(MYRANKS_H[[#This Row],[IDFRANGRAPHS]],STEAMER_H[],COLUMN(STEAMER_H[PA]),FALSE)</f>
        <v>120</v>
      </c>
      <c r="H173" s="13">
        <f>VLOOKUP(MYRANKS_H[[#This Row],[IDFRANGRAPHS]],STEAMER_H[],COLUMN(STEAMER_H[AB]),FALSE)</f>
        <v>112</v>
      </c>
      <c r="I173" s="13">
        <f>VLOOKUP(MYRANKS_H[[#This Row],[IDFRANGRAPHS]],STEAMER_H[],COLUMN(STEAMER_H[H]),FALSE)</f>
        <v>28</v>
      </c>
      <c r="J173" s="13">
        <f>VLOOKUP(MYRANKS_H[[#This Row],[IDFRANGRAPHS]],STEAMER_H[],COLUMN(STEAMER_H[HR]),FALSE)</f>
        <v>2</v>
      </c>
      <c r="K173" s="13">
        <f>VLOOKUP(MYRANKS_H[[#This Row],[IDFRANGRAPHS]],STEAMER_H[],COLUMN(STEAMER_H[R]),FALSE)</f>
        <v>11</v>
      </c>
      <c r="L173" s="13">
        <f>VLOOKUP(MYRANKS_H[[#This Row],[IDFRANGRAPHS]],STEAMER_H[],COLUMN(STEAMER_H[RBI]),FALSE)</f>
        <v>13</v>
      </c>
      <c r="M173" s="13">
        <f>VLOOKUP(MYRANKS_H[[#This Row],[IDFRANGRAPHS]],STEAMER_H[],COLUMN(STEAMER_H[BB]),FALSE)</f>
        <v>6</v>
      </c>
      <c r="N173" s="13">
        <f>VLOOKUP(MYRANKS_H[[#This Row],[IDFRANGRAPHS]],STEAMER_H[],COLUMN(STEAMER_H[SO]),FALSE)</f>
        <v>15</v>
      </c>
      <c r="O173" s="13">
        <f>VLOOKUP(MYRANKS_H[[#This Row],[IDFRANGRAPHS]],STEAMER_H[],COLUMN(STEAMER_H[SB]),FALSE)</f>
        <v>1</v>
      </c>
      <c r="P173" s="15">
        <f>MYRANKS_H[[#This Row],[H]]/MYRANKS_H[[#This Row],[AB]]</f>
        <v>0.25</v>
      </c>
    </row>
    <row r="174" spans="1:16" x14ac:dyDescent="0.25">
      <c r="A174" s="7" t="s">
        <v>18120</v>
      </c>
      <c r="B174" s="9" t="str">
        <f>VLOOKUP(MYRANKS_H[[#This Row],[PLAYERID]],PLAYERIDMAP[],COLUMN(PLAYERIDMAP[LASTNAME]),FALSE)</f>
        <v>Florimon</v>
      </c>
      <c r="C174" s="12" t="str">
        <f>VLOOKUP(MYRANKS_H[[#This Row],[PLAYERID]],PLAYERIDMAP[],COLUMN(PLAYERIDMAP[FIRSTNAME]),FALSE)</f>
        <v xml:space="preserve">Pedro </v>
      </c>
      <c r="D174" s="12" t="str">
        <f>VLOOKUP(MYRANKS_H[[#This Row],[PLAYERID]],PLAYERIDMAP[],COLUMN(PLAYERIDMAP[TEAM]),FALSE)</f>
        <v>MIN</v>
      </c>
      <c r="E174" s="12" t="str">
        <f>VLOOKUP(MYRANKS_H[[#This Row],[PLAYERID]],PLAYERIDMAP[],COLUMN(PLAYERIDMAP[POS]),FALSE)</f>
        <v>SS</v>
      </c>
      <c r="F174" s="12">
        <f>VLOOKUP(MYRANKS_H[[#This Row],[PLAYERID]],PLAYERIDMAP[],COLUMN(PLAYERIDMAP[IDFANGRAPHS]),FALSE)</f>
        <v>8385</v>
      </c>
      <c r="G174" s="13">
        <f>VLOOKUP(MYRANKS_H[[#This Row],[IDFRANGRAPHS]],STEAMER_H[],COLUMN(STEAMER_H[PA]),FALSE)</f>
        <v>286</v>
      </c>
      <c r="H174" s="13">
        <f>VLOOKUP(MYRANKS_H[[#This Row],[IDFRANGRAPHS]],STEAMER_H[],COLUMN(STEAMER_H[AB]),FALSE)</f>
        <v>260</v>
      </c>
      <c r="I174" s="13">
        <f>VLOOKUP(MYRANKS_H[[#This Row],[IDFRANGRAPHS]],STEAMER_H[],COLUMN(STEAMER_H[H]),FALSE)</f>
        <v>60</v>
      </c>
      <c r="J174" s="13">
        <f>VLOOKUP(MYRANKS_H[[#This Row],[IDFRANGRAPHS]],STEAMER_H[],COLUMN(STEAMER_H[HR]),FALSE)</f>
        <v>3</v>
      </c>
      <c r="K174" s="13">
        <f>VLOOKUP(MYRANKS_H[[#This Row],[IDFRANGRAPHS]],STEAMER_H[],COLUMN(STEAMER_H[R]),FALSE)</f>
        <v>26</v>
      </c>
      <c r="L174" s="13">
        <f>VLOOKUP(MYRANKS_H[[#This Row],[IDFRANGRAPHS]],STEAMER_H[],COLUMN(STEAMER_H[RBI]),FALSE)</f>
        <v>24</v>
      </c>
      <c r="M174" s="13">
        <f>VLOOKUP(MYRANKS_H[[#This Row],[IDFRANGRAPHS]],STEAMER_H[],COLUMN(STEAMER_H[BB]),FALSE)</f>
        <v>19</v>
      </c>
      <c r="N174" s="13">
        <f>VLOOKUP(MYRANKS_H[[#This Row],[IDFRANGRAPHS]],STEAMER_H[],COLUMN(STEAMER_H[SO]),FALSE)</f>
        <v>68</v>
      </c>
      <c r="O174" s="13">
        <f>VLOOKUP(MYRANKS_H[[#This Row],[IDFRANGRAPHS]],STEAMER_H[],COLUMN(STEAMER_H[SB]),FALSE)</f>
        <v>7</v>
      </c>
      <c r="P174" s="15">
        <f>MYRANKS_H[[#This Row],[H]]/MYRANKS_H[[#This Row],[AB]]</f>
        <v>0.23076923076923078</v>
      </c>
    </row>
    <row r="175" spans="1:16" x14ac:dyDescent="0.25">
      <c r="A175" s="7" t="s">
        <v>18124</v>
      </c>
      <c r="B175" s="9" t="str">
        <f>VLOOKUP(MYRANKS_H[[#This Row],[PLAYERID]],PLAYERIDMAP[],COLUMN(PLAYERIDMAP[LASTNAME]),FALSE)</f>
        <v>Flowers</v>
      </c>
      <c r="C175" s="12" t="str">
        <f>VLOOKUP(MYRANKS_H[[#This Row],[PLAYERID]],PLAYERIDMAP[],COLUMN(PLAYERIDMAP[FIRSTNAME]),FALSE)</f>
        <v xml:space="preserve">Tyler </v>
      </c>
      <c r="D175" s="12" t="str">
        <f>VLOOKUP(MYRANKS_H[[#This Row],[PLAYERID]],PLAYERIDMAP[],COLUMN(PLAYERIDMAP[TEAM]),FALSE)</f>
        <v>CHW</v>
      </c>
      <c r="E175" s="12" t="str">
        <f>VLOOKUP(MYRANKS_H[[#This Row],[PLAYERID]],PLAYERIDMAP[],COLUMN(PLAYERIDMAP[POS]),FALSE)</f>
        <v>C</v>
      </c>
      <c r="F175" s="12">
        <f>VLOOKUP(MYRANKS_H[[#This Row],[PLAYERID]],PLAYERIDMAP[],COLUMN(PLAYERIDMAP[IDFANGRAPHS]),FALSE)</f>
        <v>9134</v>
      </c>
      <c r="G175" s="13">
        <f>VLOOKUP(MYRANKS_H[[#This Row],[IDFRANGRAPHS]],STEAMER_H[],COLUMN(STEAMER_H[PA]),FALSE)</f>
        <v>346</v>
      </c>
      <c r="H175" s="13">
        <f>VLOOKUP(MYRANKS_H[[#This Row],[IDFRANGRAPHS]],STEAMER_H[],COLUMN(STEAMER_H[AB]),FALSE)</f>
        <v>299</v>
      </c>
      <c r="I175" s="13">
        <f>VLOOKUP(MYRANKS_H[[#This Row],[IDFRANGRAPHS]],STEAMER_H[],COLUMN(STEAMER_H[H]),FALSE)</f>
        <v>66</v>
      </c>
      <c r="J175" s="13">
        <f>VLOOKUP(MYRANKS_H[[#This Row],[IDFRANGRAPHS]],STEAMER_H[],COLUMN(STEAMER_H[HR]),FALSE)</f>
        <v>13</v>
      </c>
      <c r="K175" s="13">
        <f>VLOOKUP(MYRANKS_H[[#This Row],[IDFRANGRAPHS]],STEAMER_H[],COLUMN(STEAMER_H[R]),FALSE)</f>
        <v>39</v>
      </c>
      <c r="L175" s="13">
        <f>VLOOKUP(MYRANKS_H[[#This Row],[IDFRANGRAPHS]],STEAMER_H[],COLUMN(STEAMER_H[RBI]),FALSE)</f>
        <v>40</v>
      </c>
      <c r="M175" s="13">
        <f>VLOOKUP(MYRANKS_H[[#This Row],[IDFRANGRAPHS]],STEAMER_H[],COLUMN(STEAMER_H[BB]),FALSE)</f>
        <v>37</v>
      </c>
      <c r="N175" s="13">
        <f>VLOOKUP(MYRANKS_H[[#This Row],[IDFRANGRAPHS]],STEAMER_H[],COLUMN(STEAMER_H[SO]),FALSE)</f>
        <v>102</v>
      </c>
      <c r="O175" s="13">
        <f>VLOOKUP(MYRANKS_H[[#This Row],[IDFRANGRAPHS]],STEAMER_H[],COLUMN(STEAMER_H[SB]),FALSE)</f>
        <v>3</v>
      </c>
      <c r="P175" s="15">
        <f>MYRANKS_H[[#This Row],[H]]/MYRANKS_H[[#This Row],[AB]]</f>
        <v>0.22073578595317725</v>
      </c>
    </row>
    <row r="176" spans="1:16" x14ac:dyDescent="0.25">
      <c r="A176" s="7" t="s">
        <v>18134</v>
      </c>
      <c r="B176" s="9" t="str">
        <f>VLOOKUP(MYRANKS_H[[#This Row],[PLAYERID]],PLAYERIDMAP[],COLUMN(PLAYERIDMAP[LASTNAME]),FALSE)</f>
        <v>Ford</v>
      </c>
      <c r="C176" s="12" t="str">
        <f>VLOOKUP(MYRANKS_H[[#This Row],[PLAYERID]],PLAYERIDMAP[],COLUMN(PLAYERIDMAP[FIRSTNAME]),FALSE)</f>
        <v xml:space="preserve">Lew </v>
      </c>
      <c r="D176" s="12" t="str">
        <f>VLOOKUP(MYRANKS_H[[#This Row],[PLAYERID]],PLAYERIDMAP[],COLUMN(PLAYERIDMAP[TEAM]),FALSE)</f>
        <v>BAL</v>
      </c>
      <c r="E176" s="12" t="str">
        <f>VLOOKUP(MYRANKS_H[[#This Row],[PLAYERID]],PLAYERIDMAP[],COLUMN(PLAYERIDMAP[POS]),FALSE)</f>
        <v>OF</v>
      </c>
      <c r="F176" s="12">
        <f>VLOOKUP(MYRANKS_H[[#This Row],[PLAYERID]],PLAYERIDMAP[],COLUMN(PLAYERIDMAP[IDFANGRAPHS]),FALSE)</f>
        <v>1724</v>
      </c>
      <c r="G176" s="13">
        <f>VLOOKUP(MYRANKS_H[[#This Row],[IDFRANGRAPHS]],STEAMER_H[],COLUMN(STEAMER_H[PA]),FALSE)</f>
        <v>100</v>
      </c>
      <c r="H176" s="13">
        <f>VLOOKUP(MYRANKS_H[[#This Row],[IDFRANGRAPHS]],STEAMER_H[],COLUMN(STEAMER_H[AB]),FALSE)</f>
        <v>90</v>
      </c>
      <c r="I176" s="13">
        <f>VLOOKUP(MYRANKS_H[[#This Row],[IDFRANGRAPHS]],STEAMER_H[],COLUMN(STEAMER_H[H]),FALSE)</f>
        <v>24</v>
      </c>
      <c r="J176" s="13">
        <f>VLOOKUP(MYRANKS_H[[#This Row],[IDFRANGRAPHS]],STEAMER_H[],COLUMN(STEAMER_H[HR]),FALSE)</f>
        <v>3</v>
      </c>
      <c r="K176" s="13">
        <f>VLOOKUP(MYRANKS_H[[#This Row],[IDFRANGRAPHS]],STEAMER_H[],COLUMN(STEAMER_H[R]),FALSE)</f>
        <v>12</v>
      </c>
      <c r="L176" s="13">
        <f>VLOOKUP(MYRANKS_H[[#This Row],[IDFRANGRAPHS]],STEAMER_H[],COLUMN(STEAMER_H[RBI]),FALSE)</f>
        <v>13</v>
      </c>
      <c r="M176" s="13">
        <f>VLOOKUP(MYRANKS_H[[#This Row],[IDFRANGRAPHS]],STEAMER_H[],COLUMN(STEAMER_H[BB]),FALSE)</f>
        <v>8</v>
      </c>
      <c r="N176" s="13">
        <f>VLOOKUP(MYRANKS_H[[#This Row],[IDFRANGRAPHS]],STEAMER_H[],COLUMN(STEAMER_H[SO]),FALSE)</f>
        <v>17</v>
      </c>
      <c r="O176" s="13">
        <f>VLOOKUP(MYRANKS_H[[#This Row],[IDFRANGRAPHS]],STEAMER_H[],COLUMN(STEAMER_H[SB]),FALSE)</f>
        <v>2</v>
      </c>
      <c r="P176" s="15">
        <f>MYRANKS_H[[#This Row],[H]]/MYRANKS_H[[#This Row],[AB]]</f>
        <v>0.26666666666666666</v>
      </c>
    </row>
    <row r="177" spans="1:16" x14ac:dyDescent="0.25">
      <c r="A177" s="7" t="s">
        <v>18136</v>
      </c>
      <c r="B177" s="9" t="str">
        <f>VLOOKUP(MYRANKS_H[[#This Row],[PLAYERID]],PLAYERIDMAP[],COLUMN(PLAYERIDMAP[LASTNAME]),FALSE)</f>
        <v>Forsythe</v>
      </c>
      <c r="C177" s="12" t="str">
        <f>VLOOKUP(MYRANKS_H[[#This Row],[PLAYERID]],PLAYERIDMAP[],COLUMN(PLAYERIDMAP[FIRSTNAME]),FALSE)</f>
        <v xml:space="preserve">Logan </v>
      </c>
      <c r="D177" s="12" t="str">
        <f>VLOOKUP(MYRANKS_H[[#This Row],[PLAYERID]],PLAYERIDMAP[],COLUMN(PLAYERIDMAP[TEAM]),FALSE)</f>
        <v>SD</v>
      </c>
      <c r="E177" s="12" t="str">
        <f>VLOOKUP(MYRANKS_H[[#This Row],[PLAYERID]],PLAYERIDMAP[],COLUMN(PLAYERIDMAP[POS]),FALSE)</f>
        <v>2B</v>
      </c>
      <c r="F177" s="12">
        <f>VLOOKUP(MYRANKS_H[[#This Row],[PLAYERID]],PLAYERIDMAP[],COLUMN(PLAYERIDMAP[IDFANGRAPHS]),FALSE)</f>
        <v>7185</v>
      </c>
      <c r="G177" s="13">
        <f>VLOOKUP(MYRANKS_H[[#This Row],[IDFRANGRAPHS]],STEAMER_H[],COLUMN(STEAMER_H[PA]),FALSE)</f>
        <v>403</v>
      </c>
      <c r="H177" s="13">
        <f>VLOOKUP(MYRANKS_H[[#This Row],[IDFRANGRAPHS]],STEAMER_H[],COLUMN(STEAMER_H[AB]),FALSE)</f>
        <v>352</v>
      </c>
      <c r="I177" s="13">
        <f>VLOOKUP(MYRANKS_H[[#This Row],[IDFRANGRAPHS]],STEAMER_H[],COLUMN(STEAMER_H[H]),FALSE)</f>
        <v>88</v>
      </c>
      <c r="J177" s="13">
        <f>VLOOKUP(MYRANKS_H[[#This Row],[IDFRANGRAPHS]],STEAMER_H[],COLUMN(STEAMER_H[HR]),FALSE)</f>
        <v>6</v>
      </c>
      <c r="K177" s="13">
        <f>VLOOKUP(MYRANKS_H[[#This Row],[IDFRANGRAPHS]],STEAMER_H[],COLUMN(STEAMER_H[R]),FALSE)</f>
        <v>41</v>
      </c>
      <c r="L177" s="13">
        <f>VLOOKUP(MYRANKS_H[[#This Row],[IDFRANGRAPHS]],STEAMER_H[],COLUMN(STEAMER_H[RBI]),FALSE)</f>
        <v>35</v>
      </c>
      <c r="M177" s="13">
        <f>VLOOKUP(MYRANKS_H[[#This Row],[IDFRANGRAPHS]],STEAMER_H[],COLUMN(STEAMER_H[BB]),FALSE)</f>
        <v>40</v>
      </c>
      <c r="N177" s="13">
        <f>VLOOKUP(MYRANKS_H[[#This Row],[IDFRANGRAPHS]],STEAMER_H[],COLUMN(STEAMER_H[SO]),FALSE)</f>
        <v>77</v>
      </c>
      <c r="O177" s="13">
        <f>VLOOKUP(MYRANKS_H[[#This Row],[IDFRANGRAPHS]],STEAMER_H[],COLUMN(STEAMER_H[SB]),FALSE)</f>
        <v>8</v>
      </c>
      <c r="P177" s="15">
        <f>MYRANKS_H[[#This Row],[H]]/MYRANKS_H[[#This Row],[AB]]</f>
        <v>0.25</v>
      </c>
    </row>
    <row r="178" spans="1:16" x14ac:dyDescent="0.25">
      <c r="A178" s="7" t="s">
        <v>18139</v>
      </c>
      <c r="B178" s="9" t="str">
        <f>VLOOKUP(MYRANKS_H[[#This Row],[PLAYERID]],PLAYERIDMAP[],COLUMN(PLAYERIDMAP[LASTNAME]),FALSE)</f>
        <v>Fowler</v>
      </c>
      <c r="C178" s="12" t="str">
        <f>VLOOKUP(MYRANKS_H[[#This Row],[PLAYERID]],PLAYERIDMAP[],COLUMN(PLAYERIDMAP[FIRSTNAME]),FALSE)</f>
        <v xml:space="preserve">Dexter </v>
      </c>
      <c r="D178" s="12" t="str">
        <f>VLOOKUP(MYRANKS_H[[#This Row],[PLAYERID]],PLAYERIDMAP[],COLUMN(PLAYERIDMAP[TEAM]),FALSE)</f>
        <v>COL</v>
      </c>
      <c r="E178" s="12" t="str">
        <f>VLOOKUP(MYRANKS_H[[#This Row],[PLAYERID]],PLAYERIDMAP[],COLUMN(PLAYERIDMAP[POS]),FALSE)</f>
        <v>OF</v>
      </c>
      <c r="F178" s="12">
        <f>VLOOKUP(MYRANKS_H[[#This Row],[PLAYERID]],PLAYERIDMAP[],COLUMN(PLAYERIDMAP[IDFANGRAPHS]),FALSE)</f>
        <v>4062</v>
      </c>
      <c r="G178" s="13">
        <f>VLOOKUP(MYRANKS_H[[#This Row],[IDFRANGRAPHS]],STEAMER_H[],COLUMN(STEAMER_H[PA]),FALSE)</f>
        <v>616</v>
      </c>
      <c r="H178" s="13">
        <f>VLOOKUP(MYRANKS_H[[#This Row],[IDFRANGRAPHS]],STEAMER_H[],COLUMN(STEAMER_H[AB]),FALSE)</f>
        <v>525</v>
      </c>
      <c r="I178" s="13">
        <f>VLOOKUP(MYRANKS_H[[#This Row],[IDFRANGRAPHS]],STEAMER_H[],COLUMN(STEAMER_H[H]),FALSE)</f>
        <v>143</v>
      </c>
      <c r="J178" s="13">
        <f>VLOOKUP(MYRANKS_H[[#This Row],[IDFRANGRAPHS]],STEAMER_H[],COLUMN(STEAMER_H[HR]),FALSE)</f>
        <v>11</v>
      </c>
      <c r="K178" s="13">
        <f>VLOOKUP(MYRANKS_H[[#This Row],[IDFRANGRAPHS]],STEAMER_H[],COLUMN(STEAMER_H[R]),FALSE)</f>
        <v>92</v>
      </c>
      <c r="L178" s="13">
        <f>VLOOKUP(MYRANKS_H[[#This Row],[IDFRANGRAPHS]],STEAMER_H[],COLUMN(STEAMER_H[RBI]),FALSE)</f>
        <v>54</v>
      </c>
      <c r="M178" s="13">
        <f>VLOOKUP(MYRANKS_H[[#This Row],[IDFRANGRAPHS]],STEAMER_H[],COLUMN(STEAMER_H[BB]),FALSE)</f>
        <v>77</v>
      </c>
      <c r="N178" s="13">
        <f>VLOOKUP(MYRANKS_H[[#This Row],[IDFRANGRAPHS]],STEAMER_H[],COLUMN(STEAMER_H[SO]),FALSE)</f>
        <v>137</v>
      </c>
      <c r="O178" s="13">
        <f>VLOOKUP(MYRANKS_H[[#This Row],[IDFRANGRAPHS]],STEAMER_H[],COLUMN(STEAMER_H[SB]),FALSE)</f>
        <v>10</v>
      </c>
      <c r="P178" s="15">
        <f>MYRANKS_H[[#This Row],[H]]/MYRANKS_H[[#This Row],[AB]]</f>
        <v>0.27238095238095239</v>
      </c>
    </row>
    <row r="179" spans="1:16" x14ac:dyDescent="0.25">
      <c r="A179" s="7" t="s">
        <v>18143</v>
      </c>
      <c r="B179" s="9" t="str">
        <f>VLOOKUP(MYRANKS_H[[#This Row],[PLAYERID]],PLAYERIDMAP[],COLUMN(PLAYERIDMAP[LASTNAME]),FALSE)</f>
        <v>Francisco</v>
      </c>
      <c r="C179" s="12" t="str">
        <f>VLOOKUP(MYRANKS_H[[#This Row],[PLAYERID]],PLAYERIDMAP[],COLUMN(PLAYERIDMAP[FIRSTNAME]),FALSE)</f>
        <v xml:space="preserve">Ben </v>
      </c>
      <c r="D179" s="12" t="str">
        <f>VLOOKUP(MYRANKS_H[[#This Row],[PLAYERID]],PLAYERIDMAP[],COLUMN(PLAYERIDMAP[TEAM]),FALSE)</f>
        <v>TB</v>
      </c>
      <c r="E179" s="12" t="str">
        <f>VLOOKUP(MYRANKS_H[[#This Row],[PLAYERID]],PLAYERIDMAP[],COLUMN(PLAYERIDMAP[POS]),FALSE)</f>
        <v>OF</v>
      </c>
      <c r="F179" s="12">
        <f>VLOOKUP(MYRANKS_H[[#This Row],[PLAYERID]],PLAYERIDMAP[],COLUMN(PLAYERIDMAP[IDFANGRAPHS]),FALSE)</f>
        <v>4677</v>
      </c>
      <c r="G179" s="13">
        <f>VLOOKUP(MYRANKS_H[[#This Row],[IDFRANGRAPHS]],STEAMER_H[],COLUMN(STEAMER_H[PA]),FALSE)</f>
        <v>147</v>
      </c>
      <c r="H179" s="13">
        <f>VLOOKUP(MYRANKS_H[[#This Row],[IDFRANGRAPHS]],STEAMER_H[],COLUMN(STEAMER_H[AB]),FALSE)</f>
        <v>131</v>
      </c>
      <c r="I179" s="13">
        <f>VLOOKUP(MYRANKS_H[[#This Row],[IDFRANGRAPHS]],STEAMER_H[],COLUMN(STEAMER_H[H]),FALSE)</f>
        <v>32</v>
      </c>
      <c r="J179" s="13">
        <f>VLOOKUP(MYRANKS_H[[#This Row],[IDFRANGRAPHS]],STEAMER_H[],COLUMN(STEAMER_H[HR]),FALSE)</f>
        <v>3</v>
      </c>
      <c r="K179" s="13">
        <f>VLOOKUP(MYRANKS_H[[#This Row],[IDFRANGRAPHS]],STEAMER_H[],COLUMN(STEAMER_H[R]),FALSE)</f>
        <v>16</v>
      </c>
      <c r="L179" s="13">
        <f>VLOOKUP(MYRANKS_H[[#This Row],[IDFRANGRAPHS]],STEAMER_H[],COLUMN(STEAMER_H[RBI]),FALSE)</f>
        <v>16</v>
      </c>
      <c r="M179" s="13">
        <f>VLOOKUP(MYRANKS_H[[#This Row],[IDFRANGRAPHS]],STEAMER_H[],COLUMN(STEAMER_H[BB]),FALSE)</f>
        <v>13</v>
      </c>
      <c r="N179" s="13">
        <f>VLOOKUP(MYRANKS_H[[#This Row],[IDFRANGRAPHS]],STEAMER_H[],COLUMN(STEAMER_H[SO]),FALSE)</f>
        <v>28</v>
      </c>
      <c r="O179" s="13">
        <f>VLOOKUP(MYRANKS_H[[#This Row],[IDFRANGRAPHS]],STEAMER_H[],COLUMN(STEAMER_H[SB]),FALSE)</f>
        <v>2</v>
      </c>
      <c r="P179" s="15">
        <f>MYRANKS_H[[#This Row],[H]]/MYRANKS_H[[#This Row],[AB]]</f>
        <v>0.24427480916030533</v>
      </c>
    </row>
    <row r="180" spans="1:16" x14ac:dyDescent="0.25">
      <c r="A180" s="7" t="s">
        <v>18155</v>
      </c>
      <c r="B180" s="9" t="str">
        <f>VLOOKUP(MYRANKS_H[[#This Row],[PLAYERID]],PLAYERIDMAP[],COLUMN(PLAYERIDMAP[LASTNAME]),FALSE)</f>
        <v>Francoeur</v>
      </c>
      <c r="C180" s="12" t="str">
        <f>VLOOKUP(MYRANKS_H[[#This Row],[PLAYERID]],PLAYERIDMAP[],COLUMN(PLAYERIDMAP[FIRSTNAME]),FALSE)</f>
        <v xml:space="preserve">Jeff </v>
      </c>
      <c r="D180" s="12" t="str">
        <f>VLOOKUP(MYRANKS_H[[#This Row],[PLAYERID]],PLAYERIDMAP[],COLUMN(PLAYERIDMAP[TEAM]),FALSE)</f>
        <v>KC</v>
      </c>
      <c r="E180" s="12" t="str">
        <f>VLOOKUP(MYRANKS_H[[#This Row],[PLAYERID]],PLAYERIDMAP[],COLUMN(PLAYERIDMAP[POS]),FALSE)</f>
        <v>OF</v>
      </c>
      <c r="F180" s="12">
        <f>VLOOKUP(MYRANKS_H[[#This Row],[PLAYERID]],PLAYERIDMAP[],COLUMN(PLAYERIDMAP[IDFANGRAPHS]),FALSE)</f>
        <v>4792</v>
      </c>
      <c r="G180" s="13">
        <f>VLOOKUP(MYRANKS_H[[#This Row],[IDFRANGRAPHS]],STEAMER_H[],COLUMN(STEAMER_H[PA]),FALSE)</f>
        <v>388</v>
      </c>
      <c r="H180" s="13">
        <f>VLOOKUP(MYRANKS_H[[#This Row],[IDFRANGRAPHS]],STEAMER_H[],COLUMN(STEAMER_H[AB]),FALSE)</f>
        <v>354</v>
      </c>
      <c r="I180" s="13">
        <f>VLOOKUP(MYRANKS_H[[#This Row],[IDFRANGRAPHS]],STEAMER_H[],COLUMN(STEAMER_H[H]),FALSE)</f>
        <v>90</v>
      </c>
      <c r="J180" s="13">
        <f>VLOOKUP(MYRANKS_H[[#This Row],[IDFRANGRAPHS]],STEAMER_H[],COLUMN(STEAMER_H[HR]),FALSE)</f>
        <v>10</v>
      </c>
      <c r="K180" s="13">
        <f>VLOOKUP(MYRANKS_H[[#This Row],[IDFRANGRAPHS]],STEAMER_H[],COLUMN(STEAMER_H[R]),FALSE)</f>
        <v>41</v>
      </c>
      <c r="L180" s="13">
        <f>VLOOKUP(MYRANKS_H[[#This Row],[IDFRANGRAPHS]],STEAMER_H[],COLUMN(STEAMER_H[RBI]),FALSE)</f>
        <v>44</v>
      </c>
      <c r="M180" s="13">
        <f>VLOOKUP(MYRANKS_H[[#This Row],[IDFRANGRAPHS]],STEAMER_H[],COLUMN(STEAMER_H[BB]),FALSE)</f>
        <v>24</v>
      </c>
      <c r="N180" s="13">
        <f>VLOOKUP(MYRANKS_H[[#This Row],[IDFRANGRAPHS]],STEAMER_H[],COLUMN(STEAMER_H[SO]),FALSE)</f>
        <v>73</v>
      </c>
      <c r="O180" s="13">
        <f>VLOOKUP(MYRANKS_H[[#This Row],[IDFRANGRAPHS]],STEAMER_H[],COLUMN(STEAMER_H[SB]),FALSE)</f>
        <v>4</v>
      </c>
      <c r="P180" s="15">
        <f>MYRANKS_H[[#This Row],[H]]/MYRANKS_H[[#This Row],[AB]]</f>
        <v>0.25423728813559321</v>
      </c>
    </row>
    <row r="181" spans="1:16" x14ac:dyDescent="0.25">
      <c r="A181" s="7" t="s">
        <v>18159</v>
      </c>
      <c r="B181" s="9" t="str">
        <f>VLOOKUP(MYRANKS_H[[#This Row],[PLAYERID]],PLAYERIDMAP[],COLUMN(PLAYERIDMAP[LASTNAME]),FALSE)</f>
        <v>Francisco</v>
      </c>
      <c r="C181" s="12" t="str">
        <f>VLOOKUP(MYRANKS_H[[#This Row],[PLAYERID]],PLAYERIDMAP[],COLUMN(PLAYERIDMAP[FIRSTNAME]),FALSE)</f>
        <v xml:space="preserve">Juan </v>
      </c>
      <c r="D181" s="12" t="str">
        <f>VLOOKUP(MYRANKS_H[[#This Row],[PLAYERID]],PLAYERIDMAP[],COLUMN(PLAYERIDMAP[TEAM]),FALSE)</f>
        <v>ATL</v>
      </c>
      <c r="E181" s="12" t="str">
        <f>VLOOKUP(MYRANKS_H[[#This Row],[PLAYERID]],PLAYERIDMAP[],COLUMN(PLAYERIDMAP[POS]),FALSE)</f>
        <v>3B</v>
      </c>
      <c r="F181" s="12">
        <f>VLOOKUP(MYRANKS_H[[#This Row],[PLAYERID]],PLAYERIDMAP[],COLUMN(PLAYERIDMAP[IDFANGRAPHS]),FALSE)</f>
        <v>6978</v>
      </c>
      <c r="G181" s="13">
        <f>VLOOKUP(MYRANKS_H[[#This Row],[IDFRANGRAPHS]],STEAMER_H[],COLUMN(STEAMER_H[PA]),FALSE)</f>
        <v>285</v>
      </c>
      <c r="H181" s="13">
        <f>VLOOKUP(MYRANKS_H[[#This Row],[IDFRANGRAPHS]],STEAMER_H[],COLUMN(STEAMER_H[AB]),FALSE)</f>
        <v>264</v>
      </c>
      <c r="I181" s="13">
        <f>VLOOKUP(MYRANKS_H[[#This Row],[IDFRANGRAPHS]],STEAMER_H[],COLUMN(STEAMER_H[H]),FALSE)</f>
        <v>68</v>
      </c>
      <c r="J181" s="13">
        <f>VLOOKUP(MYRANKS_H[[#This Row],[IDFRANGRAPHS]],STEAMER_H[],COLUMN(STEAMER_H[HR]),FALSE)</f>
        <v>11</v>
      </c>
      <c r="K181" s="13">
        <f>VLOOKUP(MYRANKS_H[[#This Row],[IDFRANGRAPHS]],STEAMER_H[],COLUMN(STEAMER_H[R]),FALSE)</f>
        <v>31</v>
      </c>
      <c r="L181" s="13">
        <f>VLOOKUP(MYRANKS_H[[#This Row],[IDFRANGRAPHS]],STEAMER_H[],COLUMN(STEAMER_H[RBI]),FALSE)</f>
        <v>38</v>
      </c>
      <c r="M181" s="13">
        <f>VLOOKUP(MYRANKS_H[[#This Row],[IDFRANGRAPHS]],STEAMER_H[],COLUMN(STEAMER_H[BB]),FALSE)</f>
        <v>15</v>
      </c>
      <c r="N181" s="13">
        <f>VLOOKUP(MYRANKS_H[[#This Row],[IDFRANGRAPHS]],STEAMER_H[],COLUMN(STEAMER_H[SO]),FALSE)</f>
        <v>75</v>
      </c>
      <c r="O181" s="13">
        <f>VLOOKUP(MYRANKS_H[[#This Row],[IDFRANGRAPHS]],STEAMER_H[],COLUMN(STEAMER_H[SB]),FALSE)</f>
        <v>2</v>
      </c>
      <c r="P181" s="15">
        <f>MYRANKS_H[[#This Row],[H]]/MYRANKS_H[[#This Row],[AB]]</f>
        <v>0.25757575757575757</v>
      </c>
    </row>
    <row r="182" spans="1:16" x14ac:dyDescent="0.25">
      <c r="A182" s="7" t="s">
        <v>18163</v>
      </c>
      <c r="B182" s="9" t="str">
        <f>VLOOKUP(MYRANKS_H[[#This Row],[PLAYERID]],PLAYERIDMAP[],COLUMN(PLAYERIDMAP[LASTNAME]),FALSE)</f>
        <v>Frandsen</v>
      </c>
      <c r="C182" s="12" t="str">
        <f>VLOOKUP(MYRANKS_H[[#This Row],[PLAYERID]],PLAYERIDMAP[],COLUMN(PLAYERIDMAP[FIRSTNAME]),FALSE)</f>
        <v xml:space="preserve">Kevin </v>
      </c>
      <c r="D182" s="12" t="str">
        <f>VLOOKUP(MYRANKS_H[[#This Row],[PLAYERID]],PLAYERIDMAP[],COLUMN(PLAYERIDMAP[TEAM]),FALSE)</f>
        <v>PHI</v>
      </c>
      <c r="E182" s="12" t="str">
        <f>VLOOKUP(MYRANKS_H[[#This Row],[PLAYERID]],PLAYERIDMAP[],COLUMN(PLAYERIDMAP[POS]),FALSE)</f>
        <v>3B</v>
      </c>
      <c r="F182" s="12">
        <f>VLOOKUP(MYRANKS_H[[#This Row],[PLAYERID]],PLAYERIDMAP[],COLUMN(PLAYERIDMAP[IDFANGRAPHS]),FALSE)</f>
        <v>7528</v>
      </c>
      <c r="G182" s="13">
        <f>VLOOKUP(MYRANKS_H[[#This Row],[IDFRANGRAPHS]],STEAMER_H[],COLUMN(STEAMER_H[PA]),FALSE)</f>
        <v>148</v>
      </c>
      <c r="H182" s="13">
        <f>VLOOKUP(MYRANKS_H[[#This Row],[IDFRANGRAPHS]],STEAMER_H[],COLUMN(STEAMER_H[AB]),FALSE)</f>
        <v>137</v>
      </c>
      <c r="I182" s="13">
        <f>VLOOKUP(MYRANKS_H[[#This Row],[IDFRANGRAPHS]],STEAMER_H[],COLUMN(STEAMER_H[H]),FALSE)</f>
        <v>38</v>
      </c>
      <c r="J182" s="13">
        <f>VLOOKUP(MYRANKS_H[[#This Row],[IDFRANGRAPHS]],STEAMER_H[],COLUMN(STEAMER_H[HR]),FALSE)</f>
        <v>2</v>
      </c>
      <c r="K182" s="13">
        <f>VLOOKUP(MYRANKS_H[[#This Row],[IDFRANGRAPHS]],STEAMER_H[],COLUMN(STEAMER_H[R]),FALSE)</f>
        <v>14</v>
      </c>
      <c r="L182" s="13">
        <f>VLOOKUP(MYRANKS_H[[#This Row],[IDFRANGRAPHS]],STEAMER_H[],COLUMN(STEAMER_H[RBI]),FALSE)</f>
        <v>14</v>
      </c>
      <c r="M182" s="13">
        <f>VLOOKUP(MYRANKS_H[[#This Row],[IDFRANGRAPHS]],STEAMER_H[],COLUMN(STEAMER_H[BB]),FALSE)</f>
        <v>6</v>
      </c>
      <c r="N182" s="13">
        <f>VLOOKUP(MYRANKS_H[[#This Row],[IDFRANGRAPHS]],STEAMER_H[],COLUMN(STEAMER_H[SO]),FALSE)</f>
        <v>14</v>
      </c>
      <c r="O182" s="13">
        <f>VLOOKUP(MYRANKS_H[[#This Row],[IDFRANGRAPHS]],STEAMER_H[],COLUMN(STEAMER_H[SB]),FALSE)</f>
        <v>1</v>
      </c>
      <c r="P182" s="15">
        <f>MYRANKS_H[[#This Row],[H]]/MYRANKS_H[[#This Row],[AB]]</f>
        <v>0.27737226277372262</v>
      </c>
    </row>
    <row r="183" spans="1:16" x14ac:dyDescent="0.25">
      <c r="A183" s="7" t="s">
        <v>18167</v>
      </c>
      <c r="B183" s="9" t="str">
        <f>VLOOKUP(MYRANKS_H[[#This Row],[PLAYERID]],PLAYERIDMAP[],COLUMN(PLAYERIDMAP[LASTNAME]),FALSE)</f>
        <v>Franklin</v>
      </c>
      <c r="C183" s="12" t="str">
        <f>VLOOKUP(MYRANKS_H[[#This Row],[PLAYERID]],PLAYERIDMAP[],COLUMN(PLAYERIDMAP[FIRSTNAME]),FALSE)</f>
        <v xml:space="preserve">Nick </v>
      </c>
      <c r="D183" s="12" t="str">
        <f>VLOOKUP(MYRANKS_H[[#This Row],[PLAYERID]],PLAYERIDMAP[],COLUMN(PLAYERIDMAP[TEAM]),FALSE)</f>
        <v>SEA</v>
      </c>
      <c r="E183" s="12" t="str">
        <f>VLOOKUP(MYRANKS_H[[#This Row],[PLAYERID]],PLAYERIDMAP[],COLUMN(PLAYERIDMAP[POS]),FALSE)</f>
        <v>SS</v>
      </c>
      <c r="F183" s="12" t="str">
        <f>VLOOKUP(MYRANKS_H[[#This Row],[PLAYERID]],PLAYERIDMAP[],COLUMN(PLAYERIDMAP[IDFANGRAPHS]),FALSE)</f>
        <v>sa500740</v>
      </c>
      <c r="G183" s="13">
        <f>VLOOKUP(MYRANKS_H[[#This Row],[IDFRANGRAPHS]],STEAMER_H[],COLUMN(STEAMER_H[PA]),FALSE)</f>
        <v>159</v>
      </c>
      <c r="H183" s="13">
        <f>VLOOKUP(MYRANKS_H[[#This Row],[IDFRANGRAPHS]],STEAMER_H[],COLUMN(STEAMER_H[AB]),FALSE)</f>
        <v>144</v>
      </c>
      <c r="I183" s="13">
        <f>VLOOKUP(MYRANKS_H[[#This Row],[IDFRANGRAPHS]],STEAMER_H[],COLUMN(STEAMER_H[H]),FALSE)</f>
        <v>34</v>
      </c>
      <c r="J183" s="13">
        <f>VLOOKUP(MYRANKS_H[[#This Row],[IDFRANGRAPHS]],STEAMER_H[],COLUMN(STEAMER_H[HR]),FALSE)</f>
        <v>3</v>
      </c>
      <c r="K183" s="13">
        <f>VLOOKUP(MYRANKS_H[[#This Row],[IDFRANGRAPHS]],STEAMER_H[],COLUMN(STEAMER_H[R]),FALSE)</f>
        <v>15</v>
      </c>
      <c r="L183" s="13">
        <f>VLOOKUP(MYRANKS_H[[#This Row],[IDFRANGRAPHS]],STEAMER_H[],COLUMN(STEAMER_H[RBI]),FALSE)</f>
        <v>15</v>
      </c>
      <c r="M183" s="13">
        <f>VLOOKUP(MYRANKS_H[[#This Row],[IDFRANGRAPHS]],STEAMER_H[],COLUMN(STEAMER_H[BB]),FALSE)</f>
        <v>11</v>
      </c>
      <c r="N183" s="13">
        <f>VLOOKUP(MYRANKS_H[[#This Row],[IDFRANGRAPHS]],STEAMER_H[],COLUMN(STEAMER_H[SO]),FALSE)</f>
        <v>33</v>
      </c>
      <c r="O183" s="13">
        <f>VLOOKUP(MYRANKS_H[[#This Row],[IDFRANGRAPHS]],STEAMER_H[],COLUMN(STEAMER_H[SB]),FALSE)</f>
        <v>4</v>
      </c>
      <c r="P183" s="15">
        <f>MYRANKS_H[[#This Row],[H]]/MYRANKS_H[[#This Row],[AB]]</f>
        <v>0.2361111111111111</v>
      </c>
    </row>
    <row r="184" spans="1:16" x14ac:dyDescent="0.25">
      <c r="A184" s="7" t="s">
        <v>18173</v>
      </c>
      <c r="B184" s="9" t="str">
        <f>VLOOKUP(MYRANKS_H[[#This Row],[PLAYERID]],PLAYERIDMAP[],COLUMN(PLAYERIDMAP[LASTNAME]),FALSE)</f>
        <v>Frazier</v>
      </c>
      <c r="C184" s="12" t="str">
        <f>VLOOKUP(MYRANKS_H[[#This Row],[PLAYERID]],PLAYERIDMAP[],COLUMN(PLAYERIDMAP[FIRSTNAME]),FALSE)</f>
        <v xml:space="preserve">Todd </v>
      </c>
      <c r="D184" s="12" t="str">
        <f>VLOOKUP(MYRANKS_H[[#This Row],[PLAYERID]],PLAYERIDMAP[],COLUMN(PLAYERIDMAP[TEAM]),FALSE)</f>
        <v>CIN</v>
      </c>
      <c r="E184" s="12" t="str">
        <f>VLOOKUP(MYRANKS_H[[#This Row],[PLAYERID]],PLAYERIDMAP[],COLUMN(PLAYERIDMAP[POS]),FALSE)</f>
        <v>3B</v>
      </c>
      <c r="F184" s="12">
        <f>VLOOKUP(MYRANKS_H[[#This Row],[PLAYERID]],PLAYERIDMAP[],COLUMN(PLAYERIDMAP[IDFANGRAPHS]),FALSE)</f>
        <v>785</v>
      </c>
      <c r="G184" s="13">
        <f>VLOOKUP(MYRANKS_H[[#This Row],[IDFRANGRAPHS]],STEAMER_H[],COLUMN(STEAMER_H[PA]),FALSE)</f>
        <v>501</v>
      </c>
      <c r="H184" s="13">
        <f>VLOOKUP(MYRANKS_H[[#This Row],[IDFRANGRAPHS]],STEAMER_H[],COLUMN(STEAMER_H[AB]),FALSE)</f>
        <v>452</v>
      </c>
      <c r="I184" s="13">
        <f>VLOOKUP(MYRANKS_H[[#This Row],[IDFRANGRAPHS]],STEAMER_H[],COLUMN(STEAMER_H[H]),FALSE)</f>
        <v>112</v>
      </c>
      <c r="J184" s="13">
        <f>VLOOKUP(MYRANKS_H[[#This Row],[IDFRANGRAPHS]],STEAMER_H[],COLUMN(STEAMER_H[HR]),FALSE)</f>
        <v>19</v>
      </c>
      <c r="K184" s="13">
        <f>VLOOKUP(MYRANKS_H[[#This Row],[IDFRANGRAPHS]],STEAMER_H[],COLUMN(STEAMER_H[R]),FALSE)</f>
        <v>56</v>
      </c>
      <c r="L184" s="13">
        <f>VLOOKUP(MYRANKS_H[[#This Row],[IDFRANGRAPHS]],STEAMER_H[],COLUMN(STEAMER_H[RBI]),FALSE)</f>
        <v>64</v>
      </c>
      <c r="M184" s="13">
        <f>VLOOKUP(MYRANKS_H[[#This Row],[IDFRANGRAPHS]],STEAMER_H[],COLUMN(STEAMER_H[BB]),FALSE)</f>
        <v>38</v>
      </c>
      <c r="N184" s="13">
        <f>VLOOKUP(MYRANKS_H[[#This Row],[IDFRANGRAPHS]],STEAMER_H[],COLUMN(STEAMER_H[SO]),FALSE)</f>
        <v>113</v>
      </c>
      <c r="O184" s="13">
        <f>VLOOKUP(MYRANKS_H[[#This Row],[IDFRANGRAPHS]],STEAMER_H[],COLUMN(STEAMER_H[SB]),FALSE)</f>
        <v>7</v>
      </c>
      <c r="P184" s="15">
        <f>MYRANKS_H[[#This Row],[H]]/MYRANKS_H[[#This Row],[AB]]</f>
        <v>0.24778761061946902</v>
      </c>
    </row>
    <row r="185" spans="1:16" x14ac:dyDescent="0.25">
      <c r="A185" s="7" t="s">
        <v>18176</v>
      </c>
      <c r="B185" s="9" t="str">
        <f>VLOOKUP(MYRANKS_H[[#This Row],[PLAYERID]],PLAYERIDMAP[],COLUMN(PLAYERIDMAP[LASTNAME]),FALSE)</f>
        <v>Freeman</v>
      </c>
      <c r="C185" s="12" t="str">
        <f>VLOOKUP(MYRANKS_H[[#This Row],[PLAYERID]],PLAYERIDMAP[],COLUMN(PLAYERIDMAP[FIRSTNAME]),FALSE)</f>
        <v xml:space="preserve">Freddie </v>
      </c>
      <c r="D185" s="12" t="str">
        <f>VLOOKUP(MYRANKS_H[[#This Row],[PLAYERID]],PLAYERIDMAP[],COLUMN(PLAYERIDMAP[TEAM]),FALSE)</f>
        <v>ATL</v>
      </c>
      <c r="E185" s="12" t="str">
        <f>VLOOKUP(MYRANKS_H[[#This Row],[PLAYERID]],PLAYERIDMAP[],COLUMN(PLAYERIDMAP[POS]),FALSE)</f>
        <v>1B</v>
      </c>
      <c r="F185" s="12">
        <f>VLOOKUP(MYRANKS_H[[#This Row],[PLAYERID]],PLAYERIDMAP[],COLUMN(PLAYERIDMAP[IDFANGRAPHS]),FALSE)</f>
        <v>5361</v>
      </c>
      <c r="G185" s="13">
        <f>VLOOKUP(MYRANKS_H[[#This Row],[IDFRANGRAPHS]],STEAMER_H[],COLUMN(STEAMER_H[PA]),FALSE)</f>
        <v>624</v>
      </c>
      <c r="H185" s="13">
        <f>VLOOKUP(MYRANKS_H[[#This Row],[IDFRANGRAPHS]],STEAMER_H[],COLUMN(STEAMER_H[AB]),FALSE)</f>
        <v>550</v>
      </c>
      <c r="I185" s="13">
        <f>VLOOKUP(MYRANKS_H[[#This Row],[IDFRANGRAPHS]],STEAMER_H[],COLUMN(STEAMER_H[H]),FALSE)</f>
        <v>150</v>
      </c>
      <c r="J185" s="13">
        <f>VLOOKUP(MYRANKS_H[[#This Row],[IDFRANGRAPHS]],STEAMER_H[],COLUMN(STEAMER_H[HR]),FALSE)</f>
        <v>24</v>
      </c>
      <c r="K185" s="13">
        <f>VLOOKUP(MYRANKS_H[[#This Row],[IDFRANGRAPHS]],STEAMER_H[],COLUMN(STEAMER_H[R]),FALSE)</f>
        <v>79</v>
      </c>
      <c r="L185" s="13">
        <f>VLOOKUP(MYRANKS_H[[#This Row],[IDFRANGRAPHS]],STEAMER_H[],COLUMN(STEAMER_H[RBI]),FALSE)</f>
        <v>89</v>
      </c>
      <c r="M185" s="13">
        <f>VLOOKUP(MYRANKS_H[[#This Row],[IDFRANGRAPHS]],STEAMER_H[],COLUMN(STEAMER_H[BB]),FALSE)</f>
        <v>61</v>
      </c>
      <c r="N185" s="13">
        <f>VLOOKUP(MYRANKS_H[[#This Row],[IDFRANGRAPHS]],STEAMER_H[],COLUMN(STEAMER_H[SO]),FALSE)</f>
        <v>120</v>
      </c>
      <c r="O185" s="13">
        <f>VLOOKUP(MYRANKS_H[[#This Row],[IDFRANGRAPHS]],STEAMER_H[],COLUMN(STEAMER_H[SB]),FALSE)</f>
        <v>2</v>
      </c>
      <c r="P185" s="15">
        <f>MYRANKS_H[[#This Row],[H]]/MYRANKS_H[[#This Row],[AB]]</f>
        <v>0.27272727272727271</v>
      </c>
    </row>
    <row r="186" spans="1:16" x14ac:dyDescent="0.25">
      <c r="A186" s="7" t="s">
        <v>18182</v>
      </c>
      <c r="B186" s="9" t="str">
        <f>VLOOKUP(MYRANKS_H[[#This Row],[PLAYERID]],PLAYERIDMAP[],COLUMN(PLAYERIDMAP[LASTNAME]),FALSE)</f>
        <v>Freese</v>
      </c>
      <c r="C186" s="12" t="str">
        <f>VLOOKUP(MYRANKS_H[[#This Row],[PLAYERID]],PLAYERIDMAP[],COLUMN(PLAYERIDMAP[FIRSTNAME]),FALSE)</f>
        <v xml:space="preserve">David </v>
      </c>
      <c r="D186" s="12" t="str">
        <f>VLOOKUP(MYRANKS_H[[#This Row],[PLAYERID]],PLAYERIDMAP[],COLUMN(PLAYERIDMAP[TEAM]),FALSE)</f>
        <v>STL</v>
      </c>
      <c r="E186" s="12" t="str">
        <f>VLOOKUP(MYRANKS_H[[#This Row],[PLAYERID]],PLAYERIDMAP[],COLUMN(PLAYERIDMAP[POS]),FALSE)</f>
        <v>3B</v>
      </c>
      <c r="F186" s="12">
        <f>VLOOKUP(MYRANKS_H[[#This Row],[PLAYERID]],PLAYERIDMAP[],COLUMN(PLAYERIDMAP[IDFANGRAPHS]),FALSE)</f>
        <v>9549</v>
      </c>
      <c r="G186" s="13">
        <f>VLOOKUP(MYRANKS_H[[#This Row],[IDFRANGRAPHS]],STEAMER_H[],COLUMN(STEAMER_H[PA]),FALSE)</f>
        <v>501</v>
      </c>
      <c r="H186" s="13">
        <f>VLOOKUP(MYRANKS_H[[#This Row],[IDFRANGRAPHS]],STEAMER_H[],COLUMN(STEAMER_H[AB]),FALSE)</f>
        <v>444</v>
      </c>
      <c r="I186" s="13">
        <f>VLOOKUP(MYRANKS_H[[#This Row],[IDFRANGRAPHS]],STEAMER_H[],COLUMN(STEAMER_H[H]),FALSE)</f>
        <v>125</v>
      </c>
      <c r="J186" s="13">
        <f>VLOOKUP(MYRANKS_H[[#This Row],[IDFRANGRAPHS]],STEAMER_H[],COLUMN(STEAMER_H[HR]),FALSE)</f>
        <v>15</v>
      </c>
      <c r="K186" s="13">
        <f>VLOOKUP(MYRANKS_H[[#This Row],[IDFRANGRAPHS]],STEAMER_H[],COLUMN(STEAMER_H[R]),FALSE)</f>
        <v>58</v>
      </c>
      <c r="L186" s="13">
        <f>VLOOKUP(MYRANKS_H[[#This Row],[IDFRANGRAPHS]],STEAMER_H[],COLUMN(STEAMER_H[RBI]),FALSE)</f>
        <v>61</v>
      </c>
      <c r="M186" s="13">
        <f>VLOOKUP(MYRANKS_H[[#This Row],[IDFRANGRAPHS]],STEAMER_H[],COLUMN(STEAMER_H[BB]),FALSE)</f>
        <v>45</v>
      </c>
      <c r="N186" s="13">
        <f>VLOOKUP(MYRANKS_H[[#This Row],[IDFRANGRAPHS]],STEAMER_H[],COLUMN(STEAMER_H[SO]),FALSE)</f>
        <v>105</v>
      </c>
      <c r="O186" s="13">
        <f>VLOOKUP(MYRANKS_H[[#This Row],[IDFRANGRAPHS]],STEAMER_H[],COLUMN(STEAMER_H[SB]),FALSE)</f>
        <v>2</v>
      </c>
      <c r="P186" s="15">
        <f>MYRANKS_H[[#This Row],[H]]/MYRANKS_H[[#This Row],[AB]]</f>
        <v>0.28153153153153154</v>
      </c>
    </row>
    <row r="187" spans="1:16" x14ac:dyDescent="0.25">
      <c r="A187" s="7" t="s">
        <v>18193</v>
      </c>
      <c r="B187" s="9" t="str">
        <f>VLOOKUP(MYRANKS_H[[#This Row],[PLAYERID]],PLAYERIDMAP[],COLUMN(PLAYERIDMAP[LASTNAME]),FALSE)</f>
        <v>Fuld</v>
      </c>
      <c r="C187" s="12" t="str">
        <f>VLOOKUP(MYRANKS_H[[#This Row],[PLAYERID]],PLAYERIDMAP[],COLUMN(PLAYERIDMAP[FIRSTNAME]),FALSE)</f>
        <v xml:space="preserve">Sam </v>
      </c>
      <c r="D187" s="12" t="str">
        <f>VLOOKUP(MYRANKS_H[[#This Row],[PLAYERID]],PLAYERIDMAP[],COLUMN(PLAYERIDMAP[TEAM]),FALSE)</f>
        <v>TB</v>
      </c>
      <c r="E187" s="12" t="str">
        <f>VLOOKUP(MYRANKS_H[[#This Row],[PLAYERID]],PLAYERIDMAP[],COLUMN(PLAYERIDMAP[POS]),FALSE)</f>
        <v>OF</v>
      </c>
      <c r="F187" s="12">
        <f>VLOOKUP(MYRANKS_H[[#This Row],[PLAYERID]],PLAYERIDMAP[],COLUMN(PLAYERIDMAP[IDFANGRAPHS]),FALSE)</f>
        <v>8254</v>
      </c>
      <c r="G187" s="13">
        <f>VLOOKUP(MYRANKS_H[[#This Row],[IDFRANGRAPHS]],STEAMER_H[],COLUMN(STEAMER_H[PA]),FALSE)</f>
        <v>204</v>
      </c>
      <c r="H187" s="13">
        <f>VLOOKUP(MYRANKS_H[[#This Row],[IDFRANGRAPHS]],STEAMER_H[],COLUMN(STEAMER_H[AB]),FALSE)</f>
        <v>180</v>
      </c>
      <c r="I187" s="13">
        <f>VLOOKUP(MYRANKS_H[[#This Row],[IDFRANGRAPHS]],STEAMER_H[],COLUMN(STEAMER_H[H]),FALSE)</f>
        <v>43</v>
      </c>
      <c r="J187" s="13">
        <f>VLOOKUP(MYRANKS_H[[#This Row],[IDFRANGRAPHS]],STEAMER_H[],COLUMN(STEAMER_H[HR]),FALSE)</f>
        <v>2</v>
      </c>
      <c r="K187" s="13">
        <f>VLOOKUP(MYRANKS_H[[#This Row],[IDFRANGRAPHS]],STEAMER_H[],COLUMN(STEAMER_H[R]),FALSE)</f>
        <v>21</v>
      </c>
      <c r="L187" s="13">
        <f>VLOOKUP(MYRANKS_H[[#This Row],[IDFRANGRAPHS]],STEAMER_H[],COLUMN(STEAMER_H[RBI]),FALSE)</f>
        <v>18</v>
      </c>
      <c r="M187" s="13">
        <f>VLOOKUP(MYRANKS_H[[#This Row],[IDFRANGRAPHS]],STEAMER_H[],COLUMN(STEAMER_H[BB]),FALSE)</f>
        <v>20</v>
      </c>
      <c r="N187" s="13">
        <f>VLOOKUP(MYRANKS_H[[#This Row],[IDFRANGRAPHS]],STEAMER_H[],COLUMN(STEAMER_H[SO]),FALSE)</f>
        <v>28</v>
      </c>
      <c r="O187" s="13">
        <f>VLOOKUP(MYRANKS_H[[#This Row],[IDFRANGRAPHS]],STEAMER_H[],COLUMN(STEAMER_H[SB]),FALSE)</f>
        <v>7</v>
      </c>
      <c r="P187" s="15">
        <f>MYRANKS_H[[#This Row],[H]]/MYRANKS_H[[#This Row],[AB]]</f>
        <v>0.2388888888888889</v>
      </c>
    </row>
    <row r="188" spans="1:16" x14ac:dyDescent="0.25">
      <c r="A188" s="7" t="s">
        <v>18201</v>
      </c>
      <c r="B188" s="9" t="str">
        <f>VLOOKUP(MYRANKS_H[[#This Row],[PLAYERID]],PLAYERIDMAP[],COLUMN(PLAYERIDMAP[LASTNAME]),FALSE)</f>
        <v>Furcal</v>
      </c>
      <c r="C188" s="12" t="str">
        <f>VLOOKUP(MYRANKS_H[[#This Row],[PLAYERID]],PLAYERIDMAP[],COLUMN(PLAYERIDMAP[FIRSTNAME]),FALSE)</f>
        <v xml:space="preserve">Rafael </v>
      </c>
      <c r="D188" s="12" t="str">
        <f>VLOOKUP(MYRANKS_H[[#This Row],[PLAYERID]],PLAYERIDMAP[],COLUMN(PLAYERIDMAP[TEAM]),FALSE)</f>
        <v>STL</v>
      </c>
      <c r="E188" s="12" t="str">
        <f>VLOOKUP(MYRANKS_H[[#This Row],[PLAYERID]],PLAYERIDMAP[],COLUMN(PLAYERIDMAP[POS]),FALSE)</f>
        <v>SS</v>
      </c>
      <c r="F188" s="12">
        <f>VLOOKUP(MYRANKS_H[[#This Row],[PLAYERID]],PLAYERIDMAP[],COLUMN(PLAYERIDMAP[IDFANGRAPHS]),FALSE)</f>
        <v>88</v>
      </c>
      <c r="G188" s="13">
        <f>VLOOKUP(MYRANKS_H[[#This Row],[IDFRANGRAPHS]],STEAMER_H[],COLUMN(STEAMER_H[PA]),FALSE)</f>
        <v>387</v>
      </c>
      <c r="H188" s="13">
        <f>VLOOKUP(MYRANKS_H[[#This Row],[IDFRANGRAPHS]],STEAMER_H[],COLUMN(STEAMER_H[AB]),FALSE)</f>
        <v>347</v>
      </c>
      <c r="I188" s="13">
        <f>VLOOKUP(MYRANKS_H[[#This Row],[IDFRANGRAPHS]],STEAMER_H[],COLUMN(STEAMER_H[H]),FALSE)</f>
        <v>91</v>
      </c>
      <c r="J188" s="13">
        <f>VLOOKUP(MYRANKS_H[[#This Row],[IDFRANGRAPHS]],STEAMER_H[],COLUMN(STEAMER_H[HR]),FALSE)</f>
        <v>6</v>
      </c>
      <c r="K188" s="13">
        <f>VLOOKUP(MYRANKS_H[[#This Row],[IDFRANGRAPHS]],STEAMER_H[],COLUMN(STEAMER_H[R]),FALSE)</f>
        <v>45</v>
      </c>
      <c r="L188" s="13">
        <f>VLOOKUP(MYRANKS_H[[#This Row],[IDFRANGRAPHS]],STEAMER_H[],COLUMN(STEAMER_H[RBI]),FALSE)</f>
        <v>32</v>
      </c>
      <c r="M188" s="13">
        <f>VLOOKUP(MYRANKS_H[[#This Row],[IDFRANGRAPHS]],STEAMER_H[],COLUMN(STEAMER_H[BB]),FALSE)</f>
        <v>32</v>
      </c>
      <c r="N188" s="13">
        <f>VLOOKUP(MYRANKS_H[[#This Row],[IDFRANGRAPHS]],STEAMER_H[],COLUMN(STEAMER_H[SO]),FALSE)</f>
        <v>44</v>
      </c>
      <c r="O188" s="13">
        <f>VLOOKUP(MYRANKS_H[[#This Row],[IDFRANGRAPHS]],STEAMER_H[],COLUMN(STEAMER_H[SB]),FALSE)</f>
        <v>7</v>
      </c>
      <c r="P188" s="15">
        <f>MYRANKS_H[[#This Row],[H]]/MYRANKS_H[[#This Row],[AB]]</f>
        <v>0.26224783861671469</v>
      </c>
    </row>
    <row r="189" spans="1:16" x14ac:dyDescent="0.25">
      <c r="A189" s="7" t="s">
        <v>18213</v>
      </c>
      <c r="B189" s="9" t="str">
        <f>VLOOKUP(MYRANKS_H[[#This Row],[PLAYERID]],PLAYERIDMAP[],COLUMN(PLAYERIDMAP[LASTNAME]),FALSE)</f>
        <v>Galvis</v>
      </c>
      <c r="C189" s="12" t="str">
        <f>VLOOKUP(MYRANKS_H[[#This Row],[PLAYERID]],PLAYERIDMAP[],COLUMN(PLAYERIDMAP[FIRSTNAME]),FALSE)</f>
        <v xml:space="preserve">Freddy </v>
      </c>
      <c r="D189" s="12" t="str">
        <f>VLOOKUP(MYRANKS_H[[#This Row],[PLAYERID]],PLAYERIDMAP[],COLUMN(PLAYERIDMAP[TEAM]),FALSE)</f>
        <v>PHI</v>
      </c>
      <c r="E189" s="12" t="str">
        <f>VLOOKUP(MYRANKS_H[[#This Row],[PLAYERID]],PLAYERIDMAP[],COLUMN(PLAYERIDMAP[POS]),FALSE)</f>
        <v>2B</v>
      </c>
      <c r="F189" s="12">
        <f>VLOOKUP(MYRANKS_H[[#This Row],[PLAYERID]],PLAYERIDMAP[],COLUMN(PLAYERIDMAP[IDFANGRAPHS]),FALSE)</f>
        <v>6609</v>
      </c>
      <c r="G189" s="13">
        <f>VLOOKUP(MYRANKS_H[[#This Row],[IDFRANGRAPHS]],STEAMER_H[],COLUMN(STEAMER_H[PA]),FALSE)</f>
        <v>208</v>
      </c>
      <c r="H189" s="13">
        <f>VLOOKUP(MYRANKS_H[[#This Row],[IDFRANGRAPHS]],STEAMER_H[],COLUMN(STEAMER_H[AB]),FALSE)</f>
        <v>194</v>
      </c>
      <c r="I189" s="13">
        <f>VLOOKUP(MYRANKS_H[[#This Row],[IDFRANGRAPHS]],STEAMER_H[],COLUMN(STEAMER_H[H]),FALSE)</f>
        <v>48</v>
      </c>
      <c r="J189" s="13">
        <f>VLOOKUP(MYRANKS_H[[#This Row],[IDFRANGRAPHS]],STEAMER_H[],COLUMN(STEAMER_H[HR]),FALSE)</f>
        <v>3</v>
      </c>
      <c r="K189" s="13">
        <f>VLOOKUP(MYRANKS_H[[#This Row],[IDFRANGRAPHS]],STEAMER_H[],COLUMN(STEAMER_H[R]),FALSE)</f>
        <v>18</v>
      </c>
      <c r="L189" s="13">
        <f>VLOOKUP(MYRANKS_H[[#This Row],[IDFRANGRAPHS]],STEAMER_H[],COLUMN(STEAMER_H[RBI]),FALSE)</f>
        <v>20</v>
      </c>
      <c r="M189" s="13">
        <f>VLOOKUP(MYRANKS_H[[#This Row],[IDFRANGRAPHS]],STEAMER_H[],COLUMN(STEAMER_H[BB]),FALSE)</f>
        <v>9</v>
      </c>
      <c r="N189" s="13">
        <f>VLOOKUP(MYRANKS_H[[#This Row],[IDFRANGRAPHS]],STEAMER_H[],COLUMN(STEAMER_H[SO]),FALSE)</f>
        <v>29</v>
      </c>
      <c r="O189" s="13">
        <f>VLOOKUP(MYRANKS_H[[#This Row],[IDFRANGRAPHS]],STEAMER_H[],COLUMN(STEAMER_H[SB]),FALSE)</f>
        <v>4</v>
      </c>
      <c r="P189" s="15">
        <f>MYRANKS_H[[#This Row],[H]]/MYRANKS_H[[#This Row],[AB]]</f>
        <v>0.24742268041237114</v>
      </c>
    </row>
    <row r="190" spans="1:16" x14ac:dyDescent="0.25">
      <c r="A190" s="7" t="s">
        <v>18215</v>
      </c>
      <c r="B190" s="9" t="str">
        <f>VLOOKUP(MYRANKS_H[[#This Row],[PLAYERID]],PLAYERIDMAP[],COLUMN(PLAYERIDMAP[LASTNAME]),FALSE)</f>
        <v>Gamel</v>
      </c>
      <c r="C190" s="12" t="str">
        <f>VLOOKUP(MYRANKS_H[[#This Row],[PLAYERID]],PLAYERIDMAP[],COLUMN(PLAYERIDMAP[FIRSTNAME]),FALSE)</f>
        <v xml:space="preserve">Mat </v>
      </c>
      <c r="D190" s="12" t="str">
        <f>VLOOKUP(MYRANKS_H[[#This Row],[PLAYERID]],PLAYERIDMAP[],COLUMN(PLAYERIDMAP[TEAM]),FALSE)</f>
        <v>MIL</v>
      </c>
      <c r="E190" s="12" t="str">
        <f>VLOOKUP(MYRANKS_H[[#This Row],[PLAYERID]],PLAYERIDMAP[],COLUMN(PLAYERIDMAP[POS]),FALSE)</f>
        <v>1B</v>
      </c>
      <c r="F190" s="12">
        <f>VLOOKUP(MYRANKS_H[[#This Row],[PLAYERID]],PLAYERIDMAP[],COLUMN(PLAYERIDMAP[IDFANGRAPHS]),FALSE)</f>
        <v>4034</v>
      </c>
      <c r="G190" s="13">
        <f>VLOOKUP(MYRANKS_H[[#This Row],[IDFRANGRAPHS]],STEAMER_H[],COLUMN(STEAMER_H[PA]),FALSE)</f>
        <v>180</v>
      </c>
      <c r="H190" s="13">
        <f>VLOOKUP(MYRANKS_H[[#This Row],[IDFRANGRAPHS]],STEAMER_H[],COLUMN(STEAMER_H[AB]),FALSE)</f>
        <v>161</v>
      </c>
      <c r="I190" s="13">
        <f>VLOOKUP(MYRANKS_H[[#This Row],[IDFRANGRAPHS]],STEAMER_H[],COLUMN(STEAMER_H[H]),FALSE)</f>
        <v>44</v>
      </c>
      <c r="J190" s="13">
        <f>VLOOKUP(MYRANKS_H[[#This Row],[IDFRANGRAPHS]],STEAMER_H[],COLUMN(STEAMER_H[HR]),FALSE)</f>
        <v>7</v>
      </c>
      <c r="K190" s="13">
        <f>VLOOKUP(MYRANKS_H[[#This Row],[IDFRANGRAPHS]],STEAMER_H[],COLUMN(STEAMER_H[R]),FALSE)</f>
        <v>21</v>
      </c>
      <c r="L190" s="13">
        <f>VLOOKUP(MYRANKS_H[[#This Row],[IDFRANGRAPHS]],STEAMER_H[],COLUMN(STEAMER_H[RBI]),FALSE)</f>
        <v>23</v>
      </c>
      <c r="M190" s="13">
        <f>VLOOKUP(MYRANKS_H[[#This Row],[IDFRANGRAPHS]],STEAMER_H[],COLUMN(STEAMER_H[BB]),FALSE)</f>
        <v>15</v>
      </c>
      <c r="N190" s="13">
        <f>VLOOKUP(MYRANKS_H[[#This Row],[IDFRANGRAPHS]],STEAMER_H[],COLUMN(STEAMER_H[SO]),FALSE)</f>
        <v>31</v>
      </c>
      <c r="O190" s="13">
        <f>VLOOKUP(MYRANKS_H[[#This Row],[IDFRANGRAPHS]],STEAMER_H[],COLUMN(STEAMER_H[SB]),FALSE)</f>
        <v>2</v>
      </c>
      <c r="P190" s="15">
        <f>MYRANKS_H[[#This Row],[H]]/MYRANKS_H[[#This Row],[AB]]</f>
        <v>0.27329192546583853</v>
      </c>
    </row>
    <row r="191" spans="1:16" x14ac:dyDescent="0.25">
      <c r="A191" s="7" t="s">
        <v>18219</v>
      </c>
      <c r="B191" s="9" t="str">
        <f>VLOOKUP(MYRANKS_H[[#This Row],[PLAYERID]],PLAYERIDMAP[],COLUMN(PLAYERIDMAP[LASTNAME]),FALSE)</f>
        <v>Garcia</v>
      </c>
      <c r="C191" s="12" t="str">
        <f>VLOOKUP(MYRANKS_H[[#This Row],[PLAYERID]],PLAYERIDMAP[],COLUMN(PLAYERIDMAP[FIRSTNAME]),FALSE)</f>
        <v xml:space="preserve">Avisail </v>
      </c>
      <c r="D191" s="12" t="str">
        <f>VLOOKUP(MYRANKS_H[[#This Row],[PLAYERID]],PLAYERIDMAP[],COLUMN(PLAYERIDMAP[TEAM]),FALSE)</f>
        <v>DET</v>
      </c>
      <c r="E191" s="12" t="str">
        <f>VLOOKUP(MYRANKS_H[[#This Row],[PLAYERID]],PLAYERIDMAP[],COLUMN(PLAYERIDMAP[POS]),FALSE)</f>
        <v>OF</v>
      </c>
      <c r="F191" s="12">
        <f>VLOOKUP(MYRANKS_H[[#This Row],[PLAYERID]],PLAYERIDMAP[],COLUMN(PLAYERIDMAP[IDFANGRAPHS]),FALSE)</f>
        <v>5760</v>
      </c>
      <c r="G191" s="13">
        <f>VLOOKUP(MYRANKS_H[[#This Row],[IDFRANGRAPHS]],STEAMER_H[],COLUMN(STEAMER_H[PA]),FALSE)</f>
        <v>149</v>
      </c>
      <c r="H191" s="13">
        <f>VLOOKUP(MYRANKS_H[[#This Row],[IDFRANGRAPHS]],STEAMER_H[],COLUMN(STEAMER_H[AB]),FALSE)</f>
        <v>140</v>
      </c>
      <c r="I191" s="13">
        <f>VLOOKUP(MYRANKS_H[[#This Row],[IDFRANGRAPHS]],STEAMER_H[],COLUMN(STEAMER_H[H]),FALSE)</f>
        <v>36</v>
      </c>
      <c r="J191" s="13">
        <f>VLOOKUP(MYRANKS_H[[#This Row],[IDFRANGRAPHS]],STEAMER_H[],COLUMN(STEAMER_H[HR]),FALSE)</f>
        <v>3</v>
      </c>
      <c r="K191" s="13">
        <f>VLOOKUP(MYRANKS_H[[#This Row],[IDFRANGRAPHS]],STEAMER_H[],COLUMN(STEAMER_H[R]),FALSE)</f>
        <v>15</v>
      </c>
      <c r="L191" s="13">
        <f>VLOOKUP(MYRANKS_H[[#This Row],[IDFRANGRAPHS]],STEAMER_H[],COLUMN(STEAMER_H[RBI]),FALSE)</f>
        <v>16</v>
      </c>
      <c r="M191" s="13">
        <f>VLOOKUP(MYRANKS_H[[#This Row],[IDFRANGRAPHS]],STEAMER_H[],COLUMN(STEAMER_H[BB]),FALSE)</f>
        <v>5</v>
      </c>
      <c r="N191" s="13">
        <f>VLOOKUP(MYRANKS_H[[#This Row],[IDFRANGRAPHS]],STEAMER_H[],COLUMN(STEAMER_H[SO]),FALSE)</f>
        <v>31</v>
      </c>
      <c r="O191" s="13">
        <f>VLOOKUP(MYRANKS_H[[#This Row],[IDFRANGRAPHS]],STEAMER_H[],COLUMN(STEAMER_H[SB]),FALSE)</f>
        <v>4</v>
      </c>
      <c r="P191" s="15">
        <f>MYRANKS_H[[#This Row],[H]]/MYRANKS_H[[#This Row],[AB]]</f>
        <v>0.25714285714285712</v>
      </c>
    </row>
    <row r="192" spans="1:16" x14ac:dyDescent="0.25">
      <c r="A192" s="7" t="s">
        <v>18234</v>
      </c>
      <c r="B192" s="9" t="str">
        <f>VLOOKUP(MYRANKS_H[[#This Row],[PLAYERID]],PLAYERIDMAP[],COLUMN(PLAYERIDMAP[LASTNAME]),FALSE)</f>
        <v>Gardner</v>
      </c>
      <c r="C192" s="12" t="str">
        <f>VLOOKUP(MYRANKS_H[[#This Row],[PLAYERID]],PLAYERIDMAP[],COLUMN(PLAYERIDMAP[FIRSTNAME]),FALSE)</f>
        <v xml:space="preserve">Brett </v>
      </c>
      <c r="D192" s="12" t="str">
        <f>VLOOKUP(MYRANKS_H[[#This Row],[PLAYERID]],PLAYERIDMAP[],COLUMN(PLAYERIDMAP[TEAM]),FALSE)</f>
        <v>NYY</v>
      </c>
      <c r="E192" s="12" t="str">
        <f>VLOOKUP(MYRANKS_H[[#This Row],[PLAYERID]],PLAYERIDMAP[],COLUMN(PLAYERIDMAP[POS]),FALSE)</f>
        <v>OF</v>
      </c>
      <c r="F192" s="12">
        <f>VLOOKUP(MYRANKS_H[[#This Row],[PLAYERID]],PLAYERIDMAP[],COLUMN(PLAYERIDMAP[IDFANGRAPHS]),FALSE)</f>
        <v>9927</v>
      </c>
      <c r="G192" s="13">
        <f>VLOOKUP(MYRANKS_H[[#This Row],[IDFRANGRAPHS]],STEAMER_H[],COLUMN(STEAMER_H[PA]),FALSE)</f>
        <v>522</v>
      </c>
      <c r="H192" s="13">
        <f>VLOOKUP(MYRANKS_H[[#This Row],[IDFRANGRAPHS]],STEAMER_H[],COLUMN(STEAMER_H[AB]),FALSE)</f>
        <v>448</v>
      </c>
      <c r="I192" s="13">
        <f>VLOOKUP(MYRANKS_H[[#This Row],[IDFRANGRAPHS]],STEAMER_H[],COLUMN(STEAMER_H[H]),FALSE)</f>
        <v>117</v>
      </c>
      <c r="J192" s="13">
        <f>VLOOKUP(MYRANKS_H[[#This Row],[IDFRANGRAPHS]],STEAMER_H[],COLUMN(STEAMER_H[HR]),FALSE)</f>
        <v>6</v>
      </c>
      <c r="K192" s="13">
        <f>VLOOKUP(MYRANKS_H[[#This Row],[IDFRANGRAPHS]],STEAMER_H[],COLUMN(STEAMER_H[R]),FALSE)</f>
        <v>65</v>
      </c>
      <c r="L192" s="13">
        <f>VLOOKUP(MYRANKS_H[[#This Row],[IDFRANGRAPHS]],STEAMER_H[],COLUMN(STEAMER_H[RBI]),FALSE)</f>
        <v>45</v>
      </c>
      <c r="M192" s="13">
        <f>VLOOKUP(MYRANKS_H[[#This Row],[IDFRANGRAPHS]],STEAMER_H[],COLUMN(STEAMER_H[BB]),FALSE)</f>
        <v>61</v>
      </c>
      <c r="N192" s="13">
        <f>VLOOKUP(MYRANKS_H[[#This Row],[IDFRANGRAPHS]],STEAMER_H[],COLUMN(STEAMER_H[SO]),FALSE)</f>
        <v>88</v>
      </c>
      <c r="O192" s="13">
        <f>VLOOKUP(MYRANKS_H[[#This Row],[IDFRANGRAPHS]],STEAMER_H[],COLUMN(STEAMER_H[SB]),FALSE)</f>
        <v>28</v>
      </c>
      <c r="P192" s="15">
        <f>MYRANKS_H[[#This Row],[H]]/MYRANKS_H[[#This Row],[AB]]</f>
        <v>0.2611607142857143</v>
      </c>
    </row>
    <row r="193" spans="1:16" x14ac:dyDescent="0.25">
      <c r="A193" s="7" t="s">
        <v>18242</v>
      </c>
      <c r="B193" s="9" t="str">
        <f>VLOOKUP(MYRANKS_H[[#This Row],[PLAYERID]],PLAYERIDMAP[],COLUMN(PLAYERIDMAP[LASTNAME]),FALSE)</f>
        <v>Gattis</v>
      </c>
      <c r="C193" s="12" t="str">
        <f>VLOOKUP(MYRANKS_H[[#This Row],[PLAYERID]],PLAYERIDMAP[],COLUMN(PLAYERIDMAP[FIRSTNAME]),FALSE)</f>
        <v xml:space="preserve">Evan </v>
      </c>
      <c r="D193" s="12" t="str">
        <f>VLOOKUP(MYRANKS_H[[#This Row],[PLAYERID]],PLAYERIDMAP[],COLUMN(PLAYERIDMAP[TEAM]),FALSE)</f>
        <v>-</v>
      </c>
      <c r="E193" s="12" t="str">
        <f>VLOOKUP(MYRANKS_H[[#This Row],[PLAYERID]],PLAYERIDMAP[],COLUMN(PLAYERIDMAP[POS]),FALSE)</f>
        <v>-</v>
      </c>
      <c r="F193" s="12" t="str">
        <f>VLOOKUP(MYRANKS_H[[#This Row],[PLAYERID]],PLAYERIDMAP[],COLUMN(PLAYERIDMAP[IDFANGRAPHS]),FALSE)</f>
        <v>sa549669</v>
      </c>
      <c r="G193" s="13">
        <f>VLOOKUP(MYRANKS_H[[#This Row],[IDFRANGRAPHS]],STEAMER_H[],COLUMN(STEAMER_H[PA]),FALSE)</f>
        <v>100</v>
      </c>
      <c r="H193" s="13">
        <f>VLOOKUP(MYRANKS_H[[#This Row],[IDFRANGRAPHS]],STEAMER_H[],COLUMN(STEAMER_H[AB]),FALSE)</f>
        <v>92</v>
      </c>
      <c r="I193" s="13">
        <f>VLOOKUP(MYRANKS_H[[#This Row],[IDFRANGRAPHS]],STEAMER_H[],COLUMN(STEAMER_H[H]),FALSE)</f>
        <v>24</v>
      </c>
      <c r="J193" s="13">
        <f>VLOOKUP(MYRANKS_H[[#This Row],[IDFRANGRAPHS]],STEAMER_H[],COLUMN(STEAMER_H[HR]),FALSE)</f>
        <v>4</v>
      </c>
      <c r="K193" s="13">
        <f>VLOOKUP(MYRANKS_H[[#This Row],[IDFRANGRAPHS]],STEAMER_H[],COLUMN(STEAMER_H[R]),FALSE)</f>
        <v>11</v>
      </c>
      <c r="L193" s="13">
        <f>VLOOKUP(MYRANKS_H[[#This Row],[IDFRANGRAPHS]],STEAMER_H[],COLUMN(STEAMER_H[RBI]),FALSE)</f>
        <v>13</v>
      </c>
      <c r="M193" s="13">
        <f>VLOOKUP(MYRANKS_H[[#This Row],[IDFRANGRAPHS]],STEAMER_H[],COLUMN(STEAMER_H[BB]),FALSE)</f>
        <v>6</v>
      </c>
      <c r="N193" s="13">
        <f>VLOOKUP(MYRANKS_H[[#This Row],[IDFRANGRAPHS]],STEAMER_H[],COLUMN(STEAMER_H[SO]),FALSE)</f>
        <v>17</v>
      </c>
      <c r="O193" s="13">
        <f>VLOOKUP(MYRANKS_H[[#This Row],[IDFRANGRAPHS]],STEAMER_H[],COLUMN(STEAMER_H[SB]),FALSE)</f>
        <v>1</v>
      </c>
      <c r="P193" s="15">
        <f>MYRANKS_H[[#This Row],[H]]/MYRANKS_H[[#This Row],[AB]]</f>
        <v>0.2608695652173913</v>
      </c>
    </row>
    <row r="194" spans="1:16" x14ac:dyDescent="0.25">
      <c r="A194" s="7" t="s">
        <v>18254</v>
      </c>
      <c r="B194" s="9" t="str">
        <f>VLOOKUP(MYRANKS_H[[#This Row],[PLAYERID]],PLAYERIDMAP[],COLUMN(PLAYERIDMAP[LASTNAME]),FALSE)</f>
        <v>Gentry</v>
      </c>
      <c r="C194" s="12" t="str">
        <f>VLOOKUP(MYRANKS_H[[#This Row],[PLAYERID]],PLAYERIDMAP[],COLUMN(PLAYERIDMAP[FIRSTNAME]),FALSE)</f>
        <v xml:space="preserve">Craig </v>
      </c>
      <c r="D194" s="12" t="str">
        <f>VLOOKUP(MYRANKS_H[[#This Row],[PLAYERID]],PLAYERIDMAP[],COLUMN(PLAYERIDMAP[TEAM]),FALSE)</f>
        <v>TEX</v>
      </c>
      <c r="E194" s="12" t="str">
        <f>VLOOKUP(MYRANKS_H[[#This Row],[PLAYERID]],PLAYERIDMAP[],COLUMN(PLAYERIDMAP[POS]),FALSE)</f>
        <v>OF</v>
      </c>
      <c r="F194" s="12">
        <f>VLOOKUP(MYRANKS_H[[#This Row],[PLAYERID]],PLAYERIDMAP[],COLUMN(PLAYERIDMAP[IDFANGRAPHS]),FALSE)</f>
        <v>9571</v>
      </c>
      <c r="G194" s="13">
        <f>VLOOKUP(MYRANKS_H[[#This Row],[IDFRANGRAPHS]],STEAMER_H[],COLUMN(STEAMER_H[PA]),FALSE)</f>
        <v>237</v>
      </c>
      <c r="H194" s="13">
        <f>VLOOKUP(MYRANKS_H[[#This Row],[IDFRANGRAPHS]],STEAMER_H[],COLUMN(STEAMER_H[AB]),FALSE)</f>
        <v>212</v>
      </c>
      <c r="I194" s="13">
        <f>VLOOKUP(MYRANKS_H[[#This Row],[IDFRANGRAPHS]],STEAMER_H[],COLUMN(STEAMER_H[H]),FALSE)</f>
        <v>57</v>
      </c>
      <c r="J194" s="13">
        <f>VLOOKUP(MYRANKS_H[[#This Row],[IDFRANGRAPHS]],STEAMER_H[],COLUMN(STEAMER_H[HR]),FALSE)</f>
        <v>2</v>
      </c>
      <c r="K194" s="13">
        <f>VLOOKUP(MYRANKS_H[[#This Row],[IDFRANGRAPHS]],STEAMER_H[],COLUMN(STEAMER_H[R]),FALSE)</f>
        <v>26</v>
      </c>
      <c r="L194" s="13">
        <f>VLOOKUP(MYRANKS_H[[#This Row],[IDFRANGRAPHS]],STEAMER_H[],COLUMN(STEAMER_H[RBI]),FALSE)</f>
        <v>22</v>
      </c>
      <c r="M194" s="13">
        <f>VLOOKUP(MYRANKS_H[[#This Row],[IDFRANGRAPHS]],STEAMER_H[],COLUMN(STEAMER_H[BB]),FALSE)</f>
        <v>16</v>
      </c>
      <c r="N194" s="13">
        <f>VLOOKUP(MYRANKS_H[[#This Row],[IDFRANGRAPHS]],STEAMER_H[],COLUMN(STEAMER_H[SO]),FALSE)</f>
        <v>39</v>
      </c>
      <c r="O194" s="13">
        <f>VLOOKUP(MYRANKS_H[[#This Row],[IDFRANGRAPHS]],STEAMER_H[],COLUMN(STEAMER_H[SB]),FALSE)</f>
        <v>10</v>
      </c>
      <c r="P194" s="15">
        <f>MYRANKS_H[[#This Row],[H]]/MYRANKS_H[[#This Row],[AB]]</f>
        <v>0.26886792452830188</v>
      </c>
    </row>
    <row r="195" spans="1:16" x14ac:dyDescent="0.25">
      <c r="A195" s="7" t="s">
        <v>18259</v>
      </c>
      <c r="B195" s="9" t="str">
        <f>VLOOKUP(MYRANKS_H[[#This Row],[PLAYERID]],PLAYERIDMAP[],COLUMN(PLAYERIDMAP[LASTNAME]),FALSE)</f>
        <v>Getz</v>
      </c>
      <c r="C195" s="12" t="str">
        <f>VLOOKUP(MYRANKS_H[[#This Row],[PLAYERID]],PLAYERIDMAP[],COLUMN(PLAYERIDMAP[FIRSTNAME]),FALSE)</f>
        <v xml:space="preserve">Chris </v>
      </c>
      <c r="D195" s="12" t="str">
        <f>VLOOKUP(MYRANKS_H[[#This Row],[PLAYERID]],PLAYERIDMAP[],COLUMN(PLAYERIDMAP[TEAM]),FALSE)</f>
        <v>KC</v>
      </c>
      <c r="E195" s="12" t="str">
        <f>VLOOKUP(MYRANKS_H[[#This Row],[PLAYERID]],PLAYERIDMAP[],COLUMN(PLAYERIDMAP[POS]),FALSE)</f>
        <v>2B</v>
      </c>
      <c r="F195" s="12">
        <f>VLOOKUP(MYRANKS_H[[#This Row],[PLAYERID]],PLAYERIDMAP[],COLUMN(PLAYERIDMAP[IDFANGRAPHS]),FALSE)</f>
        <v>3388</v>
      </c>
      <c r="G195" s="13">
        <f>VLOOKUP(MYRANKS_H[[#This Row],[IDFRANGRAPHS]],STEAMER_H[],COLUMN(STEAMER_H[PA]),FALSE)</f>
        <v>291</v>
      </c>
      <c r="H195" s="13">
        <f>VLOOKUP(MYRANKS_H[[#This Row],[IDFRANGRAPHS]],STEAMER_H[],COLUMN(STEAMER_H[AB]),FALSE)</f>
        <v>264</v>
      </c>
      <c r="I195" s="13">
        <f>VLOOKUP(MYRANKS_H[[#This Row],[IDFRANGRAPHS]],STEAMER_H[],COLUMN(STEAMER_H[H]),FALSE)</f>
        <v>70</v>
      </c>
      <c r="J195" s="13">
        <f>VLOOKUP(MYRANKS_H[[#This Row],[IDFRANGRAPHS]],STEAMER_H[],COLUMN(STEAMER_H[HR]),FALSE)</f>
        <v>1</v>
      </c>
      <c r="K195" s="13">
        <f>VLOOKUP(MYRANKS_H[[#This Row],[IDFRANGRAPHS]],STEAMER_H[],COLUMN(STEAMER_H[R]),FALSE)</f>
        <v>30</v>
      </c>
      <c r="L195" s="13">
        <f>VLOOKUP(MYRANKS_H[[#This Row],[IDFRANGRAPHS]],STEAMER_H[],COLUMN(STEAMER_H[RBI]),FALSE)</f>
        <v>24</v>
      </c>
      <c r="M195" s="13">
        <f>VLOOKUP(MYRANKS_H[[#This Row],[IDFRANGRAPHS]],STEAMER_H[],COLUMN(STEAMER_H[BB]),FALSE)</f>
        <v>21</v>
      </c>
      <c r="N195" s="13">
        <f>VLOOKUP(MYRANKS_H[[#This Row],[IDFRANGRAPHS]],STEAMER_H[],COLUMN(STEAMER_H[SO]),FALSE)</f>
        <v>30</v>
      </c>
      <c r="O195" s="13">
        <f>VLOOKUP(MYRANKS_H[[#This Row],[IDFRANGRAPHS]],STEAMER_H[],COLUMN(STEAMER_H[SB]),FALSE)</f>
        <v>10</v>
      </c>
      <c r="P195" s="15">
        <f>MYRANKS_H[[#This Row],[H]]/MYRANKS_H[[#This Row],[AB]]</f>
        <v>0.26515151515151514</v>
      </c>
    </row>
    <row r="196" spans="1:16" x14ac:dyDescent="0.25">
      <c r="A196" s="7" t="s">
        <v>18263</v>
      </c>
      <c r="B196" s="9" t="str">
        <f>VLOOKUP(MYRANKS_H[[#This Row],[PLAYERID]],PLAYERIDMAP[],COLUMN(PLAYERIDMAP[LASTNAME]),FALSE)</f>
        <v>Giambi</v>
      </c>
      <c r="C196" s="12" t="str">
        <f>VLOOKUP(MYRANKS_H[[#This Row],[PLAYERID]],PLAYERIDMAP[],COLUMN(PLAYERIDMAP[FIRSTNAME]),FALSE)</f>
        <v xml:space="preserve">Jason </v>
      </c>
      <c r="D196" s="12" t="str">
        <f>VLOOKUP(MYRANKS_H[[#This Row],[PLAYERID]],PLAYERIDMAP[],COLUMN(PLAYERIDMAP[TEAM]),FALSE)</f>
        <v>COL</v>
      </c>
      <c r="E196" s="12" t="str">
        <f>VLOOKUP(MYRANKS_H[[#This Row],[PLAYERID]],PLAYERIDMAP[],COLUMN(PLAYERIDMAP[POS]),FALSE)</f>
        <v>-</v>
      </c>
      <c r="F196" s="12">
        <f>VLOOKUP(MYRANKS_H[[#This Row],[PLAYERID]],PLAYERIDMAP[],COLUMN(PLAYERIDMAP[IDFANGRAPHS]),FALSE)</f>
        <v>818</v>
      </c>
      <c r="G196" s="13">
        <f>VLOOKUP(MYRANKS_H[[#This Row],[IDFRANGRAPHS]],STEAMER_H[],COLUMN(STEAMER_H[PA]),FALSE)</f>
        <v>100</v>
      </c>
      <c r="H196" s="13">
        <f>VLOOKUP(MYRANKS_H[[#This Row],[IDFRANGRAPHS]],STEAMER_H[],COLUMN(STEAMER_H[AB]),FALSE)</f>
        <v>85</v>
      </c>
      <c r="I196" s="13">
        <f>VLOOKUP(MYRANKS_H[[#This Row],[IDFRANGRAPHS]],STEAMER_H[],COLUMN(STEAMER_H[H]),FALSE)</f>
        <v>19</v>
      </c>
      <c r="J196" s="13">
        <f>VLOOKUP(MYRANKS_H[[#This Row],[IDFRANGRAPHS]],STEAMER_H[],COLUMN(STEAMER_H[HR]),FALSE)</f>
        <v>3</v>
      </c>
      <c r="K196" s="13">
        <f>VLOOKUP(MYRANKS_H[[#This Row],[IDFRANGRAPHS]],STEAMER_H[],COLUMN(STEAMER_H[R]),FALSE)</f>
        <v>11</v>
      </c>
      <c r="L196" s="13">
        <f>VLOOKUP(MYRANKS_H[[#This Row],[IDFRANGRAPHS]],STEAMER_H[],COLUMN(STEAMER_H[RBI]),FALSE)</f>
        <v>11</v>
      </c>
      <c r="M196" s="13">
        <f>VLOOKUP(MYRANKS_H[[#This Row],[IDFRANGRAPHS]],STEAMER_H[],COLUMN(STEAMER_H[BB]),FALSE)</f>
        <v>13</v>
      </c>
      <c r="N196" s="13">
        <f>VLOOKUP(MYRANKS_H[[#This Row],[IDFRANGRAPHS]],STEAMER_H[],COLUMN(STEAMER_H[SO]),FALSE)</f>
        <v>26</v>
      </c>
      <c r="O196" s="13">
        <f>VLOOKUP(MYRANKS_H[[#This Row],[IDFRANGRAPHS]],STEAMER_H[],COLUMN(STEAMER_H[SB]),FALSE)</f>
        <v>1</v>
      </c>
      <c r="P196" s="15">
        <f>MYRANKS_H[[#This Row],[H]]/MYRANKS_H[[#This Row],[AB]]</f>
        <v>0.22352941176470589</v>
      </c>
    </row>
    <row r="197" spans="1:16" x14ac:dyDescent="0.25">
      <c r="A197" s="7" t="s">
        <v>18264</v>
      </c>
      <c r="B197" s="9" t="str">
        <f>VLOOKUP(MYRANKS_H[[#This Row],[PLAYERID]],PLAYERIDMAP[],COLUMN(PLAYERIDMAP[LASTNAME]),FALSE)</f>
        <v>Giavotella</v>
      </c>
      <c r="C197" s="12" t="str">
        <f>VLOOKUP(MYRANKS_H[[#This Row],[PLAYERID]],PLAYERIDMAP[],COLUMN(PLAYERIDMAP[FIRSTNAME]),FALSE)</f>
        <v xml:space="preserve">Johnny </v>
      </c>
      <c r="D197" s="12" t="str">
        <f>VLOOKUP(MYRANKS_H[[#This Row],[PLAYERID]],PLAYERIDMAP[],COLUMN(PLAYERIDMAP[TEAM]),FALSE)</f>
        <v>KC</v>
      </c>
      <c r="E197" s="12" t="str">
        <f>VLOOKUP(MYRANKS_H[[#This Row],[PLAYERID]],PLAYERIDMAP[],COLUMN(PLAYERIDMAP[POS]),FALSE)</f>
        <v>2B</v>
      </c>
      <c r="F197" s="12">
        <f>VLOOKUP(MYRANKS_H[[#This Row],[PLAYERID]],PLAYERIDMAP[],COLUMN(PLAYERIDMAP[IDFANGRAPHS]),FALSE)</f>
        <v>6740</v>
      </c>
      <c r="G197" s="13">
        <f>VLOOKUP(MYRANKS_H[[#This Row],[IDFRANGRAPHS]],STEAMER_H[],COLUMN(STEAMER_H[PA]),FALSE)</f>
        <v>170</v>
      </c>
      <c r="H197" s="13">
        <f>VLOOKUP(MYRANKS_H[[#This Row],[IDFRANGRAPHS]],STEAMER_H[],COLUMN(STEAMER_H[AB]),FALSE)</f>
        <v>154</v>
      </c>
      <c r="I197" s="13">
        <f>VLOOKUP(MYRANKS_H[[#This Row],[IDFRANGRAPHS]],STEAMER_H[],COLUMN(STEAMER_H[H]),FALSE)</f>
        <v>43</v>
      </c>
      <c r="J197" s="13">
        <f>VLOOKUP(MYRANKS_H[[#This Row],[IDFRANGRAPHS]],STEAMER_H[],COLUMN(STEAMER_H[HR]),FALSE)</f>
        <v>2</v>
      </c>
      <c r="K197" s="13">
        <f>VLOOKUP(MYRANKS_H[[#This Row],[IDFRANGRAPHS]],STEAMER_H[],COLUMN(STEAMER_H[R]),FALSE)</f>
        <v>19</v>
      </c>
      <c r="L197" s="13">
        <f>VLOOKUP(MYRANKS_H[[#This Row],[IDFRANGRAPHS]],STEAMER_H[],COLUMN(STEAMER_H[RBI]),FALSE)</f>
        <v>17</v>
      </c>
      <c r="M197" s="13">
        <f>VLOOKUP(MYRANKS_H[[#This Row],[IDFRANGRAPHS]],STEAMER_H[],COLUMN(STEAMER_H[BB]),FALSE)</f>
        <v>12</v>
      </c>
      <c r="N197" s="13">
        <f>VLOOKUP(MYRANKS_H[[#This Row],[IDFRANGRAPHS]],STEAMER_H[],COLUMN(STEAMER_H[SO]),FALSE)</f>
        <v>21</v>
      </c>
      <c r="O197" s="13">
        <f>VLOOKUP(MYRANKS_H[[#This Row],[IDFRANGRAPHS]],STEAMER_H[],COLUMN(STEAMER_H[SB]),FALSE)</f>
        <v>3</v>
      </c>
      <c r="P197" s="15">
        <f>MYRANKS_H[[#This Row],[H]]/MYRANKS_H[[#This Row],[AB]]</f>
        <v>0.2792207792207792</v>
      </c>
    </row>
    <row r="198" spans="1:16" x14ac:dyDescent="0.25">
      <c r="A198" s="7" t="s">
        <v>18269</v>
      </c>
      <c r="B198" s="9" t="str">
        <f>VLOOKUP(MYRANKS_H[[#This Row],[PLAYERID]],PLAYERIDMAP[],COLUMN(PLAYERIDMAP[LASTNAME]),FALSE)</f>
        <v>Gillaspie</v>
      </c>
      <c r="C198" s="12" t="str">
        <f>VLOOKUP(MYRANKS_H[[#This Row],[PLAYERID]],PLAYERIDMAP[],COLUMN(PLAYERIDMAP[FIRSTNAME]),FALSE)</f>
        <v xml:space="preserve">Conor </v>
      </c>
      <c r="D198" s="12" t="str">
        <f>VLOOKUP(MYRANKS_H[[#This Row],[PLAYERID]],PLAYERIDMAP[],COLUMN(PLAYERIDMAP[TEAM]),FALSE)</f>
        <v>CHW</v>
      </c>
      <c r="E198" s="12" t="str">
        <f>VLOOKUP(MYRANKS_H[[#This Row],[PLAYERID]],PLAYERIDMAP[],COLUMN(PLAYERIDMAP[POS]),FALSE)</f>
        <v>3B</v>
      </c>
      <c r="F198" s="12">
        <f>VLOOKUP(MYRANKS_H[[#This Row],[PLAYERID]],PLAYERIDMAP[],COLUMN(PLAYERIDMAP[IDFANGRAPHS]),FALSE)</f>
        <v>9009</v>
      </c>
      <c r="G198" s="13">
        <f>VLOOKUP(MYRANKS_H[[#This Row],[IDFRANGRAPHS]],STEAMER_H[],COLUMN(STEAMER_H[PA]),FALSE)</f>
        <v>155</v>
      </c>
      <c r="H198" s="13">
        <f>VLOOKUP(MYRANKS_H[[#This Row],[IDFRANGRAPHS]],STEAMER_H[],COLUMN(STEAMER_H[AB]),FALSE)</f>
        <v>139</v>
      </c>
      <c r="I198" s="13">
        <f>VLOOKUP(MYRANKS_H[[#This Row],[IDFRANGRAPHS]],STEAMER_H[],COLUMN(STEAMER_H[H]),FALSE)</f>
        <v>37</v>
      </c>
      <c r="J198" s="13">
        <f>VLOOKUP(MYRANKS_H[[#This Row],[IDFRANGRAPHS]],STEAMER_H[],COLUMN(STEAMER_H[HR]),FALSE)</f>
        <v>3</v>
      </c>
      <c r="K198" s="13">
        <f>VLOOKUP(MYRANKS_H[[#This Row],[IDFRANGRAPHS]],STEAMER_H[],COLUMN(STEAMER_H[R]),FALSE)</f>
        <v>15</v>
      </c>
      <c r="L198" s="13">
        <f>VLOOKUP(MYRANKS_H[[#This Row],[IDFRANGRAPHS]],STEAMER_H[],COLUMN(STEAMER_H[RBI]),FALSE)</f>
        <v>17</v>
      </c>
      <c r="M198" s="13">
        <f>VLOOKUP(MYRANKS_H[[#This Row],[IDFRANGRAPHS]],STEAMER_H[],COLUMN(STEAMER_H[BB]),FALSE)</f>
        <v>13</v>
      </c>
      <c r="N198" s="13">
        <f>VLOOKUP(MYRANKS_H[[#This Row],[IDFRANGRAPHS]],STEAMER_H[],COLUMN(STEAMER_H[SO]),FALSE)</f>
        <v>20</v>
      </c>
      <c r="O198" s="13">
        <f>VLOOKUP(MYRANKS_H[[#This Row],[IDFRANGRAPHS]],STEAMER_H[],COLUMN(STEAMER_H[SB]),FALSE)</f>
        <v>1</v>
      </c>
      <c r="P198" s="15">
        <f>MYRANKS_H[[#This Row],[H]]/MYRANKS_H[[#This Row],[AB]]</f>
        <v>0.26618705035971224</v>
      </c>
    </row>
    <row r="199" spans="1:16" x14ac:dyDescent="0.25">
      <c r="A199" s="7" t="s">
        <v>18274</v>
      </c>
      <c r="B199" s="9" t="str">
        <f>VLOOKUP(MYRANKS_H[[#This Row],[PLAYERID]],PLAYERIDMAP[],COLUMN(PLAYERIDMAP[LASTNAME]),FALSE)</f>
        <v>Gimenez</v>
      </c>
      <c r="C199" s="12" t="str">
        <f>VLOOKUP(MYRANKS_H[[#This Row],[PLAYERID]],PLAYERIDMAP[],COLUMN(PLAYERIDMAP[FIRSTNAME]),FALSE)</f>
        <v xml:space="preserve">Hector </v>
      </c>
      <c r="D199" s="12" t="str">
        <f>VLOOKUP(MYRANKS_H[[#This Row],[PLAYERID]],PLAYERIDMAP[],COLUMN(PLAYERIDMAP[TEAM]),FALSE)</f>
        <v>CHW</v>
      </c>
      <c r="E199" s="12" t="str">
        <f>VLOOKUP(MYRANKS_H[[#This Row],[PLAYERID]],PLAYERIDMAP[],COLUMN(PLAYERIDMAP[POS]),FALSE)</f>
        <v>C</v>
      </c>
      <c r="F199" s="12">
        <f>VLOOKUP(MYRANKS_H[[#This Row],[PLAYERID]],PLAYERIDMAP[],COLUMN(PLAYERIDMAP[IDFANGRAPHS]),FALSE)</f>
        <v>2172</v>
      </c>
      <c r="G199" s="13">
        <f>VLOOKUP(MYRANKS_H[[#This Row],[IDFRANGRAPHS]],STEAMER_H[],COLUMN(STEAMER_H[PA]),FALSE)</f>
        <v>119</v>
      </c>
      <c r="H199" s="13">
        <f>VLOOKUP(MYRANKS_H[[#This Row],[IDFRANGRAPHS]],STEAMER_H[],COLUMN(STEAMER_H[AB]),FALSE)</f>
        <v>108</v>
      </c>
      <c r="I199" s="13">
        <f>VLOOKUP(MYRANKS_H[[#This Row],[IDFRANGRAPHS]],STEAMER_H[],COLUMN(STEAMER_H[H]),FALSE)</f>
        <v>26</v>
      </c>
      <c r="J199" s="13">
        <f>VLOOKUP(MYRANKS_H[[#This Row],[IDFRANGRAPHS]],STEAMER_H[],COLUMN(STEAMER_H[HR]),FALSE)</f>
        <v>3</v>
      </c>
      <c r="K199" s="13">
        <f>VLOOKUP(MYRANKS_H[[#This Row],[IDFRANGRAPHS]],STEAMER_H[],COLUMN(STEAMER_H[R]),FALSE)</f>
        <v>13</v>
      </c>
      <c r="L199" s="13">
        <f>VLOOKUP(MYRANKS_H[[#This Row],[IDFRANGRAPHS]],STEAMER_H[],COLUMN(STEAMER_H[RBI]),FALSE)</f>
        <v>13</v>
      </c>
      <c r="M199" s="13">
        <f>VLOOKUP(MYRANKS_H[[#This Row],[IDFRANGRAPHS]],STEAMER_H[],COLUMN(STEAMER_H[BB]),FALSE)</f>
        <v>9</v>
      </c>
      <c r="N199" s="13">
        <f>VLOOKUP(MYRANKS_H[[#This Row],[IDFRANGRAPHS]],STEAMER_H[],COLUMN(STEAMER_H[SO]),FALSE)</f>
        <v>24</v>
      </c>
      <c r="O199" s="13">
        <f>VLOOKUP(MYRANKS_H[[#This Row],[IDFRANGRAPHS]],STEAMER_H[],COLUMN(STEAMER_H[SB]),FALSE)</f>
        <v>1</v>
      </c>
      <c r="P199" s="15">
        <f>MYRANKS_H[[#This Row],[H]]/MYRANKS_H[[#This Row],[AB]]</f>
        <v>0.24074074074074073</v>
      </c>
    </row>
    <row r="200" spans="1:16" x14ac:dyDescent="0.25">
      <c r="A200" s="7" t="s">
        <v>18281</v>
      </c>
      <c r="B200" s="9" t="str">
        <f>VLOOKUP(MYRANKS_H[[#This Row],[PLAYERID]],PLAYERIDMAP[],COLUMN(PLAYERIDMAP[LASTNAME]),FALSE)</f>
        <v>Goldschmidt</v>
      </c>
      <c r="C200" s="12" t="str">
        <f>VLOOKUP(MYRANKS_H[[#This Row],[PLAYERID]],PLAYERIDMAP[],COLUMN(PLAYERIDMAP[FIRSTNAME]),FALSE)</f>
        <v xml:space="preserve">Paul </v>
      </c>
      <c r="D200" s="12" t="str">
        <f>VLOOKUP(MYRANKS_H[[#This Row],[PLAYERID]],PLAYERIDMAP[],COLUMN(PLAYERIDMAP[TEAM]),FALSE)</f>
        <v>ARI</v>
      </c>
      <c r="E200" s="12" t="str">
        <f>VLOOKUP(MYRANKS_H[[#This Row],[PLAYERID]],PLAYERIDMAP[],COLUMN(PLAYERIDMAP[POS]),FALSE)</f>
        <v>1B</v>
      </c>
      <c r="F200" s="12">
        <f>VLOOKUP(MYRANKS_H[[#This Row],[PLAYERID]],PLAYERIDMAP[],COLUMN(PLAYERIDMAP[IDFANGRAPHS]),FALSE)</f>
        <v>9218</v>
      </c>
      <c r="G200" s="13">
        <f>VLOOKUP(MYRANKS_H[[#This Row],[IDFRANGRAPHS]],STEAMER_H[],COLUMN(STEAMER_H[PA]),FALSE)</f>
        <v>594</v>
      </c>
      <c r="H200" s="13">
        <f>VLOOKUP(MYRANKS_H[[#This Row],[IDFRANGRAPHS]],STEAMER_H[],COLUMN(STEAMER_H[AB]),FALSE)</f>
        <v>518</v>
      </c>
      <c r="I200" s="13">
        <f>VLOOKUP(MYRANKS_H[[#This Row],[IDFRANGRAPHS]],STEAMER_H[],COLUMN(STEAMER_H[H]),FALSE)</f>
        <v>143</v>
      </c>
      <c r="J200" s="13">
        <f>VLOOKUP(MYRANKS_H[[#This Row],[IDFRANGRAPHS]],STEAMER_H[],COLUMN(STEAMER_H[HR]),FALSE)</f>
        <v>26</v>
      </c>
      <c r="K200" s="13">
        <f>VLOOKUP(MYRANKS_H[[#This Row],[IDFRANGRAPHS]],STEAMER_H[],COLUMN(STEAMER_H[R]),FALSE)</f>
        <v>79</v>
      </c>
      <c r="L200" s="13">
        <f>VLOOKUP(MYRANKS_H[[#This Row],[IDFRANGRAPHS]],STEAMER_H[],COLUMN(STEAMER_H[RBI]),FALSE)</f>
        <v>88</v>
      </c>
      <c r="M200" s="13">
        <f>VLOOKUP(MYRANKS_H[[#This Row],[IDFRANGRAPHS]],STEAMER_H[],COLUMN(STEAMER_H[BB]),FALSE)</f>
        <v>66</v>
      </c>
      <c r="N200" s="13">
        <f>VLOOKUP(MYRANKS_H[[#This Row],[IDFRANGRAPHS]],STEAMER_H[],COLUMN(STEAMER_H[SO]),FALSE)</f>
        <v>129</v>
      </c>
      <c r="O200" s="13">
        <f>VLOOKUP(MYRANKS_H[[#This Row],[IDFRANGRAPHS]],STEAMER_H[],COLUMN(STEAMER_H[SB]),FALSE)</f>
        <v>11</v>
      </c>
      <c r="P200" s="15">
        <f>MYRANKS_H[[#This Row],[H]]/MYRANKS_H[[#This Row],[AB]]</f>
        <v>0.27606177606177607</v>
      </c>
    </row>
    <row r="201" spans="1:16" x14ac:dyDescent="0.25">
      <c r="A201" s="7" t="s">
        <v>18284</v>
      </c>
      <c r="B201" s="9" t="str">
        <f>VLOOKUP(MYRANKS_H[[#This Row],[PLAYERID]],PLAYERIDMAP[],COLUMN(PLAYERIDMAP[LASTNAME]),FALSE)</f>
        <v>Gomes</v>
      </c>
      <c r="C201" s="12" t="str">
        <f>VLOOKUP(MYRANKS_H[[#This Row],[PLAYERID]],PLAYERIDMAP[],COLUMN(PLAYERIDMAP[FIRSTNAME]),FALSE)</f>
        <v xml:space="preserve">Jonny </v>
      </c>
      <c r="D201" s="12" t="str">
        <f>VLOOKUP(MYRANKS_H[[#This Row],[PLAYERID]],PLAYERIDMAP[],COLUMN(PLAYERIDMAP[TEAM]),FALSE)</f>
        <v>BOS</v>
      </c>
      <c r="E201" s="12" t="str">
        <f>VLOOKUP(MYRANKS_H[[#This Row],[PLAYERID]],PLAYERIDMAP[],COLUMN(PLAYERIDMAP[POS]),FALSE)</f>
        <v>OF</v>
      </c>
      <c r="F201" s="12">
        <f>VLOOKUP(MYRANKS_H[[#This Row],[PLAYERID]],PLAYERIDMAP[],COLUMN(PLAYERIDMAP[IDFANGRAPHS]),FALSE)</f>
        <v>1845</v>
      </c>
      <c r="G201" s="13">
        <f>VLOOKUP(MYRANKS_H[[#This Row],[IDFRANGRAPHS]],STEAMER_H[],COLUMN(STEAMER_H[PA]),FALSE)</f>
        <v>287</v>
      </c>
      <c r="H201" s="13">
        <f>VLOOKUP(MYRANKS_H[[#This Row],[IDFRANGRAPHS]],STEAMER_H[],COLUMN(STEAMER_H[AB]),FALSE)</f>
        <v>247</v>
      </c>
      <c r="I201" s="13">
        <f>VLOOKUP(MYRANKS_H[[#This Row],[IDFRANGRAPHS]],STEAMER_H[],COLUMN(STEAMER_H[H]),FALSE)</f>
        <v>60</v>
      </c>
      <c r="J201" s="13">
        <f>VLOOKUP(MYRANKS_H[[#This Row],[IDFRANGRAPHS]],STEAMER_H[],COLUMN(STEAMER_H[HR]),FALSE)</f>
        <v>11</v>
      </c>
      <c r="K201" s="13">
        <f>VLOOKUP(MYRANKS_H[[#This Row],[IDFRANGRAPHS]],STEAMER_H[],COLUMN(STEAMER_H[R]),FALSE)</f>
        <v>34</v>
      </c>
      <c r="L201" s="13">
        <f>VLOOKUP(MYRANKS_H[[#This Row],[IDFRANGRAPHS]],STEAMER_H[],COLUMN(STEAMER_H[RBI]),FALSE)</f>
        <v>35</v>
      </c>
      <c r="M201" s="13">
        <f>VLOOKUP(MYRANKS_H[[#This Row],[IDFRANGRAPHS]],STEAMER_H[],COLUMN(STEAMER_H[BB]),FALSE)</f>
        <v>32</v>
      </c>
      <c r="N201" s="13">
        <f>VLOOKUP(MYRANKS_H[[#This Row],[IDFRANGRAPHS]],STEAMER_H[],COLUMN(STEAMER_H[SO]),FALSE)</f>
        <v>79</v>
      </c>
      <c r="O201" s="13">
        <f>VLOOKUP(MYRANKS_H[[#This Row],[IDFRANGRAPHS]],STEAMER_H[],COLUMN(STEAMER_H[SB]),FALSE)</f>
        <v>2</v>
      </c>
      <c r="P201" s="15">
        <f>MYRANKS_H[[#This Row],[H]]/MYRANKS_H[[#This Row],[AB]]</f>
        <v>0.24291497975708501</v>
      </c>
    </row>
    <row r="202" spans="1:16" x14ac:dyDescent="0.25">
      <c r="A202" s="7" t="s">
        <v>18288</v>
      </c>
      <c r="B202" s="9" t="str">
        <f>VLOOKUP(MYRANKS_H[[#This Row],[PLAYERID]],PLAYERIDMAP[],COLUMN(PLAYERIDMAP[LASTNAME]),FALSE)</f>
        <v>Gomes</v>
      </c>
      <c r="C202" s="12" t="str">
        <f>VLOOKUP(MYRANKS_H[[#This Row],[PLAYERID]],PLAYERIDMAP[],COLUMN(PLAYERIDMAP[FIRSTNAME]),FALSE)</f>
        <v xml:space="preserve">Yan </v>
      </c>
      <c r="D202" s="12" t="str">
        <f>VLOOKUP(MYRANKS_H[[#This Row],[PLAYERID]],PLAYERIDMAP[],COLUMN(PLAYERIDMAP[TEAM]),FALSE)</f>
        <v>CLE</v>
      </c>
      <c r="E202" s="12" t="str">
        <f>VLOOKUP(MYRANKS_H[[#This Row],[PLAYERID]],PLAYERIDMAP[],COLUMN(PLAYERIDMAP[POS]),FALSE)</f>
        <v>3B</v>
      </c>
      <c r="F202" s="12">
        <f>VLOOKUP(MYRANKS_H[[#This Row],[PLAYERID]],PLAYERIDMAP[],COLUMN(PLAYERIDMAP[IDFANGRAPHS]),FALSE)</f>
        <v>9627</v>
      </c>
      <c r="G202" s="13">
        <f>VLOOKUP(MYRANKS_H[[#This Row],[IDFRANGRAPHS]],STEAMER_H[],COLUMN(STEAMER_H[PA]),FALSE)</f>
        <v>113</v>
      </c>
      <c r="H202" s="13">
        <f>VLOOKUP(MYRANKS_H[[#This Row],[IDFRANGRAPHS]],STEAMER_H[],COLUMN(STEAMER_H[AB]),FALSE)</f>
        <v>103</v>
      </c>
      <c r="I202" s="13">
        <f>VLOOKUP(MYRANKS_H[[#This Row],[IDFRANGRAPHS]],STEAMER_H[],COLUMN(STEAMER_H[H]),FALSE)</f>
        <v>25</v>
      </c>
      <c r="J202" s="13">
        <f>VLOOKUP(MYRANKS_H[[#This Row],[IDFRANGRAPHS]],STEAMER_H[],COLUMN(STEAMER_H[HR]),FALSE)</f>
        <v>4</v>
      </c>
      <c r="K202" s="13">
        <f>VLOOKUP(MYRANKS_H[[#This Row],[IDFRANGRAPHS]],STEAMER_H[],COLUMN(STEAMER_H[R]),FALSE)</f>
        <v>12</v>
      </c>
      <c r="L202" s="13">
        <f>VLOOKUP(MYRANKS_H[[#This Row],[IDFRANGRAPHS]],STEAMER_H[],COLUMN(STEAMER_H[RBI]),FALSE)</f>
        <v>13</v>
      </c>
      <c r="M202" s="13">
        <f>VLOOKUP(MYRANKS_H[[#This Row],[IDFRANGRAPHS]],STEAMER_H[],COLUMN(STEAMER_H[BB]),FALSE)</f>
        <v>7</v>
      </c>
      <c r="N202" s="13">
        <f>VLOOKUP(MYRANKS_H[[#This Row],[IDFRANGRAPHS]],STEAMER_H[],COLUMN(STEAMER_H[SO]),FALSE)</f>
        <v>27</v>
      </c>
      <c r="O202" s="13">
        <f>VLOOKUP(MYRANKS_H[[#This Row],[IDFRANGRAPHS]],STEAMER_H[],COLUMN(STEAMER_H[SB]),FALSE)</f>
        <v>1</v>
      </c>
      <c r="P202" s="15">
        <f>MYRANKS_H[[#This Row],[H]]/MYRANKS_H[[#This Row],[AB]]</f>
        <v>0.24271844660194175</v>
      </c>
    </row>
    <row r="203" spans="1:16" x14ac:dyDescent="0.25">
      <c r="A203" s="7" t="s">
        <v>18290</v>
      </c>
      <c r="B203" s="9" t="str">
        <f>VLOOKUP(MYRANKS_H[[#This Row],[PLAYERID]],PLAYERIDMAP[],COLUMN(PLAYERIDMAP[LASTNAME]),FALSE)</f>
        <v>Gomez</v>
      </c>
      <c r="C203" s="12" t="str">
        <f>VLOOKUP(MYRANKS_H[[#This Row],[PLAYERID]],PLAYERIDMAP[],COLUMN(PLAYERIDMAP[FIRSTNAME]),FALSE)</f>
        <v xml:space="preserve">Carlos </v>
      </c>
      <c r="D203" s="12" t="str">
        <f>VLOOKUP(MYRANKS_H[[#This Row],[PLAYERID]],PLAYERIDMAP[],COLUMN(PLAYERIDMAP[TEAM]),FALSE)</f>
        <v>MIL</v>
      </c>
      <c r="E203" s="12" t="str">
        <f>VLOOKUP(MYRANKS_H[[#This Row],[PLAYERID]],PLAYERIDMAP[],COLUMN(PLAYERIDMAP[POS]),FALSE)</f>
        <v>OF</v>
      </c>
      <c r="F203" s="12">
        <f>VLOOKUP(MYRANKS_H[[#This Row],[PLAYERID]],PLAYERIDMAP[],COLUMN(PLAYERIDMAP[IDFANGRAPHS]),FALSE)</f>
        <v>4881</v>
      </c>
      <c r="G203" s="13">
        <f>VLOOKUP(MYRANKS_H[[#This Row],[IDFRANGRAPHS]],STEAMER_H[],COLUMN(STEAMER_H[PA]),FALSE)</f>
        <v>446</v>
      </c>
      <c r="H203" s="13">
        <f>VLOOKUP(MYRANKS_H[[#This Row],[IDFRANGRAPHS]],STEAMER_H[],COLUMN(STEAMER_H[AB]),FALSE)</f>
        <v>407</v>
      </c>
      <c r="I203" s="13">
        <f>VLOOKUP(MYRANKS_H[[#This Row],[IDFRANGRAPHS]],STEAMER_H[],COLUMN(STEAMER_H[H]),FALSE)</f>
        <v>101</v>
      </c>
      <c r="J203" s="13">
        <f>VLOOKUP(MYRANKS_H[[#This Row],[IDFRANGRAPHS]],STEAMER_H[],COLUMN(STEAMER_H[HR]),FALSE)</f>
        <v>13</v>
      </c>
      <c r="K203" s="13">
        <f>VLOOKUP(MYRANKS_H[[#This Row],[IDFRANGRAPHS]],STEAMER_H[],COLUMN(STEAMER_H[R]),FALSE)</f>
        <v>49</v>
      </c>
      <c r="L203" s="13">
        <f>VLOOKUP(MYRANKS_H[[#This Row],[IDFRANGRAPHS]],STEAMER_H[],COLUMN(STEAMER_H[RBI]),FALSE)</f>
        <v>49</v>
      </c>
      <c r="M203" s="13">
        <f>VLOOKUP(MYRANKS_H[[#This Row],[IDFRANGRAPHS]],STEAMER_H[],COLUMN(STEAMER_H[BB]),FALSE)</f>
        <v>27</v>
      </c>
      <c r="N203" s="13">
        <f>VLOOKUP(MYRANKS_H[[#This Row],[IDFRANGRAPHS]],STEAMER_H[],COLUMN(STEAMER_H[SO]),FALSE)</f>
        <v>97</v>
      </c>
      <c r="O203" s="13">
        <f>VLOOKUP(MYRANKS_H[[#This Row],[IDFRANGRAPHS]],STEAMER_H[],COLUMN(STEAMER_H[SB]),FALSE)</f>
        <v>23</v>
      </c>
      <c r="P203" s="15">
        <f>MYRANKS_H[[#This Row],[H]]/MYRANKS_H[[#This Row],[AB]]</f>
        <v>0.24815724815724816</v>
      </c>
    </row>
    <row r="204" spans="1:16" x14ac:dyDescent="0.25">
      <c r="A204" s="7" t="s">
        <v>18294</v>
      </c>
      <c r="B204" s="9" t="str">
        <f>VLOOKUP(MYRANKS_H[[#This Row],[PLAYERID]],PLAYERIDMAP[],COLUMN(PLAYERIDMAP[LASTNAME]),FALSE)</f>
        <v>Gomez</v>
      </c>
      <c r="C204" s="12" t="str">
        <f>VLOOKUP(MYRANKS_H[[#This Row],[PLAYERID]],PLAYERIDMAP[],COLUMN(PLAYERIDMAP[FIRSTNAME]),FALSE)</f>
        <v xml:space="preserve">Mauro </v>
      </c>
      <c r="D204" s="12" t="str">
        <f>VLOOKUP(MYRANKS_H[[#This Row],[PLAYERID]],PLAYERIDMAP[],COLUMN(PLAYERIDMAP[TEAM]),FALSE)</f>
        <v>BOS</v>
      </c>
      <c r="E204" s="12" t="str">
        <f>VLOOKUP(MYRANKS_H[[#This Row],[PLAYERID]],PLAYERIDMAP[],COLUMN(PLAYERIDMAP[POS]),FALSE)</f>
        <v>1B</v>
      </c>
      <c r="F204" s="12">
        <f>VLOOKUP(MYRANKS_H[[#This Row],[PLAYERID]],PLAYERIDMAP[],COLUMN(PLAYERIDMAP[IDFANGRAPHS]),FALSE)</f>
        <v>5342</v>
      </c>
      <c r="G204" s="13">
        <f>VLOOKUP(MYRANKS_H[[#This Row],[IDFRANGRAPHS]],STEAMER_H[],COLUMN(STEAMER_H[PA]),FALSE)</f>
        <v>100</v>
      </c>
      <c r="H204" s="13">
        <f>VLOOKUP(MYRANKS_H[[#This Row],[IDFRANGRAPHS]],STEAMER_H[],COLUMN(STEAMER_H[AB]),FALSE)</f>
        <v>91</v>
      </c>
      <c r="I204" s="13">
        <f>VLOOKUP(MYRANKS_H[[#This Row],[IDFRANGRAPHS]],STEAMER_H[],COLUMN(STEAMER_H[H]),FALSE)</f>
        <v>25</v>
      </c>
      <c r="J204" s="13">
        <f>VLOOKUP(MYRANKS_H[[#This Row],[IDFRANGRAPHS]],STEAMER_H[],COLUMN(STEAMER_H[HR]),FALSE)</f>
        <v>3</v>
      </c>
      <c r="K204" s="13">
        <f>VLOOKUP(MYRANKS_H[[#This Row],[IDFRANGRAPHS]],STEAMER_H[],COLUMN(STEAMER_H[R]),FALSE)</f>
        <v>12</v>
      </c>
      <c r="L204" s="13">
        <f>VLOOKUP(MYRANKS_H[[#This Row],[IDFRANGRAPHS]],STEAMER_H[],COLUMN(STEAMER_H[RBI]),FALSE)</f>
        <v>13</v>
      </c>
      <c r="M204" s="13">
        <f>VLOOKUP(MYRANKS_H[[#This Row],[IDFRANGRAPHS]],STEAMER_H[],COLUMN(STEAMER_H[BB]),FALSE)</f>
        <v>6</v>
      </c>
      <c r="N204" s="13">
        <f>VLOOKUP(MYRANKS_H[[#This Row],[IDFRANGRAPHS]],STEAMER_H[],COLUMN(STEAMER_H[SO]),FALSE)</f>
        <v>23</v>
      </c>
      <c r="O204" s="13">
        <f>VLOOKUP(MYRANKS_H[[#This Row],[IDFRANGRAPHS]],STEAMER_H[],COLUMN(STEAMER_H[SB]),FALSE)</f>
        <v>0</v>
      </c>
      <c r="P204" s="15">
        <f>MYRANKS_H[[#This Row],[H]]/MYRANKS_H[[#This Row],[AB]]</f>
        <v>0.27472527472527475</v>
      </c>
    </row>
    <row r="205" spans="1:16" x14ac:dyDescent="0.25">
      <c r="A205" s="7" t="s">
        <v>18296</v>
      </c>
      <c r="B205" s="9" t="str">
        <f>VLOOKUP(MYRANKS_H[[#This Row],[PLAYERID]],PLAYERIDMAP[],COLUMN(PLAYERIDMAP[LASTNAME]),FALSE)</f>
        <v>Gonzalez</v>
      </c>
      <c r="C205" s="12" t="str">
        <f>VLOOKUP(MYRANKS_H[[#This Row],[PLAYERID]],PLAYERIDMAP[],COLUMN(PLAYERIDMAP[FIRSTNAME]),FALSE)</f>
        <v xml:space="preserve">Adrian </v>
      </c>
      <c r="D205" s="12" t="str">
        <f>VLOOKUP(MYRANKS_H[[#This Row],[PLAYERID]],PLAYERIDMAP[],COLUMN(PLAYERIDMAP[TEAM]),FALSE)</f>
        <v>LAD</v>
      </c>
      <c r="E205" s="12" t="str">
        <f>VLOOKUP(MYRANKS_H[[#This Row],[PLAYERID]],PLAYERIDMAP[],COLUMN(PLAYERIDMAP[POS]),FALSE)</f>
        <v>1B</v>
      </c>
      <c r="F205" s="12">
        <f>VLOOKUP(MYRANKS_H[[#This Row],[PLAYERID]],PLAYERIDMAP[],COLUMN(PLAYERIDMAP[IDFANGRAPHS]),FALSE)</f>
        <v>1908</v>
      </c>
      <c r="G205" s="13">
        <f>VLOOKUP(MYRANKS_H[[#This Row],[IDFRANGRAPHS]],STEAMER_H[],COLUMN(STEAMER_H[PA]),FALSE)</f>
        <v>639</v>
      </c>
      <c r="H205" s="13">
        <f>VLOOKUP(MYRANKS_H[[#This Row],[IDFRANGRAPHS]],STEAMER_H[],COLUMN(STEAMER_H[AB]),FALSE)</f>
        <v>561</v>
      </c>
      <c r="I205" s="13">
        <f>VLOOKUP(MYRANKS_H[[#This Row],[IDFRANGRAPHS]],STEAMER_H[],COLUMN(STEAMER_H[H]),FALSE)</f>
        <v>165</v>
      </c>
      <c r="J205" s="13">
        <f>VLOOKUP(MYRANKS_H[[#This Row],[IDFRANGRAPHS]],STEAMER_H[],COLUMN(STEAMER_H[HR]),FALSE)</f>
        <v>27</v>
      </c>
      <c r="K205" s="13">
        <f>VLOOKUP(MYRANKS_H[[#This Row],[IDFRANGRAPHS]],STEAMER_H[],COLUMN(STEAMER_H[R]),FALSE)</f>
        <v>85</v>
      </c>
      <c r="L205" s="13">
        <f>VLOOKUP(MYRANKS_H[[#This Row],[IDFRANGRAPHS]],STEAMER_H[],COLUMN(STEAMER_H[RBI]),FALSE)</f>
        <v>96</v>
      </c>
      <c r="M205" s="13">
        <f>VLOOKUP(MYRANKS_H[[#This Row],[IDFRANGRAPHS]],STEAMER_H[],COLUMN(STEAMER_H[BB]),FALSE)</f>
        <v>68</v>
      </c>
      <c r="N205" s="13">
        <f>VLOOKUP(MYRANKS_H[[#This Row],[IDFRANGRAPHS]],STEAMER_H[],COLUMN(STEAMER_H[SO]),FALSE)</f>
        <v>105</v>
      </c>
      <c r="O205" s="13">
        <f>VLOOKUP(MYRANKS_H[[#This Row],[IDFRANGRAPHS]],STEAMER_H[],COLUMN(STEAMER_H[SB]),FALSE)</f>
        <v>1</v>
      </c>
      <c r="P205" s="15">
        <f>MYRANKS_H[[#This Row],[H]]/MYRANKS_H[[#This Row],[AB]]</f>
        <v>0.29411764705882354</v>
      </c>
    </row>
    <row r="206" spans="1:16" x14ac:dyDescent="0.25">
      <c r="A206" s="7" t="s">
        <v>18300</v>
      </c>
      <c r="B206" s="9" t="str">
        <f>VLOOKUP(MYRANKS_H[[#This Row],[PLAYERID]],PLAYERIDMAP[],COLUMN(PLAYERIDMAP[LASTNAME]),FALSE)</f>
        <v>Gonzalez</v>
      </c>
      <c r="C206" s="12" t="str">
        <f>VLOOKUP(MYRANKS_H[[#This Row],[PLAYERID]],PLAYERIDMAP[],COLUMN(PLAYERIDMAP[FIRSTNAME]),FALSE)</f>
        <v xml:space="preserve">Alex </v>
      </c>
      <c r="D206" s="12" t="str">
        <f>VLOOKUP(MYRANKS_H[[#This Row],[PLAYERID]],PLAYERIDMAP[],COLUMN(PLAYERIDMAP[TEAM]),FALSE)</f>
        <v>MIL</v>
      </c>
      <c r="E206" s="12" t="str">
        <f>VLOOKUP(MYRANKS_H[[#This Row],[PLAYERID]],PLAYERIDMAP[],COLUMN(PLAYERIDMAP[POS]),FALSE)</f>
        <v>SS</v>
      </c>
      <c r="F206" s="12">
        <f>VLOOKUP(MYRANKS_H[[#This Row],[PLAYERID]],PLAYERIDMAP[],COLUMN(PLAYERIDMAP[IDFANGRAPHS]),FALSE)</f>
        <v>520</v>
      </c>
      <c r="G206" s="13">
        <f>VLOOKUP(MYRANKS_H[[#This Row],[IDFRANGRAPHS]],STEAMER_H[],COLUMN(STEAMER_H[PA]),FALSE)</f>
        <v>100</v>
      </c>
      <c r="H206" s="13">
        <f>VLOOKUP(MYRANKS_H[[#This Row],[IDFRANGRAPHS]],STEAMER_H[],COLUMN(STEAMER_H[AB]),FALSE)</f>
        <v>93</v>
      </c>
      <c r="I206" s="13">
        <f>VLOOKUP(MYRANKS_H[[#This Row],[IDFRANGRAPHS]],STEAMER_H[],COLUMN(STEAMER_H[H]),FALSE)</f>
        <v>22</v>
      </c>
      <c r="J206" s="13">
        <f>VLOOKUP(MYRANKS_H[[#This Row],[IDFRANGRAPHS]],STEAMER_H[],COLUMN(STEAMER_H[HR]),FALSE)</f>
        <v>2</v>
      </c>
      <c r="K206" s="13">
        <f>VLOOKUP(MYRANKS_H[[#This Row],[IDFRANGRAPHS]],STEAMER_H[],COLUMN(STEAMER_H[R]),FALSE)</f>
        <v>9</v>
      </c>
      <c r="L206" s="13">
        <f>VLOOKUP(MYRANKS_H[[#This Row],[IDFRANGRAPHS]],STEAMER_H[],COLUMN(STEAMER_H[RBI]),FALSE)</f>
        <v>10</v>
      </c>
      <c r="M206" s="13">
        <f>VLOOKUP(MYRANKS_H[[#This Row],[IDFRANGRAPHS]],STEAMER_H[],COLUMN(STEAMER_H[BB]),FALSE)</f>
        <v>5</v>
      </c>
      <c r="N206" s="13">
        <f>VLOOKUP(MYRANKS_H[[#This Row],[IDFRANGRAPHS]],STEAMER_H[],COLUMN(STEAMER_H[SO]),FALSE)</f>
        <v>20</v>
      </c>
      <c r="O206" s="13">
        <f>VLOOKUP(MYRANKS_H[[#This Row],[IDFRANGRAPHS]],STEAMER_H[],COLUMN(STEAMER_H[SB]),FALSE)</f>
        <v>0</v>
      </c>
      <c r="P206" s="15">
        <f>MYRANKS_H[[#This Row],[H]]/MYRANKS_H[[#This Row],[AB]]</f>
        <v>0.23655913978494625</v>
      </c>
    </row>
    <row r="207" spans="1:16" x14ac:dyDescent="0.25">
      <c r="A207" s="7" t="s">
        <v>18303</v>
      </c>
      <c r="B207" s="9" t="str">
        <f>VLOOKUP(MYRANKS_H[[#This Row],[PLAYERID]],PLAYERIDMAP[],COLUMN(PLAYERIDMAP[LASTNAME]),FALSE)</f>
        <v>Gonzalez</v>
      </c>
      <c r="C207" s="12" t="str">
        <f>VLOOKUP(MYRANKS_H[[#This Row],[PLAYERID]],PLAYERIDMAP[],COLUMN(PLAYERIDMAP[FIRSTNAME]),FALSE)</f>
        <v xml:space="preserve">Alberto </v>
      </c>
      <c r="D207" s="12" t="str">
        <f>VLOOKUP(MYRANKS_H[[#This Row],[PLAYERID]],PLAYERIDMAP[],COLUMN(PLAYERIDMAP[TEAM]),FALSE)</f>
        <v>TEX</v>
      </c>
      <c r="E207" s="12" t="str">
        <f>VLOOKUP(MYRANKS_H[[#This Row],[PLAYERID]],PLAYERIDMAP[],COLUMN(PLAYERIDMAP[POS]),FALSE)</f>
        <v>2B</v>
      </c>
      <c r="F207" s="12">
        <f>VLOOKUP(MYRANKS_H[[#This Row],[PLAYERID]],PLAYERIDMAP[],COLUMN(PLAYERIDMAP[IDFANGRAPHS]),FALSE)</f>
        <v>4906</v>
      </c>
      <c r="G207" s="13">
        <f>VLOOKUP(MYRANKS_H[[#This Row],[IDFRANGRAPHS]],STEAMER_H[],COLUMN(STEAMER_H[PA]),FALSE)</f>
        <v>155</v>
      </c>
      <c r="H207" s="13">
        <f>VLOOKUP(MYRANKS_H[[#This Row],[IDFRANGRAPHS]],STEAMER_H[],COLUMN(STEAMER_H[AB]),FALSE)</f>
        <v>143</v>
      </c>
      <c r="I207" s="13">
        <f>VLOOKUP(MYRANKS_H[[#This Row],[IDFRANGRAPHS]],STEAMER_H[],COLUMN(STEAMER_H[H]),FALSE)</f>
        <v>35</v>
      </c>
      <c r="J207" s="13">
        <f>VLOOKUP(MYRANKS_H[[#This Row],[IDFRANGRAPHS]],STEAMER_H[],COLUMN(STEAMER_H[HR]),FALSE)</f>
        <v>2</v>
      </c>
      <c r="K207" s="13">
        <f>VLOOKUP(MYRANKS_H[[#This Row],[IDFRANGRAPHS]],STEAMER_H[],COLUMN(STEAMER_H[R]),FALSE)</f>
        <v>15</v>
      </c>
      <c r="L207" s="13">
        <f>VLOOKUP(MYRANKS_H[[#This Row],[IDFRANGRAPHS]],STEAMER_H[],COLUMN(STEAMER_H[RBI]),FALSE)</f>
        <v>15</v>
      </c>
      <c r="M207" s="13">
        <f>VLOOKUP(MYRANKS_H[[#This Row],[IDFRANGRAPHS]],STEAMER_H[],COLUMN(STEAMER_H[BB]),FALSE)</f>
        <v>8</v>
      </c>
      <c r="N207" s="13">
        <f>VLOOKUP(MYRANKS_H[[#This Row],[IDFRANGRAPHS]],STEAMER_H[],COLUMN(STEAMER_H[SO]),FALSE)</f>
        <v>25</v>
      </c>
      <c r="O207" s="13">
        <f>VLOOKUP(MYRANKS_H[[#This Row],[IDFRANGRAPHS]],STEAMER_H[],COLUMN(STEAMER_H[SB]),FALSE)</f>
        <v>1</v>
      </c>
      <c r="P207" s="15">
        <f>MYRANKS_H[[#This Row],[H]]/MYRANKS_H[[#This Row],[AB]]</f>
        <v>0.24475524475524477</v>
      </c>
    </row>
    <row r="208" spans="1:16" x14ac:dyDescent="0.25">
      <c r="A208" s="7" t="s">
        <v>18306</v>
      </c>
      <c r="B208" s="9" t="str">
        <f>VLOOKUP(MYRANKS_H[[#This Row],[PLAYERID]],PLAYERIDMAP[],COLUMN(PLAYERIDMAP[LASTNAME]),FALSE)</f>
        <v>Gonzalez</v>
      </c>
      <c r="C208" s="12" t="str">
        <f>VLOOKUP(MYRANKS_H[[#This Row],[PLAYERID]],PLAYERIDMAP[],COLUMN(PLAYERIDMAP[FIRSTNAME]),FALSE)</f>
        <v xml:space="preserve">Carlos </v>
      </c>
      <c r="D208" s="12" t="str">
        <f>VLOOKUP(MYRANKS_H[[#This Row],[PLAYERID]],PLAYERIDMAP[],COLUMN(PLAYERIDMAP[TEAM]),FALSE)</f>
        <v>COL</v>
      </c>
      <c r="E208" s="12" t="str">
        <f>VLOOKUP(MYRANKS_H[[#This Row],[PLAYERID]],PLAYERIDMAP[],COLUMN(PLAYERIDMAP[POS]),FALSE)</f>
        <v>OF</v>
      </c>
      <c r="F208" s="12">
        <f>VLOOKUP(MYRANKS_H[[#This Row],[PLAYERID]],PLAYERIDMAP[],COLUMN(PLAYERIDMAP[IDFANGRAPHS]),FALSE)</f>
        <v>7287</v>
      </c>
      <c r="G208" s="13">
        <f>VLOOKUP(MYRANKS_H[[#This Row],[IDFRANGRAPHS]],STEAMER_H[],COLUMN(STEAMER_H[PA]),FALSE)</f>
        <v>548</v>
      </c>
      <c r="H208" s="13">
        <f>VLOOKUP(MYRANKS_H[[#This Row],[IDFRANGRAPHS]],STEAMER_H[],COLUMN(STEAMER_H[AB]),FALSE)</f>
        <v>489</v>
      </c>
      <c r="I208" s="13">
        <f>VLOOKUP(MYRANKS_H[[#This Row],[IDFRANGRAPHS]],STEAMER_H[],COLUMN(STEAMER_H[H]),FALSE)</f>
        <v>149</v>
      </c>
      <c r="J208" s="13">
        <f>VLOOKUP(MYRANKS_H[[#This Row],[IDFRANGRAPHS]],STEAMER_H[],COLUMN(STEAMER_H[HR]),FALSE)</f>
        <v>25</v>
      </c>
      <c r="K208" s="13">
        <f>VLOOKUP(MYRANKS_H[[#This Row],[IDFRANGRAPHS]],STEAMER_H[],COLUMN(STEAMER_H[R]),FALSE)</f>
        <v>82</v>
      </c>
      <c r="L208" s="13">
        <f>VLOOKUP(MYRANKS_H[[#This Row],[IDFRANGRAPHS]],STEAMER_H[],COLUMN(STEAMER_H[RBI]),FALSE)</f>
        <v>87</v>
      </c>
      <c r="M208" s="13">
        <f>VLOOKUP(MYRANKS_H[[#This Row],[IDFRANGRAPHS]],STEAMER_H[],COLUMN(STEAMER_H[BB]),FALSE)</f>
        <v>51</v>
      </c>
      <c r="N208" s="13">
        <f>VLOOKUP(MYRANKS_H[[#This Row],[IDFRANGRAPHS]],STEAMER_H[],COLUMN(STEAMER_H[SO]),FALSE)</f>
        <v>106</v>
      </c>
      <c r="O208" s="13">
        <f>VLOOKUP(MYRANKS_H[[#This Row],[IDFRANGRAPHS]],STEAMER_H[],COLUMN(STEAMER_H[SB]),FALSE)</f>
        <v>13</v>
      </c>
      <c r="P208" s="15">
        <f>MYRANKS_H[[#This Row],[H]]/MYRANKS_H[[#This Row],[AB]]</f>
        <v>0.30470347648261759</v>
      </c>
    </row>
    <row r="209" spans="1:16" x14ac:dyDescent="0.25">
      <c r="A209" s="7" t="s">
        <v>18314</v>
      </c>
      <c r="B209" s="9" t="str">
        <f>VLOOKUP(MYRANKS_H[[#This Row],[PLAYERID]],PLAYERIDMAP[],COLUMN(PLAYERIDMAP[LASTNAME]),FALSE)</f>
        <v>Gonzalez</v>
      </c>
      <c r="C209" s="12" t="str">
        <f>VLOOKUP(MYRANKS_H[[#This Row],[PLAYERID]],PLAYERIDMAP[],COLUMN(PLAYERIDMAP[FIRSTNAME]),FALSE)</f>
        <v xml:space="preserve">Marwin </v>
      </c>
      <c r="D209" s="12" t="str">
        <f>VLOOKUP(MYRANKS_H[[#This Row],[PLAYERID]],PLAYERIDMAP[],COLUMN(PLAYERIDMAP[TEAM]),FALSE)</f>
        <v>HOU</v>
      </c>
      <c r="E209" s="12" t="str">
        <f>VLOOKUP(MYRANKS_H[[#This Row],[PLAYERID]],PLAYERIDMAP[],COLUMN(PLAYERIDMAP[POS]),FALSE)</f>
        <v>SS</v>
      </c>
      <c r="F209" s="12">
        <f>VLOOKUP(MYRANKS_H[[#This Row],[PLAYERID]],PLAYERIDMAP[],COLUMN(PLAYERIDMAP[IDFANGRAPHS]),FALSE)</f>
        <v>5497</v>
      </c>
      <c r="G209" s="13">
        <f>VLOOKUP(MYRANKS_H[[#This Row],[IDFRANGRAPHS]],STEAMER_H[],COLUMN(STEAMER_H[PA]),FALSE)</f>
        <v>135</v>
      </c>
      <c r="H209" s="13">
        <f>VLOOKUP(MYRANKS_H[[#This Row],[IDFRANGRAPHS]],STEAMER_H[],COLUMN(STEAMER_H[AB]),FALSE)</f>
        <v>124</v>
      </c>
      <c r="I209" s="13">
        <f>VLOOKUP(MYRANKS_H[[#This Row],[IDFRANGRAPHS]],STEAMER_H[],COLUMN(STEAMER_H[H]),FALSE)</f>
        <v>31</v>
      </c>
      <c r="J209" s="13">
        <f>VLOOKUP(MYRANKS_H[[#This Row],[IDFRANGRAPHS]],STEAMER_H[],COLUMN(STEAMER_H[HR]),FALSE)</f>
        <v>1</v>
      </c>
      <c r="K209" s="13">
        <f>VLOOKUP(MYRANKS_H[[#This Row],[IDFRANGRAPHS]],STEAMER_H[],COLUMN(STEAMER_H[R]),FALSE)</f>
        <v>12</v>
      </c>
      <c r="L209" s="13">
        <f>VLOOKUP(MYRANKS_H[[#This Row],[IDFRANGRAPHS]],STEAMER_H[],COLUMN(STEAMER_H[RBI]),FALSE)</f>
        <v>12</v>
      </c>
      <c r="M209" s="13">
        <f>VLOOKUP(MYRANKS_H[[#This Row],[IDFRANGRAPHS]],STEAMER_H[],COLUMN(STEAMER_H[BB]),FALSE)</f>
        <v>8</v>
      </c>
      <c r="N209" s="13">
        <f>VLOOKUP(MYRANKS_H[[#This Row],[IDFRANGRAPHS]],STEAMER_H[],COLUMN(STEAMER_H[SO]),FALSE)</f>
        <v>16</v>
      </c>
      <c r="O209" s="13">
        <f>VLOOKUP(MYRANKS_H[[#This Row],[IDFRANGRAPHS]],STEAMER_H[],COLUMN(STEAMER_H[SB]),FALSE)</f>
        <v>2</v>
      </c>
      <c r="P209" s="15">
        <f>MYRANKS_H[[#This Row],[H]]/MYRANKS_H[[#This Row],[AB]]</f>
        <v>0.25</v>
      </c>
    </row>
    <row r="210" spans="1:16" x14ac:dyDescent="0.25">
      <c r="A210" s="7" t="s">
        <v>18323</v>
      </c>
      <c r="B210" s="9" t="str">
        <f>VLOOKUP(MYRANKS_H[[#This Row],[PLAYERID]],PLAYERIDMAP[],COLUMN(PLAYERIDMAP[LASTNAME]),FALSE)</f>
        <v>Gordon</v>
      </c>
      <c r="C210" s="12" t="str">
        <f>VLOOKUP(MYRANKS_H[[#This Row],[PLAYERID]],PLAYERIDMAP[],COLUMN(PLAYERIDMAP[FIRSTNAME]),FALSE)</f>
        <v xml:space="preserve">Alex </v>
      </c>
      <c r="D210" s="12" t="str">
        <f>VLOOKUP(MYRANKS_H[[#This Row],[PLAYERID]],PLAYERIDMAP[],COLUMN(PLAYERIDMAP[TEAM]),FALSE)</f>
        <v>KC</v>
      </c>
      <c r="E210" s="12" t="str">
        <f>VLOOKUP(MYRANKS_H[[#This Row],[PLAYERID]],PLAYERIDMAP[],COLUMN(PLAYERIDMAP[POS]),FALSE)</f>
        <v>OF</v>
      </c>
      <c r="F210" s="12">
        <f>VLOOKUP(MYRANKS_H[[#This Row],[PLAYERID]],PLAYERIDMAP[],COLUMN(PLAYERIDMAP[IDFANGRAPHS]),FALSE)</f>
        <v>5209</v>
      </c>
      <c r="G210" s="13">
        <f>VLOOKUP(MYRANKS_H[[#This Row],[IDFRANGRAPHS]],STEAMER_H[],COLUMN(STEAMER_H[PA]),FALSE)</f>
        <v>690</v>
      </c>
      <c r="H210" s="13">
        <f>VLOOKUP(MYRANKS_H[[#This Row],[IDFRANGRAPHS]],STEAMER_H[],COLUMN(STEAMER_H[AB]),FALSE)</f>
        <v>601</v>
      </c>
      <c r="I210" s="13">
        <f>VLOOKUP(MYRANKS_H[[#This Row],[IDFRANGRAPHS]],STEAMER_H[],COLUMN(STEAMER_H[H]),FALSE)</f>
        <v>167</v>
      </c>
      <c r="J210" s="13">
        <f>VLOOKUP(MYRANKS_H[[#This Row],[IDFRANGRAPHS]],STEAMER_H[],COLUMN(STEAMER_H[HR]),FALSE)</f>
        <v>18</v>
      </c>
      <c r="K210" s="13">
        <f>VLOOKUP(MYRANKS_H[[#This Row],[IDFRANGRAPHS]],STEAMER_H[],COLUMN(STEAMER_H[R]),FALSE)</f>
        <v>92</v>
      </c>
      <c r="L210" s="13">
        <f>VLOOKUP(MYRANKS_H[[#This Row],[IDFRANGRAPHS]],STEAMER_H[],COLUMN(STEAMER_H[RBI]),FALSE)</f>
        <v>76</v>
      </c>
      <c r="M210" s="13">
        <f>VLOOKUP(MYRANKS_H[[#This Row],[IDFRANGRAPHS]],STEAMER_H[],COLUMN(STEAMER_H[BB]),FALSE)</f>
        <v>75</v>
      </c>
      <c r="N210" s="13">
        <f>VLOOKUP(MYRANKS_H[[#This Row],[IDFRANGRAPHS]],STEAMER_H[],COLUMN(STEAMER_H[SO]),FALSE)</f>
        <v>136</v>
      </c>
      <c r="O210" s="13">
        <f>VLOOKUP(MYRANKS_H[[#This Row],[IDFRANGRAPHS]],STEAMER_H[],COLUMN(STEAMER_H[SB]),FALSE)</f>
        <v>8</v>
      </c>
      <c r="P210" s="15">
        <f>MYRANKS_H[[#This Row],[H]]/MYRANKS_H[[#This Row],[AB]]</f>
        <v>0.27787021630615638</v>
      </c>
    </row>
    <row r="211" spans="1:16" x14ac:dyDescent="0.25">
      <c r="A211" s="7" t="s">
        <v>18327</v>
      </c>
      <c r="B211" s="9" t="str">
        <f>VLOOKUP(MYRANKS_H[[#This Row],[PLAYERID]],PLAYERIDMAP[],COLUMN(PLAYERIDMAP[LASTNAME]),FALSE)</f>
        <v>Gordon</v>
      </c>
      <c r="C211" s="12" t="str">
        <f>VLOOKUP(MYRANKS_H[[#This Row],[PLAYERID]],PLAYERIDMAP[],COLUMN(PLAYERIDMAP[FIRSTNAME]),FALSE)</f>
        <v xml:space="preserve">Dee </v>
      </c>
      <c r="D211" s="12" t="str">
        <f>VLOOKUP(MYRANKS_H[[#This Row],[PLAYERID]],PLAYERIDMAP[],COLUMN(PLAYERIDMAP[TEAM]),FALSE)</f>
        <v>LAD</v>
      </c>
      <c r="E211" s="12" t="str">
        <f>VLOOKUP(MYRANKS_H[[#This Row],[PLAYERID]],PLAYERIDMAP[],COLUMN(PLAYERIDMAP[POS]),FALSE)</f>
        <v>SS</v>
      </c>
      <c r="F211" s="12">
        <f>VLOOKUP(MYRANKS_H[[#This Row],[PLAYERID]],PLAYERIDMAP[],COLUMN(PLAYERIDMAP[IDFANGRAPHS]),FALSE)</f>
        <v>8203</v>
      </c>
      <c r="G211" s="13">
        <f>VLOOKUP(MYRANKS_H[[#This Row],[IDFRANGRAPHS]],STEAMER_H[],COLUMN(STEAMER_H[PA]),FALSE)</f>
        <v>216</v>
      </c>
      <c r="H211" s="13">
        <f>VLOOKUP(MYRANKS_H[[#This Row],[IDFRANGRAPHS]],STEAMER_H[],COLUMN(STEAMER_H[AB]),FALSE)</f>
        <v>199</v>
      </c>
      <c r="I211" s="13">
        <f>VLOOKUP(MYRANKS_H[[#This Row],[IDFRANGRAPHS]],STEAMER_H[],COLUMN(STEAMER_H[H]),FALSE)</f>
        <v>51</v>
      </c>
      <c r="J211" s="13">
        <f>VLOOKUP(MYRANKS_H[[#This Row],[IDFRANGRAPHS]],STEAMER_H[],COLUMN(STEAMER_H[HR]),FALSE)</f>
        <v>1</v>
      </c>
      <c r="K211" s="13">
        <f>VLOOKUP(MYRANKS_H[[#This Row],[IDFRANGRAPHS]],STEAMER_H[],COLUMN(STEAMER_H[R]),FALSE)</f>
        <v>20</v>
      </c>
      <c r="L211" s="13">
        <f>VLOOKUP(MYRANKS_H[[#This Row],[IDFRANGRAPHS]],STEAMER_H[],COLUMN(STEAMER_H[RBI]),FALSE)</f>
        <v>17</v>
      </c>
      <c r="M211" s="13">
        <f>VLOOKUP(MYRANKS_H[[#This Row],[IDFRANGRAPHS]],STEAMER_H[],COLUMN(STEAMER_H[BB]),FALSE)</f>
        <v>12</v>
      </c>
      <c r="N211" s="13">
        <f>VLOOKUP(MYRANKS_H[[#This Row],[IDFRANGRAPHS]],STEAMER_H[],COLUMN(STEAMER_H[SO]),FALSE)</f>
        <v>32</v>
      </c>
      <c r="O211" s="13">
        <f>VLOOKUP(MYRANKS_H[[#This Row],[IDFRANGRAPHS]],STEAMER_H[],COLUMN(STEAMER_H[SB]),FALSE)</f>
        <v>15</v>
      </c>
      <c r="P211" s="15">
        <f>MYRANKS_H[[#This Row],[H]]/MYRANKS_H[[#This Row],[AB]]</f>
        <v>0.25628140703517588</v>
      </c>
    </row>
    <row r="212" spans="1:16" x14ac:dyDescent="0.25">
      <c r="A212" s="7" t="s">
        <v>18335</v>
      </c>
      <c r="B212" s="9" t="str">
        <f>VLOOKUP(MYRANKS_H[[#This Row],[PLAYERID]],PLAYERIDMAP[],COLUMN(PLAYERIDMAP[LASTNAME]),FALSE)</f>
        <v>Gose</v>
      </c>
      <c r="C212" s="12" t="str">
        <f>VLOOKUP(MYRANKS_H[[#This Row],[PLAYERID]],PLAYERIDMAP[],COLUMN(PLAYERIDMAP[FIRSTNAME]),FALSE)</f>
        <v xml:space="preserve">Anthony </v>
      </c>
      <c r="D212" s="12" t="str">
        <f>VLOOKUP(MYRANKS_H[[#This Row],[PLAYERID]],PLAYERIDMAP[],COLUMN(PLAYERIDMAP[TEAM]),FALSE)</f>
        <v>TOR</v>
      </c>
      <c r="E212" s="12" t="str">
        <f>VLOOKUP(MYRANKS_H[[#This Row],[PLAYERID]],PLAYERIDMAP[],COLUMN(PLAYERIDMAP[POS]),FALSE)</f>
        <v>OF</v>
      </c>
      <c r="F212" s="12">
        <f>VLOOKUP(MYRANKS_H[[#This Row],[PLAYERID]],PLAYERIDMAP[],COLUMN(PLAYERIDMAP[IDFANGRAPHS]),FALSE)</f>
        <v>5097</v>
      </c>
      <c r="G212" s="13">
        <f>VLOOKUP(MYRANKS_H[[#This Row],[IDFRANGRAPHS]],STEAMER_H[],COLUMN(STEAMER_H[PA]),FALSE)</f>
        <v>146</v>
      </c>
      <c r="H212" s="13">
        <f>VLOOKUP(MYRANKS_H[[#This Row],[IDFRANGRAPHS]],STEAMER_H[],COLUMN(STEAMER_H[AB]),FALSE)</f>
        <v>130</v>
      </c>
      <c r="I212" s="13">
        <f>VLOOKUP(MYRANKS_H[[#This Row],[IDFRANGRAPHS]],STEAMER_H[],COLUMN(STEAMER_H[H]),FALSE)</f>
        <v>30</v>
      </c>
      <c r="J212" s="13">
        <f>VLOOKUP(MYRANKS_H[[#This Row],[IDFRANGRAPHS]],STEAMER_H[],COLUMN(STEAMER_H[HR]),FALSE)</f>
        <v>2</v>
      </c>
      <c r="K212" s="13">
        <f>VLOOKUP(MYRANKS_H[[#This Row],[IDFRANGRAPHS]],STEAMER_H[],COLUMN(STEAMER_H[R]),FALSE)</f>
        <v>16</v>
      </c>
      <c r="L212" s="13">
        <f>VLOOKUP(MYRANKS_H[[#This Row],[IDFRANGRAPHS]],STEAMER_H[],COLUMN(STEAMER_H[RBI]),FALSE)</f>
        <v>13</v>
      </c>
      <c r="M212" s="13">
        <f>VLOOKUP(MYRANKS_H[[#This Row],[IDFRANGRAPHS]],STEAMER_H[],COLUMN(STEAMER_H[BB]),FALSE)</f>
        <v>12</v>
      </c>
      <c r="N212" s="13">
        <f>VLOOKUP(MYRANKS_H[[#This Row],[IDFRANGRAPHS]],STEAMER_H[],COLUMN(STEAMER_H[SO]),FALSE)</f>
        <v>36</v>
      </c>
      <c r="O212" s="13">
        <f>VLOOKUP(MYRANKS_H[[#This Row],[IDFRANGRAPHS]],STEAMER_H[],COLUMN(STEAMER_H[SB]),FALSE)</f>
        <v>11</v>
      </c>
      <c r="P212" s="15">
        <f>MYRANKS_H[[#This Row],[H]]/MYRANKS_H[[#This Row],[AB]]</f>
        <v>0.23076923076923078</v>
      </c>
    </row>
    <row r="213" spans="1:16" x14ac:dyDescent="0.25">
      <c r="A213" s="7" t="s">
        <v>18337</v>
      </c>
      <c r="B213" s="9" t="str">
        <f>VLOOKUP(MYRANKS_H[[#This Row],[PLAYERID]],PLAYERIDMAP[],COLUMN(PLAYERIDMAP[LASTNAME]),FALSE)</f>
        <v>Granderson</v>
      </c>
      <c r="C213" s="12" t="str">
        <f>VLOOKUP(MYRANKS_H[[#This Row],[PLAYERID]],PLAYERIDMAP[],COLUMN(PLAYERIDMAP[FIRSTNAME]),FALSE)</f>
        <v xml:space="preserve">Curtis </v>
      </c>
      <c r="D213" s="12" t="str">
        <f>VLOOKUP(MYRANKS_H[[#This Row],[PLAYERID]],PLAYERIDMAP[],COLUMN(PLAYERIDMAP[TEAM]),FALSE)</f>
        <v>NYY</v>
      </c>
      <c r="E213" s="12" t="str">
        <f>VLOOKUP(MYRANKS_H[[#This Row],[PLAYERID]],PLAYERIDMAP[],COLUMN(PLAYERIDMAP[POS]),FALSE)</f>
        <v>OF</v>
      </c>
      <c r="F213" s="12">
        <f>VLOOKUP(MYRANKS_H[[#This Row],[PLAYERID]],PLAYERIDMAP[],COLUMN(PLAYERIDMAP[IDFANGRAPHS]),FALSE)</f>
        <v>4747</v>
      </c>
      <c r="G213" s="13">
        <f>VLOOKUP(MYRANKS_H[[#This Row],[IDFRANGRAPHS]],STEAMER_H[],COLUMN(STEAMER_H[PA]),FALSE)</f>
        <v>614</v>
      </c>
      <c r="H213" s="13">
        <f>VLOOKUP(MYRANKS_H[[#This Row],[IDFRANGRAPHS]],STEAMER_H[],COLUMN(STEAMER_H[AB]),FALSE)</f>
        <v>533</v>
      </c>
      <c r="I213" s="13">
        <f>VLOOKUP(MYRANKS_H[[#This Row],[IDFRANGRAPHS]],STEAMER_H[],COLUMN(STEAMER_H[H]),FALSE)</f>
        <v>127</v>
      </c>
      <c r="J213" s="13">
        <f>VLOOKUP(MYRANKS_H[[#This Row],[IDFRANGRAPHS]],STEAMER_H[],COLUMN(STEAMER_H[HR]),FALSE)</f>
        <v>30</v>
      </c>
      <c r="K213" s="13">
        <f>VLOOKUP(MYRANKS_H[[#This Row],[IDFRANGRAPHS]],STEAMER_H[],COLUMN(STEAMER_H[R]),FALSE)</f>
        <v>80</v>
      </c>
      <c r="L213" s="13">
        <f>VLOOKUP(MYRANKS_H[[#This Row],[IDFRANGRAPHS]],STEAMER_H[],COLUMN(STEAMER_H[RBI]),FALSE)</f>
        <v>84</v>
      </c>
      <c r="M213" s="13">
        <f>VLOOKUP(MYRANKS_H[[#This Row],[IDFRANGRAPHS]],STEAMER_H[],COLUMN(STEAMER_H[BB]),FALSE)</f>
        <v>69</v>
      </c>
      <c r="N213" s="13">
        <f>VLOOKUP(MYRANKS_H[[#This Row],[IDFRANGRAPHS]],STEAMER_H[],COLUMN(STEAMER_H[SO]),FALSE)</f>
        <v>160</v>
      </c>
      <c r="O213" s="13">
        <f>VLOOKUP(MYRANKS_H[[#This Row],[IDFRANGRAPHS]],STEAMER_H[],COLUMN(STEAMER_H[SB]),FALSE)</f>
        <v>9</v>
      </c>
      <c r="P213" s="15">
        <f>MYRANKS_H[[#This Row],[H]]/MYRANKS_H[[#This Row],[AB]]</f>
        <v>0.23827392120075047</v>
      </c>
    </row>
    <row r="214" spans="1:16" x14ac:dyDescent="0.25">
      <c r="A214" s="7" t="s">
        <v>18341</v>
      </c>
      <c r="B214" s="9" t="str">
        <f>VLOOKUP(MYRANKS_H[[#This Row],[PLAYERID]],PLAYERIDMAP[],COLUMN(PLAYERIDMAP[LASTNAME]),FALSE)</f>
        <v>Grandal</v>
      </c>
      <c r="C214" s="12" t="str">
        <f>VLOOKUP(MYRANKS_H[[#This Row],[PLAYERID]],PLAYERIDMAP[],COLUMN(PLAYERIDMAP[FIRSTNAME]),FALSE)</f>
        <v xml:space="preserve">Yasmani </v>
      </c>
      <c r="D214" s="12" t="str">
        <f>VLOOKUP(MYRANKS_H[[#This Row],[PLAYERID]],PLAYERIDMAP[],COLUMN(PLAYERIDMAP[TEAM]),FALSE)</f>
        <v>SD</v>
      </c>
      <c r="E214" s="12" t="str">
        <f>VLOOKUP(MYRANKS_H[[#This Row],[PLAYERID]],PLAYERIDMAP[],COLUMN(PLAYERIDMAP[POS]),FALSE)</f>
        <v>C</v>
      </c>
      <c r="F214" s="12">
        <f>VLOOKUP(MYRANKS_H[[#This Row],[PLAYERID]],PLAYERIDMAP[],COLUMN(PLAYERIDMAP[IDFANGRAPHS]),FALSE)</f>
        <v>11368</v>
      </c>
      <c r="G214" s="13">
        <f>VLOOKUP(MYRANKS_H[[#This Row],[IDFRANGRAPHS]],STEAMER_H[],COLUMN(STEAMER_H[PA]),FALSE)</f>
        <v>254</v>
      </c>
      <c r="H214" s="13">
        <f>VLOOKUP(MYRANKS_H[[#This Row],[IDFRANGRAPHS]],STEAMER_H[],COLUMN(STEAMER_H[AB]),FALSE)</f>
        <v>220</v>
      </c>
      <c r="I214" s="13">
        <f>VLOOKUP(MYRANKS_H[[#This Row],[IDFRANGRAPHS]],STEAMER_H[],COLUMN(STEAMER_H[H]),FALSE)</f>
        <v>57</v>
      </c>
      <c r="J214" s="13">
        <f>VLOOKUP(MYRANKS_H[[#This Row],[IDFRANGRAPHS]],STEAMER_H[],COLUMN(STEAMER_H[HR]),FALSE)</f>
        <v>6</v>
      </c>
      <c r="K214" s="13">
        <f>VLOOKUP(MYRANKS_H[[#This Row],[IDFRANGRAPHS]],STEAMER_H[],COLUMN(STEAMER_H[R]),FALSE)</f>
        <v>26</v>
      </c>
      <c r="L214" s="13">
        <f>VLOOKUP(MYRANKS_H[[#This Row],[IDFRANGRAPHS]],STEAMER_H[],COLUMN(STEAMER_H[RBI]),FALSE)</f>
        <v>28</v>
      </c>
      <c r="M214" s="13">
        <f>VLOOKUP(MYRANKS_H[[#This Row],[IDFRANGRAPHS]],STEAMER_H[],COLUMN(STEAMER_H[BB]),FALSE)</f>
        <v>29</v>
      </c>
      <c r="N214" s="13">
        <f>VLOOKUP(MYRANKS_H[[#This Row],[IDFRANGRAPHS]],STEAMER_H[],COLUMN(STEAMER_H[SO]),FALSE)</f>
        <v>46</v>
      </c>
      <c r="O214" s="13">
        <f>VLOOKUP(MYRANKS_H[[#This Row],[IDFRANGRAPHS]],STEAMER_H[],COLUMN(STEAMER_H[SB]),FALSE)</f>
        <v>1</v>
      </c>
      <c r="P214" s="15">
        <f>MYRANKS_H[[#This Row],[H]]/MYRANKS_H[[#This Row],[AB]]</f>
        <v>0.25909090909090909</v>
      </c>
    </row>
    <row r="215" spans="1:16" x14ac:dyDescent="0.25">
      <c r="A215" s="7" t="s">
        <v>18343</v>
      </c>
      <c r="B215" s="9" t="str">
        <f>VLOOKUP(MYRANKS_H[[#This Row],[PLAYERID]],PLAYERIDMAP[],COLUMN(PLAYERIDMAP[LASTNAME]),FALSE)</f>
        <v>Gray</v>
      </c>
      <c r="C215" s="12" t="str">
        <f>VLOOKUP(MYRANKS_H[[#This Row],[PLAYERID]],PLAYERIDMAP[],COLUMN(PLAYERIDMAP[FIRSTNAME]),FALSE)</f>
        <v xml:space="preserve">Sonny </v>
      </c>
      <c r="D215" s="12" t="str">
        <f>VLOOKUP(MYRANKS_H[[#This Row],[PLAYERID]],PLAYERIDMAP[],COLUMN(PLAYERIDMAP[TEAM]),FALSE)</f>
        <v>-</v>
      </c>
      <c r="E215" s="12" t="str">
        <f>VLOOKUP(MYRANKS_H[[#This Row],[PLAYERID]],PLAYERIDMAP[],COLUMN(PLAYERIDMAP[POS]),FALSE)</f>
        <v>-</v>
      </c>
      <c r="F215" s="12" t="str">
        <f>VLOOKUP(MYRANKS_H[[#This Row],[PLAYERID]],PLAYERIDMAP[],COLUMN(PLAYERIDMAP[IDFANGRAPHS]),FALSE)</f>
        <v>sa455516</v>
      </c>
      <c r="G215" s="13" t="e">
        <f>VLOOKUP(MYRANKS_H[[#This Row],[IDFRANGRAPHS]],STEAMER_H[],COLUMN(STEAMER_H[PA]),FALSE)</f>
        <v>#N/A</v>
      </c>
      <c r="H215" s="13" t="e">
        <f>VLOOKUP(MYRANKS_H[[#This Row],[IDFRANGRAPHS]],STEAMER_H[],COLUMN(STEAMER_H[AB]),FALSE)</f>
        <v>#N/A</v>
      </c>
      <c r="I215" s="13" t="e">
        <f>VLOOKUP(MYRANKS_H[[#This Row],[IDFRANGRAPHS]],STEAMER_H[],COLUMN(STEAMER_H[H]),FALSE)</f>
        <v>#N/A</v>
      </c>
      <c r="J215" s="13" t="e">
        <f>VLOOKUP(MYRANKS_H[[#This Row],[IDFRANGRAPHS]],STEAMER_H[],COLUMN(STEAMER_H[HR]),FALSE)</f>
        <v>#N/A</v>
      </c>
      <c r="K215" s="13" t="e">
        <f>VLOOKUP(MYRANKS_H[[#This Row],[IDFRANGRAPHS]],STEAMER_H[],COLUMN(STEAMER_H[R]),FALSE)</f>
        <v>#N/A</v>
      </c>
      <c r="L215" s="13" t="e">
        <f>VLOOKUP(MYRANKS_H[[#This Row],[IDFRANGRAPHS]],STEAMER_H[],COLUMN(STEAMER_H[RBI]),FALSE)</f>
        <v>#N/A</v>
      </c>
      <c r="M215" s="13" t="e">
        <f>VLOOKUP(MYRANKS_H[[#This Row],[IDFRANGRAPHS]],STEAMER_H[],COLUMN(STEAMER_H[BB]),FALSE)</f>
        <v>#N/A</v>
      </c>
      <c r="N215" s="13" t="e">
        <f>VLOOKUP(MYRANKS_H[[#This Row],[IDFRANGRAPHS]],STEAMER_H[],COLUMN(STEAMER_H[SO]),FALSE)</f>
        <v>#N/A</v>
      </c>
      <c r="O215" s="13" t="e">
        <f>VLOOKUP(MYRANKS_H[[#This Row],[IDFRANGRAPHS]],STEAMER_H[],COLUMN(STEAMER_H[SB]),FALSE)</f>
        <v>#N/A</v>
      </c>
      <c r="P215" s="15" t="e">
        <f>MYRANKS_H[[#This Row],[H]]/MYRANKS_H[[#This Row],[AB]]</f>
        <v>#N/A</v>
      </c>
    </row>
    <row r="216" spans="1:16" x14ac:dyDescent="0.25">
      <c r="A216" s="7" t="s">
        <v>18344</v>
      </c>
      <c r="B216" s="9" t="str">
        <f>VLOOKUP(MYRANKS_H[[#This Row],[PLAYERID]],PLAYERIDMAP[],COLUMN(PLAYERIDMAP[LASTNAME]),FALSE)</f>
        <v>Green</v>
      </c>
      <c r="C216" s="12" t="str">
        <f>VLOOKUP(MYRANKS_H[[#This Row],[PLAYERID]],PLAYERIDMAP[],COLUMN(PLAYERIDMAP[FIRSTNAME]),FALSE)</f>
        <v xml:space="preserve">Grant </v>
      </c>
      <c r="D216" s="12" t="str">
        <f>VLOOKUP(MYRANKS_H[[#This Row],[PLAYERID]],PLAYERIDMAP[],COLUMN(PLAYERIDMAP[TEAM]),FALSE)</f>
        <v>OAK</v>
      </c>
      <c r="E216" s="12" t="str">
        <f>VLOOKUP(MYRANKS_H[[#This Row],[PLAYERID]],PLAYERIDMAP[],COLUMN(PLAYERIDMAP[POS]),FALSE)</f>
        <v>OF</v>
      </c>
      <c r="F216" s="12" t="str">
        <f>VLOOKUP(MYRANKS_H[[#This Row],[PLAYERID]],PLAYERIDMAP[],COLUMN(PLAYERIDMAP[IDFANGRAPHS]),FALSE)</f>
        <v>sa327799</v>
      </c>
      <c r="G216" s="13">
        <f>VLOOKUP(MYRANKS_H[[#This Row],[IDFRANGRAPHS]],STEAMER_H[],COLUMN(STEAMER_H[PA]),FALSE)</f>
        <v>155</v>
      </c>
      <c r="H216" s="13">
        <f>VLOOKUP(MYRANKS_H[[#This Row],[IDFRANGRAPHS]],STEAMER_H[],COLUMN(STEAMER_H[AB]),FALSE)</f>
        <v>143</v>
      </c>
      <c r="I216" s="13">
        <f>VLOOKUP(MYRANKS_H[[#This Row],[IDFRANGRAPHS]],STEAMER_H[],COLUMN(STEAMER_H[H]),FALSE)</f>
        <v>38</v>
      </c>
      <c r="J216" s="13">
        <f>VLOOKUP(MYRANKS_H[[#This Row],[IDFRANGRAPHS]],STEAMER_H[],COLUMN(STEAMER_H[HR]),FALSE)</f>
        <v>3</v>
      </c>
      <c r="K216" s="13">
        <f>VLOOKUP(MYRANKS_H[[#This Row],[IDFRANGRAPHS]],STEAMER_H[],COLUMN(STEAMER_H[R]),FALSE)</f>
        <v>16</v>
      </c>
      <c r="L216" s="13">
        <f>VLOOKUP(MYRANKS_H[[#This Row],[IDFRANGRAPHS]],STEAMER_H[],COLUMN(STEAMER_H[RBI]),FALSE)</f>
        <v>17</v>
      </c>
      <c r="M216" s="13">
        <f>VLOOKUP(MYRANKS_H[[#This Row],[IDFRANGRAPHS]],STEAMER_H[],COLUMN(STEAMER_H[BB]),FALSE)</f>
        <v>8</v>
      </c>
      <c r="N216" s="13">
        <f>VLOOKUP(MYRANKS_H[[#This Row],[IDFRANGRAPHS]],STEAMER_H[],COLUMN(STEAMER_H[SO]),FALSE)</f>
        <v>26</v>
      </c>
      <c r="O216" s="13">
        <f>VLOOKUP(MYRANKS_H[[#This Row],[IDFRANGRAPHS]],STEAMER_H[],COLUMN(STEAMER_H[SB]),FALSE)</f>
        <v>2</v>
      </c>
      <c r="P216" s="15">
        <f>MYRANKS_H[[#This Row],[H]]/MYRANKS_H[[#This Row],[AB]]</f>
        <v>0.26573426573426573</v>
      </c>
    </row>
    <row r="217" spans="1:16" x14ac:dyDescent="0.25">
      <c r="A217" s="7" t="s">
        <v>18346</v>
      </c>
      <c r="B217" s="9" t="str">
        <f>VLOOKUP(MYRANKS_H[[#This Row],[PLAYERID]],PLAYERIDMAP[],COLUMN(PLAYERIDMAP[LASTNAME]),FALSE)</f>
        <v>Green</v>
      </c>
      <c r="C217" s="12" t="str">
        <f>VLOOKUP(MYRANKS_H[[#This Row],[PLAYERID]],PLAYERIDMAP[],COLUMN(PLAYERIDMAP[FIRSTNAME]),FALSE)</f>
        <v xml:space="preserve">Taylor </v>
      </c>
      <c r="D217" s="12" t="str">
        <f>VLOOKUP(MYRANKS_H[[#This Row],[PLAYERID]],PLAYERIDMAP[],COLUMN(PLAYERIDMAP[TEAM]),FALSE)</f>
        <v>MIL</v>
      </c>
      <c r="E217" s="12" t="str">
        <f>VLOOKUP(MYRANKS_H[[#This Row],[PLAYERID]],PLAYERIDMAP[],COLUMN(PLAYERIDMAP[POS]),FALSE)</f>
        <v>3B</v>
      </c>
      <c r="F217" s="12">
        <f>VLOOKUP(MYRANKS_H[[#This Row],[PLAYERID]],PLAYERIDMAP[],COLUMN(PLAYERIDMAP[IDFANGRAPHS]),FALSE)</f>
        <v>9147</v>
      </c>
      <c r="G217" s="13">
        <f>VLOOKUP(MYRANKS_H[[#This Row],[IDFRANGRAPHS]],STEAMER_H[],COLUMN(STEAMER_H[PA]),FALSE)</f>
        <v>137</v>
      </c>
      <c r="H217" s="13">
        <f>VLOOKUP(MYRANKS_H[[#This Row],[IDFRANGRAPHS]],STEAMER_H[],COLUMN(STEAMER_H[AB]),FALSE)</f>
        <v>123</v>
      </c>
      <c r="I217" s="13">
        <f>VLOOKUP(MYRANKS_H[[#This Row],[IDFRANGRAPHS]],STEAMER_H[],COLUMN(STEAMER_H[H]),FALSE)</f>
        <v>31</v>
      </c>
      <c r="J217" s="13">
        <f>VLOOKUP(MYRANKS_H[[#This Row],[IDFRANGRAPHS]],STEAMER_H[],COLUMN(STEAMER_H[HR]),FALSE)</f>
        <v>4</v>
      </c>
      <c r="K217" s="13">
        <f>VLOOKUP(MYRANKS_H[[#This Row],[IDFRANGRAPHS]],STEAMER_H[],COLUMN(STEAMER_H[R]),FALSE)</f>
        <v>14</v>
      </c>
      <c r="L217" s="13">
        <f>VLOOKUP(MYRANKS_H[[#This Row],[IDFRANGRAPHS]],STEAMER_H[],COLUMN(STEAMER_H[RBI]),FALSE)</f>
        <v>15</v>
      </c>
      <c r="M217" s="13">
        <f>VLOOKUP(MYRANKS_H[[#This Row],[IDFRANGRAPHS]],STEAMER_H[],COLUMN(STEAMER_H[BB]),FALSE)</f>
        <v>11</v>
      </c>
      <c r="N217" s="13">
        <f>VLOOKUP(MYRANKS_H[[#This Row],[IDFRANGRAPHS]],STEAMER_H[],COLUMN(STEAMER_H[SO]),FALSE)</f>
        <v>23</v>
      </c>
      <c r="O217" s="13">
        <f>VLOOKUP(MYRANKS_H[[#This Row],[IDFRANGRAPHS]],STEAMER_H[],COLUMN(STEAMER_H[SB]),FALSE)</f>
        <v>1</v>
      </c>
      <c r="P217" s="15">
        <f>MYRANKS_H[[#This Row],[H]]/MYRANKS_H[[#This Row],[AB]]</f>
        <v>0.25203252032520324</v>
      </c>
    </row>
    <row r="218" spans="1:16" x14ac:dyDescent="0.25">
      <c r="A218" s="7" t="s">
        <v>18349</v>
      </c>
      <c r="B218" s="9" t="str">
        <f>VLOOKUP(MYRANKS_H[[#This Row],[PLAYERID]],PLAYERIDMAP[],COLUMN(PLAYERIDMAP[LASTNAME]),FALSE)</f>
        <v>Greene</v>
      </c>
      <c r="C218" s="12" t="str">
        <f>VLOOKUP(MYRANKS_H[[#This Row],[PLAYERID]],PLAYERIDMAP[],COLUMN(PLAYERIDMAP[FIRSTNAME]),FALSE)</f>
        <v xml:space="preserve">Tyler </v>
      </c>
      <c r="D218" s="12" t="str">
        <f>VLOOKUP(MYRANKS_H[[#This Row],[PLAYERID]],PLAYERIDMAP[],COLUMN(PLAYERIDMAP[TEAM]),FALSE)</f>
        <v>HOU</v>
      </c>
      <c r="E218" s="12" t="str">
        <f>VLOOKUP(MYRANKS_H[[#This Row],[PLAYERID]],PLAYERIDMAP[],COLUMN(PLAYERIDMAP[POS]),FALSE)</f>
        <v>2B</v>
      </c>
      <c r="F218" s="12">
        <f>VLOOKUP(MYRANKS_H[[#This Row],[PLAYERID]],PLAYERIDMAP[],COLUMN(PLAYERIDMAP[IDFANGRAPHS]),FALSE)</f>
        <v>4675</v>
      </c>
      <c r="G218" s="13">
        <f>VLOOKUP(MYRANKS_H[[#This Row],[IDFRANGRAPHS]],STEAMER_H[],COLUMN(STEAMER_H[PA]),FALSE)</f>
        <v>252</v>
      </c>
      <c r="H218" s="13">
        <f>VLOOKUP(MYRANKS_H[[#This Row],[IDFRANGRAPHS]],STEAMER_H[],COLUMN(STEAMER_H[AB]),FALSE)</f>
        <v>226</v>
      </c>
      <c r="I218" s="13">
        <f>VLOOKUP(MYRANKS_H[[#This Row],[IDFRANGRAPHS]],STEAMER_H[],COLUMN(STEAMER_H[H]),FALSE)</f>
        <v>55</v>
      </c>
      <c r="J218" s="13">
        <f>VLOOKUP(MYRANKS_H[[#This Row],[IDFRANGRAPHS]],STEAMER_H[],COLUMN(STEAMER_H[HR]),FALSE)</f>
        <v>7</v>
      </c>
      <c r="K218" s="13">
        <f>VLOOKUP(MYRANKS_H[[#This Row],[IDFRANGRAPHS]],STEAMER_H[],COLUMN(STEAMER_H[R]),FALSE)</f>
        <v>26</v>
      </c>
      <c r="L218" s="13">
        <f>VLOOKUP(MYRANKS_H[[#This Row],[IDFRANGRAPHS]],STEAMER_H[],COLUMN(STEAMER_H[RBI]),FALSE)</f>
        <v>27</v>
      </c>
      <c r="M218" s="13">
        <f>VLOOKUP(MYRANKS_H[[#This Row],[IDFRANGRAPHS]],STEAMER_H[],COLUMN(STEAMER_H[BB]),FALSE)</f>
        <v>19</v>
      </c>
      <c r="N218" s="13">
        <f>VLOOKUP(MYRANKS_H[[#This Row],[IDFRANGRAPHS]],STEAMER_H[],COLUMN(STEAMER_H[SO]),FALSE)</f>
        <v>67</v>
      </c>
      <c r="O218" s="13">
        <f>VLOOKUP(MYRANKS_H[[#This Row],[IDFRANGRAPHS]],STEAMER_H[],COLUMN(STEAMER_H[SB]),FALSE)</f>
        <v>8</v>
      </c>
      <c r="P218" s="15">
        <f>MYRANKS_H[[#This Row],[H]]/MYRANKS_H[[#This Row],[AB]]</f>
        <v>0.24336283185840707</v>
      </c>
    </row>
    <row r="219" spans="1:16" x14ac:dyDescent="0.25">
      <c r="A219" s="7" t="s">
        <v>18361</v>
      </c>
      <c r="B219" s="9" t="str">
        <f>VLOOKUP(MYRANKS_H[[#This Row],[PLAYERID]],PLAYERIDMAP[],COLUMN(PLAYERIDMAP[LASTNAME]),FALSE)</f>
        <v>Gregorius</v>
      </c>
      <c r="C219" s="12" t="str">
        <f>VLOOKUP(MYRANKS_H[[#This Row],[PLAYERID]],PLAYERIDMAP[],COLUMN(PLAYERIDMAP[FIRSTNAME]),FALSE)</f>
        <v xml:space="preserve">Didi </v>
      </c>
      <c r="D219" s="12" t="str">
        <f>VLOOKUP(MYRANKS_H[[#This Row],[PLAYERID]],PLAYERIDMAP[],COLUMN(PLAYERIDMAP[TEAM]),FALSE)</f>
        <v>ARI</v>
      </c>
      <c r="E219" s="12" t="str">
        <f>VLOOKUP(MYRANKS_H[[#This Row],[PLAYERID]],PLAYERIDMAP[],COLUMN(PLAYERIDMAP[POS]),FALSE)</f>
        <v>SS</v>
      </c>
      <c r="F219" s="12">
        <f>VLOOKUP(MYRANKS_H[[#This Row],[PLAYERID]],PLAYERIDMAP[],COLUMN(PLAYERIDMAP[IDFANGRAPHS]),FALSE)</f>
        <v>6012</v>
      </c>
      <c r="G219" s="13">
        <f>VLOOKUP(MYRANKS_H[[#This Row],[IDFRANGRAPHS]],STEAMER_H[],COLUMN(STEAMER_H[PA]),FALSE)</f>
        <v>215</v>
      </c>
      <c r="H219" s="13">
        <f>VLOOKUP(MYRANKS_H[[#This Row],[IDFRANGRAPHS]],STEAMER_H[],COLUMN(STEAMER_H[AB]),FALSE)</f>
        <v>199</v>
      </c>
      <c r="I219" s="13">
        <f>VLOOKUP(MYRANKS_H[[#This Row],[IDFRANGRAPHS]],STEAMER_H[],COLUMN(STEAMER_H[H]),FALSE)</f>
        <v>51</v>
      </c>
      <c r="J219" s="13">
        <f>VLOOKUP(MYRANKS_H[[#This Row],[IDFRANGRAPHS]],STEAMER_H[],COLUMN(STEAMER_H[HR]),FALSE)</f>
        <v>3</v>
      </c>
      <c r="K219" s="13">
        <f>VLOOKUP(MYRANKS_H[[#This Row],[IDFRANGRAPHS]],STEAMER_H[],COLUMN(STEAMER_H[R]),FALSE)</f>
        <v>19</v>
      </c>
      <c r="L219" s="13">
        <f>VLOOKUP(MYRANKS_H[[#This Row],[IDFRANGRAPHS]],STEAMER_H[],COLUMN(STEAMER_H[RBI]),FALSE)</f>
        <v>21</v>
      </c>
      <c r="M219" s="13">
        <f>VLOOKUP(MYRANKS_H[[#This Row],[IDFRANGRAPHS]],STEAMER_H[],COLUMN(STEAMER_H[BB]),FALSE)</f>
        <v>11</v>
      </c>
      <c r="N219" s="13">
        <f>VLOOKUP(MYRANKS_H[[#This Row],[IDFRANGRAPHS]],STEAMER_H[],COLUMN(STEAMER_H[SO]),FALSE)</f>
        <v>29</v>
      </c>
      <c r="O219" s="13">
        <f>VLOOKUP(MYRANKS_H[[#This Row],[IDFRANGRAPHS]],STEAMER_H[],COLUMN(STEAMER_H[SB]),FALSE)</f>
        <v>3</v>
      </c>
      <c r="P219" s="15">
        <f>MYRANKS_H[[#This Row],[H]]/MYRANKS_H[[#This Row],[AB]]</f>
        <v>0.25628140703517588</v>
      </c>
    </row>
    <row r="220" spans="1:16" x14ac:dyDescent="0.25">
      <c r="A220" s="7" t="s">
        <v>18377</v>
      </c>
      <c r="B220" s="9" t="str">
        <f>VLOOKUP(MYRANKS_H[[#This Row],[PLAYERID]],PLAYERIDMAP[],COLUMN(PLAYERIDMAP[LASTNAME]),FALSE)</f>
        <v>Grossman</v>
      </c>
      <c r="C220" s="12" t="str">
        <f>VLOOKUP(MYRANKS_H[[#This Row],[PLAYERID]],PLAYERIDMAP[],COLUMN(PLAYERIDMAP[FIRSTNAME]),FALSE)</f>
        <v xml:space="preserve">Robbie </v>
      </c>
      <c r="D220" s="12" t="str">
        <f>VLOOKUP(MYRANKS_H[[#This Row],[PLAYERID]],PLAYERIDMAP[],COLUMN(PLAYERIDMAP[TEAM]),FALSE)</f>
        <v>HOU</v>
      </c>
      <c r="E220" s="12" t="str">
        <f>VLOOKUP(MYRANKS_H[[#This Row],[PLAYERID]],PLAYERIDMAP[],COLUMN(PLAYERIDMAP[POS]),FALSE)</f>
        <v>OF</v>
      </c>
      <c r="F220" s="12" t="str">
        <f>VLOOKUP(MYRANKS_H[[#This Row],[PLAYERID]],PLAYERIDMAP[],COLUMN(PLAYERIDMAP[IDFANGRAPHS]),FALSE)</f>
        <v>sa454705</v>
      </c>
      <c r="G220" s="13">
        <f>VLOOKUP(MYRANKS_H[[#This Row],[IDFRANGRAPHS]],STEAMER_H[],COLUMN(STEAMER_H[PA]),FALSE)</f>
        <v>100</v>
      </c>
      <c r="H220" s="13">
        <f>VLOOKUP(MYRANKS_H[[#This Row],[IDFRANGRAPHS]],STEAMER_H[],COLUMN(STEAMER_H[AB]),FALSE)</f>
        <v>88</v>
      </c>
      <c r="I220" s="13">
        <f>VLOOKUP(MYRANKS_H[[#This Row],[IDFRANGRAPHS]],STEAMER_H[],COLUMN(STEAMER_H[H]),FALSE)</f>
        <v>21</v>
      </c>
      <c r="J220" s="13">
        <f>VLOOKUP(MYRANKS_H[[#This Row],[IDFRANGRAPHS]],STEAMER_H[],COLUMN(STEAMER_H[HR]),FALSE)</f>
        <v>1</v>
      </c>
      <c r="K220" s="13">
        <f>VLOOKUP(MYRANKS_H[[#This Row],[IDFRANGRAPHS]],STEAMER_H[],COLUMN(STEAMER_H[R]),FALSE)</f>
        <v>10</v>
      </c>
      <c r="L220" s="13">
        <f>VLOOKUP(MYRANKS_H[[#This Row],[IDFRANGRAPHS]],STEAMER_H[],COLUMN(STEAMER_H[RBI]),FALSE)</f>
        <v>9</v>
      </c>
      <c r="M220" s="13">
        <f>VLOOKUP(MYRANKS_H[[#This Row],[IDFRANGRAPHS]],STEAMER_H[],COLUMN(STEAMER_H[BB]),FALSE)</f>
        <v>10</v>
      </c>
      <c r="N220" s="13">
        <f>VLOOKUP(MYRANKS_H[[#This Row],[IDFRANGRAPHS]],STEAMER_H[],COLUMN(STEAMER_H[SO]),FALSE)</f>
        <v>20</v>
      </c>
      <c r="O220" s="13">
        <f>VLOOKUP(MYRANKS_H[[#This Row],[IDFRANGRAPHS]],STEAMER_H[],COLUMN(STEAMER_H[SB]),FALSE)</f>
        <v>3</v>
      </c>
      <c r="P220" s="15">
        <f>MYRANKS_H[[#This Row],[H]]/MYRANKS_H[[#This Row],[AB]]</f>
        <v>0.23863636363636365</v>
      </c>
    </row>
    <row r="221" spans="1:16" x14ac:dyDescent="0.25">
      <c r="A221" s="7" t="s">
        <v>18390</v>
      </c>
      <c r="B221" s="9" t="str">
        <f>VLOOKUP(MYRANKS_H[[#This Row],[PLAYERID]],PLAYERIDMAP[],COLUMN(PLAYERIDMAP[LASTNAME]),FALSE)</f>
        <v>Gutierrez</v>
      </c>
      <c r="C221" s="12" t="str">
        <f>VLOOKUP(MYRANKS_H[[#This Row],[PLAYERID]],PLAYERIDMAP[],COLUMN(PLAYERIDMAP[FIRSTNAME]),FALSE)</f>
        <v xml:space="preserve">Franklin </v>
      </c>
      <c r="D221" s="12" t="str">
        <f>VLOOKUP(MYRANKS_H[[#This Row],[PLAYERID]],PLAYERIDMAP[],COLUMN(PLAYERIDMAP[TEAM]),FALSE)</f>
        <v>SEA</v>
      </c>
      <c r="E221" s="12" t="str">
        <f>VLOOKUP(MYRANKS_H[[#This Row],[PLAYERID]],PLAYERIDMAP[],COLUMN(PLAYERIDMAP[POS]),FALSE)</f>
        <v>OF</v>
      </c>
      <c r="F221" s="12">
        <f>VLOOKUP(MYRANKS_H[[#This Row],[PLAYERID]],PLAYERIDMAP[],COLUMN(PLAYERIDMAP[IDFANGRAPHS]),FALSE)</f>
        <v>3255</v>
      </c>
      <c r="G221" s="13">
        <f>VLOOKUP(MYRANKS_H[[#This Row],[IDFRANGRAPHS]],STEAMER_H[],COLUMN(STEAMER_H[PA]),FALSE)</f>
        <v>417</v>
      </c>
      <c r="H221" s="13">
        <f>VLOOKUP(MYRANKS_H[[#This Row],[IDFRANGRAPHS]],STEAMER_H[],COLUMN(STEAMER_H[AB]),FALSE)</f>
        <v>379</v>
      </c>
      <c r="I221" s="13">
        <f>VLOOKUP(MYRANKS_H[[#This Row],[IDFRANGRAPHS]],STEAMER_H[],COLUMN(STEAMER_H[H]),FALSE)</f>
        <v>92</v>
      </c>
      <c r="J221" s="13">
        <f>VLOOKUP(MYRANKS_H[[#This Row],[IDFRANGRAPHS]],STEAMER_H[],COLUMN(STEAMER_H[HR]),FALSE)</f>
        <v>7</v>
      </c>
      <c r="K221" s="13">
        <f>VLOOKUP(MYRANKS_H[[#This Row],[IDFRANGRAPHS]],STEAMER_H[],COLUMN(STEAMER_H[R]),FALSE)</f>
        <v>42</v>
      </c>
      <c r="L221" s="13">
        <f>VLOOKUP(MYRANKS_H[[#This Row],[IDFRANGRAPHS]],STEAMER_H[],COLUMN(STEAMER_H[RBI]),FALSE)</f>
        <v>38</v>
      </c>
      <c r="M221" s="13">
        <f>VLOOKUP(MYRANKS_H[[#This Row],[IDFRANGRAPHS]],STEAMER_H[],COLUMN(STEAMER_H[BB]),FALSE)</f>
        <v>30</v>
      </c>
      <c r="N221" s="13">
        <f>VLOOKUP(MYRANKS_H[[#This Row],[IDFRANGRAPHS]],STEAMER_H[],COLUMN(STEAMER_H[SO]),FALSE)</f>
        <v>78</v>
      </c>
      <c r="O221" s="13">
        <f>VLOOKUP(MYRANKS_H[[#This Row],[IDFRANGRAPHS]],STEAMER_H[],COLUMN(STEAMER_H[SB]),FALSE)</f>
        <v>8</v>
      </c>
      <c r="P221" s="15">
        <f>MYRANKS_H[[#This Row],[H]]/MYRANKS_H[[#This Row],[AB]]</f>
        <v>0.24274406332453827</v>
      </c>
    </row>
    <row r="222" spans="1:16" x14ac:dyDescent="0.25">
      <c r="A222" s="7" t="s">
        <v>18394</v>
      </c>
      <c r="B222" s="9" t="str">
        <f>VLOOKUP(MYRANKS_H[[#This Row],[PLAYERID]],PLAYERIDMAP[],COLUMN(PLAYERIDMAP[LASTNAME]),FALSE)</f>
        <v>Guyer</v>
      </c>
      <c r="C222" s="12" t="str">
        <f>VLOOKUP(MYRANKS_H[[#This Row],[PLAYERID]],PLAYERIDMAP[],COLUMN(PLAYERIDMAP[FIRSTNAME]),FALSE)</f>
        <v xml:space="preserve">Brandon </v>
      </c>
      <c r="D222" s="12" t="str">
        <f>VLOOKUP(MYRANKS_H[[#This Row],[PLAYERID]],PLAYERIDMAP[],COLUMN(PLAYERIDMAP[TEAM]),FALSE)</f>
        <v>TB</v>
      </c>
      <c r="E222" s="12" t="str">
        <f>VLOOKUP(MYRANKS_H[[#This Row],[PLAYERID]],PLAYERIDMAP[],COLUMN(PLAYERIDMAP[POS]),FALSE)</f>
        <v>OF</v>
      </c>
      <c r="F222" s="12">
        <f>VLOOKUP(MYRANKS_H[[#This Row],[PLAYERID]],PLAYERIDMAP[],COLUMN(PLAYERIDMAP[IDFANGRAPHS]),FALSE)</f>
        <v>2636</v>
      </c>
      <c r="G222" s="13">
        <f>VLOOKUP(MYRANKS_H[[#This Row],[IDFRANGRAPHS]],STEAMER_H[],COLUMN(STEAMER_H[PA]),FALSE)</f>
        <v>482</v>
      </c>
      <c r="H222" s="13">
        <f>VLOOKUP(MYRANKS_H[[#This Row],[IDFRANGRAPHS]],STEAMER_H[],COLUMN(STEAMER_H[AB]),FALSE)</f>
        <v>437</v>
      </c>
      <c r="I222" s="13">
        <f>VLOOKUP(MYRANKS_H[[#This Row],[IDFRANGRAPHS]],STEAMER_H[],COLUMN(STEAMER_H[H]),FALSE)</f>
        <v>114</v>
      </c>
      <c r="J222" s="13">
        <f>VLOOKUP(MYRANKS_H[[#This Row],[IDFRANGRAPHS]],STEAMER_H[],COLUMN(STEAMER_H[HR]),FALSE)</f>
        <v>12</v>
      </c>
      <c r="K222" s="13">
        <f>VLOOKUP(MYRANKS_H[[#This Row],[IDFRANGRAPHS]],STEAMER_H[],COLUMN(STEAMER_H[R]),FALSE)</f>
        <v>53</v>
      </c>
      <c r="L222" s="13">
        <f>VLOOKUP(MYRANKS_H[[#This Row],[IDFRANGRAPHS]],STEAMER_H[],COLUMN(STEAMER_H[RBI]),FALSE)</f>
        <v>55</v>
      </c>
      <c r="M222" s="13">
        <f>VLOOKUP(MYRANKS_H[[#This Row],[IDFRANGRAPHS]],STEAMER_H[],COLUMN(STEAMER_H[BB]),FALSE)</f>
        <v>31</v>
      </c>
      <c r="N222" s="13">
        <f>VLOOKUP(MYRANKS_H[[#This Row],[IDFRANGRAPHS]],STEAMER_H[],COLUMN(STEAMER_H[SO]),FALSE)</f>
        <v>83</v>
      </c>
      <c r="O222" s="13">
        <f>VLOOKUP(MYRANKS_H[[#This Row],[IDFRANGRAPHS]],STEAMER_H[],COLUMN(STEAMER_H[SB]),FALSE)</f>
        <v>13</v>
      </c>
      <c r="P222" s="15">
        <f>MYRANKS_H[[#This Row],[H]]/MYRANKS_H[[#This Row],[AB]]</f>
        <v>0.2608695652173913</v>
      </c>
    </row>
    <row r="223" spans="1:16" x14ac:dyDescent="0.25">
      <c r="A223" s="7" t="s">
        <v>18397</v>
      </c>
      <c r="B223" s="9" t="str">
        <f>VLOOKUP(MYRANKS_H[[#This Row],[PLAYERID]],PLAYERIDMAP[],COLUMN(PLAYERIDMAP[LASTNAME]),FALSE)</f>
        <v>Guzman</v>
      </c>
      <c r="C223" s="12" t="str">
        <f>VLOOKUP(MYRANKS_H[[#This Row],[PLAYERID]],PLAYERIDMAP[],COLUMN(PLAYERIDMAP[FIRSTNAME]),FALSE)</f>
        <v xml:space="preserve">Jesus </v>
      </c>
      <c r="D223" s="12" t="str">
        <f>VLOOKUP(MYRANKS_H[[#This Row],[PLAYERID]],PLAYERIDMAP[],COLUMN(PLAYERIDMAP[TEAM]),FALSE)</f>
        <v>SD</v>
      </c>
      <c r="E223" s="12" t="str">
        <f>VLOOKUP(MYRANKS_H[[#This Row],[PLAYERID]],PLAYERIDMAP[],COLUMN(PLAYERIDMAP[POS]),FALSE)</f>
        <v>1B</v>
      </c>
      <c r="F223" s="12">
        <f>VLOOKUP(MYRANKS_H[[#This Row],[PLAYERID]],PLAYERIDMAP[],COLUMN(PLAYERIDMAP[IDFANGRAPHS]),FALSE)</f>
        <v>3118</v>
      </c>
      <c r="G223" s="13">
        <f>VLOOKUP(MYRANKS_H[[#This Row],[IDFRANGRAPHS]],STEAMER_H[],COLUMN(STEAMER_H[PA]),FALSE)</f>
        <v>209</v>
      </c>
      <c r="H223" s="13">
        <f>VLOOKUP(MYRANKS_H[[#This Row],[IDFRANGRAPHS]],STEAMER_H[],COLUMN(STEAMER_H[AB]),FALSE)</f>
        <v>188</v>
      </c>
      <c r="I223" s="13">
        <f>VLOOKUP(MYRANKS_H[[#This Row],[IDFRANGRAPHS]],STEAMER_H[],COLUMN(STEAMER_H[H]),FALSE)</f>
        <v>49</v>
      </c>
      <c r="J223" s="13">
        <f>VLOOKUP(MYRANKS_H[[#This Row],[IDFRANGRAPHS]],STEAMER_H[],COLUMN(STEAMER_H[HR]),FALSE)</f>
        <v>5</v>
      </c>
      <c r="K223" s="13">
        <f>VLOOKUP(MYRANKS_H[[#This Row],[IDFRANGRAPHS]],STEAMER_H[],COLUMN(STEAMER_H[R]),FALSE)</f>
        <v>21</v>
      </c>
      <c r="L223" s="13">
        <f>VLOOKUP(MYRANKS_H[[#This Row],[IDFRANGRAPHS]],STEAMER_H[],COLUMN(STEAMER_H[RBI]),FALSE)</f>
        <v>23</v>
      </c>
      <c r="M223" s="13">
        <f>VLOOKUP(MYRANKS_H[[#This Row],[IDFRANGRAPHS]],STEAMER_H[],COLUMN(STEAMER_H[BB]),FALSE)</f>
        <v>17</v>
      </c>
      <c r="N223" s="13">
        <f>VLOOKUP(MYRANKS_H[[#This Row],[IDFRANGRAPHS]],STEAMER_H[],COLUMN(STEAMER_H[SO]),FALSE)</f>
        <v>40</v>
      </c>
      <c r="O223" s="13">
        <f>VLOOKUP(MYRANKS_H[[#This Row],[IDFRANGRAPHS]],STEAMER_H[],COLUMN(STEAMER_H[SB]),FALSE)</f>
        <v>2</v>
      </c>
      <c r="P223" s="15">
        <f>MYRANKS_H[[#This Row],[H]]/MYRANKS_H[[#This Row],[AB]]</f>
        <v>0.26063829787234044</v>
      </c>
    </row>
    <row r="224" spans="1:16" x14ac:dyDescent="0.25">
      <c r="A224" s="7" t="s">
        <v>18401</v>
      </c>
      <c r="B224" s="9" t="str">
        <f>VLOOKUP(MYRANKS_H[[#This Row],[PLAYERID]],PLAYERIDMAP[],COLUMN(PLAYERIDMAP[LASTNAME]),FALSE)</f>
        <v>Gwynn</v>
      </c>
      <c r="C224" s="12" t="str">
        <f>VLOOKUP(MYRANKS_H[[#This Row],[PLAYERID]],PLAYERIDMAP[],COLUMN(PLAYERIDMAP[FIRSTNAME]),FALSE)</f>
        <v xml:space="preserve">Tony </v>
      </c>
      <c r="D224" s="12" t="str">
        <f>VLOOKUP(MYRANKS_H[[#This Row],[PLAYERID]],PLAYERIDMAP[],COLUMN(PLAYERIDMAP[TEAM]),FALSE)</f>
        <v>LAD</v>
      </c>
      <c r="E224" s="12" t="str">
        <f>VLOOKUP(MYRANKS_H[[#This Row],[PLAYERID]],PLAYERIDMAP[],COLUMN(PLAYERIDMAP[POS]),FALSE)</f>
        <v>OF</v>
      </c>
      <c r="F224" s="12">
        <f>VLOOKUP(MYRANKS_H[[#This Row],[PLAYERID]],PLAYERIDMAP[],COLUMN(PLAYERIDMAP[IDFANGRAPHS]),FALSE)</f>
        <v>6141</v>
      </c>
      <c r="G224" s="13">
        <f>VLOOKUP(MYRANKS_H[[#This Row],[IDFRANGRAPHS]],STEAMER_H[],COLUMN(STEAMER_H[PA]),FALSE)</f>
        <v>268</v>
      </c>
      <c r="H224" s="13">
        <f>VLOOKUP(MYRANKS_H[[#This Row],[IDFRANGRAPHS]],STEAMER_H[],COLUMN(STEAMER_H[AB]),FALSE)</f>
        <v>239</v>
      </c>
      <c r="I224" s="13">
        <f>VLOOKUP(MYRANKS_H[[#This Row],[IDFRANGRAPHS]],STEAMER_H[],COLUMN(STEAMER_H[H]),FALSE)</f>
        <v>58</v>
      </c>
      <c r="J224" s="13">
        <f>VLOOKUP(MYRANKS_H[[#This Row],[IDFRANGRAPHS]],STEAMER_H[],COLUMN(STEAMER_H[HR]),FALSE)</f>
        <v>2</v>
      </c>
      <c r="K224" s="13">
        <f>VLOOKUP(MYRANKS_H[[#This Row],[IDFRANGRAPHS]],STEAMER_H[],COLUMN(STEAMER_H[R]),FALSE)</f>
        <v>23</v>
      </c>
      <c r="L224" s="13">
        <f>VLOOKUP(MYRANKS_H[[#This Row],[IDFRANGRAPHS]],STEAMER_H[],COLUMN(STEAMER_H[RBI]),FALSE)</f>
        <v>23</v>
      </c>
      <c r="M224" s="13">
        <f>VLOOKUP(MYRANKS_H[[#This Row],[IDFRANGRAPHS]],STEAMER_H[],COLUMN(STEAMER_H[BB]),FALSE)</f>
        <v>23</v>
      </c>
      <c r="N224" s="13">
        <f>VLOOKUP(MYRANKS_H[[#This Row],[IDFRANGRAPHS]],STEAMER_H[],COLUMN(STEAMER_H[SO]),FALSE)</f>
        <v>47</v>
      </c>
      <c r="O224" s="13">
        <f>VLOOKUP(MYRANKS_H[[#This Row],[IDFRANGRAPHS]],STEAMER_H[],COLUMN(STEAMER_H[SB]),FALSE)</f>
        <v>9</v>
      </c>
      <c r="P224" s="15">
        <f>MYRANKS_H[[#This Row],[H]]/MYRANKS_H[[#This Row],[AB]]</f>
        <v>0.24267782426778242</v>
      </c>
    </row>
    <row r="225" spans="1:16" x14ac:dyDescent="0.25">
      <c r="A225" s="7" t="s">
        <v>18406</v>
      </c>
      <c r="B225" s="9" t="str">
        <f>VLOOKUP(MYRANKS_H[[#This Row],[PLAYERID]],PLAYERIDMAP[],COLUMN(PLAYERIDMAP[LASTNAME]),FALSE)</f>
        <v>Gyorko</v>
      </c>
      <c r="C225" s="12" t="str">
        <f>VLOOKUP(MYRANKS_H[[#This Row],[PLAYERID]],PLAYERIDMAP[],COLUMN(PLAYERIDMAP[FIRSTNAME]),FALSE)</f>
        <v xml:space="preserve">Jedd </v>
      </c>
      <c r="D225" s="12" t="str">
        <f>VLOOKUP(MYRANKS_H[[#This Row],[PLAYERID]],PLAYERIDMAP[],COLUMN(PLAYERIDMAP[TEAM]),FALSE)</f>
        <v>SD</v>
      </c>
      <c r="E225" s="12" t="str">
        <f>VLOOKUP(MYRANKS_H[[#This Row],[PLAYERID]],PLAYERIDMAP[],COLUMN(PLAYERIDMAP[POS]),FALSE)</f>
        <v>3B</v>
      </c>
      <c r="F225" s="12" t="str">
        <f>VLOOKUP(MYRANKS_H[[#This Row],[PLAYERID]],PLAYERIDMAP[],COLUMN(PLAYERIDMAP[IDFANGRAPHS]),FALSE)</f>
        <v>sa526816</v>
      </c>
      <c r="G225" s="13">
        <f>VLOOKUP(MYRANKS_H[[#This Row],[IDFRANGRAPHS]],STEAMER_H[],COLUMN(STEAMER_H[PA]),FALSE)</f>
        <v>391</v>
      </c>
      <c r="H225" s="13">
        <f>VLOOKUP(MYRANKS_H[[#This Row],[IDFRANGRAPHS]],STEAMER_H[],COLUMN(STEAMER_H[AB]),FALSE)</f>
        <v>356</v>
      </c>
      <c r="I225" s="13">
        <f>VLOOKUP(MYRANKS_H[[#This Row],[IDFRANGRAPHS]],STEAMER_H[],COLUMN(STEAMER_H[H]),FALSE)</f>
        <v>96</v>
      </c>
      <c r="J225" s="13">
        <f>VLOOKUP(MYRANKS_H[[#This Row],[IDFRANGRAPHS]],STEAMER_H[],COLUMN(STEAMER_H[HR]),FALSE)</f>
        <v>13</v>
      </c>
      <c r="K225" s="13">
        <f>VLOOKUP(MYRANKS_H[[#This Row],[IDFRANGRAPHS]],STEAMER_H[],COLUMN(STEAMER_H[R]),FALSE)</f>
        <v>41</v>
      </c>
      <c r="L225" s="13">
        <f>VLOOKUP(MYRANKS_H[[#This Row],[IDFRANGRAPHS]],STEAMER_H[],COLUMN(STEAMER_H[RBI]),FALSE)</f>
        <v>49</v>
      </c>
      <c r="M225" s="13">
        <f>VLOOKUP(MYRANKS_H[[#This Row],[IDFRANGRAPHS]],STEAMER_H[],COLUMN(STEAMER_H[BB]),FALSE)</f>
        <v>28</v>
      </c>
      <c r="N225" s="13">
        <f>VLOOKUP(MYRANKS_H[[#This Row],[IDFRANGRAPHS]],STEAMER_H[],COLUMN(STEAMER_H[SO]),FALSE)</f>
        <v>70</v>
      </c>
      <c r="O225" s="13">
        <f>VLOOKUP(MYRANKS_H[[#This Row],[IDFRANGRAPHS]],STEAMER_H[],COLUMN(STEAMER_H[SB]),FALSE)</f>
        <v>4</v>
      </c>
      <c r="P225" s="15">
        <f>MYRANKS_H[[#This Row],[H]]/MYRANKS_H[[#This Row],[AB]]</f>
        <v>0.2696629213483146</v>
      </c>
    </row>
    <row r="226" spans="1:16" x14ac:dyDescent="0.25">
      <c r="A226" s="7" t="s">
        <v>18408</v>
      </c>
      <c r="B226" s="9" t="str">
        <f>VLOOKUP(MYRANKS_H[[#This Row],[PLAYERID]],PLAYERIDMAP[],COLUMN(PLAYERIDMAP[LASTNAME]),FALSE)</f>
        <v>Hafner</v>
      </c>
      <c r="C226" s="12" t="str">
        <f>VLOOKUP(MYRANKS_H[[#This Row],[PLAYERID]],PLAYERIDMAP[],COLUMN(PLAYERIDMAP[FIRSTNAME]),FALSE)</f>
        <v xml:space="preserve">Travis </v>
      </c>
      <c r="D226" s="12" t="str">
        <f>VLOOKUP(MYRANKS_H[[#This Row],[PLAYERID]],PLAYERIDMAP[],COLUMN(PLAYERIDMAP[TEAM]),FALSE)</f>
        <v>NYY</v>
      </c>
      <c r="E226" s="12" t="str">
        <f>VLOOKUP(MYRANKS_H[[#This Row],[PLAYERID]],PLAYERIDMAP[],COLUMN(PLAYERIDMAP[POS]),FALSE)</f>
        <v>DH</v>
      </c>
      <c r="F226" s="12">
        <f>VLOOKUP(MYRANKS_H[[#This Row],[PLAYERID]],PLAYERIDMAP[],COLUMN(PLAYERIDMAP[IDFANGRAPHS]),FALSE)</f>
        <v>1573</v>
      </c>
      <c r="G226" s="13">
        <f>VLOOKUP(MYRANKS_H[[#This Row],[IDFRANGRAPHS]],STEAMER_H[],COLUMN(STEAMER_H[PA]),FALSE)</f>
        <v>278</v>
      </c>
      <c r="H226" s="13">
        <f>VLOOKUP(MYRANKS_H[[#This Row],[IDFRANGRAPHS]],STEAMER_H[],COLUMN(STEAMER_H[AB]),FALSE)</f>
        <v>240</v>
      </c>
      <c r="I226" s="13">
        <f>VLOOKUP(MYRANKS_H[[#This Row],[IDFRANGRAPHS]],STEAMER_H[],COLUMN(STEAMER_H[H]),FALSE)</f>
        <v>60</v>
      </c>
      <c r="J226" s="13">
        <f>VLOOKUP(MYRANKS_H[[#This Row],[IDFRANGRAPHS]],STEAMER_H[],COLUMN(STEAMER_H[HR]),FALSE)</f>
        <v>9</v>
      </c>
      <c r="K226" s="13">
        <f>VLOOKUP(MYRANKS_H[[#This Row],[IDFRANGRAPHS]],STEAMER_H[],COLUMN(STEAMER_H[R]),FALSE)</f>
        <v>32</v>
      </c>
      <c r="L226" s="13">
        <f>VLOOKUP(MYRANKS_H[[#This Row],[IDFRANGRAPHS]],STEAMER_H[],COLUMN(STEAMER_H[RBI]),FALSE)</f>
        <v>33</v>
      </c>
      <c r="M226" s="13">
        <f>VLOOKUP(MYRANKS_H[[#This Row],[IDFRANGRAPHS]],STEAMER_H[],COLUMN(STEAMER_H[BB]),FALSE)</f>
        <v>29</v>
      </c>
      <c r="N226" s="13">
        <f>VLOOKUP(MYRANKS_H[[#This Row],[IDFRANGRAPHS]],STEAMER_H[],COLUMN(STEAMER_H[SO]),FALSE)</f>
        <v>55</v>
      </c>
      <c r="O226" s="13">
        <f>VLOOKUP(MYRANKS_H[[#This Row],[IDFRANGRAPHS]],STEAMER_H[],COLUMN(STEAMER_H[SB]),FALSE)</f>
        <v>1</v>
      </c>
      <c r="P226" s="15">
        <f>MYRANKS_H[[#This Row],[H]]/MYRANKS_H[[#This Row],[AB]]</f>
        <v>0.25</v>
      </c>
    </row>
    <row r="227" spans="1:16" x14ac:dyDescent="0.25">
      <c r="A227" s="7" t="s">
        <v>18416</v>
      </c>
      <c r="B227" s="9" t="str">
        <f>VLOOKUP(MYRANKS_H[[#This Row],[PLAYERID]],PLAYERIDMAP[],COLUMN(PLAYERIDMAP[LASTNAME]),FALSE)</f>
        <v>Hairston</v>
      </c>
      <c r="C227" s="12" t="str">
        <f>VLOOKUP(MYRANKS_H[[#This Row],[PLAYERID]],PLAYERIDMAP[],COLUMN(PLAYERIDMAP[FIRSTNAME]),FALSE)</f>
        <v xml:space="preserve">Jerry </v>
      </c>
      <c r="D227" s="12" t="str">
        <f>VLOOKUP(MYRANKS_H[[#This Row],[PLAYERID]],PLAYERIDMAP[],COLUMN(PLAYERIDMAP[TEAM]),FALSE)</f>
        <v>LAD</v>
      </c>
      <c r="E227" s="12" t="str">
        <f>VLOOKUP(MYRANKS_H[[#This Row],[PLAYERID]],PLAYERIDMAP[],COLUMN(PLAYERIDMAP[POS]),FALSE)</f>
        <v>SS</v>
      </c>
      <c r="F227" s="12">
        <f>VLOOKUP(MYRANKS_H[[#This Row],[PLAYERID]],PLAYERIDMAP[],COLUMN(PLAYERIDMAP[IDFANGRAPHS]),FALSE)</f>
        <v>144</v>
      </c>
      <c r="G227" s="13">
        <f>VLOOKUP(MYRANKS_H[[#This Row],[IDFRANGRAPHS]],STEAMER_H[],COLUMN(STEAMER_H[PA]),FALSE)</f>
        <v>235</v>
      </c>
      <c r="H227" s="13">
        <f>VLOOKUP(MYRANKS_H[[#This Row],[IDFRANGRAPHS]],STEAMER_H[],COLUMN(STEAMER_H[AB]),FALSE)</f>
        <v>210</v>
      </c>
      <c r="I227" s="13">
        <f>VLOOKUP(MYRANKS_H[[#This Row],[IDFRANGRAPHS]],STEAMER_H[],COLUMN(STEAMER_H[H]),FALSE)</f>
        <v>55</v>
      </c>
      <c r="J227" s="13">
        <f>VLOOKUP(MYRANKS_H[[#This Row],[IDFRANGRAPHS]],STEAMER_H[],COLUMN(STEAMER_H[HR]),FALSE)</f>
        <v>4</v>
      </c>
      <c r="K227" s="13">
        <f>VLOOKUP(MYRANKS_H[[#This Row],[IDFRANGRAPHS]],STEAMER_H[],COLUMN(STEAMER_H[R]),FALSE)</f>
        <v>22</v>
      </c>
      <c r="L227" s="13">
        <f>VLOOKUP(MYRANKS_H[[#This Row],[IDFRANGRAPHS]],STEAMER_H[],COLUMN(STEAMER_H[RBI]),FALSE)</f>
        <v>24</v>
      </c>
      <c r="M227" s="13">
        <f>VLOOKUP(MYRANKS_H[[#This Row],[IDFRANGRAPHS]],STEAMER_H[],COLUMN(STEAMER_H[BB]),FALSE)</f>
        <v>20</v>
      </c>
      <c r="N227" s="13">
        <f>VLOOKUP(MYRANKS_H[[#This Row],[IDFRANGRAPHS]],STEAMER_H[],COLUMN(STEAMER_H[SO]),FALSE)</f>
        <v>29</v>
      </c>
      <c r="O227" s="13">
        <f>VLOOKUP(MYRANKS_H[[#This Row],[IDFRANGRAPHS]],STEAMER_H[],COLUMN(STEAMER_H[SB]),FALSE)</f>
        <v>2</v>
      </c>
      <c r="P227" s="15">
        <f>MYRANKS_H[[#This Row],[H]]/MYRANKS_H[[#This Row],[AB]]</f>
        <v>0.26190476190476192</v>
      </c>
    </row>
    <row r="228" spans="1:16" x14ac:dyDescent="0.25">
      <c r="A228" s="7" t="s">
        <v>18421</v>
      </c>
      <c r="B228" s="9" t="str">
        <f>VLOOKUP(MYRANKS_H[[#This Row],[PLAYERID]],PLAYERIDMAP[],COLUMN(PLAYERIDMAP[LASTNAME]),FALSE)</f>
        <v>Hairston</v>
      </c>
      <c r="C228" s="12" t="str">
        <f>VLOOKUP(MYRANKS_H[[#This Row],[PLAYERID]],PLAYERIDMAP[],COLUMN(PLAYERIDMAP[FIRSTNAME]),FALSE)</f>
        <v xml:space="preserve">Scott </v>
      </c>
      <c r="D228" s="12" t="str">
        <f>VLOOKUP(MYRANKS_H[[#This Row],[PLAYERID]],PLAYERIDMAP[],COLUMN(PLAYERIDMAP[TEAM]),FALSE)</f>
        <v>CHC</v>
      </c>
      <c r="E228" s="12" t="str">
        <f>VLOOKUP(MYRANKS_H[[#This Row],[PLAYERID]],PLAYERIDMAP[],COLUMN(PLAYERIDMAP[POS]),FALSE)</f>
        <v>OF</v>
      </c>
      <c r="F228" s="12">
        <f>VLOOKUP(MYRANKS_H[[#This Row],[PLAYERID]],PLAYERIDMAP[],COLUMN(PLAYERIDMAP[IDFANGRAPHS]),FALSE)</f>
        <v>1926</v>
      </c>
      <c r="G228" s="13">
        <f>VLOOKUP(MYRANKS_H[[#This Row],[IDFRANGRAPHS]],STEAMER_H[],COLUMN(STEAMER_H[PA]),FALSE)</f>
        <v>380</v>
      </c>
      <c r="H228" s="13">
        <f>VLOOKUP(MYRANKS_H[[#This Row],[IDFRANGRAPHS]],STEAMER_H[],COLUMN(STEAMER_H[AB]),FALSE)</f>
        <v>346</v>
      </c>
      <c r="I228" s="13">
        <f>VLOOKUP(MYRANKS_H[[#This Row],[IDFRANGRAPHS]],STEAMER_H[],COLUMN(STEAMER_H[H]),FALSE)</f>
        <v>88</v>
      </c>
      <c r="J228" s="13">
        <f>VLOOKUP(MYRANKS_H[[#This Row],[IDFRANGRAPHS]],STEAMER_H[],COLUMN(STEAMER_H[HR]),FALSE)</f>
        <v>16</v>
      </c>
      <c r="K228" s="13">
        <f>VLOOKUP(MYRANKS_H[[#This Row],[IDFRANGRAPHS]],STEAMER_H[],COLUMN(STEAMER_H[R]),FALSE)</f>
        <v>44</v>
      </c>
      <c r="L228" s="13">
        <f>VLOOKUP(MYRANKS_H[[#This Row],[IDFRANGRAPHS]],STEAMER_H[],COLUMN(STEAMER_H[RBI]),FALSE)</f>
        <v>51</v>
      </c>
      <c r="M228" s="13">
        <f>VLOOKUP(MYRANKS_H[[#This Row],[IDFRANGRAPHS]],STEAMER_H[],COLUMN(STEAMER_H[BB]),FALSE)</f>
        <v>26</v>
      </c>
      <c r="N228" s="13">
        <f>VLOOKUP(MYRANKS_H[[#This Row],[IDFRANGRAPHS]],STEAMER_H[],COLUMN(STEAMER_H[SO]),FALSE)</f>
        <v>77</v>
      </c>
      <c r="O228" s="13">
        <f>VLOOKUP(MYRANKS_H[[#This Row],[IDFRANGRAPHS]],STEAMER_H[],COLUMN(STEAMER_H[SB]),FALSE)</f>
        <v>5</v>
      </c>
      <c r="P228" s="15">
        <f>MYRANKS_H[[#This Row],[H]]/MYRANKS_H[[#This Row],[AB]]</f>
        <v>0.25433526011560692</v>
      </c>
    </row>
    <row r="229" spans="1:16" x14ac:dyDescent="0.25">
      <c r="A229" s="7" t="s">
        <v>18433</v>
      </c>
      <c r="B229" s="9" t="str">
        <f>VLOOKUP(MYRANKS_H[[#This Row],[PLAYERID]],PLAYERIDMAP[],COLUMN(PLAYERIDMAP[LASTNAME]),FALSE)</f>
        <v>Hamilton</v>
      </c>
      <c r="C229" s="12" t="str">
        <f>VLOOKUP(MYRANKS_H[[#This Row],[PLAYERID]],PLAYERIDMAP[],COLUMN(PLAYERIDMAP[FIRSTNAME]),FALSE)</f>
        <v xml:space="preserve">Billy </v>
      </c>
      <c r="D229" s="12" t="str">
        <f>VLOOKUP(MYRANKS_H[[#This Row],[PLAYERID]],PLAYERIDMAP[],COLUMN(PLAYERIDMAP[TEAM]),FALSE)</f>
        <v>CIN</v>
      </c>
      <c r="E229" s="12" t="str">
        <f>VLOOKUP(MYRANKS_H[[#This Row],[PLAYERID]],PLAYERIDMAP[],COLUMN(PLAYERIDMAP[POS]),FALSE)</f>
        <v>SS</v>
      </c>
      <c r="F229" s="12" t="str">
        <f>VLOOKUP(MYRANKS_H[[#This Row],[PLAYERID]],PLAYERIDMAP[],COLUMN(PLAYERIDMAP[IDFANGRAPHS]),FALSE)</f>
        <v>sa500815</v>
      </c>
      <c r="G229" s="13">
        <f>VLOOKUP(MYRANKS_H[[#This Row],[IDFRANGRAPHS]],STEAMER_H[],COLUMN(STEAMER_H[PA]),FALSE)</f>
        <v>229</v>
      </c>
      <c r="H229" s="13">
        <f>VLOOKUP(MYRANKS_H[[#This Row],[IDFRANGRAPHS]],STEAMER_H[],COLUMN(STEAMER_H[AB]),FALSE)</f>
        <v>206</v>
      </c>
      <c r="I229" s="13">
        <f>VLOOKUP(MYRANKS_H[[#This Row],[IDFRANGRAPHS]],STEAMER_H[],COLUMN(STEAMER_H[H]),FALSE)</f>
        <v>50</v>
      </c>
      <c r="J229" s="13">
        <f>VLOOKUP(MYRANKS_H[[#This Row],[IDFRANGRAPHS]],STEAMER_H[],COLUMN(STEAMER_H[HR]),FALSE)</f>
        <v>2</v>
      </c>
      <c r="K229" s="13">
        <f>VLOOKUP(MYRANKS_H[[#This Row],[IDFRANGRAPHS]],STEAMER_H[],COLUMN(STEAMER_H[R]),FALSE)</f>
        <v>29</v>
      </c>
      <c r="L229" s="13">
        <f>VLOOKUP(MYRANKS_H[[#This Row],[IDFRANGRAPHS]],STEAMER_H[],COLUMN(STEAMER_H[RBI]),FALSE)</f>
        <v>17</v>
      </c>
      <c r="M229" s="13">
        <f>VLOOKUP(MYRANKS_H[[#This Row],[IDFRANGRAPHS]],STEAMER_H[],COLUMN(STEAMER_H[BB]),FALSE)</f>
        <v>18</v>
      </c>
      <c r="N229" s="13">
        <f>VLOOKUP(MYRANKS_H[[#This Row],[IDFRANGRAPHS]],STEAMER_H[],COLUMN(STEAMER_H[SO]),FALSE)</f>
        <v>46</v>
      </c>
      <c r="O229" s="13">
        <f>VLOOKUP(MYRANKS_H[[#This Row],[IDFRANGRAPHS]],STEAMER_H[],COLUMN(STEAMER_H[SB]),FALSE)</f>
        <v>49</v>
      </c>
      <c r="P229" s="15">
        <f>MYRANKS_H[[#This Row],[H]]/MYRANKS_H[[#This Row],[AB]]</f>
        <v>0.24271844660194175</v>
      </c>
    </row>
    <row r="230" spans="1:16" x14ac:dyDescent="0.25">
      <c r="A230" s="7" t="s">
        <v>18435</v>
      </c>
      <c r="B230" s="9" t="str">
        <f>VLOOKUP(MYRANKS_H[[#This Row],[PLAYERID]],PLAYERIDMAP[],COLUMN(PLAYERIDMAP[LASTNAME]),FALSE)</f>
        <v>Hamilton</v>
      </c>
      <c r="C230" s="12" t="str">
        <f>VLOOKUP(MYRANKS_H[[#This Row],[PLAYERID]],PLAYERIDMAP[],COLUMN(PLAYERIDMAP[FIRSTNAME]),FALSE)</f>
        <v xml:space="preserve">Josh </v>
      </c>
      <c r="D230" s="12" t="str">
        <f>VLOOKUP(MYRANKS_H[[#This Row],[PLAYERID]],PLAYERIDMAP[],COLUMN(PLAYERIDMAP[TEAM]),FALSE)</f>
        <v>LAA</v>
      </c>
      <c r="E230" s="12" t="str">
        <f>VLOOKUP(MYRANKS_H[[#This Row],[PLAYERID]],PLAYERIDMAP[],COLUMN(PLAYERIDMAP[POS]),FALSE)</f>
        <v>OF</v>
      </c>
      <c r="F230" s="12">
        <f>VLOOKUP(MYRANKS_H[[#This Row],[PLAYERID]],PLAYERIDMAP[],COLUMN(PLAYERIDMAP[IDFANGRAPHS]),FALSE)</f>
        <v>1875</v>
      </c>
      <c r="G230" s="13">
        <f>VLOOKUP(MYRANKS_H[[#This Row],[IDFRANGRAPHS]],STEAMER_H[],COLUMN(STEAMER_H[PA]),FALSE)</f>
        <v>509</v>
      </c>
      <c r="H230" s="13">
        <f>VLOOKUP(MYRANKS_H[[#This Row],[IDFRANGRAPHS]],STEAMER_H[],COLUMN(STEAMER_H[AB]),FALSE)</f>
        <v>457</v>
      </c>
      <c r="I230" s="13">
        <f>VLOOKUP(MYRANKS_H[[#This Row],[IDFRANGRAPHS]],STEAMER_H[],COLUMN(STEAMER_H[H]),FALSE)</f>
        <v>127</v>
      </c>
      <c r="J230" s="13">
        <f>VLOOKUP(MYRANKS_H[[#This Row],[IDFRANGRAPHS]],STEAMER_H[],COLUMN(STEAMER_H[HR]),FALSE)</f>
        <v>24</v>
      </c>
      <c r="K230" s="13">
        <f>VLOOKUP(MYRANKS_H[[#This Row],[IDFRANGRAPHS]],STEAMER_H[],COLUMN(STEAMER_H[R]),FALSE)</f>
        <v>68</v>
      </c>
      <c r="L230" s="13">
        <f>VLOOKUP(MYRANKS_H[[#This Row],[IDFRANGRAPHS]],STEAMER_H[],COLUMN(STEAMER_H[RBI]),FALSE)</f>
        <v>78</v>
      </c>
      <c r="M230" s="13">
        <f>VLOOKUP(MYRANKS_H[[#This Row],[IDFRANGRAPHS]],STEAMER_H[],COLUMN(STEAMER_H[BB]),FALSE)</f>
        <v>44</v>
      </c>
      <c r="N230" s="13">
        <f>VLOOKUP(MYRANKS_H[[#This Row],[IDFRANGRAPHS]],STEAMER_H[],COLUMN(STEAMER_H[SO]),FALSE)</f>
        <v>114</v>
      </c>
      <c r="O230" s="13">
        <f>VLOOKUP(MYRANKS_H[[#This Row],[IDFRANGRAPHS]],STEAMER_H[],COLUMN(STEAMER_H[SB]),FALSE)</f>
        <v>4</v>
      </c>
      <c r="P230" s="15">
        <f>MYRANKS_H[[#This Row],[H]]/MYRANKS_H[[#This Row],[AB]]</f>
        <v>0.27789934354485779</v>
      </c>
    </row>
    <row r="231" spans="1:16" x14ac:dyDescent="0.25">
      <c r="A231" s="7" t="s">
        <v>18447</v>
      </c>
      <c r="B231" s="9" t="str">
        <f>VLOOKUP(MYRANKS_H[[#This Row],[PLAYERID]],PLAYERIDMAP[],COLUMN(PLAYERIDMAP[LASTNAME]),FALSE)</f>
        <v>Hanigan</v>
      </c>
      <c r="C231" s="12" t="str">
        <f>VLOOKUP(MYRANKS_H[[#This Row],[PLAYERID]],PLAYERIDMAP[],COLUMN(PLAYERIDMAP[FIRSTNAME]),FALSE)</f>
        <v xml:space="preserve">Ryan </v>
      </c>
      <c r="D231" s="12" t="str">
        <f>VLOOKUP(MYRANKS_H[[#This Row],[PLAYERID]],PLAYERIDMAP[],COLUMN(PLAYERIDMAP[TEAM]),FALSE)</f>
        <v>CIN</v>
      </c>
      <c r="E231" s="12" t="str">
        <f>VLOOKUP(MYRANKS_H[[#This Row],[PLAYERID]],PLAYERIDMAP[],COLUMN(PLAYERIDMAP[POS]),FALSE)</f>
        <v>C</v>
      </c>
      <c r="F231" s="12">
        <f>VLOOKUP(MYRANKS_H[[#This Row],[PLAYERID]],PLAYERIDMAP[],COLUMN(PLAYERIDMAP[IDFANGRAPHS]),FALSE)</f>
        <v>4952</v>
      </c>
      <c r="G231" s="13">
        <f>VLOOKUP(MYRANKS_H[[#This Row],[IDFRANGRAPHS]],STEAMER_H[],COLUMN(STEAMER_H[PA]),FALSE)</f>
        <v>276</v>
      </c>
      <c r="H231" s="13">
        <f>VLOOKUP(MYRANKS_H[[#This Row],[IDFRANGRAPHS]],STEAMER_H[],COLUMN(STEAMER_H[AB]),FALSE)</f>
        <v>237</v>
      </c>
      <c r="I231" s="13">
        <f>VLOOKUP(MYRANKS_H[[#This Row],[IDFRANGRAPHS]],STEAMER_H[],COLUMN(STEAMER_H[H]),FALSE)</f>
        <v>63</v>
      </c>
      <c r="J231" s="13">
        <f>VLOOKUP(MYRANKS_H[[#This Row],[IDFRANGRAPHS]],STEAMER_H[],COLUMN(STEAMER_H[HR]),FALSE)</f>
        <v>4</v>
      </c>
      <c r="K231" s="13">
        <f>VLOOKUP(MYRANKS_H[[#This Row],[IDFRANGRAPHS]],STEAMER_H[],COLUMN(STEAMER_H[R]),FALSE)</f>
        <v>26</v>
      </c>
      <c r="L231" s="13">
        <f>VLOOKUP(MYRANKS_H[[#This Row],[IDFRANGRAPHS]],STEAMER_H[],COLUMN(STEAMER_H[RBI]),FALSE)</f>
        <v>26</v>
      </c>
      <c r="M231" s="13">
        <f>VLOOKUP(MYRANKS_H[[#This Row],[IDFRANGRAPHS]],STEAMER_H[],COLUMN(STEAMER_H[BB]),FALSE)</f>
        <v>32</v>
      </c>
      <c r="N231" s="13">
        <f>VLOOKUP(MYRANKS_H[[#This Row],[IDFRANGRAPHS]],STEAMER_H[],COLUMN(STEAMER_H[SO]),FALSE)</f>
        <v>29</v>
      </c>
      <c r="O231" s="13">
        <f>VLOOKUP(MYRANKS_H[[#This Row],[IDFRANGRAPHS]],STEAMER_H[],COLUMN(STEAMER_H[SB]),FALSE)</f>
        <v>1</v>
      </c>
      <c r="P231" s="15">
        <f>MYRANKS_H[[#This Row],[H]]/MYRANKS_H[[#This Row],[AB]]</f>
        <v>0.26582278481012656</v>
      </c>
    </row>
    <row r="232" spans="1:16" x14ac:dyDescent="0.25">
      <c r="A232" s="7" t="s">
        <v>18451</v>
      </c>
      <c r="B232" s="9" t="str">
        <f>VLOOKUP(MYRANKS_H[[#This Row],[PLAYERID]],PLAYERIDMAP[],COLUMN(PLAYERIDMAP[LASTNAME]),FALSE)</f>
        <v>Hannahan</v>
      </c>
      <c r="C232" s="12" t="str">
        <f>VLOOKUP(MYRANKS_H[[#This Row],[PLAYERID]],PLAYERIDMAP[],COLUMN(PLAYERIDMAP[FIRSTNAME]),FALSE)</f>
        <v xml:space="preserve">Jack </v>
      </c>
      <c r="D232" s="12" t="str">
        <f>VLOOKUP(MYRANKS_H[[#This Row],[PLAYERID]],PLAYERIDMAP[],COLUMN(PLAYERIDMAP[TEAM]),FALSE)</f>
        <v>CIN</v>
      </c>
      <c r="E232" s="12" t="str">
        <f>VLOOKUP(MYRANKS_H[[#This Row],[PLAYERID]],PLAYERIDMAP[],COLUMN(PLAYERIDMAP[POS]),FALSE)</f>
        <v>3B</v>
      </c>
      <c r="F232" s="12">
        <f>VLOOKUP(MYRANKS_H[[#This Row],[PLAYERID]],PLAYERIDMAP[],COLUMN(PLAYERIDMAP[IDFANGRAPHS]),FALSE)</f>
        <v>3692</v>
      </c>
      <c r="G232" s="13">
        <f>VLOOKUP(MYRANKS_H[[#This Row],[IDFRANGRAPHS]],STEAMER_H[],COLUMN(STEAMER_H[PA]),FALSE)</f>
        <v>185</v>
      </c>
      <c r="H232" s="13">
        <f>VLOOKUP(MYRANKS_H[[#This Row],[IDFRANGRAPHS]],STEAMER_H[],COLUMN(STEAMER_H[AB]),FALSE)</f>
        <v>164</v>
      </c>
      <c r="I232" s="13">
        <f>VLOOKUP(MYRANKS_H[[#This Row],[IDFRANGRAPHS]],STEAMER_H[],COLUMN(STEAMER_H[H]),FALSE)</f>
        <v>38</v>
      </c>
      <c r="J232" s="13">
        <f>VLOOKUP(MYRANKS_H[[#This Row],[IDFRANGRAPHS]],STEAMER_H[],COLUMN(STEAMER_H[HR]),FALSE)</f>
        <v>3</v>
      </c>
      <c r="K232" s="13">
        <f>VLOOKUP(MYRANKS_H[[#This Row],[IDFRANGRAPHS]],STEAMER_H[],COLUMN(STEAMER_H[R]),FALSE)</f>
        <v>16</v>
      </c>
      <c r="L232" s="13">
        <f>VLOOKUP(MYRANKS_H[[#This Row],[IDFRANGRAPHS]],STEAMER_H[],COLUMN(STEAMER_H[RBI]),FALSE)</f>
        <v>17</v>
      </c>
      <c r="M232" s="13">
        <f>VLOOKUP(MYRANKS_H[[#This Row],[IDFRANGRAPHS]],STEAMER_H[],COLUMN(STEAMER_H[BB]),FALSE)</f>
        <v>17</v>
      </c>
      <c r="N232" s="13">
        <f>VLOOKUP(MYRANKS_H[[#This Row],[IDFRANGRAPHS]],STEAMER_H[],COLUMN(STEAMER_H[SO]),FALSE)</f>
        <v>39</v>
      </c>
      <c r="O232" s="13">
        <f>VLOOKUP(MYRANKS_H[[#This Row],[IDFRANGRAPHS]],STEAMER_H[],COLUMN(STEAMER_H[SB]),FALSE)</f>
        <v>1</v>
      </c>
      <c r="P232" s="15">
        <f>MYRANKS_H[[#This Row],[H]]/MYRANKS_H[[#This Row],[AB]]</f>
        <v>0.23170731707317074</v>
      </c>
    </row>
    <row r="233" spans="1:16" x14ac:dyDescent="0.25">
      <c r="A233" s="7" t="s">
        <v>18471</v>
      </c>
      <c r="B233" s="9" t="str">
        <f>VLOOKUP(MYRANKS_H[[#This Row],[PLAYERID]],PLAYERIDMAP[],COLUMN(PLAYERIDMAP[LASTNAME]),FALSE)</f>
        <v>Hardy</v>
      </c>
      <c r="C233" s="12" t="str">
        <f>VLOOKUP(MYRANKS_H[[#This Row],[PLAYERID]],PLAYERIDMAP[],COLUMN(PLAYERIDMAP[FIRSTNAME]),FALSE)</f>
        <v xml:space="preserve">J.J. </v>
      </c>
      <c r="D233" s="12" t="str">
        <f>VLOOKUP(MYRANKS_H[[#This Row],[PLAYERID]],PLAYERIDMAP[],COLUMN(PLAYERIDMAP[TEAM]),FALSE)</f>
        <v>BAL</v>
      </c>
      <c r="E233" s="12" t="str">
        <f>VLOOKUP(MYRANKS_H[[#This Row],[PLAYERID]],PLAYERIDMAP[],COLUMN(PLAYERIDMAP[POS]),FALSE)</f>
        <v>SS</v>
      </c>
      <c r="F233" s="12">
        <f>VLOOKUP(MYRANKS_H[[#This Row],[PLAYERID]],PLAYERIDMAP[],COLUMN(PLAYERIDMAP[IDFANGRAPHS]),FALSE)</f>
        <v>3797</v>
      </c>
      <c r="G233" s="13">
        <f>VLOOKUP(MYRANKS_H[[#This Row],[IDFRANGRAPHS]],STEAMER_H[],COLUMN(STEAMER_H[PA]),FALSE)</f>
        <v>548</v>
      </c>
      <c r="H233" s="13">
        <f>VLOOKUP(MYRANKS_H[[#This Row],[IDFRANGRAPHS]],STEAMER_H[],COLUMN(STEAMER_H[AB]),FALSE)</f>
        <v>503</v>
      </c>
      <c r="I233" s="13">
        <f>VLOOKUP(MYRANKS_H[[#This Row],[IDFRANGRAPHS]],STEAMER_H[],COLUMN(STEAMER_H[H]),FALSE)</f>
        <v>127</v>
      </c>
      <c r="J233" s="13">
        <f>VLOOKUP(MYRANKS_H[[#This Row],[IDFRANGRAPHS]],STEAMER_H[],COLUMN(STEAMER_H[HR]),FALSE)</f>
        <v>19</v>
      </c>
      <c r="K233" s="13">
        <f>VLOOKUP(MYRANKS_H[[#This Row],[IDFRANGRAPHS]],STEAMER_H[],COLUMN(STEAMER_H[R]),FALSE)</f>
        <v>64</v>
      </c>
      <c r="L233" s="13">
        <f>VLOOKUP(MYRANKS_H[[#This Row],[IDFRANGRAPHS]],STEAMER_H[],COLUMN(STEAMER_H[RBI]),FALSE)</f>
        <v>63</v>
      </c>
      <c r="M233" s="13">
        <f>VLOOKUP(MYRANKS_H[[#This Row],[IDFRANGRAPHS]],STEAMER_H[],COLUMN(STEAMER_H[BB]),FALSE)</f>
        <v>35</v>
      </c>
      <c r="N233" s="13">
        <f>VLOOKUP(MYRANKS_H[[#This Row],[IDFRANGRAPHS]],STEAMER_H[],COLUMN(STEAMER_H[SO]),FALSE)</f>
        <v>82</v>
      </c>
      <c r="O233" s="13">
        <f>VLOOKUP(MYRANKS_H[[#This Row],[IDFRANGRAPHS]],STEAMER_H[],COLUMN(STEAMER_H[SB]),FALSE)</f>
        <v>1</v>
      </c>
      <c r="P233" s="15">
        <f>MYRANKS_H[[#This Row],[H]]/MYRANKS_H[[#This Row],[AB]]</f>
        <v>0.25248508946322068</v>
      </c>
    </row>
    <row r="234" spans="1:16" x14ac:dyDescent="0.25">
      <c r="A234" s="7" t="s">
        <v>18479</v>
      </c>
      <c r="B234" s="9" t="str">
        <f>VLOOKUP(MYRANKS_H[[#This Row],[PLAYERID]],PLAYERIDMAP[],COLUMN(PLAYERIDMAP[LASTNAME]),FALSE)</f>
        <v>Harper</v>
      </c>
      <c r="C234" s="12" t="str">
        <f>VLOOKUP(MYRANKS_H[[#This Row],[PLAYERID]],PLAYERIDMAP[],COLUMN(PLAYERIDMAP[FIRSTNAME]),FALSE)</f>
        <v xml:space="preserve">Bryce </v>
      </c>
      <c r="D234" s="12" t="str">
        <f>VLOOKUP(MYRANKS_H[[#This Row],[PLAYERID]],PLAYERIDMAP[],COLUMN(PLAYERIDMAP[TEAM]),FALSE)</f>
        <v>WAS</v>
      </c>
      <c r="E234" s="12" t="str">
        <f>VLOOKUP(MYRANKS_H[[#This Row],[PLAYERID]],PLAYERIDMAP[],COLUMN(PLAYERIDMAP[POS]),FALSE)</f>
        <v>OF</v>
      </c>
      <c r="F234" s="12">
        <f>VLOOKUP(MYRANKS_H[[#This Row],[PLAYERID]],PLAYERIDMAP[],COLUMN(PLAYERIDMAP[IDFANGRAPHS]),FALSE)</f>
        <v>11579</v>
      </c>
      <c r="G234" s="13">
        <f>VLOOKUP(MYRANKS_H[[#This Row],[IDFRANGRAPHS]],STEAMER_H[],COLUMN(STEAMER_H[PA]),FALSE)</f>
        <v>671</v>
      </c>
      <c r="H234" s="13">
        <f>VLOOKUP(MYRANKS_H[[#This Row],[IDFRANGRAPHS]],STEAMER_H[],COLUMN(STEAMER_H[AB]),FALSE)</f>
        <v>596</v>
      </c>
      <c r="I234" s="13">
        <f>VLOOKUP(MYRANKS_H[[#This Row],[IDFRANGRAPHS]],STEAMER_H[],COLUMN(STEAMER_H[H]),FALSE)</f>
        <v>157</v>
      </c>
      <c r="J234" s="13">
        <f>VLOOKUP(MYRANKS_H[[#This Row],[IDFRANGRAPHS]],STEAMER_H[],COLUMN(STEAMER_H[HR]),FALSE)</f>
        <v>24</v>
      </c>
      <c r="K234" s="13">
        <f>VLOOKUP(MYRANKS_H[[#This Row],[IDFRANGRAPHS]],STEAMER_H[],COLUMN(STEAMER_H[R]),FALSE)</f>
        <v>89</v>
      </c>
      <c r="L234" s="13">
        <f>VLOOKUP(MYRANKS_H[[#This Row],[IDFRANGRAPHS]],STEAMER_H[],COLUMN(STEAMER_H[RBI]),FALSE)</f>
        <v>83</v>
      </c>
      <c r="M234" s="13">
        <f>VLOOKUP(MYRANKS_H[[#This Row],[IDFRANGRAPHS]],STEAMER_H[],COLUMN(STEAMER_H[BB]),FALSE)</f>
        <v>64</v>
      </c>
      <c r="N234" s="13">
        <f>VLOOKUP(MYRANKS_H[[#This Row],[IDFRANGRAPHS]],STEAMER_H[],COLUMN(STEAMER_H[SO]),FALSE)</f>
        <v>128</v>
      </c>
      <c r="O234" s="13">
        <f>VLOOKUP(MYRANKS_H[[#This Row],[IDFRANGRAPHS]],STEAMER_H[],COLUMN(STEAMER_H[SB]),FALSE)</f>
        <v>16</v>
      </c>
      <c r="P234" s="15">
        <f>MYRANKS_H[[#This Row],[H]]/MYRANKS_H[[#This Row],[AB]]</f>
        <v>0.26342281879194629</v>
      </c>
    </row>
    <row r="235" spans="1:16" x14ac:dyDescent="0.25">
      <c r="A235" s="7" t="s">
        <v>18485</v>
      </c>
      <c r="B235" s="9" t="str">
        <f>VLOOKUP(MYRANKS_H[[#This Row],[PLAYERID]],PLAYERIDMAP[],COLUMN(PLAYERIDMAP[LASTNAME]),FALSE)</f>
        <v>Harrison</v>
      </c>
      <c r="C235" s="12" t="str">
        <f>VLOOKUP(MYRANKS_H[[#This Row],[PLAYERID]],PLAYERIDMAP[],COLUMN(PLAYERIDMAP[FIRSTNAME]),FALSE)</f>
        <v xml:space="preserve">Josh </v>
      </c>
      <c r="D235" s="12" t="str">
        <f>VLOOKUP(MYRANKS_H[[#This Row],[PLAYERID]],PLAYERIDMAP[],COLUMN(PLAYERIDMAP[TEAM]),FALSE)</f>
        <v>PIT</v>
      </c>
      <c r="E235" s="12" t="str">
        <f>VLOOKUP(MYRANKS_H[[#This Row],[PLAYERID]],PLAYERIDMAP[],COLUMN(PLAYERIDMAP[POS]),FALSE)</f>
        <v>3B</v>
      </c>
      <c r="F235" s="12">
        <f>VLOOKUP(MYRANKS_H[[#This Row],[PLAYERID]],PLAYERIDMAP[],COLUMN(PLAYERIDMAP[IDFANGRAPHS]),FALSE)</f>
        <v>8202</v>
      </c>
      <c r="G235" s="13">
        <f>VLOOKUP(MYRANKS_H[[#This Row],[IDFRANGRAPHS]],STEAMER_H[],COLUMN(STEAMER_H[PA]),FALSE)</f>
        <v>160</v>
      </c>
      <c r="H235" s="13">
        <f>VLOOKUP(MYRANKS_H[[#This Row],[IDFRANGRAPHS]],STEAMER_H[],COLUMN(STEAMER_H[AB]),FALSE)</f>
        <v>148</v>
      </c>
      <c r="I235" s="13">
        <f>VLOOKUP(MYRANKS_H[[#This Row],[IDFRANGRAPHS]],STEAMER_H[],COLUMN(STEAMER_H[H]),FALSE)</f>
        <v>39</v>
      </c>
      <c r="J235" s="13">
        <f>VLOOKUP(MYRANKS_H[[#This Row],[IDFRANGRAPHS]],STEAMER_H[],COLUMN(STEAMER_H[HR]),FALSE)</f>
        <v>2</v>
      </c>
      <c r="K235" s="13">
        <f>VLOOKUP(MYRANKS_H[[#This Row],[IDFRANGRAPHS]],STEAMER_H[],COLUMN(STEAMER_H[R]),FALSE)</f>
        <v>14</v>
      </c>
      <c r="L235" s="13">
        <f>VLOOKUP(MYRANKS_H[[#This Row],[IDFRANGRAPHS]],STEAMER_H[],COLUMN(STEAMER_H[RBI]),FALSE)</f>
        <v>16</v>
      </c>
      <c r="M235" s="13">
        <f>VLOOKUP(MYRANKS_H[[#This Row],[IDFRANGRAPHS]],STEAMER_H[],COLUMN(STEAMER_H[BB]),FALSE)</f>
        <v>7</v>
      </c>
      <c r="N235" s="13">
        <f>VLOOKUP(MYRANKS_H[[#This Row],[IDFRANGRAPHS]],STEAMER_H[],COLUMN(STEAMER_H[SO]),FALSE)</f>
        <v>20</v>
      </c>
      <c r="O235" s="13">
        <f>VLOOKUP(MYRANKS_H[[#This Row],[IDFRANGRAPHS]],STEAMER_H[],COLUMN(STEAMER_H[SB]),FALSE)</f>
        <v>4</v>
      </c>
      <c r="P235" s="15">
        <f>MYRANKS_H[[#This Row],[H]]/MYRANKS_H[[#This Row],[AB]]</f>
        <v>0.26351351351351349</v>
      </c>
    </row>
    <row r="236" spans="1:16" x14ac:dyDescent="0.25">
      <c r="A236" s="7" t="s">
        <v>18492</v>
      </c>
      <c r="B236" s="9" t="str">
        <f>VLOOKUP(MYRANKS_H[[#This Row],[PLAYERID]],PLAYERIDMAP[],COLUMN(PLAYERIDMAP[LASTNAME]),FALSE)</f>
        <v>Hart</v>
      </c>
      <c r="C236" s="12" t="str">
        <f>VLOOKUP(MYRANKS_H[[#This Row],[PLAYERID]],PLAYERIDMAP[],COLUMN(PLAYERIDMAP[FIRSTNAME]),FALSE)</f>
        <v xml:space="preserve">Corey </v>
      </c>
      <c r="D236" s="12" t="str">
        <f>VLOOKUP(MYRANKS_H[[#This Row],[PLAYERID]],PLAYERIDMAP[],COLUMN(PLAYERIDMAP[TEAM]),FALSE)</f>
        <v>MIL</v>
      </c>
      <c r="E236" s="12" t="str">
        <f>VLOOKUP(MYRANKS_H[[#This Row],[PLAYERID]],PLAYERIDMAP[],COLUMN(PLAYERIDMAP[POS]),FALSE)</f>
        <v>OF</v>
      </c>
      <c r="F236" s="12">
        <f>VLOOKUP(MYRANKS_H[[#This Row],[PLAYERID]],PLAYERIDMAP[],COLUMN(PLAYERIDMAP[IDFANGRAPHS]),FALSE)</f>
        <v>1945</v>
      </c>
      <c r="G236" s="13">
        <f>VLOOKUP(MYRANKS_H[[#This Row],[IDFRANGRAPHS]],STEAMER_H[],COLUMN(STEAMER_H[PA]),FALSE)</f>
        <v>467</v>
      </c>
      <c r="H236" s="13">
        <f>VLOOKUP(MYRANKS_H[[#This Row],[IDFRANGRAPHS]],STEAMER_H[],COLUMN(STEAMER_H[AB]),FALSE)</f>
        <v>418</v>
      </c>
      <c r="I236" s="13">
        <f>VLOOKUP(MYRANKS_H[[#This Row],[IDFRANGRAPHS]],STEAMER_H[],COLUMN(STEAMER_H[H]),FALSE)</f>
        <v>108</v>
      </c>
      <c r="J236" s="13">
        <f>VLOOKUP(MYRANKS_H[[#This Row],[IDFRANGRAPHS]],STEAMER_H[],COLUMN(STEAMER_H[HR]),FALSE)</f>
        <v>19</v>
      </c>
      <c r="K236" s="13">
        <f>VLOOKUP(MYRANKS_H[[#This Row],[IDFRANGRAPHS]],STEAMER_H[],COLUMN(STEAMER_H[R]),FALSE)</f>
        <v>57</v>
      </c>
      <c r="L236" s="13">
        <f>VLOOKUP(MYRANKS_H[[#This Row],[IDFRANGRAPHS]],STEAMER_H[],COLUMN(STEAMER_H[RBI]),FALSE)</f>
        <v>64</v>
      </c>
      <c r="M236" s="13">
        <f>VLOOKUP(MYRANKS_H[[#This Row],[IDFRANGRAPHS]],STEAMER_H[],COLUMN(STEAMER_H[BB]),FALSE)</f>
        <v>39</v>
      </c>
      <c r="N236" s="13">
        <f>VLOOKUP(MYRANKS_H[[#This Row],[IDFRANGRAPHS]],STEAMER_H[],COLUMN(STEAMER_H[SO]),FALSE)</f>
        <v>107</v>
      </c>
      <c r="O236" s="13">
        <f>VLOOKUP(MYRANKS_H[[#This Row],[IDFRANGRAPHS]],STEAMER_H[],COLUMN(STEAMER_H[SB]),FALSE)</f>
        <v>3</v>
      </c>
      <c r="P236" s="15">
        <f>MYRANKS_H[[#This Row],[H]]/MYRANKS_H[[#This Row],[AB]]</f>
        <v>0.25837320574162681</v>
      </c>
    </row>
    <row r="237" spans="1:16" x14ac:dyDescent="0.25">
      <c r="A237" s="7" t="s">
        <v>18502</v>
      </c>
      <c r="B237" s="9" t="str">
        <f>VLOOKUP(MYRANKS_H[[#This Row],[PLAYERID]],PLAYERIDMAP[],COLUMN(PLAYERIDMAP[LASTNAME]),FALSE)</f>
        <v>Havens</v>
      </c>
      <c r="C237" s="12" t="str">
        <f>VLOOKUP(MYRANKS_H[[#This Row],[PLAYERID]],PLAYERIDMAP[],COLUMN(PLAYERIDMAP[FIRSTNAME]),FALSE)</f>
        <v xml:space="preserve">Reese </v>
      </c>
      <c r="D237" s="12" t="str">
        <f>VLOOKUP(MYRANKS_H[[#This Row],[PLAYERID]],PLAYERIDMAP[],COLUMN(PLAYERIDMAP[TEAM]),FALSE)</f>
        <v>NYM</v>
      </c>
      <c r="E237" s="12" t="str">
        <f>VLOOKUP(MYRANKS_H[[#This Row],[PLAYERID]],PLAYERIDMAP[],COLUMN(PLAYERIDMAP[POS]),FALSE)</f>
        <v>2B</v>
      </c>
      <c r="F237" s="12" t="str">
        <f>VLOOKUP(MYRANKS_H[[#This Row],[PLAYERID]],PLAYERIDMAP[],COLUMN(PLAYERIDMAP[IDFANGRAPHS]),FALSE)</f>
        <v>sa454377</v>
      </c>
      <c r="G237" s="13">
        <f>VLOOKUP(MYRANKS_H[[#This Row],[IDFRANGRAPHS]],STEAMER_H[],COLUMN(STEAMER_H[PA]),FALSE)</f>
        <v>100</v>
      </c>
      <c r="H237" s="13">
        <f>VLOOKUP(MYRANKS_H[[#This Row],[IDFRANGRAPHS]],STEAMER_H[],COLUMN(STEAMER_H[AB]),FALSE)</f>
        <v>89</v>
      </c>
      <c r="I237" s="13">
        <f>VLOOKUP(MYRANKS_H[[#This Row],[IDFRANGRAPHS]],STEAMER_H[],COLUMN(STEAMER_H[H]),FALSE)</f>
        <v>19</v>
      </c>
      <c r="J237" s="13">
        <f>VLOOKUP(MYRANKS_H[[#This Row],[IDFRANGRAPHS]],STEAMER_H[],COLUMN(STEAMER_H[HR]),FALSE)</f>
        <v>2</v>
      </c>
      <c r="K237" s="13">
        <f>VLOOKUP(MYRANKS_H[[#This Row],[IDFRANGRAPHS]],STEAMER_H[],COLUMN(STEAMER_H[R]),FALSE)</f>
        <v>9</v>
      </c>
      <c r="L237" s="13">
        <f>VLOOKUP(MYRANKS_H[[#This Row],[IDFRANGRAPHS]],STEAMER_H[],COLUMN(STEAMER_H[RBI]),FALSE)</f>
        <v>10</v>
      </c>
      <c r="M237" s="13">
        <f>VLOOKUP(MYRANKS_H[[#This Row],[IDFRANGRAPHS]],STEAMER_H[],COLUMN(STEAMER_H[BB]),FALSE)</f>
        <v>9</v>
      </c>
      <c r="N237" s="13">
        <f>VLOOKUP(MYRANKS_H[[#This Row],[IDFRANGRAPHS]],STEAMER_H[],COLUMN(STEAMER_H[SO]),FALSE)</f>
        <v>29</v>
      </c>
      <c r="O237" s="13">
        <f>VLOOKUP(MYRANKS_H[[#This Row],[IDFRANGRAPHS]],STEAMER_H[],COLUMN(STEAMER_H[SB]),FALSE)</f>
        <v>0</v>
      </c>
      <c r="P237" s="15">
        <f>MYRANKS_H[[#This Row],[H]]/MYRANKS_H[[#This Row],[AB]]</f>
        <v>0.21348314606741572</v>
      </c>
    </row>
    <row r="238" spans="1:16" x14ac:dyDescent="0.25">
      <c r="A238" s="7" t="s">
        <v>18507</v>
      </c>
      <c r="B238" s="9" t="str">
        <f>VLOOKUP(MYRANKS_H[[#This Row],[PLAYERID]],PLAYERIDMAP[],COLUMN(PLAYERIDMAP[LASTNAME]),FALSE)</f>
        <v>Headley</v>
      </c>
      <c r="C238" s="12" t="str">
        <f>VLOOKUP(MYRANKS_H[[#This Row],[PLAYERID]],PLAYERIDMAP[],COLUMN(PLAYERIDMAP[FIRSTNAME]),FALSE)</f>
        <v xml:space="preserve">Chase </v>
      </c>
      <c r="D238" s="12" t="str">
        <f>VLOOKUP(MYRANKS_H[[#This Row],[PLAYERID]],PLAYERIDMAP[],COLUMN(PLAYERIDMAP[TEAM]),FALSE)</f>
        <v>SD</v>
      </c>
      <c r="E238" s="12" t="str">
        <f>VLOOKUP(MYRANKS_H[[#This Row],[PLAYERID]],PLAYERIDMAP[],COLUMN(PLAYERIDMAP[POS]),FALSE)</f>
        <v>3B</v>
      </c>
      <c r="F238" s="12">
        <f>VLOOKUP(MYRANKS_H[[#This Row],[PLAYERID]],PLAYERIDMAP[],COLUMN(PLAYERIDMAP[IDFANGRAPHS]),FALSE)</f>
        <v>4720</v>
      </c>
      <c r="G238" s="13">
        <f>VLOOKUP(MYRANKS_H[[#This Row],[IDFRANGRAPHS]],STEAMER_H[],COLUMN(STEAMER_H[PA]),FALSE)</f>
        <v>673</v>
      </c>
      <c r="H238" s="13">
        <f>VLOOKUP(MYRANKS_H[[#This Row],[IDFRANGRAPHS]],STEAMER_H[],COLUMN(STEAMER_H[AB]),FALSE)</f>
        <v>585</v>
      </c>
      <c r="I238" s="13">
        <f>VLOOKUP(MYRANKS_H[[#This Row],[IDFRANGRAPHS]],STEAMER_H[],COLUMN(STEAMER_H[H]),FALSE)</f>
        <v>155</v>
      </c>
      <c r="J238" s="13">
        <f>VLOOKUP(MYRANKS_H[[#This Row],[IDFRANGRAPHS]],STEAMER_H[],COLUMN(STEAMER_H[HR]),FALSE)</f>
        <v>18</v>
      </c>
      <c r="K238" s="13">
        <f>VLOOKUP(MYRANKS_H[[#This Row],[IDFRANGRAPHS]],STEAMER_H[],COLUMN(STEAMER_H[R]),FALSE)</f>
        <v>78</v>
      </c>
      <c r="L238" s="13">
        <f>VLOOKUP(MYRANKS_H[[#This Row],[IDFRANGRAPHS]],STEAMER_H[],COLUMN(STEAMER_H[RBI]),FALSE)</f>
        <v>76</v>
      </c>
      <c r="M238" s="13">
        <f>VLOOKUP(MYRANKS_H[[#This Row],[IDFRANGRAPHS]],STEAMER_H[],COLUMN(STEAMER_H[BB]),FALSE)</f>
        <v>77</v>
      </c>
      <c r="N238" s="13">
        <f>VLOOKUP(MYRANKS_H[[#This Row],[IDFRANGRAPHS]],STEAMER_H[],COLUMN(STEAMER_H[SO]),FALSE)</f>
        <v>146</v>
      </c>
      <c r="O238" s="13">
        <f>VLOOKUP(MYRANKS_H[[#This Row],[IDFRANGRAPHS]],STEAMER_H[],COLUMN(STEAMER_H[SB]),FALSE)</f>
        <v>11</v>
      </c>
      <c r="P238" s="15">
        <f>MYRANKS_H[[#This Row],[H]]/MYRANKS_H[[#This Row],[AB]]</f>
        <v>0.26495726495726496</v>
      </c>
    </row>
    <row r="239" spans="1:16" x14ac:dyDescent="0.25">
      <c r="A239" s="7" t="s">
        <v>18511</v>
      </c>
      <c r="B239" s="9" t="str">
        <f>VLOOKUP(MYRANKS_H[[#This Row],[PLAYERID]],PLAYERIDMAP[],COLUMN(PLAYERIDMAP[LASTNAME]),FALSE)</f>
        <v>Hechavarria</v>
      </c>
      <c r="C239" s="12" t="str">
        <f>VLOOKUP(MYRANKS_H[[#This Row],[PLAYERID]],PLAYERIDMAP[],COLUMN(PLAYERIDMAP[FIRSTNAME]),FALSE)</f>
        <v xml:space="preserve">Adeiny </v>
      </c>
      <c r="D239" s="12" t="str">
        <f>VLOOKUP(MYRANKS_H[[#This Row],[PLAYERID]],PLAYERIDMAP[],COLUMN(PLAYERIDMAP[TEAM]),FALSE)</f>
        <v>MIA</v>
      </c>
      <c r="E239" s="12" t="str">
        <f>VLOOKUP(MYRANKS_H[[#This Row],[PLAYERID]],PLAYERIDMAP[],COLUMN(PLAYERIDMAP[POS]),FALSE)</f>
        <v>SS</v>
      </c>
      <c r="F239" s="12">
        <f>VLOOKUP(MYRANKS_H[[#This Row],[PLAYERID]],PLAYERIDMAP[],COLUMN(PLAYERIDMAP[IDFANGRAPHS]),FALSE)</f>
        <v>10459</v>
      </c>
      <c r="G239" s="13">
        <f>VLOOKUP(MYRANKS_H[[#This Row],[IDFRANGRAPHS]],STEAMER_H[],COLUMN(STEAMER_H[PA]),FALSE)</f>
        <v>397</v>
      </c>
      <c r="H239" s="13">
        <f>VLOOKUP(MYRANKS_H[[#This Row],[IDFRANGRAPHS]],STEAMER_H[],COLUMN(STEAMER_H[AB]),FALSE)</f>
        <v>369</v>
      </c>
      <c r="I239" s="13">
        <f>VLOOKUP(MYRANKS_H[[#This Row],[IDFRANGRAPHS]],STEAMER_H[],COLUMN(STEAMER_H[H]),FALSE)</f>
        <v>92</v>
      </c>
      <c r="J239" s="13">
        <f>VLOOKUP(MYRANKS_H[[#This Row],[IDFRANGRAPHS]],STEAMER_H[],COLUMN(STEAMER_H[HR]),FALSE)</f>
        <v>5</v>
      </c>
      <c r="K239" s="13">
        <f>VLOOKUP(MYRANKS_H[[#This Row],[IDFRANGRAPHS]],STEAMER_H[],COLUMN(STEAMER_H[R]),FALSE)</f>
        <v>33</v>
      </c>
      <c r="L239" s="13">
        <f>VLOOKUP(MYRANKS_H[[#This Row],[IDFRANGRAPHS]],STEAMER_H[],COLUMN(STEAMER_H[RBI]),FALSE)</f>
        <v>35</v>
      </c>
      <c r="M239" s="13">
        <f>VLOOKUP(MYRANKS_H[[#This Row],[IDFRANGRAPHS]],STEAMER_H[],COLUMN(STEAMER_H[BB]),FALSE)</f>
        <v>21</v>
      </c>
      <c r="N239" s="13">
        <f>VLOOKUP(MYRANKS_H[[#This Row],[IDFRANGRAPHS]],STEAMER_H[],COLUMN(STEAMER_H[SO]),FALSE)</f>
        <v>69</v>
      </c>
      <c r="O239" s="13">
        <f>VLOOKUP(MYRANKS_H[[#This Row],[IDFRANGRAPHS]],STEAMER_H[],COLUMN(STEAMER_H[SB]),FALSE)</f>
        <v>6</v>
      </c>
      <c r="P239" s="15">
        <f>MYRANKS_H[[#This Row],[H]]/MYRANKS_H[[#This Row],[AB]]</f>
        <v>0.24932249322493225</v>
      </c>
    </row>
    <row r="240" spans="1:16" x14ac:dyDescent="0.25">
      <c r="A240" s="7" t="s">
        <v>18516</v>
      </c>
      <c r="B240" s="9" t="str">
        <f>VLOOKUP(MYRANKS_H[[#This Row],[PLAYERID]],PLAYERIDMAP[],COLUMN(PLAYERIDMAP[LASTNAME]),FALSE)</f>
        <v>Heisey</v>
      </c>
      <c r="C240" s="12" t="str">
        <f>VLOOKUP(MYRANKS_H[[#This Row],[PLAYERID]],PLAYERIDMAP[],COLUMN(PLAYERIDMAP[FIRSTNAME]),FALSE)</f>
        <v xml:space="preserve">Chris </v>
      </c>
      <c r="D240" s="12" t="str">
        <f>VLOOKUP(MYRANKS_H[[#This Row],[PLAYERID]],PLAYERIDMAP[],COLUMN(PLAYERIDMAP[TEAM]),FALSE)</f>
        <v>CIN</v>
      </c>
      <c r="E240" s="12" t="str">
        <f>VLOOKUP(MYRANKS_H[[#This Row],[PLAYERID]],PLAYERIDMAP[],COLUMN(PLAYERIDMAP[POS]),FALSE)</f>
        <v>OF</v>
      </c>
      <c r="F240" s="12">
        <f>VLOOKUP(MYRANKS_H[[#This Row],[PLAYERID]],PLAYERIDMAP[],COLUMN(PLAYERIDMAP[IDFANGRAPHS]),FALSE)</f>
        <v>3978</v>
      </c>
      <c r="G240" s="13">
        <f>VLOOKUP(MYRANKS_H[[#This Row],[IDFRANGRAPHS]],STEAMER_H[],COLUMN(STEAMER_H[PA]),FALSE)</f>
        <v>284</v>
      </c>
      <c r="H240" s="13">
        <f>VLOOKUP(MYRANKS_H[[#This Row],[IDFRANGRAPHS]],STEAMER_H[],COLUMN(STEAMER_H[AB]),FALSE)</f>
        <v>258</v>
      </c>
      <c r="I240" s="13">
        <f>VLOOKUP(MYRANKS_H[[#This Row],[IDFRANGRAPHS]],STEAMER_H[],COLUMN(STEAMER_H[H]),FALSE)</f>
        <v>65</v>
      </c>
      <c r="J240" s="13">
        <f>VLOOKUP(MYRANKS_H[[#This Row],[IDFRANGRAPHS]],STEAMER_H[],COLUMN(STEAMER_H[HR]),FALSE)</f>
        <v>10</v>
      </c>
      <c r="K240" s="13">
        <f>VLOOKUP(MYRANKS_H[[#This Row],[IDFRANGRAPHS]],STEAMER_H[],COLUMN(STEAMER_H[R]),FALSE)</f>
        <v>32</v>
      </c>
      <c r="L240" s="13">
        <f>VLOOKUP(MYRANKS_H[[#This Row],[IDFRANGRAPHS]],STEAMER_H[],COLUMN(STEAMER_H[RBI]),FALSE)</f>
        <v>34</v>
      </c>
      <c r="M240" s="13">
        <f>VLOOKUP(MYRANKS_H[[#This Row],[IDFRANGRAPHS]],STEAMER_H[],COLUMN(STEAMER_H[BB]),FALSE)</f>
        <v>18</v>
      </c>
      <c r="N240" s="13">
        <f>VLOOKUP(MYRANKS_H[[#This Row],[IDFRANGRAPHS]],STEAMER_H[],COLUMN(STEAMER_H[SO]),FALSE)</f>
        <v>64</v>
      </c>
      <c r="O240" s="13">
        <f>VLOOKUP(MYRANKS_H[[#This Row],[IDFRANGRAPHS]],STEAMER_H[],COLUMN(STEAMER_H[SB]),FALSE)</f>
        <v>3</v>
      </c>
      <c r="P240" s="15">
        <f>MYRANKS_H[[#This Row],[H]]/MYRANKS_H[[#This Row],[AB]]</f>
        <v>0.25193798449612403</v>
      </c>
    </row>
    <row r="241" spans="1:16" x14ac:dyDescent="0.25">
      <c r="A241" s="7" t="s">
        <v>18524</v>
      </c>
      <c r="B241" s="9" t="str">
        <f>VLOOKUP(MYRANKS_H[[#This Row],[PLAYERID]],PLAYERIDMAP[],COLUMN(PLAYERIDMAP[LASTNAME]),FALSE)</f>
        <v>Helton</v>
      </c>
      <c r="C241" s="12" t="str">
        <f>VLOOKUP(MYRANKS_H[[#This Row],[PLAYERID]],PLAYERIDMAP[],COLUMN(PLAYERIDMAP[FIRSTNAME]),FALSE)</f>
        <v xml:space="preserve">Todd </v>
      </c>
      <c r="D241" s="12" t="str">
        <f>VLOOKUP(MYRANKS_H[[#This Row],[PLAYERID]],PLAYERIDMAP[],COLUMN(PLAYERIDMAP[TEAM]),FALSE)</f>
        <v>COL</v>
      </c>
      <c r="E241" s="12" t="str">
        <f>VLOOKUP(MYRANKS_H[[#This Row],[PLAYERID]],PLAYERIDMAP[],COLUMN(PLAYERIDMAP[POS]),FALSE)</f>
        <v>1B</v>
      </c>
      <c r="F241" s="12">
        <f>VLOOKUP(MYRANKS_H[[#This Row],[PLAYERID]],PLAYERIDMAP[],COLUMN(PLAYERIDMAP[IDFANGRAPHS]),FALSE)</f>
        <v>432</v>
      </c>
      <c r="G241" s="13">
        <f>VLOOKUP(MYRANKS_H[[#This Row],[IDFRANGRAPHS]],STEAMER_H[],COLUMN(STEAMER_H[PA]),FALSE)</f>
        <v>298</v>
      </c>
      <c r="H241" s="13">
        <f>VLOOKUP(MYRANKS_H[[#This Row],[IDFRANGRAPHS]],STEAMER_H[],COLUMN(STEAMER_H[AB]),FALSE)</f>
        <v>256</v>
      </c>
      <c r="I241" s="13">
        <f>VLOOKUP(MYRANKS_H[[#This Row],[IDFRANGRAPHS]],STEAMER_H[],COLUMN(STEAMER_H[H]),FALSE)</f>
        <v>69</v>
      </c>
      <c r="J241" s="13">
        <f>VLOOKUP(MYRANKS_H[[#This Row],[IDFRANGRAPHS]],STEAMER_H[],COLUMN(STEAMER_H[HR]),FALSE)</f>
        <v>7</v>
      </c>
      <c r="K241" s="13">
        <f>VLOOKUP(MYRANKS_H[[#This Row],[IDFRANGRAPHS]],STEAMER_H[],COLUMN(STEAMER_H[R]),FALSE)</f>
        <v>35</v>
      </c>
      <c r="L241" s="13">
        <f>VLOOKUP(MYRANKS_H[[#This Row],[IDFRANGRAPHS]],STEAMER_H[],COLUMN(STEAMER_H[RBI]),FALSE)</f>
        <v>33</v>
      </c>
      <c r="M241" s="13">
        <f>VLOOKUP(MYRANKS_H[[#This Row],[IDFRANGRAPHS]],STEAMER_H[],COLUMN(STEAMER_H[BB]),FALSE)</f>
        <v>38</v>
      </c>
      <c r="N241" s="13">
        <f>VLOOKUP(MYRANKS_H[[#This Row],[IDFRANGRAPHS]],STEAMER_H[],COLUMN(STEAMER_H[SO]),FALSE)</f>
        <v>50</v>
      </c>
      <c r="O241" s="13">
        <f>VLOOKUP(MYRANKS_H[[#This Row],[IDFRANGRAPHS]],STEAMER_H[],COLUMN(STEAMER_H[SB]),FALSE)</f>
        <v>1</v>
      </c>
      <c r="P241" s="15">
        <f>MYRANKS_H[[#This Row],[H]]/MYRANKS_H[[#This Row],[AB]]</f>
        <v>0.26953125</v>
      </c>
    </row>
    <row r="242" spans="1:16" x14ac:dyDescent="0.25">
      <c r="A242" s="7" t="s">
        <v>18543</v>
      </c>
      <c r="B242" s="9" t="str">
        <f>VLOOKUP(MYRANKS_H[[#This Row],[PLAYERID]],PLAYERIDMAP[],COLUMN(PLAYERIDMAP[LASTNAME]),FALSE)</f>
        <v>Hernandez</v>
      </c>
      <c r="C242" s="12" t="str">
        <f>VLOOKUP(MYRANKS_H[[#This Row],[PLAYERID]],PLAYERIDMAP[],COLUMN(PLAYERIDMAP[FIRSTNAME]),FALSE)</f>
        <v xml:space="preserve">Gorkys </v>
      </c>
      <c r="D242" s="12" t="str">
        <f>VLOOKUP(MYRANKS_H[[#This Row],[PLAYERID]],PLAYERIDMAP[],COLUMN(PLAYERIDMAP[TEAM]),FALSE)</f>
        <v>MIA</v>
      </c>
      <c r="E242" s="12" t="str">
        <f>VLOOKUP(MYRANKS_H[[#This Row],[PLAYERID]],PLAYERIDMAP[],COLUMN(PLAYERIDMAP[POS]),FALSE)</f>
        <v>OF</v>
      </c>
      <c r="F242" s="12">
        <f>VLOOKUP(MYRANKS_H[[#This Row],[PLAYERID]],PLAYERIDMAP[],COLUMN(PLAYERIDMAP[IDFANGRAPHS]),FALSE)</f>
        <v>4146</v>
      </c>
      <c r="G242" s="13">
        <f>VLOOKUP(MYRANKS_H[[#This Row],[IDFRANGRAPHS]],STEAMER_H[],COLUMN(STEAMER_H[PA]),FALSE)</f>
        <v>180</v>
      </c>
      <c r="H242" s="13">
        <f>VLOOKUP(MYRANKS_H[[#This Row],[IDFRANGRAPHS]],STEAMER_H[],COLUMN(STEAMER_H[AB]),FALSE)</f>
        <v>162</v>
      </c>
      <c r="I242" s="13">
        <f>VLOOKUP(MYRANKS_H[[#This Row],[IDFRANGRAPHS]],STEAMER_H[],COLUMN(STEAMER_H[H]),FALSE)</f>
        <v>39</v>
      </c>
      <c r="J242" s="13">
        <f>VLOOKUP(MYRANKS_H[[#This Row],[IDFRANGRAPHS]],STEAMER_H[],COLUMN(STEAMER_H[HR]),FALSE)</f>
        <v>2</v>
      </c>
      <c r="K242" s="13">
        <f>VLOOKUP(MYRANKS_H[[#This Row],[IDFRANGRAPHS]],STEAMER_H[],COLUMN(STEAMER_H[R]),FALSE)</f>
        <v>14</v>
      </c>
      <c r="L242" s="13">
        <f>VLOOKUP(MYRANKS_H[[#This Row],[IDFRANGRAPHS]],STEAMER_H[],COLUMN(STEAMER_H[RBI]),FALSE)</f>
        <v>15</v>
      </c>
      <c r="M242" s="13">
        <f>VLOOKUP(MYRANKS_H[[#This Row],[IDFRANGRAPHS]],STEAMER_H[],COLUMN(STEAMER_H[BB]),FALSE)</f>
        <v>14</v>
      </c>
      <c r="N242" s="13">
        <f>VLOOKUP(MYRANKS_H[[#This Row],[IDFRANGRAPHS]],STEAMER_H[],COLUMN(STEAMER_H[SO]),FALSE)</f>
        <v>40</v>
      </c>
      <c r="O242" s="13">
        <f>VLOOKUP(MYRANKS_H[[#This Row],[IDFRANGRAPHS]],STEAMER_H[],COLUMN(STEAMER_H[SB]),FALSE)</f>
        <v>6</v>
      </c>
      <c r="P242" s="15">
        <f>MYRANKS_H[[#This Row],[H]]/MYRANKS_H[[#This Row],[AB]]</f>
        <v>0.24074074074074073</v>
      </c>
    </row>
    <row r="243" spans="1:16" x14ac:dyDescent="0.25">
      <c r="A243" s="7" t="s">
        <v>18545</v>
      </c>
      <c r="B243" s="9" t="str">
        <f>VLOOKUP(MYRANKS_H[[#This Row],[PLAYERID]],PLAYERIDMAP[],COLUMN(PLAYERIDMAP[LASTNAME]),FALSE)</f>
        <v>Hernandez</v>
      </c>
      <c r="C243" s="12" t="str">
        <f>VLOOKUP(MYRANKS_H[[#This Row],[PLAYERID]],PLAYERIDMAP[],COLUMN(PLAYERIDMAP[FIRSTNAME]),FALSE)</f>
        <v xml:space="preserve">Luis </v>
      </c>
      <c r="D243" s="12" t="str">
        <f>VLOOKUP(MYRANKS_H[[#This Row],[PLAYERID]],PLAYERIDMAP[],COLUMN(PLAYERIDMAP[TEAM]),FALSE)</f>
        <v>TEX</v>
      </c>
      <c r="E243" s="12" t="str">
        <f>VLOOKUP(MYRANKS_H[[#This Row],[PLAYERID]],PLAYERIDMAP[],COLUMN(PLAYERIDMAP[POS]),FALSE)</f>
        <v>SS</v>
      </c>
      <c r="F243" s="12">
        <f>VLOOKUP(MYRANKS_H[[#This Row],[PLAYERID]],PLAYERIDMAP[],COLUMN(PLAYERIDMAP[IDFANGRAPHS]),FALSE)</f>
        <v>3206</v>
      </c>
      <c r="G243" s="13">
        <f>VLOOKUP(MYRANKS_H[[#This Row],[IDFRANGRAPHS]],STEAMER_H[],COLUMN(STEAMER_H[PA]),FALSE)</f>
        <v>100</v>
      </c>
      <c r="H243" s="13">
        <f>VLOOKUP(MYRANKS_H[[#This Row],[IDFRANGRAPHS]],STEAMER_H[],COLUMN(STEAMER_H[AB]),FALSE)</f>
        <v>93</v>
      </c>
      <c r="I243" s="13">
        <f>VLOOKUP(MYRANKS_H[[#This Row],[IDFRANGRAPHS]],STEAMER_H[],COLUMN(STEAMER_H[H]),FALSE)</f>
        <v>23</v>
      </c>
      <c r="J243" s="13">
        <f>VLOOKUP(MYRANKS_H[[#This Row],[IDFRANGRAPHS]],STEAMER_H[],COLUMN(STEAMER_H[HR]),FALSE)</f>
        <v>1</v>
      </c>
      <c r="K243" s="13">
        <f>VLOOKUP(MYRANKS_H[[#This Row],[IDFRANGRAPHS]],STEAMER_H[],COLUMN(STEAMER_H[R]),FALSE)</f>
        <v>10</v>
      </c>
      <c r="L243" s="13">
        <f>VLOOKUP(MYRANKS_H[[#This Row],[IDFRANGRAPHS]],STEAMER_H[],COLUMN(STEAMER_H[RBI]),FALSE)</f>
        <v>9</v>
      </c>
      <c r="M243" s="13">
        <f>VLOOKUP(MYRANKS_H[[#This Row],[IDFRANGRAPHS]],STEAMER_H[],COLUMN(STEAMER_H[BB]),FALSE)</f>
        <v>5</v>
      </c>
      <c r="N243" s="13">
        <f>VLOOKUP(MYRANKS_H[[#This Row],[IDFRANGRAPHS]],STEAMER_H[],COLUMN(STEAMER_H[SO]),FALSE)</f>
        <v>16</v>
      </c>
      <c r="O243" s="13">
        <f>VLOOKUP(MYRANKS_H[[#This Row],[IDFRANGRAPHS]],STEAMER_H[],COLUMN(STEAMER_H[SB]),FALSE)</f>
        <v>2</v>
      </c>
      <c r="P243" s="15">
        <f>MYRANKS_H[[#This Row],[H]]/MYRANKS_H[[#This Row],[AB]]</f>
        <v>0.24731182795698925</v>
      </c>
    </row>
    <row r="244" spans="1:16" x14ac:dyDescent="0.25">
      <c r="A244" s="7" t="s">
        <v>18550</v>
      </c>
      <c r="B244" s="9" t="str">
        <f>VLOOKUP(MYRANKS_H[[#This Row],[PLAYERID]],PLAYERIDMAP[],COLUMN(PLAYERIDMAP[LASTNAME]),FALSE)</f>
        <v>Hernandez</v>
      </c>
      <c r="C244" s="12" t="str">
        <f>VLOOKUP(MYRANKS_H[[#This Row],[PLAYERID]],PLAYERIDMAP[],COLUMN(PLAYERIDMAP[FIRSTNAME]),FALSE)</f>
        <v xml:space="preserve">Ramon </v>
      </c>
      <c r="D244" s="12" t="str">
        <f>VLOOKUP(MYRANKS_H[[#This Row],[PLAYERID]],PLAYERIDMAP[],COLUMN(PLAYERIDMAP[TEAM]),FALSE)</f>
        <v>COL</v>
      </c>
      <c r="E244" s="12" t="str">
        <f>VLOOKUP(MYRANKS_H[[#This Row],[PLAYERID]],PLAYERIDMAP[],COLUMN(PLAYERIDMAP[POS]),FALSE)</f>
        <v>C</v>
      </c>
      <c r="F244" s="12">
        <f>VLOOKUP(MYRANKS_H[[#This Row],[PLAYERID]],PLAYERIDMAP[],COLUMN(PLAYERIDMAP[IDFANGRAPHS]),FALSE)</f>
        <v>918</v>
      </c>
      <c r="G244" s="13">
        <f>VLOOKUP(MYRANKS_H[[#This Row],[IDFRANGRAPHS]],STEAMER_H[],COLUMN(STEAMER_H[PA]),FALSE)</f>
        <v>227</v>
      </c>
      <c r="H244" s="13">
        <f>VLOOKUP(MYRANKS_H[[#This Row],[IDFRANGRAPHS]],STEAMER_H[],COLUMN(STEAMER_H[AB]),FALSE)</f>
        <v>205</v>
      </c>
      <c r="I244" s="13">
        <f>VLOOKUP(MYRANKS_H[[#This Row],[IDFRANGRAPHS]],STEAMER_H[],COLUMN(STEAMER_H[H]),FALSE)</f>
        <v>54</v>
      </c>
      <c r="J244" s="13">
        <f>VLOOKUP(MYRANKS_H[[#This Row],[IDFRANGRAPHS]],STEAMER_H[],COLUMN(STEAMER_H[HR]),FALSE)</f>
        <v>6</v>
      </c>
      <c r="K244" s="13">
        <f>VLOOKUP(MYRANKS_H[[#This Row],[IDFRANGRAPHS]],STEAMER_H[],COLUMN(STEAMER_H[R]),FALSE)</f>
        <v>25</v>
      </c>
      <c r="L244" s="13">
        <f>VLOOKUP(MYRANKS_H[[#This Row],[IDFRANGRAPHS]],STEAMER_H[],COLUMN(STEAMER_H[RBI]),FALSE)</f>
        <v>24</v>
      </c>
      <c r="M244" s="13">
        <f>VLOOKUP(MYRANKS_H[[#This Row],[IDFRANGRAPHS]],STEAMER_H[],COLUMN(STEAMER_H[BB]),FALSE)</f>
        <v>15</v>
      </c>
      <c r="N244" s="13">
        <f>VLOOKUP(MYRANKS_H[[#This Row],[IDFRANGRAPHS]],STEAMER_H[],COLUMN(STEAMER_H[SO]),FALSE)</f>
        <v>32</v>
      </c>
      <c r="O244" s="13">
        <f>VLOOKUP(MYRANKS_H[[#This Row],[IDFRANGRAPHS]],STEAMER_H[],COLUMN(STEAMER_H[SB]),FALSE)</f>
        <v>1</v>
      </c>
      <c r="P244" s="15">
        <f>MYRANKS_H[[#This Row],[H]]/MYRANKS_H[[#This Row],[AB]]</f>
        <v>0.26341463414634148</v>
      </c>
    </row>
    <row r="245" spans="1:16" x14ac:dyDescent="0.25">
      <c r="A245" s="7" t="s">
        <v>18554</v>
      </c>
      <c r="B245" s="9" t="str">
        <f>VLOOKUP(MYRANKS_H[[#This Row],[PLAYERID]],PLAYERIDMAP[],COLUMN(PLAYERIDMAP[LASTNAME]),FALSE)</f>
        <v>Herrera</v>
      </c>
      <c r="C245" s="12" t="str">
        <f>VLOOKUP(MYRANKS_H[[#This Row],[PLAYERID]],PLAYERIDMAP[],COLUMN(PLAYERIDMAP[FIRSTNAME]),FALSE)</f>
        <v xml:space="preserve">Jonathan </v>
      </c>
      <c r="D245" s="12" t="str">
        <f>VLOOKUP(MYRANKS_H[[#This Row],[PLAYERID]],PLAYERIDMAP[],COLUMN(PLAYERIDMAP[TEAM]),FALSE)</f>
        <v>COL</v>
      </c>
      <c r="E245" s="12" t="str">
        <f>VLOOKUP(MYRANKS_H[[#This Row],[PLAYERID]],PLAYERIDMAP[],COLUMN(PLAYERIDMAP[POS]),FALSE)</f>
        <v>2B</v>
      </c>
      <c r="F245" s="12">
        <f>VLOOKUP(MYRANKS_H[[#This Row],[PLAYERID]],PLAYERIDMAP[],COLUMN(PLAYERIDMAP[IDFANGRAPHS]),FALSE)</f>
        <v>4182</v>
      </c>
      <c r="G245" s="13">
        <f>VLOOKUP(MYRANKS_H[[#This Row],[IDFRANGRAPHS]],STEAMER_H[],COLUMN(STEAMER_H[PA]),FALSE)</f>
        <v>180</v>
      </c>
      <c r="H245" s="13">
        <f>VLOOKUP(MYRANKS_H[[#This Row],[IDFRANGRAPHS]],STEAMER_H[],COLUMN(STEAMER_H[AB]),FALSE)</f>
        <v>161</v>
      </c>
      <c r="I245" s="13">
        <f>VLOOKUP(MYRANKS_H[[#This Row],[IDFRANGRAPHS]],STEAMER_H[],COLUMN(STEAMER_H[H]),FALSE)</f>
        <v>41</v>
      </c>
      <c r="J245" s="13">
        <f>VLOOKUP(MYRANKS_H[[#This Row],[IDFRANGRAPHS]],STEAMER_H[],COLUMN(STEAMER_H[HR]),FALSE)</f>
        <v>3</v>
      </c>
      <c r="K245" s="13">
        <f>VLOOKUP(MYRANKS_H[[#This Row],[IDFRANGRAPHS]],STEAMER_H[],COLUMN(STEAMER_H[R]),FALSE)</f>
        <v>17</v>
      </c>
      <c r="L245" s="13">
        <f>VLOOKUP(MYRANKS_H[[#This Row],[IDFRANGRAPHS]],STEAMER_H[],COLUMN(STEAMER_H[RBI]),FALSE)</f>
        <v>17</v>
      </c>
      <c r="M245" s="13">
        <f>VLOOKUP(MYRANKS_H[[#This Row],[IDFRANGRAPHS]],STEAMER_H[],COLUMN(STEAMER_H[BB]),FALSE)</f>
        <v>15</v>
      </c>
      <c r="N245" s="13">
        <f>VLOOKUP(MYRANKS_H[[#This Row],[IDFRANGRAPHS]],STEAMER_H[],COLUMN(STEAMER_H[SO]),FALSE)</f>
        <v>25</v>
      </c>
      <c r="O245" s="13">
        <f>VLOOKUP(MYRANKS_H[[#This Row],[IDFRANGRAPHS]],STEAMER_H[],COLUMN(STEAMER_H[SB]),FALSE)</f>
        <v>2</v>
      </c>
      <c r="P245" s="15">
        <f>MYRANKS_H[[#This Row],[H]]/MYRANKS_H[[#This Row],[AB]]</f>
        <v>0.25465838509316768</v>
      </c>
    </row>
    <row r="246" spans="1:16" x14ac:dyDescent="0.25">
      <c r="A246" s="7" t="s">
        <v>18561</v>
      </c>
      <c r="B246" s="9" t="str">
        <f>VLOOKUP(MYRANKS_H[[#This Row],[PLAYERID]],PLAYERIDMAP[],COLUMN(PLAYERIDMAP[LASTNAME]),FALSE)</f>
        <v>Herrmann</v>
      </c>
      <c r="C246" s="12" t="str">
        <f>VLOOKUP(MYRANKS_H[[#This Row],[PLAYERID]],PLAYERIDMAP[],COLUMN(PLAYERIDMAP[FIRSTNAME]),FALSE)</f>
        <v xml:space="preserve">Chris </v>
      </c>
      <c r="D246" s="12" t="str">
        <f>VLOOKUP(MYRANKS_H[[#This Row],[PLAYERID]],PLAYERIDMAP[],COLUMN(PLAYERIDMAP[TEAM]),FALSE)</f>
        <v>-</v>
      </c>
      <c r="E246" s="12" t="str">
        <f>VLOOKUP(MYRANKS_H[[#This Row],[PLAYERID]],PLAYERIDMAP[],COLUMN(PLAYERIDMAP[POS]),FALSE)</f>
        <v>-</v>
      </c>
      <c r="F246" s="12">
        <f>VLOOKUP(MYRANKS_H[[#This Row],[PLAYERID]],PLAYERIDMAP[],COLUMN(PLAYERIDMAP[IDFANGRAPHS]),FALSE)</f>
        <v>9284</v>
      </c>
      <c r="G246" s="13">
        <f>VLOOKUP(MYRANKS_H[[#This Row],[IDFRANGRAPHS]],STEAMER_H[],COLUMN(STEAMER_H[PA]),FALSE)</f>
        <v>100</v>
      </c>
      <c r="H246" s="13">
        <f>VLOOKUP(MYRANKS_H[[#This Row],[IDFRANGRAPHS]],STEAMER_H[],COLUMN(STEAMER_H[AB]),FALSE)</f>
        <v>89</v>
      </c>
      <c r="I246" s="13">
        <f>VLOOKUP(MYRANKS_H[[#This Row],[IDFRANGRAPHS]],STEAMER_H[],COLUMN(STEAMER_H[H]),FALSE)</f>
        <v>21</v>
      </c>
      <c r="J246" s="13">
        <f>VLOOKUP(MYRANKS_H[[#This Row],[IDFRANGRAPHS]],STEAMER_H[],COLUMN(STEAMER_H[HR]),FALSE)</f>
        <v>1</v>
      </c>
      <c r="K246" s="13">
        <f>VLOOKUP(MYRANKS_H[[#This Row],[IDFRANGRAPHS]],STEAMER_H[],COLUMN(STEAMER_H[R]),FALSE)</f>
        <v>9</v>
      </c>
      <c r="L246" s="13">
        <f>VLOOKUP(MYRANKS_H[[#This Row],[IDFRANGRAPHS]],STEAMER_H[],COLUMN(STEAMER_H[RBI]),FALSE)</f>
        <v>9</v>
      </c>
      <c r="M246" s="13">
        <f>VLOOKUP(MYRANKS_H[[#This Row],[IDFRANGRAPHS]],STEAMER_H[],COLUMN(STEAMER_H[BB]),FALSE)</f>
        <v>9</v>
      </c>
      <c r="N246" s="13">
        <f>VLOOKUP(MYRANKS_H[[#This Row],[IDFRANGRAPHS]],STEAMER_H[],COLUMN(STEAMER_H[SO]),FALSE)</f>
        <v>17</v>
      </c>
      <c r="O246" s="13">
        <f>VLOOKUP(MYRANKS_H[[#This Row],[IDFRANGRAPHS]],STEAMER_H[],COLUMN(STEAMER_H[SB]),FALSE)</f>
        <v>1</v>
      </c>
      <c r="P246" s="15">
        <f>MYRANKS_H[[#This Row],[H]]/MYRANKS_H[[#This Row],[AB]]</f>
        <v>0.23595505617977527</v>
      </c>
    </row>
    <row r="247" spans="1:16" x14ac:dyDescent="0.25">
      <c r="A247" s="7" t="s">
        <v>18562</v>
      </c>
      <c r="B247" s="9" t="str">
        <f>VLOOKUP(MYRANKS_H[[#This Row],[PLAYERID]],PLAYERIDMAP[],COLUMN(PLAYERIDMAP[LASTNAME]),FALSE)</f>
        <v>Hester</v>
      </c>
      <c r="C247" s="12" t="str">
        <f>VLOOKUP(MYRANKS_H[[#This Row],[PLAYERID]],PLAYERIDMAP[],COLUMN(PLAYERIDMAP[FIRSTNAME]),FALSE)</f>
        <v xml:space="preserve">John </v>
      </c>
      <c r="D247" s="12" t="str">
        <f>VLOOKUP(MYRANKS_H[[#This Row],[PLAYERID]],PLAYERIDMAP[],COLUMN(PLAYERIDMAP[TEAM]),FALSE)</f>
        <v>LAA</v>
      </c>
      <c r="E247" s="12" t="str">
        <f>VLOOKUP(MYRANKS_H[[#This Row],[PLAYERID]],PLAYERIDMAP[],COLUMN(PLAYERIDMAP[POS]),FALSE)</f>
        <v>C</v>
      </c>
      <c r="F247" s="12">
        <f>VLOOKUP(MYRANKS_H[[#This Row],[PLAYERID]],PLAYERIDMAP[],COLUMN(PLAYERIDMAP[IDFANGRAPHS]),FALSE)</f>
        <v>877</v>
      </c>
      <c r="G247" s="13">
        <f>VLOOKUP(MYRANKS_H[[#This Row],[IDFRANGRAPHS]],STEAMER_H[],COLUMN(STEAMER_H[PA]),FALSE)</f>
        <v>100</v>
      </c>
      <c r="H247" s="13">
        <f>VLOOKUP(MYRANKS_H[[#This Row],[IDFRANGRAPHS]],STEAMER_H[],COLUMN(STEAMER_H[AB]),FALSE)</f>
        <v>90</v>
      </c>
      <c r="I247" s="13">
        <f>VLOOKUP(MYRANKS_H[[#This Row],[IDFRANGRAPHS]],STEAMER_H[],COLUMN(STEAMER_H[H]),FALSE)</f>
        <v>21</v>
      </c>
      <c r="J247" s="13">
        <f>VLOOKUP(MYRANKS_H[[#This Row],[IDFRANGRAPHS]],STEAMER_H[],COLUMN(STEAMER_H[HR]),FALSE)</f>
        <v>2</v>
      </c>
      <c r="K247" s="13">
        <f>VLOOKUP(MYRANKS_H[[#This Row],[IDFRANGRAPHS]],STEAMER_H[],COLUMN(STEAMER_H[R]),FALSE)</f>
        <v>10</v>
      </c>
      <c r="L247" s="13">
        <f>VLOOKUP(MYRANKS_H[[#This Row],[IDFRANGRAPHS]],STEAMER_H[],COLUMN(STEAMER_H[RBI]),FALSE)</f>
        <v>10</v>
      </c>
      <c r="M247" s="13">
        <f>VLOOKUP(MYRANKS_H[[#This Row],[IDFRANGRAPHS]],STEAMER_H[],COLUMN(STEAMER_H[BB]),FALSE)</f>
        <v>8</v>
      </c>
      <c r="N247" s="13">
        <f>VLOOKUP(MYRANKS_H[[#This Row],[IDFRANGRAPHS]],STEAMER_H[],COLUMN(STEAMER_H[SO]),FALSE)</f>
        <v>25</v>
      </c>
      <c r="O247" s="13">
        <f>VLOOKUP(MYRANKS_H[[#This Row],[IDFRANGRAPHS]],STEAMER_H[],COLUMN(STEAMER_H[SB]),FALSE)</f>
        <v>1</v>
      </c>
      <c r="P247" s="15">
        <f>MYRANKS_H[[#This Row],[H]]/MYRANKS_H[[#This Row],[AB]]</f>
        <v>0.23333333333333334</v>
      </c>
    </row>
    <row r="248" spans="1:16" x14ac:dyDescent="0.25">
      <c r="A248" s="7" t="s">
        <v>18566</v>
      </c>
      <c r="B248" s="9" t="str">
        <f>VLOOKUP(MYRANKS_H[[#This Row],[PLAYERID]],PLAYERIDMAP[],COLUMN(PLAYERIDMAP[LASTNAME]),FALSE)</f>
        <v>Heyward</v>
      </c>
      <c r="C248" s="12" t="str">
        <f>VLOOKUP(MYRANKS_H[[#This Row],[PLAYERID]],PLAYERIDMAP[],COLUMN(PLAYERIDMAP[FIRSTNAME]),FALSE)</f>
        <v xml:space="preserve">Jason </v>
      </c>
      <c r="D248" s="12" t="str">
        <f>VLOOKUP(MYRANKS_H[[#This Row],[PLAYERID]],PLAYERIDMAP[],COLUMN(PLAYERIDMAP[TEAM]),FALSE)</f>
        <v>ATL</v>
      </c>
      <c r="E248" s="12" t="str">
        <f>VLOOKUP(MYRANKS_H[[#This Row],[PLAYERID]],PLAYERIDMAP[],COLUMN(PLAYERIDMAP[POS]),FALSE)</f>
        <v>OF</v>
      </c>
      <c r="F248" s="12">
        <f>VLOOKUP(MYRANKS_H[[#This Row],[PLAYERID]],PLAYERIDMAP[],COLUMN(PLAYERIDMAP[IDFANGRAPHS]),FALSE)</f>
        <v>4940</v>
      </c>
      <c r="G248" s="13">
        <f>VLOOKUP(MYRANKS_H[[#This Row],[IDFRANGRAPHS]],STEAMER_H[],COLUMN(STEAMER_H[PA]),FALSE)</f>
        <v>669</v>
      </c>
      <c r="H248" s="13">
        <f>VLOOKUP(MYRANKS_H[[#This Row],[IDFRANGRAPHS]],STEAMER_H[],COLUMN(STEAMER_H[AB]),FALSE)</f>
        <v>581</v>
      </c>
      <c r="I248" s="13">
        <f>VLOOKUP(MYRANKS_H[[#This Row],[IDFRANGRAPHS]],STEAMER_H[],COLUMN(STEAMER_H[H]),FALSE)</f>
        <v>156</v>
      </c>
      <c r="J248" s="13">
        <f>VLOOKUP(MYRANKS_H[[#This Row],[IDFRANGRAPHS]],STEAMER_H[],COLUMN(STEAMER_H[HR]),FALSE)</f>
        <v>27</v>
      </c>
      <c r="K248" s="13">
        <f>VLOOKUP(MYRANKS_H[[#This Row],[IDFRANGRAPHS]],STEAMER_H[],COLUMN(STEAMER_H[R]),FALSE)</f>
        <v>94</v>
      </c>
      <c r="L248" s="13">
        <f>VLOOKUP(MYRANKS_H[[#This Row],[IDFRANGRAPHS]],STEAMER_H[],COLUMN(STEAMER_H[RBI]),FALSE)</f>
        <v>89</v>
      </c>
      <c r="M248" s="13">
        <f>VLOOKUP(MYRANKS_H[[#This Row],[IDFRANGRAPHS]],STEAMER_H[],COLUMN(STEAMER_H[BB]),FALSE)</f>
        <v>76</v>
      </c>
      <c r="N248" s="13">
        <f>VLOOKUP(MYRANKS_H[[#This Row],[IDFRANGRAPHS]],STEAMER_H[],COLUMN(STEAMER_H[SO]),FALSE)</f>
        <v>133</v>
      </c>
      <c r="O248" s="13">
        <f>VLOOKUP(MYRANKS_H[[#This Row],[IDFRANGRAPHS]],STEAMER_H[],COLUMN(STEAMER_H[SB]),FALSE)</f>
        <v>13</v>
      </c>
      <c r="P248" s="15">
        <f>MYRANKS_H[[#This Row],[H]]/MYRANKS_H[[#This Row],[AB]]</f>
        <v>0.26850258175559383</v>
      </c>
    </row>
    <row r="249" spans="1:16" x14ac:dyDescent="0.25">
      <c r="A249" s="7" t="s">
        <v>18569</v>
      </c>
      <c r="B249" s="9" t="str">
        <f>VLOOKUP(MYRANKS_H[[#This Row],[PLAYERID]],PLAYERIDMAP[],COLUMN(PLAYERIDMAP[LASTNAME]),FALSE)</f>
        <v>Hicks</v>
      </c>
      <c r="C249" s="12" t="str">
        <f>VLOOKUP(MYRANKS_H[[#This Row],[PLAYERID]],PLAYERIDMAP[],COLUMN(PLAYERIDMAP[FIRSTNAME]),FALSE)</f>
        <v xml:space="preserve">Aaron </v>
      </c>
      <c r="D249" s="12" t="str">
        <f>VLOOKUP(MYRANKS_H[[#This Row],[PLAYERID]],PLAYERIDMAP[],COLUMN(PLAYERIDMAP[TEAM]),FALSE)</f>
        <v>MIN</v>
      </c>
      <c r="E249" s="12" t="str">
        <f>VLOOKUP(MYRANKS_H[[#This Row],[PLAYERID]],PLAYERIDMAP[],COLUMN(PLAYERIDMAP[POS]),FALSE)</f>
        <v>OF</v>
      </c>
      <c r="F249" s="12" t="str">
        <f>VLOOKUP(MYRANKS_H[[#This Row],[PLAYERID]],PLAYERIDMAP[],COLUMN(PLAYERIDMAP[IDFANGRAPHS]),FALSE)</f>
        <v>sa454371</v>
      </c>
      <c r="G249" s="13">
        <f>VLOOKUP(MYRANKS_H[[#This Row],[IDFRANGRAPHS]],STEAMER_H[],COLUMN(STEAMER_H[PA]),FALSE)</f>
        <v>240</v>
      </c>
      <c r="H249" s="13">
        <f>VLOOKUP(MYRANKS_H[[#This Row],[IDFRANGRAPHS]],STEAMER_H[],COLUMN(STEAMER_H[AB]),FALSE)</f>
        <v>212</v>
      </c>
      <c r="I249" s="13">
        <f>VLOOKUP(MYRANKS_H[[#This Row],[IDFRANGRAPHS]],STEAMER_H[],COLUMN(STEAMER_H[H]),FALSE)</f>
        <v>50</v>
      </c>
      <c r="J249" s="13">
        <f>VLOOKUP(MYRANKS_H[[#This Row],[IDFRANGRAPHS]],STEAMER_H[],COLUMN(STEAMER_H[HR]),FALSE)</f>
        <v>4</v>
      </c>
      <c r="K249" s="13">
        <f>VLOOKUP(MYRANKS_H[[#This Row],[IDFRANGRAPHS]],STEAMER_H[],COLUMN(STEAMER_H[R]),FALSE)</f>
        <v>27</v>
      </c>
      <c r="L249" s="13">
        <f>VLOOKUP(MYRANKS_H[[#This Row],[IDFRANGRAPHS]],STEAMER_H[],COLUMN(STEAMER_H[RBI]),FALSE)</f>
        <v>20</v>
      </c>
      <c r="M249" s="13">
        <f>VLOOKUP(MYRANKS_H[[#This Row],[IDFRANGRAPHS]],STEAMER_H[],COLUMN(STEAMER_H[BB]),FALSE)</f>
        <v>24</v>
      </c>
      <c r="N249" s="13">
        <f>VLOOKUP(MYRANKS_H[[#This Row],[IDFRANGRAPHS]],STEAMER_H[],COLUMN(STEAMER_H[SO]),FALSE)</f>
        <v>51</v>
      </c>
      <c r="O249" s="13">
        <f>VLOOKUP(MYRANKS_H[[#This Row],[IDFRANGRAPHS]],STEAMER_H[],COLUMN(STEAMER_H[SB]),FALSE)</f>
        <v>10</v>
      </c>
      <c r="P249" s="15">
        <f>MYRANKS_H[[#This Row],[H]]/MYRANKS_H[[#This Row],[AB]]</f>
        <v>0.23584905660377359</v>
      </c>
    </row>
    <row r="250" spans="1:16" x14ac:dyDescent="0.25">
      <c r="A250" s="7" t="s">
        <v>18570</v>
      </c>
      <c r="B250" s="9" t="str">
        <f>VLOOKUP(MYRANKS_H[[#This Row],[PLAYERID]],PLAYERIDMAP[],COLUMN(PLAYERIDMAP[LASTNAME]),FALSE)</f>
        <v>Hicks</v>
      </c>
      <c r="C250" s="12" t="str">
        <f>VLOOKUP(MYRANKS_H[[#This Row],[PLAYERID]],PLAYERIDMAP[],COLUMN(PLAYERIDMAP[FIRSTNAME]),FALSE)</f>
        <v xml:space="preserve">Brandon </v>
      </c>
      <c r="D250" s="12" t="str">
        <f>VLOOKUP(MYRANKS_H[[#This Row],[PLAYERID]],PLAYERIDMAP[],COLUMN(PLAYERIDMAP[TEAM]),FALSE)</f>
        <v>NYM</v>
      </c>
      <c r="E250" s="12" t="str">
        <f>VLOOKUP(MYRANKS_H[[#This Row],[PLAYERID]],PLAYERIDMAP[],COLUMN(PLAYERIDMAP[POS]),FALSE)</f>
        <v>3B</v>
      </c>
      <c r="F250" s="12">
        <f>VLOOKUP(MYRANKS_H[[#This Row],[PLAYERID]],PLAYERIDMAP[],COLUMN(PLAYERIDMAP[IDFANGRAPHS]),FALSE)</f>
        <v>4003</v>
      </c>
      <c r="G250" s="13">
        <f>VLOOKUP(MYRANKS_H[[#This Row],[IDFRANGRAPHS]],STEAMER_H[],COLUMN(STEAMER_H[PA]),FALSE)</f>
        <v>100</v>
      </c>
      <c r="H250" s="13">
        <f>VLOOKUP(MYRANKS_H[[#This Row],[IDFRANGRAPHS]],STEAMER_H[],COLUMN(STEAMER_H[AB]),FALSE)</f>
        <v>89</v>
      </c>
      <c r="I250" s="13">
        <f>VLOOKUP(MYRANKS_H[[#This Row],[IDFRANGRAPHS]],STEAMER_H[],COLUMN(STEAMER_H[H]),FALSE)</f>
        <v>19</v>
      </c>
      <c r="J250" s="13">
        <f>VLOOKUP(MYRANKS_H[[#This Row],[IDFRANGRAPHS]],STEAMER_H[],COLUMN(STEAMER_H[HR]),FALSE)</f>
        <v>3</v>
      </c>
      <c r="K250" s="13">
        <f>VLOOKUP(MYRANKS_H[[#This Row],[IDFRANGRAPHS]],STEAMER_H[],COLUMN(STEAMER_H[R]),FALSE)</f>
        <v>10</v>
      </c>
      <c r="L250" s="13">
        <f>VLOOKUP(MYRANKS_H[[#This Row],[IDFRANGRAPHS]],STEAMER_H[],COLUMN(STEAMER_H[RBI]),FALSE)</f>
        <v>11</v>
      </c>
      <c r="M250" s="13">
        <f>VLOOKUP(MYRANKS_H[[#This Row],[IDFRANGRAPHS]],STEAMER_H[],COLUMN(STEAMER_H[BB]),FALSE)</f>
        <v>8</v>
      </c>
      <c r="N250" s="13">
        <f>VLOOKUP(MYRANKS_H[[#This Row],[IDFRANGRAPHS]],STEAMER_H[],COLUMN(STEAMER_H[SO]),FALSE)</f>
        <v>32</v>
      </c>
      <c r="O250" s="13">
        <f>VLOOKUP(MYRANKS_H[[#This Row],[IDFRANGRAPHS]],STEAMER_H[],COLUMN(STEAMER_H[SB]),FALSE)</f>
        <v>2</v>
      </c>
      <c r="P250" s="15">
        <f>MYRANKS_H[[#This Row],[H]]/MYRANKS_H[[#This Row],[AB]]</f>
        <v>0.21348314606741572</v>
      </c>
    </row>
    <row r="251" spans="1:16" x14ac:dyDescent="0.25">
      <c r="A251" s="7" t="s">
        <v>18573</v>
      </c>
      <c r="B251" s="9" t="str">
        <f>VLOOKUP(MYRANKS_H[[#This Row],[PLAYERID]],PLAYERIDMAP[],COLUMN(PLAYERIDMAP[LASTNAME]),FALSE)</f>
        <v>Hill</v>
      </c>
      <c r="C251" s="12" t="str">
        <f>VLOOKUP(MYRANKS_H[[#This Row],[PLAYERID]],PLAYERIDMAP[],COLUMN(PLAYERIDMAP[FIRSTNAME]),FALSE)</f>
        <v xml:space="preserve">Aaron </v>
      </c>
      <c r="D251" s="12" t="str">
        <f>VLOOKUP(MYRANKS_H[[#This Row],[PLAYERID]],PLAYERIDMAP[],COLUMN(PLAYERIDMAP[TEAM]),FALSE)</f>
        <v>ARI</v>
      </c>
      <c r="E251" s="12" t="str">
        <f>VLOOKUP(MYRANKS_H[[#This Row],[PLAYERID]],PLAYERIDMAP[],COLUMN(PLAYERIDMAP[POS]),FALSE)</f>
        <v>2B</v>
      </c>
      <c r="F251" s="12">
        <f>VLOOKUP(MYRANKS_H[[#This Row],[PLAYERID]],PLAYERIDMAP[],COLUMN(PLAYERIDMAP[IDFANGRAPHS]),FALSE)</f>
        <v>6104</v>
      </c>
      <c r="G251" s="13">
        <f>VLOOKUP(MYRANKS_H[[#This Row],[IDFRANGRAPHS]],STEAMER_H[],COLUMN(STEAMER_H[PA]),FALSE)</f>
        <v>641</v>
      </c>
      <c r="H251" s="13">
        <f>VLOOKUP(MYRANKS_H[[#This Row],[IDFRANGRAPHS]],STEAMER_H[],COLUMN(STEAMER_H[AB]),FALSE)</f>
        <v>579</v>
      </c>
      <c r="I251" s="13">
        <f>VLOOKUP(MYRANKS_H[[#This Row],[IDFRANGRAPHS]],STEAMER_H[],COLUMN(STEAMER_H[H]),FALSE)</f>
        <v>155</v>
      </c>
      <c r="J251" s="13">
        <f>VLOOKUP(MYRANKS_H[[#This Row],[IDFRANGRAPHS]],STEAMER_H[],COLUMN(STEAMER_H[HR]),FALSE)</f>
        <v>20</v>
      </c>
      <c r="K251" s="13">
        <f>VLOOKUP(MYRANKS_H[[#This Row],[IDFRANGRAPHS]],STEAMER_H[],COLUMN(STEAMER_H[R]),FALSE)</f>
        <v>84</v>
      </c>
      <c r="L251" s="13">
        <f>VLOOKUP(MYRANKS_H[[#This Row],[IDFRANGRAPHS]],STEAMER_H[],COLUMN(STEAMER_H[RBI]),FALSE)</f>
        <v>73</v>
      </c>
      <c r="M251" s="13">
        <f>VLOOKUP(MYRANKS_H[[#This Row],[IDFRANGRAPHS]],STEAMER_H[],COLUMN(STEAMER_H[BB]),FALSE)</f>
        <v>47</v>
      </c>
      <c r="N251" s="13">
        <f>VLOOKUP(MYRANKS_H[[#This Row],[IDFRANGRAPHS]],STEAMER_H[],COLUMN(STEAMER_H[SO]),FALSE)</f>
        <v>83</v>
      </c>
      <c r="O251" s="13">
        <f>VLOOKUP(MYRANKS_H[[#This Row],[IDFRANGRAPHS]],STEAMER_H[],COLUMN(STEAMER_H[SB]),FALSE)</f>
        <v>10</v>
      </c>
      <c r="P251" s="15">
        <f>MYRANKS_H[[#This Row],[H]]/MYRANKS_H[[#This Row],[AB]]</f>
        <v>0.26770293609671847</v>
      </c>
    </row>
    <row r="252" spans="1:16" x14ac:dyDescent="0.25">
      <c r="A252" s="7" t="s">
        <v>18579</v>
      </c>
      <c r="B252" s="9" t="str">
        <f>VLOOKUP(MYRANKS_H[[#This Row],[PLAYERID]],PLAYERIDMAP[],COLUMN(PLAYERIDMAP[LASTNAME]),FALSE)</f>
        <v>Hill</v>
      </c>
      <c r="C252" s="12" t="str">
        <f>VLOOKUP(MYRANKS_H[[#This Row],[PLAYERID]],PLAYERIDMAP[],COLUMN(PLAYERIDMAP[FIRSTNAME]),FALSE)</f>
        <v xml:space="preserve">Steven </v>
      </c>
      <c r="D252" s="12" t="str">
        <f>VLOOKUP(MYRANKS_H[[#This Row],[PLAYERID]],PLAYERIDMAP[],COLUMN(PLAYERIDMAP[TEAM]),FALSE)</f>
        <v>STL</v>
      </c>
      <c r="E252" s="12" t="str">
        <f>VLOOKUP(MYRANKS_H[[#This Row],[PLAYERID]],PLAYERIDMAP[],COLUMN(PLAYERIDMAP[POS]),FALSE)</f>
        <v>C</v>
      </c>
      <c r="F252" s="12">
        <f>VLOOKUP(MYRANKS_H[[#This Row],[PLAYERID]],PLAYERIDMAP[],COLUMN(PLAYERIDMAP[IDFANGRAPHS]),FALSE)</f>
        <v>8211</v>
      </c>
      <c r="G252" s="13">
        <f>VLOOKUP(MYRANKS_H[[#This Row],[IDFRANGRAPHS]],STEAMER_H[],COLUMN(STEAMER_H[PA]),FALSE)</f>
        <v>100</v>
      </c>
      <c r="H252" s="13">
        <f>VLOOKUP(MYRANKS_H[[#This Row],[IDFRANGRAPHS]],STEAMER_H[],COLUMN(STEAMER_H[AB]),FALSE)</f>
        <v>91</v>
      </c>
      <c r="I252" s="13">
        <f>VLOOKUP(MYRANKS_H[[#This Row],[IDFRANGRAPHS]],STEAMER_H[],COLUMN(STEAMER_H[H]),FALSE)</f>
        <v>22</v>
      </c>
      <c r="J252" s="13">
        <f>VLOOKUP(MYRANKS_H[[#This Row],[IDFRANGRAPHS]],STEAMER_H[],COLUMN(STEAMER_H[HR]),FALSE)</f>
        <v>3</v>
      </c>
      <c r="K252" s="13">
        <f>VLOOKUP(MYRANKS_H[[#This Row],[IDFRANGRAPHS]],STEAMER_H[],COLUMN(STEAMER_H[R]),FALSE)</f>
        <v>11</v>
      </c>
      <c r="L252" s="13">
        <f>VLOOKUP(MYRANKS_H[[#This Row],[IDFRANGRAPHS]],STEAMER_H[],COLUMN(STEAMER_H[RBI]),FALSE)</f>
        <v>12</v>
      </c>
      <c r="M252" s="13">
        <f>VLOOKUP(MYRANKS_H[[#This Row],[IDFRANGRAPHS]],STEAMER_H[],COLUMN(STEAMER_H[BB]),FALSE)</f>
        <v>7</v>
      </c>
      <c r="N252" s="13">
        <f>VLOOKUP(MYRANKS_H[[#This Row],[IDFRANGRAPHS]],STEAMER_H[],COLUMN(STEAMER_H[SO]),FALSE)</f>
        <v>22</v>
      </c>
      <c r="O252" s="13">
        <f>VLOOKUP(MYRANKS_H[[#This Row],[IDFRANGRAPHS]],STEAMER_H[],COLUMN(STEAMER_H[SB]),FALSE)</f>
        <v>1</v>
      </c>
      <c r="P252" s="15">
        <f>MYRANKS_H[[#This Row],[H]]/MYRANKS_H[[#This Row],[AB]]</f>
        <v>0.24175824175824176</v>
      </c>
    </row>
    <row r="253" spans="1:16" x14ac:dyDescent="0.25">
      <c r="A253" s="7" t="s">
        <v>18583</v>
      </c>
      <c r="B253" s="9" t="str">
        <f>VLOOKUP(MYRANKS_H[[#This Row],[PLAYERID]],PLAYERIDMAP[],COLUMN(PLAYERIDMAP[LASTNAME]),FALSE)</f>
        <v>Hinske</v>
      </c>
      <c r="C253" s="12" t="str">
        <f>VLOOKUP(MYRANKS_H[[#This Row],[PLAYERID]],PLAYERIDMAP[],COLUMN(PLAYERIDMAP[FIRSTNAME]),FALSE)</f>
        <v xml:space="preserve">Eric </v>
      </c>
      <c r="D253" s="12" t="str">
        <f>VLOOKUP(MYRANKS_H[[#This Row],[PLAYERID]],PLAYERIDMAP[],COLUMN(PLAYERIDMAP[TEAM]),FALSE)</f>
        <v>ARI</v>
      </c>
      <c r="E253" s="12" t="str">
        <f>VLOOKUP(MYRANKS_H[[#This Row],[PLAYERID]],PLAYERIDMAP[],COLUMN(PLAYERIDMAP[POS]),FALSE)</f>
        <v>OF</v>
      </c>
      <c r="F253" s="12">
        <f>VLOOKUP(MYRANKS_H[[#This Row],[PLAYERID]],PLAYERIDMAP[],COLUMN(PLAYERIDMAP[IDFANGRAPHS]),FALSE)</f>
        <v>1305</v>
      </c>
      <c r="G253" s="13">
        <f>VLOOKUP(MYRANKS_H[[#This Row],[IDFRANGRAPHS]],STEAMER_H[],COLUMN(STEAMER_H[PA]),FALSE)</f>
        <v>100</v>
      </c>
      <c r="H253" s="13">
        <f>VLOOKUP(MYRANKS_H[[#This Row],[IDFRANGRAPHS]],STEAMER_H[],COLUMN(STEAMER_H[AB]),FALSE)</f>
        <v>88</v>
      </c>
      <c r="I253" s="13">
        <f>VLOOKUP(MYRANKS_H[[#This Row],[IDFRANGRAPHS]],STEAMER_H[],COLUMN(STEAMER_H[H]),FALSE)</f>
        <v>21</v>
      </c>
      <c r="J253" s="13">
        <f>VLOOKUP(MYRANKS_H[[#This Row],[IDFRANGRAPHS]],STEAMER_H[],COLUMN(STEAMER_H[HR]),FALSE)</f>
        <v>3</v>
      </c>
      <c r="K253" s="13">
        <f>VLOOKUP(MYRANKS_H[[#This Row],[IDFRANGRAPHS]],STEAMER_H[],COLUMN(STEAMER_H[R]),FALSE)</f>
        <v>10</v>
      </c>
      <c r="L253" s="13">
        <f>VLOOKUP(MYRANKS_H[[#This Row],[IDFRANGRAPHS]],STEAMER_H[],COLUMN(STEAMER_H[RBI]),FALSE)</f>
        <v>12</v>
      </c>
      <c r="M253" s="13">
        <f>VLOOKUP(MYRANKS_H[[#This Row],[IDFRANGRAPHS]],STEAMER_H[],COLUMN(STEAMER_H[BB]),FALSE)</f>
        <v>10</v>
      </c>
      <c r="N253" s="13">
        <f>VLOOKUP(MYRANKS_H[[#This Row],[IDFRANGRAPHS]],STEAMER_H[],COLUMN(STEAMER_H[SO]),FALSE)</f>
        <v>25</v>
      </c>
      <c r="O253" s="13">
        <f>VLOOKUP(MYRANKS_H[[#This Row],[IDFRANGRAPHS]],STEAMER_H[],COLUMN(STEAMER_H[SB]),FALSE)</f>
        <v>0</v>
      </c>
      <c r="P253" s="15">
        <f>MYRANKS_H[[#This Row],[H]]/MYRANKS_H[[#This Row],[AB]]</f>
        <v>0.23863636363636365</v>
      </c>
    </row>
    <row r="254" spans="1:16" x14ac:dyDescent="0.25">
      <c r="A254" s="7" t="s">
        <v>18591</v>
      </c>
      <c r="B254" s="9" t="str">
        <f>VLOOKUP(MYRANKS_H[[#This Row],[PLAYERID]],PLAYERIDMAP[],COLUMN(PLAYERIDMAP[LASTNAME]),FALSE)</f>
        <v>Hoes</v>
      </c>
      <c r="C254" s="12" t="str">
        <f>VLOOKUP(MYRANKS_H[[#This Row],[PLAYERID]],PLAYERIDMAP[],COLUMN(PLAYERIDMAP[FIRSTNAME]),FALSE)</f>
        <v xml:space="preserve">L.J. </v>
      </c>
      <c r="D254" s="12" t="str">
        <f>VLOOKUP(MYRANKS_H[[#This Row],[PLAYERID]],PLAYERIDMAP[],COLUMN(PLAYERIDMAP[TEAM]),FALSE)</f>
        <v>BAL</v>
      </c>
      <c r="E254" s="12" t="str">
        <f>VLOOKUP(MYRANKS_H[[#This Row],[PLAYERID]],PLAYERIDMAP[],COLUMN(PLAYERIDMAP[POS]),FALSE)</f>
        <v>OF</v>
      </c>
      <c r="F254" s="12">
        <f>VLOOKUP(MYRANKS_H[[#This Row],[PLAYERID]],PLAYERIDMAP[],COLUMN(PLAYERIDMAP[IDFANGRAPHS]),FALSE)</f>
        <v>6656</v>
      </c>
      <c r="G254" s="13">
        <f>VLOOKUP(MYRANKS_H[[#This Row],[IDFRANGRAPHS]],STEAMER_H[],COLUMN(STEAMER_H[PA]),FALSE)</f>
        <v>100</v>
      </c>
      <c r="H254" s="13">
        <f>VLOOKUP(MYRANKS_H[[#This Row],[IDFRANGRAPHS]],STEAMER_H[],COLUMN(STEAMER_H[AB]),FALSE)</f>
        <v>90</v>
      </c>
      <c r="I254" s="13">
        <f>VLOOKUP(MYRANKS_H[[#This Row],[IDFRANGRAPHS]],STEAMER_H[],COLUMN(STEAMER_H[H]),FALSE)</f>
        <v>23</v>
      </c>
      <c r="J254" s="13">
        <f>VLOOKUP(MYRANKS_H[[#This Row],[IDFRANGRAPHS]],STEAMER_H[],COLUMN(STEAMER_H[HR]),FALSE)</f>
        <v>1</v>
      </c>
      <c r="K254" s="13">
        <f>VLOOKUP(MYRANKS_H[[#This Row],[IDFRANGRAPHS]],STEAMER_H[],COLUMN(STEAMER_H[R]),FALSE)</f>
        <v>11</v>
      </c>
      <c r="L254" s="13">
        <f>VLOOKUP(MYRANKS_H[[#This Row],[IDFRANGRAPHS]],STEAMER_H[],COLUMN(STEAMER_H[RBI]),FALSE)</f>
        <v>9</v>
      </c>
      <c r="M254" s="13">
        <f>VLOOKUP(MYRANKS_H[[#This Row],[IDFRANGRAPHS]],STEAMER_H[],COLUMN(STEAMER_H[BB]),FALSE)</f>
        <v>8</v>
      </c>
      <c r="N254" s="13">
        <f>VLOOKUP(MYRANKS_H[[#This Row],[IDFRANGRAPHS]],STEAMER_H[],COLUMN(STEAMER_H[SO]),FALSE)</f>
        <v>14</v>
      </c>
      <c r="O254" s="13">
        <f>VLOOKUP(MYRANKS_H[[#This Row],[IDFRANGRAPHS]],STEAMER_H[],COLUMN(STEAMER_H[SB]),FALSE)</f>
        <v>3</v>
      </c>
      <c r="P254" s="15">
        <f>MYRANKS_H[[#This Row],[H]]/MYRANKS_H[[#This Row],[AB]]</f>
        <v>0.25555555555555554</v>
      </c>
    </row>
    <row r="255" spans="1:16" x14ac:dyDescent="0.25">
      <c r="A255" s="7" t="s">
        <v>18593</v>
      </c>
      <c r="B255" s="9" t="str">
        <f>VLOOKUP(MYRANKS_H[[#This Row],[PLAYERID]],PLAYERIDMAP[],COLUMN(PLAYERIDMAP[LASTNAME]),FALSE)</f>
        <v>Holaday</v>
      </c>
      <c r="C255" s="12" t="str">
        <f>VLOOKUP(MYRANKS_H[[#This Row],[PLAYERID]],PLAYERIDMAP[],COLUMN(PLAYERIDMAP[FIRSTNAME]),FALSE)</f>
        <v xml:space="preserve">Bryan </v>
      </c>
      <c r="D255" s="12" t="str">
        <f>VLOOKUP(MYRANKS_H[[#This Row],[PLAYERID]],PLAYERIDMAP[],COLUMN(PLAYERIDMAP[TEAM]),FALSE)</f>
        <v>DET</v>
      </c>
      <c r="E255" s="12" t="str">
        <f>VLOOKUP(MYRANKS_H[[#This Row],[PLAYERID]],PLAYERIDMAP[],COLUMN(PLAYERIDMAP[POS]),FALSE)</f>
        <v>C</v>
      </c>
      <c r="F255" s="12">
        <f>VLOOKUP(MYRANKS_H[[#This Row],[PLAYERID]],PLAYERIDMAP[],COLUMN(PLAYERIDMAP[IDFANGRAPHS]),FALSE)</f>
        <v>11287</v>
      </c>
      <c r="G255" s="13">
        <f>VLOOKUP(MYRANKS_H[[#This Row],[IDFRANGRAPHS]],STEAMER_H[],COLUMN(STEAMER_H[PA]),FALSE)</f>
        <v>100</v>
      </c>
      <c r="H255" s="13">
        <f>VLOOKUP(MYRANKS_H[[#This Row],[IDFRANGRAPHS]],STEAMER_H[],COLUMN(STEAMER_H[AB]),FALSE)</f>
        <v>91</v>
      </c>
      <c r="I255" s="13">
        <f>VLOOKUP(MYRANKS_H[[#This Row],[IDFRANGRAPHS]],STEAMER_H[],COLUMN(STEAMER_H[H]),FALSE)</f>
        <v>21</v>
      </c>
      <c r="J255" s="13">
        <f>VLOOKUP(MYRANKS_H[[#This Row],[IDFRANGRAPHS]],STEAMER_H[],COLUMN(STEAMER_H[HR]),FALSE)</f>
        <v>1</v>
      </c>
      <c r="K255" s="13">
        <f>VLOOKUP(MYRANKS_H[[#This Row],[IDFRANGRAPHS]],STEAMER_H[],COLUMN(STEAMER_H[R]),FALSE)</f>
        <v>10</v>
      </c>
      <c r="L255" s="13">
        <f>VLOOKUP(MYRANKS_H[[#This Row],[IDFRANGRAPHS]],STEAMER_H[],COLUMN(STEAMER_H[RBI]),FALSE)</f>
        <v>9</v>
      </c>
      <c r="M255" s="13">
        <f>VLOOKUP(MYRANKS_H[[#This Row],[IDFRANGRAPHS]],STEAMER_H[],COLUMN(STEAMER_H[BB]),FALSE)</f>
        <v>6</v>
      </c>
      <c r="N255" s="13">
        <f>VLOOKUP(MYRANKS_H[[#This Row],[IDFRANGRAPHS]],STEAMER_H[],COLUMN(STEAMER_H[SO]),FALSE)</f>
        <v>18</v>
      </c>
      <c r="O255" s="13">
        <f>VLOOKUP(MYRANKS_H[[#This Row],[IDFRANGRAPHS]],STEAMER_H[],COLUMN(STEAMER_H[SB]),FALSE)</f>
        <v>2</v>
      </c>
      <c r="P255" s="15">
        <f>MYRANKS_H[[#This Row],[H]]/MYRANKS_H[[#This Row],[AB]]</f>
        <v>0.23076923076923078</v>
      </c>
    </row>
    <row r="256" spans="1:16" x14ac:dyDescent="0.25">
      <c r="A256" s="7" t="s">
        <v>18603</v>
      </c>
      <c r="B256" s="9" t="str">
        <f>VLOOKUP(MYRANKS_H[[#This Row],[PLAYERID]],PLAYERIDMAP[],COLUMN(PLAYERIDMAP[LASTNAME]),FALSE)</f>
        <v>Holliday</v>
      </c>
      <c r="C256" s="12" t="str">
        <f>VLOOKUP(MYRANKS_H[[#This Row],[PLAYERID]],PLAYERIDMAP[],COLUMN(PLAYERIDMAP[FIRSTNAME]),FALSE)</f>
        <v xml:space="preserve">Matt </v>
      </c>
      <c r="D256" s="12" t="str">
        <f>VLOOKUP(MYRANKS_H[[#This Row],[PLAYERID]],PLAYERIDMAP[],COLUMN(PLAYERIDMAP[TEAM]),FALSE)</f>
        <v>STL</v>
      </c>
      <c r="E256" s="12" t="str">
        <f>VLOOKUP(MYRANKS_H[[#This Row],[PLAYERID]],PLAYERIDMAP[],COLUMN(PLAYERIDMAP[POS]),FALSE)</f>
        <v>OF</v>
      </c>
      <c r="F256" s="12">
        <f>VLOOKUP(MYRANKS_H[[#This Row],[PLAYERID]],PLAYERIDMAP[],COLUMN(PLAYERIDMAP[IDFANGRAPHS]),FALSE)</f>
        <v>1873</v>
      </c>
      <c r="G256" s="13">
        <f>VLOOKUP(MYRANKS_H[[#This Row],[IDFRANGRAPHS]],STEAMER_H[],COLUMN(STEAMER_H[PA]),FALSE)</f>
        <v>628</v>
      </c>
      <c r="H256" s="13">
        <f>VLOOKUP(MYRANKS_H[[#This Row],[IDFRANGRAPHS]],STEAMER_H[],COLUMN(STEAMER_H[AB]),FALSE)</f>
        <v>546</v>
      </c>
      <c r="I256" s="13">
        <f>VLOOKUP(MYRANKS_H[[#This Row],[IDFRANGRAPHS]],STEAMER_H[],COLUMN(STEAMER_H[H]),FALSE)</f>
        <v>159</v>
      </c>
      <c r="J256" s="13">
        <f>VLOOKUP(MYRANKS_H[[#This Row],[IDFRANGRAPHS]],STEAMER_H[],COLUMN(STEAMER_H[HR]),FALSE)</f>
        <v>23</v>
      </c>
      <c r="K256" s="13">
        <f>VLOOKUP(MYRANKS_H[[#This Row],[IDFRANGRAPHS]],STEAMER_H[],COLUMN(STEAMER_H[R]),FALSE)</f>
        <v>84</v>
      </c>
      <c r="L256" s="13">
        <f>VLOOKUP(MYRANKS_H[[#This Row],[IDFRANGRAPHS]],STEAMER_H[],COLUMN(STEAMER_H[RBI]),FALSE)</f>
        <v>87</v>
      </c>
      <c r="M256" s="13">
        <f>VLOOKUP(MYRANKS_H[[#This Row],[IDFRANGRAPHS]],STEAMER_H[],COLUMN(STEAMER_H[BB]),FALSE)</f>
        <v>69</v>
      </c>
      <c r="N256" s="13">
        <f>VLOOKUP(MYRANKS_H[[#This Row],[IDFRANGRAPHS]],STEAMER_H[],COLUMN(STEAMER_H[SO]),FALSE)</f>
        <v>114</v>
      </c>
      <c r="O256" s="13">
        <f>VLOOKUP(MYRANKS_H[[#This Row],[IDFRANGRAPHS]],STEAMER_H[],COLUMN(STEAMER_H[SB]),FALSE)</f>
        <v>3</v>
      </c>
      <c r="P256" s="15">
        <f>MYRANKS_H[[#This Row],[H]]/MYRANKS_H[[#This Row],[AB]]</f>
        <v>0.29120879120879123</v>
      </c>
    </row>
    <row r="257" spans="1:16" x14ac:dyDescent="0.25">
      <c r="A257" s="7" t="s">
        <v>18607</v>
      </c>
      <c r="B257" s="9" t="str">
        <f>VLOOKUP(MYRANKS_H[[#This Row],[PLAYERID]],PLAYERIDMAP[],COLUMN(PLAYERIDMAP[LASTNAME]),FALSE)</f>
        <v>Holt</v>
      </c>
      <c r="C257" s="12" t="str">
        <f>VLOOKUP(MYRANKS_H[[#This Row],[PLAYERID]],PLAYERIDMAP[],COLUMN(PLAYERIDMAP[FIRSTNAME]),FALSE)</f>
        <v xml:space="preserve">Brock </v>
      </c>
      <c r="D257" s="12" t="str">
        <f>VLOOKUP(MYRANKS_H[[#This Row],[PLAYERID]],PLAYERIDMAP[],COLUMN(PLAYERIDMAP[TEAM]),FALSE)</f>
        <v>BOS</v>
      </c>
      <c r="E257" s="12" t="str">
        <f>VLOOKUP(MYRANKS_H[[#This Row],[PLAYERID]],PLAYERIDMAP[],COLUMN(PLAYERIDMAP[POS]),FALSE)</f>
        <v>-</v>
      </c>
      <c r="F257" s="12">
        <f>VLOOKUP(MYRANKS_H[[#This Row],[PLAYERID]],PLAYERIDMAP[],COLUMN(PLAYERIDMAP[IDFANGRAPHS]),FALSE)</f>
        <v>9345</v>
      </c>
      <c r="G257" s="13">
        <f>VLOOKUP(MYRANKS_H[[#This Row],[IDFRANGRAPHS]],STEAMER_H[],COLUMN(STEAMER_H[PA]),FALSE)</f>
        <v>100</v>
      </c>
      <c r="H257" s="13">
        <f>VLOOKUP(MYRANKS_H[[#This Row],[IDFRANGRAPHS]],STEAMER_H[],COLUMN(STEAMER_H[AB]),FALSE)</f>
        <v>91</v>
      </c>
      <c r="I257" s="13">
        <f>VLOOKUP(MYRANKS_H[[#This Row],[IDFRANGRAPHS]],STEAMER_H[],COLUMN(STEAMER_H[H]),FALSE)</f>
        <v>25</v>
      </c>
      <c r="J257" s="13">
        <f>VLOOKUP(MYRANKS_H[[#This Row],[IDFRANGRAPHS]],STEAMER_H[],COLUMN(STEAMER_H[HR]),FALSE)</f>
        <v>1</v>
      </c>
      <c r="K257" s="13">
        <f>VLOOKUP(MYRANKS_H[[#This Row],[IDFRANGRAPHS]],STEAMER_H[],COLUMN(STEAMER_H[R]),FALSE)</f>
        <v>9</v>
      </c>
      <c r="L257" s="13">
        <f>VLOOKUP(MYRANKS_H[[#This Row],[IDFRANGRAPHS]],STEAMER_H[],COLUMN(STEAMER_H[RBI]),FALSE)</f>
        <v>9</v>
      </c>
      <c r="M257" s="13">
        <f>VLOOKUP(MYRANKS_H[[#This Row],[IDFRANGRAPHS]],STEAMER_H[],COLUMN(STEAMER_H[BB]),FALSE)</f>
        <v>7</v>
      </c>
      <c r="N257" s="13">
        <f>VLOOKUP(MYRANKS_H[[#This Row],[IDFRANGRAPHS]],STEAMER_H[],COLUMN(STEAMER_H[SO]),FALSE)</f>
        <v>14</v>
      </c>
      <c r="O257" s="13">
        <f>VLOOKUP(MYRANKS_H[[#This Row],[IDFRANGRAPHS]],STEAMER_H[],COLUMN(STEAMER_H[SB]),FALSE)</f>
        <v>2</v>
      </c>
      <c r="P257" s="15">
        <f>MYRANKS_H[[#This Row],[H]]/MYRANKS_H[[#This Row],[AB]]</f>
        <v>0.27472527472527475</v>
      </c>
    </row>
    <row r="258" spans="1:16" x14ac:dyDescent="0.25">
      <c r="A258" s="7" t="s">
        <v>18613</v>
      </c>
      <c r="B258" s="9" t="str">
        <f>VLOOKUP(MYRANKS_H[[#This Row],[PLAYERID]],PLAYERIDMAP[],COLUMN(PLAYERIDMAP[LASTNAME]),FALSE)</f>
        <v>Hosmer</v>
      </c>
      <c r="C258" s="12" t="str">
        <f>VLOOKUP(MYRANKS_H[[#This Row],[PLAYERID]],PLAYERIDMAP[],COLUMN(PLAYERIDMAP[FIRSTNAME]),FALSE)</f>
        <v xml:space="preserve">Eric </v>
      </c>
      <c r="D258" s="12" t="str">
        <f>VLOOKUP(MYRANKS_H[[#This Row],[PLAYERID]],PLAYERIDMAP[],COLUMN(PLAYERIDMAP[TEAM]),FALSE)</f>
        <v>KC</v>
      </c>
      <c r="E258" s="12" t="str">
        <f>VLOOKUP(MYRANKS_H[[#This Row],[PLAYERID]],PLAYERIDMAP[],COLUMN(PLAYERIDMAP[POS]),FALSE)</f>
        <v>1B</v>
      </c>
      <c r="F258" s="12">
        <f>VLOOKUP(MYRANKS_H[[#This Row],[PLAYERID]],PLAYERIDMAP[],COLUMN(PLAYERIDMAP[IDFANGRAPHS]),FALSE)</f>
        <v>3516</v>
      </c>
      <c r="G258" s="13">
        <f>VLOOKUP(MYRANKS_H[[#This Row],[IDFRANGRAPHS]],STEAMER_H[],COLUMN(STEAMER_H[PA]),FALSE)</f>
        <v>606</v>
      </c>
      <c r="H258" s="13">
        <f>VLOOKUP(MYRANKS_H[[#This Row],[IDFRANGRAPHS]],STEAMER_H[],COLUMN(STEAMER_H[AB]),FALSE)</f>
        <v>541</v>
      </c>
      <c r="I258" s="13">
        <f>VLOOKUP(MYRANKS_H[[#This Row],[IDFRANGRAPHS]],STEAMER_H[],COLUMN(STEAMER_H[H]),FALSE)</f>
        <v>149</v>
      </c>
      <c r="J258" s="13">
        <f>VLOOKUP(MYRANKS_H[[#This Row],[IDFRANGRAPHS]],STEAMER_H[],COLUMN(STEAMER_H[HR]),FALSE)</f>
        <v>19</v>
      </c>
      <c r="K258" s="13">
        <f>VLOOKUP(MYRANKS_H[[#This Row],[IDFRANGRAPHS]],STEAMER_H[],COLUMN(STEAMER_H[R]),FALSE)</f>
        <v>72</v>
      </c>
      <c r="L258" s="13">
        <f>VLOOKUP(MYRANKS_H[[#This Row],[IDFRANGRAPHS]],STEAMER_H[],COLUMN(STEAMER_H[RBI]),FALSE)</f>
        <v>77</v>
      </c>
      <c r="M258" s="13">
        <f>VLOOKUP(MYRANKS_H[[#This Row],[IDFRANGRAPHS]],STEAMER_H[],COLUMN(STEAMER_H[BB]),FALSE)</f>
        <v>55</v>
      </c>
      <c r="N258" s="13">
        <f>VLOOKUP(MYRANKS_H[[#This Row],[IDFRANGRAPHS]],STEAMER_H[],COLUMN(STEAMER_H[SO]),FALSE)</f>
        <v>84</v>
      </c>
      <c r="O258" s="13">
        <f>VLOOKUP(MYRANKS_H[[#This Row],[IDFRANGRAPHS]],STEAMER_H[],COLUMN(STEAMER_H[SB]),FALSE)</f>
        <v>11</v>
      </c>
      <c r="P258" s="15">
        <f>MYRANKS_H[[#This Row],[H]]/MYRANKS_H[[#This Row],[AB]]</f>
        <v>0.2754158964879852</v>
      </c>
    </row>
    <row r="259" spans="1:16" x14ac:dyDescent="0.25">
      <c r="A259" s="7" t="s">
        <v>18616</v>
      </c>
      <c r="B259" s="9" t="str">
        <f>VLOOKUP(MYRANKS_H[[#This Row],[PLAYERID]],PLAYERIDMAP[],COLUMN(PLAYERIDMAP[LASTNAME]),FALSE)</f>
        <v>Howard</v>
      </c>
      <c r="C259" s="12" t="str">
        <f>VLOOKUP(MYRANKS_H[[#This Row],[PLAYERID]],PLAYERIDMAP[],COLUMN(PLAYERIDMAP[FIRSTNAME]),FALSE)</f>
        <v xml:space="preserve">Ryan </v>
      </c>
      <c r="D259" s="12" t="str">
        <f>VLOOKUP(MYRANKS_H[[#This Row],[PLAYERID]],PLAYERIDMAP[],COLUMN(PLAYERIDMAP[TEAM]),FALSE)</f>
        <v>PHI</v>
      </c>
      <c r="E259" s="12" t="str">
        <f>VLOOKUP(MYRANKS_H[[#This Row],[PLAYERID]],PLAYERIDMAP[],COLUMN(PLAYERIDMAP[POS]),FALSE)</f>
        <v>1B</v>
      </c>
      <c r="F259" s="12">
        <f>VLOOKUP(MYRANKS_H[[#This Row],[PLAYERID]],PLAYERIDMAP[],COLUMN(PLAYERIDMAP[IDFANGRAPHS]),FALSE)</f>
        <v>2154</v>
      </c>
      <c r="G259" s="13">
        <f>VLOOKUP(MYRANKS_H[[#This Row],[IDFRANGRAPHS]],STEAMER_H[],COLUMN(STEAMER_H[PA]),FALSE)</f>
        <v>524</v>
      </c>
      <c r="H259" s="13">
        <f>VLOOKUP(MYRANKS_H[[#This Row],[IDFRANGRAPHS]],STEAMER_H[],COLUMN(STEAMER_H[AB]),FALSE)</f>
        <v>459</v>
      </c>
      <c r="I259" s="13">
        <f>VLOOKUP(MYRANKS_H[[#This Row],[IDFRANGRAPHS]],STEAMER_H[],COLUMN(STEAMER_H[H]),FALSE)</f>
        <v>114</v>
      </c>
      <c r="J259" s="13">
        <f>VLOOKUP(MYRANKS_H[[#This Row],[IDFRANGRAPHS]],STEAMER_H[],COLUMN(STEAMER_H[HR]),FALSE)</f>
        <v>26</v>
      </c>
      <c r="K259" s="13">
        <f>VLOOKUP(MYRANKS_H[[#This Row],[IDFRANGRAPHS]],STEAMER_H[],COLUMN(STEAMER_H[R]),FALSE)</f>
        <v>67</v>
      </c>
      <c r="L259" s="13">
        <f>VLOOKUP(MYRANKS_H[[#This Row],[IDFRANGRAPHS]],STEAMER_H[],COLUMN(STEAMER_H[RBI]),FALSE)</f>
        <v>78</v>
      </c>
      <c r="M259" s="13">
        <f>VLOOKUP(MYRANKS_H[[#This Row],[IDFRANGRAPHS]],STEAMER_H[],COLUMN(STEAMER_H[BB]),FALSE)</f>
        <v>56</v>
      </c>
      <c r="N259" s="13">
        <f>VLOOKUP(MYRANKS_H[[#This Row],[IDFRANGRAPHS]],STEAMER_H[],COLUMN(STEAMER_H[SO]),FALSE)</f>
        <v>147</v>
      </c>
      <c r="O259" s="13">
        <f>VLOOKUP(MYRANKS_H[[#This Row],[IDFRANGRAPHS]],STEAMER_H[],COLUMN(STEAMER_H[SB]),FALSE)</f>
        <v>1</v>
      </c>
      <c r="P259" s="15">
        <f>MYRANKS_H[[#This Row],[H]]/MYRANKS_H[[#This Row],[AB]]</f>
        <v>0.24836601307189543</v>
      </c>
    </row>
    <row r="260" spans="1:16" x14ac:dyDescent="0.25">
      <c r="A260" s="7" t="s">
        <v>18639</v>
      </c>
      <c r="B260" s="9" t="str">
        <f>VLOOKUP(MYRANKS_H[[#This Row],[PLAYERID]],PLAYERIDMAP[],COLUMN(PLAYERIDMAP[LASTNAME]),FALSE)</f>
        <v>Hughes</v>
      </c>
      <c r="C260" s="12" t="str">
        <f>VLOOKUP(MYRANKS_H[[#This Row],[PLAYERID]],PLAYERIDMAP[],COLUMN(PLAYERIDMAP[FIRSTNAME]),FALSE)</f>
        <v xml:space="preserve">Luke </v>
      </c>
      <c r="D260" s="12" t="str">
        <f>VLOOKUP(MYRANKS_H[[#This Row],[PLAYERID]],PLAYERIDMAP[],COLUMN(PLAYERIDMAP[TEAM]),FALSE)</f>
        <v>OAK</v>
      </c>
      <c r="E260" s="12" t="str">
        <f>VLOOKUP(MYRANKS_H[[#This Row],[PLAYERID]],PLAYERIDMAP[],COLUMN(PLAYERIDMAP[POS]),FALSE)</f>
        <v>2B</v>
      </c>
      <c r="F260" s="12">
        <f>VLOOKUP(MYRANKS_H[[#This Row],[PLAYERID]],PLAYERIDMAP[],COLUMN(PLAYERIDMAP[IDFANGRAPHS]),FALSE)</f>
        <v>4898</v>
      </c>
      <c r="G260" s="13">
        <f>VLOOKUP(MYRANKS_H[[#This Row],[IDFRANGRAPHS]],STEAMER_H[],COLUMN(STEAMER_H[PA]),FALSE)</f>
        <v>100</v>
      </c>
      <c r="H260" s="13">
        <f>VLOOKUP(MYRANKS_H[[#This Row],[IDFRANGRAPHS]],STEAMER_H[],COLUMN(STEAMER_H[AB]),FALSE)</f>
        <v>90</v>
      </c>
      <c r="I260" s="13">
        <f>VLOOKUP(MYRANKS_H[[#This Row],[IDFRANGRAPHS]],STEAMER_H[],COLUMN(STEAMER_H[H]),FALSE)</f>
        <v>20</v>
      </c>
      <c r="J260" s="13">
        <f>VLOOKUP(MYRANKS_H[[#This Row],[IDFRANGRAPHS]],STEAMER_H[],COLUMN(STEAMER_H[HR]),FALSE)</f>
        <v>2</v>
      </c>
      <c r="K260" s="13">
        <f>VLOOKUP(MYRANKS_H[[#This Row],[IDFRANGRAPHS]],STEAMER_H[],COLUMN(STEAMER_H[R]),FALSE)</f>
        <v>9</v>
      </c>
      <c r="L260" s="13">
        <f>VLOOKUP(MYRANKS_H[[#This Row],[IDFRANGRAPHS]],STEAMER_H[],COLUMN(STEAMER_H[RBI]),FALSE)</f>
        <v>10</v>
      </c>
      <c r="M260" s="13">
        <f>VLOOKUP(MYRANKS_H[[#This Row],[IDFRANGRAPHS]],STEAMER_H[],COLUMN(STEAMER_H[BB]),FALSE)</f>
        <v>8</v>
      </c>
      <c r="N260" s="13">
        <f>VLOOKUP(MYRANKS_H[[#This Row],[IDFRANGRAPHS]],STEAMER_H[],COLUMN(STEAMER_H[SO]),FALSE)</f>
        <v>24</v>
      </c>
      <c r="O260" s="13">
        <f>VLOOKUP(MYRANKS_H[[#This Row],[IDFRANGRAPHS]],STEAMER_H[],COLUMN(STEAMER_H[SB]),FALSE)</f>
        <v>1</v>
      </c>
      <c r="P260" s="15">
        <f>MYRANKS_H[[#This Row],[H]]/MYRANKS_H[[#This Row],[AB]]</f>
        <v>0.22222222222222221</v>
      </c>
    </row>
    <row r="261" spans="1:16" x14ac:dyDescent="0.25">
      <c r="A261" s="7" t="s">
        <v>18653</v>
      </c>
      <c r="B261" s="9" t="str">
        <f>VLOOKUP(MYRANKS_H[[#This Row],[PLAYERID]],PLAYERIDMAP[],COLUMN(PLAYERIDMAP[LASTNAME]),FALSE)</f>
        <v>Hundley</v>
      </c>
      <c r="C261" s="12" t="str">
        <f>VLOOKUP(MYRANKS_H[[#This Row],[PLAYERID]],PLAYERIDMAP[],COLUMN(PLAYERIDMAP[FIRSTNAME]),FALSE)</f>
        <v xml:space="preserve">Nick </v>
      </c>
      <c r="D261" s="12" t="str">
        <f>VLOOKUP(MYRANKS_H[[#This Row],[PLAYERID]],PLAYERIDMAP[],COLUMN(PLAYERIDMAP[TEAM]),FALSE)</f>
        <v>SD</v>
      </c>
      <c r="E261" s="12" t="str">
        <f>VLOOKUP(MYRANKS_H[[#This Row],[PLAYERID]],PLAYERIDMAP[],COLUMN(PLAYERIDMAP[POS]),FALSE)</f>
        <v>C</v>
      </c>
      <c r="F261" s="12">
        <f>VLOOKUP(MYRANKS_H[[#This Row],[PLAYERID]],PLAYERIDMAP[],COLUMN(PLAYERIDMAP[IDFANGRAPHS]),FALSE)</f>
        <v>3376</v>
      </c>
      <c r="G261" s="13">
        <f>VLOOKUP(MYRANKS_H[[#This Row],[IDFRANGRAPHS]],STEAMER_H[],COLUMN(STEAMER_H[PA]),FALSE)</f>
        <v>182</v>
      </c>
      <c r="H261" s="13">
        <f>VLOOKUP(MYRANKS_H[[#This Row],[IDFRANGRAPHS]],STEAMER_H[],COLUMN(STEAMER_H[AB]),FALSE)</f>
        <v>162</v>
      </c>
      <c r="I261" s="13">
        <f>VLOOKUP(MYRANKS_H[[#This Row],[IDFRANGRAPHS]],STEAMER_H[],COLUMN(STEAMER_H[H]),FALSE)</f>
        <v>36</v>
      </c>
      <c r="J261" s="13">
        <f>VLOOKUP(MYRANKS_H[[#This Row],[IDFRANGRAPHS]],STEAMER_H[],COLUMN(STEAMER_H[HR]),FALSE)</f>
        <v>4</v>
      </c>
      <c r="K261" s="13">
        <f>VLOOKUP(MYRANKS_H[[#This Row],[IDFRANGRAPHS]],STEAMER_H[],COLUMN(STEAMER_H[R]),FALSE)</f>
        <v>16</v>
      </c>
      <c r="L261" s="13">
        <f>VLOOKUP(MYRANKS_H[[#This Row],[IDFRANGRAPHS]],STEAMER_H[],COLUMN(STEAMER_H[RBI]),FALSE)</f>
        <v>18</v>
      </c>
      <c r="M261" s="13">
        <f>VLOOKUP(MYRANKS_H[[#This Row],[IDFRANGRAPHS]],STEAMER_H[],COLUMN(STEAMER_H[BB]),FALSE)</f>
        <v>15</v>
      </c>
      <c r="N261" s="13">
        <f>VLOOKUP(MYRANKS_H[[#This Row],[IDFRANGRAPHS]],STEAMER_H[],COLUMN(STEAMER_H[SO]),FALSE)</f>
        <v>42</v>
      </c>
      <c r="O261" s="13">
        <f>VLOOKUP(MYRANKS_H[[#This Row],[IDFRANGRAPHS]],STEAMER_H[],COLUMN(STEAMER_H[SB]),FALSE)</f>
        <v>1</v>
      </c>
      <c r="P261" s="15">
        <f>MYRANKS_H[[#This Row],[H]]/MYRANKS_H[[#This Row],[AB]]</f>
        <v>0.22222222222222221</v>
      </c>
    </row>
    <row r="262" spans="1:16" x14ac:dyDescent="0.25">
      <c r="A262" s="7" t="s">
        <v>18657</v>
      </c>
      <c r="B262" s="9" t="str">
        <f>VLOOKUP(MYRANKS_H[[#This Row],[PLAYERID]],PLAYERIDMAP[],COLUMN(PLAYERIDMAP[LASTNAME]),FALSE)</f>
        <v>Hunter</v>
      </c>
      <c r="C262" s="12" t="str">
        <f>VLOOKUP(MYRANKS_H[[#This Row],[PLAYERID]],PLAYERIDMAP[],COLUMN(PLAYERIDMAP[FIRSTNAME]),FALSE)</f>
        <v xml:space="preserve">Torii </v>
      </c>
      <c r="D262" s="12" t="str">
        <f>VLOOKUP(MYRANKS_H[[#This Row],[PLAYERID]],PLAYERIDMAP[],COLUMN(PLAYERIDMAP[TEAM]),FALSE)</f>
        <v>DET</v>
      </c>
      <c r="E262" s="12" t="str">
        <f>VLOOKUP(MYRANKS_H[[#This Row],[PLAYERID]],PLAYERIDMAP[],COLUMN(PLAYERIDMAP[POS]),FALSE)</f>
        <v>OF</v>
      </c>
      <c r="F262" s="12">
        <f>VLOOKUP(MYRANKS_H[[#This Row],[PLAYERID]],PLAYERIDMAP[],COLUMN(PLAYERIDMAP[IDFANGRAPHS]),FALSE)</f>
        <v>731</v>
      </c>
      <c r="G262" s="13">
        <f>VLOOKUP(MYRANKS_H[[#This Row],[IDFRANGRAPHS]],STEAMER_H[],COLUMN(STEAMER_H[PA]),FALSE)</f>
        <v>530</v>
      </c>
      <c r="H262" s="13">
        <f>VLOOKUP(MYRANKS_H[[#This Row],[IDFRANGRAPHS]],STEAMER_H[],COLUMN(STEAMER_H[AB]),FALSE)</f>
        <v>476</v>
      </c>
      <c r="I262" s="13">
        <f>VLOOKUP(MYRANKS_H[[#This Row],[IDFRANGRAPHS]],STEAMER_H[],COLUMN(STEAMER_H[H]),FALSE)</f>
        <v>128</v>
      </c>
      <c r="J262" s="13">
        <f>VLOOKUP(MYRANKS_H[[#This Row],[IDFRANGRAPHS]],STEAMER_H[],COLUMN(STEAMER_H[HR]),FALSE)</f>
        <v>16</v>
      </c>
      <c r="K262" s="13">
        <f>VLOOKUP(MYRANKS_H[[#This Row],[IDFRANGRAPHS]],STEAMER_H[],COLUMN(STEAMER_H[R]),FALSE)</f>
        <v>67</v>
      </c>
      <c r="L262" s="13">
        <f>VLOOKUP(MYRANKS_H[[#This Row],[IDFRANGRAPHS]],STEAMER_H[],COLUMN(STEAMER_H[RBI]),FALSE)</f>
        <v>64</v>
      </c>
      <c r="M262" s="13">
        <f>VLOOKUP(MYRANKS_H[[#This Row],[IDFRANGRAPHS]],STEAMER_H[],COLUMN(STEAMER_H[BB]),FALSE)</f>
        <v>43</v>
      </c>
      <c r="N262" s="13">
        <f>VLOOKUP(MYRANKS_H[[#This Row],[IDFRANGRAPHS]],STEAMER_H[],COLUMN(STEAMER_H[SO]),FALSE)</f>
        <v>108</v>
      </c>
      <c r="O262" s="13">
        <f>VLOOKUP(MYRANKS_H[[#This Row],[IDFRANGRAPHS]],STEAMER_H[],COLUMN(STEAMER_H[SB]),FALSE)</f>
        <v>4</v>
      </c>
      <c r="P262" s="15">
        <f>MYRANKS_H[[#This Row],[H]]/MYRANKS_H[[#This Row],[AB]]</f>
        <v>0.26890756302521007</v>
      </c>
    </row>
    <row r="263" spans="1:16" x14ac:dyDescent="0.25">
      <c r="A263" s="7" t="s">
        <v>18667</v>
      </c>
      <c r="B263" s="9" t="str">
        <f>VLOOKUP(MYRANKS_H[[#This Row],[PLAYERID]],PLAYERIDMAP[],COLUMN(PLAYERIDMAP[LASTNAME]),FALSE)</f>
        <v>Iannetta</v>
      </c>
      <c r="C263" s="12" t="str">
        <f>VLOOKUP(MYRANKS_H[[#This Row],[PLAYERID]],PLAYERIDMAP[],COLUMN(PLAYERIDMAP[FIRSTNAME]),FALSE)</f>
        <v xml:space="preserve">Chris </v>
      </c>
      <c r="D263" s="12" t="str">
        <f>VLOOKUP(MYRANKS_H[[#This Row],[PLAYERID]],PLAYERIDMAP[],COLUMN(PLAYERIDMAP[TEAM]),FALSE)</f>
        <v>LAA</v>
      </c>
      <c r="E263" s="12" t="str">
        <f>VLOOKUP(MYRANKS_H[[#This Row],[PLAYERID]],PLAYERIDMAP[],COLUMN(PLAYERIDMAP[POS]),FALSE)</f>
        <v>C</v>
      </c>
      <c r="F263" s="12">
        <f>VLOOKUP(MYRANKS_H[[#This Row],[PLAYERID]],PLAYERIDMAP[],COLUMN(PLAYERIDMAP[IDFANGRAPHS]),FALSE)</f>
        <v>8267</v>
      </c>
      <c r="G263" s="13">
        <f>VLOOKUP(MYRANKS_H[[#This Row],[IDFRANGRAPHS]],STEAMER_H[],COLUMN(STEAMER_H[PA]),FALSE)</f>
        <v>290</v>
      </c>
      <c r="H263" s="13">
        <f>VLOOKUP(MYRANKS_H[[#This Row],[IDFRANGRAPHS]],STEAMER_H[],COLUMN(STEAMER_H[AB]),FALSE)</f>
        <v>245</v>
      </c>
      <c r="I263" s="13">
        <f>VLOOKUP(MYRANKS_H[[#This Row],[IDFRANGRAPHS]],STEAMER_H[],COLUMN(STEAMER_H[H]),FALSE)</f>
        <v>56</v>
      </c>
      <c r="J263" s="13">
        <f>VLOOKUP(MYRANKS_H[[#This Row],[IDFRANGRAPHS]],STEAMER_H[],COLUMN(STEAMER_H[HR]),FALSE)</f>
        <v>9</v>
      </c>
      <c r="K263" s="13">
        <f>VLOOKUP(MYRANKS_H[[#This Row],[IDFRANGRAPHS]],STEAMER_H[],COLUMN(STEAMER_H[R]),FALSE)</f>
        <v>34</v>
      </c>
      <c r="L263" s="13">
        <f>VLOOKUP(MYRANKS_H[[#This Row],[IDFRANGRAPHS]],STEAMER_H[],COLUMN(STEAMER_H[RBI]),FALSE)</f>
        <v>32</v>
      </c>
      <c r="M263" s="13">
        <f>VLOOKUP(MYRANKS_H[[#This Row],[IDFRANGRAPHS]],STEAMER_H[],COLUMN(STEAMER_H[BB]),FALSE)</f>
        <v>38</v>
      </c>
      <c r="N263" s="13">
        <f>VLOOKUP(MYRANKS_H[[#This Row],[IDFRANGRAPHS]],STEAMER_H[],COLUMN(STEAMER_H[SO]),FALSE)</f>
        <v>64</v>
      </c>
      <c r="O263" s="13">
        <f>VLOOKUP(MYRANKS_H[[#This Row],[IDFRANGRAPHS]],STEAMER_H[],COLUMN(STEAMER_H[SB]),FALSE)</f>
        <v>2</v>
      </c>
      <c r="P263" s="15">
        <f>MYRANKS_H[[#This Row],[H]]/MYRANKS_H[[#This Row],[AB]]</f>
        <v>0.22857142857142856</v>
      </c>
    </row>
    <row r="264" spans="1:16" x14ac:dyDescent="0.25">
      <c r="A264" s="7" t="s">
        <v>18671</v>
      </c>
      <c r="B264" s="9" t="str">
        <f>VLOOKUP(MYRANKS_H[[#This Row],[PLAYERID]],PLAYERIDMAP[],COLUMN(PLAYERIDMAP[LASTNAME]),FALSE)</f>
        <v>Ibanez</v>
      </c>
      <c r="C264" s="12" t="str">
        <f>VLOOKUP(MYRANKS_H[[#This Row],[PLAYERID]],PLAYERIDMAP[],COLUMN(PLAYERIDMAP[FIRSTNAME]),FALSE)</f>
        <v xml:space="preserve">Raul </v>
      </c>
      <c r="D264" s="12" t="str">
        <f>VLOOKUP(MYRANKS_H[[#This Row],[PLAYERID]],PLAYERIDMAP[],COLUMN(PLAYERIDMAP[TEAM]),FALSE)</f>
        <v>SEA</v>
      </c>
      <c r="E264" s="12" t="str">
        <f>VLOOKUP(MYRANKS_H[[#This Row],[PLAYERID]],PLAYERIDMAP[],COLUMN(PLAYERIDMAP[POS]),FALSE)</f>
        <v>OF</v>
      </c>
      <c r="F264" s="12">
        <f>VLOOKUP(MYRANKS_H[[#This Row],[PLAYERID]],PLAYERIDMAP[],COLUMN(PLAYERIDMAP[IDFANGRAPHS]),FALSE)</f>
        <v>607</v>
      </c>
      <c r="G264" s="13">
        <f>VLOOKUP(MYRANKS_H[[#This Row],[IDFRANGRAPHS]],STEAMER_H[],COLUMN(STEAMER_H[PA]),FALSE)</f>
        <v>265</v>
      </c>
      <c r="H264" s="13">
        <f>VLOOKUP(MYRANKS_H[[#This Row],[IDFRANGRAPHS]],STEAMER_H[],COLUMN(STEAMER_H[AB]),FALSE)</f>
        <v>237</v>
      </c>
      <c r="I264" s="13">
        <f>VLOOKUP(MYRANKS_H[[#This Row],[IDFRANGRAPHS]],STEAMER_H[],COLUMN(STEAMER_H[H]),FALSE)</f>
        <v>58</v>
      </c>
      <c r="J264" s="13">
        <f>VLOOKUP(MYRANKS_H[[#This Row],[IDFRANGRAPHS]],STEAMER_H[],COLUMN(STEAMER_H[HR]),FALSE)</f>
        <v>8</v>
      </c>
      <c r="K264" s="13">
        <f>VLOOKUP(MYRANKS_H[[#This Row],[IDFRANGRAPHS]],STEAMER_H[],COLUMN(STEAMER_H[R]),FALSE)</f>
        <v>28</v>
      </c>
      <c r="L264" s="13">
        <f>VLOOKUP(MYRANKS_H[[#This Row],[IDFRANGRAPHS]],STEAMER_H[],COLUMN(STEAMER_H[RBI]),FALSE)</f>
        <v>29</v>
      </c>
      <c r="M264" s="13">
        <f>VLOOKUP(MYRANKS_H[[#This Row],[IDFRANGRAPHS]],STEAMER_H[],COLUMN(STEAMER_H[BB]),FALSE)</f>
        <v>23</v>
      </c>
      <c r="N264" s="13">
        <f>VLOOKUP(MYRANKS_H[[#This Row],[IDFRANGRAPHS]],STEAMER_H[],COLUMN(STEAMER_H[SO]),FALSE)</f>
        <v>49</v>
      </c>
      <c r="O264" s="13">
        <f>VLOOKUP(MYRANKS_H[[#This Row],[IDFRANGRAPHS]],STEAMER_H[],COLUMN(STEAMER_H[SB]),FALSE)</f>
        <v>2</v>
      </c>
      <c r="P264" s="15">
        <f>MYRANKS_H[[#This Row],[H]]/MYRANKS_H[[#This Row],[AB]]</f>
        <v>0.24472573839662448</v>
      </c>
    </row>
    <row r="265" spans="1:16" x14ac:dyDescent="0.25">
      <c r="A265" s="7" t="s">
        <v>18678</v>
      </c>
      <c r="B265" s="9" t="str">
        <f>VLOOKUP(MYRANKS_H[[#This Row],[PLAYERID]],PLAYERIDMAP[],COLUMN(PLAYERIDMAP[LASTNAME]),FALSE)</f>
        <v>Iglesias</v>
      </c>
      <c r="C265" s="12" t="str">
        <f>VLOOKUP(MYRANKS_H[[#This Row],[PLAYERID]],PLAYERIDMAP[],COLUMN(PLAYERIDMAP[FIRSTNAME]),FALSE)</f>
        <v xml:space="preserve">Jose </v>
      </c>
      <c r="D265" s="12" t="str">
        <f>VLOOKUP(MYRANKS_H[[#This Row],[PLAYERID]],PLAYERIDMAP[],COLUMN(PLAYERIDMAP[TEAM]),FALSE)</f>
        <v>BOS</v>
      </c>
      <c r="E265" s="12" t="str">
        <f>VLOOKUP(MYRANKS_H[[#This Row],[PLAYERID]],PLAYERIDMAP[],COLUMN(PLAYERIDMAP[POS]),FALSE)</f>
        <v>SS</v>
      </c>
      <c r="F265" s="12">
        <f>VLOOKUP(MYRANKS_H[[#This Row],[PLAYERID]],PLAYERIDMAP[],COLUMN(PLAYERIDMAP[IDFANGRAPHS]),FALSE)</f>
        <v>10231</v>
      </c>
      <c r="G265" s="13">
        <f>VLOOKUP(MYRANKS_H[[#This Row],[IDFRANGRAPHS]],STEAMER_H[],COLUMN(STEAMER_H[PA]),FALSE)</f>
        <v>100</v>
      </c>
      <c r="H265" s="13">
        <f>VLOOKUP(MYRANKS_H[[#This Row],[IDFRANGRAPHS]],STEAMER_H[],COLUMN(STEAMER_H[AB]),FALSE)</f>
        <v>92</v>
      </c>
      <c r="I265" s="13">
        <f>VLOOKUP(MYRANKS_H[[#This Row],[IDFRANGRAPHS]],STEAMER_H[],COLUMN(STEAMER_H[H]),FALSE)</f>
        <v>23</v>
      </c>
      <c r="J265" s="13">
        <f>VLOOKUP(MYRANKS_H[[#This Row],[IDFRANGRAPHS]],STEAMER_H[],COLUMN(STEAMER_H[HR]),FALSE)</f>
        <v>1</v>
      </c>
      <c r="K265" s="13">
        <f>VLOOKUP(MYRANKS_H[[#This Row],[IDFRANGRAPHS]],STEAMER_H[],COLUMN(STEAMER_H[R]),FALSE)</f>
        <v>10</v>
      </c>
      <c r="L265" s="13">
        <f>VLOOKUP(MYRANKS_H[[#This Row],[IDFRANGRAPHS]],STEAMER_H[],COLUMN(STEAMER_H[RBI]),FALSE)</f>
        <v>8</v>
      </c>
      <c r="M265" s="13">
        <f>VLOOKUP(MYRANKS_H[[#This Row],[IDFRANGRAPHS]],STEAMER_H[],COLUMN(STEAMER_H[BB]),FALSE)</f>
        <v>5</v>
      </c>
      <c r="N265" s="13">
        <f>VLOOKUP(MYRANKS_H[[#This Row],[IDFRANGRAPHS]],STEAMER_H[],COLUMN(STEAMER_H[SO]),FALSE)</f>
        <v>14</v>
      </c>
      <c r="O265" s="13">
        <f>VLOOKUP(MYRANKS_H[[#This Row],[IDFRANGRAPHS]],STEAMER_H[],COLUMN(STEAMER_H[SB]),FALSE)</f>
        <v>3</v>
      </c>
      <c r="P265" s="15">
        <f>MYRANKS_H[[#This Row],[H]]/MYRANKS_H[[#This Row],[AB]]</f>
        <v>0.25</v>
      </c>
    </row>
    <row r="266" spans="1:16" x14ac:dyDescent="0.25">
      <c r="A266" s="7" t="s">
        <v>18682</v>
      </c>
      <c r="B266" s="9" t="str">
        <f>VLOOKUP(MYRANKS_H[[#This Row],[PLAYERID]],PLAYERIDMAP[],COLUMN(PLAYERIDMAP[LASTNAME]),FALSE)</f>
        <v>Inciarte</v>
      </c>
      <c r="C266" s="12" t="str">
        <f>VLOOKUP(MYRANKS_H[[#This Row],[PLAYERID]],PLAYERIDMAP[],COLUMN(PLAYERIDMAP[FIRSTNAME]),FALSE)</f>
        <v xml:space="preserve">Ender </v>
      </c>
      <c r="D266" s="12" t="str">
        <f>VLOOKUP(MYRANKS_H[[#This Row],[PLAYERID]],PLAYERIDMAP[],COLUMN(PLAYERIDMAP[TEAM]),FALSE)</f>
        <v>PHI</v>
      </c>
      <c r="E266" s="12" t="str">
        <f>VLOOKUP(MYRANKS_H[[#This Row],[PLAYERID]],PLAYERIDMAP[],COLUMN(PLAYERIDMAP[POS]),FALSE)</f>
        <v>OF</v>
      </c>
      <c r="F266" s="12" t="str">
        <f>VLOOKUP(MYRANKS_H[[#This Row],[PLAYERID]],PLAYERIDMAP[],COLUMN(PLAYERIDMAP[IDFANGRAPHS]),FALSE)</f>
        <v>sa503287</v>
      </c>
      <c r="G266" s="13">
        <f>VLOOKUP(MYRANKS_H[[#This Row],[IDFRANGRAPHS]],STEAMER_H[],COLUMN(STEAMER_H[PA]),FALSE)</f>
        <v>100</v>
      </c>
      <c r="H266" s="13">
        <f>VLOOKUP(MYRANKS_H[[#This Row],[IDFRANGRAPHS]],STEAMER_H[],COLUMN(STEAMER_H[AB]),FALSE)</f>
        <v>92</v>
      </c>
      <c r="I266" s="13">
        <f>VLOOKUP(MYRANKS_H[[#This Row],[IDFRANGRAPHS]],STEAMER_H[],COLUMN(STEAMER_H[H]),FALSE)</f>
        <v>22</v>
      </c>
      <c r="J266" s="13">
        <f>VLOOKUP(MYRANKS_H[[#This Row],[IDFRANGRAPHS]],STEAMER_H[],COLUMN(STEAMER_H[HR]),FALSE)</f>
        <v>1</v>
      </c>
      <c r="K266" s="13">
        <f>VLOOKUP(MYRANKS_H[[#This Row],[IDFRANGRAPHS]],STEAMER_H[],COLUMN(STEAMER_H[R]),FALSE)</f>
        <v>8</v>
      </c>
      <c r="L266" s="13">
        <f>VLOOKUP(MYRANKS_H[[#This Row],[IDFRANGRAPHS]],STEAMER_H[],COLUMN(STEAMER_H[RBI]),FALSE)</f>
        <v>8</v>
      </c>
      <c r="M266" s="13">
        <f>VLOOKUP(MYRANKS_H[[#This Row],[IDFRANGRAPHS]],STEAMER_H[],COLUMN(STEAMER_H[BB]),FALSE)</f>
        <v>6</v>
      </c>
      <c r="N266" s="13">
        <f>VLOOKUP(MYRANKS_H[[#This Row],[IDFRANGRAPHS]],STEAMER_H[],COLUMN(STEAMER_H[SO]),FALSE)</f>
        <v>13</v>
      </c>
      <c r="O266" s="13">
        <f>VLOOKUP(MYRANKS_H[[#This Row],[IDFRANGRAPHS]],STEAMER_H[],COLUMN(STEAMER_H[SB]),FALSE)</f>
        <v>6</v>
      </c>
      <c r="P266" s="15">
        <f>MYRANKS_H[[#This Row],[H]]/MYRANKS_H[[#This Row],[AB]]</f>
        <v>0.2391304347826087</v>
      </c>
    </row>
    <row r="267" spans="1:16" x14ac:dyDescent="0.25">
      <c r="A267" s="7" t="s">
        <v>18683</v>
      </c>
      <c r="B267" s="9" t="str">
        <f>VLOOKUP(MYRANKS_H[[#This Row],[PLAYERID]],PLAYERIDMAP[],COLUMN(PLAYERIDMAP[LASTNAME]),FALSE)</f>
        <v>Infante</v>
      </c>
      <c r="C267" s="12" t="str">
        <f>VLOOKUP(MYRANKS_H[[#This Row],[PLAYERID]],PLAYERIDMAP[],COLUMN(PLAYERIDMAP[FIRSTNAME]),FALSE)</f>
        <v xml:space="preserve">Omar </v>
      </c>
      <c r="D267" s="12" t="str">
        <f>VLOOKUP(MYRANKS_H[[#This Row],[PLAYERID]],PLAYERIDMAP[],COLUMN(PLAYERIDMAP[TEAM]),FALSE)</f>
        <v>DET</v>
      </c>
      <c r="E267" s="12" t="str">
        <f>VLOOKUP(MYRANKS_H[[#This Row],[PLAYERID]],PLAYERIDMAP[],COLUMN(PLAYERIDMAP[POS]),FALSE)</f>
        <v>2B</v>
      </c>
      <c r="F267" s="12">
        <f>VLOOKUP(MYRANKS_H[[#This Row],[PLAYERID]],PLAYERIDMAP[],COLUMN(PLAYERIDMAP[IDFANGRAPHS]),FALSE)</f>
        <v>1609</v>
      </c>
      <c r="G267" s="13">
        <f>VLOOKUP(MYRANKS_H[[#This Row],[IDFRANGRAPHS]],STEAMER_H[],COLUMN(STEAMER_H[PA]),FALSE)</f>
        <v>470</v>
      </c>
      <c r="H267" s="13">
        <f>VLOOKUP(MYRANKS_H[[#This Row],[IDFRANGRAPHS]],STEAMER_H[],COLUMN(STEAMER_H[AB]),FALSE)</f>
        <v>437</v>
      </c>
      <c r="I267" s="13">
        <f>VLOOKUP(MYRANKS_H[[#This Row],[IDFRANGRAPHS]],STEAMER_H[],COLUMN(STEAMER_H[H]),FALSE)</f>
        <v>123</v>
      </c>
      <c r="J267" s="13">
        <f>VLOOKUP(MYRANKS_H[[#This Row],[IDFRANGRAPHS]],STEAMER_H[],COLUMN(STEAMER_H[HR]),FALSE)</f>
        <v>8</v>
      </c>
      <c r="K267" s="13">
        <f>VLOOKUP(MYRANKS_H[[#This Row],[IDFRANGRAPHS]],STEAMER_H[],COLUMN(STEAMER_H[R]),FALSE)</f>
        <v>56</v>
      </c>
      <c r="L267" s="13">
        <f>VLOOKUP(MYRANKS_H[[#This Row],[IDFRANGRAPHS]],STEAMER_H[],COLUMN(STEAMER_H[RBI]),FALSE)</f>
        <v>51</v>
      </c>
      <c r="M267" s="13">
        <f>VLOOKUP(MYRANKS_H[[#This Row],[IDFRANGRAPHS]],STEAMER_H[],COLUMN(STEAMER_H[BB]),FALSE)</f>
        <v>24</v>
      </c>
      <c r="N267" s="13">
        <f>VLOOKUP(MYRANKS_H[[#This Row],[IDFRANGRAPHS]],STEAMER_H[],COLUMN(STEAMER_H[SO]),FALSE)</f>
        <v>52</v>
      </c>
      <c r="O267" s="13">
        <f>VLOOKUP(MYRANKS_H[[#This Row],[IDFRANGRAPHS]],STEAMER_H[],COLUMN(STEAMER_H[SB]),FALSE)</f>
        <v>8</v>
      </c>
      <c r="P267" s="15">
        <f>MYRANKS_H[[#This Row],[H]]/MYRANKS_H[[#This Row],[AB]]</f>
        <v>0.28146453089244849</v>
      </c>
    </row>
    <row r="268" spans="1:16" x14ac:dyDescent="0.25">
      <c r="A268" s="7" t="s">
        <v>18687</v>
      </c>
      <c r="B268" s="9" t="str">
        <f>VLOOKUP(MYRANKS_H[[#This Row],[PLAYERID]],PLAYERIDMAP[],COLUMN(PLAYERIDMAP[LASTNAME]),FALSE)</f>
        <v>Inge</v>
      </c>
      <c r="C268" s="12" t="str">
        <f>VLOOKUP(MYRANKS_H[[#This Row],[PLAYERID]],PLAYERIDMAP[],COLUMN(PLAYERIDMAP[FIRSTNAME]),FALSE)</f>
        <v xml:space="preserve">Brandon </v>
      </c>
      <c r="D268" s="12" t="str">
        <f>VLOOKUP(MYRANKS_H[[#This Row],[PLAYERID]],PLAYERIDMAP[],COLUMN(PLAYERIDMAP[TEAM]),FALSE)</f>
        <v>OAK</v>
      </c>
      <c r="E268" s="12" t="str">
        <f>VLOOKUP(MYRANKS_H[[#This Row],[PLAYERID]],PLAYERIDMAP[],COLUMN(PLAYERIDMAP[POS]),FALSE)</f>
        <v>3B</v>
      </c>
      <c r="F268" s="12">
        <f>VLOOKUP(MYRANKS_H[[#This Row],[PLAYERID]],PLAYERIDMAP[],COLUMN(PLAYERIDMAP[IDFANGRAPHS]),FALSE)</f>
        <v>470</v>
      </c>
      <c r="G268" s="13">
        <f>VLOOKUP(MYRANKS_H[[#This Row],[IDFRANGRAPHS]],STEAMER_H[],COLUMN(STEAMER_H[PA]),FALSE)</f>
        <v>163</v>
      </c>
      <c r="H268" s="13">
        <f>VLOOKUP(MYRANKS_H[[#This Row],[IDFRANGRAPHS]],STEAMER_H[],COLUMN(STEAMER_H[AB]),FALSE)</f>
        <v>145</v>
      </c>
      <c r="I268" s="13">
        <f>VLOOKUP(MYRANKS_H[[#This Row],[IDFRANGRAPHS]],STEAMER_H[],COLUMN(STEAMER_H[H]),FALSE)</f>
        <v>32</v>
      </c>
      <c r="J268" s="13">
        <f>VLOOKUP(MYRANKS_H[[#This Row],[IDFRANGRAPHS]],STEAMER_H[],COLUMN(STEAMER_H[HR]),FALSE)</f>
        <v>4</v>
      </c>
      <c r="K268" s="13">
        <f>VLOOKUP(MYRANKS_H[[#This Row],[IDFRANGRAPHS]],STEAMER_H[],COLUMN(STEAMER_H[R]),FALSE)</f>
        <v>15</v>
      </c>
      <c r="L268" s="13">
        <f>VLOOKUP(MYRANKS_H[[#This Row],[IDFRANGRAPHS]],STEAMER_H[],COLUMN(STEAMER_H[RBI]),FALSE)</f>
        <v>17</v>
      </c>
      <c r="M268" s="13">
        <f>VLOOKUP(MYRANKS_H[[#This Row],[IDFRANGRAPHS]],STEAMER_H[],COLUMN(STEAMER_H[BB]),FALSE)</f>
        <v>14</v>
      </c>
      <c r="N268" s="13">
        <f>VLOOKUP(MYRANKS_H[[#This Row],[IDFRANGRAPHS]],STEAMER_H[],COLUMN(STEAMER_H[SO]),FALSE)</f>
        <v>42</v>
      </c>
      <c r="O268" s="13">
        <f>VLOOKUP(MYRANKS_H[[#This Row],[IDFRANGRAPHS]],STEAMER_H[],COLUMN(STEAMER_H[SB]),FALSE)</f>
        <v>0</v>
      </c>
      <c r="P268" s="15">
        <f>MYRANKS_H[[#This Row],[H]]/MYRANKS_H[[#This Row],[AB]]</f>
        <v>0.22068965517241379</v>
      </c>
    </row>
    <row r="269" spans="1:16" x14ac:dyDescent="0.25">
      <c r="A269" s="7" t="s">
        <v>18691</v>
      </c>
      <c r="B269" s="9" t="str">
        <f>VLOOKUP(MYRANKS_H[[#This Row],[PLAYERID]],PLAYERIDMAP[],COLUMN(PLAYERIDMAP[LASTNAME]),FALSE)</f>
        <v>Ishikawa</v>
      </c>
      <c r="C269" s="12" t="str">
        <f>VLOOKUP(MYRANKS_H[[#This Row],[PLAYERID]],PLAYERIDMAP[],COLUMN(PLAYERIDMAP[FIRSTNAME]),FALSE)</f>
        <v xml:space="preserve">Travis </v>
      </c>
      <c r="D269" s="12" t="str">
        <f>VLOOKUP(MYRANKS_H[[#This Row],[PLAYERID]],PLAYERIDMAP[],COLUMN(PLAYERIDMAP[TEAM]),FALSE)</f>
        <v>MIL</v>
      </c>
      <c r="E269" s="12" t="str">
        <f>VLOOKUP(MYRANKS_H[[#This Row],[PLAYERID]],PLAYERIDMAP[],COLUMN(PLAYERIDMAP[POS]),FALSE)</f>
        <v>1B</v>
      </c>
      <c r="F269" s="12">
        <f>VLOOKUP(MYRANKS_H[[#This Row],[PLAYERID]],PLAYERIDMAP[],COLUMN(PLAYERIDMAP[IDFANGRAPHS]),FALSE)</f>
        <v>4793</v>
      </c>
      <c r="G269" s="13">
        <f>VLOOKUP(MYRANKS_H[[#This Row],[IDFRANGRAPHS]],STEAMER_H[],COLUMN(STEAMER_H[PA]),FALSE)</f>
        <v>100</v>
      </c>
      <c r="H269" s="13">
        <f>VLOOKUP(MYRANKS_H[[#This Row],[IDFRANGRAPHS]],STEAMER_H[],COLUMN(STEAMER_H[AB]),FALSE)</f>
        <v>88</v>
      </c>
      <c r="I269" s="13">
        <f>VLOOKUP(MYRANKS_H[[#This Row],[IDFRANGRAPHS]],STEAMER_H[],COLUMN(STEAMER_H[H]),FALSE)</f>
        <v>22</v>
      </c>
      <c r="J269" s="13">
        <f>VLOOKUP(MYRANKS_H[[#This Row],[IDFRANGRAPHS]],STEAMER_H[],COLUMN(STEAMER_H[HR]),FALSE)</f>
        <v>2</v>
      </c>
      <c r="K269" s="13">
        <f>VLOOKUP(MYRANKS_H[[#This Row],[IDFRANGRAPHS]],STEAMER_H[],COLUMN(STEAMER_H[R]),FALSE)</f>
        <v>10</v>
      </c>
      <c r="L269" s="13">
        <f>VLOOKUP(MYRANKS_H[[#This Row],[IDFRANGRAPHS]],STEAMER_H[],COLUMN(STEAMER_H[RBI]),FALSE)</f>
        <v>11</v>
      </c>
      <c r="M269" s="13">
        <f>VLOOKUP(MYRANKS_H[[#This Row],[IDFRANGRAPHS]],STEAMER_H[],COLUMN(STEAMER_H[BB]),FALSE)</f>
        <v>9</v>
      </c>
      <c r="N269" s="13">
        <f>VLOOKUP(MYRANKS_H[[#This Row],[IDFRANGRAPHS]],STEAMER_H[],COLUMN(STEAMER_H[SO]),FALSE)</f>
        <v>23</v>
      </c>
      <c r="O269" s="13">
        <f>VLOOKUP(MYRANKS_H[[#This Row],[IDFRANGRAPHS]],STEAMER_H[],COLUMN(STEAMER_H[SB]),FALSE)</f>
        <v>1</v>
      </c>
      <c r="P269" s="15">
        <f>MYRANKS_H[[#This Row],[H]]/MYRANKS_H[[#This Row],[AB]]</f>
        <v>0.25</v>
      </c>
    </row>
    <row r="270" spans="1:16" x14ac:dyDescent="0.25">
      <c r="A270" s="7" t="s">
        <v>18702</v>
      </c>
      <c r="B270" s="9" t="str">
        <f>VLOOKUP(MYRANKS_H[[#This Row],[PLAYERID]],PLAYERIDMAP[],COLUMN(PLAYERIDMAP[LASTNAME]),FALSE)</f>
        <v>Izturis</v>
      </c>
      <c r="C270" s="12" t="str">
        <f>VLOOKUP(MYRANKS_H[[#This Row],[PLAYERID]],PLAYERIDMAP[],COLUMN(PLAYERIDMAP[FIRSTNAME]),FALSE)</f>
        <v xml:space="preserve">Maicer </v>
      </c>
      <c r="D270" s="12" t="str">
        <f>VLOOKUP(MYRANKS_H[[#This Row],[PLAYERID]],PLAYERIDMAP[],COLUMN(PLAYERIDMAP[TEAM]),FALSE)</f>
        <v>TOR</v>
      </c>
      <c r="E270" s="12" t="str">
        <f>VLOOKUP(MYRANKS_H[[#This Row],[PLAYERID]],PLAYERIDMAP[],COLUMN(PLAYERIDMAP[POS]),FALSE)</f>
        <v>3B</v>
      </c>
      <c r="F270" s="12">
        <f>VLOOKUP(MYRANKS_H[[#This Row],[PLAYERID]],PLAYERIDMAP[],COLUMN(PLAYERIDMAP[IDFANGRAPHS]),FALSE)</f>
        <v>2437</v>
      </c>
      <c r="G270" s="13">
        <f>VLOOKUP(MYRANKS_H[[#This Row],[IDFRANGRAPHS]],STEAMER_H[],COLUMN(STEAMER_H[PA]),FALSE)</f>
        <v>261</v>
      </c>
      <c r="H270" s="13">
        <f>VLOOKUP(MYRANKS_H[[#This Row],[IDFRANGRAPHS]],STEAMER_H[],COLUMN(STEAMER_H[AB]),FALSE)</f>
        <v>234</v>
      </c>
      <c r="I270" s="13">
        <f>VLOOKUP(MYRANKS_H[[#This Row],[IDFRANGRAPHS]],STEAMER_H[],COLUMN(STEAMER_H[H]),FALSE)</f>
        <v>62</v>
      </c>
      <c r="J270" s="13">
        <f>VLOOKUP(MYRANKS_H[[#This Row],[IDFRANGRAPHS]],STEAMER_H[],COLUMN(STEAMER_H[HR]),FALSE)</f>
        <v>3</v>
      </c>
      <c r="K270" s="13">
        <f>VLOOKUP(MYRANKS_H[[#This Row],[IDFRANGRAPHS]],STEAMER_H[],COLUMN(STEAMER_H[R]),FALSE)</f>
        <v>28</v>
      </c>
      <c r="L270" s="13">
        <f>VLOOKUP(MYRANKS_H[[#This Row],[IDFRANGRAPHS]],STEAMER_H[],COLUMN(STEAMER_H[RBI]),FALSE)</f>
        <v>24</v>
      </c>
      <c r="M270" s="13">
        <f>VLOOKUP(MYRANKS_H[[#This Row],[IDFRANGRAPHS]],STEAMER_H[],COLUMN(STEAMER_H[BB]),FALSE)</f>
        <v>20</v>
      </c>
      <c r="N270" s="13">
        <f>VLOOKUP(MYRANKS_H[[#This Row],[IDFRANGRAPHS]],STEAMER_H[],COLUMN(STEAMER_H[SO]),FALSE)</f>
        <v>33</v>
      </c>
      <c r="O270" s="13">
        <f>VLOOKUP(MYRANKS_H[[#This Row],[IDFRANGRAPHS]],STEAMER_H[],COLUMN(STEAMER_H[SB]),FALSE)</f>
        <v>7</v>
      </c>
      <c r="P270" s="15">
        <f>MYRANKS_H[[#This Row],[H]]/MYRANKS_H[[#This Row],[AB]]</f>
        <v>0.26495726495726496</v>
      </c>
    </row>
    <row r="271" spans="1:16" x14ac:dyDescent="0.25">
      <c r="A271" s="7" t="s">
        <v>18706</v>
      </c>
      <c r="B271" s="9" t="str">
        <f>VLOOKUP(MYRANKS_H[[#This Row],[PLAYERID]],PLAYERIDMAP[],COLUMN(PLAYERIDMAP[LASTNAME]),FALSE)</f>
        <v>Jackson</v>
      </c>
      <c r="C271" s="12" t="str">
        <f>VLOOKUP(MYRANKS_H[[#This Row],[PLAYERID]],PLAYERIDMAP[],COLUMN(PLAYERIDMAP[FIRSTNAME]),FALSE)</f>
        <v xml:space="preserve">Austin </v>
      </c>
      <c r="D271" s="12" t="str">
        <f>VLOOKUP(MYRANKS_H[[#This Row],[PLAYERID]],PLAYERIDMAP[],COLUMN(PLAYERIDMAP[TEAM]),FALSE)</f>
        <v>DET</v>
      </c>
      <c r="E271" s="12" t="str">
        <f>VLOOKUP(MYRANKS_H[[#This Row],[PLAYERID]],PLAYERIDMAP[],COLUMN(PLAYERIDMAP[POS]),FALSE)</f>
        <v>OF</v>
      </c>
      <c r="F271" s="12">
        <f>VLOOKUP(MYRANKS_H[[#This Row],[PLAYERID]],PLAYERIDMAP[],COLUMN(PLAYERIDMAP[IDFANGRAPHS]),FALSE)</f>
        <v>9848</v>
      </c>
      <c r="G271" s="13">
        <f>VLOOKUP(MYRANKS_H[[#This Row],[IDFRANGRAPHS]],STEAMER_H[],COLUMN(STEAMER_H[PA]),FALSE)</f>
        <v>709</v>
      </c>
      <c r="H271" s="13">
        <f>VLOOKUP(MYRANKS_H[[#This Row],[IDFRANGRAPHS]],STEAMER_H[],COLUMN(STEAMER_H[AB]),FALSE)</f>
        <v>627</v>
      </c>
      <c r="I271" s="13">
        <f>VLOOKUP(MYRANKS_H[[#This Row],[IDFRANGRAPHS]],STEAMER_H[],COLUMN(STEAMER_H[H]),FALSE)</f>
        <v>174</v>
      </c>
      <c r="J271" s="13">
        <f>VLOOKUP(MYRANKS_H[[#This Row],[IDFRANGRAPHS]],STEAMER_H[],COLUMN(STEAMER_H[HR]),FALSE)</f>
        <v>13</v>
      </c>
      <c r="K271" s="13">
        <f>VLOOKUP(MYRANKS_H[[#This Row],[IDFRANGRAPHS]],STEAMER_H[],COLUMN(STEAMER_H[R]),FALSE)</f>
        <v>98</v>
      </c>
      <c r="L271" s="13">
        <f>VLOOKUP(MYRANKS_H[[#This Row],[IDFRANGRAPHS]],STEAMER_H[],COLUMN(STEAMER_H[RBI]),FALSE)</f>
        <v>66</v>
      </c>
      <c r="M271" s="13">
        <f>VLOOKUP(MYRANKS_H[[#This Row],[IDFRANGRAPHS]],STEAMER_H[],COLUMN(STEAMER_H[BB]),FALSE)</f>
        <v>66</v>
      </c>
      <c r="N271" s="13">
        <f>VLOOKUP(MYRANKS_H[[#This Row],[IDFRANGRAPHS]],STEAMER_H[],COLUMN(STEAMER_H[SO]),FALSE)</f>
        <v>163</v>
      </c>
      <c r="O271" s="13">
        <f>VLOOKUP(MYRANKS_H[[#This Row],[IDFRANGRAPHS]],STEAMER_H[],COLUMN(STEAMER_H[SB]),FALSE)</f>
        <v>13</v>
      </c>
      <c r="P271" s="15">
        <f>MYRANKS_H[[#This Row],[H]]/MYRANKS_H[[#This Row],[AB]]</f>
        <v>0.27751196172248804</v>
      </c>
    </row>
    <row r="272" spans="1:16" x14ac:dyDescent="0.25">
      <c r="A272" s="7" t="s">
        <v>18710</v>
      </c>
      <c r="B272" s="9" t="str">
        <f>VLOOKUP(MYRANKS_H[[#This Row],[PLAYERID]],PLAYERIDMAP[],COLUMN(PLAYERIDMAP[LASTNAME]),FALSE)</f>
        <v>Jackson</v>
      </c>
      <c r="C272" s="12" t="str">
        <f>VLOOKUP(MYRANKS_H[[#This Row],[PLAYERID]],PLAYERIDMAP[],COLUMN(PLAYERIDMAP[FIRSTNAME]),FALSE)</f>
        <v xml:space="preserve">Brett </v>
      </c>
      <c r="D272" s="12" t="str">
        <f>VLOOKUP(MYRANKS_H[[#This Row],[PLAYERID]],PLAYERIDMAP[],COLUMN(PLAYERIDMAP[TEAM]),FALSE)</f>
        <v>CHC</v>
      </c>
      <c r="E272" s="12" t="str">
        <f>VLOOKUP(MYRANKS_H[[#This Row],[PLAYERID]],PLAYERIDMAP[],COLUMN(PLAYERIDMAP[POS]),FALSE)</f>
        <v>OF</v>
      </c>
      <c r="F272" s="12">
        <f>VLOOKUP(MYRANKS_H[[#This Row],[PLAYERID]],PLAYERIDMAP[],COLUMN(PLAYERIDMAP[IDFANGRAPHS]),FALSE)</f>
        <v>9632</v>
      </c>
      <c r="G272" s="13">
        <f>VLOOKUP(MYRANKS_H[[#This Row],[IDFRANGRAPHS]],STEAMER_H[],COLUMN(STEAMER_H[PA]),FALSE)</f>
        <v>276</v>
      </c>
      <c r="H272" s="13">
        <f>VLOOKUP(MYRANKS_H[[#This Row],[IDFRANGRAPHS]],STEAMER_H[],COLUMN(STEAMER_H[AB]),FALSE)</f>
        <v>241</v>
      </c>
      <c r="I272" s="13">
        <f>VLOOKUP(MYRANKS_H[[#This Row],[IDFRANGRAPHS]],STEAMER_H[],COLUMN(STEAMER_H[H]),FALSE)</f>
        <v>56</v>
      </c>
      <c r="J272" s="13">
        <f>VLOOKUP(MYRANKS_H[[#This Row],[IDFRANGRAPHS]],STEAMER_H[],COLUMN(STEAMER_H[HR]),FALSE)</f>
        <v>8</v>
      </c>
      <c r="K272" s="13">
        <f>VLOOKUP(MYRANKS_H[[#This Row],[IDFRANGRAPHS]],STEAMER_H[],COLUMN(STEAMER_H[R]),FALSE)</f>
        <v>31</v>
      </c>
      <c r="L272" s="13">
        <f>VLOOKUP(MYRANKS_H[[#This Row],[IDFRANGRAPHS]],STEAMER_H[],COLUMN(STEAMER_H[RBI]),FALSE)</f>
        <v>30</v>
      </c>
      <c r="M272" s="13">
        <f>VLOOKUP(MYRANKS_H[[#This Row],[IDFRANGRAPHS]],STEAMER_H[],COLUMN(STEAMER_H[BB]),FALSE)</f>
        <v>29</v>
      </c>
      <c r="N272" s="13">
        <f>VLOOKUP(MYRANKS_H[[#This Row],[IDFRANGRAPHS]],STEAMER_H[],COLUMN(STEAMER_H[SO]),FALSE)</f>
        <v>82</v>
      </c>
      <c r="O272" s="13">
        <f>VLOOKUP(MYRANKS_H[[#This Row],[IDFRANGRAPHS]],STEAMER_H[],COLUMN(STEAMER_H[SB]),FALSE)</f>
        <v>10</v>
      </c>
      <c r="P272" s="15">
        <f>MYRANKS_H[[#This Row],[H]]/MYRANKS_H[[#This Row],[AB]]</f>
        <v>0.23236514522821577</v>
      </c>
    </row>
    <row r="273" spans="1:16" x14ac:dyDescent="0.25">
      <c r="A273" s="7" t="s">
        <v>18716</v>
      </c>
      <c r="B273" s="9" t="str">
        <f>VLOOKUP(MYRANKS_H[[#This Row],[PLAYERID]],PLAYERIDMAP[],COLUMN(PLAYERIDMAP[LASTNAME]),FALSE)</f>
        <v>Jackson</v>
      </c>
      <c r="C273" s="12" t="str">
        <f>VLOOKUP(MYRANKS_H[[#This Row],[PLAYERID]],PLAYERIDMAP[],COLUMN(PLAYERIDMAP[FIRSTNAME]),FALSE)</f>
        <v xml:space="preserve">Ryan </v>
      </c>
      <c r="D273" s="12" t="str">
        <f>VLOOKUP(MYRANKS_H[[#This Row],[PLAYERID]],PLAYERIDMAP[],COLUMN(PLAYERIDMAP[TEAM]),FALSE)</f>
        <v>STL</v>
      </c>
      <c r="E273" s="12" t="str">
        <f>VLOOKUP(MYRANKS_H[[#This Row],[PLAYERID]],PLAYERIDMAP[],COLUMN(PLAYERIDMAP[POS]),FALSE)</f>
        <v>SS</v>
      </c>
      <c r="F273" s="12">
        <f>VLOOKUP(MYRANKS_H[[#This Row],[PLAYERID]],PLAYERIDMAP[],COLUMN(PLAYERIDMAP[IDFANGRAPHS]),FALSE)</f>
        <v>6596</v>
      </c>
      <c r="G273" s="13">
        <f>VLOOKUP(MYRANKS_H[[#This Row],[IDFRANGRAPHS]],STEAMER_H[],COLUMN(STEAMER_H[PA]),FALSE)</f>
        <v>100</v>
      </c>
      <c r="H273" s="13">
        <f>VLOOKUP(MYRANKS_H[[#This Row],[IDFRANGRAPHS]],STEAMER_H[],COLUMN(STEAMER_H[AB]),FALSE)</f>
        <v>91</v>
      </c>
      <c r="I273" s="13">
        <f>VLOOKUP(MYRANKS_H[[#This Row],[IDFRANGRAPHS]],STEAMER_H[],COLUMN(STEAMER_H[H]),FALSE)</f>
        <v>23</v>
      </c>
      <c r="J273" s="13">
        <f>VLOOKUP(MYRANKS_H[[#This Row],[IDFRANGRAPHS]],STEAMER_H[],COLUMN(STEAMER_H[HR]),FALSE)</f>
        <v>1</v>
      </c>
      <c r="K273" s="13">
        <f>VLOOKUP(MYRANKS_H[[#This Row],[IDFRANGRAPHS]],STEAMER_H[],COLUMN(STEAMER_H[R]),FALSE)</f>
        <v>9</v>
      </c>
      <c r="L273" s="13">
        <f>VLOOKUP(MYRANKS_H[[#This Row],[IDFRANGRAPHS]],STEAMER_H[],COLUMN(STEAMER_H[RBI]),FALSE)</f>
        <v>9</v>
      </c>
      <c r="M273" s="13">
        <f>VLOOKUP(MYRANKS_H[[#This Row],[IDFRANGRAPHS]],STEAMER_H[],COLUMN(STEAMER_H[BB]),FALSE)</f>
        <v>7</v>
      </c>
      <c r="N273" s="13">
        <f>VLOOKUP(MYRANKS_H[[#This Row],[IDFRANGRAPHS]],STEAMER_H[],COLUMN(STEAMER_H[SO]),FALSE)</f>
        <v>15</v>
      </c>
      <c r="O273" s="13">
        <f>VLOOKUP(MYRANKS_H[[#This Row],[IDFRANGRAPHS]],STEAMER_H[],COLUMN(STEAMER_H[SB]),FALSE)</f>
        <v>1</v>
      </c>
      <c r="P273" s="15">
        <f>MYRANKS_H[[#This Row],[H]]/MYRANKS_H[[#This Row],[AB]]</f>
        <v>0.25274725274725274</v>
      </c>
    </row>
    <row r="274" spans="1:16" x14ac:dyDescent="0.25">
      <c r="A274" s="7" t="s">
        <v>18718</v>
      </c>
      <c r="B274" s="9" t="str">
        <f>VLOOKUP(MYRANKS_H[[#This Row],[PLAYERID]],PLAYERIDMAP[],COLUMN(PLAYERIDMAP[LASTNAME]),FALSE)</f>
        <v>Jacobs</v>
      </c>
      <c r="C274" s="12" t="str">
        <f>VLOOKUP(MYRANKS_H[[#This Row],[PLAYERID]],PLAYERIDMAP[],COLUMN(PLAYERIDMAP[FIRSTNAME]),FALSE)</f>
        <v xml:space="preserve">Mike </v>
      </c>
      <c r="D274" s="12" t="str">
        <f>VLOOKUP(MYRANKS_H[[#This Row],[PLAYERID]],PLAYERIDMAP[],COLUMN(PLAYERIDMAP[TEAM]),FALSE)</f>
        <v>ARI</v>
      </c>
      <c r="E274" s="12" t="str">
        <f>VLOOKUP(MYRANKS_H[[#This Row],[PLAYERID]],PLAYERIDMAP[],COLUMN(PLAYERIDMAP[POS]),FALSE)</f>
        <v>1B</v>
      </c>
      <c r="F274" s="12">
        <f>VLOOKUP(MYRANKS_H[[#This Row],[PLAYERID]],PLAYERIDMAP[],COLUMN(PLAYERIDMAP[IDFANGRAPHS]),FALSE)</f>
        <v>2231</v>
      </c>
      <c r="G274" s="13">
        <f>VLOOKUP(MYRANKS_H[[#This Row],[IDFRANGRAPHS]],STEAMER_H[],COLUMN(STEAMER_H[PA]),FALSE)</f>
        <v>100</v>
      </c>
      <c r="H274" s="13">
        <f>VLOOKUP(MYRANKS_H[[#This Row],[IDFRANGRAPHS]],STEAMER_H[],COLUMN(STEAMER_H[AB]),FALSE)</f>
        <v>89</v>
      </c>
      <c r="I274" s="13">
        <f>VLOOKUP(MYRANKS_H[[#This Row],[IDFRANGRAPHS]],STEAMER_H[],COLUMN(STEAMER_H[H]),FALSE)</f>
        <v>22</v>
      </c>
      <c r="J274" s="13">
        <f>VLOOKUP(MYRANKS_H[[#This Row],[IDFRANGRAPHS]],STEAMER_H[],COLUMN(STEAMER_H[HR]),FALSE)</f>
        <v>4</v>
      </c>
      <c r="K274" s="13">
        <f>VLOOKUP(MYRANKS_H[[#This Row],[IDFRANGRAPHS]],STEAMER_H[],COLUMN(STEAMER_H[R]),FALSE)</f>
        <v>11</v>
      </c>
      <c r="L274" s="13">
        <f>VLOOKUP(MYRANKS_H[[#This Row],[IDFRANGRAPHS]],STEAMER_H[],COLUMN(STEAMER_H[RBI]),FALSE)</f>
        <v>12</v>
      </c>
      <c r="M274" s="13">
        <f>VLOOKUP(MYRANKS_H[[#This Row],[IDFRANGRAPHS]],STEAMER_H[],COLUMN(STEAMER_H[BB]),FALSE)</f>
        <v>9</v>
      </c>
      <c r="N274" s="13">
        <f>VLOOKUP(MYRANKS_H[[#This Row],[IDFRANGRAPHS]],STEAMER_H[],COLUMN(STEAMER_H[SO]),FALSE)</f>
        <v>22</v>
      </c>
      <c r="O274" s="13">
        <f>VLOOKUP(MYRANKS_H[[#This Row],[IDFRANGRAPHS]],STEAMER_H[],COLUMN(STEAMER_H[SB]),FALSE)</f>
        <v>0</v>
      </c>
      <c r="P274" s="15">
        <f>MYRANKS_H[[#This Row],[H]]/MYRANKS_H[[#This Row],[AB]]</f>
        <v>0.24719101123595505</v>
      </c>
    </row>
    <row r="275" spans="1:16" x14ac:dyDescent="0.25">
      <c r="A275" s="7" t="s">
        <v>18722</v>
      </c>
      <c r="B275" s="9" t="str">
        <f>VLOOKUP(MYRANKS_H[[#This Row],[PLAYERID]],PLAYERIDMAP[],COLUMN(PLAYERIDMAP[LASTNAME]),FALSE)</f>
        <v>Janish</v>
      </c>
      <c r="C275" s="12" t="str">
        <f>VLOOKUP(MYRANKS_H[[#This Row],[PLAYERID]],PLAYERIDMAP[],COLUMN(PLAYERIDMAP[FIRSTNAME]),FALSE)</f>
        <v xml:space="preserve">Paul </v>
      </c>
      <c r="D275" s="12" t="str">
        <f>VLOOKUP(MYRANKS_H[[#This Row],[PLAYERID]],PLAYERIDMAP[],COLUMN(PLAYERIDMAP[TEAM]),FALSE)</f>
        <v>ATL</v>
      </c>
      <c r="E275" s="12" t="str">
        <f>VLOOKUP(MYRANKS_H[[#This Row],[PLAYERID]],PLAYERIDMAP[],COLUMN(PLAYERIDMAP[POS]),FALSE)</f>
        <v>SS</v>
      </c>
      <c r="F275" s="12">
        <f>VLOOKUP(MYRANKS_H[[#This Row],[PLAYERID]],PLAYERIDMAP[],COLUMN(PLAYERIDMAP[IDFANGRAPHS]),FALSE)</f>
        <v>7412</v>
      </c>
      <c r="G275" s="13">
        <f>VLOOKUP(MYRANKS_H[[#This Row],[IDFRANGRAPHS]],STEAMER_H[],COLUMN(STEAMER_H[PA]),FALSE)</f>
        <v>100</v>
      </c>
      <c r="H275" s="13">
        <f>VLOOKUP(MYRANKS_H[[#This Row],[IDFRANGRAPHS]],STEAMER_H[],COLUMN(STEAMER_H[AB]),FALSE)</f>
        <v>89</v>
      </c>
      <c r="I275" s="13">
        <f>VLOOKUP(MYRANKS_H[[#This Row],[IDFRANGRAPHS]],STEAMER_H[],COLUMN(STEAMER_H[H]),FALSE)</f>
        <v>20</v>
      </c>
      <c r="J275" s="13">
        <f>VLOOKUP(MYRANKS_H[[#This Row],[IDFRANGRAPHS]],STEAMER_H[],COLUMN(STEAMER_H[HR]),FALSE)</f>
        <v>1</v>
      </c>
      <c r="K275" s="13">
        <f>VLOOKUP(MYRANKS_H[[#This Row],[IDFRANGRAPHS]],STEAMER_H[],COLUMN(STEAMER_H[R]),FALSE)</f>
        <v>8</v>
      </c>
      <c r="L275" s="13">
        <f>VLOOKUP(MYRANKS_H[[#This Row],[IDFRANGRAPHS]],STEAMER_H[],COLUMN(STEAMER_H[RBI]),FALSE)</f>
        <v>8</v>
      </c>
      <c r="M275" s="13">
        <f>VLOOKUP(MYRANKS_H[[#This Row],[IDFRANGRAPHS]],STEAMER_H[],COLUMN(STEAMER_H[BB]),FALSE)</f>
        <v>8</v>
      </c>
      <c r="N275" s="13">
        <f>VLOOKUP(MYRANKS_H[[#This Row],[IDFRANGRAPHS]],STEAMER_H[],COLUMN(STEAMER_H[SO]),FALSE)</f>
        <v>14</v>
      </c>
      <c r="O275" s="13">
        <f>VLOOKUP(MYRANKS_H[[#This Row],[IDFRANGRAPHS]],STEAMER_H[],COLUMN(STEAMER_H[SB]),FALSE)</f>
        <v>1</v>
      </c>
      <c r="P275" s="15">
        <f>MYRANKS_H[[#This Row],[H]]/MYRANKS_H[[#This Row],[AB]]</f>
        <v>0.2247191011235955</v>
      </c>
    </row>
    <row r="276" spans="1:16" x14ac:dyDescent="0.25">
      <c r="A276" s="7" t="s">
        <v>18734</v>
      </c>
      <c r="B276" s="9" t="str">
        <f>VLOOKUP(MYRANKS_H[[#This Row],[PLAYERID]],PLAYERIDMAP[],COLUMN(PLAYERIDMAP[LASTNAME]),FALSE)</f>
        <v>Jaso</v>
      </c>
      <c r="C276" s="12" t="str">
        <f>VLOOKUP(MYRANKS_H[[#This Row],[PLAYERID]],PLAYERIDMAP[],COLUMN(PLAYERIDMAP[FIRSTNAME]),FALSE)</f>
        <v xml:space="preserve">John </v>
      </c>
      <c r="D276" s="12" t="str">
        <f>VLOOKUP(MYRANKS_H[[#This Row],[PLAYERID]],PLAYERIDMAP[],COLUMN(PLAYERIDMAP[TEAM]),FALSE)</f>
        <v>OAK</v>
      </c>
      <c r="E276" s="12" t="str">
        <f>VLOOKUP(MYRANKS_H[[#This Row],[PLAYERID]],PLAYERIDMAP[],COLUMN(PLAYERIDMAP[POS]),FALSE)</f>
        <v>C</v>
      </c>
      <c r="F276" s="12">
        <f>VLOOKUP(MYRANKS_H[[#This Row],[PLAYERID]],PLAYERIDMAP[],COLUMN(PLAYERIDMAP[IDFANGRAPHS]),FALSE)</f>
        <v>5887</v>
      </c>
      <c r="G276" s="13">
        <f>VLOOKUP(MYRANKS_H[[#This Row],[IDFRANGRAPHS]],STEAMER_H[],COLUMN(STEAMER_H[PA]),FALSE)</f>
        <v>385</v>
      </c>
      <c r="H276" s="13">
        <f>VLOOKUP(MYRANKS_H[[#This Row],[IDFRANGRAPHS]],STEAMER_H[],COLUMN(STEAMER_H[AB]),FALSE)</f>
        <v>329</v>
      </c>
      <c r="I276" s="13">
        <f>VLOOKUP(MYRANKS_H[[#This Row],[IDFRANGRAPHS]],STEAMER_H[],COLUMN(STEAMER_H[H]),FALSE)</f>
        <v>82</v>
      </c>
      <c r="J276" s="13">
        <f>VLOOKUP(MYRANKS_H[[#This Row],[IDFRANGRAPHS]],STEAMER_H[],COLUMN(STEAMER_H[HR]),FALSE)</f>
        <v>8</v>
      </c>
      <c r="K276" s="13">
        <f>VLOOKUP(MYRANKS_H[[#This Row],[IDFRANGRAPHS]],STEAMER_H[],COLUMN(STEAMER_H[R]),FALSE)</f>
        <v>45</v>
      </c>
      <c r="L276" s="13">
        <f>VLOOKUP(MYRANKS_H[[#This Row],[IDFRANGRAPHS]],STEAMER_H[],COLUMN(STEAMER_H[RBI]),FALSE)</f>
        <v>37</v>
      </c>
      <c r="M276" s="13">
        <f>VLOOKUP(MYRANKS_H[[#This Row],[IDFRANGRAPHS]],STEAMER_H[],COLUMN(STEAMER_H[BB]),FALSE)</f>
        <v>48</v>
      </c>
      <c r="N276" s="13">
        <f>VLOOKUP(MYRANKS_H[[#This Row],[IDFRANGRAPHS]],STEAMER_H[],COLUMN(STEAMER_H[SO]),FALSE)</f>
        <v>50</v>
      </c>
      <c r="O276" s="13">
        <f>VLOOKUP(MYRANKS_H[[#This Row],[IDFRANGRAPHS]],STEAMER_H[],COLUMN(STEAMER_H[SB]),FALSE)</f>
        <v>3</v>
      </c>
      <c r="P276" s="15">
        <f>MYRANKS_H[[#This Row],[H]]/MYRANKS_H[[#This Row],[AB]]</f>
        <v>0.24924012158054712</v>
      </c>
    </row>
    <row r="277" spans="1:16" x14ac:dyDescent="0.25">
      <c r="A277" s="7" t="s">
        <v>18738</v>
      </c>
      <c r="B277" s="9" t="str">
        <f>VLOOKUP(MYRANKS_H[[#This Row],[PLAYERID]],PLAYERIDMAP[],COLUMN(PLAYERIDMAP[LASTNAME]),FALSE)</f>
        <v>Jay</v>
      </c>
      <c r="C277" s="12" t="str">
        <f>VLOOKUP(MYRANKS_H[[#This Row],[PLAYERID]],PLAYERIDMAP[],COLUMN(PLAYERIDMAP[FIRSTNAME]),FALSE)</f>
        <v xml:space="preserve">Jon </v>
      </c>
      <c r="D277" s="12" t="str">
        <f>VLOOKUP(MYRANKS_H[[#This Row],[PLAYERID]],PLAYERIDMAP[],COLUMN(PLAYERIDMAP[TEAM]),FALSE)</f>
        <v>STL</v>
      </c>
      <c r="E277" s="12" t="str">
        <f>VLOOKUP(MYRANKS_H[[#This Row],[PLAYERID]],PLAYERIDMAP[],COLUMN(PLAYERIDMAP[POS]),FALSE)</f>
        <v>OF</v>
      </c>
      <c r="F277" s="12">
        <f>VLOOKUP(MYRANKS_H[[#This Row],[PLAYERID]],PLAYERIDMAP[],COLUMN(PLAYERIDMAP[IDFANGRAPHS]),FALSE)</f>
        <v>5227</v>
      </c>
      <c r="G277" s="13">
        <f>VLOOKUP(MYRANKS_H[[#This Row],[IDFRANGRAPHS]],STEAMER_H[],COLUMN(STEAMER_H[PA]),FALSE)</f>
        <v>565</v>
      </c>
      <c r="H277" s="13">
        <f>VLOOKUP(MYRANKS_H[[#This Row],[IDFRANGRAPHS]],STEAMER_H[],COLUMN(STEAMER_H[AB]),FALSE)</f>
        <v>509</v>
      </c>
      <c r="I277" s="13">
        <f>VLOOKUP(MYRANKS_H[[#This Row],[IDFRANGRAPHS]],STEAMER_H[],COLUMN(STEAMER_H[H]),FALSE)</f>
        <v>146</v>
      </c>
      <c r="J277" s="13">
        <f>VLOOKUP(MYRANKS_H[[#This Row],[IDFRANGRAPHS]],STEAMER_H[],COLUMN(STEAMER_H[HR]),FALSE)</f>
        <v>9</v>
      </c>
      <c r="K277" s="13">
        <f>VLOOKUP(MYRANKS_H[[#This Row],[IDFRANGRAPHS]],STEAMER_H[],COLUMN(STEAMER_H[R]),FALSE)</f>
        <v>67</v>
      </c>
      <c r="L277" s="13">
        <f>VLOOKUP(MYRANKS_H[[#This Row],[IDFRANGRAPHS]],STEAMER_H[],COLUMN(STEAMER_H[RBI]),FALSE)</f>
        <v>53</v>
      </c>
      <c r="M277" s="13">
        <f>VLOOKUP(MYRANKS_H[[#This Row],[IDFRANGRAPHS]],STEAMER_H[],COLUMN(STEAMER_H[BB]),FALSE)</f>
        <v>39</v>
      </c>
      <c r="N277" s="13">
        <f>VLOOKUP(MYRANKS_H[[#This Row],[IDFRANGRAPHS]],STEAMER_H[],COLUMN(STEAMER_H[SO]),FALSE)</f>
        <v>84</v>
      </c>
      <c r="O277" s="13">
        <f>VLOOKUP(MYRANKS_H[[#This Row],[IDFRANGRAPHS]],STEAMER_H[],COLUMN(STEAMER_H[SB]),FALSE)</f>
        <v>11</v>
      </c>
      <c r="P277" s="15">
        <f>MYRANKS_H[[#This Row],[H]]/MYRANKS_H[[#This Row],[AB]]</f>
        <v>0.2868369351669941</v>
      </c>
    </row>
    <row r="278" spans="1:16" x14ac:dyDescent="0.25">
      <c r="A278" s="7" t="s">
        <v>18748</v>
      </c>
      <c r="B278" s="9" t="str">
        <f>VLOOKUP(MYRANKS_H[[#This Row],[PLAYERID]],PLAYERIDMAP[],COLUMN(PLAYERIDMAP[LASTNAME]),FALSE)</f>
        <v>Jennings</v>
      </c>
      <c r="C278" s="12" t="str">
        <f>VLOOKUP(MYRANKS_H[[#This Row],[PLAYERID]],PLAYERIDMAP[],COLUMN(PLAYERIDMAP[FIRSTNAME]),FALSE)</f>
        <v xml:space="preserve">Desmond </v>
      </c>
      <c r="D278" s="12" t="str">
        <f>VLOOKUP(MYRANKS_H[[#This Row],[PLAYERID]],PLAYERIDMAP[],COLUMN(PLAYERIDMAP[TEAM]),FALSE)</f>
        <v>TB</v>
      </c>
      <c r="E278" s="12" t="str">
        <f>VLOOKUP(MYRANKS_H[[#This Row],[PLAYERID]],PLAYERIDMAP[],COLUMN(PLAYERIDMAP[POS]),FALSE)</f>
        <v>OF</v>
      </c>
      <c r="F278" s="12">
        <f>VLOOKUP(MYRANKS_H[[#This Row],[PLAYERID]],PLAYERIDMAP[],COLUMN(PLAYERIDMAP[IDFANGRAPHS]),FALSE)</f>
        <v>1965</v>
      </c>
      <c r="G278" s="13">
        <f>VLOOKUP(MYRANKS_H[[#This Row],[IDFRANGRAPHS]],STEAMER_H[],COLUMN(STEAMER_H[PA]),FALSE)</f>
        <v>666</v>
      </c>
      <c r="H278" s="13">
        <f>VLOOKUP(MYRANKS_H[[#This Row],[IDFRANGRAPHS]],STEAMER_H[],COLUMN(STEAMER_H[AB]),FALSE)</f>
        <v>587</v>
      </c>
      <c r="I278" s="13">
        <f>VLOOKUP(MYRANKS_H[[#This Row],[IDFRANGRAPHS]],STEAMER_H[],COLUMN(STEAMER_H[H]),FALSE)</f>
        <v>145</v>
      </c>
      <c r="J278" s="13">
        <f>VLOOKUP(MYRANKS_H[[#This Row],[IDFRANGRAPHS]],STEAMER_H[],COLUMN(STEAMER_H[HR]),FALSE)</f>
        <v>14</v>
      </c>
      <c r="K278" s="13">
        <f>VLOOKUP(MYRANKS_H[[#This Row],[IDFRANGRAPHS]],STEAMER_H[],COLUMN(STEAMER_H[R]),FALSE)</f>
        <v>86</v>
      </c>
      <c r="L278" s="13">
        <f>VLOOKUP(MYRANKS_H[[#This Row],[IDFRANGRAPHS]],STEAMER_H[],COLUMN(STEAMER_H[RBI]),FALSE)</f>
        <v>58</v>
      </c>
      <c r="M278" s="13">
        <f>VLOOKUP(MYRANKS_H[[#This Row],[IDFRANGRAPHS]],STEAMER_H[],COLUMN(STEAMER_H[BB]),FALSE)</f>
        <v>61</v>
      </c>
      <c r="N278" s="13">
        <f>VLOOKUP(MYRANKS_H[[#This Row],[IDFRANGRAPHS]],STEAMER_H[],COLUMN(STEAMER_H[SO]),FALSE)</f>
        <v>131</v>
      </c>
      <c r="O278" s="13">
        <f>VLOOKUP(MYRANKS_H[[#This Row],[IDFRANGRAPHS]],STEAMER_H[],COLUMN(STEAMER_H[SB]),FALSE)</f>
        <v>30</v>
      </c>
      <c r="P278" s="15">
        <f>MYRANKS_H[[#This Row],[H]]/MYRANKS_H[[#This Row],[AB]]</f>
        <v>0.24701873935264054</v>
      </c>
    </row>
    <row r="279" spans="1:16" x14ac:dyDescent="0.25">
      <c r="A279" s="7" t="s">
        <v>18756</v>
      </c>
      <c r="B279" s="9" t="str">
        <f>VLOOKUP(MYRANKS_H[[#This Row],[PLAYERID]],PLAYERIDMAP[],COLUMN(PLAYERIDMAP[LASTNAME]),FALSE)</f>
        <v>Jeter</v>
      </c>
      <c r="C279" s="12" t="str">
        <f>VLOOKUP(MYRANKS_H[[#This Row],[PLAYERID]],PLAYERIDMAP[],COLUMN(PLAYERIDMAP[FIRSTNAME]),FALSE)</f>
        <v xml:space="preserve">Derek </v>
      </c>
      <c r="D279" s="12" t="str">
        <f>VLOOKUP(MYRANKS_H[[#This Row],[PLAYERID]],PLAYERIDMAP[],COLUMN(PLAYERIDMAP[TEAM]),FALSE)</f>
        <v>NYY</v>
      </c>
      <c r="E279" s="12" t="str">
        <f>VLOOKUP(MYRANKS_H[[#This Row],[PLAYERID]],PLAYERIDMAP[],COLUMN(PLAYERIDMAP[POS]),FALSE)</f>
        <v>SS</v>
      </c>
      <c r="F279" s="12">
        <f>VLOOKUP(MYRANKS_H[[#This Row],[PLAYERID]],PLAYERIDMAP[],COLUMN(PLAYERIDMAP[IDFANGRAPHS]),FALSE)</f>
        <v>826</v>
      </c>
      <c r="G279" s="13">
        <f>VLOOKUP(MYRANKS_H[[#This Row],[IDFRANGRAPHS]],STEAMER_H[],COLUMN(STEAMER_H[PA]),FALSE)</f>
        <v>565</v>
      </c>
      <c r="H279" s="13">
        <f>VLOOKUP(MYRANKS_H[[#This Row],[IDFRANGRAPHS]],STEAMER_H[],COLUMN(STEAMER_H[AB]),FALSE)</f>
        <v>511</v>
      </c>
      <c r="I279" s="13">
        <f>VLOOKUP(MYRANKS_H[[#This Row],[IDFRANGRAPHS]],STEAMER_H[],COLUMN(STEAMER_H[H]),FALSE)</f>
        <v>147</v>
      </c>
      <c r="J279" s="13">
        <f>VLOOKUP(MYRANKS_H[[#This Row],[IDFRANGRAPHS]],STEAMER_H[],COLUMN(STEAMER_H[HR]),FALSE)</f>
        <v>8</v>
      </c>
      <c r="K279" s="13">
        <f>VLOOKUP(MYRANKS_H[[#This Row],[IDFRANGRAPHS]],STEAMER_H[],COLUMN(STEAMER_H[R]),FALSE)</f>
        <v>70</v>
      </c>
      <c r="L279" s="13">
        <f>VLOOKUP(MYRANKS_H[[#This Row],[IDFRANGRAPHS]],STEAMER_H[],COLUMN(STEAMER_H[RBI]),FALSE)</f>
        <v>50</v>
      </c>
      <c r="M279" s="13">
        <f>VLOOKUP(MYRANKS_H[[#This Row],[IDFRANGRAPHS]],STEAMER_H[],COLUMN(STEAMER_H[BB]),FALSE)</f>
        <v>40</v>
      </c>
      <c r="N279" s="13">
        <f>VLOOKUP(MYRANKS_H[[#This Row],[IDFRANGRAPHS]],STEAMER_H[],COLUMN(STEAMER_H[SO]),FALSE)</f>
        <v>76</v>
      </c>
      <c r="O279" s="13">
        <f>VLOOKUP(MYRANKS_H[[#This Row],[IDFRANGRAPHS]],STEAMER_H[],COLUMN(STEAMER_H[SB]),FALSE)</f>
        <v>7</v>
      </c>
      <c r="P279" s="15">
        <f>MYRANKS_H[[#This Row],[H]]/MYRANKS_H[[#This Row],[AB]]</f>
        <v>0.28767123287671231</v>
      </c>
    </row>
    <row r="280" spans="1:16" x14ac:dyDescent="0.25">
      <c r="A280" s="7" t="s">
        <v>18760</v>
      </c>
      <c r="B280" s="9" t="str">
        <f>VLOOKUP(MYRANKS_H[[#This Row],[PLAYERID]],PLAYERIDMAP[],COLUMN(PLAYERIDMAP[LASTNAME]),FALSE)</f>
        <v>Jimenez</v>
      </c>
      <c r="C280" s="12" t="str">
        <f>VLOOKUP(MYRANKS_H[[#This Row],[PLAYERID]],PLAYERIDMAP[],COLUMN(PLAYERIDMAP[FIRSTNAME]),FALSE)</f>
        <v xml:space="preserve">A.J. </v>
      </c>
      <c r="D280" s="12" t="str">
        <f>VLOOKUP(MYRANKS_H[[#This Row],[PLAYERID]],PLAYERIDMAP[],COLUMN(PLAYERIDMAP[TEAM]),FALSE)</f>
        <v>TOR</v>
      </c>
      <c r="E280" s="12" t="str">
        <f>VLOOKUP(MYRANKS_H[[#This Row],[PLAYERID]],PLAYERIDMAP[],COLUMN(PLAYERIDMAP[POS]),FALSE)</f>
        <v>C</v>
      </c>
      <c r="F280" s="12" t="str">
        <f>VLOOKUP(MYRANKS_H[[#This Row],[PLAYERID]],PLAYERIDMAP[],COLUMN(PLAYERIDMAP[IDFANGRAPHS]),FALSE)</f>
        <v>sa454887</v>
      </c>
      <c r="G280" s="13">
        <f>VLOOKUP(MYRANKS_H[[#This Row],[IDFRANGRAPHS]],STEAMER_H[],COLUMN(STEAMER_H[PA]),FALSE)</f>
        <v>100</v>
      </c>
      <c r="H280" s="13">
        <f>VLOOKUP(MYRANKS_H[[#This Row],[IDFRANGRAPHS]],STEAMER_H[],COLUMN(STEAMER_H[AB]),FALSE)</f>
        <v>92</v>
      </c>
      <c r="I280" s="13">
        <f>VLOOKUP(MYRANKS_H[[#This Row],[IDFRANGRAPHS]],STEAMER_H[],COLUMN(STEAMER_H[H]),FALSE)</f>
        <v>23</v>
      </c>
      <c r="J280" s="13">
        <f>VLOOKUP(MYRANKS_H[[#This Row],[IDFRANGRAPHS]],STEAMER_H[],COLUMN(STEAMER_H[HR]),FALSE)</f>
        <v>1</v>
      </c>
      <c r="K280" s="13">
        <f>VLOOKUP(MYRANKS_H[[#This Row],[IDFRANGRAPHS]],STEAMER_H[],COLUMN(STEAMER_H[R]),FALSE)</f>
        <v>10</v>
      </c>
      <c r="L280" s="13">
        <f>VLOOKUP(MYRANKS_H[[#This Row],[IDFRANGRAPHS]],STEAMER_H[],COLUMN(STEAMER_H[RBI]),FALSE)</f>
        <v>10</v>
      </c>
      <c r="M280" s="13">
        <f>VLOOKUP(MYRANKS_H[[#This Row],[IDFRANGRAPHS]],STEAMER_H[],COLUMN(STEAMER_H[BB]),FALSE)</f>
        <v>5</v>
      </c>
      <c r="N280" s="13">
        <f>VLOOKUP(MYRANKS_H[[#This Row],[IDFRANGRAPHS]],STEAMER_H[],COLUMN(STEAMER_H[SO]),FALSE)</f>
        <v>16</v>
      </c>
      <c r="O280" s="13">
        <f>VLOOKUP(MYRANKS_H[[#This Row],[IDFRANGRAPHS]],STEAMER_H[],COLUMN(STEAMER_H[SB]),FALSE)</f>
        <v>2</v>
      </c>
      <c r="P280" s="15">
        <f>MYRANKS_H[[#This Row],[H]]/MYRANKS_H[[#This Row],[AB]]</f>
        <v>0.25</v>
      </c>
    </row>
    <row r="281" spans="1:16" x14ac:dyDescent="0.25">
      <c r="A281" s="7" t="s">
        <v>18765</v>
      </c>
      <c r="B281" s="9" t="str">
        <f>VLOOKUP(MYRANKS_H[[#This Row],[PLAYERID]],PLAYERIDMAP[],COLUMN(PLAYERIDMAP[LASTNAME]),FALSE)</f>
        <v>Johnson</v>
      </c>
      <c r="C281" s="12" t="str">
        <f>VLOOKUP(MYRANKS_H[[#This Row],[PLAYERID]],PLAYERIDMAP[],COLUMN(PLAYERIDMAP[FIRSTNAME]),FALSE)</f>
        <v xml:space="preserve">Chris </v>
      </c>
      <c r="D281" s="12" t="str">
        <f>VLOOKUP(MYRANKS_H[[#This Row],[PLAYERID]],PLAYERIDMAP[],COLUMN(PLAYERIDMAP[TEAM]),FALSE)</f>
        <v>ATL</v>
      </c>
      <c r="E281" s="12" t="str">
        <f>VLOOKUP(MYRANKS_H[[#This Row],[PLAYERID]],PLAYERIDMAP[],COLUMN(PLAYERIDMAP[POS]),FALSE)</f>
        <v>3B</v>
      </c>
      <c r="F281" s="12">
        <f>VLOOKUP(MYRANKS_H[[#This Row],[PLAYERID]],PLAYERIDMAP[],COLUMN(PLAYERIDMAP[IDFANGRAPHS]),FALSE)</f>
        <v>1191</v>
      </c>
      <c r="G281" s="13">
        <f>VLOOKUP(MYRANKS_H[[#This Row],[IDFRANGRAPHS]],STEAMER_H[],COLUMN(STEAMER_H[PA]),FALSE)</f>
        <v>342</v>
      </c>
      <c r="H281" s="13">
        <f>VLOOKUP(MYRANKS_H[[#This Row],[IDFRANGRAPHS]],STEAMER_H[],COLUMN(STEAMER_H[AB]),FALSE)</f>
        <v>314</v>
      </c>
      <c r="I281" s="13">
        <f>VLOOKUP(MYRANKS_H[[#This Row],[IDFRANGRAPHS]],STEAMER_H[],COLUMN(STEAMER_H[H]),FALSE)</f>
        <v>82</v>
      </c>
      <c r="J281" s="13">
        <f>VLOOKUP(MYRANKS_H[[#This Row],[IDFRANGRAPHS]],STEAMER_H[],COLUMN(STEAMER_H[HR]),FALSE)</f>
        <v>9</v>
      </c>
      <c r="K281" s="13">
        <f>VLOOKUP(MYRANKS_H[[#This Row],[IDFRANGRAPHS]],STEAMER_H[],COLUMN(STEAMER_H[R]),FALSE)</f>
        <v>35</v>
      </c>
      <c r="L281" s="13">
        <f>VLOOKUP(MYRANKS_H[[#This Row],[IDFRANGRAPHS]],STEAMER_H[],COLUMN(STEAMER_H[RBI]),FALSE)</f>
        <v>41</v>
      </c>
      <c r="M281" s="13">
        <f>VLOOKUP(MYRANKS_H[[#This Row],[IDFRANGRAPHS]],STEAMER_H[],COLUMN(STEAMER_H[BB]),FALSE)</f>
        <v>20</v>
      </c>
      <c r="N281" s="13">
        <f>VLOOKUP(MYRANKS_H[[#This Row],[IDFRANGRAPHS]],STEAMER_H[],COLUMN(STEAMER_H[SO]),FALSE)</f>
        <v>82</v>
      </c>
      <c r="O281" s="13">
        <f>VLOOKUP(MYRANKS_H[[#This Row],[IDFRANGRAPHS]],STEAMER_H[],COLUMN(STEAMER_H[SB]),FALSE)</f>
        <v>2</v>
      </c>
      <c r="P281" s="15">
        <f>MYRANKS_H[[#This Row],[H]]/MYRANKS_H[[#This Row],[AB]]</f>
        <v>0.26114649681528662</v>
      </c>
    </row>
    <row r="282" spans="1:16" x14ac:dyDescent="0.25">
      <c r="A282" s="7" t="s">
        <v>18769</v>
      </c>
      <c r="B282" s="9" t="str">
        <f>VLOOKUP(MYRANKS_H[[#This Row],[PLAYERID]],PLAYERIDMAP[],COLUMN(PLAYERIDMAP[LASTNAME]),FALSE)</f>
        <v>Johnson</v>
      </c>
      <c r="C282" s="12" t="str">
        <f>VLOOKUP(MYRANKS_H[[#This Row],[PLAYERID]],PLAYERIDMAP[],COLUMN(PLAYERIDMAP[FIRSTNAME]),FALSE)</f>
        <v xml:space="preserve">Dan </v>
      </c>
      <c r="D282" s="12" t="str">
        <f>VLOOKUP(MYRANKS_H[[#This Row],[PLAYERID]],PLAYERIDMAP[],COLUMN(PLAYERIDMAP[TEAM]),FALSE)</f>
        <v>TB</v>
      </c>
      <c r="E282" s="12" t="str">
        <f>VLOOKUP(MYRANKS_H[[#This Row],[PLAYERID]],PLAYERIDMAP[],COLUMN(PLAYERIDMAP[POS]),FALSE)</f>
        <v>1B</v>
      </c>
      <c r="F282" s="12">
        <f>VLOOKUP(MYRANKS_H[[#This Row],[PLAYERID]],PLAYERIDMAP[],COLUMN(PLAYERIDMAP[IDFANGRAPHS]),FALSE)</f>
        <v>2167</v>
      </c>
      <c r="G282" s="13">
        <f>VLOOKUP(MYRANKS_H[[#This Row],[IDFRANGRAPHS]],STEAMER_H[],COLUMN(STEAMER_H[PA]),FALSE)</f>
        <v>100</v>
      </c>
      <c r="H282" s="13">
        <f>VLOOKUP(MYRANKS_H[[#This Row],[IDFRANGRAPHS]],STEAMER_H[],COLUMN(STEAMER_H[AB]),FALSE)</f>
        <v>85</v>
      </c>
      <c r="I282" s="13">
        <f>VLOOKUP(MYRANKS_H[[#This Row],[IDFRANGRAPHS]],STEAMER_H[],COLUMN(STEAMER_H[H]),FALSE)</f>
        <v>20</v>
      </c>
      <c r="J282" s="13">
        <f>VLOOKUP(MYRANKS_H[[#This Row],[IDFRANGRAPHS]],STEAMER_H[],COLUMN(STEAMER_H[HR]),FALSE)</f>
        <v>3</v>
      </c>
      <c r="K282" s="13">
        <f>VLOOKUP(MYRANKS_H[[#This Row],[IDFRANGRAPHS]],STEAMER_H[],COLUMN(STEAMER_H[R]),FALSE)</f>
        <v>11</v>
      </c>
      <c r="L282" s="13">
        <f>VLOOKUP(MYRANKS_H[[#This Row],[IDFRANGRAPHS]],STEAMER_H[],COLUMN(STEAMER_H[RBI]),FALSE)</f>
        <v>11</v>
      </c>
      <c r="M282" s="13">
        <f>VLOOKUP(MYRANKS_H[[#This Row],[IDFRANGRAPHS]],STEAMER_H[],COLUMN(STEAMER_H[BB]),FALSE)</f>
        <v>12</v>
      </c>
      <c r="N282" s="13">
        <f>VLOOKUP(MYRANKS_H[[#This Row],[IDFRANGRAPHS]],STEAMER_H[],COLUMN(STEAMER_H[SO]),FALSE)</f>
        <v>17</v>
      </c>
      <c r="O282" s="13">
        <f>VLOOKUP(MYRANKS_H[[#This Row],[IDFRANGRAPHS]],STEAMER_H[],COLUMN(STEAMER_H[SB]),FALSE)</f>
        <v>0</v>
      </c>
      <c r="P282" s="15">
        <f>MYRANKS_H[[#This Row],[H]]/MYRANKS_H[[#This Row],[AB]]</f>
        <v>0.23529411764705882</v>
      </c>
    </row>
    <row r="283" spans="1:16" x14ac:dyDescent="0.25">
      <c r="A283" s="7" t="s">
        <v>18772</v>
      </c>
      <c r="B283" s="9" t="str">
        <f>VLOOKUP(MYRANKS_H[[#This Row],[PLAYERID]],PLAYERIDMAP[],COLUMN(PLAYERIDMAP[LASTNAME]),FALSE)</f>
        <v>Johnson</v>
      </c>
      <c r="C283" s="12" t="str">
        <f>VLOOKUP(MYRANKS_H[[#This Row],[PLAYERID]],PLAYERIDMAP[],COLUMN(PLAYERIDMAP[FIRSTNAME]),FALSE)</f>
        <v xml:space="preserve">Elliot </v>
      </c>
      <c r="D283" s="12" t="str">
        <f>VLOOKUP(MYRANKS_H[[#This Row],[PLAYERID]],PLAYERIDMAP[],COLUMN(PLAYERIDMAP[TEAM]),FALSE)</f>
        <v>TB</v>
      </c>
      <c r="E283" s="12" t="str">
        <f>VLOOKUP(MYRANKS_H[[#This Row],[PLAYERID]],PLAYERIDMAP[],COLUMN(PLAYERIDMAP[POS]),FALSE)</f>
        <v>2B</v>
      </c>
      <c r="F283" s="12">
        <f>VLOOKUP(MYRANKS_H[[#This Row],[PLAYERID]],PLAYERIDMAP[],COLUMN(PLAYERIDMAP[IDFANGRAPHS]),FALSE)</f>
        <v>4751</v>
      </c>
      <c r="G283" s="13">
        <f>VLOOKUP(MYRANKS_H[[#This Row],[IDFRANGRAPHS]],STEAMER_H[],COLUMN(STEAMER_H[PA]),FALSE)</f>
        <v>155</v>
      </c>
      <c r="H283" s="13">
        <f>VLOOKUP(MYRANKS_H[[#This Row],[IDFRANGRAPHS]],STEAMER_H[],COLUMN(STEAMER_H[AB]),FALSE)</f>
        <v>140</v>
      </c>
      <c r="I283" s="13">
        <f>VLOOKUP(MYRANKS_H[[#This Row],[IDFRANGRAPHS]],STEAMER_H[],COLUMN(STEAMER_H[H]),FALSE)</f>
        <v>33</v>
      </c>
      <c r="J283" s="13">
        <f>VLOOKUP(MYRANKS_H[[#This Row],[IDFRANGRAPHS]],STEAMER_H[],COLUMN(STEAMER_H[HR]),FALSE)</f>
        <v>3</v>
      </c>
      <c r="K283" s="13">
        <f>VLOOKUP(MYRANKS_H[[#This Row],[IDFRANGRAPHS]],STEAMER_H[],COLUMN(STEAMER_H[R]),FALSE)</f>
        <v>15</v>
      </c>
      <c r="L283" s="13">
        <f>VLOOKUP(MYRANKS_H[[#This Row],[IDFRANGRAPHS]],STEAMER_H[],COLUMN(STEAMER_H[RBI]),FALSE)</f>
        <v>15</v>
      </c>
      <c r="M283" s="13">
        <f>VLOOKUP(MYRANKS_H[[#This Row],[IDFRANGRAPHS]],STEAMER_H[],COLUMN(STEAMER_H[BB]),FALSE)</f>
        <v>11</v>
      </c>
      <c r="N283" s="13">
        <f>VLOOKUP(MYRANKS_H[[#This Row],[IDFRANGRAPHS]],STEAMER_H[],COLUMN(STEAMER_H[SO]),FALSE)</f>
        <v>38</v>
      </c>
      <c r="O283" s="13">
        <f>VLOOKUP(MYRANKS_H[[#This Row],[IDFRANGRAPHS]],STEAMER_H[],COLUMN(STEAMER_H[SB]),FALSE)</f>
        <v>5</v>
      </c>
      <c r="P283" s="15">
        <f>MYRANKS_H[[#This Row],[H]]/MYRANKS_H[[#This Row],[AB]]</f>
        <v>0.23571428571428571</v>
      </c>
    </row>
    <row r="284" spans="1:16" x14ac:dyDescent="0.25">
      <c r="A284" s="7" t="s">
        <v>18784</v>
      </c>
      <c r="B284" s="9" t="str">
        <f>VLOOKUP(MYRANKS_H[[#This Row],[PLAYERID]],PLAYERIDMAP[],COLUMN(PLAYERIDMAP[LASTNAME]),FALSE)</f>
        <v>Johnson</v>
      </c>
      <c r="C284" s="12" t="str">
        <f>VLOOKUP(MYRANKS_H[[#This Row],[PLAYERID]],PLAYERIDMAP[],COLUMN(PLAYERIDMAP[FIRSTNAME]),FALSE)</f>
        <v xml:space="preserve">Kelly </v>
      </c>
      <c r="D284" s="12" t="str">
        <f>VLOOKUP(MYRANKS_H[[#This Row],[PLAYERID]],PLAYERIDMAP[],COLUMN(PLAYERIDMAP[TEAM]),FALSE)</f>
        <v>TB</v>
      </c>
      <c r="E284" s="12" t="str">
        <f>VLOOKUP(MYRANKS_H[[#This Row],[PLAYERID]],PLAYERIDMAP[],COLUMN(PLAYERIDMAP[POS]),FALSE)</f>
        <v>2B</v>
      </c>
      <c r="F284" s="12">
        <f>VLOOKUP(MYRANKS_H[[#This Row],[PLAYERID]],PLAYERIDMAP[],COLUMN(PLAYERIDMAP[IDFANGRAPHS]),FALSE)</f>
        <v>2234</v>
      </c>
      <c r="G284" s="13">
        <f>VLOOKUP(MYRANKS_H[[#This Row],[IDFRANGRAPHS]],STEAMER_H[],COLUMN(STEAMER_H[PA]),FALSE)</f>
        <v>420</v>
      </c>
      <c r="H284" s="13">
        <f>VLOOKUP(MYRANKS_H[[#This Row],[IDFRANGRAPHS]],STEAMER_H[],COLUMN(STEAMER_H[AB]),FALSE)</f>
        <v>368</v>
      </c>
      <c r="I284" s="13">
        <f>VLOOKUP(MYRANKS_H[[#This Row],[IDFRANGRAPHS]],STEAMER_H[],COLUMN(STEAMER_H[H]),FALSE)</f>
        <v>84</v>
      </c>
      <c r="J284" s="13">
        <f>VLOOKUP(MYRANKS_H[[#This Row],[IDFRANGRAPHS]],STEAMER_H[],COLUMN(STEAMER_H[HR]),FALSE)</f>
        <v>11</v>
      </c>
      <c r="K284" s="13">
        <f>VLOOKUP(MYRANKS_H[[#This Row],[IDFRANGRAPHS]],STEAMER_H[],COLUMN(STEAMER_H[R]),FALSE)</f>
        <v>45</v>
      </c>
      <c r="L284" s="13">
        <f>VLOOKUP(MYRANKS_H[[#This Row],[IDFRANGRAPHS]],STEAMER_H[],COLUMN(STEAMER_H[RBI]),FALSE)</f>
        <v>44</v>
      </c>
      <c r="M284" s="13">
        <f>VLOOKUP(MYRANKS_H[[#This Row],[IDFRANGRAPHS]],STEAMER_H[],COLUMN(STEAMER_H[BB]),FALSE)</f>
        <v>43</v>
      </c>
      <c r="N284" s="13">
        <f>VLOOKUP(MYRANKS_H[[#This Row],[IDFRANGRAPHS]],STEAMER_H[],COLUMN(STEAMER_H[SO]),FALSE)</f>
        <v>110</v>
      </c>
      <c r="O284" s="13">
        <f>VLOOKUP(MYRANKS_H[[#This Row],[IDFRANGRAPHS]],STEAMER_H[],COLUMN(STEAMER_H[SB]),FALSE)</f>
        <v>6</v>
      </c>
      <c r="P284" s="15">
        <f>MYRANKS_H[[#This Row],[H]]/MYRANKS_H[[#This Row],[AB]]</f>
        <v>0.22826086956521738</v>
      </c>
    </row>
    <row r="285" spans="1:16" x14ac:dyDescent="0.25">
      <c r="A285" s="7" t="s">
        <v>18788</v>
      </c>
      <c r="B285" s="9" t="str">
        <f>VLOOKUP(MYRANKS_H[[#This Row],[PLAYERID]],PLAYERIDMAP[],COLUMN(PLAYERIDMAP[LASTNAME]),FALSE)</f>
        <v>Johnson</v>
      </c>
      <c r="C285" s="12" t="str">
        <f>VLOOKUP(MYRANKS_H[[#This Row],[PLAYERID]],PLAYERIDMAP[],COLUMN(PLAYERIDMAP[FIRSTNAME]),FALSE)</f>
        <v xml:space="preserve">Reed </v>
      </c>
      <c r="D285" s="12" t="str">
        <f>VLOOKUP(MYRANKS_H[[#This Row],[PLAYERID]],PLAYERIDMAP[],COLUMN(PLAYERIDMAP[TEAM]),FALSE)</f>
        <v>ATL</v>
      </c>
      <c r="E285" s="12" t="str">
        <f>VLOOKUP(MYRANKS_H[[#This Row],[PLAYERID]],PLAYERIDMAP[],COLUMN(PLAYERIDMAP[POS]),FALSE)</f>
        <v>OF</v>
      </c>
      <c r="F285" s="12">
        <f>VLOOKUP(MYRANKS_H[[#This Row],[PLAYERID]],PLAYERIDMAP[],COLUMN(PLAYERIDMAP[IDFANGRAPHS]),FALSE)</f>
        <v>1702</v>
      </c>
      <c r="G285" s="13">
        <f>VLOOKUP(MYRANKS_H[[#This Row],[IDFRANGRAPHS]],STEAMER_H[],COLUMN(STEAMER_H[PA]),FALSE)</f>
        <v>205</v>
      </c>
      <c r="H285" s="13">
        <f>VLOOKUP(MYRANKS_H[[#This Row],[IDFRANGRAPHS]],STEAMER_H[],COLUMN(STEAMER_H[AB]),FALSE)</f>
        <v>189</v>
      </c>
      <c r="I285" s="13">
        <f>VLOOKUP(MYRANKS_H[[#This Row],[IDFRANGRAPHS]],STEAMER_H[],COLUMN(STEAMER_H[H]),FALSE)</f>
        <v>50</v>
      </c>
      <c r="J285" s="13">
        <f>VLOOKUP(MYRANKS_H[[#This Row],[IDFRANGRAPHS]],STEAMER_H[],COLUMN(STEAMER_H[HR]),FALSE)</f>
        <v>3</v>
      </c>
      <c r="K285" s="13">
        <f>VLOOKUP(MYRANKS_H[[#This Row],[IDFRANGRAPHS]],STEAMER_H[],COLUMN(STEAMER_H[R]),FALSE)</f>
        <v>20</v>
      </c>
      <c r="L285" s="13">
        <f>VLOOKUP(MYRANKS_H[[#This Row],[IDFRANGRAPHS]],STEAMER_H[],COLUMN(STEAMER_H[RBI]),FALSE)</f>
        <v>21</v>
      </c>
      <c r="M285" s="13">
        <f>VLOOKUP(MYRANKS_H[[#This Row],[IDFRANGRAPHS]],STEAMER_H[],COLUMN(STEAMER_H[BB]),FALSE)</f>
        <v>10</v>
      </c>
      <c r="N285" s="13">
        <f>VLOOKUP(MYRANKS_H[[#This Row],[IDFRANGRAPHS]],STEAMER_H[],COLUMN(STEAMER_H[SO]),FALSE)</f>
        <v>45</v>
      </c>
      <c r="O285" s="13">
        <f>VLOOKUP(MYRANKS_H[[#This Row],[IDFRANGRAPHS]],STEAMER_H[],COLUMN(STEAMER_H[SB]),FALSE)</f>
        <v>1</v>
      </c>
      <c r="P285" s="15">
        <f>MYRANKS_H[[#This Row],[H]]/MYRANKS_H[[#This Row],[AB]]</f>
        <v>0.26455026455026454</v>
      </c>
    </row>
    <row r="286" spans="1:16" x14ac:dyDescent="0.25">
      <c r="A286" s="7" t="s">
        <v>18792</v>
      </c>
      <c r="B286" s="9" t="str">
        <f>VLOOKUP(MYRANKS_H[[#This Row],[PLAYERID]],PLAYERIDMAP[],COLUMN(PLAYERIDMAP[LASTNAME]),FALSE)</f>
        <v>Johnson</v>
      </c>
      <c r="C286" s="12" t="str">
        <f>VLOOKUP(MYRANKS_H[[#This Row],[PLAYERID]],PLAYERIDMAP[],COLUMN(PLAYERIDMAP[FIRSTNAME]),FALSE)</f>
        <v xml:space="preserve">Rob </v>
      </c>
      <c r="D286" s="12" t="str">
        <f>VLOOKUP(MYRANKS_H[[#This Row],[PLAYERID]],PLAYERIDMAP[],COLUMN(PLAYERIDMAP[TEAM]),FALSE)</f>
        <v>NYM</v>
      </c>
      <c r="E286" s="12" t="str">
        <f>VLOOKUP(MYRANKS_H[[#This Row],[PLAYERID]],PLAYERIDMAP[],COLUMN(PLAYERIDMAP[POS]),FALSE)</f>
        <v>C</v>
      </c>
      <c r="F286" s="12">
        <f>VLOOKUP(MYRANKS_H[[#This Row],[PLAYERID]],PLAYERIDMAP[],COLUMN(PLAYERIDMAP[IDFANGRAPHS]),FALSE)</f>
        <v>8029</v>
      </c>
      <c r="G286" s="13">
        <f>VLOOKUP(MYRANKS_H[[#This Row],[IDFRANGRAPHS]],STEAMER_H[],COLUMN(STEAMER_H[PA]),FALSE)</f>
        <v>100</v>
      </c>
      <c r="H286" s="13">
        <f>VLOOKUP(MYRANKS_H[[#This Row],[IDFRANGRAPHS]],STEAMER_H[],COLUMN(STEAMER_H[AB]),FALSE)</f>
        <v>90</v>
      </c>
      <c r="I286" s="13">
        <f>VLOOKUP(MYRANKS_H[[#This Row],[IDFRANGRAPHS]],STEAMER_H[],COLUMN(STEAMER_H[H]),FALSE)</f>
        <v>19</v>
      </c>
      <c r="J286" s="13">
        <f>VLOOKUP(MYRANKS_H[[#This Row],[IDFRANGRAPHS]],STEAMER_H[],COLUMN(STEAMER_H[HR]),FALSE)</f>
        <v>1</v>
      </c>
      <c r="K286" s="13">
        <f>VLOOKUP(MYRANKS_H[[#This Row],[IDFRANGRAPHS]],STEAMER_H[],COLUMN(STEAMER_H[R]),FALSE)</f>
        <v>9</v>
      </c>
      <c r="L286" s="13">
        <f>VLOOKUP(MYRANKS_H[[#This Row],[IDFRANGRAPHS]],STEAMER_H[],COLUMN(STEAMER_H[RBI]),FALSE)</f>
        <v>9</v>
      </c>
      <c r="M286" s="13">
        <f>VLOOKUP(MYRANKS_H[[#This Row],[IDFRANGRAPHS]],STEAMER_H[],COLUMN(STEAMER_H[BB]),FALSE)</f>
        <v>8</v>
      </c>
      <c r="N286" s="13">
        <f>VLOOKUP(MYRANKS_H[[#This Row],[IDFRANGRAPHS]],STEAMER_H[],COLUMN(STEAMER_H[SO]),FALSE)</f>
        <v>20</v>
      </c>
      <c r="O286" s="13">
        <f>VLOOKUP(MYRANKS_H[[#This Row],[IDFRANGRAPHS]],STEAMER_H[],COLUMN(STEAMER_H[SB]),FALSE)</f>
        <v>1</v>
      </c>
      <c r="P286" s="15">
        <f>MYRANKS_H[[#This Row],[H]]/MYRANKS_H[[#This Row],[AB]]</f>
        <v>0.21111111111111111</v>
      </c>
    </row>
    <row r="287" spans="1:16" x14ac:dyDescent="0.25">
      <c r="A287" s="7" t="s">
        <v>18798</v>
      </c>
      <c r="B287" s="9" t="str">
        <f>VLOOKUP(MYRANKS_H[[#This Row],[PLAYERID]],PLAYERIDMAP[],COLUMN(PLAYERIDMAP[LASTNAME]),FALSE)</f>
        <v>Jones</v>
      </c>
      <c r="C287" s="12" t="str">
        <f>VLOOKUP(MYRANKS_H[[#This Row],[PLAYERID]],PLAYERIDMAP[],COLUMN(PLAYERIDMAP[FIRSTNAME]),FALSE)</f>
        <v xml:space="preserve">Adam </v>
      </c>
      <c r="D287" s="12" t="str">
        <f>VLOOKUP(MYRANKS_H[[#This Row],[PLAYERID]],PLAYERIDMAP[],COLUMN(PLAYERIDMAP[TEAM]),FALSE)</f>
        <v>BAL</v>
      </c>
      <c r="E287" s="12" t="str">
        <f>VLOOKUP(MYRANKS_H[[#This Row],[PLAYERID]],PLAYERIDMAP[],COLUMN(PLAYERIDMAP[POS]),FALSE)</f>
        <v>OF</v>
      </c>
      <c r="F287" s="12">
        <f>VLOOKUP(MYRANKS_H[[#This Row],[PLAYERID]],PLAYERIDMAP[],COLUMN(PLAYERIDMAP[IDFANGRAPHS]),FALSE)</f>
        <v>6368</v>
      </c>
      <c r="G287" s="13">
        <f>VLOOKUP(MYRANKS_H[[#This Row],[IDFRANGRAPHS]],STEAMER_H[],COLUMN(STEAMER_H[PA]),FALSE)</f>
        <v>668</v>
      </c>
      <c r="H287" s="13">
        <f>VLOOKUP(MYRANKS_H[[#This Row],[IDFRANGRAPHS]],STEAMER_H[],COLUMN(STEAMER_H[AB]),FALSE)</f>
        <v>614</v>
      </c>
      <c r="I287" s="13">
        <f>VLOOKUP(MYRANKS_H[[#This Row],[IDFRANGRAPHS]],STEAMER_H[],COLUMN(STEAMER_H[H]),FALSE)</f>
        <v>172</v>
      </c>
      <c r="J287" s="13">
        <f>VLOOKUP(MYRANKS_H[[#This Row],[IDFRANGRAPHS]],STEAMER_H[],COLUMN(STEAMER_H[HR]),FALSE)</f>
        <v>27</v>
      </c>
      <c r="K287" s="13">
        <f>VLOOKUP(MYRANKS_H[[#This Row],[IDFRANGRAPHS]],STEAMER_H[],COLUMN(STEAMER_H[R]),FALSE)</f>
        <v>84</v>
      </c>
      <c r="L287" s="13">
        <f>VLOOKUP(MYRANKS_H[[#This Row],[IDFRANGRAPHS]],STEAMER_H[],COLUMN(STEAMER_H[RBI]),FALSE)</f>
        <v>96</v>
      </c>
      <c r="M287" s="13">
        <f>VLOOKUP(MYRANKS_H[[#This Row],[IDFRANGRAPHS]],STEAMER_H[],COLUMN(STEAMER_H[BB]),FALSE)</f>
        <v>38</v>
      </c>
      <c r="N287" s="13">
        <f>VLOOKUP(MYRANKS_H[[#This Row],[IDFRANGRAPHS]],STEAMER_H[],COLUMN(STEAMER_H[SO]),FALSE)</f>
        <v>119</v>
      </c>
      <c r="O287" s="13">
        <f>VLOOKUP(MYRANKS_H[[#This Row],[IDFRANGRAPHS]],STEAMER_H[],COLUMN(STEAMER_H[SB]),FALSE)</f>
        <v>9</v>
      </c>
      <c r="P287" s="15">
        <f>MYRANKS_H[[#This Row],[H]]/MYRANKS_H[[#This Row],[AB]]</f>
        <v>0.28013029315960913</v>
      </c>
    </row>
    <row r="288" spans="1:16" x14ac:dyDescent="0.25">
      <c r="A288" s="7" t="s">
        <v>18802</v>
      </c>
      <c r="B288" s="9" t="str">
        <f>VLOOKUP(MYRANKS_H[[#This Row],[PLAYERID]],PLAYERIDMAP[],COLUMN(PLAYERIDMAP[LASTNAME]),FALSE)</f>
        <v>Jones</v>
      </c>
      <c r="C288" s="12" t="str">
        <f>VLOOKUP(MYRANKS_H[[#This Row],[PLAYERID]],PLAYERIDMAP[],COLUMN(PLAYERIDMAP[FIRSTNAME]),FALSE)</f>
        <v xml:space="preserve">Garrett </v>
      </c>
      <c r="D288" s="12" t="str">
        <f>VLOOKUP(MYRANKS_H[[#This Row],[PLAYERID]],PLAYERIDMAP[],COLUMN(PLAYERIDMAP[TEAM]),FALSE)</f>
        <v>PIT</v>
      </c>
      <c r="E288" s="12" t="str">
        <f>VLOOKUP(MYRANKS_H[[#This Row],[PLAYERID]],PLAYERIDMAP[],COLUMN(PLAYERIDMAP[POS]),FALSE)</f>
        <v>1B</v>
      </c>
      <c r="F288" s="12">
        <f>VLOOKUP(MYRANKS_H[[#This Row],[PLAYERID]],PLAYERIDMAP[],COLUMN(PLAYERIDMAP[IDFANGRAPHS]),FALSE)</f>
        <v>2714</v>
      </c>
      <c r="G288" s="13">
        <f>VLOOKUP(MYRANKS_H[[#This Row],[IDFRANGRAPHS]],STEAMER_H[],COLUMN(STEAMER_H[PA]),FALSE)</f>
        <v>515</v>
      </c>
      <c r="H288" s="13">
        <f>VLOOKUP(MYRANKS_H[[#This Row],[IDFRANGRAPHS]],STEAMER_H[],COLUMN(STEAMER_H[AB]),FALSE)</f>
        <v>465</v>
      </c>
      <c r="I288" s="13">
        <f>VLOOKUP(MYRANKS_H[[#This Row],[IDFRANGRAPHS]],STEAMER_H[],COLUMN(STEAMER_H[H]),FALSE)</f>
        <v>122</v>
      </c>
      <c r="J288" s="13">
        <f>VLOOKUP(MYRANKS_H[[#This Row],[IDFRANGRAPHS]],STEAMER_H[],COLUMN(STEAMER_H[HR]),FALSE)</f>
        <v>21</v>
      </c>
      <c r="K288" s="13">
        <f>VLOOKUP(MYRANKS_H[[#This Row],[IDFRANGRAPHS]],STEAMER_H[],COLUMN(STEAMER_H[R]),FALSE)</f>
        <v>61</v>
      </c>
      <c r="L288" s="13">
        <f>VLOOKUP(MYRANKS_H[[#This Row],[IDFRANGRAPHS]],STEAMER_H[],COLUMN(STEAMER_H[RBI]),FALSE)</f>
        <v>72</v>
      </c>
      <c r="M288" s="13">
        <f>VLOOKUP(MYRANKS_H[[#This Row],[IDFRANGRAPHS]],STEAMER_H[],COLUMN(STEAMER_H[BB]),FALSE)</f>
        <v>43</v>
      </c>
      <c r="N288" s="13">
        <f>VLOOKUP(MYRANKS_H[[#This Row],[IDFRANGRAPHS]],STEAMER_H[],COLUMN(STEAMER_H[SO]),FALSE)</f>
        <v>103</v>
      </c>
      <c r="O288" s="13">
        <f>VLOOKUP(MYRANKS_H[[#This Row],[IDFRANGRAPHS]],STEAMER_H[],COLUMN(STEAMER_H[SB]),FALSE)</f>
        <v>3</v>
      </c>
      <c r="P288" s="15">
        <f>MYRANKS_H[[#This Row],[H]]/MYRANKS_H[[#This Row],[AB]]</f>
        <v>0.26236559139784948</v>
      </c>
    </row>
    <row r="289" spans="1:16" x14ac:dyDescent="0.25">
      <c r="A289" s="7" t="s">
        <v>18809</v>
      </c>
      <c r="B289" s="9" t="str">
        <f>VLOOKUP(MYRANKS_H[[#This Row],[PLAYERID]],PLAYERIDMAP[],COLUMN(PLAYERIDMAP[LASTNAME]),FALSE)</f>
        <v>Joseph</v>
      </c>
      <c r="C289" s="12" t="str">
        <f>VLOOKUP(MYRANKS_H[[#This Row],[PLAYERID]],PLAYERIDMAP[],COLUMN(PLAYERIDMAP[FIRSTNAME]),FALSE)</f>
        <v xml:space="preserve">Corban </v>
      </c>
      <c r="D289" s="12" t="str">
        <f>VLOOKUP(MYRANKS_H[[#This Row],[PLAYERID]],PLAYERIDMAP[],COLUMN(PLAYERIDMAP[TEAM]),FALSE)</f>
        <v>NYY</v>
      </c>
      <c r="E289" s="12" t="str">
        <f>VLOOKUP(MYRANKS_H[[#This Row],[PLAYERID]],PLAYERIDMAP[],COLUMN(PLAYERIDMAP[POS]),FALSE)</f>
        <v>-</v>
      </c>
      <c r="F289" s="12" t="str">
        <f>VLOOKUP(MYRANKS_H[[#This Row],[PLAYERID]],PLAYERIDMAP[],COLUMN(PLAYERIDMAP[IDFANGRAPHS]),FALSE)</f>
        <v>sa454540</v>
      </c>
      <c r="G289" s="13">
        <f>VLOOKUP(MYRANKS_H[[#This Row],[IDFRANGRAPHS]],STEAMER_H[],COLUMN(STEAMER_H[PA]),FALSE)</f>
        <v>100</v>
      </c>
      <c r="H289" s="13">
        <f>VLOOKUP(MYRANKS_H[[#This Row],[IDFRANGRAPHS]],STEAMER_H[],COLUMN(STEAMER_H[AB]),FALSE)</f>
        <v>89</v>
      </c>
      <c r="I289" s="13">
        <f>VLOOKUP(MYRANKS_H[[#This Row],[IDFRANGRAPHS]],STEAMER_H[],COLUMN(STEAMER_H[H]),FALSE)</f>
        <v>23</v>
      </c>
      <c r="J289" s="13">
        <f>VLOOKUP(MYRANKS_H[[#This Row],[IDFRANGRAPHS]],STEAMER_H[],COLUMN(STEAMER_H[HR]),FALSE)</f>
        <v>2</v>
      </c>
      <c r="K289" s="13">
        <f>VLOOKUP(MYRANKS_H[[#This Row],[IDFRANGRAPHS]],STEAMER_H[],COLUMN(STEAMER_H[R]),FALSE)</f>
        <v>11</v>
      </c>
      <c r="L289" s="13">
        <f>VLOOKUP(MYRANKS_H[[#This Row],[IDFRANGRAPHS]],STEAMER_H[],COLUMN(STEAMER_H[RBI]),FALSE)</f>
        <v>10</v>
      </c>
      <c r="M289" s="13">
        <f>VLOOKUP(MYRANKS_H[[#This Row],[IDFRANGRAPHS]],STEAMER_H[],COLUMN(STEAMER_H[BB]),FALSE)</f>
        <v>9</v>
      </c>
      <c r="N289" s="13">
        <f>VLOOKUP(MYRANKS_H[[#This Row],[IDFRANGRAPHS]],STEAMER_H[],COLUMN(STEAMER_H[SO]),FALSE)</f>
        <v>16</v>
      </c>
      <c r="O289" s="13">
        <f>VLOOKUP(MYRANKS_H[[#This Row],[IDFRANGRAPHS]],STEAMER_H[],COLUMN(STEAMER_H[SB]),FALSE)</f>
        <v>0</v>
      </c>
      <c r="P289" s="15">
        <f>MYRANKS_H[[#This Row],[H]]/MYRANKS_H[[#This Row],[AB]]</f>
        <v>0.25842696629213485</v>
      </c>
    </row>
    <row r="290" spans="1:16" x14ac:dyDescent="0.25">
      <c r="A290" s="7" t="s">
        <v>18810</v>
      </c>
      <c r="B290" s="9" t="str">
        <f>VLOOKUP(MYRANKS_H[[#This Row],[PLAYERID]],PLAYERIDMAP[],COLUMN(PLAYERIDMAP[LASTNAME]),FALSE)</f>
        <v>Joyce</v>
      </c>
      <c r="C290" s="12" t="str">
        <f>VLOOKUP(MYRANKS_H[[#This Row],[PLAYERID]],PLAYERIDMAP[],COLUMN(PLAYERIDMAP[FIRSTNAME]),FALSE)</f>
        <v xml:space="preserve">Matt </v>
      </c>
      <c r="D290" s="12" t="str">
        <f>VLOOKUP(MYRANKS_H[[#This Row],[PLAYERID]],PLAYERIDMAP[],COLUMN(PLAYERIDMAP[TEAM]),FALSE)</f>
        <v>TB</v>
      </c>
      <c r="E290" s="12" t="str">
        <f>VLOOKUP(MYRANKS_H[[#This Row],[PLAYERID]],PLAYERIDMAP[],COLUMN(PLAYERIDMAP[POS]),FALSE)</f>
        <v>OF</v>
      </c>
      <c r="F290" s="12">
        <f>VLOOKUP(MYRANKS_H[[#This Row],[PLAYERID]],PLAYERIDMAP[],COLUMN(PLAYERIDMAP[IDFANGRAPHS]),FALSE)</f>
        <v>3353</v>
      </c>
      <c r="G290" s="13">
        <f>VLOOKUP(MYRANKS_H[[#This Row],[IDFRANGRAPHS]],STEAMER_H[],COLUMN(STEAMER_H[PA]),FALSE)</f>
        <v>483</v>
      </c>
      <c r="H290" s="13">
        <f>VLOOKUP(MYRANKS_H[[#This Row],[IDFRANGRAPHS]],STEAMER_H[],COLUMN(STEAMER_H[AB]),FALSE)</f>
        <v>417</v>
      </c>
      <c r="I290" s="13">
        <f>VLOOKUP(MYRANKS_H[[#This Row],[IDFRANGRAPHS]],STEAMER_H[],COLUMN(STEAMER_H[H]),FALSE)</f>
        <v>104</v>
      </c>
      <c r="J290" s="13">
        <f>VLOOKUP(MYRANKS_H[[#This Row],[IDFRANGRAPHS]],STEAMER_H[],COLUMN(STEAMER_H[HR]),FALSE)</f>
        <v>17</v>
      </c>
      <c r="K290" s="13">
        <f>VLOOKUP(MYRANKS_H[[#This Row],[IDFRANGRAPHS]],STEAMER_H[],COLUMN(STEAMER_H[R]),FALSE)</f>
        <v>59</v>
      </c>
      <c r="L290" s="13">
        <f>VLOOKUP(MYRANKS_H[[#This Row],[IDFRANGRAPHS]],STEAMER_H[],COLUMN(STEAMER_H[RBI]),FALSE)</f>
        <v>61</v>
      </c>
      <c r="M290" s="13">
        <f>VLOOKUP(MYRANKS_H[[#This Row],[IDFRANGRAPHS]],STEAMER_H[],COLUMN(STEAMER_H[BB]),FALSE)</f>
        <v>57</v>
      </c>
      <c r="N290" s="13">
        <f>VLOOKUP(MYRANKS_H[[#This Row],[IDFRANGRAPHS]],STEAMER_H[],COLUMN(STEAMER_H[SO]),FALSE)</f>
        <v>100</v>
      </c>
      <c r="O290" s="13">
        <f>VLOOKUP(MYRANKS_H[[#This Row],[IDFRANGRAPHS]],STEAMER_H[],COLUMN(STEAMER_H[SB]),FALSE)</f>
        <v>4</v>
      </c>
      <c r="P290" s="15">
        <f>MYRANKS_H[[#This Row],[H]]/MYRANKS_H[[#This Row],[AB]]</f>
        <v>0.24940047961630696</v>
      </c>
    </row>
    <row r="291" spans="1:16" x14ac:dyDescent="0.25">
      <c r="A291" s="7" t="s">
        <v>18818</v>
      </c>
      <c r="B291" s="9" t="str">
        <f>VLOOKUP(MYRANKS_H[[#This Row],[PLAYERID]],PLAYERIDMAP[],COLUMN(PLAYERIDMAP[LASTNAME]),FALSE)</f>
        <v>Ka'aihue</v>
      </c>
      <c r="C291" s="12" t="str">
        <f>VLOOKUP(MYRANKS_H[[#This Row],[PLAYERID]],PLAYERIDMAP[],COLUMN(PLAYERIDMAP[FIRSTNAME]),FALSE)</f>
        <v xml:space="preserve">Kila </v>
      </c>
      <c r="D291" s="12" t="str">
        <f>VLOOKUP(MYRANKS_H[[#This Row],[PLAYERID]],PLAYERIDMAP[],COLUMN(PLAYERIDMAP[TEAM]),FALSE)</f>
        <v>OAK</v>
      </c>
      <c r="E291" s="12" t="str">
        <f>VLOOKUP(MYRANKS_H[[#This Row],[PLAYERID]],PLAYERIDMAP[],COLUMN(PLAYERIDMAP[POS]),FALSE)</f>
        <v>1B</v>
      </c>
      <c r="F291" s="12">
        <f>VLOOKUP(MYRANKS_H[[#This Row],[PLAYERID]],PLAYERIDMAP[],COLUMN(PLAYERIDMAP[IDFANGRAPHS]),FALSE)</f>
        <v>4707</v>
      </c>
      <c r="G291" s="13">
        <f>VLOOKUP(MYRANKS_H[[#This Row],[IDFRANGRAPHS]],STEAMER_H[],COLUMN(STEAMER_H[PA]),FALSE)</f>
        <v>100</v>
      </c>
      <c r="H291" s="13">
        <f>VLOOKUP(MYRANKS_H[[#This Row],[IDFRANGRAPHS]],STEAMER_H[],COLUMN(STEAMER_H[AB]),FALSE)</f>
        <v>87</v>
      </c>
      <c r="I291" s="13">
        <f>VLOOKUP(MYRANKS_H[[#This Row],[IDFRANGRAPHS]],STEAMER_H[],COLUMN(STEAMER_H[H]),FALSE)</f>
        <v>20</v>
      </c>
      <c r="J291" s="13">
        <f>VLOOKUP(MYRANKS_H[[#This Row],[IDFRANGRAPHS]],STEAMER_H[],COLUMN(STEAMER_H[HR]),FALSE)</f>
        <v>3</v>
      </c>
      <c r="K291" s="13">
        <f>VLOOKUP(MYRANKS_H[[#This Row],[IDFRANGRAPHS]],STEAMER_H[],COLUMN(STEAMER_H[R]),FALSE)</f>
        <v>11</v>
      </c>
      <c r="L291" s="13">
        <f>VLOOKUP(MYRANKS_H[[#This Row],[IDFRANGRAPHS]],STEAMER_H[],COLUMN(STEAMER_H[RBI]),FALSE)</f>
        <v>11</v>
      </c>
      <c r="M291" s="13">
        <f>VLOOKUP(MYRANKS_H[[#This Row],[IDFRANGRAPHS]],STEAMER_H[],COLUMN(STEAMER_H[BB]),FALSE)</f>
        <v>12</v>
      </c>
      <c r="N291" s="13">
        <f>VLOOKUP(MYRANKS_H[[#This Row],[IDFRANGRAPHS]],STEAMER_H[],COLUMN(STEAMER_H[SO]),FALSE)</f>
        <v>20</v>
      </c>
      <c r="O291" s="13">
        <f>VLOOKUP(MYRANKS_H[[#This Row],[IDFRANGRAPHS]],STEAMER_H[],COLUMN(STEAMER_H[SB]),FALSE)</f>
        <v>0</v>
      </c>
      <c r="P291" s="15">
        <f>MYRANKS_H[[#This Row],[H]]/MYRANKS_H[[#This Row],[AB]]</f>
        <v>0.22988505747126436</v>
      </c>
    </row>
    <row r="292" spans="1:16" x14ac:dyDescent="0.25">
      <c r="A292" s="7" t="s">
        <v>18822</v>
      </c>
      <c r="B292" s="9" t="str">
        <f>VLOOKUP(MYRANKS_H[[#This Row],[PLAYERID]],PLAYERIDMAP[],COLUMN(PLAYERIDMAP[LASTNAME]),FALSE)</f>
        <v>Kalish</v>
      </c>
      <c r="C292" s="12" t="str">
        <f>VLOOKUP(MYRANKS_H[[#This Row],[PLAYERID]],PLAYERIDMAP[],COLUMN(PLAYERIDMAP[FIRSTNAME]),FALSE)</f>
        <v xml:space="preserve">Ryan </v>
      </c>
      <c r="D292" s="12" t="str">
        <f>VLOOKUP(MYRANKS_H[[#This Row],[PLAYERID]],PLAYERIDMAP[],COLUMN(PLAYERIDMAP[TEAM]),FALSE)</f>
        <v>BOS</v>
      </c>
      <c r="E292" s="12" t="str">
        <f>VLOOKUP(MYRANKS_H[[#This Row],[PLAYERID]],PLAYERIDMAP[],COLUMN(PLAYERIDMAP[POS]),FALSE)</f>
        <v>OF</v>
      </c>
      <c r="F292" s="12">
        <f>VLOOKUP(MYRANKS_H[[#This Row],[PLAYERID]],PLAYERIDMAP[],COLUMN(PLAYERIDMAP[IDFANGRAPHS]),FALSE)</f>
        <v>6962</v>
      </c>
      <c r="G292" s="13">
        <f>VLOOKUP(MYRANKS_H[[#This Row],[IDFRANGRAPHS]],STEAMER_H[],COLUMN(STEAMER_H[PA]),FALSE)</f>
        <v>100</v>
      </c>
      <c r="H292" s="13">
        <f>VLOOKUP(MYRANKS_H[[#This Row],[IDFRANGRAPHS]],STEAMER_H[],COLUMN(STEAMER_H[AB]),FALSE)</f>
        <v>90</v>
      </c>
      <c r="I292" s="13">
        <f>VLOOKUP(MYRANKS_H[[#This Row],[IDFRANGRAPHS]],STEAMER_H[],COLUMN(STEAMER_H[H]),FALSE)</f>
        <v>22</v>
      </c>
      <c r="J292" s="13">
        <f>VLOOKUP(MYRANKS_H[[#This Row],[IDFRANGRAPHS]],STEAMER_H[],COLUMN(STEAMER_H[HR]),FALSE)</f>
        <v>2</v>
      </c>
      <c r="K292" s="13">
        <f>VLOOKUP(MYRANKS_H[[#This Row],[IDFRANGRAPHS]],STEAMER_H[],COLUMN(STEAMER_H[R]),FALSE)</f>
        <v>11</v>
      </c>
      <c r="L292" s="13">
        <f>VLOOKUP(MYRANKS_H[[#This Row],[IDFRANGRAPHS]],STEAMER_H[],COLUMN(STEAMER_H[RBI]),FALSE)</f>
        <v>11</v>
      </c>
      <c r="M292" s="13">
        <f>VLOOKUP(MYRANKS_H[[#This Row],[IDFRANGRAPHS]],STEAMER_H[],COLUMN(STEAMER_H[BB]),FALSE)</f>
        <v>8</v>
      </c>
      <c r="N292" s="13">
        <f>VLOOKUP(MYRANKS_H[[#This Row],[IDFRANGRAPHS]],STEAMER_H[],COLUMN(STEAMER_H[SO]),FALSE)</f>
        <v>20</v>
      </c>
      <c r="O292" s="13">
        <f>VLOOKUP(MYRANKS_H[[#This Row],[IDFRANGRAPHS]],STEAMER_H[],COLUMN(STEAMER_H[SB]),FALSE)</f>
        <v>4</v>
      </c>
      <c r="P292" s="15">
        <f>MYRANKS_H[[#This Row],[H]]/MYRANKS_H[[#This Row],[AB]]</f>
        <v>0.24444444444444444</v>
      </c>
    </row>
    <row r="293" spans="1:16" x14ac:dyDescent="0.25">
      <c r="A293" s="7" t="s">
        <v>18829</v>
      </c>
      <c r="B293" s="9" t="str">
        <f>VLOOKUP(MYRANKS_H[[#This Row],[PLAYERID]],PLAYERIDMAP[],COLUMN(PLAYERIDMAP[LASTNAME]),FALSE)</f>
        <v>Kawasaki</v>
      </c>
      <c r="C293" s="12" t="str">
        <f>VLOOKUP(MYRANKS_H[[#This Row],[PLAYERID]],PLAYERIDMAP[],COLUMN(PLAYERIDMAP[FIRSTNAME]),FALSE)</f>
        <v xml:space="preserve">Munenori </v>
      </c>
      <c r="D293" s="12" t="str">
        <f>VLOOKUP(MYRANKS_H[[#This Row],[PLAYERID]],PLAYERIDMAP[],COLUMN(PLAYERIDMAP[TEAM]),FALSE)</f>
        <v>-</v>
      </c>
      <c r="E293" s="12" t="str">
        <f>VLOOKUP(MYRANKS_H[[#This Row],[PLAYERID]],PLAYERIDMAP[],COLUMN(PLAYERIDMAP[POS]),FALSE)</f>
        <v>-</v>
      </c>
      <c r="F293" s="12">
        <f>VLOOKUP(MYRANKS_H[[#This Row],[PLAYERID]],PLAYERIDMAP[],COLUMN(PLAYERIDMAP[IDFANGRAPHS]),FALSE)</f>
        <v>13047</v>
      </c>
      <c r="G293" s="13">
        <f>VLOOKUP(MYRANKS_H[[#This Row],[IDFRANGRAPHS]],STEAMER_H[],COLUMN(STEAMER_H[PA]),FALSE)</f>
        <v>100</v>
      </c>
      <c r="H293" s="13">
        <f>VLOOKUP(MYRANKS_H[[#This Row],[IDFRANGRAPHS]],STEAMER_H[],COLUMN(STEAMER_H[AB]),FALSE)</f>
        <v>91</v>
      </c>
      <c r="I293" s="13">
        <f>VLOOKUP(MYRANKS_H[[#This Row],[IDFRANGRAPHS]],STEAMER_H[],COLUMN(STEAMER_H[H]),FALSE)</f>
        <v>22</v>
      </c>
      <c r="J293" s="13">
        <f>VLOOKUP(MYRANKS_H[[#This Row],[IDFRANGRAPHS]],STEAMER_H[],COLUMN(STEAMER_H[HR]),FALSE)</f>
        <v>1</v>
      </c>
      <c r="K293" s="13">
        <f>VLOOKUP(MYRANKS_H[[#This Row],[IDFRANGRAPHS]],STEAMER_H[],COLUMN(STEAMER_H[R]),FALSE)</f>
        <v>10</v>
      </c>
      <c r="L293" s="13">
        <f>VLOOKUP(MYRANKS_H[[#This Row],[IDFRANGRAPHS]],STEAMER_H[],COLUMN(STEAMER_H[RBI]),FALSE)</f>
        <v>8</v>
      </c>
      <c r="M293" s="13">
        <f>VLOOKUP(MYRANKS_H[[#This Row],[IDFRANGRAPHS]],STEAMER_H[],COLUMN(STEAMER_H[BB]),FALSE)</f>
        <v>7</v>
      </c>
      <c r="N293" s="13">
        <f>VLOOKUP(MYRANKS_H[[#This Row],[IDFRANGRAPHS]],STEAMER_H[],COLUMN(STEAMER_H[SO]),FALSE)</f>
        <v>16</v>
      </c>
      <c r="O293" s="13">
        <f>VLOOKUP(MYRANKS_H[[#This Row],[IDFRANGRAPHS]],STEAMER_H[],COLUMN(STEAMER_H[SB]),FALSE)</f>
        <v>2</v>
      </c>
      <c r="P293" s="15">
        <f>MYRANKS_H[[#This Row],[H]]/MYRANKS_H[[#This Row],[AB]]</f>
        <v>0.24175824175824176</v>
      </c>
    </row>
    <row r="294" spans="1:16" x14ac:dyDescent="0.25">
      <c r="A294" s="7" t="s">
        <v>18830</v>
      </c>
      <c r="B294" s="9" t="str">
        <f>VLOOKUP(MYRANKS_H[[#This Row],[PLAYERID]],PLAYERIDMAP[],COLUMN(PLAYERIDMAP[LASTNAME]),FALSE)</f>
        <v>Kearns</v>
      </c>
      <c r="C294" s="12" t="str">
        <f>VLOOKUP(MYRANKS_H[[#This Row],[PLAYERID]],PLAYERIDMAP[],COLUMN(PLAYERIDMAP[FIRSTNAME]),FALSE)</f>
        <v xml:space="preserve">Austin </v>
      </c>
      <c r="D294" s="12" t="str">
        <f>VLOOKUP(MYRANKS_H[[#This Row],[PLAYERID]],PLAYERIDMAP[],COLUMN(PLAYERIDMAP[TEAM]),FALSE)</f>
        <v>MIA</v>
      </c>
      <c r="E294" s="12" t="str">
        <f>VLOOKUP(MYRANKS_H[[#This Row],[PLAYERID]],PLAYERIDMAP[],COLUMN(PLAYERIDMAP[POS]),FALSE)</f>
        <v>OF</v>
      </c>
      <c r="F294" s="12">
        <f>VLOOKUP(MYRANKS_H[[#This Row],[PLAYERID]],PLAYERIDMAP[],COLUMN(PLAYERIDMAP[IDFANGRAPHS]),FALSE)</f>
        <v>332</v>
      </c>
      <c r="G294" s="13">
        <f>VLOOKUP(MYRANKS_H[[#This Row],[IDFRANGRAPHS]],STEAMER_H[],COLUMN(STEAMER_H[PA]),FALSE)</f>
        <v>175</v>
      </c>
      <c r="H294" s="13">
        <f>VLOOKUP(MYRANKS_H[[#This Row],[IDFRANGRAPHS]],STEAMER_H[],COLUMN(STEAMER_H[AB]),FALSE)</f>
        <v>150</v>
      </c>
      <c r="I294" s="13">
        <f>VLOOKUP(MYRANKS_H[[#This Row],[IDFRANGRAPHS]],STEAMER_H[],COLUMN(STEAMER_H[H]),FALSE)</f>
        <v>34</v>
      </c>
      <c r="J294" s="13">
        <f>VLOOKUP(MYRANKS_H[[#This Row],[IDFRANGRAPHS]],STEAMER_H[],COLUMN(STEAMER_H[HR]),FALSE)</f>
        <v>3</v>
      </c>
      <c r="K294" s="13">
        <f>VLOOKUP(MYRANKS_H[[#This Row],[IDFRANGRAPHS]],STEAMER_H[],COLUMN(STEAMER_H[R]),FALSE)</f>
        <v>17</v>
      </c>
      <c r="L294" s="13">
        <f>VLOOKUP(MYRANKS_H[[#This Row],[IDFRANGRAPHS]],STEAMER_H[],COLUMN(STEAMER_H[RBI]),FALSE)</f>
        <v>16</v>
      </c>
      <c r="M294" s="13">
        <f>VLOOKUP(MYRANKS_H[[#This Row],[IDFRANGRAPHS]],STEAMER_H[],COLUMN(STEAMER_H[BB]),FALSE)</f>
        <v>19</v>
      </c>
      <c r="N294" s="13">
        <f>VLOOKUP(MYRANKS_H[[#This Row],[IDFRANGRAPHS]],STEAMER_H[],COLUMN(STEAMER_H[SO]),FALSE)</f>
        <v>43</v>
      </c>
      <c r="O294" s="13">
        <f>VLOOKUP(MYRANKS_H[[#This Row],[IDFRANGRAPHS]],STEAMER_H[],COLUMN(STEAMER_H[SB]),FALSE)</f>
        <v>1</v>
      </c>
      <c r="P294" s="15">
        <f>MYRANKS_H[[#This Row],[H]]/MYRANKS_H[[#This Row],[AB]]</f>
        <v>0.22666666666666666</v>
      </c>
    </row>
    <row r="295" spans="1:16" x14ac:dyDescent="0.25">
      <c r="A295" s="7" t="s">
        <v>18844</v>
      </c>
      <c r="B295" s="9" t="str">
        <f>VLOOKUP(MYRANKS_H[[#This Row],[PLAYERID]],PLAYERIDMAP[],COLUMN(PLAYERIDMAP[LASTNAME]),FALSE)</f>
        <v>Kemp</v>
      </c>
      <c r="C295" s="12" t="str">
        <f>VLOOKUP(MYRANKS_H[[#This Row],[PLAYERID]],PLAYERIDMAP[],COLUMN(PLAYERIDMAP[FIRSTNAME]),FALSE)</f>
        <v xml:space="preserve">Matt </v>
      </c>
      <c r="D295" s="12" t="str">
        <f>VLOOKUP(MYRANKS_H[[#This Row],[PLAYERID]],PLAYERIDMAP[],COLUMN(PLAYERIDMAP[TEAM]),FALSE)</f>
        <v>LAD</v>
      </c>
      <c r="E295" s="12" t="str">
        <f>VLOOKUP(MYRANKS_H[[#This Row],[PLAYERID]],PLAYERIDMAP[],COLUMN(PLAYERIDMAP[POS]),FALSE)</f>
        <v>OF</v>
      </c>
      <c r="F295" s="12">
        <f>VLOOKUP(MYRANKS_H[[#This Row],[PLAYERID]],PLAYERIDMAP[],COLUMN(PLAYERIDMAP[IDFANGRAPHS]),FALSE)</f>
        <v>5631</v>
      </c>
      <c r="G295" s="13">
        <f>VLOOKUP(MYRANKS_H[[#This Row],[IDFRANGRAPHS]],STEAMER_H[],COLUMN(STEAMER_H[PA]),FALSE)</f>
        <v>630</v>
      </c>
      <c r="H295" s="13">
        <f>VLOOKUP(MYRANKS_H[[#This Row],[IDFRANGRAPHS]],STEAMER_H[],COLUMN(STEAMER_H[AB]),FALSE)</f>
        <v>559</v>
      </c>
      <c r="I295" s="13">
        <f>VLOOKUP(MYRANKS_H[[#This Row],[IDFRANGRAPHS]],STEAMER_H[],COLUMN(STEAMER_H[H]),FALSE)</f>
        <v>159</v>
      </c>
      <c r="J295" s="13">
        <f>VLOOKUP(MYRANKS_H[[#This Row],[IDFRANGRAPHS]],STEAMER_H[],COLUMN(STEAMER_H[HR]),FALSE)</f>
        <v>29</v>
      </c>
      <c r="K295" s="13">
        <f>VLOOKUP(MYRANKS_H[[#This Row],[IDFRANGRAPHS]],STEAMER_H[],COLUMN(STEAMER_H[R]),FALSE)</f>
        <v>86</v>
      </c>
      <c r="L295" s="13">
        <f>VLOOKUP(MYRANKS_H[[#This Row],[IDFRANGRAPHS]],STEAMER_H[],COLUMN(STEAMER_H[RBI]),FALSE)</f>
        <v>93</v>
      </c>
      <c r="M295" s="13">
        <f>VLOOKUP(MYRANKS_H[[#This Row],[IDFRANGRAPHS]],STEAMER_H[],COLUMN(STEAMER_H[BB]),FALSE)</f>
        <v>61</v>
      </c>
      <c r="N295" s="13">
        <f>VLOOKUP(MYRANKS_H[[#This Row],[IDFRANGRAPHS]],STEAMER_H[],COLUMN(STEAMER_H[SO]),FALSE)</f>
        <v>143</v>
      </c>
      <c r="O295" s="13">
        <f>VLOOKUP(MYRANKS_H[[#This Row],[IDFRANGRAPHS]],STEAMER_H[],COLUMN(STEAMER_H[SB]),FALSE)</f>
        <v>13</v>
      </c>
      <c r="P295" s="15">
        <f>MYRANKS_H[[#This Row],[H]]/MYRANKS_H[[#This Row],[AB]]</f>
        <v>0.2844364937388193</v>
      </c>
    </row>
    <row r="296" spans="1:16" x14ac:dyDescent="0.25">
      <c r="A296" s="7" t="s">
        <v>18848</v>
      </c>
      <c r="B296" s="9" t="str">
        <f>VLOOKUP(MYRANKS_H[[#This Row],[PLAYERID]],PLAYERIDMAP[],COLUMN(PLAYERIDMAP[LASTNAME]),FALSE)</f>
        <v>Kendrick</v>
      </c>
      <c r="C296" s="12" t="str">
        <f>VLOOKUP(MYRANKS_H[[#This Row],[PLAYERID]],PLAYERIDMAP[],COLUMN(PLAYERIDMAP[FIRSTNAME]),FALSE)</f>
        <v xml:space="preserve">Howie </v>
      </c>
      <c r="D296" s="12" t="str">
        <f>VLOOKUP(MYRANKS_H[[#This Row],[PLAYERID]],PLAYERIDMAP[],COLUMN(PLAYERIDMAP[TEAM]),FALSE)</f>
        <v>LAA</v>
      </c>
      <c r="E296" s="12" t="str">
        <f>VLOOKUP(MYRANKS_H[[#This Row],[PLAYERID]],PLAYERIDMAP[],COLUMN(PLAYERIDMAP[POS]),FALSE)</f>
        <v>2B</v>
      </c>
      <c r="F296" s="12">
        <f>VLOOKUP(MYRANKS_H[[#This Row],[PLAYERID]],PLAYERIDMAP[],COLUMN(PLAYERIDMAP[IDFANGRAPHS]),FALSE)</f>
        <v>4229</v>
      </c>
      <c r="G296" s="13">
        <f>VLOOKUP(MYRANKS_H[[#This Row],[IDFRANGRAPHS]],STEAMER_H[],COLUMN(STEAMER_H[PA]),FALSE)</f>
        <v>526</v>
      </c>
      <c r="H296" s="13">
        <f>VLOOKUP(MYRANKS_H[[#This Row],[IDFRANGRAPHS]],STEAMER_H[],COLUMN(STEAMER_H[AB]),FALSE)</f>
        <v>485</v>
      </c>
      <c r="I296" s="13">
        <f>VLOOKUP(MYRANKS_H[[#This Row],[IDFRANGRAPHS]],STEAMER_H[],COLUMN(STEAMER_H[H]),FALSE)</f>
        <v>133</v>
      </c>
      <c r="J296" s="13">
        <f>VLOOKUP(MYRANKS_H[[#This Row],[IDFRANGRAPHS]],STEAMER_H[],COLUMN(STEAMER_H[HR]),FALSE)</f>
        <v>10</v>
      </c>
      <c r="K296" s="13">
        <f>VLOOKUP(MYRANKS_H[[#This Row],[IDFRANGRAPHS]],STEAMER_H[],COLUMN(STEAMER_H[R]),FALSE)</f>
        <v>59</v>
      </c>
      <c r="L296" s="13">
        <f>VLOOKUP(MYRANKS_H[[#This Row],[IDFRANGRAPHS]],STEAMER_H[],COLUMN(STEAMER_H[RBI]),FALSE)</f>
        <v>55</v>
      </c>
      <c r="M296" s="13">
        <f>VLOOKUP(MYRANKS_H[[#This Row],[IDFRANGRAPHS]],STEAMER_H[],COLUMN(STEAMER_H[BB]),FALSE)</f>
        <v>29</v>
      </c>
      <c r="N296" s="13">
        <f>VLOOKUP(MYRANKS_H[[#This Row],[IDFRANGRAPHS]],STEAMER_H[],COLUMN(STEAMER_H[SO]),FALSE)</f>
        <v>98</v>
      </c>
      <c r="O296" s="13">
        <f>VLOOKUP(MYRANKS_H[[#This Row],[IDFRANGRAPHS]],STEAMER_H[],COLUMN(STEAMER_H[SB]),FALSE)</f>
        <v>8</v>
      </c>
      <c r="P296" s="15">
        <f>MYRANKS_H[[#This Row],[H]]/MYRANKS_H[[#This Row],[AB]]</f>
        <v>0.27422680412371137</v>
      </c>
    </row>
    <row r="297" spans="1:16" x14ac:dyDescent="0.25">
      <c r="A297" s="7" t="s">
        <v>18861</v>
      </c>
      <c r="B297" s="9" t="str">
        <f>VLOOKUP(MYRANKS_H[[#This Row],[PLAYERID]],PLAYERIDMAP[],COLUMN(PLAYERIDMAP[LASTNAME]),FALSE)</f>
        <v>Keppinger</v>
      </c>
      <c r="C297" s="12" t="str">
        <f>VLOOKUP(MYRANKS_H[[#This Row],[PLAYERID]],PLAYERIDMAP[],COLUMN(PLAYERIDMAP[FIRSTNAME]),FALSE)</f>
        <v xml:space="preserve">Jeff </v>
      </c>
      <c r="D297" s="12" t="str">
        <f>VLOOKUP(MYRANKS_H[[#This Row],[PLAYERID]],PLAYERIDMAP[],COLUMN(PLAYERIDMAP[TEAM]),FALSE)</f>
        <v>CHW</v>
      </c>
      <c r="E297" s="12" t="str">
        <f>VLOOKUP(MYRANKS_H[[#This Row],[PLAYERID]],PLAYERIDMAP[],COLUMN(PLAYERIDMAP[POS]),FALSE)</f>
        <v>2B</v>
      </c>
      <c r="F297" s="12">
        <f>VLOOKUP(MYRANKS_H[[#This Row],[PLAYERID]],PLAYERIDMAP[],COLUMN(PLAYERIDMAP[IDFANGRAPHS]),FALSE)</f>
        <v>3856</v>
      </c>
      <c r="G297" s="13">
        <f>VLOOKUP(MYRANKS_H[[#This Row],[IDFRANGRAPHS]],STEAMER_H[],COLUMN(STEAMER_H[PA]),FALSE)</f>
        <v>534</v>
      </c>
      <c r="H297" s="13">
        <f>VLOOKUP(MYRANKS_H[[#This Row],[IDFRANGRAPHS]],STEAMER_H[],COLUMN(STEAMER_H[AB]),FALSE)</f>
        <v>487</v>
      </c>
      <c r="I297" s="13">
        <f>VLOOKUP(MYRANKS_H[[#This Row],[IDFRANGRAPHS]],STEAMER_H[],COLUMN(STEAMER_H[H]),FALSE)</f>
        <v>137</v>
      </c>
      <c r="J297" s="13">
        <f>VLOOKUP(MYRANKS_H[[#This Row],[IDFRANGRAPHS]],STEAMER_H[],COLUMN(STEAMER_H[HR]),FALSE)</f>
        <v>10</v>
      </c>
      <c r="K297" s="13">
        <f>VLOOKUP(MYRANKS_H[[#This Row],[IDFRANGRAPHS]],STEAMER_H[],COLUMN(STEAMER_H[R]),FALSE)</f>
        <v>63</v>
      </c>
      <c r="L297" s="13">
        <f>VLOOKUP(MYRANKS_H[[#This Row],[IDFRANGRAPHS]],STEAMER_H[],COLUMN(STEAMER_H[RBI]),FALSE)</f>
        <v>53</v>
      </c>
      <c r="M297" s="13">
        <f>VLOOKUP(MYRANKS_H[[#This Row],[IDFRANGRAPHS]],STEAMER_H[],COLUMN(STEAMER_H[BB]),FALSE)</f>
        <v>36</v>
      </c>
      <c r="N297" s="13">
        <f>VLOOKUP(MYRANKS_H[[#This Row],[IDFRANGRAPHS]],STEAMER_H[],COLUMN(STEAMER_H[SO]),FALSE)</f>
        <v>40</v>
      </c>
      <c r="O297" s="13">
        <f>VLOOKUP(MYRANKS_H[[#This Row],[IDFRANGRAPHS]],STEAMER_H[],COLUMN(STEAMER_H[SB]),FALSE)</f>
        <v>2</v>
      </c>
      <c r="P297" s="15">
        <f>MYRANKS_H[[#This Row],[H]]/MYRANKS_H[[#This Row],[AB]]</f>
        <v>0.28131416837782341</v>
      </c>
    </row>
    <row r="298" spans="1:16" x14ac:dyDescent="0.25">
      <c r="A298" s="7" t="s">
        <v>18879</v>
      </c>
      <c r="B298" s="9" t="str">
        <f>VLOOKUP(MYRANKS_H[[#This Row],[PLAYERID]],PLAYERIDMAP[],COLUMN(PLAYERIDMAP[LASTNAME]),FALSE)</f>
        <v>Kinsler</v>
      </c>
      <c r="C298" s="12" t="str">
        <f>VLOOKUP(MYRANKS_H[[#This Row],[PLAYERID]],PLAYERIDMAP[],COLUMN(PLAYERIDMAP[FIRSTNAME]),FALSE)</f>
        <v xml:space="preserve">Ian </v>
      </c>
      <c r="D298" s="12" t="str">
        <f>VLOOKUP(MYRANKS_H[[#This Row],[PLAYERID]],PLAYERIDMAP[],COLUMN(PLAYERIDMAP[TEAM]),FALSE)</f>
        <v>TEX</v>
      </c>
      <c r="E298" s="12" t="str">
        <f>VLOOKUP(MYRANKS_H[[#This Row],[PLAYERID]],PLAYERIDMAP[],COLUMN(PLAYERIDMAP[POS]),FALSE)</f>
        <v>2B</v>
      </c>
      <c r="F298" s="12">
        <f>VLOOKUP(MYRANKS_H[[#This Row],[PLAYERID]],PLAYERIDMAP[],COLUMN(PLAYERIDMAP[IDFANGRAPHS]),FALSE)</f>
        <v>6195</v>
      </c>
      <c r="G298" s="13">
        <f>VLOOKUP(MYRANKS_H[[#This Row],[IDFRANGRAPHS]],STEAMER_H[],COLUMN(STEAMER_H[PA]),FALSE)</f>
        <v>686</v>
      </c>
      <c r="H298" s="13">
        <f>VLOOKUP(MYRANKS_H[[#This Row],[IDFRANGRAPHS]],STEAMER_H[],COLUMN(STEAMER_H[AB]),FALSE)</f>
        <v>598</v>
      </c>
      <c r="I298" s="13">
        <f>VLOOKUP(MYRANKS_H[[#This Row],[IDFRANGRAPHS]],STEAMER_H[],COLUMN(STEAMER_H[H]),FALSE)</f>
        <v>158</v>
      </c>
      <c r="J298" s="13">
        <f>VLOOKUP(MYRANKS_H[[#This Row],[IDFRANGRAPHS]],STEAMER_H[],COLUMN(STEAMER_H[HR]),FALSE)</f>
        <v>21</v>
      </c>
      <c r="K298" s="13">
        <f>VLOOKUP(MYRANKS_H[[#This Row],[IDFRANGRAPHS]],STEAMER_H[],COLUMN(STEAMER_H[R]),FALSE)</f>
        <v>98</v>
      </c>
      <c r="L298" s="13">
        <f>VLOOKUP(MYRANKS_H[[#This Row],[IDFRANGRAPHS]],STEAMER_H[],COLUMN(STEAMER_H[RBI]),FALSE)</f>
        <v>75</v>
      </c>
      <c r="M298" s="13">
        <f>VLOOKUP(MYRANKS_H[[#This Row],[IDFRANGRAPHS]],STEAMER_H[],COLUMN(STEAMER_H[BB]),FALSE)</f>
        <v>70</v>
      </c>
      <c r="N298" s="13">
        <f>VLOOKUP(MYRANKS_H[[#This Row],[IDFRANGRAPHS]],STEAMER_H[],COLUMN(STEAMER_H[SO]),FALSE)</f>
        <v>80</v>
      </c>
      <c r="O298" s="13">
        <f>VLOOKUP(MYRANKS_H[[#This Row],[IDFRANGRAPHS]],STEAMER_H[],COLUMN(STEAMER_H[SB]),FALSE)</f>
        <v>17</v>
      </c>
      <c r="P298" s="15">
        <f>MYRANKS_H[[#This Row],[H]]/MYRANKS_H[[#This Row],[AB]]</f>
        <v>0.26421404682274247</v>
      </c>
    </row>
    <row r="299" spans="1:16" x14ac:dyDescent="0.25">
      <c r="A299" s="7" t="s">
        <v>18886</v>
      </c>
      <c r="B299" s="9" t="str">
        <f>VLOOKUP(MYRANKS_H[[#This Row],[PLAYERID]],PLAYERIDMAP[],COLUMN(PLAYERIDMAP[LASTNAME]),FALSE)</f>
        <v>Kipnis</v>
      </c>
      <c r="C299" s="12" t="str">
        <f>VLOOKUP(MYRANKS_H[[#This Row],[PLAYERID]],PLAYERIDMAP[],COLUMN(PLAYERIDMAP[FIRSTNAME]),FALSE)</f>
        <v xml:space="preserve">Jason </v>
      </c>
      <c r="D299" s="12" t="str">
        <f>VLOOKUP(MYRANKS_H[[#This Row],[PLAYERID]],PLAYERIDMAP[],COLUMN(PLAYERIDMAP[TEAM]),FALSE)</f>
        <v>CLE</v>
      </c>
      <c r="E299" s="12" t="str">
        <f>VLOOKUP(MYRANKS_H[[#This Row],[PLAYERID]],PLAYERIDMAP[],COLUMN(PLAYERIDMAP[POS]),FALSE)</f>
        <v>2B</v>
      </c>
      <c r="F299" s="12">
        <f>VLOOKUP(MYRANKS_H[[#This Row],[PLAYERID]],PLAYERIDMAP[],COLUMN(PLAYERIDMAP[IDFANGRAPHS]),FALSE)</f>
        <v>9776</v>
      </c>
      <c r="G299" s="13">
        <f>VLOOKUP(MYRANKS_H[[#This Row],[IDFRANGRAPHS]],STEAMER_H[],COLUMN(STEAMER_H[PA]),FALSE)</f>
        <v>680</v>
      </c>
      <c r="H299" s="13">
        <f>VLOOKUP(MYRANKS_H[[#This Row],[IDFRANGRAPHS]],STEAMER_H[],COLUMN(STEAMER_H[AB]),FALSE)</f>
        <v>603</v>
      </c>
      <c r="I299" s="13">
        <f>VLOOKUP(MYRANKS_H[[#This Row],[IDFRANGRAPHS]],STEAMER_H[],COLUMN(STEAMER_H[H]),FALSE)</f>
        <v>157</v>
      </c>
      <c r="J299" s="13">
        <f>VLOOKUP(MYRANKS_H[[#This Row],[IDFRANGRAPHS]],STEAMER_H[],COLUMN(STEAMER_H[HR]),FALSE)</f>
        <v>16</v>
      </c>
      <c r="K299" s="13">
        <f>VLOOKUP(MYRANKS_H[[#This Row],[IDFRANGRAPHS]],STEAMER_H[],COLUMN(STEAMER_H[R]),FALSE)</f>
        <v>84</v>
      </c>
      <c r="L299" s="13">
        <f>VLOOKUP(MYRANKS_H[[#This Row],[IDFRANGRAPHS]],STEAMER_H[],COLUMN(STEAMER_H[RBI]),FALSE)</f>
        <v>70</v>
      </c>
      <c r="M299" s="13">
        <f>VLOOKUP(MYRANKS_H[[#This Row],[IDFRANGRAPHS]],STEAMER_H[],COLUMN(STEAMER_H[BB]),FALSE)</f>
        <v>62</v>
      </c>
      <c r="N299" s="13">
        <f>VLOOKUP(MYRANKS_H[[#This Row],[IDFRANGRAPHS]],STEAMER_H[],COLUMN(STEAMER_H[SO]),FALSE)</f>
        <v>116</v>
      </c>
      <c r="O299" s="13">
        <f>VLOOKUP(MYRANKS_H[[#This Row],[IDFRANGRAPHS]],STEAMER_H[],COLUMN(STEAMER_H[SB]),FALSE)</f>
        <v>19</v>
      </c>
      <c r="P299" s="15">
        <f>MYRANKS_H[[#This Row],[H]]/MYRANKS_H[[#This Row],[AB]]</f>
        <v>0.26036484245439467</v>
      </c>
    </row>
    <row r="300" spans="1:16" x14ac:dyDescent="0.25">
      <c r="A300" s="7" t="s">
        <v>18900</v>
      </c>
      <c r="B300" s="9" t="str">
        <f>VLOOKUP(MYRANKS_H[[#This Row],[PLAYERID]],PLAYERIDMAP[],COLUMN(PLAYERIDMAP[LASTNAME]),FALSE)</f>
        <v>Konerko</v>
      </c>
      <c r="C300" s="12" t="str">
        <f>VLOOKUP(MYRANKS_H[[#This Row],[PLAYERID]],PLAYERIDMAP[],COLUMN(PLAYERIDMAP[FIRSTNAME]),FALSE)</f>
        <v xml:space="preserve">Paul </v>
      </c>
      <c r="D300" s="12" t="str">
        <f>VLOOKUP(MYRANKS_H[[#This Row],[PLAYERID]],PLAYERIDMAP[],COLUMN(PLAYERIDMAP[TEAM]),FALSE)</f>
        <v>CHW</v>
      </c>
      <c r="E300" s="12" t="str">
        <f>VLOOKUP(MYRANKS_H[[#This Row],[PLAYERID]],PLAYERIDMAP[],COLUMN(PLAYERIDMAP[POS]),FALSE)</f>
        <v>1B</v>
      </c>
      <c r="F300" s="12">
        <f>VLOOKUP(MYRANKS_H[[#This Row],[PLAYERID]],PLAYERIDMAP[],COLUMN(PLAYERIDMAP[IDFANGRAPHS]),FALSE)</f>
        <v>242</v>
      </c>
      <c r="G300" s="13">
        <f>VLOOKUP(MYRANKS_H[[#This Row],[IDFRANGRAPHS]],STEAMER_H[],COLUMN(STEAMER_H[PA]),FALSE)</f>
        <v>545</v>
      </c>
      <c r="H300" s="13">
        <f>VLOOKUP(MYRANKS_H[[#This Row],[IDFRANGRAPHS]],STEAMER_H[],COLUMN(STEAMER_H[AB]),FALSE)</f>
        <v>477</v>
      </c>
      <c r="I300" s="13">
        <f>VLOOKUP(MYRANKS_H[[#This Row],[IDFRANGRAPHS]],STEAMER_H[],COLUMN(STEAMER_H[H]),FALSE)</f>
        <v>133</v>
      </c>
      <c r="J300" s="13">
        <f>VLOOKUP(MYRANKS_H[[#This Row],[IDFRANGRAPHS]],STEAMER_H[],COLUMN(STEAMER_H[HR]),FALSE)</f>
        <v>24</v>
      </c>
      <c r="K300" s="13">
        <f>VLOOKUP(MYRANKS_H[[#This Row],[IDFRANGRAPHS]],STEAMER_H[],COLUMN(STEAMER_H[R]),FALSE)</f>
        <v>71</v>
      </c>
      <c r="L300" s="13">
        <f>VLOOKUP(MYRANKS_H[[#This Row],[IDFRANGRAPHS]],STEAMER_H[],COLUMN(STEAMER_H[RBI]),FALSE)</f>
        <v>77</v>
      </c>
      <c r="M300" s="13">
        <f>VLOOKUP(MYRANKS_H[[#This Row],[IDFRANGRAPHS]],STEAMER_H[],COLUMN(STEAMER_H[BB]),FALSE)</f>
        <v>58</v>
      </c>
      <c r="N300" s="13">
        <f>VLOOKUP(MYRANKS_H[[#This Row],[IDFRANGRAPHS]],STEAMER_H[],COLUMN(STEAMER_H[SO]),FALSE)</f>
        <v>83</v>
      </c>
      <c r="O300" s="13">
        <f>VLOOKUP(MYRANKS_H[[#This Row],[IDFRANGRAPHS]],STEAMER_H[],COLUMN(STEAMER_H[SB]),FALSE)</f>
        <v>1</v>
      </c>
      <c r="P300" s="15">
        <f>MYRANKS_H[[#This Row],[H]]/MYRANKS_H[[#This Row],[AB]]</f>
        <v>0.27882599580712786</v>
      </c>
    </row>
    <row r="301" spans="1:16" x14ac:dyDescent="0.25">
      <c r="A301" s="7" t="s">
        <v>18911</v>
      </c>
      <c r="B301" s="9" t="str">
        <f>VLOOKUP(MYRANKS_H[[#This Row],[PLAYERID]],PLAYERIDMAP[],COLUMN(PLAYERIDMAP[LASTNAME]),FALSE)</f>
        <v>Kotchman</v>
      </c>
      <c r="C301" s="12" t="str">
        <f>VLOOKUP(MYRANKS_H[[#This Row],[PLAYERID]],PLAYERIDMAP[],COLUMN(PLAYERIDMAP[FIRSTNAME]),FALSE)</f>
        <v xml:space="preserve">Casey </v>
      </c>
      <c r="D301" s="12" t="str">
        <f>VLOOKUP(MYRANKS_H[[#This Row],[PLAYERID]],PLAYERIDMAP[],COLUMN(PLAYERIDMAP[TEAM]),FALSE)</f>
        <v>CLE</v>
      </c>
      <c r="E301" s="12" t="str">
        <f>VLOOKUP(MYRANKS_H[[#This Row],[PLAYERID]],PLAYERIDMAP[],COLUMN(PLAYERIDMAP[POS]),FALSE)</f>
        <v>1B</v>
      </c>
      <c r="F301" s="12">
        <f>VLOOKUP(MYRANKS_H[[#This Row],[PLAYERID]],PLAYERIDMAP[],COLUMN(PLAYERIDMAP[IDFANGRAPHS]),FALSE)</f>
        <v>1930</v>
      </c>
      <c r="G301" s="13">
        <f>VLOOKUP(MYRANKS_H[[#This Row],[IDFRANGRAPHS]],STEAMER_H[],COLUMN(STEAMER_H[PA]),FALSE)</f>
        <v>345</v>
      </c>
      <c r="H301" s="13">
        <f>VLOOKUP(MYRANKS_H[[#This Row],[IDFRANGRAPHS]],STEAMER_H[],COLUMN(STEAMER_H[AB]),FALSE)</f>
        <v>309</v>
      </c>
      <c r="I301" s="13">
        <f>VLOOKUP(MYRANKS_H[[#This Row],[IDFRANGRAPHS]],STEAMER_H[],COLUMN(STEAMER_H[H]),FALSE)</f>
        <v>79</v>
      </c>
      <c r="J301" s="13">
        <f>VLOOKUP(MYRANKS_H[[#This Row],[IDFRANGRAPHS]],STEAMER_H[],COLUMN(STEAMER_H[HR]),FALSE)</f>
        <v>8</v>
      </c>
      <c r="K301" s="13">
        <f>VLOOKUP(MYRANKS_H[[#This Row],[IDFRANGRAPHS]],STEAMER_H[],COLUMN(STEAMER_H[R]),FALSE)</f>
        <v>32</v>
      </c>
      <c r="L301" s="13">
        <f>VLOOKUP(MYRANKS_H[[#This Row],[IDFRANGRAPHS]],STEAMER_H[],COLUMN(STEAMER_H[RBI]),FALSE)</f>
        <v>36</v>
      </c>
      <c r="M301" s="13">
        <f>VLOOKUP(MYRANKS_H[[#This Row],[IDFRANGRAPHS]],STEAMER_H[],COLUMN(STEAMER_H[BB]),FALSE)</f>
        <v>27</v>
      </c>
      <c r="N301" s="13">
        <f>VLOOKUP(MYRANKS_H[[#This Row],[IDFRANGRAPHS]],STEAMER_H[],COLUMN(STEAMER_H[SO]),FALSE)</f>
        <v>38</v>
      </c>
      <c r="O301" s="13">
        <f>VLOOKUP(MYRANKS_H[[#This Row],[IDFRANGRAPHS]],STEAMER_H[],COLUMN(STEAMER_H[SB]),FALSE)</f>
        <v>2</v>
      </c>
      <c r="P301" s="15">
        <f>MYRANKS_H[[#This Row],[H]]/MYRANKS_H[[#This Row],[AB]]</f>
        <v>0.25566343042071199</v>
      </c>
    </row>
    <row r="302" spans="1:16" x14ac:dyDescent="0.25">
      <c r="A302" s="7" t="s">
        <v>18915</v>
      </c>
      <c r="B302" s="9" t="str">
        <f>VLOOKUP(MYRANKS_H[[#This Row],[PLAYERID]],PLAYERIDMAP[],COLUMN(PLAYERIDMAP[LASTNAME]),FALSE)</f>
        <v>Kotsay</v>
      </c>
      <c r="C302" s="12" t="str">
        <f>VLOOKUP(MYRANKS_H[[#This Row],[PLAYERID]],PLAYERIDMAP[],COLUMN(PLAYERIDMAP[FIRSTNAME]),FALSE)</f>
        <v xml:space="preserve">Mark </v>
      </c>
      <c r="D302" s="12" t="str">
        <f>VLOOKUP(MYRANKS_H[[#This Row],[PLAYERID]],PLAYERIDMAP[],COLUMN(PLAYERIDMAP[TEAM]),FALSE)</f>
        <v>SD</v>
      </c>
      <c r="E302" s="12" t="str">
        <f>VLOOKUP(MYRANKS_H[[#This Row],[PLAYERID]],PLAYERIDMAP[],COLUMN(PLAYERIDMAP[POS]),FALSE)</f>
        <v>OF</v>
      </c>
      <c r="F302" s="12">
        <f>VLOOKUP(MYRANKS_H[[#This Row],[PLAYERID]],PLAYERIDMAP[],COLUMN(PLAYERIDMAP[IDFANGRAPHS]),FALSE)</f>
        <v>1042</v>
      </c>
      <c r="G302" s="13">
        <f>VLOOKUP(MYRANKS_H[[#This Row],[IDFRANGRAPHS]],STEAMER_H[],COLUMN(STEAMER_H[PA]),FALSE)</f>
        <v>159</v>
      </c>
      <c r="H302" s="13">
        <f>VLOOKUP(MYRANKS_H[[#This Row],[IDFRANGRAPHS]],STEAMER_H[],COLUMN(STEAMER_H[AB]),FALSE)</f>
        <v>143</v>
      </c>
      <c r="I302" s="13">
        <f>VLOOKUP(MYRANKS_H[[#This Row],[IDFRANGRAPHS]],STEAMER_H[],COLUMN(STEAMER_H[H]),FALSE)</f>
        <v>36</v>
      </c>
      <c r="J302" s="13">
        <f>VLOOKUP(MYRANKS_H[[#This Row],[IDFRANGRAPHS]],STEAMER_H[],COLUMN(STEAMER_H[HR]),FALSE)</f>
        <v>2</v>
      </c>
      <c r="K302" s="13">
        <f>VLOOKUP(MYRANKS_H[[#This Row],[IDFRANGRAPHS]],STEAMER_H[],COLUMN(STEAMER_H[R]),FALSE)</f>
        <v>13</v>
      </c>
      <c r="L302" s="13">
        <f>VLOOKUP(MYRANKS_H[[#This Row],[IDFRANGRAPHS]],STEAMER_H[],COLUMN(STEAMER_H[RBI]),FALSE)</f>
        <v>15</v>
      </c>
      <c r="M302" s="13">
        <f>VLOOKUP(MYRANKS_H[[#This Row],[IDFRANGRAPHS]],STEAMER_H[],COLUMN(STEAMER_H[BB]),FALSE)</f>
        <v>13</v>
      </c>
      <c r="N302" s="13">
        <f>VLOOKUP(MYRANKS_H[[#This Row],[IDFRANGRAPHS]],STEAMER_H[],COLUMN(STEAMER_H[SO]),FALSE)</f>
        <v>19</v>
      </c>
      <c r="O302" s="13">
        <f>VLOOKUP(MYRANKS_H[[#This Row],[IDFRANGRAPHS]],STEAMER_H[],COLUMN(STEAMER_H[SB]),FALSE)</f>
        <v>1</v>
      </c>
      <c r="P302" s="15">
        <f>MYRANKS_H[[#This Row],[H]]/MYRANKS_H[[#This Row],[AB]]</f>
        <v>0.25174825174825177</v>
      </c>
    </row>
    <row r="303" spans="1:16" x14ac:dyDescent="0.25">
      <c r="A303" s="7" t="s">
        <v>18919</v>
      </c>
      <c r="B303" s="9" t="str">
        <f>VLOOKUP(MYRANKS_H[[#This Row],[PLAYERID]],PLAYERIDMAP[],COLUMN(PLAYERIDMAP[LASTNAME]),FALSE)</f>
        <v>Kottaras</v>
      </c>
      <c r="C303" s="12" t="str">
        <f>VLOOKUP(MYRANKS_H[[#This Row],[PLAYERID]],PLAYERIDMAP[],COLUMN(PLAYERIDMAP[FIRSTNAME]),FALSE)</f>
        <v xml:space="preserve">George </v>
      </c>
      <c r="D303" s="12" t="str">
        <f>VLOOKUP(MYRANKS_H[[#This Row],[PLAYERID]],PLAYERIDMAP[],COLUMN(PLAYERIDMAP[TEAM]),FALSE)</f>
        <v>KC</v>
      </c>
      <c r="E303" s="12" t="str">
        <f>VLOOKUP(MYRANKS_H[[#This Row],[PLAYERID]],PLAYERIDMAP[],COLUMN(PLAYERIDMAP[POS]),FALSE)</f>
        <v>C</v>
      </c>
      <c r="F303" s="12">
        <f>VLOOKUP(MYRANKS_H[[#This Row],[PLAYERID]],PLAYERIDMAP[],COLUMN(PLAYERIDMAP[IDFANGRAPHS]),FALSE)</f>
        <v>5506</v>
      </c>
      <c r="G303" s="13">
        <f>VLOOKUP(MYRANKS_H[[#This Row],[IDFRANGRAPHS]],STEAMER_H[],COLUMN(STEAMER_H[PA]),FALSE)</f>
        <v>138</v>
      </c>
      <c r="H303" s="13">
        <f>VLOOKUP(MYRANKS_H[[#This Row],[IDFRANGRAPHS]],STEAMER_H[],COLUMN(STEAMER_H[AB]),FALSE)</f>
        <v>117</v>
      </c>
      <c r="I303" s="13">
        <f>VLOOKUP(MYRANKS_H[[#This Row],[IDFRANGRAPHS]],STEAMER_H[],COLUMN(STEAMER_H[H]),FALSE)</f>
        <v>28</v>
      </c>
      <c r="J303" s="13">
        <f>VLOOKUP(MYRANKS_H[[#This Row],[IDFRANGRAPHS]],STEAMER_H[],COLUMN(STEAMER_H[HR]),FALSE)</f>
        <v>4</v>
      </c>
      <c r="K303" s="13">
        <f>VLOOKUP(MYRANKS_H[[#This Row],[IDFRANGRAPHS]],STEAMER_H[],COLUMN(STEAMER_H[R]),FALSE)</f>
        <v>16</v>
      </c>
      <c r="L303" s="13">
        <f>VLOOKUP(MYRANKS_H[[#This Row],[IDFRANGRAPHS]],STEAMER_H[],COLUMN(STEAMER_H[RBI]),FALSE)</f>
        <v>15</v>
      </c>
      <c r="M303" s="13">
        <f>VLOOKUP(MYRANKS_H[[#This Row],[IDFRANGRAPHS]],STEAMER_H[],COLUMN(STEAMER_H[BB]),FALSE)</f>
        <v>18</v>
      </c>
      <c r="N303" s="13">
        <f>VLOOKUP(MYRANKS_H[[#This Row],[IDFRANGRAPHS]],STEAMER_H[],COLUMN(STEAMER_H[SO]),FALSE)</f>
        <v>28</v>
      </c>
      <c r="O303" s="13">
        <f>VLOOKUP(MYRANKS_H[[#This Row],[IDFRANGRAPHS]],STEAMER_H[],COLUMN(STEAMER_H[SB]),FALSE)</f>
        <v>1</v>
      </c>
      <c r="P303" s="15">
        <f>MYRANKS_H[[#This Row],[H]]/MYRANKS_H[[#This Row],[AB]]</f>
        <v>0.23931623931623933</v>
      </c>
    </row>
    <row r="304" spans="1:16" x14ac:dyDescent="0.25">
      <c r="A304" s="7" t="s">
        <v>18923</v>
      </c>
      <c r="B304" s="9" t="str">
        <f>VLOOKUP(MYRANKS_H[[#This Row],[PLAYERID]],PLAYERIDMAP[],COLUMN(PLAYERIDMAP[LASTNAME]),FALSE)</f>
        <v>Kozma</v>
      </c>
      <c r="C304" s="12" t="str">
        <f>VLOOKUP(MYRANKS_H[[#This Row],[PLAYERID]],PLAYERIDMAP[],COLUMN(PLAYERIDMAP[FIRSTNAME]),FALSE)</f>
        <v xml:space="preserve">Pete </v>
      </c>
      <c r="D304" s="12" t="str">
        <f>VLOOKUP(MYRANKS_H[[#This Row],[PLAYERID]],PLAYERIDMAP[],COLUMN(PLAYERIDMAP[TEAM]),FALSE)</f>
        <v>STL</v>
      </c>
      <c r="E304" s="12" t="str">
        <f>VLOOKUP(MYRANKS_H[[#This Row],[PLAYERID]],PLAYERIDMAP[],COLUMN(PLAYERIDMAP[POS]),FALSE)</f>
        <v>2B</v>
      </c>
      <c r="F304" s="12">
        <f>VLOOKUP(MYRANKS_H[[#This Row],[PLAYERID]],PLAYERIDMAP[],COLUMN(PLAYERIDMAP[IDFANGRAPHS]),FALSE)</f>
        <v>2539</v>
      </c>
      <c r="G304" s="13">
        <f>VLOOKUP(MYRANKS_H[[#This Row],[IDFRANGRAPHS]],STEAMER_H[],COLUMN(STEAMER_H[PA]),FALSE)</f>
        <v>165</v>
      </c>
      <c r="H304" s="13">
        <f>VLOOKUP(MYRANKS_H[[#This Row],[IDFRANGRAPHS]],STEAMER_H[],COLUMN(STEAMER_H[AB]),FALSE)</f>
        <v>149</v>
      </c>
      <c r="I304" s="13">
        <f>VLOOKUP(MYRANKS_H[[#This Row],[IDFRANGRAPHS]],STEAMER_H[],COLUMN(STEAMER_H[H]),FALSE)</f>
        <v>35</v>
      </c>
      <c r="J304" s="13">
        <f>VLOOKUP(MYRANKS_H[[#This Row],[IDFRANGRAPHS]],STEAMER_H[],COLUMN(STEAMER_H[HR]),FALSE)</f>
        <v>2</v>
      </c>
      <c r="K304" s="13">
        <f>VLOOKUP(MYRANKS_H[[#This Row],[IDFRANGRAPHS]],STEAMER_H[],COLUMN(STEAMER_H[R]),FALSE)</f>
        <v>14</v>
      </c>
      <c r="L304" s="13">
        <f>VLOOKUP(MYRANKS_H[[#This Row],[IDFRANGRAPHS]],STEAMER_H[],COLUMN(STEAMER_H[RBI]),FALSE)</f>
        <v>15</v>
      </c>
      <c r="M304" s="13">
        <f>VLOOKUP(MYRANKS_H[[#This Row],[IDFRANGRAPHS]],STEAMER_H[],COLUMN(STEAMER_H[BB]),FALSE)</f>
        <v>12</v>
      </c>
      <c r="N304" s="13">
        <f>VLOOKUP(MYRANKS_H[[#This Row],[IDFRANGRAPHS]],STEAMER_H[],COLUMN(STEAMER_H[SO]),FALSE)</f>
        <v>27</v>
      </c>
      <c r="O304" s="13">
        <f>VLOOKUP(MYRANKS_H[[#This Row],[IDFRANGRAPHS]],STEAMER_H[],COLUMN(STEAMER_H[SB]),FALSE)</f>
        <v>2</v>
      </c>
      <c r="P304" s="15">
        <f>MYRANKS_H[[#This Row],[H]]/MYRANKS_H[[#This Row],[AB]]</f>
        <v>0.2348993288590604</v>
      </c>
    </row>
    <row r="305" spans="1:16" x14ac:dyDescent="0.25">
      <c r="A305" s="7" t="s">
        <v>18926</v>
      </c>
      <c r="B305" s="9" t="str">
        <f>VLOOKUP(MYRANKS_H[[#This Row],[PLAYERID]],PLAYERIDMAP[],COLUMN(PLAYERIDMAP[LASTNAME]),FALSE)</f>
        <v>Kratz</v>
      </c>
      <c r="C305" s="12" t="str">
        <f>VLOOKUP(MYRANKS_H[[#This Row],[PLAYERID]],PLAYERIDMAP[],COLUMN(PLAYERIDMAP[FIRSTNAME]),FALSE)</f>
        <v xml:space="preserve">Erik </v>
      </c>
      <c r="D305" s="12" t="str">
        <f>VLOOKUP(MYRANKS_H[[#This Row],[PLAYERID]],PLAYERIDMAP[],COLUMN(PLAYERIDMAP[TEAM]),FALSE)</f>
        <v>PHI</v>
      </c>
      <c r="E305" s="12" t="str">
        <f>VLOOKUP(MYRANKS_H[[#This Row],[PLAYERID]],PLAYERIDMAP[],COLUMN(PLAYERIDMAP[POS]),FALSE)</f>
        <v>C</v>
      </c>
      <c r="F305" s="12">
        <f>VLOOKUP(MYRANKS_H[[#This Row],[PLAYERID]],PLAYERIDMAP[],COLUMN(PLAYERIDMAP[IDFANGRAPHS]),FALSE)</f>
        <v>4403</v>
      </c>
      <c r="G305" s="13">
        <f>VLOOKUP(MYRANKS_H[[#This Row],[IDFRANGRAPHS]],STEAMER_H[],COLUMN(STEAMER_H[PA]),FALSE)</f>
        <v>148</v>
      </c>
      <c r="H305" s="13">
        <f>VLOOKUP(MYRANKS_H[[#This Row],[IDFRANGRAPHS]],STEAMER_H[],COLUMN(STEAMER_H[AB]),FALSE)</f>
        <v>134</v>
      </c>
      <c r="I305" s="13">
        <f>VLOOKUP(MYRANKS_H[[#This Row],[IDFRANGRAPHS]],STEAMER_H[],COLUMN(STEAMER_H[H]),FALSE)</f>
        <v>34</v>
      </c>
      <c r="J305" s="13">
        <f>VLOOKUP(MYRANKS_H[[#This Row],[IDFRANGRAPHS]],STEAMER_H[],COLUMN(STEAMER_H[HR]),FALSE)</f>
        <v>5</v>
      </c>
      <c r="K305" s="13">
        <f>VLOOKUP(MYRANKS_H[[#This Row],[IDFRANGRAPHS]],STEAMER_H[],COLUMN(STEAMER_H[R]),FALSE)</f>
        <v>16</v>
      </c>
      <c r="L305" s="13">
        <f>VLOOKUP(MYRANKS_H[[#This Row],[IDFRANGRAPHS]],STEAMER_H[],COLUMN(STEAMER_H[RBI]),FALSE)</f>
        <v>18</v>
      </c>
      <c r="M305" s="13">
        <f>VLOOKUP(MYRANKS_H[[#This Row],[IDFRANGRAPHS]],STEAMER_H[],COLUMN(STEAMER_H[BB]),FALSE)</f>
        <v>10</v>
      </c>
      <c r="N305" s="13">
        <f>VLOOKUP(MYRANKS_H[[#This Row],[IDFRANGRAPHS]],STEAMER_H[],COLUMN(STEAMER_H[SO]),FALSE)</f>
        <v>28</v>
      </c>
      <c r="O305" s="13">
        <f>VLOOKUP(MYRANKS_H[[#This Row],[IDFRANGRAPHS]],STEAMER_H[],COLUMN(STEAMER_H[SB]),FALSE)</f>
        <v>1</v>
      </c>
      <c r="P305" s="15">
        <f>MYRANKS_H[[#This Row],[H]]/MYRANKS_H[[#This Row],[AB]]</f>
        <v>0.2537313432835821</v>
      </c>
    </row>
    <row r="306" spans="1:16" x14ac:dyDescent="0.25">
      <c r="A306" s="7" t="s">
        <v>18929</v>
      </c>
      <c r="B306" s="9" t="str">
        <f>VLOOKUP(MYRANKS_H[[#This Row],[PLAYERID]],PLAYERIDMAP[],COLUMN(PLAYERIDMAP[LASTNAME]),FALSE)</f>
        <v>Kubel</v>
      </c>
      <c r="C306" s="12" t="str">
        <f>VLOOKUP(MYRANKS_H[[#This Row],[PLAYERID]],PLAYERIDMAP[],COLUMN(PLAYERIDMAP[FIRSTNAME]),FALSE)</f>
        <v xml:space="preserve">Jason </v>
      </c>
      <c r="D306" s="12" t="str">
        <f>VLOOKUP(MYRANKS_H[[#This Row],[PLAYERID]],PLAYERIDMAP[],COLUMN(PLAYERIDMAP[TEAM]),FALSE)</f>
        <v>ARI</v>
      </c>
      <c r="E306" s="12" t="str">
        <f>VLOOKUP(MYRANKS_H[[#This Row],[PLAYERID]],PLAYERIDMAP[],COLUMN(PLAYERIDMAP[POS]),FALSE)</f>
        <v>OF</v>
      </c>
      <c r="F306" s="12">
        <f>VLOOKUP(MYRANKS_H[[#This Row],[PLAYERID]],PLAYERIDMAP[],COLUMN(PLAYERIDMAP[IDFANGRAPHS]),FALSE)</f>
        <v>2161</v>
      </c>
      <c r="G306" s="13">
        <f>VLOOKUP(MYRANKS_H[[#This Row],[IDFRANGRAPHS]],STEAMER_H[],COLUMN(STEAMER_H[PA]),FALSE)</f>
        <v>488</v>
      </c>
      <c r="H306" s="13">
        <f>VLOOKUP(MYRANKS_H[[#This Row],[IDFRANGRAPHS]],STEAMER_H[],COLUMN(STEAMER_H[AB]),FALSE)</f>
        <v>432</v>
      </c>
      <c r="I306" s="13">
        <f>VLOOKUP(MYRANKS_H[[#This Row],[IDFRANGRAPHS]],STEAMER_H[],COLUMN(STEAMER_H[H]),FALSE)</f>
        <v>110</v>
      </c>
      <c r="J306" s="13">
        <f>VLOOKUP(MYRANKS_H[[#This Row],[IDFRANGRAPHS]],STEAMER_H[],COLUMN(STEAMER_H[HR]),FALSE)</f>
        <v>20</v>
      </c>
      <c r="K306" s="13">
        <f>VLOOKUP(MYRANKS_H[[#This Row],[IDFRANGRAPHS]],STEAMER_H[],COLUMN(STEAMER_H[R]),FALSE)</f>
        <v>58</v>
      </c>
      <c r="L306" s="13">
        <f>VLOOKUP(MYRANKS_H[[#This Row],[IDFRANGRAPHS]],STEAMER_H[],COLUMN(STEAMER_H[RBI]),FALSE)</f>
        <v>66</v>
      </c>
      <c r="M306" s="13">
        <f>VLOOKUP(MYRANKS_H[[#This Row],[IDFRANGRAPHS]],STEAMER_H[],COLUMN(STEAMER_H[BB]),FALSE)</f>
        <v>48</v>
      </c>
      <c r="N306" s="13">
        <f>VLOOKUP(MYRANKS_H[[#This Row],[IDFRANGRAPHS]],STEAMER_H[],COLUMN(STEAMER_H[SO]),FALSE)</f>
        <v>114</v>
      </c>
      <c r="O306" s="13">
        <f>VLOOKUP(MYRANKS_H[[#This Row],[IDFRANGRAPHS]],STEAMER_H[],COLUMN(STEAMER_H[SB]),FALSE)</f>
        <v>1</v>
      </c>
      <c r="P306" s="15">
        <f>MYRANKS_H[[#This Row],[H]]/MYRANKS_H[[#This Row],[AB]]</f>
        <v>0.25462962962962965</v>
      </c>
    </row>
    <row r="307" spans="1:16" x14ac:dyDescent="0.25">
      <c r="A307" s="7" t="s">
        <v>18945</v>
      </c>
      <c r="B307" s="9" t="str">
        <f>VLOOKUP(MYRANKS_H[[#This Row],[PLAYERID]],PLAYERIDMAP[],COLUMN(PLAYERIDMAP[LASTNAME]),FALSE)</f>
        <v>Lagares</v>
      </c>
      <c r="C307" s="12" t="str">
        <f>VLOOKUP(MYRANKS_H[[#This Row],[PLAYERID]],PLAYERIDMAP[],COLUMN(PLAYERIDMAP[FIRSTNAME]),FALSE)</f>
        <v xml:space="preserve">Juan </v>
      </c>
      <c r="D307" s="12" t="str">
        <f>VLOOKUP(MYRANKS_H[[#This Row],[PLAYERID]],PLAYERIDMAP[],COLUMN(PLAYERIDMAP[TEAM]),FALSE)</f>
        <v>NYM</v>
      </c>
      <c r="E307" s="12" t="str">
        <f>VLOOKUP(MYRANKS_H[[#This Row],[PLAYERID]],PLAYERIDMAP[],COLUMN(PLAYERIDMAP[POS]),FALSE)</f>
        <v>OF</v>
      </c>
      <c r="F307" s="12" t="str">
        <f>VLOOKUP(MYRANKS_H[[#This Row],[PLAYERID]],PLAYERIDMAP[],COLUMN(PLAYERIDMAP[IDFANGRAPHS]),FALSE)</f>
        <v>sa381345</v>
      </c>
      <c r="G307" s="13">
        <f>VLOOKUP(MYRANKS_H[[#This Row],[IDFRANGRAPHS]],STEAMER_H[],COLUMN(STEAMER_H[PA]),FALSE)</f>
        <v>100</v>
      </c>
      <c r="H307" s="13">
        <f>VLOOKUP(MYRANKS_H[[#This Row],[IDFRANGRAPHS]],STEAMER_H[],COLUMN(STEAMER_H[AB]),FALSE)</f>
        <v>94</v>
      </c>
      <c r="I307" s="13">
        <f>VLOOKUP(MYRANKS_H[[#This Row],[IDFRANGRAPHS]],STEAMER_H[],COLUMN(STEAMER_H[H]),FALSE)</f>
        <v>24</v>
      </c>
      <c r="J307" s="13">
        <f>VLOOKUP(MYRANKS_H[[#This Row],[IDFRANGRAPHS]],STEAMER_H[],COLUMN(STEAMER_H[HR]),FALSE)</f>
        <v>1</v>
      </c>
      <c r="K307" s="13">
        <f>VLOOKUP(MYRANKS_H[[#This Row],[IDFRANGRAPHS]],STEAMER_H[],COLUMN(STEAMER_H[R]),FALSE)</f>
        <v>9</v>
      </c>
      <c r="L307" s="13">
        <f>VLOOKUP(MYRANKS_H[[#This Row],[IDFRANGRAPHS]],STEAMER_H[],COLUMN(STEAMER_H[RBI]),FALSE)</f>
        <v>10</v>
      </c>
      <c r="M307" s="13">
        <f>VLOOKUP(MYRANKS_H[[#This Row],[IDFRANGRAPHS]],STEAMER_H[],COLUMN(STEAMER_H[BB]),FALSE)</f>
        <v>5</v>
      </c>
      <c r="N307" s="13">
        <f>VLOOKUP(MYRANKS_H[[#This Row],[IDFRANGRAPHS]],STEAMER_H[],COLUMN(STEAMER_H[SO]),FALSE)</f>
        <v>17</v>
      </c>
      <c r="O307" s="13">
        <f>VLOOKUP(MYRANKS_H[[#This Row],[IDFRANGRAPHS]],STEAMER_H[],COLUMN(STEAMER_H[SB]),FALSE)</f>
        <v>3</v>
      </c>
      <c r="P307" s="15">
        <f>MYRANKS_H[[#This Row],[H]]/MYRANKS_H[[#This Row],[AB]]</f>
        <v>0.25531914893617019</v>
      </c>
    </row>
    <row r="308" spans="1:16" x14ac:dyDescent="0.25">
      <c r="A308" s="7" t="s">
        <v>18946</v>
      </c>
      <c r="B308" s="9" t="str">
        <f>VLOOKUP(MYRANKS_H[[#This Row],[PLAYERID]],PLAYERIDMAP[],COLUMN(PLAYERIDMAP[LASTNAME]),FALSE)</f>
        <v>LaHair</v>
      </c>
      <c r="C308" s="12" t="str">
        <f>VLOOKUP(MYRANKS_H[[#This Row],[PLAYERID]],PLAYERIDMAP[],COLUMN(PLAYERIDMAP[FIRSTNAME]),FALSE)</f>
        <v xml:space="preserve">Bryan </v>
      </c>
      <c r="D308" s="12" t="str">
        <f>VLOOKUP(MYRANKS_H[[#This Row],[PLAYERID]],PLAYERIDMAP[],COLUMN(PLAYERIDMAP[TEAM]),FALSE)</f>
        <v>CHC</v>
      </c>
      <c r="E308" s="12" t="str">
        <f>VLOOKUP(MYRANKS_H[[#This Row],[PLAYERID]],PLAYERIDMAP[],COLUMN(PLAYERIDMAP[POS]),FALSE)</f>
        <v>1B</v>
      </c>
      <c r="F308" s="12">
        <f>VLOOKUP(MYRANKS_H[[#This Row],[PLAYERID]],PLAYERIDMAP[],COLUMN(PLAYERIDMAP[IDFANGRAPHS]),FALSE)</f>
        <v>5462</v>
      </c>
      <c r="G308" s="13">
        <f>VLOOKUP(MYRANKS_H[[#This Row],[IDFRANGRAPHS]],STEAMER_H[],COLUMN(STEAMER_H[PA]),FALSE)</f>
        <v>100</v>
      </c>
      <c r="H308" s="13">
        <f>VLOOKUP(MYRANKS_H[[#This Row],[IDFRANGRAPHS]],STEAMER_H[],COLUMN(STEAMER_H[AB]),FALSE)</f>
        <v>89</v>
      </c>
      <c r="I308" s="13">
        <f>VLOOKUP(MYRANKS_H[[#This Row],[IDFRANGRAPHS]],STEAMER_H[],COLUMN(STEAMER_H[H]),FALSE)</f>
        <v>23</v>
      </c>
      <c r="J308" s="13">
        <f>VLOOKUP(MYRANKS_H[[#This Row],[IDFRANGRAPHS]],STEAMER_H[],COLUMN(STEAMER_H[HR]),FALSE)</f>
        <v>4</v>
      </c>
      <c r="K308" s="13">
        <f>VLOOKUP(MYRANKS_H[[#This Row],[IDFRANGRAPHS]],STEAMER_H[],COLUMN(STEAMER_H[R]),FALSE)</f>
        <v>11</v>
      </c>
      <c r="L308" s="13">
        <f>VLOOKUP(MYRANKS_H[[#This Row],[IDFRANGRAPHS]],STEAMER_H[],COLUMN(STEAMER_H[RBI]),FALSE)</f>
        <v>13</v>
      </c>
      <c r="M308" s="13">
        <f>VLOOKUP(MYRANKS_H[[#This Row],[IDFRANGRAPHS]],STEAMER_H[],COLUMN(STEAMER_H[BB]),FALSE)</f>
        <v>10</v>
      </c>
      <c r="N308" s="13">
        <f>VLOOKUP(MYRANKS_H[[#This Row],[IDFRANGRAPHS]],STEAMER_H[],COLUMN(STEAMER_H[SO]),FALSE)</f>
        <v>26</v>
      </c>
      <c r="O308" s="13">
        <f>VLOOKUP(MYRANKS_H[[#This Row],[IDFRANGRAPHS]],STEAMER_H[],COLUMN(STEAMER_H[SB]),FALSE)</f>
        <v>1</v>
      </c>
      <c r="P308" s="15">
        <f>MYRANKS_H[[#This Row],[H]]/MYRANKS_H[[#This Row],[AB]]</f>
        <v>0.25842696629213485</v>
      </c>
    </row>
    <row r="309" spans="1:16" x14ac:dyDescent="0.25">
      <c r="A309" s="7" t="s">
        <v>18950</v>
      </c>
      <c r="B309" s="9" t="str">
        <f>VLOOKUP(MYRANKS_H[[#This Row],[PLAYERID]],PLAYERIDMAP[],COLUMN(PLAYERIDMAP[LASTNAME]),FALSE)</f>
        <v>Laird</v>
      </c>
      <c r="C309" s="12" t="str">
        <f>VLOOKUP(MYRANKS_H[[#This Row],[PLAYERID]],PLAYERIDMAP[],COLUMN(PLAYERIDMAP[FIRSTNAME]),FALSE)</f>
        <v xml:space="preserve">Brandon </v>
      </c>
      <c r="D309" s="12" t="str">
        <f>VLOOKUP(MYRANKS_H[[#This Row],[PLAYERID]],PLAYERIDMAP[],COLUMN(PLAYERIDMAP[TEAM]),FALSE)</f>
        <v>HOU</v>
      </c>
      <c r="E309" s="12" t="str">
        <f>VLOOKUP(MYRANKS_H[[#This Row],[PLAYERID]],PLAYERIDMAP[],COLUMN(PLAYERIDMAP[POS]),FALSE)</f>
        <v>3B</v>
      </c>
      <c r="F309" s="12">
        <f>VLOOKUP(MYRANKS_H[[#This Row],[PLAYERID]],PLAYERIDMAP[],COLUMN(PLAYERIDMAP[IDFANGRAPHS]),FALSE)</f>
        <v>5476</v>
      </c>
      <c r="G309" s="13">
        <f>VLOOKUP(MYRANKS_H[[#This Row],[IDFRANGRAPHS]],STEAMER_H[],COLUMN(STEAMER_H[PA]),FALSE)</f>
        <v>100</v>
      </c>
      <c r="H309" s="13">
        <f>VLOOKUP(MYRANKS_H[[#This Row],[IDFRANGRAPHS]],STEAMER_H[],COLUMN(STEAMER_H[AB]),FALSE)</f>
        <v>92</v>
      </c>
      <c r="I309" s="13">
        <f>VLOOKUP(MYRANKS_H[[#This Row],[IDFRANGRAPHS]],STEAMER_H[],COLUMN(STEAMER_H[H]),FALSE)</f>
        <v>23</v>
      </c>
      <c r="J309" s="13">
        <f>VLOOKUP(MYRANKS_H[[#This Row],[IDFRANGRAPHS]],STEAMER_H[],COLUMN(STEAMER_H[HR]),FALSE)</f>
        <v>3</v>
      </c>
      <c r="K309" s="13">
        <f>VLOOKUP(MYRANKS_H[[#This Row],[IDFRANGRAPHS]],STEAMER_H[],COLUMN(STEAMER_H[R]),FALSE)</f>
        <v>10</v>
      </c>
      <c r="L309" s="13">
        <f>VLOOKUP(MYRANKS_H[[#This Row],[IDFRANGRAPHS]],STEAMER_H[],COLUMN(STEAMER_H[RBI]),FALSE)</f>
        <v>12</v>
      </c>
      <c r="M309" s="13">
        <f>VLOOKUP(MYRANKS_H[[#This Row],[IDFRANGRAPHS]],STEAMER_H[],COLUMN(STEAMER_H[BB]),FALSE)</f>
        <v>5</v>
      </c>
      <c r="N309" s="13">
        <f>VLOOKUP(MYRANKS_H[[#This Row],[IDFRANGRAPHS]],STEAMER_H[],COLUMN(STEAMER_H[SO]),FALSE)</f>
        <v>18</v>
      </c>
      <c r="O309" s="13">
        <f>VLOOKUP(MYRANKS_H[[#This Row],[IDFRANGRAPHS]],STEAMER_H[],COLUMN(STEAMER_H[SB]),FALSE)</f>
        <v>0</v>
      </c>
      <c r="P309" s="15">
        <f>MYRANKS_H[[#This Row],[H]]/MYRANKS_H[[#This Row],[AB]]</f>
        <v>0.25</v>
      </c>
    </row>
    <row r="310" spans="1:16" x14ac:dyDescent="0.25">
      <c r="A310" s="7" t="s">
        <v>18953</v>
      </c>
      <c r="B310" s="9" t="str">
        <f>VLOOKUP(MYRANKS_H[[#This Row],[PLAYERID]],PLAYERIDMAP[],COLUMN(PLAYERIDMAP[LASTNAME]),FALSE)</f>
        <v>Laird</v>
      </c>
      <c r="C310" s="12" t="str">
        <f>VLOOKUP(MYRANKS_H[[#This Row],[PLAYERID]],PLAYERIDMAP[],COLUMN(PLAYERIDMAP[FIRSTNAME]),FALSE)</f>
        <v xml:space="preserve">Gerald </v>
      </c>
      <c r="D310" s="12" t="str">
        <f>VLOOKUP(MYRANKS_H[[#This Row],[PLAYERID]],PLAYERIDMAP[],COLUMN(PLAYERIDMAP[TEAM]),FALSE)</f>
        <v>ATL</v>
      </c>
      <c r="E310" s="12" t="str">
        <f>VLOOKUP(MYRANKS_H[[#This Row],[PLAYERID]],PLAYERIDMAP[],COLUMN(PLAYERIDMAP[POS]),FALSE)</f>
        <v>C</v>
      </c>
      <c r="F310" s="12">
        <f>VLOOKUP(MYRANKS_H[[#This Row],[PLAYERID]],PLAYERIDMAP[],COLUMN(PLAYERIDMAP[IDFANGRAPHS]),FALSE)</f>
        <v>1698</v>
      </c>
      <c r="G310" s="13">
        <f>VLOOKUP(MYRANKS_H[[#This Row],[IDFRANGRAPHS]],STEAMER_H[],COLUMN(STEAMER_H[PA]),FALSE)</f>
        <v>101</v>
      </c>
      <c r="H310" s="13">
        <f>VLOOKUP(MYRANKS_H[[#This Row],[IDFRANGRAPHS]],STEAMER_H[],COLUMN(STEAMER_H[AB]),FALSE)</f>
        <v>91</v>
      </c>
      <c r="I310" s="13">
        <f>VLOOKUP(MYRANKS_H[[#This Row],[IDFRANGRAPHS]],STEAMER_H[],COLUMN(STEAMER_H[H]),FALSE)</f>
        <v>22</v>
      </c>
      <c r="J310" s="13">
        <f>VLOOKUP(MYRANKS_H[[#This Row],[IDFRANGRAPHS]],STEAMER_H[],COLUMN(STEAMER_H[HR]),FALSE)</f>
        <v>1</v>
      </c>
      <c r="K310" s="13">
        <f>VLOOKUP(MYRANKS_H[[#This Row],[IDFRANGRAPHS]],STEAMER_H[],COLUMN(STEAMER_H[R]),FALSE)</f>
        <v>9</v>
      </c>
      <c r="L310" s="13">
        <f>VLOOKUP(MYRANKS_H[[#This Row],[IDFRANGRAPHS]],STEAMER_H[],COLUMN(STEAMER_H[RBI]),FALSE)</f>
        <v>9</v>
      </c>
      <c r="M310" s="13">
        <f>VLOOKUP(MYRANKS_H[[#This Row],[IDFRANGRAPHS]],STEAMER_H[],COLUMN(STEAMER_H[BB]),FALSE)</f>
        <v>8</v>
      </c>
      <c r="N310" s="13">
        <f>VLOOKUP(MYRANKS_H[[#This Row],[IDFRANGRAPHS]],STEAMER_H[],COLUMN(STEAMER_H[SO]),FALSE)</f>
        <v>15</v>
      </c>
      <c r="O310" s="13">
        <f>VLOOKUP(MYRANKS_H[[#This Row],[IDFRANGRAPHS]],STEAMER_H[],COLUMN(STEAMER_H[SB]),FALSE)</f>
        <v>1</v>
      </c>
      <c r="P310" s="15">
        <f>MYRANKS_H[[#This Row],[H]]/MYRANKS_H[[#This Row],[AB]]</f>
        <v>0.24175824175824176</v>
      </c>
    </row>
    <row r="311" spans="1:16" x14ac:dyDescent="0.25">
      <c r="A311" s="7" t="s">
        <v>18957</v>
      </c>
      <c r="B311" s="9" t="str">
        <f>VLOOKUP(MYRANKS_H[[#This Row],[PLAYERID]],PLAYERIDMAP[],COLUMN(PLAYERIDMAP[LASTNAME]),FALSE)</f>
        <v>Lalli</v>
      </c>
      <c r="C311" s="12" t="str">
        <f>VLOOKUP(MYRANKS_H[[#This Row],[PLAYERID]],PLAYERIDMAP[],COLUMN(PLAYERIDMAP[FIRSTNAME]),FALSE)</f>
        <v xml:space="preserve">Blake </v>
      </c>
      <c r="D311" s="12" t="str">
        <f>VLOOKUP(MYRANKS_H[[#This Row],[PLAYERID]],PLAYERIDMAP[],COLUMN(PLAYERIDMAP[TEAM]),FALSE)</f>
        <v>CHC</v>
      </c>
      <c r="E311" s="12" t="str">
        <f>VLOOKUP(MYRANKS_H[[#This Row],[PLAYERID]],PLAYERIDMAP[],COLUMN(PLAYERIDMAP[POS]),FALSE)</f>
        <v>C</v>
      </c>
      <c r="F311" s="12">
        <f>VLOOKUP(MYRANKS_H[[#This Row],[PLAYERID]],PLAYERIDMAP[],COLUMN(PLAYERIDMAP[IDFANGRAPHS]),FALSE)</f>
        <v>9246</v>
      </c>
      <c r="G311" s="13">
        <f>VLOOKUP(MYRANKS_H[[#This Row],[IDFRANGRAPHS]],STEAMER_H[],COLUMN(STEAMER_H[PA]),FALSE)</f>
        <v>100</v>
      </c>
      <c r="H311" s="13">
        <f>VLOOKUP(MYRANKS_H[[#This Row],[IDFRANGRAPHS]],STEAMER_H[],COLUMN(STEAMER_H[AB]),FALSE)</f>
        <v>91</v>
      </c>
      <c r="I311" s="13">
        <f>VLOOKUP(MYRANKS_H[[#This Row],[IDFRANGRAPHS]],STEAMER_H[],COLUMN(STEAMER_H[H]),FALSE)</f>
        <v>23</v>
      </c>
      <c r="J311" s="13">
        <f>VLOOKUP(MYRANKS_H[[#This Row],[IDFRANGRAPHS]],STEAMER_H[],COLUMN(STEAMER_H[HR]),FALSE)</f>
        <v>2</v>
      </c>
      <c r="K311" s="13">
        <f>VLOOKUP(MYRANKS_H[[#This Row],[IDFRANGRAPHS]],STEAMER_H[],COLUMN(STEAMER_H[R]),FALSE)</f>
        <v>9</v>
      </c>
      <c r="L311" s="13">
        <f>VLOOKUP(MYRANKS_H[[#This Row],[IDFRANGRAPHS]],STEAMER_H[],COLUMN(STEAMER_H[RBI]),FALSE)</f>
        <v>10</v>
      </c>
      <c r="M311" s="13">
        <f>VLOOKUP(MYRANKS_H[[#This Row],[IDFRANGRAPHS]],STEAMER_H[],COLUMN(STEAMER_H[BB]),FALSE)</f>
        <v>7</v>
      </c>
      <c r="N311" s="13">
        <f>VLOOKUP(MYRANKS_H[[#This Row],[IDFRANGRAPHS]],STEAMER_H[],COLUMN(STEAMER_H[SO]),FALSE)</f>
        <v>16</v>
      </c>
      <c r="O311" s="13">
        <f>VLOOKUP(MYRANKS_H[[#This Row],[IDFRANGRAPHS]],STEAMER_H[],COLUMN(STEAMER_H[SB]),FALSE)</f>
        <v>0</v>
      </c>
      <c r="P311" s="15">
        <f>MYRANKS_H[[#This Row],[H]]/MYRANKS_H[[#This Row],[AB]]</f>
        <v>0.25274725274725274</v>
      </c>
    </row>
    <row r="312" spans="1:16" x14ac:dyDescent="0.25">
      <c r="A312" s="7" t="s">
        <v>18959</v>
      </c>
      <c r="B312" s="9" t="str">
        <f>VLOOKUP(MYRANKS_H[[#This Row],[PLAYERID]],PLAYERIDMAP[],COLUMN(PLAYERIDMAP[LASTNAME]),FALSE)</f>
        <v>Langerhans</v>
      </c>
      <c r="C312" s="12" t="str">
        <f>VLOOKUP(MYRANKS_H[[#This Row],[PLAYERID]],PLAYERIDMAP[],COLUMN(PLAYERIDMAP[FIRSTNAME]),FALSE)</f>
        <v xml:space="preserve">Ryan </v>
      </c>
      <c r="D312" s="12" t="str">
        <f>VLOOKUP(MYRANKS_H[[#This Row],[PLAYERID]],PLAYERIDMAP[],COLUMN(PLAYERIDMAP[TEAM]),FALSE)</f>
        <v>LAA</v>
      </c>
      <c r="E312" s="12" t="str">
        <f>VLOOKUP(MYRANKS_H[[#This Row],[PLAYERID]],PLAYERIDMAP[],COLUMN(PLAYERIDMAP[POS]),FALSE)</f>
        <v>OF</v>
      </c>
      <c r="F312" s="12">
        <f>VLOOKUP(MYRANKS_H[[#This Row],[PLAYERID]],PLAYERIDMAP[],COLUMN(PLAYERIDMAP[IDFANGRAPHS]),FALSE)</f>
        <v>98</v>
      </c>
      <c r="G312" s="13">
        <f>VLOOKUP(MYRANKS_H[[#This Row],[IDFRANGRAPHS]],STEAMER_H[],COLUMN(STEAMER_H[PA]),FALSE)</f>
        <v>100</v>
      </c>
      <c r="H312" s="13">
        <f>VLOOKUP(MYRANKS_H[[#This Row],[IDFRANGRAPHS]],STEAMER_H[],COLUMN(STEAMER_H[AB]),FALSE)</f>
        <v>86</v>
      </c>
      <c r="I312" s="13">
        <f>VLOOKUP(MYRANKS_H[[#This Row],[IDFRANGRAPHS]],STEAMER_H[],COLUMN(STEAMER_H[H]),FALSE)</f>
        <v>19</v>
      </c>
      <c r="J312" s="13">
        <f>VLOOKUP(MYRANKS_H[[#This Row],[IDFRANGRAPHS]],STEAMER_H[],COLUMN(STEAMER_H[HR]),FALSE)</f>
        <v>3</v>
      </c>
      <c r="K312" s="13">
        <f>VLOOKUP(MYRANKS_H[[#This Row],[IDFRANGRAPHS]],STEAMER_H[],COLUMN(STEAMER_H[R]),FALSE)</f>
        <v>12</v>
      </c>
      <c r="L312" s="13">
        <f>VLOOKUP(MYRANKS_H[[#This Row],[IDFRANGRAPHS]],STEAMER_H[],COLUMN(STEAMER_H[RBI]),FALSE)</f>
        <v>10</v>
      </c>
      <c r="M312" s="13">
        <f>VLOOKUP(MYRANKS_H[[#This Row],[IDFRANGRAPHS]],STEAMER_H[],COLUMN(STEAMER_H[BB]),FALSE)</f>
        <v>12</v>
      </c>
      <c r="N312" s="13">
        <f>VLOOKUP(MYRANKS_H[[#This Row],[IDFRANGRAPHS]],STEAMER_H[],COLUMN(STEAMER_H[SO]),FALSE)</f>
        <v>28</v>
      </c>
      <c r="O312" s="13">
        <f>VLOOKUP(MYRANKS_H[[#This Row],[IDFRANGRAPHS]],STEAMER_H[],COLUMN(STEAMER_H[SB]),FALSE)</f>
        <v>2</v>
      </c>
      <c r="P312" s="15">
        <f>MYRANKS_H[[#This Row],[H]]/MYRANKS_H[[#This Row],[AB]]</f>
        <v>0.22093023255813954</v>
      </c>
    </row>
    <row r="313" spans="1:16" x14ac:dyDescent="0.25">
      <c r="A313" s="7" t="s">
        <v>18967</v>
      </c>
      <c r="B313" s="9" t="str">
        <f>VLOOKUP(MYRANKS_H[[#This Row],[PLAYERID]],PLAYERIDMAP[],COLUMN(PLAYERIDMAP[LASTNAME]),FALSE)</f>
        <v>LaRoche</v>
      </c>
      <c r="C313" s="12" t="str">
        <f>VLOOKUP(MYRANKS_H[[#This Row],[PLAYERID]],PLAYERIDMAP[],COLUMN(PLAYERIDMAP[FIRSTNAME]),FALSE)</f>
        <v xml:space="preserve">Adam </v>
      </c>
      <c r="D313" s="12" t="str">
        <f>VLOOKUP(MYRANKS_H[[#This Row],[PLAYERID]],PLAYERIDMAP[],COLUMN(PLAYERIDMAP[TEAM]),FALSE)</f>
        <v>WAS</v>
      </c>
      <c r="E313" s="12" t="str">
        <f>VLOOKUP(MYRANKS_H[[#This Row],[PLAYERID]],PLAYERIDMAP[],COLUMN(PLAYERIDMAP[POS]),FALSE)</f>
        <v>1B</v>
      </c>
      <c r="F313" s="12">
        <f>VLOOKUP(MYRANKS_H[[#This Row],[PLAYERID]],PLAYERIDMAP[],COLUMN(PLAYERIDMAP[IDFANGRAPHS]),FALSE)</f>
        <v>1904</v>
      </c>
      <c r="G313" s="13">
        <f>VLOOKUP(MYRANKS_H[[#This Row],[IDFRANGRAPHS]],STEAMER_H[],COLUMN(STEAMER_H[PA]),FALSE)</f>
        <v>561</v>
      </c>
      <c r="H313" s="13">
        <f>VLOOKUP(MYRANKS_H[[#This Row],[IDFRANGRAPHS]],STEAMER_H[],COLUMN(STEAMER_H[AB]),FALSE)</f>
        <v>491</v>
      </c>
      <c r="I313" s="13">
        <f>VLOOKUP(MYRANKS_H[[#This Row],[IDFRANGRAPHS]],STEAMER_H[],COLUMN(STEAMER_H[H]),FALSE)</f>
        <v>127</v>
      </c>
      <c r="J313" s="13">
        <f>VLOOKUP(MYRANKS_H[[#This Row],[IDFRANGRAPHS]],STEAMER_H[],COLUMN(STEAMER_H[HR]),FALSE)</f>
        <v>23</v>
      </c>
      <c r="K313" s="13">
        <f>VLOOKUP(MYRANKS_H[[#This Row],[IDFRANGRAPHS]],STEAMER_H[],COLUMN(STEAMER_H[R]),FALSE)</f>
        <v>68</v>
      </c>
      <c r="L313" s="13">
        <f>VLOOKUP(MYRANKS_H[[#This Row],[IDFRANGRAPHS]],STEAMER_H[],COLUMN(STEAMER_H[RBI]),FALSE)</f>
        <v>78</v>
      </c>
      <c r="M313" s="13">
        <f>VLOOKUP(MYRANKS_H[[#This Row],[IDFRANGRAPHS]],STEAMER_H[],COLUMN(STEAMER_H[BB]),FALSE)</f>
        <v>62</v>
      </c>
      <c r="N313" s="13">
        <f>VLOOKUP(MYRANKS_H[[#This Row],[IDFRANGRAPHS]],STEAMER_H[],COLUMN(STEAMER_H[SO]),FALSE)</f>
        <v>126</v>
      </c>
      <c r="O313" s="13">
        <f>VLOOKUP(MYRANKS_H[[#This Row],[IDFRANGRAPHS]],STEAMER_H[],COLUMN(STEAMER_H[SB]),FALSE)</f>
        <v>1</v>
      </c>
      <c r="P313" s="15">
        <f>MYRANKS_H[[#This Row],[H]]/MYRANKS_H[[#This Row],[AB]]</f>
        <v>0.25865580448065173</v>
      </c>
    </row>
    <row r="314" spans="1:16" x14ac:dyDescent="0.25">
      <c r="A314" s="7" t="s">
        <v>18975</v>
      </c>
      <c r="B314" s="9" t="str">
        <f>VLOOKUP(MYRANKS_H[[#This Row],[PLAYERID]],PLAYERIDMAP[],COLUMN(PLAYERIDMAP[LASTNAME]),FALSE)</f>
        <v>Lavarnway</v>
      </c>
      <c r="C314" s="12" t="str">
        <f>VLOOKUP(MYRANKS_H[[#This Row],[PLAYERID]],PLAYERIDMAP[],COLUMN(PLAYERIDMAP[FIRSTNAME]),FALSE)</f>
        <v xml:space="preserve">Ryan </v>
      </c>
      <c r="D314" s="12" t="str">
        <f>VLOOKUP(MYRANKS_H[[#This Row],[PLAYERID]],PLAYERIDMAP[],COLUMN(PLAYERIDMAP[TEAM]),FALSE)</f>
        <v>BOS</v>
      </c>
      <c r="E314" s="12" t="str">
        <f>VLOOKUP(MYRANKS_H[[#This Row],[PLAYERID]],PLAYERIDMAP[],COLUMN(PLAYERIDMAP[POS]),FALSE)</f>
        <v>C</v>
      </c>
      <c r="F314" s="12">
        <f>VLOOKUP(MYRANKS_H[[#This Row],[PLAYERID]],PLAYERIDMAP[],COLUMN(PLAYERIDMAP[IDFANGRAPHS]),FALSE)</f>
        <v>8879</v>
      </c>
      <c r="G314" s="13">
        <f>VLOOKUP(MYRANKS_H[[#This Row],[IDFRANGRAPHS]],STEAMER_H[],COLUMN(STEAMER_H[PA]),FALSE)</f>
        <v>161</v>
      </c>
      <c r="H314" s="13">
        <f>VLOOKUP(MYRANKS_H[[#This Row],[IDFRANGRAPHS]],STEAMER_H[],COLUMN(STEAMER_H[AB]),FALSE)</f>
        <v>143</v>
      </c>
      <c r="I314" s="13">
        <f>VLOOKUP(MYRANKS_H[[#This Row],[IDFRANGRAPHS]],STEAMER_H[],COLUMN(STEAMER_H[H]),FALSE)</f>
        <v>36</v>
      </c>
      <c r="J314" s="13">
        <f>VLOOKUP(MYRANKS_H[[#This Row],[IDFRANGRAPHS]],STEAMER_H[],COLUMN(STEAMER_H[HR]),FALSE)</f>
        <v>5</v>
      </c>
      <c r="K314" s="13">
        <f>VLOOKUP(MYRANKS_H[[#This Row],[IDFRANGRAPHS]],STEAMER_H[],COLUMN(STEAMER_H[R]),FALSE)</f>
        <v>18</v>
      </c>
      <c r="L314" s="13">
        <f>VLOOKUP(MYRANKS_H[[#This Row],[IDFRANGRAPHS]],STEAMER_H[],COLUMN(STEAMER_H[RBI]),FALSE)</f>
        <v>18</v>
      </c>
      <c r="M314" s="13">
        <f>VLOOKUP(MYRANKS_H[[#This Row],[IDFRANGRAPHS]],STEAMER_H[],COLUMN(STEAMER_H[BB]),FALSE)</f>
        <v>14</v>
      </c>
      <c r="N314" s="13">
        <f>VLOOKUP(MYRANKS_H[[#This Row],[IDFRANGRAPHS]],STEAMER_H[],COLUMN(STEAMER_H[SO]),FALSE)</f>
        <v>31</v>
      </c>
      <c r="O314" s="13">
        <f>VLOOKUP(MYRANKS_H[[#This Row],[IDFRANGRAPHS]],STEAMER_H[],COLUMN(STEAMER_H[SB]),FALSE)</f>
        <v>1</v>
      </c>
      <c r="P314" s="15">
        <f>MYRANKS_H[[#This Row],[H]]/MYRANKS_H[[#This Row],[AB]]</f>
        <v>0.25174825174825177</v>
      </c>
    </row>
    <row r="315" spans="1:16" x14ac:dyDescent="0.25">
      <c r="A315" s="7" t="s">
        <v>18978</v>
      </c>
      <c r="B315" s="9" t="str">
        <f>VLOOKUP(MYRANKS_H[[#This Row],[PLAYERID]],PLAYERIDMAP[],COLUMN(PLAYERIDMAP[LASTNAME]),FALSE)</f>
        <v>Lawrie</v>
      </c>
      <c r="C315" s="12" t="str">
        <f>VLOOKUP(MYRANKS_H[[#This Row],[PLAYERID]],PLAYERIDMAP[],COLUMN(PLAYERIDMAP[FIRSTNAME]),FALSE)</f>
        <v xml:space="preserve">Brett </v>
      </c>
      <c r="D315" s="12" t="str">
        <f>VLOOKUP(MYRANKS_H[[#This Row],[PLAYERID]],PLAYERIDMAP[],COLUMN(PLAYERIDMAP[TEAM]),FALSE)</f>
        <v>TOR</v>
      </c>
      <c r="E315" s="12" t="str">
        <f>VLOOKUP(MYRANKS_H[[#This Row],[PLAYERID]],PLAYERIDMAP[],COLUMN(PLAYERIDMAP[POS]),FALSE)</f>
        <v>3B</v>
      </c>
      <c r="F315" s="12">
        <f>VLOOKUP(MYRANKS_H[[#This Row],[PLAYERID]],PLAYERIDMAP[],COLUMN(PLAYERIDMAP[IDFANGRAPHS]),FALSE)</f>
        <v>5247</v>
      </c>
      <c r="G315" s="13">
        <f>VLOOKUP(MYRANKS_H[[#This Row],[IDFRANGRAPHS]],STEAMER_H[],COLUMN(STEAMER_H[PA]),FALSE)</f>
        <v>544</v>
      </c>
      <c r="H315" s="13">
        <f>VLOOKUP(MYRANKS_H[[#This Row],[IDFRANGRAPHS]],STEAMER_H[],COLUMN(STEAMER_H[AB]),FALSE)</f>
        <v>493</v>
      </c>
      <c r="I315" s="13">
        <f>VLOOKUP(MYRANKS_H[[#This Row],[IDFRANGRAPHS]],STEAMER_H[],COLUMN(STEAMER_H[H]),FALSE)</f>
        <v>136</v>
      </c>
      <c r="J315" s="13">
        <f>VLOOKUP(MYRANKS_H[[#This Row],[IDFRANGRAPHS]],STEAMER_H[],COLUMN(STEAMER_H[HR]),FALSE)</f>
        <v>16</v>
      </c>
      <c r="K315" s="13">
        <f>VLOOKUP(MYRANKS_H[[#This Row],[IDFRANGRAPHS]],STEAMER_H[],COLUMN(STEAMER_H[R]),FALSE)</f>
        <v>66</v>
      </c>
      <c r="L315" s="13">
        <f>VLOOKUP(MYRANKS_H[[#This Row],[IDFRANGRAPHS]],STEAMER_H[],COLUMN(STEAMER_H[RBI]),FALSE)</f>
        <v>67</v>
      </c>
      <c r="M315" s="13">
        <f>VLOOKUP(MYRANKS_H[[#This Row],[IDFRANGRAPHS]],STEAMER_H[],COLUMN(STEAMER_H[BB]),FALSE)</f>
        <v>39</v>
      </c>
      <c r="N315" s="13">
        <f>VLOOKUP(MYRANKS_H[[#This Row],[IDFRANGRAPHS]],STEAMER_H[],COLUMN(STEAMER_H[SO]),FALSE)</f>
        <v>86</v>
      </c>
      <c r="O315" s="13">
        <f>VLOOKUP(MYRANKS_H[[#This Row],[IDFRANGRAPHS]],STEAMER_H[],COLUMN(STEAMER_H[SB]),FALSE)</f>
        <v>12</v>
      </c>
      <c r="P315" s="15">
        <f>MYRANKS_H[[#This Row],[H]]/MYRANKS_H[[#This Row],[AB]]</f>
        <v>0.27586206896551724</v>
      </c>
    </row>
    <row r="316" spans="1:16" x14ac:dyDescent="0.25">
      <c r="A316" s="7" t="s">
        <v>18997</v>
      </c>
      <c r="B316" s="9" t="str">
        <f>VLOOKUP(MYRANKS_H[[#This Row],[PLAYERID]],PLAYERIDMAP[],COLUMN(PLAYERIDMAP[LASTNAME]),FALSE)</f>
        <v>Lee</v>
      </c>
      <c r="C316" s="12" t="str">
        <f>VLOOKUP(MYRANKS_H[[#This Row],[PLAYERID]],PLAYERIDMAP[],COLUMN(PLAYERIDMAP[FIRSTNAME]),FALSE)</f>
        <v xml:space="preserve">Carlos </v>
      </c>
      <c r="D316" s="12" t="str">
        <f>VLOOKUP(MYRANKS_H[[#This Row],[PLAYERID]],PLAYERIDMAP[],COLUMN(PLAYERIDMAP[TEAM]),FALSE)</f>
        <v>MIA</v>
      </c>
      <c r="E316" s="12" t="str">
        <f>VLOOKUP(MYRANKS_H[[#This Row],[PLAYERID]],PLAYERIDMAP[],COLUMN(PLAYERIDMAP[POS]),FALSE)</f>
        <v>1B</v>
      </c>
      <c r="F316" s="12">
        <f>VLOOKUP(MYRANKS_H[[#This Row],[PLAYERID]],PLAYERIDMAP[],COLUMN(PLAYERIDMAP[IDFANGRAPHS]),FALSE)</f>
        <v>243</v>
      </c>
      <c r="G316" s="13">
        <f>VLOOKUP(MYRANKS_H[[#This Row],[IDFRANGRAPHS]],STEAMER_H[],COLUMN(STEAMER_H[PA]),FALSE)</f>
        <v>431</v>
      </c>
      <c r="H316" s="13">
        <f>VLOOKUP(MYRANKS_H[[#This Row],[IDFRANGRAPHS]],STEAMER_H[],COLUMN(STEAMER_H[AB]),FALSE)</f>
        <v>388</v>
      </c>
      <c r="I316" s="13">
        <f>VLOOKUP(MYRANKS_H[[#This Row],[IDFRANGRAPHS]],STEAMER_H[],COLUMN(STEAMER_H[H]),FALSE)</f>
        <v>102</v>
      </c>
      <c r="J316" s="13">
        <f>VLOOKUP(MYRANKS_H[[#This Row],[IDFRANGRAPHS]],STEAMER_H[],COLUMN(STEAMER_H[HR]),FALSE)</f>
        <v>11</v>
      </c>
      <c r="K316" s="13">
        <f>VLOOKUP(MYRANKS_H[[#This Row],[IDFRANGRAPHS]],STEAMER_H[],COLUMN(STEAMER_H[R]),FALSE)</f>
        <v>44</v>
      </c>
      <c r="L316" s="13">
        <f>VLOOKUP(MYRANKS_H[[#This Row],[IDFRANGRAPHS]],STEAMER_H[],COLUMN(STEAMER_H[RBI]),FALSE)</f>
        <v>48</v>
      </c>
      <c r="M316" s="13">
        <f>VLOOKUP(MYRANKS_H[[#This Row],[IDFRANGRAPHS]],STEAMER_H[],COLUMN(STEAMER_H[BB]),FALSE)</f>
        <v>37</v>
      </c>
      <c r="N316" s="13">
        <f>VLOOKUP(MYRANKS_H[[#This Row],[IDFRANGRAPHS]],STEAMER_H[],COLUMN(STEAMER_H[SO]),FALSE)</f>
        <v>41</v>
      </c>
      <c r="O316" s="13">
        <f>VLOOKUP(MYRANKS_H[[#This Row],[IDFRANGRAPHS]],STEAMER_H[],COLUMN(STEAMER_H[SB]),FALSE)</f>
        <v>2</v>
      </c>
      <c r="P316" s="15">
        <f>MYRANKS_H[[#This Row],[H]]/MYRANKS_H[[#This Row],[AB]]</f>
        <v>0.26288659793814434</v>
      </c>
    </row>
    <row r="317" spans="1:16" x14ac:dyDescent="0.25">
      <c r="A317" s="7" t="s">
        <v>19004</v>
      </c>
      <c r="B317" s="9" t="str">
        <f>VLOOKUP(MYRANKS_H[[#This Row],[PLAYERID]],PLAYERIDMAP[],COLUMN(PLAYERIDMAP[LASTNAME]),FALSE)</f>
        <v>LeMahieu</v>
      </c>
      <c r="C317" s="12" t="str">
        <f>VLOOKUP(MYRANKS_H[[#This Row],[PLAYERID]],PLAYERIDMAP[],COLUMN(PLAYERIDMAP[FIRSTNAME]),FALSE)</f>
        <v xml:space="preserve">DJ </v>
      </c>
      <c r="D317" s="12" t="str">
        <f>VLOOKUP(MYRANKS_H[[#This Row],[PLAYERID]],PLAYERIDMAP[],COLUMN(PLAYERIDMAP[TEAM]),FALSE)</f>
        <v>COL</v>
      </c>
      <c r="E317" s="12" t="str">
        <f>VLOOKUP(MYRANKS_H[[#This Row],[PLAYERID]],PLAYERIDMAP[],COLUMN(PLAYERIDMAP[POS]),FALSE)</f>
        <v>2B</v>
      </c>
      <c r="F317" s="12">
        <f>VLOOKUP(MYRANKS_H[[#This Row],[PLAYERID]],PLAYERIDMAP[],COLUMN(PLAYERIDMAP[IDFANGRAPHS]),FALSE)</f>
        <v>9874</v>
      </c>
      <c r="G317" s="13">
        <f>VLOOKUP(MYRANKS_H[[#This Row],[IDFRANGRAPHS]],STEAMER_H[],COLUMN(STEAMER_H[PA]),FALSE)</f>
        <v>155</v>
      </c>
      <c r="H317" s="13">
        <f>VLOOKUP(MYRANKS_H[[#This Row],[IDFRANGRAPHS]],STEAMER_H[],COLUMN(STEAMER_H[AB]),FALSE)</f>
        <v>144</v>
      </c>
      <c r="I317" s="13">
        <f>VLOOKUP(MYRANKS_H[[#This Row],[IDFRANGRAPHS]],STEAMER_H[],COLUMN(STEAMER_H[H]),FALSE)</f>
        <v>42</v>
      </c>
      <c r="J317" s="13">
        <f>VLOOKUP(MYRANKS_H[[#This Row],[IDFRANGRAPHS]],STEAMER_H[],COLUMN(STEAMER_H[HR]),FALSE)</f>
        <v>1</v>
      </c>
      <c r="K317" s="13">
        <f>VLOOKUP(MYRANKS_H[[#This Row],[IDFRANGRAPHS]],STEAMER_H[],COLUMN(STEAMER_H[R]),FALSE)</f>
        <v>16</v>
      </c>
      <c r="L317" s="13">
        <f>VLOOKUP(MYRANKS_H[[#This Row],[IDFRANGRAPHS]],STEAMER_H[],COLUMN(STEAMER_H[RBI]),FALSE)</f>
        <v>15</v>
      </c>
      <c r="M317" s="13">
        <f>VLOOKUP(MYRANKS_H[[#This Row],[IDFRANGRAPHS]],STEAMER_H[],COLUMN(STEAMER_H[BB]),FALSE)</f>
        <v>8</v>
      </c>
      <c r="N317" s="13">
        <f>VLOOKUP(MYRANKS_H[[#This Row],[IDFRANGRAPHS]],STEAMER_H[],COLUMN(STEAMER_H[SO]),FALSE)</f>
        <v>19</v>
      </c>
      <c r="O317" s="13">
        <f>VLOOKUP(MYRANKS_H[[#This Row],[IDFRANGRAPHS]],STEAMER_H[],COLUMN(STEAMER_H[SB]),FALSE)</f>
        <v>3</v>
      </c>
      <c r="P317" s="15">
        <f>MYRANKS_H[[#This Row],[H]]/MYRANKS_H[[#This Row],[AB]]</f>
        <v>0.29166666666666669</v>
      </c>
    </row>
    <row r="318" spans="1:16" x14ac:dyDescent="0.25">
      <c r="A318" s="7" t="s">
        <v>19006</v>
      </c>
      <c r="B318" s="9" t="str">
        <f>VLOOKUP(MYRANKS_H[[#This Row],[PLAYERID]],PLAYERIDMAP[],COLUMN(PLAYERIDMAP[LASTNAME]),FALSE)</f>
        <v>Leon</v>
      </c>
      <c r="C318" s="12" t="str">
        <f>VLOOKUP(MYRANKS_H[[#This Row],[PLAYERID]],PLAYERIDMAP[],COLUMN(PLAYERIDMAP[FIRSTNAME]),FALSE)</f>
        <v xml:space="preserve">Sandy </v>
      </c>
      <c r="D318" s="12" t="str">
        <f>VLOOKUP(MYRANKS_H[[#This Row],[PLAYERID]],PLAYERIDMAP[],COLUMN(PLAYERIDMAP[TEAM]),FALSE)</f>
        <v>WAS</v>
      </c>
      <c r="E318" s="12" t="str">
        <f>VLOOKUP(MYRANKS_H[[#This Row],[PLAYERID]],PLAYERIDMAP[],COLUMN(PLAYERIDMAP[POS]),FALSE)</f>
        <v>C</v>
      </c>
      <c r="F318" s="12">
        <f>VLOOKUP(MYRANKS_H[[#This Row],[PLAYERID]],PLAYERIDMAP[],COLUMN(PLAYERIDMAP[IDFANGRAPHS]),FALSE)</f>
        <v>5273</v>
      </c>
      <c r="G318" s="13">
        <f>VLOOKUP(MYRANKS_H[[#This Row],[IDFRANGRAPHS]],STEAMER_H[],COLUMN(STEAMER_H[PA]),FALSE)</f>
        <v>100</v>
      </c>
      <c r="H318" s="13">
        <f>VLOOKUP(MYRANKS_H[[#This Row],[IDFRANGRAPHS]],STEAMER_H[],COLUMN(STEAMER_H[AB]),FALSE)</f>
        <v>90</v>
      </c>
      <c r="I318" s="13">
        <f>VLOOKUP(MYRANKS_H[[#This Row],[IDFRANGRAPHS]],STEAMER_H[],COLUMN(STEAMER_H[H]),FALSE)</f>
        <v>21</v>
      </c>
      <c r="J318" s="13">
        <f>VLOOKUP(MYRANKS_H[[#This Row],[IDFRANGRAPHS]],STEAMER_H[],COLUMN(STEAMER_H[HR]),FALSE)</f>
        <v>1</v>
      </c>
      <c r="K318" s="13">
        <f>VLOOKUP(MYRANKS_H[[#This Row],[IDFRANGRAPHS]],STEAMER_H[],COLUMN(STEAMER_H[R]),FALSE)</f>
        <v>8</v>
      </c>
      <c r="L318" s="13">
        <f>VLOOKUP(MYRANKS_H[[#This Row],[IDFRANGRAPHS]],STEAMER_H[],COLUMN(STEAMER_H[RBI]),FALSE)</f>
        <v>9</v>
      </c>
      <c r="M318" s="13">
        <f>VLOOKUP(MYRANKS_H[[#This Row],[IDFRANGRAPHS]],STEAMER_H[],COLUMN(STEAMER_H[BB]),FALSE)</f>
        <v>7</v>
      </c>
      <c r="N318" s="13">
        <f>VLOOKUP(MYRANKS_H[[#This Row],[IDFRANGRAPHS]],STEAMER_H[],COLUMN(STEAMER_H[SO]),FALSE)</f>
        <v>18</v>
      </c>
      <c r="O318" s="13">
        <f>VLOOKUP(MYRANKS_H[[#This Row],[IDFRANGRAPHS]],STEAMER_H[],COLUMN(STEAMER_H[SB]),FALSE)</f>
        <v>0</v>
      </c>
      <c r="P318" s="15">
        <f>MYRANKS_H[[#This Row],[H]]/MYRANKS_H[[#This Row],[AB]]</f>
        <v>0.23333333333333334</v>
      </c>
    </row>
    <row r="319" spans="1:16" x14ac:dyDescent="0.25">
      <c r="A319" s="7" t="s">
        <v>19020</v>
      </c>
      <c r="B319" s="9" t="str">
        <f>VLOOKUP(MYRANKS_H[[#This Row],[PLAYERID]],PLAYERIDMAP[],COLUMN(PLAYERIDMAP[LASTNAME]),FALSE)</f>
        <v>Lewis</v>
      </c>
      <c r="C319" s="12" t="str">
        <f>VLOOKUP(MYRANKS_H[[#This Row],[PLAYERID]],PLAYERIDMAP[],COLUMN(PLAYERIDMAP[FIRSTNAME]),FALSE)</f>
        <v xml:space="preserve">Fred </v>
      </c>
      <c r="D319" s="12" t="str">
        <f>VLOOKUP(MYRANKS_H[[#This Row],[PLAYERID]],PLAYERIDMAP[],COLUMN(PLAYERIDMAP[TEAM]),FALSE)</f>
        <v>NYM</v>
      </c>
      <c r="E319" s="12" t="str">
        <f>VLOOKUP(MYRANKS_H[[#This Row],[PLAYERID]],PLAYERIDMAP[],COLUMN(PLAYERIDMAP[POS]),FALSE)</f>
        <v>OF</v>
      </c>
      <c r="F319" s="12">
        <f>VLOOKUP(MYRANKS_H[[#This Row],[PLAYERID]],PLAYERIDMAP[],COLUMN(PLAYERIDMAP[IDFANGRAPHS]),FALSE)</f>
        <v>4693</v>
      </c>
      <c r="G319" s="13">
        <f>VLOOKUP(MYRANKS_H[[#This Row],[IDFRANGRAPHS]],STEAMER_H[],COLUMN(STEAMER_H[PA]),FALSE)</f>
        <v>100</v>
      </c>
      <c r="H319" s="13">
        <f>VLOOKUP(MYRANKS_H[[#This Row],[IDFRANGRAPHS]],STEAMER_H[],COLUMN(STEAMER_H[AB]),FALSE)</f>
        <v>88</v>
      </c>
      <c r="I319" s="13">
        <f>VLOOKUP(MYRANKS_H[[#This Row],[IDFRANGRAPHS]],STEAMER_H[],COLUMN(STEAMER_H[H]),FALSE)</f>
        <v>22</v>
      </c>
      <c r="J319" s="13">
        <f>VLOOKUP(MYRANKS_H[[#This Row],[IDFRANGRAPHS]],STEAMER_H[],COLUMN(STEAMER_H[HR]),FALSE)</f>
        <v>2</v>
      </c>
      <c r="K319" s="13">
        <f>VLOOKUP(MYRANKS_H[[#This Row],[IDFRANGRAPHS]],STEAMER_H[],COLUMN(STEAMER_H[R]),FALSE)</f>
        <v>9</v>
      </c>
      <c r="L319" s="13">
        <f>VLOOKUP(MYRANKS_H[[#This Row],[IDFRANGRAPHS]],STEAMER_H[],COLUMN(STEAMER_H[RBI]),FALSE)</f>
        <v>10</v>
      </c>
      <c r="M319" s="13">
        <f>VLOOKUP(MYRANKS_H[[#This Row],[IDFRANGRAPHS]],STEAMER_H[],COLUMN(STEAMER_H[BB]),FALSE)</f>
        <v>10</v>
      </c>
      <c r="N319" s="13">
        <f>VLOOKUP(MYRANKS_H[[#This Row],[IDFRANGRAPHS]],STEAMER_H[],COLUMN(STEAMER_H[SO]),FALSE)</f>
        <v>23</v>
      </c>
      <c r="O319" s="13">
        <f>VLOOKUP(MYRANKS_H[[#This Row],[IDFRANGRAPHS]],STEAMER_H[],COLUMN(STEAMER_H[SB]),FALSE)</f>
        <v>3</v>
      </c>
      <c r="P319" s="15">
        <f>MYRANKS_H[[#This Row],[H]]/MYRANKS_H[[#This Row],[AB]]</f>
        <v>0.25</v>
      </c>
    </row>
    <row r="320" spans="1:16" x14ac:dyDescent="0.25">
      <c r="A320" s="7" t="s">
        <v>19024</v>
      </c>
      <c r="B320" s="9" t="str">
        <f>VLOOKUP(MYRANKS_H[[#This Row],[PLAYERID]],PLAYERIDMAP[],COLUMN(PLAYERIDMAP[LASTNAME]),FALSE)</f>
        <v>Liddi</v>
      </c>
      <c r="C320" s="12" t="str">
        <f>VLOOKUP(MYRANKS_H[[#This Row],[PLAYERID]],PLAYERIDMAP[],COLUMN(PLAYERIDMAP[FIRSTNAME]),FALSE)</f>
        <v xml:space="preserve">Alex </v>
      </c>
      <c r="D320" s="12" t="str">
        <f>VLOOKUP(MYRANKS_H[[#This Row],[PLAYERID]],PLAYERIDMAP[],COLUMN(PLAYERIDMAP[TEAM]),FALSE)</f>
        <v>SEA</v>
      </c>
      <c r="E320" s="12" t="str">
        <f>VLOOKUP(MYRANKS_H[[#This Row],[PLAYERID]],PLAYERIDMAP[],COLUMN(PLAYERIDMAP[POS]),FALSE)</f>
        <v>3B</v>
      </c>
      <c r="F320" s="12">
        <f>VLOOKUP(MYRANKS_H[[#This Row],[PLAYERID]],PLAYERIDMAP[],COLUMN(PLAYERIDMAP[IDFANGRAPHS]),FALSE)</f>
        <v>5411</v>
      </c>
      <c r="G320" s="13">
        <f>VLOOKUP(MYRANKS_H[[#This Row],[IDFRANGRAPHS]],STEAMER_H[],COLUMN(STEAMER_H[PA]),FALSE)</f>
        <v>100</v>
      </c>
      <c r="H320" s="13">
        <f>VLOOKUP(MYRANKS_H[[#This Row],[IDFRANGRAPHS]],STEAMER_H[],COLUMN(STEAMER_H[AB]),FALSE)</f>
        <v>90</v>
      </c>
      <c r="I320" s="13">
        <f>VLOOKUP(MYRANKS_H[[#This Row],[IDFRANGRAPHS]],STEAMER_H[],COLUMN(STEAMER_H[H]),FALSE)</f>
        <v>22</v>
      </c>
      <c r="J320" s="13">
        <f>VLOOKUP(MYRANKS_H[[#This Row],[IDFRANGRAPHS]],STEAMER_H[],COLUMN(STEAMER_H[HR]),FALSE)</f>
        <v>3</v>
      </c>
      <c r="K320" s="13">
        <f>VLOOKUP(MYRANKS_H[[#This Row],[IDFRANGRAPHS]],STEAMER_H[],COLUMN(STEAMER_H[R]),FALSE)</f>
        <v>11</v>
      </c>
      <c r="L320" s="13">
        <f>VLOOKUP(MYRANKS_H[[#This Row],[IDFRANGRAPHS]],STEAMER_H[],COLUMN(STEAMER_H[RBI]),FALSE)</f>
        <v>11</v>
      </c>
      <c r="M320" s="13">
        <f>VLOOKUP(MYRANKS_H[[#This Row],[IDFRANGRAPHS]],STEAMER_H[],COLUMN(STEAMER_H[BB]),FALSE)</f>
        <v>8</v>
      </c>
      <c r="N320" s="13">
        <f>VLOOKUP(MYRANKS_H[[#This Row],[IDFRANGRAPHS]],STEAMER_H[],COLUMN(STEAMER_H[SO]),FALSE)</f>
        <v>26</v>
      </c>
      <c r="O320" s="13">
        <f>VLOOKUP(MYRANKS_H[[#This Row],[IDFRANGRAPHS]],STEAMER_H[],COLUMN(STEAMER_H[SB]),FALSE)</f>
        <v>1</v>
      </c>
      <c r="P320" s="15">
        <f>MYRANKS_H[[#This Row],[H]]/MYRANKS_H[[#This Row],[AB]]</f>
        <v>0.24444444444444444</v>
      </c>
    </row>
    <row r="321" spans="1:16" x14ac:dyDescent="0.25">
      <c r="A321" s="7" t="s">
        <v>19039</v>
      </c>
      <c r="B321" s="9" t="str">
        <f>VLOOKUP(MYRANKS_H[[#This Row],[PLAYERID]],PLAYERIDMAP[],COLUMN(PLAYERIDMAP[LASTNAME]),FALSE)</f>
        <v>Lind</v>
      </c>
      <c r="C321" s="12" t="str">
        <f>VLOOKUP(MYRANKS_H[[#This Row],[PLAYERID]],PLAYERIDMAP[],COLUMN(PLAYERIDMAP[FIRSTNAME]),FALSE)</f>
        <v xml:space="preserve">Adam </v>
      </c>
      <c r="D321" s="12" t="str">
        <f>VLOOKUP(MYRANKS_H[[#This Row],[PLAYERID]],PLAYERIDMAP[],COLUMN(PLAYERIDMAP[TEAM]),FALSE)</f>
        <v>TOR</v>
      </c>
      <c r="E321" s="12" t="str">
        <f>VLOOKUP(MYRANKS_H[[#This Row],[PLAYERID]],PLAYERIDMAP[],COLUMN(PLAYERIDMAP[POS]),FALSE)</f>
        <v>1B</v>
      </c>
      <c r="F321" s="12">
        <f>VLOOKUP(MYRANKS_H[[#This Row],[PLAYERID]],PLAYERIDMAP[],COLUMN(PLAYERIDMAP[IDFANGRAPHS]),FALSE)</f>
        <v>8027</v>
      </c>
      <c r="G321" s="13">
        <f>VLOOKUP(MYRANKS_H[[#This Row],[IDFRANGRAPHS]],STEAMER_H[],COLUMN(STEAMER_H[PA]),FALSE)</f>
        <v>387</v>
      </c>
      <c r="H321" s="13">
        <f>VLOOKUP(MYRANKS_H[[#This Row],[IDFRANGRAPHS]],STEAMER_H[],COLUMN(STEAMER_H[AB]),FALSE)</f>
        <v>349</v>
      </c>
      <c r="I321" s="13">
        <f>VLOOKUP(MYRANKS_H[[#This Row],[IDFRANGRAPHS]],STEAMER_H[],COLUMN(STEAMER_H[H]),FALSE)</f>
        <v>91</v>
      </c>
      <c r="J321" s="13">
        <f>VLOOKUP(MYRANKS_H[[#This Row],[IDFRANGRAPHS]],STEAMER_H[],COLUMN(STEAMER_H[HR]),FALSE)</f>
        <v>15</v>
      </c>
      <c r="K321" s="13">
        <f>VLOOKUP(MYRANKS_H[[#This Row],[IDFRANGRAPHS]],STEAMER_H[],COLUMN(STEAMER_H[R]),FALSE)</f>
        <v>46</v>
      </c>
      <c r="L321" s="13">
        <f>VLOOKUP(MYRANKS_H[[#This Row],[IDFRANGRAPHS]],STEAMER_H[],COLUMN(STEAMER_H[RBI]),FALSE)</f>
        <v>51</v>
      </c>
      <c r="M321" s="13">
        <f>VLOOKUP(MYRANKS_H[[#This Row],[IDFRANGRAPHS]],STEAMER_H[],COLUMN(STEAMER_H[BB]),FALSE)</f>
        <v>31</v>
      </c>
      <c r="N321" s="13">
        <f>VLOOKUP(MYRANKS_H[[#This Row],[IDFRANGRAPHS]],STEAMER_H[],COLUMN(STEAMER_H[SO]),FALSE)</f>
        <v>75</v>
      </c>
      <c r="O321" s="13">
        <f>VLOOKUP(MYRANKS_H[[#This Row],[IDFRANGRAPHS]],STEAMER_H[],COLUMN(STEAMER_H[SB]),FALSE)</f>
        <v>1</v>
      </c>
      <c r="P321" s="15">
        <f>MYRANKS_H[[#This Row],[H]]/MYRANKS_H[[#This Row],[AB]]</f>
        <v>0.26074498567335241</v>
      </c>
    </row>
    <row r="322" spans="1:16" x14ac:dyDescent="0.25">
      <c r="A322" s="7" t="s">
        <v>19055</v>
      </c>
      <c r="B322" s="9" t="str">
        <f>VLOOKUP(MYRANKS_H[[#This Row],[PLAYERID]],PLAYERIDMAP[],COLUMN(PLAYERIDMAP[LASTNAME]),FALSE)</f>
        <v>Lobaton</v>
      </c>
      <c r="C322" s="12" t="str">
        <f>VLOOKUP(MYRANKS_H[[#This Row],[PLAYERID]],PLAYERIDMAP[],COLUMN(PLAYERIDMAP[FIRSTNAME]),FALSE)</f>
        <v xml:space="preserve">Jose </v>
      </c>
      <c r="D322" s="12" t="str">
        <f>VLOOKUP(MYRANKS_H[[#This Row],[PLAYERID]],PLAYERIDMAP[],COLUMN(PLAYERIDMAP[TEAM]),FALSE)</f>
        <v>TB</v>
      </c>
      <c r="E322" s="12" t="str">
        <f>VLOOKUP(MYRANKS_H[[#This Row],[PLAYERID]],PLAYERIDMAP[],COLUMN(PLAYERIDMAP[POS]),FALSE)</f>
        <v>C</v>
      </c>
      <c r="F322" s="12">
        <f>VLOOKUP(MYRANKS_H[[#This Row],[PLAYERID]],PLAYERIDMAP[],COLUMN(PLAYERIDMAP[IDFANGRAPHS]),FALSE)</f>
        <v>4243</v>
      </c>
      <c r="G322" s="13">
        <f>VLOOKUP(MYRANKS_H[[#This Row],[IDFRANGRAPHS]],STEAMER_H[],COLUMN(STEAMER_H[PA]),FALSE)</f>
        <v>148</v>
      </c>
      <c r="H322" s="13">
        <f>VLOOKUP(MYRANKS_H[[#This Row],[IDFRANGRAPHS]],STEAMER_H[],COLUMN(STEAMER_H[AB]),FALSE)</f>
        <v>129</v>
      </c>
      <c r="I322" s="13">
        <f>VLOOKUP(MYRANKS_H[[#This Row],[IDFRANGRAPHS]],STEAMER_H[],COLUMN(STEAMER_H[H]),FALSE)</f>
        <v>29</v>
      </c>
      <c r="J322" s="13">
        <f>VLOOKUP(MYRANKS_H[[#This Row],[IDFRANGRAPHS]],STEAMER_H[],COLUMN(STEAMER_H[HR]),FALSE)</f>
        <v>3</v>
      </c>
      <c r="K322" s="13">
        <f>VLOOKUP(MYRANKS_H[[#This Row],[IDFRANGRAPHS]],STEAMER_H[],COLUMN(STEAMER_H[R]),FALSE)</f>
        <v>15</v>
      </c>
      <c r="L322" s="13">
        <f>VLOOKUP(MYRANKS_H[[#This Row],[IDFRANGRAPHS]],STEAMER_H[],COLUMN(STEAMER_H[RBI]),FALSE)</f>
        <v>13</v>
      </c>
      <c r="M322" s="13">
        <f>VLOOKUP(MYRANKS_H[[#This Row],[IDFRANGRAPHS]],STEAMER_H[],COLUMN(STEAMER_H[BB]),FALSE)</f>
        <v>15</v>
      </c>
      <c r="N322" s="13">
        <f>VLOOKUP(MYRANKS_H[[#This Row],[IDFRANGRAPHS]],STEAMER_H[],COLUMN(STEAMER_H[SO]),FALSE)</f>
        <v>33</v>
      </c>
      <c r="O322" s="13">
        <f>VLOOKUP(MYRANKS_H[[#This Row],[IDFRANGRAPHS]],STEAMER_H[],COLUMN(STEAMER_H[SB]),FALSE)</f>
        <v>2</v>
      </c>
      <c r="P322" s="15">
        <f>MYRANKS_H[[#This Row],[H]]/MYRANKS_H[[#This Row],[AB]]</f>
        <v>0.22480620155038761</v>
      </c>
    </row>
    <row r="323" spans="1:16" x14ac:dyDescent="0.25">
      <c r="A323" s="7" t="s">
        <v>19075</v>
      </c>
      <c r="B323" s="9" t="str">
        <f>VLOOKUP(MYRANKS_H[[#This Row],[PLAYERID]],PLAYERIDMAP[],COLUMN(PLAYERIDMAP[LASTNAME]),FALSE)</f>
        <v>Lombardozzi</v>
      </c>
      <c r="C323" s="12" t="str">
        <f>VLOOKUP(MYRANKS_H[[#This Row],[PLAYERID]],PLAYERIDMAP[],COLUMN(PLAYERIDMAP[FIRSTNAME]),FALSE)</f>
        <v xml:space="preserve">Steve </v>
      </c>
      <c r="D323" s="12" t="str">
        <f>VLOOKUP(MYRANKS_H[[#This Row],[PLAYERID]],PLAYERIDMAP[],COLUMN(PLAYERIDMAP[TEAM]),FALSE)</f>
        <v>WAS</v>
      </c>
      <c r="E323" s="12" t="str">
        <f>VLOOKUP(MYRANKS_H[[#This Row],[PLAYERID]],PLAYERIDMAP[],COLUMN(PLAYERIDMAP[POS]),FALSE)</f>
        <v>2B</v>
      </c>
      <c r="F323" s="12">
        <f>VLOOKUP(MYRANKS_H[[#This Row],[PLAYERID]],PLAYERIDMAP[],COLUMN(PLAYERIDMAP[IDFANGRAPHS]),FALSE)</f>
        <v>5422</v>
      </c>
      <c r="G323" s="13">
        <f>VLOOKUP(MYRANKS_H[[#This Row],[IDFRANGRAPHS]],STEAMER_H[],COLUMN(STEAMER_H[PA]),FALSE)</f>
        <v>298</v>
      </c>
      <c r="H323" s="13">
        <f>VLOOKUP(MYRANKS_H[[#This Row],[IDFRANGRAPHS]],STEAMER_H[],COLUMN(STEAMER_H[AB]),FALSE)</f>
        <v>272</v>
      </c>
      <c r="I323" s="13">
        <f>VLOOKUP(MYRANKS_H[[#This Row],[IDFRANGRAPHS]],STEAMER_H[],COLUMN(STEAMER_H[H]),FALSE)</f>
        <v>72</v>
      </c>
      <c r="J323" s="13">
        <f>VLOOKUP(MYRANKS_H[[#This Row],[IDFRANGRAPHS]],STEAMER_H[],COLUMN(STEAMER_H[HR]),FALSE)</f>
        <v>4</v>
      </c>
      <c r="K323" s="13">
        <f>VLOOKUP(MYRANKS_H[[#This Row],[IDFRANGRAPHS]],STEAMER_H[],COLUMN(STEAMER_H[R]),FALSE)</f>
        <v>28</v>
      </c>
      <c r="L323" s="13">
        <f>VLOOKUP(MYRANKS_H[[#This Row],[IDFRANGRAPHS]],STEAMER_H[],COLUMN(STEAMER_H[RBI]),FALSE)</f>
        <v>28</v>
      </c>
      <c r="M323" s="13">
        <f>VLOOKUP(MYRANKS_H[[#This Row],[IDFRANGRAPHS]],STEAMER_H[],COLUMN(STEAMER_H[BB]),FALSE)</f>
        <v>18</v>
      </c>
      <c r="N323" s="13">
        <f>VLOOKUP(MYRANKS_H[[#This Row],[IDFRANGRAPHS]],STEAMER_H[],COLUMN(STEAMER_H[SO]),FALSE)</f>
        <v>36</v>
      </c>
      <c r="O323" s="13">
        <f>VLOOKUP(MYRANKS_H[[#This Row],[IDFRANGRAPHS]],STEAMER_H[],COLUMN(STEAMER_H[SB]),FALSE)</f>
        <v>6</v>
      </c>
      <c r="P323" s="15">
        <f>MYRANKS_H[[#This Row],[H]]/MYRANKS_H[[#This Row],[AB]]</f>
        <v>0.26470588235294118</v>
      </c>
    </row>
    <row r="324" spans="1:16" x14ac:dyDescent="0.25">
      <c r="A324" s="7" t="s">
        <v>19079</v>
      </c>
      <c r="B324" s="9" t="str">
        <f>VLOOKUP(MYRANKS_H[[#This Row],[PLAYERID]],PLAYERIDMAP[],COLUMN(PLAYERIDMAP[LASTNAME]),FALSE)</f>
        <v>Loney</v>
      </c>
      <c r="C324" s="12" t="str">
        <f>VLOOKUP(MYRANKS_H[[#This Row],[PLAYERID]],PLAYERIDMAP[],COLUMN(PLAYERIDMAP[FIRSTNAME]),FALSE)</f>
        <v xml:space="preserve">James </v>
      </c>
      <c r="D324" s="12" t="str">
        <f>VLOOKUP(MYRANKS_H[[#This Row],[PLAYERID]],PLAYERIDMAP[],COLUMN(PLAYERIDMAP[TEAM]),FALSE)</f>
        <v>TB</v>
      </c>
      <c r="E324" s="12" t="str">
        <f>VLOOKUP(MYRANKS_H[[#This Row],[PLAYERID]],PLAYERIDMAP[],COLUMN(PLAYERIDMAP[POS]),FALSE)</f>
        <v>1B</v>
      </c>
      <c r="F324" s="12">
        <f>VLOOKUP(MYRANKS_H[[#This Row],[PLAYERID]],PLAYERIDMAP[],COLUMN(PLAYERIDMAP[IDFANGRAPHS]),FALSE)</f>
        <v>4556</v>
      </c>
      <c r="G324" s="13">
        <f>VLOOKUP(MYRANKS_H[[#This Row],[IDFRANGRAPHS]],STEAMER_H[],COLUMN(STEAMER_H[PA]),FALSE)</f>
        <v>459</v>
      </c>
      <c r="H324" s="13">
        <f>VLOOKUP(MYRANKS_H[[#This Row],[IDFRANGRAPHS]],STEAMER_H[],COLUMN(STEAMER_H[AB]),FALSE)</f>
        <v>413</v>
      </c>
      <c r="I324" s="13">
        <f>VLOOKUP(MYRANKS_H[[#This Row],[IDFRANGRAPHS]],STEAMER_H[],COLUMN(STEAMER_H[H]),FALSE)</f>
        <v>110</v>
      </c>
      <c r="J324" s="13">
        <f>VLOOKUP(MYRANKS_H[[#This Row],[IDFRANGRAPHS]],STEAMER_H[],COLUMN(STEAMER_H[HR]),FALSE)</f>
        <v>9</v>
      </c>
      <c r="K324" s="13">
        <f>VLOOKUP(MYRANKS_H[[#This Row],[IDFRANGRAPHS]],STEAMER_H[],COLUMN(STEAMER_H[R]),FALSE)</f>
        <v>48</v>
      </c>
      <c r="L324" s="13">
        <f>VLOOKUP(MYRANKS_H[[#This Row],[IDFRANGRAPHS]],STEAMER_H[],COLUMN(STEAMER_H[RBI]),FALSE)</f>
        <v>48</v>
      </c>
      <c r="M324" s="13">
        <f>VLOOKUP(MYRANKS_H[[#This Row],[IDFRANGRAPHS]],STEAMER_H[],COLUMN(STEAMER_H[BB]),FALSE)</f>
        <v>37</v>
      </c>
      <c r="N324" s="13">
        <f>VLOOKUP(MYRANKS_H[[#This Row],[IDFRANGRAPHS]],STEAMER_H[],COLUMN(STEAMER_H[SO]),FALSE)</f>
        <v>56</v>
      </c>
      <c r="O324" s="13">
        <f>VLOOKUP(MYRANKS_H[[#This Row],[IDFRANGRAPHS]],STEAMER_H[],COLUMN(STEAMER_H[SB]),FALSE)</f>
        <v>2</v>
      </c>
      <c r="P324" s="15">
        <f>MYRANKS_H[[#This Row],[H]]/MYRANKS_H[[#This Row],[AB]]</f>
        <v>0.26634382566585957</v>
      </c>
    </row>
    <row r="325" spans="1:16" x14ac:dyDescent="0.25">
      <c r="A325" s="7" t="s">
        <v>19083</v>
      </c>
      <c r="B325" s="9" t="str">
        <f>VLOOKUP(MYRANKS_H[[#This Row],[PLAYERID]],PLAYERIDMAP[],COLUMN(PLAYERIDMAP[LASTNAME]),FALSE)</f>
        <v>Longoria</v>
      </c>
      <c r="C325" s="12" t="str">
        <f>VLOOKUP(MYRANKS_H[[#This Row],[PLAYERID]],PLAYERIDMAP[],COLUMN(PLAYERIDMAP[FIRSTNAME]),FALSE)</f>
        <v xml:space="preserve">Evan </v>
      </c>
      <c r="D325" s="12" t="str">
        <f>VLOOKUP(MYRANKS_H[[#This Row],[PLAYERID]],PLAYERIDMAP[],COLUMN(PLAYERIDMAP[TEAM]),FALSE)</f>
        <v>TB</v>
      </c>
      <c r="E325" s="12" t="str">
        <f>VLOOKUP(MYRANKS_H[[#This Row],[PLAYERID]],PLAYERIDMAP[],COLUMN(PLAYERIDMAP[POS]),FALSE)</f>
        <v>3B</v>
      </c>
      <c r="F325" s="12">
        <f>VLOOKUP(MYRANKS_H[[#This Row],[PLAYERID]],PLAYERIDMAP[],COLUMN(PLAYERIDMAP[IDFANGRAPHS]),FALSE)</f>
        <v>9368</v>
      </c>
      <c r="G325" s="13">
        <f>VLOOKUP(MYRANKS_H[[#This Row],[IDFRANGRAPHS]],STEAMER_H[],COLUMN(STEAMER_H[PA]),FALSE)</f>
        <v>568</v>
      </c>
      <c r="H325" s="13">
        <f>VLOOKUP(MYRANKS_H[[#This Row],[IDFRANGRAPHS]],STEAMER_H[],COLUMN(STEAMER_H[AB]),FALSE)</f>
        <v>487</v>
      </c>
      <c r="I325" s="13">
        <f>VLOOKUP(MYRANKS_H[[#This Row],[IDFRANGRAPHS]],STEAMER_H[],COLUMN(STEAMER_H[H]),FALSE)</f>
        <v>135</v>
      </c>
      <c r="J325" s="13">
        <f>VLOOKUP(MYRANKS_H[[#This Row],[IDFRANGRAPHS]],STEAMER_H[],COLUMN(STEAMER_H[HR]),FALSE)</f>
        <v>29</v>
      </c>
      <c r="K325" s="13">
        <f>VLOOKUP(MYRANKS_H[[#This Row],[IDFRANGRAPHS]],STEAMER_H[],COLUMN(STEAMER_H[R]),FALSE)</f>
        <v>80</v>
      </c>
      <c r="L325" s="13">
        <f>VLOOKUP(MYRANKS_H[[#This Row],[IDFRANGRAPHS]],STEAMER_H[],COLUMN(STEAMER_H[RBI]),FALSE)</f>
        <v>88</v>
      </c>
      <c r="M325" s="13">
        <f>VLOOKUP(MYRANKS_H[[#This Row],[IDFRANGRAPHS]],STEAMER_H[],COLUMN(STEAMER_H[BB]),FALSE)</f>
        <v>70</v>
      </c>
      <c r="N325" s="13">
        <f>VLOOKUP(MYRANKS_H[[#This Row],[IDFRANGRAPHS]],STEAMER_H[],COLUMN(STEAMER_H[SO]),FALSE)</f>
        <v>102</v>
      </c>
      <c r="O325" s="13">
        <f>VLOOKUP(MYRANKS_H[[#This Row],[IDFRANGRAPHS]],STEAMER_H[],COLUMN(STEAMER_H[SB]),FALSE)</f>
        <v>4</v>
      </c>
      <c r="P325" s="15">
        <f>MYRANKS_H[[#This Row],[H]]/MYRANKS_H[[#This Row],[AB]]</f>
        <v>0.27720739219712526</v>
      </c>
    </row>
    <row r="326" spans="1:16" x14ac:dyDescent="0.25">
      <c r="A326" s="7" t="s">
        <v>19091</v>
      </c>
      <c r="B326" s="9" t="str">
        <f>VLOOKUP(MYRANKS_H[[#This Row],[PLAYERID]],PLAYERIDMAP[],COLUMN(PLAYERIDMAP[LASTNAME]),FALSE)</f>
        <v>Lopez</v>
      </c>
      <c r="C326" s="12" t="str">
        <f>VLOOKUP(MYRANKS_H[[#This Row],[PLAYERID]],PLAYERIDMAP[],COLUMN(PLAYERIDMAP[FIRSTNAME]),FALSE)</f>
        <v xml:space="preserve">Jose </v>
      </c>
      <c r="D326" s="12" t="str">
        <f>VLOOKUP(MYRANKS_H[[#This Row],[PLAYERID]],PLAYERIDMAP[],COLUMN(PLAYERIDMAP[TEAM]),FALSE)</f>
        <v>CWS</v>
      </c>
      <c r="E326" s="12" t="str">
        <f>VLOOKUP(MYRANKS_H[[#This Row],[PLAYERID]],PLAYERIDMAP[],COLUMN(PLAYERIDMAP[POS]),FALSE)</f>
        <v>2B</v>
      </c>
      <c r="F326" s="12">
        <f>VLOOKUP(MYRANKS_H[[#This Row],[PLAYERID]],PLAYERIDMAP[],COLUMN(PLAYERIDMAP[IDFANGRAPHS]),FALSE)</f>
        <v>3114</v>
      </c>
      <c r="G326" s="13">
        <f>VLOOKUP(MYRANKS_H[[#This Row],[IDFRANGRAPHS]],STEAMER_H[],COLUMN(STEAMER_H[PA]),FALSE)</f>
        <v>163</v>
      </c>
      <c r="H326" s="13">
        <f>VLOOKUP(MYRANKS_H[[#This Row],[IDFRANGRAPHS]],STEAMER_H[],COLUMN(STEAMER_H[AB]),FALSE)</f>
        <v>152</v>
      </c>
      <c r="I326" s="13">
        <f>VLOOKUP(MYRANKS_H[[#This Row],[IDFRANGRAPHS]],STEAMER_H[],COLUMN(STEAMER_H[H]),FALSE)</f>
        <v>40</v>
      </c>
      <c r="J326" s="13">
        <f>VLOOKUP(MYRANKS_H[[#This Row],[IDFRANGRAPHS]],STEAMER_H[],COLUMN(STEAMER_H[HR]),FALSE)</f>
        <v>4</v>
      </c>
      <c r="K326" s="13">
        <f>VLOOKUP(MYRANKS_H[[#This Row],[IDFRANGRAPHS]],STEAMER_H[],COLUMN(STEAMER_H[R]),FALSE)</f>
        <v>17</v>
      </c>
      <c r="L326" s="13">
        <f>VLOOKUP(MYRANKS_H[[#This Row],[IDFRANGRAPHS]],STEAMER_H[],COLUMN(STEAMER_H[RBI]),FALSE)</f>
        <v>19</v>
      </c>
      <c r="M326" s="13">
        <f>VLOOKUP(MYRANKS_H[[#This Row],[IDFRANGRAPHS]],STEAMER_H[],COLUMN(STEAMER_H[BB]),FALSE)</f>
        <v>7</v>
      </c>
      <c r="N326" s="13">
        <f>VLOOKUP(MYRANKS_H[[#This Row],[IDFRANGRAPHS]],STEAMER_H[],COLUMN(STEAMER_H[SO]),FALSE)</f>
        <v>21</v>
      </c>
      <c r="O326" s="13">
        <f>VLOOKUP(MYRANKS_H[[#This Row],[IDFRANGRAPHS]],STEAMER_H[],COLUMN(STEAMER_H[SB]),FALSE)</f>
        <v>1</v>
      </c>
      <c r="P326" s="15">
        <f>MYRANKS_H[[#This Row],[H]]/MYRANKS_H[[#This Row],[AB]]</f>
        <v>0.26315789473684209</v>
      </c>
    </row>
    <row r="327" spans="1:16" x14ac:dyDescent="0.25">
      <c r="A327" s="7" t="s">
        <v>19098</v>
      </c>
      <c r="B327" s="9" t="str">
        <f>VLOOKUP(MYRANKS_H[[#This Row],[PLAYERID]],PLAYERIDMAP[],COLUMN(PLAYERIDMAP[LASTNAME]),FALSE)</f>
        <v>Lough</v>
      </c>
      <c r="C327" s="12" t="str">
        <f>VLOOKUP(MYRANKS_H[[#This Row],[PLAYERID]],PLAYERIDMAP[],COLUMN(PLAYERIDMAP[FIRSTNAME]),FALSE)</f>
        <v xml:space="preserve">David </v>
      </c>
      <c r="D327" s="12" t="str">
        <f>VLOOKUP(MYRANKS_H[[#This Row],[PLAYERID]],PLAYERIDMAP[],COLUMN(PLAYERIDMAP[TEAM]),FALSE)</f>
        <v>KC</v>
      </c>
      <c r="E327" s="12" t="str">
        <f>VLOOKUP(MYRANKS_H[[#This Row],[PLAYERID]],PLAYERIDMAP[],COLUMN(PLAYERIDMAP[POS]),FALSE)</f>
        <v>OF</v>
      </c>
      <c r="F327" s="12">
        <f>VLOOKUP(MYRANKS_H[[#This Row],[PLAYERID]],PLAYERIDMAP[],COLUMN(PLAYERIDMAP[IDFANGRAPHS]),FALSE)</f>
        <v>7215</v>
      </c>
      <c r="G327" s="13">
        <f>VLOOKUP(MYRANKS_H[[#This Row],[IDFRANGRAPHS]],STEAMER_H[],COLUMN(STEAMER_H[PA]),FALSE)</f>
        <v>100</v>
      </c>
      <c r="H327" s="13">
        <f>VLOOKUP(MYRANKS_H[[#This Row],[IDFRANGRAPHS]],STEAMER_H[],COLUMN(STEAMER_H[AB]),FALSE)</f>
        <v>92</v>
      </c>
      <c r="I327" s="13">
        <f>VLOOKUP(MYRANKS_H[[#This Row],[IDFRANGRAPHS]],STEAMER_H[],COLUMN(STEAMER_H[H]),FALSE)</f>
        <v>25</v>
      </c>
      <c r="J327" s="13">
        <f>VLOOKUP(MYRANKS_H[[#This Row],[IDFRANGRAPHS]],STEAMER_H[],COLUMN(STEAMER_H[HR]),FALSE)</f>
        <v>2</v>
      </c>
      <c r="K327" s="13">
        <f>VLOOKUP(MYRANKS_H[[#This Row],[IDFRANGRAPHS]],STEAMER_H[],COLUMN(STEAMER_H[R]),FALSE)</f>
        <v>11</v>
      </c>
      <c r="L327" s="13">
        <f>VLOOKUP(MYRANKS_H[[#This Row],[IDFRANGRAPHS]],STEAMER_H[],COLUMN(STEAMER_H[RBI]),FALSE)</f>
        <v>10</v>
      </c>
      <c r="M327" s="13">
        <f>VLOOKUP(MYRANKS_H[[#This Row],[IDFRANGRAPHS]],STEAMER_H[],COLUMN(STEAMER_H[BB]),FALSE)</f>
        <v>5</v>
      </c>
      <c r="N327" s="13">
        <f>VLOOKUP(MYRANKS_H[[#This Row],[IDFRANGRAPHS]],STEAMER_H[],COLUMN(STEAMER_H[SO]),FALSE)</f>
        <v>13</v>
      </c>
      <c r="O327" s="13">
        <f>VLOOKUP(MYRANKS_H[[#This Row],[IDFRANGRAPHS]],STEAMER_H[],COLUMN(STEAMER_H[SB]),FALSE)</f>
        <v>4</v>
      </c>
      <c r="P327" s="15">
        <f>MYRANKS_H[[#This Row],[H]]/MYRANKS_H[[#This Row],[AB]]</f>
        <v>0.27173913043478259</v>
      </c>
    </row>
    <row r="328" spans="1:16" x14ac:dyDescent="0.25">
      <c r="A328" s="7" t="s">
        <v>19111</v>
      </c>
      <c r="B328" s="9" t="str">
        <f>VLOOKUP(MYRANKS_H[[#This Row],[PLAYERID]],PLAYERIDMAP[],COLUMN(PLAYERIDMAP[LASTNAME]),FALSE)</f>
        <v>Lowrie</v>
      </c>
      <c r="C328" s="12" t="str">
        <f>VLOOKUP(MYRANKS_H[[#This Row],[PLAYERID]],PLAYERIDMAP[],COLUMN(PLAYERIDMAP[FIRSTNAME]),FALSE)</f>
        <v xml:space="preserve">Jed </v>
      </c>
      <c r="D328" s="12" t="str">
        <f>VLOOKUP(MYRANKS_H[[#This Row],[PLAYERID]],PLAYERIDMAP[],COLUMN(PLAYERIDMAP[TEAM]),FALSE)</f>
        <v>OAK</v>
      </c>
      <c r="E328" s="12" t="str">
        <f>VLOOKUP(MYRANKS_H[[#This Row],[PLAYERID]],PLAYERIDMAP[],COLUMN(PLAYERIDMAP[POS]),FALSE)</f>
        <v>SS</v>
      </c>
      <c r="F328" s="12">
        <f>VLOOKUP(MYRANKS_H[[#This Row],[PLAYERID]],PLAYERIDMAP[],COLUMN(PLAYERIDMAP[IDFANGRAPHS]),FALSE)</f>
        <v>4418</v>
      </c>
      <c r="G328" s="13">
        <f>VLOOKUP(MYRANKS_H[[#This Row],[IDFRANGRAPHS]],STEAMER_H[],COLUMN(STEAMER_H[PA]),FALSE)</f>
        <v>406</v>
      </c>
      <c r="H328" s="13">
        <f>VLOOKUP(MYRANKS_H[[#This Row],[IDFRANGRAPHS]],STEAMER_H[],COLUMN(STEAMER_H[AB]),FALSE)</f>
        <v>360</v>
      </c>
      <c r="I328" s="13">
        <f>VLOOKUP(MYRANKS_H[[#This Row],[IDFRANGRAPHS]],STEAMER_H[],COLUMN(STEAMER_H[H]),FALSE)</f>
        <v>91</v>
      </c>
      <c r="J328" s="13">
        <f>VLOOKUP(MYRANKS_H[[#This Row],[IDFRANGRAPHS]],STEAMER_H[],COLUMN(STEAMER_H[HR]),FALSE)</f>
        <v>12</v>
      </c>
      <c r="K328" s="13">
        <f>VLOOKUP(MYRANKS_H[[#This Row],[IDFRANGRAPHS]],STEAMER_H[],COLUMN(STEAMER_H[R]),FALSE)</f>
        <v>47</v>
      </c>
      <c r="L328" s="13">
        <f>VLOOKUP(MYRANKS_H[[#This Row],[IDFRANGRAPHS]],STEAMER_H[],COLUMN(STEAMER_H[RBI]),FALSE)</f>
        <v>46</v>
      </c>
      <c r="M328" s="13">
        <f>VLOOKUP(MYRANKS_H[[#This Row],[IDFRANGRAPHS]],STEAMER_H[],COLUMN(STEAMER_H[BB]),FALSE)</f>
        <v>39</v>
      </c>
      <c r="N328" s="13">
        <f>VLOOKUP(MYRANKS_H[[#This Row],[IDFRANGRAPHS]],STEAMER_H[],COLUMN(STEAMER_H[SO]),FALSE)</f>
        <v>67</v>
      </c>
      <c r="O328" s="13">
        <f>VLOOKUP(MYRANKS_H[[#This Row],[IDFRANGRAPHS]],STEAMER_H[],COLUMN(STEAMER_H[SB]),FALSE)</f>
        <v>2</v>
      </c>
      <c r="P328" s="15">
        <f>MYRANKS_H[[#This Row],[H]]/MYRANKS_H[[#This Row],[AB]]</f>
        <v>0.25277777777777777</v>
      </c>
    </row>
    <row r="329" spans="1:16" x14ac:dyDescent="0.25">
      <c r="A329" s="7" t="s">
        <v>19115</v>
      </c>
      <c r="B329" s="9" t="str">
        <f>VLOOKUP(MYRANKS_H[[#This Row],[PLAYERID]],PLAYERIDMAP[],COLUMN(PLAYERIDMAP[LASTNAME]),FALSE)</f>
        <v>Lucroy</v>
      </c>
      <c r="C329" s="12" t="str">
        <f>VLOOKUP(MYRANKS_H[[#This Row],[PLAYERID]],PLAYERIDMAP[],COLUMN(PLAYERIDMAP[FIRSTNAME]),FALSE)</f>
        <v xml:space="preserve">Jonathan </v>
      </c>
      <c r="D329" s="12" t="str">
        <f>VLOOKUP(MYRANKS_H[[#This Row],[PLAYERID]],PLAYERIDMAP[],COLUMN(PLAYERIDMAP[TEAM]),FALSE)</f>
        <v>MIL</v>
      </c>
      <c r="E329" s="12" t="str">
        <f>VLOOKUP(MYRANKS_H[[#This Row],[PLAYERID]],PLAYERIDMAP[],COLUMN(PLAYERIDMAP[POS]),FALSE)</f>
        <v>C</v>
      </c>
      <c r="F329" s="12">
        <f>VLOOKUP(MYRANKS_H[[#This Row],[PLAYERID]],PLAYERIDMAP[],COLUMN(PLAYERIDMAP[IDFANGRAPHS]),FALSE)</f>
        <v>7870</v>
      </c>
      <c r="G329" s="13">
        <f>VLOOKUP(MYRANKS_H[[#This Row],[IDFRANGRAPHS]],STEAMER_H[],COLUMN(STEAMER_H[PA]),FALSE)</f>
        <v>418</v>
      </c>
      <c r="H329" s="13">
        <f>VLOOKUP(MYRANKS_H[[#This Row],[IDFRANGRAPHS]],STEAMER_H[],COLUMN(STEAMER_H[AB]),FALSE)</f>
        <v>379</v>
      </c>
      <c r="I329" s="13">
        <f>VLOOKUP(MYRANKS_H[[#This Row],[IDFRANGRAPHS]],STEAMER_H[],COLUMN(STEAMER_H[H]),FALSE)</f>
        <v>102</v>
      </c>
      <c r="J329" s="13">
        <f>VLOOKUP(MYRANKS_H[[#This Row],[IDFRANGRAPHS]],STEAMER_H[],COLUMN(STEAMER_H[HR]),FALSE)</f>
        <v>11</v>
      </c>
      <c r="K329" s="13">
        <f>VLOOKUP(MYRANKS_H[[#This Row],[IDFRANGRAPHS]],STEAMER_H[],COLUMN(STEAMER_H[R]),FALSE)</f>
        <v>44</v>
      </c>
      <c r="L329" s="13">
        <f>VLOOKUP(MYRANKS_H[[#This Row],[IDFRANGRAPHS]],STEAMER_H[],COLUMN(STEAMER_H[RBI]),FALSE)</f>
        <v>48</v>
      </c>
      <c r="M329" s="13">
        <f>VLOOKUP(MYRANKS_H[[#This Row],[IDFRANGRAPHS]],STEAMER_H[],COLUMN(STEAMER_H[BB]),FALSE)</f>
        <v>31</v>
      </c>
      <c r="N329" s="13">
        <f>VLOOKUP(MYRANKS_H[[#This Row],[IDFRANGRAPHS]],STEAMER_H[],COLUMN(STEAMER_H[SO]),FALSE)</f>
        <v>64</v>
      </c>
      <c r="O329" s="13">
        <f>VLOOKUP(MYRANKS_H[[#This Row],[IDFRANGRAPHS]],STEAMER_H[],COLUMN(STEAMER_H[SB]),FALSE)</f>
        <v>4</v>
      </c>
      <c r="P329" s="15">
        <f>MYRANKS_H[[#This Row],[H]]/MYRANKS_H[[#This Row],[AB]]</f>
        <v>0.26912928759894461</v>
      </c>
    </row>
    <row r="330" spans="1:16" x14ac:dyDescent="0.25">
      <c r="A330" s="7" t="s">
        <v>19119</v>
      </c>
      <c r="B330" s="9" t="str">
        <f>VLOOKUP(MYRANKS_H[[#This Row],[PLAYERID]],PLAYERIDMAP[],COLUMN(PLAYERIDMAP[LASTNAME]),FALSE)</f>
        <v>Ludwick</v>
      </c>
      <c r="C330" s="12" t="str">
        <f>VLOOKUP(MYRANKS_H[[#This Row],[PLAYERID]],PLAYERIDMAP[],COLUMN(PLAYERIDMAP[FIRSTNAME]),FALSE)</f>
        <v xml:space="preserve">Ryan </v>
      </c>
      <c r="D330" s="12" t="str">
        <f>VLOOKUP(MYRANKS_H[[#This Row],[PLAYERID]],PLAYERIDMAP[],COLUMN(PLAYERIDMAP[TEAM]),FALSE)</f>
        <v>CIN</v>
      </c>
      <c r="E330" s="12" t="str">
        <f>VLOOKUP(MYRANKS_H[[#This Row],[PLAYERID]],PLAYERIDMAP[],COLUMN(PLAYERIDMAP[POS]),FALSE)</f>
        <v>OF</v>
      </c>
      <c r="F330" s="12">
        <f>VLOOKUP(MYRANKS_H[[#This Row],[PLAYERID]],PLAYERIDMAP[],COLUMN(PLAYERIDMAP[IDFANGRAPHS]),FALSE)</f>
        <v>1260</v>
      </c>
      <c r="G330" s="13">
        <f>VLOOKUP(MYRANKS_H[[#This Row],[IDFRANGRAPHS]],STEAMER_H[],COLUMN(STEAMER_H[PA]),FALSE)</f>
        <v>473</v>
      </c>
      <c r="H330" s="13">
        <f>VLOOKUP(MYRANKS_H[[#This Row],[IDFRANGRAPHS]],STEAMER_H[],COLUMN(STEAMER_H[AB]),FALSE)</f>
        <v>422</v>
      </c>
      <c r="I330" s="13">
        <f>VLOOKUP(MYRANKS_H[[#This Row],[IDFRANGRAPHS]],STEAMER_H[],COLUMN(STEAMER_H[H]),FALSE)</f>
        <v>109</v>
      </c>
      <c r="J330" s="13">
        <f>VLOOKUP(MYRANKS_H[[#This Row],[IDFRANGRAPHS]],STEAMER_H[],COLUMN(STEAMER_H[HR]),FALSE)</f>
        <v>20</v>
      </c>
      <c r="K330" s="13">
        <f>VLOOKUP(MYRANKS_H[[#This Row],[IDFRANGRAPHS]],STEAMER_H[],COLUMN(STEAMER_H[R]),FALSE)</f>
        <v>57</v>
      </c>
      <c r="L330" s="13">
        <f>VLOOKUP(MYRANKS_H[[#This Row],[IDFRANGRAPHS]],STEAMER_H[],COLUMN(STEAMER_H[RBI]),FALSE)</f>
        <v>67</v>
      </c>
      <c r="M330" s="13">
        <f>VLOOKUP(MYRANKS_H[[#This Row],[IDFRANGRAPHS]],STEAMER_H[],COLUMN(STEAMER_H[BB]),FALSE)</f>
        <v>42</v>
      </c>
      <c r="N330" s="13">
        <f>VLOOKUP(MYRANKS_H[[#This Row],[IDFRANGRAPHS]],STEAMER_H[],COLUMN(STEAMER_H[SO]),FALSE)</f>
        <v>102</v>
      </c>
      <c r="O330" s="13">
        <f>VLOOKUP(MYRANKS_H[[#This Row],[IDFRANGRAPHS]],STEAMER_H[],COLUMN(STEAMER_H[SB]),FALSE)</f>
        <v>1</v>
      </c>
      <c r="P330" s="15">
        <f>MYRANKS_H[[#This Row],[H]]/MYRANKS_H[[#This Row],[AB]]</f>
        <v>0.25829383886255924</v>
      </c>
    </row>
    <row r="331" spans="1:16" x14ac:dyDescent="0.25">
      <c r="A331" s="7" t="s">
        <v>19130</v>
      </c>
      <c r="B331" s="9" t="str">
        <f>VLOOKUP(MYRANKS_H[[#This Row],[PLAYERID]],PLAYERIDMAP[],COLUMN(PLAYERIDMAP[LASTNAME]),FALSE)</f>
        <v>Lutz</v>
      </c>
      <c r="C331" s="12" t="str">
        <f>VLOOKUP(MYRANKS_H[[#This Row],[PLAYERID]],PLAYERIDMAP[],COLUMN(PLAYERIDMAP[FIRSTNAME]),FALSE)</f>
        <v xml:space="preserve">Donald </v>
      </c>
      <c r="D331" s="12" t="str">
        <f>VLOOKUP(MYRANKS_H[[#This Row],[PLAYERID]],PLAYERIDMAP[],COLUMN(PLAYERIDMAP[TEAM]),FALSE)</f>
        <v>CIN</v>
      </c>
      <c r="E331" s="12" t="str">
        <f>VLOOKUP(MYRANKS_H[[#This Row],[PLAYERID]],PLAYERIDMAP[],COLUMN(PLAYERIDMAP[POS]),FALSE)</f>
        <v>1B</v>
      </c>
      <c r="F331" s="12" t="str">
        <f>VLOOKUP(MYRANKS_H[[#This Row],[PLAYERID]],PLAYERIDMAP[],COLUMN(PLAYERIDMAP[IDFANGRAPHS]),FALSE)</f>
        <v>sa456006</v>
      </c>
      <c r="G331" s="13">
        <f>VLOOKUP(MYRANKS_H[[#This Row],[IDFRANGRAPHS]],STEAMER_H[],COLUMN(STEAMER_H[PA]),FALSE)</f>
        <v>100</v>
      </c>
      <c r="H331" s="13">
        <f>VLOOKUP(MYRANKS_H[[#This Row],[IDFRANGRAPHS]],STEAMER_H[],COLUMN(STEAMER_H[AB]),FALSE)</f>
        <v>92</v>
      </c>
      <c r="I331" s="13">
        <f>VLOOKUP(MYRANKS_H[[#This Row],[IDFRANGRAPHS]],STEAMER_H[],COLUMN(STEAMER_H[H]),FALSE)</f>
        <v>22</v>
      </c>
      <c r="J331" s="13">
        <f>VLOOKUP(MYRANKS_H[[#This Row],[IDFRANGRAPHS]],STEAMER_H[],COLUMN(STEAMER_H[HR]),FALSE)</f>
        <v>3</v>
      </c>
      <c r="K331" s="13">
        <f>VLOOKUP(MYRANKS_H[[#This Row],[IDFRANGRAPHS]],STEAMER_H[],COLUMN(STEAMER_H[R]),FALSE)</f>
        <v>10</v>
      </c>
      <c r="L331" s="13">
        <f>VLOOKUP(MYRANKS_H[[#This Row],[IDFRANGRAPHS]],STEAMER_H[],COLUMN(STEAMER_H[RBI]),FALSE)</f>
        <v>12</v>
      </c>
      <c r="M331" s="13">
        <f>VLOOKUP(MYRANKS_H[[#This Row],[IDFRANGRAPHS]],STEAMER_H[],COLUMN(STEAMER_H[BB]),FALSE)</f>
        <v>5</v>
      </c>
      <c r="N331" s="13">
        <f>VLOOKUP(MYRANKS_H[[#This Row],[IDFRANGRAPHS]],STEAMER_H[],COLUMN(STEAMER_H[SO]),FALSE)</f>
        <v>24</v>
      </c>
      <c r="O331" s="13">
        <f>VLOOKUP(MYRANKS_H[[#This Row],[IDFRANGRAPHS]],STEAMER_H[],COLUMN(STEAMER_H[SB]),FALSE)</f>
        <v>2</v>
      </c>
      <c r="P331" s="15">
        <f>MYRANKS_H[[#This Row],[H]]/MYRANKS_H[[#This Row],[AB]]</f>
        <v>0.2391304347826087</v>
      </c>
    </row>
    <row r="332" spans="1:16" x14ac:dyDescent="0.25">
      <c r="A332" s="7" t="s">
        <v>19131</v>
      </c>
      <c r="B332" s="9" t="str">
        <f>VLOOKUP(MYRANKS_H[[#This Row],[PLAYERID]],PLAYERIDMAP[],COLUMN(PLAYERIDMAP[LASTNAME]),FALSE)</f>
        <v>Lutz</v>
      </c>
      <c r="C332" s="12" t="str">
        <f>VLOOKUP(MYRANKS_H[[#This Row],[PLAYERID]],PLAYERIDMAP[],COLUMN(PLAYERIDMAP[FIRSTNAME]),FALSE)</f>
        <v xml:space="preserve">Zach </v>
      </c>
      <c r="D332" s="12" t="str">
        <f>VLOOKUP(MYRANKS_H[[#This Row],[PLAYERID]],PLAYERIDMAP[],COLUMN(PLAYERIDMAP[TEAM]),FALSE)</f>
        <v>NYM</v>
      </c>
      <c r="E332" s="12" t="str">
        <f>VLOOKUP(MYRANKS_H[[#This Row],[PLAYERID]],PLAYERIDMAP[],COLUMN(PLAYERIDMAP[POS]),FALSE)</f>
        <v>3B</v>
      </c>
      <c r="F332" s="12">
        <f>VLOOKUP(MYRANKS_H[[#This Row],[PLAYERID]],PLAYERIDMAP[],COLUMN(PLAYERIDMAP[IDFANGRAPHS]),FALSE)</f>
        <v>3735</v>
      </c>
      <c r="G332" s="13">
        <f>VLOOKUP(MYRANKS_H[[#This Row],[IDFRANGRAPHS]],STEAMER_H[],COLUMN(STEAMER_H[PA]),FALSE)</f>
        <v>100</v>
      </c>
      <c r="H332" s="13">
        <f>VLOOKUP(MYRANKS_H[[#This Row],[IDFRANGRAPHS]],STEAMER_H[],COLUMN(STEAMER_H[AB]),FALSE)</f>
        <v>88</v>
      </c>
      <c r="I332" s="13">
        <f>VLOOKUP(MYRANKS_H[[#This Row],[IDFRANGRAPHS]],STEAMER_H[],COLUMN(STEAMER_H[H]),FALSE)</f>
        <v>21</v>
      </c>
      <c r="J332" s="13">
        <f>VLOOKUP(MYRANKS_H[[#This Row],[IDFRANGRAPHS]],STEAMER_H[],COLUMN(STEAMER_H[HR]),FALSE)</f>
        <v>3</v>
      </c>
      <c r="K332" s="13">
        <f>VLOOKUP(MYRANKS_H[[#This Row],[IDFRANGRAPHS]],STEAMER_H[],COLUMN(STEAMER_H[R]),FALSE)</f>
        <v>10</v>
      </c>
      <c r="L332" s="13">
        <f>VLOOKUP(MYRANKS_H[[#This Row],[IDFRANGRAPHS]],STEAMER_H[],COLUMN(STEAMER_H[RBI]),FALSE)</f>
        <v>11</v>
      </c>
      <c r="M332" s="13">
        <f>VLOOKUP(MYRANKS_H[[#This Row],[IDFRANGRAPHS]],STEAMER_H[],COLUMN(STEAMER_H[BB]),FALSE)</f>
        <v>9</v>
      </c>
      <c r="N332" s="13">
        <f>VLOOKUP(MYRANKS_H[[#This Row],[IDFRANGRAPHS]],STEAMER_H[],COLUMN(STEAMER_H[SO]),FALSE)</f>
        <v>27</v>
      </c>
      <c r="O332" s="13">
        <f>VLOOKUP(MYRANKS_H[[#This Row],[IDFRANGRAPHS]],STEAMER_H[],COLUMN(STEAMER_H[SB]),FALSE)</f>
        <v>1</v>
      </c>
      <c r="P332" s="15">
        <f>MYRANKS_H[[#This Row],[H]]/MYRANKS_H[[#This Row],[AB]]</f>
        <v>0.23863636363636365</v>
      </c>
    </row>
    <row r="333" spans="1:16" x14ac:dyDescent="0.25">
      <c r="A333" s="7" t="s">
        <v>19145</v>
      </c>
      <c r="B333" s="9" t="str">
        <f>VLOOKUP(MYRANKS_H[[#This Row],[PLAYERID]],PLAYERIDMAP[],COLUMN(PLAYERIDMAP[LASTNAME]),FALSE)</f>
        <v>Machado</v>
      </c>
      <c r="C333" s="12" t="str">
        <f>VLOOKUP(MYRANKS_H[[#This Row],[PLAYERID]],PLAYERIDMAP[],COLUMN(PLAYERIDMAP[FIRSTNAME]),FALSE)</f>
        <v xml:space="preserve">Manny </v>
      </c>
      <c r="D333" s="12" t="str">
        <f>VLOOKUP(MYRANKS_H[[#This Row],[PLAYERID]],PLAYERIDMAP[],COLUMN(PLAYERIDMAP[TEAM]),FALSE)</f>
        <v>BAL</v>
      </c>
      <c r="E333" s="12" t="str">
        <f>VLOOKUP(MYRANKS_H[[#This Row],[PLAYERID]],PLAYERIDMAP[],COLUMN(PLAYERIDMAP[POS]),FALSE)</f>
        <v>3B</v>
      </c>
      <c r="F333" s="12">
        <f>VLOOKUP(MYRANKS_H[[#This Row],[PLAYERID]],PLAYERIDMAP[],COLUMN(PLAYERIDMAP[IDFANGRAPHS]),FALSE)</f>
        <v>11493</v>
      </c>
      <c r="G333" s="13">
        <f>VLOOKUP(MYRANKS_H[[#This Row],[IDFRANGRAPHS]],STEAMER_H[],COLUMN(STEAMER_H[PA]),FALSE)</f>
        <v>496</v>
      </c>
      <c r="H333" s="13">
        <f>VLOOKUP(MYRANKS_H[[#This Row],[IDFRANGRAPHS]],STEAMER_H[],COLUMN(STEAMER_H[AB]),FALSE)</f>
        <v>449</v>
      </c>
      <c r="I333" s="13">
        <f>VLOOKUP(MYRANKS_H[[#This Row],[IDFRANGRAPHS]],STEAMER_H[],COLUMN(STEAMER_H[H]),FALSE)</f>
        <v>113</v>
      </c>
      <c r="J333" s="13">
        <f>VLOOKUP(MYRANKS_H[[#This Row],[IDFRANGRAPHS]],STEAMER_H[],COLUMN(STEAMER_H[HR]),FALSE)</f>
        <v>13</v>
      </c>
      <c r="K333" s="13">
        <f>VLOOKUP(MYRANKS_H[[#This Row],[IDFRANGRAPHS]],STEAMER_H[],COLUMN(STEAMER_H[R]),FALSE)</f>
        <v>55</v>
      </c>
      <c r="L333" s="13">
        <f>VLOOKUP(MYRANKS_H[[#This Row],[IDFRANGRAPHS]],STEAMER_H[],COLUMN(STEAMER_H[RBI]),FALSE)</f>
        <v>55</v>
      </c>
      <c r="M333" s="13">
        <f>VLOOKUP(MYRANKS_H[[#This Row],[IDFRANGRAPHS]],STEAMER_H[],COLUMN(STEAMER_H[BB]),FALSE)</f>
        <v>37</v>
      </c>
      <c r="N333" s="13">
        <f>VLOOKUP(MYRANKS_H[[#This Row],[IDFRANGRAPHS]],STEAMER_H[],COLUMN(STEAMER_H[SO]),FALSE)</f>
        <v>79</v>
      </c>
      <c r="O333" s="13">
        <f>VLOOKUP(MYRANKS_H[[#This Row],[IDFRANGRAPHS]],STEAMER_H[],COLUMN(STEAMER_H[SB]),FALSE)</f>
        <v>10</v>
      </c>
      <c r="P333" s="15">
        <f>MYRANKS_H[[#This Row],[H]]/MYRANKS_H[[#This Row],[AB]]</f>
        <v>0.2516703786191537</v>
      </c>
    </row>
    <row r="334" spans="1:16" x14ac:dyDescent="0.25">
      <c r="A334" s="7" t="s">
        <v>19155</v>
      </c>
      <c r="B334" s="9" t="str">
        <f>VLOOKUP(MYRANKS_H[[#This Row],[PLAYERID]],PLAYERIDMAP[],COLUMN(PLAYERIDMAP[LASTNAME]),FALSE)</f>
        <v>Maier</v>
      </c>
      <c r="C334" s="12" t="str">
        <f>VLOOKUP(MYRANKS_H[[#This Row],[PLAYERID]],PLAYERIDMAP[],COLUMN(PLAYERIDMAP[FIRSTNAME]),FALSE)</f>
        <v xml:space="preserve">Mitch </v>
      </c>
      <c r="D334" s="12" t="str">
        <f>VLOOKUP(MYRANKS_H[[#This Row],[PLAYERID]],PLAYERIDMAP[],COLUMN(PLAYERIDMAP[TEAM]),FALSE)</f>
        <v>KC</v>
      </c>
      <c r="E334" s="12" t="str">
        <f>VLOOKUP(MYRANKS_H[[#This Row],[PLAYERID]],PLAYERIDMAP[],COLUMN(PLAYERIDMAP[POS]),FALSE)</f>
        <v>OF</v>
      </c>
      <c r="F334" s="12">
        <f>VLOOKUP(MYRANKS_H[[#This Row],[PLAYERID]],PLAYERIDMAP[],COLUMN(PLAYERIDMAP[IDFANGRAPHS]),FALSE)</f>
        <v>5588</v>
      </c>
      <c r="G334" s="13">
        <f>VLOOKUP(MYRANKS_H[[#This Row],[IDFRANGRAPHS]],STEAMER_H[],COLUMN(STEAMER_H[PA]),FALSE)</f>
        <v>100</v>
      </c>
      <c r="H334" s="13">
        <f>VLOOKUP(MYRANKS_H[[#This Row],[IDFRANGRAPHS]],STEAMER_H[],COLUMN(STEAMER_H[AB]),FALSE)</f>
        <v>87</v>
      </c>
      <c r="I334" s="13">
        <f>VLOOKUP(MYRANKS_H[[#This Row],[IDFRANGRAPHS]],STEAMER_H[],COLUMN(STEAMER_H[H]),FALSE)</f>
        <v>21</v>
      </c>
      <c r="J334" s="13">
        <f>VLOOKUP(MYRANKS_H[[#This Row],[IDFRANGRAPHS]],STEAMER_H[],COLUMN(STEAMER_H[HR]),FALSE)</f>
        <v>1</v>
      </c>
      <c r="K334" s="13">
        <f>VLOOKUP(MYRANKS_H[[#This Row],[IDFRANGRAPHS]],STEAMER_H[],COLUMN(STEAMER_H[R]),FALSE)</f>
        <v>11</v>
      </c>
      <c r="L334" s="13">
        <f>VLOOKUP(MYRANKS_H[[#This Row],[IDFRANGRAPHS]],STEAMER_H[],COLUMN(STEAMER_H[RBI]),FALSE)</f>
        <v>9</v>
      </c>
      <c r="M334" s="13">
        <f>VLOOKUP(MYRANKS_H[[#This Row],[IDFRANGRAPHS]],STEAMER_H[],COLUMN(STEAMER_H[BB]),FALSE)</f>
        <v>11</v>
      </c>
      <c r="N334" s="13">
        <f>VLOOKUP(MYRANKS_H[[#This Row],[IDFRANGRAPHS]],STEAMER_H[],COLUMN(STEAMER_H[SO]),FALSE)</f>
        <v>22</v>
      </c>
      <c r="O334" s="13">
        <f>VLOOKUP(MYRANKS_H[[#This Row],[IDFRANGRAPHS]],STEAMER_H[],COLUMN(STEAMER_H[SB]),FALSE)</f>
        <v>2</v>
      </c>
      <c r="P334" s="15">
        <f>MYRANKS_H[[#This Row],[H]]/MYRANKS_H[[#This Row],[AB]]</f>
        <v>0.2413793103448276</v>
      </c>
    </row>
    <row r="335" spans="1:16" x14ac:dyDescent="0.25">
      <c r="A335" s="7" t="s">
        <v>19163</v>
      </c>
      <c r="B335" s="9" t="str">
        <f>VLOOKUP(MYRANKS_H[[#This Row],[PLAYERID]],PLAYERIDMAP[],COLUMN(PLAYERIDMAP[LASTNAME]),FALSE)</f>
        <v>Maldonado</v>
      </c>
      <c r="C335" s="12" t="str">
        <f>VLOOKUP(MYRANKS_H[[#This Row],[PLAYERID]],PLAYERIDMAP[],COLUMN(PLAYERIDMAP[FIRSTNAME]),FALSE)</f>
        <v xml:space="preserve">Martin </v>
      </c>
      <c r="D335" s="12" t="str">
        <f>VLOOKUP(MYRANKS_H[[#This Row],[PLAYERID]],PLAYERIDMAP[],COLUMN(PLAYERIDMAP[TEAM]),FALSE)</f>
        <v>MIL</v>
      </c>
      <c r="E335" s="12" t="str">
        <f>VLOOKUP(MYRANKS_H[[#This Row],[PLAYERID]],PLAYERIDMAP[],COLUMN(PLAYERIDMAP[POS]),FALSE)</f>
        <v>C</v>
      </c>
      <c r="F335" s="12">
        <f>VLOOKUP(MYRANKS_H[[#This Row],[PLAYERID]],PLAYERIDMAP[],COLUMN(PLAYERIDMAP[IDFANGRAPHS]),FALSE)</f>
        <v>6887</v>
      </c>
      <c r="G335" s="13">
        <f>VLOOKUP(MYRANKS_H[[#This Row],[IDFRANGRAPHS]],STEAMER_H[],COLUMN(STEAMER_H[PA]),FALSE)</f>
        <v>107</v>
      </c>
      <c r="H335" s="13">
        <f>VLOOKUP(MYRANKS_H[[#This Row],[IDFRANGRAPHS]],STEAMER_H[],COLUMN(STEAMER_H[AB]),FALSE)</f>
        <v>97</v>
      </c>
      <c r="I335" s="13">
        <f>VLOOKUP(MYRANKS_H[[#This Row],[IDFRANGRAPHS]],STEAMER_H[],COLUMN(STEAMER_H[H]),FALSE)</f>
        <v>23</v>
      </c>
      <c r="J335" s="13">
        <f>VLOOKUP(MYRANKS_H[[#This Row],[IDFRANGRAPHS]],STEAMER_H[],COLUMN(STEAMER_H[HR]),FALSE)</f>
        <v>3</v>
      </c>
      <c r="K335" s="13">
        <f>VLOOKUP(MYRANKS_H[[#This Row],[IDFRANGRAPHS]],STEAMER_H[],COLUMN(STEAMER_H[R]),FALSE)</f>
        <v>10</v>
      </c>
      <c r="L335" s="13">
        <f>VLOOKUP(MYRANKS_H[[#This Row],[IDFRANGRAPHS]],STEAMER_H[],COLUMN(STEAMER_H[RBI]),FALSE)</f>
        <v>11</v>
      </c>
      <c r="M335" s="13">
        <f>VLOOKUP(MYRANKS_H[[#This Row],[IDFRANGRAPHS]],STEAMER_H[],COLUMN(STEAMER_H[BB]),FALSE)</f>
        <v>7</v>
      </c>
      <c r="N335" s="13">
        <f>VLOOKUP(MYRANKS_H[[#This Row],[IDFRANGRAPHS]],STEAMER_H[],COLUMN(STEAMER_H[SO]),FALSE)</f>
        <v>24</v>
      </c>
      <c r="O335" s="13">
        <f>VLOOKUP(MYRANKS_H[[#This Row],[IDFRANGRAPHS]],STEAMER_H[],COLUMN(STEAMER_H[SB]),FALSE)</f>
        <v>0</v>
      </c>
      <c r="P335" s="15">
        <f>MYRANKS_H[[#This Row],[H]]/MYRANKS_H[[#This Row],[AB]]</f>
        <v>0.23711340206185566</v>
      </c>
    </row>
    <row r="336" spans="1:16" x14ac:dyDescent="0.25">
      <c r="A336" s="7" t="s">
        <v>19170</v>
      </c>
      <c r="B336" s="9" t="str">
        <f>VLOOKUP(MYRANKS_H[[#This Row],[PLAYERID]],PLAYERIDMAP[],COLUMN(PLAYERIDMAP[LASTNAME]),FALSE)</f>
        <v>Marisnick</v>
      </c>
      <c r="C336" s="12" t="str">
        <f>VLOOKUP(MYRANKS_H[[#This Row],[PLAYERID]],PLAYERIDMAP[],COLUMN(PLAYERIDMAP[FIRSTNAME]),FALSE)</f>
        <v xml:space="preserve">Jake </v>
      </c>
      <c r="D336" s="12" t="str">
        <f>VLOOKUP(MYRANKS_H[[#This Row],[PLAYERID]],PLAYERIDMAP[],COLUMN(PLAYERIDMAP[TEAM]),FALSE)</f>
        <v>MIA</v>
      </c>
      <c r="E336" s="12" t="str">
        <f>VLOOKUP(MYRANKS_H[[#This Row],[PLAYERID]],PLAYERIDMAP[],COLUMN(PLAYERIDMAP[POS]),FALSE)</f>
        <v>OF</v>
      </c>
      <c r="F336" s="12" t="str">
        <f>VLOOKUP(MYRANKS_H[[#This Row],[PLAYERID]],PLAYERIDMAP[],COLUMN(PLAYERIDMAP[IDFANGRAPHS]),FALSE)</f>
        <v>sa501252</v>
      </c>
      <c r="G336" s="13">
        <f>VLOOKUP(MYRANKS_H[[#This Row],[IDFRANGRAPHS]],STEAMER_H[],COLUMN(STEAMER_H[PA]),FALSE)</f>
        <v>100</v>
      </c>
      <c r="H336" s="13">
        <f>VLOOKUP(MYRANKS_H[[#This Row],[IDFRANGRAPHS]],STEAMER_H[],COLUMN(STEAMER_H[AB]),FALSE)</f>
        <v>92</v>
      </c>
      <c r="I336" s="13">
        <f>VLOOKUP(MYRANKS_H[[#This Row],[IDFRANGRAPHS]],STEAMER_H[],COLUMN(STEAMER_H[H]),FALSE)</f>
        <v>22</v>
      </c>
      <c r="J336" s="13">
        <f>VLOOKUP(MYRANKS_H[[#This Row],[IDFRANGRAPHS]],STEAMER_H[],COLUMN(STEAMER_H[HR]),FALSE)</f>
        <v>2</v>
      </c>
      <c r="K336" s="13">
        <f>VLOOKUP(MYRANKS_H[[#This Row],[IDFRANGRAPHS]],STEAMER_H[],COLUMN(STEAMER_H[R]),FALSE)</f>
        <v>11</v>
      </c>
      <c r="L336" s="13">
        <f>VLOOKUP(MYRANKS_H[[#This Row],[IDFRANGRAPHS]],STEAMER_H[],COLUMN(STEAMER_H[RBI]),FALSE)</f>
        <v>9</v>
      </c>
      <c r="M336" s="13">
        <f>VLOOKUP(MYRANKS_H[[#This Row],[IDFRANGRAPHS]],STEAMER_H[],COLUMN(STEAMER_H[BB]),FALSE)</f>
        <v>5</v>
      </c>
      <c r="N336" s="13">
        <f>VLOOKUP(MYRANKS_H[[#This Row],[IDFRANGRAPHS]],STEAMER_H[],COLUMN(STEAMER_H[SO]),FALSE)</f>
        <v>20</v>
      </c>
      <c r="O336" s="13">
        <f>VLOOKUP(MYRANKS_H[[#This Row],[IDFRANGRAPHS]],STEAMER_H[],COLUMN(STEAMER_H[SB]),FALSE)</f>
        <v>5</v>
      </c>
      <c r="P336" s="15">
        <f>MYRANKS_H[[#This Row],[H]]/MYRANKS_H[[#This Row],[AB]]</f>
        <v>0.2391304347826087</v>
      </c>
    </row>
    <row r="337" spans="1:16" x14ac:dyDescent="0.25">
      <c r="A337" s="7" t="s">
        <v>19172</v>
      </c>
      <c r="B337" s="9" t="str">
        <f>VLOOKUP(MYRANKS_H[[#This Row],[PLAYERID]],PLAYERIDMAP[],COLUMN(PLAYERIDMAP[LASTNAME]),FALSE)</f>
        <v>Markakis</v>
      </c>
      <c r="C337" s="12" t="str">
        <f>VLOOKUP(MYRANKS_H[[#This Row],[PLAYERID]],PLAYERIDMAP[],COLUMN(PLAYERIDMAP[FIRSTNAME]),FALSE)</f>
        <v xml:space="preserve">Nick </v>
      </c>
      <c r="D337" s="12" t="str">
        <f>VLOOKUP(MYRANKS_H[[#This Row],[PLAYERID]],PLAYERIDMAP[],COLUMN(PLAYERIDMAP[TEAM]),FALSE)</f>
        <v>BAL</v>
      </c>
      <c r="E337" s="12" t="str">
        <f>VLOOKUP(MYRANKS_H[[#This Row],[PLAYERID]],PLAYERIDMAP[],COLUMN(PLAYERIDMAP[POS]),FALSE)</f>
        <v>OF</v>
      </c>
      <c r="F337" s="12">
        <f>VLOOKUP(MYRANKS_H[[#This Row],[PLAYERID]],PLAYERIDMAP[],COLUMN(PLAYERIDMAP[IDFANGRAPHS]),FALSE)</f>
        <v>5930</v>
      </c>
      <c r="G337" s="13">
        <f>VLOOKUP(MYRANKS_H[[#This Row],[IDFRANGRAPHS]],STEAMER_H[],COLUMN(STEAMER_H[PA]),FALSE)</f>
        <v>670</v>
      </c>
      <c r="H337" s="13">
        <f>VLOOKUP(MYRANKS_H[[#This Row],[IDFRANGRAPHS]],STEAMER_H[],COLUMN(STEAMER_H[AB]),FALSE)</f>
        <v>593</v>
      </c>
      <c r="I337" s="13">
        <f>VLOOKUP(MYRANKS_H[[#This Row],[IDFRANGRAPHS]],STEAMER_H[],COLUMN(STEAMER_H[H]),FALSE)</f>
        <v>172</v>
      </c>
      <c r="J337" s="13">
        <f>VLOOKUP(MYRANKS_H[[#This Row],[IDFRANGRAPHS]],STEAMER_H[],COLUMN(STEAMER_H[HR]),FALSE)</f>
        <v>17</v>
      </c>
      <c r="K337" s="13">
        <f>VLOOKUP(MYRANKS_H[[#This Row],[IDFRANGRAPHS]],STEAMER_H[],COLUMN(STEAMER_H[R]),FALSE)</f>
        <v>87</v>
      </c>
      <c r="L337" s="13">
        <f>VLOOKUP(MYRANKS_H[[#This Row],[IDFRANGRAPHS]],STEAMER_H[],COLUMN(STEAMER_H[RBI]),FALSE)</f>
        <v>75</v>
      </c>
      <c r="M337" s="13">
        <f>VLOOKUP(MYRANKS_H[[#This Row],[IDFRANGRAPHS]],STEAMER_H[],COLUMN(STEAMER_H[BB]),FALSE)</f>
        <v>64</v>
      </c>
      <c r="N337" s="13">
        <f>VLOOKUP(MYRANKS_H[[#This Row],[IDFRANGRAPHS]],STEAMER_H[],COLUMN(STEAMER_H[SO]),FALSE)</f>
        <v>78</v>
      </c>
      <c r="O337" s="13">
        <f>VLOOKUP(MYRANKS_H[[#This Row],[IDFRANGRAPHS]],STEAMER_H[],COLUMN(STEAMER_H[SB]),FALSE)</f>
        <v>4</v>
      </c>
      <c r="P337" s="15">
        <f>MYRANKS_H[[#This Row],[H]]/MYRANKS_H[[#This Row],[AB]]</f>
        <v>0.2900505902192243</v>
      </c>
    </row>
    <row r="338" spans="1:16" x14ac:dyDescent="0.25">
      <c r="A338" s="7" t="s">
        <v>19190</v>
      </c>
      <c r="B338" s="9" t="str">
        <f>VLOOKUP(MYRANKS_H[[#This Row],[PLAYERID]],PLAYERIDMAP[],COLUMN(PLAYERIDMAP[LASTNAME]),FALSE)</f>
        <v>Marson</v>
      </c>
      <c r="C338" s="12" t="str">
        <f>VLOOKUP(MYRANKS_H[[#This Row],[PLAYERID]],PLAYERIDMAP[],COLUMN(PLAYERIDMAP[FIRSTNAME]),FALSE)</f>
        <v xml:space="preserve">Lou </v>
      </c>
      <c r="D338" s="12" t="str">
        <f>VLOOKUP(MYRANKS_H[[#This Row],[PLAYERID]],PLAYERIDMAP[],COLUMN(PLAYERIDMAP[TEAM]),FALSE)</f>
        <v>CLE</v>
      </c>
      <c r="E338" s="12" t="str">
        <f>VLOOKUP(MYRANKS_H[[#This Row],[PLAYERID]],PLAYERIDMAP[],COLUMN(PLAYERIDMAP[POS]),FALSE)</f>
        <v>C</v>
      </c>
      <c r="F338" s="12">
        <f>VLOOKUP(MYRANKS_H[[#This Row],[PLAYERID]],PLAYERIDMAP[],COLUMN(PLAYERIDMAP[IDFANGRAPHS]),FALSE)</f>
        <v>7610</v>
      </c>
      <c r="G338" s="13">
        <f>VLOOKUP(MYRANKS_H[[#This Row],[IDFRANGRAPHS]],STEAMER_H[],COLUMN(STEAMER_H[PA]),FALSE)</f>
        <v>129</v>
      </c>
      <c r="H338" s="13">
        <f>VLOOKUP(MYRANKS_H[[#This Row],[IDFRANGRAPHS]],STEAMER_H[],COLUMN(STEAMER_H[AB]),FALSE)</f>
        <v>111</v>
      </c>
      <c r="I338" s="13">
        <f>VLOOKUP(MYRANKS_H[[#This Row],[IDFRANGRAPHS]],STEAMER_H[],COLUMN(STEAMER_H[H]),FALSE)</f>
        <v>25</v>
      </c>
      <c r="J338" s="13">
        <f>VLOOKUP(MYRANKS_H[[#This Row],[IDFRANGRAPHS]],STEAMER_H[],COLUMN(STEAMER_H[HR]),FALSE)</f>
        <v>1</v>
      </c>
      <c r="K338" s="13">
        <f>VLOOKUP(MYRANKS_H[[#This Row],[IDFRANGRAPHS]],STEAMER_H[],COLUMN(STEAMER_H[R]),FALSE)</f>
        <v>13</v>
      </c>
      <c r="L338" s="13">
        <f>VLOOKUP(MYRANKS_H[[#This Row],[IDFRANGRAPHS]],STEAMER_H[],COLUMN(STEAMER_H[RBI]),FALSE)</f>
        <v>10</v>
      </c>
      <c r="M338" s="13">
        <f>VLOOKUP(MYRANKS_H[[#This Row],[IDFRANGRAPHS]],STEAMER_H[],COLUMN(STEAMER_H[BB]),FALSE)</f>
        <v>15</v>
      </c>
      <c r="N338" s="13">
        <f>VLOOKUP(MYRANKS_H[[#This Row],[IDFRANGRAPHS]],STEAMER_H[],COLUMN(STEAMER_H[SO]),FALSE)</f>
        <v>25</v>
      </c>
      <c r="O338" s="13">
        <f>VLOOKUP(MYRANKS_H[[#This Row],[IDFRANGRAPHS]],STEAMER_H[],COLUMN(STEAMER_H[SB]),FALSE)</f>
        <v>3</v>
      </c>
      <c r="P338" s="15">
        <f>MYRANKS_H[[#This Row],[H]]/MYRANKS_H[[#This Row],[AB]]</f>
        <v>0.22522522522522523</v>
      </c>
    </row>
    <row r="339" spans="1:16" x14ac:dyDescent="0.25">
      <c r="A339" s="7" t="s">
        <v>19197</v>
      </c>
      <c r="B339" s="9" t="str">
        <f>VLOOKUP(MYRANKS_H[[#This Row],[PLAYERID]],PLAYERIDMAP[],COLUMN(PLAYERIDMAP[LASTNAME]),FALSE)</f>
        <v>Marte</v>
      </c>
      <c r="C339" s="12" t="str">
        <f>VLOOKUP(MYRANKS_H[[#This Row],[PLAYERID]],PLAYERIDMAP[],COLUMN(PLAYERIDMAP[FIRSTNAME]),FALSE)</f>
        <v xml:space="preserve">Starling </v>
      </c>
      <c r="D339" s="12" t="str">
        <f>VLOOKUP(MYRANKS_H[[#This Row],[PLAYERID]],PLAYERIDMAP[],COLUMN(PLAYERIDMAP[TEAM]),FALSE)</f>
        <v>PIT</v>
      </c>
      <c r="E339" s="12" t="str">
        <f>VLOOKUP(MYRANKS_H[[#This Row],[PLAYERID]],PLAYERIDMAP[],COLUMN(PLAYERIDMAP[POS]),FALSE)</f>
        <v>OF</v>
      </c>
      <c r="F339" s="12">
        <f>VLOOKUP(MYRANKS_H[[#This Row],[PLAYERID]],PLAYERIDMAP[],COLUMN(PLAYERIDMAP[IDFANGRAPHS]),FALSE)</f>
        <v>9241</v>
      </c>
      <c r="G339" s="13">
        <f>VLOOKUP(MYRANKS_H[[#This Row],[IDFRANGRAPHS]],STEAMER_H[],COLUMN(STEAMER_H[PA]),FALSE)</f>
        <v>589</v>
      </c>
      <c r="H339" s="13">
        <f>VLOOKUP(MYRANKS_H[[#This Row],[IDFRANGRAPHS]],STEAMER_H[],COLUMN(STEAMER_H[AB]),FALSE)</f>
        <v>541</v>
      </c>
      <c r="I339" s="13">
        <f>VLOOKUP(MYRANKS_H[[#This Row],[IDFRANGRAPHS]],STEAMER_H[],COLUMN(STEAMER_H[H]),FALSE)</f>
        <v>150</v>
      </c>
      <c r="J339" s="13">
        <f>VLOOKUP(MYRANKS_H[[#This Row],[IDFRANGRAPHS]],STEAMER_H[],COLUMN(STEAMER_H[HR]),FALSE)</f>
        <v>13</v>
      </c>
      <c r="K339" s="13">
        <f>VLOOKUP(MYRANKS_H[[#This Row],[IDFRANGRAPHS]],STEAMER_H[],COLUMN(STEAMER_H[R]),FALSE)</f>
        <v>76</v>
      </c>
      <c r="L339" s="13">
        <f>VLOOKUP(MYRANKS_H[[#This Row],[IDFRANGRAPHS]],STEAMER_H[],COLUMN(STEAMER_H[RBI]),FALSE)</f>
        <v>56</v>
      </c>
      <c r="M339" s="13">
        <f>VLOOKUP(MYRANKS_H[[#This Row],[IDFRANGRAPHS]],STEAMER_H[],COLUMN(STEAMER_H[BB]),FALSE)</f>
        <v>30</v>
      </c>
      <c r="N339" s="13">
        <f>VLOOKUP(MYRANKS_H[[#This Row],[IDFRANGRAPHS]],STEAMER_H[],COLUMN(STEAMER_H[SO]),FALSE)</f>
        <v>123</v>
      </c>
      <c r="O339" s="13">
        <f>VLOOKUP(MYRANKS_H[[#This Row],[IDFRANGRAPHS]],STEAMER_H[],COLUMN(STEAMER_H[SB]),FALSE)</f>
        <v>26</v>
      </c>
      <c r="P339" s="15">
        <f>MYRANKS_H[[#This Row],[H]]/MYRANKS_H[[#This Row],[AB]]</f>
        <v>0.27726432532347506</v>
      </c>
    </row>
    <row r="340" spans="1:16" x14ac:dyDescent="0.25">
      <c r="A340" s="7" t="s">
        <v>19207</v>
      </c>
      <c r="B340" s="9" t="str">
        <f>VLOOKUP(MYRANKS_H[[#This Row],[PLAYERID]],PLAYERIDMAP[],COLUMN(PLAYERIDMAP[LASTNAME]),FALSE)</f>
        <v>Martinez</v>
      </c>
      <c r="C340" s="12" t="str">
        <f>VLOOKUP(MYRANKS_H[[#This Row],[PLAYERID]],PLAYERIDMAP[],COLUMN(PLAYERIDMAP[FIRSTNAME]),FALSE)</f>
        <v xml:space="preserve">Fernando </v>
      </c>
      <c r="D340" s="12" t="str">
        <f>VLOOKUP(MYRANKS_H[[#This Row],[PLAYERID]],PLAYERIDMAP[],COLUMN(PLAYERIDMAP[TEAM]),FALSE)</f>
        <v>HOU</v>
      </c>
      <c r="E340" s="12" t="str">
        <f>VLOOKUP(MYRANKS_H[[#This Row],[PLAYERID]],PLAYERIDMAP[],COLUMN(PLAYERIDMAP[POS]),FALSE)</f>
        <v>OF</v>
      </c>
      <c r="F340" s="12">
        <f>VLOOKUP(MYRANKS_H[[#This Row],[PLAYERID]],PLAYERIDMAP[],COLUMN(PLAYERIDMAP[IDFANGRAPHS]),FALSE)</f>
        <v>9210</v>
      </c>
      <c r="G340" s="13">
        <f>VLOOKUP(MYRANKS_H[[#This Row],[IDFRANGRAPHS]],STEAMER_H[],COLUMN(STEAMER_H[PA]),FALSE)</f>
        <v>328</v>
      </c>
      <c r="H340" s="13">
        <f>VLOOKUP(MYRANKS_H[[#This Row],[IDFRANGRAPHS]],STEAMER_H[],COLUMN(STEAMER_H[AB]),FALSE)</f>
        <v>300</v>
      </c>
      <c r="I340" s="13">
        <f>VLOOKUP(MYRANKS_H[[#This Row],[IDFRANGRAPHS]],STEAMER_H[],COLUMN(STEAMER_H[H]),FALSE)</f>
        <v>77</v>
      </c>
      <c r="J340" s="13">
        <f>VLOOKUP(MYRANKS_H[[#This Row],[IDFRANGRAPHS]],STEAMER_H[],COLUMN(STEAMER_H[HR]),FALSE)</f>
        <v>12</v>
      </c>
      <c r="K340" s="13">
        <f>VLOOKUP(MYRANKS_H[[#This Row],[IDFRANGRAPHS]],STEAMER_H[],COLUMN(STEAMER_H[R]),FALSE)</f>
        <v>37</v>
      </c>
      <c r="L340" s="13">
        <f>VLOOKUP(MYRANKS_H[[#This Row],[IDFRANGRAPHS]],STEAMER_H[],COLUMN(STEAMER_H[RBI]),FALSE)</f>
        <v>40</v>
      </c>
      <c r="M340" s="13">
        <f>VLOOKUP(MYRANKS_H[[#This Row],[IDFRANGRAPHS]],STEAMER_H[],COLUMN(STEAMER_H[BB]),FALSE)</f>
        <v>19</v>
      </c>
      <c r="N340" s="13">
        <f>VLOOKUP(MYRANKS_H[[#This Row],[IDFRANGRAPHS]],STEAMER_H[],COLUMN(STEAMER_H[SO]),FALSE)</f>
        <v>75</v>
      </c>
      <c r="O340" s="13">
        <f>VLOOKUP(MYRANKS_H[[#This Row],[IDFRANGRAPHS]],STEAMER_H[],COLUMN(STEAMER_H[SB]),FALSE)</f>
        <v>1</v>
      </c>
      <c r="P340" s="15">
        <f>MYRANKS_H[[#This Row],[H]]/MYRANKS_H[[#This Row],[AB]]</f>
        <v>0.25666666666666665</v>
      </c>
    </row>
    <row r="341" spans="1:16" x14ac:dyDescent="0.25">
      <c r="A341" s="7" t="s">
        <v>19211</v>
      </c>
      <c r="B341" s="9" t="str">
        <f>VLOOKUP(MYRANKS_H[[#This Row],[PLAYERID]],PLAYERIDMAP[],COLUMN(PLAYERIDMAP[LASTNAME]),FALSE)</f>
        <v>Martinez</v>
      </c>
      <c r="C341" s="12" t="str">
        <f>VLOOKUP(MYRANKS_H[[#This Row],[PLAYERID]],PLAYERIDMAP[],COLUMN(PLAYERIDMAP[FIRSTNAME]),FALSE)</f>
        <v xml:space="preserve">J.D. </v>
      </c>
      <c r="D341" s="12" t="str">
        <f>VLOOKUP(MYRANKS_H[[#This Row],[PLAYERID]],PLAYERIDMAP[],COLUMN(PLAYERIDMAP[TEAM]),FALSE)</f>
        <v>HOU</v>
      </c>
      <c r="E341" s="12" t="str">
        <f>VLOOKUP(MYRANKS_H[[#This Row],[PLAYERID]],PLAYERIDMAP[],COLUMN(PLAYERIDMAP[POS]),FALSE)</f>
        <v>OF</v>
      </c>
      <c r="F341" s="12">
        <f>VLOOKUP(MYRANKS_H[[#This Row],[PLAYERID]],PLAYERIDMAP[],COLUMN(PLAYERIDMAP[IDFANGRAPHS]),FALSE)</f>
        <v>6184</v>
      </c>
      <c r="G341" s="13">
        <f>VLOOKUP(MYRANKS_H[[#This Row],[IDFRANGRAPHS]],STEAMER_H[],COLUMN(STEAMER_H[PA]),FALSE)</f>
        <v>451</v>
      </c>
      <c r="H341" s="13">
        <f>VLOOKUP(MYRANKS_H[[#This Row],[IDFRANGRAPHS]],STEAMER_H[],COLUMN(STEAMER_H[AB]),FALSE)</f>
        <v>408</v>
      </c>
      <c r="I341" s="13">
        <f>VLOOKUP(MYRANKS_H[[#This Row],[IDFRANGRAPHS]],STEAMER_H[],COLUMN(STEAMER_H[H]),FALSE)</f>
        <v>108</v>
      </c>
      <c r="J341" s="13">
        <f>VLOOKUP(MYRANKS_H[[#This Row],[IDFRANGRAPHS]],STEAMER_H[],COLUMN(STEAMER_H[HR]),FALSE)</f>
        <v>12</v>
      </c>
      <c r="K341" s="13">
        <f>VLOOKUP(MYRANKS_H[[#This Row],[IDFRANGRAPHS]],STEAMER_H[],COLUMN(STEAMER_H[R]),FALSE)</f>
        <v>48</v>
      </c>
      <c r="L341" s="13">
        <f>VLOOKUP(MYRANKS_H[[#This Row],[IDFRANGRAPHS]],STEAMER_H[],COLUMN(STEAMER_H[RBI]),FALSE)</f>
        <v>50</v>
      </c>
      <c r="M341" s="13">
        <f>VLOOKUP(MYRANKS_H[[#This Row],[IDFRANGRAPHS]],STEAMER_H[],COLUMN(STEAMER_H[BB]),FALSE)</f>
        <v>35</v>
      </c>
      <c r="N341" s="13">
        <f>VLOOKUP(MYRANKS_H[[#This Row],[IDFRANGRAPHS]],STEAMER_H[],COLUMN(STEAMER_H[SO]),FALSE)</f>
        <v>86</v>
      </c>
      <c r="O341" s="13">
        <f>VLOOKUP(MYRANKS_H[[#This Row],[IDFRANGRAPHS]],STEAMER_H[],COLUMN(STEAMER_H[SB]),FALSE)</f>
        <v>1</v>
      </c>
      <c r="P341" s="15">
        <f>MYRANKS_H[[#This Row],[H]]/MYRANKS_H[[#This Row],[AB]]</f>
        <v>0.26470588235294118</v>
      </c>
    </row>
    <row r="342" spans="1:16" x14ac:dyDescent="0.25">
      <c r="A342" s="7" t="s">
        <v>19214</v>
      </c>
      <c r="B342" s="9" t="str">
        <f>VLOOKUP(MYRANKS_H[[#This Row],[PLAYERID]],PLAYERIDMAP[],COLUMN(PLAYERIDMAP[LASTNAME]),FALSE)</f>
        <v>Martin</v>
      </c>
      <c r="C342" s="12" t="str">
        <f>VLOOKUP(MYRANKS_H[[#This Row],[PLAYERID]],PLAYERIDMAP[],COLUMN(PLAYERIDMAP[FIRSTNAME]),FALSE)</f>
        <v xml:space="preserve">Leonys </v>
      </c>
      <c r="D342" s="12" t="str">
        <f>VLOOKUP(MYRANKS_H[[#This Row],[PLAYERID]],PLAYERIDMAP[],COLUMN(PLAYERIDMAP[TEAM]),FALSE)</f>
        <v>TEX</v>
      </c>
      <c r="E342" s="12" t="str">
        <f>VLOOKUP(MYRANKS_H[[#This Row],[PLAYERID]],PLAYERIDMAP[],COLUMN(PLAYERIDMAP[POS]),FALSE)</f>
        <v>OF</v>
      </c>
      <c r="F342" s="12">
        <f>VLOOKUP(MYRANKS_H[[#This Row],[PLAYERID]],PLAYERIDMAP[],COLUMN(PLAYERIDMAP[IDFANGRAPHS]),FALSE)</f>
        <v>11846</v>
      </c>
      <c r="G342" s="13">
        <f>VLOOKUP(MYRANKS_H[[#This Row],[IDFRANGRAPHS]],STEAMER_H[],COLUMN(STEAMER_H[PA]),FALSE)</f>
        <v>275</v>
      </c>
      <c r="H342" s="13">
        <f>VLOOKUP(MYRANKS_H[[#This Row],[IDFRANGRAPHS]],STEAMER_H[],COLUMN(STEAMER_H[AB]),FALSE)</f>
        <v>248</v>
      </c>
      <c r="I342" s="13">
        <f>VLOOKUP(MYRANKS_H[[#This Row],[IDFRANGRAPHS]],STEAMER_H[],COLUMN(STEAMER_H[H]),FALSE)</f>
        <v>69</v>
      </c>
      <c r="J342" s="13">
        <f>VLOOKUP(MYRANKS_H[[#This Row],[IDFRANGRAPHS]],STEAMER_H[],COLUMN(STEAMER_H[HR]),FALSE)</f>
        <v>6</v>
      </c>
      <c r="K342" s="13">
        <f>VLOOKUP(MYRANKS_H[[#This Row],[IDFRANGRAPHS]],STEAMER_H[],COLUMN(STEAMER_H[R]),FALSE)</f>
        <v>33</v>
      </c>
      <c r="L342" s="13">
        <f>VLOOKUP(MYRANKS_H[[#This Row],[IDFRANGRAPHS]],STEAMER_H[],COLUMN(STEAMER_H[RBI]),FALSE)</f>
        <v>32</v>
      </c>
      <c r="M342" s="13">
        <f>VLOOKUP(MYRANKS_H[[#This Row],[IDFRANGRAPHS]],STEAMER_H[],COLUMN(STEAMER_H[BB]),FALSE)</f>
        <v>20</v>
      </c>
      <c r="N342" s="13">
        <f>VLOOKUP(MYRANKS_H[[#This Row],[IDFRANGRAPHS]],STEAMER_H[],COLUMN(STEAMER_H[SO]),FALSE)</f>
        <v>41</v>
      </c>
      <c r="O342" s="13">
        <f>VLOOKUP(MYRANKS_H[[#This Row],[IDFRANGRAPHS]],STEAMER_H[],COLUMN(STEAMER_H[SB]),FALSE)</f>
        <v>10</v>
      </c>
      <c r="P342" s="15">
        <f>MYRANKS_H[[#This Row],[H]]/MYRANKS_H[[#This Row],[AB]]</f>
        <v>0.27822580645161288</v>
      </c>
    </row>
    <row r="343" spans="1:16" x14ac:dyDescent="0.25">
      <c r="A343" s="7" t="s">
        <v>19217</v>
      </c>
      <c r="B343" s="9" t="str">
        <f>VLOOKUP(MYRANKS_H[[#This Row],[PLAYERID]],PLAYERIDMAP[],COLUMN(PLAYERIDMAP[LASTNAME]),FALSE)</f>
        <v>Martinez</v>
      </c>
      <c r="C343" s="12" t="str">
        <f>VLOOKUP(MYRANKS_H[[#This Row],[PLAYERID]],PLAYERIDMAP[],COLUMN(PLAYERIDMAP[FIRSTNAME]),FALSE)</f>
        <v xml:space="preserve">Luis </v>
      </c>
      <c r="D343" s="12" t="str">
        <f>VLOOKUP(MYRANKS_H[[#This Row],[PLAYERID]],PLAYERIDMAP[],COLUMN(PLAYERIDMAP[TEAM]),FALSE)</f>
        <v>BAL</v>
      </c>
      <c r="E343" s="12" t="str">
        <f>VLOOKUP(MYRANKS_H[[#This Row],[PLAYERID]],PLAYERIDMAP[],COLUMN(PLAYERIDMAP[POS]),FALSE)</f>
        <v>C</v>
      </c>
      <c r="F343" s="12">
        <f>VLOOKUP(MYRANKS_H[[#This Row],[PLAYERID]],PLAYERIDMAP[],COLUMN(PLAYERIDMAP[IDFANGRAPHS]),FALSE)</f>
        <v>2481</v>
      </c>
      <c r="G343" s="13">
        <f>VLOOKUP(MYRANKS_H[[#This Row],[IDFRANGRAPHS]],STEAMER_H[],COLUMN(STEAMER_H[PA]),FALSE)</f>
        <v>100</v>
      </c>
      <c r="H343" s="13">
        <f>VLOOKUP(MYRANKS_H[[#This Row],[IDFRANGRAPHS]],STEAMER_H[],COLUMN(STEAMER_H[AB]),FALSE)</f>
        <v>89</v>
      </c>
      <c r="I343" s="13">
        <f>VLOOKUP(MYRANKS_H[[#This Row],[IDFRANGRAPHS]],STEAMER_H[],COLUMN(STEAMER_H[H]),FALSE)</f>
        <v>22</v>
      </c>
      <c r="J343" s="13">
        <f>VLOOKUP(MYRANKS_H[[#This Row],[IDFRANGRAPHS]],STEAMER_H[],COLUMN(STEAMER_H[HR]),FALSE)</f>
        <v>1</v>
      </c>
      <c r="K343" s="13">
        <f>VLOOKUP(MYRANKS_H[[#This Row],[IDFRANGRAPHS]],STEAMER_H[],COLUMN(STEAMER_H[R]),FALSE)</f>
        <v>10</v>
      </c>
      <c r="L343" s="13">
        <f>VLOOKUP(MYRANKS_H[[#This Row],[IDFRANGRAPHS]],STEAMER_H[],COLUMN(STEAMER_H[RBI]),FALSE)</f>
        <v>9</v>
      </c>
      <c r="M343" s="13">
        <f>VLOOKUP(MYRANKS_H[[#This Row],[IDFRANGRAPHS]],STEAMER_H[],COLUMN(STEAMER_H[BB]),FALSE)</f>
        <v>8</v>
      </c>
      <c r="N343" s="13">
        <f>VLOOKUP(MYRANKS_H[[#This Row],[IDFRANGRAPHS]],STEAMER_H[],COLUMN(STEAMER_H[SO]),FALSE)</f>
        <v>19</v>
      </c>
      <c r="O343" s="13">
        <f>VLOOKUP(MYRANKS_H[[#This Row],[IDFRANGRAPHS]],STEAMER_H[],COLUMN(STEAMER_H[SB]),FALSE)</f>
        <v>0</v>
      </c>
      <c r="P343" s="15">
        <f>MYRANKS_H[[#This Row],[H]]/MYRANKS_H[[#This Row],[AB]]</f>
        <v>0.24719101123595505</v>
      </c>
    </row>
    <row r="344" spans="1:16" x14ac:dyDescent="0.25">
      <c r="A344" s="7" t="s">
        <v>19220</v>
      </c>
      <c r="B344" s="9" t="str">
        <f>VLOOKUP(MYRANKS_H[[#This Row],[PLAYERID]],PLAYERIDMAP[],COLUMN(PLAYERIDMAP[LASTNAME]),FALSE)</f>
        <v>Martinez</v>
      </c>
      <c r="C344" s="12" t="str">
        <f>VLOOKUP(MYRANKS_H[[#This Row],[PLAYERID]],PLAYERIDMAP[],COLUMN(PLAYERIDMAP[FIRSTNAME]),FALSE)</f>
        <v xml:space="preserve">Michael </v>
      </c>
      <c r="D344" s="12" t="str">
        <f>VLOOKUP(MYRANKS_H[[#This Row],[PLAYERID]],PLAYERIDMAP[],COLUMN(PLAYERIDMAP[TEAM]),FALSE)</f>
        <v>PHI</v>
      </c>
      <c r="E344" s="12" t="str">
        <f>VLOOKUP(MYRANKS_H[[#This Row],[PLAYERID]],PLAYERIDMAP[],COLUMN(PLAYERIDMAP[POS]),FALSE)</f>
        <v>2B</v>
      </c>
      <c r="F344" s="12">
        <f>VLOOKUP(MYRANKS_H[[#This Row],[PLAYERID]],PLAYERIDMAP[],COLUMN(PLAYERIDMAP[IDFANGRAPHS]),FALSE)</f>
        <v>7358</v>
      </c>
      <c r="G344" s="13">
        <f>VLOOKUP(MYRANKS_H[[#This Row],[IDFRANGRAPHS]],STEAMER_H[],COLUMN(STEAMER_H[PA]),FALSE)</f>
        <v>100</v>
      </c>
      <c r="H344" s="13">
        <f>VLOOKUP(MYRANKS_H[[#This Row],[IDFRANGRAPHS]],STEAMER_H[],COLUMN(STEAMER_H[AB]),FALSE)</f>
        <v>92</v>
      </c>
      <c r="I344" s="13">
        <f>VLOOKUP(MYRANKS_H[[#This Row],[IDFRANGRAPHS]],STEAMER_H[],COLUMN(STEAMER_H[H]),FALSE)</f>
        <v>21</v>
      </c>
      <c r="J344" s="13">
        <f>VLOOKUP(MYRANKS_H[[#This Row],[IDFRANGRAPHS]],STEAMER_H[],COLUMN(STEAMER_H[HR]),FALSE)</f>
        <v>2</v>
      </c>
      <c r="K344" s="13">
        <f>VLOOKUP(MYRANKS_H[[#This Row],[IDFRANGRAPHS]],STEAMER_H[],COLUMN(STEAMER_H[R]),FALSE)</f>
        <v>10</v>
      </c>
      <c r="L344" s="13">
        <f>VLOOKUP(MYRANKS_H[[#This Row],[IDFRANGRAPHS]],STEAMER_H[],COLUMN(STEAMER_H[RBI]),FALSE)</f>
        <v>10</v>
      </c>
      <c r="M344" s="13">
        <f>VLOOKUP(MYRANKS_H[[#This Row],[IDFRANGRAPHS]],STEAMER_H[],COLUMN(STEAMER_H[BB]),FALSE)</f>
        <v>6</v>
      </c>
      <c r="N344" s="13">
        <f>VLOOKUP(MYRANKS_H[[#This Row],[IDFRANGRAPHS]],STEAMER_H[],COLUMN(STEAMER_H[SO]),FALSE)</f>
        <v>15</v>
      </c>
      <c r="O344" s="13">
        <f>VLOOKUP(MYRANKS_H[[#This Row],[IDFRANGRAPHS]],STEAMER_H[],COLUMN(STEAMER_H[SB]),FALSE)</f>
        <v>2</v>
      </c>
      <c r="P344" s="15">
        <f>MYRANKS_H[[#This Row],[H]]/MYRANKS_H[[#This Row],[AB]]</f>
        <v>0.22826086956521738</v>
      </c>
    </row>
    <row r="345" spans="1:16" x14ac:dyDescent="0.25">
      <c r="A345" s="7" t="s">
        <v>19223</v>
      </c>
      <c r="B345" s="9" t="str">
        <f>VLOOKUP(MYRANKS_H[[#This Row],[PLAYERID]],PLAYERIDMAP[],COLUMN(PLAYERIDMAP[LASTNAME]),FALSE)</f>
        <v>Martinez</v>
      </c>
      <c r="C345" s="12" t="str">
        <f>VLOOKUP(MYRANKS_H[[#This Row],[PLAYERID]],PLAYERIDMAP[],COLUMN(PLAYERIDMAP[FIRSTNAME]),FALSE)</f>
        <v xml:space="preserve">Victor </v>
      </c>
      <c r="D345" s="12" t="str">
        <f>VLOOKUP(MYRANKS_H[[#This Row],[PLAYERID]],PLAYERIDMAP[],COLUMN(PLAYERIDMAP[TEAM]),FALSE)</f>
        <v>DET</v>
      </c>
      <c r="E345" s="12" t="str">
        <f>VLOOKUP(MYRANKS_H[[#This Row],[PLAYERID]],PLAYERIDMAP[],COLUMN(PLAYERIDMAP[POS]),FALSE)</f>
        <v>C</v>
      </c>
      <c r="F345" s="12">
        <f>VLOOKUP(MYRANKS_H[[#This Row],[PLAYERID]],PLAYERIDMAP[],COLUMN(PLAYERIDMAP[IDFANGRAPHS]),FALSE)</f>
        <v>393</v>
      </c>
      <c r="G345" s="13">
        <f>VLOOKUP(MYRANKS_H[[#This Row],[IDFRANGRAPHS]],STEAMER_H[],COLUMN(STEAMER_H[PA]),FALSE)</f>
        <v>495</v>
      </c>
      <c r="H345" s="13">
        <f>VLOOKUP(MYRANKS_H[[#This Row],[IDFRANGRAPHS]],STEAMER_H[],COLUMN(STEAMER_H[AB]),FALSE)</f>
        <v>443</v>
      </c>
      <c r="I345" s="13">
        <f>VLOOKUP(MYRANKS_H[[#This Row],[IDFRANGRAPHS]],STEAMER_H[],COLUMN(STEAMER_H[H]),FALSE)</f>
        <v>130</v>
      </c>
      <c r="J345" s="13">
        <f>VLOOKUP(MYRANKS_H[[#This Row],[IDFRANGRAPHS]],STEAMER_H[],COLUMN(STEAMER_H[HR]),FALSE)</f>
        <v>14</v>
      </c>
      <c r="K345" s="13">
        <f>VLOOKUP(MYRANKS_H[[#This Row],[IDFRANGRAPHS]],STEAMER_H[],COLUMN(STEAMER_H[R]),FALSE)</f>
        <v>63</v>
      </c>
      <c r="L345" s="13">
        <f>VLOOKUP(MYRANKS_H[[#This Row],[IDFRANGRAPHS]],STEAMER_H[],COLUMN(STEAMER_H[RBI]),FALSE)</f>
        <v>66</v>
      </c>
      <c r="M345" s="13">
        <f>VLOOKUP(MYRANKS_H[[#This Row],[IDFRANGRAPHS]],STEAMER_H[],COLUMN(STEAMER_H[BB]),FALSE)</f>
        <v>44</v>
      </c>
      <c r="N345" s="13">
        <f>VLOOKUP(MYRANKS_H[[#This Row],[IDFRANGRAPHS]],STEAMER_H[],COLUMN(STEAMER_H[SO]),FALSE)</f>
        <v>52</v>
      </c>
      <c r="O345" s="13">
        <f>VLOOKUP(MYRANKS_H[[#This Row],[IDFRANGRAPHS]],STEAMER_H[],COLUMN(STEAMER_H[SB]),FALSE)</f>
        <v>2</v>
      </c>
      <c r="P345" s="15">
        <f>MYRANKS_H[[#This Row],[H]]/MYRANKS_H[[#This Row],[AB]]</f>
        <v>0.29345372460496616</v>
      </c>
    </row>
    <row r="346" spans="1:16" x14ac:dyDescent="0.25">
      <c r="A346" s="7" t="s">
        <v>19224</v>
      </c>
      <c r="B346" s="9" t="str">
        <f>VLOOKUP(MYRANKS_H[[#This Row],[PLAYERID]],PLAYERIDMAP[],COLUMN(PLAYERIDMAP[LASTNAME]),FALSE)</f>
        <v>Martin</v>
      </c>
      <c r="C346" s="12" t="str">
        <f>VLOOKUP(MYRANKS_H[[#This Row],[PLAYERID]],PLAYERIDMAP[],COLUMN(PLAYERIDMAP[FIRSTNAME]),FALSE)</f>
        <v xml:space="preserve">Russell </v>
      </c>
      <c r="D346" s="12" t="str">
        <f>VLOOKUP(MYRANKS_H[[#This Row],[PLAYERID]],PLAYERIDMAP[],COLUMN(PLAYERIDMAP[TEAM]),FALSE)</f>
        <v>PIT</v>
      </c>
      <c r="E346" s="12" t="str">
        <f>VLOOKUP(MYRANKS_H[[#This Row],[PLAYERID]],PLAYERIDMAP[],COLUMN(PLAYERIDMAP[POS]),FALSE)</f>
        <v>C</v>
      </c>
      <c r="F346" s="12">
        <f>VLOOKUP(MYRANKS_H[[#This Row],[PLAYERID]],PLAYERIDMAP[],COLUMN(PLAYERIDMAP[IDFANGRAPHS]),FALSE)</f>
        <v>4616</v>
      </c>
      <c r="G346" s="13">
        <f>VLOOKUP(MYRANKS_H[[#This Row],[IDFRANGRAPHS]],STEAMER_H[],COLUMN(STEAMER_H[PA]),FALSE)</f>
        <v>427</v>
      </c>
      <c r="H346" s="13">
        <f>VLOOKUP(MYRANKS_H[[#This Row],[IDFRANGRAPHS]],STEAMER_H[],COLUMN(STEAMER_H[AB]),FALSE)</f>
        <v>370</v>
      </c>
      <c r="I346" s="13">
        <f>VLOOKUP(MYRANKS_H[[#This Row],[IDFRANGRAPHS]],STEAMER_H[],COLUMN(STEAMER_H[H]),FALSE)</f>
        <v>88</v>
      </c>
      <c r="J346" s="13">
        <f>VLOOKUP(MYRANKS_H[[#This Row],[IDFRANGRAPHS]],STEAMER_H[],COLUMN(STEAMER_H[HR]),FALSE)</f>
        <v>11</v>
      </c>
      <c r="K346" s="13">
        <f>VLOOKUP(MYRANKS_H[[#This Row],[IDFRANGRAPHS]],STEAMER_H[],COLUMN(STEAMER_H[R]),FALSE)</f>
        <v>42</v>
      </c>
      <c r="L346" s="13">
        <f>VLOOKUP(MYRANKS_H[[#This Row],[IDFRANGRAPHS]],STEAMER_H[],COLUMN(STEAMER_H[RBI]),FALSE)</f>
        <v>44</v>
      </c>
      <c r="M346" s="13">
        <f>VLOOKUP(MYRANKS_H[[#This Row],[IDFRANGRAPHS]],STEAMER_H[],COLUMN(STEAMER_H[BB]),FALSE)</f>
        <v>47</v>
      </c>
      <c r="N346" s="13">
        <f>VLOOKUP(MYRANKS_H[[#This Row],[IDFRANGRAPHS]],STEAMER_H[],COLUMN(STEAMER_H[SO]),FALSE)</f>
        <v>74</v>
      </c>
      <c r="O346" s="13">
        <f>VLOOKUP(MYRANKS_H[[#This Row],[IDFRANGRAPHS]],STEAMER_H[],COLUMN(STEAMER_H[SB]),FALSE)</f>
        <v>5</v>
      </c>
      <c r="P346" s="15">
        <f>MYRANKS_H[[#This Row],[H]]/MYRANKS_H[[#This Row],[AB]]</f>
        <v>0.23783783783783785</v>
      </c>
    </row>
    <row r="347" spans="1:16" x14ac:dyDescent="0.25">
      <c r="A347" s="7" t="s">
        <v>19236</v>
      </c>
      <c r="B347" s="9" t="str">
        <f>VLOOKUP(MYRANKS_H[[#This Row],[PLAYERID]],PLAYERIDMAP[],COLUMN(PLAYERIDMAP[LASTNAME]),FALSE)</f>
        <v>Mastroianni</v>
      </c>
      <c r="C347" s="12" t="str">
        <f>VLOOKUP(MYRANKS_H[[#This Row],[PLAYERID]],PLAYERIDMAP[],COLUMN(PLAYERIDMAP[FIRSTNAME]),FALSE)</f>
        <v xml:space="preserve">Darin </v>
      </c>
      <c r="D347" s="12" t="str">
        <f>VLOOKUP(MYRANKS_H[[#This Row],[PLAYERID]],PLAYERIDMAP[],COLUMN(PLAYERIDMAP[TEAM]),FALSE)</f>
        <v>MIN</v>
      </c>
      <c r="E347" s="12" t="str">
        <f>VLOOKUP(MYRANKS_H[[#This Row],[PLAYERID]],PLAYERIDMAP[],COLUMN(PLAYERIDMAP[POS]),FALSE)</f>
        <v>OF</v>
      </c>
      <c r="F347" s="12">
        <f>VLOOKUP(MYRANKS_H[[#This Row],[PLAYERID]],PLAYERIDMAP[],COLUMN(PLAYERIDMAP[IDFANGRAPHS]),FALSE)</f>
        <v>7316</v>
      </c>
      <c r="G347" s="13">
        <f>VLOOKUP(MYRANKS_H[[#This Row],[IDFRANGRAPHS]],STEAMER_H[],COLUMN(STEAMER_H[PA]),FALSE)</f>
        <v>444</v>
      </c>
      <c r="H347" s="13">
        <f>VLOOKUP(MYRANKS_H[[#This Row],[IDFRANGRAPHS]],STEAMER_H[],COLUMN(STEAMER_H[AB]),FALSE)</f>
        <v>395</v>
      </c>
      <c r="I347" s="13">
        <f>VLOOKUP(MYRANKS_H[[#This Row],[IDFRANGRAPHS]],STEAMER_H[],COLUMN(STEAMER_H[H]),FALSE)</f>
        <v>99</v>
      </c>
      <c r="J347" s="13">
        <f>VLOOKUP(MYRANKS_H[[#This Row],[IDFRANGRAPHS]],STEAMER_H[],COLUMN(STEAMER_H[HR]),FALSE)</f>
        <v>4</v>
      </c>
      <c r="K347" s="13">
        <f>VLOOKUP(MYRANKS_H[[#This Row],[IDFRANGRAPHS]],STEAMER_H[],COLUMN(STEAMER_H[R]),FALSE)</f>
        <v>51</v>
      </c>
      <c r="L347" s="13">
        <f>VLOOKUP(MYRANKS_H[[#This Row],[IDFRANGRAPHS]],STEAMER_H[],COLUMN(STEAMER_H[RBI]),FALSE)</f>
        <v>32</v>
      </c>
      <c r="M347" s="13">
        <f>VLOOKUP(MYRANKS_H[[#This Row],[IDFRANGRAPHS]],STEAMER_H[],COLUMN(STEAMER_H[BB]),FALSE)</f>
        <v>39</v>
      </c>
      <c r="N347" s="13">
        <f>VLOOKUP(MYRANKS_H[[#This Row],[IDFRANGRAPHS]],STEAMER_H[],COLUMN(STEAMER_H[SO]),FALSE)</f>
        <v>83</v>
      </c>
      <c r="O347" s="13">
        <f>VLOOKUP(MYRANKS_H[[#This Row],[IDFRANGRAPHS]],STEAMER_H[],COLUMN(STEAMER_H[SB]),FALSE)</f>
        <v>31</v>
      </c>
      <c r="P347" s="15">
        <f>MYRANKS_H[[#This Row],[H]]/MYRANKS_H[[#This Row],[AB]]</f>
        <v>0.25063291139240507</v>
      </c>
    </row>
    <row r="348" spans="1:16" x14ac:dyDescent="0.25">
      <c r="A348" s="7" t="s">
        <v>19238</v>
      </c>
      <c r="B348" s="9" t="str">
        <f>VLOOKUP(MYRANKS_H[[#This Row],[PLAYERID]],PLAYERIDMAP[],COLUMN(PLAYERIDMAP[LASTNAME]),FALSE)</f>
        <v>Mather</v>
      </c>
      <c r="C348" s="12" t="str">
        <f>VLOOKUP(MYRANKS_H[[#This Row],[PLAYERID]],PLAYERIDMAP[],COLUMN(PLAYERIDMAP[FIRSTNAME]),FALSE)</f>
        <v xml:space="preserve">Joe </v>
      </c>
      <c r="D348" s="12" t="str">
        <f>VLOOKUP(MYRANKS_H[[#This Row],[PLAYERID]],PLAYERIDMAP[],COLUMN(PLAYERIDMAP[TEAM]),FALSE)</f>
        <v>CHC</v>
      </c>
      <c r="E348" s="12" t="str">
        <f>VLOOKUP(MYRANKS_H[[#This Row],[PLAYERID]],PLAYERIDMAP[],COLUMN(PLAYERIDMAP[POS]),FALSE)</f>
        <v>OF</v>
      </c>
      <c r="F348" s="12">
        <f>VLOOKUP(MYRANKS_H[[#This Row],[PLAYERID]],PLAYERIDMAP[],COLUMN(PLAYERIDMAP[IDFANGRAPHS]),FALSE)</f>
        <v>3714</v>
      </c>
      <c r="G348" s="13">
        <f>VLOOKUP(MYRANKS_H[[#This Row],[IDFRANGRAPHS]],STEAMER_H[],COLUMN(STEAMER_H[PA]),FALSE)</f>
        <v>100</v>
      </c>
      <c r="H348" s="13">
        <f>VLOOKUP(MYRANKS_H[[#This Row],[IDFRANGRAPHS]],STEAMER_H[],COLUMN(STEAMER_H[AB]),FALSE)</f>
        <v>91</v>
      </c>
      <c r="I348" s="13">
        <f>VLOOKUP(MYRANKS_H[[#This Row],[IDFRANGRAPHS]],STEAMER_H[],COLUMN(STEAMER_H[H]),FALSE)</f>
        <v>22</v>
      </c>
      <c r="J348" s="13">
        <f>VLOOKUP(MYRANKS_H[[#This Row],[IDFRANGRAPHS]],STEAMER_H[],COLUMN(STEAMER_H[HR]),FALSE)</f>
        <v>2</v>
      </c>
      <c r="K348" s="13">
        <f>VLOOKUP(MYRANKS_H[[#This Row],[IDFRANGRAPHS]],STEAMER_H[],COLUMN(STEAMER_H[R]),FALSE)</f>
        <v>9</v>
      </c>
      <c r="L348" s="13">
        <f>VLOOKUP(MYRANKS_H[[#This Row],[IDFRANGRAPHS]],STEAMER_H[],COLUMN(STEAMER_H[RBI]),FALSE)</f>
        <v>10</v>
      </c>
      <c r="M348" s="13">
        <f>VLOOKUP(MYRANKS_H[[#This Row],[IDFRANGRAPHS]],STEAMER_H[],COLUMN(STEAMER_H[BB]),FALSE)</f>
        <v>7</v>
      </c>
      <c r="N348" s="13">
        <f>VLOOKUP(MYRANKS_H[[#This Row],[IDFRANGRAPHS]],STEAMER_H[],COLUMN(STEAMER_H[SO]),FALSE)</f>
        <v>20</v>
      </c>
      <c r="O348" s="13">
        <f>VLOOKUP(MYRANKS_H[[#This Row],[IDFRANGRAPHS]],STEAMER_H[],COLUMN(STEAMER_H[SB]),FALSE)</f>
        <v>1</v>
      </c>
      <c r="P348" s="15">
        <f>MYRANKS_H[[#This Row],[H]]/MYRANKS_H[[#This Row],[AB]]</f>
        <v>0.24175824175824176</v>
      </c>
    </row>
    <row r="349" spans="1:16" x14ac:dyDescent="0.25">
      <c r="A349" s="7" t="s">
        <v>19242</v>
      </c>
      <c r="B349" s="9" t="str">
        <f>VLOOKUP(MYRANKS_H[[#This Row],[PLAYERID]],PLAYERIDMAP[],COLUMN(PLAYERIDMAP[LASTNAME]),FALSE)</f>
        <v>Mathis</v>
      </c>
      <c r="C349" s="12" t="str">
        <f>VLOOKUP(MYRANKS_H[[#This Row],[PLAYERID]],PLAYERIDMAP[],COLUMN(PLAYERIDMAP[FIRSTNAME]),FALSE)</f>
        <v xml:space="preserve">Jeff </v>
      </c>
      <c r="D349" s="12" t="str">
        <f>VLOOKUP(MYRANKS_H[[#This Row],[PLAYERID]],PLAYERIDMAP[],COLUMN(PLAYERIDMAP[TEAM]),FALSE)</f>
        <v>MIA</v>
      </c>
      <c r="E349" s="12" t="str">
        <f>VLOOKUP(MYRANKS_H[[#This Row],[PLAYERID]],PLAYERIDMAP[],COLUMN(PLAYERIDMAP[POS]),FALSE)</f>
        <v>C</v>
      </c>
      <c r="F349" s="12">
        <f>VLOOKUP(MYRANKS_H[[#This Row],[PLAYERID]],PLAYERIDMAP[],COLUMN(PLAYERIDMAP[IDFANGRAPHS]),FALSE)</f>
        <v>3448</v>
      </c>
      <c r="G349" s="13">
        <f>VLOOKUP(MYRANKS_H[[#This Row],[IDFRANGRAPHS]],STEAMER_H[],COLUMN(STEAMER_H[PA]),FALSE)</f>
        <v>156</v>
      </c>
      <c r="H349" s="13">
        <f>VLOOKUP(MYRANKS_H[[#This Row],[IDFRANGRAPHS]],STEAMER_H[],COLUMN(STEAMER_H[AB]),FALSE)</f>
        <v>144</v>
      </c>
      <c r="I349" s="13">
        <f>VLOOKUP(MYRANKS_H[[#This Row],[IDFRANGRAPHS]],STEAMER_H[],COLUMN(STEAMER_H[H]),FALSE)</f>
        <v>29</v>
      </c>
      <c r="J349" s="13">
        <f>VLOOKUP(MYRANKS_H[[#This Row],[IDFRANGRAPHS]],STEAMER_H[],COLUMN(STEAMER_H[HR]),FALSE)</f>
        <v>3</v>
      </c>
      <c r="K349" s="13">
        <f>VLOOKUP(MYRANKS_H[[#This Row],[IDFRANGRAPHS]],STEAMER_H[],COLUMN(STEAMER_H[R]),FALSE)</f>
        <v>12</v>
      </c>
      <c r="L349" s="13">
        <f>VLOOKUP(MYRANKS_H[[#This Row],[IDFRANGRAPHS]],STEAMER_H[],COLUMN(STEAMER_H[RBI]),FALSE)</f>
        <v>14</v>
      </c>
      <c r="M349" s="13">
        <f>VLOOKUP(MYRANKS_H[[#This Row],[IDFRANGRAPHS]],STEAMER_H[],COLUMN(STEAMER_H[BB]),FALSE)</f>
        <v>9</v>
      </c>
      <c r="N349" s="13">
        <f>VLOOKUP(MYRANKS_H[[#This Row],[IDFRANGRAPHS]],STEAMER_H[],COLUMN(STEAMER_H[SO]),FALSE)</f>
        <v>42</v>
      </c>
      <c r="O349" s="13">
        <f>VLOOKUP(MYRANKS_H[[#This Row],[IDFRANGRAPHS]],STEAMER_H[],COLUMN(STEAMER_H[SB]),FALSE)</f>
        <v>1</v>
      </c>
      <c r="P349" s="15">
        <f>MYRANKS_H[[#This Row],[H]]/MYRANKS_H[[#This Row],[AB]]</f>
        <v>0.2013888888888889</v>
      </c>
    </row>
    <row r="350" spans="1:16" x14ac:dyDescent="0.25">
      <c r="A350" s="7" t="s">
        <v>19258</v>
      </c>
      <c r="B350" s="9" t="str">
        <f>VLOOKUP(MYRANKS_H[[#This Row],[PLAYERID]],PLAYERIDMAP[],COLUMN(PLAYERIDMAP[LASTNAME]),FALSE)</f>
        <v>Mauer</v>
      </c>
      <c r="C350" s="12" t="str">
        <f>VLOOKUP(MYRANKS_H[[#This Row],[PLAYERID]],PLAYERIDMAP[],COLUMN(PLAYERIDMAP[FIRSTNAME]),FALSE)</f>
        <v xml:space="preserve">Joe </v>
      </c>
      <c r="D350" s="12" t="str">
        <f>VLOOKUP(MYRANKS_H[[#This Row],[PLAYERID]],PLAYERIDMAP[],COLUMN(PLAYERIDMAP[TEAM]),FALSE)</f>
        <v>MIN</v>
      </c>
      <c r="E350" s="12" t="str">
        <f>VLOOKUP(MYRANKS_H[[#This Row],[PLAYERID]],PLAYERIDMAP[],COLUMN(PLAYERIDMAP[POS]),FALSE)</f>
        <v>C</v>
      </c>
      <c r="F350" s="12">
        <f>VLOOKUP(MYRANKS_H[[#This Row],[PLAYERID]],PLAYERIDMAP[],COLUMN(PLAYERIDMAP[IDFANGRAPHS]),FALSE)</f>
        <v>1857</v>
      </c>
      <c r="G350" s="13">
        <f>VLOOKUP(MYRANKS_H[[#This Row],[IDFRANGRAPHS]],STEAMER_H[],COLUMN(STEAMER_H[PA]),FALSE)</f>
        <v>527</v>
      </c>
      <c r="H350" s="13">
        <f>VLOOKUP(MYRANKS_H[[#This Row],[IDFRANGRAPHS]],STEAMER_H[],COLUMN(STEAMER_H[AB]),FALSE)</f>
        <v>454</v>
      </c>
      <c r="I350" s="13">
        <f>VLOOKUP(MYRANKS_H[[#This Row],[IDFRANGRAPHS]],STEAMER_H[],COLUMN(STEAMER_H[H]),FALSE)</f>
        <v>136</v>
      </c>
      <c r="J350" s="13">
        <f>VLOOKUP(MYRANKS_H[[#This Row],[IDFRANGRAPHS]],STEAMER_H[],COLUMN(STEAMER_H[HR]),FALSE)</f>
        <v>10</v>
      </c>
      <c r="K350" s="13">
        <f>VLOOKUP(MYRANKS_H[[#This Row],[IDFRANGRAPHS]],STEAMER_H[],COLUMN(STEAMER_H[R]),FALSE)</f>
        <v>62</v>
      </c>
      <c r="L350" s="13">
        <f>VLOOKUP(MYRANKS_H[[#This Row],[IDFRANGRAPHS]],STEAMER_H[],COLUMN(STEAMER_H[RBI]),FALSE)</f>
        <v>58</v>
      </c>
      <c r="M350" s="13">
        <f>VLOOKUP(MYRANKS_H[[#This Row],[IDFRANGRAPHS]],STEAMER_H[],COLUMN(STEAMER_H[BB]),FALSE)</f>
        <v>65</v>
      </c>
      <c r="N350" s="13">
        <f>VLOOKUP(MYRANKS_H[[#This Row],[IDFRANGRAPHS]],STEAMER_H[],COLUMN(STEAMER_H[SO]),FALSE)</f>
        <v>66</v>
      </c>
      <c r="O350" s="13">
        <f>VLOOKUP(MYRANKS_H[[#This Row],[IDFRANGRAPHS]],STEAMER_H[],COLUMN(STEAMER_H[SB]),FALSE)</f>
        <v>3</v>
      </c>
      <c r="P350" s="15">
        <f>MYRANKS_H[[#This Row],[H]]/MYRANKS_H[[#This Row],[AB]]</f>
        <v>0.29955947136563876</v>
      </c>
    </row>
    <row r="351" spans="1:16" x14ac:dyDescent="0.25">
      <c r="A351" s="7" t="s">
        <v>19262</v>
      </c>
      <c r="B351" s="9" t="str">
        <f>VLOOKUP(MYRANKS_H[[#This Row],[PLAYERID]],PLAYERIDMAP[],COLUMN(PLAYERIDMAP[LASTNAME]),FALSE)</f>
        <v>Maxwell</v>
      </c>
      <c r="C351" s="12" t="str">
        <f>VLOOKUP(MYRANKS_H[[#This Row],[PLAYERID]],PLAYERIDMAP[],COLUMN(PLAYERIDMAP[FIRSTNAME]),FALSE)</f>
        <v xml:space="preserve">Justin </v>
      </c>
      <c r="D351" s="12" t="str">
        <f>VLOOKUP(MYRANKS_H[[#This Row],[PLAYERID]],PLAYERIDMAP[],COLUMN(PLAYERIDMAP[TEAM]),FALSE)</f>
        <v>HOU</v>
      </c>
      <c r="E351" s="12" t="str">
        <f>VLOOKUP(MYRANKS_H[[#This Row],[PLAYERID]],PLAYERIDMAP[],COLUMN(PLAYERIDMAP[POS]),FALSE)</f>
        <v>OF</v>
      </c>
      <c r="F351" s="12">
        <f>VLOOKUP(MYRANKS_H[[#This Row],[PLAYERID]],PLAYERIDMAP[],COLUMN(PLAYERIDMAP[IDFANGRAPHS]),FALSE)</f>
        <v>6827</v>
      </c>
      <c r="G351" s="13">
        <f>VLOOKUP(MYRANKS_H[[#This Row],[IDFRANGRAPHS]],STEAMER_H[],COLUMN(STEAMER_H[PA]),FALSE)</f>
        <v>449</v>
      </c>
      <c r="H351" s="13">
        <f>VLOOKUP(MYRANKS_H[[#This Row],[IDFRANGRAPHS]],STEAMER_H[],COLUMN(STEAMER_H[AB]),FALSE)</f>
        <v>395</v>
      </c>
      <c r="I351" s="13">
        <f>VLOOKUP(MYRANKS_H[[#This Row],[IDFRANGRAPHS]],STEAMER_H[],COLUMN(STEAMER_H[H]),FALSE)</f>
        <v>90</v>
      </c>
      <c r="J351" s="13">
        <f>VLOOKUP(MYRANKS_H[[#This Row],[IDFRANGRAPHS]],STEAMER_H[],COLUMN(STEAMER_H[HR]),FALSE)</f>
        <v>17</v>
      </c>
      <c r="K351" s="13">
        <f>VLOOKUP(MYRANKS_H[[#This Row],[IDFRANGRAPHS]],STEAMER_H[],COLUMN(STEAMER_H[R]),FALSE)</f>
        <v>50</v>
      </c>
      <c r="L351" s="13">
        <f>VLOOKUP(MYRANKS_H[[#This Row],[IDFRANGRAPHS]],STEAMER_H[],COLUMN(STEAMER_H[RBI]),FALSE)</f>
        <v>52</v>
      </c>
      <c r="M351" s="13">
        <f>VLOOKUP(MYRANKS_H[[#This Row],[IDFRANGRAPHS]],STEAMER_H[],COLUMN(STEAMER_H[BB]),FALSE)</f>
        <v>46</v>
      </c>
      <c r="N351" s="13">
        <f>VLOOKUP(MYRANKS_H[[#This Row],[IDFRANGRAPHS]],STEAMER_H[],COLUMN(STEAMER_H[SO]),FALSE)</f>
        <v>141</v>
      </c>
      <c r="O351" s="13">
        <f>VLOOKUP(MYRANKS_H[[#This Row],[IDFRANGRAPHS]],STEAMER_H[],COLUMN(STEAMER_H[SB]),FALSE)</f>
        <v>10</v>
      </c>
      <c r="P351" s="15">
        <f>MYRANKS_H[[#This Row],[H]]/MYRANKS_H[[#This Row],[AB]]</f>
        <v>0.22784810126582278</v>
      </c>
    </row>
    <row r="352" spans="1:16" x14ac:dyDescent="0.25">
      <c r="A352" s="7" t="s">
        <v>19266</v>
      </c>
      <c r="B352" s="9" t="str">
        <f>VLOOKUP(MYRANKS_H[[#This Row],[PLAYERID]],PLAYERIDMAP[],COLUMN(PLAYERIDMAP[LASTNAME]),FALSE)</f>
        <v>Mayberry</v>
      </c>
      <c r="C352" s="12" t="str">
        <f>VLOOKUP(MYRANKS_H[[#This Row],[PLAYERID]],PLAYERIDMAP[],COLUMN(PLAYERIDMAP[FIRSTNAME]),FALSE)</f>
        <v xml:space="preserve">John </v>
      </c>
      <c r="D352" s="12" t="str">
        <f>VLOOKUP(MYRANKS_H[[#This Row],[PLAYERID]],PLAYERIDMAP[],COLUMN(PLAYERIDMAP[TEAM]),FALSE)</f>
        <v>PHI</v>
      </c>
      <c r="E352" s="12" t="str">
        <f>VLOOKUP(MYRANKS_H[[#This Row],[PLAYERID]],PLAYERIDMAP[],COLUMN(PLAYERIDMAP[POS]),FALSE)</f>
        <v>OF</v>
      </c>
      <c r="F352" s="12">
        <f>VLOOKUP(MYRANKS_H[[#This Row],[PLAYERID]],PLAYERIDMAP[],COLUMN(PLAYERIDMAP[IDFANGRAPHS]),FALSE)</f>
        <v>3390</v>
      </c>
      <c r="G352" s="13">
        <f>VLOOKUP(MYRANKS_H[[#This Row],[IDFRANGRAPHS]],STEAMER_H[],COLUMN(STEAMER_H[PA]),FALSE)</f>
        <v>310</v>
      </c>
      <c r="H352" s="13">
        <f>VLOOKUP(MYRANKS_H[[#This Row],[IDFRANGRAPHS]],STEAMER_H[],COLUMN(STEAMER_H[AB]),FALSE)</f>
        <v>282</v>
      </c>
      <c r="I352" s="13">
        <f>VLOOKUP(MYRANKS_H[[#This Row],[IDFRANGRAPHS]],STEAMER_H[],COLUMN(STEAMER_H[H]),FALSE)</f>
        <v>71</v>
      </c>
      <c r="J352" s="13">
        <f>VLOOKUP(MYRANKS_H[[#This Row],[IDFRANGRAPHS]],STEAMER_H[],COLUMN(STEAMER_H[HR]),FALSE)</f>
        <v>11</v>
      </c>
      <c r="K352" s="13">
        <f>VLOOKUP(MYRANKS_H[[#This Row],[IDFRANGRAPHS]],STEAMER_H[],COLUMN(STEAMER_H[R]),FALSE)</f>
        <v>33</v>
      </c>
      <c r="L352" s="13">
        <f>VLOOKUP(MYRANKS_H[[#This Row],[IDFRANGRAPHS]],STEAMER_H[],COLUMN(STEAMER_H[RBI]),FALSE)</f>
        <v>38</v>
      </c>
      <c r="M352" s="13">
        <f>VLOOKUP(MYRANKS_H[[#This Row],[IDFRANGRAPHS]],STEAMER_H[],COLUMN(STEAMER_H[BB]),FALSE)</f>
        <v>22</v>
      </c>
      <c r="N352" s="13">
        <f>VLOOKUP(MYRANKS_H[[#This Row],[IDFRANGRAPHS]],STEAMER_H[],COLUMN(STEAMER_H[SO]),FALSE)</f>
        <v>67</v>
      </c>
      <c r="O352" s="13">
        <f>VLOOKUP(MYRANKS_H[[#This Row],[IDFRANGRAPHS]],STEAMER_H[],COLUMN(STEAMER_H[SB]),FALSE)</f>
        <v>3</v>
      </c>
      <c r="P352" s="15">
        <f>MYRANKS_H[[#This Row],[H]]/MYRANKS_H[[#This Row],[AB]]</f>
        <v>0.25177304964539005</v>
      </c>
    </row>
    <row r="353" spans="1:16" x14ac:dyDescent="0.25">
      <c r="A353" s="7" t="s">
        <v>19270</v>
      </c>
      <c r="B353" s="9" t="str">
        <f>VLOOKUP(MYRANKS_H[[#This Row],[PLAYERID]],PLAYERIDMAP[],COLUMN(PLAYERIDMAP[LASTNAME]),FALSE)</f>
        <v>Maybin</v>
      </c>
      <c r="C353" s="12" t="str">
        <f>VLOOKUP(MYRANKS_H[[#This Row],[PLAYERID]],PLAYERIDMAP[],COLUMN(PLAYERIDMAP[FIRSTNAME]),FALSE)</f>
        <v xml:space="preserve">Cameron </v>
      </c>
      <c r="D353" s="12" t="str">
        <f>VLOOKUP(MYRANKS_H[[#This Row],[PLAYERID]],PLAYERIDMAP[],COLUMN(PLAYERIDMAP[TEAM]),FALSE)</f>
        <v>SD</v>
      </c>
      <c r="E353" s="12" t="str">
        <f>VLOOKUP(MYRANKS_H[[#This Row],[PLAYERID]],PLAYERIDMAP[],COLUMN(PLAYERIDMAP[POS]),FALSE)</f>
        <v>OF</v>
      </c>
      <c r="F353" s="12">
        <f>VLOOKUP(MYRANKS_H[[#This Row],[PLAYERID]],PLAYERIDMAP[],COLUMN(PLAYERIDMAP[IDFANGRAPHS]),FALSE)</f>
        <v>5223</v>
      </c>
      <c r="G353" s="13">
        <f>VLOOKUP(MYRANKS_H[[#This Row],[IDFRANGRAPHS]],STEAMER_H[],COLUMN(STEAMER_H[PA]),FALSE)</f>
        <v>585</v>
      </c>
      <c r="H353" s="13">
        <f>VLOOKUP(MYRANKS_H[[#This Row],[IDFRANGRAPHS]],STEAMER_H[],COLUMN(STEAMER_H[AB]),FALSE)</f>
        <v>523</v>
      </c>
      <c r="I353" s="13">
        <f>VLOOKUP(MYRANKS_H[[#This Row],[IDFRANGRAPHS]],STEAMER_H[],COLUMN(STEAMER_H[H]),FALSE)</f>
        <v>133</v>
      </c>
      <c r="J353" s="13">
        <f>VLOOKUP(MYRANKS_H[[#This Row],[IDFRANGRAPHS]],STEAMER_H[],COLUMN(STEAMER_H[HR]),FALSE)</f>
        <v>11</v>
      </c>
      <c r="K353" s="13">
        <f>VLOOKUP(MYRANKS_H[[#This Row],[IDFRANGRAPHS]],STEAMER_H[],COLUMN(STEAMER_H[R]),FALSE)</f>
        <v>64</v>
      </c>
      <c r="L353" s="13">
        <f>VLOOKUP(MYRANKS_H[[#This Row],[IDFRANGRAPHS]],STEAMER_H[],COLUMN(STEAMER_H[RBI]),FALSE)</f>
        <v>52</v>
      </c>
      <c r="M353" s="13">
        <f>VLOOKUP(MYRANKS_H[[#This Row],[IDFRANGRAPHS]],STEAMER_H[],COLUMN(STEAMER_H[BB]),FALSE)</f>
        <v>49</v>
      </c>
      <c r="N353" s="13">
        <f>VLOOKUP(MYRANKS_H[[#This Row],[IDFRANGRAPHS]],STEAMER_H[],COLUMN(STEAMER_H[SO]),FALSE)</f>
        <v>119</v>
      </c>
      <c r="O353" s="13">
        <f>VLOOKUP(MYRANKS_H[[#This Row],[IDFRANGRAPHS]],STEAMER_H[],COLUMN(STEAMER_H[SB]),FALSE)</f>
        <v>21</v>
      </c>
      <c r="P353" s="15">
        <f>MYRANKS_H[[#This Row],[H]]/MYRANKS_H[[#This Row],[AB]]</f>
        <v>0.25430210325047803</v>
      </c>
    </row>
    <row r="354" spans="1:16" x14ac:dyDescent="0.25">
      <c r="A354" s="7" t="s">
        <v>19274</v>
      </c>
      <c r="B354" s="9" t="str">
        <f>VLOOKUP(MYRANKS_H[[#This Row],[PLAYERID]],PLAYERIDMAP[],COLUMN(PLAYERIDMAP[LASTNAME]),FALSE)</f>
        <v>Maysonet</v>
      </c>
      <c r="C354" s="12" t="str">
        <f>VLOOKUP(MYRANKS_H[[#This Row],[PLAYERID]],PLAYERIDMAP[],COLUMN(PLAYERIDMAP[FIRSTNAME]),FALSE)</f>
        <v xml:space="preserve">Edwin </v>
      </c>
      <c r="D354" s="12" t="str">
        <f>VLOOKUP(MYRANKS_H[[#This Row],[PLAYERID]],PLAYERIDMAP[],COLUMN(PLAYERIDMAP[TEAM]),FALSE)</f>
        <v>MIL</v>
      </c>
      <c r="E354" s="12" t="str">
        <f>VLOOKUP(MYRANKS_H[[#This Row],[PLAYERID]],PLAYERIDMAP[],COLUMN(PLAYERIDMAP[POS]),FALSE)</f>
        <v>2B</v>
      </c>
      <c r="F354" s="12">
        <f>VLOOKUP(MYRANKS_H[[#This Row],[PLAYERID]],PLAYERIDMAP[],COLUMN(PLAYERIDMAP[IDFANGRAPHS]),FALSE)</f>
        <v>5735</v>
      </c>
      <c r="G354" s="13">
        <f>VLOOKUP(MYRANKS_H[[#This Row],[IDFRANGRAPHS]],STEAMER_H[],COLUMN(STEAMER_H[PA]),FALSE)</f>
        <v>100</v>
      </c>
      <c r="H354" s="13">
        <f>VLOOKUP(MYRANKS_H[[#This Row],[IDFRANGRAPHS]],STEAMER_H[],COLUMN(STEAMER_H[AB]),FALSE)</f>
        <v>92</v>
      </c>
      <c r="I354" s="13">
        <f>VLOOKUP(MYRANKS_H[[#This Row],[IDFRANGRAPHS]],STEAMER_H[],COLUMN(STEAMER_H[H]),FALSE)</f>
        <v>22</v>
      </c>
      <c r="J354" s="13">
        <f>VLOOKUP(MYRANKS_H[[#This Row],[IDFRANGRAPHS]],STEAMER_H[],COLUMN(STEAMER_H[HR]),FALSE)</f>
        <v>1</v>
      </c>
      <c r="K354" s="13">
        <f>VLOOKUP(MYRANKS_H[[#This Row],[IDFRANGRAPHS]],STEAMER_H[],COLUMN(STEAMER_H[R]),FALSE)</f>
        <v>9</v>
      </c>
      <c r="L354" s="13">
        <f>VLOOKUP(MYRANKS_H[[#This Row],[IDFRANGRAPHS]],STEAMER_H[],COLUMN(STEAMER_H[RBI]),FALSE)</f>
        <v>9</v>
      </c>
      <c r="M354" s="13">
        <f>VLOOKUP(MYRANKS_H[[#This Row],[IDFRANGRAPHS]],STEAMER_H[],COLUMN(STEAMER_H[BB]),FALSE)</f>
        <v>6</v>
      </c>
      <c r="N354" s="13">
        <f>VLOOKUP(MYRANKS_H[[#This Row],[IDFRANGRAPHS]],STEAMER_H[],COLUMN(STEAMER_H[SO]),FALSE)</f>
        <v>17</v>
      </c>
      <c r="O354" s="13">
        <f>VLOOKUP(MYRANKS_H[[#This Row],[IDFRANGRAPHS]],STEAMER_H[],COLUMN(STEAMER_H[SB]),FALSE)</f>
        <v>2</v>
      </c>
      <c r="P354" s="15">
        <f>MYRANKS_H[[#This Row],[H]]/MYRANKS_H[[#This Row],[AB]]</f>
        <v>0.2391304347826087</v>
      </c>
    </row>
    <row r="355" spans="1:16" x14ac:dyDescent="0.25">
      <c r="A355" s="7" t="s">
        <v>19282</v>
      </c>
      <c r="B355" s="9" t="str">
        <f>VLOOKUP(MYRANKS_H[[#This Row],[PLAYERID]],PLAYERIDMAP[],COLUMN(PLAYERIDMAP[LASTNAME]),FALSE)</f>
        <v>McBride</v>
      </c>
      <c r="C355" s="12" t="str">
        <f>VLOOKUP(MYRANKS_H[[#This Row],[PLAYERID]],PLAYERIDMAP[],COLUMN(PLAYERIDMAP[FIRSTNAME]),FALSE)</f>
        <v xml:space="preserve">Matt </v>
      </c>
      <c r="D355" s="12" t="str">
        <f>VLOOKUP(MYRANKS_H[[#This Row],[PLAYERID]],PLAYERIDMAP[],COLUMN(PLAYERIDMAP[TEAM]),FALSE)</f>
        <v>-</v>
      </c>
      <c r="E355" s="12" t="str">
        <f>VLOOKUP(MYRANKS_H[[#This Row],[PLAYERID]],PLAYERIDMAP[],COLUMN(PLAYERIDMAP[POS]),FALSE)</f>
        <v>-</v>
      </c>
      <c r="F355" s="12">
        <f>VLOOKUP(MYRANKS_H[[#This Row],[PLAYERID]],PLAYERIDMAP[],COLUMN(PLAYERIDMAP[IDFANGRAPHS]),FALSE)</f>
        <v>9373</v>
      </c>
      <c r="G355" s="13">
        <f>VLOOKUP(MYRANKS_H[[#This Row],[IDFRANGRAPHS]],STEAMER_H[],COLUMN(STEAMER_H[PA]),FALSE)</f>
        <v>100</v>
      </c>
      <c r="H355" s="13">
        <f>VLOOKUP(MYRANKS_H[[#This Row],[IDFRANGRAPHS]],STEAMER_H[],COLUMN(STEAMER_H[AB]),FALSE)</f>
        <v>94</v>
      </c>
      <c r="I355" s="13">
        <f>VLOOKUP(MYRANKS_H[[#This Row],[IDFRANGRAPHS]],STEAMER_H[],COLUMN(STEAMER_H[H]),FALSE)</f>
        <v>26</v>
      </c>
      <c r="J355" s="13">
        <f>VLOOKUP(MYRANKS_H[[#This Row],[IDFRANGRAPHS]],STEAMER_H[],COLUMN(STEAMER_H[HR]),FALSE)</f>
        <v>3</v>
      </c>
      <c r="K355" s="13">
        <f>VLOOKUP(MYRANKS_H[[#This Row],[IDFRANGRAPHS]],STEAMER_H[],COLUMN(STEAMER_H[R]),FALSE)</f>
        <v>11</v>
      </c>
      <c r="L355" s="13">
        <f>VLOOKUP(MYRANKS_H[[#This Row],[IDFRANGRAPHS]],STEAMER_H[],COLUMN(STEAMER_H[RBI]),FALSE)</f>
        <v>13</v>
      </c>
      <c r="M355" s="13">
        <f>VLOOKUP(MYRANKS_H[[#This Row],[IDFRANGRAPHS]],STEAMER_H[],COLUMN(STEAMER_H[BB]),FALSE)</f>
        <v>4</v>
      </c>
      <c r="N355" s="13">
        <f>VLOOKUP(MYRANKS_H[[#This Row],[IDFRANGRAPHS]],STEAMER_H[],COLUMN(STEAMER_H[SO]),FALSE)</f>
        <v>13</v>
      </c>
      <c r="O355" s="13">
        <f>VLOOKUP(MYRANKS_H[[#This Row],[IDFRANGRAPHS]],STEAMER_H[],COLUMN(STEAMER_H[SB]),FALSE)</f>
        <v>0</v>
      </c>
      <c r="P355" s="15">
        <f>MYRANKS_H[[#This Row],[H]]/MYRANKS_H[[#This Row],[AB]]</f>
        <v>0.27659574468085107</v>
      </c>
    </row>
    <row r="356" spans="1:16" x14ac:dyDescent="0.25">
      <c r="A356" s="7" t="s">
        <v>19283</v>
      </c>
      <c r="B356" s="9" t="str">
        <f>VLOOKUP(MYRANKS_H[[#This Row],[PLAYERID]],PLAYERIDMAP[],COLUMN(PLAYERIDMAP[LASTNAME]),FALSE)</f>
        <v>McCann</v>
      </c>
      <c r="C356" s="12" t="str">
        <f>VLOOKUP(MYRANKS_H[[#This Row],[PLAYERID]],PLAYERIDMAP[],COLUMN(PLAYERIDMAP[FIRSTNAME]),FALSE)</f>
        <v xml:space="preserve">Brian </v>
      </c>
      <c r="D356" s="12" t="str">
        <f>VLOOKUP(MYRANKS_H[[#This Row],[PLAYERID]],PLAYERIDMAP[],COLUMN(PLAYERIDMAP[TEAM]),FALSE)</f>
        <v>ATL</v>
      </c>
      <c r="E356" s="12" t="str">
        <f>VLOOKUP(MYRANKS_H[[#This Row],[PLAYERID]],PLAYERIDMAP[],COLUMN(PLAYERIDMAP[POS]),FALSE)</f>
        <v>C</v>
      </c>
      <c r="F356" s="12">
        <f>VLOOKUP(MYRANKS_H[[#This Row],[PLAYERID]],PLAYERIDMAP[],COLUMN(PLAYERIDMAP[IDFANGRAPHS]),FALSE)</f>
        <v>4810</v>
      </c>
      <c r="G356" s="13">
        <f>VLOOKUP(MYRANKS_H[[#This Row],[IDFRANGRAPHS]],STEAMER_H[],COLUMN(STEAMER_H[PA]),FALSE)</f>
        <v>406</v>
      </c>
      <c r="H356" s="13">
        <f>VLOOKUP(MYRANKS_H[[#This Row],[IDFRANGRAPHS]],STEAMER_H[],COLUMN(STEAMER_H[AB]),FALSE)</f>
        <v>356</v>
      </c>
      <c r="I356" s="13">
        <f>VLOOKUP(MYRANKS_H[[#This Row],[IDFRANGRAPHS]],STEAMER_H[],COLUMN(STEAMER_H[H]),FALSE)</f>
        <v>92</v>
      </c>
      <c r="J356" s="13">
        <f>VLOOKUP(MYRANKS_H[[#This Row],[IDFRANGRAPHS]],STEAMER_H[],COLUMN(STEAMER_H[HR]),FALSE)</f>
        <v>16</v>
      </c>
      <c r="K356" s="13">
        <f>VLOOKUP(MYRANKS_H[[#This Row],[IDFRANGRAPHS]],STEAMER_H[],COLUMN(STEAMER_H[R]),FALSE)</f>
        <v>48</v>
      </c>
      <c r="L356" s="13">
        <f>VLOOKUP(MYRANKS_H[[#This Row],[IDFRANGRAPHS]],STEAMER_H[],COLUMN(STEAMER_H[RBI]),FALSE)</f>
        <v>54</v>
      </c>
      <c r="M356" s="13">
        <f>VLOOKUP(MYRANKS_H[[#This Row],[IDFRANGRAPHS]],STEAMER_H[],COLUMN(STEAMER_H[BB]),FALSE)</f>
        <v>43</v>
      </c>
      <c r="N356" s="13">
        <f>VLOOKUP(MYRANKS_H[[#This Row],[IDFRANGRAPHS]],STEAMER_H[],COLUMN(STEAMER_H[SO]),FALSE)</f>
        <v>66</v>
      </c>
      <c r="O356" s="13">
        <f>VLOOKUP(MYRANKS_H[[#This Row],[IDFRANGRAPHS]],STEAMER_H[],COLUMN(STEAMER_H[SB]),FALSE)</f>
        <v>2</v>
      </c>
      <c r="P356" s="15">
        <f>MYRANKS_H[[#This Row],[H]]/MYRANKS_H[[#This Row],[AB]]</f>
        <v>0.25842696629213485</v>
      </c>
    </row>
    <row r="357" spans="1:16" x14ac:dyDescent="0.25">
      <c r="A357" s="7" t="s">
        <v>19298</v>
      </c>
      <c r="B357" s="9" t="str">
        <f>VLOOKUP(MYRANKS_H[[#This Row],[PLAYERID]],PLAYERIDMAP[],COLUMN(PLAYERIDMAP[LASTNAME]),FALSE)</f>
        <v>McCoy</v>
      </c>
      <c r="C357" s="12" t="str">
        <f>VLOOKUP(MYRANKS_H[[#This Row],[PLAYERID]],PLAYERIDMAP[],COLUMN(PLAYERIDMAP[FIRSTNAME]),FALSE)</f>
        <v xml:space="preserve">Mike </v>
      </c>
      <c r="D357" s="12" t="str">
        <f>VLOOKUP(MYRANKS_H[[#This Row],[PLAYERID]],PLAYERIDMAP[],COLUMN(PLAYERIDMAP[TEAM]),FALSE)</f>
        <v>TOR</v>
      </c>
      <c r="E357" s="12" t="str">
        <f>VLOOKUP(MYRANKS_H[[#This Row],[PLAYERID]],PLAYERIDMAP[],COLUMN(PLAYERIDMAP[POS]),FALSE)</f>
        <v>2B</v>
      </c>
      <c r="F357" s="12">
        <f>VLOOKUP(MYRANKS_H[[#This Row],[PLAYERID]],PLAYERIDMAP[],COLUMN(PLAYERIDMAP[IDFANGRAPHS]),FALSE)</f>
        <v>4583</v>
      </c>
      <c r="G357" s="13">
        <f>VLOOKUP(MYRANKS_H[[#This Row],[IDFRANGRAPHS]],STEAMER_H[],COLUMN(STEAMER_H[PA]),FALSE)</f>
        <v>100</v>
      </c>
      <c r="H357" s="13">
        <f>VLOOKUP(MYRANKS_H[[#This Row],[IDFRANGRAPHS]],STEAMER_H[],COLUMN(STEAMER_H[AB]),FALSE)</f>
        <v>87</v>
      </c>
      <c r="I357" s="13">
        <f>VLOOKUP(MYRANKS_H[[#This Row],[IDFRANGRAPHS]],STEAMER_H[],COLUMN(STEAMER_H[H]),FALSE)</f>
        <v>20</v>
      </c>
      <c r="J357" s="13">
        <f>VLOOKUP(MYRANKS_H[[#This Row],[IDFRANGRAPHS]],STEAMER_H[],COLUMN(STEAMER_H[HR]),FALSE)</f>
        <v>1</v>
      </c>
      <c r="K357" s="13">
        <f>VLOOKUP(MYRANKS_H[[#This Row],[IDFRANGRAPHS]],STEAMER_H[],COLUMN(STEAMER_H[R]),FALSE)</f>
        <v>10</v>
      </c>
      <c r="L357" s="13">
        <f>VLOOKUP(MYRANKS_H[[#This Row],[IDFRANGRAPHS]],STEAMER_H[],COLUMN(STEAMER_H[RBI]),FALSE)</f>
        <v>8</v>
      </c>
      <c r="M357" s="13">
        <f>VLOOKUP(MYRANKS_H[[#This Row],[IDFRANGRAPHS]],STEAMER_H[],COLUMN(STEAMER_H[BB]),FALSE)</f>
        <v>11</v>
      </c>
      <c r="N357" s="13">
        <f>VLOOKUP(MYRANKS_H[[#This Row],[IDFRANGRAPHS]],STEAMER_H[],COLUMN(STEAMER_H[SO]),FALSE)</f>
        <v>16</v>
      </c>
      <c r="O357" s="13">
        <f>VLOOKUP(MYRANKS_H[[#This Row],[IDFRANGRAPHS]],STEAMER_H[],COLUMN(STEAMER_H[SB]),FALSE)</f>
        <v>5</v>
      </c>
      <c r="P357" s="15">
        <f>MYRANKS_H[[#This Row],[H]]/MYRANKS_H[[#This Row],[AB]]</f>
        <v>0.22988505747126436</v>
      </c>
    </row>
    <row r="358" spans="1:16" x14ac:dyDescent="0.25">
      <c r="A358" s="7" t="s">
        <v>19302</v>
      </c>
      <c r="B358" s="9" t="str">
        <f>VLOOKUP(MYRANKS_H[[#This Row],[PLAYERID]],PLAYERIDMAP[],COLUMN(PLAYERIDMAP[LASTNAME]),FALSE)</f>
        <v>McCutchen</v>
      </c>
      <c r="C358" s="12" t="str">
        <f>VLOOKUP(MYRANKS_H[[#This Row],[PLAYERID]],PLAYERIDMAP[],COLUMN(PLAYERIDMAP[FIRSTNAME]),FALSE)</f>
        <v xml:space="preserve">Andrew </v>
      </c>
      <c r="D358" s="12" t="str">
        <f>VLOOKUP(MYRANKS_H[[#This Row],[PLAYERID]],PLAYERIDMAP[],COLUMN(PLAYERIDMAP[TEAM]),FALSE)</f>
        <v>PIT</v>
      </c>
      <c r="E358" s="12" t="str">
        <f>VLOOKUP(MYRANKS_H[[#This Row],[PLAYERID]],PLAYERIDMAP[],COLUMN(PLAYERIDMAP[POS]),FALSE)</f>
        <v>OF</v>
      </c>
      <c r="F358" s="12">
        <f>VLOOKUP(MYRANKS_H[[#This Row],[PLAYERID]],PLAYERIDMAP[],COLUMN(PLAYERIDMAP[IDFANGRAPHS]),FALSE)</f>
        <v>9847</v>
      </c>
      <c r="G358" s="13">
        <f>VLOOKUP(MYRANKS_H[[#This Row],[IDFRANGRAPHS]],STEAMER_H[],COLUMN(STEAMER_H[PA]),FALSE)</f>
        <v>675</v>
      </c>
      <c r="H358" s="13">
        <f>VLOOKUP(MYRANKS_H[[#This Row],[IDFRANGRAPHS]],STEAMER_H[],COLUMN(STEAMER_H[AB]),FALSE)</f>
        <v>585</v>
      </c>
      <c r="I358" s="13">
        <f>VLOOKUP(MYRANKS_H[[#This Row],[IDFRANGRAPHS]],STEAMER_H[],COLUMN(STEAMER_H[H]),FALSE)</f>
        <v>171</v>
      </c>
      <c r="J358" s="13">
        <f>VLOOKUP(MYRANKS_H[[#This Row],[IDFRANGRAPHS]],STEAMER_H[],COLUMN(STEAMER_H[HR]),FALSE)</f>
        <v>25</v>
      </c>
      <c r="K358" s="13">
        <f>VLOOKUP(MYRANKS_H[[#This Row],[IDFRANGRAPHS]],STEAMER_H[],COLUMN(STEAMER_H[R]),FALSE)</f>
        <v>92</v>
      </c>
      <c r="L358" s="13">
        <f>VLOOKUP(MYRANKS_H[[#This Row],[IDFRANGRAPHS]],STEAMER_H[],COLUMN(STEAMER_H[RBI]),FALSE)</f>
        <v>90</v>
      </c>
      <c r="M358" s="13">
        <f>VLOOKUP(MYRANKS_H[[#This Row],[IDFRANGRAPHS]],STEAMER_H[],COLUMN(STEAMER_H[BB]),FALSE)</f>
        <v>78</v>
      </c>
      <c r="N358" s="13">
        <f>VLOOKUP(MYRANKS_H[[#This Row],[IDFRANGRAPHS]],STEAMER_H[],COLUMN(STEAMER_H[SO]),FALSE)</f>
        <v>121</v>
      </c>
      <c r="O358" s="13">
        <f>VLOOKUP(MYRANKS_H[[#This Row],[IDFRANGRAPHS]],STEAMER_H[],COLUMN(STEAMER_H[SB]),FALSE)</f>
        <v>14</v>
      </c>
      <c r="P358" s="15">
        <f>MYRANKS_H[[#This Row],[H]]/MYRANKS_H[[#This Row],[AB]]</f>
        <v>0.29230769230769232</v>
      </c>
    </row>
    <row r="359" spans="1:16" x14ac:dyDescent="0.25">
      <c r="A359" s="7" t="s">
        <v>19306</v>
      </c>
      <c r="B359" s="9" t="str">
        <f>VLOOKUP(MYRANKS_H[[#This Row],[PLAYERID]],PLAYERIDMAP[],COLUMN(PLAYERIDMAP[LASTNAME]),FALSE)</f>
        <v>McDonald</v>
      </c>
      <c r="C359" s="12" t="str">
        <f>VLOOKUP(MYRANKS_H[[#This Row],[PLAYERID]],PLAYERIDMAP[],COLUMN(PLAYERIDMAP[FIRSTNAME]),FALSE)</f>
        <v xml:space="preserve">Darnell </v>
      </c>
      <c r="D359" s="12" t="str">
        <f>VLOOKUP(MYRANKS_H[[#This Row],[PLAYERID]],PLAYERIDMAP[],COLUMN(PLAYERIDMAP[TEAM]),FALSE)</f>
        <v>NYY</v>
      </c>
      <c r="E359" s="12" t="str">
        <f>VLOOKUP(MYRANKS_H[[#This Row],[PLAYERID]],PLAYERIDMAP[],COLUMN(PLAYERIDMAP[POS]),FALSE)</f>
        <v>OF</v>
      </c>
      <c r="F359" s="12">
        <f>VLOOKUP(MYRANKS_H[[#This Row],[PLAYERID]],PLAYERIDMAP[],COLUMN(PLAYERIDMAP[IDFANGRAPHS]),FALSE)</f>
        <v>1867</v>
      </c>
      <c r="G359" s="13">
        <f>VLOOKUP(MYRANKS_H[[#This Row],[IDFRANGRAPHS]],STEAMER_H[],COLUMN(STEAMER_H[PA]),FALSE)</f>
        <v>100</v>
      </c>
      <c r="H359" s="13">
        <f>VLOOKUP(MYRANKS_H[[#This Row],[IDFRANGRAPHS]],STEAMER_H[],COLUMN(STEAMER_H[AB]),FALSE)</f>
        <v>90</v>
      </c>
      <c r="I359" s="13">
        <f>VLOOKUP(MYRANKS_H[[#This Row],[IDFRANGRAPHS]],STEAMER_H[],COLUMN(STEAMER_H[H]),FALSE)</f>
        <v>21</v>
      </c>
      <c r="J359" s="13">
        <f>VLOOKUP(MYRANKS_H[[#This Row],[IDFRANGRAPHS]],STEAMER_H[],COLUMN(STEAMER_H[HR]),FALSE)</f>
        <v>3</v>
      </c>
      <c r="K359" s="13">
        <f>VLOOKUP(MYRANKS_H[[#This Row],[IDFRANGRAPHS]],STEAMER_H[],COLUMN(STEAMER_H[R]),FALSE)</f>
        <v>11</v>
      </c>
      <c r="L359" s="13">
        <f>VLOOKUP(MYRANKS_H[[#This Row],[IDFRANGRAPHS]],STEAMER_H[],COLUMN(STEAMER_H[RBI]),FALSE)</f>
        <v>11</v>
      </c>
      <c r="M359" s="13">
        <f>VLOOKUP(MYRANKS_H[[#This Row],[IDFRANGRAPHS]],STEAMER_H[],COLUMN(STEAMER_H[BB]),FALSE)</f>
        <v>8</v>
      </c>
      <c r="N359" s="13">
        <f>VLOOKUP(MYRANKS_H[[#This Row],[IDFRANGRAPHS]],STEAMER_H[],COLUMN(STEAMER_H[SO]),FALSE)</f>
        <v>22</v>
      </c>
      <c r="O359" s="13">
        <f>VLOOKUP(MYRANKS_H[[#This Row],[IDFRANGRAPHS]],STEAMER_H[],COLUMN(STEAMER_H[SB]),FALSE)</f>
        <v>2</v>
      </c>
      <c r="P359" s="15">
        <f>MYRANKS_H[[#This Row],[H]]/MYRANKS_H[[#This Row],[AB]]</f>
        <v>0.23333333333333334</v>
      </c>
    </row>
    <row r="360" spans="1:16" x14ac:dyDescent="0.25">
      <c r="A360" s="7" t="s">
        <v>19314</v>
      </c>
      <c r="B360" s="9" t="str">
        <f>VLOOKUP(MYRANKS_H[[#This Row],[PLAYERID]],PLAYERIDMAP[],COLUMN(PLAYERIDMAP[LASTNAME]),FALSE)</f>
        <v>McDonald</v>
      </c>
      <c r="C360" s="12" t="str">
        <f>VLOOKUP(MYRANKS_H[[#This Row],[PLAYERID]],PLAYERIDMAP[],COLUMN(PLAYERIDMAP[FIRSTNAME]),FALSE)</f>
        <v xml:space="preserve">John </v>
      </c>
      <c r="D360" s="12" t="str">
        <f>VLOOKUP(MYRANKS_H[[#This Row],[PLAYERID]],PLAYERIDMAP[],COLUMN(PLAYERIDMAP[TEAM]),FALSE)</f>
        <v>ARI</v>
      </c>
      <c r="E360" s="12" t="str">
        <f>VLOOKUP(MYRANKS_H[[#This Row],[PLAYERID]],PLAYERIDMAP[],COLUMN(PLAYERIDMAP[POS]),FALSE)</f>
        <v>SS</v>
      </c>
      <c r="F360" s="12">
        <f>VLOOKUP(MYRANKS_H[[#This Row],[PLAYERID]],PLAYERIDMAP[],COLUMN(PLAYERIDMAP[IDFANGRAPHS]),FALSE)</f>
        <v>395</v>
      </c>
      <c r="G360" s="13">
        <f>VLOOKUP(MYRANKS_H[[#This Row],[IDFRANGRAPHS]],STEAMER_H[],COLUMN(STEAMER_H[PA]),FALSE)</f>
        <v>123</v>
      </c>
      <c r="H360" s="13">
        <f>VLOOKUP(MYRANKS_H[[#This Row],[IDFRANGRAPHS]],STEAMER_H[],COLUMN(STEAMER_H[AB]),FALSE)</f>
        <v>113</v>
      </c>
      <c r="I360" s="13">
        <f>VLOOKUP(MYRANKS_H[[#This Row],[IDFRANGRAPHS]],STEAMER_H[],COLUMN(STEAMER_H[H]),FALSE)</f>
        <v>28</v>
      </c>
      <c r="J360" s="13">
        <f>VLOOKUP(MYRANKS_H[[#This Row],[IDFRANGRAPHS]],STEAMER_H[],COLUMN(STEAMER_H[HR]),FALSE)</f>
        <v>3</v>
      </c>
      <c r="K360" s="13">
        <f>VLOOKUP(MYRANKS_H[[#This Row],[IDFRANGRAPHS]],STEAMER_H[],COLUMN(STEAMER_H[R]),FALSE)</f>
        <v>11</v>
      </c>
      <c r="L360" s="13">
        <f>VLOOKUP(MYRANKS_H[[#This Row],[IDFRANGRAPHS]],STEAMER_H[],COLUMN(STEAMER_H[RBI]),FALSE)</f>
        <v>13</v>
      </c>
      <c r="M360" s="13">
        <f>VLOOKUP(MYRANKS_H[[#This Row],[IDFRANGRAPHS]],STEAMER_H[],COLUMN(STEAMER_H[BB]),FALSE)</f>
        <v>7</v>
      </c>
      <c r="N360" s="13">
        <f>VLOOKUP(MYRANKS_H[[#This Row],[IDFRANGRAPHS]],STEAMER_H[],COLUMN(STEAMER_H[SO]),FALSE)</f>
        <v>19</v>
      </c>
      <c r="O360" s="13">
        <f>VLOOKUP(MYRANKS_H[[#This Row],[IDFRANGRAPHS]],STEAMER_H[],COLUMN(STEAMER_H[SB]),FALSE)</f>
        <v>1</v>
      </c>
      <c r="P360" s="15">
        <f>MYRANKS_H[[#This Row],[H]]/MYRANKS_H[[#This Row],[AB]]</f>
        <v>0.24778761061946902</v>
      </c>
    </row>
    <row r="361" spans="1:16" x14ac:dyDescent="0.25">
      <c r="A361" s="7" t="s">
        <v>19320</v>
      </c>
      <c r="B361" s="9" t="str">
        <f>VLOOKUP(MYRANKS_H[[#This Row],[PLAYERID]],PLAYERIDMAP[],COLUMN(PLAYERIDMAP[LASTNAME]),FALSE)</f>
        <v>McGehee</v>
      </c>
      <c r="C361" s="12" t="str">
        <f>VLOOKUP(MYRANKS_H[[#This Row],[PLAYERID]],PLAYERIDMAP[],COLUMN(PLAYERIDMAP[FIRSTNAME]),FALSE)</f>
        <v xml:space="preserve">Casey </v>
      </c>
      <c r="D361" s="12" t="str">
        <f>VLOOKUP(MYRANKS_H[[#This Row],[PLAYERID]],PLAYERIDMAP[],COLUMN(PLAYERIDMAP[TEAM]),FALSE)</f>
        <v>NYY</v>
      </c>
      <c r="E361" s="12" t="str">
        <f>VLOOKUP(MYRANKS_H[[#This Row],[PLAYERID]],PLAYERIDMAP[],COLUMN(PLAYERIDMAP[POS]),FALSE)</f>
        <v>3B</v>
      </c>
      <c r="F361" s="12">
        <f>VLOOKUP(MYRANKS_H[[#This Row],[PLAYERID]],PLAYERIDMAP[],COLUMN(PLAYERIDMAP[IDFANGRAPHS]),FALSE)</f>
        <v>6086</v>
      </c>
      <c r="G361" s="13">
        <f>VLOOKUP(MYRANKS_H[[#This Row],[IDFRANGRAPHS]],STEAMER_H[],COLUMN(STEAMER_H[PA]),FALSE)</f>
        <v>100</v>
      </c>
      <c r="H361" s="13">
        <f>VLOOKUP(MYRANKS_H[[#This Row],[IDFRANGRAPHS]],STEAMER_H[],COLUMN(STEAMER_H[AB]),FALSE)</f>
        <v>90</v>
      </c>
      <c r="I361" s="13">
        <f>VLOOKUP(MYRANKS_H[[#This Row],[IDFRANGRAPHS]],STEAMER_H[],COLUMN(STEAMER_H[H]),FALSE)</f>
        <v>22</v>
      </c>
      <c r="J361" s="13">
        <f>VLOOKUP(MYRANKS_H[[#This Row],[IDFRANGRAPHS]],STEAMER_H[],COLUMN(STEAMER_H[HR]),FALSE)</f>
        <v>3</v>
      </c>
      <c r="K361" s="13">
        <f>VLOOKUP(MYRANKS_H[[#This Row],[IDFRANGRAPHS]],STEAMER_H[],COLUMN(STEAMER_H[R]),FALSE)</f>
        <v>9</v>
      </c>
      <c r="L361" s="13">
        <f>VLOOKUP(MYRANKS_H[[#This Row],[IDFRANGRAPHS]],STEAMER_H[],COLUMN(STEAMER_H[RBI]),FALSE)</f>
        <v>11</v>
      </c>
      <c r="M361" s="13">
        <f>VLOOKUP(MYRANKS_H[[#This Row],[IDFRANGRAPHS]],STEAMER_H[],COLUMN(STEAMER_H[BB]),FALSE)</f>
        <v>8</v>
      </c>
      <c r="N361" s="13">
        <f>VLOOKUP(MYRANKS_H[[#This Row],[IDFRANGRAPHS]],STEAMER_H[],COLUMN(STEAMER_H[SO]),FALSE)</f>
        <v>18</v>
      </c>
      <c r="O361" s="13">
        <f>VLOOKUP(MYRANKS_H[[#This Row],[IDFRANGRAPHS]],STEAMER_H[],COLUMN(STEAMER_H[SB]),FALSE)</f>
        <v>0</v>
      </c>
      <c r="P361" s="15">
        <f>MYRANKS_H[[#This Row],[H]]/MYRANKS_H[[#This Row],[AB]]</f>
        <v>0.24444444444444444</v>
      </c>
    </row>
    <row r="362" spans="1:16" x14ac:dyDescent="0.25">
      <c r="A362" s="7" t="s">
        <v>19324</v>
      </c>
      <c r="B362" s="9" t="str">
        <f>VLOOKUP(MYRANKS_H[[#This Row],[PLAYERID]],PLAYERIDMAP[],COLUMN(PLAYERIDMAP[LASTNAME]),FALSE)</f>
        <v>Mcguiness</v>
      </c>
      <c r="C362" s="12" t="str">
        <f>VLOOKUP(MYRANKS_H[[#This Row],[PLAYERID]],PLAYERIDMAP[],COLUMN(PLAYERIDMAP[FIRSTNAME]),FALSE)</f>
        <v xml:space="preserve">Chris </v>
      </c>
      <c r="D362" s="12" t="str">
        <f>VLOOKUP(MYRANKS_H[[#This Row],[PLAYERID]],PLAYERIDMAP[],COLUMN(PLAYERIDMAP[TEAM]),FALSE)</f>
        <v>CLE</v>
      </c>
      <c r="E362" s="12" t="str">
        <f>VLOOKUP(MYRANKS_H[[#This Row],[PLAYERID]],PLAYERIDMAP[],COLUMN(PLAYERIDMAP[POS]),FALSE)</f>
        <v>1B</v>
      </c>
      <c r="F362" s="12" t="str">
        <f>VLOOKUP(MYRANKS_H[[#This Row],[PLAYERID]],PLAYERIDMAP[],COLUMN(PLAYERIDMAP[IDFANGRAPHS]),FALSE)</f>
        <v>sa501773</v>
      </c>
      <c r="G362" s="13">
        <f>VLOOKUP(MYRANKS_H[[#This Row],[IDFRANGRAPHS]],STEAMER_H[],COLUMN(STEAMER_H[PA]),FALSE)</f>
        <v>203</v>
      </c>
      <c r="H362" s="13">
        <f>VLOOKUP(MYRANKS_H[[#This Row],[IDFRANGRAPHS]],STEAMER_H[],COLUMN(STEAMER_H[AB]),FALSE)</f>
        <v>179</v>
      </c>
      <c r="I362" s="13">
        <f>VLOOKUP(MYRANKS_H[[#This Row],[IDFRANGRAPHS]],STEAMER_H[],COLUMN(STEAMER_H[H]),FALSE)</f>
        <v>42</v>
      </c>
      <c r="J362" s="13">
        <f>VLOOKUP(MYRANKS_H[[#This Row],[IDFRANGRAPHS]],STEAMER_H[],COLUMN(STEAMER_H[HR]),FALSE)</f>
        <v>6</v>
      </c>
      <c r="K362" s="13">
        <f>VLOOKUP(MYRANKS_H[[#This Row],[IDFRANGRAPHS]],STEAMER_H[],COLUMN(STEAMER_H[R]),FALSE)</f>
        <v>23</v>
      </c>
      <c r="L362" s="13">
        <f>VLOOKUP(MYRANKS_H[[#This Row],[IDFRANGRAPHS]],STEAMER_H[],COLUMN(STEAMER_H[RBI]),FALSE)</f>
        <v>22</v>
      </c>
      <c r="M362" s="13">
        <f>VLOOKUP(MYRANKS_H[[#This Row],[IDFRANGRAPHS]],STEAMER_H[],COLUMN(STEAMER_H[BB]),FALSE)</f>
        <v>19</v>
      </c>
      <c r="N362" s="13">
        <f>VLOOKUP(MYRANKS_H[[#This Row],[IDFRANGRAPHS]],STEAMER_H[],COLUMN(STEAMER_H[SO]),FALSE)</f>
        <v>41</v>
      </c>
      <c r="O362" s="13">
        <f>VLOOKUP(MYRANKS_H[[#This Row],[IDFRANGRAPHS]],STEAMER_H[],COLUMN(STEAMER_H[SB]),FALSE)</f>
        <v>1</v>
      </c>
      <c r="P362" s="15">
        <f>MYRANKS_H[[#This Row],[H]]/MYRANKS_H[[#This Row],[AB]]</f>
        <v>0.23463687150837989</v>
      </c>
    </row>
    <row r="363" spans="1:16" x14ac:dyDescent="0.25">
      <c r="A363" s="7" t="s">
        <v>19329</v>
      </c>
      <c r="B363" s="9" t="str">
        <f>VLOOKUP(MYRANKS_H[[#This Row],[PLAYERID]],PLAYERIDMAP[],COLUMN(PLAYERIDMAP[LASTNAME]),FALSE)</f>
        <v>McKenry</v>
      </c>
      <c r="C363" s="12" t="str">
        <f>VLOOKUP(MYRANKS_H[[#This Row],[PLAYERID]],PLAYERIDMAP[],COLUMN(PLAYERIDMAP[FIRSTNAME]),FALSE)</f>
        <v xml:space="preserve">Michael </v>
      </c>
      <c r="D363" s="12" t="str">
        <f>VLOOKUP(MYRANKS_H[[#This Row],[PLAYERID]],PLAYERIDMAP[],COLUMN(PLAYERIDMAP[TEAM]),FALSE)</f>
        <v>PIT</v>
      </c>
      <c r="E363" s="12" t="str">
        <f>VLOOKUP(MYRANKS_H[[#This Row],[PLAYERID]],PLAYERIDMAP[],COLUMN(PLAYERIDMAP[POS]),FALSE)</f>
        <v>C</v>
      </c>
      <c r="F363" s="12">
        <f>VLOOKUP(MYRANKS_H[[#This Row],[PLAYERID]],PLAYERIDMAP[],COLUMN(PLAYERIDMAP[IDFANGRAPHS]),FALSE)</f>
        <v>9628</v>
      </c>
      <c r="G363" s="13">
        <f>VLOOKUP(MYRANKS_H[[#This Row],[IDFRANGRAPHS]],STEAMER_H[],COLUMN(STEAMER_H[PA]),FALSE)</f>
        <v>128</v>
      </c>
      <c r="H363" s="13">
        <f>VLOOKUP(MYRANKS_H[[#This Row],[IDFRANGRAPHS]],STEAMER_H[],COLUMN(STEAMER_H[AB]),FALSE)</f>
        <v>114</v>
      </c>
      <c r="I363" s="13">
        <f>VLOOKUP(MYRANKS_H[[#This Row],[IDFRANGRAPHS]],STEAMER_H[],COLUMN(STEAMER_H[H]),FALSE)</f>
        <v>26</v>
      </c>
      <c r="J363" s="13">
        <f>VLOOKUP(MYRANKS_H[[#This Row],[IDFRANGRAPHS]],STEAMER_H[],COLUMN(STEAMER_H[HR]),FALSE)</f>
        <v>3</v>
      </c>
      <c r="K363" s="13">
        <f>VLOOKUP(MYRANKS_H[[#This Row],[IDFRANGRAPHS]],STEAMER_H[],COLUMN(STEAMER_H[R]),FALSE)</f>
        <v>12</v>
      </c>
      <c r="L363" s="13">
        <f>VLOOKUP(MYRANKS_H[[#This Row],[IDFRANGRAPHS]],STEAMER_H[],COLUMN(STEAMER_H[RBI]),FALSE)</f>
        <v>13</v>
      </c>
      <c r="M363" s="13">
        <f>VLOOKUP(MYRANKS_H[[#This Row],[IDFRANGRAPHS]],STEAMER_H[],COLUMN(STEAMER_H[BB]),FALSE)</f>
        <v>12</v>
      </c>
      <c r="N363" s="13">
        <f>VLOOKUP(MYRANKS_H[[#This Row],[IDFRANGRAPHS]],STEAMER_H[],COLUMN(STEAMER_H[SO]),FALSE)</f>
        <v>31</v>
      </c>
      <c r="O363" s="13">
        <f>VLOOKUP(MYRANKS_H[[#This Row],[IDFRANGRAPHS]],STEAMER_H[],COLUMN(STEAMER_H[SB]),FALSE)</f>
        <v>0</v>
      </c>
      <c r="P363" s="15">
        <f>MYRANKS_H[[#This Row],[H]]/MYRANKS_H[[#This Row],[AB]]</f>
        <v>0.22807017543859648</v>
      </c>
    </row>
    <row r="364" spans="1:16" x14ac:dyDescent="0.25">
      <c r="A364" s="7" t="s">
        <v>19333</v>
      </c>
      <c r="B364" s="9" t="str">
        <f>VLOOKUP(MYRANKS_H[[#This Row],[PLAYERID]],PLAYERIDMAP[],COLUMN(PLAYERIDMAP[LASTNAME]),FALSE)</f>
        <v>McLouth</v>
      </c>
      <c r="C364" s="12" t="str">
        <f>VLOOKUP(MYRANKS_H[[#This Row],[PLAYERID]],PLAYERIDMAP[],COLUMN(PLAYERIDMAP[FIRSTNAME]),FALSE)</f>
        <v xml:space="preserve">Nate </v>
      </c>
      <c r="D364" s="12" t="str">
        <f>VLOOKUP(MYRANKS_H[[#This Row],[PLAYERID]],PLAYERIDMAP[],COLUMN(PLAYERIDMAP[TEAM]),FALSE)</f>
        <v>BAL</v>
      </c>
      <c r="E364" s="12" t="str">
        <f>VLOOKUP(MYRANKS_H[[#This Row],[PLAYERID]],PLAYERIDMAP[],COLUMN(PLAYERIDMAP[POS]),FALSE)</f>
        <v>OF</v>
      </c>
      <c r="F364" s="12">
        <f>VLOOKUP(MYRANKS_H[[#This Row],[PLAYERID]],PLAYERIDMAP[],COLUMN(PLAYERIDMAP[IDFANGRAPHS]),FALSE)</f>
        <v>3190</v>
      </c>
      <c r="G364" s="13">
        <f>VLOOKUP(MYRANKS_H[[#This Row],[IDFRANGRAPHS]],STEAMER_H[],COLUMN(STEAMER_H[PA]),FALSE)</f>
        <v>333</v>
      </c>
      <c r="H364" s="13">
        <f>VLOOKUP(MYRANKS_H[[#This Row],[IDFRANGRAPHS]],STEAMER_H[],COLUMN(STEAMER_H[AB]),FALSE)</f>
        <v>288</v>
      </c>
      <c r="I364" s="13">
        <f>VLOOKUP(MYRANKS_H[[#This Row],[IDFRANGRAPHS]],STEAMER_H[],COLUMN(STEAMER_H[H]),FALSE)</f>
        <v>68</v>
      </c>
      <c r="J364" s="13">
        <f>VLOOKUP(MYRANKS_H[[#This Row],[IDFRANGRAPHS]],STEAMER_H[],COLUMN(STEAMER_H[HR]),FALSE)</f>
        <v>9</v>
      </c>
      <c r="K364" s="13">
        <f>VLOOKUP(MYRANKS_H[[#This Row],[IDFRANGRAPHS]],STEAMER_H[],COLUMN(STEAMER_H[R]),FALSE)</f>
        <v>42</v>
      </c>
      <c r="L364" s="13">
        <f>VLOOKUP(MYRANKS_H[[#This Row],[IDFRANGRAPHS]],STEAMER_H[],COLUMN(STEAMER_H[RBI]),FALSE)</f>
        <v>32</v>
      </c>
      <c r="M364" s="13">
        <f>VLOOKUP(MYRANKS_H[[#This Row],[IDFRANGRAPHS]],STEAMER_H[],COLUMN(STEAMER_H[BB]),FALSE)</f>
        <v>36</v>
      </c>
      <c r="N364" s="13">
        <f>VLOOKUP(MYRANKS_H[[#This Row],[IDFRANGRAPHS]],STEAMER_H[],COLUMN(STEAMER_H[SO]),FALSE)</f>
        <v>59</v>
      </c>
      <c r="O364" s="13">
        <f>VLOOKUP(MYRANKS_H[[#This Row],[IDFRANGRAPHS]],STEAMER_H[],COLUMN(STEAMER_H[SB]),FALSE)</f>
        <v>8</v>
      </c>
      <c r="P364" s="15">
        <f>MYRANKS_H[[#This Row],[H]]/MYRANKS_H[[#This Row],[AB]]</f>
        <v>0.2361111111111111</v>
      </c>
    </row>
    <row r="365" spans="1:16" x14ac:dyDescent="0.25">
      <c r="A365" s="7" t="s">
        <v>19343</v>
      </c>
      <c r="B365" s="9" t="str">
        <f>VLOOKUP(MYRANKS_H[[#This Row],[PLAYERID]],PLAYERIDMAP[],COLUMN(PLAYERIDMAP[LASTNAME]),FALSE)</f>
        <v>Mejia</v>
      </c>
      <c r="C365" s="12" t="str">
        <f>VLOOKUP(MYRANKS_H[[#This Row],[PLAYERID]],PLAYERIDMAP[],COLUMN(PLAYERIDMAP[FIRSTNAME]),FALSE)</f>
        <v xml:space="preserve">Ernesto </v>
      </c>
      <c r="D365" s="12" t="str">
        <f>VLOOKUP(MYRANKS_H[[#This Row],[PLAYERID]],PLAYERIDMAP[],COLUMN(PLAYERIDMAP[TEAM]),FALSE)</f>
        <v>ATL</v>
      </c>
      <c r="E365" s="12" t="str">
        <f>VLOOKUP(MYRANKS_H[[#This Row],[PLAYERID]],PLAYERIDMAP[],COLUMN(PLAYERIDMAP[POS]),FALSE)</f>
        <v>-</v>
      </c>
      <c r="F365" s="12" t="str">
        <f>VLOOKUP(MYRANKS_H[[#This Row],[PLAYERID]],PLAYERIDMAP[],COLUMN(PLAYERIDMAP[IDFANGRAPHS]),FALSE)</f>
        <v>sa295188</v>
      </c>
      <c r="G365" s="13">
        <f>VLOOKUP(MYRANKS_H[[#This Row],[IDFRANGRAPHS]],STEAMER_H[],COLUMN(STEAMER_H[PA]),FALSE)</f>
        <v>100</v>
      </c>
      <c r="H365" s="13">
        <f>VLOOKUP(MYRANKS_H[[#This Row],[IDFRANGRAPHS]],STEAMER_H[],COLUMN(STEAMER_H[AB]),FALSE)</f>
        <v>91</v>
      </c>
      <c r="I365" s="13">
        <f>VLOOKUP(MYRANKS_H[[#This Row],[IDFRANGRAPHS]],STEAMER_H[],COLUMN(STEAMER_H[H]),FALSE)</f>
        <v>23</v>
      </c>
      <c r="J365" s="13">
        <f>VLOOKUP(MYRANKS_H[[#This Row],[IDFRANGRAPHS]],STEAMER_H[],COLUMN(STEAMER_H[HR]),FALSE)</f>
        <v>4</v>
      </c>
      <c r="K365" s="13">
        <f>VLOOKUP(MYRANKS_H[[#This Row],[IDFRANGRAPHS]],STEAMER_H[],COLUMN(STEAMER_H[R]),FALSE)</f>
        <v>11</v>
      </c>
      <c r="L365" s="13">
        <f>VLOOKUP(MYRANKS_H[[#This Row],[IDFRANGRAPHS]],STEAMER_H[],COLUMN(STEAMER_H[RBI]),FALSE)</f>
        <v>12</v>
      </c>
      <c r="M365" s="13">
        <f>VLOOKUP(MYRANKS_H[[#This Row],[IDFRANGRAPHS]],STEAMER_H[],COLUMN(STEAMER_H[BB]),FALSE)</f>
        <v>6</v>
      </c>
      <c r="N365" s="13">
        <f>VLOOKUP(MYRANKS_H[[#This Row],[IDFRANGRAPHS]],STEAMER_H[],COLUMN(STEAMER_H[SO]),FALSE)</f>
        <v>26</v>
      </c>
      <c r="O365" s="13">
        <f>VLOOKUP(MYRANKS_H[[#This Row],[IDFRANGRAPHS]],STEAMER_H[],COLUMN(STEAMER_H[SB]),FALSE)</f>
        <v>1</v>
      </c>
      <c r="P365" s="15">
        <f>MYRANKS_H[[#This Row],[H]]/MYRANKS_H[[#This Row],[AB]]</f>
        <v>0.25274725274725274</v>
      </c>
    </row>
    <row r="366" spans="1:16" x14ac:dyDescent="0.25">
      <c r="A366" s="7" t="s">
        <v>19355</v>
      </c>
      <c r="B366" s="9" t="str">
        <f>VLOOKUP(MYRANKS_H[[#This Row],[PLAYERID]],PLAYERIDMAP[],COLUMN(PLAYERIDMAP[LASTNAME]),FALSE)</f>
        <v>Mercer</v>
      </c>
      <c r="C366" s="12" t="str">
        <f>VLOOKUP(MYRANKS_H[[#This Row],[PLAYERID]],PLAYERIDMAP[],COLUMN(PLAYERIDMAP[FIRSTNAME]),FALSE)</f>
        <v xml:space="preserve">Jordy </v>
      </c>
      <c r="D366" s="12" t="str">
        <f>VLOOKUP(MYRANKS_H[[#This Row],[PLAYERID]],PLAYERIDMAP[],COLUMN(PLAYERIDMAP[TEAM]),FALSE)</f>
        <v>PIT</v>
      </c>
      <c r="E366" s="12" t="str">
        <f>VLOOKUP(MYRANKS_H[[#This Row],[PLAYERID]],PLAYERIDMAP[],COLUMN(PLAYERIDMAP[POS]),FALSE)</f>
        <v>2B</v>
      </c>
      <c r="F366" s="12">
        <f>VLOOKUP(MYRANKS_H[[#This Row],[PLAYERID]],PLAYERIDMAP[],COLUMN(PLAYERIDMAP[IDFANGRAPHS]),FALSE)</f>
        <v>6547</v>
      </c>
      <c r="G366" s="13">
        <f>VLOOKUP(MYRANKS_H[[#This Row],[IDFRANGRAPHS]],STEAMER_H[],COLUMN(STEAMER_H[PA]),FALSE)</f>
        <v>102</v>
      </c>
      <c r="H366" s="13">
        <f>VLOOKUP(MYRANKS_H[[#This Row],[IDFRANGRAPHS]],STEAMER_H[],COLUMN(STEAMER_H[AB]),FALSE)</f>
        <v>93</v>
      </c>
      <c r="I366" s="13">
        <f>VLOOKUP(MYRANKS_H[[#This Row],[IDFRANGRAPHS]],STEAMER_H[],COLUMN(STEAMER_H[H]),FALSE)</f>
        <v>23</v>
      </c>
      <c r="J366" s="13">
        <f>VLOOKUP(MYRANKS_H[[#This Row],[IDFRANGRAPHS]],STEAMER_H[],COLUMN(STEAMER_H[HR]),FALSE)</f>
        <v>2</v>
      </c>
      <c r="K366" s="13">
        <f>VLOOKUP(MYRANKS_H[[#This Row],[IDFRANGRAPHS]],STEAMER_H[],COLUMN(STEAMER_H[R]),FALSE)</f>
        <v>9</v>
      </c>
      <c r="L366" s="13">
        <f>VLOOKUP(MYRANKS_H[[#This Row],[IDFRANGRAPHS]],STEAMER_H[],COLUMN(STEAMER_H[RBI]),FALSE)</f>
        <v>10</v>
      </c>
      <c r="M366" s="13">
        <f>VLOOKUP(MYRANKS_H[[#This Row],[IDFRANGRAPHS]],STEAMER_H[],COLUMN(STEAMER_H[BB]),FALSE)</f>
        <v>6</v>
      </c>
      <c r="N366" s="13">
        <f>VLOOKUP(MYRANKS_H[[#This Row],[IDFRANGRAPHS]],STEAMER_H[],COLUMN(STEAMER_H[SO]),FALSE)</f>
        <v>17</v>
      </c>
      <c r="O366" s="13">
        <f>VLOOKUP(MYRANKS_H[[#This Row],[IDFRANGRAPHS]],STEAMER_H[],COLUMN(STEAMER_H[SB]),FALSE)</f>
        <v>1</v>
      </c>
      <c r="P366" s="15">
        <f>MYRANKS_H[[#This Row],[H]]/MYRANKS_H[[#This Row],[AB]]</f>
        <v>0.24731182795698925</v>
      </c>
    </row>
    <row r="367" spans="1:16" x14ac:dyDescent="0.25">
      <c r="A367" s="7" t="s">
        <v>19357</v>
      </c>
      <c r="B367" s="9" t="str">
        <f>VLOOKUP(MYRANKS_H[[#This Row],[PLAYERID]],PLAYERIDMAP[],COLUMN(PLAYERIDMAP[LASTNAME]),FALSE)</f>
        <v>Merchan</v>
      </c>
      <c r="C367" s="12" t="str">
        <f>VLOOKUP(MYRANKS_H[[#This Row],[PLAYERID]],PLAYERIDMAP[],COLUMN(PLAYERIDMAP[FIRSTNAME]),FALSE)</f>
        <v xml:space="preserve">Jesus </v>
      </c>
      <c r="D367" s="12" t="str">
        <f>VLOOKUP(MYRANKS_H[[#This Row],[PLAYERID]],PLAYERIDMAP[],COLUMN(PLAYERIDMAP[TEAM]),FALSE)</f>
        <v>-</v>
      </c>
      <c r="E367" s="12" t="str">
        <f>VLOOKUP(MYRANKS_H[[#This Row],[PLAYERID]],PLAYERIDMAP[],COLUMN(PLAYERIDMAP[POS]),FALSE)</f>
        <v>-</v>
      </c>
      <c r="F367" s="12" t="str">
        <f>VLOOKUP(MYRANKS_H[[#This Row],[PLAYERID]],PLAYERIDMAP[],COLUMN(PLAYERIDMAP[IDFANGRAPHS]),FALSE)</f>
        <v>sa199270</v>
      </c>
      <c r="G367" s="13">
        <f>VLOOKUP(MYRANKS_H[[#This Row],[IDFRANGRAPHS]],STEAMER_H[],COLUMN(STEAMER_H[PA]),FALSE)</f>
        <v>100</v>
      </c>
      <c r="H367" s="13">
        <f>VLOOKUP(MYRANKS_H[[#This Row],[IDFRANGRAPHS]],STEAMER_H[],COLUMN(STEAMER_H[AB]),FALSE)</f>
        <v>93</v>
      </c>
      <c r="I367" s="13">
        <f>VLOOKUP(MYRANKS_H[[#This Row],[IDFRANGRAPHS]],STEAMER_H[],COLUMN(STEAMER_H[H]),FALSE)</f>
        <v>25</v>
      </c>
      <c r="J367" s="13">
        <f>VLOOKUP(MYRANKS_H[[#This Row],[IDFRANGRAPHS]],STEAMER_H[],COLUMN(STEAMER_H[HR]),FALSE)</f>
        <v>1</v>
      </c>
      <c r="K367" s="13">
        <f>VLOOKUP(MYRANKS_H[[#This Row],[IDFRANGRAPHS]],STEAMER_H[],COLUMN(STEAMER_H[R]),FALSE)</f>
        <v>9</v>
      </c>
      <c r="L367" s="13">
        <f>VLOOKUP(MYRANKS_H[[#This Row],[IDFRANGRAPHS]],STEAMER_H[],COLUMN(STEAMER_H[RBI]),FALSE)</f>
        <v>9</v>
      </c>
      <c r="M367" s="13">
        <f>VLOOKUP(MYRANKS_H[[#This Row],[IDFRANGRAPHS]],STEAMER_H[],COLUMN(STEAMER_H[BB]),FALSE)</f>
        <v>5</v>
      </c>
      <c r="N367" s="13">
        <f>VLOOKUP(MYRANKS_H[[#This Row],[IDFRANGRAPHS]],STEAMER_H[],COLUMN(STEAMER_H[SO]),FALSE)</f>
        <v>10</v>
      </c>
      <c r="O367" s="13">
        <f>VLOOKUP(MYRANKS_H[[#This Row],[IDFRANGRAPHS]],STEAMER_H[],COLUMN(STEAMER_H[SB]),FALSE)</f>
        <v>1</v>
      </c>
      <c r="P367" s="15">
        <f>MYRANKS_H[[#This Row],[H]]/MYRANKS_H[[#This Row],[AB]]</f>
        <v>0.26881720430107525</v>
      </c>
    </row>
    <row r="368" spans="1:16" x14ac:dyDescent="0.25">
      <c r="A368" s="7" t="s">
        <v>19358</v>
      </c>
      <c r="B368" s="9" t="str">
        <f>VLOOKUP(MYRANKS_H[[#This Row],[PLAYERID]],PLAYERIDMAP[],COLUMN(PLAYERIDMAP[LASTNAME]),FALSE)</f>
        <v>Mesa</v>
      </c>
      <c r="C368" s="12" t="str">
        <f>VLOOKUP(MYRANKS_H[[#This Row],[PLAYERID]],PLAYERIDMAP[],COLUMN(PLAYERIDMAP[FIRSTNAME]),FALSE)</f>
        <v xml:space="preserve">Melky </v>
      </c>
      <c r="D368" s="12" t="str">
        <f>VLOOKUP(MYRANKS_H[[#This Row],[PLAYERID]],PLAYERIDMAP[],COLUMN(PLAYERIDMAP[TEAM]),FALSE)</f>
        <v>NYY</v>
      </c>
      <c r="E368" s="12" t="str">
        <f>VLOOKUP(MYRANKS_H[[#This Row],[PLAYERID]],PLAYERIDMAP[],COLUMN(PLAYERIDMAP[POS]),FALSE)</f>
        <v>OF</v>
      </c>
      <c r="F368" s="12">
        <f>VLOOKUP(MYRANKS_H[[#This Row],[PLAYERID]],PLAYERIDMAP[],COLUMN(PLAYERIDMAP[IDFANGRAPHS]),FALSE)</f>
        <v>447</v>
      </c>
      <c r="G368" s="13">
        <f>VLOOKUP(MYRANKS_H[[#This Row],[IDFRANGRAPHS]],STEAMER_H[],COLUMN(STEAMER_H[PA]),FALSE)</f>
        <v>100</v>
      </c>
      <c r="H368" s="13">
        <f>VLOOKUP(MYRANKS_H[[#This Row],[IDFRANGRAPHS]],STEAMER_H[],COLUMN(STEAMER_H[AB]),FALSE)</f>
        <v>91</v>
      </c>
      <c r="I368" s="13">
        <f>VLOOKUP(MYRANKS_H[[#This Row],[IDFRANGRAPHS]],STEAMER_H[],COLUMN(STEAMER_H[H]),FALSE)</f>
        <v>21</v>
      </c>
      <c r="J368" s="13">
        <f>VLOOKUP(MYRANKS_H[[#This Row],[IDFRANGRAPHS]],STEAMER_H[],COLUMN(STEAMER_H[HR]),FALSE)</f>
        <v>3</v>
      </c>
      <c r="K368" s="13">
        <f>VLOOKUP(MYRANKS_H[[#This Row],[IDFRANGRAPHS]],STEAMER_H[],COLUMN(STEAMER_H[R]),FALSE)</f>
        <v>11</v>
      </c>
      <c r="L368" s="13">
        <f>VLOOKUP(MYRANKS_H[[#This Row],[IDFRANGRAPHS]],STEAMER_H[],COLUMN(STEAMER_H[RBI]),FALSE)</f>
        <v>11</v>
      </c>
      <c r="M368" s="13">
        <f>VLOOKUP(MYRANKS_H[[#This Row],[IDFRANGRAPHS]],STEAMER_H[],COLUMN(STEAMER_H[BB]),FALSE)</f>
        <v>6</v>
      </c>
      <c r="N368" s="13">
        <f>VLOOKUP(MYRANKS_H[[#This Row],[IDFRANGRAPHS]],STEAMER_H[],COLUMN(STEAMER_H[SO]),FALSE)</f>
        <v>26</v>
      </c>
      <c r="O368" s="13">
        <f>VLOOKUP(MYRANKS_H[[#This Row],[IDFRANGRAPHS]],STEAMER_H[],COLUMN(STEAMER_H[SB]),FALSE)</f>
        <v>4</v>
      </c>
      <c r="P368" s="15">
        <f>MYRANKS_H[[#This Row],[H]]/MYRANKS_H[[#This Row],[AB]]</f>
        <v>0.23076923076923078</v>
      </c>
    </row>
    <row r="369" spans="1:16" x14ac:dyDescent="0.25">
      <c r="A369" s="7" t="s">
        <v>19360</v>
      </c>
      <c r="B369" s="9" t="str">
        <f>VLOOKUP(MYRANKS_H[[#This Row],[PLAYERID]],PLAYERIDMAP[],COLUMN(PLAYERIDMAP[LASTNAME]),FALSE)</f>
        <v>Mesoraco</v>
      </c>
      <c r="C369" s="12" t="str">
        <f>VLOOKUP(MYRANKS_H[[#This Row],[PLAYERID]],PLAYERIDMAP[],COLUMN(PLAYERIDMAP[FIRSTNAME]),FALSE)</f>
        <v xml:space="preserve">Devin </v>
      </c>
      <c r="D369" s="12" t="str">
        <f>VLOOKUP(MYRANKS_H[[#This Row],[PLAYERID]],PLAYERIDMAP[],COLUMN(PLAYERIDMAP[TEAM]),FALSE)</f>
        <v>CIN</v>
      </c>
      <c r="E369" s="12" t="str">
        <f>VLOOKUP(MYRANKS_H[[#This Row],[PLAYERID]],PLAYERIDMAP[],COLUMN(PLAYERIDMAP[POS]),FALSE)</f>
        <v>C</v>
      </c>
      <c r="F369" s="12">
        <f>VLOOKUP(MYRANKS_H[[#This Row],[PLAYERID]],PLAYERIDMAP[],COLUMN(PLAYERIDMAP[IDFANGRAPHS]),FALSE)</f>
        <v>5666</v>
      </c>
      <c r="G369" s="13">
        <f>VLOOKUP(MYRANKS_H[[#This Row],[IDFRANGRAPHS]],STEAMER_H[],COLUMN(STEAMER_H[PA]),FALSE)</f>
        <v>192</v>
      </c>
      <c r="H369" s="13">
        <f>VLOOKUP(MYRANKS_H[[#This Row],[IDFRANGRAPHS]],STEAMER_H[],COLUMN(STEAMER_H[AB]),FALSE)</f>
        <v>172</v>
      </c>
      <c r="I369" s="13">
        <f>VLOOKUP(MYRANKS_H[[#This Row],[IDFRANGRAPHS]],STEAMER_H[],COLUMN(STEAMER_H[H]),FALSE)</f>
        <v>42</v>
      </c>
      <c r="J369" s="13">
        <f>VLOOKUP(MYRANKS_H[[#This Row],[IDFRANGRAPHS]],STEAMER_H[],COLUMN(STEAMER_H[HR]),FALSE)</f>
        <v>6</v>
      </c>
      <c r="K369" s="13">
        <f>VLOOKUP(MYRANKS_H[[#This Row],[IDFRANGRAPHS]],STEAMER_H[],COLUMN(STEAMER_H[R]),FALSE)</f>
        <v>20</v>
      </c>
      <c r="L369" s="13">
        <f>VLOOKUP(MYRANKS_H[[#This Row],[IDFRANGRAPHS]],STEAMER_H[],COLUMN(STEAMER_H[RBI]),FALSE)</f>
        <v>23</v>
      </c>
      <c r="M369" s="13">
        <f>VLOOKUP(MYRANKS_H[[#This Row],[IDFRANGRAPHS]],STEAMER_H[],COLUMN(STEAMER_H[BB]),FALSE)</f>
        <v>16</v>
      </c>
      <c r="N369" s="13">
        <f>VLOOKUP(MYRANKS_H[[#This Row],[IDFRANGRAPHS]],STEAMER_H[],COLUMN(STEAMER_H[SO]),FALSE)</f>
        <v>32</v>
      </c>
      <c r="O369" s="13">
        <f>VLOOKUP(MYRANKS_H[[#This Row],[IDFRANGRAPHS]],STEAMER_H[],COLUMN(STEAMER_H[SB]),FALSE)</f>
        <v>1</v>
      </c>
      <c r="P369" s="15">
        <f>MYRANKS_H[[#This Row],[H]]/MYRANKS_H[[#This Row],[AB]]</f>
        <v>0.2441860465116279</v>
      </c>
    </row>
    <row r="370" spans="1:16" x14ac:dyDescent="0.25">
      <c r="A370" s="7" t="s">
        <v>19363</v>
      </c>
      <c r="B370" s="9" t="str">
        <f>VLOOKUP(MYRANKS_H[[#This Row],[PLAYERID]],PLAYERIDMAP[],COLUMN(PLAYERIDMAP[LASTNAME]),FALSE)</f>
        <v>Middlebrooks</v>
      </c>
      <c r="C370" s="12" t="str">
        <f>VLOOKUP(MYRANKS_H[[#This Row],[PLAYERID]],PLAYERIDMAP[],COLUMN(PLAYERIDMAP[FIRSTNAME]),FALSE)</f>
        <v xml:space="preserve">Will </v>
      </c>
      <c r="D370" s="12" t="str">
        <f>VLOOKUP(MYRANKS_H[[#This Row],[PLAYERID]],PLAYERIDMAP[],COLUMN(PLAYERIDMAP[TEAM]),FALSE)</f>
        <v>BOS</v>
      </c>
      <c r="E370" s="12" t="str">
        <f>VLOOKUP(MYRANKS_H[[#This Row],[PLAYERID]],PLAYERIDMAP[],COLUMN(PLAYERIDMAP[POS]),FALSE)</f>
        <v>3B</v>
      </c>
      <c r="F370" s="12">
        <f>VLOOKUP(MYRANKS_H[[#This Row],[PLAYERID]],PLAYERIDMAP[],COLUMN(PLAYERIDMAP[IDFANGRAPHS]),FALSE)</f>
        <v>7002</v>
      </c>
      <c r="G370" s="13">
        <f>VLOOKUP(MYRANKS_H[[#This Row],[IDFRANGRAPHS]],STEAMER_H[],COLUMN(STEAMER_H[PA]),FALSE)</f>
        <v>498</v>
      </c>
      <c r="H370" s="13">
        <f>VLOOKUP(MYRANKS_H[[#This Row],[IDFRANGRAPHS]],STEAMER_H[],COLUMN(STEAMER_H[AB]),FALSE)</f>
        <v>460</v>
      </c>
      <c r="I370" s="13">
        <f>VLOOKUP(MYRANKS_H[[#This Row],[IDFRANGRAPHS]],STEAMER_H[],COLUMN(STEAMER_H[H]),FALSE)</f>
        <v>125</v>
      </c>
      <c r="J370" s="13">
        <f>VLOOKUP(MYRANKS_H[[#This Row],[IDFRANGRAPHS]],STEAMER_H[],COLUMN(STEAMER_H[HR]),FALSE)</f>
        <v>20</v>
      </c>
      <c r="K370" s="13">
        <f>VLOOKUP(MYRANKS_H[[#This Row],[IDFRANGRAPHS]],STEAMER_H[],COLUMN(STEAMER_H[R]),FALSE)</f>
        <v>60</v>
      </c>
      <c r="L370" s="13">
        <f>VLOOKUP(MYRANKS_H[[#This Row],[IDFRANGRAPHS]],STEAMER_H[],COLUMN(STEAMER_H[RBI]),FALSE)</f>
        <v>68</v>
      </c>
      <c r="M370" s="13">
        <f>VLOOKUP(MYRANKS_H[[#This Row],[IDFRANGRAPHS]],STEAMER_H[],COLUMN(STEAMER_H[BB]),FALSE)</f>
        <v>28</v>
      </c>
      <c r="N370" s="13">
        <f>VLOOKUP(MYRANKS_H[[#This Row],[IDFRANGRAPHS]],STEAMER_H[],COLUMN(STEAMER_H[SO]),FALSE)</f>
        <v>111</v>
      </c>
      <c r="O370" s="13">
        <f>VLOOKUP(MYRANKS_H[[#This Row],[IDFRANGRAPHS]],STEAMER_H[],COLUMN(STEAMER_H[SB]),FALSE)</f>
        <v>7</v>
      </c>
      <c r="P370" s="15">
        <f>MYRANKS_H[[#This Row],[H]]/MYRANKS_H[[#This Row],[AB]]</f>
        <v>0.27173913043478259</v>
      </c>
    </row>
    <row r="371" spans="1:16" x14ac:dyDescent="0.25">
      <c r="A371" s="7" t="s">
        <v>19404</v>
      </c>
      <c r="B371" s="9" t="str">
        <f>VLOOKUP(MYRANKS_H[[#This Row],[PLAYERID]],PLAYERIDMAP[],COLUMN(PLAYERIDMAP[LASTNAME]),FALSE)</f>
        <v>Molina</v>
      </c>
      <c r="C371" s="12" t="str">
        <f>VLOOKUP(MYRANKS_H[[#This Row],[PLAYERID]],PLAYERIDMAP[],COLUMN(PLAYERIDMAP[FIRSTNAME]),FALSE)</f>
        <v xml:space="preserve">Jose </v>
      </c>
      <c r="D371" s="12" t="str">
        <f>VLOOKUP(MYRANKS_H[[#This Row],[PLAYERID]],PLAYERIDMAP[],COLUMN(PLAYERIDMAP[TEAM]),FALSE)</f>
        <v>TB</v>
      </c>
      <c r="E371" s="12" t="str">
        <f>VLOOKUP(MYRANKS_H[[#This Row],[PLAYERID]],PLAYERIDMAP[],COLUMN(PLAYERIDMAP[POS]),FALSE)</f>
        <v>C</v>
      </c>
      <c r="F371" s="12">
        <f>VLOOKUP(MYRANKS_H[[#This Row],[PLAYERID]],PLAYERIDMAP[],COLUMN(PLAYERIDMAP[IDFANGRAPHS]),FALSE)</f>
        <v>25</v>
      </c>
      <c r="G371" s="13">
        <f>VLOOKUP(MYRANKS_H[[#This Row],[IDFRANGRAPHS]],STEAMER_H[],COLUMN(STEAMER_H[PA]),FALSE)</f>
        <v>233</v>
      </c>
      <c r="H371" s="13">
        <f>VLOOKUP(MYRANKS_H[[#This Row],[IDFRANGRAPHS]],STEAMER_H[],COLUMN(STEAMER_H[AB]),FALSE)</f>
        <v>210</v>
      </c>
      <c r="I371" s="13">
        <f>VLOOKUP(MYRANKS_H[[#This Row],[IDFRANGRAPHS]],STEAMER_H[],COLUMN(STEAMER_H[H]),FALSE)</f>
        <v>48</v>
      </c>
      <c r="J371" s="13">
        <f>VLOOKUP(MYRANKS_H[[#This Row],[IDFRANGRAPHS]],STEAMER_H[],COLUMN(STEAMER_H[HR]),FALSE)</f>
        <v>4</v>
      </c>
      <c r="K371" s="13">
        <f>VLOOKUP(MYRANKS_H[[#This Row],[IDFRANGRAPHS]],STEAMER_H[],COLUMN(STEAMER_H[R]),FALSE)</f>
        <v>23</v>
      </c>
      <c r="L371" s="13">
        <f>VLOOKUP(MYRANKS_H[[#This Row],[IDFRANGRAPHS]],STEAMER_H[],COLUMN(STEAMER_H[RBI]),FALSE)</f>
        <v>22</v>
      </c>
      <c r="M371" s="13">
        <f>VLOOKUP(MYRANKS_H[[#This Row],[IDFRANGRAPHS]],STEAMER_H[],COLUMN(STEAMER_H[BB]),FALSE)</f>
        <v>17</v>
      </c>
      <c r="N371" s="13">
        <f>VLOOKUP(MYRANKS_H[[#This Row],[IDFRANGRAPHS]],STEAMER_H[],COLUMN(STEAMER_H[SO]),FALSE)</f>
        <v>50</v>
      </c>
      <c r="O371" s="13">
        <f>VLOOKUP(MYRANKS_H[[#This Row],[IDFRANGRAPHS]],STEAMER_H[],COLUMN(STEAMER_H[SB]),FALSE)</f>
        <v>3</v>
      </c>
      <c r="P371" s="15">
        <f>MYRANKS_H[[#This Row],[H]]/MYRANKS_H[[#This Row],[AB]]</f>
        <v>0.22857142857142856</v>
      </c>
    </row>
    <row r="372" spans="1:16" x14ac:dyDescent="0.25">
      <c r="A372" s="7" t="s">
        <v>19408</v>
      </c>
      <c r="B372" s="9" t="str">
        <f>VLOOKUP(MYRANKS_H[[#This Row],[PLAYERID]],PLAYERIDMAP[],COLUMN(PLAYERIDMAP[LASTNAME]),FALSE)</f>
        <v>Molina</v>
      </c>
      <c r="C372" s="12" t="str">
        <f>VLOOKUP(MYRANKS_H[[#This Row],[PLAYERID]],PLAYERIDMAP[],COLUMN(PLAYERIDMAP[FIRSTNAME]),FALSE)</f>
        <v xml:space="preserve">Yadier </v>
      </c>
      <c r="D372" s="12" t="str">
        <f>VLOOKUP(MYRANKS_H[[#This Row],[PLAYERID]],PLAYERIDMAP[],COLUMN(PLAYERIDMAP[TEAM]),FALSE)</f>
        <v>STL</v>
      </c>
      <c r="E372" s="12" t="str">
        <f>VLOOKUP(MYRANKS_H[[#This Row],[PLAYERID]],PLAYERIDMAP[],COLUMN(PLAYERIDMAP[POS]),FALSE)</f>
        <v>C</v>
      </c>
      <c r="F372" s="12">
        <f>VLOOKUP(MYRANKS_H[[#This Row],[PLAYERID]],PLAYERIDMAP[],COLUMN(PLAYERIDMAP[IDFANGRAPHS]),FALSE)</f>
        <v>7007</v>
      </c>
      <c r="G372" s="13">
        <f>VLOOKUP(MYRANKS_H[[#This Row],[IDFRANGRAPHS]],STEAMER_H[],COLUMN(STEAMER_H[PA]),FALSE)</f>
        <v>474</v>
      </c>
      <c r="H372" s="13">
        <f>VLOOKUP(MYRANKS_H[[#This Row],[IDFRANGRAPHS]],STEAMER_H[],COLUMN(STEAMER_H[AB]),FALSE)</f>
        <v>426</v>
      </c>
      <c r="I372" s="13">
        <f>VLOOKUP(MYRANKS_H[[#This Row],[IDFRANGRAPHS]],STEAMER_H[],COLUMN(STEAMER_H[H]),FALSE)</f>
        <v>123</v>
      </c>
      <c r="J372" s="13">
        <f>VLOOKUP(MYRANKS_H[[#This Row],[IDFRANGRAPHS]],STEAMER_H[],COLUMN(STEAMER_H[HR]),FALSE)</f>
        <v>12</v>
      </c>
      <c r="K372" s="13">
        <f>VLOOKUP(MYRANKS_H[[#This Row],[IDFRANGRAPHS]],STEAMER_H[],COLUMN(STEAMER_H[R]),FALSE)</f>
        <v>53</v>
      </c>
      <c r="L372" s="13">
        <f>VLOOKUP(MYRANKS_H[[#This Row],[IDFRANGRAPHS]],STEAMER_H[],COLUMN(STEAMER_H[RBI]),FALSE)</f>
        <v>58</v>
      </c>
      <c r="M372" s="13">
        <f>VLOOKUP(MYRANKS_H[[#This Row],[IDFRANGRAPHS]],STEAMER_H[],COLUMN(STEAMER_H[BB]),FALSE)</f>
        <v>38</v>
      </c>
      <c r="N372" s="13">
        <f>VLOOKUP(MYRANKS_H[[#This Row],[IDFRANGRAPHS]],STEAMER_H[],COLUMN(STEAMER_H[SO]),FALSE)</f>
        <v>46</v>
      </c>
      <c r="O372" s="13">
        <f>VLOOKUP(MYRANKS_H[[#This Row],[IDFRANGRAPHS]],STEAMER_H[],COLUMN(STEAMER_H[SB]),FALSE)</f>
        <v>5</v>
      </c>
      <c r="P372" s="15">
        <f>MYRANKS_H[[#This Row],[H]]/MYRANKS_H[[#This Row],[AB]]</f>
        <v>0.28873239436619719</v>
      </c>
    </row>
    <row r="373" spans="1:16" x14ac:dyDescent="0.25">
      <c r="A373" s="7" t="s">
        <v>19412</v>
      </c>
      <c r="B373" s="9" t="str">
        <f>VLOOKUP(MYRANKS_H[[#This Row],[PLAYERID]],PLAYERIDMAP[],COLUMN(PLAYERIDMAP[LASTNAME]),FALSE)</f>
        <v>Montero</v>
      </c>
      <c r="C373" s="12" t="str">
        <f>VLOOKUP(MYRANKS_H[[#This Row],[PLAYERID]],PLAYERIDMAP[],COLUMN(PLAYERIDMAP[FIRSTNAME]),FALSE)</f>
        <v xml:space="preserve">Jesus </v>
      </c>
      <c r="D373" s="12" t="str">
        <f>VLOOKUP(MYRANKS_H[[#This Row],[PLAYERID]],PLAYERIDMAP[],COLUMN(PLAYERIDMAP[TEAM]),FALSE)</f>
        <v>SEA</v>
      </c>
      <c r="E373" s="12" t="str">
        <f>VLOOKUP(MYRANKS_H[[#This Row],[PLAYERID]],PLAYERIDMAP[],COLUMN(PLAYERIDMAP[POS]),FALSE)</f>
        <v>DH</v>
      </c>
      <c r="F373" s="12">
        <f>VLOOKUP(MYRANKS_H[[#This Row],[PLAYERID]],PLAYERIDMAP[],COLUMN(PLAYERIDMAP[IDFANGRAPHS]),FALSE)</f>
        <v>5514</v>
      </c>
      <c r="G373" s="13">
        <f>VLOOKUP(MYRANKS_H[[#This Row],[IDFRANGRAPHS]],STEAMER_H[],COLUMN(STEAMER_H[PA]),FALSE)</f>
        <v>491</v>
      </c>
      <c r="H373" s="13">
        <f>VLOOKUP(MYRANKS_H[[#This Row],[IDFRANGRAPHS]],STEAMER_H[],COLUMN(STEAMER_H[AB]),FALSE)</f>
        <v>449</v>
      </c>
      <c r="I373" s="13">
        <f>VLOOKUP(MYRANKS_H[[#This Row],[IDFRANGRAPHS]],STEAMER_H[],COLUMN(STEAMER_H[H]),FALSE)</f>
        <v>119</v>
      </c>
      <c r="J373" s="13">
        <f>VLOOKUP(MYRANKS_H[[#This Row],[IDFRANGRAPHS]],STEAMER_H[],COLUMN(STEAMER_H[HR]),FALSE)</f>
        <v>18</v>
      </c>
      <c r="K373" s="13">
        <f>VLOOKUP(MYRANKS_H[[#This Row],[IDFRANGRAPHS]],STEAMER_H[],COLUMN(STEAMER_H[R]),FALSE)</f>
        <v>55</v>
      </c>
      <c r="L373" s="13">
        <f>VLOOKUP(MYRANKS_H[[#This Row],[IDFRANGRAPHS]],STEAMER_H[],COLUMN(STEAMER_H[RBI]),FALSE)</f>
        <v>62</v>
      </c>
      <c r="M373" s="13">
        <f>VLOOKUP(MYRANKS_H[[#This Row],[IDFRANGRAPHS]],STEAMER_H[],COLUMN(STEAMER_H[BB]),FALSE)</f>
        <v>34</v>
      </c>
      <c r="N373" s="13">
        <f>VLOOKUP(MYRANKS_H[[#This Row],[IDFRANGRAPHS]],STEAMER_H[],COLUMN(STEAMER_H[SO]),FALSE)</f>
        <v>86</v>
      </c>
      <c r="O373" s="13">
        <f>VLOOKUP(MYRANKS_H[[#This Row],[IDFRANGRAPHS]],STEAMER_H[],COLUMN(STEAMER_H[SB]),FALSE)</f>
        <v>1</v>
      </c>
      <c r="P373" s="15">
        <f>MYRANKS_H[[#This Row],[H]]/MYRANKS_H[[#This Row],[AB]]</f>
        <v>0.26503340757238308</v>
      </c>
    </row>
    <row r="374" spans="1:16" x14ac:dyDescent="0.25">
      <c r="A374" s="7" t="s">
        <v>19415</v>
      </c>
      <c r="B374" s="9" t="str">
        <f>VLOOKUP(MYRANKS_H[[#This Row],[PLAYERID]],PLAYERIDMAP[],COLUMN(PLAYERIDMAP[LASTNAME]),FALSE)</f>
        <v>Montero</v>
      </c>
      <c r="C374" s="12" t="str">
        <f>VLOOKUP(MYRANKS_H[[#This Row],[PLAYERID]],PLAYERIDMAP[],COLUMN(PLAYERIDMAP[FIRSTNAME]),FALSE)</f>
        <v xml:space="preserve">Miguel </v>
      </c>
      <c r="D374" s="12" t="str">
        <f>VLOOKUP(MYRANKS_H[[#This Row],[PLAYERID]],PLAYERIDMAP[],COLUMN(PLAYERIDMAP[TEAM]),FALSE)</f>
        <v>ARI</v>
      </c>
      <c r="E374" s="12" t="str">
        <f>VLOOKUP(MYRANKS_H[[#This Row],[PLAYERID]],PLAYERIDMAP[],COLUMN(PLAYERIDMAP[POS]),FALSE)</f>
        <v>C</v>
      </c>
      <c r="F374" s="12">
        <f>VLOOKUP(MYRANKS_H[[#This Row],[PLAYERID]],PLAYERIDMAP[],COLUMN(PLAYERIDMAP[IDFANGRAPHS]),FALSE)</f>
        <v>3364</v>
      </c>
      <c r="G374" s="13">
        <f>VLOOKUP(MYRANKS_H[[#This Row],[IDFRANGRAPHS]],STEAMER_H[],COLUMN(STEAMER_H[PA]),FALSE)</f>
        <v>482</v>
      </c>
      <c r="H374" s="13">
        <f>VLOOKUP(MYRANKS_H[[#This Row],[IDFRANGRAPHS]],STEAMER_H[],COLUMN(STEAMER_H[AB]),FALSE)</f>
        <v>419</v>
      </c>
      <c r="I374" s="13">
        <f>VLOOKUP(MYRANKS_H[[#This Row],[IDFRANGRAPHS]],STEAMER_H[],COLUMN(STEAMER_H[H]),FALSE)</f>
        <v>113</v>
      </c>
      <c r="J374" s="13">
        <f>VLOOKUP(MYRANKS_H[[#This Row],[IDFRANGRAPHS]],STEAMER_H[],COLUMN(STEAMER_H[HR]),FALSE)</f>
        <v>13</v>
      </c>
      <c r="K374" s="13">
        <f>VLOOKUP(MYRANKS_H[[#This Row],[IDFRANGRAPHS]],STEAMER_H[],COLUMN(STEAMER_H[R]),FALSE)</f>
        <v>56</v>
      </c>
      <c r="L374" s="13">
        <f>VLOOKUP(MYRANKS_H[[#This Row],[IDFRANGRAPHS]],STEAMER_H[],COLUMN(STEAMER_H[RBI]),FALSE)</f>
        <v>59</v>
      </c>
      <c r="M374" s="13">
        <f>VLOOKUP(MYRANKS_H[[#This Row],[IDFRANGRAPHS]],STEAMER_H[],COLUMN(STEAMER_H[BB]),FALSE)</f>
        <v>51</v>
      </c>
      <c r="N374" s="13">
        <f>VLOOKUP(MYRANKS_H[[#This Row],[IDFRANGRAPHS]],STEAMER_H[],COLUMN(STEAMER_H[SO]),FALSE)</f>
        <v>99</v>
      </c>
      <c r="O374" s="13">
        <f>VLOOKUP(MYRANKS_H[[#This Row],[IDFRANGRAPHS]],STEAMER_H[],COLUMN(STEAMER_H[SB]),FALSE)</f>
        <v>1</v>
      </c>
      <c r="P374" s="15">
        <f>MYRANKS_H[[#This Row],[H]]/MYRANKS_H[[#This Row],[AB]]</f>
        <v>0.26968973747016706</v>
      </c>
    </row>
    <row r="375" spans="1:16" x14ac:dyDescent="0.25">
      <c r="A375" s="7" t="s">
        <v>19419</v>
      </c>
      <c r="B375" s="9" t="str">
        <f>VLOOKUP(MYRANKS_H[[#This Row],[PLAYERID]],PLAYERIDMAP[],COLUMN(PLAYERIDMAP[LASTNAME]),FALSE)</f>
        <v>Moore</v>
      </c>
      <c r="C375" s="12" t="str">
        <f>VLOOKUP(MYRANKS_H[[#This Row],[PLAYERID]],PLAYERIDMAP[],COLUMN(PLAYERIDMAP[FIRSTNAME]),FALSE)</f>
        <v xml:space="preserve">Adam </v>
      </c>
      <c r="D375" s="12" t="str">
        <f>VLOOKUP(MYRANKS_H[[#This Row],[PLAYERID]],PLAYERIDMAP[],COLUMN(PLAYERIDMAP[TEAM]),FALSE)</f>
        <v>KC</v>
      </c>
      <c r="E375" s="12" t="str">
        <f>VLOOKUP(MYRANKS_H[[#This Row],[PLAYERID]],PLAYERIDMAP[],COLUMN(PLAYERIDMAP[POS]),FALSE)</f>
        <v>C</v>
      </c>
      <c r="F375" s="12">
        <f>VLOOKUP(MYRANKS_H[[#This Row],[PLAYERID]],PLAYERIDMAP[],COLUMN(PLAYERIDMAP[IDFANGRAPHS]),FALSE)</f>
        <v>9362</v>
      </c>
      <c r="G375" s="13">
        <f>VLOOKUP(MYRANKS_H[[#This Row],[IDFRANGRAPHS]],STEAMER_H[],COLUMN(STEAMER_H[PA]),FALSE)</f>
        <v>100</v>
      </c>
      <c r="H375" s="13">
        <f>VLOOKUP(MYRANKS_H[[#This Row],[IDFRANGRAPHS]],STEAMER_H[],COLUMN(STEAMER_H[AB]),FALSE)</f>
        <v>91</v>
      </c>
      <c r="I375" s="13">
        <f>VLOOKUP(MYRANKS_H[[#This Row],[IDFRANGRAPHS]],STEAMER_H[],COLUMN(STEAMER_H[H]),FALSE)</f>
        <v>22</v>
      </c>
      <c r="J375" s="13">
        <f>VLOOKUP(MYRANKS_H[[#This Row],[IDFRANGRAPHS]],STEAMER_H[],COLUMN(STEAMER_H[HR]),FALSE)</f>
        <v>2</v>
      </c>
      <c r="K375" s="13">
        <f>VLOOKUP(MYRANKS_H[[#This Row],[IDFRANGRAPHS]],STEAMER_H[],COLUMN(STEAMER_H[R]),FALSE)</f>
        <v>10</v>
      </c>
      <c r="L375" s="13">
        <f>VLOOKUP(MYRANKS_H[[#This Row],[IDFRANGRAPHS]],STEAMER_H[],COLUMN(STEAMER_H[RBI]),FALSE)</f>
        <v>10</v>
      </c>
      <c r="M375" s="13">
        <f>VLOOKUP(MYRANKS_H[[#This Row],[IDFRANGRAPHS]],STEAMER_H[],COLUMN(STEAMER_H[BB]),FALSE)</f>
        <v>7</v>
      </c>
      <c r="N375" s="13">
        <f>VLOOKUP(MYRANKS_H[[#This Row],[IDFRANGRAPHS]],STEAMER_H[],COLUMN(STEAMER_H[SO]),FALSE)</f>
        <v>19</v>
      </c>
      <c r="O375" s="13">
        <f>VLOOKUP(MYRANKS_H[[#This Row],[IDFRANGRAPHS]],STEAMER_H[],COLUMN(STEAMER_H[SB]),FALSE)</f>
        <v>2</v>
      </c>
      <c r="P375" s="15">
        <f>MYRANKS_H[[#This Row],[H]]/MYRANKS_H[[#This Row],[AB]]</f>
        <v>0.24175824175824176</v>
      </c>
    </row>
    <row r="376" spans="1:16" x14ac:dyDescent="0.25">
      <c r="A376" s="7" t="s">
        <v>19427</v>
      </c>
      <c r="B376" s="9" t="str">
        <f>VLOOKUP(MYRANKS_H[[#This Row],[PLAYERID]],PLAYERIDMAP[],COLUMN(PLAYERIDMAP[LASTNAME]),FALSE)</f>
        <v>Moore</v>
      </c>
      <c r="C376" s="12" t="str">
        <f>VLOOKUP(MYRANKS_H[[#This Row],[PLAYERID]],PLAYERIDMAP[],COLUMN(PLAYERIDMAP[FIRSTNAME]),FALSE)</f>
        <v xml:space="preserve">Scott </v>
      </c>
      <c r="D376" s="12" t="str">
        <f>VLOOKUP(MYRANKS_H[[#This Row],[PLAYERID]],PLAYERIDMAP[],COLUMN(PLAYERIDMAP[TEAM]),FALSE)</f>
        <v>HOU</v>
      </c>
      <c r="E376" s="12" t="str">
        <f>VLOOKUP(MYRANKS_H[[#This Row],[PLAYERID]],PLAYERIDMAP[],COLUMN(PLAYERIDMAP[POS]),FALSE)</f>
        <v>3B</v>
      </c>
      <c r="F376" s="12">
        <f>VLOOKUP(MYRANKS_H[[#This Row],[PLAYERID]],PLAYERIDMAP[],COLUMN(PLAYERIDMAP[IDFANGRAPHS]),FALSE)</f>
        <v>4390</v>
      </c>
      <c r="G376" s="13">
        <f>VLOOKUP(MYRANKS_H[[#This Row],[IDFRANGRAPHS]],STEAMER_H[],COLUMN(STEAMER_H[PA]),FALSE)</f>
        <v>100</v>
      </c>
      <c r="H376" s="13">
        <f>VLOOKUP(MYRANKS_H[[#This Row],[IDFRANGRAPHS]],STEAMER_H[],COLUMN(STEAMER_H[AB]),FALSE)</f>
        <v>90</v>
      </c>
      <c r="I376" s="13">
        <f>VLOOKUP(MYRANKS_H[[#This Row],[IDFRANGRAPHS]],STEAMER_H[],COLUMN(STEAMER_H[H]),FALSE)</f>
        <v>23</v>
      </c>
      <c r="J376" s="13">
        <f>VLOOKUP(MYRANKS_H[[#This Row],[IDFRANGRAPHS]],STEAMER_H[],COLUMN(STEAMER_H[HR]),FALSE)</f>
        <v>3</v>
      </c>
      <c r="K376" s="13">
        <f>VLOOKUP(MYRANKS_H[[#This Row],[IDFRANGRAPHS]],STEAMER_H[],COLUMN(STEAMER_H[R]),FALSE)</f>
        <v>11</v>
      </c>
      <c r="L376" s="13">
        <f>VLOOKUP(MYRANKS_H[[#This Row],[IDFRANGRAPHS]],STEAMER_H[],COLUMN(STEAMER_H[RBI]),FALSE)</f>
        <v>13</v>
      </c>
      <c r="M376" s="13">
        <f>VLOOKUP(MYRANKS_H[[#This Row],[IDFRANGRAPHS]],STEAMER_H[],COLUMN(STEAMER_H[BB]),FALSE)</f>
        <v>8</v>
      </c>
      <c r="N376" s="13">
        <f>VLOOKUP(MYRANKS_H[[#This Row],[IDFRANGRAPHS]],STEAMER_H[],COLUMN(STEAMER_H[SO]),FALSE)</f>
        <v>21</v>
      </c>
      <c r="O376" s="13">
        <f>VLOOKUP(MYRANKS_H[[#This Row],[IDFRANGRAPHS]],STEAMER_H[],COLUMN(STEAMER_H[SB]),FALSE)</f>
        <v>0</v>
      </c>
      <c r="P376" s="15">
        <f>MYRANKS_H[[#This Row],[H]]/MYRANKS_H[[#This Row],[AB]]</f>
        <v>0.25555555555555554</v>
      </c>
    </row>
    <row r="377" spans="1:16" x14ac:dyDescent="0.25">
      <c r="A377" s="7" t="s">
        <v>19431</v>
      </c>
      <c r="B377" s="9" t="str">
        <f>VLOOKUP(MYRANKS_H[[#This Row],[PLAYERID]],PLAYERIDMAP[],COLUMN(PLAYERIDMAP[LASTNAME]),FALSE)</f>
        <v>Moore</v>
      </c>
      <c r="C377" s="12" t="str">
        <f>VLOOKUP(MYRANKS_H[[#This Row],[PLAYERID]],PLAYERIDMAP[],COLUMN(PLAYERIDMAP[FIRSTNAME]),FALSE)</f>
        <v xml:space="preserve">Tyler </v>
      </c>
      <c r="D377" s="12" t="str">
        <f>VLOOKUP(MYRANKS_H[[#This Row],[PLAYERID]],PLAYERIDMAP[],COLUMN(PLAYERIDMAP[TEAM]),FALSE)</f>
        <v>WAS</v>
      </c>
      <c r="E377" s="12" t="str">
        <f>VLOOKUP(MYRANKS_H[[#This Row],[PLAYERID]],PLAYERIDMAP[],COLUMN(PLAYERIDMAP[POS]),FALSE)</f>
        <v>1B</v>
      </c>
      <c r="F377" s="12">
        <f>VLOOKUP(MYRANKS_H[[#This Row],[PLAYERID]],PLAYERIDMAP[],COLUMN(PLAYERIDMAP[IDFANGRAPHS]),FALSE)</f>
        <v>7244</v>
      </c>
      <c r="G377" s="13">
        <f>VLOOKUP(MYRANKS_H[[#This Row],[IDFRANGRAPHS]],STEAMER_H[],COLUMN(STEAMER_H[PA]),FALSE)</f>
        <v>161</v>
      </c>
      <c r="H377" s="13">
        <f>VLOOKUP(MYRANKS_H[[#This Row],[IDFRANGRAPHS]],STEAMER_H[],COLUMN(STEAMER_H[AB]),FALSE)</f>
        <v>148</v>
      </c>
      <c r="I377" s="13">
        <f>VLOOKUP(MYRANKS_H[[#This Row],[IDFRANGRAPHS]],STEAMER_H[],COLUMN(STEAMER_H[H]),FALSE)</f>
        <v>36</v>
      </c>
      <c r="J377" s="13">
        <f>VLOOKUP(MYRANKS_H[[#This Row],[IDFRANGRAPHS]],STEAMER_H[],COLUMN(STEAMER_H[HR]),FALSE)</f>
        <v>7</v>
      </c>
      <c r="K377" s="13">
        <f>VLOOKUP(MYRANKS_H[[#This Row],[IDFRANGRAPHS]],STEAMER_H[],COLUMN(STEAMER_H[R]),FALSE)</f>
        <v>17</v>
      </c>
      <c r="L377" s="13">
        <f>VLOOKUP(MYRANKS_H[[#This Row],[IDFRANGRAPHS]],STEAMER_H[],COLUMN(STEAMER_H[RBI]),FALSE)</f>
        <v>21</v>
      </c>
      <c r="M377" s="13">
        <f>VLOOKUP(MYRANKS_H[[#This Row],[IDFRANGRAPHS]],STEAMER_H[],COLUMN(STEAMER_H[BB]),FALSE)</f>
        <v>10</v>
      </c>
      <c r="N377" s="13">
        <f>VLOOKUP(MYRANKS_H[[#This Row],[IDFRANGRAPHS]],STEAMER_H[],COLUMN(STEAMER_H[SO]),FALSE)</f>
        <v>41</v>
      </c>
      <c r="O377" s="13">
        <f>VLOOKUP(MYRANKS_H[[#This Row],[IDFRANGRAPHS]],STEAMER_H[],COLUMN(STEAMER_H[SB]),FALSE)</f>
        <v>1</v>
      </c>
      <c r="P377" s="15">
        <f>MYRANKS_H[[#This Row],[H]]/MYRANKS_H[[#This Row],[AB]]</f>
        <v>0.24324324324324326</v>
      </c>
    </row>
    <row r="378" spans="1:16" x14ac:dyDescent="0.25">
      <c r="A378" s="7" t="s">
        <v>19437</v>
      </c>
      <c r="B378" s="9" t="str">
        <f>VLOOKUP(MYRANKS_H[[#This Row],[PLAYERID]],PLAYERIDMAP[],COLUMN(PLAYERIDMAP[LASTNAME]),FALSE)</f>
        <v>Morales</v>
      </c>
      <c r="C378" s="12" t="str">
        <f>VLOOKUP(MYRANKS_H[[#This Row],[PLAYERID]],PLAYERIDMAP[],COLUMN(PLAYERIDMAP[FIRSTNAME]),FALSE)</f>
        <v xml:space="preserve">Kendrys </v>
      </c>
      <c r="D378" s="12" t="str">
        <f>VLOOKUP(MYRANKS_H[[#This Row],[PLAYERID]],PLAYERIDMAP[],COLUMN(PLAYERIDMAP[TEAM]),FALSE)</f>
        <v>SEA</v>
      </c>
      <c r="E378" s="12" t="str">
        <f>VLOOKUP(MYRANKS_H[[#This Row],[PLAYERID]],PLAYERIDMAP[],COLUMN(PLAYERIDMAP[POS]),FALSE)</f>
        <v>1B</v>
      </c>
      <c r="F378" s="12">
        <f>VLOOKUP(MYRANKS_H[[#This Row],[PLAYERID]],PLAYERIDMAP[],COLUMN(PLAYERIDMAP[IDFANGRAPHS]),FALSE)</f>
        <v>8610</v>
      </c>
      <c r="G378" s="13">
        <f>VLOOKUP(MYRANKS_H[[#This Row],[IDFRANGRAPHS]],STEAMER_H[],COLUMN(STEAMER_H[PA]),FALSE)</f>
        <v>517</v>
      </c>
      <c r="H378" s="13">
        <f>VLOOKUP(MYRANKS_H[[#This Row],[IDFRANGRAPHS]],STEAMER_H[],COLUMN(STEAMER_H[AB]),FALSE)</f>
        <v>467</v>
      </c>
      <c r="I378" s="13">
        <f>VLOOKUP(MYRANKS_H[[#This Row],[IDFRANGRAPHS]],STEAMER_H[],COLUMN(STEAMER_H[H]),FALSE)</f>
        <v>122</v>
      </c>
      <c r="J378" s="13">
        <f>VLOOKUP(MYRANKS_H[[#This Row],[IDFRANGRAPHS]],STEAMER_H[],COLUMN(STEAMER_H[HR]),FALSE)</f>
        <v>22</v>
      </c>
      <c r="K378" s="13">
        <f>VLOOKUP(MYRANKS_H[[#This Row],[IDFRANGRAPHS]],STEAMER_H[],COLUMN(STEAMER_H[R]),FALSE)</f>
        <v>62</v>
      </c>
      <c r="L378" s="13">
        <f>VLOOKUP(MYRANKS_H[[#This Row],[IDFRANGRAPHS]],STEAMER_H[],COLUMN(STEAMER_H[RBI]),FALSE)</f>
        <v>72</v>
      </c>
      <c r="M378" s="13">
        <f>VLOOKUP(MYRANKS_H[[#This Row],[IDFRANGRAPHS]],STEAMER_H[],COLUMN(STEAMER_H[BB]),FALSE)</f>
        <v>40</v>
      </c>
      <c r="N378" s="13">
        <f>VLOOKUP(MYRANKS_H[[#This Row],[IDFRANGRAPHS]],STEAMER_H[],COLUMN(STEAMER_H[SO]),FALSE)</f>
        <v>111</v>
      </c>
      <c r="O378" s="13">
        <f>VLOOKUP(MYRANKS_H[[#This Row],[IDFRANGRAPHS]],STEAMER_H[],COLUMN(STEAMER_H[SB]),FALSE)</f>
        <v>1</v>
      </c>
      <c r="P378" s="15">
        <f>MYRANKS_H[[#This Row],[H]]/MYRANKS_H[[#This Row],[AB]]</f>
        <v>0.26124197002141325</v>
      </c>
    </row>
    <row r="379" spans="1:16" x14ac:dyDescent="0.25">
      <c r="A379" s="7" t="s">
        <v>19441</v>
      </c>
      <c r="B379" s="9" t="str">
        <f>VLOOKUP(MYRANKS_H[[#This Row],[PLAYERID]],PLAYERIDMAP[],COLUMN(PLAYERIDMAP[LASTNAME]),FALSE)</f>
        <v>Moreland</v>
      </c>
      <c r="C379" s="12" t="str">
        <f>VLOOKUP(MYRANKS_H[[#This Row],[PLAYERID]],PLAYERIDMAP[],COLUMN(PLAYERIDMAP[FIRSTNAME]),FALSE)</f>
        <v xml:space="preserve">Mitch </v>
      </c>
      <c r="D379" s="12" t="str">
        <f>VLOOKUP(MYRANKS_H[[#This Row],[PLAYERID]],PLAYERIDMAP[],COLUMN(PLAYERIDMAP[TEAM]),FALSE)</f>
        <v>TEX</v>
      </c>
      <c r="E379" s="12" t="str">
        <f>VLOOKUP(MYRANKS_H[[#This Row],[PLAYERID]],PLAYERIDMAP[],COLUMN(PLAYERIDMAP[POS]),FALSE)</f>
        <v>1B</v>
      </c>
      <c r="F379" s="12">
        <f>VLOOKUP(MYRANKS_H[[#This Row],[PLAYERID]],PLAYERIDMAP[],COLUMN(PLAYERIDMAP[IDFANGRAPHS]),FALSE)</f>
        <v>3086</v>
      </c>
      <c r="G379" s="13">
        <f>VLOOKUP(MYRANKS_H[[#This Row],[IDFRANGRAPHS]],STEAMER_H[],COLUMN(STEAMER_H[PA]),FALSE)</f>
        <v>372</v>
      </c>
      <c r="H379" s="13">
        <f>VLOOKUP(MYRANKS_H[[#This Row],[IDFRANGRAPHS]],STEAMER_H[],COLUMN(STEAMER_H[AB]),FALSE)</f>
        <v>332</v>
      </c>
      <c r="I379" s="13">
        <f>VLOOKUP(MYRANKS_H[[#This Row],[IDFRANGRAPHS]],STEAMER_H[],COLUMN(STEAMER_H[H]),FALSE)</f>
        <v>89</v>
      </c>
      <c r="J379" s="13">
        <f>VLOOKUP(MYRANKS_H[[#This Row],[IDFRANGRAPHS]],STEAMER_H[],COLUMN(STEAMER_H[HR]),FALSE)</f>
        <v>14</v>
      </c>
      <c r="K379" s="13">
        <f>VLOOKUP(MYRANKS_H[[#This Row],[IDFRANGRAPHS]],STEAMER_H[],COLUMN(STEAMER_H[R]),FALSE)</f>
        <v>45</v>
      </c>
      <c r="L379" s="13">
        <f>VLOOKUP(MYRANKS_H[[#This Row],[IDFRANGRAPHS]],STEAMER_H[],COLUMN(STEAMER_H[RBI]),FALSE)</f>
        <v>49</v>
      </c>
      <c r="M379" s="13">
        <f>VLOOKUP(MYRANKS_H[[#This Row],[IDFRANGRAPHS]],STEAMER_H[],COLUMN(STEAMER_H[BB]),FALSE)</f>
        <v>32</v>
      </c>
      <c r="N379" s="13">
        <f>VLOOKUP(MYRANKS_H[[#This Row],[IDFRANGRAPHS]],STEAMER_H[],COLUMN(STEAMER_H[SO]),FALSE)</f>
        <v>68</v>
      </c>
      <c r="O379" s="13">
        <f>VLOOKUP(MYRANKS_H[[#This Row],[IDFRANGRAPHS]],STEAMER_H[],COLUMN(STEAMER_H[SB]),FALSE)</f>
        <v>2</v>
      </c>
      <c r="P379" s="15">
        <f>MYRANKS_H[[#This Row],[H]]/MYRANKS_H[[#This Row],[AB]]</f>
        <v>0.26807228915662651</v>
      </c>
    </row>
    <row r="380" spans="1:16" x14ac:dyDescent="0.25">
      <c r="A380" s="7" t="s">
        <v>19444</v>
      </c>
      <c r="B380" s="9" t="str">
        <f>VLOOKUP(MYRANKS_H[[#This Row],[PLAYERID]],PLAYERIDMAP[],COLUMN(PLAYERIDMAP[LASTNAME]),FALSE)</f>
        <v>Morgan</v>
      </c>
      <c r="C380" s="12" t="str">
        <f>VLOOKUP(MYRANKS_H[[#This Row],[PLAYERID]],PLAYERIDMAP[],COLUMN(PLAYERIDMAP[FIRSTNAME]),FALSE)</f>
        <v xml:space="preserve">Nyjer </v>
      </c>
      <c r="D380" s="12" t="str">
        <f>VLOOKUP(MYRANKS_H[[#This Row],[PLAYERID]],PLAYERIDMAP[],COLUMN(PLAYERIDMAP[TEAM]),FALSE)</f>
        <v>MIL</v>
      </c>
      <c r="E380" s="12" t="str">
        <f>VLOOKUP(MYRANKS_H[[#This Row],[PLAYERID]],PLAYERIDMAP[],COLUMN(PLAYERIDMAP[POS]),FALSE)</f>
        <v>OF</v>
      </c>
      <c r="F380" s="12">
        <f>VLOOKUP(MYRANKS_H[[#This Row],[PLAYERID]],PLAYERIDMAP[],COLUMN(PLAYERIDMAP[IDFANGRAPHS]),FALSE)</f>
        <v>4885</v>
      </c>
      <c r="G380" s="13">
        <f>VLOOKUP(MYRANKS_H[[#This Row],[IDFRANGRAPHS]],STEAMER_H[],COLUMN(STEAMER_H[PA]),FALSE)</f>
        <v>243</v>
      </c>
      <c r="H380" s="13">
        <f>VLOOKUP(MYRANKS_H[[#This Row],[IDFRANGRAPHS]],STEAMER_H[],COLUMN(STEAMER_H[AB]),FALSE)</f>
        <v>219</v>
      </c>
      <c r="I380" s="13">
        <f>VLOOKUP(MYRANKS_H[[#This Row],[IDFRANGRAPHS]],STEAMER_H[],COLUMN(STEAMER_H[H]),FALSE)</f>
        <v>58</v>
      </c>
      <c r="J380" s="13">
        <f>VLOOKUP(MYRANKS_H[[#This Row],[IDFRANGRAPHS]],STEAMER_H[],COLUMN(STEAMER_H[HR]),FALSE)</f>
        <v>2</v>
      </c>
      <c r="K380" s="13">
        <f>VLOOKUP(MYRANKS_H[[#This Row],[IDFRANGRAPHS]],STEAMER_H[],COLUMN(STEAMER_H[R]),FALSE)</f>
        <v>25</v>
      </c>
      <c r="L380" s="13">
        <f>VLOOKUP(MYRANKS_H[[#This Row],[IDFRANGRAPHS]],STEAMER_H[],COLUMN(STEAMER_H[RBI]),FALSE)</f>
        <v>21</v>
      </c>
      <c r="M380" s="13">
        <f>VLOOKUP(MYRANKS_H[[#This Row],[IDFRANGRAPHS]],STEAMER_H[],COLUMN(STEAMER_H[BB]),FALSE)</f>
        <v>16</v>
      </c>
      <c r="N380" s="13">
        <f>VLOOKUP(MYRANKS_H[[#This Row],[IDFRANGRAPHS]],STEAMER_H[],COLUMN(STEAMER_H[SO]),FALSE)</f>
        <v>44</v>
      </c>
      <c r="O380" s="13">
        <f>VLOOKUP(MYRANKS_H[[#This Row],[IDFRANGRAPHS]],STEAMER_H[],COLUMN(STEAMER_H[SB]),FALSE)</f>
        <v>7</v>
      </c>
      <c r="P380" s="15">
        <f>MYRANKS_H[[#This Row],[H]]/MYRANKS_H[[#This Row],[AB]]</f>
        <v>0.26484018264840181</v>
      </c>
    </row>
    <row r="381" spans="1:16" x14ac:dyDescent="0.25">
      <c r="A381" s="7" t="s">
        <v>19448</v>
      </c>
      <c r="B381" s="9" t="str">
        <f>VLOOKUP(MYRANKS_H[[#This Row],[PLAYERID]],PLAYERIDMAP[],COLUMN(PLAYERIDMAP[LASTNAME]),FALSE)</f>
        <v>Morneau</v>
      </c>
      <c r="C381" s="12" t="str">
        <f>VLOOKUP(MYRANKS_H[[#This Row],[PLAYERID]],PLAYERIDMAP[],COLUMN(PLAYERIDMAP[FIRSTNAME]),FALSE)</f>
        <v xml:space="preserve">Justin </v>
      </c>
      <c r="D381" s="12" t="str">
        <f>VLOOKUP(MYRANKS_H[[#This Row],[PLAYERID]],PLAYERIDMAP[],COLUMN(PLAYERIDMAP[TEAM]),FALSE)</f>
        <v>MIN</v>
      </c>
      <c r="E381" s="12" t="str">
        <f>VLOOKUP(MYRANKS_H[[#This Row],[PLAYERID]],PLAYERIDMAP[],COLUMN(PLAYERIDMAP[POS]),FALSE)</f>
        <v>1B</v>
      </c>
      <c r="F381" s="12">
        <f>VLOOKUP(MYRANKS_H[[#This Row],[PLAYERID]],PLAYERIDMAP[],COLUMN(PLAYERIDMAP[IDFANGRAPHS]),FALSE)</f>
        <v>1737</v>
      </c>
      <c r="G381" s="13">
        <f>VLOOKUP(MYRANKS_H[[#This Row],[IDFRANGRAPHS]],STEAMER_H[],COLUMN(STEAMER_H[PA]),FALSE)</f>
        <v>464</v>
      </c>
      <c r="H381" s="13">
        <f>VLOOKUP(MYRANKS_H[[#This Row],[IDFRANGRAPHS]],STEAMER_H[],COLUMN(STEAMER_H[AB]),FALSE)</f>
        <v>410</v>
      </c>
      <c r="I381" s="13">
        <f>VLOOKUP(MYRANKS_H[[#This Row],[IDFRANGRAPHS]],STEAMER_H[],COLUMN(STEAMER_H[H]),FALSE)</f>
        <v>109</v>
      </c>
      <c r="J381" s="13">
        <f>VLOOKUP(MYRANKS_H[[#This Row],[IDFRANGRAPHS]],STEAMER_H[],COLUMN(STEAMER_H[HR]),FALSE)</f>
        <v>16</v>
      </c>
      <c r="K381" s="13">
        <f>VLOOKUP(MYRANKS_H[[#This Row],[IDFRANGRAPHS]],STEAMER_H[],COLUMN(STEAMER_H[R]),FALSE)</f>
        <v>55</v>
      </c>
      <c r="L381" s="13">
        <f>VLOOKUP(MYRANKS_H[[#This Row],[IDFRANGRAPHS]],STEAMER_H[],COLUMN(STEAMER_H[RBI]),FALSE)</f>
        <v>59</v>
      </c>
      <c r="M381" s="13">
        <f>VLOOKUP(MYRANKS_H[[#This Row],[IDFRANGRAPHS]],STEAMER_H[],COLUMN(STEAMER_H[BB]),FALSE)</f>
        <v>45</v>
      </c>
      <c r="N381" s="13">
        <f>VLOOKUP(MYRANKS_H[[#This Row],[IDFRANGRAPHS]],STEAMER_H[],COLUMN(STEAMER_H[SO]),FALSE)</f>
        <v>80</v>
      </c>
      <c r="O381" s="13">
        <f>VLOOKUP(MYRANKS_H[[#This Row],[IDFRANGRAPHS]],STEAMER_H[],COLUMN(STEAMER_H[SB]),FALSE)</f>
        <v>1</v>
      </c>
      <c r="P381" s="15">
        <f>MYRANKS_H[[#This Row],[H]]/MYRANKS_H[[#This Row],[AB]]</f>
        <v>0.26585365853658538</v>
      </c>
    </row>
    <row r="382" spans="1:16" x14ac:dyDescent="0.25">
      <c r="A382" s="7" t="s">
        <v>19454</v>
      </c>
      <c r="B382" s="9" t="str">
        <f>VLOOKUP(MYRANKS_H[[#This Row],[PLAYERID]],PLAYERIDMAP[],COLUMN(PLAYERIDMAP[LASTNAME]),FALSE)</f>
        <v>Morrison</v>
      </c>
      <c r="C382" s="12" t="str">
        <f>VLOOKUP(MYRANKS_H[[#This Row],[PLAYERID]],PLAYERIDMAP[],COLUMN(PLAYERIDMAP[FIRSTNAME]),FALSE)</f>
        <v xml:space="preserve">Logan </v>
      </c>
      <c r="D382" s="12" t="str">
        <f>VLOOKUP(MYRANKS_H[[#This Row],[PLAYERID]],PLAYERIDMAP[],COLUMN(PLAYERIDMAP[TEAM]),FALSE)</f>
        <v>MIA</v>
      </c>
      <c r="E382" s="12" t="str">
        <f>VLOOKUP(MYRANKS_H[[#This Row],[PLAYERID]],PLAYERIDMAP[],COLUMN(PLAYERIDMAP[POS]),FALSE)</f>
        <v>OF</v>
      </c>
      <c r="F382" s="12">
        <f>VLOOKUP(MYRANKS_H[[#This Row],[PLAYERID]],PLAYERIDMAP[],COLUMN(PLAYERIDMAP[IDFANGRAPHS]),FALSE)</f>
        <v>9205</v>
      </c>
      <c r="G382" s="13">
        <f>VLOOKUP(MYRANKS_H[[#This Row],[IDFRANGRAPHS]],STEAMER_H[],COLUMN(STEAMER_H[PA]),FALSE)</f>
        <v>510</v>
      </c>
      <c r="H382" s="13">
        <f>VLOOKUP(MYRANKS_H[[#This Row],[IDFRANGRAPHS]],STEAMER_H[],COLUMN(STEAMER_H[AB]),FALSE)</f>
        <v>442</v>
      </c>
      <c r="I382" s="13">
        <f>VLOOKUP(MYRANKS_H[[#This Row],[IDFRANGRAPHS]],STEAMER_H[],COLUMN(STEAMER_H[H]),FALSE)</f>
        <v>112</v>
      </c>
      <c r="J382" s="13">
        <f>VLOOKUP(MYRANKS_H[[#This Row],[IDFRANGRAPHS]],STEAMER_H[],COLUMN(STEAMER_H[HR]),FALSE)</f>
        <v>16</v>
      </c>
      <c r="K382" s="13">
        <f>VLOOKUP(MYRANKS_H[[#This Row],[IDFRANGRAPHS]],STEAMER_H[],COLUMN(STEAMER_H[R]),FALSE)</f>
        <v>59</v>
      </c>
      <c r="L382" s="13">
        <f>VLOOKUP(MYRANKS_H[[#This Row],[IDFRANGRAPHS]],STEAMER_H[],COLUMN(STEAMER_H[RBI]),FALSE)</f>
        <v>62</v>
      </c>
      <c r="M382" s="13">
        <f>VLOOKUP(MYRANKS_H[[#This Row],[IDFRANGRAPHS]],STEAMER_H[],COLUMN(STEAMER_H[BB]),FALSE)</f>
        <v>58</v>
      </c>
      <c r="N382" s="13">
        <f>VLOOKUP(MYRANKS_H[[#This Row],[IDFRANGRAPHS]],STEAMER_H[],COLUMN(STEAMER_H[SO]),FALSE)</f>
        <v>82</v>
      </c>
      <c r="O382" s="13">
        <f>VLOOKUP(MYRANKS_H[[#This Row],[IDFRANGRAPHS]],STEAMER_H[],COLUMN(STEAMER_H[SB]),FALSE)</f>
        <v>2</v>
      </c>
      <c r="P382" s="15">
        <f>MYRANKS_H[[#This Row],[H]]/MYRANKS_H[[#This Row],[AB]]</f>
        <v>0.25339366515837103</v>
      </c>
    </row>
    <row r="383" spans="1:16" x14ac:dyDescent="0.25">
      <c r="A383" s="7" t="s">
        <v>19461</v>
      </c>
      <c r="B383" s="9" t="str">
        <f>VLOOKUP(MYRANKS_H[[#This Row],[PLAYERID]],PLAYERIDMAP[],COLUMN(PLAYERIDMAP[LASTNAME]),FALSE)</f>
        <v>Morse</v>
      </c>
      <c r="C383" s="12" t="str">
        <f>VLOOKUP(MYRANKS_H[[#This Row],[PLAYERID]],PLAYERIDMAP[],COLUMN(PLAYERIDMAP[FIRSTNAME]),FALSE)</f>
        <v xml:space="preserve">Michael </v>
      </c>
      <c r="D383" s="12" t="str">
        <f>VLOOKUP(MYRANKS_H[[#This Row],[PLAYERID]],PLAYERIDMAP[],COLUMN(PLAYERIDMAP[TEAM]),FALSE)</f>
        <v>SEA</v>
      </c>
      <c r="E383" s="12" t="str">
        <f>VLOOKUP(MYRANKS_H[[#This Row],[PLAYERID]],PLAYERIDMAP[],COLUMN(PLAYERIDMAP[POS]),FALSE)</f>
        <v>OF</v>
      </c>
      <c r="F383" s="12">
        <f>VLOOKUP(MYRANKS_H[[#This Row],[PLAYERID]],PLAYERIDMAP[],COLUMN(PLAYERIDMAP[IDFANGRAPHS]),FALSE)</f>
        <v>3035</v>
      </c>
      <c r="G383" s="13">
        <f>VLOOKUP(MYRANKS_H[[#This Row],[IDFRANGRAPHS]],STEAMER_H[],COLUMN(STEAMER_H[PA]),FALSE)</f>
        <v>465</v>
      </c>
      <c r="H383" s="13">
        <f>VLOOKUP(MYRANKS_H[[#This Row],[IDFRANGRAPHS]],STEAMER_H[],COLUMN(STEAMER_H[AB]),FALSE)</f>
        <v>424</v>
      </c>
      <c r="I383" s="13">
        <f>VLOOKUP(MYRANKS_H[[#This Row],[IDFRANGRAPHS]],STEAMER_H[],COLUMN(STEAMER_H[H]),FALSE)</f>
        <v>116</v>
      </c>
      <c r="J383" s="13">
        <f>VLOOKUP(MYRANKS_H[[#This Row],[IDFRANGRAPHS]],STEAMER_H[],COLUMN(STEAMER_H[HR]),FALSE)</f>
        <v>19</v>
      </c>
      <c r="K383" s="13">
        <f>VLOOKUP(MYRANKS_H[[#This Row],[IDFRANGRAPHS]],STEAMER_H[],COLUMN(STEAMER_H[R]),FALSE)</f>
        <v>55</v>
      </c>
      <c r="L383" s="13">
        <f>VLOOKUP(MYRANKS_H[[#This Row],[IDFRANGRAPHS]],STEAMER_H[],COLUMN(STEAMER_H[RBI]),FALSE)</f>
        <v>63</v>
      </c>
      <c r="M383" s="13">
        <f>VLOOKUP(MYRANKS_H[[#This Row],[IDFRANGRAPHS]],STEAMER_H[],COLUMN(STEAMER_H[BB]),FALSE)</f>
        <v>31</v>
      </c>
      <c r="N383" s="13">
        <f>VLOOKUP(MYRANKS_H[[#This Row],[IDFRANGRAPHS]],STEAMER_H[],COLUMN(STEAMER_H[SO]),FALSE)</f>
        <v>106</v>
      </c>
      <c r="O383" s="13">
        <f>VLOOKUP(MYRANKS_H[[#This Row],[IDFRANGRAPHS]],STEAMER_H[],COLUMN(STEAMER_H[SB]),FALSE)</f>
        <v>1</v>
      </c>
      <c r="P383" s="15">
        <f>MYRANKS_H[[#This Row],[H]]/MYRANKS_H[[#This Row],[AB]]</f>
        <v>0.27358490566037735</v>
      </c>
    </row>
    <row r="384" spans="1:16" x14ac:dyDescent="0.25">
      <c r="A384" s="7" t="s">
        <v>19473</v>
      </c>
      <c r="B384" s="9" t="str">
        <f>VLOOKUP(MYRANKS_H[[#This Row],[PLAYERID]],PLAYERIDMAP[],COLUMN(PLAYERIDMAP[LASTNAME]),FALSE)</f>
        <v>Moss</v>
      </c>
      <c r="C384" s="12" t="str">
        <f>VLOOKUP(MYRANKS_H[[#This Row],[PLAYERID]],PLAYERIDMAP[],COLUMN(PLAYERIDMAP[FIRSTNAME]),FALSE)</f>
        <v xml:space="preserve">Brandon </v>
      </c>
      <c r="D384" s="12" t="str">
        <f>VLOOKUP(MYRANKS_H[[#This Row],[PLAYERID]],PLAYERIDMAP[],COLUMN(PLAYERIDMAP[TEAM]),FALSE)</f>
        <v>OAK</v>
      </c>
      <c r="E384" s="12" t="str">
        <f>VLOOKUP(MYRANKS_H[[#This Row],[PLAYERID]],PLAYERIDMAP[],COLUMN(PLAYERIDMAP[POS]),FALSE)</f>
        <v>OF</v>
      </c>
      <c r="F384" s="12">
        <f>VLOOKUP(MYRANKS_H[[#This Row],[PLAYERID]],PLAYERIDMAP[],COLUMN(PLAYERIDMAP[IDFANGRAPHS]),FALSE)</f>
        <v>4467</v>
      </c>
      <c r="G384" s="13">
        <f>VLOOKUP(MYRANKS_H[[#This Row],[IDFRANGRAPHS]],STEAMER_H[],COLUMN(STEAMER_H[PA]),FALSE)</f>
        <v>392</v>
      </c>
      <c r="H384" s="13">
        <f>VLOOKUP(MYRANKS_H[[#This Row],[IDFRANGRAPHS]],STEAMER_H[],COLUMN(STEAMER_H[AB]),FALSE)</f>
        <v>351</v>
      </c>
      <c r="I384" s="13">
        <f>VLOOKUP(MYRANKS_H[[#This Row],[IDFRANGRAPHS]],STEAMER_H[],COLUMN(STEAMER_H[H]),FALSE)</f>
        <v>87</v>
      </c>
      <c r="J384" s="13">
        <f>VLOOKUP(MYRANKS_H[[#This Row],[IDFRANGRAPHS]],STEAMER_H[],COLUMN(STEAMER_H[HR]),FALSE)</f>
        <v>17</v>
      </c>
      <c r="K384" s="13">
        <f>VLOOKUP(MYRANKS_H[[#This Row],[IDFRANGRAPHS]],STEAMER_H[],COLUMN(STEAMER_H[R]),FALSE)</f>
        <v>47</v>
      </c>
      <c r="L384" s="13">
        <f>VLOOKUP(MYRANKS_H[[#This Row],[IDFRANGRAPHS]],STEAMER_H[],COLUMN(STEAMER_H[RBI]),FALSE)</f>
        <v>53</v>
      </c>
      <c r="M384" s="13">
        <f>VLOOKUP(MYRANKS_H[[#This Row],[IDFRANGRAPHS]],STEAMER_H[],COLUMN(STEAMER_H[BB]),FALSE)</f>
        <v>33</v>
      </c>
      <c r="N384" s="13">
        <f>VLOOKUP(MYRANKS_H[[#This Row],[IDFRANGRAPHS]],STEAMER_H[],COLUMN(STEAMER_H[SO]),FALSE)</f>
        <v>97</v>
      </c>
      <c r="O384" s="13">
        <f>VLOOKUP(MYRANKS_H[[#This Row],[IDFRANGRAPHS]],STEAMER_H[],COLUMN(STEAMER_H[SB]),FALSE)</f>
        <v>3</v>
      </c>
      <c r="P384" s="15">
        <f>MYRANKS_H[[#This Row],[H]]/MYRANKS_H[[#This Row],[AB]]</f>
        <v>0.24786324786324787</v>
      </c>
    </row>
    <row r="385" spans="1:16" x14ac:dyDescent="0.25">
      <c r="A385" s="7" t="s">
        <v>19481</v>
      </c>
      <c r="B385" s="9" t="str">
        <f>VLOOKUP(MYRANKS_H[[#This Row],[PLAYERID]],PLAYERIDMAP[],COLUMN(PLAYERIDMAP[LASTNAME]),FALSE)</f>
        <v>Moustakas</v>
      </c>
      <c r="C385" s="12" t="str">
        <f>VLOOKUP(MYRANKS_H[[#This Row],[PLAYERID]],PLAYERIDMAP[],COLUMN(PLAYERIDMAP[FIRSTNAME]),FALSE)</f>
        <v xml:space="preserve">Mike </v>
      </c>
      <c r="D385" s="12" t="str">
        <f>VLOOKUP(MYRANKS_H[[#This Row],[PLAYERID]],PLAYERIDMAP[],COLUMN(PLAYERIDMAP[TEAM]),FALSE)</f>
        <v>KC</v>
      </c>
      <c r="E385" s="12" t="str">
        <f>VLOOKUP(MYRANKS_H[[#This Row],[PLAYERID]],PLAYERIDMAP[],COLUMN(PLAYERIDMAP[POS]),FALSE)</f>
        <v>3B</v>
      </c>
      <c r="F385" s="12">
        <f>VLOOKUP(MYRANKS_H[[#This Row],[PLAYERID]],PLAYERIDMAP[],COLUMN(PLAYERIDMAP[IDFANGRAPHS]),FALSE)</f>
        <v>4892</v>
      </c>
      <c r="G385" s="13">
        <f>VLOOKUP(MYRANKS_H[[#This Row],[IDFRANGRAPHS]],STEAMER_H[],COLUMN(STEAMER_H[PA]),FALSE)</f>
        <v>581</v>
      </c>
      <c r="H385" s="13">
        <f>VLOOKUP(MYRANKS_H[[#This Row],[IDFRANGRAPHS]],STEAMER_H[],COLUMN(STEAMER_H[AB]),FALSE)</f>
        <v>530</v>
      </c>
      <c r="I385" s="13">
        <f>VLOOKUP(MYRANKS_H[[#This Row],[IDFRANGRAPHS]],STEAMER_H[],COLUMN(STEAMER_H[H]),FALSE)</f>
        <v>138</v>
      </c>
      <c r="J385" s="13">
        <f>VLOOKUP(MYRANKS_H[[#This Row],[IDFRANGRAPHS]],STEAMER_H[],COLUMN(STEAMER_H[HR]),FALSE)</f>
        <v>20</v>
      </c>
      <c r="K385" s="13">
        <f>VLOOKUP(MYRANKS_H[[#This Row],[IDFRANGRAPHS]],STEAMER_H[],COLUMN(STEAMER_H[R]),FALSE)</f>
        <v>67</v>
      </c>
      <c r="L385" s="13">
        <f>VLOOKUP(MYRANKS_H[[#This Row],[IDFRANGRAPHS]],STEAMER_H[],COLUMN(STEAMER_H[RBI]),FALSE)</f>
        <v>75</v>
      </c>
      <c r="M385" s="13">
        <f>VLOOKUP(MYRANKS_H[[#This Row],[IDFRANGRAPHS]],STEAMER_H[],COLUMN(STEAMER_H[BB]),FALSE)</f>
        <v>39</v>
      </c>
      <c r="N385" s="13">
        <f>VLOOKUP(MYRANKS_H[[#This Row],[IDFRANGRAPHS]],STEAMER_H[],COLUMN(STEAMER_H[SO]),FALSE)</f>
        <v>96</v>
      </c>
      <c r="O385" s="13">
        <f>VLOOKUP(MYRANKS_H[[#This Row],[IDFRANGRAPHS]],STEAMER_H[],COLUMN(STEAMER_H[SB]),FALSE)</f>
        <v>3</v>
      </c>
      <c r="P385" s="15">
        <f>MYRANKS_H[[#This Row],[H]]/MYRANKS_H[[#This Row],[AB]]</f>
        <v>0.26037735849056604</v>
      </c>
    </row>
    <row r="386" spans="1:16" x14ac:dyDescent="0.25">
      <c r="A386" s="7" t="s">
        <v>19492</v>
      </c>
      <c r="B386" s="9" t="str">
        <f>VLOOKUP(MYRANKS_H[[#This Row],[PLAYERID]],PLAYERIDMAP[],COLUMN(PLAYERIDMAP[LASTNAME]),FALSE)</f>
        <v>Murphy</v>
      </c>
      <c r="C386" s="12" t="str">
        <f>VLOOKUP(MYRANKS_H[[#This Row],[PLAYERID]],PLAYERIDMAP[],COLUMN(PLAYERIDMAP[FIRSTNAME]),FALSE)</f>
        <v xml:space="preserve">David </v>
      </c>
      <c r="D386" s="12" t="str">
        <f>VLOOKUP(MYRANKS_H[[#This Row],[PLAYERID]],PLAYERIDMAP[],COLUMN(PLAYERIDMAP[TEAM]),FALSE)</f>
        <v>TEX</v>
      </c>
      <c r="E386" s="12" t="str">
        <f>VLOOKUP(MYRANKS_H[[#This Row],[PLAYERID]],PLAYERIDMAP[],COLUMN(PLAYERIDMAP[POS]),FALSE)</f>
        <v>OF</v>
      </c>
      <c r="F386" s="12">
        <f>VLOOKUP(MYRANKS_H[[#This Row],[PLAYERID]],PLAYERIDMAP[],COLUMN(PLAYERIDMAP[IDFANGRAPHS]),FALSE)</f>
        <v>6035</v>
      </c>
      <c r="G386" s="13">
        <f>VLOOKUP(MYRANKS_H[[#This Row],[IDFRANGRAPHS]],STEAMER_H[],COLUMN(STEAMER_H[PA]),FALSE)</f>
        <v>496</v>
      </c>
      <c r="H386" s="13">
        <f>VLOOKUP(MYRANKS_H[[#This Row],[IDFRANGRAPHS]],STEAMER_H[],COLUMN(STEAMER_H[AB]),FALSE)</f>
        <v>439</v>
      </c>
      <c r="I386" s="13">
        <f>VLOOKUP(MYRANKS_H[[#This Row],[IDFRANGRAPHS]],STEAMER_H[],COLUMN(STEAMER_H[H]),FALSE)</f>
        <v>124</v>
      </c>
      <c r="J386" s="13">
        <f>VLOOKUP(MYRANKS_H[[#This Row],[IDFRANGRAPHS]],STEAMER_H[],COLUMN(STEAMER_H[HR]),FALSE)</f>
        <v>14</v>
      </c>
      <c r="K386" s="13">
        <f>VLOOKUP(MYRANKS_H[[#This Row],[IDFRANGRAPHS]],STEAMER_H[],COLUMN(STEAMER_H[R]),FALSE)</f>
        <v>60</v>
      </c>
      <c r="L386" s="13">
        <f>VLOOKUP(MYRANKS_H[[#This Row],[IDFRANGRAPHS]],STEAMER_H[],COLUMN(STEAMER_H[RBI]),FALSE)</f>
        <v>59</v>
      </c>
      <c r="M386" s="13">
        <f>VLOOKUP(MYRANKS_H[[#This Row],[IDFRANGRAPHS]],STEAMER_H[],COLUMN(STEAMER_H[BB]),FALSE)</f>
        <v>49</v>
      </c>
      <c r="N386" s="13">
        <f>VLOOKUP(MYRANKS_H[[#This Row],[IDFRANGRAPHS]],STEAMER_H[],COLUMN(STEAMER_H[SO]),FALSE)</f>
        <v>72</v>
      </c>
      <c r="O386" s="13">
        <f>VLOOKUP(MYRANKS_H[[#This Row],[IDFRANGRAPHS]],STEAMER_H[],COLUMN(STEAMER_H[SB]),FALSE)</f>
        <v>7</v>
      </c>
      <c r="P386" s="15">
        <f>MYRANKS_H[[#This Row],[H]]/MYRANKS_H[[#This Row],[AB]]</f>
        <v>0.28246013667425968</v>
      </c>
    </row>
    <row r="387" spans="1:16" x14ac:dyDescent="0.25">
      <c r="A387" s="7" t="s">
        <v>19496</v>
      </c>
      <c r="B387" s="9" t="str">
        <f>VLOOKUP(MYRANKS_H[[#This Row],[PLAYERID]],PLAYERIDMAP[],COLUMN(PLAYERIDMAP[LASTNAME]),FALSE)</f>
        <v>Murphy</v>
      </c>
      <c r="C387" s="12" t="str">
        <f>VLOOKUP(MYRANKS_H[[#This Row],[PLAYERID]],PLAYERIDMAP[],COLUMN(PLAYERIDMAP[FIRSTNAME]),FALSE)</f>
        <v xml:space="preserve">Daniel </v>
      </c>
      <c r="D387" s="12" t="str">
        <f>VLOOKUP(MYRANKS_H[[#This Row],[PLAYERID]],PLAYERIDMAP[],COLUMN(PLAYERIDMAP[TEAM]),FALSE)</f>
        <v>NYM</v>
      </c>
      <c r="E387" s="12" t="str">
        <f>VLOOKUP(MYRANKS_H[[#This Row],[PLAYERID]],PLAYERIDMAP[],COLUMN(PLAYERIDMAP[POS]),FALSE)</f>
        <v>2B</v>
      </c>
      <c r="F387" s="12">
        <f>VLOOKUP(MYRANKS_H[[#This Row],[PLAYERID]],PLAYERIDMAP[],COLUMN(PLAYERIDMAP[IDFANGRAPHS]),FALSE)</f>
        <v>4316</v>
      </c>
      <c r="G387" s="13">
        <f>VLOOKUP(MYRANKS_H[[#This Row],[IDFRANGRAPHS]],STEAMER_H[],COLUMN(STEAMER_H[PA]),FALSE)</f>
        <v>628</v>
      </c>
      <c r="H387" s="13">
        <f>VLOOKUP(MYRANKS_H[[#This Row],[IDFRANGRAPHS]],STEAMER_H[],COLUMN(STEAMER_H[AB]),FALSE)</f>
        <v>575</v>
      </c>
      <c r="I387" s="13">
        <f>VLOOKUP(MYRANKS_H[[#This Row],[IDFRANGRAPHS]],STEAMER_H[],COLUMN(STEAMER_H[H]),FALSE)</f>
        <v>164</v>
      </c>
      <c r="J387" s="13">
        <f>VLOOKUP(MYRANKS_H[[#This Row],[IDFRANGRAPHS]],STEAMER_H[],COLUMN(STEAMER_H[HR]),FALSE)</f>
        <v>9</v>
      </c>
      <c r="K387" s="13">
        <f>VLOOKUP(MYRANKS_H[[#This Row],[IDFRANGRAPHS]],STEAMER_H[],COLUMN(STEAMER_H[R]),FALSE)</f>
        <v>77</v>
      </c>
      <c r="L387" s="13">
        <f>VLOOKUP(MYRANKS_H[[#This Row],[IDFRANGRAPHS]],STEAMER_H[],COLUMN(STEAMER_H[RBI]),FALSE)</f>
        <v>58</v>
      </c>
      <c r="M387" s="13">
        <f>VLOOKUP(MYRANKS_H[[#This Row],[IDFRANGRAPHS]],STEAMER_H[],COLUMN(STEAMER_H[BB]),FALSE)</f>
        <v>41</v>
      </c>
      <c r="N387" s="13">
        <f>VLOOKUP(MYRANKS_H[[#This Row],[IDFRANGRAPHS]],STEAMER_H[],COLUMN(STEAMER_H[SO]),FALSE)</f>
        <v>77</v>
      </c>
      <c r="O387" s="13">
        <f>VLOOKUP(MYRANKS_H[[#This Row],[IDFRANGRAPHS]],STEAMER_H[],COLUMN(STEAMER_H[SB]),FALSE)</f>
        <v>6</v>
      </c>
      <c r="P387" s="15">
        <f>MYRANKS_H[[#This Row],[H]]/MYRANKS_H[[#This Row],[AB]]</f>
        <v>0.28521739130434781</v>
      </c>
    </row>
    <row r="388" spans="1:16" x14ac:dyDescent="0.25">
      <c r="A388" s="7" t="s">
        <v>19499</v>
      </c>
      <c r="B388" s="9" t="str">
        <f>VLOOKUP(MYRANKS_H[[#This Row],[PLAYERID]],PLAYERIDMAP[],COLUMN(PLAYERIDMAP[LASTNAME]),FALSE)</f>
        <v>Mustelier</v>
      </c>
      <c r="C388" s="12" t="str">
        <f>VLOOKUP(MYRANKS_H[[#This Row],[PLAYERID]],PLAYERIDMAP[],COLUMN(PLAYERIDMAP[FIRSTNAME]),FALSE)</f>
        <v xml:space="preserve">Ronnier </v>
      </c>
      <c r="D388" s="12" t="str">
        <f>VLOOKUP(MYRANKS_H[[#This Row],[PLAYERID]],PLAYERIDMAP[],COLUMN(PLAYERIDMAP[TEAM]),FALSE)</f>
        <v>-</v>
      </c>
      <c r="E388" s="12" t="str">
        <f>VLOOKUP(MYRANKS_H[[#This Row],[PLAYERID]],PLAYERIDMAP[],COLUMN(PLAYERIDMAP[POS]),FALSE)</f>
        <v>-</v>
      </c>
      <c r="F388" s="12" t="str">
        <f>VLOOKUP(MYRANKS_H[[#This Row],[PLAYERID]],PLAYERIDMAP[],COLUMN(PLAYERIDMAP[IDFANGRAPHS]),FALSE)</f>
        <v>sa601536</v>
      </c>
      <c r="G388" s="13">
        <f>VLOOKUP(MYRANKS_H[[#This Row],[IDFRANGRAPHS]],STEAMER_H[],COLUMN(STEAMER_H[PA]),FALSE)</f>
        <v>100</v>
      </c>
      <c r="H388" s="13">
        <f>VLOOKUP(MYRANKS_H[[#This Row],[IDFRANGRAPHS]],STEAMER_H[],COLUMN(STEAMER_H[AB]),FALSE)</f>
        <v>92</v>
      </c>
      <c r="I388" s="13">
        <f>VLOOKUP(MYRANKS_H[[#This Row],[IDFRANGRAPHS]],STEAMER_H[],COLUMN(STEAMER_H[H]),FALSE)</f>
        <v>26</v>
      </c>
      <c r="J388" s="13">
        <f>VLOOKUP(MYRANKS_H[[#This Row],[IDFRANGRAPHS]],STEAMER_H[],COLUMN(STEAMER_H[HR]),FALSE)</f>
        <v>3</v>
      </c>
      <c r="K388" s="13">
        <f>VLOOKUP(MYRANKS_H[[#This Row],[IDFRANGRAPHS]],STEAMER_H[],COLUMN(STEAMER_H[R]),FALSE)</f>
        <v>11</v>
      </c>
      <c r="L388" s="13">
        <f>VLOOKUP(MYRANKS_H[[#This Row],[IDFRANGRAPHS]],STEAMER_H[],COLUMN(STEAMER_H[RBI]),FALSE)</f>
        <v>12</v>
      </c>
      <c r="M388" s="13">
        <f>VLOOKUP(MYRANKS_H[[#This Row],[IDFRANGRAPHS]],STEAMER_H[],COLUMN(STEAMER_H[BB]),FALSE)</f>
        <v>6</v>
      </c>
      <c r="N388" s="13">
        <f>VLOOKUP(MYRANKS_H[[#This Row],[IDFRANGRAPHS]],STEAMER_H[],COLUMN(STEAMER_H[SO]),FALSE)</f>
        <v>15</v>
      </c>
      <c r="O388" s="13">
        <f>VLOOKUP(MYRANKS_H[[#This Row],[IDFRANGRAPHS]],STEAMER_H[],COLUMN(STEAMER_H[SB]),FALSE)</f>
        <v>2</v>
      </c>
      <c r="P388" s="15">
        <f>MYRANKS_H[[#This Row],[H]]/MYRANKS_H[[#This Row],[AB]]</f>
        <v>0.28260869565217389</v>
      </c>
    </row>
    <row r="389" spans="1:16" x14ac:dyDescent="0.25">
      <c r="A389" s="7" t="s">
        <v>19504</v>
      </c>
      <c r="B389" s="9" t="str">
        <f>VLOOKUP(MYRANKS_H[[#This Row],[PLAYERID]],PLAYERIDMAP[],COLUMN(PLAYERIDMAP[LASTNAME]),FALSE)</f>
        <v>Myers</v>
      </c>
      <c r="C389" s="12" t="str">
        <f>VLOOKUP(MYRANKS_H[[#This Row],[PLAYERID]],PLAYERIDMAP[],COLUMN(PLAYERIDMAP[FIRSTNAME]),FALSE)</f>
        <v xml:space="preserve">Wil </v>
      </c>
      <c r="D389" s="12" t="str">
        <f>VLOOKUP(MYRANKS_H[[#This Row],[PLAYERID]],PLAYERIDMAP[],COLUMN(PLAYERIDMAP[TEAM]),FALSE)</f>
        <v>TB</v>
      </c>
      <c r="E389" s="12" t="str">
        <f>VLOOKUP(MYRANKS_H[[#This Row],[PLAYERID]],PLAYERIDMAP[],COLUMN(PLAYERIDMAP[POS]),FALSE)</f>
        <v>OF</v>
      </c>
      <c r="F389" s="12" t="str">
        <f>VLOOKUP(MYRANKS_H[[#This Row],[PLAYERID]],PLAYERIDMAP[],COLUMN(PLAYERIDMAP[IDFANGRAPHS]),FALSE)</f>
        <v>sa501214</v>
      </c>
      <c r="G389" s="13">
        <f>VLOOKUP(MYRANKS_H[[#This Row],[IDFRANGRAPHS]],STEAMER_H[],COLUMN(STEAMER_H[PA]),FALSE)</f>
        <v>349</v>
      </c>
      <c r="H389" s="13">
        <f>VLOOKUP(MYRANKS_H[[#This Row],[IDFRANGRAPHS]],STEAMER_H[],COLUMN(STEAMER_H[AB]),FALSE)</f>
        <v>312</v>
      </c>
      <c r="I389" s="13">
        <f>VLOOKUP(MYRANKS_H[[#This Row],[IDFRANGRAPHS]],STEAMER_H[],COLUMN(STEAMER_H[H]),FALSE)</f>
        <v>79</v>
      </c>
      <c r="J389" s="13">
        <f>VLOOKUP(MYRANKS_H[[#This Row],[IDFRANGRAPHS]],STEAMER_H[],COLUMN(STEAMER_H[HR]),FALSE)</f>
        <v>12</v>
      </c>
      <c r="K389" s="13">
        <f>VLOOKUP(MYRANKS_H[[#This Row],[IDFRANGRAPHS]],STEAMER_H[],COLUMN(STEAMER_H[R]),FALSE)</f>
        <v>40</v>
      </c>
      <c r="L389" s="13">
        <f>VLOOKUP(MYRANKS_H[[#This Row],[IDFRANGRAPHS]],STEAMER_H[],COLUMN(STEAMER_H[RBI]),FALSE)</f>
        <v>42</v>
      </c>
      <c r="M389" s="13">
        <f>VLOOKUP(MYRANKS_H[[#This Row],[IDFRANGRAPHS]],STEAMER_H[],COLUMN(STEAMER_H[BB]),FALSE)</f>
        <v>31</v>
      </c>
      <c r="N389" s="13">
        <f>VLOOKUP(MYRANKS_H[[#This Row],[IDFRANGRAPHS]],STEAMER_H[],COLUMN(STEAMER_H[SO]),FALSE)</f>
        <v>78</v>
      </c>
      <c r="O389" s="13">
        <f>VLOOKUP(MYRANKS_H[[#This Row],[IDFRANGRAPHS]],STEAMER_H[],COLUMN(STEAMER_H[SB]),FALSE)</f>
        <v>4</v>
      </c>
      <c r="P389" s="15">
        <f>MYRANKS_H[[#This Row],[H]]/MYRANKS_H[[#This Row],[AB]]</f>
        <v>0.25320512820512819</v>
      </c>
    </row>
    <row r="390" spans="1:16" x14ac:dyDescent="0.25">
      <c r="A390" s="10" t="s">
        <v>19506</v>
      </c>
      <c r="B390" s="11" t="str">
        <f>VLOOKUP(MYRANKS_H[[#This Row],[PLAYERID]],PLAYERIDMAP[],COLUMN(PLAYERIDMAP[LASTNAME]),FALSE)</f>
        <v>Nady</v>
      </c>
      <c r="C390" s="12" t="str">
        <f>VLOOKUP(MYRANKS_H[[#This Row],[PLAYERID]],PLAYERIDMAP[],COLUMN(PLAYERIDMAP[FIRSTNAME]),FALSE)</f>
        <v xml:space="preserve">Xavier </v>
      </c>
      <c r="D390" s="12" t="str">
        <f>VLOOKUP(MYRANKS_H[[#This Row],[PLAYERID]],PLAYERIDMAP[],COLUMN(PLAYERIDMAP[TEAM]),FALSE)</f>
        <v>SF</v>
      </c>
      <c r="E390" s="12" t="str">
        <f>VLOOKUP(MYRANKS_H[[#This Row],[PLAYERID]],PLAYERIDMAP[],COLUMN(PLAYERIDMAP[POS]),FALSE)</f>
        <v>OF</v>
      </c>
      <c r="F390" s="12">
        <f>VLOOKUP(MYRANKS_H[[#This Row],[PLAYERID]],PLAYERIDMAP[],COLUMN(PLAYERIDMAP[IDFANGRAPHS]),FALSE)</f>
        <v>1658</v>
      </c>
      <c r="G390" s="13">
        <f>VLOOKUP(MYRANKS_H[[#This Row],[IDFRANGRAPHS]],STEAMER_H[],COLUMN(STEAMER_H[PA]),FALSE)</f>
        <v>100</v>
      </c>
      <c r="H390" s="13">
        <f>VLOOKUP(MYRANKS_H[[#This Row],[IDFRANGRAPHS]],STEAMER_H[],COLUMN(STEAMER_H[AB]),FALSE)</f>
        <v>91</v>
      </c>
      <c r="I390" s="13">
        <f>VLOOKUP(MYRANKS_H[[#This Row],[IDFRANGRAPHS]],STEAMER_H[],COLUMN(STEAMER_H[H]),FALSE)</f>
        <v>22</v>
      </c>
      <c r="J390" s="13">
        <f>VLOOKUP(MYRANKS_H[[#This Row],[IDFRANGRAPHS]],STEAMER_H[],COLUMN(STEAMER_H[HR]),FALSE)</f>
        <v>2</v>
      </c>
      <c r="K390" s="13">
        <f>VLOOKUP(MYRANKS_H[[#This Row],[IDFRANGRAPHS]],STEAMER_H[],COLUMN(STEAMER_H[R]),FALSE)</f>
        <v>10</v>
      </c>
      <c r="L390" s="13">
        <f>VLOOKUP(MYRANKS_H[[#This Row],[IDFRANGRAPHS]],STEAMER_H[],COLUMN(STEAMER_H[RBI]),FALSE)</f>
        <v>11</v>
      </c>
      <c r="M390" s="13">
        <f>VLOOKUP(MYRANKS_H[[#This Row],[IDFRANGRAPHS]],STEAMER_H[],COLUMN(STEAMER_H[BB]),FALSE)</f>
        <v>6</v>
      </c>
      <c r="N390" s="13">
        <f>VLOOKUP(MYRANKS_H[[#This Row],[IDFRANGRAPHS]],STEAMER_H[],COLUMN(STEAMER_H[SO]),FALSE)</f>
        <v>22</v>
      </c>
      <c r="O390" s="13">
        <f>VLOOKUP(MYRANKS_H[[#This Row],[IDFRANGRAPHS]],STEAMER_H[],COLUMN(STEAMER_H[SB]),FALSE)</f>
        <v>0</v>
      </c>
      <c r="P390" s="15">
        <f>MYRANKS_H[[#This Row],[H]]/MYRANKS_H[[#This Row],[AB]]</f>
        <v>0.24175824175824176</v>
      </c>
    </row>
    <row r="391" spans="1:16" x14ac:dyDescent="0.25">
      <c r="A391" s="9" t="s">
        <v>19511</v>
      </c>
      <c r="B391" s="16" t="str">
        <f>VLOOKUP(MYRANKS_H[[#This Row],[PLAYERID]],PLAYERIDMAP[],COLUMN(PLAYERIDMAP[LASTNAME]),FALSE)</f>
        <v>Napoli</v>
      </c>
      <c r="C391" s="13" t="str">
        <f>VLOOKUP(MYRANKS_H[[#This Row],[PLAYERID]],PLAYERIDMAP[],COLUMN(PLAYERIDMAP[FIRSTNAME]),FALSE)</f>
        <v xml:space="preserve">Mike </v>
      </c>
      <c r="D391" s="13" t="str">
        <f>VLOOKUP(MYRANKS_H[[#This Row],[PLAYERID]],PLAYERIDMAP[],COLUMN(PLAYERIDMAP[TEAM]),FALSE)</f>
        <v>BOS</v>
      </c>
      <c r="E391" s="13" t="str">
        <f>VLOOKUP(MYRANKS_H[[#This Row],[PLAYERID]],PLAYERIDMAP[],COLUMN(PLAYERIDMAP[POS]),FALSE)</f>
        <v>C</v>
      </c>
      <c r="F391" s="13">
        <f>VLOOKUP(MYRANKS_H[[#This Row],[PLAYERID]],PLAYERIDMAP[],COLUMN(PLAYERIDMAP[IDFANGRAPHS]),FALSE)</f>
        <v>3057</v>
      </c>
      <c r="G391" s="13">
        <f>VLOOKUP(MYRANKS_H[[#This Row],[IDFRANGRAPHS]],STEAMER_H[],COLUMN(STEAMER_H[PA]),FALSE)</f>
        <v>429</v>
      </c>
      <c r="H391" s="13">
        <f>VLOOKUP(MYRANKS_H[[#This Row],[IDFRANGRAPHS]],STEAMER_H[],COLUMN(STEAMER_H[AB]),FALSE)</f>
        <v>369</v>
      </c>
      <c r="I391" s="13">
        <f>VLOOKUP(MYRANKS_H[[#This Row],[IDFRANGRAPHS]],STEAMER_H[],COLUMN(STEAMER_H[H]),FALSE)</f>
        <v>93</v>
      </c>
      <c r="J391" s="13">
        <f>VLOOKUP(MYRANKS_H[[#This Row],[IDFRANGRAPHS]],STEAMER_H[],COLUMN(STEAMER_H[HR]),FALSE)</f>
        <v>21</v>
      </c>
      <c r="K391" s="13">
        <f>VLOOKUP(MYRANKS_H[[#This Row],[IDFRANGRAPHS]],STEAMER_H[],COLUMN(STEAMER_H[R]),FALSE)</f>
        <v>56</v>
      </c>
      <c r="L391" s="13">
        <f>VLOOKUP(MYRANKS_H[[#This Row],[IDFRANGRAPHS]],STEAMER_H[],COLUMN(STEAMER_H[RBI]),FALSE)</f>
        <v>61</v>
      </c>
      <c r="M391" s="13">
        <f>VLOOKUP(MYRANKS_H[[#This Row],[IDFRANGRAPHS]],STEAMER_H[],COLUMN(STEAMER_H[BB]),FALSE)</f>
        <v>50</v>
      </c>
      <c r="N391" s="13">
        <f>VLOOKUP(MYRANKS_H[[#This Row],[IDFRANGRAPHS]],STEAMER_H[],COLUMN(STEAMER_H[SO]),FALSE)</f>
        <v>112</v>
      </c>
      <c r="O391" s="13">
        <f>VLOOKUP(MYRANKS_H[[#This Row],[IDFRANGRAPHS]],STEAMER_H[],COLUMN(STEAMER_H[SB]),FALSE)</f>
        <v>2</v>
      </c>
      <c r="P391" s="15">
        <f>MYRANKS_H[[#This Row],[H]]/MYRANKS_H[[#This Row],[AB]]</f>
        <v>0.25203252032520324</v>
      </c>
    </row>
    <row r="392" spans="1:16" x14ac:dyDescent="0.25">
      <c r="A392" s="9" t="s">
        <v>19523</v>
      </c>
      <c r="B392" s="16" t="str">
        <f>VLOOKUP(MYRANKS_H[[#This Row],[PLAYERID]],PLAYERIDMAP[],COLUMN(PLAYERIDMAP[LASTNAME]),FALSE)</f>
        <v>Nava</v>
      </c>
      <c r="C392" s="13" t="str">
        <f>VLOOKUP(MYRANKS_H[[#This Row],[PLAYERID]],PLAYERIDMAP[],COLUMN(PLAYERIDMAP[FIRSTNAME]),FALSE)</f>
        <v xml:space="preserve">Daniel </v>
      </c>
      <c r="D392" s="13" t="str">
        <f>VLOOKUP(MYRANKS_H[[#This Row],[PLAYERID]],PLAYERIDMAP[],COLUMN(PLAYERIDMAP[TEAM]),FALSE)</f>
        <v>BOS</v>
      </c>
      <c r="E392" s="13" t="str">
        <f>VLOOKUP(MYRANKS_H[[#This Row],[PLAYERID]],PLAYERIDMAP[],COLUMN(PLAYERIDMAP[POS]),FALSE)</f>
        <v>OF</v>
      </c>
      <c r="F392" s="13">
        <f>VLOOKUP(MYRANKS_H[[#This Row],[PLAYERID]],PLAYERIDMAP[],COLUMN(PLAYERIDMAP[IDFANGRAPHS]),FALSE)</f>
        <v>5450</v>
      </c>
      <c r="G392" s="13">
        <f>VLOOKUP(MYRANKS_H[[#This Row],[IDFRANGRAPHS]],STEAMER_H[],COLUMN(STEAMER_H[PA]),FALSE)</f>
        <v>203</v>
      </c>
      <c r="H392" s="13">
        <f>VLOOKUP(MYRANKS_H[[#This Row],[IDFRANGRAPHS]],STEAMER_H[],COLUMN(STEAMER_H[AB]),FALSE)</f>
        <v>175</v>
      </c>
      <c r="I392" s="13">
        <f>VLOOKUP(MYRANKS_H[[#This Row],[IDFRANGRAPHS]],STEAMER_H[],COLUMN(STEAMER_H[H]),FALSE)</f>
        <v>45</v>
      </c>
      <c r="J392" s="13">
        <f>VLOOKUP(MYRANKS_H[[#This Row],[IDFRANGRAPHS]],STEAMER_H[],COLUMN(STEAMER_H[HR]),FALSE)</f>
        <v>4</v>
      </c>
      <c r="K392" s="13">
        <f>VLOOKUP(MYRANKS_H[[#This Row],[IDFRANGRAPHS]],STEAMER_H[],COLUMN(STEAMER_H[R]),FALSE)</f>
        <v>23</v>
      </c>
      <c r="L392" s="13">
        <f>VLOOKUP(MYRANKS_H[[#This Row],[IDFRANGRAPHS]],STEAMER_H[],COLUMN(STEAMER_H[RBI]),FALSE)</f>
        <v>20</v>
      </c>
      <c r="M392" s="13">
        <f>VLOOKUP(MYRANKS_H[[#This Row],[IDFRANGRAPHS]],STEAMER_H[],COLUMN(STEAMER_H[BB]),FALSE)</f>
        <v>21</v>
      </c>
      <c r="N392" s="13">
        <f>VLOOKUP(MYRANKS_H[[#This Row],[IDFRANGRAPHS]],STEAMER_H[],COLUMN(STEAMER_H[SO]),FALSE)</f>
        <v>38</v>
      </c>
      <c r="O392" s="13">
        <f>VLOOKUP(MYRANKS_H[[#This Row],[IDFRANGRAPHS]],STEAMER_H[],COLUMN(STEAMER_H[SB]),FALSE)</f>
        <v>2</v>
      </c>
      <c r="P392" s="15">
        <f>MYRANKS_H[[#This Row],[H]]/MYRANKS_H[[#This Row],[AB]]</f>
        <v>0.25714285714285712</v>
      </c>
    </row>
    <row r="393" spans="1:16" x14ac:dyDescent="0.25">
      <c r="A393" s="9" t="s">
        <v>19526</v>
      </c>
      <c r="B393" s="16" t="str">
        <f>VLOOKUP(MYRANKS_H[[#This Row],[PLAYERID]],PLAYERIDMAP[],COLUMN(PLAYERIDMAP[LASTNAME]),FALSE)</f>
        <v>Navarro</v>
      </c>
      <c r="C393" s="13" t="str">
        <f>VLOOKUP(MYRANKS_H[[#This Row],[PLAYERID]],PLAYERIDMAP[],COLUMN(PLAYERIDMAP[FIRSTNAME]),FALSE)</f>
        <v xml:space="preserve">Dioner </v>
      </c>
      <c r="D393" s="13" t="str">
        <f>VLOOKUP(MYRANKS_H[[#This Row],[PLAYERID]],PLAYERIDMAP[],COLUMN(PLAYERIDMAP[TEAM]),FALSE)</f>
        <v>CHC</v>
      </c>
      <c r="E393" s="13" t="str">
        <f>VLOOKUP(MYRANKS_H[[#This Row],[PLAYERID]],PLAYERIDMAP[],COLUMN(PLAYERIDMAP[POS]),FALSE)</f>
        <v>C</v>
      </c>
      <c r="F393" s="13">
        <f>VLOOKUP(MYRANKS_H[[#This Row],[PLAYERID]],PLAYERIDMAP[],COLUMN(PLAYERIDMAP[IDFANGRAPHS]),FALSE)</f>
        <v>3179</v>
      </c>
      <c r="G393" s="13">
        <f>VLOOKUP(MYRANKS_H[[#This Row],[IDFRANGRAPHS]],STEAMER_H[],COLUMN(STEAMER_H[PA]),FALSE)</f>
        <v>155</v>
      </c>
      <c r="H393" s="13">
        <f>VLOOKUP(MYRANKS_H[[#This Row],[IDFRANGRAPHS]],STEAMER_H[],COLUMN(STEAMER_H[AB]),FALSE)</f>
        <v>139</v>
      </c>
      <c r="I393" s="13">
        <f>VLOOKUP(MYRANKS_H[[#This Row],[IDFRANGRAPHS]],STEAMER_H[],COLUMN(STEAMER_H[H]),FALSE)</f>
        <v>35</v>
      </c>
      <c r="J393" s="13">
        <f>VLOOKUP(MYRANKS_H[[#This Row],[IDFRANGRAPHS]],STEAMER_H[],COLUMN(STEAMER_H[HR]),FALSE)</f>
        <v>3</v>
      </c>
      <c r="K393" s="13">
        <f>VLOOKUP(MYRANKS_H[[#This Row],[IDFRANGRAPHS]],STEAMER_H[],COLUMN(STEAMER_H[R]),FALSE)</f>
        <v>14</v>
      </c>
      <c r="L393" s="13">
        <f>VLOOKUP(MYRANKS_H[[#This Row],[IDFRANGRAPHS]],STEAMER_H[],COLUMN(STEAMER_H[RBI]),FALSE)</f>
        <v>15</v>
      </c>
      <c r="M393" s="13">
        <f>VLOOKUP(MYRANKS_H[[#This Row],[IDFRANGRAPHS]],STEAMER_H[],COLUMN(STEAMER_H[BB]),FALSE)</f>
        <v>12</v>
      </c>
      <c r="N393" s="13">
        <f>VLOOKUP(MYRANKS_H[[#This Row],[IDFRANGRAPHS]],STEAMER_H[],COLUMN(STEAMER_H[SO]),FALSE)</f>
        <v>22</v>
      </c>
      <c r="O393" s="13">
        <f>VLOOKUP(MYRANKS_H[[#This Row],[IDFRANGRAPHS]],STEAMER_H[],COLUMN(STEAMER_H[SB]),FALSE)</f>
        <v>1</v>
      </c>
      <c r="P393" s="15">
        <f>MYRANKS_H[[#This Row],[H]]/MYRANKS_H[[#This Row],[AB]]</f>
        <v>0.25179856115107913</v>
      </c>
    </row>
    <row r="394" spans="1:16" x14ac:dyDescent="0.25">
      <c r="A394" s="9" t="s">
        <v>19528</v>
      </c>
      <c r="B394" s="16" t="str">
        <f>VLOOKUP(MYRANKS_H[[#This Row],[PLAYERID]],PLAYERIDMAP[],COLUMN(PLAYERIDMAP[LASTNAME]),FALSE)</f>
        <v>Neal</v>
      </c>
      <c r="C394" s="13" t="str">
        <f>VLOOKUP(MYRANKS_H[[#This Row],[PLAYERID]],PLAYERIDMAP[],COLUMN(PLAYERIDMAP[FIRSTNAME]),FALSE)</f>
        <v xml:space="preserve">Thomas </v>
      </c>
      <c r="D394" s="13" t="str">
        <f>VLOOKUP(MYRANKS_H[[#This Row],[PLAYERID]],PLAYERIDMAP[],COLUMN(PLAYERIDMAP[TEAM]),FALSE)</f>
        <v>CLE</v>
      </c>
      <c r="E394" s="13" t="str">
        <f>VLOOKUP(MYRANKS_H[[#This Row],[PLAYERID]],PLAYERIDMAP[],COLUMN(PLAYERIDMAP[POS]),FALSE)</f>
        <v>OF</v>
      </c>
      <c r="F394" s="13">
        <f>VLOOKUP(MYRANKS_H[[#This Row],[PLAYERID]],PLAYERIDMAP[],COLUMN(PLAYERIDMAP[IDFANGRAPHS]),FALSE)</f>
        <v>9461</v>
      </c>
      <c r="G394" s="13">
        <f>VLOOKUP(MYRANKS_H[[#This Row],[IDFRANGRAPHS]],STEAMER_H[],COLUMN(STEAMER_H[PA]),FALSE)</f>
        <v>106</v>
      </c>
      <c r="H394" s="13">
        <f>VLOOKUP(MYRANKS_H[[#This Row],[IDFRANGRAPHS]],STEAMER_H[],COLUMN(STEAMER_H[AB]),FALSE)</f>
        <v>96</v>
      </c>
      <c r="I394" s="13">
        <f>VLOOKUP(MYRANKS_H[[#This Row],[IDFRANGRAPHS]],STEAMER_H[],COLUMN(STEAMER_H[H]),FALSE)</f>
        <v>26</v>
      </c>
      <c r="J394" s="13">
        <f>VLOOKUP(MYRANKS_H[[#This Row],[IDFRANGRAPHS]],STEAMER_H[],COLUMN(STEAMER_H[HR]),FALSE)</f>
        <v>2</v>
      </c>
      <c r="K394" s="13">
        <f>VLOOKUP(MYRANKS_H[[#This Row],[IDFRANGRAPHS]],STEAMER_H[],COLUMN(STEAMER_H[R]),FALSE)</f>
        <v>12</v>
      </c>
      <c r="L394" s="13">
        <f>VLOOKUP(MYRANKS_H[[#This Row],[IDFRANGRAPHS]],STEAMER_H[],COLUMN(STEAMER_H[RBI]),FALSE)</f>
        <v>12</v>
      </c>
      <c r="M394" s="13">
        <f>VLOOKUP(MYRANKS_H[[#This Row],[IDFRANGRAPHS]],STEAMER_H[],COLUMN(STEAMER_H[BB]),FALSE)</f>
        <v>7</v>
      </c>
      <c r="N394" s="13">
        <f>VLOOKUP(MYRANKS_H[[#This Row],[IDFRANGRAPHS]],STEAMER_H[],COLUMN(STEAMER_H[SO]),FALSE)</f>
        <v>19</v>
      </c>
      <c r="O394" s="13">
        <f>VLOOKUP(MYRANKS_H[[#This Row],[IDFRANGRAPHS]],STEAMER_H[],COLUMN(STEAMER_H[SB]),FALSE)</f>
        <v>2</v>
      </c>
      <c r="P394" s="15">
        <f>MYRANKS_H[[#This Row],[H]]/MYRANKS_H[[#This Row],[AB]]</f>
        <v>0.27083333333333331</v>
      </c>
    </row>
    <row r="395" spans="1:16" x14ac:dyDescent="0.25">
      <c r="A395" s="9" t="s">
        <v>19530</v>
      </c>
      <c r="B395" s="16" t="str">
        <f>VLOOKUP(MYRANKS_H[[#This Row],[PLAYERID]],PLAYERIDMAP[],COLUMN(PLAYERIDMAP[LASTNAME]),FALSE)</f>
        <v>Nelson</v>
      </c>
      <c r="C395" s="13" t="str">
        <f>VLOOKUP(MYRANKS_H[[#This Row],[PLAYERID]],PLAYERIDMAP[],COLUMN(PLAYERIDMAP[FIRSTNAME]),FALSE)</f>
        <v xml:space="preserve">Chris </v>
      </c>
      <c r="D395" s="13" t="str">
        <f>VLOOKUP(MYRANKS_H[[#This Row],[PLAYERID]],PLAYERIDMAP[],COLUMN(PLAYERIDMAP[TEAM]),FALSE)</f>
        <v>COL</v>
      </c>
      <c r="E395" s="13" t="str">
        <f>VLOOKUP(MYRANKS_H[[#This Row],[PLAYERID]],PLAYERIDMAP[],COLUMN(PLAYERIDMAP[POS]),FALSE)</f>
        <v>3B</v>
      </c>
      <c r="F395" s="13">
        <f>VLOOKUP(MYRANKS_H[[#This Row],[PLAYERID]],PLAYERIDMAP[],COLUMN(PLAYERIDMAP[IDFANGRAPHS]),FALSE)</f>
        <v>8175</v>
      </c>
      <c r="G395" s="13">
        <f>VLOOKUP(MYRANKS_H[[#This Row],[IDFRANGRAPHS]],STEAMER_H[],COLUMN(STEAMER_H[PA]),FALSE)</f>
        <v>304</v>
      </c>
      <c r="H395" s="13">
        <f>VLOOKUP(MYRANKS_H[[#This Row],[IDFRANGRAPHS]],STEAMER_H[],COLUMN(STEAMER_H[AB]),FALSE)</f>
        <v>278</v>
      </c>
      <c r="I395" s="13">
        <f>VLOOKUP(MYRANKS_H[[#This Row],[IDFRANGRAPHS]],STEAMER_H[],COLUMN(STEAMER_H[H]),FALSE)</f>
        <v>78</v>
      </c>
      <c r="J395" s="13">
        <f>VLOOKUP(MYRANKS_H[[#This Row],[IDFRANGRAPHS]],STEAMER_H[],COLUMN(STEAMER_H[HR]),FALSE)</f>
        <v>8</v>
      </c>
      <c r="K395" s="13">
        <f>VLOOKUP(MYRANKS_H[[#This Row],[IDFRANGRAPHS]],STEAMER_H[],COLUMN(STEAMER_H[R]),FALSE)</f>
        <v>33</v>
      </c>
      <c r="L395" s="13">
        <f>VLOOKUP(MYRANKS_H[[#This Row],[IDFRANGRAPHS]],STEAMER_H[],COLUMN(STEAMER_H[RBI]),FALSE)</f>
        <v>38</v>
      </c>
      <c r="M395" s="13">
        <f>VLOOKUP(MYRANKS_H[[#This Row],[IDFRANGRAPHS]],STEAMER_H[],COLUMN(STEAMER_H[BB]),FALSE)</f>
        <v>19</v>
      </c>
      <c r="N395" s="13">
        <f>VLOOKUP(MYRANKS_H[[#This Row],[IDFRANGRAPHS]],STEAMER_H[],COLUMN(STEAMER_H[SO]),FALSE)</f>
        <v>58</v>
      </c>
      <c r="O395" s="13">
        <f>VLOOKUP(MYRANKS_H[[#This Row],[IDFRANGRAPHS]],STEAMER_H[],COLUMN(STEAMER_H[SB]),FALSE)</f>
        <v>2</v>
      </c>
      <c r="P395" s="15">
        <f>MYRANKS_H[[#This Row],[H]]/MYRANKS_H[[#This Row],[AB]]</f>
        <v>0.2805755395683453</v>
      </c>
    </row>
    <row r="396" spans="1:16" x14ac:dyDescent="0.25">
      <c r="A396" s="9" t="s">
        <v>19542</v>
      </c>
      <c r="B396" s="16" t="str">
        <f>VLOOKUP(MYRANKS_H[[#This Row],[PLAYERID]],PLAYERIDMAP[],COLUMN(PLAYERIDMAP[LASTNAME]),FALSE)</f>
        <v>Nickeas</v>
      </c>
      <c r="C396" s="13" t="str">
        <f>VLOOKUP(MYRANKS_H[[#This Row],[PLAYERID]],PLAYERIDMAP[],COLUMN(PLAYERIDMAP[FIRSTNAME]),FALSE)</f>
        <v xml:space="preserve">Mike </v>
      </c>
      <c r="D396" s="13" t="str">
        <f>VLOOKUP(MYRANKS_H[[#This Row],[PLAYERID]],PLAYERIDMAP[],COLUMN(PLAYERIDMAP[TEAM]),FALSE)</f>
        <v>NYM</v>
      </c>
      <c r="E396" s="13" t="str">
        <f>VLOOKUP(MYRANKS_H[[#This Row],[PLAYERID]],PLAYERIDMAP[],COLUMN(PLAYERIDMAP[POS]),FALSE)</f>
        <v>C</v>
      </c>
      <c r="F396" s="13">
        <f>VLOOKUP(MYRANKS_H[[#This Row],[PLAYERID]],PLAYERIDMAP[],COLUMN(PLAYERIDMAP[IDFANGRAPHS]),FALSE)</f>
        <v>7419</v>
      </c>
      <c r="G396" s="13">
        <f>VLOOKUP(MYRANKS_H[[#This Row],[IDFRANGRAPHS]],STEAMER_H[],COLUMN(STEAMER_H[PA]),FALSE)</f>
        <v>100</v>
      </c>
      <c r="H396" s="13">
        <f>VLOOKUP(MYRANKS_H[[#This Row],[IDFRANGRAPHS]],STEAMER_H[],COLUMN(STEAMER_H[AB]),FALSE)</f>
        <v>90</v>
      </c>
      <c r="I396" s="13">
        <f>VLOOKUP(MYRANKS_H[[#This Row],[IDFRANGRAPHS]],STEAMER_H[],COLUMN(STEAMER_H[H]),FALSE)</f>
        <v>20</v>
      </c>
      <c r="J396" s="13">
        <f>VLOOKUP(MYRANKS_H[[#This Row],[IDFRANGRAPHS]],STEAMER_H[],COLUMN(STEAMER_H[HR]),FALSE)</f>
        <v>1</v>
      </c>
      <c r="K396" s="13">
        <f>VLOOKUP(MYRANKS_H[[#This Row],[IDFRANGRAPHS]],STEAMER_H[],COLUMN(STEAMER_H[R]),FALSE)</f>
        <v>9</v>
      </c>
      <c r="L396" s="13">
        <f>VLOOKUP(MYRANKS_H[[#This Row],[IDFRANGRAPHS]],STEAMER_H[],COLUMN(STEAMER_H[RBI]),FALSE)</f>
        <v>9</v>
      </c>
      <c r="M396" s="13">
        <f>VLOOKUP(MYRANKS_H[[#This Row],[IDFRANGRAPHS]],STEAMER_H[],COLUMN(STEAMER_H[BB]),FALSE)</f>
        <v>8</v>
      </c>
      <c r="N396" s="13">
        <f>VLOOKUP(MYRANKS_H[[#This Row],[IDFRANGRAPHS]],STEAMER_H[],COLUMN(STEAMER_H[SO]),FALSE)</f>
        <v>18</v>
      </c>
      <c r="O396" s="13">
        <f>VLOOKUP(MYRANKS_H[[#This Row],[IDFRANGRAPHS]],STEAMER_H[],COLUMN(STEAMER_H[SB]),FALSE)</f>
        <v>1</v>
      </c>
      <c r="P396" s="15">
        <f>MYRANKS_H[[#This Row],[H]]/MYRANKS_H[[#This Row],[AB]]</f>
        <v>0.22222222222222221</v>
      </c>
    </row>
    <row r="397" spans="1:16" x14ac:dyDescent="0.25">
      <c r="A397" s="9" t="s">
        <v>19554</v>
      </c>
      <c r="B397" s="16" t="str">
        <f>VLOOKUP(MYRANKS_H[[#This Row],[PLAYERID]],PLAYERIDMAP[],COLUMN(PLAYERIDMAP[LASTNAME]),FALSE)</f>
        <v>Nieuwenhuis</v>
      </c>
      <c r="C397" s="13" t="str">
        <f>VLOOKUP(MYRANKS_H[[#This Row],[PLAYERID]],PLAYERIDMAP[],COLUMN(PLAYERIDMAP[FIRSTNAME]),FALSE)</f>
        <v xml:space="preserve">Kirk </v>
      </c>
      <c r="D397" s="13" t="str">
        <f>VLOOKUP(MYRANKS_H[[#This Row],[PLAYERID]],PLAYERIDMAP[],COLUMN(PLAYERIDMAP[TEAM]),FALSE)</f>
        <v>NYM</v>
      </c>
      <c r="E397" s="13" t="str">
        <f>VLOOKUP(MYRANKS_H[[#This Row],[PLAYERID]],PLAYERIDMAP[],COLUMN(PLAYERIDMAP[POS]),FALSE)</f>
        <v>OF</v>
      </c>
      <c r="F397" s="13">
        <f>VLOOKUP(MYRANKS_H[[#This Row],[PLAYERID]],PLAYERIDMAP[],COLUMN(PLAYERIDMAP[IDFANGRAPHS]),FALSE)</f>
        <v>6400</v>
      </c>
      <c r="G397" s="13">
        <f>VLOOKUP(MYRANKS_H[[#This Row],[IDFRANGRAPHS]],STEAMER_H[],COLUMN(STEAMER_H[PA]),FALSE)</f>
        <v>298</v>
      </c>
      <c r="H397" s="13">
        <f>VLOOKUP(MYRANKS_H[[#This Row],[IDFRANGRAPHS]],STEAMER_H[],COLUMN(STEAMER_H[AB]),FALSE)</f>
        <v>267</v>
      </c>
      <c r="I397" s="13">
        <f>VLOOKUP(MYRANKS_H[[#This Row],[IDFRANGRAPHS]],STEAMER_H[],COLUMN(STEAMER_H[H]),FALSE)</f>
        <v>63</v>
      </c>
      <c r="J397" s="13">
        <f>VLOOKUP(MYRANKS_H[[#This Row],[IDFRANGRAPHS]],STEAMER_H[],COLUMN(STEAMER_H[HR]),FALSE)</f>
        <v>7</v>
      </c>
      <c r="K397" s="13">
        <f>VLOOKUP(MYRANKS_H[[#This Row],[IDFRANGRAPHS]],STEAMER_H[],COLUMN(STEAMER_H[R]),FALSE)</f>
        <v>29</v>
      </c>
      <c r="L397" s="13">
        <f>VLOOKUP(MYRANKS_H[[#This Row],[IDFRANGRAPHS]],STEAMER_H[],COLUMN(STEAMER_H[RBI]),FALSE)</f>
        <v>30</v>
      </c>
      <c r="M397" s="13">
        <f>VLOOKUP(MYRANKS_H[[#This Row],[IDFRANGRAPHS]],STEAMER_H[],COLUMN(STEAMER_H[BB]),FALSE)</f>
        <v>24</v>
      </c>
      <c r="N397" s="13">
        <f>VLOOKUP(MYRANKS_H[[#This Row],[IDFRANGRAPHS]],STEAMER_H[],COLUMN(STEAMER_H[SO]),FALSE)</f>
        <v>80</v>
      </c>
      <c r="O397" s="13">
        <f>VLOOKUP(MYRANKS_H[[#This Row],[IDFRANGRAPHS]],STEAMER_H[],COLUMN(STEAMER_H[SB]),FALSE)</f>
        <v>4</v>
      </c>
      <c r="P397" s="15">
        <f>MYRANKS_H[[#This Row],[H]]/MYRANKS_H[[#This Row],[AB]]</f>
        <v>0.23595505617977527</v>
      </c>
    </row>
    <row r="398" spans="1:16" x14ac:dyDescent="0.25">
      <c r="A398" s="9" t="s">
        <v>19556</v>
      </c>
      <c r="B398" s="16" t="str">
        <f>VLOOKUP(MYRANKS_H[[#This Row],[PLAYERID]],PLAYERIDMAP[],COLUMN(PLAYERIDMAP[LASTNAME]),FALSE)</f>
        <v>Nieves</v>
      </c>
      <c r="C398" s="13" t="str">
        <f>VLOOKUP(MYRANKS_H[[#This Row],[PLAYERID]],PLAYERIDMAP[],COLUMN(PLAYERIDMAP[FIRSTNAME]),FALSE)</f>
        <v xml:space="preserve">Wil </v>
      </c>
      <c r="D398" s="13" t="str">
        <f>VLOOKUP(MYRANKS_H[[#This Row],[PLAYERID]],PLAYERIDMAP[],COLUMN(PLAYERIDMAP[TEAM]),FALSE)</f>
        <v>ARI</v>
      </c>
      <c r="E398" s="13" t="str">
        <f>VLOOKUP(MYRANKS_H[[#This Row],[PLAYERID]],PLAYERIDMAP[],COLUMN(PLAYERIDMAP[POS]),FALSE)</f>
        <v>C</v>
      </c>
      <c r="F398" s="13">
        <f>VLOOKUP(MYRANKS_H[[#This Row],[PLAYERID]],PLAYERIDMAP[],COLUMN(PLAYERIDMAP[IDFANGRAPHS]),FALSE)</f>
        <v>1556</v>
      </c>
      <c r="G398" s="13">
        <f>VLOOKUP(MYRANKS_H[[#This Row],[IDFRANGRAPHS]],STEAMER_H[],COLUMN(STEAMER_H[PA]),FALSE)</f>
        <v>100</v>
      </c>
      <c r="H398" s="13">
        <f>VLOOKUP(MYRANKS_H[[#This Row],[IDFRANGRAPHS]],STEAMER_H[],COLUMN(STEAMER_H[AB]),FALSE)</f>
        <v>92</v>
      </c>
      <c r="I398" s="13">
        <f>VLOOKUP(MYRANKS_H[[#This Row],[IDFRANGRAPHS]],STEAMER_H[],COLUMN(STEAMER_H[H]),FALSE)</f>
        <v>22</v>
      </c>
      <c r="J398" s="13">
        <f>VLOOKUP(MYRANKS_H[[#This Row],[IDFRANGRAPHS]],STEAMER_H[],COLUMN(STEAMER_H[HR]),FALSE)</f>
        <v>1</v>
      </c>
      <c r="K398" s="13">
        <f>VLOOKUP(MYRANKS_H[[#This Row],[IDFRANGRAPHS]],STEAMER_H[],COLUMN(STEAMER_H[R]),FALSE)</f>
        <v>8</v>
      </c>
      <c r="L398" s="13">
        <f>VLOOKUP(MYRANKS_H[[#This Row],[IDFRANGRAPHS]],STEAMER_H[],COLUMN(STEAMER_H[RBI]),FALSE)</f>
        <v>9</v>
      </c>
      <c r="M398" s="13">
        <f>VLOOKUP(MYRANKS_H[[#This Row],[IDFRANGRAPHS]],STEAMER_H[],COLUMN(STEAMER_H[BB]),FALSE)</f>
        <v>6</v>
      </c>
      <c r="N398" s="13">
        <f>VLOOKUP(MYRANKS_H[[#This Row],[IDFRANGRAPHS]],STEAMER_H[],COLUMN(STEAMER_H[SO]),FALSE)</f>
        <v>17</v>
      </c>
      <c r="O398" s="13">
        <f>VLOOKUP(MYRANKS_H[[#This Row],[IDFRANGRAPHS]],STEAMER_H[],COLUMN(STEAMER_H[SB]),FALSE)</f>
        <v>0</v>
      </c>
      <c r="P398" s="15">
        <f>MYRANKS_H[[#This Row],[H]]/MYRANKS_H[[#This Row],[AB]]</f>
        <v>0.2391304347826087</v>
      </c>
    </row>
    <row r="399" spans="1:16" x14ac:dyDescent="0.25">
      <c r="A399" s="9" t="s">
        <v>19560</v>
      </c>
      <c r="B399" s="16" t="str">
        <f>VLOOKUP(MYRANKS_H[[#This Row],[PLAYERID]],PLAYERIDMAP[],COLUMN(PLAYERIDMAP[LASTNAME]),FALSE)</f>
        <v>Nishioka</v>
      </c>
      <c r="C399" s="13" t="str">
        <f>VLOOKUP(MYRANKS_H[[#This Row],[PLAYERID]],PLAYERIDMAP[],COLUMN(PLAYERIDMAP[FIRSTNAME]),FALSE)</f>
        <v xml:space="preserve">Tsuyoshi </v>
      </c>
      <c r="D399" s="13" t="str">
        <f>VLOOKUP(MYRANKS_H[[#This Row],[PLAYERID]],PLAYERIDMAP[],COLUMN(PLAYERIDMAP[TEAM]),FALSE)</f>
        <v>-</v>
      </c>
      <c r="E399" s="13" t="str">
        <f>VLOOKUP(MYRANKS_H[[#This Row],[PLAYERID]],PLAYERIDMAP[],COLUMN(PLAYERIDMAP[POS]),FALSE)</f>
        <v>-</v>
      </c>
      <c r="F399" s="13">
        <f>VLOOKUP(MYRANKS_H[[#This Row],[PLAYERID]],PLAYERIDMAP[],COLUMN(PLAYERIDMAP[IDFANGRAPHS]),FALSE)</f>
        <v>11531</v>
      </c>
      <c r="G399" s="13">
        <f>VLOOKUP(MYRANKS_H[[#This Row],[IDFRANGRAPHS]],STEAMER_H[],COLUMN(STEAMER_H[PA]),FALSE)</f>
        <v>100</v>
      </c>
      <c r="H399" s="13">
        <f>VLOOKUP(MYRANKS_H[[#This Row],[IDFRANGRAPHS]],STEAMER_H[],COLUMN(STEAMER_H[AB]),FALSE)</f>
        <v>92</v>
      </c>
      <c r="I399" s="13">
        <f>VLOOKUP(MYRANKS_H[[#This Row],[IDFRANGRAPHS]],STEAMER_H[],COLUMN(STEAMER_H[H]),FALSE)</f>
        <v>22</v>
      </c>
      <c r="J399" s="13">
        <f>VLOOKUP(MYRANKS_H[[#This Row],[IDFRANGRAPHS]],STEAMER_H[],COLUMN(STEAMER_H[HR]),FALSE)</f>
        <v>1</v>
      </c>
      <c r="K399" s="13">
        <f>VLOOKUP(MYRANKS_H[[#This Row],[IDFRANGRAPHS]],STEAMER_H[],COLUMN(STEAMER_H[R]),FALSE)</f>
        <v>9</v>
      </c>
      <c r="L399" s="13">
        <f>VLOOKUP(MYRANKS_H[[#This Row],[IDFRANGRAPHS]],STEAMER_H[],COLUMN(STEAMER_H[RBI]),FALSE)</f>
        <v>8</v>
      </c>
      <c r="M399" s="13">
        <f>VLOOKUP(MYRANKS_H[[#This Row],[IDFRANGRAPHS]],STEAMER_H[],COLUMN(STEAMER_H[BB]),FALSE)</f>
        <v>6</v>
      </c>
      <c r="N399" s="13">
        <f>VLOOKUP(MYRANKS_H[[#This Row],[IDFRANGRAPHS]],STEAMER_H[],COLUMN(STEAMER_H[SO]),FALSE)</f>
        <v>15</v>
      </c>
      <c r="O399" s="13">
        <f>VLOOKUP(MYRANKS_H[[#This Row],[IDFRANGRAPHS]],STEAMER_H[],COLUMN(STEAMER_H[SB]),FALSE)</f>
        <v>1</v>
      </c>
      <c r="P399" s="15">
        <f>MYRANKS_H[[#This Row],[H]]/MYRANKS_H[[#This Row],[AB]]</f>
        <v>0.2391304347826087</v>
      </c>
    </row>
    <row r="400" spans="1:16" x14ac:dyDescent="0.25">
      <c r="A400" s="9" t="s">
        <v>19561</v>
      </c>
      <c r="B400" s="16" t="str">
        <f>VLOOKUP(MYRANKS_H[[#This Row],[PLAYERID]],PLAYERIDMAP[],COLUMN(PLAYERIDMAP[LASTNAME]),FALSE)</f>
        <v>Nix</v>
      </c>
      <c r="C400" s="13" t="str">
        <f>VLOOKUP(MYRANKS_H[[#This Row],[PLAYERID]],PLAYERIDMAP[],COLUMN(PLAYERIDMAP[FIRSTNAME]),FALSE)</f>
        <v xml:space="preserve">Jayson </v>
      </c>
      <c r="D400" s="13" t="str">
        <f>VLOOKUP(MYRANKS_H[[#This Row],[PLAYERID]],PLAYERIDMAP[],COLUMN(PLAYERIDMAP[TEAM]),FALSE)</f>
        <v>NYY</v>
      </c>
      <c r="E400" s="13" t="str">
        <f>VLOOKUP(MYRANKS_H[[#This Row],[PLAYERID]],PLAYERIDMAP[],COLUMN(PLAYERIDMAP[POS]),FALSE)</f>
        <v>3B</v>
      </c>
      <c r="F400" s="13">
        <f>VLOOKUP(MYRANKS_H[[#This Row],[PLAYERID]],PLAYERIDMAP[],COLUMN(PLAYERIDMAP[IDFANGRAPHS]),FALSE)</f>
        <v>3790</v>
      </c>
      <c r="G400" s="13">
        <f>VLOOKUP(MYRANKS_H[[#This Row],[IDFRANGRAPHS]],STEAMER_H[],COLUMN(STEAMER_H[PA]),FALSE)</f>
        <v>100</v>
      </c>
      <c r="H400" s="13">
        <f>VLOOKUP(MYRANKS_H[[#This Row],[IDFRANGRAPHS]],STEAMER_H[],COLUMN(STEAMER_H[AB]),FALSE)</f>
        <v>90</v>
      </c>
      <c r="I400" s="13">
        <f>VLOOKUP(MYRANKS_H[[#This Row],[IDFRANGRAPHS]],STEAMER_H[],COLUMN(STEAMER_H[H]),FALSE)</f>
        <v>20</v>
      </c>
      <c r="J400" s="13">
        <f>VLOOKUP(MYRANKS_H[[#This Row],[IDFRANGRAPHS]],STEAMER_H[],COLUMN(STEAMER_H[HR]),FALSE)</f>
        <v>3</v>
      </c>
      <c r="K400" s="13">
        <f>VLOOKUP(MYRANKS_H[[#This Row],[IDFRANGRAPHS]],STEAMER_H[],COLUMN(STEAMER_H[R]),FALSE)</f>
        <v>10</v>
      </c>
      <c r="L400" s="13">
        <f>VLOOKUP(MYRANKS_H[[#This Row],[IDFRANGRAPHS]],STEAMER_H[],COLUMN(STEAMER_H[RBI]),FALSE)</f>
        <v>11</v>
      </c>
      <c r="M400" s="13">
        <f>VLOOKUP(MYRANKS_H[[#This Row],[IDFRANGRAPHS]],STEAMER_H[],COLUMN(STEAMER_H[BB]),FALSE)</f>
        <v>8</v>
      </c>
      <c r="N400" s="13">
        <f>VLOOKUP(MYRANKS_H[[#This Row],[IDFRANGRAPHS]],STEAMER_H[],COLUMN(STEAMER_H[SO]),FALSE)</f>
        <v>25</v>
      </c>
      <c r="O400" s="13">
        <f>VLOOKUP(MYRANKS_H[[#This Row],[IDFRANGRAPHS]],STEAMER_H[],COLUMN(STEAMER_H[SB]),FALSE)</f>
        <v>2</v>
      </c>
      <c r="P400" s="15">
        <f>MYRANKS_H[[#This Row],[H]]/MYRANKS_H[[#This Row],[AB]]</f>
        <v>0.22222222222222221</v>
      </c>
    </row>
    <row r="401" spans="1:16" x14ac:dyDescent="0.25">
      <c r="A401" s="9" t="s">
        <v>19565</v>
      </c>
      <c r="B401" s="16" t="str">
        <f>VLOOKUP(MYRANKS_H[[#This Row],[PLAYERID]],PLAYERIDMAP[],COLUMN(PLAYERIDMAP[LASTNAME]),FALSE)</f>
        <v>Nix</v>
      </c>
      <c r="C401" s="13" t="str">
        <f>VLOOKUP(MYRANKS_H[[#This Row],[PLAYERID]],PLAYERIDMAP[],COLUMN(PLAYERIDMAP[FIRSTNAME]),FALSE)</f>
        <v xml:space="preserve">Laynce </v>
      </c>
      <c r="D401" s="13" t="str">
        <f>VLOOKUP(MYRANKS_H[[#This Row],[PLAYERID]],PLAYERIDMAP[],COLUMN(PLAYERIDMAP[TEAM]),FALSE)</f>
        <v>PHI</v>
      </c>
      <c r="E401" s="13" t="str">
        <f>VLOOKUP(MYRANKS_H[[#This Row],[PLAYERID]],PLAYERIDMAP[],COLUMN(PLAYERIDMAP[POS]),FALSE)</f>
        <v>OF</v>
      </c>
      <c r="F401" s="13">
        <f>VLOOKUP(MYRANKS_H[[#This Row],[PLAYERID]],PLAYERIDMAP[],COLUMN(PLAYERIDMAP[IDFANGRAPHS]),FALSE)</f>
        <v>1766</v>
      </c>
      <c r="G401" s="13">
        <f>VLOOKUP(MYRANKS_H[[#This Row],[IDFRANGRAPHS]],STEAMER_H[],COLUMN(STEAMER_H[PA]),FALSE)</f>
        <v>163</v>
      </c>
      <c r="H401" s="13">
        <f>VLOOKUP(MYRANKS_H[[#This Row],[IDFRANGRAPHS]],STEAMER_H[],COLUMN(STEAMER_H[AB]),FALSE)</f>
        <v>147</v>
      </c>
      <c r="I401" s="13">
        <f>VLOOKUP(MYRANKS_H[[#This Row],[IDFRANGRAPHS]],STEAMER_H[],COLUMN(STEAMER_H[H]),FALSE)</f>
        <v>37</v>
      </c>
      <c r="J401" s="13">
        <f>VLOOKUP(MYRANKS_H[[#This Row],[IDFRANGRAPHS]],STEAMER_H[],COLUMN(STEAMER_H[HR]),FALSE)</f>
        <v>6</v>
      </c>
      <c r="K401" s="13">
        <f>VLOOKUP(MYRANKS_H[[#This Row],[IDFRANGRAPHS]],STEAMER_H[],COLUMN(STEAMER_H[R]),FALSE)</f>
        <v>17</v>
      </c>
      <c r="L401" s="13">
        <f>VLOOKUP(MYRANKS_H[[#This Row],[IDFRANGRAPHS]],STEAMER_H[],COLUMN(STEAMER_H[RBI]),FALSE)</f>
        <v>20</v>
      </c>
      <c r="M401" s="13">
        <f>VLOOKUP(MYRANKS_H[[#This Row],[IDFRANGRAPHS]],STEAMER_H[],COLUMN(STEAMER_H[BB]),FALSE)</f>
        <v>13</v>
      </c>
      <c r="N401" s="13">
        <f>VLOOKUP(MYRANKS_H[[#This Row],[IDFRANGRAPHS]],STEAMER_H[],COLUMN(STEAMER_H[SO]),FALSE)</f>
        <v>40</v>
      </c>
      <c r="O401" s="13">
        <f>VLOOKUP(MYRANKS_H[[#This Row],[IDFRANGRAPHS]],STEAMER_H[],COLUMN(STEAMER_H[SB]),FALSE)</f>
        <v>1</v>
      </c>
      <c r="P401" s="15">
        <f>MYRANKS_H[[#This Row],[H]]/MYRANKS_H[[#This Row],[AB]]</f>
        <v>0.25170068027210885</v>
      </c>
    </row>
    <row r="402" spans="1:16" x14ac:dyDescent="0.25">
      <c r="A402" s="9" t="s">
        <v>19585</v>
      </c>
      <c r="B402" s="16" t="str">
        <f>VLOOKUP(MYRANKS_H[[#This Row],[PLAYERID]],PLAYERIDMAP[],COLUMN(PLAYERIDMAP[LASTNAME]),FALSE)</f>
        <v>Norris</v>
      </c>
      <c r="C402" s="13" t="str">
        <f>VLOOKUP(MYRANKS_H[[#This Row],[PLAYERID]],PLAYERIDMAP[],COLUMN(PLAYERIDMAP[FIRSTNAME]),FALSE)</f>
        <v xml:space="preserve">Derek </v>
      </c>
      <c r="D402" s="13" t="str">
        <f>VLOOKUP(MYRANKS_H[[#This Row],[PLAYERID]],PLAYERIDMAP[],COLUMN(PLAYERIDMAP[TEAM]),FALSE)</f>
        <v>OAK</v>
      </c>
      <c r="E402" s="13" t="str">
        <f>VLOOKUP(MYRANKS_H[[#This Row],[PLAYERID]],PLAYERIDMAP[],COLUMN(PLAYERIDMAP[POS]),FALSE)</f>
        <v>C</v>
      </c>
      <c r="F402" s="13">
        <f>VLOOKUP(MYRANKS_H[[#This Row],[PLAYERID]],PLAYERIDMAP[],COLUMN(PLAYERIDMAP[IDFANGRAPHS]),FALSE)</f>
        <v>6867</v>
      </c>
      <c r="G402" s="13">
        <f>VLOOKUP(MYRANKS_H[[#This Row],[IDFRANGRAPHS]],STEAMER_H[],COLUMN(STEAMER_H[PA]),FALSE)</f>
        <v>259</v>
      </c>
      <c r="H402" s="13">
        <f>VLOOKUP(MYRANKS_H[[#This Row],[IDFRANGRAPHS]],STEAMER_H[],COLUMN(STEAMER_H[AB]),FALSE)</f>
        <v>226</v>
      </c>
      <c r="I402" s="13">
        <f>VLOOKUP(MYRANKS_H[[#This Row],[IDFRANGRAPHS]],STEAMER_H[],COLUMN(STEAMER_H[H]),FALSE)</f>
        <v>50</v>
      </c>
      <c r="J402" s="13">
        <f>VLOOKUP(MYRANKS_H[[#This Row],[IDFRANGRAPHS]],STEAMER_H[],COLUMN(STEAMER_H[HR]),FALSE)</f>
        <v>8</v>
      </c>
      <c r="K402" s="13">
        <f>VLOOKUP(MYRANKS_H[[#This Row],[IDFRANGRAPHS]],STEAMER_H[],COLUMN(STEAMER_H[R]),FALSE)</f>
        <v>28</v>
      </c>
      <c r="L402" s="13">
        <f>VLOOKUP(MYRANKS_H[[#This Row],[IDFRANGRAPHS]],STEAMER_H[],COLUMN(STEAMER_H[RBI]),FALSE)</f>
        <v>28</v>
      </c>
      <c r="M402" s="13">
        <f>VLOOKUP(MYRANKS_H[[#This Row],[IDFRANGRAPHS]],STEAMER_H[],COLUMN(STEAMER_H[BB]),FALSE)</f>
        <v>28</v>
      </c>
      <c r="N402" s="13">
        <f>VLOOKUP(MYRANKS_H[[#This Row],[IDFRANGRAPHS]],STEAMER_H[],COLUMN(STEAMER_H[SO]),FALSE)</f>
        <v>57</v>
      </c>
      <c r="O402" s="13">
        <f>VLOOKUP(MYRANKS_H[[#This Row],[IDFRANGRAPHS]],STEAMER_H[],COLUMN(STEAMER_H[SB]),FALSE)</f>
        <v>5</v>
      </c>
      <c r="P402" s="15">
        <f>MYRANKS_H[[#This Row],[H]]/MYRANKS_H[[#This Row],[AB]]</f>
        <v>0.22123893805309736</v>
      </c>
    </row>
    <row r="403" spans="1:16" x14ac:dyDescent="0.25">
      <c r="A403" s="9" t="s">
        <v>19591</v>
      </c>
      <c r="B403" s="16" t="str">
        <f>VLOOKUP(MYRANKS_H[[#This Row],[PLAYERID]],PLAYERIDMAP[],COLUMN(PLAYERIDMAP[LASTNAME]),FALSE)</f>
        <v>Nunez</v>
      </c>
      <c r="C403" s="13" t="str">
        <f>VLOOKUP(MYRANKS_H[[#This Row],[PLAYERID]],PLAYERIDMAP[],COLUMN(PLAYERIDMAP[FIRSTNAME]),FALSE)</f>
        <v xml:space="preserve">Eduardo </v>
      </c>
      <c r="D403" s="13" t="str">
        <f>VLOOKUP(MYRANKS_H[[#This Row],[PLAYERID]],PLAYERIDMAP[],COLUMN(PLAYERIDMAP[TEAM]),FALSE)</f>
        <v>NYY</v>
      </c>
      <c r="E403" s="13" t="str">
        <f>VLOOKUP(MYRANKS_H[[#This Row],[PLAYERID]],PLAYERIDMAP[],COLUMN(PLAYERIDMAP[POS]),FALSE)</f>
        <v>3B</v>
      </c>
      <c r="F403" s="13">
        <f>VLOOKUP(MYRANKS_H[[#This Row],[PLAYERID]],PLAYERIDMAP[],COLUMN(PLAYERIDMAP[IDFANGRAPHS]),FALSE)</f>
        <v>6848</v>
      </c>
      <c r="G403" s="13">
        <f>VLOOKUP(MYRANKS_H[[#This Row],[IDFRANGRAPHS]],STEAMER_H[],COLUMN(STEAMER_H[PA]),FALSE)</f>
        <v>181</v>
      </c>
      <c r="H403" s="13">
        <f>VLOOKUP(MYRANKS_H[[#This Row],[IDFRANGRAPHS]],STEAMER_H[],COLUMN(STEAMER_H[AB]),FALSE)</f>
        <v>167</v>
      </c>
      <c r="I403" s="13">
        <f>VLOOKUP(MYRANKS_H[[#This Row],[IDFRANGRAPHS]],STEAMER_H[],COLUMN(STEAMER_H[H]),FALSE)</f>
        <v>45</v>
      </c>
      <c r="J403" s="13">
        <f>VLOOKUP(MYRANKS_H[[#This Row],[IDFRANGRAPHS]],STEAMER_H[],COLUMN(STEAMER_H[HR]),FALSE)</f>
        <v>2</v>
      </c>
      <c r="K403" s="13">
        <f>VLOOKUP(MYRANKS_H[[#This Row],[IDFRANGRAPHS]],STEAMER_H[],COLUMN(STEAMER_H[R]),FALSE)</f>
        <v>20</v>
      </c>
      <c r="L403" s="13">
        <f>VLOOKUP(MYRANKS_H[[#This Row],[IDFRANGRAPHS]],STEAMER_H[],COLUMN(STEAMER_H[RBI]),FALSE)</f>
        <v>18</v>
      </c>
      <c r="M403" s="13">
        <f>VLOOKUP(MYRANKS_H[[#This Row],[IDFRANGRAPHS]],STEAMER_H[],COLUMN(STEAMER_H[BB]),FALSE)</f>
        <v>10</v>
      </c>
      <c r="N403" s="13">
        <f>VLOOKUP(MYRANKS_H[[#This Row],[IDFRANGRAPHS]],STEAMER_H[],COLUMN(STEAMER_H[SO]),FALSE)</f>
        <v>23</v>
      </c>
      <c r="O403" s="13">
        <f>VLOOKUP(MYRANKS_H[[#This Row],[IDFRANGRAPHS]],STEAMER_H[],COLUMN(STEAMER_H[SB]),FALSE)</f>
        <v>11</v>
      </c>
      <c r="P403" s="15">
        <f>MYRANKS_H[[#This Row],[H]]/MYRANKS_H[[#This Row],[AB]]</f>
        <v>0.26946107784431139</v>
      </c>
    </row>
    <row r="404" spans="1:16" x14ac:dyDescent="0.25">
      <c r="A404" s="9" t="s">
        <v>19618</v>
      </c>
      <c r="B404" s="16" t="str">
        <f>VLOOKUP(MYRANKS_H[[#This Row],[PLAYERID]],PLAYERIDMAP[],COLUMN(PLAYERIDMAP[LASTNAME]),FALSE)</f>
        <v>Olivo</v>
      </c>
      <c r="C404" s="13" t="str">
        <f>VLOOKUP(MYRANKS_H[[#This Row],[PLAYERID]],PLAYERIDMAP[],COLUMN(PLAYERIDMAP[FIRSTNAME]),FALSE)</f>
        <v xml:space="preserve">Miguel </v>
      </c>
      <c r="D404" s="13" t="str">
        <f>VLOOKUP(MYRANKS_H[[#This Row],[PLAYERID]],PLAYERIDMAP[],COLUMN(PLAYERIDMAP[TEAM]),FALSE)</f>
        <v>SEA</v>
      </c>
      <c r="E404" s="13" t="str">
        <f>VLOOKUP(MYRANKS_H[[#This Row],[PLAYERID]],PLAYERIDMAP[],COLUMN(PLAYERIDMAP[POS]),FALSE)</f>
        <v>C</v>
      </c>
      <c r="F404" s="13">
        <f>VLOOKUP(MYRANKS_H[[#This Row],[PLAYERID]],PLAYERIDMAP[],COLUMN(PLAYERIDMAP[IDFANGRAPHS]),FALSE)</f>
        <v>1638</v>
      </c>
      <c r="G404" s="13">
        <f>VLOOKUP(MYRANKS_H[[#This Row],[IDFRANGRAPHS]],STEAMER_H[],COLUMN(STEAMER_H[PA]),FALSE)</f>
        <v>109</v>
      </c>
      <c r="H404" s="13">
        <f>VLOOKUP(MYRANKS_H[[#This Row],[IDFRANGRAPHS]],STEAMER_H[],COLUMN(STEAMER_H[AB]),FALSE)</f>
        <v>102</v>
      </c>
      <c r="I404" s="13">
        <f>VLOOKUP(MYRANKS_H[[#This Row],[IDFRANGRAPHS]],STEAMER_H[],COLUMN(STEAMER_H[H]),FALSE)</f>
        <v>24</v>
      </c>
      <c r="J404" s="13">
        <f>VLOOKUP(MYRANKS_H[[#This Row],[IDFRANGRAPHS]],STEAMER_H[],COLUMN(STEAMER_H[HR]),FALSE)</f>
        <v>4</v>
      </c>
      <c r="K404" s="13">
        <f>VLOOKUP(MYRANKS_H[[#This Row],[IDFRANGRAPHS]],STEAMER_H[],COLUMN(STEAMER_H[R]),FALSE)</f>
        <v>10</v>
      </c>
      <c r="L404" s="13">
        <f>VLOOKUP(MYRANKS_H[[#This Row],[IDFRANGRAPHS]],STEAMER_H[],COLUMN(STEAMER_H[RBI]),FALSE)</f>
        <v>13</v>
      </c>
      <c r="M404" s="13">
        <f>VLOOKUP(MYRANKS_H[[#This Row],[IDFRANGRAPHS]],STEAMER_H[],COLUMN(STEAMER_H[BB]),FALSE)</f>
        <v>5</v>
      </c>
      <c r="N404" s="13">
        <f>VLOOKUP(MYRANKS_H[[#This Row],[IDFRANGRAPHS]],STEAMER_H[],COLUMN(STEAMER_H[SO]),FALSE)</f>
        <v>29</v>
      </c>
      <c r="O404" s="13">
        <f>VLOOKUP(MYRANKS_H[[#This Row],[IDFRANGRAPHS]],STEAMER_H[],COLUMN(STEAMER_H[SB]),FALSE)</f>
        <v>1</v>
      </c>
      <c r="P404" s="15">
        <f>MYRANKS_H[[#This Row],[H]]/MYRANKS_H[[#This Row],[AB]]</f>
        <v>0.23529411764705882</v>
      </c>
    </row>
    <row r="405" spans="1:16" x14ac:dyDescent="0.25">
      <c r="A405" s="9" t="s">
        <v>19622</v>
      </c>
      <c r="B405" s="16" t="str">
        <f>VLOOKUP(MYRANKS_H[[#This Row],[PLAYERID]],PLAYERIDMAP[],COLUMN(PLAYERIDMAP[LASTNAME]),FALSE)</f>
        <v>Olt</v>
      </c>
      <c r="C405" s="13" t="str">
        <f>VLOOKUP(MYRANKS_H[[#This Row],[PLAYERID]],PLAYERIDMAP[],COLUMN(PLAYERIDMAP[FIRSTNAME]),FALSE)</f>
        <v xml:space="preserve">Mike </v>
      </c>
      <c r="D405" s="13" t="str">
        <f>VLOOKUP(MYRANKS_H[[#This Row],[PLAYERID]],PLAYERIDMAP[],COLUMN(PLAYERIDMAP[TEAM]),FALSE)</f>
        <v>TEX</v>
      </c>
      <c r="E405" s="13" t="str">
        <f>VLOOKUP(MYRANKS_H[[#This Row],[PLAYERID]],PLAYERIDMAP[],COLUMN(PLAYERIDMAP[POS]),FALSE)</f>
        <v>3B</v>
      </c>
      <c r="F405" s="13">
        <f>VLOOKUP(MYRANKS_H[[#This Row],[PLAYERID]],PLAYERIDMAP[],COLUMN(PLAYERIDMAP[IDFANGRAPHS]),FALSE)</f>
        <v>10698</v>
      </c>
      <c r="G405" s="13">
        <f>VLOOKUP(MYRANKS_H[[#This Row],[IDFRANGRAPHS]],STEAMER_H[],COLUMN(STEAMER_H[PA]),FALSE)</f>
        <v>170</v>
      </c>
      <c r="H405" s="13">
        <f>VLOOKUP(MYRANKS_H[[#This Row],[IDFRANGRAPHS]],STEAMER_H[],COLUMN(STEAMER_H[AB]),FALSE)</f>
        <v>149</v>
      </c>
      <c r="I405" s="13">
        <f>VLOOKUP(MYRANKS_H[[#This Row],[IDFRANGRAPHS]],STEAMER_H[],COLUMN(STEAMER_H[H]),FALSE)</f>
        <v>36</v>
      </c>
      <c r="J405" s="13">
        <f>VLOOKUP(MYRANKS_H[[#This Row],[IDFRANGRAPHS]],STEAMER_H[],COLUMN(STEAMER_H[HR]),FALSE)</f>
        <v>6</v>
      </c>
      <c r="K405" s="13">
        <f>VLOOKUP(MYRANKS_H[[#This Row],[IDFRANGRAPHS]],STEAMER_H[],COLUMN(STEAMER_H[R]),FALSE)</f>
        <v>20</v>
      </c>
      <c r="L405" s="13">
        <f>VLOOKUP(MYRANKS_H[[#This Row],[IDFRANGRAPHS]],STEAMER_H[],COLUMN(STEAMER_H[RBI]),FALSE)</f>
        <v>21</v>
      </c>
      <c r="M405" s="13">
        <f>VLOOKUP(MYRANKS_H[[#This Row],[IDFRANGRAPHS]],STEAMER_H[],COLUMN(STEAMER_H[BB]),FALSE)</f>
        <v>17</v>
      </c>
      <c r="N405" s="13">
        <f>VLOOKUP(MYRANKS_H[[#This Row],[IDFRANGRAPHS]],STEAMER_H[],COLUMN(STEAMER_H[SO]),FALSE)</f>
        <v>41</v>
      </c>
      <c r="O405" s="13">
        <f>VLOOKUP(MYRANKS_H[[#This Row],[IDFRANGRAPHS]],STEAMER_H[],COLUMN(STEAMER_H[SB]),FALSE)</f>
        <v>2</v>
      </c>
      <c r="P405" s="15">
        <f>MYRANKS_H[[#This Row],[H]]/MYRANKS_H[[#This Row],[AB]]</f>
        <v>0.24161073825503357</v>
      </c>
    </row>
    <row r="406" spans="1:16" x14ac:dyDescent="0.25">
      <c r="A406" s="9" t="s">
        <v>19628</v>
      </c>
      <c r="B406" s="16" t="str">
        <f>VLOOKUP(MYRANKS_H[[#This Row],[PLAYERID]],PLAYERIDMAP[],COLUMN(PLAYERIDMAP[LASTNAME]),FALSE)</f>
        <v>Orr</v>
      </c>
      <c r="C406" s="13" t="str">
        <f>VLOOKUP(MYRANKS_H[[#This Row],[PLAYERID]],PLAYERIDMAP[],COLUMN(PLAYERIDMAP[FIRSTNAME]),FALSE)</f>
        <v xml:space="preserve">Pete </v>
      </c>
      <c r="D406" s="13" t="str">
        <f>VLOOKUP(MYRANKS_H[[#This Row],[PLAYERID]],PLAYERIDMAP[],COLUMN(PLAYERIDMAP[TEAM]),FALSE)</f>
        <v>PHI</v>
      </c>
      <c r="E406" s="13" t="str">
        <f>VLOOKUP(MYRANKS_H[[#This Row],[PLAYERID]],PLAYERIDMAP[],COLUMN(PLAYERIDMAP[POS]),FALSE)</f>
        <v>2B</v>
      </c>
      <c r="F406" s="13">
        <f>VLOOKUP(MYRANKS_H[[#This Row],[PLAYERID]],PLAYERIDMAP[],COLUMN(PLAYERIDMAP[IDFANGRAPHS]),FALSE)</f>
        <v>2748</v>
      </c>
      <c r="G406" s="13">
        <f>VLOOKUP(MYRANKS_H[[#This Row],[IDFRANGRAPHS]],STEAMER_H[],COLUMN(STEAMER_H[PA]),FALSE)</f>
        <v>100</v>
      </c>
      <c r="H406" s="13">
        <f>VLOOKUP(MYRANKS_H[[#This Row],[IDFRANGRAPHS]],STEAMER_H[],COLUMN(STEAMER_H[AB]),FALSE)</f>
        <v>92</v>
      </c>
      <c r="I406" s="13">
        <f>VLOOKUP(MYRANKS_H[[#This Row],[IDFRANGRAPHS]],STEAMER_H[],COLUMN(STEAMER_H[H]),FALSE)</f>
        <v>22</v>
      </c>
      <c r="J406" s="13">
        <f>VLOOKUP(MYRANKS_H[[#This Row],[IDFRANGRAPHS]],STEAMER_H[],COLUMN(STEAMER_H[HR]),FALSE)</f>
        <v>1</v>
      </c>
      <c r="K406" s="13">
        <f>VLOOKUP(MYRANKS_H[[#This Row],[IDFRANGRAPHS]],STEAMER_H[],COLUMN(STEAMER_H[R]),FALSE)</f>
        <v>10</v>
      </c>
      <c r="L406" s="13">
        <f>VLOOKUP(MYRANKS_H[[#This Row],[IDFRANGRAPHS]],STEAMER_H[],COLUMN(STEAMER_H[RBI]),FALSE)</f>
        <v>9</v>
      </c>
      <c r="M406" s="13">
        <f>VLOOKUP(MYRANKS_H[[#This Row],[IDFRANGRAPHS]],STEAMER_H[],COLUMN(STEAMER_H[BB]),FALSE)</f>
        <v>5</v>
      </c>
      <c r="N406" s="13">
        <f>VLOOKUP(MYRANKS_H[[#This Row],[IDFRANGRAPHS]],STEAMER_H[],COLUMN(STEAMER_H[SO]),FALSE)</f>
        <v>19</v>
      </c>
      <c r="O406" s="13">
        <f>VLOOKUP(MYRANKS_H[[#This Row],[IDFRANGRAPHS]],STEAMER_H[],COLUMN(STEAMER_H[SB]),FALSE)</f>
        <v>4</v>
      </c>
      <c r="P406" s="15">
        <f>MYRANKS_H[[#This Row],[H]]/MYRANKS_H[[#This Row],[AB]]</f>
        <v>0.2391304347826087</v>
      </c>
    </row>
    <row r="407" spans="1:16" x14ac:dyDescent="0.25">
      <c r="A407" s="9" t="s">
        <v>19632</v>
      </c>
      <c r="B407" s="16" t="str">
        <f>VLOOKUP(MYRANKS_H[[#This Row],[PLAYERID]],PLAYERIDMAP[],COLUMN(PLAYERIDMAP[LASTNAME]),FALSE)</f>
        <v>Ortega</v>
      </c>
      <c r="C407" s="13" t="str">
        <f>VLOOKUP(MYRANKS_H[[#This Row],[PLAYERID]],PLAYERIDMAP[],COLUMN(PLAYERIDMAP[FIRSTNAME]),FALSE)</f>
        <v xml:space="preserve">Rafael </v>
      </c>
      <c r="D407" s="13" t="str">
        <f>VLOOKUP(MYRANKS_H[[#This Row],[PLAYERID]],PLAYERIDMAP[],COLUMN(PLAYERIDMAP[TEAM]),FALSE)</f>
        <v>COL</v>
      </c>
      <c r="E407" s="13" t="str">
        <f>VLOOKUP(MYRANKS_H[[#This Row],[PLAYERID]],PLAYERIDMAP[],COLUMN(PLAYERIDMAP[POS]),FALSE)</f>
        <v>OF</v>
      </c>
      <c r="F407" s="13">
        <f>VLOOKUP(MYRANKS_H[[#This Row],[PLAYERID]],PLAYERIDMAP[],COLUMN(PLAYERIDMAP[IDFANGRAPHS]),FALSE)</f>
        <v>10323</v>
      </c>
      <c r="G407" s="13">
        <f>VLOOKUP(MYRANKS_H[[#This Row],[IDFRANGRAPHS]],STEAMER_H[],COLUMN(STEAMER_H[PA]),FALSE)</f>
        <v>100</v>
      </c>
      <c r="H407" s="13">
        <f>VLOOKUP(MYRANKS_H[[#This Row],[IDFRANGRAPHS]],STEAMER_H[],COLUMN(STEAMER_H[AB]),FALSE)</f>
        <v>92</v>
      </c>
      <c r="I407" s="13">
        <f>VLOOKUP(MYRANKS_H[[#This Row],[IDFRANGRAPHS]],STEAMER_H[],COLUMN(STEAMER_H[H]),FALSE)</f>
        <v>24</v>
      </c>
      <c r="J407" s="13">
        <f>VLOOKUP(MYRANKS_H[[#This Row],[IDFRANGRAPHS]],STEAMER_H[],COLUMN(STEAMER_H[HR]),FALSE)</f>
        <v>2</v>
      </c>
      <c r="K407" s="13">
        <f>VLOOKUP(MYRANKS_H[[#This Row],[IDFRANGRAPHS]],STEAMER_H[],COLUMN(STEAMER_H[R]),FALSE)</f>
        <v>11</v>
      </c>
      <c r="L407" s="13">
        <f>VLOOKUP(MYRANKS_H[[#This Row],[IDFRANGRAPHS]],STEAMER_H[],COLUMN(STEAMER_H[RBI]),FALSE)</f>
        <v>10</v>
      </c>
      <c r="M407" s="13">
        <f>VLOOKUP(MYRANKS_H[[#This Row],[IDFRANGRAPHS]],STEAMER_H[],COLUMN(STEAMER_H[BB]),FALSE)</f>
        <v>6</v>
      </c>
      <c r="N407" s="13">
        <f>VLOOKUP(MYRANKS_H[[#This Row],[IDFRANGRAPHS]],STEAMER_H[],COLUMN(STEAMER_H[SO]),FALSE)</f>
        <v>17</v>
      </c>
      <c r="O407" s="13">
        <f>VLOOKUP(MYRANKS_H[[#This Row],[IDFRANGRAPHS]],STEAMER_H[],COLUMN(STEAMER_H[SB]),FALSE)</f>
        <v>6</v>
      </c>
      <c r="P407" s="15">
        <f>MYRANKS_H[[#This Row],[H]]/MYRANKS_H[[#This Row],[AB]]</f>
        <v>0.2608695652173913</v>
      </c>
    </row>
    <row r="408" spans="1:16" x14ac:dyDescent="0.25">
      <c r="A408" s="9" t="s">
        <v>19634</v>
      </c>
      <c r="B408" s="16" t="str">
        <f>VLOOKUP(MYRANKS_H[[#This Row],[PLAYERID]],PLAYERIDMAP[],COLUMN(PLAYERIDMAP[LASTNAME]),FALSE)</f>
        <v>Ortiz</v>
      </c>
      <c r="C408" s="13" t="str">
        <f>VLOOKUP(MYRANKS_H[[#This Row],[PLAYERID]],PLAYERIDMAP[],COLUMN(PLAYERIDMAP[FIRSTNAME]),FALSE)</f>
        <v xml:space="preserve">David </v>
      </c>
      <c r="D408" s="13" t="str">
        <f>VLOOKUP(MYRANKS_H[[#This Row],[PLAYERID]],PLAYERIDMAP[],COLUMN(PLAYERIDMAP[TEAM]),FALSE)</f>
        <v>BOS</v>
      </c>
      <c r="E408" s="13" t="str">
        <f>VLOOKUP(MYRANKS_H[[#This Row],[PLAYERID]],PLAYERIDMAP[],COLUMN(PLAYERIDMAP[POS]),FALSE)</f>
        <v>DH</v>
      </c>
      <c r="F408" s="13">
        <f>VLOOKUP(MYRANKS_H[[#This Row],[PLAYERID]],PLAYERIDMAP[],COLUMN(PLAYERIDMAP[IDFANGRAPHS]),FALSE)</f>
        <v>745</v>
      </c>
      <c r="G408" s="13">
        <f>VLOOKUP(MYRANKS_H[[#This Row],[IDFRANGRAPHS]],STEAMER_H[],COLUMN(STEAMER_H[PA]),FALSE)</f>
        <v>501</v>
      </c>
      <c r="H408" s="13">
        <f>VLOOKUP(MYRANKS_H[[#This Row],[IDFRANGRAPHS]],STEAMER_H[],COLUMN(STEAMER_H[AB]),FALSE)</f>
        <v>429</v>
      </c>
      <c r="I408" s="13">
        <f>VLOOKUP(MYRANKS_H[[#This Row],[IDFRANGRAPHS]],STEAMER_H[],COLUMN(STEAMER_H[H]),FALSE)</f>
        <v>120</v>
      </c>
      <c r="J408" s="13">
        <f>VLOOKUP(MYRANKS_H[[#This Row],[IDFRANGRAPHS]],STEAMER_H[],COLUMN(STEAMER_H[HR]),FALSE)</f>
        <v>22</v>
      </c>
      <c r="K408" s="13">
        <f>VLOOKUP(MYRANKS_H[[#This Row],[IDFRANGRAPHS]],STEAMER_H[],COLUMN(STEAMER_H[R]),FALSE)</f>
        <v>70</v>
      </c>
      <c r="L408" s="13">
        <f>VLOOKUP(MYRANKS_H[[#This Row],[IDFRANGRAPHS]],STEAMER_H[],COLUMN(STEAMER_H[RBI]),FALSE)</f>
        <v>76</v>
      </c>
      <c r="M408" s="13">
        <f>VLOOKUP(MYRANKS_H[[#This Row],[IDFRANGRAPHS]],STEAMER_H[],COLUMN(STEAMER_H[BB]),FALSE)</f>
        <v>66</v>
      </c>
      <c r="N408" s="13">
        <f>VLOOKUP(MYRANKS_H[[#This Row],[IDFRANGRAPHS]],STEAMER_H[],COLUMN(STEAMER_H[SO]),FALSE)</f>
        <v>82</v>
      </c>
      <c r="O408" s="13">
        <f>VLOOKUP(MYRANKS_H[[#This Row],[IDFRANGRAPHS]],STEAMER_H[],COLUMN(STEAMER_H[SB]),FALSE)</f>
        <v>1</v>
      </c>
      <c r="P408" s="15">
        <f>MYRANKS_H[[#This Row],[H]]/MYRANKS_H[[#This Row],[AB]]</f>
        <v>0.27972027972027974</v>
      </c>
    </row>
    <row r="409" spans="1:16" x14ac:dyDescent="0.25">
      <c r="A409" s="9" t="s">
        <v>19650</v>
      </c>
      <c r="B409" s="16" t="str">
        <f>VLOOKUP(MYRANKS_H[[#This Row],[PLAYERID]],PLAYERIDMAP[],COLUMN(PLAYERIDMAP[LASTNAME]),FALSE)</f>
        <v>Overbay</v>
      </c>
      <c r="C409" s="13" t="str">
        <f>VLOOKUP(MYRANKS_H[[#This Row],[PLAYERID]],PLAYERIDMAP[],COLUMN(PLAYERIDMAP[FIRSTNAME]),FALSE)</f>
        <v xml:space="preserve">Lyle </v>
      </c>
      <c r="D409" s="13" t="str">
        <f>VLOOKUP(MYRANKS_H[[#This Row],[PLAYERID]],PLAYERIDMAP[],COLUMN(PLAYERIDMAP[TEAM]),FALSE)</f>
        <v>ATL</v>
      </c>
      <c r="E409" s="13" t="str">
        <f>VLOOKUP(MYRANKS_H[[#This Row],[PLAYERID]],PLAYERIDMAP[],COLUMN(PLAYERIDMAP[POS]),FALSE)</f>
        <v>1B</v>
      </c>
      <c r="F409" s="13">
        <f>VLOOKUP(MYRANKS_H[[#This Row],[PLAYERID]],PLAYERIDMAP[],COLUMN(PLAYERIDMAP[IDFANGRAPHS]),FALSE)</f>
        <v>1617</v>
      </c>
      <c r="G409" s="13">
        <f>VLOOKUP(MYRANKS_H[[#This Row],[IDFRANGRAPHS]],STEAMER_H[],COLUMN(STEAMER_H[PA]),FALSE)</f>
        <v>104</v>
      </c>
      <c r="H409" s="13">
        <f>VLOOKUP(MYRANKS_H[[#This Row],[IDFRANGRAPHS]],STEAMER_H[],COLUMN(STEAMER_H[AB]),FALSE)</f>
        <v>90</v>
      </c>
      <c r="I409" s="13">
        <f>VLOOKUP(MYRANKS_H[[#This Row],[IDFRANGRAPHS]],STEAMER_H[],COLUMN(STEAMER_H[H]),FALSE)</f>
        <v>21</v>
      </c>
      <c r="J409" s="13">
        <f>VLOOKUP(MYRANKS_H[[#This Row],[IDFRANGRAPHS]],STEAMER_H[],COLUMN(STEAMER_H[HR]),FALSE)</f>
        <v>2</v>
      </c>
      <c r="K409" s="13">
        <f>VLOOKUP(MYRANKS_H[[#This Row],[IDFRANGRAPHS]],STEAMER_H[],COLUMN(STEAMER_H[R]),FALSE)</f>
        <v>11</v>
      </c>
      <c r="L409" s="13">
        <f>VLOOKUP(MYRANKS_H[[#This Row],[IDFRANGRAPHS]],STEAMER_H[],COLUMN(STEAMER_H[RBI]),FALSE)</f>
        <v>11</v>
      </c>
      <c r="M409" s="13">
        <f>VLOOKUP(MYRANKS_H[[#This Row],[IDFRANGRAPHS]],STEAMER_H[],COLUMN(STEAMER_H[BB]),FALSE)</f>
        <v>11</v>
      </c>
      <c r="N409" s="13">
        <f>VLOOKUP(MYRANKS_H[[#This Row],[IDFRANGRAPHS]],STEAMER_H[],COLUMN(STEAMER_H[SO]),FALSE)</f>
        <v>23</v>
      </c>
      <c r="O409" s="13">
        <f>VLOOKUP(MYRANKS_H[[#This Row],[IDFRANGRAPHS]],STEAMER_H[],COLUMN(STEAMER_H[SB]),FALSE)</f>
        <v>1</v>
      </c>
      <c r="P409" s="15">
        <f>MYRANKS_H[[#This Row],[H]]/MYRANKS_H[[#This Row],[AB]]</f>
        <v>0.23333333333333334</v>
      </c>
    </row>
    <row r="410" spans="1:16" x14ac:dyDescent="0.25">
      <c r="A410" s="9" t="s">
        <v>19658</v>
      </c>
      <c r="B410" s="16" t="str">
        <f>VLOOKUP(MYRANKS_H[[#This Row],[PLAYERID]],PLAYERIDMAP[],COLUMN(PLAYERIDMAP[LASTNAME]),FALSE)</f>
        <v>Pacheco</v>
      </c>
      <c r="C410" s="13" t="str">
        <f>VLOOKUP(MYRANKS_H[[#This Row],[PLAYERID]],PLAYERIDMAP[],COLUMN(PLAYERIDMAP[FIRSTNAME]),FALSE)</f>
        <v xml:space="preserve">Jordan </v>
      </c>
      <c r="D410" s="13" t="str">
        <f>VLOOKUP(MYRANKS_H[[#This Row],[PLAYERID]],PLAYERIDMAP[],COLUMN(PLAYERIDMAP[TEAM]),FALSE)</f>
        <v>COL</v>
      </c>
      <c r="E410" s="13" t="str">
        <f>VLOOKUP(MYRANKS_H[[#This Row],[PLAYERID]],PLAYERIDMAP[],COLUMN(PLAYERIDMAP[POS]),FALSE)</f>
        <v>C</v>
      </c>
      <c r="F410" s="13">
        <f>VLOOKUP(MYRANKS_H[[#This Row],[PLAYERID]],PLAYERIDMAP[],COLUMN(PLAYERIDMAP[IDFANGRAPHS]),FALSE)</f>
        <v>2677</v>
      </c>
      <c r="G410" s="13">
        <f>VLOOKUP(MYRANKS_H[[#This Row],[IDFRANGRAPHS]],STEAMER_H[],COLUMN(STEAMER_H[PA]),FALSE)</f>
        <v>323</v>
      </c>
      <c r="H410" s="13">
        <f>VLOOKUP(MYRANKS_H[[#This Row],[IDFRANGRAPHS]],STEAMER_H[],COLUMN(STEAMER_H[AB]),FALSE)</f>
        <v>297</v>
      </c>
      <c r="I410" s="13">
        <f>VLOOKUP(MYRANKS_H[[#This Row],[IDFRANGRAPHS]],STEAMER_H[],COLUMN(STEAMER_H[H]),FALSE)</f>
        <v>85</v>
      </c>
      <c r="J410" s="13">
        <f>VLOOKUP(MYRANKS_H[[#This Row],[IDFRANGRAPHS]],STEAMER_H[],COLUMN(STEAMER_H[HR]),FALSE)</f>
        <v>5</v>
      </c>
      <c r="K410" s="13">
        <f>VLOOKUP(MYRANKS_H[[#This Row],[IDFRANGRAPHS]],STEAMER_H[],COLUMN(STEAMER_H[R]),FALSE)</f>
        <v>33</v>
      </c>
      <c r="L410" s="13">
        <f>VLOOKUP(MYRANKS_H[[#This Row],[IDFRANGRAPHS]],STEAMER_H[],COLUMN(STEAMER_H[RBI]),FALSE)</f>
        <v>36</v>
      </c>
      <c r="M410" s="13">
        <f>VLOOKUP(MYRANKS_H[[#This Row],[IDFRANGRAPHS]],STEAMER_H[],COLUMN(STEAMER_H[BB]),FALSE)</f>
        <v>18</v>
      </c>
      <c r="N410" s="13">
        <f>VLOOKUP(MYRANKS_H[[#This Row],[IDFRANGRAPHS]],STEAMER_H[],COLUMN(STEAMER_H[SO]),FALSE)</f>
        <v>37</v>
      </c>
      <c r="O410" s="13">
        <f>VLOOKUP(MYRANKS_H[[#This Row],[IDFRANGRAPHS]],STEAMER_H[],COLUMN(STEAMER_H[SB]),FALSE)</f>
        <v>3</v>
      </c>
      <c r="P410" s="15">
        <f>MYRANKS_H[[#This Row],[H]]/MYRANKS_H[[#This Row],[AB]]</f>
        <v>0.28619528619528617</v>
      </c>
    </row>
    <row r="411" spans="1:16" x14ac:dyDescent="0.25">
      <c r="A411" s="9" t="s">
        <v>19661</v>
      </c>
      <c r="B411" s="16" t="str">
        <f>VLOOKUP(MYRANKS_H[[#This Row],[PLAYERID]],PLAYERIDMAP[],COLUMN(PLAYERIDMAP[LASTNAME]),FALSE)</f>
        <v>Pagan</v>
      </c>
      <c r="C411" s="13" t="str">
        <f>VLOOKUP(MYRANKS_H[[#This Row],[PLAYERID]],PLAYERIDMAP[],COLUMN(PLAYERIDMAP[FIRSTNAME]),FALSE)</f>
        <v xml:space="preserve">Angel </v>
      </c>
      <c r="D411" s="13" t="str">
        <f>VLOOKUP(MYRANKS_H[[#This Row],[PLAYERID]],PLAYERIDMAP[],COLUMN(PLAYERIDMAP[TEAM]),FALSE)</f>
        <v>SF</v>
      </c>
      <c r="E411" s="13" t="str">
        <f>VLOOKUP(MYRANKS_H[[#This Row],[PLAYERID]],PLAYERIDMAP[],COLUMN(PLAYERIDMAP[POS]),FALSE)</f>
        <v>OF</v>
      </c>
      <c r="F411" s="13">
        <f>VLOOKUP(MYRANKS_H[[#This Row],[PLAYERID]],PLAYERIDMAP[],COLUMN(PLAYERIDMAP[IDFANGRAPHS]),FALSE)</f>
        <v>2918</v>
      </c>
      <c r="G411" s="13">
        <f>VLOOKUP(MYRANKS_H[[#This Row],[IDFRANGRAPHS]],STEAMER_H[],COLUMN(STEAMER_H[PA]),FALSE)</f>
        <v>682</v>
      </c>
      <c r="H411" s="13">
        <f>VLOOKUP(MYRANKS_H[[#This Row],[IDFRANGRAPHS]],STEAMER_H[],COLUMN(STEAMER_H[AB]),FALSE)</f>
        <v>616</v>
      </c>
      <c r="I411" s="13">
        <f>VLOOKUP(MYRANKS_H[[#This Row],[IDFRANGRAPHS]],STEAMER_H[],COLUMN(STEAMER_H[H]),FALSE)</f>
        <v>174</v>
      </c>
      <c r="J411" s="13">
        <f>VLOOKUP(MYRANKS_H[[#This Row],[IDFRANGRAPHS]],STEAMER_H[],COLUMN(STEAMER_H[HR]),FALSE)</f>
        <v>9</v>
      </c>
      <c r="K411" s="13">
        <f>VLOOKUP(MYRANKS_H[[#This Row],[IDFRANGRAPHS]],STEAMER_H[],COLUMN(STEAMER_H[R]),FALSE)</f>
        <v>93</v>
      </c>
      <c r="L411" s="13">
        <f>VLOOKUP(MYRANKS_H[[#This Row],[IDFRANGRAPHS]],STEAMER_H[],COLUMN(STEAMER_H[RBI]),FALSE)</f>
        <v>58</v>
      </c>
      <c r="M411" s="13">
        <f>VLOOKUP(MYRANKS_H[[#This Row],[IDFRANGRAPHS]],STEAMER_H[],COLUMN(STEAMER_H[BB]),FALSE)</f>
        <v>54</v>
      </c>
      <c r="N411" s="13">
        <f>VLOOKUP(MYRANKS_H[[#This Row],[IDFRANGRAPHS]],STEAMER_H[],COLUMN(STEAMER_H[SO]),FALSE)</f>
        <v>96</v>
      </c>
      <c r="O411" s="13">
        <f>VLOOKUP(MYRANKS_H[[#This Row],[IDFRANGRAPHS]],STEAMER_H[],COLUMN(STEAMER_H[SB]),FALSE)</f>
        <v>24</v>
      </c>
      <c r="P411" s="15">
        <f>MYRANKS_H[[#This Row],[H]]/MYRANKS_H[[#This Row],[AB]]</f>
        <v>0.28246753246753248</v>
      </c>
    </row>
    <row r="412" spans="1:16" x14ac:dyDescent="0.25">
      <c r="A412" s="9" t="s">
        <v>19669</v>
      </c>
      <c r="B412" s="16" t="str">
        <f>VLOOKUP(MYRANKS_H[[#This Row],[PLAYERID]],PLAYERIDMAP[],COLUMN(PLAYERIDMAP[LASTNAME]),FALSE)</f>
        <v>Paredes</v>
      </c>
      <c r="C412" s="13" t="str">
        <f>VLOOKUP(MYRANKS_H[[#This Row],[PLAYERID]],PLAYERIDMAP[],COLUMN(PLAYERIDMAP[FIRSTNAME]),FALSE)</f>
        <v xml:space="preserve">Jimmy </v>
      </c>
      <c r="D412" s="13" t="str">
        <f>VLOOKUP(MYRANKS_H[[#This Row],[PLAYERID]],PLAYERIDMAP[],COLUMN(PLAYERIDMAP[TEAM]),FALSE)</f>
        <v>HOU</v>
      </c>
      <c r="E412" s="13" t="str">
        <f>VLOOKUP(MYRANKS_H[[#This Row],[PLAYERID]],PLAYERIDMAP[],COLUMN(PLAYERIDMAP[POS]),FALSE)</f>
        <v>3B</v>
      </c>
      <c r="F412" s="13">
        <f>VLOOKUP(MYRANKS_H[[#This Row],[PLAYERID]],PLAYERIDMAP[],COLUMN(PLAYERIDMAP[IDFANGRAPHS]),FALSE)</f>
        <v>5481</v>
      </c>
      <c r="G412" s="13">
        <f>VLOOKUP(MYRANKS_H[[#This Row],[IDFRANGRAPHS]],STEAMER_H[],COLUMN(STEAMER_H[PA]),FALSE)</f>
        <v>103</v>
      </c>
      <c r="H412" s="13">
        <f>VLOOKUP(MYRANKS_H[[#This Row],[IDFRANGRAPHS]],STEAMER_H[],COLUMN(STEAMER_H[AB]),FALSE)</f>
        <v>97</v>
      </c>
      <c r="I412" s="13">
        <f>VLOOKUP(MYRANKS_H[[#This Row],[IDFRANGRAPHS]],STEAMER_H[],COLUMN(STEAMER_H[H]),FALSE)</f>
        <v>26</v>
      </c>
      <c r="J412" s="13">
        <f>VLOOKUP(MYRANKS_H[[#This Row],[IDFRANGRAPHS]],STEAMER_H[],COLUMN(STEAMER_H[HR]),FALSE)</f>
        <v>2</v>
      </c>
      <c r="K412" s="13">
        <f>VLOOKUP(MYRANKS_H[[#This Row],[IDFRANGRAPHS]],STEAMER_H[],COLUMN(STEAMER_H[R]),FALSE)</f>
        <v>11</v>
      </c>
      <c r="L412" s="13">
        <f>VLOOKUP(MYRANKS_H[[#This Row],[IDFRANGRAPHS]],STEAMER_H[],COLUMN(STEAMER_H[RBI]),FALSE)</f>
        <v>10</v>
      </c>
      <c r="M412" s="13">
        <f>VLOOKUP(MYRANKS_H[[#This Row],[IDFRANGRAPHS]],STEAMER_H[],COLUMN(STEAMER_H[BB]),FALSE)</f>
        <v>4</v>
      </c>
      <c r="N412" s="13">
        <f>VLOOKUP(MYRANKS_H[[#This Row],[IDFRANGRAPHS]],STEAMER_H[],COLUMN(STEAMER_H[SO]),FALSE)</f>
        <v>20</v>
      </c>
      <c r="O412" s="13">
        <f>VLOOKUP(MYRANKS_H[[#This Row],[IDFRANGRAPHS]],STEAMER_H[],COLUMN(STEAMER_H[SB]),FALSE)</f>
        <v>5</v>
      </c>
      <c r="P412" s="15">
        <f>MYRANKS_H[[#This Row],[H]]/MYRANKS_H[[#This Row],[AB]]</f>
        <v>0.26804123711340205</v>
      </c>
    </row>
    <row r="413" spans="1:16" x14ac:dyDescent="0.25">
      <c r="A413" s="9" t="s">
        <v>19676</v>
      </c>
      <c r="B413" s="16" t="str">
        <f>VLOOKUP(MYRANKS_H[[#This Row],[PLAYERID]],PLAYERIDMAP[],COLUMN(PLAYERIDMAP[LASTNAME]),FALSE)</f>
        <v>Parmelee</v>
      </c>
      <c r="C413" s="13" t="str">
        <f>VLOOKUP(MYRANKS_H[[#This Row],[PLAYERID]],PLAYERIDMAP[],COLUMN(PLAYERIDMAP[FIRSTNAME]),FALSE)</f>
        <v xml:space="preserve">Chris </v>
      </c>
      <c r="D413" s="13" t="str">
        <f>VLOOKUP(MYRANKS_H[[#This Row],[PLAYERID]],PLAYERIDMAP[],COLUMN(PLAYERIDMAP[TEAM]),FALSE)</f>
        <v>MIN</v>
      </c>
      <c r="E413" s="13" t="str">
        <f>VLOOKUP(MYRANKS_H[[#This Row],[PLAYERID]],PLAYERIDMAP[],COLUMN(PLAYERIDMAP[POS]),FALSE)</f>
        <v>1B</v>
      </c>
      <c r="F413" s="13">
        <f>VLOOKUP(MYRANKS_H[[#This Row],[PLAYERID]],PLAYERIDMAP[],COLUMN(PLAYERIDMAP[IDFANGRAPHS]),FALSE)</f>
        <v>2554</v>
      </c>
      <c r="G413" s="13">
        <f>VLOOKUP(MYRANKS_H[[#This Row],[IDFRANGRAPHS]],STEAMER_H[],COLUMN(STEAMER_H[PA]),FALSE)</f>
        <v>358</v>
      </c>
      <c r="H413" s="13">
        <f>VLOOKUP(MYRANKS_H[[#This Row],[IDFRANGRAPHS]],STEAMER_H[],COLUMN(STEAMER_H[AB]),FALSE)</f>
        <v>316</v>
      </c>
      <c r="I413" s="13">
        <f>VLOOKUP(MYRANKS_H[[#This Row],[IDFRANGRAPHS]],STEAMER_H[],COLUMN(STEAMER_H[H]),FALSE)</f>
        <v>82</v>
      </c>
      <c r="J413" s="13">
        <f>VLOOKUP(MYRANKS_H[[#This Row],[IDFRANGRAPHS]],STEAMER_H[],COLUMN(STEAMER_H[HR]),FALSE)</f>
        <v>10</v>
      </c>
      <c r="K413" s="13">
        <f>VLOOKUP(MYRANKS_H[[#This Row],[IDFRANGRAPHS]],STEAMER_H[],COLUMN(STEAMER_H[R]),FALSE)</f>
        <v>39</v>
      </c>
      <c r="L413" s="13">
        <f>VLOOKUP(MYRANKS_H[[#This Row],[IDFRANGRAPHS]],STEAMER_H[],COLUMN(STEAMER_H[RBI]),FALSE)</f>
        <v>40</v>
      </c>
      <c r="M413" s="13">
        <f>VLOOKUP(MYRANKS_H[[#This Row],[IDFRANGRAPHS]],STEAMER_H[],COLUMN(STEAMER_H[BB]),FALSE)</f>
        <v>35</v>
      </c>
      <c r="N413" s="13">
        <f>VLOOKUP(MYRANKS_H[[#This Row],[IDFRANGRAPHS]],STEAMER_H[],COLUMN(STEAMER_H[SO]),FALSE)</f>
        <v>66</v>
      </c>
      <c r="O413" s="13">
        <f>VLOOKUP(MYRANKS_H[[#This Row],[IDFRANGRAPHS]],STEAMER_H[],COLUMN(STEAMER_H[SB]),FALSE)</f>
        <v>1</v>
      </c>
      <c r="P413" s="15">
        <f>MYRANKS_H[[#This Row],[H]]/MYRANKS_H[[#This Row],[AB]]</f>
        <v>0.25949367088607594</v>
      </c>
    </row>
    <row r="414" spans="1:16" x14ac:dyDescent="0.25">
      <c r="A414" s="9" t="s">
        <v>19683</v>
      </c>
      <c r="B414" s="16" t="str">
        <f>VLOOKUP(MYRANKS_H[[#This Row],[PLAYERID]],PLAYERIDMAP[],COLUMN(PLAYERIDMAP[LASTNAME]),FALSE)</f>
        <v>Parra</v>
      </c>
      <c r="C414" s="13" t="str">
        <f>VLOOKUP(MYRANKS_H[[#This Row],[PLAYERID]],PLAYERIDMAP[],COLUMN(PLAYERIDMAP[FIRSTNAME]),FALSE)</f>
        <v xml:space="preserve">Gerardo </v>
      </c>
      <c r="D414" s="13" t="str">
        <f>VLOOKUP(MYRANKS_H[[#This Row],[PLAYERID]],PLAYERIDMAP[],COLUMN(PLAYERIDMAP[TEAM]),FALSE)</f>
        <v>ARI</v>
      </c>
      <c r="E414" s="13" t="str">
        <f>VLOOKUP(MYRANKS_H[[#This Row],[PLAYERID]],PLAYERIDMAP[],COLUMN(PLAYERIDMAP[POS]),FALSE)</f>
        <v>OF</v>
      </c>
      <c r="F414" s="13">
        <f>VLOOKUP(MYRANKS_H[[#This Row],[PLAYERID]],PLAYERIDMAP[],COLUMN(PLAYERIDMAP[IDFANGRAPHS]),FALSE)</f>
        <v>8553</v>
      </c>
      <c r="G414" s="13">
        <f>VLOOKUP(MYRANKS_H[[#This Row],[IDFRANGRAPHS]],STEAMER_H[],COLUMN(STEAMER_H[PA]),FALSE)</f>
        <v>469</v>
      </c>
      <c r="H414" s="13">
        <f>VLOOKUP(MYRANKS_H[[#This Row],[IDFRANGRAPHS]],STEAMER_H[],COLUMN(STEAMER_H[AB]),FALSE)</f>
        <v>421</v>
      </c>
      <c r="I414" s="13">
        <f>VLOOKUP(MYRANKS_H[[#This Row],[IDFRANGRAPHS]],STEAMER_H[],COLUMN(STEAMER_H[H]),FALSE)</f>
        <v>118</v>
      </c>
      <c r="J414" s="13">
        <f>VLOOKUP(MYRANKS_H[[#This Row],[IDFRANGRAPHS]],STEAMER_H[],COLUMN(STEAMER_H[HR]),FALSE)</f>
        <v>8</v>
      </c>
      <c r="K414" s="13">
        <f>VLOOKUP(MYRANKS_H[[#This Row],[IDFRANGRAPHS]],STEAMER_H[],COLUMN(STEAMER_H[R]),FALSE)</f>
        <v>55</v>
      </c>
      <c r="L414" s="13">
        <f>VLOOKUP(MYRANKS_H[[#This Row],[IDFRANGRAPHS]],STEAMER_H[],COLUMN(STEAMER_H[RBI]),FALSE)</f>
        <v>45</v>
      </c>
      <c r="M414" s="13">
        <f>VLOOKUP(MYRANKS_H[[#This Row],[IDFRANGRAPHS]],STEAMER_H[],COLUMN(STEAMER_H[BB]),FALSE)</f>
        <v>38</v>
      </c>
      <c r="N414" s="13">
        <f>VLOOKUP(MYRANKS_H[[#This Row],[IDFRANGRAPHS]],STEAMER_H[],COLUMN(STEAMER_H[SO]),FALSE)</f>
        <v>80</v>
      </c>
      <c r="O414" s="13">
        <f>VLOOKUP(MYRANKS_H[[#This Row],[IDFRANGRAPHS]],STEAMER_H[],COLUMN(STEAMER_H[SB]),FALSE)</f>
        <v>10</v>
      </c>
      <c r="P414" s="15">
        <f>MYRANKS_H[[#This Row],[H]]/MYRANKS_H[[#This Row],[AB]]</f>
        <v>0.28028503562945367</v>
      </c>
    </row>
    <row r="415" spans="1:16" x14ac:dyDescent="0.25">
      <c r="A415" s="9" t="s">
        <v>19691</v>
      </c>
      <c r="B415" s="16" t="str">
        <f>VLOOKUP(MYRANKS_H[[#This Row],[PLAYERID]],PLAYERIDMAP[],COLUMN(PLAYERIDMAP[LASTNAME]),FALSE)</f>
        <v>Pastornicky</v>
      </c>
      <c r="C415" s="13" t="str">
        <f>VLOOKUP(MYRANKS_H[[#This Row],[PLAYERID]],PLAYERIDMAP[],COLUMN(PLAYERIDMAP[FIRSTNAME]),FALSE)</f>
        <v xml:space="preserve">Tyler </v>
      </c>
      <c r="D415" s="13" t="str">
        <f>VLOOKUP(MYRANKS_H[[#This Row],[PLAYERID]],PLAYERIDMAP[],COLUMN(PLAYERIDMAP[TEAM]),FALSE)</f>
        <v>ATL</v>
      </c>
      <c r="E415" s="13" t="str">
        <f>VLOOKUP(MYRANKS_H[[#This Row],[PLAYERID]],PLAYERIDMAP[],COLUMN(PLAYERIDMAP[POS]),FALSE)</f>
        <v>SS</v>
      </c>
      <c r="F415" s="13">
        <f>VLOOKUP(MYRANKS_H[[#This Row],[PLAYERID]],PLAYERIDMAP[],COLUMN(PLAYERIDMAP[IDFANGRAPHS]),FALSE)</f>
        <v>6777</v>
      </c>
      <c r="G415" s="13">
        <f>VLOOKUP(MYRANKS_H[[#This Row],[IDFRANGRAPHS]],STEAMER_H[],COLUMN(STEAMER_H[PA]),FALSE)</f>
        <v>172</v>
      </c>
      <c r="H415" s="13">
        <f>VLOOKUP(MYRANKS_H[[#This Row],[IDFRANGRAPHS]],STEAMER_H[],COLUMN(STEAMER_H[AB]),FALSE)</f>
        <v>157</v>
      </c>
      <c r="I415" s="13">
        <f>VLOOKUP(MYRANKS_H[[#This Row],[IDFRANGRAPHS]],STEAMER_H[],COLUMN(STEAMER_H[H]),FALSE)</f>
        <v>40</v>
      </c>
      <c r="J415" s="13">
        <f>VLOOKUP(MYRANKS_H[[#This Row],[IDFRANGRAPHS]],STEAMER_H[],COLUMN(STEAMER_H[HR]),FALSE)</f>
        <v>2</v>
      </c>
      <c r="K415" s="13">
        <f>VLOOKUP(MYRANKS_H[[#This Row],[IDFRANGRAPHS]],STEAMER_H[],COLUMN(STEAMER_H[R]),FALSE)</f>
        <v>15</v>
      </c>
      <c r="L415" s="13">
        <f>VLOOKUP(MYRANKS_H[[#This Row],[IDFRANGRAPHS]],STEAMER_H[],COLUMN(STEAMER_H[RBI]),FALSE)</f>
        <v>16</v>
      </c>
      <c r="M415" s="13">
        <f>VLOOKUP(MYRANKS_H[[#This Row],[IDFRANGRAPHS]],STEAMER_H[],COLUMN(STEAMER_H[BB]),FALSE)</f>
        <v>11</v>
      </c>
      <c r="N415" s="13">
        <f>VLOOKUP(MYRANKS_H[[#This Row],[IDFRANGRAPHS]],STEAMER_H[],COLUMN(STEAMER_H[SO]),FALSE)</f>
        <v>22</v>
      </c>
      <c r="O415" s="13">
        <f>VLOOKUP(MYRANKS_H[[#This Row],[IDFRANGRAPHS]],STEAMER_H[],COLUMN(STEAMER_H[SB]),FALSE)</f>
        <v>5</v>
      </c>
      <c r="P415" s="15">
        <f>MYRANKS_H[[#This Row],[H]]/MYRANKS_H[[#This Row],[AB]]</f>
        <v>0.25477707006369427</v>
      </c>
    </row>
    <row r="416" spans="1:16" x14ac:dyDescent="0.25">
      <c r="A416" s="9" t="s">
        <v>19705</v>
      </c>
      <c r="B416" s="16" t="str">
        <f>VLOOKUP(MYRANKS_H[[#This Row],[PLAYERID]],PLAYERIDMAP[],COLUMN(PLAYERIDMAP[LASTNAME]),FALSE)</f>
        <v>Paulino</v>
      </c>
      <c r="C416" s="13" t="str">
        <f>VLOOKUP(MYRANKS_H[[#This Row],[PLAYERID]],PLAYERIDMAP[],COLUMN(PLAYERIDMAP[FIRSTNAME]),FALSE)</f>
        <v xml:space="preserve">Ronny </v>
      </c>
      <c r="D416" s="13" t="str">
        <f>VLOOKUP(MYRANKS_H[[#This Row],[PLAYERID]],PLAYERIDMAP[],COLUMN(PLAYERIDMAP[TEAM]),FALSE)</f>
        <v>BAL</v>
      </c>
      <c r="E416" s="13" t="str">
        <f>VLOOKUP(MYRANKS_H[[#This Row],[PLAYERID]],PLAYERIDMAP[],COLUMN(PLAYERIDMAP[POS]),FALSE)</f>
        <v>C</v>
      </c>
      <c r="F416" s="13">
        <f>VLOOKUP(MYRANKS_H[[#This Row],[PLAYERID]],PLAYERIDMAP[],COLUMN(PLAYERIDMAP[IDFANGRAPHS]),FALSE)</f>
        <v>2129</v>
      </c>
      <c r="G416" s="13">
        <f>VLOOKUP(MYRANKS_H[[#This Row],[IDFRANGRAPHS]],STEAMER_H[],COLUMN(STEAMER_H[PA]),FALSE)</f>
        <v>155</v>
      </c>
      <c r="H416" s="13">
        <f>VLOOKUP(MYRANKS_H[[#This Row],[IDFRANGRAPHS]],STEAMER_H[],COLUMN(STEAMER_H[AB]),FALSE)</f>
        <v>141</v>
      </c>
      <c r="I416" s="13">
        <f>VLOOKUP(MYRANKS_H[[#This Row],[IDFRANGRAPHS]],STEAMER_H[],COLUMN(STEAMER_H[H]),FALSE)</f>
        <v>36</v>
      </c>
      <c r="J416" s="13">
        <f>VLOOKUP(MYRANKS_H[[#This Row],[IDFRANGRAPHS]],STEAMER_H[],COLUMN(STEAMER_H[HR]),FALSE)</f>
        <v>2</v>
      </c>
      <c r="K416" s="13">
        <f>VLOOKUP(MYRANKS_H[[#This Row],[IDFRANGRAPHS]],STEAMER_H[],COLUMN(STEAMER_H[R]),FALSE)</f>
        <v>15</v>
      </c>
      <c r="L416" s="13">
        <f>VLOOKUP(MYRANKS_H[[#This Row],[IDFRANGRAPHS]],STEAMER_H[],COLUMN(STEAMER_H[RBI]),FALSE)</f>
        <v>15</v>
      </c>
      <c r="M416" s="13">
        <f>VLOOKUP(MYRANKS_H[[#This Row],[IDFRANGRAPHS]],STEAMER_H[],COLUMN(STEAMER_H[BB]),FALSE)</f>
        <v>10</v>
      </c>
      <c r="N416" s="13">
        <f>VLOOKUP(MYRANKS_H[[#This Row],[IDFRANGRAPHS]],STEAMER_H[],COLUMN(STEAMER_H[SO]),FALSE)</f>
        <v>24</v>
      </c>
      <c r="O416" s="13">
        <f>VLOOKUP(MYRANKS_H[[#This Row],[IDFRANGRAPHS]],STEAMER_H[],COLUMN(STEAMER_H[SB]),FALSE)</f>
        <v>0</v>
      </c>
      <c r="P416" s="15">
        <f>MYRANKS_H[[#This Row],[H]]/MYRANKS_H[[#This Row],[AB]]</f>
        <v>0.25531914893617019</v>
      </c>
    </row>
    <row r="417" spans="1:16" x14ac:dyDescent="0.25">
      <c r="A417" s="9" t="s">
        <v>19709</v>
      </c>
      <c r="B417" s="16" t="str">
        <f>VLOOKUP(MYRANKS_H[[#This Row],[PLAYERID]],PLAYERIDMAP[],COLUMN(PLAYERIDMAP[LASTNAME]),FALSE)</f>
        <v>Paul</v>
      </c>
      <c r="C417" s="13" t="str">
        <f>VLOOKUP(MYRANKS_H[[#This Row],[PLAYERID]],PLAYERIDMAP[],COLUMN(PLAYERIDMAP[FIRSTNAME]),FALSE)</f>
        <v xml:space="preserve">Xavier </v>
      </c>
      <c r="D417" s="13" t="str">
        <f>VLOOKUP(MYRANKS_H[[#This Row],[PLAYERID]],PLAYERIDMAP[],COLUMN(PLAYERIDMAP[TEAM]),FALSE)</f>
        <v>CIN</v>
      </c>
      <c r="E417" s="13" t="str">
        <f>VLOOKUP(MYRANKS_H[[#This Row],[PLAYERID]],PLAYERIDMAP[],COLUMN(PLAYERIDMAP[POS]),FALSE)</f>
        <v>OF</v>
      </c>
      <c r="F417" s="13">
        <f>VLOOKUP(MYRANKS_H[[#This Row],[PLAYERID]],PLAYERIDMAP[],COLUMN(PLAYERIDMAP[IDFANGRAPHS]),FALSE)</f>
        <v>5963</v>
      </c>
      <c r="G417" s="13">
        <f>VLOOKUP(MYRANKS_H[[#This Row],[IDFRANGRAPHS]],STEAMER_H[],COLUMN(STEAMER_H[PA]),FALSE)</f>
        <v>133</v>
      </c>
      <c r="H417" s="13">
        <f>VLOOKUP(MYRANKS_H[[#This Row],[IDFRANGRAPHS]],STEAMER_H[],COLUMN(STEAMER_H[AB]),FALSE)</f>
        <v>121</v>
      </c>
      <c r="I417" s="13">
        <f>VLOOKUP(MYRANKS_H[[#This Row],[IDFRANGRAPHS]],STEAMER_H[],COLUMN(STEAMER_H[H]),FALSE)</f>
        <v>32</v>
      </c>
      <c r="J417" s="13">
        <f>VLOOKUP(MYRANKS_H[[#This Row],[IDFRANGRAPHS]],STEAMER_H[],COLUMN(STEAMER_H[HR]),FALSE)</f>
        <v>3</v>
      </c>
      <c r="K417" s="13">
        <f>VLOOKUP(MYRANKS_H[[#This Row],[IDFRANGRAPHS]],STEAMER_H[],COLUMN(STEAMER_H[R]),FALSE)</f>
        <v>14</v>
      </c>
      <c r="L417" s="13">
        <f>VLOOKUP(MYRANKS_H[[#This Row],[IDFRANGRAPHS]],STEAMER_H[],COLUMN(STEAMER_H[RBI]),FALSE)</f>
        <v>14</v>
      </c>
      <c r="M417" s="13">
        <f>VLOOKUP(MYRANKS_H[[#This Row],[IDFRANGRAPHS]],STEAMER_H[],COLUMN(STEAMER_H[BB]),FALSE)</f>
        <v>9</v>
      </c>
      <c r="N417" s="13">
        <f>VLOOKUP(MYRANKS_H[[#This Row],[IDFRANGRAPHS]],STEAMER_H[],COLUMN(STEAMER_H[SO]),FALSE)</f>
        <v>27</v>
      </c>
      <c r="O417" s="13">
        <f>VLOOKUP(MYRANKS_H[[#This Row],[IDFRANGRAPHS]],STEAMER_H[],COLUMN(STEAMER_H[SB]),FALSE)</f>
        <v>3</v>
      </c>
      <c r="P417" s="15">
        <f>MYRANKS_H[[#This Row],[H]]/MYRANKS_H[[#This Row],[AB]]</f>
        <v>0.26446280991735538</v>
      </c>
    </row>
    <row r="418" spans="1:16" x14ac:dyDescent="0.25">
      <c r="A418" s="9" t="s">
        <v>19717</v>
      </c>
      <c r="B418" s="16" t="str">
        <f>VLOOKUP(MYRANKS_H[[#This Row],[PLAYERID]],PLAYERIDMAP[],COLUMN(PLAYERIDMAP[LASTNAME]),FALSE)</f>
        <v>Pearce</v>
      </c>
      <c r="C418" s="13" t="str">
        <f>VLOOKUP(MYRANKS_H[[#This Row],[PLAYERID]],PLAYERIDMAP[],COLUMN(PLAYERIDMAP[FIRSTNAME]),FALSE)</f>
        <v xml:space="preserve">Steve </v>
      </c>
      <c r="D418" s="13" t="str">
        <f>VLOOKUP(MYRANKS_H[[#This Row],[PLAYERID]],PLAYERIDMAP[],COLUMN(PLAYERIDMAP[TEAM]),FALSE)</f>
        <v>BAL</v>
      </c>
      <c r="E418" s="13" t="str">
        <f>VLOOKUP(MYRANKS_H[[#This Row],[PLAYERID]],PLAYERIDMAP[],COLUMN(PLAYERIDMAP[POS]),FALSE)</f>
        <v>1B</v>
      </c>
      <c r="F418" s="13">
        <f>VLOOKUP(MYRANKS_H[[#This Row],[PLAYERID]],PLAYERIDMAP[],COLUMN(PLAYERIDMAP[IDFANGRAPHS]),FALSE)</f>
        <v>9957</v>
      </c>
      <c r="G418" s="13">
        <f>VLOOKUP(MYRANKS_H[[#This Row],[IDFRANGRAPHS]],STEAMER_H[],COLUMN(STEAMER_H[PA]),FALSE)</f>
        <v>100</v>
      </c>
      <c r="H418" s="13">
        <f>VLOOKUP(MYRANKS_H[[#This Row],[IDFRANGRAPHS]],STEAMER_H[],COLUMN(STEAMER_H[AB]),FALSE)</f>
        <v>88</v>
      </c>
      <c r="I418" s="13">
        <f>VLOOKUP(MYRANKS_H[[#This Row],[IDFRANGRAPHS]],STEAMER_H[],COLUMN(STEAMER_H[H]),FALSE)</f>
        <v>22</v>
      </c>
      <c r="J418" s="13">
        <f>VLOOKUP(MYRANKS_H[[#This Row],[IDFRANGRAPHS]],STEAMER_H[],COLUMN(STEAMER_H[HR]),FALSE)</f>
        <v>3</v>
      </c>
      <c r="K418" s="13">
        <f>VLOOKUP(MYRANKS_H[[#This Row],[IDFRANGRAPHS]],STEAMER_H[],COLUMN(STEAMER_H[R]),FALSE)</f>
        <v>11</v>
      </c>
      <c r="L418" s="13">
        <f>VLOOKUP(MYRANKS_H[[#This Row],[IDFRANGRAPHS]],STEAMER_H[],COLUMN(STEAMER_H[RBI]),FALSE)</f>
        <v>12</v>
      </c>
      <c r="M418" s="13">
        <f>VLOOKUP(MYRANKS_H[[#This Row],[IDFRANGRAPHS]],STEAMER_H[],COLUMN(STEAMER_H[BB]),FALSE)</f>
        <v>10</v>
      </c>
      <c r="N418" s="13">
        <f>VLOOKUP(MYRANKS_H[[#This Row],[IDFRANGRAPHS]],STEAMER_H[],COLUMN(STEAMER_H[SO]),FALSE)</f>
        <v>19</v>
      </c>
      <c r="O418" s="13">
        <f>VLOOKUP(MYRANKS_H[[#This Row],[IDFRANGRAPHS]],STEAMER_H[],COLUMN(STEAMER_H[SB]),FALSE)</f>
        <v>1</v>
      </c>
      <c r="P418" s="15">
        <f>MYRANKS_H[[#This Row],[H]]/MYRANKS_H[[#This Row],[AB]]</f>
        <v>0.25</v>
      </c>
    </row>
    <row r="419" spans="1:16" x14ac:dyDescent="0.25">
      <c r="A419" s="9" t="s">
        <v>19725</v>
      </c>
      <c r="B419" s="16" t="str">
        <f>VLOOKUP(MYRANKS_H[[#This Row],[PLAYERID]],PLAYERIDMAP[],COLUMN(PLAYERIDMAP[LASTNAME]),FALSE)</f>
        <v>Pedroia</v>
      </c>
      <c r="C419" s="13" t="str">
        <f>VLOOKUP(MYRANKS_H[[#This Row],[PLAYERID]],PLAYERIDMAP[],COLUMN(PLAYERIDMAP[FIRSTNAME]),FALSE)</f>
        <v xml:space="preserve">Dustin </v>
      </c>
      <c r="D419" s="13" t="str">
        <f>VLOOKUP(MYRANKS_H[[#This Row],[PLAYERID]],PLAYERIDMAP[],COLUMN(PLAYERIDMAP[TEAM]),FALSE)</f>
        <v>BOS</v>
      </c>
      <c r="E419" s="13" t="str">
        <f>VLOOKUP(MYRANKS_H[[#This Row],[PLAYERID]],PLAYERIDMAP[],COLUMN(PLAYERIDMAP[POS]),FALSE)</f>
        <v>2B</v>
      </c>
      <c r="F419" s="13">
        <f>VLOOKUP(MYRANKS_H[[#This Row],[PLAYERID]],PLAYERIDMAP[],COLUMN(PLAYERIDMAP[IDFANGRAPHS]),FALSE)</f>
        <v>8370</v>
      </c>
      <c r="G419" s="13">
        <f>VLOOKUP(MYRANKS_H[[#This Row],[IDFRANGRAPHS]],STEAMER_H[],COLUMN(STEAMER_H[PA]),FALSE)</f>
        <v>663</v>
      </c>
      <c r="H419" s="13">
        <f>VLOOKUP(MYRANKS_H[[#This Row],[IDFRANGRAPHS]],STEAMER_H[],COLUMN(STEAMER_H[AB]),FALSE)</f>
        <v>583</v>
      </c>
      <c r="I419" s="13">
        <f>VLOOKUP(MYRANKS_H[[#This Row],[IDFRANGRAPHS]],STEAMER_H[],COLUMN(STEAMER_H[H]),FALSE)</f>
        <v>169</v>
      </c>
      <c r="J419" s="13">
        <f>VLOOKUP(MYRANKS_H[[#This Row],[IDFRANGRAPHS]],STEAMER_H[],COLUMN(STEAMER_H[HR]),FALSE)</f>
        <v>17</v>
      </c>
      <c r="K419" s="13">
        <f>VLOOKUP(MYRANKS_H[[#This Row],[IDFRANGRAPHS]],STEAMER_H[],COLUMN(STEAMER_H[R]),FALSE)</f>
        <v>92</v>
      </c>
      <c r="L419" s="13">
        <f>VLOOKUP(MYRANKS_H[[#This Row],[IDFRANGRAPHS]],STEAMER_H[],COLUMN(STEAMER_H[RBI]),FALSE)</f>
        <v>77</v>
      </c>
      <c r="M419" s="13">
        <f>VLOOKUP(MYRANKS_H[[#This Row],[IDFRANGRAPHS]],STEAMER_H[],COLUMN(STEAMER_H[BB]),FALSE)</f>
        <v>66</v>
      </c>
      <c r="N419" s="13">
        <f>VLOOKUP(MYRANKS_H[[#This Row],[IDFRANGRAPHS]],STEAMER_H[],COLUMN(STEAMER_H[SO]),FALSE)</f>
        <v>70</v>
      </c>
      <c r="O419" s="13">
        <f>VLOOKUP(MYRANKS_H[[#This Row],[IDFRANGRAPHS]],STEAMER_H[],COLUMN(STEAMER_H[SB]),FALSE)</f>
        <v>15</v>
      </c>
      <c r="P419" s="15">
        <f>MYRANKS_H[[#This Row],[H]]/MYRANKS_H[[#This Row],[AB]]</f>
        <v>0.28987993138936535</v>
      </c>
    </row>
    <row r="420" spans="1:16" x14ac:dyDescent="0.25">
      <c r="A420" s="9" t="s">
        <v>19729</v>
      </c>
      <c r="B420" s="16" t="str">
        <f>VLOOKUP(MYRANKS_H[[#This Row],[PLAYERID]],PLAYERIDMAP[],COLUMN(PLAYERIDMAP[LASTNAME]),FALSE)</f>
        <v>Peguero</v>
      </c>
      <c r="C420" s="13" t="str">
        <f>VLOOKUP(MYRANKS_H[[#This Row],[PLAYERID]],PLAYERIDMAP[],COLUMN(PLAYERIDMAP[FIRSTNAME]),FALSE)</f>
        <v xml:space="preserve">Carlos </v>
      </c>
      <c r="D420" s="13" t="str">
        <f>VLOOKUP(MYRANKS_H[[#This Row],[PLAYERID]],PLAYERIDMAP[],COLUMN(PLAYERIDMAP[TEAM]),FALSE)</f>
        <v>SEA</v>
      </c>
      <c r="E420" s="13" t="str">
        <f>VLOOKUP(MYRANKS_H[[#This Row],[PLAYERID]],PLAYERIDMAP[],COLUMN(PLAYERIDMAP[POS]),FALSE)</f>
        <v>OF</v>
      </c>
      <c r="F420" s="13">
        <f>VLOOKUP(MYRANKS_H[[#This Row],[PLAYERID]],PLAYERIDMAP[],COLUMN(PLAYERIDMAP[IDFANGRAPHS]),FALSE)</f>
        <v>8760</v>
      </c>
      <c r="G420" s="13">
        <f>VLOOKUP(MYRANKS_H[[#This Row],[IDFRANGRAPHS]],STEAMER_H[],COLUMN(STEAMER_H[PA]),FALSE)</f>
        <v>100</v>
      </c>
      <c r="H420" s="13">
        <f>VLOOKUP(MYRANKS_H[[#This Row],[IDFRANGRAPHS]],STEAMER_H[],COLUMN(STEAMER_H[AB]),FALSE)</f>
        <v>91</v>
      </c>
      <c r="I420" s="13">
        <f>VLOOKUP(MYRANKS_H[[#This Row],[IDFRANGRAPHS]],STEAMER_H[],COLUMN(STEAMER_H[H]),FALSE)</f>
        <v>21</v>
      </c>
      <c r="J420" s="13">
        <f>VLOOKUP(MYRANKS_H[[#This Row],[IDFRANGRAPHS]],STEAMER_H[],COLUMN(STEAMER_H[HR]),FALSE)</f>
        <v>4</v>
      </c>
      <c r="K420" s="13">
        <f>VLOOKUP(MYRANKS_H[[#This Row],[IDFRANGRAPHS]],STEAMER_H[],COLUMN(STEAMER_H[R]),FALSE)</f>
        <v>10</v>
      </c>
      <c r="L420" s="13">
        <f>VLOOKUP(MYRANKS_H[[#This Row],[IDFRANGRAPHS]],STEAMER_H[],COLUMN(STEAMER_H[RBI]),FALSE)</f>
        <v>12</v>
      </c>
      <c r="M420" s="13">
        <f>VLOOKUP(MYRANKS_H[[#This Row],[IDFRANGRAPHS]],STEAMER_H[],COLUMN(STEAMER_H[BB]),FALSE)</f>
        <v>7</v>
      </c>
      <c r="N420" s="13">
        <f>VLOOKUP(MYRANKS_H[[#This Row],[IDFRANGRAPHS]],STEAMER_H[],COLUMN(STEAMER_H[SO]),FALSE)</f>
        <v>33</v>
      </c>
      <c r="O420" s="13">
        <f>VLOOKUP(MYRANKS_H[[#This Row],[IDFRANGRAPHS]],STEAMER_H[],COLUMN(STEAMER_H[SB]),FALSE)</f>
        <v>1</v>
      </c>
      <c r="P420" s="15">
        <f>MYRANKS_H[[#This Row],[H]]/MYRANKS_H[[#This Row],[AB]]</f>
        <v>0.23076923076923078</v>
      </c>
    </row>
    <row r="421" spans="1:16" x14ac:dyDescent="0.25">
      <c r="A421" s="9" t="s">
        <v>19732</v>
      </c>
      <c r="B421" s="16" t="str">
        <f>VLOOKUP(MYRANKS_H[[#This Row],[PLAYERID]],PLAYERIDMAP[],COLUMN(PLAYERIDMAP[LASTNAME]),FALSE)</f>
        <v>Peguero</v>
      </c>
      <c r="C421" s="13" t="str">
        <f>VLOOKUP(MYRANKS_H[[#This Row],[PLAYERID]],PLAYERIDMAP[],COLUMN(PLAYERIDMAP[FIRSTNAME]),FALSE)</f>
        <v xml:space="preserve">Francisco </v>
      </c>
      <c r="D421" s="13" t="str">
        <f>VLOOKUP(MYRANKS_H[[#This Row],[PLAYERID]],PLAYERIDMAP[],COLUMN(PLAYERIDMAP[TEAM]),FALSE)</f>
        <v>SF</v>
      </c>
      <c r="E421" s="13" t="str">
        <f>VLOOKUP(MYRANKS_H[[#This Row],[PLAYERID]],PLAYERIDMAP[],COLUMN(PLAYERIDMAP[POS]),FALSE)</f>
        <v>OF</v>
      </c>
      <c r="F421" s="13">
        <f>VLOOKUP(MYRANKS_H[[#This Row],[PLAYERID]],PLAYERIDMAP[],COLUMN(PLAYERIDMAP[IDFANGRAPHS]),FALSE)</f>
        <v>5496</v>
      </c>
      <c r="G421" s="13">
        <f>VLOOKUP(MYRANKS_H[[#This Row],[IDFRANGRAPHS]],STEAMER_H[],COLUMN(STEAMER_H[PA]),FALSE)</f>
        <v>155</v>
      </c>
      <c r="H421" s="13">
        <f>VLOOKUP(MYRANKS_H[[#This Row],[IDFRANGRAPHS]],STEAMER_H[],COLUMN(STEAMER_H[AB]),FALSE)</f>
        <v>146</v>
      </c>
      <c r="I421" s="13">
        <f>VLOOKUP(MYRANKS_H[[#This Row],[IDFRANGRAPHS]],STEAMER_H[],COLUMN(STEAMER_H[H]),FALSE)</f>
        <v>41</v>
      </c>
      <c r="J421" s="13">
        <f>VLOOKUP(MYRANKS_H[[#This Row],[IDFRANGRAPHS]],STEAMER_H[],COLUMN(STEAMER_H[HR]),FALSE)</f>
        <v>2</v>
      </c>
      <c r="K421" s="13">
        <f>VLOOKUP(MYRANKS_H[[#This Row],[IDFRANGRAPHS]],STEAMER_H[],COLUMN(STEAMER_H[R]),FALSE)</f>
        <v>14</v>
      </c>
      <c r="L421" s="13">
        <f>VLOOKUP(MYRANKS_H[[#This Row],[IDFRANGRAPHS]],STEAMER_H[],COLUMN(STEAMER_H[RBI]),FALSE)</f>
        <v>16</v>
      </c>
      <c r="M421" s="13">
        <f>VLOOKUP(MYRANKS_H[[#This Row],[IDFRANGRAPHS]],STEAMER_H[],COLUMN(STEAMER_H[BB]),FALSE)</f>
        <v>5</v>
      </c>
      <c r="N421" s="13">
        <f>VLOOKUP(MYRANKS_H[[#This Row],[IDFRANGRAPHS]],STEAMER_H[],COLUMN(STEAMER_H[SO]),FALSE)</f>
        <v>26</v>
      </c>
      <c r="O421" s="13">
        <f>VLOOKUP(MYRANKS_H[[#This Row],[IDFRANGRAPHS]],STEAMER_H[],COLUMN(STEAMER_H[SB]),FALSE)</f>
        <v>3</v>
      </c>
      <c r="P421" s="15">
        <f>MYRANKS_H[[#This Row],[H]]/MYRANKS_H[[#This Row],[AB]]</f>
        <v>0.28082191780821919</v>
      </c>
    </row>
    <row r="422" spans="1:16" x14ac:dyDescent="0.25">
      <c r="A422" s="9" t="s">
        <v>19738</v>
      </c>
      <c r="B422" s="16" t="str">
        <f>VLOOKUP(MYRANKS_H[[#This Row],[PLAYERID]],PLAYERIDMAP[],COLUMN(PLAYERIDMAP[LASTNAME]),FALSE)</f>
        <v>Pena</v>
      </c>
      <c r="C422" s="13" t="str">
        <f>VLOOKUP(MYRANKS_H[[#This Row],[PLAYERID]],PLAYERIDMAP[],COLUMN(PLAYERIDMAP[FIRSTNAME]),FALSE)</f>
        <v xml:space="preserve">Brayan </v>
      </c>
      <c r="D422" s="13" t="str">
        <f>VLOOKUP(MYRANKS_H[[#This Row],[PLAYERID]],PLAYERIDMAP[],COLUMN(PLAYERIDMAP[TEAM]),FALSE)</f>
        <v>DET</v>
      </c>
      <c r="E422" s="13" t="str">
        <f>VLOOKUP(MYRANKS_H[[#This Row],[PLAYERID]],PLAYERIDMAP[],COLUMN(PLAYERIDMAP[POS]),FALSE)</f>
        <v>C</v>
      </c>
      <c r="F422" s="13">
        <f>VLOOKUP(MYRANKS_H[[#This Row],[PLAYERID]],PLAYERIDMAP[],COLUMN(PLAYERIDMAP[IDFANGRAPHS]),FALSE)</f>
        <v>3231</v>
      </c>
      <c r="G422" s="13">
        <f>VLOOKUP(MYRANKS_H[[#This Row],[IDFRANGRAPHS]],STEAMER_H[],COLUMN(STEAMER_H[PA]),FALSE)</f>
        <v>100</v>
      </c>
      <c r="H422" s="13">
        <f>VLOOKUP(MYRANKS_H[[#This Row],[IDFRANGRAPHS]],STEAMER_H[],COLUMN(STEAMER_H[AB]),FALSE)</f>
        <v>92</v>
      </c>
      <c r="I422" s="13">
        <f>VLOOKUP(MYRANKS_H[[#This Row],[IDFRANGRAPHS]],STEAMER_H[],COLUMN(STEAMER_H[H]),FALSE)</f>
        <v>23</v>
      </c>
      <c r="J422" s="13">
        <f>VLOOKUP(MYRANKS_H[[#This Row],[IDFRANGRAPHS]],STEAMER_H[],COLUMN(STEAMER_H[HR]),FALSE)</f>
        <v>2</v>
      </c>
      <c r="K422" s="13">
        <f>VLOOKUP(MYRANKS_H[[#This Row],[IDFRANGRAPHS]],STEAMER_H[],COLUMN(STEAMER_H[R]),FALSE)</f>
        <v>11</v>
      </c>
      <c r="L422" s="13">
        <f>VLOOKUP(MYRANKS_H[[#This Row],[IDFRANGRAPHS]],STEAMER_H[],COLUMN(STEAMER_H[RBI]),FALSE)</f>
        <v>10</v>
      </c>
      <c r="M422" s="13">
        <f>VLOOKUP(MYRANKS_H[[#This Row],[IDFRANGRAPHS]],STEAMER_H[],COLUMN(STEAMER_H[BB]),FALSE)</f>
        <v>6</v>
      </c>
      <c r="N422" s="13">
        <f>VLOOKUP(MYRANKS_H[[#This Row],[IDFRANGRAPHS]],STEAMER_H[],COLUMN(STEAMER_H[SO]),FALSE)</f>
        <v>12</v>
      </c>
      <c r="O422" s="13">
        <f>VLOOKUP(MYRANKS_H[[#This Row],[IDFRANGRAPHS]],STEAMER_H[],COLUMN(STEAMER_H[SB]),FALSE)</f>
        <v>1</v>
      </c>
      <c r="P422" s="15">
        <f>MYRANKS_H[[#This Row],[H]]/MYRANKS_H[[#This Row],[AB]]</f>
        <v>0.25</v>
      </c>
    </row>
    <row r="423" spans="1:16" x14ac:dyDescent="0.25">
      <c r="A423" s="9" t="s">
        <v>19742</v>
      </c>
      <c r="B423" s="16" t="str">
        <f>VLOOKUP(MYRANKS_H[[#This Row],[PLAYERID]],PLAYERIDMAP[],COLUMN(PLAYERIDMAP[LASTNAME]),FALSE)</f>
        <v>Pena</v>
      </c>
      <c r="C423" s="13" t="str">
        <f>VLOOKUP(MYRANKS_H[[#This Row],[PLAYERID]],PLAYERIDMAP[],COLUMN(PLAYERIDMAP[FIRSTNAME]),FALSE)</f>
        <v xml:space="preserve">Carlos </v>
      </c>
      <c r="D423" s="13" t="str">
        <f>VLOOKUP(MYRANKS_H[[#This Row],[PLAYERID]],PLAYERIDMAP[],COLUMN(PLAYERIDMAP[TEAM]),FALSE)</f>
        <v>HOU</v>
      </c>
      <c r="E423" s="13" t="str">
        <f>VLOOKUP(MYRANKS_H[[#This Row],[PLAYERID]],PLAYERIDMAP[],COLUMN(PLAYERIDMAP[POS]),FALSE)</f>
        <v>1B</v>
      </c>
      <c r="F423" s="13">
        <f>VLOOKUP(MYRANKS_H[[#This Row],[PLAYERID]],PLAYERIDMAP[],COLUMN(PLAYERIDMAP[IDFANGRAPHS]),FALSE)</f>
        <v>934</v>
      </c>
      <c r="G423" s="13">
        <f>VLOOKUP(MYRANKS_H[[#This Row],[IDFRANGRAPHS]],STEAMER_H[],COLUMN(STEAMER_H[PA]),FALSE)</f>
        <v>567</v>
      </c>
      <c r="H423" s="13">
        <f>VLOOKUP(MYRANKS_H[[#This Row],[IDFRANGRAPHS]],STEAMER_H[],COLUMN(STEAMER_H[AB]),FALSE)</f>
        <v>471</v>
      </c>
      <c r="I423" s="13">
        <f>VLOOKUP(MYRANKS_H[[#This Row],[IDFRANGRAPHS]],STEAMER_H[],COLUMN(STEAMER_H[H]),FALSE)</f>
        <v>99</v>
      </c>
      <c r="J423" s="13">
        <f>VLOOKUP(MYRANKS_H[[#This Row],[IDFRANGRAPHS]],STEAMER_H[],COLUMN(STEAMER_H[HR]),FALSE)</f>
        <v>23</v>
      </c>
      <c r="K423" s="13">
        <f>VLOOKUP(MYRANKS_H[[#This Row],[IDFRANGRAPHS]],STEAMER_H[],COLUMN(STEAMER_H[R]),FALSE)</f>
        <v>66</v>
      </c>
      <c r="L423" s="13">
        <f>VLOOKUP(MYRANKS_H[[#This Row],[IDFRANGRAPHS]],STEAMER_H[],COLUMN(STEAMER_H[RBI]),FALSE)</f>
        <v>67</v>
      </c>
      <c r="M423" s="13">
        <f>VLOOKUP(MYRANKS_H[[#This Row],[IDFRANGRAPHS]],STEAMER_H[],COLUMN(STEAMER_H[BB]),FALSE)</f>
        <v>83</v>
      </c>
      <c r="N423" s="13">
        <f>VLOOKUP(MYRANKS_H[[#This Row],[IDFRANGRAPHS]],STEAMER_H[],COLUMN(STEAMER_H[SO]),FALSE)</f>
        <v>163</v>
      </c>
      <c r="O423" s="13">
        <f>VLOOKUP(MYRANKS_H[[#This Row],[IDFRANGRAPHS]],STEAMER_H[],COLUMN(STEAMER_H[SB]),FALSE)</f>
        <v>2</v>
      </c>
      <c r="P423" s="15">
        <f>MYRANKS_H[[#This Row],[H]]/MYRANKS_H[[#This Row],[AB]]</f>
        <v>0.21019108280254778</v>
      </c>
    </row>
    <row r="424" spans="1:16" x14ac:dyDescent="0.25">
      <c r="A424" s="9" t="s">
        <v>19746</v>
      </c>
      <c r="B424" s="16" t="str">
        <f>VLOOKUP(MYRANKS_H[[#This Row],[PLAYERID]],PLAYERIDMAP[],COLUMN(PLAYERIDMAP[LASTNAME]),FALSE)</f>
        <v>Pena</v>
      </c>
      <c r="C424" s="13" t="str">
        <f>VLOOKUP(MYRANKS_H[[#This Row],[PLAYERID]],PLAYERIDMAP[],COLUMN(PLAYERIDMAP[FIRSTNAME]),FALSE)</f>
        <v xml:space="preserve">Ramiro </v>
      </c>
      <c r="D424" s="13" t="str">
        <f>VLOOKUP(MYRANKS_H[[#This Row],[PLAYERID]],PLAYERIDMAP[],COLUMN(PLAYERIDMAP[TEAM]),FALSE)</f>
        <v>ATL</v>
      </c>
      <c r="E424" s="13" t="str">
        <f>VLOOKUP(MYRANKS_H[[#This Row],[PLAYERID]],PLAYERIDMAP[],COLUMN(PLAYERIDMAP[POS]),FALSE)</f>
        <v>SS</v>
      </c>
      <c r="F424" s="13">
        <f>VLOOKUP(MYRANKS_H[[#This Row],[PLAYERID]],PLAYERIDMAP[],COLUMN(PLAYERIDMAP[IDFANGRAPHS]),FALSE)</f>
        <v>8841</v>
      </c>
      <c r="G424" s="13">
        <f>VLOOKUP(MYRANKS_H[[#This Row],[IDFRANGRAPHS]],STEAMER_H[],COLUMN(STEAMER_H[PA]),FALSE)</f>
        <v>100</v>
      </c>
      <c r="H424" s="13">
        <f>VLOOKUP(MYRANKS_H[[#This Row],[IDFRANGRAPHS]],STEAMER_H[],COLUMN(STEAMER_H[AB]),FALSE)</f>
        <v>91</v>
      </c>
      <c r="I424" s="13">
        <f>VLOOKUP(MYRANKS_H[[#This Row],[IDFRANGRAPHS]],STEAMER_H[],COLUMN(STEAMER_H[H]),FALSE)</f>
        <v>22</v>
      </c>
      <c r="J424" s="13">
        <f>VLOOKUP(MYRANKS_H[[#This Row],[IDFRANGRAPHS]],STEAMER_H[],COLUMN(STEAMER_H[HR]),FALSE)</f>
        <v>1</v>
      </c>
      <c r="K424" s="13">
        <f>VLOOKUP(MYRANKS_H[[#This Row],[IDFRANGRAPHS]],STEAMER_H[],COLUMN(STEAMER_H[R]),FALSE)</f>
        <v>10</v>
      </c>
      <c r="L424" s="13">
        <f>VLOOKUP(MYRANKS_H[[#This Row],[IDFRANGRAPHS]],STEAMER_H[],COLUMN(STEAMER_H[RBI]),FALSE)</f>
        <v>9</v>
      </c>
      <c r="M424" s="13">
        <f>VLOOKUP(MYRANKS_H[[#This Row],[IDFRANGRAPHS]],STEAMER_H[],COLUMN(STEAMER_H[BB]),FALSE)</f>
        <v>7</v>
      </c>
      <c r="N424" s="13">
        <f>VLOOKUP(MYRANKS_H[[#This Row],[IDFRANGRAPHS]],STEAMER_H[],COLUMN(STEAMER_H[SO]),FALSE)</f>
        <v>18</v>
      </c>
      <c r="O424" s="13">
        <f>VLOOKUP(MYRANKS_H[[#This Row],[IDFRANGRAPHS]],STEAMER_H[],COLUMN(STEAMER_H[SB]),FALSE)</f>
        <v>1</v>
      </c>
      <c r="P424" s="15">
        <f>MYRANKS_H[[#This Row],[H]]/MYRANKS_H[[#This Row],[AB]]</f>
        <v>0.24175824175824176</v>
      </c>
    </row>
    <row r="425" spans="1:16" x14ac:dyDescent="0.25">
      <c r="A425" s="9" t="s">
        <v>19750</v>
      </c>
      <c r="B425" s="16" t="str">
        <f>VLOOKUP(MYRANKS_H[[#This Row],[PLAYERID]],PLAYERIDMAP[],COLUMN(PLAYERIDMAP[LASTNAME]),FALSE)</f>
        <v>Pence</v>
      </c>
      <c r="C425" s="13" t="str">
        <f>VLOOKUP(MYRANKS_H[[#This Row],[PLAYERID]],PLAYERIDMAP[],COLUMN(PLAYERIDMAP[FIRSTNAME]),FALSE)</f>
        <v xml:space="preserve">Hunter </v>
      </c>
      <c r="D425" s="13" t="str">
        <f>VLOOKUP(MYRANKS_H[[#This Row],[PLAYERID]],PLAYERIDMAP[],COLUMN(PLAYERIDMAP[TEAM]),FALSE)</f>
        <v>SF</v>
      </c>
      <c r="E425" s="13" t="str">
        <f>VLOOKUP(MYRANKS_H[[#This Row],[PLAYERID]],PLAYERIDMAP[],COLUMN(PLAYERIDMAP[POS]),FALSE)</f>
        <v>OF</v>
      </c>
      <c r="F425" s="13">
        <f>VLOOKUP(MYRANKS_H[[#This Row],[PLAYERID]],PLAYERIDMAP[],COLUMN(PLAYERIDMAP[IDFANGRAPHS]),FALSE)</f>
        <v>8252</v>
      </c>
      <c r="G425" s="13">
        <f>VLOOKUP(MYRANKS_H[[#This Row],[IDFRANGRAPHS]],STEAMER_H[],COLUMN(STEAMER_H[PA]),FALSE)</f>
        <v>609</v>
      </c>
      <c r="H425" s="13">
        <f>VLOOKUP(MYRANKS_H[[#This Row],[IDFRANGRAPHS]],STEAMER_H[],COLUMN(STEAMER_H[AB]),FALSE)</f>
        <v>547</v>
      </c>
      <c r="I425" s="13">
        <f>VLOOKUP(MYRANKS_H[[#This Row],[IDFRANGRAPHS]],STEAMER_H[],COLUMN(STEAMER_H[H]),FALSE)</f>
        <v>148</v>
      </c>
      <c r="J425" s="13">
        <f>VLOOKUP(MYRANKS_H[[#This Row],[IDFRANGRAPHS]],STEAMER_H[],COLUMN(STEAMER_H[HR]),FALSE)</f>
        <v>19</v>
      </c>
      <c r="K425" s="13">
        <f>VLOOKUP(MYRANKS_H[[#This Row],[IDFRANGRAPHS]],STEAMER_H[],COLUMN(STEAMER_H[R]),FALSE)</f>
        <v>73</v>
      </c>
      <c r="L425" s="13">
        <f>VLOOKUP(MYRANKS_H[[#This Row],[IDFRANGRAPHS]],STEAMER_H[],COLUMN(STEAMER_H[RBI]),FALSE)</f>
        <v>81</v>
      </c>
      <c r="M425" s="13">
        <f>VLOOKUP(MYRANKS_H[[#This Row],[IDFRANGRAPHS]],STEAMER_H[],COLUMN(STEAMER_H[BB]),FALSE)</f>
        <v>52</v>
      </c>
      <c r="N425" s="13">
        <f>VLOOKUP(MYRANKS_H[[#This Row],[IDFRANGRAPHS]],STEAMER_H[],COLUMN(STEAMER_H[SO]),FALSE)</f>
        <v>117</v>
      </c>
      <c r="O425" s="13">
        <f>VLOOKUP(MYRANKS_H[[#This Row],[IDFRANGRAPHS]],STEAMER_H[],COLUMN(STEAMER_H[SB]),FALSE)</f>
        <v>4</v>
      </c>
      <c r="P425" s="15">
        <f>MYRANKS_H[[#This Row],[H]]/MYRANKS_H[[#This Row],[AB]]</f>
        <v>0.27056672760511885</v>
      </c>
    </row>
    <row r="426" spans="1:16" x14ac:dyDescent="0.25">
      <c r="A426" s="9" t="s">
        <v>19754</v>
      </c>
      <c r="B426" s="16" t="str">
        <f>VLOOKUP(MYRANKS_H[[#This Row],[PLAYERID]],PLAYERIDMAP[],COLUMN(PLAYERIDMAP[LASTNAME]),FALSE)</f>
        <v>Pennington</v>
      </c>
      <c r="C426" s="13" t="str">
        <f>VLOOKUP(MYRANKS_H[[#This Row],[PLAYERID]],PLAYERIDMAP[],COLUMN(PLAYERIDMAP[FIRSTNAME]),FALSE)</f>
        <v xml:space="preserve">Cliff </v>
      </c>
      <c r="D426" s="13" t="str">
        <f>VLOOKUP(MYRANKS_H[[#This Row],[PLAYERID]],PLAYERIDMAP[],COLUMN(PLAYERIDMAP[TEAM]),FALSE)</f>
        <v>ARI</v>
      </c>
      <c r="E426" s="13" t="str">
        <f>VLOOKUP(MYRANKS_H[[#This Row],[PLAYERID]],PLAYERIDMAP[],COLUMN(PLAYERIDMAP[POS]),FALSE)</f>
        <v>SS</v>
      </c>
      <c r="F426" s="13">
        <f>VLOOKUP(MYRANKS_H[[#This Row],[PLAYERID]],PLAYERIDMAP[],COLUMN(PLAYERIDMAP[IDFANGRAPHS]),FALSE)</f>
        <v>3395</v>
      </c>
      <c r="G426" s="13">
        <f>VLOOKUP(MYRANKS_H[[#This Row],[IDFRANGRAPHS]],STEAMER_H[],COLUMN(STEAMER_H[PA]),FALSE)</f>
        <v>395</v>
      </c>
      <c r="H426" s="13">
        <f>VLOOKUP(MYRANKS_H[[#This Row],[IDFRANGRAPHS]],STEAMER_H[],COLUMN(STEAMER_H[AB]),FALSE)</f>
        <v>354</v>
      </c>
      <c r="I426" s="13">
        <f>VLOOKUP(MYRANKS_H[[#This Row],[IDFRANGRAPHS]],STEAMER_H[],COLUMN(STEAMER_H[H]),FALSE)</f>
        <v>90</v>
      </c>
      <c r="J426" s="13">
        <f>VLOOKUP(MYRANKS_H[[#This Row],[IDFRANGRAPHS]],STEAMER_H[],COLUMN(STEAMER_H[HR]),FALSE)</f>
        <v>5</v>
      </c>
      <c r="K426" s="13">
        <f>VLOOKUP(MYRANKS_H[[#This Row],[IDFRANGRAPHS]],STEAMER_H[],COLUMN(STEAMER_H[R]),FALSE)</f>
        <v>37</v>
      </c>
      <c r="L426" s="13">
        <f>VLOOKUP(MYRANKS_H[[#This Row],[IDFRANGRAPHS]],STEAMER_H[],COLUMN(STEAMER_H[RBI]),FALSE)</f>
        <v>38</v>
      </c>
      <c r="M426" s="13">
        <f>VLOOKUP(MYRANKS_H[[#This Row],[IDFRANGRAPHS]],STEAMER_H[],COLUMN(STEAMER_H[BB]),FALSE)</f>
        <v>33</v>
      </c>
      <c r="N426" s="13">
        <f>VLOOKUP(MYRANKS_H[[#This Row],[IDFRANGRAPHS]],STEAMER_H[],COLUMN(STEAMER_H[SO]),FALSE)</f>
        <v>72</v>
      </c>
      <c r="O426" s="13">
        <f>VLOOKUP(MYRANKS_H[[#This Row],[IDFRANGRAPHS]],STEAMER_H[],COLUMN(STEAMER_H[SB]),FALSE)</f>
        <v>9</v>
      </c>
      <c r="P426" s="15">
        <f>MYRANKS_H[[#This Row],[H]]/MYRANKS_H[[#This Row],[AB]]</f>
        <v>0.25423728813559321</v>
      </c>
    </row>
    <row r="427" spans="1:16" x14ac:dyDescent="0.25">
      <c r="A427" s="9" t="s">
        <v>19758</v>
      </c>
      <c r="B427" s="16" t="str">
        <f>VLOOKUP(MYRANKS_H[[#This Row],[PLAYERID]],PLAYERIDMAP[],COLUMN(PLAYERIDMAP[LASTNAME]),FALSE)</f>
        <v>Peralta</v>
      </c>
      <c r="C427" s="13" t="str">
        <f>VLOOKUP(MYRANKS_H[[#This Row],[PLAYERID]],PLAYERIDMAP[],COLUMN(PLAYERIDMAP[FIRSTNAME]),FALSE)</f>
        <v xml:space="preserve">Jhonny </v>
      </c>
      <c r="D427" s="13" t="str">
        <f>VLOOKUP(MYRANKS_H[[#This Row],[PLAYERID]],PLAYERIDMAP[],COLUMN(PLAYERIDMAP[TEAM]),FALSE)</f>
        <v>DET</v>
      </c>
      <c r="E427" s="13" t="str">
        <f>VLOOKUP(MYRANKS_H[[#This Row],[PLAYERID]],PLAYERIDMAP[],COLUMN(PLAYERIDMAP[POS]),FALSE)</f>
        <v>SS</v>
      </c>
      <c r="F427" s="13">
        <f>VLOOKUP(MYRANKS_H[[#This Row],[PLAYERID]],PLAYERIDMAP[],COLUMN(PLAYERIDMAP[IDFANGRAPHS]),FALSE)</f>
        <v>1738</v>
      </c>
      <c r="G427" s="13">
        <f>VLOOKUP(MYRANKS_H[[#This Row],[IDFRANGRAPHS]],STEAMER_H[],COLUMN(STEAMER_H[PA]),FALSE)</f>
        <v>484</v>
      </c>
      <c r="H427" s="13">
        <f>VLOOKUP(MYRANKS_H[[#This Row],[IDFRANGRAPHS]],STEAMER_H[],COLUMN(STEAMER_H[AB]),FALSE)</f>
        <v>436</v>
      </c>
      <c r="I427" s="13">
        <f>VLOOKUP(MYRANKS_H[[#This Row],[IDFRANGRAPHS]],STEAMER_H[],COLUMN(STEAMER_H[H]),FALSE)</f>
        <v>113</v>
      </c>
      <c r="J427" s="13">
        <f>VLOOKUP(MYRANKS_H[[#This Row],[IDFRANGRAPHS]],STEAMER_H[],COLUMN(STEAMER_H[HR]),FALSE)</f>
        <v>13</v>
      </c>
      <c r="K427" s="13">
        <f>VLOOKUP(MYRANKS_H[[#This Row],[IDFRANGRAPHS]],STEAMER_H[],COLUMN(STEAMER_H[R]),FALSE)</f>
        <v>53</v>
      </c>
      <c r="L427" s="13">
        <f>VLOOKUP(MYRANKS_H[[#This Row],[IDFRANGRAPHS]],STEAMER_H[],COLUMN(STEAMER_H[RBI]),FALSE)</f>
        <v>57</v>
      </c>
      <c r="M427" s="13">
        <f>VLOOKUP(MYRANKS_H[[#This Row],[IDFRANGRAPHS]],STEAMER_H[],COLUMN(STEAMER_H[BB]),FALSE)</f>
        <v>40</v>
      </c>
      <c r="N427" s="13">
        <f>VLOOKUP(MYRANKS_H[[#This Row],[IDFRANGRAPHS]],STEAMER_H[],COLUMN(STEAMER_H[SO]),FALSE)</f>
        <v>83</v>
      </c>
      <c r="O427" s="13">
        <f>VLOOKUP(MYRANKS_H[[#This Row],[IDFRANGRAPHS]],STEAMER_H[],COLUMN(STEAMER_H[SB]),FALSE)</f>
        <v>1</v>
      </c>
      <c r="P427" s="15">
        <f>MYRANKS_H[[#This Row],[H]]/MYRANKS_H[[#This Row],[AB]]</f>
        <v>0.25917431192660551</v>
      </c>
    </row>
    <row r="428" spans="1:16" x14ac:dyDescent="0.25">
      <c r="A428" s="9" t="s">
        <v>19776</v>
      </c>
      <c r="B428" s="16" t="str">
        <f>VLOOKUP(MYRANKS_H[[#This Row],[PLAYERID]],PLAYERIDMAP[],COLUMN(PLAYERIDMAP[LASTNAME]),FALSE)</f>
        <v>Perez</v>
      </c>
      <c r="C428" s="13" t="str">
        <f>VLOOKUP(MYRANKS_H[[#This Row],[PLAYERID]],PLAYERIDMAP[],COLUMN(PLAYERIDMAP[FIRSTNAME]),FALSE)</f>
        <v xml:space="preserve">Eury </v>
      </c>
      <c r="D428" s="13" t="str">
        <f>VLOOKUP(MYRANKS_H[[#This Row],[PLAYERID]],PLAYERIDMAP[],COLUMN(PLAYERIDMAP[TEAM]),FALSE)</f>
        <v>-</v>
      </c>
      <c r="E428" s="13" t="str">
        <f>VLOOKUP(MYRANKS_H[[#This Row],[PLAYERID]],PLAYERIDMAP[],COLUMN(PLAYERIDMAP[POS]),FALSE)</f>
        <v>-</v>
      </c>
      <c r="F428" s="13">
        <f>VLOOKUP(MYRANKS_H[[#This Row],[PLAYERID]],PLAYERIDMAP[],COLUMN(PLAYERIDMAP[IDFANGRAPHS]),FALSE)</f>
        <v>10299</v>
      </c>
      <c r="G428" s="13">
        <f>VLOOKUP(MYRANKS_H[[#This Row],[IDFRANGRAPHS]],STEAMER_H[],COLUMN(STEAMER_H[PA]),FALSE)</f>
        <v>100</v>
      </c>
      <c r="H428" s="13">
        <f>VLOOKUP(MYRANKS_H[[#This Row],[IDFRANGRAPHS]],STEAMER_H[],COLUMN(STEAMER_H[AB]),FALSE)</f>
        <v>94</v>
      </c>
      <c r="I428" s="13">
        <f>VLOOKUP(MYRANKS_H[[#This Row],[IDFRANGRAPHS]],STEAMER_H[],COLUMN(STEAMER_H[H]),FALSE)</f>
        <v>25</v>
      </c>
      <c r="J428" s="13">
        <f>VLOOKUP(MYRANKS_H[[#This Row],[IDFRANGRAPHS]],STEAMER_H[],COLUMN(STEAMER_H[HR]),FALSE)</f>
        <v>1</v>
      </c>
      <c r="K428" s="13">
        <f>VLOOKUP(MYRANKS_H[[#This Row],[IDFRANGRAPHS]],STEAMER_H[],COLUMN(STEAMER_H[R]),FALSE)</f>
        <v>10</v>
      </c>
      <c r="L428" s="13">
        <f>VLOOKUP(MYRANKS_H[[#This Row],[IDFRANGRAPHS]],STEAMER_H[],COLUMN(STEAMER_H[RBI]),FALSE)</f>
        <v>8</v>
      </c>
      <c r="M428" s="13">
        <f>VLOOKUP(MYRANKS_H[[#This Row],[IDFRANGRAPHS]],STEAMER_H[],COLUMN(STEAMER_H[BB]),FALSE)</f>
        <v>3</v>
      </c>
      <c r="N428" s="13">
        <f>VLOOKUP(MYRANKS_H[[#This Row],[IDFRANGRAPHS]],STEAMER_H[],COLUMN(STEAMER_H[SO]),FALSE)</f>
        <v>15</v>
      </c>
      <c r="O428" s="13">
        <f>VLOOKUP(MYRANKS_H[[#This Row],[IDFRANGRAPHS]],STEAMER_H[],COLUMN(STEAMER_H[SB]),FALSE)</f>
        <v>8</v>
      </c>
      <c r="P428" s="15">
        <f>MYRANKS_H[[#This Row],[H]]/MYRANKS_H[[#This Row],[AB]]</f>
        <v>0.26595744680851063</v>
      </c>
    </row>
    <row r="429" spans="1:16" x14ac:dyDescent="0.25">
      <c r="A429" s="9" t="s">
        <v>19777</v>
      </c>
      <c r="B429" s="16" t="str">
        <f>VLOOKUP(MYRANKS_H[[#This Row],[PLAYERID]],PLAYERIDMAP[],COLUMN(PLAYERIDMAP[LASTNAME]),FALSE)</f>
        <v>Perez</v>
      </c>
      <c r="C429" s="13" t="str">
        <f>VLOOKUP(MYRANKS_H[[#This Row],[PLAYERID]],PLAYERIDMAP[],COLUMN(PLAYERIDMAP[FIRSTNAME]),FALSE)</f>
        <v xml:space="preserve">Hernan </v>
      </c>
      <c r="D429" s="13" t="str">
        <f>VLOOKUP(MYRANKS_H[[#This Row],[PLAYERID]],PLAYERIDMAP[],COLUMN(PLAYERIDMAP[TEAM]),FALSE)</f>
        <v>DET</v>
      </c>
      <c r="E429" s="13" t="str">
        <f>VLOOKUP(MYRANKS_H[[#This Row],[PLAYERID]],PLAYERIDMAP[],COLUMN(PLAYERIDMAP[POS]),FALSE)</f>
        <v>2B</v>
      </c>
      <c r="F429" s="13">
        <f>VLOOKUP(MYRANKS_H[[#This Row],[PLAYERID]],PLAYERIDMAP[],COLUMN(PLAYERIDMAP[IDFANGRAPHS]),FALSE)</f>
        <v>5751</v>
      </c>
      <c r="G429" s="13">
        <f>VLOOKUP(MYRANKS_H[[#This Row],[IDFRANGRAPHS]],STEAMER_H[],COLUMN(STEAMER_H[PA]),FALSE)</f>
        <v>100</v>
      </c>
      <c r="H429" s="13">
        <f>VLOOKUP(MYRANKS_H[[#This Row],[IDFRANGRAPHS]],STEAMER_H[],COLUMN(STEAMER_H[AB]),FALSE)</f>
        <v>93</v>
      </c>
      <c r="I429" s="13">
        <f>VLOOKUP(MYRANKS_H[[#This Row],[IDFRANGRAPHS]],STEAMER_H[],COLUMN(STEAMER_H[H]),FALSE)</f>
        <v>22</v>
      </c>
      <c r="J429" s="13">
        <f>VLOOKUP(MYRANKS_H[[#This Row],[IDFRANGRAPHS]],STEAMER_H[],COLUMN(STEAMER_H[HR]),FALSE)</f>
        <v>1</v>
      </c>
      <c r="K429" s="13">
        <f>VLOOKUP(MYRANKS_H[[#This Row],[IDFRANGRAPHS]],STEAMER_H[],COLUMN(STEAMER_H[R]),FALSE)</f>
        <v>10</v>
      </c>
      <c r="L429" s="13">
        <f>VLOOKUP(MYRANKS_H[[#This Row],[IDFRANGRAPHS]],STEAMER_H[],COLUMN(STEAMER_H[RBI]),FALSE)</f>
        <v>10</v>
      </c>
      <c r="M429" s="13">
        <f>VLOOKUP(MYRANKS_H[[#This Row],[IDFRANGRAPHS]],STEAMER_H[],COLUMN(STEAMER_H[BB]),FALSE)</f>
        <v>4</v>
      </c>
      <c r="N429" s="13">
        <f>VLOOKUP(MYRANKS_H[[#This Row],[IDFRANGRAPHS]],STEAMER_H[],COLUMN(STEAMER_H[SO]),FALSE)</f>
        <v>17</v>
      </c>
      <c r="O429" s="13">
        <f>VLOOKUP(MYRANKS_H[[#This Row],[IDFRANGRAPHS]],STEAMER_H[],COLUMN(STEAMER_H[SB]),FALSE)</f>
        <v>4</v>
      </c>
      <c r="P429" s="15">
        <f>MYRANKS_H[[#This Row],[H]]/MYRANKS_H[[#This Row],[AB]]</f>
        <v>0.23655913978494625</v>
      </c>
    </row>
    <row r="430" spans="1:16" x14ac:dyDescent="0.25">
      <c r="A430" s="9" t="s">
        <v>19793</v>
      </c>
      <c r="B430" s="16" t="str">
        <f>VLOOKUP(MYRANKS_H[[#This Row],[PLAYERID]],PLAYERIDMAP[],COLUMN(PLAYERIDMAP[LASTNAME]),FALSE)</f>
        <v>Perez</v>
      </c>
      <c r="C430" s="13" t="str">
        <f>VLOOKUP(MYRANKS_H[[#This Row],[PLAYERID]],PLAYERIDMAP[],COLUMN(PLAYERIDMAP[FIRSTNAME]),FALSE)</f>
        <v xml:space="preserve">Salvador </v>
      </c>
      <c r="D430" s="13" t="str">
        <f>VLOOKUP(MYRANKS_H[[#This Row],[PLAYERID]],PLAYERIDMAP[],COLUMN(PLAYERIDMAP[TEAM]),FALSE)</f>
        <v>KC</v>
      </c>
      <c r="E430" s="13" t="str">
        <f>VLOOKUP(MYRANKS_H[[#This Row],[PLAYERID]],PLAYERIDMAP[],COLUMN(PLAYERIDMAP[POS]),FALSE)</f>
        <v>C</v>
      </c>
      <c r="F430" s="13">
        <f>VLOOKUP(MYRANKS_H[[#This Row],[PLAYERID]],PLAYERIDMAP[],COLUMN(PLAYERIDMAP[IDFANGRAPHS]),FALSE)</f>
        <v>7304</v>
      </c>
      <c r="G430" s="13">
        <f>VLOOKUP(MYRANKS_H[[#This Row],[IDFRANGRAPHS]],STEAMER_H[],COLUMN(STEAMER_H[PA]),FALSE)</f>
        <v>439</v>
      </c>
      <c r="H430" s="13">
        <f>VLOOKUP(MYRANKS_H[[#This Row],[IDFRANGRAPHS]],STEAMER_H[],COLUMN(STEAMER_H[AB]),FALSE)</f>
        <v>410</v>
      </c>
      <c r="I430" s="13">
        <f>VLOOKUP(MYRANKS_H[[#This Row],[IDFRANGRAPHS]],STEAMER_H[],COLUMN(STEAMER_H[H]),FALSE)</f>
        <v>116</v>
      </c>
      <c r="J430" s="13">
        <f>VLOOKUP(MYRANKS_H[[#This Row],[IDFRANGRAPHS]],STEAMER_H[],COLUMN(STEAMER_H[HR]),FALSE)</f>
        <v>11</v>
      </c>
      <c r="K430" s="13">
        <f>VLOOKUP(MYRANKS_H[[#This Row],[IDFRANGRAPHS]],STEAMER_H[],COLUMN(STEAMER_H[R]),FALSE)</f>
        <v>48</v>
      </c>
      <c r="L430" s="13">
        <f>VLOOKUP(MYRANKS_H[[#This Row],[IDFRANGRAPHS]],STEAMER_H[],COLUMN(STEAMER_H[RBI]),FALSE)</f>
        <v>52</v>
      </c>
      <c r="M430" s="13">
        <f>VLOOKUP(MYRANKS_H[[#This Row],[IDFRANGRAPHS]],STEAMER_H[],COLUMN(STEAMER_H[BB]),FALSE)</f>
        <v>21</v>
      </c>
      <c r="N430" s="13">
        <f>VLOOKUP(MYRANKS_H[[#This Row],[IDFRANGRAPHS]],STEAMER_H[],COLUMN(STEAMER_H[SO]),FALSE)</f>
        <v>41</v>
      </c>
      <c r="O430" s="13">
        <f>VLOOKUP(MYRANKS_H[[#This Row],[IDFRANGRAPHS]],STEAMER_H[],COLUMN(STEAMER_H[SB]),FALSE)</f>
        <v>1</v>
      </c>
      <c r="P430" s="15">
        <f>MYRANKS_H[[#This Row],[H]]/MYRANKS_H[[#This Row],[AB]]</f>
        <v>0.28292682926829266</v>
      </c>
    </row>
    <row r="431" spans="1:16" x14ac:dyDescent="0.25">
      <c r="A431" s="9" t="s">
        <v>19804</v>
      </c>
      <c r="B431" s="16" t="str">
        <f>VLOOKUP(MYRANKS_H[[#This Row],[PLAYERID]],PLAYERIDMAP[],COLUMN(PLAYERIDMAP[LASTNAME]),FALSE)</f>
        <v>Petersen</v>
      </c>
      <c r="C431" s="13" t="str">
        <f>VLOOKUP(MYRANKS_H[[#This Row],[PLAYERID]],PLAYERIDMAP[],COLUMN(PLAYERIDMAP[FIRSTNAME]),FALSE)</f>
        <v xml:space="preserve">Bryan </v>
      </c>
      <c r="D431" s="13" t="str">
        <f>VLOOKUP(MYRANKS_H[[#This Row],[PLAYERID]],PLAYERIDMAP[],COLUMN(PLAYERIDMAP[TEAM]),FALSE)</f>
        <v>MIA</v>
      </c>
      <c r="E431" s="13" t="str">
        <f>VLOOKUP(MYRANKS_H[[#This Row],[PLAYERID]],PLAYERIDMAP[],COLUMN(PLAYERIDMAP[POS]),FALSE)</f>
        <v>OF</v>
      </c>
      <c r="F431" s="13">
        <f>VLOOKUP(MYRANKS_H[[#This Row],[PLAYERID]],PLAYERIDMAP[],COLUMN(PLAYERIDMAP[IDFANGRAPHS]),FALSE)</f>
        <v>2567</v>
      </c>
      <c r="G431" s="13">
        <f>VLOOKUP(MYRANKS_H[[#This Row],[IDFRANGRAPHS]],STEAMER_H[],COLUMN(STEAMER_H[PA]),FALSE)</f>
        <v>158</v>
      </c>
      <c r="H431" s="13">
        <f>VLOOKUP(MYRANKS_H[[#This Row],[IDFRANGRAPHS]],STEAMER_H[],COLUMN(STEAMER_H[AB]),FALSE)</f>
        <v>140</v>
      </c>
      <c r="I431" s="13">
        <f>VLOOKUP(MYRANKS_H[[#This Row],[IDFRANGRAPHS]],STEAMER_H[],COLUMN(STEAMER_H[H]),FALSE)</f>
        <v>35</v>
      </c>
      <c r="J431" s="13">
        <f>VLOOKUP(MYRANKS_H[[#This Row],[IDFRANGRAPHS]],STEAMER_H[],COLUMN(STEAMER_H[HR]),FALSE)</f>
        <v>2</v>
      </c>
      <c r="K431" s="13">
        <f>VLOOKUP(MYRANKS_H[[#This Row],[IDFRANGRAPHS]],STEAMER_H[],COLUMN(STEAMER_H[R]),FALSE)</f>
        <v>14</v>
      </c>
      <c r="L431" s="13">
        <f>VLOOKUP(MYRANKS_H[[#This Row],[IDFRANGRAPHS]],STEAMER_H[],COLUMN(STEAMER_H[RBI]),FALSE)</f>
        <v>14</v>
      </c>
      <c r="M431" s="13">
        <f>VLOOKUP(MYRANKS_H[[#This Row],[IDFRANGRAPHS]],STEAMER_H[],COLUMN(STEAMER_H[BB]),FALSE)</f>
        <v>14</v>
      </c>
      <c r="N431" s="13">
        <f>VLOOKUP(MYRANKS_H[[#This Row],[IDFRANGRAPHS]],STEAMER_H[],COLUMN(STEAMER_H[SO]),FALSE)</f>
        <v>29</v>
      </c>
      <c r="O431" s="13">
        <f>VLOOKUP(MYRANKS_H[[#This Row],[IDFRANGRAPHS]],STEAMER_H[],COLUMN(STEAMER_H[SB]),FALSE)</f>
        <v>3</v>
      </c>
      <c r="P431" s="15">
        <f>MYRANKS_H[[#This Row],[H]]/MYRANKS_H[[#This Row],[AB]]</f>
        <v>0.25</v>
      </c>
    </row>
    <row r="432" spans="1:16" x14ac:dyDescent="0.25">
      <c r="A432" s="9" t="s">
        <v>19811</v>
      </c>
      <c r="B432" s="16" t="str">
        <f>VLOOKUP(MYRANKS_H[[#This Row],[PLAYERID]],PLAYERIDMAP[],COLUMN(PLAYERIDMAP[LASTNAME]),FALSE)</f>
        <v>Phelps</v>
      </c>
      <c r="C432" s="13" t="str">
        <f>VLOOKUP(MYRANKS_H[[#This Row],[PLAYERID]],PLAYERIDMAP[],COLUMN(PLAYERIDMAP[FIRSTNAME]),FALSE)</f>
        <v xml:space="preserve">Cord </v>
      </c>
      <c r="D432" s="13" t="str">
        <f>VLOOKUP(MYRANKS_H[[#This Row],[PLAYERID]],PLAYERIDMAP[],COLUMN(PLAYERIDMAP[TEAM]),FALSE)</f>
        <v>-</v>
      </c>
      <c r="E432" s="13" t="str">
        <f>VLOOKUP(MYRANKS_H[[#This Row],[PLAYERID]],PLAYERIDMAP[],COLUMN(PLAYERIDMAP[POS]),FALSE)</f>
        <v>-</v>
      </c>
      <c r="F432" s="13">
        <f>VLOOKUP(MYRANKS_H[[#This Row],[PLAYERID]],PLAYERIDMAP[],COLUMN(PLAYERIDMAP[IDFANGRAPHS]),FALSE)</f>
        <v>8631</v>
      </c>
      <c r="G432" s="13">
        <f>VLOOKUP(MYRANKS_H[[#This Row],[IDFRANGRAPHS]],STEAMER_H[],COLUMN(STEAMER_H[PA]),FALSE)</f>
        <v>100</v>
      </c>
      <c r="H432" s="13">
        <f>VLOOKUP(MYRANKS_H[[#This Row],[IDFRANGRAPHS]],STEAMER_H[],COLUMN(STEAMER_H[AB]),FALSE)</f>
        <v>89</v>
      </c>
      <c r="I432" s="13">
        <f>VLOOKUP(MYRANKS_H[[#This Row],[IDFRANGRAPHS]],STEAMER_H[],COLUMN(STEAMER_H[H]),FALSE)</f>
        <v>22</v>
      </c>
      <c r="J432" s="13">
        <f>VLOOKUP(MYRANKS_H[[#This Row],[IDFRANGRAPHS]],STEAMER_H[],COLUMN(STEAMER_H[HR]),FALSE)</f>
        <v>2</v>
      </c>
      <c r="K432" s="13">
        <f>VLOOKUP(MYRANKS_H[[#This Row],[IDFRANGRAPHS]],STEAMER_H[],COLUMN(STEAMER_H[R]),FALSE)</f>
        <v>10</v>
      </c>
      <c r="L432" s="13">
        <f>VLOOKUP(MYRANKS_H[[#This Row],[IDFRANGRAPHS]],STEAMER_H[],COLUMN(STEAMER_H[RBI]),FALSE)</f>
        <v>9</v>
      </c>
      <c r="M432" s="13">
        <f>VLOOKUP(MYRANKS_H[[#This Row],[IDFRANGRAPHS]],STEAMER_H[],COLUMN(STEAMER_H[BB]),FALSE)</f>
        <v>9</v>
      </c>
      <c r="N432" s="13">
        <f>VLOOKUP(MYRANKS_H[[#This Row],[IDFRANGRAPHS]],STEAMER_H[],COLUMN(STEAMER_H[SO]),FALSE)</f>
        <v>18</v>
      </c>
      <c r="O432" s="13">
        <f>VLOOKUP(MYRANKS_H[[#This Row],[IDFRANGRAPHS]],STEAMER_H[],COLUMN(STEAMER_H[SB]),FALSE)</f>
        <v>1</v>
      </c>
      <c r="P432" s="15">
        <f>MYRANKS_H[[#This Row],[H]]/MYRANKS_H[[#This Row],[AB]]</f>
        <v>0.24719101123595505</v>
      </c>
    </row>
    <row r="433" spans="1:16" x14ac:dyDescent="0.25">
      <c r="A433" s="9" t="s">
        <v>19815</v>
      </c>
      <c r="B433" s="16" t="str">
        <f>VLOOKUP(MYRANKS_H[[#This Row],[PLAYERID]],PLAYERIDMAP[],COLUMN(PLAYERIDMAP[LASTNAME]),FALSE)</f>
        <v>Phillips</v>
      </c>
      <c r="C433" s="13" t="str">
        <f>VLOOKUP(MYRANKS_H[[#This Row],[PLAYERID]],PLAYERIDMAP[],COLUMN(PLAYERIDMAP[FIRSTNAME]),FALSE)</f>
        <v xml:space="preserve">Brandon </v>
      </c>
      <c r="D433" s="13" t="str">
        <f>VLOOKUP(MYRANKS_H[[#This Row],[PLAYERID]],PLAYERIDMAP[],COLUMN(PLAYERIDMAP[TEAM]),FALSE)</f>
        <v>CIN</v>
      </c>
      <c r="E433" s="13" t="str">
        <f>VLOOKUP(MYRANKS_H[[#This Row],[PLAYERID]],PLAYERIDMAP[],COLUMN(PLAYERIDMAP[POS]),FALSE)</f>
        <v>2B</v>
      </c>
      <c r="F433" s="13">
        <f>VLOOKUP(MYRANKS_H[[#This Row],[PLAYERID]],PLAYERIDMAP[],COLUMN(PLAYERIDMAP[IDFANGRAPHS]),FALSE)</f>
        <v>791</v>
      </c>
      <c r="G433" s="13">
        <f>VLOOKUP(MYRANKS_H[[#This Row],[IDFRANGRAPHS]],STEAMER_H[],COLUMN(STEAMER_H[PA]),FALSE)</f>
        <v>661</v>
      </c>
      <c r="H433" s="13">
        <f>VLOOKUP(MYRANKS_H[[#This Row],[IDFRANGRAPHS]],STEAMER_H[],COLUMN(STEAMER_H[AB]),FALSE)</f>
        <v>604</v>
      </c>
      <c r="I433" s="13">
        <f>VLOOKUP(MYRANKS_H[[#This Row],[IDFRANGRAPHS]],STEAMER_H[],COLUMN(STEAMER_H[H]),FALSE)</f>
        <v>166</v>
      </c>
      <c r="J433" s="13">
        <f>VLOOKUP(MYRANKS_H[[#This Row],[IDFRANGRAPHS]],STEAMER_H[],COLUMN(STEAMER_H[HR]),FALSE)</f>
        <v>18</v>
      </c>
      <c r="K433" s="13">
        <f>VLOOKUP(MYRANKS_H[[#This Row],[IDFRANGRAPHS]],STEAMER_H[],COLUMN(STEAMER_H[R]),FALSE)</f>
        <v>85</v>
      </c>
      <c r="L433" s="13">
        <f>VLOOKUP(MYRANKS_H[[#This Row],[IDFRANGRAPHS]],STEAMER_H[],COLUMN(STEAMER_H[RBI]),FALSE)</f>
        <v>70</v>
      </c>
      <c r="M433" s="13">
        <f>VLOOKUP(MYRANKS_H[[#This Row],[IDFRANGRAPHS]],STEAMER_H[],COLUMN(STEAMER_H[BB]),FALSE)</f>
        <v>40</v>
      </c>
      <c r="N433" s="13">
        <f>VLOOKUP(MYRANKS_H[[#This Row],[IDFRANGRAPHS]],STEAMER_H[],COLUMN(STEAMER_H[SO]),FALSE)</f>
        <v>83</v>
      </c>
      <c r="O433" s="13">
        <f>VLOOKUP(MYRANKS_H[[#This Row],[IDFRANGRAPHS]],STEAMER_H[],COLUMN(STEAMER_H[SB]),FALSE)</f>
        <v>10</v>
      </c>
      <c r="P433" s="15">
        <f>MYRANKS_H[[#This Row],[H]]/MYRANKS_H[[#This Row],[AB]]</f>
        <v>0.27483443708609273</v>
      </c>
    </row>
    <row r="434" spans="1:16" x14ac:dyDescent="0.25">
      <c r="A434" s="9" t="s">
        <v>19819</v>
      </c>
      <c r="B434" s="16" t="str">
        <f>VLOOKUP(MYRANKS_H[[#This Row],[PLAYERID]],PLAYERIDMAP[],COLUMN(PLAYERIDMAP[LASTNAME]),FALSE)</f>
        <v>Phipps</v>
      </c>
      <c r="C434" s="13" t="str">
        <f>VLOOKUP(MYRANKS_H[[#This Row],[PLAYERID]],PLAYERIDMAP[],COLUMN(PLAYERIDMAP[FIRSTNAME]),FALSE)</f>
        <v xml:space="preserve">Denis </v>
      </c>
      <c r="D434" s="13" t="str">
        <f>VLOOKUP(MYRANKS_H[[#This Row],[PLAYERID]],PLAYERIDMAP[],COLUMN(PLAYERIDMAP[TEAM]),FALSE)</f>
        <v>CIN</v>
      </c>
      <c r="E434" s="13" t="str">
        <f>VLOOKUP(MYRANKS_H[[#This Row],[PLAYERID]],PLAYERIDMAP[],COLUMN(PLAYERIDMAP[POS]),FALSE)</f>
        <v>OF</v>
      </c>
      <c r="F434" s="13">
        <f>VLOOKUP(MYRANKS_H[[#This Row],[PLAYERID]],PLAYERIDMAP[],COLUMN(PLAYERIDMAP[IDFANGRAPHS]),FALSE)</f>
        <v>6968</v>
      </c>
      <c r="G434" s="13">
        <f>VLOOKUP(MYRANKS_H[[#This Row],[IDFRANGRAPHS]],STEAMER_H[],COLUMN(STEAMER_H[PA]),FALSE)</f>
        <v>163</v>
      </c>
      <c r="H434" s="13">
        <f>VLOOKUP(MYRANKS_H[[#This Row],[IDFRANGRAPHS]],STEAMER_H[],COLUMN(STEAMER_H[AB]),FALSE)</f>
        <v>149</v>
      </c>
      <c r="I434" s="13">
        <f>VLOOKUP(MYRANKS_H[[#This Row],[IDFRANGRAPHS]],STEAMER_H[],COLUMN(STEAMER_H[H]),FALSE)</f>
        <v>35</v>
      </c>
      <c r="J434" s="13">
        <f>VLOOKUP(MYRANKS_H[[#This Row],[IDFRANGRAPHS]],STEAMER_H[],COLUMN(STEAMER_H[HR]),FALSE)</f>
        <v>4</v>
      </c>
      <c r="K434" s="13">
        <f>VLOOKUP(MYRANKS_H[[#This Row],[IDFRANGRAPHS]],STEAMER_H[],COLUMN(STEAMER_H[R]),FALSE)</f>
        <v>15</v>
      </c>
      <c r="L434" s="13">
        <f>VLOOKUP(MYRANKS_H[[#This Row],[IDFRANGRAPHS]],STEAMER_H[],COLUMN(STEAMER_H[RBI]),FALSE)</f>
        <v>18</v>
      </c>
      <c r="M434" s="13">
        <f>VLOOKUP(MYRANKS_H[[#This Row],[IDFRANGRAPHS]],STEAMER_H[],COLUMN(STEAMER_H[BB]),FALSE)</f>
        <v>11</v>
      </c>
      <c r="N434" s="13">
        <f>VLOOKUP(MYRANKS_H[[#This Row],[IDFRANGRAPHS]],STEAMER_H[],COLUMN(STEAMER_H[SO]),FALSE)</f>
        <v>42</v>
      </c>
      <c r="O434" s="13">
        <f>VLOOKUP(MYRANKS_H[[#This Row],[IDFRANGRAPHS]],STEAMER_H[],COLUMN(STEAMER_H[SB]),FALSE)</f>
        <v>2</v>
      </c>
      <c r="P434" s="15">
        <f>MYRANKS_H[[#This Row],[H]]/MYRANKS_H[[#This Row],[AB]]</f>
        <v>0.2348993288590604</v>
      </c>
    </row>
    <row r="435" spans="1:16" x14ac:dyDescent="0.25">
      <c r="A435" s="9" t="s">
        <v>19821</v>
      </c>
      <c r="B435" s="16" t="str">
        <f>VLOOKUP(MYRANKS_H[[#This Row],[PLAYERID]],PLAYERIDMAP[],COLUMN(PLAYERIDMAP[LASTNAME]),FALSE)</f>
        <v>Pierre</v>
      </c>
      <c r="C435" s="13" t="str">
        <f>VLOOKUP(MYRANKS_H[[#This Row],[PLAYERID]],PLAYERIDMAP[],COLUMN(PLAYERIDMAP[FIRSTNAME]),FALSE)</f>
        <v xml:space="preserve">Juan </v>
      </c>
      <c r="D435" s="13" t="str">
        <f>VLOOKUP(MYRANKS_H[[#This Row],[PLAYERID]],PLAYERIDMAP[],COLUMN(PLAYERIDMAP[TEAM]),FALSE)</f>
        <v>MIA</v>
      </c>
      <c r="E435" s="13" t="str">
        <f>VLOOKUP(MYRANKS_H[[#This Row],[PLAYERID]],PLAYERIDMAP[],COLUMN(PLAYERIDMAP[POS]),FALSE)</f>
        <v>OF</v>
      </c>
      <c r="F435" s="13">
        <f>VLOOKUP(MYRANKS_H[[#This Row],[PLAYERID]],PLAYERIDMAP[],COLUMN(PLAYERIDMAP[IDFANGRAPHS]),FALSE)</f>
        <v>443</v>
      </c>
      <c r="G435" s="13">
        <f>VLOOKUP(MYRANKS_H[[#This Row],[IDFRANGRAPHS]],STEAMER_H[],COLUMN(STEAMER_H[PA]),FALSE)</f>
        <v>559</v>
      </c>
      <c r="H435" s="13">
        <f>VLOOKUP(MYRANKS_H[[#This Row],[IDFRANGRAPHS]],STEAMER_H[],COLUMN(STEAMER_H[AB]),FALSE)</f>
        <v>507</v>
      </c>
      <c r="I435" s="13">
        <f>VLOOKUP(MYRANKS_H[[#This Row],[IDFRANGRAPHS]],STEAMER_H[],COLUMN(STEAMER_H[H]),FALSE)</f>
        <v>138</v>
      </c>
      <c r="J435" s="13">
        <f>VLOOKUP(MYRANKS_H[[#This Row],[IDFRANGRAPHS]],STEAMER_H[],COLUMN(STEAMER_H[HR]),FALSE)</f>
        <v>3</v>
      </c>
      <c r="K435" s="13">
        <f>VLOOKUP(MYRANKS_H[[#This Row],[IDFRANGRAPHS]],STEAMER_H[],COLUMN(STEAMER_H[R]),FALSE)</f>
        <v>62</v>
      </c>
      <c r="L435" s="13">
        <f>VLOOKUP(MYRANKS_H[[#This Row],[IDFRANGRAPHS]],STEAMER_H[],COLUMN(STEAMER_H[RBI]),FALSE)</f>
        <v>36</v>
      </c>
      <c r="M435" s="13">
        <f>VLOOKUP(MYRANKS_H[[#This Row],[IDFRANGRAPHS]],STEAMER_H[],COLUMN(STEAMER_H[BB]),FALSE)</f>
        <v>35</v>
      </c>
      <c r="N435" s="13">
        <f>VLOOKUP(MYRANKS_H[[#This Row],[IDFRANGRAPHS]],STEAMER_H[],COLUMN(STEAMER_H[SO]),FALSE)</f>
        <v>41</v>
      </c>
      <c r="O435" s="13">
        <f>VLOOKUP(MYRANKS_H[[#This Row],[IDFRANGRAPHS]],STEAMER_H[],COLUMN(STEAMER_H[SB]),FALSE)</f>
        <v>25</v>
      </c>
      <c r="P435" s="15">
        <f>MYRANKS_H[[#This Row],[H]]/MYRANKS_H[[#This Row],[AB]]</f>
        <v>0.27218934911242604</v>
      </c>
    </row>
    <row r="436" spans="1:16" x14ac:dyDescent="0.25">
      <c r="A436" s="9" t="s">
        <v>19825</v>
      </c>
      <c r="B436" s="16" t="str">
        <f>VLOOKUP(MYRANKS_H[[#This Row],[PLAYERID]],PLAYERIDMAP[],COLUMN(PLAYERIDMAP[LASTNAME]),FALSE)</f>
        <v>Pierzynski</v>
      </c>
      <c r="C436" s="13" t="str">
        <f>VLOOKUP(MYRANKS_H[[#This Row],[PLAYERID]],PLAYERIDMAP[],COLUMN(PLAYERIDMAP[FIRSTNAME]),FALSE)</f>
        <v xml:space="preserve">A.J. </v>
      </c>
      <c r="D436" s="13" t="str">
        <f>VLOOKUP(MYRANKS_H[[#This Row],[PLAYERID]],PLAYERIDMAP[],COLUMN(PLAYERIDMAP[TEAM]),FALSE)</f>
        <v>TEX</v>
      </c>
      <c r="E436" s="13" t="str">
        <f>VLOOKUP(MYRANKS_H[[#This Row],[PLAYERID]],PLAYERIDMAP[],COLUMN(PLAYERIDMAP[POS]),FALSE)</f>
        <v>C</v>
      </c>
      <c r="F436" s="13">
        <f>VLOOKUP(MYRANKS_H[[#This Row],[PLAYERID]],PLAYERIDMAP[],COLUMN(PLAYERIDMAP[IDFANGRAPHS]),FALSE)</f>
        <v>746</v>
      </c>
      <c r="G436" s="13">
        <f>VLOOKUP(MYRANKS_H[[#This Row],[IDFRANGRAPHS]],STEAMER_H[],COLUMN(STEAMER_H[PA]),FALSE)</f>
        <v>423</v>
      </c>
      <c r="H436" s="13">
        <f>VLOOKUP(MYRANKS_H[[#This Row],[IDFRANGRAPHS]],STEAMER_H[],COLUMN(STEAMER_H[AB]),FALSE)</f>
        <v>391</v>
      </c>
      <c r="I436" s="13">
        <f>VLOOKUP(MYRANKS_H[[#This Row],[IDFRANGRAPHS]],STEAMER_H[],COLUMN(STEAMER_H[H]),FALSE)</f>
        <v>106</v>
      </c>
      <c r="J436" s="13">
        <f>VLOOKUP(MYRANKS_H[[#This Row],[IDFRANGRAPHS]],STEAMER_H[],COLUMN(STEAMER_H[HR]),FALSE)</f>
        <v>12</v>
      </c>
      <c r="K436" s="13">
        <f>VLOOKUP(MYRANKS_H[[#This Row],[IDFRANGRAPHS]],STEAMER_H[],COLUMN(STEAMER_H[R]),FALSE)</f>
        <v>46</v>
      </c>
      <c r="L436" s="13">
        <f>VLOOKUP(MYRANKS_H[[#This Row],[IDFRANGRAPHS]],STEAMER_H[],COLUMN(STEAMER_H[RBI]),FALSE)</f>
        <v>51</v>
      </c>
      <c r="M436" s="13">
        <f>VLOOKUP(MYRANKS_H[[#This Row],[IDFRANGRAPHS]],STEAMER_H[],COLUMN(STEAMER_H[BB]),FALSE)</f>
        <v>21</v>
      </c>
      <c r="N436" s="13">
        <f>VLOOKUP(MYRANKS_H[[#This Row],[IDFRANGRAPHS]],STEAMER_H[],COLUMN(STEAMER_H[SO]),FALSE)</f>
        <v>50</v>
      </c>
      <c r="O436" s="13">
        <f>VLOOKUP(MYRANKS_H[[#This Row],[IDFRANGRAPHS]],STEAMER_H[],COLUMN(STEAMER_H[SB]),FALSE)</f>
        <v>1</v>
      </c>
      <c r="P436" s="15">
        <f>MYRANKS_H[[#This Row],[H]]/MYRANKS_H[[#This Row],[AB]]</f>
        <v>0.2710997442455243</v>
      </c>
    </row>
    <row r="437" spans="1:16" x14ac:dyDescent="0.25">
      <c r="A437" s="9" t="s">
        <v>19829</v>
      </c>
      <c r="B437" s="16" t="str">
        <f>VLOOKUP(MYRANKS_H[[#This Row],[PLAYERID]],PLAYERIDMAP[],COLUMN(PLAYERIDMAP[LASTNAME]),FALSE)</f>
        <v>Pill</v>
      </c>
      <c r="C437" s="13" t="str">
        <f>VLOOKUP(MYRANKS_H[[#This Row],[PLAYERID]],PLAYERIDMAP[],COLUMN(PLAYERIDMAP[FIRSTNAME]),FALSE)</f>
        <v xml:space="preserve">Brett </v>
      </c>
      <c r="D437" s="13" t="str">
        <f>VLOOKUP(MYRANKS_H[[#This Row],[PLAYERID]],PLAYERIDMAP[],COLUMN(PLAYERIDMAP[TEAM]),FALSE)</f>
        <v>SF</v>
      </c>
      <c r="E437" s="13" t="str">
        <f>VLOOKUP(MYRANKS_H[[#This Row],[PLAYERID]],PLAYERIDMAP[],COLUMN(PLAYERIDMAP[POS]),FALSE)</f>
        <v>1B</v>
      </c>
      <c r="F437" s="13">
        <f>VLOOKUP(MYRANKS_H[[#This Row],[PLAYERID]],PLAYERIDMAP[],COLUMN(PLAYERIDMAP[IDFANGRAPHS]),FALSE)</f>
        <v>5834</v>
      </c>
      <c r="G437" s="13">
        <f>VLOOKUP(MYRANKS_H[[#This Row],[IDFRANGRAPHS]],STEAMER_H[],COLUMN(STEAMER_H[PA]),FALSE)</f>
        <v>163</v>
      </c>
      <c r="H437" s="13">
        <f>VLOOKUP(MYRANKS_H[[#This Row],[IDFRANGRAPHS]],STEAMER_H[],COLUMN(STEAMER_H[AB]),FALSE)</f>
        <v>151</v>
      </c>
      <c r="I437" s="13">
        <f>VLOOKUP(MYRANKS_H[[#This Row],[IDFRANGRAPHS]],STEAMER_H[],COLUMN(STEAMER_H[H]),FALSE)</f>
        <v>41</v>
      </c>
      <c r="J437" s="13">
        <f>VLOOKUP(MYRANKS_H[[#This Row],[IDFRANGRAPHS]],STEAMER_H[],COLUMN(STEAMER_H[HR]),FALSE)</f>
        <v>5</v>
      </c>
      <c r="K437" s="13">
        <f>VLOOKUP(MYRANKS_H[[#This Row],[IDFRANGRAPHS]],STEAMER_H[],COLUMN(STEAMER_H[R]),FALSE)</f>
        <v>17</v>
      </c>
      <c r="L437" s="13">
        <f>VLOOKUP(MYRANKS_H[[#This Row],[IDFRANGRAPHS]],STEAMER_H[],COLUMN(STEAMER_H[RBI]),FALSE)</f>
        <v>20</v>
      </c>
      <c r="M437" s="13">
        <f>VLOOKUP(MYRANKS_H[[#This Row],[IDFRANGRAPHS]],STEAMER_H[],COLUMN(STEAMER_H[BB]),FALSE)</f>
        <v>8</v>
      </c>
      <c r="N437" s="13">
        <f>VLOOKUP(MYRANKS_H[[#This Row],[IDFRANGRAPHS]],STEAMER_H[],COLUMN(STEAMER_H[SO]),FALSE)</f>
        <v>21</v>
      </c>
      <c r="O437" s="13">
        <f>VLOOKUP(MYRANKS_H[[#This Row],[IDFRANGRAPHS]],STEAMER_H[],COLUMN(STEAMER_H[SB]),FALSE)</f>
        <v>1</v>
      </c>
      <c r="P437" s="15">
        <f>MYRANKS_H[[#This Row],[H]]/MYRANKS_H[[#This Row],[AB]]</f>
        <v>0.27152317880794702</v>
      </c>
    </row>
    <row r="438" spans="1:16" x14ac:dyDescent="0.25">
      <c r="A438" s="9" t="s">
        <v>19833</v>
      </c>
      <c r="B438" s="16" t="str">
        <f>VLOOKUP(MYRANKS_H[[#This Row],[PLAYERID]],PLAYERIDMAP[],COLUMN(PLAYERIDMAP[LASTNAME]),FALSE)</f>
        <v>Pina</v>
      </c>
      <c r="C438" s="13" t="str">
        <f>VLOOKUP(MYRANKS_H[[#This Row],[PLAYERID]],PLAYERIDMAP[],COLUMN(PLAYERIDMAP[FIRSTNAME]),FALSE)</f>
        <v xml:space="preserve">Manny </v>
      </c>
      <c r="D438" s="13" t="str">
        <f>VLOOKUP(MYRANKS_H[[#This Row],[PLAYERID]],PLAYERIDMAP[],COLUMN(PLAYERIDMAP[TEAM]),FALSE)</f>
        <v>KC</v>
      </c>
      <c r="E438" s="13" t="str">
        <f>VLOOKUP(MYRANKS_H[[#This Row],[PLAYERID]],PLAYERIDMAP[],COLUMN(PLAYERIDMAP[POS]),FALSE)</f>
        <v>C</v>
      </c>
      <c r="F438" s="13">
        <f>VLOOKUP(MYRANKS_H[[#This Row],[PLAYERID]],PLAYERIDMAP[],COLUMN(PLAYERIDMAP[IDFANGRAPHS]),FALSE)</f>
        <v>2829</v>
      </c>
      <c r="G438" s="13">
        <f>VLOOKUP(MYRANKS_H[[#This Row],[IDFRANGRAPHS]],STEAMER_H[],COLUMN(STEAMER_H[PA]),FALSE)</f>
        <v>100</v>
      </c>
      <c r="H438" s="13">
        <f>VLOOKUP(MYRANKS_H[[#This Row],[IDFRANGRAPHS]],STEAMER_H[],COLUMN(STEAMER_H[AB]),FALSE)</f>
        <v>89</v>
      </c>
      <c r="I438" s="13">
        <f>VLOOKUP(MYRANKS_H[[#This Row],[IDFRANGRAPHS]],STEAMER_H[],COLUMN(STEAMER_H[H]),FALSE)</f>
        <v>21</v>
      </c>
      <c r="J438" s="13">
        <f>VLOOKUP(MYRANKS_H[[#This Row],[IDFRANGRAPHS]],STEAMER_H[],COLUMN(STEAMER_H[HR]),FALSE)</f>
        <v>2</v>
      </c>
      <c r="K438" s="13">
        <f>VLOOKUP(MYRANKS_H[[#This Row],[IDFRANGRAPHS]],STEAMER_H[],COLUMN(STEAMER_H[R]),FALSE)</f>
        <v>11</v>
      </c>
      <c r="L438" s="13">
        <f>VLOOKUP(MYRANKS_H[[#This Row],[IDFRANGRAPHS]],STEAMER_H[],COLUMN(STEAMER_H[RBI]),FALSE)</f>
        <v>10</v>
      </c>
      <c r="M438" s="13">
        <f>VLOOKUP(MYRANKS_H[[#This Row],[IDFRANGRAPHS]],STEAMER_H[],COLUMN(STEAMER_H[BB]),FALSE)</f>
        <v>9</v>
      </c>
      <c r="N438" s="13">
        <f>VLOOKUP(MYRANKS_H[[#This Row],[IDFRANGRAPHS]],STEAMER_H[],COLUMN(STEAMER_H[SO]),FALSE)</f>
        <v>15</v>
      </c>
      <c r="O438" s="13">
        <f>VLOOKUP(MYRANKS_H[[#This Row],[IDFRANGRAPHS]],STEAMER_H[],COLUMN(STEAMER_H[SB]),FALSE)</f>
        <v>1</v>
      </c>
      <c r="P438" s="15">
        <f>MYRANKS_H[[#This Row],[H]]/MYRANKS_H[[#This Row],[AB]]</f>
        <v>0.23595505617977527</v>
      </c>
    </row>
    <row r="439" spans="1:16" x14ac:dyDescent="0.25">
      <c r="A439" s="9" t="s">
        <v>19842</v>
      </c>
      <c r="B439" s="16" t="str">
        <f>VLOOKUP(MYRANKS_H[[#This Row],[PLAYERID]],PLAYERIDMAP[],COLUMN(PLAYERIDMAP[LASTNAME]),FALSE)</f>
        <v>Plouffe</v>
      </c>
      <c r="C439" s="13" t="str">
        <f>VLOOKUP(MYRANKS_H[[#This Row],[PLAYERID]],PLAYERIDMAP[],COLUMN(PLAYERIDMAP[FIRSTNAME]),FALSE)</f>
        <v xml:space="preserve">Trevor </v>
      </c>
      <c r="D439" s="13" t="str">
        <f>VLOOKUP(MYRANKS_H[[#This Row],[PLAYERID]],PLAYERIDMAP[],COLUMN(PLAYERIDMAP[TEAM]),FALSE)</f>
        <v>MIN</v>
      </c>
      <c r="E439" s="13" t="str">
        <f>VLOOKUP(MYRANKS_H[[#This Row],[PLAYERID]],PLAYERIDMAP[],COLUMN(PLAYERIDMAP[POS]),FALSE)</f>
        <v>OF</v>
      </c>
      <c r="F439" s="13">
        <f>VLOOKUP(MYRANKS_H[[#This Row],[PLAYERID]],PLAYERIDMAP[],COLUMN(PLAYERIDMAP[IDFANGRAPHS]),FALSE)</f>
        <v>7462</v>
      </c>
      <c r="G439" s="13">
        <f>VLOOKUP(MYRANKS_H[[#This Row],[IDFRANGRAPHS]],STEAMER_H[],COLUMN(STEAMER_H[PA]),FALSE)</f>
        <v>430</v>
      </c>
      <c r="H439" s="13">
        <f>VLOOKUP(MYRANKS_H[[#This Row],[IDFRANGRAPHS]],STEAMER_H[],COLUMN(STEAMER_H[AB]),FALSE)</f>
        <v>387</v>
      </c>
      <c r="I439" s="13">
        <f>VLOOKUP(MYRANKS_H[[#This Row],[IDFRANGRAPHS]],STEAMER_H[],COLUMN(STEAMER_H[H]),FALSE)</f>
        <v>93</v>
      </c>
      <c r="J439" s="13">
        <f>VLOOKUP(MYRANKS_H[[#This Row],[IDFRANGRAPHS]],STEAMER_H[],COLUMN(STEAMER_H[HR]),FALSE)</f>
        <v>17</v>
      </c>
      <c r="K439" s="13">
        <f>VLOOKUP(MYRANKS_H[[#This Row],[IDFRANGRAPHS]],STEAMER_H[],COLUMN(STEAMER_H[R]),FALSE)</f>
        <v>47</v>
      </c>
      <c r="L439" s="13">
        <f>VLOOKUP(MYRANKS_H[[#This Row],[IDFRANGRAPHS]],STEAMER_H[],COLUMN(STEAMER_H[RBI]),FALSE)</f>
        <v>52</v>
      </c>
      <c r="M439" s="13">
        <f>VLOOKUP(MYRANKS_H[[#This Row],[IDFRANGRAPHS]],STEAMER_H[],COLUMN(STEAMER_H[BB]),FALSE)</f>
        <v>33</v>
      </c>
      <c r="N439" s="13">
        <f>VLOOKUP(MYRANKS_H[[#This Row],[IDFRANGRAPHS]],STEAMER_H[],COLUMN(STEAMER_H[SO]),FALSE)</f>
        <v>87</v>
      </c>
      <c r="O439" s="13">
        <f>VLOOKUP(MYRANKS_H[[#This Row],[IDFRANGRAPHS]],STEAMER_H[],COLUMN(STEAMER_H[SB]),FALSE)</f>
        <v>2</v>
      </c>
      <c r="P439" s="15">
        <f>MYRANKS_H[[#This Row],[H]]/MYRANKS_H[[#This Row],[AB]]</f>
        <v>0.24031007751937986</v>
      </c>
    </row>
    <row r="440" spans="1:16" x14ac:dyDescent="0.25">
      <c r="A440" s="9" t="s">
        <v>19846</v>
      </c>
      <c r="B440" s="16" t="str">
        <f>VLOOKUP(MYRANKS_H[[#This Row],[PLAYERID]],PLAYERIDMAP[],COLUMN(PLAYERIDMAP[LASTNAME]),FALSE)</f>
        <v>Polanco</v>
      </c>
      <c r="C440" s="13" t="str">
        <f>VLOOKUP(MYRANKS_H[[#This Row],[PLAYERID]],PLAYERIDMAP[],COLUMN(PLAYERIDMAP[FIRSTNAME]),FALSE)</f>
        <v xml:space="preserve">Placido </v>
      </c>
      <c r="D440" s="13" t="str">
        <f>VLOOKUP(MYRANKS_H[[#This Row],[PLAYERID]],PLAYERIDMAP[],COLUMN(PLAYERIDMAP[TEAM]),FALSE)</f>
        <v>MIA</v>
      </c>
      <c r="E440" s="13" t="str">
        <f>VLOOKUP(MYRANKS_H[[#This Row],[PLAYERID]],PLAYERIDMAP[],COLUMN(PLAYERIDMAP[POS]),FALSE)</f>
        <v>3B</v>
      </c>
      <c r="F440" s="13">
        <f>VLOOKUP(MYRANKS_H[[#This Row],[PLAYERID]],PLAYERIDMAP[],COLUMN(PLAYERIDMAP[IDFANGRAPHS]),FALSE)</f>
        <v>1176</v>
      </c>
      <c r="G440" s="13">
        <f>VLOOKUP(MYRANKS_H[[#This Row],[IDFRANGRAPHS]],STEAMER_H[],COLUMN(STEAMER_H[PA]),FALSE)</f>
        <v>384</v>
      </c>
      <c r="H440" s="13">
        <f>VLOOKUP(MYRANKS_H[[#This Row],[IDFRANGRAPHS]],STEAMER_H[],COLUMN(STEAMER_H[AB]),FALSE)</f>
        <v>351</v>
      </c>
      <c r="I440" s="13">
        <f>VLOOKUP(MYRANKS_H[[#This Row],[IDFRANGRAPHS]],STEAMER_H[],COLUMN(STEAMER_H[H]),FALSE)</f>
        <v>94</v>
      </c>
      <c r="J440" s="13">
        <f>VLOOKUP(MYRANKS_H[[#This Row],[IDFRANGRAPHS]],STEAMER_H[],COLUMN(STEAMER_H[HR]),FALSE)</f>
        <v>3</v>
      </c>
      <c r="K440" s="13">
        <f>VLOOKUP(MYRANKS_H[[#This Row],[IDFRANGRAPHS]],STEAMER_H[],COLUMN(STEAMER_H[R]),FALSE)</f>
        <v>37</v>
      </c>
      <c r="L440" s="13">
        <f>VLOOKUP(MYRANKS_H[[#This Row],[IDFRANGRAPHS]],STEAMER_H[],COLUMN(STEAMER_H[RBI]),FALSE)</f>
        <v>31</v>
      </c>
      <c r="M440" s="13">
        <f>VLOOKUP(MYRANKS_H[[#This Row],[IDFRANGRAPHS]],STEAMER_H[],COLUMN(STEAMER_H[BB]),FALSE)</f>
        <v>25</v>
      </c>
      <c r="N440" s="13">
        <f>VLOOKUP(MYRANKS_H[[#This Row],[IDFRANGRAPHS]],STEAMER_H[],COLUMN(STEAMER_H[SO]),FALSE)</f>
        <v>34</v>
      </c>
      <c r="O440" s="13">
        <f>VLOOKUP(MYRANKS_H[[#This Row],[IDFRANGRAPHS]],STEAMER_H[],COLUMN(STEAMER_H[SB]),FALSE)</f>
        <v>2</v>
      </c>
      <c r="P440" s="15">
        <f>MYRANKS_H[[#This Row],[H]]/MYRANKS_H[[#This Row],[AB]]</f>
        <v>0.26780626780626782</v>
      </c>
    </row>
    <row r="441" spans="1:16" x14ac:dyDescent="0.25">
      <c r="A441" s="9" t="s">
        <v>19850</v>
      </c>
      <c r="B441" s="16" t="str">
        <f>VLOOKUP(MYRANKS_H[[#This Row],[PLAYERID]],PLAYERIDMAP[],COLUMN(PLAYERIDMAP[LASTNAME]),FALSE)</f>
        <v>Pollock</v>
      </c>
      <c r="C441" s="13" t="str">
        <f>VLOOKUP(MYRANKS_H[[#This Row],[PLAYERID]],PLAYERIDMAP[],COLUMN(PLAYERIDMAP[FIRSTNAME]),FALSE)</f>
        <v xml:space="preserve">A.J. </v>
      </c>
      <c r="D441" s="13" t="str">
        <f>VLOOKUP(MYRANKS_H[[#This Row],[PLAYERID]],PLAYERIDMAP[],COLUMN(PLAYERIDMAP[TEAM]),FALSE)</f>
        <v>ARI</v>
      </c>
      <c r="E441" s="13" t="str">
        <f>VLOOKUP(MYRANKS_H[[#This Row],[PLAYERID]],PLAYERIDMAP[],COLUMN(PLAYERIDMAP[POS]),FALSE)</f>
        <v>OF</v>
      </c>
      <c r="F441" s="13">
        <f>VLOOKUP(MYRANKS_H[[#This Row],[PLAYERID]],PLAYERIDMAP[],COLUMN(PLAYERIDMAP[IDFANGRAPHS]),FALSE)</f>
        <v>9256</v>
      </c>
      <c r="G441" s="13">
        <f>VLOOKUP(MYRANKS_H[[#This Row],[IDFRANGRAPHS]],STEAMER_H[],COLUMN(STEAMER_H[PA]),FALSE)</f>
        <v>128</v>
      </c>
      <c r="H441" s="13">
        <f>VLOOKUP(MYRANKS_H[[#This Row],[IDFRANGRAPHS]],STEAMER_H[],COLUMN(STEAMER_H[AB]),FALSE)</f>
        <v>117</v>
      </c>
      <c r="I441" s="13">
        <f>VLOOKUP(MYRANKS_H[[#This Row],[IDFRANGRAPHS]],STEAMER_H[],COLUMN(STEAMER_H[H]),FALSE)</f>
        <v>32</v>
      </c>
      <c r="J441" s="13">
        <f>VLOOKUP(MYRANKS_H[[#This Row],[IDFRANGRAPHS]],STEAMER_H[],COLUMN(STEAMER_H[HR]),FALSE)</f>
        <v>2</v>
      </c>
      <c r="K441" s="13">
        <f>VLOOKUP(MYRANKS_H[[#This Row],[IDFRANGRAPHS]],STEAMER_H[],COLUMN(STEAMER_H[R]),FALSE)</f>
        <v>12</v>
      </c>
      <c r="L441" s="13">
        <f>VLOOKUP(MYRANKS_H[[#This Row],[IDFRANGRAPHS]],STEAMER_H[],COLUMN(STEAMER_H[RBI]),FALSE)</f>
        <v>13</v>
      </c>
      <c r="M441" s="13">
        <f>VLOOKUP(MYRANKS_H[[#This Row],[IDFRANGRAPHS]],STEAMER_H[],COLUMN(STEAMER_H[BB]),FALSE)</f>
        <v>8</v>
      </c>
      <c r="N441" s="13">
        <f>VLOOKUP(MYRANKS_H[[#This Row],[IDFRANGRAPHS]],STEAMER_H[],COLUMN(STEAMER_H[SO]),FALSE)</f>
        <v>17</v>
      </c>
      <c r="O441" s="13">
        <f>VLOOKUP(MYRANKS_H[[#This Row],[IDFRANGRAPHS]],STEAMER_H[],COLUMN(STEAMER_H[SB]),FALSE)</f>
        <v>4</v>
      </c>
      <c r="P441" s="15">
        <f>MYRANKS_H[[#This Row],[H]]/MYRANKS_H[[#This Row],[AB]]</f>
        <v>0.27350427350427353</v>
      </c>
    </row>
    <row r="442" spans="1:16" x14ac:dyDescent="0.25">
      <c r="A442" s="9" t="s">
        <v>19864</v>
      </c>
      <c r="B442" s="16" t="str">
        <f>VLOOKUP(MYRANKS_H[[#This Row],[PLAYERID]],PLAYERIDMAP[],COLUMN(PLAYERIDMAP[LASTNAME]),FALSE)</f>
        <v>Posey</v>
      </c>
      <c r="C442" s="13" t="str">
        <f>VLOOKUP(MYRANKS_H[[#This Row],[PLAYERID]],PLAYERIDMAP[],COLUMN(PLAYERIDMAP[FIRSTNAME]),FALSE)</f>
        <v xml:space="preserve">Buster </v>
      </c>
      <c r="D442" s="13" t="str">
        <f>VLOOKUP(MYRANKS_H[[#This Row],[PLAYERID]],PLAYERIDMAP[],COLUMN(PLAYERIDMAP[TEAM]),FALSE)</f>
        <v>SF</v>
      </c>
      <c r="E442" s="13" t="str">
        <f>VLOOKUP(MYRANKS_H[[#This Row],[PLAYERID]],PLAYERIDMAP[],COLUMN(PLAYERIDMAP[POS]),FALSE)</f>
        <v>C</v>
      </c>
      <c r="F442" s="13">
        <f>VLOOKUP(MYRANKS_H[[#This Row],[PLAYERID]],PLAYERIDMAP[],COLUMN(PLAYERIDMAP[IDFANGRAPHS]),FALSE)</f>
        <v>9166</v>
      </c>
      <c r="G442" s="13">
        <f>VLOOKUP(MYRANKS_H[[#This Row],[IDFRANGRAPHS]],STEAMER_H[],COLUMN(STEAMER_H[PA]),FALSE)</f>
        <v>538</v>
      </c>
      <c r="H442" s="13">
        <f>VLOOKUP(MYRANKS_H[[#This Row],[IDFRANGRAPHS]],STEAMER_H[],COLUMN(STEAMER_H[AB]),FALSE)</f>
        <v>473</v>
      </c>
      <c r="I442" s="13">
        <f>VLOOKUP(MYRANKS_H[[#This Row],[IDFRANGRAPHS]],STEAMER_H[],COLUMN(STEAMER_H[H]),FALSE)</f>
        <v>145</v>
      </c>
      <c r="J442" s="13">
        <f>VLOOKUP(MYRANKS_H[[#This Row],[IDFRANGRAPHS]],STEAMER_H[],COLUMN(STEAMER_H[HR]),FALSE)</f>
        <v>19</v>
      </c>
      <c r="K442" s="13">
        <f>VLOOKUP(MYRANKS_H[[#This Row],[IDFRANGRAPHS]],STEAMER_H[],COLUMN(STEAMER_H[R]),FALSE)</f>
        <v>73</v>
      </c>
      <c r="L442" s="13">
        <f>VLOOKUP(MYRANKS_H[[#This Row],[IDFRANGRAPHS]],STEAMER_H[],COLUMN(STEAMER_H[RBI]),FALSE)</f>
        <v>78</v>
      </c>
      <c r="M442" s="13">
        <f>VLOOKUP(MYRANKS_H[[#This Row],[IDFRANGRAPHS]],STEAMER_H[],COLUMN(STEAMER_H[BB]),FALSE)</f>
        <v>55</v>
      </c>
      <c r="N442" s="13">
        <f>VLOOKUP(MYRANKS_H[[#This Row],[IDFRANGRAPHS]],STEAMER_H[],COLUMN(STEAMER_H[SO]),FALSE)</f>
        <v>80</v>
      </c>
      <c r="O442" s="13">
        <f>VLOOKUP(MYRANKS_H[[#This Row],[IDFRANGRAPHS]],STEAMER_H[],COLUMN(STEAMER_H[SB]),FALSE)</f>
        <v>2</v>
      </c>
      <c r="P442" s="15">
        <f>MYRANKS_H[[#This Row],[H]]/MYRANKS_H[[#This Row],[AB]]</f>
        <v>0.30655391120507397</v>
      </c>
    </row>
    <row r="443" spans="1:16" x14ac:dyDescent="0.25">
      <c r="A443" s="9" t="s">
        <v>19868</v>
      </c>
      <c r="B443" s="16" t="str">
        <f>VLOOKUP(MYRANKS_H[[#This Row],[PLAYERID]],PLAYERIDMAP[],COLUMN(PLAYERIDMAP[LASTNAME]),FALSE)</f>
        <v>Prado</v>
      </c>
      <c r="C443" s="13" t="str">
        <f>VLOOKUP(MYRANKS_H[[#This Row],[PLAYERID]],PLAYERIDMAP[],COLUMN(PLAYERIDMAP[FIRSTNAME]),FALSE)</f>
        <v xml:space="preserve">Martin </v>
      </c>
      <c r="D443" s="13" t="str">
        <f>VLOOKUP(MYRANKS_H[[#This Row],[PLAYERID]],PLAYERIDMAP[],COLUMN(PLAYERIDMAP[TEAM]),FALSE)</f>
        <v>ARI</v>
      </c>
      <c r="E443" s="13" t="str">
        <f>VLOOKUP(MYRANKS_H[[#This Row],[PLAYERID]],PLAYERIDMAP[],COLUMN(PLAYERIDMAP[POS]),FALSE)</f>
        <v>OF</v>
      </c>
      <c r="F443" s="13">
        <f>VLOOKUP(MYRANKS_H[[#This Row],[PLAYERID]],PLAYERIDMAP[],COLUMN(PLAYERIDMAP[IDFANGRAPHS]),FALSE)</f>
        <v>3312</v>
      </c>
      <c r="G443" s="13">
        <f>VLOOKUP(MYRANKS_H[[#This Row],[IDFRANGRAPHS]],STEAMER_H[],COLUMN(STEAMER_H[PA]),FALSE)</f>
        <v>642</v>
      </c>
      <c r="H443" s="13">
        <f>VLOOKUP(MYRANKS_H[[#This Row],[IDFRANGRAPHS]],STEAMER_H[],COLUMN(STEAMER_H[AB]),FALSE)</f>
        <v>580</v>
      </c>
      <c r="I443" s="13">
        <f>VLOOKUP(MYRANKS_H[[#This Row],[IDFRANGRAPHS]],STEAMER_H[],COLUMN(STEAMER_H[H]),FALSE)</f>
        <v>170</v>
      </c>
      <c r="J443" s="13">
        <f>VLOOKUP(MYRANKS_H[[#This Row],[IDFRANGRAPHS]],STEAMER_H[],COLUMN(STEAMER_H[HR]),FALSE)</f>
        <v>13</v>
      </c>
      <c r="K443" s="13">
        <f>VLOOKUP(MYRANKS_H[[#This Row],[IDFRANGRAPHS]],STEAMER_H[],COLUMN(STEAMER_H[R]),FALSE)</f>
        <v>84</v>
      </c>
      <c r="L443" s="13">
        <f>VLOOKUP(MYRANKS_H[[#This Row],[IDFRANGRAPHS]],STEAMER_H[],COLUMN(STEAMER_H[RBI]),FALSE)</f>
        <v>66</v>
      </c>
      <c r="M443" s="13">
        <f>VLOOKUP(MYRANKS_H[[#This Row],[IDFRANGRAPHS]],STEAMER_H[],COLUMN(STEAMER_H[BB]),FALSE)</f>
        <v>50</v>
      </c>
      <c r="N443" s="13">
        <f>VLOOKUP(MYRANKS_H[[#This Row],[IDFRANGRAPHS]],STEAMER_H[],COLUMN(STEAMER_H[SO]),FALSE)</f>
        <v>67</v>
      </c>
      <c r="O443" s="13">
        <f>VLOOKUP(MYRANKS_H[[#This Row],[IDFRANGRAPHS]],STEAMER_H[],COLUMN(STEAMER_H[SB]),FALSE)</f>
        <v>8</v>
      </c>
      <c r="P443" s="15">
        <f>MYRANKS_H[[#This Row],[H]]/MYRANKS_H[[#This Row],[AB]]</f>
        <v>0.29310344827586204</v>
      </c>
    </row>
    <row r="444" spans="1:16" x14ac:dyDescent="0.25">
      <c r="A444" s="9" t="s">
        <v>19872</v>
      </c>
      <c r="B444" s="16" t="str">
        <f>VLOOKUP(MYRANKS_H[[#This Row],[PLAYERID]],PLAYERIDMAP[],COLUMN(PLAYERIDMAP[LASTNAME]),FALSE)</f>
        <v>Presley</v>
      </c>
      <c r="C444" s="13" t="str">
        <f>VLOOKUP(MYRANKS_H[[#This Row],[PLAYERID]],PLAYERIDMAP[],COLUMN(PLAYERIDMAP[FIRSTNAME]),FALSE)</f>
        <v xml:space="preserve">Alex </v>
      </c>
      <c r="D444" s="13" t="str">
        <f>VLOOKUP(MYRANKS_H[[#This Row],[PLAYERID]],PLAYERIDMAP[],COLUMN(PLAYERIDMAP[TEAM]),FALSE)</f>
        <v>PIT</v>
      </c>
      <c r="E444" s="13" t="str">
        <f>VLOOKUP(MYRANKS_H[[#This Row],[PLAYERID]],PLAYERIDMAP[],COLUMN(PLAYERIDMAP[POS]),FALSE)</f>
        <v>OF</v>
      </c>
      <c r="F444" s="13">
        <f>VLOOKUP(MYRANKS_H[[#This Row],[PLAYERID]],PLAYERIDMAP[],COLUMN(PLAYERIDMAP[IDFANGRAPHS]),FALSE)</f>
        <v>5305</v>
      </c>
      <c r="G444" s="13">
        <f>VLOOKUP(MYRANKS_H[[#This Row],[IDFRANGRAPHS]],STEAMER_H[],COLUMN(STEAMER_H[PA]),FALSE)</f>
        <v>156</v>
      </c>
      <c r="H444" s="13">
        <f>VLOOKUP(MYRANKS_H[[#This Row],[IDFRANGRAPHS]],STEAMER_H[],COLUMN(STEAMER_H[AB]),FALSE)</f>
        <v>143</v>
      </c>
      <c r="I444" s="13">
        <f>VLOOKUP(MYRANKS_H[[#This Row],[IDFRANGRAPHS]],STEAMER_H[],COLUMN(STEAMER_H[H]),FALSE)</f>
        <v>39</v>
      </c>
      <c r="J444" s="13">
        <f>VLOOKUP(MYRANKS_H[[#This Row],[IDFRANGRAPHS]],STEAMER_H[],COLUMN(STEAMER_H[HR]),FALSE)</f>
        <v>4</v>
      </c>
      <c r="K444" s="13">
        <f>VLOOKUP(MYRANKS_H[[#This Row],[IDFRANGRAPHS]],STEAMER_H[],COLUMN(STEAMER_H[R]),FALSE)</f>
        <v>17</v>
      </c>
      <c r="L444" s="13">
        <f>VLOOKUP(MYRANKS_H[[#This Row],[IDFRANGRAPHS]],STEAMER_H[],COLUMN(STEAMER_H[RBI]),FALSE)</f>
        <v>16</v>
      </c>
      <c r="M444" s="13">
        <f>VLOOKUP(MYRANKS_H[[#This Row],[IDFRANGRAPHS]],STEAMER_H[],COLUMN(STEAMER_H[BB]),FALSE)</f>
        <v>10</v>
      </c>
      <c r="N444" s="13">
        <f>VLOOKUP(MYRANKS_H[[#This Row],[IDFRANGRAPHS]],STEAMER_H[],COLUMN(STEAMER_H[SO]),FALSE)</f>
        <v>26</v>
      </c>
      <c r="O444" s="13">
        <f>VLOOKUP(MYRANKS_H[[#This Row],[IDFRANGRAPHS]],STEAMER_H[],COLUMN(STEAMER_H[SB]),FALSE)</f>
        <v>4</v>
      </c>
      <c r="P444" s="15">
        <f>MYRANKS_H[[#This Row],[H]]/MYRANKS_H[[#This Row],[AB]]</f>
        <v>0.27272727272727271</v>
      </c>
    </row>
    <row r="445" spans="1:16" x14ac:dyDescent="0.25">
      <c r="A445" s="9" t="s">
        <v>19879</v>
      </c>
      <c r="B445" s="16" t="str">
        <f>VLOOKUP(MYRANKS_H[[#This Row],[PLAYERID]],PLAYERIDMAP[],COLUMN(PLAYERIDMAP[LASTNAME]),FALSE)</f>
        <v>Pridie</v>
      </c>
      <c r="C445" s="13" t="str">
        <f>VLOOKUP(MYRANKS_H[[#This Row],[PLAYERID]],PLAYERIDMAP[],COLUMN(PLAYERIDMAP[FIRSTNAME]),FALSE)</f>
        <v xml:space="preserve">Jason </v>
      </c>
      <c r="D445" s="13" t="str">
        <f>VLOOKUP(MYRANKS_H[[#This Row],[PLAYERID]],PLAYERIDMAP[],COLUMN(PLAYERIDMAP[TEAM]),FALSE)</f>
        <v>PHI</v>
      </c>
      <c r="E445" s="13" t="str">
        <f>VLOOKUP(MYRANKS_H[[#This Row],[PLAYERID]],PLAYERIDMAP[],COLUMN(PLAYERIDMAP[POS]),FALSE)</f>
        <v>OF</v>
      </c>
      <c r="F445" s="13">
        <f>VLOOKUP(MYRANKS_H[[#This Row],[PLAYERID]],PLAYERIDMAP[],COLUMN(PLAYERIDMAP[IDFANGRAPHS]),FALSE)</f>
        <v>4611</v>
      </c>
      <c r="G445" s="13">
        <f>VLOOKUP(MYRANKS_H[[#This Row],[IDFRANGRAPHS]],STEAMER_H[],COLUMN(STEAMER_H[PA]),FALSE)</f>
        <v>100</v>
      </c>
      <c r="H445" s="13">
        <f>VLOOKUP(MYRANKS_H[[#This Row],[IDFRANGRAPHS]],STEAMER_H[],COLUMN(STEAMER_H[AB]),FALSE)</f>
        <v>91</v>
      </c>
      <c r="I445" s="13">
        <f>VLOOKUP(MYRANKS_H[[#This Row],[IDFRANGRAPHS]],STEAMER_H[],COLUMN(STEAMER_H[H]),FALSE)</f>
        <v>22</v>
      </c>
      <c r="J445" s="13">
        <f>VLOOKUP(MYRANKS_H[[#This Row],[IDFRANGRAPHS]],STEAMER_H[],COLUMN(STEAMER_H[HR]),FALSE)</f>
        <v>2</v>
      </c>
      <c r="K445" s="13">
        <f>VLOOKUP(MYRANKS_H[[#This Row],[IDFRANGRAPHS]],STEAMER_H[],COLUMN(STEAMER_H[R]),FALSE)</f>
        <v>9</v>
      </c>
      <c r="L445" s="13">
        <f>VLOOKUP(MYRANKS_H[[#This Row],[IDFRANGRAPHS]],STEAMER_H[],COLUMN(STEAMER_H[RBI]),FALSE)</f>
        <v>10</v>
      </c>
      <c r="M445" s="13">
        <f>VLOOKUP(MYRANKS_H[[#This Row],[IDFRANGRAPHS]],STEAMER_H[],COLUMN(STEAMER_H[BB]),FALSE)</f>
        <v>7</v>
      </c>
      <c r="N445" s="13">
        <f>VLOOKUP(MYRANKS_H[[#This Row],[IDFRANGRAPHS]],STEAMER_H[],COLUMN(STEAMER_H[SO]),FALSE)</f>
        <v>21</v>
      </c>
      <c r="O445" s="13">
        <f>VLOOKUP(MYRANKS_H[[#This Row],[IDFRANGRAPHS]],STEAMER_H[],COLUMN(STEAMER_H[SB]),FALSE)</f>
        <v>2</v>
      </c>
      <c r="P445" s="15">
        <f>MYRANKS_H[[#This Row],[H]]/MYRANKS_H[[#This Row],[AB]]</f>
        <v>0.24175824175824176</v>
      </c>
    </row>
    <row r="446" spans="1:16" x14ac:dyDescent="0.25">
      <c r="A446" s="9" t="s">
        <v>19883</v>
      </c>
      <c r="B446" s="16" t="str">
        <f>VLOOKUP(MYRANKS_H[[#This Row],[PLAYERID]],PLAYERIDMAP[],COLUMN(PLAYERIDMAP[LASTNAME]),FALSE)</f>
        <v>Prince</v>
      </c>
      <c r="C446" s="13" t="str">
        <f>VLOOKUP(MYRANKS_H[[#This Row],[PLAYERID]],PLAYERIDMAP[],COLUMN(PLAYERIDMAP[FIRSTNAME]),FALSE)</f>
        <v xml:space="preserve">Josh </v>
      </c>
      <c r="D446" s="13" t="str">
        <f>VLOOKUP(MYRANKS_H[[#This Row],[PLAYERID]],PLAYERIDMAP[],COLUMN(PLAYERIDMAP[TEAM]),FALSE)</f>
        <v>MIL</v>
      </c>
      <c r="E446" s="13" t="str">
        <f>VLOOKUP(MYRANKS_H[[#This Row],[PLAYERID]],PLAYERIDMAP[],COLUMN(PLAYERIDMAP[POS]),FALSE)</f>
        <v>OF</v>
      </c>
      <c r="F446" s="13" t="str">
        <f>VLOOKUP(MYRANKS_H[[#This Row],[PLAYERID]],PLAYERIDMAP[],COLUMN(PLAYERIDMAP[IDFANGRAPHS]),FALSE)</f>
        <v>sa501255</v>
      </c>
      <c r="G446" s="13">
        <f>VLOOKUP(MYRANKS_H[[#This Row],[IDFRANGRAPHS]],STEAMER_H[],COLUMN(STEAMER_H[PA]),FALSE)</f>
        <v>100</v>
      </c>
      <c r="H446" s="13">
        <f>VLOOKUP(MYRANKS_H[[#This Row],[IDFRANGRAPHS]],STEAMER_H[],COLUMN(STEAMER_H[AB]),FALSE)</f>
        <v>90</v>
      </c>
      <c r="I446" s="13">
        <f>VLOOKUP(MYRANKS_H[[#This Row],[IDFRANGRAPHS]],STEAMER_H[],COLUMN(STEAMER_H[H]),FALSE)</f>
        <v>21</v>
      </c>
      <c r="J446" s="13">
        <f>VLOOKUP(MYRANKS_H[[#This Row],[IDFRANGRAPHS]],STEAMER_H[],COLUMN(STEAMER_H[HR]),FALSE)</f>
        <v>1</v>
      </c>
      <c r="K446" s="13">
        <f>VLOOKUP(MYRANKS_H[[#This Row],[IDFRANGRAPHS]],STEAMER_H[],COLUMN(STEAMER_H[R]),FALSE)</f>
        <v>9</v>
      </c>
      <c r="L446" s="13">
        <f>VLOOKUP(MYRANKS_H[[#This Row],[IDFRANGRAPHS]],STEAMER_H[],COLUMN(STEAMER_H[RBI]),FALSE)</f>
        <v>8</v>
      </c>
      <c r="M446" s="13">
        <f>VLOOKUP(MYRANKS_H[[#This Row],[IDFRANGRAPHS]],STEAMER_H[],COLUMN(STEAMER_H[BB]),FALSE)</f>
        <v>8</v>
      </c>
      <c r="N446" s="13">
        <f>VLOOKUP(MYRANKS_H[[#This Row],[IDFRANGRAPHS]],STEAMER_H[],COLUMN(STEAMER_H[SO]),FALSE)</f>
        <v>18</v>
      </c>
      <c r="O446" s="13">
        <f>VLOOKUP(MYRANKS_H[[#This Row],[IDFRANGRAPHS]],STEAMER_H[],COLUMN(STEAMER_H[SB]),FALSE)</f>
        <v>6</v>
      </c>
      <c r="P446" s="15">
        <f>MYRANKS_H[[#This Row],[H]]/MYRANKS_H[[#This Row],[AB]]</f>
        <v>0.23333333333333334</v>
      </c>
    </row>
    <row r="447" spans="1:16" x14ac:dyDescent="0.25">
      <c r="A447" s="9" t="s">
        <v>19884</v>
      </c>
      <c r="B447" s="16" t="str">
        <f>VLOOKUP(MYRANKS_H[[#This Row],[PLAYERID]],PLAYERIDMAP[],COLUMN(PLAYERIDMAP[LASTNAME]),FALSE)</f>
        <v>Profar</v>
      </c>
      <c r="C447" s="13" t="str">
        <f>VLOOKUP(MYRANKS_H[[#This Row],[PLAYERID]],PLAYERIDMAP[],COLUMN(PLAYERIDMAP[FIRSTNAME]),FALSE)</f>
        <v xml:space="preserve">Jurickson </v>
      </c>
      <c r="D447" s="13" t="str">
        <f>VLOOKUP(MYRANKS_H[[#This Row],[PLAYERID]],PLAYERIDMAP[],COLUMN(PLAYERIDMAP[TEAM]),FALSE)</f>
        <v>TEX</v>
      </c>
      <c r="E447" s="13" t="str">
        <f>VLOOKUP(MYRANKS_H[[#This Row],[PLAYERID]],PLAYERIDMAP[],COLUMN(PLAYERIDMAP[POS]),FALSE)</f>
        <v>SS</v>
      </c>
      <c r="F447" s="13">
        <f>VLOOKUP(MYRANKS_H[[#This Row],[PLAYERID]],PLAYERIDMAP[],COLUMN(PLAYERIDMAP[IDFANGRAPHS]),FALSE)</f>
        <v>10815</v>
      </c>
      <c r="G447" s="13">
        <f>VLOOKUP(MYRANKS_H[[#This Row],[IDFRANGRAPHS]],STEAMER_H[],COLUMN(STEAMER_H[PA]),FALSE)</f>
        <v>345</v>
      </c>
      <c r="H447" s="13">
        <f>VLOOKUP(MYRANKS_H[[#This Row],[IDFRANGRAPHS]],STEAMER_H[],COLUMN(STEAMER_H[AB]),FALSE)</f>
        <v>308</v>
      </c>
      <c r="I447" s="13">
        <f>VLOOKUP(MYRANKS_H[[#This Row],[IDFRANGRAPHS]],STEAMER_H[],COLUMN(STEAMER_H[H]),FALSE)</f>
        <v>76</v>
      </c>
      <c r="J447" s="13">
        <f>VLOOKUP(MYRANKS_H[[#This Row],[IDFRANGRAPHS]],STEAMER_H[],COLUMN(STEAMER_H[HR]),FALSE)</f>
        <v>6</v>
      </c>
      <c r="K447" s="13">
        <f>VLOOKUP(MYRANKS_H[[#This Row],[IDFRANGRAPHS]],STEAMER_H[],COLUMN(STEAMER_H[R]),FALSE)</f>
        <v>39</v>
      </c>
      <c r="L447" s="13">
        <f>VLOOKUP(MYRANKS_H[[#This Row],[IDFRANGRAPHS]],STEAMER_H[],COLUMN(STEAMER_H[RBI]),FALSE)</f>
        <v>35</v>
      </c>
      <c r="M447" s="13">
        <f>VLOOKUP(MYRANKS_H[[#This Row],[IDFRANGRAPHS]],STEAMER_H[],COLUMN(STEAMER_H[BB]),FALSE)</f>
        <v>29</v>
      </c>
      <c r="N447" s="13">
        <f>VLOOKUP(MYRANKS_H[[#This Row],[IDFRANGRAPHS]],STEAMER_H[],COLUMN(STEAMER_H[SO]),FALSE)</f>
        <v>49</v>
      </c>
      <c r="O447" s="13">
        <f>VLOOKUP(MYRANKS_H[[#This Row],[IDFRANGRAPHS]],STEAMER_H[],COLUMN(STEAMER_H[SB]),FALSE)</f>
        <v>11</v>
      </c>
      <c r="P447" s="15">
        <f>MYRANKS_H[[#This Row],[H]]/MYRANKS_H[[#This Row],[AB]]</f>
        <v>0.24675324675324675</v>
      </c>
    </row>
    <row r="448" spans="1:16" x14ac:dyDescent="0.25">
      <c r="A448" s="9" t="s">
        <v>19889</v>
      </c>
      <c r="B448" s="16" t="str">
        <f>VLOOKUP(MYRANKS_H[[#This Row],[PLAYERID]],PLAYERIDMAP[],COLUMN(PLAYERIDMAP[LASTNAME]),FALSE)</f>
        <v>Pujols</v>
      </c>
      <c r="C448" s="13" t="str">
        <f>VLOOKUP(MYRANKS_H[[#This Row],[PLAYERID]],PLAYERIDMAP[],COLUMN(PLAYERIDMAP[FIRSTNAME]),FALSE)</f>
        <v xml:space="preserve">Albert </v>
      </c>
      <c r="D448" s="13" t="str">
        <f>VLOOKUP(MYRANKS_H[[#This Row],[PLAYERID]],PLAYERIDMAP[],COLUMN(PLAYERIDMAP[TEAM]),FALSE)</f>
        <v>LAA</v>
      </c>
      <c r="E448" s="13" t="str">
        <f>VLOOKUP(MYRANKS_H[[#This Row],[PLAYERID]],PLAYERIDMAP[],COLUMN(PLAYERIDMAP[POS]),FALSE)</f>
        <v>1B</v>
      </c>
      <c r="F448" s="13">
        <f>VLOOKUP(MYRANKS_H[[#This Row],[PLAYERID]],PLAYERIDMAP[],COLUMN(PLAYERIDMAP[IDFANGRAPHS]),FALSE)</f>
        <v>1177</v>
      </c>
      <c r="G448" s="13">
        <f>VLOOKUP(MYRANKS_H[[#This Row],[IDFRANGRAPHS]],STEAMER_H[],COLUMN(STEAMER_H[PA]),FALSE)</f>
        <v>653</v>
      </c>
      <c r="H448" s="13">
        <f>VLOOKUP(MYRANKS_H[[#This Row],[IDFRANGRAPHS]],STEAMER_H[],COLUMN(STEAMER_H[AB]),FALSE)</f>
        <v>571</v>
      </c>
      <c r="I448" s="13">
        <f>VLOOKUP(MYRANKS_H[[#This Row],[IDFRANGRAPHS]],STEAMER_H[],COLUMN(STEAMER_H[H]),FALSE)</f>
        <v>171</v>
      </c>
      <c r="J448" s="13">
        <f>VLOOKUP(MYRANKS_H[[#This Row],[IDFRANGRAPHS]],STEAMER_H[],COLUMN(STEAMER_H[HR]),FALSE)</f>
        <v>36</v>
      </c>
      <c r="K448" s="13">
        <f>VLOOKUP(MYRANKS_H[[#This Row],[IDFRANGRAPHS]],STEAMER_H[],COLUMN(STEAMER_H[R]),FALSE)</f>
        <v>98</v>
      </c>
      <c r="L448" s="13">
        <f>VLOOKUP(MYRANKS_H[[#This Row],[IDFRANGRAPHS]],STEAMER_H[],COLUMN(STEAMER_H[RBI]),FALSE)</f>
        <v>109</v>
      </c>
      <c r="M448" s="13">
        <f>VLOOKUP(MYRANKS_H[[#This Row],[IDFRANGRAPHS]],STEAMER_H[],COLUMN(STEAMER_H[BB]),FALSE)</f>
        <v>72</v>
      </c>
      <c r="N448" s="13">
        <f>VLOOKUP(MYRANKS_H[[#This Row],[IDFRANGRAPHS]],STEAMER_H[],COLUMN(STEAMER_H[SO]),FALSE)</f>
        <v>73</v>
      </c>
      <c r="O448" s="13">
        <f>VLOOKUP(MYRANKS_H[[#This Row],[IDFRANGRAPHS]],STEAMER_H[],COLUMN(STEAMER_H[SB]),FALSE)</f>
        <v>7</v>
      </c>
      <c r="P448" s="15">
        <f>MYRANKS_H[[#This Row],[H]]/MYRANKS_H[[#This Row],[AB]]</f>
        <v>0.29947460595446584</v>
      </c>
    </row>
    <row r="449" spans="1:16" x14ac:dyDescent="0.25">
      <c r="A449" s="9" t="s">
        <v>19893</v>
      </c>
      <c r="B449" s="16" t="str">
        <f>VLOOKUP(MYRANKS_H[[#This Row],[PLAYERID]],PLAYERIDMAP[],COLUMN(PLAYERIDMAP[LASTNAME]),FALSE)</f>
        <v>Punto</v>
      </c>
      <c r="C449" s="13" t="str">
        <f>VLOOKUP(MYRANKS_H[[#This Row],[PLAYERID]],PLAYERIDMAP[],COLUMN(PLAYERIDMAP[FIRSTNAME]),FALSE)</f>
        <v xml:space="preserve">Nick </v>
      </c>
      <c r="D449" s="13" t="str">
        <f>VLOOKUP(MYRANKS_H[[#This Row],[PLAYERID]],PLAYERIDMAP[],COLUMN(PLAYERIDMAP[TEAM]),FALSE)</f>
        <v>LAD</v>
      </c>
      <c r="E449" s="13" t="str">
        <f>VLOOKUP(MYRANKS_H[[#This Row],[PLAYERID]],PLAYERIDMAP[],COLUMN(PLAYERIDMAP[POS]),FALSE)</f>
        <v>3B</v>
      </c>
      <c r="F449" s="13">
        <f>VLOOKUP(MYRANKS_H[[#This Row],[PLAYERID]],PLAYERIDMAP[],COLUMN(PLAYERIDMAP[IDFANGRAPHS]),FALSE)</f>
        <v>1429</v>
      </c>
      <c r="G449" s="13">
        <f>VLOOKUP(MYRANKS_H[[#This Row],[IDFRANGRAPHS]],STEAMER_H[],COLUMN(STEAMER_H[PA]),FALSE)</f>
        <v>155</v>
      </c>
      <c r="H449" s="13">
        <f>VLOOKUP(MYRANKS_H[[#This Row],[IDFRANGRAPHS]],STEAMER_H[],COLUMN(STEAMER_H[AB]),FALSE)</f>
        <v>132</v>
      </c>
      <c r="I449" s="13">
        <f>VLOOKUP(MYRANKS_H[[#This Row],[IDFRANGRAPHS]],STEAMER_H[],COLUMN(STEAMER_H[H]),FALSE)</f>
        <v>30</v>
      </c>
      <c r="J449" s="13">
        <f>VLOOKUP(MYRANKS_H[[#This Row],[IDFRANGRAPHS]],STEAMER_H[],COLUMN(STEAMER_H[HR]),FALSE)</f>
        <v>1</v>
      </c>
      <c r="K449" s="13">
        <f>VLOOKUP(MYRANKS_H[[#This Row],[IDFRANGRAPHS]],STEAMER_H[],COLUMN(STEAMER_H[R]),FALSE)</f>
        <v>13</v>
      </c>
      <c r="L449" s="13">
        <f>VLOOKUP(MYRANKS_H[[#This Row],[IDFRANGRAPHS]],STEAMER_H[],COLUMN(STEAMER_H[RBI]),FALSE)</f>
        <v>12</v>
      </c>
      <c r="M449" s="13">
        <f>VLOOKUP(MYRANKS_H[[#This Row],[IDFRANGRAPHS]],STEAMER_H[],COLUMN(STEAMER_H[BB]),FALSE)</f>
        <v>19</v>
      </c>
      <c r="N449" s="13">
        <f>VLOOKUP(MYRANKS_H[[#This Row],[IDFRANGRAPHS]],STEAMER_H[],COLUMN(STEAMER_H[SO]),FALSE)</f>
        <v>30</v>
      </c>
      <c r="O449" s="13">
        <f>VLOOKUP(MYRANKS_H[[#This Row],[IDFRANGRAPHS]],STEAMER_H[],COLUMN(STEAMER_H[SB]),FALSE)</f>
        <v>2</v>
      </c>
      <c r="P449" s="15">
        <f>MYRANKS_H[[#This Row],[H]]/MYRANKS_H[[#This Row],[AB]]</f>
        <v>0.22727272727272727</v>
      </c>
    </row>
    <row r="450" spans="1:16" x14ac:dyDescent="0.25">
      <c r="A450" s="9" t="s">
        <v>19901</v>
      </c>
      <c r="B450" s="16" t="str">
        <f>VLOOKUP(MYRANKS_H[[#This Row],[PLAYERID]],PLAYERIDMAP[],COLUMN(PLAYERIDMAP[LASTNAME]),FALSE)</f>
        <v>Quentin</v>
      </c>
      <c r="C450" s="13" t="str">
        <f>VLOOKUP(MYRANKS_H[[#This Row],[PLAYERID]],PLAYERIDMAP[],COLUMN(PLAYERIDMAP[FIRSTNAME]),FALSE)</f>
        <v xml:space="preserve">Carlos </v>
      </c>
      <c r="D450" s="13" t="str">
        <f>VLOOKUP(MYRANKS_H[[#This Row],[PLAYERID]],PLAYERIDMAP[],COLUMN(PLAYERIDMAP[TEAM]),FALSE)</f>
        <v>SD</v>
      </c>
      <c r="E450" s="13" t="str">
        <f>VLOOKUP(MYRANKS_H[[#This Row],[PLAYERID]],PLAYERIDMAP[],COLUMN(PLAYERIDMAP[POS]),FALSE)</f>
        <v>OF</v>
      </c>
      <c r="F450" s="13">
        <f>VLOOKUP(MYRANKS_H[[#This Row],[PLAYERID]],PLAYERIDMAP[],COLUMN(PLAYERIDMAP[IDFANGRAPHS]),FALSE)</f>
        <v>6274</v>
      </c>
      <c r="G450" s="13">
        <f>VLOOKUP(MYRANKS_H[[#This Row],[IDFRANGRAPHS]],STEAMER_H[],COLUMN(STEAMER_H[PA]),FALSE)</f>
        <v>454</v>
      </c>
      <c r="H450" s="13">
        <f>VLOOKUP(MYRANKS_H[[#This Row],[IDFRANGRAPHS]],STEAMER_H[],COLUMN(STEAMER_H[AB]),FALSE)</f>
        <v>393</v>
      </c>
      <c r="I450" s="13">
        <f>VLOOKUP(MYRANKS_H[[#This Row],[IDFRANGRAPHS]],STEAMER_H[],COLUMN(STEAMER_H[H]),FALSE)</f>
        <v>96</v>
      </c>
      <c r="J450" s="13">
        <f>VLOOKUP(MYRANKS_H[[#This Row],[IDFRANGRAPHS]],STEAMER_H[],COLUMN(STEAMER_H[HR]),FALSE)</f>
        <v>19</v>
      </c>
      <c r="K450" s="13">
        <f>VLOOKUP(MYRANKS_H[[#This Row],[IDFRANGRAPHS]],STEAMER_H[],COLUMN(STEAMER_H[R]),FALSE)</f>
        <v>54</v>
      </c>
      <c r="L450" s="13">
        <f>VLOOKUP(MYRANKS_H[[#This Row],[IDFRANGRAPHS]],STEAMER_H[],COLUMN(STEAMER_H[RBI]),FALSE)</f>
        <v>61</v>
      </c>
      <c r="M450" s="13">
        <f>VLOOKUP(MYRANKS_H[[#This Row],[IDFRANGRAPHS]],STEAMER_H[],COLUMN(STEAMER_H[BB]),FALSE)</f>
        <v>42</v>
      </c>
      <c r="N450" s="13">
        <f>VLOOKUP(MYRANKS_H[[#This Row],[IDFRANGRAPHS]],STEAMER_H[],COLUMN(STEAMER_H[SO]),FALSE)</f>
        <v>72</v>
      </c>
      <c r="O450" s="13">
        <f>VLOOKUP(MYRANKS_H[[#This Row],[IDFRANGRAPHS]],STEAMER_H[],COLUMN(STEAMER_H[SB]),FALSE)</f>
        <v>1</v>
      </c>
      <c r="P450" s="15">
        <f>MYRANKS_H[[#This Row],[H]]/MYRANKS_H[[#This Row],[AB]]</f>
        <v>0.24427480916030533</v>
      </c>
    </row>
    <row r="451" spans="1:16" x14ac:dyDescent="0.25">
      <c r="A451" s="9" t="s">
        <v>19905</v>
      </c>
      <c r="B451" s="16" t="str">
        <f>VLOOKUP(MYRANKS_H[[#This Row],[PLAYERID]],PLAYERIDMAP[],COLUMN(PLAYERIDMAP[LASTNAME]),FALSE)</f>
        <v>Quintero</v>
      </c>
      <c r="C451" s="13" t="str">
        <f>VLOOKUP(MYRANKS_H[[#This Row],[PLAYERID]],PLAYERIDMAP[],COLUMN(PLAYERIDMAP[FIRSTNAME]),FALSE)</f>
        <v xml:space="preserve">Humberto </v>
      </c>
      <c r="D451" s="13" t="str">
        <f>VLOOKUP(MYRANKS_H[[#This Row],[PLAYERID]],PLAYERIDMAP[],COLUMN(PLAYERIDMAP[TEAM]),FALSE)</f>
        <v>KC</v>
      </c>
      <c r="E451" s="13" t="str">
        <f>VLOOKUP(MYRANKS_H[[#This Row],[PLAYERID]],PLAYERIDMAP[],COLUMN(PLAYERIDMAP[POS]),FALSE)</f>
        <v>C</v>
      </c>
      <c r="F451" s="13">
        <f>VLOOKUP(MYRANKS_H[[#This Row],[PLAYERID]],PLAYERIDMAP[],COLUMN(PLAYERIDMAP[IDFANGRAPHS]),FALSE)</f>
        <v>1824</v>
      </c>
      <c r="G451" s="13">
        <f>VLOOKUP(MYRANKS_H[[#This Row],[IDFRANGRAPHS]],STEAMER_H[],COLUMN(STEAMER_H[PA]),FALSE)</f>
        <v>100</v>
      </c>
      <c r="H451" s="13">
        <f>VLOOKUP(MYRANKS_H[[#This Row],[IDFRANGRAPHS]],STEAMER_H[],COLUMN(STEAMER_H[AB]),FALSE)</f>
        <v>94</v>
      </c>
      <c r="I451" s="13">
        <f>VLOOKUP(MYRANKS_H[[#This Row],[IDFRANGRAPHS]],STEAMER_H[],COLUMN(STEAMER_H[H]),FALSE)</f>
        <v>22</v>
      </c>
      <c r="J451" s="13">
        <f>VLOOKUP(MYRANKS_H[[#This Row],[IDFRANGRAPHS]],STEAMER_H[],COLUMN(STEAMER_H[HR]),FALSE)</f>
        <v>1</v>
      </c>
      <c r="K451" s="13">
        <f>VLOOKUP(MYRANKS_H[[#This Row],[IDFRANGRAPHS]],STEAMER_H[],COLUMN(STEAMER_H[R]),FALSE)</f>
        <v>9</v>
      </c>
      <c r="L451" s="13">
        <f>VLOOKUP(MYRANKS_H[[#This Row],[IDFRANGRAPHS]],STEAMER_H[],COLUMN(STEAMER_H[RBI]),FALSE)</f>
        <v>9</v>
      </c>
      <c r="M451" s="13">
        <f>VLOOKUP(MYRANKS_H[[#This Row],[IDFRANGRAPHS]],STEAMER_H[],COLUMN(STEAMER_H[BB]),FALSE)</f>
        <v>4</v>
      </c>
      <c r="N451" s="13">
        <f>VLOOKUP(MYRANKS_H[[#This Row],[IDFRANGRAPHS]],STEAMER_H[],COLUMN(STEAMER_H[SO]),FALSE)</f>
        <v>19</v>
      </c>
      <c r="O451" s="13">
        <f>VLOOKUP(MYRANKS_H[[#This Row],[IDFRANGRAPHS]],STEAMER_H[],COLUMN(STEAMER_H[SB]),FALSE)</f>
        <v>1</v>
      </c>
      <c r="P451" s="15">
        <f>MYRANKS_H[[#This Row],[H]]/MYRANKS_H[[#This Row],[AB]]</f>
        <v>0.23404255319148937</v>
      </c>
    </row>
    <row r="452" spans="1:16" x14ac:dyDescent="0.25">
      <c r="A452" s="9" t="s">
        <v>19912</v>
      </c>
      <c r="B452" s="16" t="str">
        <f>VLOOKUP(MYRANKS_H[[#This Row],[PLAYERID]],PLAYERIDMAP[],COLUMN(PLAYERIDMAP[LASTNAME]),FALSE)</f>
        <v>Quintanilla</v>
      </c>
      <c r="C452" s="13" t="str">
        <f>VLOOKUP(MYRANKS_H[[#This Row],[PLAYERID]],PLAYERIDMAP[],COLUMN(PLAYERIDMAP[FIRSTNAME]),FALSE)</f>
        <v xml:space="preserve">Omar </v>
      </c>
      <c r="D452" s="13" t="str">
        <f>VLOOKUP(MYRANKS_H[[#This Row],[PLAYERID]],PLAYERIDMAP[],COLUMN(PLAYERIDMAP[TEAM]),FALSE)</f>
        <v>-</v>
      </c>
      <c r="E452" s="13" t="str">
        <f>VLOOKUP(MYRANKS_H[[#This Row],[PLAYERID]],PLAYERIDMAP[],COLUMN(PLAYERIDMAP[POS]),FALSE)</f>
        <v>SS</v>
      </c>
      <c r="F452" s="13">
        <f>VLOOKUP(MYRANKS_H[[#This Row],[PLAYERID]],PLAYERIDMAP[],COLUMN(PLAYERIDMAP[IDFANGRAPHS]),FALSE)</f>
        <v>6335</v>
      </c>
      <c r="G452" s="13">
        <f>VLOOKUP(MYRANKS_H[[#This Row],[IDFRANGRAPHS]],STEAMER_H[],COLUMN(STEAMER_H[PA]),FALSE)</f>
        <v>100</v>
      </c>
      <c r="H452" s="13">
        <f>VLOOKUP(MYRANKS_H[[#This Row],[IDFRANGRAPHS]],STEAMER_H[],COLUMN(STEAMER_H[AB]),FALSE)</f>
        <v>90</v>
      </c>
      <c r="I452" s="13">
        <f>VLOOKUP(MYRANKS_H[[#This Row],[IDFRANGRAPHS]],STEAMER_H[],COLUMN(STEAMER_H[H]),FALSE)</f>
        <v>22</v>
      </c>
      <c r="J452" s="13">
        <f>VLOOKUP(MYRANKS_H[[#This Row],[IDFRANGRAPHS]],STEAMER_H[],COLUMN(STEAMER_H[HR]),FALSE)</f>
        <v>2</v>
      </c>
      <c r="K452" s="13">
        <f>VLOOKUP(MYRANKS_H[[#This Row],[IDFRANGRAPHS]],STEAMER_H[],COLUMN(STEAMER_H[R]),FALSE)</f>
        <v>11</v>
      </c>
      <c r="L452" s="13">
        <f>VLOOKUP(MYRANKS_H[[#This Row],[IDFRANGRAPHS]],STEAMER_H[],COLUMN(STEAMER_H[RBI]),FALSE)</f>
        <v>10</v>
      </c>
      <c r="M452" s="13">
        <f>VLOOKUP(MYRANKS_H[[#This Row],[IDFRANGRAPHS]],STEAMER_H[],COLUMN(STEAMER_H[BB]),FALSE)</f>
        <v>8</v>
      </c>
      <c r="N452" s="13">
        <f>VLOOKUP(MYRANKS_H[[#This Row],[IDFRANGRAPHS]],STEAMER_H[],COLUMN(STEAMER_H[SO]),FALSE)</f>
        <v>19</v>
      </c>
      <c r="O452" s="13">
        <f>VLOOKUP(MYRANKS_H[[#This Row],[IDFRANGRAPHS]],STEAMER_H[],COLUMN(STEAMER_H[SB]),FALSE)</f>
        <v>1</v>
      </c>
      <c r="P452" s="15">
        <f>MYRANKS_H[[#This Row],[H]]/MYRANKS_H[[#This Row],[AB]]</f>
        <v>0.24444444444444444</v>
      </c>
    </row>
    <row r="453" spans="1:16" x14ac:dyDescent="0.25">
      <c r="A453" s="9" t="s">
        <v>19916</v>
      </c>
      <c r="B453" s="16" t="str">
        <f>VLOOKUP(MYRANKS_H[[#This Row],[PLAYERID]],PLAYERIDMAP[],COLUMN(PLAYERIDMAP[LASTNAME]),FALSE)</f>
        <v>Raburn</v>
      </c>
      <c r="C453" s="13" t="str">
        <f>VLOOKUP(MYRANKS_H[[#This Row],[PLAYERID]],PLAYERIDMAP[],COLUMN(PLAYERIDMAP[FIRSTNAME]),FALSE)</f>
        <v xml:space="preserve">Ryan </v>
      </c>
      <c r="D453" s="13" t="str">
        <f>VLOOKUP(MYRANKS_H[[#This Row],[PLAYERID]],PLAYERIDMAP[],COLUMN(PLAYERIDMAP[TEAM]),FALSE)</f>
        <v>DET</v>
      </c>
      <c r="E453" s="13" t="str">
        <f>VLOOKUP(MYRANKS_H[[#This Row],[PLAYERID]],PLAYERIDMAP[],COLUMN(PLAYERIDMAP[POS]),FALSE)</f>
        <v>OF</v>
      </c>
      <c r="F453" s="13">
        <f>VLOOKUP(MYRANKS_H[[#This Row],[PLAYERID]],PLAYERIDMAP[],COLUMN(PLAYERIDMAP[IDFANGRAPHS]),FALSE)</f>
        <v>2218</v>
      </c>
      <c r="G453" s="13">
        <f>VLOOKUP(MYRANKS_H[[#This Row],[IDFRANGRAPHS]],STEAMER_H[],COLUMN(STEAMER_H[PA]),FALSE)</f>
        <v>108</v>
      </c>
      <c r="H453" s="13">
        <f>VLOOKUP(MYRANKS_H[[#This Row],[IDFRANGRAPHS]],STEAMER_H[],COLUMN(STEAMER_H[AB]),FALSE)</f>
        <v>98</v>
      </c>
      <c r="I453" s="13">
        <f>VLOOKUP(MYRANKS_H[[#This Row],[IDFRANGRAPHS]],STEAMER_H[],COLUMN(STEAMER_H[H]),FALSE)</f>
        <v>24</v>
      </c>
      <c r="J453" s="13">
        <f>VLOOKUP(MYRANKS_H[[#This Row],[IDFRANGRAPHS]],STEAMER_H[],COLUMN(STEAMER_H[HR]),FALSE)</f>
        <v>3</v>
      </c>
      <c r="K453" s="13">
        <f>VLOOKUP(MYRANKS_H[[#This Row],[IDFRANGRAPHS]],STEAMER_H[],COLUMN(STEAMER_H[R]),FALSE)</f>
        <v>11</v>
      </c>
      <c r="L453" s="13">
        <f>VLOOKUP(MYRANKS_H[[#This Row],[IDFRANGRAPHS]],STEAMER_H[],COLUMN(STEAMER_H[RBI]),FALSE)</f>
        <v>12</v>
      </c>
      <c r="M453" s="13">
        <f>VLOOKUP(MYRANKS_H[[#This Row],[IDFRANGRAPHS]],STEAMER_H[],COLUMN(STEAMER_H[BB]),FALSE)</f>
        <v>7</v>
      </c>
      <c r="N453" s="13">
        <f>VLOOKUP(MYRANKS_H[[#This Row],[IDFRANGRAPHS]],STEAMER_H[],COLUMN(STEAMER_H[SO]),FALSE)</f>
        <v>27</v>
      </c>
      <c r="O453" s="13">
        <f>VLOOKUP(MYRANKS_H[[#This Row],[IDFRANGRAPHS]],STEAMER_H[],COLUMN(STEAMER_H[SB]),FALSE)</f>
        <v>1</v>
      </c>
      <c r="P453" s="15">
        <f>MYRANKS_H[[#This Row],[H]]/MYRANKS_H[[#This Row],[AB]]</f>
        <v>0.24489795918367346</v>
      </c>
    </row>
    <row r="454" spans="1:16" x14ac:dyDescent="0.25">
      <c r="A454" s="9" t="s">
        <v>19920</v>
      </c>
      <c r="B454" s="16" t="str">
        <f>VLOOKUP(MYRANKS_H[[#This Row],[PLAYERID]],PLAYERIDMAP[],COLUMN(PLAYERIDMAP[LASTNAME]),FALSE)</f>
        <v>Ramirez</v>
      </c>
      <c r="C454" s="13" t="str">
        <f>VLOOKUP(MYRANKS_H[[#This Row],[PLAYERID]],PLAYERIDMAP[],COLUMN(PLAYERIDMAP[FIRSTNAME]),FALSE)</f>
        <v xml:space="preserve">Alexei </v>
      </c>
      <c r="D454" s="13" t="str">
        <f>VLOOKUP(MYRANKS_H[[#This Row],[PLAYERID]],PLAYERIDMAP[],COLUMN(PLAYERIDMAP[TEAM]),FALSE)</f>
        <v>CHW</v>
      </c>
      <c r="E454" s="13" t="str">
        <f>VLOOKUP(MYRANKS_H[[#This Row],[PLAYERID]],PLAYERIDMAP[],COLUMN(PLAYERIDMAP[POS]),FALSE)</f>
        <v>SS</v>
      </c>
      <c r="F454" s="13">
        <f>VLOOKUP(MYRANKS_H[[#This Row],[PLAYERID]],PLAYERIDMAP[],COLUMN(PLAYERIDMAP[IDFANGRAPHS]),FALSE)</f>
        <v>5133</v>
      </c>
      <c r="G454" s="13">
        <f>VLOOKUP(MYRANKS_H[[#This Row],[IDFRANGRAPHS]],STEAMER_H[],COLUMN(STEAMER_H[PA]),FALSE)</f>
        <v>589</v>
      </c>
      <c r="H454" s="13">
        <f>VLOOKUP(MYRANKS_H[[#This Row],[IDFRANGRAPHS]],STEAMER_H[],COLUMN(STEAMER_H[AB]),FALSE)</f>
        <v>545</v>
      </c>
      <c r="I454" s="13">
        <f>VLOOKUP(MYRANKS_H[[#This Row],[IDFRANGRAPHS]],STEAMER_H[],COLUMN(STEAMER_H[H]),FALSE)</f>
        <v>144</v>
      </c>
      <c r="J454" s="13">
        <f>VLOOKUP(MYRANKS_H[[#This Row],[IDFRANGRAPHS]],STEAMER_H[],COLUMN(STEAMER_H[HR]),FALSE)</f>
        <v>12</v>
      </c>
      <c r="K454" s="13">
        <f>VLOOKUP(MYRANKS_H[[#This Row],[IDFRANGRAPHS]],STEAMER_H[],COLUMN(STEAMER_H[R]),FALSE)</f>
        <v>61</v>
      </c>
      <c r="L454" s="13">
        <f>VLOOKUP(MYRANKS_H[[#This Row],[IDFRANGRAPHS]],STEAMER_H[],COLUMN(STEAMER_H[RBI]),FALSE)</f>
        <v>61</v>
      </c>
      <c r="M454" s="13">
        <f>VLOOKUP(MYRANKS_H[[#This Row],[IDFRANGRAPHS]],STEAMER_H[],COLUMN(STEAMER_H[BB]),FALSE)</f>
        <v>32</v>
      </c>
      <c r="N454" s="13">
        <f>VLOOKUP(MYRANKS_H[[#This Row],[IDFRANGRAPHS]],STEAMER_H[],COLUMN(STEAMER_H[SO]),FALSE)</f>
        <v>74</v>
      </c>
      <c r="O454" s="13">
        <f>VLOOKUP(MYRANKS_H[[#This Row],[IDFRANGRAPHS]],STEAMER_H[],COLUMN(STEAMER_H[SB]),FALSE)</f>
        <v>10</v>
      </c>
      <c r="P454" s="15">
        <f>MYRANKS_H[[#This Row],[H]]/MYRANKS_H[[#This Row],[AB]]</f>
        <v>0.26422018348623855</v>
      </c>
    </row>
    <row r="455" spans="1:16" x14ac:dyDescent="0.25">
      <c r="A455" s="9" t="s">
        <v>19924</v>
      </c>
      <c r="B455" s="16" t="str">
        <f>VLOOKUP(MYRANKS_H[[#This Row],[PLAYERID]],PLAYERIDMAP[],COLUMN(PLAYERIDMAP[LASTNAME]),FALSE)</f>
        <v>Ramirez</v>
      </c>
      <c r="C455" s="13" t="str">
        <f>VLOOKUP(MYRANKS_H[[#This Row],[PLAYERID]],PLAYERIDMAP[],COLUMN(PLAYERIDMAP[FIRSTNAME]),FALSE)</f>
        <v xml:space="preserve">Aramis </v>
      </c>
      <c r="D455" s="13" t="str">
        <f>VLOOKUP(MYRANKS_H[[#This Row],[PLAYERID]],PLAYERIDMAP[],COLUMN(PLAYERIDMAP[TEAM]),FALSE)</f>
        <v>MIL</v>
      </c>
      <c r="E455" s="13" t="str">
        <f>VLOOKUP(MYRANKS_H[[#This Row],[PLAYERID]],PLAYERIDMAP[],COLUMN(PLAYERIDMAP[POS]),FALSE)</f>
        <v>3B</v>
      </c>
      <c r="F455" s="13">
        <f>VLOOKUP(MYRANKS_H[[#This Row],[PLAYERID]],PLAYERIDMAP[],COLUMN(PLAYERIDMAP[IDFANGRAPHS]),FALSE)</f>
        <v>1002</v>
      </c>
      <c r="G455" s="13">
        <f>VLOOKUP(MYRANKS_H[[#This Row],[IDFRANGRAPHS]],STEAMER_H[],COLUMN(STEAMER_H[PA]),FALSE)</f>
        <v>525</v>
      </c>
      <c r="H455" s="13">
        <f>VLOOKUP(MYRANKS_H[[#This Row],[IDFRANGRAPHS]],STEAMER_H[],COLUMN(STEAMER_H[AB]),FALSE)</f>
        <v>475</v>
      </c>
      <c r="I455" s="13">
        <f>VLOOKUP(MYRANKS_H[[#This Row],[IDFRANGRAPHS]],STEAMER_H[],COLUMN(STEAMER_H[H]),FALSE)</f>
        <v>131</v>
      </c>
      <c r="J455" s="13">
        <f>VLOOKUP(MYRANKS_H[[#This Row],[IDFRANGRAPHS]],STEAMER_H[],COLUMN(STEAMER_H[HR]),FALSE)</f>
        <v>21</v>
      </c>
      <c r="K455" s="13">
        <f>VLOOKUP(MYRANKS_H[[#This Row],[IDFRANGRAPHS]],STEAMER_H[],COLUMN(STEAMER_H[R]),FALSE)</f>
        <v>65</v>
      </c>
      <c r="L455" s="13">
        <f>VLOOKUP(MYRANKS_H[[#This Row],[IDFRANGRAPHS]],STEAMER_H[],COLUMN(STEAMER_H[RBI]),FALSE)</f>
        <v>76</v>
      </c>
      <c r="M455" s="13">
        <f>VLOOKUP(MYRANKS_H[[#This Row],[IDFRANGRAPHS]],STEAMER_H[],COLUMN(STEAMER_H[BB]),FALSE)</f>
        <v>38</v>
      </c>
      <c r="N455" s="13">
        <f>VLOOKUP(MYRANKS_H[[#This Row],[IDFRANGRAPHS]],STEAMER_H[],COLUMN(STEAMER_H[SO]),FALSE)</f>
        <v>73</v>
      </c>
      <c r="O455" s="13">
        <f>VLOOKUP(MYRANKS_H[[#This Row],[IDFRANGRAPHS]],STEAMER_H[],COLUMN(STEAMER_H[SB]),FALSE)</f>
        <v>3</v>
      </c>
      <c r="P455" s="15">
        <f>MYRANKS_H[[#This Row],[H]]/MYRANKS_H[[#This Row],[AB]]</f>
        <v>0.27578947368421053</v>
      </c>
    </row>
    <row r="456" spans="1:16" x14ac:dyDescent="0.25">
      <c r="A456" s="9" t="s">
        <v>19933</v>
      </c>
      <c r="B456" s="16" t="str">
        <f>VLOOKUP(MYRANKS_H[[#This Row],[PLAYERID]],PLAYERIDMAP[],COLUMN(PLAYERIDMAP[LASTNAME]),FALSE)</f>
        <v>Ramirez</v>
      </c>
      <c r="C456" s="13" t="str">
        <f>VLOOKUP(MYRANKS_H[[#This Row],[PLAYERID]],PLAYERIDMAP[],COLUMN(PLAYERIDMAP[FIRSTNAME]),FALSE)</f>
        <v xml:space="preserve">Hanley </v>
      </c>
      <c r="D456" s="13" t="str">
        <f>VLOOKUP(MYRANKS_H[[#This Row],[PLAYERID]],PLAYERIDMAP[],COLUMN(PLAYERIDMAP[TEAM]),FALSE)</f>
        <v>LAD</v>
      </c>
      <c r="E456" s="13" t="str">
        <f>VLOOKUP(MYRANKS_H[[#This Row],[PLAYERID]],PLAYERIDMAP[],COLUMN(PLAYERIDMAP[POS]),FALSE)</f>
        <v>SS</v>
      </c>
      <c r="F456" s="13">
        <f>VLOOKUP(MYRANKS_H[[#This Row],[PLAYERID]],PLAYERIDMAP[],COLUMN(PLAYERIDMAP[IDFANGRAPHS]),FALSE)</f>
        <v>8001</v>
      </c>
      <c r="G456" s="13">
        <f>VLOOKUP(MYRANKS_H[[#This Row],[IDFRANGRAPHS]],STEAMER_H[],COLUMN(STEAMER_H[PA]),FALSE)</f>
        <v>614</v>
      </c>
      <c r="H456" s="13">
        <f>VLOOKUP(MYRANKS_H[[#This Row],[IDFRANGRAPHS]],STEAMER_H[],COLUMN(STEAMER_H[AB]),FALSE)</f>
        <v>542</v>
      </c>
      <c r="I456" s="13">
        <f>VLOOKUP(MYRANKS_H[[#This Row],[IDFRANGRAPHS]],STEAMER_H[],COLUMN(STEAMER_H[H]),FALSE)</f>
        <v>146</v>
      </c>
      <c r="J456" s="13">
        <f>VLOOKUP(MYRANKS_H[[#This Row],[IDFRANGRAPHS]],STEAMER_H[],COLUMN(STEAMER_H[HR]),FALSE)</f>
        <v>19</v>
      </c>
      <c r="K456" s="13">
        <f>VLOOKUP(MYRANKS_H[[#This Row],[IDFRANGRAPHS]],STEAMER_H[],COLUMN(STEAMER_H[R]),FALSE)</f>
        <v>78</v>
      </c>
      <c r="L456" s="13">
        <f>VLOOKUP(MYRANKS_H[[#This Row],[IDFRANGRAPHS]],STEAMER_H[],COLUMN(STEAMER_H[RBI]),FALSE)</f>
        <v>74</v>
      </c>
      <c r="M456" s="13">
        <f>VLOOKUP(MYRANKS_H[[#This Row],[IDFRANGRAPHS]],STEAMER_H[],COLUMN(STEAMER_H[BB]),FALSE)</f>
        <v>58</v>
      </c>
      <c r="N456" s="13">
        <f>VLOOKUP(MYRANKS_H[[#This Row],[IDFRANGRAPHS]],STEAMER_H[],COLUMN(STEAMER_H[SO]),FALSE)</f>
        <v>111</v>
      </c>
      <c r="O456" s="13">
        <f>VLOOKUP(MYRANKS_H[[#This Row],[IDFRANGRAPHS]],STEAMER_H[],COLUMN(STEAMER_H[SB]),FALSE)</f>
        <v>16</v>
      </c>
      <c r="P456" s="15">
        <f>MYRANKS_H[[#This Row],[H]]/MYRANKS_H[[#This Row],[AB]]</f>
        <v>0.26937269372693728</v>
      </c>
    </row>
    <row r="457" spans="1:16" x14ac:dyDescent="0.25">
      <c r="A457" s="9" t="s">
        <v>19947</v>
      </c>
      <c r="B457" s="16" t="str">
        <f>VLOOKUP(MYRANKS_H[[#This Row],[PLAYERID]],PLAYERIDMAP[],COLUMN(PLAYERIDMAP[LASTNAME]),FALSE)</f>
        <v>Ramos</v>
      </c>
      <c r="C457" s="13" t="str">
        <f>VLOOKUP(MYRANKS_H[[#This Row],[PLAYERID]],PLAYERIDMAP[],COLUMN(PLAYERIDMAP[FIRSTNAME]),FALSE)</f>
        <v xml:space="preserve">Wilson </v>
      </c>
      <c r="D457" s="13" t="str">
        <f>VLOOKUP(MYRANKS_H[[#This Row],[PLAYERID]],PLAYERIDMAP[],COLUMN(PLAYERIDMAP[TEAM]),FALSE)</f>
        <v>WAS</v>
      </c>
      <c r="E457" s="13" t="str">
        <f>VLOOKUP(MYRANKS_H[[#This Row],[PLAYERID]],PLAYERIDMAP[],COLUMN(PLAYERIDMAP[POS]),FALSE)</f>
        <v>C</v>
      </c>
      <c r="F457" s="13">
        <f>VLOOKUP(MYRANKS_H[[#This Row],[PLAYERID]],PLAYERIDMAP[],COLUMN(PLAYERIDMAP[IDFANGRAPHS]),FALSE)</f>
        <v>1433</v>
      </c>
      <c r="G457" s="13">
        <f>VLOOKUP(MYRANKS_H[[#This Row],[IDFRANGRAPHS]],STEAMER_H[],COLUMN(STEAMER_H[PA]),FALSE)</f>
        <v>277</v>
      </c>
      <c r="H457" s="13">
        <f>VLOOKUP(MYRANKS_H[[#This Row],[IDFRANGRAPHS]],STEAMER_H[],COLUMN(STEAMER_H[AB]),FALSE)</f>
        <v>249</v>
      </c>
      <c r="I457" s="13">
        <f>VLOOKUP(MYRANKS_H[[#This Row],[IDFRANGRAPHS]],STEAMER_H[],COLUMN(STEAMER_H[H]),FALSE)</f>
        <v>65</v>
      </c>
      <c r="J457" s="13">
        <f>VLOOKUP(MYRANKS_H[[#This Row],[IDFRANGRAPHS]],STEAMER_H[],COLUMN(STEAMER_H[HR]),FALSE)</f>
        <v>8</v>
      </c>
      <c r="K457" s="13">
        <f>VLOOKUP(MYRANKS_H[[#This Row],[IDFRANGRAPHS]],STEAMER_H[],COLUMN(STEAMER_H[R]),FALSE)</f>
        <v>28</v>
      </c>
      <c r="L457" s="13">
        <f>VLOOKUP(MYRANKS_H[[#This Row],[IDFRANGRAPHS]],STEAMER_H[],COLUMN(STEAMER_H[RBI]),FALSE)</f>
        <v>32</v>
      </c>
      <c r="M457" s="13">
        <f>VLOOKUP(MYRANKS_H[[#This Row],[IDFRANGRAPHS]],STEAMER_H[],COLUMN(STEAMER_H[BB]),FALSE)</f>
        <v>22</v>
      </c>
      <c r="N457" s="13">
        <f>VLOOKUP(MYRANKS_H[[#This Row],[IDFRANGRAPHS]],STEAMER_H[],COLUMN(STEAMER_H[SO]),FALSE)</f>
        <v>45</v>
      </c>
      <c r="O457" s="13">
        <f>VLOOKUP(MYRANKS_H[[#This Row],[IDFRANGRAPHS]],STEAMER_H[],COLUMN(STEAMER_H[SB]),FALSE)</f>
        <v>1</v>
      </c>
      <c r="P457" s="15">
        <f>MYRANKS_H[[#This Row],[H]]/MYRANKS_H[[#This Row],[AB]]</f>
        <v>0.26104417670682734</v>
      </c>
    </row>
    <row r="458" spans="1:16" x14ac:dyDescent="0.25">
      <c r="A458" s="9" t="s">
        <v>19955</v>
      </c>
      <c r="B458" s="16" t="str">
        <f>VLOOKUP(MYRANKS_H[[#This Row],[PLAYERID]],PLAYERIDMAP[],COLUMN(PLAYERIDMAP[LASTNAME]),FALSE)</f>
        <v>Rasmus</v>
      </c>
      <c r="C458" s="13" t="str">
        <f>VLOOKUP(MYRANKS_H[[#This Row],[PLAYERID]],PLAYERIDMAP[],COLUMN(PLAYERIDMAP[FIRSTNAME]),FALSE)</f>
        <v xml:space="preserve">Colby </v>
      </c>
      <c r="D458" s="13" t="str">
        <f>VLOOKUP(MYRANKS_H[[#This Row],[PLAYERID]],PLAYERIDMAP[],COLUMN(PLAYERIDMAP[TEAM]),FALSE)</f>
        <v>TOR</v>
      </c>
      <c r="E458" s="13" t="str">
        <f>VLOOKUP(MYRANKS_H[[#This Row],[PLAYERID]],PLAYERIDMAP[],COLUMN(PLAYERIDMAP[POS]),FALSE)</f>
        <v>OF</v>
      </c>
      <c r="F458" s="13">
        <f>VLOOKUP(MYRANKS_H[[#This Row],[PLAYERID]],PLAYERIDMAP[],COLUMN(PLAYERIDMAP[IDFANGRAPHS]),FALSE)</f>
        <v>9893</v>
      </c>
      <c r="G458" s="13">
        <f>VLOOKUP(MYRANKS_H[[#This Row],[IDFRANGRAPHS]],STEAMER_H[],COLUMN(STEAMER_H[PA]),FALSE)</f>
        <v>465</v>
      </c>
      <c r="H458" s="13">
        <f>VLOOKUP(MYRANKS_H[[#This Row],[IDFRANGRAPHS]],STEAMER_H[],COLUMN(STEAMER_H[AB]),FALSE)</f>
        <v>413</v>
      </c>
      <c r="I458" s="13">
        <f>VLOOKUP(MYRANKS_H[[#This Row],[IDFRANGRAPHS]],STEAMER_H[],COLUMN(STEAMER_H[H]),FALSE)</f>
        <v>101</v>
      </c>
      <c r="J458" s="13">
        <f>VLOOKUP(MYRANKS_H[[#This Row],[IDFRANGRAPHS]],STEAMER_H[],COLUMN(STEAMER_H[HR]),FALSE)</f>
        <v>18</v>
      </c>
      <c r="K458" s="13">
        <f>VLOOKUP(MYRANKS_H[[#This Row],[IDFRANGRAPHS]],STEAMER_H[],COLUMN(STEAMER_H[R]),FALSE)</f>
        <v>55</v>
      </c>
      <c r="L458" s="13">
        <f>VLOOKUP(MYRANKS_H[[#This Row],[IDFRANGRAPHS]],STEAMER_H[],COLUMN(STEAMER_H[RBI]),FALSE)</f>
        <v>58</v>
      </c>
      <c r="M458" s="13">
        <f>VLOOKUP(MYRANKS_H[[#This Row],[IDFRANGRAPHS]],STEAMER_H[],COLUMN(STEAMER_H[BB]),FALSE)</f>
        <v>43</v>
      </c>
      <c r="N458" s="13">
        <f>VLOOKUP(MYRANKS_H[[#This Row],[IDFRANGRAPHS]],STEAMER_H[],COLUMN(STEAMER_H[SO]),FALSE)</f>
        <v>108</v>
      </c>
      <c r="O458" s="13">
        <f>VLOOKUP(MYRANKS_H[[#This Row],[IDFRANGRAPHS]],STEAMER_H[],COLUMN(STEAMER_H[SB]),FALSE)</f>
        <v>3</v>
      </c>
      <c r="P458" s="15">
        <f>MYRANKS_H[[#This Row],[H]]/MYRANKS_H[[#This Row],[AB]]</f>
        <v>0.24455205811138014</v>
      </c>
    </row>
    <row r="459" spans="1:16" x14ac:dyDescent="0.25">
      <c r="A459" s="9" t="s">
        <v>19963</v>
      </c>
      <c r="B459" s="16" t="str">
        <f>VLOOKUP(MYRANKS_H[[#This Row],[PLAYERID]],PLAYERIDMAP[],COLUMN(PLAYERIDMAP[LASTNAME]),FALSE)</f>
        <v>Recker</v>
      </c>
      <c r="C459" s="13" t="str">
        <f>VLOOKUP(MYRANKS_H[[#This Row],[PLAYERID]],PLAYERIDMAP[],COLUMN(PLAYERIDMAP[FIRSTNAME]),FALSE)</f>
        <v xml:space="preserve">Anthony </v>
      </c>
      <c r="D459" s="13" t="str">
        <f>VLOOKUP(MYRANKS_H[[#This Row],[PLAYERID]],PLAYERIDMAP[],COLUMN(PLAYERIDMAP[TEAM]),FALSE)</f>
        <v>NYM</v>
      </c>
      <c r="E459" s="13" t="str">
        <f>VLOOKUP(MYRANKS_H[[#This Row],[PLAYERID]],PLAYERIDMAP[],COLUMN(PLAYERIDMAP[POS]),FALSE)</f>
        <v>C</v>
      </c>
      <c r="F459" s="13">
        <f>VLOOKUP(MYRANKS_H[[#This Row],[PLAYERID]],PLAYERIDMAP[],COLUMN(PLAYERIDMAP[IDFANGRAPHS]),FALSE)</f>
        <v>4063</v>
      </c>
      <c r="G459" s="13">
        <f>VLOOKUP(MYRANKS_H[[#This Row],[IDFRANGRAPHS]],STEAMER_H[],COLUMN(STEAMER_H[PA]),FALSE)</f>
        <v>100</v>
      </c>
      <c r="H459" s="13">
        <f>VLOOKUP(MYRANKS_H[[#This Row],[IDFRANGRAPHS]],STEAMER_H[],COLUMN(STEAMER_H[AB]),FALSE)</f>
        <v>89</v>
      </c>
      <c r="I459" s="13">
        <f>VLOOKUP(MYRANKS_H[[#This Row],[IDFRANGRAPHS]],STEAMER_H[],COLUMN(STEAMER_H[H]),FALSE)</f>
        <v>21</v>
      </c>
      <c r="J459" s="13">
        <f>VLOOKUP(MYRANKS_H[[#This Row],[IDFRANGRAPHS]],STEAMER_H[],COLUMN(STEAMER_H[HR]),FALSE)</f>
        <v>3</v>
      </c>
      <c r="K459" s="13">
        <f>VLOOKUP(MYRANKS_H[[#This Row],[IDFRANGRAPHS]],STEAMER_H[],COLUMN(STEAMER_H[R]),FALSE)</f>
        <v>10</v>
      </c>
      <c r="L459" s="13">
        <f>VLOOKUP(MYRANKS_H[[#This Row],[IDFRANGRAPHS]],STEAMER_H[],COLUMN(STEAMER_H[RBI]),FALSE)</f>
        <v>11</v>
      </c>
      <c r="M459" s="13">
        <f>VLOOKUP(MYRANKS_H[[#This Row],[IDFRANGRAPHS]],STEAMER_H[],COLUMN(STEAMER_H[BB]),FALSE)</f>
        <v>9</v>
      </c>
      <c r="N459" s="13">
        <f>VLOOKUP(MYRANKS_H[[#This Row],[IDFRANGRAPHS]],STEAMER_H[],COLUMN(STEAMER_H[SO]),FALSE)</f>
        <v>24</v>
      </c>
      <c r="O459" s="13">
        <f>VLOOKUP(MYRANKS_H[[#This Row],[IDFRANGRAPHS]],STEAMER_H[],COLUMN(STEAMER_H[SB]),FALSE)</f>
        <v>1</v>
      </c>
      <c r="P459" s="15">
        <f>MYRANKS_H[[#This Row],[H]]/MYRANKS_H[[#This Row],[AB]]</f>
        <v>0.23595505617977527</v>
      </c>
    </row>
    <row r="460" spans="1:16" x14ac:dyDescent="0.25">
      <c r="A460" s="9" t="s">
        <v>19966</v>
      </c>
      <c r="B460" s="16" t="str">
        <f>VLOOKUP(MYRANKS_H[[#This Row],[PLAYERID]],PLAYERIDMAP[],COLUMN(PLAYERIDMAP[LASTNAME]),FALSE)</f>
        <v>Reddick</v>
      </c>
      <c r="C460" s="13" t="str">
        <f>VLOOKUP(MYRANKS_H[[#This Row],[PLAYERID]],PLAYERIDMAP[],COLUMN(PLAYERIDMAP[FIRSTNAME]),FALSE)</f>
        <v xml:space="preserve">Josh </v>
      </c>
      <c r="D460" s="13" t="str">
        <f>VLOOKUP(MYRANKS_H[[#This Row],[PLAYERID]],PLAYERIDMAP[],COLUMN(PLAYERIDMAP[TEAM]),FALSE)</f>
        <v>OAK</v>
      </c>
      <c r="E460" s="13" t="str">
        <f>VLOOKUP(MYRANKS_H[[#This Row],[PLAYERID]],PLAYERIDMAP[],COLUMN(PLAYERIDMAP[POS]),FALSE)</f>
        <v>OF</v>
      </c>
      <c r="F460" s="13">
        <f>VLOOKUP(MYRANKS_H[[#This Row],[PLAYERID]],PLAYERIDMAP[],COLUMN(PLAYERIDMAP[IDFANGRAPHS]),FALSE)</f>
        <v>3892</v>
      </c>
      <c r="G460" s="13">
        <f>VLOOKUP(MYRANKS_H[[#This Row],[IDFRANGRAPHS]],STEAMER_H[],COLUMN(STEAMER_H[PA]),FALSE)</f>
        <v>606</v>
      </c>
      <c r="H460" s="13">
        <f>VLOOKUP(MYRANKS_H[[#This Row],[IDFRANGRAPHS]],STEAMER_H[],COLUMN(STEAMER_H[AB]),FALSE)</f>
        <v>549</v>
      </c>
      <c r="I460" s="13">
        <f>VLOOKUP(MYRANKS_H[[#This Row],[IDFRANGRAPHS]],STEAMER_H[],COLUMN(STEAMER_H[H]),FALSE)</f>
        <v>133</v>
      </c>
      <c r="J460" s="13">
        <f>VLOOKUP(MYRANKS_H[[#This Row],[IDFRANGRAPHS]],STEAMER_H[],COLUMN(STEAMER_H[HR]),FALSE)</f>
        <v>25</v>
      </c>
      <c r="K460" s="13">
        <f>VLOOKUP(MYRANKS_H[[#This Row],[IDFRANGRAPHS]],STEAMER_H[],COLUMN(STEAMER_H[R]),FALSE)</f>
        <v>72</v>
      </c>
      <c r="L460" s="13">
        <f>VLOOKUP(MYRANKS_H[[#This Row],[IDFRANGRAPHS]],STEAMER_H[],COLUMN(STEAMER_H[RBI]),FALSE)</f>
        <v>82</v>
      </c>
      <c r="M460" s="13">
        <f>VLOOKUP(MYRANKS_H[[#This Row],[IDFRANGRAPHS]],STEAMER_H[],COLUMN(STEAMER_H[BB]),FALSE)</f>
        <v>48</v>
      </c>
      <c r="N460" s="13">
        <f>VLOOKUP(MYRANKS_H[[#This Row],[IDFRANGRAPHS]],STEAMER_H[],COLUMN(STEAMER_H[SO]),FALSE)</f>
        <v>121</v>
      </c>
      <c r="O460" s="13">
        <f>VLOOKUP(MYRANKS_H[[#This Row],[IDFRANGRAPHS]],STEAMER_H[],COLUMN(STEAMER_H[SB]),FALSE)</f>
        <v>6</v>
      </c>
      <c r="P460" s="15">
        <f>MYRANKS_H[[#This Row],[H]]/MYRANKS_H[[#This Row],[AB]]</f>
        <v>0.24225865209471767</v>
      </c>
    </row>
    <row r="461" spans="1:16" x14ac:dyDescent="0.25">
      <c r="A461" s="9" t="s">
        <v>19973</v>
      </c>
      <c r="B461" s="16" t="str">
        <f>VLOOKUP(MYRANKS_H[[#This Row],[PLAYERID]],PLAYERIDMAP[],COLUMN(PLAYERIDMAP[LASTNAME]),FALSE)</f>
        <v>Reimold</v>
      </c>
      <c r="C461" s="13" t="str">
        <f>VLOOKUP(MYRANKS_H[[#This Row],[PLAYERID]],PLAYERIDMAP[],COLUMN(PLAYERIDMAP[FIRSTNAME]),FALSE)</f>
        <v xml:space="preserve">Nolan </v>
      </c>
      <c r="D461" s="13" t="str">
        <f>VLOOKUP(MYRANKS_H[[#This Row],[PLAYERID]],PLAYERIDMAP[],COLUMN(PLAYERIDMAP[TEAM]),FALSE)</f>
        <v>BAL</v>
      </c>
      <c r="E461" s="13" t="str">
        <f>VLOOKUP(MYRANKS_H[[#This Row],[PLAYERID]],PLAYERIDMAP[],COLUMN(PLAYERIDMAP[POS]),FALSE)</f>
        <v>OF</v>
      </c>
      <c r="F461" s="13">
        <f>VLOOKUP(MYRANKS_H[[#This Row],[PLAYERID]],PLAYERIDMAP[],COLUMN(PLAYERIDMAP[IDFANGRAPHS]),FALSE)</f>
        <v>3441</v>
      </c>
      <c r="G461" s="13">
        <f>VLOOKUP(MYRANKS_H[[#This Row],[IDFRANGRAPHS]],STEAMER_H[],COLUMN(STEAMER_H[PA]),FALSE)</f>
        <v>247</v>
      </c>
      <c r="H461" s="13">
        <f>VLOOKUP(MYRANKS_H[[#This Row],[IDFRANGRAPHS]],STEAMER_H[],COLUMN(STEAMER_H[AB]),FALSE)</f>
        <v>217</v>
      </c>
      <c r="I461" s="13">
        <f>VLOOKUP(MYRANKS_H[[#This Row],[IDFRANGRAPHS]],STEAMER_H[],COLUMN(STEAMER_H[H]),FALSE)</f>
        <v>55</v>
      </c>
      <c r="J461" s="13">
        <f>VLOOKUP(MYRANKS_H[[#This Row],[IDFRANGRAPHS]],STEAMER_H[],COLUMN(STEAMER_H[HR]),FALSE)</f>
        <v>9</v>
      </c>
      <c r="K461" s="13">
        <f>VLOOKUP(MYRANKS_H[[#This Row],[IDFRANGRAPHS]],STEAMER_H[],COLUMN(STEAMER_H[R]),FALSE)</f>
        <v>30</v>
      </c>
      <c r="L461" s="13">
        <f>VLOOKUP(MYRANKS_H[[#This Row],[IDFRANGRAPHS]],STEAMER_H[],COLUMN(STEAMER_H[RBI]),FALSE)</f>
        <v>29</v>
      </c>
      <c r="M461" s="13">
        <f>VLOOKUP(MYRANKS_H[[#This Row],[IDFRANGRAPHS]],STEAMER_H[],COLUMN(STEAMER_H[BB]),FALSE)</f>
        <v>24</v>
      </c>
      <c r="N461" s="13">
        <f>VLOOKUP(MYRANKS_H[[#This Row],[IDFRANGRAPHS]],STEAMER_H[],COLUMN(STEAMER_H[SO]),FALSE)</f>
        <v>49</v>
      </c>
      <c r="O461" s="13">
        <f>VLOOKUP(MYRANKS_H[[#This Row],[IDFRANGRAPHS]],STEAMER_H[],COLUMN(STEAMER_H[SB]),FALSE)</f>
        <v>4</v>
      </c>
      <c r="P461" s="15">
        <f>MYRANKS_H[[#This Row],[H]]/MYRANKS_H[[#This Row],[AB]]</f>
        <v>0.25345622119815669</v>
      </c>
    </row>
    <row r="462" spans="1:16" x14ac:dyDescent="0.25">
      <c r="A462" s="9" t="s">
        <v>19977</v>
      </c>
      <c r="B462" s="16" t="str">
        <f>VLOOKUP(MYRANKS_H[[#This Row],[PLAYERID]],PLAYERIDMAP[],COLUMN(PLAYERIDMAP[LASTNAME]),FALSE)</f>
        <v>Rendon</v>
      </c>
      <c r="C462" s="13" t="str">
        <f>VLOOKUP(MYRANKS_H[[#This Row],[PLAYERID]],PLAYERIDMAP[],COLUMN(PLAYERIDMAP[FIRSTNAME]),FALSE)</f>
        <v xml:space="preserve">Anthony </v>
      </c>
      <c r="D462" s="13" t="str">
        <f>VLOOKUP(MYRANKS_H[[#This Row],[PLAYERID]],PLAYERIDMAP[],COLUMN(PLAYERIDMAP[TEAM]),FALSE)</f>
        <v>WAS</v>
      </c>
      <c r="E462" s="13" t="str">
        <f>VLOOKUP(MYRANKS_H[[#This Row],[PLAYERID]],PLAYERIDMAP[],COLUMN(PLAYERIDMAP[POS]),FALSE)</f>
        <v>3B</v>
      </c>
      <c r="F462" s="13" t="str">
        <f>VLOOKUP(MYRANKS_H[[#This Row],[PLAYERID]],PLAYERIDMAP[],COLUMN(PLAYERIDMAP[IDFANGRAPHS]),FALSE)</f>
        <v>sa455515</v>
      </c>
      <c r="G462" s="13">
        <f>VLOOKUP(MYRANKS_H[[#This Row],[IDFRANGRAPHS]],STEAMER_H[],COLUMN(STEAMER_H[PA]),FALSE)</f>
        <v>173</v>
      </c>
      <c r="H462" s="13">
        <f>VLOOKUP(MYRANKS_H[[#This Row],[IDFRANGRAPHS]],STEAMER_H[],COLUMN(STEAMER_H[AB]),FALSE)</f>
        <v>156</v>
      </c>
      <c r="I462" s="13">
        <f>VLOOKUP(MYRANKS_H[[#This Row],[IDFRANGRAPHS]],STEAMER_H[],COLUMN(STEAMER_H[H]),FALSE)</f>
        <v>38</v>
      </c>
      <c r="J462" s="13">
        <f>VLOOKUP(MYRANKS_H[[#This Row],[IDFRANGRAPHS]],STEAMER_H[],COLUMN(STEAMER_H[HR]),FALSE)</f>
        <v>3</v>
      </c>
      <c r="K462" s="13">
        <f>VLOOKUP(MYRANKS_H[[#This Row],[IDFRANGRAPHS]],STEAMER_H[],COLUMN(STEAMER_H[R]),FALSE)</f>
        <v>17</v>
      </c>
      <c r="L462" s="13">
        <f>VLOOKUP(MYRANKS_H[[#This Row],[IDFRANGRAPHS]],STEAMER_H[],COLUMN(STEAMER_H[RBI]),FALSE)</f>
        <v>18</v>
      </c>
      <c r="M462" s="13">
        <f>VLOOKUP(MYRANKS_H[[#This Row],[IDFRANGRAPHS]],STEAMER_H[],COLUMN(STEAMER_H[BB]),FALSE)</f>
        <v>13</v>
      </c>
      <c r="N462" s="13">
        <f>VLOOKUP(MYRANKS_H[[#This Row],[IDFRANGRAPHS]],STEAMER_H[],COLUMN(STEAMER_H[SO]),FALSE)</f>
        <v>31</v>
      </c>
      <c r="O462" s="13">
        <f>VLOOKUP(MYRANKS_H[[#This Row],[IDFRANGRAPHS]],STEAMER_H[],COLUMN(STEAMER_H[SB]),FALSE)</f>
        <v>3</v>
      </c>
      <c r="P462" s="15">
        <f>MYRANKS_H[[#This Row],[H]]/MYRANKS_H[[#This Row],[AB]]</f>
        <v>0.24358974358974358</v>
      </c>
    </row>
    <row r="463" spans="1:16" x14ac:dyDescent="0.25">
      <c r="A463" s="9" t="s">
        <v>19983</v>
      </c>
      <c r="B463" s="16" t="str">
        <f>VLOOKUP(MYRANKS_H[[#This Row],[PLAYERID]],PLAYERIDMAP[],COLUMN(PLAYERIDMAP[LASTNAME]),FALSE)</f>
        <v>Revere</v>
      </c>
      <c r="C463" s="13" t="str">
        <f>VLOOKUP(MYRANKS_H[[#This Row],[PLAYERID]],PLAYERIDMAP[],COLUMN(PLAYERIDMAP[FIRSTNAME]),FALSE)</f>
        <v xml:space="preserve">Ben </v>
      </c>
      <c r="D463" s="13" t="str">
        <f>VLOOKUP(MYRANKS_H[[#This Row],[PLAYERID]],PLAYERIDMAP[],COLUMN(PLAYERIDMAP[TEAM]),FALSE)</f>
        <v>PHI</v>
      </c>
      <c r="E463" s="13" t="str">
        <f>VLOOKUP(MYRANKS_H[[#This Row],[PLAYERID]],PLAYERIDMAP[],COLUMN(PLAYERIDMAP[POS]),FALSE)</f>
        <v>OF</v>
      </c>
      <c r="F463" s="13">
        <f>VLOOKUP(MYRANKS_H[[#This Row],[PLAYERID]],PLAYERIDMAP[],COLUMN(PLAYERIDMAP[IDFANGRAPHS]),FALSE)</f>
        <v>4712</v>
      </c>
      <c r="G463" s="13">
        <f>VLOOKUP(MYRANKS_H[[#This Row],[IDFRANGRAPHS]],STEAMER_H[],COLUMN(STEAMER_H[PA]),FALSE)</f>
        <v>636</v>
      </c>
      <c r="H463" s="13">
        <f>VLOOKUP(MYRANKS_H[[#This Row],[IDFRANGRAPHS]],STEAMER_H[],COLUMN(STEAMER_H[AB]),FALSE)</f>
        <v>587</v>
      </c>
      <c r="I463" s="13">
        <f>VLOOKUP(MYRANKS_H[[#This Row],[IDFRANGRAPHS]],STEAMER_H[],COLUMN(STEAMER_H[H]),FALSE)</f>
        <v>164</v>
      </c>
      <c r="J463" s="13">
        <f>VLOOKUP(MYRANKS_H[[#This Row],[IDFRANGRAPHS]],STEAMER_H[],COLUMN(STEAMER_H[HR]),FALSE)</f>
        <v>3</v>
      </c>
      <c r="K463" s="13">
        <f>VLOOKUP(MYRANKS_H[[#This Row],[IDFRANGRAPHS]],STEAMER_H[],COLUMN(STEAMER_H[R]),FALSE)</f>
        <v>73</v>
      </c>
      <c r="L463" s="13">
        <f>VLOOKUP(MYRANKS_H[[#This Row],[IDFRANGRAPHS]],STEAMER_H[],COLUMN(STEAMER_H[RBI]),FALSE)</f>
        <v>45</v>
      </c>
      <c r="M463" s="13">
        <f>VLOOKUP(MYRANKS_H[[#This Row],[IDFRANGRAPHS]],STEAMER_H[],COLUMN(STEAMER_H[BB]),FALSE)</f>
        <v>36</v>
      </c>
      <c r="N463" s="13">
        <f>VLOOKUP(MYRANKS_H[[#This Row],[IDFRANGRAPHS]],STEAMER_H[],COLUMN(STEAMER_H[SO]),FALSE)</f>
        <v>57</v>
      </c>
      <c r="O463" s="13">
        <f>VLOOKUP(MYRANKS_H[[#This Row],[IDFRANGRAPHS]],STEAMER_H[],COLUMN(STEAMER_H[SB]),FALSE)</f>
        <v>32</v>
      </c>
      <c r="P463" s="15">
        <f>MYRANKS_H[[#This Row],[H]]/MYRANKS_H[[#This Row],[AB]]</f>
        <v>0.27938671209540034</v>
      </c>
    </row>
    <row r="464" spans="1:16" x14ac:dyDescent="0.25">
      <c r="A464" s="9" t="s">
        <v>19986</v>
      </c>
      <c r="B464" s="16" t="str">
        <f>VLOOKUP(MYRANKS_H[[#This Row],[PLAYERID]],PLAYERIDMAP[],COLUMN(PLAYERIDMAP[LASTNAME]),FALSE)</f>
        <v>Reyes</v>
      </c>
      <c r="C464" s="13" t="str">
        <f>VLOOKUP(MYRANKS_H[[#This Row],[PLAYERID]],PLAYERIDMAP[],COLUMN(PLAYERIDMAP[FIRSTNAME]),FALSE)</f>
        <v xml:space="preserve">Jose </v>
      </c>
      <c r="D464" s="13" t="str">
        <f>VLOOKUP(MYRANKS_H[[#This Row],[PLAYERID]],PLAYERIDMAP[],COLUMN(PLAYERIDMAP[TEAM]),FALSE)</f>
        <v>TOR</v>
      </c>
      <c r="E464" s="13" t="str">
        <f>VLOOKUP(MYRANKS_H[[#This Row],[PLAYERID]],PLAYERIDMAP[],COLUMN(PLAYERIDMAP[POS]),FALSE)</f>
        <v>SS</v>
      </c>
      <c r="F464" s="13">
        <f>VLOOKUP(MYRANKS_H[[#This Row],[PLAYERID]],PLAYERIDMAP[],COLUMN(PLAYERIDMAP[IDFANGRAPHS]),FALSE)</f>
        <v>1736</v>
      </c>
      <c r="G464" s="13">
        <f>VLOOKUP(MYRANKS_H[[#This Row],[IDFRANGRAPHS]],STEAMER_H[],COLUMN(STEAMER_H[PA]),FALSE)</f>
        <v>653</v>
      </c>
      <c r="H464" s="13">
        <f>VLOOKUP(MYRANKS_H[[#This Row],[IDFRANGRAPHS]],STEAMER_H[],COLUMN(STEAMER_H[AB]),FALSE)</f>
        <v>587</v>
      </c>
      <c r="I464" s="13">
        <f>VLOOKUP(MYRANKS_H[[#This Row],[IDFRANGRAPHS]],STEAMER_H[],COLUMN(STEAMER_H[H]),FALSE)</f>
        <v>173</v>
      </c>
      <c r="J464" s="13">
        <f>VLOOKUP(MYRANKS_H[[#This Row],[IDFRANGRAPHS]],STEAMER_H[],COLUMN(STEAMER_H[HR]),FALSE)</f>
        <v>11</v>
      </c>
      <c r="K464" s="13">
        <f>VLOOKUP(MYRANKS_H[[#This Row],[IDFRANGRAPHS]],STEAMER_H[],COLUMN(STEAMER_H[R]),FALSE)</f>
        <v>93</v>
      </c>
      <c r="L464" s="13">
        <f>VLOOKUP(MYRANKS_H[[#This Row],[IDFRANGRAPHS]],STEAMER_H[],COLUMN(STEAMER_H[RBI]),FALSE)</f>
        <v>60</v>
      </c>
      <c r="M464" s="13">
        <f>VLOOKUP(MYRANKS_H[[#This Row],[IDFRANGRAPHS]],STEAMER_H[],COLUMN(STEAMER_H[BB]),FALSE)</f>
        <v>54</v>
      </c>
      <c r="N464" s="13">
        <f>VLOOKUP(MYRANKS_H[[#This Row],[IDFRANGRAPHS]],STEAMER_H[],COLUMN(STEAMER_H[SO]),FALSE)</f>
        <v>54</v>
      </c>
      <c r="O464" s="13">
        <f>VLOOKUP(MYRANKS_H[[#This Row],[IDFRANGRAPHS]],STEAMER_H[],COLUMN(STEAMER_H[SB]),FALSE)</f>
        <v>27</v>
      </c>
      <c r="P464" s="15">
        <f>MYRANKS_H[[#This Row],[H]]/MYRANKS_H[[#This Row],[AB]]</f>
        <v>0.29471890971039183</v>
      </c>
    </row>
    <row r="465" spans="1:16" x14ac:dyDescent="0.25">
      <c r="A465" s="9" t="s">
        <v>19990</v>
      </c>
      <c r="B465" s="16" t="str">
        <f>VLOOKUP(MYRANKS_H[[#This Row],[PLAYERID]],PLAYERIDMAP[],COLUMN(PLAYERIDMAP[LASTNAME]),FALSE)</f>
        <v>Reynolds</v>
      </c>
      <c r="C465" s="13" t="str">
        <f>VLOOKUP(MYRANKS_H[[#This Row],[PLAYERID]],PLAYERIDMAP[],COLUMN(PLAYERIDMAP[FIRSTNAME]),FALSE)</f>
        <v xml:space="preserve">Mark </v>
      </c>
      <c r="D465" s="13" t="str">
        <f>VLOOKUP(MYRANKS_H[[#This Row],[PLAYERID]],PLAYERIDMAP[],COLUMN(PLAYERIDMAP[TEAM]),FALSE)</f>
        <v>CLE</v>
      </c>
      <c r="E465" s="13" t="str">
        <f>VLOOKUP(MYRANKS_H[[#This Row],[PLAYERID]],PLAYERIDMAP[],COLUMN(PLAYERIDMAP[POS]),FALSE)</f>
        <v>3B</v>
      </c>
      <c r="F465" s="13">
        <f>VLOOKUP(MYRANKS_H[[#This Row],[PLAYERID]],PLAYERIDMAP[],COLUMN(PLAYERIDMAP[IDFANGRAPHS]),FALSE)</f>
        <v>7619</v>
      </c>
      <c r="G465" s="13">
        <f>VLOOKUP(MYRANKS_H[[#This Row],[IDFRANGRAPHS]],STEAMER_H[],COLUMN(STEAMER_H[PA]),FALSE)</f>
        <v>531</v>
      </c>
      <c r="H465" s="13">
        <f>VLOOKUP(MYRANKS_H[[#This Row],[IDFRANGRAPHS]],STEAMER_H[],COLUMN(STEAMER_H[AB]),FALSE)</f>
        <v>450</v>
      </c>
      <c r="I465" s="13">
        <f>VLOOKUP(MYRANKS_H[[#This Row],[IDFRANGRAPHS]],STEAMER_H[],COLUMN(STEAMER_H[H]),FALSE)</f>
        <v>101</v>
      </c>
      <c r="J465" s="13">
        <f>VLOOKUP(MYRANKS_H[[#This Row],[IDFRANGRAPHS]],STEAMER_H[],COLUMN(STEAMER_H[HR]),FALSE)</f>
        <v>25</v>
      </c>
      <c r="K465" s="13">
        <f>VLOOKUP(MYRANKS_H[[#This Row],[IDFRANGRAPHS]],STEAMER_H[],COLUMN(STEAMER_H[R]),FALSE)</f>
        <v>65</v>
      </c>
      <c r="L465" s="13">
        <f>VLOOKUP(MYRANKS_H[[#This Row],[IDFRANGRAPHS]],STEAMER_H[],COLUMN(STEAMER_H[RBI]),FALSE)</f>
        <v>69</v>
      </c>
      <c r="M465" s="13">
        <f>VLOOKUP(MYRANKS_H[[#This Row],[IDFRANGRAPHS]],STEAMER_H[],COLUMN(STEAMER_H[BB]),FALSE)</f>
        <v>70</v>
      </c>
      <c r="N465" s="13">
        <f>VLOOKUP(MYRANKS_H[[#This Row],[IDFRANGRAPHS]],STEAMER_H[],COLUMN(STEAMER_H[SO]),FALSE)</f>
        <v>164</v>
      </c>
      <c r="O465" s="13">
        <f>VLOOKUP(MYRANKS_H[[#This Row],[IDFRANGRAPHS]],STEAMER_H[],COLUMN(STEAMER_H[SB]),FALSE)</f>
        <v>2</v>
      </c>
      <c r="P465" s="15">
        <f>MYRANKS_H[[#This Row],[H]]/MYRANKS_H[[#This Row],[AB]]</f>
        <v>0.22444444444444445</v>
      </c>
    </row>
    <row r="466" spans="1:16" x14ac:dyDescent="0.25">
      <c r="A466" s="9" t="s">
        <v>19997</v>
      </c>
      <c r="B466" s="16" t="str">
        <f>VLOOKUP(MYRANKS_H[[#This Row],[PLAYERID]],PLAYERIDMAP[],COLUMN(PLAYERIDMAP[LASTNAME]),FALSE)</f>
        <v>Rhymes</v>
      </c>
      <c r="C466" s="13" t="str">
        <f>VLOOKUP(MYRANKS_H[[#This Row],[PLAYERID]],PLAYERIDMAP[],COLUMN(PLAYERIDMAP[FIRSTNAME]),FALSE)</f>
        <v xml:space="preserve">Will </v>
      </c>
      <c r="D466" s="13" t="str">
        <f>VLOOKUP(MYRANKS_H[[#This Row],[PLAYERID]],PLAYERIDMAP[],COLUMN(PLAYERIDMAP[TEAM]),FALSE)</f>
        <v>-</v>
      </c>
      <c r="E466" s="13" t="str">
        <f>VLOOKUP(MYRANKS_H[[#This Row],[PLAYERID]],PLAYERIDMAP[],COLUMN(PLAYERIDMAP[POS]),FALSE)</f>
        <v>-</v>
      </c>
      <c r="F466" s="13">
        <f>VLOOKUP(MYRANKS_H[[#This Row],[PLAYERID]],PLAYERIDMAP[],COLUMN(PLAYERIDMAP[IDFANGRAPHS]),FALSE)</f>
        <v>9802</v>
      </c>
      <c r="G466" s="13">
        <f>VLOOKUP(MYRANKS_H[[#This Row],[IDFRANGRAPHS]],STEAMER_H[],COLUMN(STEAMER_H[PA]),FALSE)</f>
        <v>100</v>
      </c>
      <c r="H466" s="13">
        <f>VLOOKUP(MYRANKS_H[[#This Row],[IDFRANGRAPHS]],STEAMER_H[],COLUMN(STEAMER_H[AB]),FALSE)</f>
        <v>90</v>
      </c>
      <c r="I466" s="13">
        <f>VLOOKUP(MYRANKS_H[[#This Row],[IDFRANGRAPHS]],STEAMER_H[],COLUMN(STEAMER_H[H]),FALSE)</f>
        <v>23</v>
      </c>
      <c r="J466" s="13">
        <f>VLOOKUP(MYRANKS_H[[#This Row],[IDFRANGRAPHS]],STEAMER_H[],COLUMN(STEAMER_H[HR]),FALSE)</f>
        <v>1</v>
      </c>
      <c r="K466" s="13">
        <f>VLOOKUP(MYRANKS_H[[#This Row],[IDFRANGRAPHS]],STEAMER_H[],COLUMN(STEAMER_H[R]),FALSE)</f>
        <v>10</v>
      </c>
      <c r="L466" s="13">
        <f>VLOOKUP(MYRANKS_H[[#This Row],[IDFRANGRAPHS]],STEAMER_H[],COLUMN(STEAMER_H[RBI]),FALSE)</f>
        <v>8</v>
      </c>
      <c r="M466" s="13">
        <f>VLOOKUP(MYRANKS_H[[#This Row],[IDFRANGRAPHS]],STEAMER_H[],COLUMN(STEAMER_H[BB]),FALSE)</f>
        <v>7</v>
      </c>
      <c r="N466" s="13">
        <f>VLOOKUP(MYRANKS_H[[#This Row],[IDFRANGRAPHS]],STEAMER_H[],COLUMN(STEAMER_H[SO]),FALSE)</f>
        <v>11</v>
      </c>
      <c r="O466" s="13">
        <f>VLOOKUP(MYRANKS_H[[#This Row],[IDFRANGRAPHS]],STEAMER_H[],COLUMN(STEAMER_H[SB]),FALSE)</f>
        <v>2</v>
      </c>
      <c r="P466" s="15">
        <f>MYRANKS_H[[#This Row],[H]]/MYRANKS_H[[#This Row],[AB]]</f>
        <v>0.25555555555555554</v>
      </c>
    </row>
    <row r="467" spans="1:16" x14ac:dyDescent="0.25">
      <c r="A467" s="9" t="s">
        <v>20010</v>
      </c>
      <c r="B467" s="16" t="str">
        <f>VLOOKUP(MYRANKS_H[[#This Row],[PLAYERID]],PLAYERIDMAP[],COLUMN(PLAYERIDMAP[LASTNAME]),FALSE)</f>
        <v>Rios</v>
      </c>
      <c r="C467" s="13" t="str">
        <f>VLOOKUP(MYRANKS_H[[#This Row],[PLAYERID]],PLAYERIDMAP[],COLUMN(PLAYERIDMAP[FIRSTNAME]),FALSE)</f>
        <v xml:space="preserve">Alex </v>
      </c>
      <c r="D467" s="13" t="str">
        <f>VLOOKUP(MYRANKS_H[[#This Row],[PLAYERID]],PLAYERIDMAP[],COLUMN(PLAYERIDMAP[TEAM]),FALSE)</f>
        <v>TB</v>
      </c>
      <c r="E467" s="13" t="str">
        <f>VLOOKUP(MYRANKS_H[[#This Row],[PLAYERID]],PLAYERIDMAP[],COLUMN(PLAYERIDMAP[POS]),FALSE)</f>
        <v>OF</v>
      </c>
      <c r="F467" s="13">
        <f>VLOOKUP(MYRANKS_H[[#This Row],[PLAYERID]],PLAYERIDMAP[],COLUMN(PLAYERIDMAP[IDFANGRAPHS]),FALSE)</f>
        <v>2090</v>
      </c>
      <c r="G467" s="13">
        <f>VLOOKUP(MYRANKS_H[[#This Row],[IDFRANGRAPHS]],STEAMER_H[],COLUMN(STEAMER_H[PA]),FALSE)</f>
        <v>595</v>
      </c>
      <c r="H467" s="13">
        <f>VLOOKUP(MYRANKS_H[[#This Row],[IDFRANGRAPHS]],STEAMER_H[],COLUMN(STEAMER_H[AB]),FALSE)</f>
        <v>552</v>
      </c>
      <c r="I467" s="13">
        <f>VLOOKUP(MYRANKS_H[[#This Row],[IDFRANGRAPHS]],STEAMER_H[],COLUMN(STEAMER_H[H]),FALSE)</f>
        <v>150</v>
      </c>
      <c r="J467" s="13">
        <f>VLOOKUP(MYRANKS_H[[#This Row],[IDFRANGRAPHS]],STEAMER_H[],COLUMN(STEAMER_H[HR]),FALSE)</f>
        <v>18</v>
      </c>
      <c r="K467" s="13">
        <f>VLOOKUP(MYRANKS_H[[#This Row],[IDFRANGRAPHS]],STEAMER_H[],COLUMN(STEAMER_H[R]),FALSE)</f>
        <v>71</v>
      </c>
      <c r="L467" s="13">
        <f>VLOOKUP(MYRANKS_H[[#This Row],[IDFRANGRAPHS]],STEAMER_H[],COLUMN(STEAMER_H[RBI]),FALSE)</f>
        <v>73</v>
      </c>
      <c r="M467" s="13">
        <f>VLOOKUP(MYRANKS_H[[#This Row],[IDFRANGRAPHS]],STEAMER_H[],COLUMN(STEAMER_H[BB]),FALSE)</f>
        <v>32</v>
      </c>
      <c r="N467" s="13">
        <f>VLOOKUP(MYRANKS_H[[#This Row],[IDFRANGRAPHS]],STEAMER_H[],COLUMN(STEAMER_H[SO]),FALSE)</f>
        <v>83</v>
      </c>
      <c r="O467" s="13">
        <f>VLOOKUP(MYRANKS_H[[#This Row],[IDFRANGRAPHS]],STEAMER_H[],COLUMN(STEAMER_H[SB]),FALSE)</f>
        <v>13</v>
      </c>
      <c r="P467" s="15">
        <f>MYRANKS_H[[#This Row],[H]]/MYRANKS_H[[#This Row],[AB]]</f>
        <v>0.27173913043478259</v>
      </c>
    </row>
    <row r="468" spans="1:16" x14ac:dyDescent="0.25">
      <c r="A468" s="9" t="s">
        <v>20014</v>
      </c>
      <c r="B468" s="16" t="str">
        <f>VLOOKUP(MYRANKS_H[[#This Row],[PLAYERID]],PLAYERIDMAP[],COLUMN(PLAYERIDMAP[LASTNAME]),FALSE)</f>
        <v>Rivera</v>
      </c>
      <c r="C468" s="13" t="str">
        <f>VLOOKUP(MYRANKS_H[[#This Row],[PLAYERID]],PLAYERIDMAP[],COLUMN(PLAYERIDMAP[FIRSTNAME]),FALSE)</f>
        <v xml:space="preserve">Juan </v>
      </c>
      <c r="D468" s="13" t="str">
        <f>VLOOKUP(MYRANKS_H[[#This Row],[PLAYERID]],PLAYERIDMAP[],COLUMN(PLAYERIDMAP[TEAM]),FALSE)</f>
        <v>LAD</v>
      </c>
      <c r="E468" s="13" t="str">
        <f>VLOOKUP(MYRANKS_H[[#This Row],[PLAYERID]],PLAYERIDMAP[],COLUMN(PLAYERIDMAP[POS]),FALSE)</f>
        <v>OF</v>
      </c>
      <c r="F468" s="13">
        <f>VLOOKUP(MYRANKS_H[[#This Row],[PLAYERID]],PLAYERIDMAP[],COLUMN(PLAYERIDMAP[IDFANGRAPHS]),FALSE)</f>
        <v>843</v>
      </c>
      <c r="G468" s="13">
        <f>VLOOKUP(MYRANKS_H[[#This Row],[IDFRANGRAPHS]],STEAMER_H[],COLUMN(STEAMER_H[PA]),FALSE)</f>
        <v>126</v>
      </c>
      <c r="H468" s="13">
        <f>VLOOKUP(MYRANKS_H[[#This Row],[IDFRANGRAPHS]],STEAMER_H[],COLUMN(STEAMER_H[AB]),FALSE)</f>
        <v>114</v>
      </c>
      <c r="I468" s="13">
        <f>VLOOKUP(MYRANKS_H[[#This Row],[IDFRANGRAPHS]],STEAMER_H[],COLUMN(STEAMER_H[H]),FALSE)</f>
        <v>29</v>
      </c>
      <c r="J468" s="13">
        <f>VLOOKUP(MYRANKS_H[[#This Row],[IDFRANGRAPHS]],STEAMER_H[],COLUMN(STEAMER_H[HR]),FALSE)</f>
        <v>4</v>
      </c>
      <c r="K468" s="13">
        <f>VLOOKUP(MYRANKS_H[[#This Row],[IDFRANGRAPHS]],STEAMER_H[],COLUMN(STEAMER_H[R]),FALSE)</f>
        <v>14</v>
      </c>
      <c r="L468" s="13">
        <f>VLOOKUP(MYRANKS_H[[#This Row],[IDFRANGRAPHS]],STEAMER_H[],COLUMN(STEAMER_H[RBI]),FALSE)</f>
        <v>14</v>
      </c>
      <c r="M468" s="13">
        <f>VLOOKUP(MYRANKS_H[[#This Row],[IDFRANGRAPHS]],STEAMER_H[],COLUMN(STEAMER_H[BB]),FALSE)</f>
        <v>9</v>
      </c>
      <c r="N468" s="13">
        <f>VLOOKUP(MYRANKS_H[[#This Row],[IDFRANGRAPHS]],STEAMER_H[],COLUMN(STEAMER_H[SO]),FALSE)</f>
        <v>17</v>
      </c>
      <c r="O468" s="13">
        <f>VLOOKUP(MYRANKS_H[[#This Row],[IDFRANGRAPHS]],STEAMER_H[],COLUMN(STEAMER_H[SB]),FALSE)</f>
        <v>1</v>
      </c>
      <c r="P468" s="15">
        <f>MYRANKS_H[[#This Row],[H]]/MYRANKS_H[[#This Row],[AB]]</f>
        <v>0.25438596491228072</v>
      </c>
    </row>
    <row r="469" spans="1:16" x14ac:dyDescent="0.25">
      <c r="A469" s="9" t="s">
        <v>20022</v>
      </c>
      <c r="B469" s="16" t="str">
        <f>VLOOKUP(MYRANKS_H[[#This Row],[PLAYERID]],PLAYERIDMAP[],COLUMN(PLAYERIDMAP[LASTNAME]),FALSE)</f>
        <v>Rizzo</v>
      </c>
      <c r="C469" s="13" t="str">
        <f>VLOOKUP(MYRANKS_H[[#This Row],[PLAYERID]],PLAYERIDMAP[],COLUMN(PLAYERIDMAP[FIRSTNAME]),FALSE)</f>
        <v xml:space="preserve">Anthony </v>
      </c>
      <c r="D469" s="13" t="str">
        <f>VLOOKUP(MYRANKS_H[[#This Row],[PLAYERID]],PLAYERIDMAP[],COLUMN(PLAYERIDMAP[TEAM]),FALSE)</f>
        <v>CHC</v>
      </c>
      <c r="E469" s="13" t="str">
        <f>VLOOKUP(MYRANKS_H[[#This Row],[PLAYERID]],PLAYERIDMAP[],COLUMN(PLAYERIDMAP[POS]),FALSE)</f>
        <v>1B</v>
      </c>
      <c r="F469" s="13">
        <f>VLOOKUP(MYRANKS_H[[#This Row],[PLAYERID]],PLAYERIDMAP[],COLUMN(PLAYERIDMAP[IDFANGRAPHS]),FALSE)</f>
        <v>3473</v>
      </c>
      <c r="G469" s="13">
        <f>VLOOKUP(MYRANKS_H[[#This Row],[IDFRANGRAPHS]],STEAMER_H[],COLUMN(STEAMER_H[PA]),FALSE)</f>
        <v>625</v>
      </c>
      <c r="H469" s="13">
        <f>VLOOKUP(MYRANKS_H[[#This Row],[IDFRANGRAPHS]],STEAMER_H[],COLUMN(STEAMER_H[AB]),FALSE)</f>
        <v>557</v>
      </c>
      <c r="I469" s="13">
        <f>VLOOKUP(MYRANKS_H[[#This Row],[IDFRANGRAPHS]],STEAMER_H[],COLUMN(STEAMER_H[H]),FALSE)</f>
        <v>154</v>
      </c>
      <c r="J469" s="13">
        <f>VLOOKUP(MYRANKS_H[[#This Row],[IDFRANGRAPHS]],STEAMER_H[],COLUMN(STEAMER_H[HR]),FALSE)</f>
        <v>31</v>
      </c>
      <c r="K469" s="13">
        <f>VLOOKUP(MYRANKS_H[[#This Row],[IDFRANGRAPHS]],STEAMER_H[],COLUMN(STEAMER_H[R]),FALSE)</f>
        <v>84</v>
      </c>
      <c r="L469" s="13">
        <f>VLOOKUP(MYRANKS_H[[#This Row],[IDFRANGRAPHS]],STEAMER_H[],COLUMN(STEAMER_H[RBI]),FALSE)</f>
        <v>96</v>
      </c>
      <c r="M469" s="13">
        <f>VLOOKUP(MYRANKS_H[[#This Row],[IDFRANGRAPHS]],STEAMER_H[],COLUMN(STEAMER_H[BB]),FALSE)</f>
        <v>55</v>
      </c>
      <c r="N469" s="13">
        <f>VLOOKUP(MYRANKS_H[[#This Row],[IDFRANGRAPHS]],STEAMER_H[],COLUMN(STEAMER_H[SO]),FALSE)</f>
        <v>115</v>
      </c>
      <c r="O469" s="13">
        <f>VLOOKUP(MYRANKS_H[[#This Row],[IDFRANGRAPHS]],STEAMER_H[],COLUMN(STEAMER_H[SB]),FALSE)</f>
        <v>5</v>
      </c>
      <c r="P469" s="15">
        <f>MYRANKS_H[[#This Row],[H]]/MYRANKS_H[[#This Row],[AB]]</f>
        <v>0.27648114901256732</v>
      </c>
    </row>
    <row r="470" spans="1:16" x14ac:dyDescent="0.25">
      <c r="A470" s="9" t="s">
        <v>20025</v>
      </c>
      <c r="B470" s="16" t="str">
        <f>VLOOKUP(MYRANKS_H[[#This Row],[PLAYERID]],PLAYERIDMAP[],COLUMN(PLAYERIDMAP[LASTNAME]),FALSE)</f>
        <v>Roberts</v>
      </c>
      <c r="C470" s="13" t="str">
        <f>VLOOKUP(MYRANKS_H[[#This Row],[PLAYERID]],PLAYERIDMAP[],COLUMN(PLAYERIDMAP[FIRSTNAME]),FALSE)</f>
        <v xml:space="preserve">Brian </v>
      </c>
      <c r="D470" s="13" t="str">
        <f>VLOOKUP(MYRANKS_H[[#This Row],[PLAYERID]],PLAYERIDMAP[],COLUMN(PLAYERIDMAP[TEAM]),FALSE)</f>
        <v>BAL</v>
      </c>
      <c r="E470" s="13" t="str">
        <f>VLOOKUP(MYRANKS_H[[#This Row],[PLAYERID]],PLAYERIDMAP[],COLUMN(PLAYERIDMAP[POS]),FALSE)</f>
        <v>2B</v>
      </c>
      <c r="F470" s="13">
        <f>VLOOKUP(MYRANKS_H[[#This Row],[PLAYERID]],PLAYERIDMAP[],COLUMN(PLAYERIDMAP[IDFANGRAPHS]),FALSE)</f>
        <v>166</v>
      </c>
      <c r="G470" s="13">
        <f>VLOOKUP(MYRANKS_H[[#This Row],[IDFRANGRAPHS]],STEAMER_H[],COLUMN(STEAMER_H[PA]),FALSE)</f>
        <v>137</v>
      </c>
      <c r="H470" s="13">
        <f>VLOOKUP(MYRANKS_H[[#This Row],[IDFRANGRAPHS]],STEAMER_H[],COLUMN(STEAMER_H[AB]),FALSE)</f>
        <v>122</v>
      </c>
      <c r="I470" s="13">
        <f>VLOOKUP(MYRANKS_H[[#This Row],[IDFRANGRAPHS]],STEAMER_H[],COLUMN(STEAMER_H[H]),FALSE)</f>
        <v>31</v>
      </c>
      <c r="J470" s="13">
        <f>VLOOKUP(MYRANKS_H[[#This Row],[IDFRANGRAPHS]],STEAMER_H[],COLUMN(STEAMER_H[HR]),FALSE)</f>
        <v>2</v>
      </c>
      <c r="K470" s="13">
        <f>VLOOKUP(MYRANKS_H[[#This Row],[IDFRANGRAPHS]],STEAMER_H[],COLUMN(STEAMER_H[R]),FALSE)</f>
        <v>16</v>
      </c>
      <c r="L470" s="13">
        <f>VLOOKUP(MYRANKS_H[[#This Row],[IDFRANGRAPHS]],STEAMER_H[],COLUMN(STEAMER_H[RBI]),FALSE)</f>
        <v>12</v>
      </c>
      <c r="M470" s="13">
        <f>VLOOKUP(MYRANKS_H[[#This Row],[IDFRANGRAPHS]],STEAMER_H[],COLUMN(STEAMER_H[BB]),FALSE)</f>
        <v>12</v>
      </c>
      <c r="N470" s="13">
        <f>VLOOKUP(MYRANKS_H[[#This Row],[IDFRANGRAPHS]],STEAMER_H[],COLUMN(STEAMER_H[SO]),FALSE)</f>
        <v>21</v>
      </c>
      <c r="O470" s="13">
        <f>VLOOKUP(MYRANKS_H[[#This Row],[IDFRANGRAPHS]],STEAMER_H[],COLUMN(STEAMER_H[SB]),FALSE)</f>
        <v>3</v>
      </c>
      <c r="P470" s="15">
        <f>MYRANKS_H[[#This Row],[H]]/MYRANKS_H[[#This Row],[AB]]</f>
        <v>0.25409836065573771</v>
      </c>
    </row>
    <row r="471" spans="1:16" x14ac:dyDescent="0.25">
      <c r="A471" s="9" t="s">
        <v>20033</v>
      </c>
      <c r="B471" s="16" t="str">
        <f>VLOOKUP(MYRANKS_H[[#This Row],[PLAYERID]],PLAYERIDMAP[],COLUMN(PLAYERIDMAP[LASTNAME]),FALSE)</f>
        <v>Roberts</v>
      </c>
      <c r="C471" s="13" t="str">
        <f>VLOOKUP(MYRANKS_H[[#This Row],[PLAYERID]],PLAYERIDMAP[],COLUMN(PLAYERIDMAP[FIRSTNAME]),FALSE)</f>
        <v xml:space="preserve">Ryan </v>
      </c>
      <c r="D471" s="13" t="str">
        <f>VLOOKUP(MYRANKS_H[[#This Row],[PLAYERID]],PLAYERIDMAP[],COLUMN(PLAYERIDMAP[TEAM]),FALSE)</f>
        <v>TB</v>
      </c>
      <c r="E471" s="13" t="str">
        <f>VLOOKUP(MYRANKS_H[[#This Row],[PLAYERID]],PLAYERIDMAP[],COLUMN(PLAYERIDMAP[POS]),FALSE)</f>
        <v>3B</v>
      </c>
      <c r="F471" s="13">
        <f>VLOOKUP(MYRANKS_H[[#This Row],[PLAYERID]],PLAYERIDMAP[],COLUMN(PLAYERIDMAP[IDFANGRAPHS]),FALSE)</f>
        <v>5653</v>
      </c>
      <c r="G471" s="13">
        <f>VLOOKUP(MYRANKS_H[[#This Row],[IDFRANGRAPHS]],STEAMER_H[],COLUMN(STEAMER_H[PA]),FALSE)</f>
        <v>286</v>
      </c>
      <c r="H471" s="13">
        <f>VLOOKUP(MYRANKS_H[[#This Row],[IDFRANGRAPHS]],STEAMER_H[],COLUMN(STEAMER_H[AB]),FALSE)</f>
        <v>254</v>
      </c>
      <c r="I471" s="13">
        <f>VLOOKUP(MYRANKS_H[[#This Row],[IDFRANGRAPHS]],STEAMER_H[],COLUMN(STEAMER_H[H]),FALSE)</f>
        <v>60</v>
      </c>
      <c r="J471" s="13">
        <f>VLOOKUP(MYRANKS_H[[#This Row],[IDFRANGRAPHS]],STEAMER_H[],COLUMN(STEAMER_H[HR]),FALSE)</f>
        <v>7</v>
      </c>
      <c r="K471" s="13">
        <f>VLOOKUP(MYRANKS_H[[#This Row],[IDFRANGRAPHS]],STEAMER_H[],COLUMN(STEAMER_H[R]),FALSE)</f>
        <v>29</v>
      </c>
      <c r="L471" s="13">
        <f>VLOOKUP(MYRANKS_H[[#This Row],[IDFRANGRAPHS]],STEAMER_H[],COLUMN(STEAMER_H[RBI]),FALSE)</f>
        <v>29</v>
      </c>
      <c r="M471" s="13">
        <f>VLOOKUP(MYRANKS_H[[#This Row],[IDFRANGRAPHS]],STEAMER_H[],COLUMN(STEAMER_H[BB]),FALSE)</f>
        <v>27</v>
      </c>
      <c r="N471" s="13">
        <f>VLOOKUP(MYRANKS_H[[#This Row],[IDFRANGRAPHS]],STEAMER_H[],COLUMN(STEAMER_H[SO]),FALSE)</f>
        <v>54</v>
      </c>
      <c r="O471" s="13">
        <f>VLOOKUP(MYRANKS_H[[#This Row],[IDFRANGRAPHS]],STEAMER_H[],COLUMN(STEAMER_H[SB]),FALSE)</f>
        <v>5</v>
      </c>
      <c r="P471" s="15">
        <f>MYRANKS_H[[#This Row],[H]]/MYRANKS_H[[#This Row],[AB]]</f>
        <v>0.23622047244094488</v>
      </c>
    </row>
    <row r="472" spans="1:16" x14ac:dyDescent="0.25">
      <c r="A472" s="9" t="s">
        <v>20039</v>
      </c>
      <c r="B472" s="16" t="str">
        <f>VLOOKUP(MYRANKS_H[[#This Row],[PLAYERID]],PLAYERIDMAP[],COLUMN(PLAYERIDMAP[LASTNAME]),FALSE)</f>
        <v>Robinson</v>
      </c>
      <c r="C472" s="13" t="str">
        <f>VLOOKUP(MYRANKS_H[[#This Row],[PLAYERID]],PLAYERIDMAP[],COLUMN(PLAYERIDMAP[FIRSTNAME]),FALSE)</f>
        <v xml:space="preserve">Shane </v>
      </c>
      <c r="D472" s="13" t="str">
        <f>VLOOKUP(MYRANKS_H[[#This Row],[PLAYERID]],PLAYERIDMAP[],COLUMN(PLAYERIDMAP[TEAM]),FALSE)</f>
        <v>STL</v>
      </c>
      <c r="E472" s="13" t="str">
        <f>VLOOKUP(MYRANKS_H[[#This Row],[PLAYERID]],PLAYERIDMAP[],COLUMN(PLAYERIDMAP[POS]),FALSE)</f>
        <v>OF</v>
      </c>
      <c r="F472" s="13">
        <f>VLOOKUP(MYRANKS_H[[#This Row],[PLAYERID]],PLAYERIDMAP[],COLUMN(PLAYERIDMAP[IDFANGRAPHS]),FALSE)</f>
        <v>4249</v>
      </c>
      <c r="G472" s="13">
        <f>VLOOKUP(MYRANKS_H[[#This Row],[IDFRANGRAPHS]],STEAMER_H[],COLUMN(STEAMER_H[PA]),FALSE)</f>
        <v>203</v>
      </c>
      <c r="H472" s="13">
        <f>VLOOKUP(MYRANKS_H[[#This Row],[IDFRANGRAPHS]],STEAMER_H[],COLUMN(STEAMER_H[AB]),FALSE)</f>
        <v>182</v>
      </c>
      <c r="I472" s="13">
        <f>VLOOKUP(MYRANKS_H[[#This Row],[IDFRANGRAPHS]],STEAMER_H[],COLUMN(STEAMER_H[H]),FALSE)</f>
        <v>47</v>
      </c>
      <c r="J472" s="13">
        <f>VLOOKUP(MYRANKS_H[[#This Row],[IDFRANGRAPHS]],STEAMER_H[],COLUMN(STEAMER_H[HR]),FALSE)</f>
        <v>4</v>
      </c>
      <c r="K472" s="13">
        <f>VLOOKUP(MYRANKS_H[[#This Row],[IDFRANGRAPHS]],STEAMER_H[],COLUMN(STEAMER_H[R]),FALSE)</f>
        <v>20</v>
      </c>
      <c r="L472" s="13">
        <f>VLOOKUP(MYRANKS_H[[#This Row],[IDFRANGRAPHS]],STEAMER_H[],COLUMN(STEAMER_H[RBI]),FALSE)</f>
        <v>21</v>
      </c>
      <c r="M472" s="13">
        <f>VLOOKUP(MYRANKS_H[[#This Row],[IDFRANGRAPHS]],STEAMER_H[],COLUMN(STEAMER_H[BB]),FALSE)</f>
        <v>16</v>
      </c>
      <c r="N472" s="13">
        <f>VLOOKUP(MYRANKS_H[[#This Row],[IDFRANGRAPHS]],STEAMER_H[],COLUMN(STEAMER_H[SO]),FALSE)</f>
        <v>31</v>
      </c>
      <c r="O472" s="13">
        <f>VLOOKUP(MYRANKS_H[[#This Row],[IDFRANGRAPHS]],STEAMER_H[],COLUMN(STEAMER_H[SB]),FALSE)</f>
        <v>5</v>
      </c>
      <c r="P472" s="15">
        <f>MYRANKS_H[[#This Row],[H]]/MYRANKS_H[[#This Row],[AB]]</f>
        <v>0.25824175824175827</v>
      </c>
    </row>
    <row r="473" spans="1:16" x14ac:dyDescent="0.25">
      <c r="A473" s="9" t="s">
        <v>20043</v>
      </c>
      <c r="B473" s="16" t="str">
        <f>VLOOKUP(MYRANKS_H[[#This Row],[PLAYERID]],PLAYERIDMAP[],COLUMN(PLAYERIDMAP[LASTNAME]),FALSE)</f>
        <v>Robinson</v>
      </c>
      <c r="C473" s="13" t="str">
        <f>VLOOKUP(MYRANKS_H[[#This Row],[PLAYERID]],PLAYERIDMAP[],COLUMN(PLAYERIDMAP[FIRSTNAME]),FALSE)</f>
        <v xml:space="preserve">Trayvon </v>
      </c>
      <c r="D473" s="13" t="str">
        <f>VLOOKUP(MYRANKS_H[[#This Row],[PLAYERID]],PLAYERIDMAP[],COLUMN(PLAYERIDMAP[TEAM]),FALSE)</f>
        <v>BAL</v>
      </c>
      <c r="E473" s="13" t="str">
        <f>VLOOKUP(MYRANKS_H[[#This Row],[PLAYERID]],PLAYERIDMAP[],COLUMN(PLAYERIDMAP[POS]),FALSE)</f>
        <v>OF</v>
      </c>
      <c r="F473" s="13">
        <f>VLOOKUP(MYRANKS_H[[#This Row],[PLAYERID]],PLAYERIDMAP[],COLUMN(PLAYERIDMAP[IDFANGRAPHS]),FALSE)</f>
        <v>9875</v>
      </c>
      <c r="G473" s="13">
        <f>VLOOKUP(MYRANKS_H[[#This Row],[IDFRANGRAPHS]],STEAMER_H[],COLUMN(STEAMER_H[PA]),FALSE)</f>
        <v>100</v>
      </c>
      <c r="H473" s="13">
        <f>VLOOKUP(MYRANKS_H[[#This Row],[IDFRANGRAPHS]],STEAMER_H[],COLUMN(STEAMER_H[AB]),FALSE)</f>
        <v>89</v>
      </c>
      <c r="I473" s="13">
        <f>VLOOKUP(MYRANKS_H[[#This Row],[IDFRANGRAPHS]],STEAMER_H[],COLUMN(STEAMER_H[H]),FALSE)</f>
        <v>22</v>
      </c>
      <c r="J473" s="13">
        <f>VLOOKUP(MYRANKS_H[[#This Row],[IDFRANGRAPHS]],STEAMER_H[],COLUMN(STEAMER_H[HR]),FALSE)</f>
        <v>3</v>
      </c>
      <c r="K473" s="13">
        <f>VLOOKUP(MYRANKS_H[[#This Row],[IDFRANGRAPHS]],STEAMER_H[],COLUMN(STEAMER_H[R]),FALSE)</f>
        <v>11</v>
      </c>
      <c r="L473" s="13">
        <f>VLOOKUP(MYRANKS_H[[#This Row],[IDFRANGRAPHS]],STEAMER_H[],COLUMN(STEAMER_H[RBI]),FALSE)</f>
        <v>11</v>
      </c>
      <c r="M473" s="13">
        <f>VLOOKUP(MYRANKS_H[[#This Row],[IDFRANGRAPHS]],STEAMER_H[],COLUMN(STEAMER_H[BB]),FALSE)</f>
        <v>9</v>
      </c>
      <c r="N473" s="13">
        <f>VLOOKUP(MYRANKS_H[[#This Row],[IDFRANGRAPHS]],STEAMER_H[],COLUMN(STEAMER_H[SO]),FALSE)</f>
        <v>25</v>
      </c>
      <c r="O473" s="13">
        <f>VLOOKUP(MYRANKS_H[[#This Row],[IDFRANGRAPHS]],STEAMER_H[],COLUMN(STEAMER_H[SB]),FALSE)</f>
        <v>4</v>
      </c>
      <c r="P473" s="15">
        <f>MYRANKS_H[[#This Row],[H]]/MYRANKS_H[[#This Row],[AB]]</f>
        <v>0.24719101123595505</v>
      </c>
    </row>
    <row r="474" spans="1:16" x14ac:dyDescent="0.25">
      <c r="A474" s="9" t="s">
        <v>20051</v>
      </c>
      <c r="B474" s="16" t="str">
        <f>VLOOKUP(MYRANKS_H[[#This Row],[PLAYERID]],PLAYERIDMAP[],COLUMN(PLAYERIDMAP[LASTNAME]),FALSE)</f>
        <v>Rodriguez</v>
      </c>
      <c r="C474" s="13" t="str">
        <f>VLOOKUP(MYRANKS_H[[#This Row],[PLAYERID]],PLAYERIDMAP[],COLUMN(PLAYERIDMAP[FIRSTNAME]),FALSE)</f>
        <v xml:space="preserve">Alex </v>
      </c>
      <c r="D474" s="13" t="str">
        <f>VLOOKUP(MYRANKS_H[[#This Row],[PLAYERID]],PLAYERIDMAP[],COLUMN(PLAYERIDMAP[TEAM]),FALSE)</f>
        <v>NYY</v>
      </c>
      <c r="E474" s="13" t="str">
        <f>VLOOKUP(MYRANKS_H[[#This Row],[PLAYERID]],PLAYERIDMAP[],COLUMN(PLAYERIDMAP[POS]),FALSE)</f>
        <v>3B</v>
      </c>
      <c r="F474" s="13">
        <f>VLOOKUP(MYRANKS_H[[#This Row],[PLAYERID]],PLAYERIDMAP[],COLUMN(PLAYERIDMAP[IDFANGRAPHS]),FALSE)</f>
        <v>1274</v>
      </c>
      <c r="G474" s="13">
        <f>VLOOKUP(MYRANKS_H[[#This Row],[IDFRANGRAPHS]],STEAMER_H[],COLUMN(STEAMER_H[PA]),FALSE)</f>
        <v>188</v>
      </c>
      <c r="H474" s="13">
        <f>VLOOKUP(MYRANKS_H[[#This Row],[IDFRANGRAPHS]],STEAMER_H[],COLUMN(STEAMER_H[AB]),FALSE)</f>
        <v>164</v>
      </c>
      <c r="I474" s="13">
        <f>VLOOKUP(MYRANKS_H[[#This Row],[IDFRANGRAPHS]],STEAMER_H[],COLUMN(STEAMER_H[H]),FALSE)</f>
        <v>42</v>
      </c>
      <c r="J474" s="13">
        <f>VLOOKUP(MYRANKS_H[[#This Row],[IDFRANGRAPHS]],STEAMER_H[],COLUMN(STEAMER_H[HR]),FALSE)</f>
        <v>7</v>
      </c>
      <c r="K474" s="13">
        <f>VLOOKUP(MYRANKS_H[[#This Row],[IDFRANGRAPHS]],STEAMER_H[],COLUMN(STEAMER_H[R]),FALSE)</f>
        <v>23</v>
      </c>
      <c r="L474" s="13">
        <f>VLOOKUP(MYRANKS_H[[#This Row],[IDFRANGRAPHS]],STEAMER_H[],COLUMN(STEAMER_H[RBI]),FALSE)</f>
        <v>24</v>
      </c>
      <c r="M474" s="13">
        <f>VLOOKUP(MYRANKS_H[[#This Row],[IDFRANGRAPHS]],STEAMER_H[],COLUMN(STEAMER_H[BB]),FALSE)</f>
        <v>19</v>
      </c>
      <c r="N474" s="13">
        <f>VLOOKUP(MYRANKS_H[[#This Row],[IDFRANGRAPHS]],STEAMER_H[],COLUMN(STEAMER_H[SO]),FALSE)</f>
        <v>39</v>
      </c>
      <c r="O474" s="13">
        <f>VLOOKUP(MYRANKS_H[[#This Row],[IDFRANGRAPHS]],STEAMER_H[],COLUMN(STEAMER_H[SB]),FALSE)</f>
        <v>2</v>
      </c>
      <c r="P474" s="15">
        <f>MYRANKS_H[[#This Row],[H]]/MYRANKS_H[[#This Row],[AB]]</f>
        <v>0.25609756097560976</v>
      </c>
    </row>
    <row r="475" spans="1:16" x14ac:dyDescent="0.25">
      <c r="A475" s="9" t="s">
        <v>20071</v>
      </c>
      <c r="B475" s="16" t="str">
        <f>VLOOKUP(MYRANKS_H[[#This Row],[PLAYERID]],PLAYERIDMAP[],COLUMN(PLAYERIDMAP[LASTNAME]),FALSE)</f>
        <v>Rodriguez</v>
      </c>
      <c r="C475" s="13" t="str">
        <f>VLOOKUP(MYRANKS_H[[#This Row],[PLAYERID]],PLAYERIDMAP[],COLUMN(PLAYERIDMAP[FIRSTNAME]),FALSE)</f>
        <v xml:space="preserve">Henry </v>
      </c>
      <c r="D475" s="13" t="str">
        <f>VLOOKUP(MYRANKS_H[[#This Row],[PLAYERID]],PLAYERIDMAP[],COLUMN(PLAYERIDMAP[TEAM]),FALSE)</f>
        <v>CIN</v>
      </c>
      <c r="E475" s="13" t="str">
        <f>VLOOKUP(MYRANKS_H[[#This Row],[PLAYERID]],PLAYERIDMAP[],COLUMN(PLAYERIDMAP[POS]),FALSE)</f>
        <v>2B</v>
      </c>
      <c r="F475" s="13">
        <f>VLOOKUP(MYRANKS_H[[#This Row],[PLAYERID]],PLAYERIDMAP[],COLUMN(PLAYERIDMAP[IDFANGRAPHS]),FALSE)</f>
        <v>6371</v>
      </c>
      <c r="G475" s="13" t="e">
        <f>VLOOKUP(MYRANKS_H[[#This Row],[IDFRANGRAPHS]],STEAMER_H[],COLUMN(STEAMER_H[PA]),FALSE)</f>
        <v>#N/A</v>
      </c>
      <c r="H475" s="13" t="e">
        <f>VLOOKUP(MYRANKS_H[[#This Row],[IDFRANGRAPHS]],STEAMER_H[],COLUMN(STEAMER_H[AB]),FALSE)</f>
        <v>#N/A</v>
      </c>
      <c r="I475" s="13" t="e">
        <f>VLOOKUP(MYRANKS_H[[#This Row],[IDFRANGRAPHS]],STEAMER_H[],COLUMN(STEAMER_H[H]),FALSE)</f>
        <v>#N/A</v>
      </c>
      <c r="J475" s="13" t="e">
        <f>VLOOKUP(MYRANKS_H[[#This Row],[IDFRANGRAPHS]],STEAMER_H[],COLUMN(STEAMER_H[HR]),FALSE)</f>
        <v>#N/A</v>
      </c>
      <c r="K475" s="13" t="e">
        <f>VLOOKUP(MYRANKS_H[[#This Row],[IDFRANGRAPHS]],STEAMER_H[],COLUMN(STEAMER_H[R]),FALSE)</f>
        <v>#N/A</v>
      </c>
      <c r="L475" s="13" t="e">
        <f>VLOOKUP(MYRANKS_H[[#This Row],[IDFRANGRAPHS]],STEAMER_H[],COLUMN(STEAMER_H[RBI]),FALSE)</f>
        <v>#N/A</v>
      </c>
      <c r="M475" s="13" t="e">
        <f>VLOOKUP(MYRANKS_H[[#This Row],[IDFRANGRAPHS]],STEAMER_H[],COLUMN(STEAMER_H[BB]),FALSE)</f>
        <v>#N/A</v>
      </c>
      <c r="N475" s="13" t="e">
        <f>VLOOKUP(MYRANKS_H[[#This Row],[IDFRANGRAPHS]],STEAMER_H[],COLUMN(STEAMER_H[SO]),FALSE)</f>
        <v>#N/A</v>
      </c>
      <c r="O475" s="13" t="e">
        <f>VLOOKUP(MYRANKS_H[[#This Row],[IDFRANGRAPHS]],STEAMER_H[],COLUMN(STEAMER_H[SB]),FALSE)</f>
        <v>#N/A</v>
      </c>
      <c r="P475" s="15" t="e">
        <f>MYRANKS_H[[#This Row],[H]]/MYRANKS_H[[#This Row],[AB]]</f>
        <v>#N/A</v>
      </c>
    </row>
    <row r="476" spans="1:16" x14ac:dyDescent="0.25">
      <c r="A476" s="9" t="s">
        <v>20072</v>
      </c>
      <c r="B476" s="16" t="str">
        <f>VLOOKUP(MYRANKS_H[[#This Row],[PLAYERID]],PLAYERIDMAP[],COLUMN(PLAYERIDMAP[LASTNAME]),FALSE)</f>
        <v>Rodriguez</v>
      </c>
      <c r="C476" s="13" t="str">
        <f>VLOOKUP(MYRANKS_H[[#This Row],[PLAYERID]],PLAYERIDMAP[],COLUMN(PLAYERIDMAP[FIRSTNAME]),FALSE)</f>
        <v xml:space="preserve">Sean </v>
      </c>
      <c r="D476" s="13" t="str">
        <f>VLOOKUP(MYRANKS_H[[#This Row],[PLAYERID]],PLAYERIDMAP[],COLUMN(PLAYERIDMAP[TEAM]),FALSE)</f>
        <v>TB</v>
      </c>
      <c r="E476" s="13" t="str">
        <f>VLOOKUP(MYRANKS_H[[#This Row],[PLAYERID]],PLAYERIDMAP[],COLUMN(PLAYERIDMAP[POS]),FALSE)</f>
        <v>SS</v>
      </c>
      <c r="F476" s="13">
        <f>VLOOKUP(MYRANKS_H[[#This Row],[PLAYERID]],PLAYERIDMAP[],COLUMN(PLAYERIDMAP[IDFANGRAPHS]),FALSE)</f>
        <v>6589</v>
      </c>
      <c r="G476" s="13">
        <f>VLOOKUP(MYRANKS_H[[#This Row],[IDFRANGRAPHS]],STEAMER_H[],COLUMN(STEAMER_H[PA]),FALSE)</f>
        <v>233</v>
      </c>
      <c r="H476" s="13">
        <f>VLOOKUP(MYRANKS_H[[#This Row],[IDFRANGRAPHS]],STEAMER_H[],COLUMN(STEAMER_H[AB]),FALSE)</f>
        <v>206</v>
      </c>
      <c r="I476" s="13">
        <f>VLOOKUP(MYRANKS_H[[#This Row],[IDFRANGRAPHS]],STEAMER_H[],COLUMN(STEAMER_H[H]),FALSE)</f>
        <v>49</v>
      </c>
      <c r="J476" s="13">
        <f>VLOOKUP(MYRANKS_H[[#This Row],[IDFRANGRAPHS]],STEAMER_H[],COLUMN(STEAMER_H[HR]),FALSE)</f>
        <v>6</v>
      </c>
      <c r="K476" s="13">
        <f>VLOOKUP(MYRANKS_H[[#This Row],[IDFRANGRAPHS]],STEAMER_H[],COLUMN(STEAMER_H[R]),FALSE)</f>
        <v>25</v>
      </c>
      <c r="L476" s="13">
        <f>VLOOKUP(MYRANKS_H[[#This Row],[IDFRANGRAPHS]],STEAMER_H[],COLUMN(STEAMER_H[RBI]),FALSE)</f>
        <v>24</v>
      </c>
      <c r="M476" s="13">
        <f>VLOOKUP(MYRANKS_H[[#This Row],[IDFRANGRAPHS]],STEAMER_H[],COLUMN(STEAMER_H[BB]),FALSE)</f>
        <v>19</v>
      </c>
      <c r="N476" s="13">
        <f>VLOOKUP(MYRANKS_H[[#This Row],[IDFRANGRAPHS]],STEAMER_H[],COLUMN(STEAMER_H[SO]),FALSE)</f>
        <v>49</v>
      </c>
      <c r="O476" s="13">
        <f>VLOOKUP(MYRANKS_H[[#This Row],[IDFRANGRAPHS]],STEAMER_H[],COLUMN(STEAMER_H[SB]),FALSE)</f>
        <v>3</v>
      </c>
      <c r="P476" s="15">
        <f>MYRANKS_H[[#This Row],[H]]/MYRANKS_H[[#This Row],[AB]]</f>
        <v>0.23786407766990292</v>
      </c>
    </row>
    <row r="477" spans="1:16" x14ac:dyDescent="0.25">
      <c r="A477" s="9" t="s">
        <v>20090</v>
      </c>
      <c r="B477" s="16" t="str">
        <f>VLOOKUP(MYRANKS_H[[#This Row],[PLAYERID]],PLAYERIDMAP[],COLUMN(PLAYERIDMAP[LASTNAME]),FALSE)</f>
        <v>Rollins</v>
      </c>
      <c r="C477" s="13" t="str">
        <f>VLOOKUP(MYRANKS_H[[#This Row],[PLAYERID]],PLAYERIDMAP[],COLUMN(PLAYERIDMAP[FIRSTNAME]),FALSE)</f>
        <v xml:space="preserve">Jimmy </v>
      </c>
      <c r="D477" s="13" t="str">
        <f>VLOOKUP(MYRANKS_H[[#This Row],[PLAYERID]],PLAYERIDMAP[],COLUMN(PLAYERIDMAP[TEAM]),FALSE)</f>
        <v>PHI</v>
      </c>
      <c r="E477" s="13" t="str">
        <f>VLOOKUP(MYRANKS_H[[#This Row],[PLAYERID]],PLAYERIDMAP[],COLUMN(PLAYERIDMAP[POS]),FALSE)</f>
        <v>SS</v>
      </c>
      <c r="F477" s="13">
        <f>VLOOKUP(MYRANKS_H[[#This Row],[PLAYERID]],PLAYERIDMAP[],COLUMN(PLAYERIDMAP[IDFANGRAPHS]),FALSE)</f>
        <v>971</v>
      </c>
      <c r="G477" s="13">
        <f>VLOOKUP(MYRANKS_H[[#This Row],[IDFRANGRAPHS]],STEAMER_H[],COLUMN(STEAMER_H[PA]),FALSE)</f>
        <v>629</v>
      </c>
      <c r="H477" s="13">
        <f>VLOOKUP(MYRANKS_H[[#This Row],[IDFRANGRAPHS]],STEAMER_H[],COLUMN(STEAMER_H[AB]),FALSE)</f>
        <v>562</v>
      </c>
      <c r="I477" s="13">
        <f>VLOOKUP(MYRANKS_H[[#This Row],[IDFRANGRAPHS]],STEAMER_H[],COLUMN(STEAMER_H[H]),FALSE)</f>
        <v>140</v>
      </c>
      <c r="J477" s="13">
        <f>VLOOKUP(MYRANKS_H[[#This Row],[IDFRANGRAPHS]],STEAMER_H[],COLUMN(STEAMER_H[HR]),FALSE)</f>
        <v>16</v>
      </c>
      <c r="K477" s="13">
        <f>VLOOKUP(MYRANKS_H[[#This Row],[IDFRANGRAPHS]],STEAMER_H[],COLUMN(STEAMER_H[R]),FALSE)</f>
        <v>82</v>
      </c>
      <c r="L477" s="13">
        <f>VLOOKUP(MYRANKS_H[[#This Row],[IDFRANGRAPHS]],STEAMER_H[],COLUMN(STEAMER_H[RBI]),FALSE)</f>
        <v>58</v>
      </c>
      <c r="M477" s="13">
        <f>VLOOKUP(MYRANKS_H[[#This Row],[IDFRANGRAPHS]],STEAMER_H[],COLUMN(STEAMER_H[BB]),FALSE)</f>
        <v>55</v>
      </c>
      <c r="N477" s="13">
        <f>VLOOKUP(MYRANKS_H[[#This Row],[IDFRANGRAPHS]],STEAMER_H[],COLUMN(STEAMER_H[SO]),FALSE)</f>
        <v>77</v>
      </c>
      <c r="O477" s="13">
        <f>VLOOKUP(MYRANKS_H[[#This Row],[IDFRANGRAPHS]],STEAMER_H[],COLUMN(STEAMER_H[SB]),FALSE)</f>
        <v>20</v>
      </c>
      <c r="P477" s="15">
        <f>MYRANKS_H[[#This Row],[H]]/MYRANKS_H[[#This Row],[AB]]</f>
        <v>0.24911032028469751</v>
      </c>
    </row>
    <row r="478" spans="1:16" x14ac:dyDescent="0.25">
      <c r="A478" s="9" t="s">
        <v>20098</v>
      </c>
      <c r="B478" s="16" t="str">
        <f>VLOOKUP(MYRANKS_H[[#This Row],[PLAYERID]],PLAYERIDMAP[],COLUMN(PLAYERIDMAP[LASTNAME]),FALSE)</f>
        <v>Romine</v>
      </c>
      <c r="C478" s="13" t="str">
        <f>VLOOKUP(MYRANKS_H[[#This Row],[PLAYERID]],PLAYERIDMAP[],COLUMN(PLAYERIDMAP[FIRSTNAME]),FALSE)</f>
        <v xml:space="preserve">Andrew </v>
      </c>
      <c r="D478" s="13" t="str">
        <f>VLOOKUP(MYRANKS_H[[#This Row],[PLAYERID]],PLAYERIDMAP[],COLUMN(PLAYERIDMAP[TEAM]),FALSE)</f>
        <v>LAA</v>
      </c>
      <c r="E478" s="13" t="str">
        <f>VLOOKUP(MYRANKS_H[[#This Row],[PLAYERID]],PLAYERIDMAP[],COLUMN(PLAYERIDMAP[POS]),FALSE)</f>
        <v>3B</v>
      </c>
      <c r="F478" s="13">
        <f>VLOOKUP(MYRANKS_H[[#This Row],[PLAYERID]],PLAYERIDMAP[],COLUMN(PLAYERIDMAP[IDFANGRAPHS]),FALSE)</f>
        <v>1159</v>
      </c>
      <c r="G478" s="13">
        <f>VLOOKUP(MYRANKS_H[[#This Row],[IDFRANGRAPHS]],STEAMER_H[],COLUMN(STEAMER_H[PA]),FALSE)</f>
        <v>100</v>
      </c>
      <c r="H478" s="13">
        <f>VLOOKUP(MYRANKS_H[[#This Row],[IDFRANGRAPHS]],STEAMER_H[],COLUMN(STEAMER_H[AB]),FALSE)</f>
        <v>91</v>
      </c>
      <c r="I478" s="13">
        <f>VLOOKUP(MYRANKS_H[[#This Row],[IDFRANGRAPHS]],STEAMER_H[],COLUMN(STEAMER_H[H]),FALSE)</f>
        <v>23</v>
      </c>
      <c r="J478" s="13">
        <f>VLOOKUP(MYRANKS_H[[#This Row],[IDFRANGRAPHS]],STEAMER_H[],COLUMN(STEAMER_H[HR]),FALSE)</f>
        <v>1</v>
      </c>
      <c r="K478" s="13">
        <f>VLOOKUP(MYRANKS_H[[#This Row],[IDFRANGRAPHS]],STEAMER_H[],COLUMN(STEAMER_H[R]),FALSE)</f>
        <v>10</v>
      </c>
      <c r="L478" s="13">
        <f>VLOOKUP(MYRANKS_H[[#This Row],[IDFRANGRAPHS]],STEAMER_H[],COLUMN(STEAMER_H[RBI]),FALSE)</f>
        <v>9</v>
      </c>
      <c r="M478" s="13">
        <f>VLOOKUP(MYRANKS_H[[#This Row],[IDFRANGRAPHS]],STEAMER_H[],COLUMN(STEAMER_H[BB]),FALSE)</f>
        <v>7</v>
      </c>
      <c r="N478" s="13">
        <f>VLOOKUP(MYRANKS_H[[#This Row],[IDFRANGRAPHS]],STEAMER_H[],COLUMN(STEAMER_H[SO]),FALSE)</f>
        <v>16</v>
      </c>
      <c r="O478" s="13">
        <f>VLOOKUP(MYRANKS_H[[#This Row],[IDFRANGRAPHS]],STEAMER_H[],COLUMN(STEAMER_H[SB]),FALSE)</f>
        <v>5</v>
      </c>
      <c r="P478" s="15">
        <f>MYRANKS_H[[#This Row],[H]]/MYRANKS_H[[#This Row],[AB]]</f>
        <v>0.25274725274725274</v>
      </c>
    </row>
    <row r="479" spans="1:16" x14ac:dyDescent="0.25">
      <c r="A479" s="9" t="s">
        <v>20107</v>
      </c>
      <c r="B479" s="16" t="str">
        <f>VLOOKUP(MYRANKS_H[[#This Row],[PLAYERID]],PLAYERIDMAP[],COLUMN(PLAYERIDMAP[LASTNAME]),FALSE)</f>
        <v>Rondon</v>
      </c>
      <c r="C479" s="13" t="str">
        <f>VLOOKUP(MYRANKS_H[[#This Row],[PLAYERID]],PLAYERIDMAP[],COLUMN(PLAYERIDMAP[FIRSTNAME]),FALSE)</f>
        <v xml:space="preserve">Hector </v>
      </c>
      <c r="D479" s="13" t="str">
        <f>VLOOKUP(MYRANKS_H[[#This Row],[PLAYERID]],PLAYERIDMAP[],COLUMN(PLAYERIDMAP[TEAM]),FALSE)</f>
        <v>-</v>
      </c>
      <c r="E479" s="13" t="str">
        <f>VLOOKUP(MYRANKS_H[[#This Row],[PLAYERID]],PLAYERIDMAP[],COLUMN(PLAYERIDMAP[POS]),FALSE)</f>
        <v>-</v>
      </c>
      <c r="F479" s="13" t="str">
        <f>VLOOKUP(MYRANKS_H[[#This Row],[PLAYERID]],PLAYERIDMAP[],COLUMN(PLAYERIDMAP[IDFANGRAPHS]),FALSE)</f>
        <v>sa328585</v>
      </c>
      <c r="G479" s="13" t="e">
        <f>VLOOKUP(MYRANKS_H[[#This Row],[IDFRANGRAPHS]],STEAMER_H[],COLUMN(STEAMER_H[PA]),FALSE)</f>
        <v>#N/A</v>
      </c>
      <c r="H479" s="13" t="e">
        <f>VLOOKUP(MYRANKS_H[[#This Row],[IDFRANGRAPHS]],STEAMER_H[],COLUMN(STEAMER_H[AB]),FALSE)</f>
        <v>#N/A</v>
      </c>
      <c r="I479" s="13" t="e">
        <f>VLOOKUP(MYRANKS_H[[#This Row],[IDFRANGRAPHS]],STEAMER_H[],COLUMN(STEAMER_H[H]),FALSE)</f>
        <v>#N/A</v>
      </c>
      <c r="J479" s="13" t="e">
        <f>VLOOKUP(MYRANKS_H[[#This Row],[IDFRANGRAPHS]],STEAMER_H[],COLUMN(STEAMER_H[HR]),FALSE)</f>
        <v>#N/A</v>
      </c>
      <c r="K479" s="13" t="e">
        <f>VLOOKUP(MYRANKS_H[[#This Row],[IDFRANGRAPHS]],STEAMER_H[],COLUMN(STEAMER_H[R]),FALSE)</f>
        <v>#N/A</v>
      </c>
      <c r="L479" s="13" t="e">
        <f>VLOOKUP(MYRANKS_H[[#This Row],[IDFRANGRAPHS]],STEAMER_H[],COLUMN(STEAMER_H[RBI]),FALSE)</f>
        <v>#N/A</v>
      </c>
      <c r="M479" s="13" t="e">
        <f>VLOOKUP(MYRANKS_H[[#This Row],[IDFRANGRAPHS]],STEAMER_H[],COLUMN(STEAMER_H[BB]),FALSE)</f>
        <v>#N/A</v>
      </c>
      <c r="N479" s="13" t="e">
        <f>VLOOKUP(MYRANKS_H[[#This Row],[IDFRANGRAPHS]],STEAMER_H[],COLUMN(STEAMER_H[SO]),FALSE)</f>
        <v>#N/A</v>
      </c>
      <c r="O479" s="13" t="e">
        <f>VLOOKUP(MYRANKS_H[[#This Row],[IDFRANGRAPHS]],STEAMER_H[],COLUMN(STEAMER_H[SB]),FALSE)</f>
        <v>#N/A</v>
      </c>
      <c r="P479" s="15" t="e">
        <f>MYRANKS_H[[#This Row],[H]]/MYRANKS_H[[#This Row],[AB]]</f>
        <v>#N/A</v>
      </c>
    </row>
    <row r="480" spans="1:16" x14ac:dyDescent="0.25">
      <c r="A480" s="9" t="s">
        <v>20114</v>
      </c>
      <c r="B480" s="16" t="str">
        <f>VLOOKUP(MYRANKS_H[[#This Row],[PLAYERID]],PLAYERIDMAP[],COLUMN(PLAYERIDMAP[LASTNAME]),FALSE)</f>
        <v>Rosales</v>
      </c>
      <c r="C480" s="13" t="str">
        <f>VLOOKUP(MYRANKS_H[[#This Row],[PLAYERID]],PLAYERIDMAP[],COLUMN(PLAYERIDMAP[FIRSTNAME]),FALSE)</f>
        <v xml:space="preserve">Adam </v>
      </c>
      <c r="D480" s="13" t="str">
        <f>VLOOKUP(MYRANKS_H[[#This Row],[PLAYERID]],PLAYERIDMAP[],COLUMN(PLAYERIDMAP[TEAM]),FALSE)</f>
        <v>OAK</v>
      </c>
      <c r="E480" s="13" t="str">
        <f>VLOOKUP(MYRANKS_H[[#This Row],[PLAYERID]],PLAYERIDMAP[],COLUMN(PLAYERIDMAP[POS]),FALSE)</f>
        <v>2B</v>
      </c>
      <c r="F480" s="13">
        <f>VLOOKUP(MYRANKS_H[[#This Row],[PLAYERID]],PLAYERIDMAP[],COLUMN(PLAYERIDMAP[IDFANGRAPHS]),FALSE)</f>
        <v>9682</v>
      </c>
      <c r="G480" s="13">
        <f>VLOOKUP(MYRANKS_H[[#This Row],[IDFRANGRAPHS]],STEAMER_H[],COLUMN(STEAMER_H[PA]),FALSE)</f>
        <v>163</v>
      </c>
      <c r="H480" s="13">
        <f>VLOOKUP(MYRANKS_H[[#This Row],[IDFRANGRAPHS]],STEAMER_H[],COLUMN(STEAMER_H[AB]),FALSE)</f>
        <v>147</v>
      </c>
      <c r="I480" s="13">
        <f>VLOOKUP(MYRANKS_H[[#This Row],[IDFRANGRAPHS]],STEAMER_H[],COLUMN(STEAMER_H[H]),FALSE)</f>
        <v>35</v>
      </c>
      <c r="J480" s="13">
        <f>VLOOKUP(MYRANKS_H[[#This Row],[IDFRANGRAPHS]],STEAMER_H[],COLUMN(STEAMER_H[HR]),FALSE)</f>
        <v>4</v>
      </c>
      <c r="K480" s="13">
        <f>VLOOKUP(MYRANKS_H[[#This Row],[IDFRANGRAPHS]],STEAMER_H[],COLUMN(STEAMER_H[R]),FALSE)</f>
        <v>16</v>
      </c>
      <c r="L480" s="13">
        <f>VLOOKUP(MYRANKS_H[[#This Row],[IDFRANGRAPHS]],STEAMER_H[],COLUMN(STEAMER_H[RBI]),FALSE)</f>
        <v>17</v>
      </c>
      <c r="M480" s="13">
        <f>VLOOKUP(MYRANKS_H[[#This Row],[IDFRANGRAPHS]],STEAMER_H[],COLUMN(STEAMER_H[BB]),FALSE)</f>
        <v>13</v>
      </c>
      <c r="N480" s="13">
        <f>VLOOKUP(MYRANKS_H[[#This Row],[IDFRANGRAPHS]],STEAMER_H[],COLUMN(STEAMER_H[SO]),FALSE)</f>
        <v>32</v>
      </c>
      <c r="O480" s="13">
        <f>VLOOKUP(MYRANKS_H[[#This Row],[IDFRANGRAPHS]],STEAMER_H[],COLUMN(STEAMER_H[SB]),FALSE)</f>
        <v>1</v>
      </c>
      <c r="P480" s="15">
        <f>MYRANKS_H[[#This Row],[H]]/MYRANKS_H[[#This Row],[AB]]</f>
        <v>0.23809523809523808</v>
      </c>
    </row>
    <row r="481" spans="1:16" x14ac:dyDescent="0.25">
      <c r="A481" s="9" t="s">
        <v>20118</v>
      </c>
      <c r="B481" s="16" t="str">
        <f>VLOOKUP(MYRANKS_H[[#This Row],[PLAYERID]],PLAYERIDMAP[],COLUMN(PLAYERIDMAP[LASTNAME]),FALSE)</f>
        <v>Rosario</v>
      </c>
      <c r="C481" s="13" t="str">
        <f>VLOOKUP(MYRANKS_H[[#This Row],[PLAYERID]],PLAYERIDMAP[],COLUMN(PLAYERIDMAP[FIRSTNAME]),FALSE)</f>
        <v xml:space="preserve">Wilin </v>
      </c>
      <c r="D481" s="13" t="str">
        <f>VLOOKUP(MYRANKS_H[[#This Row],[PLAYERID]],PLAYERIDMAP[],COLUMN(PLAYERIDMAP[TEAM]),FALSE)</f>
        <v>COL</v>
      </c>
      <c r="E481" s="13" t="str">
        <f>VLOOKUP(MYRANKS_H[[#This Row],[PLAYERID]],PLAYERIDMAP[],COLUMN(PLAYERIDMAP[POS]),FALSE)</f>
        <v>C</v>
      </c>
      <c r="F481" s="13">
        <f>VLOOKUP(MYRANKS_H[[#This Row],[PLAYERID]],PLAYERIDMAP[],COLUMN(PLAYERIDMAP[IDFANGRAPHS]),FALSE)</f>
        <v>8002</v>
      </c>
      <c r="G481" s="13">
        <f>VLOOKUP(MYRANKS_H[[#This Row],[IDFRANGRAPHS]],STEAMER_H[],COLUMN(STEAMER_H[PA]),FALSE)</f>
        <v>429</v>
      </c>
      <c r="H481" s="13">
        <f>VLOOKUP(MYRANKS_H[[#This Row],[IDFRANGRAPHS]],STEAMER_H[],COLUMN(STEAMER_H[AB]),FALSE)</f>
        <v>397</v>
      </c>
      <c r="I481" s="13">
        <f>VLOOKUP(MYRANKS_H[[#This Row],[IDFRANGRAPHS]],STEAMER_H[],COLUMN(STEAMER_H[H]),FALSE)</f>
        <v>108</v>
      </c>
      <c r="J481" s="13">
        <f>VLOOKUP(MYRANKS_H[[#This Row],[IDFRANGRAPHS]],STEAMER_H[],COLUMN(STEAMER_H[HR]),FALSE)</f>
        <v>24</v>
      </c>
      <c r="K481" s="13">
        <f>VLOOKUP(MYRANKS_H[[#This Row],[IDFRANGRAPHS]],STEAMER_H[],COLUMN(STEAMER_H[R]),FALSE)</f>
        <v>56</v>
      </c>
      <c r="L481" s="13">
        <f>VLOOKUP(MYRANKS_H[[#This Row],[IDFRANGRAPHS]],STEAMER_H[],COLUMN(STEAMER_H[RBI]),FALSE)</f>
        <v>71</v>
      </c>
      <c r="M481" s="13">
        <f>VLOOKUP(MYRANKS_H[[#This Row],[IDFRANGRAPHS]],STEAMER_H[],COLUMN(STEAMER_H[BB]),FALSE)</f>
        <v>25</v>
      </c>
      <c r="N481" s="13">
        <f>VLOOKUP(MYRANKS_H[[#This Row],[IDFRANGRAPHS]],STEAMER_H[],COLUMN(STEAMER_H[SO]),FALSE)</f>
        <v>88</v>
      </c>
      <c r="O481" s="13">
        <f>VLOOKUP(MYRANKS_H[[#This Row],[IDFRANGRAPHS]],STEAMER_H[],COLUMN(STEAMER_H[SB]),FALSE)</f>
        <v>3</v>
      </c>
      <c r="P481" s="15">
        <f>MYRANKS_H[[#This Row],[H]]/MYRANKS_H[[#This Row],[AB]]</f>
        <v>0.27204030226700254</v>
      </c>
    </row>
    <row r="482" spans="1:16" x14ac:dyDescent="0.25">
      <c r="A482" s="9" t="s">
        <v>20125</v>
      </c>
      <c r="B482" s="16" t="str">
        <f>VLOOKUP(MYRANKS_H[[#This Row],[PLAYERID]],PLAYERIDMAP[],COLUMN(PLAYERIDMAP[LASTNAME]),FALSE)</f>
        <v>Ross</v>
      </c>
      <c r="C482" s="13" t="str">
        <f>VLOOKUP(MYRANKS_H[[#This Row],[PLAYERID]],PLAYERIDMAP[],COLUMN(PLAYERIDMAP[FIRSTNAME]),FALSE)</f>
        <v xml:space="preserve">Cody </v>
      </c>
      <c r="D482" s="13" t="str">
        <f>VLOOKUP(MYRANKS_H[[#This Row],[PLAYERID]],PLAYERIDMAP[],COLUMN(PLAYERIDMAP[TEAM]),FALSE)</f>
        <v>ARI</v>
      </c>
      <c r="E482" s="13" t="str">
        <f>VLOOKUP(MYRANKS_H[[#This Row],[PLAYERID]],PLAYERIDMAP[],COLUMN(PLAYERIDMAP[POS]),FALSE)</f>
        <v>OF</v>
      </c>
      <c r="F482" s="13">
        <f>VLOOKUP(MYRANKS_H[[#This Row],[PLAYERID]],PLAYERIDMAP[],COLUMN(PLAYERIDMAP[IDFANGRAPHS]),FALSE)</f>
        <v>1760</v>
      </c>
      <c r="G482" s="13">
        <f>VLOOKUP(MYRANKS_H[[#This Row],[IDFRANGRAPHS]],STEAMER_H[],COLUMN(STEAMER_H[PA]),FALSE)</f>
        <v>488</v>
      </c>
      <c r="H482" s="13">
        <f>VLOOKUP(MYRANKS_H[[#This Row],[IDFRANGRAPHS]],STEAMER_H[],COLUMN(STEAMER_H[AB]),FALSE)</f>
        <v>438</v>
      </c>
      <c r="I482" s="13">
        <f>VLOOKUP(MYRANKS_H[[#This Row],[IDFRANGRAPHS]],STEAMER_H[],COLUMN(STEAMER_H[H]),FALSE)</f>
        <v>113</v>
      </c>
      <c r="J482" s="13">
        <f>VLOOKUP(MYRANKS_H[[#This Row],[IDFRANGRAPHS]],STEAMER_H[],COLUMN(STEAMER_H[HR]),FALSE)</f>
        <v>16</v>
      </c>
      <c r="K482" s="13">
        <f>VLOOKUP(MYRANKS_H[[#This Row],[IDFRANGRAPHS]],STEAMER_H[],COLUMN(STEAMER_H[R]),FALSE)</f>
        <v>56</v>
      </c>
      <c r="L482" s="13">
        <f>VLOOKUP(MYRANKS_H[[#This Row],[IDFRANGRAPHS]],STEAMER_H[],COLUMN(STEAMER_H[RBI]),FALSE)</f>
        <v>60</v>
      </c>
      <c r="M482" s="13">
        <f>VLOOKUP(MYRANKS_H[[#This Row],[IDFRANGRAPHS]],STEAMER_H[],COLUMN(STEAMER_H[BB]),FALSE)</f>
        <v>41</v>
      </c>
      <c r="N482" s="13">
        <f>VLOOKUP(MYRANKS_H[[#This Row],[IDFRANGRAPHS]],STEAMER_H[],COLUMN(STEAMER_H[SO]),FALSE)</f>
        <v>106</v>
      </c>
      <c r="O482" s="13">
        <f>VLOOKUP(MYRANKS_H[[#This Row],[IDFRANGRAPHS]],STEAMER_H[],COLUMN(STEAMER_H[SB]),FALSE)</f>
        <v>3</v>
      </c>
      <c r="P482" s="15">
        <f>MYRANKS_H[[#This Row],[H]]/MYRANKS_H[[#This Row],[AB]]</f>
        <v>0.25799086757990869</v>
      </c>
    </row>
    <row r="483" spans="1:16" x14ac:dyDescent="0.25">
      <c r="A483" s="9" t="s">
        <v>20129</v>
      </c>
      <c r="B483" s="16" t="str">
        <f>VLOOKUP(MYRANKS_H[[#This Row],[PLAYERID]],PLAYERIDMAP[],COLUMN(PLAYERIDMAP[LASTNAME]),FALSE)</f>
        <v>Ross</v>
      </c>
      <c r="C483" s="13" t="str">
        <f>VLOOKUP(MYRANKS_H[[#This Row],[PLAYERID]],PLAYERIDMAP[],COLUMN(PLAYERIDMAP[FIRSTNAME]),FALSE)</f>
        <v xml:space="preserve">David </v>
      </c>
      <c r="D483" s="13" t="str">
        <f>VLOOKUP(MYRANKS_H[[#This Row],[PLAYERID]],PLAYERIDMAP[],COLUMN(PLAYERIDMAP[TEAM]),FALSE)</f>
        <v>BOS</v>
      </c>
      <c r="E483" s="13" t="str">
        <f>VLOOKUP(MYRANKS_H[[#This Row],[PLAYERID]],PLAYERIDMAP[],COLUMN(PLAYERIDMAP[POS]),FALSE)</f>
        <v>C</v>
      </c>
      <c r="F483" s="13">
        <f>VLOOKUP(MYRANKS_H[[#This Row],[PLAYERID]],PLAYERIDMAP[],COLUMN(PLAYERIDMAP[IDFANGRAPHS]),FALSE)</f>
        <v>1551</v>
      </c>
      <c r="G483" s="13">
        <f>VLOOKUP(MYRANKS_H[[#This Row],[IDFRANGRAPHS]],STEAMER_H[],COLUMN(STEAMER_H[PA]),FALSE)</f>
        <v>143</v>
      </c>
      <c r="H483" s="13">
        <f>VLOOKUP(MYRANKS_H[[#This Row],[IDFRANGRAPHS]],STEAMER_H[],COLUMN(STEAMER_H[AB]),FALSE)</f>
        <v>126</v>
      </c>
      <c r="I483" s="13">
        <f>VLOOKUP(MYRANKS_H[[#This Row],[IDFRANGRAPHS]],STEAMER_H[],COLUMN(STEAMER_H[H]),FALSE)</f>
        <v>31</v>
      </c>
      <c r="J483" s="13">
        <f>VLOOKUP(MYRANKS_H[[#This Row],[IDFRANGRAPHS]],STEAMER_H[],COLUMN(STEAMER_H[HR]),FALSE)</f>
        <v>4</v>
      </c>
      <c r="K483" s="13">
        <f>VLOOKUP(MYRANKS_H[[#This Row],[IDFRANGRAPHS]],STEAMER_H[],COLUMN(STEAMER_H[R]),FALSE)</f>
        <v>16</v>
      </c>
      <c r="L483" s="13">
        <f>VLOOKUP(MYRANKS_H[[#This Row],[IDFRANGRAPHS]],STEAMER_H[],COLUMN(STEAMER_H[RBI]),FALSE)</f>
        <v>16</v>
      </c>
      <c r="M483" s="13">
        <f>VLOOKUP(MYRANKS_H[[#This Row],[IDFRANGRAPHS]],STEAMER_H[],COLUMN(STEAMER_H[BB]),FALSE)</f>
        <v>14</v>
      </c>
      <c r="N483" s="13">
        <f>VLOOKUP(MYRANKS_H[[#This Row],[IDFRANGRAPHS]],STEAMER_H[],COLUMN(STEAMER_H[SO]),FALSE)</f>
        <v>38</v>
      </c>
      <c r="O483" s="13">
        <f>VLOOKUP(MYRANKS_H[[#This Row],[IDFRANGRAPHS]],STEAMER_H[],COLUMN(STEAMER_H[SB]),FALSE)</f>
        <v>1</v>
      </c>
      <c r="P483" s="15">
        <f>MYRANKS_H[[#This Row],[H]]/MYRANKS_H[[#This Row],[AB]]</f>
        <v>0.24603174603174602</v>
      </c>
    </row>
    <row r="484" spans="1:16" x14ac:dyDescent="0.25">
      <c r="A484" s="9" t="s">
        <v>20140</v>
      </c>
      <c r="B484" s="16" t="str">
        <f>VLOOKUP(MYRANKS_H[[#This Row],[PLAYERID]],PLAYERIDMAP[],COLUMN(PLAYERIDMAP[LASTNAME]),FALSE)</f>
        <v>Ruf</v>
      </c>
      <c r="C484" s="13" t="str">
        <f>VLOOKUP(MYRANKS_H[[#This Row],[PLAYERID]],PLAYERIDMAP[],COLUMN(PLAYERIDMAP[FIRSTNAME]),FALSE)</f>
        <v xml:space="preserve">Darin </v>
      </c>
      <c r="D484" s="13" t="str">
        <f>VLOOKUP(MYRANKS_H[[#This Row],[PLAYERID]],PLAYERIDMAP[],COLUMN(PLAYERIDMAP[TEAM]),FALSE)</f>
        <v>PHI</v>
      </c>
      <c r="E484" s="13" t="str">
        <f>VLOOKUP(MYRANKS_H[[#This Row],[PLAYERID]],PLAYERIDMAP[],COLUMN(PLAYERIDMAP[POS]),FALSE)</f>
        <v>1B</v>
      </c>
      <c r="F484" s="13">
        <f>VLOOKUP(MYRANKS_H[[#This Row],[PLAYERID]],PLAYERIDMAP[],COLUMN(PLAYERIDMAP[IDFANGRAPHS]),FALSE)</f>
        <v>9929</v>
      </c>
      <c r="G484" s="13">
        <f>VLOOKUP(MYRANKS_H[[#This Row],[IDFRANGRAPHS]],STEAMER_H[],COLUMN(STEAMER_H[PA]),FALSE)</f>
        <v>236</v>
      </c>
      <c r="H484" s="13">
        <f>VLOOKUP(MYRANKS_H[[#This Row],[IDFRANGRAPHS]],STEAMER_H[],COLUMN(STEAMER_H[AB]),FALSE)</f>
        <v>213</v>
      </c>
      <c r="I484" s="13">
        <f>VLOOKUP(MYRANKS_H[[#This Row],[IDFRANGRAPHS]],STEAMER_H[],COLUMN(STEAMER_H[H]),FALSE)</f>
        <v>56</v>
      </c>
      <c r="J484" s="13">
        <f>VLOOKUP(MYRANKS_H[[#This Row],[IDFRANGRAPHS]],STEAMER_H[],COLUMN(STEAMER_H[HR]),FALSE)</f>
        <v>8</v>
      </c>
      <c r="K484" s="13">
        <f>VLOOKUP(MYRANKS_H[[#This Row],[IDFRANGRAPHS]],STEAMER_H[],COLUMN(STEAMER_H[R]),FALSE)</f>
        <v>26</v>
      </c>
      <c r="L484" s="13">
        <f>VLOOKUP(MYRANKS_H[[#This Row],[IDFRANGRAPHS]],STEAMER_H[],COLUMN(STEAMER_H[RBI]),FALSE)</f>
        <v>30</v>
      </c>
      <c r="M484" s="13">
        <f>VLOOKUP(MYRANKS_H[[#This Row],[IDFRANGRAPHS]],STEAMER_H[],COLUMN(STEAMER_H[BB]),FALSE)</f>
        <v>17</v>
      </c>
      <c r="N484" s="13">
        <f>VLOOKUP(MYRANKS_H[[#This Row],[IDFRANGRAPHS]],STEAMER_H[],COLUMN(STEAMER_H[SO]),FALSE)</f>
        <v>47</v>
      </c>
      <c r="O484" s="13">
        <f>VLOOKUP(MYRANKS_H[[#This Row],[IDFRANGRAPHS]],STEAMER_H[],COLUMN(STEAMER_H[SB]),FALSE)</f>
        <v>1</v>
      </c>
      <c r="P484" s="15">
        <f>MYRANKS_H[[#This Row],[H]]/MYRANKS_H[[#This Row],[AB]]</f>
        <v>0.26291079812206575</v>
      </c>
    </row>
    <row r="485" spans="1:16" x14ac:dyDescent="0.25">
      <c r="A485" s="9" t="s">
        <v>20142</v>
      </c>
      <c r="B485" s="16" t="str">
        <f>VLOOKUP(MYRANKS_H[[#This Row],[PLAYERID]],PLAYERIDMAP[],COLUMN(PLAYERIDMAP[LASTNAME]),FALSE)</f>
        <v>Ruggiano</v>
      </c>
      <c r="C485" s="13" t="str">
        <f>VLOOKUP(MYRANKS_H[[#This Row],[PLAYERID]],PLAYERIDMAP[],COLUMN(PLAYERIDMAP[FIRSTNAME]),FALSE)</f>
        <v xml:space="preserve">Justin </v>
      </c>
      <c r="D485" s="13" t="str">
        <f>VLOOKUP(MYRANKS_H[[#This Row],[PLAYERID]],PLAYERIDMAP[],COLUMN(PLAYERIDMAP[TEAM]),FALSE)</f>
        <v>MIA</v>
      </c>
      <c r="E485" s="13" t="str">
        <f>VLOOKUP(MYRANKS_H[[#This Row],[PLAYERID]],PLAYERIDMAP[],COLUMN(PLAYERIDMAP[POS]),FALSE)</f>
        <v>OF</v>
      </c>
      <c r="F485" s="13">
        <f>VLOOKUP(MYRANKS_H[[#This Row],[PLAYERID]],PLAYERIDMAP[],COLUMN(PLAYERIDMAP[IDFANGRAPHS]),FALSE)</f>
        <v>7620</v>
      </c>
      <c r="G485" s="13">
        <f>VLOOKUP(MYRANKS_H[[#This Row],[IDFRANGRAPHS]],STEAMER_H[],COLUMN(STEAMER_H[PA]),FALSE)</f>
        <v>486</v>
      </c>
      <c r="H485" s="13">
        <f>VLOOKUP(MYRANKS_H[[#This Row],[IDFRANGRAPHS]],STEAMER_H[],COLUMN(STEAMER_H[AB]),FALSE)</f>
        <v>437</v>
      </c>
      <c r="I485" s="13">
        <f>VLOOKUP(MYRANKS_H[[#This Row],[IDFRANGRAPHS]],STEAMER_H[],COLUMN(STEAMER_H[H]),FALSE)</f>
        <v>113</v>
      </c>
      <c r="J485" s="13">
        <f>VLOOKUP(MYRANKS_H[[#This Row],[IDFRANGRAPHS]],STEAMER_H[],COLUMN(STEAMER_H[HR]),FALSE)</f>
        <v>14</v>
      </c>
      <c r="K485" s="13">
        <f>VLOOKUP(MYRANKS_H[[#This Row],[IDFRANGRAPHS]],STEAMER_H[],COLUMN(STEAMER_H[R]),FALSE)</f>
        <v>53</v>
      </c>
      <c r="L485" s="13">
        <f>VLOOKUP(MYRANKS_H[[#This Row],[IDFRANGRAPHS]],STEAMER_H[],COLUMN(STEAMER_H[RBI]),FALSE)</f>
        <v>56</v>
      </c>
      <c r="M485" s="13">
        <f>VLOOKUP(MYRANKS_H[[#This Row],[IDFRANGRAPHS]],STEAMER_H[],COLUMN(STEAMER_H[BB]),FALSE)</f>
        <v>41</v>
      </c>
      <c r="N485" s="13">
        <f>VLOOKUP(MYRANKS_H[[#This Row],[IDFRANGRAPHS]],STEAMER_H[],COLUMN(STEAMER_H[SO]),FALSE)</f>
        <v>116</v>
      </c>
      <c r="O485" s="13">
        <f>VLOOKUP(MYRANKS_H[[#This Row],[IDFRANGRAPHS]],STEAMER_H[],COLUMN(STEAMER_H[SB]),FALSE)</f>
        <v>14</v>
      </c>
      <c r="P485" s="15">
        <f>MYRANKS_H[[#This Row],[H]]/MYRANKS_H[[#This Row],[AB]]</f>
        <v>0.2585812356979405</v>
      </c>
    </row>
    <row r="486" spans="1:16" x14ac:dyDescent="0.25">
      <c r="A486" s="9" t="s">
        <v>20146</v>
      </c>
      <c r="B486" s="16" t="str">
        <f>VLOOKUP(MYRANKS_H[[#This Row],[PLAYERID]],PLAYERIDMAP[],COLUMN(PLAYERIDMAP[LASTNAME]),FALSE)</f>
        <v>Ruiz</v>
      </c>
      <c r="C486" s="13" t="str">
        <f>VLOOKUP(MYRANKS_H[[#This Row],[PLAYERID]],PLAYERIDMAP[],COLUMN(PLAYERIDMAP[FIRSTNAME]),FALSE)</f>
        <v xml:space="preserve">Carlos </v>
      </c>
      <c r="D486" s="13" t="str">
        <f>VLOOKUP(MYRANKS_H[[#This Row],[PLAYERID]],PLAYERIDMAP[],COLUMN(PLAYERIDMAP[TEAM]),FALSE)</f>
        <v>PHI</v>
      </c>
      <c r="E486" s="13" t="str">
        <f>VLOOKUP(MYRANKS_H[[#This Row],[PLAYERID]],PLAYERIDMAP[],COLUMN(PLAYERIDMAP[POS]),FALSE)</f>
        <v>C</v>
      </c>
      <c r="F486" s="13">
        <f>VLOOKUP(MYRANKS_H[[#This Row],[PLAYERID]],PLAYERIDMAP[],COLUMN(PLAYERIDMAP[IDFANGRAPHS]),FALSE)</f>
        <v>2579</v>
      </c>
      <c r="G486" s="13">
        <f>VLOOKUP(MYRANKS_H[[#This Row],[IDFRANGRAPHS]],STEAMER_H[],COLUMN(STEAMER_H[PA]),FALSE)</f>
        <v>313</v>
      </c>
      <c r="H486" s="13">
        <f>VLOOKUP(MYRANKS_H[[#This Row],[IDFRANGRAPHS]],STEAMER_H[],COLUMN(STEAMER_H[AB]),FALSE)</f>
        <v>274</v>
      </c>
      <c r="I486" s="13">
        <f>VLOOKUP(MYRANKS_H[[#This Row],[IDFRANGRAPHS]],STEAMER_H[],COLUMN(STEAMER_H[H]),FALSE)</f>
        <v>76</v>
      </c>
      <c r="J486" s="13">
        <f>VLOOKUP(MYRANKS_H[[#This Row],[IDFRANGRAPHS]],STEAMER_H[],COLUMN(STEAMER_H[HR]),FALSE)</f>
        <v>7</v>
      </c>
      <c r="K486" s="13">
        <f>VLOOKUP(MYRANKS_H[[#This Row],[IDFRANGRAPHS]],STEAMER_H[],COLUMN(STEAMER_H[R]),FALSE)</f>
        <v>35</v>
      </c>
      <c r="L486" s="13">
        <f>VLOOKUP(MYRANKS_H[[#This Row],[IDFRANGRAPHS]],STEAMER_H[],COLUMN(STEAMER_H[RBI]),FALSE)</f>
        <v>36</v>
      </c>
      <c r="M486" s="13">
        <f>VLOOKUP(MYRANKS_H[[#This Row],[IDFRANGRAPHS]],STEAMER_H[],COLUMN(STEAMER_H[BB]),FALSE)</f>
        <v>29</v>
      </c>
      <c r="N486" s="13">
        <f>VLOOKUP(MYRANKS_H[[#This Row],[IDFRANGRAPHS]],STEAMER_H[],COLUMN(STEAMER_H[SO]),FALSE)</f>
        <v>38</v>
      </c>
      <c r="O486" s="13">
        <f>VLOOKUP(MYRANKS_H[[#This Row],[IDFRANGRAPHS]],STEAMER_H[],COLUMN(STEAMER_H[SB]),FALSE)</f>
        <v>2</v>
      </c>
      <c r="P486" s="15">
        <f>MYRANKS_H[[#This Row],[H]]/MYRANKS_H[[#This Row],[AB]]</f>
        <v>0.27737226277372262</v>
      </c>
    </row>
    <row r="487" spans="1:16" x14ac:dyDescent="0.25">
      <c r="A487" s="9" t="s">
        <v>20158</v>
      </c>
      <c r="B487" s="16" t="str">
        <f>VLOOKUP(MYRANKS_H[[#This Row],[PLAYERID]],PLAYERIDMAP[],COLUMN(PLAYERIDMAP[LASTNAME]),FALSE)</f>
        <v>Rutledge</v>
      </c>
      <c r="C487" s="13" t="str">
        <f>VLOOKUP(MYRANKS_H[[#This Row],[PLAYERID]],PLAYERIDMAP[],COLUMN(PLAYERIDMAP[FIRSTNAME]),FALSE)</f>
        <v xml:space="preserve">Josh </v>
      </c>
      <c r="D487" s="13" t="str">
        <f>VLOOKUP(MYRANKS_H[[#This Row],[PLAYERID]],PLAYERIDMAP[],COLUMN(PLAYERIDMAP[TEAM]),FALSE)</f>
        <v>COL</v>
      </c>
      <c r="E487" s="13" t="str">
        <f>VLOOKUP(MYRANKS_H[[#This Row],[PLAYERID]],PLAYERIDMAP[],COLUMN(PLAYERIDMAP[POS]),FALSE)</f>
        <v>SS</v>
      </c>
      <c r="F487" s="13">
        <f>VLOOKUP(MYRANKS_H[[#This Row],[PLAYERID]],PLAYERIDMAP[],COLUMN(PLAYERIDMAP[IDFANGRAPHS]),FALSE)</f>
        <v>11167</v>
      </c>
      <c r="G487" s="13">
        <f>VLOOKUP(MYRANKS_H[[#This Row],[IDFRANGRAPHS]],STEAMER_H[],COLUMN(STEAMER_H[PA]),FALSE)</f>
        <v>556</v>
      </c>
      <c r="H487" s="13">
        <f>VLOOKUP(MYRANKS_H[[#This Row],[IDFRANGRAPHS]],STEAMER_H[],COLUMN(STEAMER_H[AB]),FALSE)</f>
        <v>518</v>
      </c>
      <c r="I487" s="13">
        <f>VLOOKUP(MYRANKS_H[[#This Row],[IDFRANGRAPHS]],STEAMER_H[],COLUMN(STEAMER_H[H]),FALSE)</f>
        <v>152</v>
      </c>
      <c r="J487" s="13">
        <f>VLOOKUP(MYRANKS_H[[#This Row],[IDFRANGRAPHS]],STEAMER_H[],COLUMN(STEAMER_H[HR]),FALSE)</f>
        <v>15</v>
      </c>
      <c r="K487" s="13">
        <f>VLOOKUP(MYRANKS_H[[#This Row],[IDFRANGRAPHS]],STEAMER_H[],COLUMN(STEAMER_H[R]),FALSE)</f>
        <v>77</v>
      </c>
      <c r="L487" s="13">
        <f>VLOOKUP(MYRANKS_H[[#This Row],[IDFRANGRAPHS]],STEAMER_H[],COLUMN(STEAMER_H[RBI]),FALSE)</f>
        <v>65</v>
      </c>
      <c r="M487" s="13">
        <f>VLOOKUP(MYRANKS_H[[#This Row],[IDFRANGRAPHS]],STEAMER_H[],COLUMN(STEAMER_H[BB]),FALSE)</f>
        <v>25</v>
      </c>
      <c r="N487" s="13">
        <f>VLOOKUP(MYRANKS_H[[#This Row],[IDFRANGRAPHS]],STEAMER_H[],COLUMN(STEAMER_H[SO]),FALSE)</f>
        <v>94</v>
      </c>
      <c r="O487" s="13">
        <f>VLOOKUP(MYRANKS_H[[#This Row],[IDFRANGRAPHS]],STEAMER_H[],COLUMN(STEAMER_H[SB]),FALSE)</f>
        <v>14</v>
      </c>
      <c r="P487" s="15">
        <f>MYRANKS_H[[#This Row],[H]]/MYRANKS_H[[#This Row],[AB]]</f>
        <v>0.29343629343629346</v>
      </c>
    </row>
    <row r="488" spans="1:16" x14ac:dyDescent="0.25">
      <c r="A488" s="9" t="s">
        <v>20160</v>
      </c>
      <c r="B488" s="16" t="str">
        <f>VLOOKUP(MYRANKS_H[[#This Row],[PLAYERID]],PLAYERIDMAP[],COLUMN(PLAYERIDMAP[LASTNAME]),FALSE)</f>
        <v>Ryan</v>
      </c>
      <c r="C488" s="13" t="str">
        <f>VLOOKUP(MYRANKS_H[[#This Row],[PLAYERID]],PLAYERIDMAP[],COLUMN(PLAYERIDMAP[FIRSTNAME]),FALSE)</f>
        <v xml:space="preserve">Brendan </v>
      </c>
      <c r="D488" s="13" t="str">
        <f>VLOOKUP(MYRANKS_H[[#This Row],[PLAYERID]],PLAYERIDMAP[],COLUMN(PLAYERIDMAP[TEAM]),FALSE)</f>
        <v>SEA</v>
      </c>
      <c r="E488" s="13" t="str">
        <f>VLOOKUP(MYRANKS_H[[#This Row],[PLAYERID]],PLAYERIDMAP[],COLUMN(PLAYERIDMAP[POS]),FALSE)</f>
        <v>SS</v>
      </c>
      <c r="F488" s="13">
        <f>VLOOKUP(MYRANKS_H[[#This Row],[PLAYERID]],PLAYERIDMAP[],COLUMN(PLAYERIDMAP[IDFANGRAPHS]),FALSE)</f>
        <v>6073</v>
      </c>
      <c r="G488" s="13">
        <f>VLOOKUP(MYRANKS_H[[#This Row],[IDFRANGRAPHS]],STEAMER_H[],COLUMN(STEAMER_H[PA]),FALSE)</f>
        <v>378</v>
      </c>
      <c r="H488" s="13">
        <f>VLOOKUP(MYRANKS_H[[#This Row],[IDFRANGRAPHS]],STEAMER_H[],COLUMN(STEAMER_H[AB]),FALSE)</f>
        <v>337</v>
      </c>
      <c r="I488" s="13">
        <f>VLOOKUP(MYRANKS_H[[#This Row],[IDFRANGRAPHS]],STEAMER_H[],COLUMN(STEAMER_H[H]),FALSE)</f>
        <v>75</v>
      </c>
      <c r="J488" s="13">
        <f>VLOOKUP(MYRANKS_H[[#This Row],[IDFRANGRAPHS]],STEAMER_H[],COLUMN(STEAMER_H[HR]),FALSE)</f>
        <v>3</v>
      </c>
      <c r="K488" s="13">
        <f>VLOOKUP(MYRANKS_H[[#This Row],[IDFRANGRAPHS]],STEAMER_H[],COLUMN(STEAMER_H[R]),FALSE)</f>
        <v>35</v>
      </c>
      <c r="L488" s="13">
        <f>VLOOKUP(MYRANKS_H[[#This Row],[IDFRANGRAPHS]],STEAMER_H[],COLUMN(STEAMER_H[RBI]),FALSE)</f>
        <v>28</v>
      </c>
      <c r="M488" s="13">
        <f>VLOOKUP(MYRANKS_H[[#This Row],[IDFRANGRAPHS]],STEAMER_H[],COLUMN(STEAMER_H[BB]),FALSE)</f>
        <v>31</v>
      </c>
      <c r="N488" s="13">
        <f>VLOOKUP(MYRANKS_H[[#This Row],[IDFRANGRAPHS]],STEAMER_H[],COLUMN(STEAMER_H[SO]),FALSE)</f>
        <v>71</v>
      </c>
      <c r="O488" s="13">
        <f>VLOOKUP(MYRANKS_H[[#This Row],[IDFRANGRAPHS]],STEAMER_H[],COLUMN(STEAMER_H[SB]),FALSE)</f>
        <v>8</v>
      </c>
      <c r="P488" s="15">
        <f>MYRANKS_H[[#This Row],[H]]/MYRANKS_H[[#This Row],[AB]]</f>
        <v>0.22255192878338279</v>
      </c>
    </row>
    <row r="489" spans="1:16" x14ac:dyDescent="0.25">
      <c r="A489" s="9" t="s">
        <v>20180</v>
      </c>
      <c r="B489" s="16" t="str">
        <f>VLOOKUP(MYRANKS_H[[#This Row],[PLAYERID]],PLAYERIDMAP[],COLUMN(PLAYERIDMAP[LASTNAME]),FALSE)</f>
        <v>Saltalamacchia</v>
      </c>
      <c r="C489" s="13" t="str">
        <f>VLOOKUP(MYRANKS_H[[#This Row],[PLAYERID]],PLAYERIDMAP[],COLUMN(PLAYERIDMAP[FIRSTNAME]),FALSE)</f>
        <v xml:space="preserve">Jarrod </v>
      </c>
      <c r="D489" s="13" t="str">
        <f>VLOOKUP(MYRANKS_H[[#This Row],[PLAYERID]],PLAYERIDMAP[],COLUMN(PLAYERIDMAP[TEAM]),FALSE)</f>
        <v>BOS</v>
      </c>
      <c r="E489" s="13" t="str">
        <f>VLOOKUP(MYRANKS_H[[#This Row],[PLAYERID]],PLAYERIDMAP[],COLUMN(PLAYERIDMAP[POS]),FALSE)</f>
        <v>C</v>
      </c>
      <c r="F489" s="13">
        <f>VLOOKUP(MYRANKS_H[[#This Row],[PLAYERID]],PLAYERIDMAP[],COLUMN(PLAYERIDMAP[IDFANGRAPHS]),FALSE)</f>
        <v>5557</v>
      </c>
      <c r="G489" s="13">
        <f>VLOOKUP(MYRANKS_H[[#This Row],[IDFRANGRAPHS]],STEAMER_H[],COLUMN(STEAMER_H[PA]),FALSE)</f>
        <v>301</v>
      </c>
      <c r="H489" s="13">
        <f>VLOOKUP(MYRANKS_H[[#This Row],[IDFRANGRAPHS]],STEAMER_H[],COLUMN(STEAMER_H[AB]),FALSE)</f>
        <v>270</v>
      </c>
      <c r="I489" s="13">
        <f>VLOOKUP(MYRANKS_H[[#This Row],[IDFRANGRAPHS]],STEAMER_H[],COLUMN(STEAMER_H[H]),FALSE)</f>
        <v>62</v>
      </c>
      <c r="J489" s="13">
        <f>VLOOKUP(MYRANKS_H[[#This Row],[IDFRANGRAPHS]],STEAMER_H[],COLUMN(STEAMER_H[HR]),FALSE)</f>
        <v>12</v>
      </c>
      <c r="K489" s="13">
        <f>VLOOKUP(MYRANKS_H[[#This Row],[IDFRANGRAPHS]],STEAMER_H[],COLUMN(STEAMER_H[R]),FALSE)</f>
        <v>35</v>
      </c>
      <c r="L489" s="13">
        <f>VLOOKUP(MYRANKS_H[[#This Row],[IDFRANGRAPHS]],STEAMER_H[],COLUMN(STEAMER_H[RBI]),FALSE)</f>
        <v>37</v>
      </c>
      <c r="M489" s="13">
        <f>VLOOKUP(MYRANKS_H[[#This Row],[IDFRANGRAPHS]],STEAMER_H[],COLUMN(STEAMER_H[BB]),FALSE)</f>
        <v>25</v>
      </c>
      <c r="N489" s="13">
        <f>VLOOKUP(MYRANKS_H[[#This Row],[IDFRANGRAPHS]],STEAMER_H[],COLUMN(STEAMER_H[SO]),FALSE)</f>
        <v>85</v>
      </c>
      <c r="O489" s="13">
        <f>VLOOKUP(MYRANKS_H[[#This Row],[IDFRANGRAPHS]],STEAMER_H[],COLUMN(STEAMER_H[SB]),FALSE)</f>
        <v>1</v>
      </c>
      <c r="P489" s="15">
        <f>MYRANKS_H[[#This Row],[H]]/MYRANKS_H[[#This Row],[AB]]</f>
        <v>0.22962962962962963</v>
      </c>
    </row>
    <row r="490" spans="1:16" x14ac:dyDescent="0.25">
      <c r="A490" s="9" t="s">
        <v>20198</v>
      </c>
      <c r="B490" s="16" t="str">
        <f>VLOOKUP(MYRANKS_H[[#This Row],[PLAYERID]],PLAYERIDMAP[],COLUMN(PLAYERIDMAP[LASTNAME]),FALSE)</f>
        <v>Sanchez</v>
      </c>
      <c r="C490" s="13" t="str">
        <f>VLOOKUP(MYRANKS_H[[#This Row],[PLAYERID]],PLAYERIDMAP[],COLUMN(PLAYERIDMAP[FIRSTNAME]),FALSE)</f>
        <v xml:space="preserve">Gaby </v>
      </c>
      <c r="D490" s="13" t="str">
        <f>VLOOKUP(MYRANKS_H[[#This Row],[PLAYERID]],PLAYERIDMAP[],COLUMN(PLAYERIDMAP[TEAM]),FALSE)</f>
        <v>MIA</v>
      </c>
      <c r="E490" s="13" t="str">
        <f>VLOOKUP(MYRANKS_H[[#This Row],[PLAYERID]],PLAYERIDMAP[],COLUMN(PLAYERIDMAP[POS]),FALSE)</f>
        <v>1B</v>
      </c>
      <c r="F490" s="13">
        <f>VLOOKUP(MYRANKS_H[[#This Row],[PLAYERID]],PLAYERIDMAP[],COLUMN(PLAYERIDMAP[IDFANGRAPHS]),FALSE)</f>
        <v>3361</v>
      </c>
      <c r="G490" s="13">
        <f>VLOOKUP(MYRANKS_H[[#This Row],[IDFRANGRAPHS]],STEAMER_H[],COLUMN(STEAMER_H[PA]),FALSE)</f>
        <v>285</v>
      </c>
      <c r="H490" s="13">
        <f>VLOOKUP(MYRANKS_H[[#This Row],[IDFRANGRAPHS]],STEAMER_H[],COLUMN(STEAMER_H[AB]),FALSE)</f>
        <v>251</v>
      </c>
      <c r="I490" s="13">
        <f>VLOOKUP(MYRANKS_H[[#This Row],[IDFRANGRAPHS]],STEAMER_H[],COLUMN(STEAMER_H[H]),FALSE)</f>
        <v>65</v>
      </c>
      <c r="J490" s="13">
        <f>VLOOKUP(MYRANKS_H[[#This Row],[IDFRANGRAPHS]],STEAMER_H[],COLUMN(STEAMER_H[HR]),FALSE)</f>
        <v>8</v>
      </c>
      <c r="K490" s="13">
        <f>VLOOKUP(MYRANKS_H[[#This Row],[IDFRANGRAPHS]],STEAMER_H[],COLUMN(STEAMER_H[R]),FALSE)</f>
        <v>30</v>
      </c>
      <c r="L490" s="13">
        <f>VLOOKUP(MYRANKS_H[[#This Row],[IDFRANGRAPHS]],STEAMER_H[],COLUMN(STEAMER_H[RBI]),FALSE)</f>
        <v>32</v>
      </c>
      <c r="M490" s="13">
        <f>VLOOKUP(MYRANKS_H[[#This Row],[IDFRANGRAPHS]],STEAMER_H[],COLUMN(STEAMER_H[BB]),FALSE)</f>
        <v>28</v>
      </c>
      <c r="N490" s="13">
        <f>VLOOKUP(MYRANKS_H[[#This Row],[IDFRANGRAPHS]],STEAMER_H[],COLUMN(STEAMER_H[SO]),FALSE)</f>
        <v>44</v>
      </c>
      <c r="O490" s="13">
        <f>VLOOKUP(MYRANKS_H[[#This Row],[IDFRANGRAPHS]],STEAMER_H[],COLUMN(STEAMER_H[SB]),FALSE)</f>
        <v>2</v>
      </c>
      <c r="P490" s="15">
        <f>MYRANKS_H[[#This Row],[H]]/MYRANKS_H[[#This Row],[AB]]</f>
        <v>0.25896414342629481</v>
      </c>
    </row>
    <row r="491" spans="1:16" x14ac:dyDescent="0.25">
      <c r="A491" s="9" t="s">
        <v>20202</v>
      </c>
      <c r="B491" s="16" t="str">
        <f>VLOOKUP(MYRANKS_H[[#This Row],[PLAYERID]],PLAYERIDMAP[],COLUMN(PLAYERIDMAP[LASTNAME]),FALSE)</f>
        <v>Sanchez</v>
      </c>
      <c r="C491" s="13" t="str">
        <f>VLOOKUP(MYRANKS_H[[#This Row],[PLAYERID]],PLAYERIDMAP[],COLUMN(PLAYERIDMAP[FIRSTNAME]),FALSE)</f>
        <v xml:space="preserve">Hector </v>
      </c>
      <c r="D491" s="13" t="str">
        <f>VLOOKUP(MYRANKS_H[[#This Row],[PLAYERID]],PLAYERIDMAP[],COLUMN(PLAYERIDMAP[TEAM]),FALSE)</f>
        <v>SF</v>
      </c>
      <c r="E491" s="13" t="str">
        <f>VLOOKUP(MYRANKS_H[[#This Row],[PLAYERID]],PLAYERIDMAP[],COLUMN(PLAYERIDMAP[POS]),FALSE)</f>
        <v>C</v>
      </c>
      <c r="F491" s="13">
        <f>VLOOKUP(MYRANKS_H[[#This Row],[PLAYERID]],PLAYERIDMAP[],COLUMN(PLAYERIDMAP[IDFANGRAPHS]),FALSE)</f>
        <v>10289</v>
      </c>
      <c r="G491" s="13">
        <f>VLOOKUP(MYRANKS_H[[#This Row],[IDFRANGRAPHS]],STEAMER_H[],COLUMN(STEAMER_H[PA]),FALSE)</f>
        <v>113</v>
      </c>
      <c r="H491" s="13">
        <f>VLOOKUP(MYRANKS_H[[#This Row],[IDFRANGRAPHS]],STEAMER_H[],COLUMN(STEAMER_H[AB]),FALSE)</f>
        <v>105</v>
      </c>
      <c r="I491" s="13">
        <f>VLOOKUP(MYRANKS_H[[#This Row],[IDFRANGRAPHS]],STEAMER_H[],COLUMN(STEAMER_H[H]),FALSE)</f>
        <v>27</v>
      </c>
      <c r="J491" s="13">
        <f>VLOOKUP(MYRANKS_H[[#This Row],[IDFRANGRAPHS]],STEAMER_H[],COLUMN(STEAMER_H[HR]),FALSE)</f>
        <v>2</v>
      </c>
      <c r="K491" s="13">
        <f>VLOOKUP(MYRANKS_H[[#This Row],[IDFRANGRAPHS]],STEAMER_H[],COLUMN(STEAMER_H[R]),FALSE)</f>
        <v>10</v>
      </c>
      <c r="L491" s="13">
        <f>VLOOKUP(MYRANKS_H[[#This Row],[IDFRANGRAPHS]],STEAMER_H[],COLUMN(STEAMER_H[RBI]),FALSE)</f>
        <v>12</v>
      </c>
      <c r="M491" s="13">
        <f>VLOOKUP(MYRANKS_H[[#This Row],[IDFRANGRAPHS]],STEAMER_H[],COLUMN(STEAMER_H[BB]),FALSE)</f>
        <v>6</v>
      </c>
      <c r="N491" s="13">
        <f>VLOOKUP(MYRANKS_H[[#This Row],[IDFRANGRAPHS]],STEAMER_H[],COLUMN(STEAMER_H[SO]),FALSE)</f>
        <v>20</v>
      </c>
      <c r="O491" s="13">
        <f>VLOOKUP(MYRANKS_H[[#This Row],[IDFRANGRAPHS]],STEAMER_H[],COLUMN(STEAMER_H[SB]),FALSE)</f>
        <v>0</v>
      </c>
      <c r="P491" s="15">
        <f>MYRANKS_H[[#This Row],[H]]/MYRANKS_H[[#This Row],[AB]]</f>
        <v>0.25714285714285712</v>
      </c>
    </row>
    <row r="492" spans="1:16" x14ac:dyDescent="0.25">
      <c r="A492" s="9" t="s">
        <v>20205</v>
      </c>
      <c r="B492" s="16" t="str">
        <f>VLOOKUP(MYRANKS_H[[#This Row],[PLAYERID]],PLAYERIDMAP[],COLUMN(PLAYERIDMAP[LASTNAME]),FALSE)</f>
        <v>Sandoval</v>
      </c>
      <c r="C492" s="13" t="str">
        <f>VLOOKUP(MYRANKS_H[[#This Row],[PLAYERID]],PLAYERIDMAP[],COLUMN(PLAYERIDMAP[FIRSTNAME]),FALSE)</f>
        <v xml:space="preserve">Pablo </v>
      </c>
      <c r="D492" s="13" t="str">
        <f>VLOOKUP(MYRANKS_H[[#This Row],[PLAYERID]],PLAYERIDMAP[],COLUMN(PLAYERIDMAP[TEAM]),FALSE)</f>
        <v>SF</v>
      </c>
      <c r="E492" s="13" t="str">
        <f>VLOOKUP(MYRANKS_H[[#This Row],[PLAYERID]],PLAYERIDMAP[],COLUMN(PLAYERIDMAP[POS]),FALSE)</f>
        <v>3B</v>
      </c>
      <c r="F492" s="13">
        <f>VLOOKUP(MYRANKS_H[[#This Row],[PLAYERID]],PLAYERIDMAP[],COLUMN(PLAYERIDMAP[IDFANGRAPHS]),FALSE)</f>
        <v>5409</v>
      </c>
      <c r="G492" s="13">
        <f>VLOOKUP(MYRANKS_H[[#This Row],[IDFRANGRAPHS]],STEAMER_H[],COLUMN(STEAMER_H[PA]),FALSE)</f>
        <v>536</v>
      </c>
      <c r="H492" s="13">
        <f>VLOOKUP(MYRANKS_H[[#This Row],[IDFRANGRAPHS]],STEAMER_H[],COLUMN(STEAMER_H[AB]),FALSE)</f>
        <v>484</v>
      </c>
      <c r="I492" s="13">
        <f>VLOOKUP(MYRANKS_H[[#This Row],[IDFRANGRAPHS]],STEAMER_H[],COLUMN(STEAMER_H[H]),FALSE)</f>
        <v>144</v>
      </c>
      <c r="J492" s="13">
        <f>VLOOKUP(MYRANKS_H[[#This Row],[IDFRANGRAPHS]],STEAMER_H[],COLUMN(STEAMER_H[HR]),FALSE)</f>
        <v>20</v>
      </c>
      <c r="K492" s="13">
        <f>VLOOKUP(MYRANKS_H[[#This Row],[IDFRANGRAPHS]],STEAMER_H[],COLUMN(STEAMER_H[R]),FALSE)</f>
        <v>71</v>
      </c>
      <c r="L492" s="13">
        <f>VLOOKUP(MYRANKS_H[[#This Row],[IDFRANGRAPHS]],STEAMER_H[],COLUMN(STEAMER_H[RBI]),FALSE)</f>
        <v>80</v>
      </c>
      <c r="M492" s="13">
        <f>VLOOKUP(MYRANKS_H[[#This Row],[IDFRANGRAPHS]],STEAMER_H[],COLUMN(STEAMER_H[BB]),FALSE)</f>
        <v>45</v>
      </c>
      <c r="N492" s="13">
        <f>VLOOKUP(MYRANKS_H[[#This Row],[IDFRANGRAPHS]],STEAMER_H[],COLUMN(STEAMER_H[SO]),FALSE)</f>
        <v>71</v>
      </c>
      <c r="O492" s="13">
        <f>VLOOKUP(MYRANKS_H[[#This Row],[IDFRANGRAPHS]],STEAMER_H[],COLUMN(STEAMER_H[SB]),FALSE)</f>
        <v>2</v>
      </c>
      <c r="P492" s="15">
        <f>MYRANKS_H[[#This Row],[H]]/MYRANKS_H[[#This Row],[AB]]</f>
        <v>0.2975206611570248</v>
      </c>
    </row>
    <row r="493" spans="1:16" x14ac:dyDescent="0.25">
      <c r="A493" s="9" t="s">
        <v>20209</v>
      </c>
      <c r="B493" s="16" t="str">
        <f>VLOOKUP(MYRANKS_H[[#This Row],[PLAYERID]],PLAYERIDMAP[],COLUMN(PLAYERIDMAP[LASTNAME]),FALSE)</f>
        <v>Sands</v>
      </c>
      <c r="C493" s="13" t="str">
        <f>VLOOKUP(MYRANKS_H[[#This Row],[PLAYERID]],PLAYERIDMAP[],COLUMN(PLAYERIDMAP[FIRSTNAME]),FALSE)</f>
        <v xml:space="preserve">Jerry </v>
      </c>
      <c r="D493" s="13" t="str">
        <f>VLOOKUP(MYRANKS_H[[#This Row],[PLAYERID]],PLAYERIDMAP[],COLUMN(PLAYERIDMAP[TEAM]),FALSE)</f>
        <v>PIT</v>
      </c>
      <c r="E493" s="13" t="str">
        <f>VLOOKUP(MYRANKS_H[[#This Row],[PLAYERID]],PLAYERIDMAP[],COLUMN(PLAYERIDMAP[POS]),FALSE)</f>
        <v>OF</v>
      </c>
      <c r="F493" s="13">
        <f>VLOOKUP(MYRANKS_H[[#This Row],[PLAYERID]],PLAYERIDMAP[],COLUMN(PLAYERIDMAP[IDFANGRAPHS]),FALSE)</f>
        <v>4016</v>
      </c>
      <c r="G493" s="13">
        <f>VLOOKUP(MYRANKS_H[[#This Row],[IDFRANGRAPHS]],STEAMER_H[],COLUMN(STEAMER_H[PA]),FALSE)</f>
        <v>243</v>
      </c>
      <c r="H493" s="13">
        <f>VLOOKUP(MYRANKS_H[[#This Row],[IDFRANGRAPHS]],STEAMER_H[],COLUMN(STEAMER_H[AB]),FALSE)</f>
        <v>216</v>
      </c>
      <c r="I493" s="13">
        <f>VLOOKUP(MYRANKS_H[[#This Row],[IDFRANGRAPHS]],STEAMER_H[],COLUMN(STEAMER_H[H]),FALSE)</f>
        <v>53</v>
      </c>
      <c r="J493" s="13">
        <f>VLOOKUP(MYRANKS_H[[#This Row],[IDFRANGRAPHS]],STEAMER_H[],COLUMN(STEAMER_H[HR]),FALSE)</f>
        <v>8</v>
      </c>
      <c r="K493" s="13">
        <f>VLOOKUP(MYRANKS_H[[#This Row],[IDFRANGRAPHS]],STEAMER_H[],COLUMN(STEAMER_H[R]),FALSE)</f>
        <v>28</v>
      </c>
      <c r="L493" s="13">
        <f>VLOOKUP(MYRANKS_H[[#This Row],[IDFRANGRAPHS]],STEAMER_H[],COLUMN(STEAMER_H[RBI]),FALSE)</f>
        <v>29</v>
      </c>
      <c r="M493" s="13">
        <f>VLOOKUP(MYRANKS_H[[#This Row],[IDFRANGRAPHS]],STEAMER_H[],COLUMN(STEAMER_H[BB]),FALSE)</f>
        <v>22</v>
      </c>
      <c r="N493" s="13">
        <f>VLOOKUP(MYRANKS_H[[#This Row],[IDFRANGRAPHS]],STEAMER_H[],COLUMN(STEAMER_H[SO]),FALSE)</f>
        <v>52</v>
      </c>
      <c r="O493" s="13">
        <f>VLOOKUP(MYRANKS_H[[#This Row],[IDFRANGRAPHS]],STEAMER_H[],COLUMN(STEAMER_H[SB]),FALSE)</f>
        <v>2</v>
      </c>
      <c r="P493" s="15">
        <f>MYRANKS_H[[#This Row],[H]]/MYRANKS_H[[#This Row],[AB]]</f>
        <v>0.24537037037037038</v>
      </c>
    </row>
    <row r="494" spans="1:16" x14ac:dyDescent="0.25">
      <c r="A494" s="9" t="s">
        <v>20212</v>
      </c>
      <c r="B494" s="16" t="str">
        <f>VLOOKUP(MYRANKS_H[[#This Row],[PLAYERID]],PLAYERIDMAP[],COLUMN(PLAYERIDMAP[LASTNAME]),FALSE)</f>
        <v>Santana</v>
      </c>
      <c r="C494" s="13" t="str">
        <f>VLOOKUP(MYRANKS_H[[#This Row],[PLAYERID]],PLAYERIDMAP[],COLUMN(PLAYERIDMAP[FIRSTNAME]),FALSE)</f>
        <v xml:space="preserve">Carlos </v>
      </c>
      <c r="D494" s="13" t="str">
        <f>VLOOKUP(MYRANKS_H[[#This Row],[PLAYERID]],PLAYERIDMAP[],COLUMN(PLAYERIDMAP[TEAM]),FALSE)</f>
        <v>CLE</v>
      </c>
      <c r="E494" s="13" t="str">
        <f>VLOOKUP(MYRANKS_H[[#This Row],[PLAYERID]],PLAYERIDMAP[],COLUMN(PLAYERIDMAP[POS]),FALSE)</f>
        <v>C</v>
      </c>
      <c r="F494" s="13">
        <f>VLOOKUP(MYRANKS_H[[#This Row],[PLAYERID]],PLAYERIDMAP[],COLUMN(PLAYERIDMAP[IDFANGRAPHS]),FALSE)</f>
        <v>2396</v>
      </c>
      <c r="G494" s="13">
        <f>VLOOKUP(MYRANKS_H[[#This Row],[IDFRANGRAPHS]],STEAMER_H[],COLUMN(STEAMER_H[PA]),FALSE)</f>
        <v>549</v>
      </c>
      <c r="H494" s="13">
        <f>VLOOKUP(MYRANKS_H[[#This Row],[IDFRANGRAPHS]],STEAMER_H[],COLUMN(STEAMER_H[AB]),FALSE)</f>
        <v>459</v>
      </c>
      <c r="I494" s="13">
        <f>VLOOKUP(MYRANKS_H[[#This Row],[IDFRANGRAPHS]],STEAMER_H[],COLUMN(STEAMER_H[H]),FALSE)</f>
        <v>115</v>
      </c>
      <c r="J494" s="13">
        <f>VLOOKUP(MYRANKS_H[[#This Row],[IDFRANGRAPHS]],STEAMER_H[],COLUMN(STEAMER_H[HR]),FALSE)</f>
        <v>20</v>
      </c>
      <c r="K494" s="13">
        <f>VLOOKUP(MYRANKS_H[[#This Row],[IDFRANGRAPHS]],STEAMER_H[],COLUMN(STEAMER_H[R]),FALSE)</f>
        <v>69</v>
      </c>
      <c r="L494" s="13">
        <f>VLOOKUP(MYRANKS_H[[#This Row],[IDFRANGRAPHS]],STEAMER_H[],COLUMN(STEAMER_H[RBI]),FALSE)</f>
        <v>70</v>
      </c>
      <c r="M494" s="13">
        <f>VLOOKUP(MYRANKS_H[[#This Row],[IDFRANGRAPHS]],STEAMER_H[],COLUMN(STEAMER_H[BB]),FALSE)</f>
        <v>82</v>
      </c>
      <c r="N494" s="13">
        <f>VLOOKUP(MYRANKS_H[[#This Row],[IDFRANGRAPHS]],STEAMER_H[],COLUMN(STEAMER_H[SO]),FALSE)</f>
        <v>94</v>
      </c>
      <c r="O494" s="13">
        <f>VLOOKUP(MYRANKS_H[[#This Row],[IDFRANGRAPHS]],STEAMER_H[],COLUMN(STEAMER_H[SB]),FALSE)</f>
        <v>3</v>
      </c>
      <c r="P494" s="15">
        <f>MYRANKS_H[[#This Row],[H]]/MYRANKS_H[[#This Row],[AB]]</f>
        <v>0.25054466230936817</v>
      </c>
    </row>
    <row r="495" spans="1:16" x14ac:dyDescent="0.25">
      <c r="A495" s="9" t="s">
        <v>20227</v>
      </c>
      <c r="B495" s="16" t="str">
        <f>VLOOKUP(MYRANKS_H[[#This Row],[PLAYERID]],PLAYERIDMAP[],COLUMN(PLAYERIDMAP[LASTNAME]),FALSE)</f>
        <v>Santiago</v>
      </c>
      <c r="C495" s="13" t="str">
        <f>VLOOKUP(MYRANKS_H[[#This Row],[PLAYERID]],PLAYERIDMAP[],COLUMN(PLAYERIDMAP[FIRSTNAME]),FALSE)</f>
        <v xml:space="preserve">Ramon </v>
      </c>
      <c r="D495" s="13" t="str">
        <f>VLOOKUP(MYRANKS_H[[#This Row],[PLAYERID]],PLAYERIDMAP[],COLUMN(PLAYERIDMAP[TEAM]),FALSE)</f>
        <v>DET</v>
      </c>
      <c r="E495" s="13" t="str">
        <f>VLOOKUP(MYRANKS_H[[#This Row],[PLAYERID]],PLAYERIDMAP[],COLUMN(PLAYERIDMAP[POS]),FALSE)</f>
        <v>2B</v>
      </c>
      <c r="F495" s="13">
        <f>VLOOKUP(MYRANKS_H[[#This Row],[PLAYERID]],PLAYERIDMAP[],COLUMN(PLAYERIDMAP[IDFANGRAPHS]),FALSE)</f>
        <v>1417</v>
      </c>
      <c r="G495" s="13">
        <f>VLOOKUP(MYRANKS_H[[#This Row],[IDFRANGRAPHS]],STEAMER_H[],COLUMN(STEAMER_H[PA]),FALSE)</f>
        <v>183</v>
      </c>
      <c r="H495" s="13">
        <f>VLOOKUP(MYRANKS_H[[#This Row],[IDFRANGRAPHS]],STEAMER_H[],COLUMN(STEAMER_H[AB]),FALSE)</f>
        <v>163</v>
      </c>
      <c r="I495" s="13">
        <f>VLOOKUP(MYRANKS_H[[#This Row],[IDFRANGRAPHS]],STEAMER_H[],COLUMN(STEAMER_H[H]),FALSE)</f>
        <v>41</v>
      </c>
      <c r="J495" s="13">
        <f>VLOOKUP(MYRANKS_H[[#This Row],[IDFRANGRAPHS]],STEAMER_H[],COLUMN(STEAMER_H[HR]),FALSE)</f>
        <v>3</v>
      </c>
      <c r="K495" s="13">
        <f>VLOOKUP(MYRANKS_H[[#This Row],[IDFRANGRAPHS]],STEAMER_H[],COLUMN(STEAMER_H[R]),FALSE)</f>
        <v>20</v>
      </c>
      <c r="L495" s="13">
        <f>VLOOKUP(MYRANKS_H[[#This Row],[IDFRANGRAPHS]],STEAMER_H[],COLUMN(STEAMER_H[RBI]),FALSE)</f>
        <v>19</v>
      </c>
      <c r="M495" s="13">
        <f>VLOOKUP(MYRANKS_H[[#This Row],[IDFRANGRAPHS]],STEAMER_H[],COLUMN(STEAMER_H[BB]),FALSE)</f>
        <v>14</v>
      </c>
      <c r="N495" s="13">
        <f>VLOOKUP(MYRANKS_H[[#This Row],[IDFRANGRAPHS]],STEAMER_H[],COLUMN(STEAMER_H[SO]),FALSE)</f>
        <v>28</v>
      </c>
      <c r="O495" s="13">
        <f>VLOOKUP(MYRANKS_H[[#This Row],[IDFRANGRAPHS]],STEAMER_H[],COLUMN(STEAMER_H[SB]),FALSE)</f>
        <v>2</v>
      </c>
      <c r="P495" s="15">
        <f>MYRANKS_H[[#This Row],[H]]/MYRANKS_H[[#This Row],[AB]]</f>
        <v>0.25153374233128833</v>
      </c>
    </row>
    <row r="496" spans="1:16" x14ac:dyDescent="0.25">
      <c r="A496" s="9" t="s">
        <v>20235</v>
      </c>
      <c r="B496" s="16" t="str">
        <f>VLOOKUP(MYRANKS_H[[#This Row],[PLAYERID]],PLAYERIDMAP[],COLUMN(PLAYERIDMAP[LASTNAME]),FALSE)</f>
        <v>Sappelt</v>
      </c>
      <c r="C496" s="13" t="str">
        <f>VLOOKUP(MYRANKS_H[[#This Row],[PLAYERID]],PLAYERIDMAP[],COLUMN(PLAYERIDMAP[FIRSTNAME]),FALSE)</f>
        <v xml:space="preserve">Dave </v>
      </c>
      <c r="D496" s="13" t="str">
        <f>VLOOKUP(MYRANKS_H[[#This Row],[PLAYERID]],PLAYERIDMAP[],COLUMN(PLAYERIDMAP[TEAM]),FALSE)</f>
        <v>CHC</v>
      </c>
      <c r="E496" s="13" t="str">
        <f>VLOOKUP(MYRANKS_H[[#This Row],[PLAYERID]],PLAYERIDMAP[],COLUMN(PLAYERIDMAP[POS]),FALSE)</f>
        <v>OF</v>
      </c>
      <c r="F496" s="13">
        <f>VLOOKUP(MYRANKS_H[[#This Row],[PLAYERID]],PLAYERIDMAP[],COLUMN(PLAYERIDMAP[IDFANGRAPHS]),FALSE)</f>
        <v>6898</v>
      </c>
      <c r="G496" s="13">
        <f>VLOOKUP(MYRANKS_H[[#This Row],[IDFRANGRAPHS]],STEAMER_H[],COLUMN(STEAMER_H[PA]),FALSE)</f>
        <v>165</v>
      </c>
      <c r="H496" s="13">
        <f>VLOOKUP(MYRANKS_H[[#This Row],[IDFRANGRAPHS]],STEAMER_H[],COLUMN(STEAMER_H[AB]),FALSE)</f>
        <v>151</v>
      </c>
      <c r="I496" s="13">
        <f>VLOOKUP(MYRANKS_H[[#This Row],[IDFRANGRAPHS]],STEAMER_H[],COLUMN(STEAMER_H[H]),FALSE)</f>
        <v>41</v>
      </c>
      <c r="J496" s="13">
        <f>VLOOKUP(MYRANKS_H[[#This Row],[IDFRANGRAPHS]],STEAMER_H[],COLUMN(STEAMER_H[HR]),FALSE)</f>
        <v>3</v>
      </c>
      <c r="K496" s="13">
        <f>VLOOKUP(MYRANKS_H[[#This Row],[IDFRANGRAPHS]],STEAMER_H[],COLUMN(STEAMER_H[R]),FALSE)</f>
        <v>17</v>
      </c>
      <c r="L496" s="13">
        <f>VLOOKUP(MYRANKS_H[[#This Row],[IDFRANGRAPHS]],STEAMER_H[],COLUMN(STEAMER_H[RBI]),FALSE)</f>
        <v>15</v>
      </c>
      <c r="M496" s="13">
        <f>VLOOKUP(MYRANKS_H[[#This Row],[IDFRANGRAPHS]],STEAMER_H[],COLUMN(STEAMER_H[BB]),FALSE)</f>
        <v>10</v>
      </c>
      <c r="N496" s="13">
        <f>VLOOKUP(MYRANKS_H[[#This Row],[IDFRANGRAPHS]],STEAMER_H[],COLUMN(STEAMER_H[SO]),FALSE)</f>
        <v>22</v>
      </c>
      <c r="O496" s="13">
        <f>VLOOKUP(MYRANKS_H[[#This Row],[IDFRANGRAPHS]],STEAMER_H[],COLUMN(STEAMER_H[SB]),FALSE)</f>
        <v>3</v>
      </c>
      <c r="P496" s="15">
        <f>MYRANKS_H[[#This Row],[H]]/MYRANKS_H[[#This Row],[AB]]</f>
        <v>0.27152317880794702</v>
      </c>
    </row>
    <row r="497" spans="1:16" x14ac:dyDescent="0.25">
      <c r="A497" s="9" t="s">
        <v>20242</v>
      </c>
      <c r="B497" s="16" t="str">
        <f>VLOOKUP(MYRANKS_H[[#This Row],[PLAYERID]],PLAYERIDMAP[],COLUMN(PLAYERIDMAP[LASTNAME]),FALSE)</f>
        <v>Saunders</v>
      </c>
      <c r="C497" s="13" t="str">
        <f>VLOOKUP(MYRANKS_H[[#This Row],[PLAYERID]],PLAYERIDMAP[],COLUMN(PLAYERIDMAP[FIRSTNAME]),FALSE)</f>
        <v xml:space="preserve">Michael </v>
      </c>
      <c r="D497" s="13" t="str">
        <f>VLOOKUP(MYRANKS_H[[#This Row],[PLAYERID]],PLAYERIDMAP[],COLUMN(PLAYERIDMAP[TEAM]),FALSE)</f>
        <v>SEA</v>
      </c>
      <c r="E497" s="13" t="str">
        <f>VLOOKUP(MYRANKS_H[[#This Row],[PLAYERID]],PLAYERIDMAP[],COLUMN(PLAYERIDMAP[POS]),FALSE)</f>
        <v>OF</v>
      </c>
      <c r="F497" s="13">
        <f>VLOOKUP(MYRANKS_H[[#This Row],[PLAYERID]],PLAYERIDMAP[],COLUMN(PLAYERIDMAP[IDFANGRAPHS]),FALSE)</f>
        <v>9981</v>
      </c>
      <c r="G497" s="13">
        <f>VLOOKUP(MYRANKS_H[[#This Row],[IDFRANGRAPHS]],STEAMER_H[],COLUMN(STEAMER_H[PA]),FALSE)</f>
        <v>501</v>
      </c>
      <c r="H497" s="13">
        <f>VLOOKUP(MYRANKS_H[[#This Row],[IDFRANGRAPHS]],STEAMER_H[],COLUMN(STEAMER_H[AB]),FALSE)</f>
        <v>447</v>
      </c>
      <c r="I497" s="13">
        <f>VLOOKUP(MYRANKS_H[[#This Row],[IDFRANGRAPHS]],STEAMER_H[],COLUMN(STEAMER_H[H]),FALSE)</f>
        <v>105</v>
      </c>
      <c r="J497" s="13">
        <f>VLOOKUP(MYRANKS_H[[#This Row],[IDFRANGRAPHS]],STEAMER_H[],COLUMN(STEAMER_H[HR]),FALSE)</f>
        <v>14</v>
      </c>
      <c r="K497" s="13">
        <f>VLOOKUP(MYRANKS_H[[#This Row],[IDFRANGRAPHS]],STEAMER_H[],COLUMN(STEAMER_H[R]),FALSE)</f>
        <v>53</v>
      </c>
      <c r="L497" s="13">
        <f>VLOOKUP(MYRANKS_H[[#This Row],[IDFRANGRAPHS]],STEAMER_H[],COLUMN(STEAMER_H[RBI]),FALSE)</f>
        <v>53</v>
      </c>
      <c r="M497" s="13">
        <f>VLOOKUP(MYRANKS_H[[#This Row],[IDFRANGRAPHS]],STEAMER_H[],COLUMN(STEAMER_H[BB]),FALSE)</f>
        <v>47</v>
      </c>
      <c r="N497" s="13">
        <f>VLOOKUP(MYRANKS_H[[#This Row],[IDFRANGRAPHS]],STEAMER_H[],COLUMN(STEAMER_H[SO]),FALSE)</f>
        <v>119</v>
      </c>
      <c r="O497" s="13">
        <f>VLOOKUP(MYRANKS_H[[#This Row],[IDFRANGRAPHS]],STEAMER_H[],COLUMN(STEAMER_H[SB]),FALSE)</f>
        <v>13</v>
      </c>
      <c r="P497" s="15">
        <f>MYRANKS_H[[#This Row],[H]]/MYRANKS_H[[#This Row],[AB]]</f>
        <v>0.2348993288590604</v>
      </c>
    </row>
    <row r="498" spans="1:16" x14ac:dyDescent="0.25">
      <c r="A498" s="9" t="s">
        <v>20246</v>
      </c>
      <c r="B498" s="16" t="str">
        <f>VLOOKUP(MYRANKS_H[[#This Row],[PLAYERID]],PLAYERIDMAP[],COLUMN(PLAYERIDMAP[LASTNAME]),FALSE)</f>
        <v>Schafer</v>
      </c>
      <c r="C498" s="13" t="str">
        <f>VLOOKUP(MYRANKS_H[[#This Row],[PLAYERID]],PLAYERIDMAP[],COLUMN(PLAYERIDMAP[FIRSTNAME]),FALSE)</f>
        <v xml:space="preserve">Jordan </v>
      </c>
      <c r="D498" s="13" t="str">
        <f>VLOOKUP(MYRANKS_H[[#This Row],[PLAYERID]],PLAYERIDMAP[],COLUMN(PLAYERIDMAP[TEAM]),FALSE)</f>
        <v>ATL</v>
      </c>
      <c r="E498" s="13" t="str">
        <f>VLOOKUP(MYRANKS_H[[#This Row],[PLAYERID]],PLAYERIDMAP[],COLUMN(PLAYERIDMAP[POS]),FALSE)</f>
        <v>OF</v>
      </c>
      <c r="F498" s="13">
        <f>VLOOKUP(MYRANKS_H[[#This Row],[PLAYERID]],PLAYERIDMAP[],COLUMN(PLAYERIDMAP[IDFANGRAPHS]),FALSE)</f>
        <v>9883</v>
      </c>
      <c r="G498" s="13">
        <f>VLOOKUP(MYRANKS_H[[#This Row],[IDFRANGRAPHS]],STEAMER_H[],COLUMN(STEAMER_H[PA]),FALSE)</f>
        <v>100</v>
      </c>
      <c r="H498" s="13">
        <f>VLOOKUP(MYRANKS_H[[#This Row],[IDFRANGRAPHS]],STEAMER_H[],COLUMN(STEAMER_H[AB]),FALSE)</f>
        <v>89</v>
      </c>
      <c r="I498" s="13">
        <f>VLOOKUP(MYRANKS_H[[#This Row],[IDFRANGRAPHS]],STEAMER_H[],COLUMN(STEAMER_H[H]),FALSE)</f>
        <v>20</v>
      </c>
      <c r="J498" s="13">
        <f>VLOOKUP(MYRANKS_H[[#This Row],[IDFRANGRAPHS]],STEAMER_H[],COLUMN(STEAMER_H[HR]),FALSE)</f>
        <v>1</v>
      </c>
      <c r="K498" s="13">
        <f>VLOOKUP(MYRANKS_H[[#This Row],[IDFRANGRAPHS]],STEAMER_H[],COLUMN(STEAMER_H[R]),FALSE)</f>
        <v>9</v>
      </c>
      <c r="L498" s="13">
        <f>VLOOKUP(MYRANKS_H[[#This Row],[IDFRANGRAPHS]],STEAMER_H[],COLUMN(STEAMER_H[RBI]),FALSE)</f>
        <v>8</v>
      </c>
      <c r="M498" s="13">
        <f>VLOOKUP(MYRANKS_H[[#This Row],[IDFRANGRAPHS]],STEAMER_H[],COLUMN(STEAMER_H[BB]),FALSE)</f>
        <v>9</v>
      </c>
      <c r="N498" s="13">
        <f>VLOOKUP(MYRANKS_H[[#This Row],[IDFRANGRAPHS]],STEAMER_H[],COLUMN(STEAMER_H[SO]),FALSE)</f>
        <v>24</v>
      </c>
      <c r="O498" s="13">
        <f>VLOOKUP(MYRANKS_H[[#This Row],[IDFRANGRAPHS]],STEAMER_H[],COLUMN(STEAMER_H[SB]),FALSE)</f>
        <v>4</v>
      </c>
      <c r="P498" s="15">
        <f>MYRANKS_H[[#This Row],[H]]/MYRANKS_H[[#This Row],[AB]]</f>
        <v>0.2247191011235955</v>
      </c>
    </row>
    <row r="499" spans="1:16" x14ac:dyDescent="0.25">
      <c r="A499" s="9" t="s">
        <v>20250</v>
      </c>
      <c r="B499" s="16" t="str">
        <f>VLOOKUP(MYRANKS_H[[#This Row],[PLAYERID]],PLAYERIDMAP[],COLUMN(PLAYERIDMAP[LASTNAME]),FALSE)</f>
        <v>Schafer</v>
      </c>
      <c r="C499" s="13" t="str">
        <f>VLOOKUP(MYRANKS_H[[#This Row],[PLAYERID]],PLAYERIDMAP[],COLUMN(PLAYERIDMAP[FIRSTNAME]),FALSE)</f>
        <v xml:space="preserve">Logan </v>
      </c>
      <c r="D499" s="13" t="str">
        <f>VLOOKUP(MYRANKS_H[[#This Row],[PLAYERID]],PLAYERIDMAP[],COLUMN(PLAYERIDMAP[TEAM]),FALSE)</f>
        <v>MIL</v>
      </c>
      <c r="E499" s="13" t="str">
        <f>VLOOKUP(MYRANKS_H[[#This Row],[PLAYERID]],PLAYERIDMAP[],COLUMN(PLAYERIDMAP[POS]),FALSE)</f>
        <v>OF</v>
      </c>
      <c r="F499" s="13">
        <f>VLOOKUP(MYRANKS_H[[#This Row],[PLAYERID]],PLAYERIDMAP[],COLUMN(PLAYERIDMAP[IDFANGRAPHS]),FALSE)</f>
        <v>7937</v>
      </c>
      <c r="G499" s="13">
        <f>VLOOKUP(MYRANKS_H[[#This Row],[IDFRANGRAPHS]],STEAMER_H[],COLUMN(STEAMER_H[PA]),FALSE)</f>
        <v>100</v>
      </c>
      <c r="H499" s="13">
        <f>VLOOKUP(MYRANKS_H[[#This Row],[IDFRANGRAPHS]],STEAMER_H[],COLUMN(STEAMER_H[AB]),FALSE)</f>
        <v>91</v>
      </c>
      <c r="I499" s="13">
        <f>VLOOKUP(MYRANKS_H[[#This Row],[IDFRANGRAPHS]],STEAMER_H[],COLUMN(STEAMER_H[H]),FALSE)</f>
        <v>24</v>
      </c>
      <c r="J499" s="13">
        <f>VLOOKUP(MYRANKS_H[[#This Row],[IDFRANGRAPHS]],STEAMER_H[],COLUMN(STEAMER_H[HR]),FALSE)</f>
        <v>2</v>
      </c>
      <c r="K499" s="13">
        <f>VLOOKUP(MYRANKS_H[[#This Row],[IDFRANGRAPHS]],STEAMER_H[],COLUMN(STEAMER_H[R]),FALSE)</f>
        <v>10</v>
      </c>
      <c r="L499" s="13">
        <f>VLOOKUP(MYRANKS_H[[#This Row],[IDFRANGRAPHS]],STEAMER_H[],COLUMN(STEAMER_H[RBI]),FALSE)</f>
        <v>10</v>
      </c>
      <c r="M499" s="13">
        <f>VLOOKUP(MYRANKS_H[[#This Row],[IDFRANGRAPHS]],STEAMER_H[],COLUMN(STEAMER_H[BB]),FALSE)</f>
        <v>6</v>
      </c>
      <c r="N499" s="13">
        <f>VLOOKUP(MYRANKS_H[[#This Row],[IDFRANGRAPHS]],STEAMER_H[],COLUMN(STEAMER_H[SO]),FALSE)</f>
        <v>14</v>
      </c>
      <c r="O499" s="13">
        <f>VLOOKUP(MYRANKS_H[[#This Row],[IDFRANGRAPHS]],STEAMER_H[],COLUMN(STEAMER_H[SB]),FALSE)</f>
        <v>2</v>
      </c>
      <c r="P499" s="15">
        <f>MYRANKS_H[[#This Row],[H]]/MYRANKS_H[[#This Row],[AB]]</f>
        <v>0.26373626373626374</v>
      </c>
    </row>
    <row r="500" spans="1:16" x14ac:dyDescent="0.25">
      <c r="A500" s="9" t="s">
        <v>20260</v>
      </c>
      <c r="B500" s="16" t="str">
        <f>VLOOKUP(MYRANKS_H[[#This Row],[PLAYERID]],PLAYERIDMAP[],COLUMN(PLAYERIDMAP[LASTNAME]),FALSE)</f>
        <v>Schierholtz</v>
      </c>
      <c r="C500" s="13" t="str">
        <f>VLOOKUP(MYRANKS_H[[#This Row],[PLAYERID]],PLAYERIDMAP[],COLUMN(PLAYERIDMAP[FIRSTNAME]),FALSE)</f>
        <v xml:space="preserve">Nate </v>
      </c>
      <c r="D500" s="13" t="str">
        <f>VLOOKUP(MYRANKS_H[[#This Row],[PLAYERID]],PLAYERIDMAP[],COLUMN(PLAYERIDMAP[TEAM]),FALSE)</f>
        <v>CHC</v>
      </c>
      <c r="E500" s="13" t="str">
        <f>VLOOKUP(MYRANKS_H[[#This Row],[PLAYERID]],PLAYERIDMAP[],COLUMN(PLAYERIDMAP[POS]),FALSE)</f>
        <v>OF</v>
      </c>
      <c r="F500" s="13">
        <f>VLOOKUP(MYRANKS_H[[#This Row],[PLAYERID]],PLAYERIDMAP[],COLUMN(PLAYERIDMAP[IDFANGRAPHS]),FALSE)</f>
        <v>6201</v>
      </c>
      <c r="G500" s="13">
        <f>VLOOKUP(MYRANKS_H[[#This Row],[IDFRANGRAPHS]],STEAMER_H[],COLUMN(STEAMER_H[PA]),FALSE)</f>
        <v>398</v>
      </c>
      <c r="H500" s="13">
        <f>VLOOKUP(MYRANKS_H[[#This Row],[IDFRANGRAPHS]],STEAMER_H[],COLUMN(STEAMER_H[AB]),FALSE)</f>
        <v>358</v>
      </c>
      <c r="I500" s="13">
        <f>VLOOKUP(MYRANKS_H[[#This Row],[IDFRANGRAPHS]],STEAMER_H[],COLUMN(STEAMER_H[H]),FALSE)</f>
        <v>94</v>
      </c>
      <c r="J500" s="13">
        <f>VLOOKUP(MYRANKS_H[[#This Row],[IDFRANGRAPHS]],STEAMER_H[],COLUMN(STEAMER_H[HR]),FALSE)</f>
        <v>10</v>
      </c>
      <c r="K500" s="13">
        <f>VLOOKUP(MYRANKS_H[[#This Row],[IDFRANGRAPHS]],STEAMER_H[],COLUMN(STEAMER_H[R]),FALSE)</f>
        <v>46</v>
      </c>
      <c r="L500" s="13">
        <f>VLOOKUP(MYRANKS_H[[#This Row],[IDFRANGRAPHS]],STEAMER_H[],COLUMN(STEAMER_H[RBI]),FALSE)</f>
        <v>43</v>
      </c>
      <c r="M500" s="13">
        <f>VLOOKUP(MYRANKS_H[[#This Row],[IDFRANGRAPHS]],STEAMER_H[],COLUMN(STEAMER_H[BB]),FALSE)</f>
        <v>31</v>
      </c>
      <c r="N500" s="13">
        <f>VLOOKUP(MYRANKS_H[[#This Row],[IDFRANGRAPHS]],STEAMER_H[],COLUMN(STEAMER_H[SO]),FALSE)</f>
        <v>69</v>
      </c>
      <c r="O500" s="13">
        <f>VLOOKUP(MYRANKS_H[[#This Row],[IDFRANGRAPHS]],STEAMER_H[],COLUMN(STEAMER_H[SB]),FALSE)</f>
        <v>4</v>
      </c>
      <c r="P500" s="15">
        <f>MYRANKS_H[[#This Row],[H]]/MYRANKS_H[[#This Row],[AB]]</f>
        <v>0.26256983240223464</v>
      </c>
    </row>
    <row r="501" spans="1:16" x14ac:dyDescent="0.25">
      <c r="A501" s="9" t="s">
        <v>20264</v>
      </c>
      <c r="B501" s="16" t="str">
        <f>VLOOKUP(MYRANKS_H[[#This Row],[PLAYERID]],PLAYERIDMAP[],COLUMN(PLAYERIDMAP[LASTNAME]),FALSE)</f>
        <v>Schumaker</v>
      </c>
      <c r="C501" s="13" t="str">
        <f>VLOOKUP(MYRANKS_H[[#This Row],[PLAYERID]],PLAYERIDMAP[],COLUMN(PLAYERIDMAP[FIRSTNAME]),FALSE)</f>
        <v xml:space="preserve">Skip </v>
      </c>
      <c r="D501" s="13" t="str">
        <f>VLOOKUP(MYRANKS_H[[#This Row],[PLAYERID]],PLAYERIDMAP[],COLUMN(PLAYERIDMAP[TEAM]),FALSE)</f>
        <v>LAD</v>
      </c>
      <c r="E501" s="13" t="str">
        <f>VLOOKUP(MYRANKS_H[[#This Row],[PLAYERID]],PLAYERIDMAP[],COLUMN(PLAYERIDMAP[POS]),FALSE)</f>
        <v>OF</v>
      </c>
      <c r="F501" s="13">
        <f>VLOOKUP(MYRANKS_H[[#This Row],[PLAYERID]],PLAYERIDMAP[],COLUMN(PLAYERIDMAP[IDFANGRAPHS]),FALSE)</f>
        <v>3704</v>
      </c>
      <c r="G501" s="13">
        <f>VLOOKUP(MYRANKS_H[[#This Row],[IDFRANGRAPHS]],STEAMER_H[],COLUMN(STEAMER_H[PA]),FALSE)</f>
        <v>248</v>
      </c>
      <c r="H501" s="13">
        <f>VLOOKUP(MYRANKS_H[[#This Row],[IDFRANGRAPHS]],STEAMER_H[],COLUMN(STEAMER_H[AB]),FALSE)</f>
        <v>222</v>
      </c>
      <c r="I501" s="13">
        <f>VLOOKUP(MYRANKS_H[[#This Row],[IDFRANGRAPHS]],STEAMER_H[],COLUMN(STEAMER_H[H]),FALSE)</f>
        <v>59</v>
      </c>
      <c r="J501" s="13">
        <f>VLOOKUP(MYRANKS_H[[#This Row],[IDFRANGRAPHS]],STEAMER_H[],COLUMN(STEAMER_H[HR]),FALSE)</f>
        <v>2</v>
      </c>
      <c r="K501" s="13">
        <f>VLOOKUP(MYRANKS_H[[#This Row],[IDFRANGRAPHS]],STEAMER_H[],COLUMN(STEAMER_H[R]),FALSE)</f>
        <v>22</v>
      </c>
      <c r="L501" s="13">
        <f>VLOOKUP(MYRANKS_H[[#This Row],[IDFRANGRAPHS]],STEAMER_H[],COLUMN(STEAMER_H[RBI]),FALSE)</f>
        <v>23</v>
      </c>
      <c r="M501" s="13">
        <f>VLOOKUP(MYRANKS_H[[#This Row],[IDFRANGRAPHS]],STEAMER_H[],COLUMN(STEAMER_H[BB]),FALSE)</f>
        <v>21</v>
      </c>
      <c r="N501" s="13">
        <f>VLOOKUP(MYRANKS_H[[#This Row],[IDFRANGRAPHS]],STEAMER_H[],COLUMN(STEAMER_H[SO]),FALSE)</f>
        <v>38</v>
      </c>
      <c r="O501" s="13">
        <f>VLOOKUP(MYRANKS_H[[#This Row],[IDFRANGRAPHS]],STEAMER_H[],COLUMN(STEAMER_H[SB]),FALSE)</f>
        <v>2</v>
      </c>
      <c r="P501" s="15">
        <f>MYRANKS_H[[#This Row],[H]]/MYRANKS_H[[#This Row],[AB]]</f>
        <v>0.26576576576576577</v>
      </c>
    </row>
    <row r="502" spans="1:16" x14ac:dyDescent="0.25">
      <c r="A502" s="9" t="s">
        <v>20272</v>
      </c>
      <c r="B502" s="16" t="str">
        <f>VLOOKUP(MYRANKS_H[[#This Row],[PLAYERID]],PLAYERIDMAP[],COLUMN(PLAYERIDMAP[LASTNAME]),FALSE)</f>
        <v>Scott</v>
      </c>
      <c r="C502" s="13" t="str">
        <f>VLOOKUP(MYRANKS_H[[#This Row],[PLAYERID]],PLAYERIDMAP[],COLUMN(PLAYERIDMAP[FIRSTNAME]),FALSE)</f>
        <v xml:space="preserve">Luke </v>
      </c>
      <c r="D502" s="13" t="str">
        <f>VLOOKUP(MYRANKS_H[[#This Row],[PLAYERID]],PLAYERIDMAP[],COLUMN(PLAYERIDMAP[TEAM]),FALSE)</f>
        <v>TB</v>
      </c>
      <c r="E502" s="13" t="str">
        <f>VLOOKUP(MYRANKS_H[[#This Row],[PLAYERID]],PLAYERIDMAP[],COLUMN(PLAYERIDMAP[POS]),FALSE)</f>
        <v>DH</v>
      </c>
      <c r="F502" s="13">
        <f>VLOOKUP(MYRANKS_H[[#This Row],[PLAYERID]],PLAYERIDMAP[],COLUMN(PLAYERIDMAP[IDFANGRAPHS]),FALSE)</f>
        <v>3469</v>
      </c>
      <c r="G502" s="13">
        <f>VLOOKUP(MYRANKS_H[[#This Row],[IDFRANGRAPHS]],STEAMER_H[],COLUMN(STEAMER_H[PA]),FALSE)</f>
        <v>338</v>
      </c>
      <c r="H502" s="13">
        <f>VLOOKUP(MYRANKS_H[[#This Row],[IDFRANGRAPHS]],STEAMER_H[],COLUMN(STEAMER_H[AB]),FALSE)</f>
        <v>300</v>
      </c>
      <c r="I502" s="13">
        <f>VLOOKUP(MYRANKS_H[[#This Row],[IDFRANGRAPHS]],STEAMER_H[],COLUMN(STEAMER_H[H]),FALSE)</f>
        <v>71</v>
      </c>
      <c r="J502" s="13">
        <f>VLOOKUP(MYRANKS_H[[#This Row],[IDFRANGRAPHS]],STEAMER_H[],COLUMN(STEAMER_H[HR]),FALSE)</f>
        <v>13</v>
      </c>
      <c r="K502" s="13">
        <f>VLOOKUP(MYRANKS_H[[#This Row],[IDFRANGRAPHS]],STEAMER_H[],COLUMN(STEAMER_H[R]),FALSE)</f>
        <v>39</v>
      </c>
      <c r="L502" s="13">
        <f>VLOOKUP(MYRANKS_H[[#This Row],[IDFRANGRAPHS]],STEAMER_H[],COLUMN(STEAMER_H[RBI]),FALSE)</f>
        <v>42</v>
      </c>
      <c r="M502" s="13">
        <f>VLOOKUP(MYRANKS_H[[#This Row],[IDFRANGRAPHS]],STEAMER_H[],COLUMN(STEAMER_H[BB]),FALSE)</f>
        <v>31</v>
      </c>
      <c r="N502" s="13">
        <f>VLOOKUP(MYRANKS_H[[#This Row],[IDFRANGRAPHS]],STEAMER_H[],COLUMN(STEAMER_H[SO]),FALSE)</f>
        <v>77</v>
      </c>
      <c r="O502" s="13">
        <f>VLOOKUP(MYRANKS_H[[#This Row],[IDFRANGRAPHS]],STEAMER_H[],COLUMN(STEAMER_H[SB]),FALSE)</f>
        <v>3</v>
      </c>
      <c r="P502" s="15">
        <f>MYRANKS_H[[#This Row],[H]]/MYRANKS_H[[#This Row],[AB]]</f>
        <v>0.23666666666666666</v>
      </c>
    </row>
    <row r="503" spans="1:16" x14ac:dyDescent="0.25">
      <c r="A503" s="9" t="s">
        <v>20279</v>
      </c>
      <c r="B503" s="16" t="str">
        <f>VLOOKUP(MYRANKS_H[[#This Row],[PLAYERID]],PLAYERIDMAP[],COLUMN(PLAYERIDMAP[LASTNAME]),FALSE)</f>
        <v>Scutaro</v>
      </c>
      <c r="C503" s="13" t="str">
        <f>VLOOKUP(MYRANKS_H[[#This Row],[PLAYERID]],PLAYERIDMAP[],COLUMN(PLAYERIDMAP[FIRSTNAME]),FALSE)</f>
        <v xml:space="preserve">Marco </v>
      </c>
      <c r="D503" s="13" t="str">
        <f>VLOOKUP(MYRANKS_H[[#This Row],[PLAYERID]],PLAYERIDMAP[],COLUMN(PLAYERIDMAP[TEAM]),FALSE)</f>
        <v>SF</v>
      </c>
      <c r="E503" s="13" t="str">
        <f>VLOOKUP(MYRANKS_H[[#This Row],[PLAYERID]],PLAYERIDMAP[],COLUMN(PLAYERIDMAP[POS]),FALSE)</f>
        <v>2B</v>
      </c>
      <c r="F503" s="13">
        <f>VLOOKUP(MYRANKS_H[[#This Row],[PLAYERID]],PLAYERIDMAP[],COLUMN(PLAYERIDMAP[IDFANGRAPHS]),FALSE)</f>
        <v>1555</v>
      </c>
      <c r="G503" s="13">
        <f>VLOOKUP(MYRANKS_H[[#This Row],[IDFRANGRAPHS]],STEAMER_H[],COLUMN(STEAMER_H[PA]),FALSE)</f>
        <v>577</v>
      </c>
      <c r="H503" s="13">
        <f>VLOOKUP(MYRANKS_H[[#This Row],[IDFRANGRAPHS]],STEAMER_H[],COLUMN(STEAMER_H[AB]),FALSE)</f>
        <v>523</v>
      </c>
      <c r="I503" s="13">
        <f>VLOOKUP(MYRANKS_H[[#This Row],[IDFRANGRAPHS]],STEAMER_H[],COLUMN(STEAMER_H[H]),FALSE)</f>
        <v>149</v>
      </c>
      <c r="J503" s="13">
        <f>VLOOKUP(MYRANKS_H[[#This Row],[IDFRANGRAPHS]],STEAMER_H[],COLUMN(STEAMER_H[HR]),FALSE)</f>
        <v>7</v>
      </c>
      <c r="K503" s="13">
        <f>VLOOKUP(MYRANKS_H[[#This Row],[IDFRANGRAPHS]],STEAMER_H[],COLUMN(STEAMER_H[R]),FALSE)</f>
        <v>73</v>
      </c>
      <c r="L503" s="13">
        <f>VLOOKUP(MYRANKS_H[[#This Row],[IDFRANGRAPHS]],STEAMER_H[],COLUMN(STEAMER_H[RBI]),FALSE)</f>
        <v>51</v>
      </c>
      <c r="M503" s="13">
        <f>VLOOKUP(MYRANKS_H[[#This Row],[IDFRANGRAPHS]],STEAMER_H[],COLUMN(STEAMER_H[BB]),FALSE)</f>
        <v>43</v>
      </c>
      <c r="N503" s="13">
        <f>VLOOKUP(MYRANKS_H[[#This Row],[IDFRANGRAPHS]],STEAMER_H[],COLUMN(STEAMER_H[SO]),FALSE)</f>
        <v>50</v>
      </c>
      <c r="O503" s="13">
        <f>VLOOKUP(MYRANKS_H[[#This Row],[IDFRANGRAPHS]],STEAMER_H[],COLUMN(STEAMER_H[SB]),FALSE)</f>
        <v>5</v>
      </c>
      <c r="P503" s="15">
        <f>MYRANKS_H[[#This Row],[H]]/MYRANKS_H[[#This Row],[AB]]</f>
        <v>0.28489483747609945</v>
      </c>
    </row>
    <row r="504" spans="1:16" x14ac:dyDescent="0.25">
      <c r="A504" s="9" t="s">
        <v>20283</v>
      </c>
      <c r="B504" s="16" t="str">
        <f>VLOOKUP(MYRANKS_H[[#This Row],[PLAYERID]],PLAYERIDMAP[],COLUMN(PLAYERIDMAP[LASTNAME]),FALSE)</f>
        <v>Seager</v>
      </c>
      <c r="C504" s="13" t="str">
        <f>VLOOKUP(MYRANKS_H[[#This Row],[PLAYERID]],PLAYERIDMAP[],COLUMN(PLAYERIDMAP[FIRSTNAME]),FALSE)</f>
        <v xml:space="preserve">Kyle </v>
      </c>
      <c r="D504" s="13" t="str">
        <f>VLOOKUP(MYRANKS_H[[#This Row],[PLAYERID]],PLAYERIDMAP[],COLUMN(PLAYERIDMAP[TEAM]),FALSE)</f>
        <v>SEA</v>
      </c>
      <c r="E504" s="13" t="str">
        <f>VLOOKUP(MYRANKS_H[[#This Row],[PLAYERID]],PLAYERIDMAP[],COLUMN(PLAYERIDMAP[POS]),FALSE)</f>
        <v>3B</v>
      </c>
      <c r="F504" s="13">
        <f>VLOOKUP(MYRANKS_H[[#This Row],[PLAYERID]],PLAYERIDMAP[],COLUMN(PLAYERIDMAP[IDFANGRAPHS]),FALSE)</f>
        <v>9785</v>
      </c>
      <c r="G504" s="13">
        <f>VLOOKUP(MYRANKS_H[[#This Row],[IDFRANGRAPHS]],STEAMER_H[],COLUMN(STEAMER_H[PA]),FALSE)</f>
        <v>626</v>
      </c>
      <c r="H504" s="13">
        <f>VLOOKUP(MYRANKS_H[[#This Row],[IDFRANGRAPHS]],STEAMER_H[],COLUMN(STEAMER_H[AB]),FALSE)</f>
        <v>566</v>
      </c>
      <c r="I504" s="13">
        <f>VLOOKUP(MYRANKS_H[[#This Row],[IDFRANGRAPHS]],STEAMER_H[],COLUMN(STEAMER_H[H]),FALSE)</f>
        <v>149</v>
      </c>
      <c r="J504" s="13">
        <f>VLOOKUP(MYRANKS_H[[#This Row],[IDFRANGRAPHS]],STEAMER_H[],COLUMN(STEAMER_H[HR]),FALSE)</f>
        <v>15</v>
      </c>
      <c r="K504" s="13">
        <f>VLOOKUP(MYRANKS_H[[#This Row],[IDFRANGRAPHS]],STEAMER_H[],COLUMN(STEAMER_H[R]),FALSE)</f>
        <v>70</v>
      </c>
      <c r="L504" s="13">
        <f>VLOOKUP(MYRANKS_H[[#This Row],[IDFRANGRAPHS]],STEAMER_H[],COLUMN(STEAMER_H[RBI]),FALSE)</f>
        <v>69</v>
      </c>
      <c r="M504" s="13">
        <f>VLOOKUP(MYRANKS_H[[#This Row],[IDFRANGRAPHS]],STEAMER_H[],COLUMN(STEAMER_H[BB]),FALSE)</f>
        <v>48</v>
      </c>
      <c r="N504" s="13">
        <f>VLOOKUP(MYRANKS_H[[#This Row],[IDFRANGRAPHS]],STEAMER_H[],COLUMN(STEAMER_H[SO]),FALSE)</f>
        <v>97</v>
      </c>
      <c r="O504" s="13">
        <f>VLOOKUP(MYRANKS_H[[#This Row],[IDFRANGRAPHS]],STEAMER_H[],COLUMN(STEAMER_H[SB]),FALSE)</f>
        <v>9</v>
      </c>
      <c r="P504" s="15">
        <f>MYRANKS_H[[#This Row],[H]]/MYRANKS_H[[#This Row],[AB]]</f>
        <v>0.26325088339222613</v>
      </c>
    </row>
    <row r="505" spans="1:16" x14ac:dyDescent="0.25">
      <c r="A505" s="9" t="s">
        <v>20286</v>
      </c>
      <c r="B505" s="16" t="str">
        <f>VLOOKUP(MYRANKS_H[[#This Row],[PLAYERID]],PLAYERIDMAP[],COLUMN(PLAYERIDMAP[LASTNAME]),FALSE)</f>
        <v>Segura</v>
      </c>
      <c r="C505" s="13" t="str">
        <f>VLOOKUP(MYRANKS_H[[#This Row],[PLAYERID]],PLAYERIDMAP[],COLUMN(PLAYERIDMAP[FIRSTNAME]),FALSE)</f>
        <v xml:space="preserve">Jean </v>
      </c>
      <c r="D505" s="13" t="str">
        <f>VLOOKUP(MYRANKS_H[[#This Row],[PLAYERID]],PLAYERIDMAP[],COLUMN(PLAYERIDMAP[TEAM]),FALSE)</f>
        <v>MIL</v>
      </c>
      <c r="E505" s="13" t="str">
        <f>VLOOKUP(MYRANKS_H[[#This Row],[PLAYERID]],PLAYERIDMAP[],COLUMN(PLAYERIDMAP[POS]),FALSE)</f>
        <v>SS</v>
      </c>
      <c r="F505" s="13">
        <f>VLOOKUP(MYRANKS_H[[#This Row],[PLAYERID]],PLAYERIDMAP[],COLUMN(PLAYERIDMAP[IDFANGRAPHS]),FALSE)</f>
        <v>5933</v>
      </c>
      <c r="G505" s="13">
        <f>VLOOKUP(MYRANKS_H[[#This Row],[IDFRANGRAPHS]],STEAMER_H[],COLUMN(STEAMER_H[PA]),FALSE)</f>
        <v>417</v>
      </c>
      <c r="H505" s="13">
        <f>VLOOKUP(MYRANKS_H[[#This Row],[IDFRANGRAPHS]],STEAMER_H[],COLUMN(STEAMER_H[AB]),FALSE)</f>
        <v>383</v>
      </c>
      <c r="I505" s="13">
        <f>VLOOKUP(MYRANKS_H[[#This Row],[IDFRANGRAPHS]],STEAMER_H[],COLUMN(STEAMER_H[H]),FALSE)</f>
        <v>102</v>
      </c>
      <c r="J505" s="13">
        <f>VLOOKUP(MYRANKS_H[[#This Row],[IDFRANGRAPHS]],STEAMER_H[],COLUMN(STEAMER_H[HR]),FALSE)</f>
        <v>5</v>
      </c>
      <c r="K505" s="13">
        <f>VLOOKUP(MYRANKS_H[[#This Row],[IDFRANGRAPHS]],STEAMER_H[],COLUMN(STEAMER_H[R]),FALSE)</f>
        <v>41</v>
      </c>
      <c r="L505" s="13">
        <f>VLOOKUP(MYRANKS_H[[#This Row],[IDFRANGRAPHS]],STEAMER_H[],COLUMN(STEAMER_H[RBI]),FALSE)</f>
        <v>39</v>
      </c>
      <c r="M505" s="13">
        <f>VLOOKUP(MYRANKS_H[[#This Row],[IDFRANGRAPHS]],STEAMER_H[],COLUMN(STEAMER_H[BB]),FALSE)</f>
        <v>24</v>
      </c>
      <c r="N505" s="13">
        <f>VLOOKUP(MYRANKS_H[[#This Row],[IDFRANGRAPHS]],STEAMER_H[],COLUMN(STEAMER_H[SO]),FALSE)</f>
        <v>57</v>
      </c>
      <c r="O505" s="13">
        <f>VLOOKUP(MYRANKS_H[[#This Row],[IDFRANGRAPHS]],STEAMER_H[],COLUMN(STEAMER_H[SB]),FALSE)</f>
        <v>24</v>
      </c>
      <c r="P505" s="15">
        <f>MYRANKS_H[[#This Row],[H]]/MYRANKS_H[[#This Row],[AB]]</f>
        <v>0.26631853785900783</v>
      </c>
    </row>
    <row r="506" spans="1:16" x14ac:dyDescent="0.25">
      <c r="A506" s="9" t="s">
        <v>20295</v>
      </c>
      <c r="B506" s="16" t="str">
        <f>VLOOKUP(MYRANKS_H[[#This Row],[PLAYERID]],PLAYERIDMAP[],COLUMN(PLAYERIDMAP[LASTNAME]),FALSE)</f>
        <v>Shoppach</v>
      </c>
      <c r="C506" s="13" t="str">
        <f>VLOOKUP(MYRANKS_H[[#This Row],[PLAYERID]],PLAYERIDMAP[],COLUMN(PLAYERIDMAP[FIRSTNAME]),FALSE)</f>
        <v xml:space="preserve">Kelly </v>
      </c>
      <c r="D506" s="13" t="str">
        <f>VLOOKUP(MYRANKS_H[[#This Row],[PLAYERID]],PLAYERIDMAP[],COLUMN(PLAYERIDMAP[TEAM]),FALSE)</f>
        <v>SEA</v>
      </c>
      <c r="E506" s="13" t="str">
        <f>VLOOKUP(MYRANKS_H[[#This Row],[PLAYERID]],PLAYERIDMAP[],COLUMN(PLAYERIDMAP[POS]),FALSE)</f>
        <v>C</v>
      </c>
      <c r="F506" s="13">
        <f>VLOOKUP(MYRANKS_H[[#This Row],[PLAYERID]],PLAYERIDMAP[],COLUMN(PLAYERIDMAP[IDFANGRAPHS]),FALSE)</f>
        <v>3867</v>
      </c>
      <c r="G506" s="13">
        <f>VLOOKUP(MYRANKS_H[[#This Row],[IDFRANGRAPHS]],STEAMER_H[],COLUMN(STEAMER_H[PA]),FALSE)</f>
        <v>134</v>
      </c>
      <c r="H506" s="13">
        <f>VLOOKUP(MYRANKS_H[[#This Row],[IDFRANGRAPHS]],STEAMER_H[],COLUMN(STEAMER_H[AB]),FALSE)</f>
        <v>118</v>
      </c>
      <c r="I506" s="13">
        <f>VLOOKUP(MYRANKS_H[[#This Row],[IDFRANGRAPHS]],STEAMER_H[],COLUMN(STEAMER_H[H]),FALSE)</f>
        <v>24</v>
      </c>
      <c r="J506" s="13">
        <f>VLOOKUP(MYRANKS_H[[#This Row],[IDFRANGRAPHS]],STEAMER_H[],COLUMN(STEAMER_H[HR]),FALSE)</f>
        <v>4</v>
      </c>
      <c r="K506" s="13">
        <f>VLOOKUP(MYRANKS_H[[#This Row],[IDFRANGRAPHS]],STEAMER_H[],COLUMN(STEAMER_H[R]),FALSE)</f>
        <v>14</v>
      </c>
      <c r="L506" s="13">
        <f>VLOOKUP(MYRANKS_H[[#This Row],[IDFRANGRAPHS]],STEAMER_H[],COLUMN(STEAMER_H[RBI]),FALSE)</f>
        <v>14</v>
      </c>
      <c r="M506" s="13">
        <f>VLOOKUP(MYRANKS_H[[#This Row],[IDFRANGRAPHS]],STEAMER_H[],COLUMN(STEAMER_H[BB]),FALSE)</f>
        <v>11</v>
      </c>
      <c r="N506" s="13">
        <f>VLOOKUP(MYRANKS_H[[#This Row],[IDFRANGRAPHS]],STEAMER_H[],COLUMN(STEAMER_H[SO]),FALSE)</f>
        <v>45</v>
      </c>
      <c r="O506" s="13">
        <f>VLOOKUP(MYRANKS_H[[#This Row],[IDFRANGRAPHS]],STEAMER_H[],COLUMN(STEAMER_H[SB]),FALSE)</f>
        <v>1</v>
      </c>
      <c r="P506" s="15">
        <f>MYRANKS_H[[#This Row],[H]]/MYRANKS_H[[#This Row],[AB]]</f>
        <v>0.20338983050847459</v>
      </c>
    </row>
    <row r="507" spans="1:16" x14ac:dyDescent="0.25">
      <c r="A507" s="9" t="s">
        <v>20299</v>
      </c>
      <c r="B507" s="16" t="str">
        <f>VLOOKUP(MYRANKS_H[[#This Row],[PLAYERID]],PLAYERIDMAP[],COLUMN(PLAYERIDMAP[LASTNAME]),FALSE)</f>
        <v>Sierra</v>
      </c>
      <c r="C507" s="13" t="str">
        <f>VLOOKUP(MYRANKS_H[[#This Row],[PLAYERID]],PLAYERIDMAP[],COLUMN(PLAYERIDMAP[FIRSTNAME]),FALSE)</f>
        <v xml:space="preserve">Moises </v>
      </c>
      <c r="D507" s="13" t="str">
        <f>VLOOKUP(MYRANKS_H[[#This Row],[PLAYERID]],PLAYERIDMAP[],COLUMN(PLAYERIDMAP[TEAM]),FALSE)</f>
        <v>TOR</v>
      </c>
      <c r="E507" s="13" t="str">
        <f>VLOOKUP(MYRANKS_H[[#This Row],[PLAYERID]],PLAYERIDMAP[],COLUMN(PLAYERIDMAP[POS]),FALSE)</f>
        <v>OF</v>
      </c>
      <c r="F507" s="13">
        <f>VLOOKUP(MYRANKS_H[[#This Row],[PLAYERID]],PLAYERIDMAP[],COLUMN(PLAYERIDMAP[IDFANGRAPHS]),FALSE)</f>
        <v>6050</v>
      </c>
      <c r="G507" s="13">
        <f>VLOOKUP(MYRANKS_H[[#This Row],[IDFRANGRAPHS]],STEAMER_H[],COLUMN(STEAMER_H[PA]),FALSE)</f>
        <v>100</v>
      </c>
      <c r="H507" s="13">
        <f>VLOOKUP(MYRANKS_H[[#This Row],[IDFRANGRAPHS]],STEAMER_H[],COLUMN(STEAMER_H[AB]),FALSE)</f>
        <v>91</v>
      </c>
      <c r="I507" s="13">
        <f>VLOOKUP(MYRANKS_H[[#This Row],[IDFRANGRAPHS]],STEAMER_H[],COLUMN(STEAMER_H[H]),FALSE)</f>
        <v>23</v>
      </c>
      <c r="J507" s="13">
        <f>VLOOKUP(MYRANKS_H[[#This Row],[IDFRANGRAPHS]],STEAMER_H[],COLUMN(STEAMER_H[HR]),FALSE)</f>
        <v>3</v>
      </c>
      <c r="K507" s="13">
        <f>VLOOKUP(MYRANKS_H[[#This Row],[IDFRANGRAPHS]],STEAMER_H[],COLUMN(STEAMER_H[R]),FALSE)</f>
        <v>11</v>
      </c>
      <c r="L507" s="13">
        <f>VLOOKUP(MYRANKS_H[[#This Row],[IDFRANGRAPHS]],STEAMER_H[],COLUMN(STEAMER_H[RBI]),FALSE)</f>
        <v>11</v>
      </c>
      <c r="M507" s="13">
        <f>VLOOKUP(MYRANKS_H[[#This Row],[IDFRANGRAPHS]],STEAMER_H[],COLUMN(STEAMER_H[BB]),FALSE)</f>
        <v>7</v>
      </c>
      <c r="N507" s="13">
        <f>VLOOKUP(MYRANKS_H[[#This Row],[IDFRANGRAPHS]],STEAMER_H[],COLUMN(STEAMER_H[SO]),FALSE)</f>
        <v>21</v>
      </c>
      <c r="O507" s="13">
        <f>VLOOKUP(MYRANKS_H[[#This Row],[IDFRANGRAPHS]],STEAMER_H[],COLUMN(STEAMER_H[SB]),FALSE)</f>
        <v>2</v>
      </c>
      <c r="P507" s="15">
        <f>MYRANKS_H[[#This Row],[H]]/MYRANKS_H[[#This Row],[AB]]</f>
        <v>0.25274725274725274</v>
      </c>
    </row>
    <row r="508" spans="1:16" x14ac:dyDescent="0.25">
      <c r="A508" s="9" t="s">
        <v>20301</v>
      </c>
      <c r="B508" s="16" t="str">
        <f>VLOOKUP(MYRANKS_H[[#This Row],[PLAYERID]],PLAYERIDMAP[],COLUMN(PLAYERIDMAP[LASTNAME]),FALSE)</f>
        <v>Simmons</v>
      </c>
      <c r="C508" s="13" t="str">
        <f>VLOOKUP(MYRANKS_H[[#This Row],[PLAYERID]],PLAYERIDMAP[],COLUMN(PLAYERIDMAP[FIRSTNAME]),FALSE)</f>
        <v xml:space="preserve">Andrelton </v>
      </c>
      <c r="D508" s="13" t="str">
        <f>VLOOKUP(MYRANKS_H[[#This Row],[PLAYERID]],PLAYERIDMAP[],COLUMN(PLAYERIDMAP[TEAM]),FALSE)</f>
        <v>ATL</v>
      </c>
      <c r="E508" s="13" t="str">
        <f>VLOOKUP(MYRANKS_H[[#This Row],[PLAYERID]],PLAYERIDMAP[],COLUMN(PLAYERIDMAP[POS]),FALSE)</f>
        <v>SS</v>
      </c>
      <c r="F508" s="13">
        <f>VLOOKUP(MYRANKS_H[[#This Row],[PLAYERID]],PLAYERIDMAP[],COLUMN(PLAYERIDMAP[IDFANGRAPHS]),FALSE)</f>
        <v>10847</v>
      </c>
      <c r="G508" s="13">
        <f>VLOOKUP(MYRANKS_H[[#This Row],[IDFRANGRAPHS]],STEAMER_H[],COLUMN(STEAMER_H[PA]),FALSE)</f>
        <v>561</v>
      </c>
      <c r="H508" s="13">
        <f>VLOOKUP(MYRANKS_H[[#This Row],[IDFRANGRAPHS]],STEAMER_H[],COLUMN(STEAMER_H[AB]),FALSE)</f>
        <v>514</v>
      </c>
      <c r="I508" s="13">
        <f>VLOOKUP(MYRANKS_H[[#This Row],[IDFRANGRAPHS]],STEAMER_H[],COLUMN(STEAMER_H[H]),FALSE)</f>
        <v>141</v>
      </c>
      <c r="J508" s="13">
        <f>VLOOKUP(MYRANKS_H[[#This Row],[IDFRANGRAPHS]],STEAMER_H[],COLUMN(STEAMER_H[HR]),FALSE)</f>
        <v>7</v>
      </c>
      <c r="K508" s="13">
        <f>VLOOKUP(MYRANKS_H[[#This Row],[IDFRANGRAPHS]],STEAMER_H[],COLUMN(STEAMER_H[R]),FALSE)</f>
        <v>63</v>
      </c>
      <c r="L508" s="13">
        <f>VLOOKUP(MYRANKS_H[[#This Row],[IDFRANGRAPHS]],STEAMER_H[],COLUMN(STEAMER_H[RBI]),FALSE)</f>
        <v>50</v>
      </c>
      <c r="M508" s="13">
        <f>VLOOKUP(MYRANKS_H[[#This Row],[IDFRANGRAPHS]],STEAMER_H[],COLUMN(STEAMER_H[BB]),FALSE)</f>
        <v>34</v>
      </c>
      <c r="N508" s="13">
        <f>VLOOKUP(MYRANKS_H[[#This Row],[IDFRANGRAPHS]],STEAMER_H[],COLUMN(STEAMER_H[SO]),FALSE)</f>
        <v>55</v>
      </c>
      <c r="O508" s="13">
        <f>VLOOKUP(MYRANKS_H[[#This Row],[IDFRANGRAPHS]],STEAMER_H[],COLUMN(STEAMER_H[SB]),FALSE)</f>
        <v>16</v>
      </c>
      <c r="P508" s="15">
        <f>MYRANKS_H[[#This Row],[H]]/MYRANKS_H[[#This Row],[AB]]</f>
        <v>0.27431906614785995</v>
      </c>
    </row>
    <row r="509" spans="1:16" x14ac:dyDescent="0.25">
      <c r="A509" s="9" t="s">
        <v>20307</v>
      </c>
      <c r="B509" s="16" t="str">
        <f>VLOOKUP(MYRANKS_H[[#This Row],[PLAYERID]],PLAYERIDMAP[],COLUMN(PLAYERIDMAP[LASTNAME]),FALSE)</f>
        <v>Singleton</v>
      </c>
      <c r="C509" s="13" t="str">
        <f>VLOOKUP(MYRANKS_H[[#This Row],[PLAYERID]],PLAYERIDMAP[],COLUMN(PLAYERIDMAP[FIRSTNAME]),FALSE)</f>
        <v xml:space="preserve">Jonathan </v>
      </c>
      <c r="D509" s="13" t="str">
        <f>VLOOKUP(MYRANKS_H[[#This Row],[PLAYERID]],PLAYERIDMAP[],COLUMN(PLAYERIDMAP[TEAM]),FALSE)</f>
        <v>-</v>
      </c>
      <c r="E509" s="13" t="str">
        <f>VLOOKUP(MYRANKS_H[[#This Row],[PLAYERID]],PLAYERIDMAP[],COLUMN(PLAYERIDMAP[POS]),FALSE)</f>
        <v>1B</v>
      </c>
      <c r="F509" s="13" t="str">
        <f>VLOOKUP(MYRANKS_H[[#This Row],[PLAYERID]],PLAYERIDMAP[],COLUMN(PLAYERIDMAP[IDFANGRAPHS]),FALSE)</f>
        <v>sa501596</v>
      </c>
      <c r="G509" s="13">
        <f>VLOOKUP(MYRANKS_H[[#This Row],[IDFRANGRAPHS]],STEAMER_H[],COLUMN(STEAMER_H[PA]),FALSE)</f>
        <v>124</v>
      </c>
      <c r="H509" s="13">
        <f>VLOOKUP(MYRANKS_H[[#This Row],[IDFRANGRAPHS]],STEAMER_H[],COLUMN(STEAMER_H[AB]),FALSE)</f>
        <v>109</v>
      </c>
      <c r="I509" s="13">
        <f>VLOOKUP(MYRANKS_H[[#This Row],[IDFRANGRAPHS]],STEAMER_H[],COLUMN(STEAMER_H[H]),FALSE)</f>
        <v>27</v>
      </c>
      <c r="J509" s="13">
        <f>VLOOKUP(MYRANKS_H[[#This Row],[IDFRANGRAPHS]],STEAMER_H[],COLUMN(STEAMER_H[HR]),FALSE)</f>
        <v>3</v>
      </c>
      <c r="K509" s="13">
        <f>VLOOKUP(MYRANKS_H[[#This Row],[IDFRANGRAPHS]],STEAMER_H[],COLUMN(STEAMER_H[R]),FALSE)</f>
        <v>13</v>
      </c>
      <c r="L509" s="13">
        <f>VLOOKUP(MYRANKS_H[[#This Row],[IDFRANGRAPHS]],STEAMER_H[],COLUMN(STEAMER_H[RBI]),FALSE)</f>
        <v>13</v>
      </c>
      <c r="M509" s="13">
        <f>VLOOKUP(MYRANKS_H[[#This Row],[IDFRANGRAPHS]],STEAMER_H[],COLUMN(STEAMER_H[BB]),FALSE)</f>
        <v>13</v>
      </c>
      <c r="N509" s="13">
        <f>VLOOKUP(MYRANKS_H[[#This Row],[IDFRANGRAPHS]],STEAMER_H[],COLUMN(STEAMER_H[SO]),FALSE)</f>
        <v>28</v>
      </c>
      <c r="O509" s="13">
        <f>VLOOKUP(MYRANKS_H[[#This Row],[IDFRANGRAPHS]],STEAMER_H[],COLUMN(STEAMER_H[SB]),FALSE)</f>
        <v>1</v>
      </c>
      <c r="P509" s="15">
        <f>MYRANKS_H[[#This Row],[H]]/MYRANKS_H[[#This Row],[AB]]</f>
        <v>0.24770642201834864</v>
      </c>
    </row>
    <row r="510" spans="1:16" x14ac:dyDescent="0.25">
      <c r="A510" s="9" t="s">
        <v>20316</v>
      </c>
      <c r="B510" s="16" t="str">
        <f>VLOOKUP(MYRANKS_H[[#This Row],[PLAYERID]],PLAYERIDMAP[],COLUMN(PLAYERIDMAP[LASTNAME]),FALSE)</f>
        <v>Skipworth</v>
      </c>
      <c r="C510" s="13" t="str">
        <f>VLOOKUP(MYRANKS_H[[#This Row],[PLAYERID]],PLAYERIDMAP[],COLUMN(PLAYERIDMAP[FIRSTNAME]),FALSE)</f>
        <v xml:space="preserve">Kyle </v>
      </c>
      <c r="D510" s="13" t="str">
        <f>VLOOKUP(MYRANKS_H[[#This Row],[PLAYERID]],PLAYERIDMAP[],COLUMN(PLAYERIDMAP[TEAM]),FALSE)</f>
        <v>MIA</v>
      </c>
      <c r="E510" s="13" t="str">
        <f>VLOOKUP(MYRANKS_H[[#This Row],[PLAYERID]],PLAYERIDMAP[],COLUMN(PLAYERIDMAP[POS]),FALSE)</f>
        <v>C</v>
      </c>
      <c r="F510" s="13" t="str">
        <f>VLOOKUP(MYRANKS_H[[#This Row],[PLAYERID]],PLAYERIDMAP[],COLUMN(PLAYERIDMAP[IDFANGRAPHS]),FALSE)</f>
        <v>sa454355</v>
      </c>
      <c r="G510" s="13">
        <f>VLOOKUP(MYRANKS_H[[#This Row],[IDFRANGRAPHS]],STEAMER_H[],COLUMN(STEAMER_H[PA]),FALSE)</f>
        <v>100</v>
      </c>
      <c r="H510" s="13">
        <f>VLOOKUP(MYRANKS_H[[#This Row],[IDFRANGRAPHS]],STEAMER_H[],COLUMN(STEAMER_H[AB]),FALSE)</f>
        <v>92</v>
      </c>
      <c r="I510" s="13">
        <f>VLOOKUP(MYRANKS_H[[#This Row],[IDFRANGRAPHS]],STEAMER_H[],COLUMN(STEAMER_H[H]),FALSE)</f>
        <v>19</v>
      </c>
      <c r="J510" s="13">
        <f>VLOOKUP(MYRANKS_H[[#This Row],[IDFRANGRAPHS]],STEAMER_H[],COLUMN(STEAMER_H[HR]),FALSE)</f>
        <v>2</v>
      </c>
      <c r="K510" s="13">
        <f>VLOOKUP(MYRANKS_H[[#This Row],[IDFRANGRAPHS]],STEAMER_H[],COLUMN(STEAMER_H[R]),FALSE)</f>
        <v>8</v>
      </c>
      <c r="L510" s="13">
        <f>VLOOKUP(MYRANKS_H[[#This Row],[IDFRANGRAPHS]],STEAMER_H[],COLUMN(STEAMER_H[RBI]),FALSE)</f>
        <v>9</v>
      </c>
      <c r="M510" s="13">
        <f>VLOOKUP(MYRANKS_H[[#This Row],[IDFRANGRAPHS]],STEAMER_H[],COLUMN(STEAMER_H[BB]),FALSE)</f>
        <v>6</v>
      </c>
      <c r="N510" s="13">
        <f>VLOOKUP(MYRANKS_H[[#This Row],[IDFRANGRAPHS]],STEAMER_H[],COLUMN(STEAMER_H[SO]),FALSE)</f>
        <v>30</v>
      </c>
      <c r="O510" s="13">
        <f>VLOOKUP(MYRANKS_H[[#This Row],[IDFRANGRAPHS]],STEAMER_H[],COLUMN(STEAMER_H[SB]),FALSE)</f>
        <v>0</v>
      </c>
      <c r="P510" s="15">
        <f>MYRANKS_H[[#This Row],[H]]/MYRANKS_H[[#This Row],[AB]]</f>
        <v>0.20652173913043478</v>
      </c>
    </row>
    <row r="511" spans="1:16" x14ac:dyDescent="0.25">
      <c r="A511" s="9" t="s">
        <v>20318</v>
      </c>
      <c r="B511" s="16" t="str">
        <f>VLOOKUP(MYRANKS_H[[#This Row],[PLAYERID]],PLAYERIDMAP[],COLUMN(PLAYERIDMAP[LASTNAME]),FALSE)</f>
        <v>Smith</v>
      </c>
      <c r="C511" s="13" t="str">
        <f>VLOOKUP(MYRANKS_H[[#This Row],[PLAYERID]],PLAYERIDMAP[],COLUMN(PLAYERIDMAP[FIRSTNAME]),FALSE)</f>
        <v xml:space="preserve">Seth </v>
      </c>
      <c r="D511" s="13" t="str">
        <f>VLOOKUP(MYRANKS_H[[#This Row],[PLAYERID]],PLAYERIDMAP[],COLUMN(PLAYERIDMAP[TEAM]),FALSE)</f>
        <v>OAK</v>
      </c>
      <c r="E511" s="13" t="str">
        <f>VLOOKUP(MYRANKS_H[[#This Row],[PLAYERID]],PLAYERIDMAP[],COLUMN(PLAYERIDMAP[POS]),FALSE)</f>
        <v>OF</v>
      </c>
      <c r="F511" s="13">
        <f>VLOOKUP(MYRANKS_H[[#This Row],[PLAYERID]],PLAYERIDMAP[],COLUMN(PLAYERIDMAP[IDFANGRAPHS]),FALSE)</f>
        <v>7331</v>
      </c>
      <c r="G511" s="13">
        <f>VLOOKUP(MYRANKS_H[[#This Row],[IDFRANGRAPHS]],STEAMER_H[],COLUMN(STEAMER_H[PA]),FALSE)</f>
        <v>438</v>
      </c>
      <c r="H511" s="13">
        <f>VLOOKUP(MYRANKS_H[[#This Row],[IDFRANGRAPHS]],STEAMER_H[],COLUMN(STEAMER_H[AB]),FALSE)</f>
        <v>384</v>
      </c>
      <c r="I511" s="13">
        <f>VLOOKUP(MYRANKS_H[[#This Row],[IDFRANGRAPHS]],STEAMER_H[],COLUMN(STEAMER_H[H]),FALSE)</f>
        <v>95</v>
      </c>
      <c r="J511" s="13">
        <f>VLOOKUP(MYRANKS_H[[#This Row],[IDFRANGRAPHS]],STEAMER_H[],COLUMN(STEAMER_H[HR]),FALSE)</f>
        <v>14</v>
      </c>
      <c r="K511" s="13">
        <f>VLOOKUP(MYRANKS_H[[#This Row],[IDFRANGRAPHS]],STEAMER_H[],COLUMN(STEAMER_H[R]),FALSE)</f>
        <v>52</v>
      </c>
      <c r="L511" s="13">
        <f>VLOOKUP(MYRANKS_H[[#This Row],[IDFRANGRAPHS]],STEAMER_H[],COLUMN(STEAMER_H[RBI]),FALSE)</f>
        <v>50</v>
      </c>
      <c r="M511" s="13">
        <f>VLOOKUP(MYRANKS_H[[#This Row],[IDFRANGRAPHS]],STEAMER_H[],COLUMN(STEAMER_H[BB]),FALSE)</f>
        <v>45</v>
      </c>
      <c r="N511" s="13">
        <f>VLOOKUP(MYRANKS_H[[#This Row],[IDFRANGRAPHS]],STEAMER_H[],COLUMN(STEAMER_H[SO]),FALSE)</f>
        <v>88</v>
      </c>
      <c r="O511" s="13">
        <f>VLOOKUP(MYRANKS_H[[#This Row],[IDFRANGRAPHS]],STEAMER_H[],COLUMN(STEAMER_H[SB]),FALSE)</f>
        <v>3</v>
      </c>
      <c r="P511" s="15">
        <f>MYRANKS_H[[#This Row],[H]]/MYRANKS_H[[#This Row],[AB]]</f>
        <v>0.24739583333333334</v>
      </c>
    </row>
    <row r="512" spans="1:16" x14ac:dyDescent="0.25">
      <c r="A512" s="9" t="s">
        <v>20325</v>
      </c>
      <c r="B512" s="16" t="str">
        <f>VLOOKUP(MYRANKS_H[[#This Row],[PLAYERID]],PLAYERIDMAP[],COLUMN(PLAYERIDMAP[LASTNAME]),FALSE)</f>
        <v>Smoak</v>
      </c>
      <c r="C512" s="13" t="str">
        <f>VLOOKUP(MYRANKS_H[[#This Row],[PLAYERID]],PLAYERIDMAP[],COLUMN(PLAYERIDMAP[FIRSTNAME]),FALSE)</f>
        <v xml:space="preserve">Justin </v>
      </c>
      <c r="D512" s="13" t="str">
        <f>VLOOKUP(MYRANKS_H[[#This Row],[PLAYERID]],PLAYERIDMAP[],COLUMN(PLAYERIDMAP[TEAM]),FALSE)</f>
        <v>SEA</v>
      </c>
      <c r="E512" s="13" t="str">
        <f>VLOOKUP(MYRANKS_H[[#This Row],[PLAYERID]],PLAYERIDMAP[],COLUMN(PLAYERIDMAP[POS]),FALSE)</f>
        <v>1B</v>
      </c>
      <c r="F512" s="13">
        <f>VLOOKUP(MYRANKS_H[[#This Row],[PLAYERID]],PLAYERIDMAP[],COLUMN(PLAYERIDMAP[IDFANGRAPHS]),FALSE)</f>
        <v>9054</v>
      </c>
      <c r="G512" s="13">
        <f>VLOOKUP(MYRANKS_H[[#This Row],[IDFRANGRAPHS]],STEAMER_H[],COLUMN(STEAMER_H[PA]),FALSE)</f>
        <v>335</v>
      </c>
      <c r="H512" s="13">
        <f>VLOOKUP(MYRANKS_H[[#This Row],[IDFRANGRAPHS]],STEAMER_H[],COLUMN(STEAMER_H[AB]),FALSE)</f>
        <v>290</v>
      </c>
      <c r="I512" s="13">
        <f>VLOOKUP(MYRANKS_H[[#This Row],[IDFRANGRAPHS]],STEAMER_H[],COLUMN(STEAMER_H[H]),FALSE)</f>
        <v>67</v>
      </c>
      <c r="J512" s="13">
        <f>VLOOKUP(MYRANKS_H[[#This Row],[IDFRANGRAPHS]],STEAMER_H[],COLUMN(STEAMER_H[HR]),FALSE)</f>
        <v>11</v>
      </c>
      <c r="K512" s="13">
        <f>VLOOKUP(MYRANKS_H[[#This Row],[IDFRANGRAPHS]],STEAMER_H[],COLUMN(STEAMER_H[R]),FALSE)</f>
        <v>36</v>
      </c>
      <c r="L512" s="13">
        <f>VLOOKUP(MYRANKS_H[[#This Row],[IDFRANGRAPHS]],STEAMER_H[],COLUMN(STEAMER_H[RBI]),FALSE)</f>
        <v>36</v>
      </c>
      <c r="M512" s="13">
        <f>VLOOKUP(MYRANKS_H[[#This Row],[IDFRANGRAPHS]],STEAMER_H[],COLUMN(STEAMER_H[BB]),FALSE)</f>
        <v>39</v>
      </c>
      <c r="N512" s="13">
        <f>VLOOKUP(MYRANKS_H[[#This Row],[IDFRANGRAPHS]],STEAMER_H[],COLUMN(STEAMER_H[SO]),FALSE)</f>
        <v>67</v>
      </c>
      <c r="O512" s="13">
        <f>VLOOKUP(MYRANKS_H[[#This Row],[IDFRANGRAPHS]],STEAMER_H[],COLUMN(STEAMER_H[SB]),FALSE)</f>
        <v>1</v>
      </c>
      <c r="P512" s="15">
        <f>MYRANKS_H[[#This Row],[H]]/MYRANKS_H[[#This Row],[AB]]</f>
        <v>0.23103448275862068</v>
      </c>
    </row>
    <row r="513" spans="1:16" x14ac:dyDescent="0.25">
      <c r="A513" s="9" t="s">
        <v>20331</v>
      </c>
      <c r="B513" s="16" t="str">
        <f>VLOOKUP(MYRANKS_H[[#This Row],[PLAYERID]],PLAYERIDMAP[],COLUMN(PLAYERIDMAP[LASTNAME]),FALSE)</f>
        <v>Snider</v>
      </c>
      <c r="C513" s="13" t="str">
        <f>VLOOKUP(MYRANKS_H[[#This Row],[PLAYERID]],PLAYERIDMAP[],COLUMN(PLAYERIDMAP[FIRSTNAME]),FALSE)</f>
        <v xml:space="preserve">Travis </v>
      </c>
      <c r="D513" s="13" t="str">
        <f>VLOOKUP(MYRANKS_H[[#This Row],[PLAYERID]],PLAYERIDMAP[],COLUMN(PLAYERIDMAP[TEAM]),FALSE)</f>
        <v>PIT</v>
      </c>
      <c r="E513" s="13" t="str">
        <f>VLOOKUP(MYRANKS_H[[#This Row],[PLAYERID]],PLAYERIDMAP[],COLUMN(PLAYERIDMAP[POS]),FALSE)</f>
        <v>OF</v>
      </c>
      <c r="F513" s="13">
        <f>VLOOKUP(MYRANKS_H[[#This Row],[PLAYERID]],PLAYERIDMAP[],COLUMN(PLAYERIDMAP[IDFANGRAPHS]),FALSE)</f>
        <v>2830</v>
      </c>
      <c r="G513" s="13">
        <f>VLOOKUP(MYRANKS_H[[#This Row],[IDFRANGRAPHS]],STEAMER_H[],COLUMN(STEAMER_H[PA]),FALSE)</f>
        <v>415</v>
      </c>
      <c r="H513" s="13">
        <f>VLOOKUP(MYRANKS_H[[#This Row],[IDFRANGRAPHS]],STEAMER_H[],COLUMN(STEAMER_H[AB]),FALSE)</f>
        <v>372</v>
      </c>
      <c r="I513" s="13">
        <f>VLOOKUP(MYRANKS_H[[#This Row],[IDFRANGRAPHS]],STEAMER_H[],COLUMN(STEAMER_H[H]),FALSE)</f>
        <v>102</v>
      </c>
      <c r="J513" s="13">
        <f>VLOOKUP(MYRANKS_H[[#This Row],[IDFRANGRAPHS]],STEAMER_H[],COLUMN(STEAMER_H[HR]),FALSE)</f>
        <v>15</v>
      </c>
      <c r="K513" s="13">
        <f>VLOOKUP(MYRANKS_H[[#This Row],[IDFRANGRAPHS]],STEAMER_H[],COLUMN(STEAMER_H[R]),FALSE)</f>
        <v>48</v>
      </c>
      <c r="L513" s="13">
        <f>VLOOKUP(MYRANKS_H[[#This Row],[IDFRANGRAPHS]],STEAMER_H[],COLUMN(STEAMER_H[RBI]),FALSE)</f>
        <v>53</v>
      </c>
      <c r="M513" s="13">
        <f>VLOOKUP(MYRANKS_H[[#This Row],[IDFRANGRAPHS]],STEAMER_H[],COLUMN(STEAMER_H[BB]),FALSE)</f>
        <v>37</v>
      </c>
      <c r="N513" s="13">
        <f>VLOOKUP(MYRANKS_H[[#This Row],[IDFRANGRAPHS]],STEAMER_H[],COLUMN(STEAMER_H[SO]),FALSE)</f>
        <v>84</v>
      </c>
      <c r="O513" s="13">
        <f>VLOOKUP(MYRANKS_H[[#This Row],[IDFRANGRAPHS]],STEAMER_H[],COLUMN(STEAMER_H[SB]),FALSE)</f>
        <v>7</v>
      </c>
      <c r="P513" s="15">
        <f>MYRANKS_H[[#This Row],[H]]/MYRANKS_H[[#This Row],[AB]]</f>
        <v>0.27419354838709675</v>
      </c>
    </row>
    <row r="514" spans="1:16" x14ac:dyDescent="0.25">
      <c r="A514" s="9" t="s">
        <v>20335</v>
      </c>
      <c r="B514" s="16" t="str">
        <f>VLOOKUP(MYRANKS_H[[#This Row],[PLAYERID]],PLAYERIDMAP[],COLUMN(PLAYERIDMAP[LASTNAME]),FALSE)</f>
        <v>Snyder</v>
      </c>
      <c r="C514" s="13" t="str">
        <f>VLOOKUP(MYRANKS_H[[#This Row],[PLAYERID]],PLAYERIDMAP[],COLUMN(PLAYERIDMAP[FIRSTNAME]),FALSE)</f>
        <v xml:space="preserve">Brandon </v>
      </c>
      <c r="D514" s="13" t="str">
        <f>VLOOKUP(MYRANKS_H[[#This Row],[PLAYERID]],PLAYERIDMAP[],COLUMN(PLAYERIDMAP[TEAM]),FALSE)</f>
        <v>TEX</v>
      </c>
      <c r="E514" s="13" t="str">
        <f>VLOOKUP(MYRANKS_H[[#This Row],[PLAYERID]],PLAYERIDMAP[],COLUMN(PLAYERIDMAP[POS]),FALSE)</f>
        <v>1B</v>
      </c>
      <c r="F514" s="13">
        <f>VLOOKUP(MYRANKS_H[[#This Row],[PLAYERID]],PLAYERIDMAP[],COLUMN(PLAYERIDMAP[IDFANGRAPHS]),FALSE)</f>
        <v>9856</v>
      </c>
      <c r="G514" s="13">
        <f>VLOOKUP(MYRANKS_H[[#This Row],[IDFRANGRAPHS]],STEAMER_H[],COLUMN(STEAMER_H[PA]),FALSE)</f>
        <v>155</v>
      </c>
      <c r="H514" s="13">
        <f>VLOOKUP(MYRANKS_H[[#This Row],[IDFRANGRAPHS]],STEAMER_H[],COLUMN(STEAMER_H[AB]),FALSE)</f>
        <v>141</v>
      </c>
      <c r="I514" s="13">
        <f>VLOOKUP(MYRANKS_H[[#This Row],[IDFRANGRAPHS]],STEAMER_H[],COLUMN(STEAMER_H[H]),FALSE)</f>
        <v>35</v>
      </c>
      <c r="J514" s="13">
        <f>VLOOKUP(MYRANKS_H[[#This Row],[IDFRANGRAPHS]],STEAMER_H[],COLUMN(STEAMER_H[HR]),FALSE)</f>
        <v>4</v>
      </c>
      <c r="K514" s="13">
        <f>VLOOKUP(MYRANKS_H[[#This Row],[IDFRANGRAPHS]],STEAMER_H[],COLUMN(STEAMER_H[R]),FALSE)</f>
        <v>17</v>
      </c>
      <c r="L514" s="13">
        <f>VLOOKUP(MYRANKS_H[[#This Row],[IDFRANGRAPHS]],STEAMER_H[],COLUMN(STEAMER_H[RBI]),FALSE)</f>
        <v>18</v>
      </c>
      <c r="M514" s="13">
        <f>VLOOKUP(MYRANKS_H[[#This Row],[IDFRANGRAPHS]],STEAMER_H[],COLUMN(STEAMER_H[BB]),FALSE)</f>
        <v>10</v>
      </c>
      <c r="N514" s="13">
        <f>VLOOKUP(MYRANKS_H[[#This Row],[IDFRANGRAPHS]],STEAMER_H[],COLUMN(STEAMER_H[SO]),FALSE)</f>
        <v>38</v>
      </c>
      <c r="O514" s="13">
        <f>VLOOKUP(MYRANKS_H[[#This Row],[IDFRANGRAPHS]],STEAMER_H[],COLUMN(STEAMER_H[SB]),FALSE)</f>
        <v>1</v>
      </c>
      <c r="P514" s="15">
        <f>MYRANKS_H[[#This Row],[H]]/MYRANKS_H[[#This Row],[AB]]</f>
        <v>0.24822695035460993</v>
      </c>
    </row>
    <row r="515" spans="1:16" x14ac:dyDescent="0.25">
      <c r="A515" s="9" t="s">
        <v>20339</v>
      </c>
      <c r="B515" s="16" t="str">
        <f>VLOOKUP(MYRANKS_H[[#This Row],[PLAYERID]],PLAYERIDMAP[],COLUMN(PLAYERIDMAP[LASTNAME]),FALSE)</f>
        <v>Snyder</v>
      </c>
      <c r="C515" s="13" t="str">
        <f>VLOOKUP(MYRANKS_H[[#This Row],[PLAYERID]],PLAYERIDMAP[],COLUMN(PLAYERIDMAP[FIRSTNAME]),FALSE)</f>
        <v xml:space="preserve">Chris </v>
      </c>
      <c r="D515" s="13" t="str">
        <f>VLOOKUP(MYRANKS_H[[#This Row],[PLAYERID]],PLAYERIDMAP[],COLUMN(PLAYERIDMAP[TEAM]),FALSE)</f>
        <v>HOU</v>
      </c>
      <c r="E515" s="13" t="str">
        <f>VLOOKUP(MYRANKS_H[[#This Row],[PLAYERID]],PLAYERIDMAP[],COLUMN(PLAYERIDMAP[POS]),FALSE)</f>
        <v>C</v>
      </c>
      <c r="F515" s="13">
        <f>VLOOKUP(MYRANKS_H[[#This Row],[PLAYERID]],PLAYERIDMAP[],COLUMN(PLAYERIDMAP[IDFANGRAPHS]),FALSE)</f>
        <v>4606</v>
      </c>
      <c r="G515" s="13">
        <f>VLOOKUP(MYRANKS_H[[#This Row],[IDFRANGRAPHS]],STEAMER_H[],COLUMN(STEAMER_H[PA]),FALSE)</f>
        <v>100</v>
      </c>
      <c r="H515" s="13">
        <f>VLOOKUP(MYRANKS_H[[#This Row],[IDFRANGRAPHS]],STEAMER_H[],COLUMN(STEAMER_H[AB]),FALSE)</f>
        <v>85</v>
      </c>
      <c r="I515" s="13">
        <f>VLOOKUP(MYRANKS_H[[#This Row],[IDFRANGRAPHS]],STEAMER_H[],COLUMN(STEAMER_H[H]),FALSE)</f>
        <v>18</v>
      </c>
      <c r="J515" s="13">
        <f>VLOOKUP(MYRANKS_H[[#This Row],[IDFRANGRAPHS]],STEAMER_H[],COLUMN(STEAMER_H[HR]),FALSE)</f>
        <v>3</v>
      </c>
      <c r="K515" s="13">
        <f>VLOOKUP(MYRANKS_H[[#This Row],[IDFRANGRAPHS]],STEAMER_H[],COLUMN(STEAMER_H[R]),FALSE)</f>
        <v>11</v>
      </c>
      <c r="L515" s="13">
        <f>VLOOKUP(MYRANKS_H[[#This Row],[IDFRANGRAPHS]],STEAMER_H[],COLUMN(STEAMER_H[RBI]),FALSE)</f>
        <v>10</v>
      </c>
      <c r="M515" s="13">
        <f>VLOOKUP(MYRANKS_H[[#This Row],[IDFRANGRAPHS]],STEAMER_H[],COLUMN(STEAMER_H[BB]),FALSE)</f>
        <v>13</v>
      </c>
      <c r="N515" s="13">
        <f>VLOOKUP(MYRANKS_H[[#This Row],[IDFRANGRAPHS]],STEAMER_H[],COLUMN(STEAMER_H[SO]),FALSE)</f>
        <v>24</v>
      </c>
      <c r="O515" s="13">
        <f>VLOOKUP(MYRANKS_H[[#This Row],[IDFRANGRAPHS]],STEAMER_H[],COLUMN(STEAMER_H[SB]),FALSE)</f>
        <v>1</v>
      </c>
      <c r="P515" s="15">
        <f>MYRANKS_H[[#This Row],[H]]/MYRANKS_H[[#This Row],[AB]]</f>
        <v>0.21176470588235294</v>
      </c>
    </row>
    <row r="516" spans="1:16" x14ac:dyDescent="0.25">
      <c r="A516" s="9" t="s">
        <v>20343</v>
      </c>
      <c r="B516" s="16" t="str">
        <f>VLOOKUP(MYRANKS_H[[#This Row],[PLAYERID]],PLAYERIDMAP[],COLUMN(PLAYERIDMAP[LASTNAME]),FALSE)</f>
        <v>Sogard</v>
      </c>
      <c r="C516" s="13" t="str">
        <f>VLOOKUP(MYRANKS_H[[#This Row],[PLAYERID]],PLAYERIDMAP[],COLUMN(PLAYERIDMAP[FIRSTNAME]),FALSE)</f>
        <v xml:space="preserve">Eric </v>
      </c>
      <c r="D516" s="13" t="str">
        <f>VLOOKUP(MYRANKS_H[[#This Row],[PLAYERID]],PLAYERIDMAP[],COLUMN(PLAYERIDMAP[TEAM]),FALSE)</f>
        <v>OAK</v>
      </c>
      <c r="E516" s="13" t="str">
        <f>VLOOKUP(MYRANKS_H[[#This Row],[PLAYERID]],PLAYERIDMAP[],COLUMN(PLAYERIDMAP[POS]),FALSE)</f>
        <v>3B</v>
      </c>
      <c r="F516" s="13">
        <f>VLOOKUP(MYRANKS_H[[#This Row],[PLAYERID]],PLAYERIDMAP[],COLUMN(PLAYERIDMAP[IDFANGRAPHS]),FALSE)</f>
        <v>7927</v>
      </c>
      <c r="G516" s="13">
        <f>VLOOKUP(MYRANKS_H[[#This Row],[IDFRANGRAPHS]],STEAMER_H[],COLUMN(STEAMER_H[PA]),FALSE)</f>
        <v>100</v>
      </c>
      <c r="H516" s="13">
        <f>VLOOKUP(MYRANKS_H[[#This Row],[IDFRANGRAPHS]],STEAMER_H[],COLUMN(STEAMER_H[AB]),FALSE)</f>
        <v>89</v>
      </c>
      <c r="I516" s="13">
        <f>VLOOKUP(MYRANKS_H[[#This Row],[IDFRANGRAPHS]],STEAMER_H[],COLUMN(STEAMER_H[H]),FALSE)</f>
        <v>24</v>
      </c>
      <c r="J516" s="13">
        <f>VLOOKUP(MYRANKS_H[[#This Row],[IDFRANGRAPHS]],STEAMER_H[],COLUMN(STEAMER_H[HR]),FALSE)</f>
        <v>2</v>
      </c>
      <c r="K516" s="13">
        <f>VLOOKUP(MYRANKS_H[[#This Row],[IDFRANGRAPHS]],STEAMER_H[],COLUMN(STEAMER_H[R]),FALSE)</f>
        <v>11</v>
      </c>
      <c r="L516" s="13">
        <f>VLOOKUP(MYRANKS_H[[#This Row],[IDFRANGRAPHS]],STEAMER_H[],COLUMN(STEAMER_H[RBI]),FALSE)</f>
        <v>10</v>
      </c>
      <c r="M516" s="13">
        <f>VLOOKUP(MYRANKS_H[[#This Row],[IDFRANGRAPHS]],STEAMER_H[],COLUMN(STEAMER_H[BB]),FALSE)</f>
        <v>9</v>
      </c>
      <c r="N516" s="13">
        <f>VLOOKUP(MYRANKS_H[[#This Row],[IDFRANGRAPHS]],STEAMER_H[],COLUMN(STEAMER_H[SO]),FALSE)</f>
        <v>12</v>
      </c>
      <c r="O516" s="13">
        <f>VLOOKUP(MYRANKS_H[[#This Row],[IDFRANGRAPHS]],STEAMER_H[],COLUMN(STEAMER_H[SB]),FALSE)</f>
        <v>3</v>
      </c>
      <c r="P516" s="15">
        <f>MYRANKS_H[[#This Row],[H]]/MYRANKS_H[[#This Row],[AB]]</f>
        <v>0.2696629213483146</v>
      </c>
    </row>
    <row r="517" spans="1:16" x14ac:dyDescent="0.25">
      <c r="A517" s="9" t="s">
        <v>20346</v>
      </c>
      <c r="B517" s="16" t="str">
        <f>VLOOKUP(MYRANKS_H[[#This Row],[PLAYERID]],PLAYERIDMAP[],COLUMN(PLAYERIDMAP[LASTNAME]),FALSE)</f>
        <v>Solano</v>
      </c>
      <c r="C517" s="13" t="str">
        <f>VLOOKUP(MYRANKS_H[[#This Row],[PLAYERID]],PLAYERIDMAP[],COLUMN(PLAYERIDMAP[FIRSTNAME]),FALSE)</f>
        <v xml:space="preserve">Donovan </v>
      </c>
      <c r="D517" s="13" t="str">
        <f>VLOOKUP(MYRANKS_H[[#This Row],[PLAYERID]],PLAYERIDMAP[],COLUMN(PLAYERIDMAP[TEAM]),FALSE)</f>
        <v>MIA</v>
      </c>
      <c r="E517" s="13" t="str">
        <f>VLOOKUP(MYRANKS_H[[#This Row],[PLAYERID]],PLAYERIDMAP[],COLUMN(PLAYERIDMAP[POS]),FALSE)</f>
        <v>2B</v>
      </c>
      <c r="F517" s="13">
        <f>VLOOKUP(MYRANKS_H[[#This Row],[PLAYERID]],PLAYERIDMAP[],COLUMN(PLAYERIDMAP[IDFANGRAPHS]),FALSE)</f>
        <v>8623</v>
      </c>
      <c r="G517" s="13">
        <f>VLOOKUP(MYRANKS_H[[#This Row],[IDFRANGRAPHS]],STEAMER_H[],COLUMN(STEAMER_H[PA]),FALSE)</f>
        <v>411</v>
      </c>
      <c r="H517" s="13">
        <f>VLOOKUP(MYRANKS_H[[#This Row],[IDFRANGRAPHS]],STEAMER_H[],COLUMN(STEAMER_H[AB]),FALSE)</f>
        <v>378</v>
      </c>
      <c r="I517" s="13">
        <f>VLOOKUP(MYRANKS_H[[#This Row],[IDFRANGRAPHS]],STEAMER_H[],COLUMN(STEAMER_H[H]),FALSE)</f>
        <v>97</v>
      </c>
      <c r="J517" s="13">
        <f>VLOOKUP(MYRANKS_H[[#This Row],[IDFRANGRAPHS]],STEAMER_H[],COLUMN(STEAMER_H[HR]),FALSE)</f>
        <v>3</v>
      </c>
      <c r="K517" s="13">
        <f>VLOOKUP(MYRANKS_H[[#This Row],[IDFRANGRAPHS]],STEAMER_H[],COLUMN(STEAMER_H[R]),FALSE)</f>
        <v>35</v>
      </c>
      <c r="L517" s="13">
        <f>VLOOKUP(MYRANKS_H[[#This Row],[IDFRANGRAPHS]],STEAMER_H[],COLUMN(STEAMER_H[RBI]),FALSE)</f>
        <v>35</v>
      </c>
      <c r="M517" s="13">
        <f>VLOOKUP(MYRANKS_H[[#This Row],[IDFRANGRAPHS]],STEAMER_H[],COLUMN(STEAMER_H[BB]),FALSE)</f>
        <v>24</v>
      </c>
      <c r="N517" s="13">
        <f>VLOOKUP(MYRANKS_H[[#This Row],[IDFRANGRAPHS]],STEAMER_H[],COLUMN(STEAMER_H[SO]),FALSE)</f>
        <v>65</v>
      </c>
      <c r="O517" s="13">
        <f>VLOOKUP(MYRANKS_H[[#This Row],[IDFRANGRAPHS]],STEAMER_H[],COLUMN(STEAMER_H[SB]),FALSE)</f>
        <v>5</v>
      </c>
      <c r="P517" s="15">
        <f>MYRANKS_H[[#This Row],[H]]/MYRANKS_H[[#This Row],[AB]]</f>
        <v>0.25661375661375663</v>
      </c>
    </row>
    <row r="518" spans="1:16" x14ac:dyDescent="0.25">
      <c r="A518" s="9" t="s">
        <v>20348</v>
      </c>
      <c r="B518" s="16" t="str">
        <f>VLOOKUP(MYRANKS_H[[#This Row],[PLAYERID]],PLAYERIDMAP[],COLUMN(PLAYERIDMAP[LASTNAME]),FALSE)</f>
        <v>Solis</v>
      </c>
      <c r="C518" s="13" t="str">
        <f>VLOOKUP(MYRANKS_H[[#This Row],[PLAYERID]],PLAYERIDMAP[],COLUMN(PLAYERIDMAP[FIRSTNAME]),FALSE)</f>
        <v xml:space="preserve">Ali </v>
      </c>
      <c r="D518" s="13" t="str">
        <f>VLOOKUP(MYRANKS_H[[#This Row],[PLAYERID]],PLAYERIDMAP[],COLUMN(PLAYERIDMAP[TEAM]),FALSE)</f>
        <v>-</v>
      </c>
      <c r="E518" s="13" t="str">
        <f>VLOOKUP(MYRANKS_H[[#This Row],[PLAYERID]],PLAYERIDMAP[],COLUMN(PLAYERIDMAP[POS]),FALSE)</f>
        <v>-</v>
      </c>
      <c r="F518" s="13">
        <f>VLOOKUP(MYRANKS_H[[#This Row],[PLAYERID]],PLAYERIDMAP[],COLUMN(PLAYERIDMAP[IDFANGRAPHS]),FALSE)</f>
        <v>8848</v>
      </c>
      <c r="G518" s="13">
        <f>VLOOKUP(MYRANKS_H[[#This Row],[IDFRANGRAPHS]],STEAMER_H[],COLUMN(STEAMER_H[PA]),FALSE)</f>
        <v>100</v>
      </c>
      <c r="H518" s="13">
        <f>VLOOKUP(MYRANKS_H[[#This Row],[IDFRANGRAPHS]],STEAMER_H[],COLUMN(STEAMER_H[AB]),FALSE)</f>
        <v>94</v>
      </c>
      <c r="I518" s="13">
        <f>VLOOKUP(MYRANKS_H[[#This Row],[IDFRANGRAPHS]],STEAMER_H[],COLUMN(STEAMER_H[H]),FALSE)</f>
        <v>22</v>
      </c>
      <c r="J518" s="13">
        <f>VLOOKUP(MYRANKS_H[[#This Row],[IDFRANGRAPHS]],STEAMER_H[],COLUMN(STEAMER_H[HR]),FALSE)</f>
        <v>2</v>
      </c>
      <c r="K518" s="13">
        <f>VLOOKUP(MYRANKS_H[[#This Row],[IDFRANGRAPHS]],STEAMER_H[],COLUMN(STEAMER_H[R]),FALSE)</f>
        <v>8</v>
      </c>
      <c r="L518" s="13">
        <f>VLOOKUP(MYRANKS_H[[#This Row],[IDFRANGRAPHS]],STEAMER_H[],COLUMN(STEAMER_H[RBI]),FALSE)</f>
        <v>9</v>
      </c>
      <c r="M518" s="13">
        <f>VLOOKUP(MYRANKS_H[[#This Row],[IDFRANGRAPHS]],STEAMER_H[],COLUMN(STEAMER_H[BB]),FALSE)</f>
        <v>4</v>
      </c>
      <c r="N518" s="13">
        <f>VLOOKUP(MYRANKS_H[[#This Row],[IDFRANGRAPHS]],STEAMER_H[],COLUMN(STEAMER_H[SO]),FALSE)</f>
        <v>24</v>
      </c>
      <c r="O518" s="13">
        <f>VLOOKUP(MYRANKS_H[[#This Row],[IDFRANGRAPHS]],STEAMER_H[],COLUMN(STEAMER_H[SB]),FALSE)</f>
        <v>0</v>
      </c>
      <c r="P518" s="15">
        <f>MYRANKS_H[[#This Row],[H]]/MYRANKS_H[[#This Row],[AB]]</f>
        <v>0.23404255319148937</v>
      </c>
    </row>
    <row r="519" spans="1:16" x14ac:dyDescent="0.25">
      <c r="A519" s="9" t="s">
        <v>20349</v>
      </c>
      <c r="B519" s="16" t="str">
        <f>VLOOKUP(MYRANKS_H[[#This Row],[PLAYERID]],PLAYERIDMAP[],COLUMN(PLAYERIDMAP[LASTNAME]),FALSE)</f>
        <v>Soriano</v>
      </c>
      <c r="C519" s="13" t="str">
        <f>VLOOKUP(MYRANKS_H[[#This Row],[PLAYERID]],PLAYERIDMAP[],COLUMN(PLAYERIDMAP[FIRSTNAME]),FALSE)</f>
        <v xml:space="preserve">Alfonso </v>
      </c>
      <c r="D519" s="13" t="str">
        <f>VLOOKUP(MYRANKS_H[[#This Row],[PLAYERID]],PLAYERIDMAP[],COLUMN(PLAYERIDMAP[TEAM]),FALSE)</f>
        <v>CHC</v>
      </c>
      <c r="E519" s="13" t="str">
        <f>VLOOKUP(MYRANKS_H[[#This Row],[PLAYERID]],PLAYERIDMAP[],COLUMN(PLAYERIDMAP[POS]),FALSE)</f>
        <v>OF</v>
      </c>
      <c r="F519" s="13">
        <f>VLOOKUP(MYRANKS_H[[#This Row],[PLAYERID]],PLAYERIDMAP[],COLUMN(PLAYERIDMAP[IDFANGRAPHS]),FALSE)</f>
        <v>847</v>
      </c>
      <c r="G519" s="13">
        <f>VLOOKUP(MYRANKS_H[[#This Row],[IDFRANGRAPHS]],STEAMER_H[],COLUMN(STEAMER_H[PA]),FALSE)</f>
        <v>498</v>
      </c>
      <c r="H519" s="13">
        <f>VLOOKUP(MYRANKS_H[[#This Row],[IDFRANGRAPHS]],STEAMER_H[],COLUMN(STEAMER_H[AB]),FALSE)</f>
        <v>454</v>
      </c>
      <c r="I519" s="13">
        <f>VLOOKUP(MYRANKS_H[[#This Row],[IDFRANGRAPHS]],STEAMER_H[],COLUMN(STEAMER_H[H]),FALSE)</f>
        <v>111</v>
      </c>
      <c r="J519" s="13">
        <f>VLOOKUP(MYRANKS_H[[#This Row],[IDFRANGRAPHS]],STEAMER_H[],COLUMN(STEAMER_H[HR]),FALSE)</f>
        <v>21</v>
      </c>
      <c r="K519" s="13">
        <f>VLOOKUP(MYRANKS_H[[#This Row],[IDFRANGRAPHS]],STEAMER_H[],COLUMN(STEAMER_H[R]),FALSE)</f>
        <v>58</v>
      </c>
      <c r="L519" s="13">
        <f>VLOOKUP(MYRANKS_H[[#This Row],[IDFRANGRAPHS]],STEAMER_H[],COLUMN(STEAMER_H[RBI]),FALSE)</f>
        <v>69</v>
      </c>
      <c r="M519" s="13">
        <f>VLOOKUP(MYRANKS_H[[#This Row],[IDFRANGRAPHS]],STEAMER_H[],COLUMN(STEAMER_H[BB]),FALSE)</f>
        <v>35</v>
      </c>
      <c r="N519" s="13">
        <f>VLOOKUP(MYRANKS_H[[#This Row],[IDFRANGRAPHS]],STEAMER_H[],COLUMN(STEAMER_H[SO]),FALSE)</f>
        <v>120</v>
      </c>
      <c r="O519" s="13">
        <f>VLOOKUP(MYRANKS_H[[#This Row],[IDFRANGRAPHS]],STEAMER_H[],COLUMN(STEAMER_H[SB]),FALSE)</f>
        <v>3</v>
      </c>
      <c r="P519" s="15">
        <f>MYRANKS_H[[#This Row],[H]]/MYRANKS_H[[#This Row],[AB]]</f>
        <v>0.24449339207048459</v>
      </c>
    </row>
    <row r="520" spans="1:16" x14ac:dyDescent="0.25">
      <c r="A520" s="9" t="s">
        <v>20361</v>
      </c>
      <c r="B520" s="16" t="str">
        <f>VLOOKUP(MYRANKS_H[[#This Row],[PLAYERID]],PLAYERIDMAP[],COLUMN(PLAYERIDMAP[LASTNAME]),FALSE)</f>
        <v>Soto</v>
      </c>
      <c r="C520" s="13" t="str">
        <f>VLOOKUP(MYRANKS_H[[#This Row],[PLAYERID]],PLAYERIDMAP[],COLUMN(PLAYERIDMAP[FIRSTNAME]),FALSE)</f>
        <v xml:space="preserve">Geovany </v>
      </c>
      <c r="D520" s="13" t="str">
        <f>VLOOKUP(MYRANKS_H[[#This Row],[PLAYERID]],PLAYERIDMAP[],COLUMN(PLAYERIDMAP[TEAM]),FALSE)</f>
        <v>TEX</v>
      </c>
      <c r="E520" s="13" t="str">
        <f>VLOOKUP(MYRANKS_H[[#This Row],[PLAYERID]],PLAYERIDMAP[],COLUMN(PLAYERIDMAP[POS]),FALSE)</f>
        <v>C</v>
      </c>
      <c r="F520" s="13">
        <f>VLOOKUP(MYRANKS_H[[#This Row],[PLAYERID]],PLAYERIDMAP[],COLUMN(PLAYERIDMAP[IDFANGRAPHS]),FALSE)</f>
        <v>3707</v>
      </c>
      <c r="G520" s="13">
        <f>VLOOKUP(MYRANKS_H[[#This Row],[IDFRANGRAPHS]],STEAMER_H[],COLUMN(STEAMER_H[PA]),FALSE)</f>
        <v>195</v>
      </c>
      <c r="H520" s="13">
        <f>VLOOKUP(MYRANKS_H[[#This Row],[IDFRANGRAPHS]],STEAMER_H[],COLUMN(STEAMER_H[AB]),FALSE)</f>
        <v>170</v>
      </c>
      <c r="I520" s="13">
        <f>VLOOKUP(MYRANKS_H[[#This Row],[IDFRANGRAPHS]],STEAMER_H[],COLUMN(STEAMER_H[H]),FALSE)</f>
        <v>40</v>
      </c>
      <c r="J520" s="13">
        <f>VLOOKUP(MYRANKS_H[[#This Row],[IDFRANGRAPHS]],STEAMER_H[],COLUMN(STEAMER_H[HR]),FALSE)</f>
        <v>7</v>
      </c>
      <c r="K520" s="13">
        <f>VLOOKUP(MYRANKS_H[[#This Row],[IDFRANGRAPHS]],STEAMER_H[],COLUMN(STEAMER_H[R]),FALSE)</f>
        <v>23</v>
      </c>
      <c r="L520" s="13">
        <f>VLOOKUP(MYRANKS_H[[#This Row],[IDFRANGRAPHS]],STEAMER_H[],COLUMN(STEAMER_H[RBI]),FALSE)</f>
        <v>23</v>
      </c>
      <c r="M520" s="13">
        <f>VLOOKUP(MYRANKS_H[[#This Row],[IDFRANGRAPHS]],STEAMER_H[],COLUMN(STEAMER_H[BB]),FALSE)</f>
        <v>20</v>
      </c>
      <c r="N520" s="13">
        <f>VLOOKUP(MYRANKS_H[[#This Row],[IDFRANGRAPHS]],STEAMER_H[],COLUMN(STEAMER_H[SO]),FALSE)</f>
        <v>42</v>
      </c>
      <c r="O520" s="13">
        <f>VLOOKUP(MYRANKS_H[[#This Row],[IDFRANGRAPHS]],STEAMER_H[],COLUMN(STEAMER_H[SB]),FALSE)</f>
        <v>1</v>
      </c>
      <c r="P520" s="15">
        <f>MYRANKS_H[[#This Row],[H]]/MYRANKS_H[[#This Row],[AB]]</f>
        <v>0.23529411764705882</v>
      </c>
    </row>
    <row r="521" spans="1:16" x14ac:dyDescent="0.25">
      <c r="A521" s="9" t="s">
        <v>20365</v>
      </c>
      <c r="B521" s="16" t="str">
        <f>VLOOKUP(MYRANKS_H[[#This Row],[PLAYERID]],PLAYERIDMAP[],COLUMN(PLAYERIDMAP[LASTNAME]),FALSE)</f>
        <v>Span</v>
      </c>
      <c r="C521" s="13" t="str">
        <f>VLOOKUP(MYRANKS_H[[#This Row],[PLAYERID]],PLAYERIDMAP[],COLUMN(PLAYERIDMAP[FIRSTNAME]),FALSE)</f>
        <v xml:space="preserve">Denard </v>
      </c>
      <c r="D521" s="13" t="str">
        <f>VLOOKUP(MYRANKS_H[[#This Row],[PLAYERID]],PLAYERIDMAP[],COLUMN(PLAYERIDMAP[TEAM]),FALSE)</f>
        <v>WAS</v>
      </c>
      <c r="E521" s="13" t="str">
        <f>VLOOKUP(MYRANKS_H[[#This Row],[PLAYERID]],PLAYERIDMAP[],COLUMN(PLAYERIDMAP[POS]),FALSE)</f>
        <v>OF</v>
      </c>
      <c r="F521" s="13">
        <f>VLOOKUP(MYRANKS_H[[#This Row],[PLAYERID]],PLAYERIDMAP[],COLUMN(PLAYERIDMAP[IDFANGRAPHS]),FALSE)</f>
        <v>8347</v>
      </c>
      <c r="G521" s="13">
        <f>VLOOKUP(MYRANKS_H[[#This Row],[IDFRANGRAPHS]],STEAMER_H[],COLUMN(STEAMER_H[PA]),FALSE)</f>
        <v>591</v>
      </c>
      <c r="H521" s="13">
        <f>VLOOKUP(MYRANKS_H[[#This Row],[IDFRANGRAPHS]],STEAMER_H[],COLUMN(STEAMER_H[AB]),FALSE)</f>
        <v>530</v>
      </c>
      <c r="I521" s="13">
        <f>VLOOKUP(MYRANKS_H[[#This Row],[IDFRANGRAPHS]],STEAMER_H[],COLUMN(STEAMER_H[H]),FALSE)</f>
        <v>142</v>
      </c>
      <c r="J521" s="13">
        <f>VLOOKUP(MYRANKS_H[[#This Row],[IDFRANGRAPHS]],STEAMER_H[],COLUMN(STEAMER_H[HR]),FALSE)</f>
        <v>5</v>
      </c>
      <c r="K521" s="13">
        <f>VLOOKUP(MYRANKS_H[[#This Row],[IDFRANGRAPHS]],STEAMER_H[],COLUMN(STEAMER_H[R]),FALSE)</f>
        <v>70</v>
      </c>
      <c r="L521" s="13">
        <f>VLOOKUP(MYRANKS_H[[#This Row],[IDFRANGRAPHS]],STEAMER_H[],COLUMN(STEAMER_H[RBI]),FALSE)</f>
        <v>44</v>
      </c>
      <c r="M521" s="13">
        <f>VLOOKUP(MYRANKS_H[[#This Row],[IDFRANGRAPHS]],STEAMER_H[],COLUMN(STEAMER_H[BB]),FALSE)</f>
        <v>49</v>
      </c>
      <c r="N521" s="13">
        <f>VLOOKUP(MYRANKS_H[[#This Row],[IDFRANGRAPHS]],STEAMER_H[],COLUMN(STEAMER_H[SO]),FALSE)</f>
        <v>67</v>
      </c>
      <c r="O521" s="13">
        <f>VLOOKUP(MYRANKS_H[[#This Row],[IDFRANGRAPHS]],STEAMER_H[],COLUMN(STEAMER_H[SB]),FALSE)</f>
        <v>13</v>
      </c>
      <c r="P521" s="15">
        <f>MYRANKS_H[[#This Row],[H]]/MYRANKS_H[[#This Row],[AB]]</f>
        <v>0.26792452830188679</v>
      </c>
    </row>
    <row r="522" spans="1:16" x14ac:dyDescent="0.25">
      <c r="A522" s="9" t="s">
        <v>20369</v>
      </c>
      <c r="B522" s="16" t="str">
        <f>VLOOKUP(MYRANKS_H[[#This Row],[PLAYERID]],PLAYERIDMAP[],COLUMN(PLAYERIDMAP[LASTNAME]),FALSE)</f>
        <v>Springer</v>
      </c>
      <c r="C522" s="13" t="str">
        <f>VLOOKUP(MYRANKS_H[[#This Row],[PLAYERID]],PLAYERIDMAP[],COLUMN(PLAYERIDMAP[FIRSTNAME]),FALSE)</f>
        <v xml:space="preserve">George </v>
      </c>
      <c r="D522" s="13" t="str">
        <f>VLOOKUP(MYRANKS_H[[#This Row],[PLAYERID]],PLAYERIDMAP[],COLUMN(PLAYERIDMAP[TEAM]),FALSE)</f>
        <v>HOU</v>
      </c>
      <c r="E522" s="13" t="str">
        <f>VLOOKUP(MYRANKS_H[[#This Row],[PLAYERID]],PLAYERIDMAP[],COLUMN(PLAYERIDMAP[POS]),FALSE)</f>
        <v>OF</v>
      </c>
      <c r="F522" s="13" t="str">
        <f>VLOOKUP(MYRANKS_H[[#This Row],[PLAYERID]],PLAYERIDMAP[],COLUMN(PLAYERIDMAP[IDFANGRAPHS]),FALSE)</f>
        <v>sa526414</v>
      </c>
      <c r="G522" s="13">
        <f>VLOOKUP(MYRANKS_H[[#This Row],[IDFRANGRAPHS]],STEAMER_H[],COLUMN(STEAMER_H[PA]),FALSE)</f>
        <v>175</v>
      </c>
      <c r="H522" s="13">
        <f>VLOOKUP(MYRANKS_H[[#This Row],[IDFRANGRAPHS]],STEAMER_H[],COLUMN(STEAMER_H[AB]),FALSE)</f>
        <v>158</v>
      </c>
      <c r="I522" s="13">
        <f>VLOOKUP(MYRANKS_H[[#This Row],[IDFRANGRAPHS]],STEAMER_H[],COLUMN(STEAMER_H[H]),FALSE)</f>
        <v>38</v>
      </c>
      <c r="J522" s="13">
        <f>VLOOKUP(MYRANKS_H[[#This Row],[IDFRANGRAPHS]],STEAMER_H[],COLUMN(STEAMER_H[HR]),FALSE)</f>
        <v>4</v>
      </c>
      <c r="K522" s="13">
        <f>VLOOKUP(MYRANKS_H[[#This Row],[IDFRANGRAPHS]],STEAMER_H[],COLUMN(STEAMER_H[R]),FALSE)</f>
        <v>18</v>
      </c>
      <c r="L522" s="13">
        <f>VLOOKUP(MYRANKS_H[[#This Row],[IDFRANGRAPHS]],STEAMER_H[],COLUMN(STEAMER_H[RBI]),FALSE)</f>
        <v>19</v>
      </c>
      <c r="M522" s="13">
        <f>VLOOKUP(MYRANKS_H[[#This Row],[IDFRANGRAPHS]],STEAMER_H[],COLUMN(STEAMER_H[BB]),FALSE)</f>
        <v>12</v>
      </c>
      <c r="N522" s="13">
        <f>VLOOKUP(MYRANKS_H[[#This Row],[IDFRANGRAPHS]],STEAMER_H[],COLUMN(STEAMER_H[SO]),FALSE)</f>
        <v>49</v>
      </c>
      <c r="O522" s="13">
        <f>VLOOKUP(MYRANKS_H[[#This Row],[IDFRANGRAPHS]],STEAMER_H[],COLUMN(STEAMER_H[SB]),FALSE)</f>
        <v>8</v>
      </c>
      <c r="P522" s="15">
        <f>MYRANKS_H[[#This Row],[H]]/MYRANKS_H[[#This Row],[AB]]</f>
        <v>0.24050632911392406</v>
      </c>
    </row>
    <row r="523" spans="1:16" x14ac:dyDescent="0.25">
      <c r="A523" s="9" t="s">
        <v>20375</v>
      </c>
      <c r="B523" s="16" t="str">
        <f>VLOOKUP(MYRANKS_H[[#This Row],[PLAYERID]],PLAYERIDMAP[],COLUMN(PLAYERIDMAP[LASTNAME]),FALSE)</f>
        <v>Stanton</v>
      </c>
      <c r="C523" s="13" t="str">
        <f>VLOOKUP(MYRANKS_H[[#This Row],[PLAYERID]],PLAYERIDMAP[],COLUMN(PLAYERIDMAP[FIRSTNAME]),FALSE)</f>
        <v xml:space="preserve">Giancarlo </v>
      </c>
      <c r="D523" s="13" t="str">
        <f>VLOOKUP(MYRANKS_H[[#This Row],[PLAYERID]],PLAYERIDMAP[],COLUMN(PLAYERIDMAP[TEAM]),FALSE)</f>
        <v>MIA</v>
      </c>
      <c r="E523" s="13" t="str">
        <f>VLOOKUP(MYRANKS_H[[#This Row],[PLAYERID]],PLAYERIDMAP[],COLUMN(PLAYERIDMAP[POS]),FALSE)</f>
        <v>OF</v>
      </c>
      <c r="F523" s="13">
        <f>VLOOKUP(MYRANKS_H[[#This Row],[PLAYERID]],PLAYERIDMAP[],COLUMN(PLAYERIDMAP[IDFANGRAPHS]),FALSE)</f>
        <v>4949</v>
      </c>
      <c r="G523" s="13">
        <f>VLOOKUP(MYRANKS_H[[#This Row],[IDFRANGRAPHS]],STEAMER_H[],COLUMN(STEAMER_H[PA]),FALSE)</f>
        <v>614</v>
      </c>
      <c r="H523" s="13">
        <f>VLOOKUP(MYRANKS_H[[#This Row],[IDFRANGRAPHS]],STEAMER_H[],COLUMN(STEAMER_H[AB]),FALSE)</f>
        <v>537</v>
      </c>
      <c r="I523" s="13">
        <f>VLOOKUP(MYRANKS_H[[#This Row],[IDFRANGRAPHS]],STEAMER_H[],COLUMN(STEAMER_H[H]),FALSE)</f>
        <v>147</v>
      </c>
      <c r="J523" s="13">
        <f>VLOOKUP(MYRANKS_H[[#This Row],[IDFRANGRAPHS]],STEAMER_H[],COLUMN(STEAMER_H[HR]),FALSE)</f>
        <v>42</v>
      </c>
      <c r="K523" s="13">
        <f>VLOOKUP(MYRANKS_H[[#This Row],[IDFRANGRAPHS]],STEAMER_H[],COLUMN(STEAMER_H[R]),FALSE)</f>
        <v>89</v>
      </c>
      <c r="L523" s="13">
        <f>VLOOKUP(MYRANKS_H[[#This Row],[IDFRANGRAPHS]],STEAMER_H[],COLUMN(STEAMER_H[RBI]),FALSE)</f>
        <v>107</v>
      </c>
      <c r="M523" s="13">
        <f>VLOOKUP(MYRANKS_H[[#This Row],[IDFRANGRAPHS]],STEAMER_H[],COLUMN(STEAMER_H[BB]),FALSE)</f>
        <v>66</v>
      </c>
      <c r="N523" s="13">
        <f>VLOOKUP(MYRANKS_H[[#This Row],[IDFRANGRAPHS]],STEAMER_H[],COLUMN(STEAMER_H[SO]),FALSE)</f>
        <v>152</v>
      </c>
      <c r="O523" s="13">
        <f>VLOOKUP(MYRANKS_H[[#This Row],[IDFRANGRAPHS]],STEAMER_H[],COLUMN(STEAMER_H[SB]),FALSE)</f>
        <v>4</v>
      </c>
      <c r="P523" s="15">
        <f>MYRANKS_H[[#This Row],[H]]/MYRANKS_H[[#This Row],[AB]]</f>
        <v>0.27374301675977653</v>
      </c>
    </row>
    <row r="524" spans="1:16" x14ac:dyDescent="0.25">
      <c r="A524" s="9" t="s">
        <v>20382</v>
      </c>
      <c r="B524" s="16" t="str">
        <f>VLOOKUP(MYRANKS_H[[#This Row],[PLAYERID]],PLAYERIDMAP[],COLUMN(PLAYERIDMAP[LASTNAME]),FALSE)</f>
        <v>Stewart</v>
      </c>
      <c r="C524" s="13" t="str">
        <f>VLOOKUP(MYRANKS_H[[#This Row],[PLAYERID]],PLAYERIDMAP[],COLUMN(PLAYERIDMAP[FIRSTNAME]),FALSE)</f>
        <v xml:space="preserve">Chris </v>
      </c>
      <c r="D524" s="13" t="str">
        <f>VLOOKUP(MYRANKS_H[[#This Row],[PLAYERID]],PLAYERIDMAP[],COLUMN(PLAYERIDMAP[TEAM]),FALSE)</f>
        <v>NYY</v>
      </c>
      <c r="E524" s="13" t="str">
        <f>VLOOKUP(MYRANKS_H[[#This Row],[PLAYERID]],PLAYERIDMAP[],COLUMN(PLAYERIDMAP[POS]),FALSE)</f>
        <v>C</v>
      </c>
      <c r="F524" s="13">
        <f>VLOOKUP(MYRANKS_H[[#This Row],[PLAYERID]],PLAYERIDMAP[],COLUMN(PLAYERIDMAP[IDFANGRAPHS]),FALSE)</f>
        <v>3878</v>
      </c>
      <c r="G524" s="13">
        <f>VLOOKUP(MYRANKS_H[[#This Row],[IDFRANGRAPHS]],STEAMER_H[],COLUMN(STEAMER_H[PA]),FALSE)</f>
        <v>149</v>
      </c>
      <c r="H524" s="13">
        <f>VLOOKUP(MYRANKS_H[[#This Row],[IDFRANGRAPHS]],STEAMER_H[],COLUMN(STEAMER_H[AB]),FALSE)</f>
        <v>134</v>
      </c>
      <c r="I524" s="13">
        <f>VLOOKUP(MYRANKS_H[[#This Row],[IDFRANGRAPHS]],STEAMER_H[],COLUMN(STEAMER_H[H]),FALSE)</f>
        <v>31</v>
      </c>
      <c r="J524" s="13">
        <f>VLOOKUP(MYRANKS_H[[#This Row],[IDFRANGRAPHS]],STEAMER_H[],COLUMN(STEAMER_H[HR]),FALSE)</f>
        <v>2</v>
      </c>
      <c r="K524" s="13">
        <f>VLOOKUP(MYRANKS_H[[#This Row],[IDFRANGRAPHS]],STEAMER_H[],COLUMN(STEAMER_H[R]),FALSE)</f>
        <v>15</v>
      </c>
      <c r="L524" s="13">
        <f>VLOOKUP(MYRANKS_H[[#This Row],[IDFRANGRAPHS]],STEAMER_H[],COLUMN(STEAMER_H[RBI]),FALSE)</f>
        <v>13</v>
      </c>
      <c r="M524" s="13">
        <f>VLOOKUP(MYRANKS_H[[#This Row],[IDFRANGRAPHS]],STEAMER_H[],COLUMN(STEAMER_H[BB]),FALSE)</f>
        <v>12</v>
      </c>
      <c r="N524" s="13">
        <f>VLOOKUP(MYRANKS_H[[#This Row],[IDFRANGRAPHS]],STEAMER_H[],COLUMN(STEAMER_H[SO]),FALSE)</f>
        <v>20</v>
      </c>
      <c r="O524" s="13">
        <f>VLOOKUP(MYRANKS_H[[#This Row],[IDFRANGRAPHS]],STEAMER_H[],COLUMN(STEAMER_H[SB]),FALSE)</f>
        <v>2</v>
      </c>
      <c r="P524" s="15">
        <f>MYRANKS_H[[#This Row],[H]]/MYRANKS_H[[#This Row],[AB]]</f>
        <v>0.23134328358208955</v>
      </c>
    </row>
    <row r="525" spans="1:16" x14ac:dyDescent="0.25">
      <c r="A525" s="9" t="s">
        <v>20385</v>
      </c>
      <c r="B525" s="16" t="str">
        <f>VLOOKUP(MYRANKS_H[[#This Row],[PLAYERID]],PLAYERIDMAP[],COLUMN(PLAYERIDMAP[LASTNAME]),FALSE)</f>
        <v>Stewart</v>
      </c>
      <c r="C525" s="13" t="str">
        <f>VLOOKUP(MYRANKS_H[[#This Row],[PLAYERID]],PLAYERIDMAP[],COLUMN(PLAYERIDMAP[FIRSTNAME]),FALSE)</f>
        <v xml:space="preserve">Ian </v>
      </c>
      <c r="D525" s="13" t="str">
        <f>VLOOKUP(MYRANKS_H[[#This Row],[PLAYERID]],PLAYERIDMAP[],COLUMN(PLAYERIDMAP[TEAM]),FALSE)</f>
        <v>CHC</v>
      </c>
      <c r="E525" s="13" t="str">
        <f>VLOOKUP(MYRANKS_H[[#This Row],[PLAYERID]],PLAYERIDMAP[],COLUMN(PLAYERIDMAP[POS]),FALSE)</f>
        <v>3B</v>
      </c>
      <c r="F525" s="13">
        <f>VLOOKUP(MYRANKS_H[[#This Row],[PLAYERID]],PLAYERIDMAP[],COLUMN(PLAYERIDMAP[IDFANGRAPHS]),FALSE)</f>
        <v>5950</v>
      </c>
      <c r="G525" s="13">
        <f>VLOOKUP(MYRANKS_H[[#This Row],[IDFRANGRAPHS]],STEAMER_H[],COLUMN(STEAMER_H[PA]),FALSE)</f>
        <v>328</v>
      </c>
      <c r="H525" s="13">
        <f>VLOOKUP(MYRANKS_H[[#This Row],[IDFRANGRAPHS]],STEAMER_H[],COLUMN(STEAMER_H[AB]),FALSE)</f>
        <v>287</v>
      </c>
      <c r="I525" s="13">
        <f>VLOOKUP(MYRANKS_H[[#This Row],[IDFRANGRAPHS]],STEAMER_H[],COLUMN(STEAMER_H[H]),FALSE)</f>
        <v>68</v>
      </c>
      <c r="J525" s="13">
        <f>VLOOKUP(MYRANKS_H[[#This Row],[IDFRANGRAPHS]],STEAMER_H[],COLUMN(STEAMER_H[HR]),FALSE)</f>
        <v>12</v>
      </c>
      <c r="K525" s="13">
        <f>VLOOKUP(MYRANKS_H[[#This Row],[IDFRANGRAPHS]],STEAMER_H[],COLUMN(STEAMER_H[R]),FALSE)</f>
        <v>36</v>
      </c>
      <c r="L525" s="13">
        <f>VLOOKUP(MYRANKS_H[[#This Row],[IDFRANGRAPHS]],STEAMER_H[],COLUMN(STEAMER_H[RBI]),FALSE)</f>
        <v>40</v>
      </c>
      <c r="M525" s="13">
        <f>VLOOKUP(MYRANKS_H[[#This Row],[IDFRANGRAPHS]],STEAMER_H[],COLUMN(STEAMER_H[BB]),FALSE)</f>
        <v>35</v>
      </c>
      <c r="N525" s="13">
        <f>VLOOKUP(MYRANKS_H[[#This Row],[IDFRANGRAPHS]],STEAMER_H[],COLUMN(STEAMER_H[SO]),FALSE)</f>
        <v>79</v>
      </c>
      <c r="O525" s="13">
        <f>VLOOKUP(MYRANKS_H[[#This Row],[IDFRANGRAPHS]],STEAMER_H[],COLUMN(STEAMER_H[SB]),FALSE)</f>
        <v>2</v>
      </c>
      <c r="P525" s="15">
        <f>MYRANKS_H[[#This Row],[H]]/MYRANKS_H[[#This Row],[AB]]</f>
        <v>0.23693379790940766</v>
      </c>
    </row>
    <row r="526" spans="1:16" x14ac:dyDescent="0.25">
      <c r="A526" s="9" t="s">
        <v>20410</v>
      </c>
      <c r="B526" s="16" t="str">
        <f>VLOOKUP(MYRANKS_H[[#This Row],[PLAYERID]],PLAYERIDMAP[],COLUMN(PLAYERIDMAP[LASTNAME]),FALSE)</f>
        <v>Stroman</v>
      </c>
      <c r="C526" s="13" t="str">
        <f>VLOOKUP(MYRANKS_H[[#This Row],[PLAYERID]],PLAYERIDMAP[],COLUMN(PLAYERIDMAP[FIRSTNAME]),FALSE)</f>
        <v xml:space="preserve">Marcus </v>
      </c>
      <c r="D526" s="13" t="str">
        <f>VLOOKUP(MYRANKS_H[[#This Row],[PLAYERID]],PLAYERIDMAP[],COLUMN(PLAYERIDMAP[TEAM]),FALSE)</f>
        <v>-</v>
      </c>
      <c r="E526" s="13" t="str">
        <f>VLOOKUP(MYRANKS_H[[#This Row],[PLAYERID]],PLAYERIDMAP[],COLUMN(PLAYERIDMAP[POS]),FALSE)</f>
        <v>-</v>
      </c>
      <c r="F526" s="13" t="str">
        <f>VLOOKUP(MYRANKS_H[[#This Row],[PLAYERID]],PLAYERIDMAP[],COLUMN(PLAYERIDMAP[IDFANGRAPHS]),FALSE)</f>
        <v>sa501969</v>
      </c>
      <c r="G526" s="13" t="e">
        <f>VLOOKUP(MYRANKS_H[[#This Row],[IDFRANGRAPHS]],STEAMER_H[],COLUMN(STEAMER_H[PA]),FALSE)</f>
        <v>#N/A</v>
      </c>
      <c r="H526" s="13" t="e">
        <f>VLOOKUP(MYRANKS_H[[#This Row],[IDFRANGRAPHS]],STEAMER_H[],COLUMN(STEAMER_H[AB]),FALSE)</f>
        <v>#N/A</v>
      </c>
      <c r="I526" s="13" t="e">
        <f>VLOOKUP(MYRANKS_H[[#This Row],[IDFRANGRAPHS]],STEAMER_H[],COLUMN(STEAMER_H[H]),FALSE)</f>
        <v>#N/A</v>
      </c>
      <c r="J526" s="13" t="e">
        <f>VLOOKUP(MYRANKS_H[[#This Row],[IDFRANGRAPHS]],STEAMER_H[],COLUMN(STEAMER_H[HR]),FALSE)</f>
        <v>#N/A</v>
      </c>
      <c r="K526" s="13" t="e">
        <f>VLOOKUP(MYRANKS_H[[#This Row],[IDFRANGRAPHS]],STEAMER_H[],COLUMN(STEAMER_H[R]),FALSE)</f>
        <v>#N/A</v>
      </c>
      <c r="L526" s="13" t="e">
        <f>VLOOKUP(MYRANKS_H[[#This Row],[IDFRANGRAPHS]],STEAMER_H[],COLUMN(STEAMER_H[RBI]),FALSE)</f>
        <v>#N/A</v>
      </c>
      <c r="M526" s="13" t="e">
        <f>VLOOKUP(MYRANKS_H[[#This Row],[IDFRANGRAPHS]],STEAMER_H[],COLUMN(STEAMER_H[BB]),FALSE)</f>
        <v>#N/A</v>
      </c>
      <c r="N526" s="13" t="e">
        <f>VLOOKUP(MYRANKS_H[[#This Row],[IDFRANGRAPHS]],STEAMER_H[],COLUMN(STEAMER_H[SO]),FALSE)</f>
        <v>#N/A</v>
      </c>
      <c r="O526" s="13" t="e">
        <f>VLOOKUP(MYRANKS_H[[#This Row],[IDFRANGRAPHS]],STEAMER_H[],COLUMN(STEAMER_H[SB]),FALSE)</f>
        <v>#N/A</v>
      </c>
      <c r="P526" s="15" t="e">
        <f>MYRANKS_H[[#This Row],[H]]/MYRANKS_H[[#This Row],[AB]]</f>
        <v>#N/A</v>
      </c>
    </row>
    <row r="527" spans="1:16" x14ac:dyDescent="0.25">
      <c r="A527" s="9" t="s">
        <v>20419</v>
      </c>
      <c r="B527" s="16" t="str">
        <f>VLOOKUP(MYRANKS_H[[#This Row],[PLAYERID]],PLAYERIDMAP[],COLUMN(PLAYERIDMAP[LASTNAME]),FALSE)</f>
        <v>Stubbs</v>
      </c>
      <c r="C527" s="13" t="str">
        <f>VLOOKUP(MYRANKS_H[[#This Row],[PLAYERID]],PLAYERIDMAP[],COLUMN(PLAYERIDMAP[FIRSTNAME]),FALSE)</f>
        <v xml:space="preserve">Drew </v>
      </c>
      <c r="D527" s="13" t="str">
        <f>VLOOKUP(MYRANKS_H[[#This Row],[PLAYERID]],PLAYERIDMAP[],COLUMN(PLAYERIDMAP[TEAM]),FALSE)</f>
        <v>CLE</v>
      </c>
      <c r="E527" s="13" t="str">
        <f>VLOOKUP(MYRANKS_H[[#This Row],[PLAYERID]],PLAYERIDMAP[],COLUMN(PLAYERIDMAP[POS]),FALSE)</f>
        <v>OF</v>
      </c>
      <c r="F527" s="13">
        <f>VLOOKUP(MYRANKS_H[[#This Row],[PLAYERID]],PLAYERIDMAP[],COLUMN(PLAYERIDMAP[IDFANGRAPHS]),FALSE)</f>
        <v>9328</v>
      </c>
      <c r="G527" s="13">
        <f>VLOOKUP(MYRANKS_H[[#This Row],[IDFRANGRAPHS]],STEAMER_H[],COLUMN(STEAMER_H[PA]),FALSE)</f>
        <v>413</v>
      </c>
      <c r="H527" s="13">
        <f>VLOOKUP(MYRANKS_H[[#This Row],[IDFRANGRAPHS]],STEAMER_H[],COLUMN(STEAMER_H[AB]),FALSE)</f>
        <v>366</v>
      </c>
      <c r="I527" s="13">
        <f>VLOOKUP(MYRANKS_H[[#This Row],[IDFRANGRAPHS]],STEAMER_H[],COLUMN(STEAMER_H[H]),FALSE)</f>
        <v>85</v>
      </c>
      <c r="J527" s="13">
        <f>VLOOKUP(MYRANKS_H[[#This Row],[IDFRANGRAPHS]],STEAMER_H[],COLUMN(STEAMER_H[HR]),FALSE)</f>
        <v>10</v>
      </c>
      <c r="K527" s="13">
        <f>VLOOKUP(MYRANKS_H[[#This Row],[IDFRANGRAPHS]],STEAMER_H[],COLUMN(STEAMER_H[R]),FALSE)</f>
        <v>44</v>
      </c>
      <c r="L527" s="13">
        <f>VLOOKUP(MYRANKS_H[[#This Row],[IDFRANGRAPHS]],STEAMER_H[],COLUMN(STEAMER_H[RBI]),FALSE)</f>
        <v>40</v>
      </c>
      <c r="M527" s="13">
        <f>VLOOKUP(MYRANKS_H[[#This Row],[IDFRANGRAPHS]],STEAMER_H[],COLUMN(STEAMER_H[BB]),FALSE)</f>
        <v>38</v>
      </c>
      <c r="N527" s="13">
        <f>VLOOKUP(MYRANKS_H[[#This Row],[IDFRANGRAPHS]],STEAMER_H[],COLUMN(STEAMER_H[SO]),FALSE)</f>
        <v>120</v>
      </c>
      <c r="O527" s="13">
        <f>VLOOKUP(MYRANKS_H[[#This Row],[IDFRANGRAPHS]],STEAMER_H[],COLUMN(STEAMER_H[SB]),FALSE)</f>
        <v>17</v>
      </c>
      <c r="P527" s="15">
        <f>MYRANKS_H[[#This Row],[H]]/MYRANKS_H[[#This Row],[AB]]</f>
        <v>0.23224043715846995</v>
      </c>
    </row>
    <row r="528" spans="1:16" x14ac:dyDescent="0.25">
      <c r="A528" s="9" t="s">
        <v>20427</v>
      </c>
      <c r="B528" s="16" t="str">
        <f>VLOOKUP(MYRANKS_H[[#This Row],[PLAYERID]],PLAYERIDMAP[],COLUMN(PLAYERIDMAP[LASTNAME]),FALSE)</f>
        <v>Suzuki</v>
      </c>
      <c r="C528" s="13" t="str">
        <f>VLOOKUP(MYRANKS_H[[#This Row],[PLAYERID]],PLAYERIDMAP[],COLUMN(PLAYERIDMAP[FIRSTNAME]),FALSE)</f>
        <v xml:space="preserve">Ichiro </v>
      </c>
      <c r="D528" s="13" t="str">
        <f>VLOOKUP(MYRANKS_H[[#This Row],[PLAYERID]],PLAYERIDMAP[],COLUMN(PLAYERIDMAP[TEAM]),FALSE)</f>
        <v>NYY</v>
      </c>
      <c r="E528" s="13" t="str">
        <f>VLOOKUP(MYRANKS_H[[#This Row],[PLAYERID]],PLAYERIDMAP[],COLUMN(PLAYERIDMAP[POS]),FALSE)</f>
        <v>OF</v>
      </c>
      <c r="F528" s="13">
        <f>VLOOKUP(MYRANKS_H[[#This Row],[PLAYERID]],PLAYERIDMAP[],COLUMN(PLAYERIDMAP[IDFANGRAPHS]),FALSE)</f>
        <v>1101</v>
      </c>
      <c r="G528" s="13">
        <f>VLOOKUP(MYRANKS_H[[#This Row],[IDFRANGRAPHS]],STEAMER_H[],COLUMN(STEAMER_H[PA]),FALSE)</f>
        <v>591</v>
      </c>
      <c r="H528" s="13">
        <f>VLOOKUP(MYRANKS_H[[#This Row],[IDFRANGRAPHS]],STEAMER_H[],COLUMN(STEAMER_H[AB]),FALSE)</f>
        <v>553</v>
      </c>
      <c r="I528" s="13">
        <f>VLOOKUP(MYRANKS_H[[#This Row],[IDFRANGRAPHS]],STEAMER_H[],COLUMN(STEAMER_H[H]),FALSE)</f>
        <v>161</v>
      </c>
      <c r="J528" s="13">
        <f>VLOOKUP(MYRANKS_H[[#This Row],[IDFRANGRAPHS]],STEAMER_H[],COLUMN(STEAMER_H[HR]),FALSE)</f>
        <v>7</v>
      </c>
      <c r="K528" s="13">
        <f>VLOOKUP(MYRANKS_H[[#This Row],[IDFRANGRAPHS]],STEAMER_H[],COLUMN(STEAMER_H[R]),FALSE)</f>
        <v>68</v>
      </c>
      <c r="L528" s="13">
        <f>VLOOKUP(MYRANKS_H[[#This Row],[IDFRANGRAPHS]],STEAMER_H[],COLUMN(STEAMER_H[RBI]),FALSE)</f>
        <v>55</v>
      </c>
      <c r="M528" s="13">
        <f>VLOOKUP(MYRANKS_H[[#This Row],[IDFRANGRAPHS]],STEAMER_H[],COLUMN(STEAMER_H[BB]),FALSE)</f>
        <v>27</v>
      </c>
      <c r="N528" s="13">
        <f>VLOOKUP(MYRANKS_H[[#This Row],[IDFRANGRAPHS]],STEAMER_H[],COLUMN(STEAMER_H[SO]),FALSE)</f>
        <v>61</v>
      </c>
      <c r="O528" s="13">
        <f>VLOOKUP(MYRANKS_H[[#This Row],[IDFRANGRAPHS]],STEAMER_H[],COLUMN(STEAMER_H[SB]),FALSE)</f>
        <v>22</v>
      </c>
      <c r="P528" s="15">
        <f>MYRANKS_H[[#This Row],[H]]/MYRANKS_H[[#This Row],[AB]]</f>
        <v>0.29113924050632911</v>
      </c>
    </row>
    <row r="529" spans="1:16" x14ac:dyDescent="0.25">
      <c r="A529" s="9" t="s">
        <v>20431</v>
      </c>
      <c r="B529" s="16" t="str">
        <f>VLOOKUP(MYRANKS_H[[#This Row],[PLAYERID]],PLAYERIDMAP[],COLUMN(PLAYERIDMAP[LASTNAME]),FALSE)</f>
        <v>Suzuki</v>
      </c>
      <c r="C529" s="13" t="str">
        <f>VLOOKUP(MYRANKS_H[[#This Row],[PLAYERID]],PLAYERIDMAP[],COLUMN(PLAYERIDMAP[FIRSTNAME]),FALSE)</f>
        <v xml:space="preserve">Kurt </v>
      </c>
      <c r="D529" s="13" t="str">
        <f>VLOOKUP(MYRANKS_H[[#This Row],[PLAYERID]],PLAYERIDMAP[],COLUMN(PLAYERIDMAP[TEAM]),FALSE)</f>
        <v>WSH</v>
      </c>
      <c r="E529" s="13" t="str">
        <f>VLOOKUP(MYRANKS_H[[#This Row],[PLAYERID]],PLAYERIDMAP[],COLUMN(PLAYERIDMAP[POS]),FALSE)</f>
        <v>C</v>
      </c>
      <c r="F529" s="13">
        <f>VLOOKUP(MYRANKS_H[[#This Row],[PLAYERID]],PLAYERIDMAP[],COLUMN(PLAYERIDMAP[IDFANGRAPHS]),FALSE)</f>
        <v>8259</v>
      </c>
      <c r="G529" s="13">
        <f>VLOOKUP(MYRANKS_H[[#This Row],[IDFRANGRAPHS]],STEAMER_H[],COLUMN(STEAMER_H[PA]),FALSE)</f>
        <v>267</v>
      </c>
      <c r="H529" s="13">
        <f>VLOOKUP(MYRANKS_H[[#This Row],[IDFRANGRAPHS]],STEAMER_H[],COLUMN(STEAMER_H[AB]),FALSE)</f>
        <v>243</v>
      </c>
      <c r="I529" s="13">
        <f>VLOOKUP(MYRANKS_H[[#This Row],[IDFRANGRAPHS]],STEAMER_H[],COLUMN(STEAMER_H[H]),FALSE)</f>
        <v>59</v>
      </c>
      <c r="J529" s="13">
        <f>VLOOKUP(MYRANKS_H[[#This Row],[IDFRANGRAPHS]],STEAMER_H[],COLUMN(STEAMER_H[HR]),FALSE)</f>
        <v>6</v>
      </c>
      <c r="K529" s="13">
        <f>VLOOKUP(MYRANKS_H[[#This Row],[IDFRANGRAPHS]],STEAMER_H[],COLUMN(STEAMER_H[R]),FALSE)</f>
        <v>25</v>
      </c>
      <c r="L529" s="13">
        <f>VLOOKUP(MYRANKS_H[[#This Row],[IDFRANGRAPHS]],STEAMER_H[],COLUMN(STEAMER_H[RBI]),FALSE)</f>
        <v>27</v>
      </c>
      <c r="M529" s="13">
        <f>VLOOKUP(MYRANKS_H[[#This Row],[IDFRANGRAPHS]],STEAMER_H[],COLUMN(STEAMER_H[BB]),FALSE)</f>
        <v>16</v>
      </c>
      <c r="N529" s="13">
        <f>VLOOKUP(MYRANKS_H[[#This Row],[IDFRANGRAPHS]],STEAMER_H[],COLUMN(STEAMER_H[SO]),FALSE)</f>
        <v>39</v>
      </c>
      <c r="O529" s="13">
        <f>VLOOKUP(MYRANKS_H[[#This Row],[IDFRANGRAPHS]],STEAMER_H[],COLUMN(STEAMER_H[SB]),FALSE)</f>
        <v>1</v>
      </c>
      <c r="P529" s="15">
        <f>MYRANKS_H[[#This Row],[H]]/MYRANKS_H[[#This Row],[AB]]</f>
        <v>0.24279835390946503</v>
      </c>
    </row>
    <row r="530" spans="1:16" x14ac:dyDescent="0.25">
      <c r="A530" s="9" t="s">
        <v>20439</v>
      </c>
      <c r="B530" s="16" t="str">
        <f>VLOOKUP(MYRANKS_H[[#This Row],[PLAYERID]],PLAYERIDMAP[],COLUMN(PLAYERIDMAP[LASTNAME]),FALSE)</f>
        <v>Sweeney</v>
      </c>
      <c r="C530" s="13" t="str">
        <f>VLOOKUP(MYRANKS_H[[#This Row],[PLAYERID]],PLAYERIDMAP[],COLUMN(PLAYERIDMAP[FIRSTNAME]),FALSE)</f>
        <v xml:space="preserve">Ryan </v>
      </c>
      <c r="D530" s="13" t="str">
        <f>VLOOKUP(MYRANKS_H[[#This Row],[PLAYERID]],PLAYERIDMAP[],COLUMN(PLAYERIDMAP[TEAM]),FALSE)</f>
        <v>BOS</v>
      </c>
      <c r="E530" s="13" t="str">
        <f>VLOOKUP(MYRANKS_H[[#This Row],[PLAYERID]],PLAYERIDMAP[],COLUMN(PLAYERIDMAP[POS]),FALSE)</f>
        <v>OF</v>
      </c>
      <c r="F530" s="13">
        <f>VLOOKUP(MYRANKS_H[[#This Row],[PLAYERID]],PLAYERIDMAP[],COLUMN(PLAYERIDMAP[IDFANGRAPHS]),FALSE)</f>
        <v>6352</v>
      </c>
      <c r="G530" s="13">
        <f>VLOOKUP(MYRANKS_H[[#This Row],[IDFRANGRAPHS]],STEAMER_H[],COLUMN(STEAMER_H[PA]),FALSE)</f>
        <v>155</v>
      </c>
      <c r="H530" s="13">
        <f>VLOOKUP(MYRANKS_H[[#This Row],[IDFRANGRAPHS]],STEAMER_H[],COLUMN(STEAMER_H[AB]),FALSE)</f>
        <v>138</v>
      </c>
      <c r="I530" s="13">
        <f>VLOOKUP(MYRANKS_H[[#This Row],[IDFRANGRAPHS]],STEAMER_H[],COLUMN(STEAMER_H[H]),FALSE)</f>
        <v>37</v>
      </c>
      <c r="J530" s="13">
        <f>VLOOKUP(MYRANKS_H[[#This Row],[IDFRANGRAPHS]],STEAMER_H[],COLUMN(STEAMER_H[HR]),FALSE)</f>
        <v>1</v>
      </c>
      <c r="K530" s="13">
        <f>VLOOKUP(MYRANKS_H[[#This Row],[IDFRANGRAPHS]],STEAMER_H[],COLUMN(STEAMER_H[R]),FALSE)</f>
        <v>13</v>
      </c>
      <c r="L530" s="13">
        <f>VLOOKUP(MYRANKS_H[[#This Row],[IDFRANGRAPHS]],STEAMER_H[],COLUMN(STEAMER_H[RBI]),FALSE)</f>
        <v>14</v>
      </c>
      <c r="M530" s="13">
        <f>VLOOKUP(MYRANKS_H[[#This Row],[IDFRANGRAPHS]],STEAMER_H[],COLUMN(STEAMER_H[BB]),FALSE)</f>
        <v>13</v>
      </c>
      <c r="N530" s="13">
        <f>VLOOKUP(MYRANKS_H[[#This Row],[IDFRANGRAPHS]],STEAMER_H[],COLUMN(STEAMER_H[SO]),FALSE)</f>
        <v>26</v>
      </c>
      <c r="O530" s="13">
        <f>VLOOKUP(MYRANKS_H[[#This Row],[IDFRANGRAPHS]],STEAMER_H[],COLUMN(STEAMER_H[SB]),FALSE)</f>
        <v>1</v>
      </c>
      <c r="P530" s="15">
        <f>MYRANKS_H[[#This Row],[H]]/MYRANKS_H[[#This Row],[AB]]</f>
        <v>0.26811594202898553</v>
      </c>
    </row>
    <row r="531" spans="1:16" x14ac:dyDescent="0.25">
      <c r="A531" s="9" t="s">
        <v>20444</v>
      </c>
      <c r="B531" s="16" t="str">
        <f>VLOOKUP(MYRANKS_H[[#This Row],[PLAYERID]],PLAYERIDMAP[],COLUMN(PLAYERIDMAP[LASTNAME]),FALSE)</f>
        <v>Swisher</v>
      </c>
      <c r="C531" s="13" t="str">
        <f>VLOOKUP(MYRANKS_H[[#This Row],[PLAYERID]],PLAYERIDMAP[],COLUMN(PLAYERIDMAP[FIRSTNAME]),FALSE)</f>
        <v xml:space="preserve">Nick </v>
      </c>
      <c r="D531" s="13" t="str">
        <f>VLOOKUP(MYRANKS_H[[#This Row],[PLAYERID]],PLAYERIDMAP[],COLUMN(PLAYERIDMAP[TEAM]),FALSE)</f>
        <v>CLE</v>
      </c>
      <c r="E531" s="13" t="str">
        <f>VLOOKUP(MYRANKS_H[[#This Row],[PLAYERID]],PLAYERIDMAP[],COLUMN(PLAYERIDMAP[POS]),FALSE)</f>
        <v>OF</v>
      </c>
      <c r="F531" s="13">
        <f>VLOOKUP(MYRANKS_H[[#This Row],[PLAYERID]],PLAYERIDMAP[],COLUMN(PLAYERIDMAP[IDFANGRAPHS]),FALSE)</f>
        <v>4599</v>
      </c>
      <c r="G531" s="13">
        <f>VLOOKUP(MYRANKS_H[[#This Row],[IDFRANGRAPHS]],STEAMER_H[],COLUMN(STEAMER_H[PA]),FALSE)</f>
        <v>613</v>
      </c>
      <c r="H531" s="13">
        <f>VLOOKUP(MYRANKS_H[[#This Row],[IDFRANGRAPHS]],STEAMER_H[],COLUMN(STEAMER_H[AB]),FALSE)</f>
        <v>522</v>
      </c>
      <c r="I531" s="13">
        <f>VLOOKUP(MYRANKS_H[[#This Row],[IDFRANGRAPHS]],STEAMER_H[],COLUMN(STEAMER_H[H]),FALSE)</f>
        <v>135</v>
      </c>
      <c r="J531" s="13">
        <f>VLOOKUP(MYRANKS_H[[#This Row],[IDFRANGRAPHS]],STEAMER_H[],COLUMN(STEAMER_H[HR]),FALSE)</f>
        <v>23</v>
      </c>
      <c r="K531" s="13">
        <f>VLOOKUP(MYRANKS_H[[#This Row],[IDFRANGRAPHS]],STEAMER_H[],COLUMN(STEAMER_H[R]),FALSE)</f>
        <v>77</v>
      </c>
      <c r="L531" s="13">
        <f>VLOOKUP(MYRANKS_H[[#This Row],[IDFRANGRAPHS]],STEAMER_H[],COLUMN(STEAMER_H[RBI]),FALSE)</f>
        <v>81</v>
      </c>
      <c r="M531" s="13">
        <f>VLOOKUP(MYRANKS_H[[#This Row],[IDFRANGRAPHS]],STEAMER_H[],COLUMN(STEAMER_H[BB]),FALSE)</f>
        <v>81</v>
      </c>
      <c r="N531" s="13">
        <f>VLOOKUP(MYRANKS_H[[#This Row],[IDFRANGRAPHS]],STEAMER_H[],COLUMN(STEAMER_H[SO]),FALSE)</f>
        <v>131</v>
      </c>
      <c r="O531" s="13">
        <f>VLOOKUP(MYRANKS_H[[#This Row],[IDFRANGRAPHS]],STEAMER_H[],COLUMN(STEAMER_H[SB]),FALSE)</f>
        <v>2</v>
      </c>
      <c r="P531" s="15">
        <f>MYRANKS_H[[#This Row],[H]]/MYRANKS_H[[#This Row],[AB]]</f>
        <v>0.25862068965517243</v>
      </c>
    </row>
    <row r="532" spans="1:16" x14ac:dyDescent="0.25">
      <c r="A532" s="9" t="s">
        <v>20448</v>
      </c>
      <c r="B532" s="16" t="str">
        <f>VLOOKUP(MYRANKS_H[[#This Row],[PLAYERID]],PLAYERIDMAP[],COLUMN(PLAYERIDMAP[LASTNAME]),FALSE)</f>
        <v>Tabata</v>
      </c>
      <c r="C532" s="13" t="str">
        <f>VLOOKUP(MYRANKS_H[[#This Row],[PLAYERID]],PLAYERIDMAP[],COLUMN(PLAYERIDMAP[FIRSTNAME]),FALSE)</f>
        <v xml:space="preserve">Jose </v>
      </c>
      <c r="D532" s="13" t="str">
        <f>VLOOKUP(MYRANKS_H[[#This Row],[PLAYERID]],PLAYERIDMAP[],COLUMN(PLAYERIDMAP[TEAM]),FALSE)</f>
        <v>PIT</v>
      </c>
      <c r="E532" s="13" t="str">
        <f>VLOOKUP(MYRANKS_H[[#This Row],[PLAYERID]],PLAYERIDMAP[],COLUMN(PLAYERIDMAP[POS]),FALSE)</f>
        <v>OF</v>
      </c>
      <c r="F532" s="13">
        <f>VLOOKUP(MYRANKS_H[[#This Row],[PLAYERID]],PLAYERIDMAP[],COLUMN(PLAYERIDMAP[IDFANGRAPHS]),FALSE)</f>
        <v>2411</v>
      </c>
      <c r="G532" s="13">
        <f>VLOOKUP(MYRANKS_H[[#This Row],[IDFRANGRAPHS]],STEAMER_H[],COLUMN(STEAMER_H[PA]),FALSE)</f>
        <v>313</v>
      </c>
      <c r="H532" s="13">
        <f>VLOOKUP(MYRANKS_H[[#This Row],[IDFRANGRAPHS]],STEAMER_H[],COLUMN(STEAMER_H[AB]),FALSE)</f>
        <v>279</v>
      </c>
      <c r="I532" s="13">
        <f>VLOOKUP(MYRANKS_H[[#This Row],[IDFRANGRAPHS]],STEAMER_H[],COLUMN(STEAMER_H[H]),FALSE)</f>
        <v>76</v>
      </c>
      <c r="J532" s="13">
        <f>VLOOKUP(MYRANKS_H[[#This Row],[IDFRANGRAPHS]],STEAMER_H[],COLUMN(STEAMER_H[HR]),FALSE)</f>
        <v>4</v>
      </c>
      <c r="K532" s="13">
        <f>VLOOKUP(MYRANKS_H[[#This Row],[IDFRANGRAPHS]],STEAMER_H[],COLUMN(STEAMER_H[R]),FALSE)</f>
        <v>35</v>
      </c>
      <c r="L532" s="13">
        <f>VLOOKUP(MYRANKS_H[[#This Row],[IDFRANGRAPHS]],STEAMER_H[],COLUMN(STEAMER_H[RBI]),FALSE)</f>
        <v>26</v>
      </c>
      <c r="M532" s="13">
        <f>VLOOKUP(MYRANKS_H[[#This Row],[IDFRANGRAPHS]],STEAMER_H[],COLUMN(STEAMER_H[BB]),FALSE)</f>
        <v>27</v>
      </c>
      <c r="N532" s="13">
        <f>VLOOKUP(MYRANKS_H[[#This Row],[IDFRANGRAPHS]],STEAMER_H[],COLUMN(STEAMER_H[SO]),FALSE)</f>
        <v>42</v>
      </c>
      <c r="O532" s="13">
        <f>VLOOKUP(MYRANKS_H[[#This Row],[IDFRANGRAPHS]],STEAMER_H[],COLUMN(STEAMER_H[SB]),FALSE)</f>
        <v>7</v>
      </c>
      <c r="P532" s="15">
        <f>MYRANKS_H[[#This Row],[H]]/MYRANKS_H[[#This Row],[AB]]</f>
        <v>0.27240143369175629</v>
      </c>
    </row>
    <row r="533" spans="1:16" x14ac:dyDescent="0.25">
      <c r="A533" s="9" t="s">
        <v>20459</v>
      </c>
      <c r="B533" s="16" t="str">
        <f>VLOOKUP(MYRANKS_H[[#This Row],[PLAYERID]],PLAYERIDMAP[],COLUMN(PLAYERIDMAP[LASTNAME]),FALSE)</f>
        <v>Taveras</v>
      </c>
      <c r="C533" s="13" t="str">
        <f>VLOOKUP(MYRANKS_H[[#This Row],[PLAYERID]],PLAYERIDMAP[],COLUMN(PLAYERIDMAP[FIRSTNAME]),FALSE)</f>
        <v xml:space="preserve">Oscar </v>
      </c>
      <c r="D533" s="13" t="str">
        <f>VLOOKUP(MYRANKS_H[[#This Row],[PLAYERID]],PLAYERIDMAP[],COLUMN(PLAYERIDMAP[TEAM]),FALSE)</f>
        <v>STL</v>
      </c>
      <c r="E533" s="13" t="str">
        <f>VLOOKUP(MYRANKS_H[[#This Row],[PLAYERID]],PLAYERIDMAP[],COLUMN(PLAYERIDMAP[POS]),FALSE)</f>
        <v>SOF</v>
      </c>
      <c r="F533" s="13" t="str">
        <f>VLOOKUP(MYRANKS_H[[#This Row],[PLAYERID]],PLAYERIDMAP[],COLUMN(PLAYERIDMAP[IDFANGRAPHS]),FALSE)</f>
        <v>sa506574</v>
      </c>
      <c r="G533" s="13">
        <f>VLOOKUP(MYRANKS_H[[#This Row],[IDFRANGRAPHS]],STEAMER_H[],COLUMN(STEAMER_H[PA]),FALSE)</f>
        <v>126</v>
      </c>
      <c r="H533" s="13">
        <f>VLOOKUP(MYRANKS_H[[#This Row],[IDFRANGRAPHS]],STEAMER_H[],COLUMN(STEAMER_H[AB]),FALSE)</f>
        <v>115</v>
      </c>
      <c r="I533" s="13">
        <f>VLOOKUP(MYRANKS_H[[#This Row],[IDFRANGRAPHS]],STEAMER_H[],COLUMN(STEAMER_H[H]),FALSE)</f>
        <v>32</v>
      </c>
      <c r="J533" s="13">
        <f>VLOOKUP(MYRANKS_H[[#This Row],[IDFRANGRAPHS]],STEAMER_H[],COLUMN(STEAMER_H[HR]),FALSE)</f>
        <v>3</v>
      </c>
      <c r="K533" s="13">
        <f>VLOOKUP(MYRANKS_H[[#This Row],[IDFRANGRAPHS]],STEAMER_H[],COLUMN(STEAMER_H[R]),FALSE)</f>
        <v>14</v>
      </c>
      <c r="L533" s="13">
        <f>VLOOKUP(MYRANKS_H[[#This Row],[IDFRANGRAPHS]],STEAMER_H[],COLUMN(STEAMER_H[RBI]),FALSE)</f>
        <v>15</v>
      </c>
      <c r="M533" s="13">
        <f>VLOOKUP(MYRANKS_H[[#This Row],[IDFRANGRAPHS]],STEAMER_H[],COLUMN(STEAMER_H[BB]),FALSE)</f>
        <v>8</v>
      </c>
      <c r="N533" s="13">
        <f>VLOOKUP(MYRANKS_H[[#This Row],[IDFRANGRAPHS]],STEAMER_H[],COLUMN(STEAMER_H[SO]),FALSE)</f>
        <v>15</v>
      </c>
      <c r="O533" s="13">
        <f>VLOOKUP(MYRANKS_H[[#This Row],[IDFRANGRAPHS]],STEAMER_H[],COLUMN(STEAMER_H[SB]),FALSE)</f>
        <v>2</v>
      </c>
      <c r="P533" s="15">
        <f>MYRANKS_H[[#This Row],[H]]/MYRANKS_H[[#This Row],[AB]]</f>
        <v>0.27826086956521739</v>
      </c>
    </row>
    <row r="534" spans="1:16" x14ac:dyDescent="0.25">
      <c r="A534" s="9" t="s">
        <v>20463</v>
      </c>
      <c r="B534" s="16" t="str">
        <f>VLOOKUP(MYRANKS_H[[#This Row],[PLAYERID]],PLAYERIDMAP[],COLUMN(PLAYERIDMAP[LASTNAME]),FALSE)</f>
        <v>Taylor</v>
      </c>
      <c r="C534" s="13" t="str">
        <f>VLOOKUP(MYRANKS_H[[#This Row],[PLAYERID]],PLAYERIDMAP[],COLUMN(PLAYERIDMAP[FIRSTNAME]),FALSE)</f>
        <v xml:space="preserve">Michael </v>
      </c>
      <c r="D534" s="13" t="str">
        <f>VLOOKUP(MYRANKS_H[[#This Row],[PLAYERID]],PLAYERIDMAP[],COLUMN(PLAYERIDMAP[TEAM]),FALSE)</f>
        <v>OAK</v>
      </c>
      <c r="E534" s="13" t="str">
        <f>VLOOKUP(MYRANKS_H[[#This Row],[PLAYERID]],PLAYERIDMAP[],COLUMN(PLAYERIDMAP[POS]),FALSE)</f>
        <v>OF</v>
      </c>
      <c r="F534" s="13">
        <f>VLOOKUP(MYRANKS_H[[#This Row],[PLAYERID]],PLAYERIDMAP[],COLUMN(PLAYERIDMAP[IDFANGRAPHS]),FALSE)</f>
        <v>2591</v>
      </c>
      <c r="G534" s="13">
        <f>VLOOKUP(MYRANKS_H[[#This Row],[IDFRANGRAPHS]],STEAMER_H[],COLUMN(STEAMER_H[PA]),FALSE)</f>
        <v>100</v>
      </c>
      <c r="H534" s="13">
        <f>VLOOKUP(MYRANKS_H[[#This Row],[IDFRANGRAPHS]],STEAMER_H[],COLUMN(STEAMER_H[AB]),FALSE)</f>
        <v>88</v>
      </c>
      <c r="I534" s="13">
        <f>VLOOKUP(MYRANKS_H[[#This Row],[IDFRANGRAPHS]],STEAMER_H[],COLUMN(STEAMER_H[H]),FALSE)</f>
        <v>22</v>
      </c>
      <c r="J534" s="13">
        <f>VLOOKUP(MYRANKS_H[[#This Row],[IDFRANGRAPHS]],STEAMER_H[],COLUMN(STEAMER_H[HR]),FALSE)</f>
        <v>2</v>
      </c>
      <c r="K534" s="13">
        <f>VLOOKUP(MYRANKS_H[[#This Row],[IDFRANGRAPHS]],STEAMER_H[],COLUMN(STEAMER_H[R]),FALSE)</f>
        <v>12</v>
      </c>
      <c r="L534" s="13">
        <f>VLOOKUP(MYRANKS_H[[#This Row],[IDFRANGRAPHS]],STEAMER_H[],COLUMN(STEAMER_H[RBI]),FALSE)</f>
        <v>10</v>
      </c>
      <c r="M534" s="13">
        <f>VLOOKUP(MYRANKS_H[[#This Row],[IDFRANGRAPHS]],STEAMER_H[],COLUMN(STEAMER_H[BB]),FALSE)</f>
        <v>10</v>
      </c>
      <c r="N534" s="13">
        <f>VLOOKUP(MYRANKS_H[[#This Row],[IDFRANGRAPHS]],STEAMER_H[],COLUMN(STEAMER_H[SO]),FALSE)</f>
        <v>20</v>
      </c>
      <c r="O534" s="13">
        <f>VLOOKUP(MYRANKS_H[[#This Row],[IDFRANGRAPHS]],STEAMER_H[],COLUMN(STEAMER_H[SB]),FALSE)</f>
        <v>3</v>
      </c>
      <c r="P534" s="15">
        <f>MYRANKS_H[[#This Row],[H]]/MYRANKS_H[[#This Row],[AB]]</f>
        <v>0.25</v>
      </c>
    </row>
    <row r="535" spans="1:16" x14ac:dyDescent="0.25">
      <c r="A535" s="9" t="s">
        <v>20470</v>
      </c>
      <c r="B535" s="16" t="str">
        <f>VLOOKUP(MYRANKS_H[[#This Row],[PLAYERID]],PLAYERIDMAP[],COLUMN(PLAYERIDMAP[LASTNAME]),FALSE)</f>
        <v>Teagarden</v>
      </c>
      <c r="C535" s="13" t="str">
        <f>VLOOKUP(MYRANKS_H[[#This Row],[PLAYERID]],PLAYERIDMAP[],COLUMN(PLAYERIDMAP[FIRSTNAME]),FALSE)</f>
        <v xml:space="preserve">Taylor </v>
      </c>
      <c r="D535" s="13" t="str">
        <f>VLOOKUP(MYRANKS_H[[#This Row],[PLAYERID]],PLAYERIDMAP[],COLUMN(PLAYERIDMAP[TEAM]),FALSE)</f>
        <v>BAL</v>
      </c>
      <c r="E535" s="13" t="str">
        <f>VLOOKUP(MYRANKS_H[[#This Row],[PLAYERID]],PLAYERIDMAP[],COLUMN(PLAYERIDMAP[POS]),FALSE)</f>
        <v>C</v>
      </c>
      <c r="F535" s="13">
        <f>VLOOKUP(MYRANKS_H[[#This Row],[PLAYERID]],PLAYERIDMAP[],COLUMN(PLAYERIDMAP[IDFANGRAPHS]),FALSE)</f>
        <v>5199</v>
      </c>
      <c r="G535" s="13">
        <f>VLOOKUP(MYRANKS_H[[#This Row],[IDFRANGRAPHS]],STEAMER_H[],COLUMN(STEAMER_H[PA]),FALSE)</f>
        <v>100</v>
      </c>
      <c r="H535" s="13">
        <f>VLOOKUP(MYRANKS_H[[#This Row],[IDFRANGRAPHS]],STEAMER_H[],COLUMN(STEAMER_H[AB]),FALSE)</f>
        <v>89</v>
      </c>
      <c r="I535" s="13">
        <f>VLOOKUP(MYRANKS_H[[#This Row],[IDFRANGRAPHS]],STEAMER_H[],COLUMN(STEAMER_H[H]),FALSE)</f>
        <v>19</v>
      </c>
      <c r="J535" s="13">
        <f>VLOOKUP(MYRANKS_H[[#This Row],[IDFRANGRAPHS]],STEAMER_H[],COLUMN(STEAMER_H[HR]),FALSE)</f>
        <v>3</v>
      </c>
      <c r="K535" s="13">
        <f>VLOOKUP(MYRANKS_H[[#This Row],[IDFRANGRAPHS]],STEAMER_H[],COLUMN(STEAMER_H[R]),FALSE)</f>
        <v>11</v>
      </c>
      <c r="L535" s="13">
        <f>VLOOKUP(MYRANKS_H[[#This Row],[IDFRANGRAPHS]],STEAMER_H[],COLUMN(STEAMER_H[RBI]),FALSE)</f>
        <v>11</v>
      </c>
      <c r="M535" s="13">
        <f>VLOOKUP(MYRANKS_H[[#This Row],[IDFRANGRAPHS]],STEAMER_H[],COLUMN(STEAMER_H[BB]),FALSE)</f>
        <v>9</v>
      </c>
      <c r="N535" s="13">
        <f>VLOOKUP(MYRANKS_H[[#This Row],[IDFRANGRAPHS]],STEAMER_H[],COLUMN(STEAMER_H[SO]),FALSE)</f>
        <v>32</v>
      </c>
      <c r="O535" s="13">
        <f>VLOOKUP(MYRANKS_H[[#This Row],[IDFRANGRAPHS]],STEAMER_H[],COLUMN(STEAMER_H[SB]),FALSE)</f>
        <v>1</v>
      </c>
      <c r="P535" s="15">
        <f>MYRANKS_H[[#This Row],[H]]/MYRANKS_H[[#This Row],[AB]]</f>
        <v>0.21348314606741572</v>
      </c>
    </row>
    <row r="536" spans="1:16" x14ac:dyDescent="0.25">
      <c r="A536" s="9" t="s">
        <v>20478</v>
      </c>
      <c r="B536" s="16" t="str">
        <f>VLOOKUP(MYRANKS_H[[#This Row],[PLAYERID]],PLAYERIDMAP[],COLUMN(PLAYERIDMAP[LASTNAME]),FALSE)</f>
        <v>Teixeira</v>
      </c>
      <c r="C536" s="13" t="str">
        <f>VLOOKUP(MYRANKS_H[[#This Row],[PLAYERID]],PLAYERIDMAP[],COLUMN(PLAYERIDMAP[FIRSTNAME]),FALSE)</f>
        <v xml:space="preserve">Mark </v>
      </c>
      <c r="D536" s="13" t="str">
        <f>VLOOKUP(MYRANKS_H[[#This Row],[PLAYERID]],PLAYERIDMAP[],COLUMN(PLAYERIDMAP[TEAM]),FALSE)</f>
        <v>NYY</v>
      </c>
      <c r="E536" s="13" t="str">
        <f>VLOOKUP(MYRANKS_H[[#This Row],[PLAYERID]],PLAYERIDMAP[],COLUMN(PLAYERIDMAP[POS]),FALSE)</f>
        <v>1B</v>
      </c>
      <c r="F536" s="13">
        <f>VLOOKUP(MYRANKS_H[[#This Row],[PLAYERID]],PLAYERIDMAP[],COLUMN(PLAYERIDMAP[IDFANGRAPHS]),FALSE)</f>
        <v>1281</v>
      </c>
      <c r="G536" s="13">
        <f>VLOOKUP(MYRANKS_H[[#This Row],[IDFRANGRAPHS]],STEAMER_H[],COLUMN(STEAMER_H[PA]),FALSE)</f>
        <v>569</v>
      </c>
      <c r="H536" s="13">
        <f>VLOOKUP(MYRANKS_H[[#This Row],[IDFRANGRAPHS]],STEAMER_H[],COLUMN(STEAMER_H[AB]),FALSE)</f>
        <v>490</v>
      </c>
      <c r="I536" s="13">
        <f>VLOOKUP(MYRANKS_H[[#This Row],[IDFRANGRAPHS]],STEAMER_H[],COLUMN(STEAMER_H[H]),FALSE)</f>
        <v>127</v>
      </c>
      <c r="J536" s="13">
        <f>VLOOKUP(MYRANKS_H[[#This Row],[IDFRANGRAPHS]],STEAMER_H[],COLUMN(STEAMER_H[HR]),FALSE)</f>
        <v>27</v>
      </c>
      <c r="K536" s="13">
        <f>VLOOKUP(MYRANKS_H[[#This Row],[IDFRANGRAPHS]],STEAMER_H[],COLUMN(STEAMER_H[R]),FALSE)</f>
        <v>76</v>
      </c>
      <c r="L536" s="13">
        <f>VLOOKUP(MYRANKS_H[[#This Row],[IDFRANGRAPHS]],STEAMER_H[],COLUMN(STEAMER_H[RBI]),FALSE)</f>
        <v>85</v>
      </c>
      <c r="M536" s="13">
        <f>VLOOKUP(MYRANKS_H[[#This Row],[IDFRANGRAPHS]],STEAMER_H[],COLUMN(STEAMER_H[BB]),FALSE)</f>
        <v>66</v>
      </c>
      <c r="N536" s="13">
        <f>VLOOKUP(MYRANKS_H[[#This Row],[IDFRANGRAPHS]],STEAMER_H[],COLUMN(STEAMER_H[SO]),FALSE)</f>
        <v>95</v>
      </c>
      <c r="O536" s="13">
        <f>VLOOKUP(MYRANKS_H[[#This Row],[IDFRANGRAPHS]],STEAMER_H[],COLUMN(STEAMER_H[SB]),FALSE)</f>
        <v>2</v>
      </c>
      <c r="P536" s="15">
        <f>MYRANKS_H[[#This Row],[H]]/MYRANKS_H[[#This Row],[AB]]</f>
        <v>0.25918367346938775</v>
      </c>
    </row>
    <row r="537" spans="1:16" x14ac:dyDescent="0.25">
      <c r="A537" s="9" t="s">
        <v>20482</v>
      </c>
      <c r="B537" s="16" t="str">
        <f>VLOOKUP(MYRANKS_H[[#This Row],[PLAYERID]],PLAYERIDMAP[],COLUMN(PLAYERIDMAP[LASTNAME]),FALSE)</f>
        <v>Tejada</v>
      </c>
      <c r="C537" s="13" t="str">
        <f>VLOOKUP(MYRANKS_H[[#This Row],[PLAYERID]],PLAYERIDMAP[],COLUMN(PLAYERIDMAP[FIRSTNAME]),FALSE)</f>
        <v xml:space="preserve">Ruben </v>
      </c>
      <c r="D537" s="13" t="str">
        <f>VLOOKUP(MYRANKS_H[[#This Row],[PLAYERID]],PLAYERIDMAP[],COLUMN(PLAYERIDMAP[TEAM]),FALSE)</f>
        <v>NYM</v>
      </c>
      <c r="E537" s="13" t="str">
        <f>VLOOKUP(MYRANKS_H[[#This Row],[PLAYERID]],PLAYERIDMAP[],COLUMN(PLAYERIDMAP[POS]),FALSE)</f>
        <v>SS</v>
      </c>
      <c r="F537" s="13">
        <f>VLOOKUP(MYRANKS_H[[#This Row],[PLAYERID]],PLAYERIDMAP[],COLUMN(PLAYERIDMAP[IDFANGRAPHS]),FALSE)</f>
        <v>5519</v>
      </c>
      <c r="G537" s="13">
        <f>VLOOKUP(MYRANKS_H[[#This Row],[IDFRANGRAPHS]],STEAMER_H[],COLUMN(STEAMER_H[PA]),FALSE)</f>
        <v>565</v>
      </c>
      <c r="H537" s="13">
        <f>VLOOKUP(MYRANKS_H[[#This Row],[IDFRANGRAPHS]],STEAMER_H[],COLUMN(STEAMER_H[AB]),FALSE)</f>
        <v>509</v>
      </c>
      <c r="I537" s="13">
        <f>VLOOKUP(MYRANKS_H[[#This Row],[IDFRANGRAPHS]],STEAMER_H[],COLUMN(STEAMER_H[H]),FALSE)</f>
        <v>134</v>
      </c>
      <c r="J537" s="13">
        <f>VLOOKUP(MYRANKS_H[[#This Row],[IDFRANGRAPHS]],STEAMER_H[],COLUMN(STEAMER_H[HR]),FALSE)</f>
        <v>3</v>
      </c>
      <c r="K537" s="13">
        <f>VLOOKUP(MYRANKS_H[[#This Row],[IDFRANGRAPHS]],STEAMER_H[],COLUMN(STEAMER_H[R]),FALSE)</f>
        <v>58</v>
      </c>
      <c r="L537" s="13">
        <f>VLOOKUP(MYRANKS_H[[#This Row],[IDFRANGRAPHS]],STEAMER_H[],COLUMN(STEAMER_H[RBI]),FALSE)</f>
        <v>41</v>
      </c>
      <c r="M537" s="13">
        <f>VLOOKUP(MYRANKS_H[[#This Row],[IDFRANGRAPHS]],STEAMER_H[],COLUMN(STEAMER_H[BB]),FALSE)</f>
        <v>41</v>
      </c>
      <c r="N537" s="13">
        <f>VLOOKUP(MYRANKS_H[[#This Row],[IDFRANGRAPHS]],STEAMER_H[],COLUMN(STEAMER_H[SO]),FALSE)</f>
        <v>75</v>
      </c>
      <c r="O537" s="13">
        <f>VLOOKUP(MYRANKS_H[[#This Row],[IDFRANGRAPHS]],STEAMER_H[],COLUMN(STEAMER_H[SB]),FALSE)</f>
        <v>5</v>
      </c>
      <c r="P537" s="15">
        <f>MYRANKS_H[[#This Row],[H]]/MYRANKS_H[[#This Row],[AB]]</f>
        <v>0.26326129666011788</v>
      </c>
    </row>
    <row r="538" spans="1:16" x14ac:dyDescent="0.25">
      <c r="A538" s="9" t="s">
        <v>20485</v>
      </c>
      <c r="B538" s="16" t="str">
        <f>VLOOKUP(MYRANKS_H[[#This Row],[PLAYERID]],PLAYERIDMAP[],COLUMN(PLAYERIDMAP[LASTNAME]),FALSE)</f>
        <v>Tekotte</v>
      </c>
      <c r="C538" s="13" t="str">
        <f>VLOOKUP(MYRANKS_H[[#This Row],[PLAYERID]],PLAYERIDMAP[],COLUMN(PLAYERIDMAP[FIRSTNAME]),FALSE)</f>
        <v xml:space="preserve">Blake </v>
      </c>
      <c r="D538" s="13" t="str">
        <f>VLOOKUP(MYRANKS_H[[#This Row],[PLAYERID]],PLAYERIDMAP[],COLUMN(PLAYERIDMAP[TEAM]),FALSE)</f>
        <v>-</v>
      </c>
      <c r="E538" s="13" t="str">
        <f>VLOOKUP(MYRANKS_H[[#This Row],[PLAYERID]],PLAYERIDMAP[],COLUMN(PLAYERIDMAP[POS]),FALSE)</f>
        <v>-</v>
      </c>
      <c r="F538" s="13">
        <f>VLOOKUP(MYRANKS_H[[#This Row],[PLAYERID]],PLAYERIDMAP[],COLUMN(PLAYERIDMAP[IDFANGRAPHS]),FALSE)</f>
        <v>8810</v>
      </c>
      <c r="G538" s="13">
        <f>VLOOKUP(MYRANKS_H[[#This Row],[IDFRANGRAPHS]],STEAMER_H[],COLUMN(STEAMER_H[PA]),FALSE)</f>
        <v>100</v>
      </c>
      <c r="H538" s="13">
        <f>VLOOKUP(MYRANKS_H[[#This Row],[IDFRANGRAPHS]],STEAMER_H[],COLUMN(STEAMER_H[AB]),FALSE)</f>
        <v>90</v>
      </c>
      <c r="I538" s="13">
        <f>VLOOKUP(MYRANKS_H[[#This Row],[IDFRANGRAPHS]],STEAMER_H[],COLUMN(STEAMER_H[H]),FALSE)</f>
        <v>20</v>
      </c>
      <c r="J538" s="13">
        <f>VLOOKUP(MYRANKS_H[[#This Row],[IDFRANGRAPHS]],STEAMER_H[],COLUMN(STEAMER_H[HR]),FALSE)</f>
        <v>2</v>
      </c>
      <c r="K538" s="13">
        <f>VLOOKUP(MYRANKS_H[[#This Row],[IDFRANGRAPHS]],STEAMER_H[],COLUMN(STEAMER_H[R]),FALSE)</f>
        <v>9</v>
      </c>
      <c r="L538" s="13">
        <f>VLOOKUP(MYRANKS_H[[#This Row],[IDFRANGRAPHS]],STEAMER_H[],COLUMN(STEAMER_H[RBI]),FALSE)</f>
        <v>9</v>
      </c>
      <c r="M538" s="13">
        <f>VLOOKUP(MYRANKS_H[[#This Row],[IDFRANGRAPHS]],STEAMER_H[],COLUMN(STEAMER_H[BB]),FALSE)</f>
        <v>7</v>
      </c>
      <c r="N538" s="13">
        <f>VLOOKUP(MYRANKS_H[[#This Row],[IDFRANGRAPHS]],STEAMER_H[],COLUMN(STEAMER_H[SO]),FALSE)</f>
        <v>27</v>
      </c>
      <c r="O538" s="13">
        <f>VLOOKUP(MYRANKS_H[[#This Row],[IDFRANGRAPHS]],STEAMER_H[],COLUMN(STEAMER_H[SB]),FALSE)</f>
        <v>4</v>
      </c>
      <c r="P538" s="15">
        <f>MYRANKS_H[[#This Row],[H]]/MYRANKS_H[[#This Row],[AB]]</f>
        <v>0.22222222222222221</v>
      </c>
    </row>
    <row r="539" spans="1:16" x14ac:dyDescent="0.25">
      <c r="A539" s="9" t="s">
        <v>20486</v>
      </c>
      <c r="B539" s="16" t="str">
        <f>VLOOKUP(MYRANKS_H[[#This Row],[PLAYERID]],PLAYERIDMAP[],COLUMN(PLAYERIDMAP[LASTNAME]),FALSE)</f>
        <v>Thames</v>
      </c>
      <c r="C539" s="13" t="str">
        <f>VLOOKUP(MYRANKS_H[[#This Row],[PLAYERID]],PLAYERIDMAP[],COLUMN(PLAYERIDMAP[FIRSTNAME]),FALSE)</f>
        <v xml:space="preserve">Eric </v>
      </c>
      <c r="D539" s="13" t="str">
        <f>VLOOKUP(MYRANKS_H[[#This Row],[PLAYERID]],PLAYERIDMAP[],COLUMN(PLAYERIDMAP[TEAM]),FALSE)</f>
        <v>SEA</v>
      </c>
      <c r="E539" s="13" t="str">
        <f>VLOOKUP(MYRANKS_H[[#This Row],[PLAYERID]],PLAYERIDMAP[],COLUMN(PLAYERIDMAP[POS]),FALSE)</f>
        <v>OF</v>
      </c>
      <c r="F539" s="13">
        <f>VLOOKUP(MYRANKS_H[[#This Row],[PLAYERID]],PLAYERIDMAP[],COLUMN(PLAYERIDMAP[IDFANGRAPHS]),FALSE)</f>
        <v>3711</v>
      </c>
      <c r="G539" s="13">
        <f>VLOOKUP(MYRANKS_H[[#This Row],[IDFRANGRAPHS]],STEAMER_H[],COLUMN(STEAMER_H[PA]),FALSE)</f>
        <v>239</v>
      </c>
      <c r="H539" s="13">
        <f>VLOOKUP(MYRANKS_H[[#This Row],[IDFRANGRAPHS]],STEAMER_H[],COLUMN(STEAMER_H[AB]),FALSE)</f>
        <v>216</v>
      </c>
      <c r="I539" s="13">
        <f>VLOOKUP(MYRANKS_H[[#This Row],[IDFRANGRAPHS]],STEAMER_H[],COLUMN(STEAMER_H[H]),FALSE)</f>
        <v>54</v>
      </c>
      <c r="J539" s="13">
        <f>VLOOKUP(MYRANKS_H[[#This Row],[IDFRANGRAPHS]],STEAMER_H[],COLUMN(STEAMER_H[HR]),FALSE)</f>
        <v>7</v>
      </c>
      <c r="K539" s="13">
        <f>VLOOKUP(MYRANKS_H[[#This Row],[IDFRANGRAPHS]],STEAMER_H[],COLUMN(STEAMER_H[R]),FALSE)</f>
        <v>25</v>
      </c>
      <c r="L539" s="13">
        <f>VLOOKUP(MYRANKS_H[[#This Row],[IDFRANGRAPHS]],STEAMER_H[],COLUMN(STEAMER_H[RBI]),FALSE)</f>
        <v>27</v>
      </c>
      <c r="M539" s="13">
        <f>VLOOKUP(MYRANKS_H[[#This Row],[IDFRANGRAPHS]],STEAMER_H[],COLUMN(STEAMER_H[BB]),FALSE)</f>
        <v>17</v>
      </c>
      <c r="N539" s="13">
        <f>VLOOKUP(MYRANKS_H[[#This Row],[IDFRANGRAPHS]],STEAMER_H[],COLUMN(STEAMER_H[SO]),FALSE)</f>
        <v>56</v>
      </c>
      <c r="O539" s="13">
        <f>VLOOKUP(MYRANKS_H[[#This Row],[IDFRANGRAPHS]],STEAMER_H[],COLUMN(STEAMER_H[SB]),FALSE)</f>
        <v>2</v>
      </c>
      <c r="P539" s="15">
        <f>MYRANKS_H[[#This Row],[H]]/MYRANKS_H[[#This Row],[AB]]</f>
        <v>0.25</v>
      </c>
    </row>
    <row r="540" spans="1:16" x14ac:dyDescent="0.25">
      <c r="A540" s="9" t="s">
        <v>20497</v>
      </c>
      <c r="B540" s="16" t="str">
        <f>VLOOKUP(MYRANKS_H[[#This Row],[PLAYERID]],PLAYERIDMAP[],COLUMN(PLAYERIDMAP[LASTNAME]),FALSE)</f>
        <v>Theriot</v>
      </c>
      <c r="C540" s="13" t="str">
        <f>VLOOKUP(MYRANKS_H[[#This Row],[PLAYERID]],PLAYERIDMAP[],COLUMN(PLAYERIDMAP[FIRSTNAME]),FALSE)</f>
        <v xml:space="preserve">Ryan </v>
      </c>
      <c r="D540" s="13" t="str">
        <f>VLOOKUP(MYRANKS_H[[#This Row],[PLAYERID]],PLAYERIDMAP[],COLUMN(PLAYERIDMAP[TEAM]),FALSE)</f>
        <v>SF</v>
      </c>
      <c r="E540" s="13" t="str">
        <f>VLOOKUP(MYRANKS_H[[#This Row],[PLAYERID]],PLAYERIDMAP[],COLUMN(PLAYERIDMAP[POS]),FALSE)</f>
        <v>2B</v>
      </c>
      <c r="F540" s="13">
        <f>VLOOKUP(MYRANKS_H[[#This Row],[PLAYERID]],PLAYERIDMAP[],COLUMN(PLAYERIDMAP[IDFANGRAPHS]),FALSE)</f>
        <v>3811</v>
      </c>
      <c r="G540" s="13">
        <f>VLOOKUP(MYRANKS_H[[#This Row],[IDFRANGRAPHS]],STEAMER_H[],COLUMN(STEAMER_H[PA]),FALSE)</f>
        <v>209</v>
      </c>
      <c r="H540" s="13">
        <f>VLOOKUP(MYRANKS_H[[#This Row],[IDFRANGRAPHS]],STEAMER_H[],COLUMN(STEAMER_H[AB]),FALSE)</f>
        <v>191</v>
      </c>
      <c r="I540" s="13">
        <f>VLOOKUP(MYRANKS_H[[#This Row],[IDFRANGRAPHS]],STEAMER_H[],COLUMN(STEAMER_H[H]),FALSE)</f>
        <v>51</v>
      </c>
      <c r="J540" s="13">
        <f>VLOOKUP(MYRANKS_H[[#This Row],[IDFRANGRAPHS]],STEAMER_H[],COLUMN(STEAMER_H[HR]),FALSE)</f>
        <v>1</v>
      </c>
      <c r="K540" s="13">
        <f>VLOOKUP(MYRANKS_H[[#This Row],[IDFRANGRAPHS]],STEAMER_H[],COLUMN(STEAMER_H[R]),FALSE)</f>
        <v>18</v>
      </c>
      <c r="L540" s="13">
        <f>VLOOKUP(MYRANKS_H[[#This Row],[IDFRANGRAPHS]],STEAMER_H[],COLUMN(STEAMER_H[RBI]),FALSE)</f>
        <v>16</v>
      </c>
      <c r="M540" s="13">
        <f>VLOOKUP(MYRANKS_H[[#This Row],[IDFRANGRAPHS]],STEAMER_H[],COLUMN(STEAMER_H[BB]),FALSE)</f>
        <v>14</v>
      </c>
      <c r="N540" s="13">
        <f>VLOOKUP(MYRANKS_H[[#This Row],[IDFRANGRAPHS]],STEAMER_H[],COLUMN(STEAMER_H[SO]),FALSE)</f>
        <v>24</v>
      </c>
      <c r="O540" s="13">
        <f>VLOOKUP(MYRANKS_H[[#This Row],[IDFRANGRAPHS]],STEAMER_H[],COLUMN(STEAMER_H[SB]),FALSE)</f>
        <v>3</v>
      </c>
      <c r="P540" s="15">
        <f>MYRANKS_H[[#This Row],[H]]/MYRANKS_H[[#This Row],[AB]]</f>
        <v>0.26701570680628273</v>
      </c>
    </row>
    <row r="541" spans="1:16" x14ac:dyDescent="0.25">
      <c r="A541" s="9" t="s">
        <v>20501</v>
      </c>
      <c r="B541" s="16" t="str">
        <f>VLOOKUP(MYRANKS_H[[#This Row],[PLAYERID]],PLAYERIDMAP[],COLUMN(PLAYERIDMAP[LASTNAME]),FALSE)</f>
        <v>Thole</v>
      </c>
      <c r="C541" s="13" t="str">
        <f>VLOOKUP(MYRANKS_H[[#This Row],[PLAYERID]],PLAYERIDMAP[],COLUMN(PLAYERIDMAP[FIRSTNAME]),FALSE)</f>
        <v xml:space="preserve">Josh </v>
      </c>
      <c r="D541" s="13" t="str">
        <f>VLOOKUP(MYRANKS_H[[#This Row],[PLAYERID]],PLAYERIDMAP[],COLUMN(PLAYERIDMAP[TEAM]),FALSE)</f>
        <v>TOR</v>
      </c>
      <c r="E541" s="13" t="str">
        <f>VLOOKUP(MYRANKS_H[[#This Row],[PLAYERID]],PLAYERIDMAP[],COLUMN(PLAYERIDMAP[POS]),FALSE)</f>
        <v>C</v>
      </c>
      <c r="F541" s="13">
        <f>VLOOKUP(MYRANKS_H[[#This Row],[PLAYERID]],PLAYERIDMAP[],COLUMN(PLAYERIDMAP[IDFANGRAPHS]),FALSE)</f>
        <v>9689</v>
      </c>
      <c r="G541" s="13">
        <f>VLOOKUP(MYRANKS_H[[#This Row],[IDFRANGRAPHS]],STEAMER_H[],COLUMN(STEAMER_H[PA]),FALSE)</f>
        <v>153</v>
      </c>
      <c r="H541" s="13">
        <f>VLOOKUP(MYRANKS_H[[#This Row],[IDFRANGRAPHS]],STEAMER_H[],COLUMN(STEAMER_H[AB]),FALSE)</f>
        <v>135</v>
      </c>
      <c r="I541" s="13">
        <f>VLOOKUP(MYRANKS_H[[#This Row],[IDFRANGRAPHS]],STEAMER_H[],COLUMN(STEAMER_H[H]),FALSE)</f>
        <v>35</v>
      </c>
      <c r="J541" s="13">
        <f>VLOOKUP(MYRANKS_H[[#This Row],[IDFRANGRAPHS]],STEAMER_H[],COLUMN(STEAMER_H[HR]),FALSE)</f>
        <v>1</v>
      </c>
      <c r="K541" s="13">
        <f>VLOOKUP(MYRANKS_H[[#This Row],[IDFRANGRAPHS]],STEAMER_H[],COLUMN(STEAMER_H[R]),FALSE)</f>
        <v>16</v>
      </c>
      <c r="L541" s="13">
        <f>VLOOKUP(MYRANKS_H[[#This Row],[IDFRANGRAPHS]],STEAMER_H[],COLUMN(STEAMER_H[RBI]),FALSE)</f>
        <v>14</v>
      </c>
      <c r="M541" s="13">
        <f>VLOOKUP(MYRANKS_H[[#This Row],[IDFRANGRAPHS]],STEAMER_H[],COLUMN(STEAMER_H[BB]),FALSE)</f>
        <v>14</v>
      </c>
      <c r="N541" s="13">
        <f>VLOOKUP(MYRANKS_H[[#This Row],[IDFRANGRAPHS]],STEAMER_H[],COLUMN(STEAMER_H[SO]),FALSE)</f>
        <v>20</v>
      </c>
      <c r="O541" s="13">
        <f>VLOOKUP(MYRANKS_H[[#This Row],[IDFRANGRAPHS]],STEAMER_H[],COLUMN(STEAMER_H[SB]),FALSE)</f>
        <v>1</v>
      </c>
      <c r="P541" s="15">
        <f>MYRANKS_H[[#This Row],[H]]/MYRANKS_H[[#This Row],[AB]]</f>
        <v>0.25925925925925924</v>
      </c>
    </row>
    <row r="542" spans="1:16" x14ac:dyDescent="0.25">
      <c r="A542" s="9" t="s">
        <v>20509</v>
      </c>
      <c r="B542" s="16" t="str">
        <f>VLOOKUP(MYRANKS_H[[#This Row],[PLAYERID]],PLAYERIDMAP[],COLUMN(PLAYERIDMAP[LASTNAME]),FALSE)</f>
        <v>Thome</v>
      </c>
      <c r="C542" s="13" t="str">
        <f>VLOOKUP(MYRANKS_H[[#This Row],[PLAYERID]],PLAYERIDMAP[],COLUMN(PLAYERIDMAP[FIRSTNAME]),FALSE)</f>
        <v xml:space="preserve">Jim </v>
      </c>
      <c r="D542" s="13" t="str">
        <f>VLOOKUP(MYRANKS_H[[#This Row],[PLAYERID]],PLAYERIDMAP[],COLUMN(PLAYERIDMAP[TEAM]),FALSE)</f>
        <v>PHI</v>
      </c>
      <c r="E542" s="13" t="str">
        <f>VLOOKUP(MYRANKS_H[[#This Row],[PLAYERID]],PLAYERIDMAP[],COLUMN(PLAYERIDMAP[POS]),FALSE)</f>
        <v>1B</v>
      </c>
      <c r="F542" s="13">
        <f>VLOOKUP(MYRANKS_H[[#This Row],[PLAYERID]],PLAYERIDMAP[],COLUMN(PLAYERIDMAP[IDFANGRAPHS]),FALSE)</f>
        <v>409</v>
      </c>
      <c r="G542" s="13">
        <f>VLOOKUP(MYRANKS_H[[#This Row],[IDFRANGRAPHS]],STEAMER_H[],COLUMN(STEAMER_H[PA]),FALSE)</f>
        <v>120</v>
      </c>
      <c r="H542" s="13">
        <f>VLOOKUP(MYRANKS_H[[#This Row],[IDFRANGRAPHS]],STEAMER_H[],COLUMN(STEAMER_H[AB]),FALSE)</f>
        <v>102</v>
      </c>
      <c r="I542" s="13">
        <f>VLOOKUP(MYRANKS_H[[#This Row],[IDFRANGRAPHS]],STEAMER_H[],COLUMN(STEAMER_H[H]),FALSE)</f>
        <v>24</v>
      </c>
      <c r="J542" s="13">
        <f>VLOOKUP(MYRANKS_H[[#This Row],[IDFRANGRAPHS]],STEAMER_H[],COLUMN(STEAMER_H[HR]),FALSE)</f>
        <v>4</v>
      </c>
      <c r="K542" s="13">
        <f>VLOOKUP(MYRANKS_H[[#This Row],[IDFRANGRAPHS]],STEAMER_H[],COLUMN(STEAMER_H[R]),FALSE)</f>
        <v>13</v>
      </c>
      <c r="L542" s="13">
        <f>VLOOKUP(MYRANKS_H[[#This Row],[IDFRANGRAPHS]],STEAMER_H[],COLUMN(STEAMER_H[RBI]),FALSE)</f>
        <v>14</v>
      </c>
      <c r="M542" s="13">
        <f>VLOOKUP(MYRANKS_H[[#This Row],[IDFRANGRAPHS]],STEAMER_H[],COLUMN(STEAMER_H[BB]),FALSE)</f>
        <v>16</v>
      </c>
      <c r="N542" s="13">
        <f>VLOOKUP(MYRANKS_H[[#This Row],[IDFRANGRAPHS]],STEAMER_H[],COLUMN(STEAMER_H[SO]),FALSE)</f>
        <v>34</v>
      </c>
      <c r="O542" s="13">
        <f>VLOOKUP(MYRANKS_H[[#This Row],[IDFRANGRAPHS]],STEAMER_H[],COLUMN(STEAMER_H[SB]),FALSE)</f>
        <v>0</v>
      </c>
      <c r="P542" s="15">
        <f>MYRANKS_H[[#This Row],[H]]/MYRANKS_H[[#This Row],[AB]]</f>
        <v>0.23529411764705882</v>
      </c>
    </row>
    <row r="543" spans="1:16" x14ac:dyDescent="0.25">
      <c r="A543" s="9" t="s">
        <v>20527</v>
      </c>
      <c r="B543" s="16" t="str">
        <f>VLOOKUP(MYRANKS_H[[#This Row],[PLAYERID]],PLAYERIDMAP[],COLUMN(PLAYERIDMAP[LASTNAME]),FALSE)</f>
        <v>Torres</v>
      </c>
      <c r="C543" s="13" t="str">
        <f>VLOOKUP(MYRANKS_H[[#This Row],[PLAYERID]],PLAYERIDMAP[],COLUMN(PLAYERIDMAP[FIRSTNAME]),FALSE)</f>
        <v xml:space="preserve">Andres </v>
      </c>
      <c r="D543" s="13" t="str">
        <f>VLOOKUP(MYRANKS_H[[#This Row],[PLAYERID]],PLAYERIDMAP[],COLUMN(PLAYERIDMAP[TEAM]),FALSE)</f>
        <v>SF</v>
      </c>
      <c r="E543" s="13" t="str">
        <f>VLOOKUP(MYRANKS_H[[#This Row],[PLAYERID]],PLAYERIDMAP[],COLUMN(PLAYERIDMAP[POS]),FALSE)</f>
        <v>OF</v>
      </c>
      <c r="F543" s="13">
        <f>VLOOKUP(MYRANKS_H[[#This Row],[PLAYERID]],PLAYERIDMAP[],COLUMN(PLAYERIDMAP[IDFANGRAPHS]),FALSE)</f>
        <v>1488</v>
      </c>
      <c r="G543" s="13">
        <f>VLOOKUP(MYRANKS_H[[#This Row],[IDFRANGRAPHS]],STEAMER_H[],COLUMN(STEAMER_H[PA]),FALSE)</f>
        <v>353</v>
      </c>
      <c r="H543" s="13">
        <f>VLOOKUP(MYRANKS_H[[#This Row],[IDFRANGRAPHS]],STEAMER_H[],COLUMN(STEAMER_H[AB]),FALSE)</f>
        <v>309</v>
      </c>
      <c r="I543" s="13">
        <f>VLOOKUP(MYRANKS_H[[#This Row],[IDFRANGRAPHS]],STEAMER_H[],COLUMN(STEAMER_H[H]),FALSE)</f>
        <v>75</v>
      </c>
      <c r="J543" s="13">
        <f>VLOOKUP(MYRANKS_H[[#This Row],[IDFRANGRAPHS]],STEAMER_H[],COLUMN(STEAMER_H[HR]),FALSE)</f>
        <v>5</v>
      </c>
      <c r="K543" s="13">
        <f>VLOOKUP(MYRANKS_H[[#This Row],[IDFRANGRAPHS]],STEAMER_H[],COLUMN(STEAMER_H[R]),FALSE)</f>
        <v>38</v>
      </c>
      <c r="L543" s="13">
        <f>VLOOKUP(MYRANKS_H[[#This Row],[IDFRANGRAPHS]],STEAMER_H[],COLUMN(STEAMER_H[RBI]),FALSE)</f>
        <v>34</v>
      </c>
      <c r="M543" s="13">
        <f>VLOOKUP(MYRANKS_H[[#This Row],[IDFRANGRAPHS]],STEAMER_H[],COLUMN(STEAMER_H[BB]),FALSE)</f>
        <v>37</v>
      </c>
      <c r="N543" s="13">
        <f>VLOOKUP(MYRANKS_H[[#This Row],[IDFRANGRAPHS]],STEAMER_H[],COLUMN(STEAMER_H[SO]),FALSE)</f>
        <v>77</v>
      </c>
      <c r="O543" s="13">
        <f>VLOOKUP(MYRANKS_H[[#This Row],[IDFRANGRAPHS]],STEAMER_H[],COLUMN(STEAMER_H[SB]),FALSE)</f>
        <v>9</v>
      </c>
      <c r="P543" s="15">
        <f>MYRANKS_H[[#This Row],[H]]/MYRANKS_H[[#This Row],[AB]]</f>
        <v>0.24271844660194175</v>
      </c>
    </row>
    <row r="544" spans="1:16" x14ac:dyDescent="0.25">
      <c r="A544" s="9" t="s">
        <v>20531</v>
      </c>
      <c r="B544" s="16" t="str">
        <f>VLOOKUP(MYRANKS_H[[#This Row],[PLAYERID]],PLAYERIDMAP[],COLUMN(PLAYERIDMAP[LASTNAME]),FALSE)</f>
        <v>Torrealba</v>
      </c>
      <c r="C544" s="13" t="str">
        <f>VLOOKUP(MYRANKS_H[[#This Row],[PLAYERID]],PLAYERIDMAP[],COLUMN(PLAYERIDMAP[FIRSTNAME]),FALSE)</f>
        <v xml:space="preserve">Yorvit </v>
      </c>
      <c r="D544" s="13" t="str">
        <f>VLOOKUP(MYRANKS_H[[#This Row],[PLAYERID]],PLAYERIDMAP[],COLUMN(PLAYERIDMAP[TEAM]),FALSE)</f>
        <v>MIL</v>
      </c>
      <c r="E544" s="13" t="str">
        <f>VLOOKUP(MYRANKS_H[[#This Row],[PLAYERID]],PLAYERIDMAP[],COLUMN(PLAYERIDMAP[POS]),FALSE)</f>
        <v>C</v>
      </c>
      <c r="F544" s="13">
        <f>VLOOKUP(MYRANKS_H[[#This Row],[PLAYERID]],PLAYERIDMAP[],COLUMN(PLAYERIDMAP[IDFANGRAPHS]),FALSE)</f>
        <v>1135</v>
      </c>
      <c r="G544" s="13">
        <f>VLOOKUP(MYRANKS_H[[#This Row],[IDFRANGRAPHS]],STEAMER_H[],COLUMN(STEAMER_H[PA]),FALSE)</f>
        <v>100</v>
      </c>
      <c r="H544" s="13">
        <f>VLOOKUP(MYRANKS_H[[#This Row],[IDFRANGRAPHS]],STEAMER_H[],COLUMN(STEAMER_H[AB]),FALSE)</f>
        <v>90</v>
      </c>
      <c r="I544" s="13">
        <f>VLOOKUP(MYRANKS_H[[#This Row],[IDFRANGRAPHS]],STEAMER_H[],COLUMN(STEAMER_H[H]),FALSE)</f>
        <v>23</v>
      </c>
      <c r="J544" s="13">
        <f>VLOOKUP(MYRANKS_H[[#This Row],[IDFRANGRAPHS]],STEAMER_H[],COLUMN(STEAMER_H[HR]),FALSE)</f>
        <v>2</v>
      </c>
      <c r="K544" s="13">
        <f>VLOOKUP(MYRANKS_H[[#This Row],[IDFRANGRAPHS]],STEAMER_H[],COLUMN(STEAMER_H[R]),FALSE)</f>
        <v>9</v>
      </c>
      <c r="L544" s="13">
        <f>VLOOKUP(MYRANKS_H[[#This Row],[IDFRANGRAPHS]],STEAMER_H[],COLUMN(STEAMER_H[RBI]),FALSE)</f>
        <v>10</v>
      </c>
      <c r="M544" s="13">
        <f>VLOOKUP(MYRANKS_H[[#This Row],[IDFRANGRAPHS]],STEAMER_H[],COLUMN(STEAMER_H[BB]),FALSE)</f>
        <v>7</v>
      </c>
      <c r="N544" s="13">
        <f>VLOOKUP(MYRANKS_H[[#This Row],[IDFRANGRAPHS]],STEAMER_H[],COLUMN(STEAMER_H[SO]),FALSE)</f>
        <v>18</v>
      </c>
      <c r="O544" s="13">
        <f>VLOOKUP(MYRANKS_H[[#This Row],[IDFRANGRAPHS]],STEAMER_H[],COLUMN(STEAMER_H[SB]),FALSE)</f>
        <v>1</v>
      </c>
      <c r="P544" s="15">
        <f>MYRANKS_H[[#This Row],[H]]/MYRANKS_H[[#This Row],[AB]]</f>
        <v>0.25555555555555554</v>
      </c>
    </row>
    <row r="545" spans="1:16" x14ac:dyDescent="0.25">
      <c r="A545" s="9" t="s">
        <v>20535</v>
      </c>
      <c r="B545" s="16" t="str">
        <f>VLOOKUP(MYRANKS_H[[#This Row],[PLAYERID]],PLAYERIDMAP[],COLUMN(PLAYERIDMAP[LASTNAME]),FALSE)</f>
        <v>Tovar</v>
      </c>
      <c r="C545" s="13" t="str">
        <f>VLOOKUP(MYRANKS_H[[#This Row],[PLAYERID]],PLAYERIDMAP[],COLUMN(PLAYERIDMAP[FIRSTNAME]),FALSE)</f>
        <v xml:space="preserve">Wilfredo </v>
      </c>
      <c r="D545" s="13" t="str">
        <f>VLOOKUP(MYRANKS_H[[#This Row],[PLAYERID]],PLAYERIDMAP[],COLUMN(PLAYERIDMAP[TEAM]),FALSE)</f>
        <v>NYM</v>
      </c>
      <c r="E545" s="13" t="str">
        <f>VLOOKUP(MYRANKS_H[[#This Row],[PLAYERID]],PLAYERIDMAP[],COLUMN(PLAYERIDMAP[POS]),FALSE)</f>
        <v>SS</v>
      </c>
      <c r="F545" s="13" t="str">
        <f>VLOOKUP(MYRANKS_H[[#This Row],[PLAYERID]],PLAYERIDMAP[],COLUMN(PLAYERIDMAP[IDFANGRAPHS]),FALSE)</f>
        <v>sa503679</v>
      </c>
      <c r="G545" s="13">
        <f>VLOOKUP(MYRANKS_H[[#This Row],[IDFRANGRAPHS]],STEAMER_H[],COLUMN(STEAMER_H[PA]),FALSE)</f>
        <v>412</v>
      </c>
      <c r="H545" s="13">
        <f>VLOOKUP(MYRANKS_H[[#This Row],[IDFRANGRAPHS]],STEAMER_H[],COLUMN(STEAMER_H[AB]),FALSE)</f>
        <v>378</v>
      </c>
      <c r="I545" s="13">
        <f>VLOOKUP(MYRANKS_H[[#This Row],[IDFRANGRAPHS]],STEAMER_H[],COLUMN(STEAMER_H[H]),FALSE)</f>
        <v>91</v>
      </c>
      <c r="J545" s="13">
        <f>VLOOKUP(MYRANKS_H[[#This Row],[IDFRANGRAPHS]],STEAMER_H[],COLUMN(STEAMER_H[HR]),FALSE)</f>
        <v>2</v>
      </c>
      <c r="K545" s="13">
        <f>VLOOKUP(MYRANKS_H[[#This Row],[IDFRANGRAPHS]],STEAMER_H[],COLUMN(STEAMER_H[R]),FALSE)</f>
        <v>32</v>
      </c>
      <c r="L545" s="13">
        <f>VLOOKUP(MYRANKS_H[[#This Row],[IDFRANGRAPHS]],STEAMER_H[],COLUMN(STEAMER_H[RBI]),FALSE)</f>
        <v>33</v>
      </c>
      <c r="M545" s="13">
        <f>VLOOKUP(MYRANKS_H[[#This Row],[IDFRANGRAPHS]],STEAMER_H[],COLUMN(STEAMER_H[BB]),FALSE)</f>
        <v>22</v>
      </c>
      <c r="N545" s="13">
        <f>VLOOKUP(MYRANKS_H[[#This Row],[IDFRANGRAPHS]],STEAMER_H[],COLUMN(STEAMER_H[SO]),FALSE)</f>
        <v>43</v>
      </c>
      <c r="O545" s="13">
        <f>VLOOKUP(MYRANKS_H[[#This Row],[IDFRANGRAPHS]],STEAMER_H[],COLUMN(STEAMER_H[SB]),FALSE)</f>
        <v>10</v>
      </c>
      <c r="P545" s="15">
        <f>MYRANKS_H[[#This Row],[H]]/MYRANKS_H[[#This Row],[AB]]</f>
        <v>0.24074074074074073</v>
      </c>
    </row>
    <row r="546" spans="1:16" x14ac:dyDescent="0.25">
      <c r="A546" s="9" t="s">
        <v>20536</v>
      </c>
      <c r="B546" s="16" t="str">
        <f>VLOOKUP(MYRANKS_H[[#This Row],[PLAYERID]],PLAYERIDMAP[],COLUMN(PLAYERIDMAP[LASTNAME]),FALSE)</f>
        <v>Tracy</v>
      </c>
      <c r="C546" s="13" t="str">
        <f>VLOOKUP(MYRANKS_H[[#This Row],[PLAYERID]],PLAYERIDMAP[],COLUMN(PLAYERIDMAP[FIRSTNAME]),FALSE)</f>
        <v xml:space="preserve">Chad </v>
      </c>
      <c r="D546" s="13" t="str">
        <f>VLOOKUP(MYRANKS_H[[#This Row],[PLAYERID]],PLAYERIDMAP[],COLUMN(PLAYERIDMAP[TEAM]),FALSE)</f>
        <v>WAS</v>
      </c>
      <c r="E546" s="13" t="str">
        <f>VLOOKUP(MYRANKS_H[[#This Row],[PLAYERID]],PLAYERIDMAP[],COLUMN(PLAYERIDMAP[POS]),FALSE)</f>
        <v>3B</v>
      </c>
      <c r="F546" s="13">
        <f>VLOOKUP(MYRANKS_H[[#This Row],[PLAYERID]],PLAYERIDMAP[],COLUMN(PLAYERIDMAP[IDFANGRAPHS]),FALSE)</f>
        <v>1888</v>
      </c>
      <c r="G546" s="13">
        <f>VLOOKUP(MYRANKS_H[[#This Row],[IDFRANGRAPHS]],STEAMER_H[],COLUMN(STEAMER_H[PA]),FALSE)</f>
        <v>100</v>
      </c>
      <c r="H546" s="13">
        <f>VLOOKUP(MYRANKS_H[[#This Row],[IDFRANGRAPHS]],STEAMER_H[],COLUMN(STEAMER_H[AB]),FALSE)</f>
        <v>90</v>
      </c>
      <c r="I546" s="13">
        <f>VLOOKUP(MYRANKS_H[[#This Row],[IDFRANGRAPHS]],STEAMER_H[],COLUMN(STEAMER_H[H]),FALSE)</f>
        <v>23</v>
      </c>
      <c r="J546" s="13">
        <f>VLOOKUP(MYRANKS_H[[#This Row],[IDFRANGRAPHS]],STEAMER_H[],COLUMN(STEAMER_H[HR]),FALSE)</f>
        <v>3</v>
      </c>
      <c r="K546" s="13">
        <f>VLOOKUP(MYRANKS_H[[#This Row],[IDFRANGRAPHS]],STEAMER_H[],COLUMN(STEAMER_H[R]),FALSE)</f>
        <v>10</v>
      </c>
      <c r="L546" s="13">
        <f>VLOOKUP(MYRANKS_H[[#This Row],[IDFRANGRAPHS]],STEAMER_H[],COLUMN(STEAMER_H[RBI]),FALSE)</f>
        <v>11</v>
      </c>
      <c r="M546" s="13">
        <f>VLOOKUP(MYRANKS_H[[#This Row],[IDFRANGRAPHS]],STEAMER_H[],COLUMN(STEAMER_H[BB]),FALSE)</f>
        <v>8</v>
      </c>
      <c r="N546" s="13">
        <f>VLOOKUP(MYRANKS_H[[#This Row],[IDFRANGRAPHS]],STEAMER_H[],COLUMN(STEAMER_H[SO]),FALSE)</f>
        <v>16</v>
      </c>
      <c r="O546" s="13">
        <f>VLOOKUP(MYRANKS_H[[#This Row],[IDFRANGRAPHS]],STEAMER_H[],COLUMN(STEAMER_H[SB]),FALSE)</f>
        <v>0</v>
      </c>
      <c r="P546" s="15">
        <f>MYRANKS_H[[#This Row],[H]]/MYRANKS_H[[#This Row],[AB]]</f>
        <v>0.25555555555555554</v>
      </c>
    </row>
    <row r="547" spans="1:16" x14ac:dyDescent="0.25">
      <c r="A547" s="9" t="s">
        <v>20538</v>
      </c>
      <c r="B547" s="16" t="str">
        <f>VLOOKUP(MYRANKS_H[[#This Row],[PLAYERID]],PLAYERIDMAP[],COLUMN(PLAYERIDMAP[LASTNAME]),FALSE)</f>
        <v>Triunfel</v>
      </c>
      <c r="C547" s="13" t="str">
        <f>VLOOKUP(MYRANKS_H[[#This Row],[PLAYERID]],PLAYERIDMAP[],COLUMN(PLAYERIDMAP[FIRSTNAME]),FALSE)</f>
        <v xml:space="preserve">Carlos </v>
      </c>
      <c r="D547" s="13" t="str">
        <f>VLOOKUP(MYRANKS_H[[#This Row],[PLAYERID]],PLAYERIDMAP[],COLUMN(PLAYERIDMAP[TEAM]),FALSE)</f>
        <v>SEA</v>
      </c>
      <c r="E547" s="13" t="str">
        <f>VLOOKUP(MYRANKS_H[[#This Row],[PLAYERID]],PLAYERIDMAP[],COLUMN(PLAYERIDMAP[POS]),FALSE)</f>
        <v>SS</v>
      </c>
      <c r="F547" s="13">
        <f>VLOOKUP(MYRANKS_H[[#This Row],[PLAYERID]],PLAYERIDMAP[],COLUMN(PLAYERIDMAP[IDFANGRAPHS]),FALSE)</f>
        <v>193</v>
      </c>
      <c r="G547" s="13">
        <f>VLOOKUP(MYRANKS_H[[#This Row],[IDFRANGRAPHS]],STEAMER_H[],COLUMN(STEAMER_H[PA]),FALSE)</f>
        <v>147</v>
      </c>
      <c r="H547" s="13">
        <f>VLOOKUP(MYRANKS_H[[#This Row],[IDFRANGRAPHS]],STEAMER_H[],COLUMN(STEAMER_H[AB]),FALSE)</f>
        <v>137</v>
      </c>
      <c r="I547" s="13">
        <f>VLOOKUP(MYRANKS_H[[#This Row],[IDFRANGRAPHS]],STEAMER_H[],COLUMN(STEAMER_H[H]),FALSE)</f>
        <v>34</v>
      </c>
      <c r="J547" s="13">
        <f>VLOOKUP(MYRANKS_H[[#This Row],[IDFRANGRAPHS]],STEAMER_H[],COLUMN(STEAMER_H[HR]),FALSE)</f>
        <v>2</v>
      </c>
      <c r="K547" s="13">
        <f>VLOOKUP(MYRANKS_H[[#This Row],[IDFRANGRAPHS]],STEAMER_H[],COLUMN(STEAMER_H[R]),FALSE)</f>
        <v>14</v>
      </c>
      <c r="L547" s="13">
        <f>VLOOKUP(MYRANKS_H[[#This Row],[IDFRANGRAPHS]],STEAMER_H[],COLUMN(STEAMER_H[RBI]),FALSE)</f>
        <v>13</v>
      </c>
      <c r="M547" s="13">
        <f>VLOOKUP(MYRANKS_H[[#This Row],[IDFRANGRAPHS]],STEAMER_H[],COLUMN(STEAMER_H[BB]),FALSE)</f>
        <v>6</v>
      </c>
      <c r="N547" s="13">
        <f>VLOOKUP(MYRANKS_H[[#This Row],[IDFRANGRAPHS]],STEAMER_H[],COLUMN(STEAMER_H[SO]),FALSE)</f>
        <v>23</v>
      </c>
      <c r="O547" s="13">
        <f>VLOOKUP(MYRANKS_H[[#This Row],[IDFRANGRAPHS]],STEAMER_H[],COLUMN(STEAMER_H[SB]),FALSE)</f>
        <v>2</v>
      </c>
      <c r="P547" s="15">
        <f>MYRANKS_H[[#This Row],[H]]/MYRANKS_H[[#This Row],[AB]]</f>
        <v>0.24817518248175183</v>
      </c>
    </row>
    <row r="548" spans="1:16" x14ac:dyDescent="0.25">
      <c r="A548" s="9" t="s">
        <v>20540</v>
      </c>
      <c r="B548" s="16" t="str">
        <f>VLOOKUP(MYRANKS_H[[#This Row],[PLAYERID]],PLAYERIDMAP[],COLUMN(PLAYERIDMAP[LASTNAME]),FALSE)</f>
        <v>Trout</v>
      </c>
      <c r="C548" s="13" t="str">
        <f>VLOOKUP(MYRANKS_H[[#This Row],[PLAYERID]],PLAYERIDMAP[],COLUMN(PLAYERIDMAP[FIRSTNAME]),FALSE)</f>
        <v xml:space="preserve">Mike </v>
      </c>
      <c r="D548" s="13" t="str">
        <f>VLOOKUP(MYRANKS_H[[#This Row],[PLAYERID]],PLAYERIDMAP[],COLUMN(PLAYERIDMAP[TEAM]),FALSE)</f>
        <v>LAA</v>
      </c>
      <c r="E548" s="13" t="str">
        <f>VLOOKUP(MYRANKS_H[[#This Row],[PLAYERID]],PLAYERIDMAP[],COLUMN(PLAYERIDMAP[POS]),FALSE)</f>
        <v>OF</v>
      </c>
      <c r="F548" s="13">
        <f>VLOOKUP(MYRANKS_H[[#This Row],[PLAYERID]],PLAYERIDMAP[],COLUMN(PLAYERIDMAP[IDFANGRAPHS]),FALSE)</f>
        <v>10155</v>
      </c>
      <c r="G548" s="13">
        <f>VLOOKUP(MYRANKS_H[[#This Row],[IDFRANGRAPHS]],STEAMER_H[],COLUMN(STEAMER_H[PA]),FALSE)</f>
        <v>707</v>
      </c>
      <c r="H548" s="13">
        <f>VLOOKUP(MYRANKS_H[[#This Row],[IDFRANGRAPHS]],STEAMER_H[],COLUMN(STEAMER_H[AB]),FALSE)</f>
        <v>619</v>
      </c>
      <c r="I548" s="13">
        <f>VLOOKUP(MYRANKS_H[[#This Row],[IDFRANGRAPHS]],STEAMER_H[],COLUMN(STEAMER_H[H]),FALSE)</f>
        <v>184</v>
      </c>
      <c r="J548" s="13">
        <f>VLOOKUP(MYRANKS_H[[#This Row],[IDFRANGRAPHS]],STEAMER_H[],COLUMN(STEAMER_H[HR]),FALSE)</f>
        <v>26</v>
      </c>
      <c r="K548" s="13">
        <f>VLOOKUP(MYRANKS_H[[#This Row],[IDFRANGRAPHS]],STEAMER_H[],COLUMN(STEAMER_H[R]),FALSE)</f>
        <v>114</v>
      </c>
      <c r="L548" s="13">
        <f>VLOOKUP(MYRANKS_H[[#This Row],[IDFRANGRAPHS]],STEAMER_H[],COLUMN(STEAMER_H[RBI]),FALSE)</f>
        <v>83</v>
      </c>
      <c r="M548" s="13">
        <f>VLOOKUP(MYRANKS_H[[#This Row],[IDFRANGRAPHS]],STEAMER_H[],COLUMN(STEAMER_H[BB]),FALSE)</f>
        <v>71</v>
      </c>
      <c r="N548" s="13">
        <f>VLOOKUP(MYRANKS_H[[#This Row],[IDFRANGRAPHS]],STEAMER_H[],COLUMN(STEAMER_H[SO]),FALSE)</f>
        <v>137</v>
      </c>
      <c r="O548" s="13">
        <f>VLOOKUP(MYRANKS_H[[#This Row],[IDFRANGRAPHS]],STEAMER_H[],COLUMN(STEAMER_H[SB]),FALSE)</f>
        <v>42</v>
      </c>
      <c r="P548" s="15">
        <f>MYRANKS_H[[#This Row],[H]]/MYRANKS_H[[#This Row],[AB]]</f>
        <v>0.2972536348949919</v>
      </c>
    </row>
    <row r="549" spans="1:16" x14ac:dyDescent="0.25">
      <c r="A549" s="9" t="s">
        <v>20543</v>
      </c>
      <c r="B549" s="16" t="str">
        <f>VLOOKUP(MYRANKS_H[[#This Row],[PLAYERID]],PLAYERIDMAP[],COLUMN(PLAYERIDMAP[LASTNAME]),FALSE)</f>
        <v>Trumbo</v>
      </c>
      <c r="C549" s="13" t="str">
        <f>VLOOKUP(MYRANKS_H[[#This Row],[PLAYERID]],PLAYERIDMAP[],COLUMN(PLAYERIDMAP[FIRSTNAME]),FALSE)</f>
        <v xml:space="preserve">Mark </v>
      </c>
      <c r="D549" s="13" t="str">
        <f>VLOOKUP(MYRANKS_H[[#This Row],[PLAYERID]],PLAYERIDMAP[],COLUMN(PLAYERIDMAP[TEAM]),FALSE)</f>
        <v>LAA</v>
      </c>
      <c r="E549" s="13" t="str">
        <f>VLOOKUP(MYRANKS_H[[#This Row],[PLAYERID]],PLAYERIDMAP[],COLUMN(PLAYERIDMAP[POS]),FALSE)</f>
        <v>3B</v>
      </c>
      <c r="F549" s="13">
        <f>VLOOKUP(MYRANKS_H[[#This Row],[PLAYERID]],PLAYERIDMAP[],COLUMN(PLAYERIDMAP[IDFANGRAPHS]),FALSE)</f>
        <v>6876</v>
      </c>
      <c r="G549" s="13">
        <f>VLOOKUP(MYRANKS_H[[#This Row],[IDFRANGRAPHS]],STEAMER_H[],COLUMN(STEAMER_H[PA]),FALSE)</f>
        <v>502</v>
      </c>
      <c r="H549" s="13">
        <f>VLOOKUP(MYRANKS_H[[#This Row],[IDFRANGRAPHS]],STEAMER_H[],COLUMN(STEAMER_H[AB]),FALSE)</f>
        <v>460</v>
      </c>
      <c r="I549" s="13">
        <f>VLOOKUP(MYRANKS_H[[#This Row],[IDFRANGRAPHS]],STEAMER_H[],COLUMN(STEAMER_H[H]),FALSE)</f>
        <v>119</v>
      </c>
      <c r="J549" s="13">
        <f>VLOOKUP(MYRANKS_H[[#This Row],[IDFRANGRAPHS]],STEAMER_H[],COLUMN(STEAMER_H[HR]),FALSE)</f>
        <v>24</v>
      </c>
      <c r="K549" s="13">
        <f>VLOOKUP(MYRANKS_H[[#This Row],[IDFRANGRAPHS]],STEAMER_H[],COLUMN(STEAMER_H[R]),FALSE)</f>
        <v>63</v>
      </c>
      <c r="L549" s="13">
        <f>VLOOKUP(MYRANKS_H[[#This Row],[IDFRANGRAPHS]],STEAMER_H[],COLUMN(STEAMER_H[RBI]),FALSE)</f>
        <v>73</v>
      </c>
      <c r="M549" s="13">
        <f>VLOOKUP(MYRANKS_H[[#This Row],[IDFRANGRAPHS]],STEAMER_H[],COLUMN(STEAMER_H[BB]),FALSE)</f>
        <v>33</v>
      </c>
      <c r="N549" s="13">
        <f>VLOOKUP(MYRANKS_H[[#This Row],[IDFRANGRAPHS]],STEAMER_H[],COLUMN(STEAMER_H[SO]),FALSE)</f>
        <v>116</v>
      </c>
      <c r="O549" s="13">
        <f>VLOOKUP(MYRANKS_H[[#This Row],[IDFRANGRAPHS]],STEAMER_H[],COLUMN(STEAMER_H[SB]),FALSE)</f>
        <v>3</v>
      </c>
      <c r="P549" s="15">
        <f>MYRANKS_H[[#This Row],[H]]/MYRANKS_H[[#This Row],[AB]]</f>
        <v>0.25869565217391305</v>
      </c>
    </row>
    <row r="550" spans="1:16" x14ac:dyDescent="0.25">
      <c r="A550" s="9" t="s">
        <v>20547</v>
      </c>
      <c r="B550" s="16" t="str">
        <f>VLOOKUP(MYRANKS_H[[#This Row],[PLAYERID]],PLAYERIDMAP[],COLUMN(PLAYERIDMAP[LASTNAME]),FALSE)</f>
        <v>Tulowitzki</v>
      </c>
      <c r="C550" s="13" t="str">
        <f>VLOOKUP(MYRANKS_H[[#This Row],[PLAYERID]],PLAYERIDMAP[],COLUMN(PLAYERIDMAP[FIRSTNAME]),FALSE)</f>
        <v xml:space="preserve">Troy </v>
      </c>
      <c r="D550" s="13" t="str">
        <f>VLOOKUP(MYRANKS_H[[#This Row],[PLAYERID]],PLAYERIDMAP[],COLUMN(PLAYERIDMAP[TEAM]),FALSE)</f>
        <v>COL</v>
      </c>
      <c r="E550" s="13" t="str">
        <f>VLOOKUP(MYRANKS_H[[#This Row],[PLAYERID]],PLAYERIDMAP[],COLUMN(PLAYERIDMAP[POS]),FALSE)</f>
        <v>SS</v>
      </c>
      <c r="F550" s="13">
        <f>VLOOKUP(MYRANKS_H[[#This Row],[PLAYERID]],PLAYERIDMAP[],COLUMN(PLAYERIDMAP[IDFANGRAPHS]),FALSE)</f>
        <v>3531</v>
      </c>
      <c r="G550" s="13">
        <f>VLOOKUP(MYRANKS_H[[#This Row],[IDFRANGRAPHS]],STEAMER_H[],COLUMN(STEAMER_H[PA]),FALSE)</f>
        <v>492</v>
      </c>
      <c r="H550" s="13">
        <f>VLOOKUP(MYRANKS_H[[#This Row],[IDFRANGRAPHS]],STEAMER_H[],COLUMN(STEAMER_H[AB]),FALSE)</f>
        <v>434</v>
      </c>
      <c r="I550" s="13">
        <f>VLOOKUP(MYRANKS_H[[#This Row],[IDFRANGRAPHS]],STEAMER_H[],COLUMN(STEAMER_H[H]),FALSE)</f>
        <v>130</v>
      </c>
      <c r="J550" s="13">
        <f>VLOOKUP(MYRANKS_H[[#This Row],[IDFRANGRAPHS]],STEAMER_H[],COLUMN(STEAMER_H[HR]),FALSE)</f>
        <v>23</v>
      </c>
      <c r="K550" s="13">
        <f>VLOOKUP(MYRANKS_H[[#This Row],[IDFRANGRAPHS]],STEAMER_H[],COLUMN(STEAMER_H[R]),FALSE)</f>
        <v>72</v>
      </c>
      <c r="L550" s="13">
        <f>VLOOKUP(MYRANKS_H[[#This Row],[IDFRANGRAPHS]],STEAMER_H[],COLUMN(STEAMER_H[RBI]),FALSE)</f>
        <v>79</v>
      </c>
      <c r="M550" s="13">
        <f>VLOOKUP(MYRANKS_H[[#This Row],[IDFRANGRAPHS]],STEAMER_H[],COLUMN(STEAMER_H[BB]),FALSE)</f>
        <v>49</v>
      </c>
      <c r="N550" s="13">
        <f>VLOOKUP(MYRANKS_H[[#This Row],[IDFRANGRAPHS]],STEAMER_H[],COLUMN(STEAMER_H[SO]),FALSE)</f>
        <v>61</v>
      </c>
      <c r="O550" s="13">
        <f>VLOOKUP(MYRANKS_H[[#This Row],[IDFRANGRAPHS]],STEAMER_H[],COLUMN(STEAMER_H[SB]),FALSE)</f>
        <v>4</v>
      </c>
      <c r="P550" s="15">
        <f>MYRANKS_H[[#This Row],[H]]/MYRANKS_H[[#This Row],[AB]]</f>
        <v>0.29953917050691242</v>
      </c>
    </row>
    <row r="551" spans="1:16" x14ac:dyDescent="0.25">
      <c r="A551" s="9" t="s">
        <v>20555</v>
      </c>
      <c r="B551" s="16" t="str">
        <f>VLOOKUP(MYRANKS_H[[#This Row],[PLAYERID]],PLAYERIDMAP[],COLUMN(PLAYERIDMAP[LASTNAME]),FALSE)</f>
        <v>Turner</v>
      </c>
      <c r="C551" s="13" t="str">
        <f>VLOOKUP(MYRANKS_H[[#This Row],[PLAYERID]],PLAYERIDMAP[],COLUMN(PLAYERIDMAP[FIRSTNAME]),FALSE)</f>
        <v xml:space="preserve">Justin </v>
      </c>
      <c r="D551" s="13" t="str">
        <f>VLOOKUP(MYRANKS_H[[#This Row],[PLAYERID]],PLAYERIDMAP[],COLUMN(PLAYERIDMAP[TEAM]),FALSE)</f>
        <v>NYM</v>
      </c>
      <c r="E551" s="13" t="str">
        <f>VLOOKUP(MYRANKS_H[[#This Row],[PLAYERID]],PLAYERIDMAP[],COLUMN(PLAYERIDMAP[POS]),FALSE)</f>
        <v>2B</v>
      </c>
      <c r="F551" s="13">
        <f>VLOOKUP(MYRANKS_H[[#This Row],[PLAYERID]],PLAYERIDMAP[],COLUMN(PLAYERIDMAP[IDFANGRAPHS]),FALSE)</f>
        <v>5235</v>
      </c>
      <c r="G551" s="13">
        <f>VLOOKUP(MYRANKS_H[[#This Row],[IDFRANGRAPHS]],STEAMER_H[],COLUMN(STEAMER_H[PA]),FALSE)</f>
        <v>190</v>
      </c>
      <c r="H551" s="13">
        <f>VLOOKUP(MYRANKS_H[[#This Row],[IDFRANGRAPHS]],STEAMER_H[],COLUMN(STEAMER_H[AB]),FALSE)</f>
        <v>171</v>
      </c>
      <c r="I551" s="13">
        <f>VLOOKUP(MYRANKS_H[[#This Row],[IDFRANGRAPHS]],STEAMER_H[],COLUMN(STEAMER_H[H]),FALSE)</f>
        <v>44</v>
      </c>
      <c r="J551" s="13">
        <f>VLOOKUP(MYRANKS_H[[#This Row],[IDFRANGRAPHS]],STEAMER_H[],COLUMN(STEAMER_H[HR]),FALSE)</f>
        <v>3</v>
      </c>
      <c r="K551" s="13">
        <f>VLOOKUP(MYRANKS_H[[#This Row],[IDFRANGRAPHS]],STEAMER_H[],COLUMN(STEAMER_H[R]),FALSE)</f>
        <v>17</v>
      </c>
      <c r="L551" s="13">
        <f>VLOOKUP(MYRANKS_H[[#This Row],[IDFRANGRAPHS]],STEAMER_H[],COLUMN(STEAMER_H[RBI]),FALSE)</f>
        <v>19</v>
      </c>
      <c r="M551" s="13">
        <f>VLOOKUP(MYRANKS_H[[#This Row],[IDFRANGRAPHS]],STEAMER_H[],COLUMN(STEAMER_H[BB]),FALSE)</f>
        <v>14</v>
      </c>
      <c r="N551" s="13">
        <f>VLOOKUP(MYRANKS_H[[#This Row],[IDFRANGRAPHS]],STEAMER_H[],COLUMN(STEAMER_H[SO]),FALSE)</f>
        <v>25</v>
      </c>
      <c r="O551" s="13">
        <f>VLOOKUP(MYRANKS_H[[#This Row],[IDFRANGRAPHS]],STEAMER_H[],COLUMN(STEAMER_H[SB]),FALSE)</f>
        <v>2</v>
      </c>
      <c r="P551" s="15">
        <f>MYRANKS_H[[#This Row],[H]]/MYRANKS_H[[#This Row],[AB]]</f>
        <v>0.25730994152046782</v>
      </c>
    </row>
    <row r="552" spans="1:16" x14ac:dyDescent="0.25">
      <c r="A552" s="9" t="s">
        <v>20562</v>
      </c>
      <c r="B552" s="16" t="str">
        <f>VLOOKUP(MYRANKS_H[[#This Row],[PLAYERID]],PLAYERIDMAP[],COLUMN(PLAYERIDMAP[LASTNAME]),FALSE)</f>
        <v>Uggla</v>
      </c>
      <c r="C552" s="13" t="str">
        <f>VLOOKUP(MYRANKS_H[[#This Row],[PLAYERID]],PLAYERIDMAP[],COLUMN(PLAYERIDMAP[FIRSTNAME]),FALSE)</f>
        <v xml:space="preserve">Dan </v>
      </c>
      <c r="D552" s="13" t="str">
        <f>VLOOKUP(MYRANKS_H[[#This Row],[PLAYERID]],PLAYERIDMAP[],COLUMN(PLAYERIDMAP[TEAM]),FALSE)</f>
        <v>ATL</v>
      </c>
      <c r="E552" s="13" t="str">
        <f>VLOOKUP(MYRANKS_H[[#This Row],[PLAYERID]],PLAYERIDMAP[],COLUMN(PLAYERIDMAP[POS]),FALSE)</f>
        <v>2B</v>
      </c>
      <c r="F552" s="13">
        <f>VLOOKUP(MYRANKS_H[[#This Row],[PLAYERID]],PLAYERIDMAP[],COLUMN(PLAYERIDMAP[IDFANGRAPHS]),FALSE)</f>
        <v>3442</v>
      </c>
      <c r="G552" s="13">
        <f>VLOOKUP(MYRANKS_H[[#This Row],[IDFRANGRAPHS]],STEAMER_H[],COLUMN(STEAMER_H[PA]),FALSE)</f>
        <v>567</v>
      </c>
      <c r="H552" s="13">
        <f>VLOOKUP(MYRANKS_H[[#This Row],[IDFRANGRAPHS]],STEAMER_H[],COLUMN(STEAMER_H[AB]),FALSE)</f>
        <v>485</v>
      </c>
      <c r="I552" s="13">
        <f>VLOOKUP(MYRANKS_H[[#This Row],[IDFRANGRAPHS]],STEAMER_H[],COLUMN(STEAMER_H[H]),FALSE)</f>
        <v>115</v>
      </c>
      <c r="J552" s="13">
        <f>VLOOKUP(MYRANKS_H[[#This Row],[IDFRANGRAPHS]],STEAMER_H[],COLUMN(STEAMER_H[HR]),FALSE)</f>
        <v>22</v>
      </c>
      <c r="K552" s="13">
        <f>VLOOKUP(MYRANKS_H[[#This Row],[IDFRANGRAPHS]],STEAMER_H[],COLUMN(STEAMER_H[R]),FALSE)</f>
        <v>65</v>
      </c>
      <c r="L552" s="13">
        <f>VLOOKUP(MYRANKS_H[[#This Row],[IDFRANGRAPHS]],STEAMER_H[],COLUMN(STEAMER_H[RBI]),FALSE)</f>
        <v>71</v>
      </c>
      <c r="M552" s="13">
        <f>VLOOKUP(MYRANKS_H[[#This Row],[IDFRANGRAPHS]],STEAMER_H[],COLUMN(STEAMER_H[BB]),FALSE)</f>
        <v>69</v>
      </c>
      <c r="N552" s="13">
        <f>VLOOKUP(MYRANKS_H[[#This Row],[IDFRANGRAPHS]],STEAMER_H[],COLUMN(STEAMER_H[SO]),FALSE)</f>
        <v>138</v>
      </c>
      <c r="O552" s="13">
        <f>VLOOKUP(MYRANKS_H[[#This Row],[IDFRANGRAPHS]],STEAMER_H[],COLUMN(STEAMER_H[SB]),FALSE)</f>
        <v>2</v>
      </c>
      <c r="P552" s="15">
        <f>MYRANKS_H[[#This Row],[H]]/MYRANKS_H[[#This Row],[AB]]</f>
        <v>0.23711340206185566</v>
      </c>
    </row>
    <row r="553" spans="1:16" x14ac:dyDescent="0.25">
      <c r="A553" s="9" t="s">
        <v>20566</v>
      </c>
      <c r="B553" s="16" t="str">
        <f>VLOOKUP(MYRANKS_H[[#This Row],[PLAYERID]],PLAYERIDMAP[],COLUMN(PLAYERIDMAP[LASTNAME]),FALSE)</f>
        <v>Upton</v>
      </c>
      <c r="C553" s="13" t="str">
        <f>VLOOKUP(MYRANKS_H[[#This Row],[PLAYERID]],PLAYERIDMAP[],COLUMN(PLAYERIDMAP[FIRSTNAME]),FALSE)</f>
        <v xml:space="preserve">B.J. </v>
      </c>
      <c r="D553" s="13" t="str">
        <f>VLOOKUP(MYRANKS_H[[#This Row],[PLAYERID]],PLAYERIDMAP[],COLUMN(PLAYERIDMAP[TEAM]),FALSE)</f>
        <v>ATL</v>
      </c>
      <c r="E553" s="13" t="str">
        <f>VLOOKUP(MYRANKS_H[[#This Row],[PLAYERID]],PLAYERIDMAP[],COLUMN(PLAYERIDMAP[POS]),FALSE)</f>
        <v>OF</v>
      </c>
      <c r="F553" s="13">
        <f>VLOOKUP(MYRANKS_H[[#This Row],[PLAYERID]],PLAYERIDMAP[],COLUMN(PLAYERIDMAP[IDFANGRAPHS]),FALSE)</f>
        <v>5015</v>
      </c>
      <c r="G553" s="13">
        <f>VLOOKUP(MYRANKS_H[[#This Row],[IDFRANGRAPHS]],STEAMER_H[],COLUMN(STEAMER_H[PA]),FALSE)</f>
        <v>636</v>
      </c>
      <c r="H553" s="13">
        <f>VLOOKUP(MYRANKS_H[[#This Row],[IDFRANGRAPHS]],STEAMER_H[],COLUMN(STEAMER_H[AB]),FALSE)</f>
        <v>563</v>
      </c>
      <c r="I553" s="13">
        <f>VLOOKUP(MYRANKS_H[[#This Row],[IDFRANGRAPHS]],STEAMER_H[],COLUMN(STEAMER_H[H]),FALSE)</f>
        <v>138</v>
      </c>
      <c r="J553" s="13">
        <f>VLOOKUP(MYRANKS_H[[#This Row],[IDFRANGRAPHS]],STEAMER_H[],COLUMN(STEAMER_H[HR]),FALSE)</f>
        <v>22</v>
      </c>
      <c r="K553" s="13">
        <f>VLOOKUP(MYRANKS_H[[#This Row],[IDFRANGRAPHS]],STEAMER_H[],COLUMN(STEAMER_H[R]),FALSE)</f>
        <v>81</v>
      </c>
      <c r="L553" s="13">
        <f>VLOOKUP(MYRANKS_H[[#This Row],[IDFRANGRAPHS]],STEAMER_H[],COLUMN(STEAMER_H[RBI]),FALSE)</f>
        <v>76</v>
      </c>
      <c r="M553" s="13">
        <f>VLOOKUP(MYRANKS_H[[#This Row],[IDFRANGRAPHS]],STEAMER_H[],COLUMN(STEAMER_H[BB]),FALSE)</f>
        <v>62</v>
      </c>
      <c r="N553" s="13">
        <f>VLOOKUP(MYRANKS_H[[#This Row],[IDFRANGRAPHS]],STEAMER_H[],COLUMN(STEAMER_H[SO]),FALSE)</f>
        <v>157</v>
      </c>
      <c r="O553" s="13">
        <f>VLOOKUP(MYRANKS_H[[#This Row],[IDFRANGRAPHS]],STEAMER_H[],COLUMN(STEAMER_H[SB]),FALSE)</f>
        <v>25</v>
      </c>
      <c r="P553" s="15">
        <f>MYRANKS_H[[#This Row],[H]]/MYRANKS_H[[#This Row],[AB]]</f>
        <v>0.24511545293072823</v>
      </c>
    </row>
    <row r="554" spans="1:16" x14ac:dyDescent="0.25">
      <c r="A554" s="9" t="s">
        <v>20570</v>
      </c>
      <c r="B554" s="16" t="str">
        <f>VLOOKUP(MYRANKS_H[[#This Row],[PLAYERID]],PLAYERIDMAP[],COLUMN(PLAYERIDMAP[LASTNAME]),FALSE)</f>
        <v>Upton</v>
      </c>
      <c r="C554" s="13" t="str">
        <f>VLOOKUP(MYRANKS_H[[#This Row],[PLAYERID]],PLAYERIDMAP[],COLUMN(PLAYERIDMAP[FIRSTNAME]),FALSE)</f>
        <v xml:space="preserve">Justin </v>
      </c>
      <c r="D554" s="13" t="str">
        <f>VLOOKUP(MYRANKS_H[[#This Row],[PLAYERID]],PLAYERIDMAP[],COLUMN(PLAYERIDMAP[TEAM]),FALSE)</f>
        <v>ATL</v>
      </c>
      <c r="E554" s="13" t="str">
        <f>VLOOKUP(MYRANKS_H[[#This Row],[PLAYERID]],PLAYERIDMAP[],COLUMN(PLAYERIDMAP[POS]),FALSE)</f>
        <v>OF</v>
      </c>
      <c r="F554" s="13">
        <f>VLOOKUP(MYRANKS_H[[#This Row],[PLAYERID]],PLAYERIDMAP[],COLUMN(PLAYERIDMAP[IDFANGRAPHS]),FALSE)</f>
        <v>5222</v>
      </c>
      <c r="G554" s="13">
        <f>VLOOKUP(MYRANKS_H[[#This Row],[IDFRANGRAPHS]],STEAMER_H[],COLUMN(STEAMER_H[PA]),FALSE)</f>
        <v>659</v>
      </c>
      <c r="H554" s="13">
        <f>VLOOKUP(MYRANKS_H[[#This Row],[IDFRANGRAPHS]],STEAMER_H[],COLUMN(STEAMER_H[AB]),FALSE)</f>
        <v>576</v>
      </c>
      <c r="I554" s="13">
        <f>VLOOKUP(MYRANKS_H[[#This Row],[IDFRANGRAPHS]],STEAMER_H[],COLUMN(STEAMER_H[H]),FALSE)</f>
        <v>165</v>
      </c>
      <c r="J554" s="13">
        <f>VLOOKUP(MYRANKS_H[[#This Row],[IDFRANGRAPHS]],STEAMER_H[],COLUMN(STEAMER_H[HR]),FALSE)</f>
        <v>28</v>
      </c>
      <c r="K554" s="13">
        <f>VLOOKUP(MYRANKS_H[[#This Row],[IDFRANGRAPHS]],STEAMER_H[],COLUMN(STEAMER_H[R]),FALSE)</f>
        <v>92</v>
      </c>
      <c r="L554" s="13">
        <f>VLOOKUP(MYRANKS_H[[#This Row],[IDFRANGRAPHS]],STEAMER_H[],COLUMN(STEAMER_H[RBI]),FALSE)</f>
        <v>96</v>
      </c>
      <c r="M554" s="13">
        <f>VLOOKUP(MYRANKS_H[[#This Row],[IDFRANGRAPHS]],STEAMER_H[],COLUMN(STEAMER_H[BB]),FALSE)</f>
        <v>69</v>
      </c>
      <c r="N554" s="13">
        <f>VLOOKUP(MYRANKS_H[[#This Row],[IDFRANGRAPHS]],STEAMER_H[],COLUMN(STEAMER_H[SO]),FALSE)</f>
        <v>127</v>
      </c>
      <c r="O554" s="13">
        <f>VLOOKUP(MYRANKS_H[[#This Row],[IDFRANGRAPHS]],STEAMER_H[],COLUMN(STEAMER_H[SB]),FALSE)</f>
        <v>12</v>
      </c>
      <c r="P554" s="15">
        <f>MYRANKS_H[[#This Row],[H]]/MYRANKS_H[[#This Row],[AB]]</f>
        <v>0.28645833333333331</v>
      </c>
    </row>
    <row r="555" spans="1:16" x14ac:dyDescent="0.25">
      <c r="A555" s="9" t="s">
        <v>20574</v>
      </c>
      <c r="B555" s="16" t="str">
        <f>VLOOKUP(MYRANKS_H[[#This Row],[PLAYERID]],PLAYERIDMAP[],COLUMN(PLAYERIDMAP[LASTNAME]),FALSE)</f>
        <v>Uribe</v>
      </c>
      <c r="C555" s="13" t="str">
        <f>VLOOKUP(MYRANKS_H[[#This Row],[PLAYERID]],PLAYERIDMAP[],COLUMN(PLAYERIDMAP[FIRSTNAME]),FALSE)</f>
        <v xml:space="preserve">Juan </v>
      </c>
      <c r="D555" s="13" t="str">
        <f>VLOOKUP(MYRANKS_H[[#This Row],[PLAYERID]],PLAYERIDMAP[],COLUMN(PLAYERIDMAP[TEAM]),FALSE)</f>
        <v>LAD</v>
      </c>
      <c r="E555" s="13" t="str">
        <f>VLOOKUP(MYRANKS_H[[#This Row],[PLAYERID]],PLAYERIDMAP[],COLUMN(PLAYERIDMAP[POS]),FALSE)</f>
        <v>3B</v>
      </c>
      <c r="F555" s="13">
        <f>VLOOKUP(MYRANKS_H[[#This Row],[PLAYERID]],PLAYERIDMAP[],COLUMN(PLAYERIDMAP[IDFANGRAPHS]),FALSE)</f>
        <v>454</v>
      </c>
      <c r="G555" s="13">
        <f>VLOOKUP(MYRANKS_H[[#This Row],[IDFRANGRAPHS]],STEAMER_H[],COLUMN(STEAMER_H[PA]),FALSE)</f>
        <v>155</v>
      </c>
      <c r="H555" s="13">
        <f>VLOOKUP(MYRANKS_H[[#This Row],[IDFRANGRAPHS]],STEAMER_H[],COLUMN(STEAMER_H[AB]),FALSE)</f>
        <v>139</v>
      </c>
      <c r="I555" s="13">
        <f>VLOOKUP(MYRANKS_H[[#This Row],[IDFRANGRAPHS]],STEAMER_H[],COLUMN(STEAMER_H[H]),FALSE)</f>
        <v>32</v>
      </c>
      <c r="J555" s="13">
        <f>VLOOKUP(MYRANKS_H[[#This Row],[IDFRANGRAPHS]],STEAMER_H[],COLUMN(STEAMER_H[HR]),FALSE)</f>
        <v>4</v>
      </c>
      <c r="K555" s="13">
        <f>VLOOKUP(MYRANKS_H[[#This Row],[IDFRANGRAPHS]],STEAMER_H[],COLUMN(STEAMER_H[R]),FALSE)</f>
        <v>14</v>
      </c>
      <c r="L555" s="13">
        <f>VLOOKUP(MYRANKS_H[[#This Row],[IDFRANGRAPHS]],STEAMER_H[],COLUMN(STEAMER_H[RBI]),FALSE)</f>
        <v>16</v>
      </c>
      <c r="M555" s="13">
        <f>VLOOKUP(MYRANKS_H[[#This Row],[IDFRANGRAPHS]],STEAMER_H[],COLUMN(STEAMER_H[BB]),FALSE)</f>
        <v>12</v>
      </c>
      <c r="N555" s="13">
        <f>VLOOKUP(MYRANKS_H[[#This Row],[IDFRANGRAPHS]],STEAMER_H[],COLUMN(STEAMER_H[SO]),FALSE)</f>
        <v>31</v>
      </c>
      <c r="O555" s="13">
        <f>VLOOKUP(MYRANKS_H[[#This Row],[IDFRANGRAPHS]],STEAMER_H[],COLUMN(STEAMER_H[SB]),FALSE)</f>
        <v>1</v>
      </c>
      <c r="P555" s="15">
        <f>MYRANKS_H[[#This Row],[H]]/MYRANKS_H[[#This Row],[AB]]</f>
        <v>0.23021582733812951</v>
      </c>
    </row>
    <row r="556" spans="1:16" x14ac:dyDescent="0.25">
      <c r="A556" s="9" t="s">
        <v>20578</v>
      </c>
      <c r="B556" s="16" t="str">
        <f>VLOOKUP(MYRANKS_H[[#This Row],[PLAYERID]],PLAYERIDMAP[],COLUMN(PLAYERIDMAP[LASTNAME]),FALSE)</f>
        <v>Utley</v>
      </c>
      <c r="C556" s="13" t="str">
        <f>VLOOKUP(MYRANKS_H[[#This Row],[PLAYERID]],PLAYERIDMAP[],COLUMN(PLAYERIDMAP[FIRSTNAME]),FALSE)</f>
        <v xml:space="preserve">Chase </v>
      </c>
      <c r="D556" s="13" t="str">
        <f>VLOOKUP(MYRANKS_H[[#This Row],[PLAYERID]],PLAYERIDMAP[],COLUMN(PLAYERIDMAP[TEAM]),FALSE)</f>
        <v>PHI</v>
      </c>
      <c r="E556" s="13" t="str">
        <f>VLOOKUP(MYRANKS_H[[#This Row],[PLAYERID]],PLAYERIDMAP[],COLUMN(PLAYERIDMAP[POS]),FALSE)</f>
        <v>2B</v>
      </c>
      <c r="F556" s="13">
        <f>VLOOKUP(MYRANKS_H[[#This Row],[PLAYERID]],PLAYERIDMAP[],COLUMN(PLAYERIDMAP[IDFANGRAPHS]),FALSE)</f>
        <v>1679</v>
      </c>
      <c r="G556" s="13">
        <f>VLOOKUP(MYRANKS_H[[#This Row],[IDFRANGRAPHS]],STEAMER_H[],COLUMN(STEAMER_H[PA]),FALSE)</f>
        <v>420</v>
      </c>
      <c r="H556" s="13">
        <f>VLOOKUP(MYRANKS_H[[#This Row],[IDFRANGRAPHS]],STEAMER_H[],COLUMN(STEAMER_H[AB]),FALSE)</f>
        <v>362</v>
      </c>
      <c r="I556" s="13">
        <f>VLOOKUP(MYRANKS_H[[#This Row],[IDFRANGRAPHS]],STEAMER_H[],COLUMN(STEAMER_H[H]),FALSE)</f>
        <v>97</v>
      </c>
      <c r="J556" s="13">
        <f>VLOOKUP(MYRANKS_H[[#This Row],[IDFRANGRAPHS]],STEAMER_H[],COLUMN(STEAMER_H[HR]),FALSE)</f>
        <v>13</v>
      </c>
      <c r="K556" s="13">
        <f>VLOOKUP(MYRANKS_H[[#This Row],[IDFRANGRAPHS]],STEAMER_H[],COLUMN(STEAMER_H[R]),FALSE)</f>
        <v>55</v>
      </c>
      <c r="L556" s="13">
        <f>VLOOKUP(MYRANKS_H[[#This Row],[IDFRANGRAPHS]],STEAMER_H[],COLUMN(STEAMER_H[RBI]),FALSE)</f>
        <v>51</v>
      </c>
      <c r="M556" s="13">
        <f>VLOOKUP(MYRANKS_H[[#This Row],[IDFRANGRAPHS]],STEAMER_H[],COLUMN(STEAMER_H[BB]),FALSE)</f>
        <v>45</v>
      </c>
      <c r="N556" s="13">
        <f>VLOOKUP(MYRANKS_H[[#This Row],[IDFRANGRAPHS]],STEAMER_H[],COLUMN(STEAMER_H[SO]),FALSE)</f>
        <v>53</v>
      </c>
      <c r="O556" s="13">
        <f>VLOOKUP(MYRANKS_H[[#This Row],[IDFRANGRAPHS]],STEAMER_H[],COLUMN(STEAMER_H[SB]),FALSE)</f>
        <v>9</v>
      </c>
      <c r="P556" s="15">
        <f>MYRANKS_H[[#This Row],[H]]/MYRANKS_H[[#This Row],[AB]]</f>
        <v>0.26795580110497236</v>
      </c>
    </row>
    <row r="557" spans="1:16" x14ac:dyDescent="0.25">
      <c r="A557" s="9" t="s">
        <v>20582</v>
      </c>
      <c r="B557" s="16" t="str">
        <f>VLOOKUP(MYRANKS_H[[#This Row],[PLAYERID]],PLAYERIDMAP[],COLUMN(PLAYERIDMAP[LASTNAME]),FALSE)</f>
        <v>Valbuena</v>
      </c>
      <c r="C557" s="13" t="str">
        <f>VLOOKUP(MYRANKS_H[[#This Row],[PLAYERID]],PLAYERIDMAP[],COLUMN(PLAYERIDMAP[FIRSTNAME]),FALSE)</f>
        <v xml:space="preserve">Luis </v>
      </c>
      <c r="D557" s="13" t="str">
        <f>VLOOKUP(MYRANKS_H[[#This Row],[PLAYERID]],PLAYERIDMAP[],COLUMN(PLAYERIDMAP[TEAM]),FALSE)</f>
        <v>CHC</v>
      </c>
      <c r="E557" s="13" t="str">
        <f>VLOOKUP(MYRANKS_H[[#This Row],[PLAYERID]],PLAYERIDMAP[],COLUMN(PLAYERIDMAP[POS]),FALSE)</f>
        <v>2B</v>
      </c>
      <c r="F557" s="13">
        <f>VLOOKUP(MYRANKS_H[[#This Row],[PLAYERID]],PLAYERIDMAP[],COLUMN(PLAYERIDMAP[IDFANGRAPHS]),FALSE)</f>
        <v>4969</v>
      </c>
      <c r="G557" s="13">
        <f>VLOOKUP(MYRANKS_H[[#This Row],[IDFRANGRAPHS]],STEAMER_H[],COLUMN(STEAMER_H[PA]),FALSE)</f>
        <v>213</v>
      </c>
      <c r="H557" s="13">
        <f>VLOOKUP(MYRANKS_H[[#This Row],[IDFRANGRAPHS]],STEAMER_H[],COLUMN(STEAMER_H[AB]),FALSE)</f>
        <v>189</v>
      </c>
      <c r="I557" s="13">
        <f>VLOOKUP(MYRANKS_H[[#This Row],[IDFRANGRAPHS]],STEAMER_H[],COLUMN(STEAMER_H[H]),FALSE)</f>
        <v>46</v>
      </c>
      <c r="J557" s="13">
        <f>VLOOKUP(MYRANKS_H[[#This Row],[IDFRANGRAPHS]],STEAMER_H[],COLUMN(STEAMER_H[HR]),FALSE)</f>
        <v>5</v>
      </c>
      <c r="K557" s="13">
        <f>VLOOKUP(MYRANKS_H[[#This Row],[IDFRANGRAPHS]],STEAMER_H[],COLUMN(STEAMER_H[R]),FALSE)</f>
        <v>21</v>
      </c>
      <c r="L557" s="13">
        <f>VLOOKUP(MYRANKS_H[[#This Row],[IDFRANGRAPHS]],STEAMER_H[],COLUMN(STEAMER_H[RBI]),FALSE)</f>
        <v>23</v>
      </c>
      <c r="M557" s="13">
        <f>VLOOKUP(MYRANKS_H[[#This Row],[IDFRANGRAPHS]],STEAMER_H[],COLUMN(STEAMER_H[BB]),FALSE)</f>
        <v>21</v>
      </c>
      <c r="N557" s="13">
        <f>VLOOKUP(MYRANKS_H[[#This Row],[IDFRANGRAPHS]],STEAMER_H[],COLUMN(STEAMER_H[SO]),FALSE)</f>
        <v>41</v>
      </c>
      <c r="O557" s="13">
        <f>VLOOKUP(MYRANKS_H[[#This Row],[IDFRANGRAPHS]],STEAMER_H[],COLUMN(STEAMER_H[SB]),FALSE)</f>
        <v>1</v>
      </c>
      <c r="P557" s="15">
        <f>MYRANKS_H[[#This Row],[H]]/MYRANKS_H[[#This Row],[AB]]</f>
        <v>0.24338624338624337</v>
      </c>
    </row>
    <row r="558" spans="1:16" x14ac:dyDescent="0.25">
      <c r="A558" s="9" t="s">
        <v>20591</v>
      </c>
      <c r="B558" s="16" t="str">
        <f>VLOOKUP(MYRANKS_H[[#This Row],[PLAYERID]],PLAYERIDMAP[],COLUMN(PLAYERIDMAP[LASTNAME]),FALSE)</f>
        <v>Valdespin</v>
      </c>
      <c r="C558" s="13" t="str">
        <f>VLOOKUP(MYRANKS_H[[#This Row],[PLAYERID]],PLAYERIDMAP[],COLUMN(PLAYERIDMAP[FIRSTNAME]),FALSE)</f>
        <v xml:space="preserve">Jordany </v>
      </c>
      <c r="D558" s="13" t="str">
        <f>VLOOKUP(MYRANKS_H[[#This Row],[PLAYERID]],PLAYERIDMAP[],COLUMN(PLAYERIDMAP[TEAM]),FALSE)</f>
        <v>NYM</v>
      </c>
      <c r="E558" s="13" t="str">
        <f>VLOOKUP(MYRANKS_H[[#This Row],[PLAYERID]],PLAYERIDMAP[],COLUMN(PLAYERIDMAP[POS]),FALSE)</f>
        <v>2B</v>
      </c>
      <c r="F558" s="13">
        <f>VLOOKUP(MYRANKS_H[[#This Row],[PLAYERID]],PLAYERIDMAP[],COLUMN(PLAYERIDMAP[IDFANGRAPHS]),FALSE)</f>
        <v>5098</v>
      </c>
      <c r="G558" s="13">
        <f>VLOOKUP(MYRANKS_H[[#This Row],[IDFRANGRAPHS]],STEAMER_H[],COLUMN(STEAMER_H[PA]),FALSE)</f>
        <v>228</v>
      </c>
      <c r="H558" s="13">
        <f>VLOOKUP(MYRANKS_H[[#This Row],[IDFRANGRAPHS]],STEAMER_H[],COLUMN(STEAMER_H[AB]),FALSE)</f>
        <v>213</v>
      </c>
      <c r="I558" s="13">
        <f>VLOOKUP(MYRANKS_H[[#This Row],[IDFRANGRAPHS]],STEAMER_H[],COLUMN(STEAMER_H[H]),FALSE)</f>
        <v>55</v>
      </c>
      <c r="J558" s="13">
        <f>VLOOKUP(MYRANKS_H[[#This Row],[IDFRANGRAPHS]],STEAMER_H[],COLUMN(STEAMER_H[HR]),FALSE)</f>
        <v>5</v>
      </c>
      <c r="K558" s="13">
        <f>VLOOKUP(MYRANKS_H[[#This Row],[IDFRANGRAPHS]],STEAMER_H[],COLUMN(STEAMER_H[R]),FALSE)</f>
        <v>22</v>
      </c>
      <c r="L558" s="13">
        <f>VLOOKUP(MYRANKS_H[[#This Row],[IDFRANGRAPHS]],STEAMER_H[],COLUMN(STEAMER_H[RBI]),FALSE)</f>
        <v>25</v>
      </c>
      <c r="M558" s="13">
        <f>VLOOKUP(MYRANKS_H[[#This Row],[IDFRANGRAPHS]],STEAMER_H[],COLUMN(STEAMER_H[BB]),FALSE)</f>
        <v>10</v>
      </c>
      <c r="N558" s="13">
        <f>VLOOKUP(MYRANKS_H[[#This Row],[IDFRANGRAPHS]],STEAMER_H[],COLUMN(STEAMER_H[SO]),FALSE)</f>
        <v>40</v>
      </c>
      <c r="O558" s="13">
        <f>VLOOKUP(MYRANKS_H[[#This Row],[IDFRANGRAPHS]],STEAMER_H[],COLUMN(STEAMER_H[SB]),FALSE)</f>
        <v>9</v>
      </c>
      <c r="P558" s="15">
        <f>MYRANKS_H[[#This Row],[H]]/MYRANKS_H[[#This Row],[AB]]</f>
        <v>0.25821596244131456</v>
      </c>
    </row>
    <row r="559" spans="1:16" x14ac:dyDescent="0.25">
      <c r="A559" s="9" t="s">
        <v>20596</v>
      </c>
      <c r="B559" s="16" t="str">
        <f>VLOOKUP(MYRANKS_H[[#This Row],[PLAYERID]],PLAYERIDMAP[],COLUMN(PLAYERIDMAP[LASTNAME]),FALSE)</f>
        <v>Valdez</v>
      </c>
      <c r="C559" s="13" t="str">
        <f>VLOOKUP(MYRANKS_H[[#This Row],[PLAYERID]],PLAYERIDMAP[],COLUMN(PLAYERIDMAP[FIRSTNAME]),FALSE)</f>
        <v xml:space="preserve">Wilson </v>
      </c>
      <c r="D559" s="13" t="str">
        <f>VLOOKUP(MYRANKS_H[[#This Row],[PLAYERID]],PLAYERIDMAP[],COLUMN(PLAYERIDMAP[TEAM]),FALSE)</f>
        <v>CIN</v>
      </c>
      <c r="E559" s="13" t="str">
        <f>VLOOKUP(MYRANKS_H[[#This Row],[PLAYERID]],PLAYERIDMAP[],COLUMN(PLAYERIDMAP[POS]),FALSE)</f>
        <v>SS</v>
      </c>
      <c r="F559" s="13">
        <f>VLOOKUP(MYRANKS_H[[#This Row],[PLAYERID]],PLAYERIDMAP[],COLUMN(PLAYERIDMAP[IDFANGRAPHS]),FALSE)</f>
        <v>1863</v>
      </c>
      <c r="G559" s="13">
        <f>VLOOKUP(MYRANKS_H[[#This Row],[IDFRANGRAPHS]],STEAMER_H[],COLUMN(STEAMER_H[PA]),FALSE)</f>
        <v>100</v>
      </c>
      <c r="H559" s="13">
        <f>VLOOKUP(MYRANKS_H[[#This Row],[IDFRANGRAPHS]],STEAMER_H[],COLUMN(STEAMER_H[AB]),FALSE)</f>
        <v>92</v>
      </c>
      <c r="I559" s="13">
        <f>VLOOKUP(MYRANKS_H[[#This Row],[IDFRANGRAPHS]],STEAMER_H[],COLUMN(STEAMER_H[H]),FALSE)</f>
        <v>22</v>
      </c>
      <c r="J559" s="13">
        <f>VLOOKUP(MYRANKS_H[[#This Row],[IDFRANGRAPHS]],STEAMER_H[],COLUMN(STEAMER_H[HR]),FALSE)</f>
        <v>1</v>
      </c>
      <c r="K559" s="13">
        <f>VLOOKUP(MYRANKS_H[[#This Row],[IDFRANGRAPHS]],STEAMER_H[],COLUMN(STEAMER_H[R]),FALSE)</f>
        <v>8</v>
      </c>
      <c r="L559" s="13">
        <f>VLOOKUP(MYRANKS_H[[#This Row],[IDFRANGRAPHS]],STEAMER_H[],COLUMN(STEAMER_H[RBI]),FALSE)</f>
        <v>9</v>
      </c>
      <c r="M559" s="13">
        <f>VLOOKUP(MYRANKS_H[[#This Row],[IDFRANGRAPHS]],STEAMER_H[],COLUMN(STEAMER_H[BB]),FALSE)</f>
        <v>6</v>
      </c>
      <c r="N559" s="13">
        <f>VLOOKUP(MYRANKS_H[[#This Row],[IDFRANGRAPHS]],STEAMER_H[],COLUMN(STEAMER_H[SO]),FALSE)</f>
        <v>16</v>
      </c>
      <c r="O559" s="13">
        <f>VLOOKUP(MYRANKS_H[[#This Row],[IDFRANGRAPHS]],STEAMER_H[],COLUMN(STEAMER_H[SB]),FALSE)</f>
        <v>1</v>
      </c>
      <c r="P559" s="15">
        <f>MYRANKS_H[[#This Row],[H]]/MYRANKS_H[[#This Row],[AB]]</f>
        <v>0.2391304347826087</v>
      </c>
    </row>
    <row r="560" spans="1:16" x14ac:dyDescent="0.25">
      <c r="A560" s="9" t="s">
        <v>20600</v>
      </c>
      <c r="B560" s="16" t="str">
        <f>VLOOKUP(MYRANKS_H[[#This Row],[PLAYERID]],PLAYERIDMAP[],COLUMN(PLAYERIDMAP[LASTNAME]),FALSE)</f>
        <v>Valencia</v>
      </c>
      <c r="C560" s="13" t="str">
        <f>VLOOKUP(MYRANKS_H[[#This Row],[PLAYERID]],PLAYERIDMAP[],COLUMN(PLAYERIDMAP[FIRSTNAME]),FALSE)</f>
        <v xml:space="preserve">Danny </v>
      </c>
      <c r="D560" s="13" t="str">
        <f>VLOOKUP(MYRANKS_H[[#This Row],[PLAYERID]],PLAYERIDMAP[],COLUMN(PLAYERIDMAP[TEAM]),FALSE)</f>
        <v>BAL</v>
      </c>
      <c r="E560" s="13" t="str">
        <f>VLOOKUP(MYRANKS_H[[#This Row],[PLAYERID]],PLAYERIDMAP[],COLUMN(PLAYERIDMAP[POS]),FALSE)</f>
        <v>3B</v>
      </c>
      <c r="F560" s="13">
        <f>VLOOKUP(MYRANKS_H[[#This Row],[PLAYERID]],PLAYERIDMAP[],COLUMN(PLAYERIDMAP[IDFANGRAPHS]),FALSE)</f>
        <v>6364</v>
      </c>
      <c r="G560" s="13">
        <f>VLOOKUP(MYRANKS_H[[#This Row],[IDFRANGRAPHS]],STEAMER_H[],COLUMN(STEAMER_H[PA]),FALSE)</f>
        <v>152</v>
      </c>
      <c r="H560" s="13">
        <f>VLOOKUP(MYRANKS_H[[#This Row],[IDFRANGRAPHS]],STEAMER_H[],COLUMN(STEAMER_H[AB]),FALSE)</f>
        <v>140</v>
      </c>
      <c r="I560" s="13">
        <f>VLOOKUP(MYRANKS_H[[#This Row],[IDFRANGRAPHS]],STEAMER_H[],COLUMN(STEAMER_H[H]),FALSE)</f>
        <v>34</v>
      </c>
      <c r="J560" s="13">
        <f>VLOOKUP(MYRANKS_H[[#This Row],[IDFRANGRAPHS]],STEAMER_H[],COLUMN(STEAMER_H[HR]),FALSE)</f>
        <v>4</v>
      </c>
      <c r="K560" s="13">
        <f>VLOOKUP(MYRANKS_H[[#This Row],[IDFRANGRAPHS]],STEAMER_H[],COLUMN(STEAMER_H[R]),FALSE)</f>
        <v>16</v>
      </c>
      <c r="L560" s="13">
        <f>VLOOKUP(MYRANKS_H[[#This Row],[IDFRANGRAPHS]],STEAMER_H[],COLUMN(STEAMER_H[RBI]),FALSE)</f>
        <v>16</v>
      </c>
      <c r="M560" s="13">
        <f>VLOOKUP(MYRANKS_H[[#This Row],[IDFRANGRAPHS]],STEAMER_H[],COLUMN(STEAMER_H[BB]),FALSE)</f>
        <v>9</v>
      </c>
      <c r="N560" s="13">
        <f>VLOOKUP(MYRANKS_H[[#This Row],[IDFRANGRAPHS]],STEAMER_H[],COLUMN(STEAMER_H[SO]),FALSE)</f>
        <v>26</v>
      </c>
      <c r="O560" s="13">
        <f>VLOOKUP(MYRANKS_H[[#This Row],[IDFRANGRAPHS]],STEAMER_H[],COLUMN(STEAMER_H[SB]),FALSE)</f>
        <v>1</v>
      </c>
      <c r="P560" s="15">
        <f>MYRANKS_H[[#This Row],[H]]/MYRANKS_H[[#This Row],[AB]]</f>
        <v>0.24285714285714285</v>
      </c>
    </row>
    <row r="561" spans="1:16" x14ac:dyDescent="0.25">
      <c r="A561" s="9" t="s">
        <v>20628</v>
      </c>
      <c r="B561" s="16" t="str">
        <f>VLOOKUP(MYRANKS_H[[#This Row],[PLAYERID]],PLAYERIDMAP[],COLUMN(PLAYERIDMAP[LASTNAME]),FALSE)</f>
        <v>Venable</v>
      </c>
      <c r="C561" s="13" t="str">
        <f>VLOOKUP(MYRANKS_H[[#This Row],[PLAYERID]],PLAYERIDMAP[],COLUMN(PLAYERIDMAP[FIRSTNAME]),FALSE)</f>
        <v xml:space="preserve">Will </v>
      </c>
      <c r="D561" s="13" t="str">
        <f>VLOOKUP(MYRANKS_H[[#This Row],[PLAYERID]],PLAYERIDMAP[],COLUMN(PLAYERIDMAP[TEAM]),FALSE)</f>
        <v>SD</v>
      </c>
      <c r="E561" s="13" t="str">
        <f>VLOOKUP(MYRANKS_H[[#This Row],[PLAYERID]],PLAYERIDMAP[],COLUMN(PLAYERIDMAP[POS]),FALSE)</f>
        <v>OF</v>
      </c>
      <c r="F561" s="13">
        <f>VLOOKUP(MYRANKS_H[[#This Row],[PLAYERID]],PLAYERIDMAP[],COLUMN(PLAYERIDMAP[IDFANGRAPHS]),FALSE)</f>
        <v>211</v>
      </c>
      <c r="G561" s="13">
        <f>VLOOKUP(MYRANKS_H[[#This Row],[IDFRANGRAPHS]],STEAMER_H[],COLUMN(STEAMER_H[PA]),FALSE)</f>
        <v>519</v>
      </c>
      <c r="H561" s="13">
        <f>VLOOKUP(MYRANKS_H[[#This Row],[IDFRANGRAPHS]],STEAMER_H[],COLUMN(STEAMER_H[AB]),FALSE)</f>
        <v>461</v>
      </c>
      <c r="I561" s="13">
        <f>VLOOKUP(MYRANKS_H[[#This Row],[IDFRANGRAPHS]],STEAMER_H[],COLUMN(STEAMER_H[H]),FALSE)</f>
        <v>113</v>
      </c>
      <c r="J561" s="13">
        <f>VLOOKUP(MYRANKS_H[[#This Row],[IDFRANGRAPHS]],STEAMER_H[],COLUMN(STEAMER_H[HR]),FALSE)</f>
        <v>13</v>
      </c>
      <c r="K561" s="13">
        <f>VLOOKUP(MYRANKS_H[[#This Row],[IDFRANGRAPHS]],STEAMER_H[],COLUMN(STEAMER_H[R]),FALSE)</f>
        <v>59</v>
      </c>
      <c r="L561" s="13">
        <f>VLOOKUP(MYRANKS_H[[#This Row],[IDFRANGRAPHS]],STEAMER_H[],COLUMN(STEAMER_H[RBI]),FALSE)</f>
        <v>51</v>
      </c>
      <c r="M561" s="13">
        <f>VLOOKUP(MYRANKS_H[[#This Row],[IDFRANGRAPHS]],STEAMER_H[],COLUMN(STEAMER_H[BB]),FALSE)</f>
        <v>47</v>
      </c>
      <c r="N561" s="13">
        <f>VLOOKUP(MYRANKS_H[[#This Row],[IDFRANGRAPHS]],STEAMER_H[],COLUMN(STEAMER_H[SO]),FALSE)</f>
        <v>113</v>
      </c>
      <c r="O561" s="13">
        <f>VLOOKUP(MYRANKS_H[[#This Row],[IDFRANGRAPHS]],STEAMER_H[],COLUMN(STEAMER_H[SB]),FALSE)</f>
        <v>19</v>
      </c>
      <c r="P561" s="15">
        <f>MYRANKS_H[[#This Row],[H]]/MYRANKS_H[[#This Row],[AB]]</f>
        <v>0.24511930585683298</v>
      </c>
    </row>
    <row r="562" spans="1:16" x14ac:dyDescent="0.25">
      <c r="A562" s="9" t="s">
        <v>20644</v>
      </c>
      <c r="B562" s="16" t="str">
        <f>VLOOKUP(MYRANKS_H[[#This Row],[PLAYERID]],PLAYERIDMAP[],COLUMN(PLAYERIDMAP[LASTNAME]),FALSE)</f>
        <v>Viciedo</v>
      </c>
      <c r="C562" s="13" t="str">
        <f>VLOOKUP(MYRANKS_H[[#This Row],[PLAYERID]],PLAYERIDMAP[],COLUMN(PLAYERIDMAP[FIRSTNAME]),FALSE)</f>
        <v xml:space="preserve">Dayan </v>
      </c>
      <c r="D562" s="13" t="str">
        <f>VLOOKUP(MYRANKS_H[[#This Row],[PLAYERID]],PLAYERIDMAP[],COLUMN(PLAYERIDMAP[TEAM]),FALSE)</f>
        <v xml:space="preserve">CHW </v>
      </c>
      <c r="E562" s="13" t="str">
        <f>VLOOKUP(MYRANKS_H[[#This Row],[PLAYERID]],PLAYERIDMAP[],COLUMN(PLAYERIDMAP[POS]),FALSE)</f>
        <v>OF</v>
      </c>
      <c r="F562" s="13">
        <f>VLOOKUP(MYRANKS_H[[#This Row],[PLAYERID]],PLAYERIDMAP[],COLUMN(PLAYERIDMAP[IDFANGRAPHS]),FALSE)</f>
        <v>3917</v>
      </c>
      <c r="G562" s="13">
        <f>VLOOKUP(MYRANKS_H[[#This Row],[IDFRANGRAPHS]],STEAMER_H[],COLUMN(STEAMER_H[PA]),FALSE)</f>
        <v>488</v>
      </c>
      <c r="H562" s="13">
        <f>VLOOKUP(MYRANKS_H[[#This Row],[IDFRANGRAPHS]],STEAMER_H[],COLUMN(STEAMER_H[AB]),FALSE)</f>
        <v>447</v>
      </c>
      <c r="I562" s="13">
        <f>VLOOKUP(MYRANKS_H[[#This Row],[IDFRANGRAPHS]],STEAMER_H[],COLUMN(STEAMER_H[H]),FALSE)</f>
        <v>120</v>
      </c>
      <c r="J562" s="13">
        <f>VLOOKUP(MYRANKS_H[[#This Row],[IDFRANGRAPHS]],STEAMER_H[],COLUMN(STEAMER_H[HR]),FALSE)</f>
        <v>21</v>
      </c>
      <c r="K562" s="13">
        <f>VLOOKUP(MYRANKS_H[[#This Row],[IDFRANGRAPHS]],STEAMER_H[],COLUMN(STEAMER_H[R]),FALSE)</f>
        <v>57</v>
      </c>
      <c r="L562" s="13">
        <f>VLOOKUP(MYRANKS_H[[#This Row],[IDFRANGRAPHS]],STEAMER_H[],COLUMN(STEAMER_H[RBI]),FALSE)</f>
        <v>65</v>
      </c>
      <c r="M562" s="13">
        <f>VLOOKUP(MYRANKS_H[[#This Row],[IDFRANGRAPHS]],STEAMER_H[],COLUMN(STEAMER_H[BB]),FALSE)</f>
        <v>30</v>
      </c>
      <c r="N562" s="13">
        <f>VLOOKUP(MYRANKS_H[[#This Row],[IDFRANGRAPHS]],STEAMER_H[],COLUMN(STEAMER_H[SO]),FALSE)</f>
        <v>91</v>
      </c>
      <c r="O562" s="13">
        <f>VLOOKUP(MYRANKS_H[[#This Row],[IDFRANGRAPHS]],STEAMER_H[],COLUMN(STEAMER_H[SB]),FALSE)</f>
        <v>1</v>
      </c>
      <c r="P562" s="15">
        <f>MYRANKS_H[[#This Row],[H]]/MYRANKS_H[[#This Row],[AB]]</f>
        <v>0.26845637583892618</v>
      </c>
    </row>
    <row r="563" spans="1:16" x14ac:dyDescent="0.25">
      <c r="A563" s="9" t="s">
        <v>20649</v>
      </c>
      <c r="B563" s="16" t="str">
        <f>VLOOKUP(MYRANKS_H[[#This Row],[PLAYERID]],PLAYERIDMAP[],COLUMN(PLAYERIDMAP[LASTNAME]),FALSE)</f>
        <v>Victorino</v>
      </c>
      <c r="C563" s="13" t="str">
        <f>VLOOKUP(MYRANKS_H[[#This Row],[PLAYERID]],PLAYERIDMAP[],COLUMN(PLAYERIDMAP[FIRSTNAME]),FALSE)</f>
        <v xml:space="preserve">Shane </v>
      </c>
      <c r="D563" s="13" t="str">
        <f>VLOOKUP(MYRANKS_H[[#This Row],[PLAYERID]],PLAYERIDMAP[],COLUMN(PLAYERIDMAP[TEAM]),FALSE)</f>
        <v>BOS</v>
      </c>
      <c r="E563" s="13" t="str">
        <f>VLOOKUP(MYRANKS_H[[#This Row],[PLAYERID]],PLAYERIDMAP[],COLUMN(PLAYERIDMAP[POS]),FALSE)</f>
        <v>OF</v>
      </c>
      <c r="F563" s="13">
        <f>VLOOKUP(MYRANKS_H[[#This Row],[PLAYERID]],PLAYERIDMAP[],COLUMN(PLAYERIDMAP[IDFANGRAPHS]),FALSE)</f>
        <v>1677</v>
      </c>
      <c r="G563" s="13">
        <f>VLOOKUP(MYRANKS_H[[#This Row],[IDFRANGRAPHS]],STEAMER_H[],COLUMN(STEAMER_H[PA]),FALSE)</f>
        <v>609</v>
      </c>
      <c r="H563" s="13">
        <f>VLOOKUP(MYRANKS_H[[#This Row],[IDFRANGRAPHS]],STEAMER_H[],COLUMN(STEAMER_H[AB]),FALSE)</f>
        <v>540</v>
      </c>
      <c r="I563" s="13">
        <f>VLOOKUP(MYRANKS_H[[#This Row],[IDFRANGRAPHS]],STEAMER_H[],COLUMN(STEAMER_H[H]),FALSE)</f>
        <v>148</v>
      </c>
      <c r="J563" s="13">
        <f>VLOOKUP(MYRANKS_H[[#This Row],[IDFRANGRAPHS]],STEAMER_H[],COLUMN(STEAMER_H[HR]),FALSE)</f>
        <v>11</v>
      </c>
      <c r="K563" s="13">
        <f>VLOOKUP(MYRANKS_H[[#This Row],[IDFRANGRAPHS]],STEAMER_H[],COLUMN(STEAMER_H[R]),FALSE)</f>
        <v>81</v>
      </c>
      <c r="L563" s="13">
        <f>VLOOKUP(MYRANKS_H[[#This Row],[IDFRANGRAPHS]],STEAMER_H[],COLUMN(STEAMER_H[RBI]),FALSE)</f>
        <v>63</v>
      </c>
      <c r="M563" s="13">
        <f>VLOOKUP(MYRANKS_H[[#This Row],[IDFRANGRAPHS]],STEAMER_H[],COLUMN(STEAMER_H[BB]),FALSE)</f>
        <v>55</v>
      </c>
      <c r="N563" s="13">
        <f>VLOOKUP(MYRANKS_H[[#This Row],[IDFRANGRAPHS]],STEAMER_H[],COLUMN(STEAMER_H[SO]),FALSE)</f>
        <v>73</v>
      </c>
      <c r="O563" s="13">
        <f>VLOOKUP(MYRANKS_H[[#This Row],[IDFRANGRAPHS]],STEAMER_H[],COLUMN(STEAMER_H[SB]),FALSE)</f>
        <v>23</v>
      </c>
      <c r="P563" s="15">
        <f>MYRANKS_H[[#This Row],[H]]/MYRANKS_H[[#This Row],[AB]]</f>
        <v>0.27407407407407408</v>
      </c>
    </row>
    <row r="564" spans="1:16" x14ac:dyDescent="0.25">
      <c r="A564" s="9" t="s">
        <v>20662</v>
      </c>
      <c r="B564" s="16" t="str">
        <f>VLOOKUP(MYRANKS_H[[#This Row],[PLAYERID]],PLAYERIDMAP[],COLUMN(PLAYERIDMAP[LASTNAME]),FALSE)</f>
        <v>Vitters</v>
      </c>
      <c r="C564" s="13" t="str">
        <f>VLOOKUP(MYRANKS_H[[#This Row],[PLAYERID]],PLAYERIDMAP[],COLUMN(PLAYERIDMAP[FIRSTNAME]),FALSE)</f>
        <v xml:space="preserve">Josh </v>
      </c>
      <c r="D564" s="13" t="str">
        <f>VLOOKUP(MYRANKS_H[[#This Row],[PLAYERID]],PLAYERIDMAP[],COLUMN(PLAYERIDMAP[TEAM]),FALSE)</f>
        <v>CHC</v>
      </c>
      <c r="E564" s="13" t="str">
        <f>VLOOKUP(MYRANKS_H[[#This Row],[PLAYERID]],PLAYERIDMAP[],COLUMN(PLAYERIDMAP[POS]),FALSE)</f>
        <v>3B</v>
      </c>
      <c r="F564" s="13">
        <f>VLOOKUP(MYRANKS_H[[#This Row],[PLAYERID]],PLAYERIDMAP[],COLUMN(PLAYERIDMAP[IDFANGRAPHS]),FALSE)</f>
        <v>4623</v>
      </c>
      <c r="G564" s="13">
        <f>VLOOKUP(MYRANKS_H[[#This Row],[IDFRANGRAPHS]],STEAMER_H[],COLUMN(STEAMER_H[PA]),FALSE)</f>
        <v>111</v>
      </c>
      <c r="H564" s="13">
        <f>VLOOKUP(MYRANKS_H[[#This Row],[IDFRANGRAPHS]],STEAMER_H[],COLUMN(STEAMER_H[AB]),FALSE)</f>
        <v>103</v>
      </c>
      <c r="I564" s="13">
        <f>VLOOKUP(MYRANKS_H[[#This Row],[IDFRANGRAPHS]],STEAMER_H[],COLUMN(STEAMER_H[H]),FALSE)</f>
        <v>26</v>
      </c>
      <c r="J564" s="13">
        <f>VLOOKUP(MYRANKS_H[[#This Row],[IDFRANGRAPHS]],STEAMER_H[],COLUMN(STEAMER_H[HR]),FALSE)</f>
        <v>3</v>
      </c>
      <c r="K564" s="13">
        <f>VLOOKUP(MYRANKS_H[[#This Row],[IDFRANGRAPHS]],STEAMER_H[],COLUMN(STEAMER_H[R]),FALSE)</f>
        <v>11</v>
      </c>
      <c r="L564" s="13">
        <f>VLOOKUP(MYRANKS_H[[#This Row],[IDFRANGRAPHS]],STEAMER_H[],COLUMN(STEAMER_H[RBI]),FALSE)</f>
        <v>13</v>
      </c>
      <c r="M564" s="13">
        <f>VLOOKUP(MYRANKS_H[[#This Row],[IDFRANGRAPHS]],STEAMER_H[],COLUMN(STEAMER_H[BB]),FALSE)</f>
        <v>6</v>
      </c>
      <c r="N564" s="13">
        <f>VLOOKUP(MYRANKS_H[[#This Row],[IDFRANGRAPHS]],STEAMER_H[],COLUMN(STEAMER_H[SO]),FALSE)</f>
        <v>19</v>
      </c>
      <c r="O564" s="13">
        <f>VLOOKUP(MYRANKS_H[[#This Row],[IDFRANGRAPHS]],STEAMER_H[],COLUMN(STEAMER_H[SB]),FALSE)</f>
        <v>1</v>
      </c>
      <c r="P564" s="15">
        <f>MYRANKS_H[[#This Row],[H]]/MYRANKS_H[[#This Row],[AB]]</f>
        <v>0.25242718446601942</v>
      </c>
    </row>
    <row r="565" spans="1:16" x14ac:dyDescent="0.25">
      <c r="A565" s="9" t="s">
        <v>20664</v>
      </c>
      <c r="B565" s="16" t="str">
        <f>VLOOKUP(MYRANKS_H[[#This Row],[PLAYERID]],PLAYERIDMAP[],COLUMN(PLAYERIDMAP[LASTNAME]),FALSE)</f>
        <v>Vizquel</v>
      </c>
      <c r="C565" s="13" t="str">
        <f>VLOOKUP(MYRANKS_H[[#This Row],[PLAYERID]],PLAYERIDMAP[],COLUMN(PLAYERIDMAP[FIRSTNAME]),FALSE)</f>
        <v xml:space="preserve">Omar </v>
      </c>
      <c r="D565" s="13" t="str">
        <f>VLOOKUP(MYRANKS_H[[#This Row],[PLAYERID]],PLAYERIDMAP[],COLUMN(PLAYERIDMAP[TEAM]),FALSE)</f>
        <v>TOR</v>
      </c>
      <c r="E565" s="13" t="str">
        <f>VLOOKUP(MYRANKS_H[[#This Row],[PLAYERID]],PLAYERIDMAP[],COLUMN(PLAYERIDMAP[POS]),FALSE)</f>
        <v>SS</v>
      </c>
      <c r="F565" s="13">
        <f>VLOOKUP(MYRANKS_H[[#This Row],[PLAYERID]],PLAYERIDMAP[],COLUMN(PLAYERIDMAP[IDFANGRAPHS]),FALSE)</f>
        <v>411</v>
      </c>
      <c r="G565" s="13">
        <f>VLOOKUP(MYRANKS_H[[#This Row],[IDFRANGRAPHS]],STEAMER_H[],COLUMN(STEAMER_H[PA]),FALSE)</f>
        <v>100</v>
      </c>
      <c r="H565" s="13">
        <f>VLOOKUP(MYRANKS_H[[#This Row],[IDFRANGRAPHS]],STEAMER_H[],COLUMN(STEAMER_H[AB]),FALSE)</f>
        <v>92</v>
      </c>
      <c r="I565" s="13">
        <f>VLOOKUP(MYRANKS_H[[#This Row],[IDFRANGRAPHS]],STEAMER_H[],COLUMN(STEAMER_H[H]),FALSE)</f>
        <v>23</v>
      </c>
      <c r="J565" s="13">
        <f>VLOOKUP(MYRANKS_H[[#This Row],[IDFRANGRAPHS]],STEAMER_H[],COLUMN(STEAMER_H[HR]),FALSE)</f>
        <v>0</v>
      </c>
      <c r="K565" s="13">
        <f>VLOOKUP(MYRANKS_H[[#This Row],[IDFRANGRAPHS]],STEAMER_H[],COLUMN(STEAMER_H[R]),FALSE)</f>
        <v>10</v>
      </c>
      <c r="L565" s="13">
        <f>VLOOKUP(MYRANKS_H[[#This Row],[IDFRANGRAPHS]],STEAMER_H[],COLUMN(STEAMER_H[RBI]),FALSE)</f>
        <v>8</v>
      </c>
      <c r="M565" s="13">
        <f>VLOOKUP(MYRANKS_H[[#This Row],[IDFRANGRAPHS]],STEAMER_H[],COLUMN(STEAMER_H[BB]),FALSE)</f>
        <v>6</v>
      </c>
      <c r="N565" s="13">
        <f>VLOOKUP(MYRANKS_H[[#This Row],[IDFRANGRAPHS]],STEAMER_H[],COLUMN(STEAMER_H[SO]),FALSE)</f>
        <v>12</v>
      </c>
      <c r="O565" s="13">
        <f>VLOOKUP(MYRANKS_H[[#This Row],[IDFRANGRAPHS]],STEAMER_H[],COLUMN(STEAMER_H[SB]),FALSE)</f>
        <v>2</v>
      </c>
      <c r="P565" s="15">
        <f>MYRANKS_H[[#This Row],[H]]/MYRANKS_H[[#This Row],[AB]]</f>
        <v>0.25</v>
      </c>
    </row>
    <row r="566" spans="1:16" x14ac:dyDescent="0.25">
      <c r="A566" s="9" t="s">
        <v>20680</v>
      </c>
      <c r="B566" s="16" t="str">
        <f>VLOOKUP(MYRANKS_H[[#This Row],[PLAYERID]],PLAYERIDMAP[],COLUMN(PLAYERIDMAP[LASTNAME]),FALSE)</f>
        <v>Votto</v>
      </c>
      <c r="C566" s="13" t="str">
        <f>VLOOKUP(MYRANKS_H[[#This Row],[PLAYERID]],PLAYERIDMAP[],COLUMN(PLAYERIDMAP[FIRSTNAME]),FALSE)</f>
        <v xml:space="preserve">Joey </v>
      </c>
      <c r="D566" s="13" t="str">
        <f>VLOOKUP(MYRANKS_H[[#This Row],[PLAYERID]],PLAYERIDMAP[],COLUMN(PLAYERIDMAP[TEAM]),FALSE)</f>
        <v>CIN</v>
      </c>
      <c r="E566" s="13" t="str">
        <f>VLOOKUP(MYRANKS_H[[#This Row],[PLAYERID]],PLAYERIDMAP[],COLUMN(PLAYERIDMAP[POS]),FALSE)</f>
        <v>1B</v>
      </c>
      <c r="F566" s="13">
        <f>VLOOKUP(MYRANKS_H[[#This Row],[PLAYERID]],PLAYERIDMAP[],COLUMN(PLAYERIDMAP[IDFANGRAPHS]),FALSE)</f>
        <v>4314</v>
      </c>
      <c r="G566" s="13">
        <f>VLOOKUP(MYRANKS_H[[#This Row],[IDFRANGRAPHS]],STEAMER_H[],COLUMN(STEAMER_H[PA]),FALSE)</f>
        <v>628</v>
      </c>
      <c r="H566" s="13">
        <f>VLOOKUP(MYRANKS_H[[#This Row],[IDFRANGRAPHS]],STEAMER_H[],COLUMN(STEAMER_H[AB]),FALSE)</f>
        <v>513</v>
      </c>
      <c r="I566" s="13">
        <f>VLOOKUP(MYRANKS_H[[#This Row],[IDFRANGRAPHS]],STEAMER_H[],COLUMN(STEAMER_H[H]),FALSE)</f>
        <v>153</v>
      </c>
      <c r="J566" s="13">
        <f>VLOOKUP(MYRANKS_H[[#This Row],[IDFRANGRAPHS]],STEAMER_H[],COLUMN(STEAMER_H[HR]),FALSE)</f>
        <v>26</v>
      </c>
      <c r="K566" s="13">
        <f>VLOOKUP(MYRANKS_H[[#This Row],[IDFRANGRAPHS]],STEAMER_H[],COLUMN(STEAMER_H[R]),FALSE)</f>
        <v>93</v>
      </c>
      <c r="L566" s="13">
        <f>VLOOKUP(MYRANKS_H[[#This Row],[IDFRANGRAPHS]],STEAMER_H[],COLUMN(STEAMER_H[RBI]),FALSE)</f>
        <v>87</v>
      </c>
      <c r="M566" s="13">
        <f>VLOOKUP(MYRANKS_H[[#This Row],[IDFRANGRAPHS]],STEAMER_H[],COLUMN(STEAMER_H[BB]),FALSE)</f>
        <v>104</v>
      </c>
      <c r="N566" s="13">
        <f>VLOOKUP(MYRANKS_H[[#This Row],[IDFRANGRAPHS]],STEAMER_H[],COLUMN(STEAMER_H[SO]),FALSE)</f>
        <v>116</v>
      </c>
      <c r="O566" s="13">
        <f>VLOOKUP(MYRANKS_H[[#This Row],[IDFRANGRAPHS]],STEAMER_H[],COLUMN(STEAMER_H[SB]),FALSE)</f>
        <v>5</v>
      </c>
      <c r="P566" s="15">
        <f>MYRANKS_H[[#This Row],[H]]/MYRANKS_H[[#This Row],[AB]]</f>
        <v>0.2982456140350877</v>
      </c>
    </row>
    <row r="567" spans="1:16" x14ac:dyDescent="0.25">
      <c r="A567" s="9" t="s">
        <v>20699</v>
      </c>
      <c r="B567" s="16" t="str">
        <f>VLOOKUP(MYRANKS_H[[#This Row],[PLAYERID]],PLAYERIDMAP[],COLUMN(PLAYERIDMAP[LASTNAME]),FALSE)</f>
        <v>Walker</v>
      </c>
      <c r="C567" s="13" t="str">
        <f>VLOOKUP(MYRANKS_H[[#This Row],[PLAYERID]],PLAYERIDMAP[],COLUMN(PLAYERIDMAP[FIRSTNAME]),FALSE)</f>
        <v xml:space="preserve">Neil </v>
      </c>
      <c r="D567" s="13" t="str">
        <f>VLOOKUP(MYRANKS_H[[#This Row],[PLAYERID]],PLAYERIDMAP[],COLUMN(PLAYERIDMAP[TEAM]),FALSE)</f>
        <v>PIT</v>
      </c>
      <c r="E567" s="13" t="str">
        <f>VLOOKUP(MYRANKS_H[[#This Row],[PLAYERID]],PLAYERIDMAP[],COLUMN(PLAYERIDMAP[POS]),FALSE)</f>
        <v>2B</v>
      </c>
      <c r="F567" s="13">
        <f>VLOOKUP(MYRANKS_H[[#This Row],[PLAYERID]],PLAYERIDMAP[],COLUMN(PLAYERIDMAP[IDFANGRAPHS]),FALSE)</f>
        <v>7539</v>
      </c>
      <c r="G567" s="13">
        <f>VLOOKUP(MYRANKS_H[[#This Row],[IDFRANGRAPHS]],STEAMER_H[],COLUMN(STEAMER_H[PA]),FALSE)</f>
        <v>636</v>
      </c>
      <c r="H567" s="13">
        <f>VLOOKUP(MYRANKS_H[[#This Row],[IDFRANGRAPHS]],STEAMER_H[],COLUMN(STEAMER_H[AB]),FALSE)</f>
        <v>569</v>
      </c>
      <c r="I567" s="13">
        <f>VLOOKUP(MYRANKS_H[[#This Row],[IDFRANGRAPHS]],STEAMER_H[],COLUMN(STEAMER_H[H]),FALSE)</f>
        <v>156</v>
      </c>
      <c r="J567" s="13">
        <f>VLOOKUP(MYRANKS_H[[#This Row],[IDFRANGRAPHS]],STEAMER_H[],COLUMN(STEAMER_H[HR]),FALSE)</f>
        <v>16</v>
      </c>
      <c r="K567" s="13">
        <f>VLOOKUP(MYRANKS_H[[#This Row],[IDFRANGRAPHS]],STEAMER_H[],COLUMN(STEAMER_H[R]),FALSE)</f>
        <v>80</v>
      </c>
      <c r="L567" s="13">
        <f>VLOOKUP(MYRANKS_H[[#This Row],[IDFRANGRAPHS]],STEAMER_H[],COLUMN(STEAMER_H[RBI]),FALSE)</f>
        <v>65</v>
      </c>
      <c r="M567" s="13">
        <f>VLOOKUP(MYRANKS_H[[#This Row],[IDFRANGRAPHS]],STEAMER_H[],COLUMN(STEAMER_H[BB]),FALSE)</f>
        <v>55</v>
      </c>
      <c r="N567" s="13">
        <f>VLOOKUP(MYRANKS_H[[#This Row],[IDFRANGRAPHS]],STEAMER_H[],COLUMN(STEAMER_H[SO]),FALSE)</f>
        <v>113</v>
      </c>
      <c r="O567" s="13">
        <f>VLOOKUP(MYRANKS_H[[#This Row],[IDFRANGRAPHS]],STEAMER_H[],COLUMN(STEAMER_H[SB]),FALSE)</f>
        <v>6</v>
      </c>
      <c r="P567" s="15">
        <f>MYRANKS_H[[#This Row],[H]]/MYRANKS_H[[#This Row],[AB]]</f>
        <v>0.27416520210896311</v>
      </c>
    </row>
    <row r="568" spans="1:16" x14ac:dyDescent="0.25">
      <c r="A568" s="9" t="s">
        <v>20703</v>
      </c>
      <c r="B568" s="16" t="str">
        <f>VLOOKUP(MYRANKS_H[[#This Row],[PLAYERID]],PLAYERIDMAP[],COLUMN(PLAYERIDMAP[LASTNAME]),FALSE)</f>
        <v>Wallace</v>
      </c>
      <c r="C568" s="13" t="str">
        <f>VLOOKUP(MYRANKS_H[[#This Row],[PLAYERID]],PLAYERIDMAP[],COLUMN(PLAYERIDMAP[FIRSTNAME]),FALSE)</f>
        <v xml:space="preserve">Brett </v>
      </c>
      <c r="D568" s="13" t="str">
        <f>VLOOKUP(MYRANKS_H[[#This Row],[PLAYERID]],PLAYERIDMAP[],COLUMN(PLAYERIDMAP[TEAM]),FALSE)</f>
        <v>HOU</v>
      </c>
      <c r="E568" s="13" t="str">
        <f>VLOOKUP(MYRANKS_H[[#This Row],[PLAYERID]],PLAYERIDMAP[],COLUMN(PLAYERIDMAP[POS]),FALSE)</f>
        <v>1B</v>
      </c>
      <c r="F568" s="13">
        <f>VLOOKUP(MYRANKS_H[[#This Row],[PLAYERID]],PLAYERIDMAP[],COLUMN(PLAYERIDMAP[IDFANGRAPHS]),FALSE)</f>
        <v>8434</v>
      </c>
      <c r="G568" s="13">
        <f>VLOOKUP(MYRANKS_H[[#This Row],[IDFRANGRAPHS]],STEAMER_H[],COLUMN(STEAMER_H[PA]),FALSE)</f>
        <v>370</v>
      </c>
      <c r="H568" s="13">
        <f>VLOOKUP(MYRANKS_H[[#This Row],[IDFRANGRAPHS]],STEAMER_H[],COLUMN(STEAMER_H[AB]),FALSE)</f>
        <v>332</v>
      </c>
      <c r="I568" s="13">
        <f>VLOOKUP(MYRANKS_H[[#This Row],[IDFRANGRAPHS]],STEAMER_H[],COLUMN(STEAMER_H[H]),FALSE)</f>
        <v>86</v>
      </c>
      <c r="J568" s="13">
        <f>VLOOKUP(MYRANKS_H[[#This Row],[IDFRANGRAPHS]],STEAMER_H[],COLUMN(STEAMER_H[HR]),FALSE)</f>
        <v>12</v>
      </c>
      <c r="K568" s="13">
        <f>VLOOKUP(MYRANKS_H[[#This Row],[IDFRANGRAPHS]],STEAMER_H[],COLUMN(STEAMER_H[R]),FALSE)</f>
        <v>41</v>
      </c>
      <c r="L568" s="13">
        <f>VLOOKUP(MYRANKS_H[[#This Row],[IDFRANGRAPHS]],STEAMER_H[],COLUMN(STEAMER_H[RBI]),FALSE)</f>
        <v>44</v>
      </c>
      <c r="M568" s="13">
        <f>VLOOKUP(MYRANKS_H[[#This Row],[IDFRANGRAPHS]],STEAMER_H[],COLUMN(STEAMER_H[BB]),FALSE)</f>
        <v>28</v>
      </c>
      <c r="N568" s="13">
        <f>VLOOKUP(MYRANKS_H[[#This Row],[IDFRANGRAPHS]],STEAMER_H[],COLUMN(STEAMER_H[SO]),FALSE)</f>
        <v>94</v>
      </c>
      <c r="O568" s="13">
        <f>VLOOKUP(MYRANKS_H[[#This Row],[IDFRANGRAPHS]],STEAMER_H[],COLUMN(STEAMER_H[SB]),FALSE)</f>
        <v>1</v>
      </c>
      <c r="P568" s="15">
        <f>MYRANKS_H[[#This Row],[H]]/MYRANKS_H[[#This Row],[AB]]</f>
        <v>0.25903614457831325</v>
      </c>
    </row>
    <row r="569" spans="1:16" x14ac:dyDescent="0.25">
      <c r="A569" s="9" t="s">
        <v>20727</v>
      </c>
      <c r="B569" s="16" t="str">
        <f>VLOOKUP(MYRANKS_H[[#This Row],[PLAYERID]],PLAYERIDMAP[],COLUMN(PLAYERIDMAP[LASTNAME]),FALSE)</f>
        <v>Weeks</v>
      </c>
      <c r="C569" s="13" t="str">
        <f>VLOOKUP(MYRANKS_H[[#This Row],[PLAYERID]],PLAYERIDMAP[],COLUMN(PLAYERIDMAP[FIRSTNAME]),FALSE)</f>
        <v xml:space="preserve">Jemile </v>
      </c>
      <c r="D569" s="13" t="str">
        <f>VLOOKUP(MYRANKS_H[[#This Row],[PLAYERID]],PLAYERIDMAP[],COLUMN(PLAYERIDMAP[TEAM]),FALSE)</f>
        <v>OAK</v>
      </c>
      <c r="E569" s="13" t="str">
        <f>VLOOKUP(MYRANKS_H[[#This Row],[PLAYERID]],PLAYERIDMAP[],COLUMN(PLAYERIDMAP[POS]),FALSE)</f>
        <v>2B</v>
      </c>
      <c r="F569" s="13">
        <f>VLOOKUP(MYRANKS_H[[#This Row],[PLAYERID]],PLAYERIDMAP[],COLUMN(PLAYERIDMAP[IDFANGRAPHS]),FALSE)</f>
        <v>2498</v>
      </c>
      <c r="G569" s="13">
        <f>VLOOKUP(MYRANKS_H[[#This Row],[IDFRANGRAPHS]],STEAMER_H[],COLUMN(STEAMER_H[PA]),FALSE)</f>
        <v>362</v>
      </c>
      <c r="H569" s="13">
        <f>VLOOKUP(MYRANKS_H[[#This Row],[IDFRANGRAPHS]],STEAMER_H[],COLUMN(STEAMER_H[AB]),FALSE)</f>
        <v>323</v>
      </c>
      <c r="I569" s="13">
        <f>VLOOKUP(MYRANKS_H[[#This Row],[IDFRANGRAPHS]],STEAMER_H[],COLUMN(STEAMER_H[H]),FALSE)</f>
        <v>84</v>
      </c>
      <c r="J569" s="13">
        <f>VLOOKUP(MYRANKS_H[[#This Row],[IDFRANGRAPHS]],STEAMER_H[],COLUMN(STEAMER_H[HR]),FALSE)</f>
        <v>3</v>
      </c>
      <c r="K569" s="13">
        <f>VLOOKUP(MYRANKS_H[[#This Row],[IDFRANGRAPHS]],STEAMER_H[],COLUMN(STEAMER_H[R]),FALSE)</f>
        <v>39</v>
      </c>
      <c r="L569" s="13">
        <f>VLOOKUP(MYRANKS_H[[#This Row],[IDFRANGRAPHS]],STEAMER_H[],COLUMN(STEAMER_H[RBI]),FALSE)</f>
        <v>30</v>
      </c>
      <c r="M569" s="13">
        <f>VLOOKUP(MYRANKS_H[[#This Row],[IDFRANGRAPHS]],STEAMER_H[],COLUMN(STEAMER_H[BB]),FALSE)</f>
        <v>30</v>
      </c>
      <c r="N569" s="13">
        <f>VLOOKUP(MYRANKS_H[[#This Row],[IDFRANGRAPHS]],STEAMER_H[],COLUMN(STEAMER_H[SO]),FALSE)</f>
        <v>50</v>
      </c>
      <c r="O569" s="13">
        <f>VLOOKUP(MYRANKS_H[[#This Row],[IDFRANGRAPHS]],STEAMER_H[],COLUMN(STEAMER_H[SB]),FALSE)</f>
        <v>10</v>
      </c>
      <c r="P569" s="15">
        <f>MYRANKS_H[[#This Row],[H]]/MYRANKS_H[[#This Row],[AB]]</f>
        <v>0.26006191950464397</v>
      </c>
    </row>
    <row r="570" spans="1:16" x14ac:dyDescent="0.25">
      <c r="A570" s="9" t="s">
        <v>20730</v>
      </c>
      <c r="B570" s="16" t="str">
        <f>VLOOKUP(MYRANKS_H[[#This Row],[PLAYERID]],PLAYERIDMAP[],COLUMN(PLAYERIDMAP[LASTNAME]),FALSE)</f>
        <v>Weeks</v>
      </c>
      <c r="C570" s="13" t="str">
        <f>VLOOKUP(MYRANKS_H[[#This Row],[PLAYERID]],PLAYERIDMAP[],COLUMN(PLAYERIDMAP[FIRSTNAME]),FALSE)</f>
        <v xml:space="preserve">Rickie </v>
      </c>
      <c r="D570" s="13" t="str">
        <f>VLOOKUP(MYRANKS_H[[#This Row],[PLAYERID]],PLAYERIDMAP[],COLUMN(PLAYERIDMAP[TEAM]),FALSE)</f>
        <v>MIL</v>
      </c>
      <c r="E570" s="13" t="str">
        <f>VLOOKUP(MYRANKS_H[[#This Row],[PLAYERID]],PLAYERIDMAP[],COLUMN(PLAYERIDMAP[POS]),FALSE)</f>
        <v>2B</v>
      </c>
      <c r="F570" s="13">
        <f>VLOOKUP(MYRANKS_H[[#This Row],[PLAYERID]],PLAYERIDMAP[],COLUMN(PLAYERIDMAP[IDFANGRAPHS]),FALSE)</f>
        <v>1849</v>
      </c>
      <c r="G570" s="13">
        <f>VLOOKUP(MYRANKS_H[[#This Row],[IDFRANGRAPHS]],STEAMER_H[],COLUMN(STEAMER_H[PA]),FALSE)</f>
        <v>621</v>
      </c>
      <c r="H570" s="13">
        <f>VLOOKUP(MYRANKS_H[[#This Row],[IDFRANGRAPHS]],STEAMER_H[],COLUMN(STEAMER_H[AB]),FALSE)</f>
        <v>537</v>
      </c>
      <c r="I570" s="13">
        <f>VLOOKUP(MYRANKS_H[[#This Row],[IDFRANGRAPHS]],STEAMER_H[],COLUMN(STEAMER_H[H]),FALSE)</f>
        <v>130</v>
      </c>
      <c r="J570" s="13">
        <f>VLOOKUP(MYRANKS_H[[#This Row],[IDFRANGRAPHS]],STEAMER_H[],COLUMN(STEAMER_H[HR]),FALSE)</f>
        <v>20</v>
      </c>
      <c r="K570" s="13">
        <f>VLOOKUP(MYRANKS_H[[#This Row],[IDFRANGRAPHS]],STEAMER_H[],COLUMN(STEAMER_H[R]),FALSE)</f>
        <v>80</v>
      </c>
      <c r="L570" s="13">
        <f>VLOOKUP(MYRANKS_H[[#This Row],[IDFRANGRAPHS]],STEAMER_H[],COLUMN(STEAMER_H[RBI]),FALSE)</f>
        <v>64</v>
      </c>
      <c r="M570" s="13">
        <f>VLOOKUP(MYRANKS_H[[#This Row],[IDFRANGRAPHS]],STEAMER_H[],COLUMN(STEAMER_H[BB]),FALSE)</f>
        <v>65</v>
      </c>
      <c r="N570" s="13">
        <f>VLOOKUP(MYRANKS_H[[#This Row],[IDFRANGRAPHS]],STEAMER_H[],COLUMN(STEAMER_H[SO]),FALSE)</f>
        <v>144</v>
      </c>
      <c r="O570" s="13">
        <f>VLOOKUP(MYRANKS_H[[#This Row],[IDFRANGRAPHS]],STEAMER_H[],COLUMN(STEAMER_H[SB]),FALSE)</f>
        <v>9</v>
      </c>
      <c r="P570" s="15">
        <f>MYRANKS_H[[#This Row],[H]]/MYRANKS_H[[#This Row],[AB]]</f>
        <v>0.24208566108007448</v>
      </c>
    </row>
    <row r="571" spans="1:16" x14ac:dyDescent="0.25">
      <c r="A571" s="9" t="s">
        <v>20738</v>
      </c>
      <c r="B571" s="16" t="str">
        <f>VLOOKUP(MYRANKS_H[[#This Row],[PLAYERID]],PLAYERIDMAP[],COLUMN(PLAYERIDMAP[LASTNAME]),FALSE)</f>
        <v>Wells</v>
      </c>
      <c r="C571" s="13" t="str">
        <f>VLOOKUP(MYRANKS_H[[#This Row],[PLAYERID]],PLAYERIDMAP[],COLUMN(PLAYERIDMAP[FIRSTNAME]),FALSE)</f>
        <v xml:space="preserve">Casper </v>
      </c>
      <c r="D571" s="13" t="str">
        <f>VLOOKUP(MYRANKS_H[[#This Row],[PLAYERID]],PLAYERIDMAP[],COLUMN(PLAYERIDMAP[TEAM]),FALSE)</f>
        <v>SEA</v>
      </c>
      <c r="E571" s="13" t="str">
        <f>VLOOKUP(MYRANKS_H[[#This Row],[PLAYERID]],PLAYERIDMAP[],COLUMN(PLAYERIDMAP[POS]),FALSE)</f>
        <v>OF</v>
      </c>
      <c r="F571" s="13">
        <f>VLOOKUP(MYRANKS_H[[#This Row],[PLAYERID]],PLAYERIDMAP[],COLUMN(PLAYERIDMAP[IDFANGRAPHS]),FALSE)</f>
        <v>9700</v>
      </c>
      <c r="G571" s="13">
        <f>VLOOKUP(MYRANKS_H[[#This Row],[IDFRANGRAPHS]],STEAMER_H[],COLUMN(STEAMER_H[PA]),FALSE)</f>
        <v>218</v>
      </c>
      <c r="H571" s="13">
        <f>VLOOKUP(MYRANKS_H[[#This Row],[IDFRANGRAPHS]],STEAMER_H[],COLUMN(STEAMER_H[AB]),FALSE)</f>
        <v>192</v>
      </c>
      <c r="I571" s="13">
        <f>VLOOKUP(MYRANKS_H[[#This Row],[IDFRANGRAPHS]],STEAMER_H[],COLUMN(STEAMER_H[H]),FALSE)</f>
        <v>44</v>
      </c>
      <c r="J571" s="13">
        <f>VLOOKUP(MYRANKS_H[[#This Row],[IDFRANGRAPHS]],STEAMER_H[],COLUMN(STEAMER_H[HR]),FALSE)</f>
        <v>7</v>
      </c>
      <c r="K571" s="13">
        <f>VLOOKUP(MYRANKS_H[[#This Row],[IDFRANGRAPHS]],STEAMER_H[],COLUMN(STEAMER_H[R]),FALSE)</f>
        <v>23</v>
      </c>
      <c r="L571" s="13">
        <f>VLOOKUP(MYRANKS_H[[#This Row],[IDFRANGRAPHS]],STEAMER_H[],COLUMN(STEAMER_H[RBI]),FALSE)</f>
        <v>25</v>
      </c>
      <c r="M571" s="13">
        <f>VLOOKUP(MYRANKS_H[[#This Row],[IDFRANGRAPHS]],STEAMER_H[],COLUMN(STEAMER_H[BB]),FALSE)</f>
        <v>20</v>
      </c>
      <c r="N571" s="13">
        <f>VLOOKUP(MYRANKS_H[[#This Row],[IDFRANGRAPHS]],STEAMER_H[],COLUMN(STEAMER_H[SO]),FALSE)</f>
        <v>54</v>
      </c>
      <c r="O571" s="13">
        <f>VLOOKUP(MYRANKS_H[[#This Row],[IDFRANGRAPHS]],STEAMER_H[],COLUMN(STEAMER_H[SB]),FALSE)</f>
        <v>2</v>
      </c>
      <c r="P571" s="15">
        <f>MYRANKS_H[[#This Row],[H]]/MYRANKS_H[[#This Row],[AB]]</f>
        <v>0.22916666666666666</v>
      </c>
    </row>
    <row r="572" spans="1:16" x14ac:dyDescent="0.25">
      <c r="A572" s="9" t="s">
        <v>20742</v>
      </c>
      <c r="B572" s="16" t="str">
        <f>VLOOKUP(MYRANKS_H[[#This Row],[PLAYERID]],PLAYERIDMAP[],COLUMN(PLAYERIDMAP[LASTNAME]),FALSE)</f>
        <v>Wells</v>
      </c>
      <c r="C572" s="13" t="str">
        <f>VLOOKUP(MYRANKS_H[[#This Row],[PLAYERID]],PLAYERIDMAP[],COLUMN(PLAYERIDMAP[FIRSTNAME]),FALSE)</f>
        <v xml:space="preserve">Vernon </v>
      </c>
      <c r="D572" s="13" t="str">
        <f>VLOOKUP(MYRANKS_H[[#This Row],[PLAYERID]],PLAYERIDMAP[],COLUMN(PLAYERIDMAP[TEAM]),FALSE)</f>
        <v>LAA</v>
      </c>
      <c r="E572" s="13" t="str">
        <f>VLOOKUP(MYRANKS_H[[#This Row],[PLAYERID]],PLAYERIDMAP[],COLUMN(PLAYERIDMAP[POS]),FALSE)</f>
        <v>OF</v>
      </c>
      <c r="F572" s="13">
        <f>VLOOKUP(MYRANKS_H[[#This Row],[PLAYERID]],PLAYERIDMAP[],COLUMN(PLAYERIDMAP[IDFANGRAPHS]),FALSE)</f>
        <v>1326</v>
      </c>
      <c r="G572" s="13">
        <f>VLOOKUP(MYRANKS_H[[#This Row],[IDFRANGRAPHS]],STEAMER_H[],COLUMN(STEAMER_H[PA]),FALSE)</f>
        <v>171</v>
      </c>
      <c r="H572" s="13">
        <f>VLOOKUP(MYRANKS_H[[#This Row],[IDFRANGRAPHS]],STEAMER_H[],COLUMN(STEAMER_H[AB]),FALSE)</f>
        <v>157</v>
      </c>
      <c r="I572" s="13">
        <f>VLOOKUP(MYRANKS_H[[#This Row],[IDFRANGRAPHS]],STEAMER_H[],COLUMN(STEAMER_H[H]),FALSE)</f>
        <v>39</v>
      </c>
      <c r="J572" s="13">
        <f>VLOOKUP(MYRANKS_H[[#This Row],[IDFRANGRAPHS]],STEAMER_H[],COLUMN(STEAMER_H[HR]),FALSE)</f>
        <v>7</v>
      </c>
      <c r="K572" s="13">
        <f>VLOOKUP(MYRANKS_H[[#This Row],[IDFRANGRAPHS]],STEAMER_H[],COLUMN(STEAMER_H[R]),FALSE)</f>
        <v>19</v>
      </c>
      <c r="L572" s="13">
        <f>VLOOKUP(MYRANKS_H[[#This Row],[IDFRANGRAPHS]],STEAMER_H[],COLUMN(STEAMER_H[RBI]),FALSE)</f>
        <v>22</v>
      </c>
      <c r="M572" s="13">
        <f>VLOOKUP(MYRANKS_H[[#This Row],[IDFRANGRAPHS]],STEAMER_H[],COLUMN(STEAMER_H[BB]),FALSE)</f>
        <v>11</v>
      </c>
      <c r="N572" s="13">
        <f>VLOOKUP(MYRANKS_H[[#This Row],[IDFRANGRAPHS]],STEAMER_H[],COLUMN(STEAMER_H[SO]),FALSE)</f>
        <v>26</v>
      </c>
      <c r="O572" s="13">
        <f>VLOOKUP(MYRANKS_H[[#This Row],[IDFRANGRAPHS]],STEAMER_H[],COLUMN(STEAMER_H[SB]),FALSE)</f>
        <v>2</v>
      </c>
      <c r="P572" s="15">
        <f>MYRANKS_H[[#This Row],[H]]/MYRANKS_H[[#This Row],[AB]]</f>
        <v>0.24840764331210191</v>
      </c>
    </row>
    <row r="573" spans="1:16" x14ac:dyDescent="0.25">
      <c r="A573" s="9" t="s">
        <v>20746</v>
      </c>
      <c r="B573" s="16" t="str">
        <f>VLOOKUP(MYRANKS_H[[#This Row],[PLAYERID]],PLAYERIDMAP[],COLUMN(PLAYERIDMAP[LASTNAME]),FALSE)</f>
        <v>Werth</v>
      </c>
      <c r="C573" s="13" t="str">
        <f>VLOOKUP(MYRANKS_H[[#This Row],[PLAYERID]],PLAYERIDMAP[],COLUMN(PLAYERIDMAP[FIRSTNAME]),FALSE)</f>
        <v xml:space="preserve">Jayson </v>
      </c>
      <c r="D573" s="13" t="str">
        <f>VLOOKUP(MYRANKS_H[[#This Row],[PLAYERID]],PLAYERIDMAP[],COLUMN(PLAYERIDMAP[TEAM]),FALSE)</f>
        <v>WAS</v>
      </c>
      <c r="E573" s="13" t="str">
        <f>VLOOKUP(MYRANKS_H[[#This Row],[PLAYERID]],PLAYERIDMAP[],COLUMN(PLAYERIDMAP[POS]),FALSE)</f>
        <v>OF</v>
      </c>
      <c r="F573" s="13">
        <f>VLOOKUP(MYRANKS_H[[#This Row],[PLAYERID]],PLAYERIDMAP[],COLUMN(PLAYERIDMAP[IDFANGRAPHS]),FALSE)</f>
        <v>1327</v>
      </c>
      <c r="G573" s="13">
        <f>VLOOKUP(MYRANKS_H[[#This Row],[IDFRANGRAPHS]],STEAMER_H[],COLUMN(STEAMER_H[PA]),FALSE)</f>
        <v>550</v>
      </c>
      <c r="H573" s="13">
        <f>VLOOKUP(MYRANKS_H[[#This Row],[IDFRANGRAPHS]],STEAMER_H[],COLUMN(STEAMER_H[AB]),FALSE)</f>
        <v>472</v>
      </c>
      <c r="I573" s="13">
        <f>VLOOKUP(MYRANKS_H[[#This Row],[IDFRANGRAPHS]],STEAMER_H[],COLUMN(STEAMER_H[H]),FALSE)</f>
        <v>123</v>
      </c>
      <c r="J573" s="13">
        <f>VLOOKUP(MYRANKS_H[[#This Row],[IDFRANGRAPHS]],STEAMER_H[],COLUMN(STEAMER_H[HR]),FALSE)</f>
        <v>17</v>
      </c>
      <c r="K573" s="13">
        <f>VLOOKUP(MYRANKS_H[[#This Row],[IDFRANGRAPHS]],STEAMER_H[],COLUMN(STEAMER_H[R]),FALSE)</f>
        <v>70</v>
      </c>
      <c r="L573" s="13">
        <f>VLOOKUP(MYRANKS_H[[#This Row],[IDFRANGRAPHS]],STEAMER_H[],COLUMN(STEAMER_H[RBI]),FALSE)</f>
        <v>62</v>
      </c>
      <c r="M573" s="13">
        <f>VLOOKUP(MYRANKS_H[[#This Row],[IDFRANGRAPHS]],STEAMER_H[],COLUMN(STEAMER_H[BB]),FALSE)</f>
        <v>67</v>
      </c>
      <c r="N573" s="13">
        <f>VLOOKUP(MYRANKS_H[[#This Row],[IDFRANGRAPHS]],STEAMER_H[],COLUMN(STEAMER_H[SO]),FALSE)</f>
        <v>117</v>
      </c>
      <c r="O573" s="13">
        <f>VLOOKUP(MYRANKS_H[[#This Row],[IDFRANGRAPHS]],STEAMER_H[],COLUMN(STEAMER_H[SB]),FALSE)</f>
        <v>9</v>
      </c>
      <c r="P573" s="15">
        <f>MYRANKS_H[[#This Row],[H]]/MYRANKS_H[[#This Row],[AB]]</f>
        <v>0.26059322033898308</v>
      </c>
    </row>
    <row r="574" spans="1:16" x14ac:dyDescent="0.25">
      <c r="A574" s="9" t="s">
        <v>20754</v>
      </c>
      <c r="B574" s="16" t="str">
        <f>VLOOKUP(MYRANKS_H[[#This Row],[PLAYERID]],PLAYERIDMAP[],COLUMN(PLAYERIDMAP[LASTNAME]),FALSE)</f>
        <v>Wheeler</v>
      </c>
      <c r="C574" s="13" t="str">
        <f>VLOOKUP(MYRANKS_H[[#This Row],[PLAYERID]],PLAYERIDMAP[],COLUMN(PLAYERIDMAP[FIRSTNAME]),FALSE)</f>
        <v xml:space="preserve">Ryan </v>
      </c>
      <c r="D574" s="13" t="str">
        <f>VLOOKUP(MYRANKS_H[[#This Row],[PLAYERID]],PLAYERIDMAP[],COLUMN(PLAYERIDMAP[TEAM]),FALSE)</f>
        <v>-</v>
      </c>
      <c r="E574" s="13" t="str">
        <f>VLOOKUP(MYRANKS_H[[#This Row],[PLAYERID]],PLAYERIDMAP[],COLUMN(PLAYERIDMAP[POS]),FALSE)</f>
        <v>-</v>
      </c>
      <c r="F574" s="13">
        <f>VLOOKUP(MYRANKS_H[[#This Row],[PLAYERID]],PLAYERIDMAP[],COLUMN(PLAYERIDMAP[IDFANGRAPHS]),FALSE)</f>
        <v>9312</v>
      </c>
      <c r="G574" s="13">
        <f>VLOOKUP(MYRANKS_H[[#This Row],[IDFRANGRAPHS]],STEAMER_H[],COLUMN(STEAMER_H[PA]),FALSE)</f>
        <v>163</v>
      </c>
      <c r="H574" s="13">
        <f>VLOOKUP(MYRANKS_H[[#This Row],[IDFRANGRAPHS]],STEAMER_H[],COLUMN(STEAMER_H[AB]),FALSE)</f>
        <v>149</v>
      </c>
      <c r="I574" s="13">
        <f>VLOOKUP(MYRANKS_H[[#This Row],[IDFRANGRAPHS]],STEAMER_H[],COLUMN(STEAMER_H[H]),FALSE)</f>
        <v>42</v>
      </c>
      <c r="J574" s="13">
        <f>VLOOKUP(MYRANKS_H[[#This Row],[IDFRANGRAPHS]],STEAMER_H[],COLUMN(STEAMER_H[HR]),FALSE)</f>
        <v>4</v>
      </c>
      <c r="K574" s="13">
        <f>VLOOKUP(MYRANKS_H[[#This Row],[IDFRANGRAPHS]],STEAMER_H[],COLUMN(STEAMER_H[R]),FALSE)</f>
        <v>17</v>
      </c>
      <c r="L574" s="13">
        <f>VLOOKUP(MYRANKS_H[[#This Row],[IDFRANGRAPHS]],STEAMER_H[],COLUMN(STEAMER_H[RBI]),FALSE)</f>
        <v>20</v>
      </c>
      <c r="M574" s="13">
        <f>VLOOKUP(MYRANKS_H[[#This Row],[IDFRANGRAPHS]],STEAMER_H[],COLUMN(STEAMER_H[BB]),FALSE)</f>
        <v>10</v>
      </c>
      <c r="N574" s="13">
        <f>VLOOKUP(MYRANKS_H[[#This Row],[IDFRANGRAPHS]],STEAMER_H[],COLUMN(STEAMER_H[SO]),FALSE)</f>
        <v>28</v>
      </c>
      <c r="O574" s="13">
        <f>VLOOKUP(MYRANKS_H[[#This Row],[IDFRANGRAPHS]],STEAMER_H[],COLUMN(STEAMER_H[SB]),FALSE)</f>
        <v>1</v>
      </c>
      <c r="P574" s="15">
        <f>MYRANKS_H[[#This Row],[H]]/MYRANKS_H[[#This Row],[AB]]</f>
        <v>0.28187919463087246</v>
      </c>
    </row>
    <row r="575" spans="1:16" x14ac:dyDescent="0.25">
      <c r="A575" s="9" t="s">
        <v>20761</v>
      </c>
      <c r="B575" s="16" t="str">
        <f>VLOOKUP(MYRANKS_H[[#This Row],[PLAYERID]],PLAYERIDMAP[],COLUMN(PLAYERIDMAP[LASTNAME]),FALSE)</f>
        <v>Whitley</v>
      </c>
      <c r="C575" s="13" t="str">
        <f>VLOOKUP(MYRANKS_H[[#This Row],[PLAYERID]],PLAYERIDMAP[],COLUMN(PLAYERIDMAP[FIRSTNAME]),FALSE)</f>
        <v xml:space="preserve">Chase </v>
      </c>
      <c r="D575" s="13" t="str">
        <f>VLOOKUP(MYRANKS_H[[#This Row],[PLAYERID]],PLAYERIDMAP[],COLUMN(PLAYERIDMAP[TEAM]),FALSE)</f>
        <v>-</v>
      </c>
      <c r="E575" s="13" t="str">
        <f>VLOOKUP(MYRANKS_H[[#This Row],[PLAYERID]],PLAYERIDMAP[],COLUMN(PLAYERIDMAP[POS]),FALSE)</f>
        <v>-</v>
      </c>
      <c r="F575" s="13" t="str">
        <f>VLOOKUP(MYRANKS_H[[#This Row],[PLAYERID]],PLAYERIDMAP[],COLUMN(PLAYERIDMAP[IDFANGRAPHS]),FALSE)</f>
        <v>sa549211</v>
      </c>
      <c r="G575" s="13" t="e">
        <f>VLOOKUP(MYRANKS_H[[#This Row],[IDFRANGRAPHS]],STEAMER_H[],COLUMN(STEAMER_H[PA]),FALSE)</f>
        <v>#N/A</v>
      </c>
      <c r="H575" s="13" t="e">
        <f>VLOOKUP(MYRANKS_H[[#This Row],[IDFRANGRAPHS]],STEAMER_H[],COLUMN(STEAMER_H[AB]),FALSE)</f>
        <v>#N/A</v>
      </c>
      <c r="I575" s="13" t="e">
        <f>VLOOKUP(MYRANKS_H[[#This Row],[IDFRANGRAPHS]],STEAMER_H[],COLUMN(STEAMER_H[H]),FALSE)</f>
        <v>#N/A</v>
      </c>
      <c r="J575" s="13" t="e">
        <f>VLOOKUP(MYRANKS_H[[#This Row],[IDFRANGRAPHS]],STEAMER_H[],COLUMN(STEAMER_H[HR]),FALSE)</f>
        <v>#N/A</v>
      </c>
      <c r="K575" s="13" t="e">
        <f>VLOOKUP(MYRANKS_H[[#This Row],[IDFRANGRAPHS]],STEAMER_H[],COLUMN(STEAMER_H[R]),FALSE)</f>
        <v>#N/A</v>
      </c>
      <c r="L575" s="13" t="e">
        <f>VLOOKUP(MYRANKS_H[[#This Row],[IDFRANGRAPHS]],STEAMER_H[],COLUMN(STEAMER_H[RBI]),FALSE)</f>
        <v>#N/A</v>
      </c>
      <c r="M575" s="13" t="e">
        <f>VLOOKUP(MYRANKS_H[[#This Row],[IDFRANGRAPHS]],STEAMER_H[],COLUMN(STEAMER_H[BB]),FALSE)</f>
        <v>#N/A</v>
      </c>
      <c r="N575" s="13" t="e">
        <f>VLOOKUP(MYRANKS_H[[#This Row],[IDFRANGRAPHS]],STEAMER_H[],COLUMN(STEAMER_H[SO]),FALSE)</f>
        <v>#N/A</v>
      </c>
      <c r="O575" s="13" t="e">
        <f>VLOOKUP(MYRANKS_H[[#This Row],[IDFRANGRAPHS]],STEAMER_H[],COLUMN(STEAMER_H[SB]),FALSE)</f>
        <v>#N/A</v>
      </c>
      <c r="P575" s="15" t="e">
        <f>MYRANKS_H[[#This Row],[H]]/MYRANKS_H[[#This Row],[AB]]</f>
        <v>#N/A</v>
      </c>
    </row>
    <row r="576" spans="1:16" x14ac:dyDescent="0.25">
      <c r="A576" s="9" t="s">
        <v>20765</v>
      </c>
      <c r="B576" s="16" t="str">
        <f>VLOOKUP(MYRANKS_H[[#This Row],[PLAYERID]],PLAYERIDMAP[],COLUMN(PLAYERIDMAP[LASTNAME]),FALSE)</f>
        <v>Wieters</v>
      </c>
      <c r="C576" s="13" t="str">
        <f>VLOOKUP(MYRANKS_H[[#This Row],[PLAYERID]],PLAYERIDMAP[],COLUMN(PLAYERIDMAP[FIRSTNAME]),FALSE)</f>
        <v xml:space="preserve">Matt </v>
      </c>
      <c r="D576" s="13" t="str">
        <f>VLOOKUP(MYRANKS_H[[#This Row],[PLAYERID]],PLAYERIDMAP[],COLUMN(PLAYERIDMAP[TEAM]),FALSE)</f>
        <v>BAL</v>
      </c>
      <c r="E576" s="13" t="str">
        <f>VLOOKUP(MYRANKS_H[[#This Row],[PLAYERID]],PLAYERIDMAP[],COLUMN(PLAYERIDMAP[POS]),FALSE)</f>
        <v>C</v>
      </c>
      <c r="F576" s="13">
        <f>VLOOKUP(MYRANKS_H[[#This Row],[PLAYERID]],PLAYERIDMAP[],COLUMN(PLAYERIDMAP[IDFANGRAPHS]),FALSE)</f>
        <v>4298</v>
      </c>
      <c r="G576" s="13">
        <f>VLOOKUP(MYRANKS_H[[#This Row],[IDFRANGRAPHS]],STEAMER_H[],COLUMN(STEAMER_H[PA]),FALSE)</f>
        <v>490</v>
      </c>
      <c r="H576" s="13">
        <f>VLOOKUP(MYRANKS_H[[#This Row],[IDFRANGRAPHS]],STEAMER_H[],COLUMN(STEAMER_H[AB]),FALSE)</f>
        <v>433</v>
      </c>
      <c r="I576" s="13">
        <f>VLOOKUP(MYRANKS_H[[#This Row],[IDFRANGRAPHS]],STEAMER_H[],COLUMN(STEAMER_H[H]),FALSE)</f>
        <v>112</v>
      </c>
      <c r="J576" s="13">
        <f>VLOOKUP(MYRANKS_H[[#This Row],[IDFRANGRAPHS]],STEAMER_H[],COLUMN(STEAMER_H[HR]),FALSE)</f>
        <v>17</v>
      </c>
      <c r="K576" s="13">
        <f>VLOOKUP(MYRANKS_H[[#This Row],[IDFRANGRAPHS]],STEAMER_H[],COLUMN(STEAMER_H[R]),FALSE)</f>
        <v>58</v>
      </c>
      <c r="L576" s="13">
        <f>VLOOKUP(MYRANKS_H[[#This Row],[IDFRANGRAPHS]],STEAMER_H[],COLUMN(STEAMER_H[RBI]),FALSE)</f>
        <v>62</v>
      </c>
      <c r="M576" s="13">
        <f>VLOOKUP(MYRANKS_H[[#This Row],[IDFRANGRAPHS]],STEAMER_H[],COLUMN(STEAMER_H[BB]),FALSE)</f>
        <v>48</v>
      </c>
      <c r="N576" s="13">
        <f>VLOOKUP(MYRANKS_H[[#This Row],[IDFRANGRAPHS]],STEAMER_H[],COLUMN(STEAMER_H[SO]),FALSE)</f>
        <v>84</v>
      </c>
      <c r="O576" s="13">
        <f>VLOOKUP(MYRANKS_H[[#This Row],[IDFRANGRAPHS]],STEAMER_H[],COLUMN(STEAMER_H[SB]),FALSE)</f>
        <v>2</v>
      </c>
      <c r="P576" s="15">
        <f>MYRANKS_H[[#This Row],[H]]/MYRANKS_H[[#This Row],[AB]]</f>
        <v>0.25866050808314089</v>
      </c>
    </row>
    <row r="577" spans="1:16" x14ac:dyDescent="0.25">
      <c r="A577" s="9" t="s">
        <v>20769</v>
      </c>
      <c r="B577" s="16" t="str">
        <f>VLOOKUP(MYRANKS_H[[#This Row],[PLAYERID]],PLAYERIDMAP[],COLUMN(PLAYERIDMAP[LASTNAME]),FALSE)</f>
        <v>Wigginton</v>
      </c>
      <c r="C577" s="13" t="str">
        <f>VLOOKUP(MYRANKS_H[[#This Row],[PLAYERID]],PLAYERIDMAP[],COLUMN(PLAYERIDMAP[FIRSTNAME]),FALSE)</f>
        <v xml:space="preserve">Ty </v>
      </c>
      <c r="D577" s="13" t="str">
        <f>VLOOKUP(MYRANKS_H[[#This Row],[PLAYERID]],PLAYERIDMAP[],COLUMN(PLAYERIDMAP[TEAM]),FALSE)</f>
        <v>STL</v>
      </c>
      <c r="E577" s="13" t="str">
        <f>VLOOKUP(MYRANKS_H[[#This Row],[PLAYERID]],PLAYERIDMAP[],COLUMN(PLAYERIDMAP[POS]),FALSE)</f>
        <v>1B</v>
      </c>
      <c r="F577" s="13">
        <f>VLOOKUP(MYRANKS_H[[#This Row],[PLAYERID]],PLAYERIDMAP[],COLUMN(PLAYERIDMAP[IDFANGRAPHS]),FALSE)</f>
        <v>1491</v>
      </c>
      <c r="G577" s="13">
        <f>VLOOKUP(MYRANKS_H[[#This Row],[IDFRANGRAPHS]],STEAMER_H[],COLUMN(STEAMER_H[PA]),FALSE)</f>
        <v>283</v>
      </c>
      <c r="H577" s="13">
        <f>VLOOKUP(MYRANKS_H[[#This Row],[IDFRANGRAPHS]],STEAMER_H[],COLUMN(STEAMER_H[AB]),FALSE)</f>
        <v>251</v>
      </c>
      <c r="I577" s="13">
        <f>VLOOKUP(MYRANKS_H[[#This Row],[IDFRANGRAPHS]],STEAMER_H[],COLUMN(STEAMER_H[H]),FALSE)</f>
        <v>59</v>
      </c>
      <c r="J577" s="13">
        <f>VLOOKUP(MYRANKS_H[[#This Row],[IDFRANGRAPHS]],STEAMER_H[],COLUMN(STEAMER_H[HR]),FALSE)</f>
        <v>7</v>
      </c>
      <c r="K577" s="13">
        <f>VLOOKUP(MYRANKS_H[[#This Row],[IDFRANGRAPHS]],STEAMER_H[],COLUMN(STEAMER_H[R]),FALSE)</f>
        <v>27</v>
      </c>
      <c r="L577" s="13">
        <f>VLOOKUP(MYRANKS_H[[#This Row],[IDFRANGRAPHS]],STEAMER_H[],COLUMN(STEAMER_H[RBI]),FALSE)</f>
        <v>30</v>
      </c>
      <c r="M577" s="13">
        <f>VLOOKUP(MYRANKS_H[[#This Row],[IDFRANGRAPHS]],STEAMER_H[],COLUMN(STEAMER_H[BB]),FALSE)</f>
        <v>25</v>
      </c>
      <c r="N577" s="13">
        <f>VLOOKUP(MYRANKS_H[[#This Row],[IDFRANGRAPHS]],STEAMER_H[],COLUMN(STEAMER_H[SO]),FALSE)</f>
        <v>58</v>
      </c>
      <c r="O577" s="13">
        <f>VLOOKUP(MYRANKS_H[[#This Row],[IDFRANGRAPHS]],STEAMER_H[],COLUMN(STEAMER_H[SB]),FALSE)</f>
        <v>2</v>
      </c>
      <c r="P577" s="15">
        <f>MYRANKS_H[[#This Row],[H]]/MYRANKS_H[[#This Row],[AB]]</f>
        <v>0.23505976095617531</v>
      </c>
    </row>
    <row r="578" spans="1:16" x14ac:dyDescent="0.25">
      <c r="A578" s="9" t="s">
        <v>20780</v>
      </c>
      <c r="B578" s="16" t="str">
        <f>VLOOKUP(MYRANKS_H[[#This Row],[PLAYERID]],PLAYERIDMAP[],COLUMN(PLAYERIDMAP[LASTNAME]),FALSE)</f>
        <v>Willingham</v>
      </c>
      <c r="C578" s="13" t="str">
        <f>VLOOKUP(MYRANKS_H[[#This Row],[PLAYERID]],PLAYERIDMAP[],COLUMN(PLAYERIDMAP[FIRSTNAME]),FALSE)</f>
        <v xml:space="preserve">Josh </v>
      </c>
      <c r="D578" s="13" t="str">
        <f>VLOOKUP(MYRANKS_H[[#This Row],[PLAYERID]],PLAYERIDMAP[],COLUMN(PLAYERIDMAP[TEAM]),FALSE)</f>
        <v>MIN</v>
      </c>
      <c r="E578" s="13" t="str">
        <f>VLOOKUP(MYRANKS_H[[#This Row],[PLAYERID]],PLAYERIDMAP[],COLUMN(PLAYERIDMAP[POS]),FALSE)</f>
        <v>OF</v>
      </c>
      <c r="F578" s="13">
        <f>VLOOKUP(MYRANKS_H[[#This Row],[PLAYERID]],PLAYERIDMAP[],COLUMN(PLAYERIDMAP[IDFANGRAPHS]),FALSE)</f>
        <v>2103</v>
      </c>
      <c r="G578" s="13">
        <f>VLOOKUP(MYRANKS_H[[#This Row],[IDFRANGRAPHS]],STEAMER_H[],COLUMN(STEAMER_H[PA]),FALSE)</f>
        <v>504</v>
      </c>
      <c r="H578" s="13">
        <f>VLOOKUP(MYRANKS_H[[#This Row],[IDFRANGRAPHS]],STEAMER_H[],COLUMN(STEAMER_H[AB]),FALSE)</f>
        <v>430</v>
      </c>
      <c r="I578" s="13">
        <f>VLOOKUP(MYRANKS_H[[#This Row],[IDFRANGRAPHS]],STEAMER_H[],COLUMN(STEAMER_H[H]),FALSE)</f>
        <v>108</v>
      </c>
      <c r="J578" s="13">
        <f>VLOOKUP(MYRANKS_H[[#This Row],[IDFRANGRAPHS]],STEAMER_H[],COLUMN(STEAMER_H[HR]),FALSE)</f>
        <v>23</v>
      </c>
      <c r="K578" s="13">
        <f>VLOOKUP(MYRANKS_H[[#This Row],[IDFRANGRAPHS]],STEAMER_H[],COLUMN(STEAMER_H[R]),FALSE)</f>
        <v>64</v>
      </c>
      <c r="L578" s="13">
        <f>VLOOKUP(MYRANKS_H[[#This Row],[IDFRANGRAPHS]],STEAMER_H[],COLUMN(STEAMER_H[RBI]),FALSE)</f>
        <v>71</v>
      </c>
      <c r="M578" s="13">
        <f>VLOOKUP(MYRANKS_H[[#This Row],[IDFRANGRAPHS]],STEAMER_H[],COLUMN(STEAMER_H[BB]),FALSE)</f>
        <v>61</v>
      </c>
      <c r="N578" s="13">
        <f>VLOOKUP(MYRANKS_H[[#This Row],[IDFRANGRAPHS]],STEAMER_H[],COLUMN(STEAMER_H[SO]),FALSE)</f>
        <v>122</v>
      </c>
      <c r="O578" s="13">
        <f>VLOOKUP(MYRANKS_H[[#This Row],[IDFRANGRAPHS]],STEAMER_H[],COLUMN(STEAMER_H[SB]),FALSE)</f>
        <v>2</v>
      </c>
      <c r="P578" s="15">
        <f>MYRANKS_H[[#This Row],[H]]/MYRANKS_H[[#This Row],[AB]]</f>
        <v>0.25116279069767444</v>
      </c>
    </row>
    <row r="579" spans="1:16" x14ac:dyDescent="0.25">
      <c r="A579" s="9" t="s">
        <v>20784</v>
      </c>
      <c r="B579" s="16" t="str">
        <f>VLOOKUP(MYRANKS_H[[#This Row],[PLAYERID]],PLAYERIDMAP[],COLUMN(PLAYERIDMAP[LASTNAME]),FALSE)</f>
        <v>Wilson</v>
      </c>
      <c r="C579" s="13" t="str">
        <f>VLOOKUP(MYRANKS_H[[#This Row],[PLAYERID]],PLAYERIDMAP[],COLUMN(PLAYERIDMAP[FIRSTNAME]),FALSE)</f>
        <v xml:space="preserve">Bobby </v>
      </c>
      <c r="D579" s="13" t="str">
        <f>VLOOKUP(MYRANKS_H[[#This Row],[PLAYERID]],PLAYERIDMAP[],COLUMN(PLAYERIDMAP[TEAM]),FALSE)</f>
        <v>TOR</v>
      </c>
      <c r="E579" s="13" t="str">
        <f>VLOOKUP(MYRANKS_H[[#This Row],[PLAYERID]],PLAYERIDMAP[],COLUMN(PLAYERIDMAP[POS]),FALSE)</f>
        <v>C</v>
      </c>
      <c r="F579" s="13">
        <f>VLOOKUP(MYRANKS_H[[#This Row],[PLAYERID]],PLAYERIDMAP[],COLUMN(PLAYERIDMAP[IDFANGRAPHS]),FALSE)</f>
        <v>6564</v>
      </c>
      <c r="G579" s="13">
        <f>VLOOKUP(MYRANKS_H[[#This Row],[IDFRANGRAPHS]],STEAMER_H[],COLUMN(STEAMER_H[PA]),FALSE)</f>
        <v>106</v>
      </c>
      <c r="H579" s="13">
        <f>VLOOKUP(MYRANKS_H[[#This Row],[IDFRANGRAPHS]],STEAMER_H[],COLUMN(STEAMER_H[AB]),FALSE)</f>
        <v>96</v>
      </c>
      <c r="I579" s="13">
        <f>VLOOKUP(MYRANKS_H[[#This Row],[IDFRANGRAPHS]],STEAMER_H[],COLUMN(STEAMER_H[H]),FALSE)</f>
        <v>22</v>
      </c>
      <c r="J579" s="13">
        <f>VLOOKUP(MYRANKS_H[[#This Row],[IDFRANGRAPHS]],STEAMER_H[],COLUMN(STEAMER_H[HR]),FALSE)</f>
        <v>2</v>
      </c>
      <c r="K579" s="13">
        <f>VLOOKUP(MYRANKS_H[[#This Row],[IDFRANGRAPHS]],STEAMER_H[],COLUMN(STEAMER_H[R]),FALSE)</f>
        <v>11</v>
      </c>
      <c r="L579" s="13">
        <f>VLOOKUP(MYRANKS_H[[#This Row],[IDFRANGRAPHS]],STEAMER_H[],COLUMN(STEAMER_H[RBI]),FALSE)</f>
        <v>10</v>
      </c>
      <c r="M579" s="13">
        <f>VLOOKUP(MYRANKS_H[[#This Row],[IDFRANGRAPHS]],STEAMER_H[],COLUMN(STEAMER_H[BB]),FALSE)</f>
        <v>8</v>
      </c>
      <c r="N579" s="13">
        <f>VLOOKUP(MYRANKS_H[[#This Row],[IDFRANGRAPHS]],STEAMER_H[],COLUMN(STEAMER_H[SO]),FALSE)</f>
        <v>18</v>
      </c>
      <c r="O579" s="13">
        <f>VLOOKUP(MYRANKS_H[[#This Row],[IDFRANGRAPHS]],STEAMER_H[],COLUMN(STEAMER_H[SB]),FALSE)</f>
        <v>1</v>
      </c>
      <c r="P579" s="15">
        <f>MYRANKS_H[[#This Row],[H]]/MYRANKS_H[[#This Row],[AB]]</f>
        <v>0.22916666666666666</v>
      </c>
    </row>
    <row r="580" spans="1:16" x14ac:dyDescent="0.25">
      <c r="A580" s="9" t="s">
        <v>20797</v>
      </c>
      <c r="B580" s="16" t="str">
        <f>VLOOKUP(MYRANKS_H[[#This Row],[PLAYERID]],PLAYERIDMAP[],COLUMN(PLAYERIDMAP[LASTNAME]),FALSE)</f>
        <v>Wise</v>
      </c>
      <c r="C580" s="13" t="str">
        <f>VLOOKUP(MYRANKS_H[[#This Row],[PLAYERID]],PLAYERIDMAP[],COLUMN(PLAYERIDMAP[FIRSTNAME]),FALSE)</f>
        <v xml:space="preserve">DeWayne </v>
      </c>
      <c r="D580" s="13" t="str">
        <f>VLOOKUP(MYRANKS_H[[#This Row],[PLAYERID]],PLAYERIDMAP[],COLUMN(PLAYERIDMAP[TEAM]),FALSE)</f>
        <v>CWS</v>
      </c>
      <c r="E580" s="13" t="str">
        <f>VLOOKUP(MYRANKS_H[[#This Row],[PLAYERID]],PLAYERIDMAP[],COLUMN(PLAYERIDMAP[POS]),FALSE)</f>
        <v>OF</v>
      </c>
      <c r="F580" s="13">
        <f>VLOOKUP(MYRANKS_H[[#This Row],[PLAYERID]],PLAYERIDMAP[],COLUMN(PLAYERIDMAP[IDFANGRAPHS]),FALSE)</f>
        <v>1554</v>
      </c>
      <c r="G580" s="13">
        <f>VLOOKUP(MYRANKS_H[[#This Row],[IDFRANGRAPHS]],STEAMER_H[],COLUMN(STEAMER_H[PA]),FALSE)</f>
        <v>254</v>
      </c>
      <c r="H580" s="13">
        <f>VLOOKUP(MYRANKS_H[[#This Row],[IDFRANGRAPHS]],STEAMER_H[],COLUMN(STEAMER_H[AB]),FALSE)</f>
        <v>235</v>
      </c>
      <c r="I580" s="13">
        <f>VLOOKUP(MYRANKS_H[[#This Row],[IDFRANGRAPHS]],STEAMER_H[],COLUMN(STEAMER_H[H]),FALSE)</f>
        <v>58</v>
      </c>
      <c r="J580" s="13">
        <f>VLOOKUP(MYRANKS_H[[#This Row],[IDFRANGRAPHS]],STEAMER_H[],COLUMN(STEAMER_H[HR]),FALSE)</f>
        <v>7</v>
      </c>
      <c r="K580" s="13">
        <f>VLOOKUP(MYRANKS_H[[#This Row],[IDFRANGRAPHS]],STEAMER_H[],COLUMN(STEAMER_H[R]),FALSE)</f>
        <v>29</v>
      </c>
      <c r="L580" s="13">
        <f>VLOOKUP(MYRANKS_H[[#This Row],[IDFRANGRAPHS]],STEAMER_H[],COLUMN(STEAMER_H[RBI]),FALSE)</f>
        <v>28</v>
      </c>
      <c r="M580" s="13">
        <f>VLOOKUP(MYRANKS_H[[#This Row],[IDFRANGRAPHS]],STEAMER_H[],COLUMN(STEAMER_H[BB]),FALSE)</f>
        <v>13</v>
      </c>
      <c r="N580" s="13">
        <f>VLOOKUP(MYRANKS_H[[#This Row],[IDFRANGRAPHS]],STEAMER_H[],COLUMN(STEAMER_H[SO]),FALSE)</f>
        <v>56</v>
      </c>
      <c r="O580" s="13">
        <f>VLOOKUP(MYRANKS_H[[#This Row],[IDFRANGRAPHS]],STEAMER_H[],COLUMN(STEAMER_H[SB]),FALSE)</f>
        <v>11</v>
      </c>
      <c r="P580" s="15">
        <f>MYRANKS_H[[#This Row],[H]]/MYRANKS_H[[#This Row],[AB]]</f>
        <v>0.24680851063829787</v>
      </c>
    </row>
    <row r="581" spans="1:16" x14ac:dyDescent="0.25">
      <c r="A581" s="9" t="s">
        <v>20802</v>
      </c>
      <c r="B581" s="16" t="str">
        <f>VLOOKUP(MYRANKS_H[[#This Row],[PLAYERID]],PLAYERIDMAP[],COLUMN(PLAYERIDMAP[LASTNAME]),FALSE)</f>
        <v>Wong</v>
      </c>
      <c r="C581" s="13" t="str">
        <f>VLOOKUP(MYRANKS_H[[#This Row],[PLAYERID]],PLAYERIDMAP[],COLUMN(PLAYERIDMAP[FIRSTNAME]),FALSE)</f>
        <v xml:space="preserve">Kolten </v>
      </c>
      <c r="D581" s="13" t="str">
        <f>VLOOKUP(MYRANKS_H[[#This Row],[PLAYERID]],PLAYERIDMAP[],COLUMN(PLAYERIDMAP[TEAM]),FALSE)</f>
        <v>-</v>
      </c>
      <c r="E581" s="13" t="str">
        <f>VLOOKUP(MYRANKS_H[[#This Row],[PLAYERID]],PLAYERIDMAP[],COLUMN(PLAYERIDMAP[POS]),FALSE)</f>
        <v>2B</v>
      </c>
      <c r="F581" s="13" t="str">
        <f>VLOOKUP(MYRANKS_H[[#This Row],[PLAYERID]],PLAYERIDMAP[],COLUMN(PLAYERIDMAP[IDFANGRAPHS]),FALSE)</f>
        <v>sa455324</v>
      </c>
      <c r="G581" s="13">
        <f>VLOOKUP(MYRANKS_H[[#This Row],[IDFRANGRAPHS]],STEAMER_H[],COLUMN(STEAMER_H[PA]),FALSE)</f>
        <v>159</v>
      </c>
      <c r="H581" s="13">
        <f>VLOOKUP(MYRANKS_H[[#This Row],[IDFRANGRAPHS]],STEAMER_H[],COLUMN(STEAMER_H[AB]),FALSE)</f>
        <v>145</v>
      </c>
      <c r="I581" s="13">
        <f>VLOOKUP(MYRANKS_H[[#This Row],[IDFRANGRAPHS]],STEAMER_H[],COLUMN(STEAMER_H[H]),FALSE)</f>
        <v>39</v>
      </c>
      <c r="J581" s="13">
        <f>VLOOKUP(MYRANKS_H[[#This Row],[IDFRANGRAPHS]],STEAMER_H[],COLUMN(STEAMER_H[HR]),FALSE)</f>
        <v>2</v>
      </c>
      <c r="K581" s="13">
        <f>VLOOKUP(MYRANKS_H[[#This Row],[IDFRANGRAPHS]],STEAMER_H[],COLUMN(STEAMER_H[R]),FALSE)</f>
        <v>14</v>
      </c>
      <c r="L581" s="13">
        <f>VLOOKUP(MYRANKS_H[[#This Row],[IDFRANGRAPHS]],STEAMER_H[],COLUMN(STEAMER_H[RBI]),FALSE)</f>
        <v>16</v>
      </c>
      <c r="M581" s="13">
        <f>VLOOKUP(MYRANKS_H[[#This Row],[IDFRANGRAPHS]],STEAMER_H[],COLUMN(STEAMER_H[BB]),FALSE)</f>
        <v>10</v>
      </c>
      <c r="N581" s="13">
        <f>VLOOKUP(MYRANKS_H[[#This Row],[IDFRANGRAPHS]],STEAMER_H[],COLUMN(STEAMER_H[SO]),FALSE)</f>
        <v>19</v>
      </c>
      <c r="O581" s="13">
        <f>VLOOKUP(MYRANKS_H[[#This Row],[IDFRANGRAPHS]],STEAMER_H[],COLUMN(STEAMER_H[SB]),FALSE)</f>
        <v>5</v>
      </c>
      <c r="P581" s="15">
        <f>MYRANKS_H[[#This Row],[H]]/MYRANKS_H[[#This Row],[AB]]</f>
        <v>0.26896551724137929</v>
      </c>
    </row>
    <row r="582" spans="1:16" x14ac:dyDescent="0.25">
      <c r="A582" s="9" t="s">
        <v>20814</v>
      </c>
      <c r="B582" s="16" t="str">
        <f>VLOOKUP(MYRANKS_H[[#This Row],[PLAYERID]],PLAYERIDMAP[],COLUMN(PLAYERIDMAP[LASTNAME]),FALSE)</f>
        <v>Worth</v>
      </c>
      <c r="C582" s="13" t="str">
        <f>VLOOKUP(MYRANKS_H[[#This Row],[PLAYERID]],PLAYERIDMAP[],COLUMN(PLAYERIDMAP[FIRSTNAME]),FALSE)</f>
        <v xml:space="preserve">Danny </v>
      </c>
      <c r="D582" s="13" t="str">
        <f>VLOOKUP(MYRANKS_H[[#This Row],[PLAYERID]],PLAYERIDMAP[],COLUMN(PLAYERIDMAP[TEAM]),FALSE)</f>
        <v>DET</v>
      </c>
      <c r="E582" s="13" t="str">
        <f>VLOOKUP(MYRANKS_H[[#This Row],[PLAYERID]],PLAYERIDMAP[],COLUMN(PLAYERIDMAP[POS]),FALSE)</f>
        <v>2B</v>
      </c>
      <c r="F582" s="13">
        <f>VLOOKUP(MYRANKS_H[[#This Row],[PLAYERID]],PLAYERIDMAP[],COLUMN(PLAYERIDMAP[IDFANGRAPHS]),FALSE)</f>
        <v>198</v>
      </c>
      <c r="G582" s="13">
        <f>VLOOKUP(MYRANKS_H[[#This Row],[IDFRANGRAPHS]],STEAMER_H[],COLUMN(STEAMER_H[PA]),FALSE)</f>
        <v>100</v>
      </c>
      <c r="H582" s="13">
        <f>VLOOKUP(MYRANKS_H[[#This Row],[IDFRANGRAPHS]],STEAMER_H[],COLUMN(STEAMER_H[AB]),FALSE)</f>
        <v>89</v>
      </c>
      <c r="I582" s="13">
        <f>VLOOKUP(MYRANKS_H[[#This Row],[IDFRANGRAPHS]],STEAMER_H[],COLUMN(STEAMER_H[H]),FALSE)</f>
        <v>21</v>
      </c>
      <c r="J582" s="13">
        <f>VLOOKUP(MYRANKS_H[[#This Row],[IDFRANGRAPHS]],STEAMER_H[],COLUMN(STEAMER_H[HR]),FALSE)</f>
        <v>2</v>
      </c>
      <c r="K582" s="13">
        <f>VLOOKUP(MYRANKS_H[[#This Row],[IDFRANGRAPHS]],STEAMER_H[],COLUMN(STEAMER_H[R]),FALSE)</f>
        <v>11</v>
      </c>
      <c r="L582" s="13">
        <f>VLOOKUP(MYRANKS_H[[#This Row],[IDFRANGRAPHS]],STEAMER_H[],COLUMN(STEAMER_H[RBI]),FALSE)</f>
        <v>10</v>
      </c>
      <c r="M582" s="13">
        <f>VLOOKUP(MYRANKS_H[[#This Row],[IDFRANGRAPHS]],STEAMER_H[],COLUMN(STEAMER_H[BB]),FALSE)</f>
        <v>8</v>
      </c>
      <c r="N582" s="13">
        <f>VLOOKUP(MYRANKS_H[[#This Row],[IDFRANGRAPHS]],STEAMER_H[],COLUMN(STEAMER_H[SO]),FALSE)</f>
        <v>22</v>
      </c>
      <c r="O582" s="13">
        <f>VLOOKUP(MYRANKS_H[[#This Row],[IDFRANGRAPHS]],STEAMER_H[],COLUMN(STEAMER_H[SB]),FALSE)</f>
        <v>3</v>
      </c>
      <c r="P582" s="15">
        <f>MYRANKS_H[[#This Row],[H]]/MYRANKS_H[[#This Row],[AB]]</f>
        <v>0.23595505617977527</v>
      </c>
    </row>
    <row r="583" spans="1:16" x14ac:dyDescent="0.25">
      <c r="A583" s="9" t="s">
        <v>20817</v>
      </c>
      <c r="B583" s="16" t="str">
        <f>VLOOKUP(MYRANKS_H[[#This Row],[PLAYERID]],PLAYERIDMAP[],COLUMN(PLAYERIDMAP[LASTNAME]),FALSE)</f>
        <v>Wright</v>
      </c>
      <c r="C583" s="13" t="str">
        <f>VLOOKUP(MYRANKS_H[[#This Row],[PLAYERID]],PLAYERIDMAP[],COLUMN(PLAYERIDMAP[FIRSTNAME]),FALSE)</f>
        <v xml:space="preserve">David </v>
      </c>
      <c r="D583" s="13" t="str">
        <f>VLOOKUP(MYRANKS_H[[#This Row],[PLAYERID]],PLAYERIDMAP[],COLUMN(PLAYERIDMAP[TEAM]),FALSE)</f>
        <v>NYM</v>
      </c>
      <c r="E583" s="13" t="str">
        <f>VLOOKUP(MYRANKS_H[[#This Row],[PLAYERID]],PLAYERIDMAP[],COLUMN(PLAYERIDMAP[POS]),FALSE)</f>
        <v>3B</v>
      </c>
      <c r="F583" s="13">
        <f>VLOOKUP(MYRANKS_H[[#This Row],[PLAYERID]],PLAYERIDMAP[],COLUMN(PLAYERIDMAP[IDFANGRAPHS]),FALSE)</f>
        <v>3787</v>
      </c>
      <c r="G583" s="13">
        <f>VLOOKUP(MYRANKS_H[[#This Row],[IDFRANGRAPHS]],STEAMER_H[],COLUMN(STEAMER_H[PA]),FALSE)</f>
        <v>652</v>
      </c>
      <c r="H583" s="13">
        <f>VLOOKUP(MYRANKS_H[[#This Row],[IDFRANGRAPHS]],STEAMER_H[],COLUMN(STEAMER_H[AB]),FALSE)</f>
        <v>565</v>
      </c>
      <c r="I583" s="13">
        <f>VLOOKUP(MYRANKS_H[[#This Row],[IDFRANGRAPHS]],STEAMER_H[],COLUMN(STEAMER_H[H]),FALSE)</f>
        <v>159</v>
      </c>
      <c r="J583" s="13">
        <f>VLOOKUP(MYRANKS_H[[#This Row],[IDFRANGRAPHS]],STEAMER_H[],COLUMN(STEAMER_H[HR]),FALSE)</f>
        <v>21</v>
      </c>
      <c r="K583" s="13">
        <f>VLOOKUP(MYRANKS_H[[#This Row],[IDFRANGRAPHS]],STEAMER_H[],COLUMN(STEAMER_H[R]),FALSE)</f>
        <v>84</v>
      </c>
      <c r="L583" s="13">
        <f>VLOOKUP(MYRANKS_H[[#This Row],[IDFRANGRAPHS]],STEAMER_H[],COLUMN(STEAMER_H[RBI]),FALSE)</f>
        <v>82</v>
      </c>
      <c r="M583" s="13">
        <f>VLOOKUP(MYRANKS_H[[#This Row],[IDFRANGRAPHS]],STEAMER_H[],COLUMN(STEAMER_H[BB]),FALSE)</f>
        <v>77</v>
      </c>
      <c r="N583" s="13">
        <f>VLOOKUP(MYRANKS_H[[#This Row],[IDFRANGRAPHS]],STEAMER_H[],COLUMN(STEAMER_H[SO]),FALSE)</f>
        <v>123</v>
      </c>
      <c r="O583" s="13">
        <f>VLOOKUP(MYRANKS_H[[#This Row],[IDFRANGRAPHS]],STEAMER_H[],COLUMN(STEAMER_H[SB]),FALSE)</f>
        <v>10</v>
      </c>
      <c r="P583" s="15">
        <f>MYRANKS_H[[#This Row],[H]]/MYRANKS_H[[#This Row],[AB]]</f>
        <v>0.28141592920353981</v>
      </c>
    </row>
    <row r="584" spans="1:16" x14ac:dyDescent="0.25">
      <c r="A584" s="9" t="s">
        <v>20826</v>
      </c>
      <c r="B584" s="16" t="str">
        <f>VLOOKUP(MYRANKS_H[[#This Row],[PLAYERID]],PLAYERIDMAP[],COLUMN(PLAYERIDMAP[LASTNAME]),FALSE)</f>
        <v>Youkilis</v>
      </c>
      <c r="C584" s="13" t="str">
        <f>VLOOKUP(MYRANKS_H[[#This Row],[PLAYERID]],PLAYERIDMAP[],COLUMN(PLAYERIDMAP[FIRSTNAME]),FALSE)</f>
        <v xml:space="preserve">Kevin </v>
      </c>
      <c r="D584" s="13" t="str">
        <f>VLOOKUP(MYRANKS_H[[#This Row],[PLAYERID]],PLAYERIDMAP[],COLUMN(PLAYERIDMAP[TEAM]),FALSE)</f>
        <v>NYY</v>
      </c>
      <c r="E584" s="13" t="str">
        <f>VLOOKUP(MYRANKS_H[[#This Row],[PLAYERID]],PLAYERIDMAP[],COLUMN(PLAYERIDMAP[POS]),FALSE)</f>
        <v>3B</v>
      </c>
      <c r="F584" s="13">
        <f>VLOOKUP(MYRANKS_H[[#This Row],[PLAYERID]],PLAYERIDMAP[],COLUMN(PLAYERIDMAP[IDFANGRAPHS]),FALSE)</f>
        <v>1935</v>
      </c>
      <c r="G584" s="13">
        <f>VLOOKUP(MYRANKS_H[[#This Row],[IDFRANGRAPHS]],STEAMER_H[],COLUMN(STEAMER_H[PA]),FALSE)</f>
        <v>410</v>
      </c>
      <c r="H584" s="13">
        <f>VLOOKUP(MYRANKS_H[[#This Row],[IDFRANGRAPHS]],STEAMER_H[],COLUMN(STEAMER_H[AB]),FALSE)</f>
        <v>350</v>
      </c>
      <c r="I584" s="13">
        <f>VLOOKUP(MYRANKS_H[[#This Row],[IDFRANGRAPHS]],STEAMER_H[],COLUMN(STEAMER_H[H]),FALSE)</f>
        <v>89</v>
      </c>
      <c r="J584" s="13">
        <f>VLOOKUP(MYRANKS_H[[#This Row],[IDFRANGRAPHS]],STEAMER_H[],COLUMN(STEAMER_H[HR]),FALSE)</f>
        <v>15</v>
      </c>
      <c r="K584" s="13">
        <f>VLOOKUP(MYRANKS_H[[#This Row],[IDFRANGRAPHS]],STEAMER_H[],COLUMN(STEAMER_H[R]),FALSE)</f>
        <v>50</v>
      </c>
      <c r="L584" s="13">
        <f>VLOOKUP(MYRANKS_H[[#This Row],[IDFRANGRAPHS]],STEAMER_H[],COLUMN(STEAMER_H[RBI]),FALSE)</f>
        <v>51</v>
      </c>
      <c r="M584" s="13">
        <f>VLOOKUP(MYRANKS_H[[#This Row],[IDFRANGRAPHS]],STEAMER_H[],COLUMN(STEAMER_H[BB]),FALSE)</f>
        <v>47</v>
      </c>
      <c r="N584" s="13">
        <f>VLOOKUP(MYRANKS_H[[#This Row],[IDFRANGRAPHS]],STEAMER_H[],COLUMN(STEAMER_H[SO]),FALSE)</f>
        <v>84</v>
      </c>
      <c r="O584" s="13">
        <f>VLOOKUP(MYRANKS_H[[#This Row],[IDFRANGRAPHS]],STEAMER_H[],COLUMN(STEAMER_H[SB]),FALSE)</f>
        <v>1</v>
      </c>
      <c r="P584" s="15">
        <f>MYRANKS_H[[#This Row],[H]]/MYRANKS_H[[#This Row],[AB]]</f>
        <v>0.25428571428571428</v>
      </c>
    </row>
    <row r="585" spans="1:16" x14ac:dyDescent="0.25">
      <c r="A585" s="9" t="s">
        <v>20835</v>
      </c>
      <c r="B585" s="16" t="str">
        <f>VLOOKUP(MYRANKS_H[[#This Row],[PLAYERID]],PLAYERIDMAP[],COLUMN(PLAYERIDMAP[LASTNAME]),FALSE)</f>
        <v>Young</v>
      </c>
      <c r="C585" s="13" t="str">
        <f>VLOOKUP(MYRANKS_H[[#This Row],[PLAYERID]],PLAYERIDMAP[],COLUMN(PLAYERIDMAP[FIRSTNAME]),FALSE)</f>
        <v xml:space="preserve">Chris </v>
      </c>
      <c r="D585" s="13" t="str">
        <f>VLOOKUP(MYRANKS_H[[#This Row],[PLAYERID]],PLAYERIDMAP[],COLUMN(PLAYERIDMAP[TEAM]),FALSE)</f>
        <v>NYM</v>
      </c>
      <c r="E585" s="13" t="str">
        <f>VLOOKUP(MYRANKS_H[[#This Row],[PLAYERID]],PLAYERIDMAP[],COLUMN(PLAYERIDMAP[POS]),FALSE)</f>
        <v>OF</v>
      </c>
      <c r="F585" s="13">
        <f>VLOOKUP(MYRANKS_H[[#This Row],[PLAYERID]],PLAYERIDMAP[],COLUMN(PLAYERIDMAP[IDFANGRAPHS]),FALSE)</f>
        <v>3882</v>
      </c>
      <c r="G585" s="13">
        <f>VLOOKUP(MYRANKS_H[[#This Row],[IDFRANGRAPHS]],STEAMER_H[],COLUMN(STEAMER_H[PA]),FALSE)</f>
        <v>474</v>
      </c>
      <c r="H585" s="13">
        <f>VLOOKUP(MYRANKS_H[[#This Row],[IDFRANGRAPHS]],STEAMER_H[],COLUMN(STEAMER_H[AB]),FALSE)</f>
        <v>413</v>
      </c>
      <c r="I585" s="13">
        <f>VLOOKUP(MYRANKS_H[[#This Row],[IDFRANGRAPHS]],STEAMER_H[],COLUMN(STEAMER_H[H]),FALSE)</f>
        <v>96</v>
      </c>
      <c r="J585" s="13">
        <f>VLOOKUP(MYRANKS_H[[#This Row],[IDFRANGRAPHS]],STEAMER_H[],COLUMN(STEAMER_H[HR]),FALSE)</f>
        <v>15</v>
      </c>
      <c r="K585" s="13">
        <f>VLOOKUP(MYRANKS_H[[#This Row],[IDFRANGRAPHS]],STEAMER_H[],COLUMN(STEAMER_H[R]),FALSE)</f>
        <v>58</v>
      </c>
      <c r="L585" s="13">
        <f>VLOOKUP(MYRANKS_H[[#This Row],[IDFRANGRAPHS]],STEAMER_H[],COLUMN(STEAMER_H[RBI]),FALSE)</f>
        <v>51</v>
      </c>
      <c r="M585" s="13">
        <f>VLOOKUP(MYRANKS_H[[#This Row],[IDFRANGRAPHS]],STEAMER_H[],COLUMN(STEAMER_H[BB]),FALSE)</f>
        <v>52</v>
      </c>
      <c r="N585" s="13">
        <f>VLOOKUP(MYRANKS_H[[#This Row],[IDFRANGRAPHS]],STEAMER_H[],COLUMN(STEAMER_H[SO]),FALSE)</f>
        <v>103</v>
      </c>
      <c r="O585" s="13">
        <f>VLOOKUP(MYRANKS_H[[#This Row],[IDFRANGRAPHS]],STEAMER_H[],COLUMN(STEAMER_H[SB]),FALSE)</f>
        <v>10</v>
      </c>
      <c r="P585" s="15">
        <f>MYRANKS_H[[#This Row],[H]]/MYRANKS_H[[#This Row],[AB]]</f>
        <v>0.23244552058111381</v>
      </c>
    </row>
    <row r="586" spans="1:16" x14ac:dyDescent="0.25">
      <c r="A586" s="9" t="s">
        <v>20839</v>
      </c>
      <c r="B586" s="16" t="str">
        <f>VLOOKUP(MYRANKS_H[[#This Row],[PLAYERID]],PLAYERIDMAP[],COLUMN(PLAYERIDMAP[LASTNAME]),FALSE)</f>
        <v>Young</v>
      </c>
      <c r="C586" s="13" t="str">
        <f>VLOOKUP(MYRANKS_H[[#This Row],[PLAYERID]],PLAYERIDMAP[],COLUMN(PLAYERIDMAP[FIRSTNAME]),FALSE)</f>
        <v xml:space="preserve">Delmon </v>
      </c>
      <c r="D586" s="13" t="str">
        <f>VLOOKUP(MYRANKS_H[[#This Row],[PLAYERID]],PLAYERIDMAP[],COLUMN(PLAYERIDMAP[TEAM]),FALSE)</f>
        <v>PHI</v>
      </c>
      <c r="E586" s="13" t="str">
        <f>VLOOKUP(MYRANKS_H[[#This Row],[PLAYERID]],PLAYERIDMAP[],COLUMN(PLAYERIDMAP[POS]),FALSE)</f>
        <v>OF</v>
      </c>
      <c r="F586" s="13">
        <f>VLOOKUP(MYRANKS_H[[#This Row],[PLAYERID]],PLAYERIDMAP[],COLUMN(PLAYERIDMAP[IDFANGRAPHS]),FALSE)</f>
        <v>2140</v>
      </c>
      <c r="G586" s="13">
        <f>VLOOKUP(MYRANKS_H[[#This Row],[IDFRANGRAPHS]],STEAMER_H[],COLUMN(STEAMER_H[PA]),FALSE)</f>
        <v>375</v>
      </c>
      <c r="H586" s="13">
        <f>VLOOKUP(MYRANKS_H[[#This Row],[IDFRANGRAPHS]],STEAMER_H[],COLUMN(STEAMER_H[AB]),FALSE)</f>
        <v>350</v>
      </c>
      <c r="I586" s="13">
        <f>VLOOKUP(MYRANKS_H[[#This Row],[IDFRANGRAPHS]],STEAMER_H[],COLUMN(STEAMER_H[H]),FALSE)</f>
        <v>97</v>
      </c>
      <c r="J586" s="13">
        <f>VLOOKUP(MYRANKS_H[[#This Row],[IDFRANGRAPHS]],STEAMER_H[],COLUMN(STEAMER_H[HR]),FALSE)</f>
        <v>12</v>
      </c>
      <c r="K586" s="13">
        <f>VLOOKUP(MYRANKS_H[[#This Row],[IDFRANGRAPHS]],STEAMER_H[],COLUMN(STEAMER_H[R]),FALSE)</f>
        <v>40</v>
      </c>
      <c r="L586" s="13">
        <f>VLOOKUP(MYRANKS_H[[#This Row],[IDFRANGRAPHS]],STEAMER_H[],COLUMN(STEAMER_H[RBI]),FALSE)</f>
        <v>49</v>
      </c>
      <c r="M586" s="13">
        <f>VLOOKUP(MYRANKS_H[[#This Row],[IDFRANGRAPHS]],STEAMER_H[],COLUMN(STEAMER_H[BB]),FALSE)</f>
        <v>17</v>
      </c>
      <c r="N586" s="13">
        <f>VLOOKUP(MYRANKS_H[[#This Row],[IDFRANGRAPHS]],STEAMER_H[],COLUMN(STEAMER_H[SO]),FALSE)</f>
        <v>63</v>
      </c>
      <c r="O586" s="13">
        <f>VLOOKUP(MYRANKS_H[[#This Row],[IDFRANGRAPHS]],STEAMER_H[],COLUMN(STEAMER_H[SB]),FALSE)</f>
        <v>1</v>
      </c>
      <c r="P586" s="15">
        <f>MYRANKS_H[[#This Row],[H]]/MYRANKS_H[[#This Row],[AB]]</f>
        <v>0.27714285714285714</v>
      </c>
    </row>
    <row r="587" spans="1:16" x14ac:dyDescent="0.25">
      <c r="A587" s="9" t="s">
        <v>20843</v>
      </c>
      <c r="B587" s="16" t="str">
        <f>VLOOKUP(MYRANKS_H[[#This Row],[PLAYERID]],PLAYERIDMAP[],COLUMN(PLAYERIDMAP[LASTNAME]),FALSE)</f>
        <v>Young</v>
      </c>
      <c r="C587" s="13" t="str">
        <f>VLOOKUP(MYRANKS_H[[#This Row],[PLAYERID]],PLAYERIDMAP[],COLUMN(PLAYERIDMAP[FIRSTNAME]),FALSE)</f>
        <v xml:space="preserve">Eric </v>
      </c>
      <c r="D587" s="13" t="str">
        <f>VLOOKUP(MYRANKS_H[[#This Row],[PLAYERID]],PLAYERIDMAP[],COLUMN(PLAYERIDMAP[TEAM]),FALSE)</f>
        <v>COL</v>
      </c>
      <c r="E587" s="13" t="str">
        <f>VLOOKUP(MYRANKS_H[[#This Row],[PLAYERID]],PLAYERIDMAP[],COLUMN(PLAYERIDMAP[POS]),FALSE)</f>
        <v>OF</v>
      </c>
      <c r="F587" s="13">
        <f>VLOOKUP(MYRANKS_H[[#This Row],[PLAYERID]],PLAYERIDMAP[],COLUMN(PLAYERIDMAP[IDFANGRAPHS]),FALSE)</f>
        <v>7158</v>
      </c>
      <c r="G587" s="13">
        <f>VLOOKUP(MYRANKS_H[[#This Row],[IDFRANGRAPHS]],STEAMER_H[],COLUMN(STEAMER_H[PA]),FALSE)</f>
        <v>252</v>
      </c>
      <c r="H587" s="13">
        <f>VLOOKUP(MYRANKS_H[[#This Row],[IDFRANGRAPHS]],STEAMER_H[],COLUMN(STEAMER_H[AB]),FALSE)</f>
        <v>223</v>
      </c>
      <c r="I587" s="13">
        <f>VLOOKUP(MYRANKS_H[[#This Row],[IDFRANGRAPHS]],STEAMER_H[],COLUMN(STEAMER_H[H]),FALSE)</f>
        <v>60</v>
      </c>
      <c r="J587" s="13">
        <f>VLOOKUP(MYRANKS_H[[#This Row],[IDFRANGRAPHS]],STEAMER_H[],COLUMN(STEAMER_H[HR]),FALSE)</f>
        <v>3</v>
      </c>
      <c r="K587" s="13">
        <f>VLOOKUP(MYRANKS_H[[#This Row],[IDFRANGRAPHS]],STEAMER_H[],COLUMN(STEAMER_H[R]),FALSE)</f>
        <v>30</v>
      </c>
      <c r="L587" s="13">
        <f>VLOOKUP(MYRANKS_H[[#This Row],[IDFRANGRAPHS]],STEAMER_H[],COLUMN(STEAMER_H[RBI]),FALSE)</f>
        <v>23</v>
      </c>
      <c r="M587" s="13">
        <f>VLOOKUP(MYRANKS_H[[#This Row],[IDFRANGRAPHS]],STEAMER_H[],COLUMN(STEAMER_H[BB]),FALSE)</f>
        <v>23</v>
      </c>
      <c r="N587" s="13">
        <f>VLOOKUP(MYRANKS_H[[#This Row],[IDFRANGRAPHS]],STEAMER_H[],COLUMN(STEAMER_H[SO]),FALSE)</f>
        <v>40</v>
      </c>
      <c r="O587" s="13">
        <f>VLOOKUP(MYRANKS_H[[#This Row],[IDFRANGRAPHS]],STEAMER_H[],COLUMN(STEAMER_H[SB]),FALSE)</f>
        <v>14</v>
      </c>
      <c r="P587" s="15">
        <f>MYRANKS_H[[#This Row],[H]]/MYRANKS_H[[#This Row],[AB]]</f>
        <v>0.26905829596412556</v>
      </c>
    </row>
    <row r="588" spans="1:16" x14ac:dyDescent="0.25">
      <c r="A588" s="9" t="s">
        <v>20847</v>
      </c>
      <c r="B588" s="16" t="str">
        <f>VLOOKUP(MYRANKS_H[[#This Row],[PLAYERID]],PLAYERIDMAP[],COLUMN(PLAYERIDMAP[LASTNAME]),FALSE)</f>
        <v>Young</v>
      </c>
      <c r="C588" s="13" t="str">
        <f>VLOOKUP(MYRANKS_H[[#This Row],[PLAYERID]],PLAYERIDMAP[],COLUMN(PLAYERIDMAP[FIRSTNAME]),FALSE)</f>
        <v xml:space="preserve">Matt </v>
      </c>
      <c r="D588" s="13" t="str">
        <f>VLOOKUP(MYRANKS_H[[#This Row],[PLAYERID]],PLAYERIDMAP[],COLUMN(PLAYERIDMAP[TEAM]),FALSE)</f>
        <v>DET</v>
      </c>
      <c r="E588" s="13" t="str">
        <f>VLOOKUP(MYRANKS_H[[#This Row],[PLAYERID]],PLAYERIDMAP[],COLUMN(PLAYERIDMAP[POS]),FALSE)</f>
        <v>OF</v>
      </c>
      <c r="F588" s="13">
        <f>VLOOKUP(MYRANKS_H[[#This Row],[PLAYERID]],PLAYERIDMAP[],COLUMN(PLAYERIDMAP[IDFANGRAPHS]),FALSE)</f>
        <v>8989</v>
      </c>
      <c r="G588" s="13">
        <f>VLOOKUP(MYRANKS_H[[#This Row],[IDFRANGRAPHS]],STEAMER_H[],COLUMN(STEAMER_H[PA]),FALSE)</f>
        <v>100</v>
      </c>
      <c r="H588" s="13">
        <f>VLOOKUP(MYRANKS_H[[#This Row],[IDFRANGRAPHS]],STEAMER_H[],COLUMN(STEAMER_H[AB]),FALSE)</f>
        <v>88</v>
      </c>
      <c r="I588" s="13">
        <f>VLOOKUP(MYRANKS_H[[#This Row],[IDFRANGRAPHS]],STEAMER_H[],COLUMN(STEAMER_H[H]),FALSE)</f>
        <v>21</v>
      </c>
      <c r="J588" s="13">
        <f>VLOOKUP(MYRANKS_H[[#This Row],[IDFRANGRAPHS]],STEAMER_H[],COLUMN(STEAMER_H[HR]),FALSE)</f>
        <v>1</v>
      </c>
      <c r="K588" s="13">
        <f>VLOOKUP(MYRANKS_H[[#This Row],[IDFRANGRAPHS]],STEAMER_H[],COLUMN(STEAMER_H[R]),FALSE)</f>
        <v>10</v>
      </c>
      <c r="L588" s="13">
        <f>VLOOKUP(MYRANKS_H[[#This Row],[IDFRANGRAPHS]],STEAMER_H[],COLUMN(STEAMER_H[RBI]),FALSE)</f>
        <v>8</v>
      </c>
      <c r="M588" s="13">
        <f>VLOOKUP(MYRANKS_H[[#This Row],[IDFRANGRAPHS]],STEAMER_H[],COLUMN(STEAMER_H[BB]),FALSE)</f>
        <v>10</v>
      </c>
      <c r="N588" s="13">
        <f>VLOOKUP(MYRANKS_H[[#This Row],[IDFRANGRAPHS]],STEAMER_H[],COLUMN(STEAMER_H[SO]),FALSE)</f>
        <v>18</v>
      </c>
      <c r="O588" s="13">
        <f>VLOOKUP(MYRANKS_H[[#This Row],[IDFRANGRAPHS]],STEAMER_H[],COLUMN(STEAMER_H[SB]),FALSE)</f>
        <v>3</v>
      </c>
      <c r="P588" s="15">
        <f>MYRANKS_H[[#This Row],[H]]/MYRANKS_H[[#This Row],[AB]]</f>
        <v>0.23863636363636365</v>
      </c>
    </row>
    <row r="589" spans="1:16" x14ac:dyDescent="0.25">
      <c r="A589" s="9" t="s">
        <v>20850</v>
      </c>
      <c r="B589" s="16" t="str">
        <f>VLOOKUP(MYRANKS_H[[#This Row],[PLAYERID]],PLAYERIDMAP[],COLUMN(PLAYERIDMAP[LASTNAME]),FALSE)</f>
        <v>Young</v>
      </c>
      <c r="C589" s="13" t="str">
        <f>VLOOKUP(MYRANKS_H[[#This Row],[PLAYERID]],PLAYERIDMAP[],COLUMN(PLAYERIDMAP[FIRSTNAME]),FALSE)</f>
        <v xml:space="preserve">Michael </v>
      </c>
      <c r="D589" s="13" t="str">
        <f>VLOOKUP(MYRANKS_H[[#This Row],[PLAYERID]],PLAYERIDMAP[],COLUMN(PLAYERIDMAP[TEAM]),FALSE)</f>
        <v>PHI</v>
      </c>
      <c r="E589" s="13" t="str">
        <f>VLOOKUP(MYRANKS_H[[#This Row],[PLAYERID]],PLAYERIDMAP[],COLUMN(PLAYERIDMAP[POS]),FALSE)</f>
        <v>1B</v>
      </c>
      <c r="F589" s="13">
        <f>VLOOKUP(MYRANKS_H[[#This Row],[PLAYERID]],PLAYERIDMAP[],COLUMN(PLAYERIDMAP[IDFANGRAPHS]),FALSE)</f>
        <v>1286</v>
      </c>
      <c r="G589" s="13">
        <f>VLOOKUP(MYRANKS_H[[#This Row],[IDFRANGRAPHS]],STEAMER_H[],COLUMN(STEAMER_H[PA]),FALSE)</f>
        <v>564</v>
      </c>
      <c r="H589" s="13">
        <f>VLOOKUP(MYRANKS_H[[#This Row],[IDFRANGRAPHS]],STEAMER_H[],COLUMN(STEAMER_H[AB]),FALSE)</f>
        <v>521</v>
      </c>
      <c r="I589" s="13">
        <f>VLOOKUP(MYRANKS_H[[#This Row],[IDFRANGRAPHS]],STEAMER_H[],COLUMN(STEAMER_H[H]),FALSE)</f>
        <v>150</v>
      </c>
      <c r="J589" s="13">
        <f>VLOOKUP(MYRANKS_H[[#This Row],[IDFRANGRAPHS]],STEAMER_H[],COLUMN(STEAMER_H[HR]),FALSE)</f>
        <v>12</v>
      </c>
      <c r="K589" s="13">
        <f>VLOOKUP(MYRANKS_H[[#This Row],[IDFRANGRAPHS]],STEAMER_H[],COLUMN(STEAMER_H[R]),FALSE)</f>
        <v>63</v>
      </c>
      <c r="L589" s="13">
        <f>VLOOKUP(MYRANKS_H[[#This Row],[IDFRANGRAPHS]],STEAMER_H[],COLUMN(STEAMER_H[RBI]),FALSE)</f>
        <v>62</v>
      </c>
      <c r="M589" s="13">
        <f>VLOOKUP(MYRANKS_H[[#This Row],[IDFRANGRAPHS]],STEAMER_H[],COLUMN(STEAMER_H[BB]),FALSE)</f>
        <v>35</v>
      </c>
      <c r="N589" s="13">
        <f>VLOOKUP(MYRANKS_H[[#This Row],[IDFRANGRAPHS]],STEAMER_H[],COLUMN(STEAMER_H[SO]),FALSE)</f>
        <v>70</v>
      </c>
      <c r="O589" s="13">
        <f>VLOOKUP(MYRANKS_H[[#This Row],[IDFRANGRAPHS]],STEAMER_H[],COLUMN(STEAMER_H[SB]),FALSE)</f>
        <v>2</v>
      </c>
      <c r="P589" s="15">
        <f>MYRANKS_H[[#This Row],[H]]/MYRANKS_H[[#This Row],[AB]]</f>
        <v>0.28790786948176583</v>
      </c>
    </row>
    <row r="590" spans="1:16" x14ac:dyDescent="0.25">
      <c r="A590" s="9" t="s">
        <v>20862</v>
      </c>
      <c r="B590" s="16" t="str">
        <f>VLOOKUP(MYRANKS_H[[#This Row],[PLAYERID]],PLAYERIDMAP[],COLUMN(PLAYERIDMAP[LASTNAME]),FALSE)</f>
        <v>Zimmerman</v>
      </c>
      <c r="C590" s="13" t="str">
        <f>VLOOKUP(MYRANKS_H[[#This Row],[PLAYERID]],PLAYERIDMAP[],COLUMN(PLAYERIDMAP[FIRSTNAME]),FALSE)</f>
        <v xml:space="preserve">Ryan </v>
      </c>
      <c r="D590" s="13" t="str">
        <f>VLOOKUP(MYRANKS_H[[#This Row],[PLAYERID]],PLAYERIDMAP[],COLUMN(PLAYERIDMAP[TEAM]),FALSE)</f>
        <v>WAS</v>
      </c>
      <c r="E590" s="13" t="str">
        <f>VLOOKUP(MYRANKS_H[[#This Row],[PLAYERID]],PLAYERIDMAP[],COLUMN(PLAYERIDMAP[POS]),FALSE)</f>
        <v>3B</v>
      </c>
      <c r="F590" s="13">
        <f>VLOOKUP(MYRANKS_H[[#This Row],[PLAYERID]],PLAYERIDMAP[],COLUMN(PLAYERIDMAP[IDFANGRAPHS]),FALSE)</f>
        <v>4220</v>
      </c>
      <c r="G590" s="13">
        <f>VLOOKUP(MYRANKS_H[[#This Row],[IDFRANGRAPHS]],STEAMER_H[],COLUMN(STEAMER_H[PA]),FALSE)</f>
        <v>539</v>
      </c>
      <c r="H590" s="13">
        <f>VLOOKUP(MYRANKS_H[[#This Row],[IDFRANGRAPHS]],STEAMER_H[],COLUMN(STEAMER_H[AB]),FALSE)</f>
        <v>477</v>
      </c>
      <c r="I590" s="13">
        <f>VLOOKUP(MYRANKS_H[[#This Row],[IDFRANGRAPHS]],STEAMER_H[],COLUMN(STEAMER_H[H]),FALSE)</f>
        <v>134</v>
      </c>
      <c r="J590" s="13">
        <f>VLOOKUP(MYRANKS_H[[#This Row],[IDFRANGRAPHS]],STEAMER_H[],COLUMN(STEAMER_H[HR]),FALSE)</f>
        <v>21</v>
      </c>
      <c r="K590" s="13">
        <f>VLOOKUP(MYRANKS_H[[#This Row],[IDFRANGRAPHS]],STEAMER_H[],COLUMN(STEAMER_H[R]),FALSE)</f>
        <v>70</v>
      </c>
      <c r="L590" s="13">
        <f>VLOOKUP(MYRANKS_H[[#This Row],[IDFRANGRAPHS]],STEAMER_H[],COLUMN(STEAMER_H[RBI]),FALSE)</f>
        <v>74</v>
      </c>
      <c r="M590" s="13">
        <f>VLOOKUP(MYRANKS_H[[#This Row],[IDFRANGRAPHS]],STEAMER_H[],COLUMN(STEAMER_H[BB]),FALSE)</f>
        <v>55</v>
      </c>
      <c r="N590" s="13">
        <f>VLOOKUP(MYRANKS_H[[#This Row],[IDFRANGRAPHS]],STEAMER_H[],COLUMN(STEAMER_H[SO]),FALSE)</f>
        <v>93</v>
      </c>
      <c r="O590" s="13">
        <f>VLOOKUP(MYRANKS_H[[#This Row],[IDFRANGRAPHS]],STEAMER_H[],COLUMN(STEAMER_H[SB]),FALSE)</f>
        <v>3</v>
      </c>
      <c r="P590" s="15">
        <f>MYRANKS_H[[#This Row],[H]]/MYRANKS_H[[#This Row],[AB]]</f>
        <v>0.2809224318658281</v>
      </c>
    </row>
    <row r="591" spans="1:16" x14ac:dyDescent="0.25">
      <c r="A591" s="9" t="s">
        <v>20870</v>
      </c>
      <c r="B591" s="16" t="str">
        <f>VLOOKUP(MYRANKS_H[[#This Row],[PLAYERID]],PLAYERIDMAP[],COLUMN(PLAYERIDMAP[LASTNAME]),FALSE)</f>
        <v>Zobrist</v>
      </c>
      <c r="C591" s="13" t="str">
        <f>VLOOKUP(MYRANKS_H[[#This Row],[PLAYERID]],PLAYERIDMAP[],COLUMN(PLAYERIDMAP[FIRSTNAME]),FALSE)</f>
        <v xml:space="preserve">Ben </v>
      </c>
      <c r="D591" s="13" t="str">
        <f>VLOOKUP(MYRANKS_H[[#This Row],[PLAYERID]],PLAYERIDMAP[],COLUMN(PLAYERIDMAP[TEAM]),FALSE)</f>
        <v>TB</v>
      </c>
      <c r="E591" s="13" t="str">
        <f>VLOOKUP(MYRANKS_H[[#This Row],[PLAYERID]],PLAYERIDMAP[],COLUMN(PLAYERIDMAP[POS]),FALSE)</f>
        <v>SS</v>
      </c>
      <c r="F591" s="13">
        <f>VLOOKUP(MYRANKS_H[[#This Row],[PLAYERID]],PLAYERIDMAP[],COLUMN(PLAYERIDMAP[IDFANGRAPHS]),FALSE)</f>
        <v>7435</v>
      </c>
      <c r="G591" s="13">
        <f>VLOOKUP(MYRANKS_H[[#This Row],[IDFRANGRAPHS]],STEAMER_H[],COLUMN(STEAMER_H[PA]),FALSE)</f>
        <v>676</v>
      </c>
      <c r="H591" s="13">
        <f>VLOOKUP(MYRANKS_H[[#This Row],[IDFRANGRAPHS]],STEAMER_H[],COLUMN(STEAMER_H[AB]),FALSE)</f>
        <v>574</v>
      </c>
      <c r="I591" s="13">
        <f>VLOOKUP(MYRANKS_H[[#This Row],[IDFRANGRAPHS]],STEAMER_H[],COLUMN(STEAMER_H[H]),FALSE)</f>
        <v>150</v>
      </c>
      <c r="J591" s="13">
        <f>VLOOKUP(MYRANKS_H[[#This Row],[IDFRANGRAPHS]],STEAMER_H[],COLUMN(STEAMER_H[HR]),FALSE)</f>
        <v>19</v>
      </c>
      <c r="K591" s="13">
        <f>VLOOKUP(MYRANKS_H[[#This Row],[IDFRANGRAPHS]],STEAMER_H[],COLUMN(STEAMER_H[R]),FALSE)</f>
        <v>89</v>
      </c>
      <c r="L591" s="13">
        <f>VLOOKUP(MYRANKS_H[[#This Row],[IDFRANGRAPHS]],STEAMER_H[],COLUMN(STEAMER_H[RBI]),FALSE)</f>
        <v>77</v>
      </c>
      <c r="M591" s="13">
        <f>VLOOKUP(MYRANKS_H[[#This Row],[IDFRANGRAPHS]],STEAMER_H[],COLUMN(STEAMER_H[BB]),FALSE)</f>
        <v>90</v>
      </c>
      <c r="N591" s="13">
        <f>VLOOKUP(MYRANKS_H[[#This Row],[IDFRANGRAPHS]],STEAMER_H[],COLUMN(STEAMER_H[SO]),FALSE)</f>
        <v>112</v>
      </c>
      <c r="O591" s="13">
        <f>VLOOKUP(MYRANKS_H[[#This Row],[IDFRANGRAPHS]],STEAMER_H[],COLUMN(STEAMER_H[SB]),FALSE)</f>
        <v>11</v>
      </c>
      <c r="P591" s="15">
        <f>MYRANKS_H[[#This Row],[H]]/MYRANKS_H[[#This Row],[AB]]</f>
        <v>0.26132404181184671</v>
      </c>
    </row>
    <row r="592" spans="1:16" x14ac:dyDescent="0.25">
      <c r="A592" s="11" t="s">
        <v>20874</v>
      </c>
      <c r="B592" s="17" t="str">
        <f>VLOOKUP(MYRANKS_H[[#This Row],[PLAYERID]],PLAYERIDMAP[],COLUMN(PLAYERIDMAP[LASTNAME]),FALSE)</f>
        <v>Zunino</v>
      </c>
      <c r="C592" s="18" t="str">
        <f>VLOOKUP(MYRANKS_H[[#This Row],[PLAYERID]],PLAYERIDMAP[],COLUMN(PLAYERIDMAP[FIRSTNAME]),FALSE)</f>
        <v xml:space="preserve">Michael </v>
      </c>
      <c r="D592" s="18" t="str">
        <f>VLOOKUP(MYRANKS_H[[#This Row],[PLAYERID]],PLAYERIDMAP[],COLUMN(PLAYERIDMAP[TEAM]),FALSE)</f>
        <v>SEA</v>
      </c>
      <c r="E592" s="18" t="str">
        <f>VLOOKUP(MYRANKS_H[[#This Row],[PLAYERID]],PLAYERIDMAP[],COLUMN(PLAYERIDMAP[POS]),FALSE)</f>
        <v>C</v>
      </c>
      <c r="F592" s="18" t="str">
        <f>VLOOKUP(MYRANKS_H[[#This Row],[PLAYERID]],PLAYERIDMAP[],COLUMN(PLAYERIDMAP[IDFANGRAPHS]),FALSE)</f>
        <v>sa502422</v>
      </c>
      <c r="G592" s="18">
        <f>VLOOKUP(MYRANKS_H[[#This Row],[IDFRANGRAPHS]],STEAMER_H[],COLUMN(STEAMER_H[PA]),FALSE)</f>
        <v>139</v>
      </c>
      <c r="H592" s="18">
        <f>VLOOKUP(MYRANKS_H[[#This Row],[IDFRANGRAPHS]],STEAMER_H[],COLUMN(STEAMER_H[AB]),FALSE)</f>
        <v>126</v>
      </c>
      <c r="I592" s="18">
        <f>VLOOKUP(MYRANKS_H[[#This Row],[IDFRANGRAPHS]],STEAMER_H[],COLUMN(STEAMER_H[H]),FALSE)</f>
        <v>31</v>
      </c>
      <c r="J592" s="18">
        <f>VLOOKUP(MYRANKS_H[[#This Row],[IDFRANGRAPHS]],STEAMER_H[],COLUMN(STEAMER_H[HR]),FALSE)</f>
        <v>3</v>
      </c>
      <c r="K592" s="18">
        <f>VLOOKUP(MYRANKS_H[[#This Row],[IDFRANGRAPHS]],STEAMER_H[],COLUMN(STEAMER_H[R]),FALSE)</f>
        <v>14</v>
      </c>
      <c r="L592" s="18">
        <f>VLOOKUP(MYRANKS_H[[#This Row],[IDFRANGRAPHS]],STEAMER_H[],COLUMN(STEAMER_H[RBI]),FALSE)</f>
        <v>15</v>
      </c>
      <c r="M592" s="18">
        <f>VLOOKUP(MYRANKS_H[[#This Row],[IDFRANGRAPHS]],STEAMER_H[],COLUMN(STEAMER_H[BB]),FALSE)</f>
        <v>10</v>
      </c>
      <c r="N592" s="18">
        <f>VLOOKUP(MYRANKS_H[[#This Row],[IDFRANGRAPHS]],STEAMER_H[],COLUMN(STEAMER_H[SO]),FALSE)</f>
        <v>27</v>
      </c>
      <c r="O592" s="18">
        <f>VLOOKUP(MYRANKS_H[[#This Row],[IDFRANGRAPHS]],STEAMER_H[],COLUMN(STEAMER_H[SB]),FALSE)</f>
        <v>1</v>
      </c>
      <c r="P592" s="19">
        <f>MYRANKS_H[[#This Row],[H]]/MYRANKS_H[[#This Row],[AB]]</f>
        <v>0.24603174603174602</v>
      </c>
    </row>
  </sheetData>
  <pageMargins left="0.7" right="0.7" top="0.75" bottom="0.75" header="0.3" footer="0.3"/>
  <pageSetup orientation="portrait" verticalDpi="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R543"/>
  <sheetViews>
    <sheetView topLeftCell="B1" workbookViewId="0">
      <selection activeCell="F5" sqref="F5"/>
    </sheetView>
  </sheetViews>
  <sheetFormatPr defaultRowHeight="15" x14ac:dyDescent="0.25"/>
  <cols>
    <col min="1" max="1" width="11.42578125" customWidth="1"/>
    <col min="17" max="18" width="9.140625" style="30"/>
  </cols>
  <sheetData>
    <row r="1" spans="1:18" x14ac:dyDescent="0.25">
      <c r="A1" t="s">
        <v>20878</v>
      </c>
      <c r="B1" t="s">
        <v>20879</v>
      </c>
      <c r="C1" t="s">
        <v>20880</v>
      </c>
      <c r="D1" t="s">
        <v>16890</v>
      </c>
      <c r="E1" t="s">
        <v>16891</v>
      </c>
      <c r="F1" t="s">
        <v>16892</v>
      </c>
      <c r="G1" t="s">
        <v>1332</v>
      </c>
      <c r="H1" t="s">
        <v>1335</v>
      </c>
      <c r="I1" t="s">
        <v>1336</v>
      </c>
      <c r="J1" t="s">
        <v>1337</v>
      </c>
      <c r="K1" t="s">
        <v>1327</v>
      </c>
      <c r="L1" t="s">
        <v>1338</v>
      </c>
      <c r="M1" t="s">
        <v>1324</v>
      </c>
      <c r="N1" t="s">
        <v>1320</v>
      </c>
      <c r="O1" t="s">
        <v>1321</v>
      </c>
      <c r="P1" t="s">
        <v>1342</v>
      </c>
      <c r="Q1" s="30" t="s">
        <v>1334</v>
      </c>
      <c r="R1" s="30" t="s">
        <v>1339</v>
      </c>
    </row>
    <row r="2" spans="1:18" x14ac:dyDescent="0.25">
      <c r="A2" s="21" t="s">
        <v>16903</v>
      </c>
      <c r="B2" s="24" t="str">
        <f>VLOOKUP(MYRANKS_P[[#This Row],[PLAYERID]],PLAYERIDMAP[],COLUMN(PLAYERIDMAP[LASTNAME]),FALSE)</f>
        <v>Aardsma</v>
      </c>
      <c r="C2" s="24" t="str">
        <f>VLOOKUP(MYRANKS_P[[#This Row],[PLAYERID]],PLAYERIDMAP[],COLUMN(PLAYERIDMAP[FIRSTNAME]),FALSE)</f>
        <v xml:space="preserve">David </v>
      </c>
      <c r="D2" s="24" t="str">
        <f>VLOOKUP(MYRANKS_P[[#This Row],[PLAYERID]],PLAYERIDMAP[],COLUMN(PLAYERIDMAP[TEAM]),FALSE)</f>
        <v>NYY</v>
      </c>
      <c r="E2" s="24" t="str">
        <f>VLOOKUP(MYRANKS_P[[#This Row],[PLAYERID]],PLAYERIDMAP[],COLUMN(PLAYERIDMAP[POS]),FALSE)</f>
        <v>P</v>
      </c>
      <c r="F2" s="24">
        <f>VLOOKUP(MYRANKS_P[[#This Row],[PLAYERID]],PLAYERIDMAP[],COLUMN(PLAYERIDMAP[IDFANGRAPHS]),FALSE)</f>
        <v>1902</v>
      </c>
      <c r="G2" s="27">
        <f>VLOOKUP(MYRANKS_P[[#This Row],[IDFANGRAPHS]],STEAMER_P[],COLUMN(STEAMER_P[W]),FALSE)</f>
        <v>2</v>
      </c>
      <c r="H2" s="27">
        <f>VLOOKUP(MYRANKS_P[[#This Row],[IDFANGRAPHS]],STEAMER_P[],COLUMN(STEAMER_P[GS]),FALSE)</f>
        <v>0</v>
      </c>
      <c r="I2" s="27">
        <f>VLOOKUP(MYRANKS_P[[#This Row],[IDFANGRAPHS]],STEAMER_P[],COLUMN(STEAMER_P[SV]),FALSE)</f>
        <v>0</v>
      </c>
      <c r="J2" s="27">
        <f>VLOOKUP(MYRANKS_P[[#This Row],[IDFANGRAPHS]],STEAMER_P[],COLUMN(STEAMER_P[IP]),FALSE)</f>
        <v>30</v>
      </c>
      <c r="K2" s="27">
        <f>VLOOKUP(MYRANKS_P[[#This Row],[IDFANGRAPHS]],STEAMER_P[],COLUMN(STEAMER_P[H]),FALSE)</f>
        <v>30</v>
      </c>
      <c r="L2" s="27">
        <f>VLOOKUP(MYRANKS_P[[#This Row],[IDFANGRAPHS]],STEAMER_P[],COLUMN(STEAMER_P[ER]),FALSE)</f>
        <v>14</v>
      </c>
      <c r="M2" s="27">
        <f>VLOOKUP(MYRANKS_P[[#This Row],[IDFANGRAPHS]],STEAMER_P[],COLUMN(STEAMER_P[HR]),FALSE)</f>
        <v>4</v>
      </c>
      <c r="N2" s="27">
        <f>VLOOKUP(MYRANKS_P[[#This Row],[IDFANGRAPHS]],STEAMER_P[],COLUMN(STEAMER_P[SO]),FALSE)</f>
        <v>23</v>
      </c>
      <c r="O2" s="27">
        <f>VLOOKUP(MYRANKS_P[[#This Row],[IDFANGRAPHS]],STEAMER_P[],COLUMN(STEAMER_P[BB]),FALSE)</f>
        <v>14</v>
      </c>
      <c r="P2" s="27">
        <f>VLOOKUP(MYRANKS_P[[#This Row],[IDFANGRAPHS]],STEAMER_P[],COLUMN(STEAMER_P[FIP]),FALSE)</f>
        <v>4.58</v>
      </c>
      <c r="Q2" s="31">
        <f>MYRANKS_P[[#This Row],[ER]]*9/MYRANKS_P[[#This Row],[IP]]</f>
        <v>4.2</v>
      </c>
      <c r="R2" s="31">
        <f>(MYRANKS_P[[#This Row],[BB]]+MYRANKS_P[[#This Row],[H]])/MYRANKS_P[[#This Row],[IP]]</f>
        <v>1.4666666666666666</v>
      </c>
    </row>
    <row r="3" spans="1:18" x14ac:dyDescent="0.25">
      <c r="A3" s="20" t="s">
        <v>16909</v>
      </c>
      <c r="B3" s="23" t="str">
        <f>VLOOKUP(MYRANKS_P[[#This Row],[PLAYERID]],PLAYERIDMAP[],COLUMN(PLAYERIDMAP[LASTNAME]),FALSE)</f>
        <v>Abad</v>
      </c>
      <c r="C3" s="23" t="str">
        <f>VLOOKUP(MYRANKS_P[[#This Row],[PLAYERID]],PLAYERIDMAP[],COLUMN(PLAYERIDMAP[FIRSTNAME]),FALSE)</f>
        <v xml:space="preserve">Fernando </v>
      </c>
      <c r="D3" s="23" t="str">
        <f>VLOOKUP(MYRANKS_P[[#This Row],[PLAYERID]],PLAYERIDMAP[],COLUMN(PLAYERIDMAP[TEAM]),FALSE)</f>
        <v>HOU</v>
      </c>
      <c r="E3" s="23" t="str">
        <f>VLOOKUP(MYRANKS_P[[#This Row],[PLAYERID]],PLAYERIDMAP[],COLUMN(PLAYERIDMAP[POS]),FALSE)</f>
        <v>P</v>
      </c>
      <c r="F3" s="23">
        <f>VLOOKUP(MYRANKS_P[[#This Row],[PLAYERID]],PLAYERIDMAP[],COLUMN(PLAYERIDMAP[IDFANGRAPHS]),FALSE)</f>
        <v>4994</v>
      </c>
      <c r="G3" s="26">
        <f>VLOOKUP(MYRANKS_P[[#This Row],[IDFANGRAPHS]],STEAMER_P[],COLUMN(STEAMER_P[W]),FALSE)</f>
        <v>2</v>
      </c>
      <c r="H3" s="26">
        <f>VLOOKUP(MYRANKS_P[[#This Row],[IDFANGRAPHS]],STEAMER_P[],COLUMN(STEAMER_P[GS]),FALSE)</f>
        <v>0</v>
      </c>
      <c r="I3" s="26">
        <f>VLOOKUP(MYRANKS_P[[#This Row],[IDFANGRAPHS]],STEAMER_P[],COLUMN(STEAMER_P[SV]),FALSE)</f>
        <v>0</v>
      </c>
      <c r="J3" s="26">
        <f>VLOOKUP(MYRANKS_P[[#This Row],[IDFANGRAPHS]],STEAMER_P[],COLUMN(STEAMER_P[IP]),FALSE)</f>
        <v>30</v>
      </c>
      <c r="K3" s="26">
        <f>VLOOKUP(MYRANKS_P[[#This Row],[IDFANGRAPHS]],STEAMER_P[],COLUMN(STEAMER_P[H]),FALSE)</f>
        <v>29</v>
      </c>
      <c r="L3" s="26">
        <f>VLOOKUP(MYRANKS_P[[#This Row],[IDFANGRAPHS]],STEAMER_P[],COLUMN(STEAMER_P[ER]),FALSE)</f>
        <v>13</v>
      </c>
      <c r="M3" s="26">
        <f>VLOOKUP(MYRANKS_P[[#This Row],[IDFANGRAPHS]],STEAMER_P[],COLUMN(STEAMER_P[HR]),FALSE)</f>
        <v>4</v>
      </c>
      <c r="N3" s="26">
        <f>VLOOKUP(MYRANKS_P[[#This Row],[IDFANGRAPHS]],STEAMER_P[],COLUMN(STEAMER_P[SO]),FALSE)</f>
        <v>24</v>
      </c>
      <c r="O3" s="26">
        <f>VLOOKUP(MYRANKS_P[[#This Row],[IDFANGRAPHS]],STEAMER_P[],COLUMN(STEAMER_P[BB]),FALSE)</f>
        <v>11</v>
      </c>
      <c r="P3" s="26">
        <f>VLOOKUP(MYRANKS_P[[#This Row],[IDFANGRAPHS]],STEAMER_P[],COLUMN(STEAMER_P[FIP]),FALSE)</f>
        <v>4.3099999999999996</v>
      </c>
      <c r="Q3" s="29">
        <f>MYRANKS_P[[#This Row],[ER]]*9/MYRANKS_P[[#This Row],[IP]]</f>
        <v>3.9</v>
      </c>
      <c r="R3" s="29">
        <f>(MYRANKS_P[[#This Row],[BB]]+MYRANKS_P[[#This Row],[H]])/MYRANKS_P[[#This Row],[IP]]</f>
        <v>1.3333333333333333</v>
      </c>
    </row>
    <row r="4" spans="1:18" x14ac:dyDescent="0.25">
      <c r="A4" s="21" t="s">
        <v>16925</v>
      </c>
      <c r="B4" s="23" t="str">
        <f>VLOOKUP(MYRANKS_P[[#This Row],[PLAYERID]],PLAYERIDMAP[],COLUMN(PLAYERIDMAP[LASTNAME]),FALSE)</f>
        <v>Accardo</v>
      </c>
      <c r="C4" s="23" t="str">
        <f>VLOOKUP(MYRANKS_P[[#This Row],[PLAYERID]],PLAYERIDMAP[],COLUMN(PLAYERIDMAP[FIRSTNAME]),FALSE)</f>
        <v xml:space="preserve">Jeremy </v>
      </c>
      <c r="D4" s="23" t="str">
        <f>VLOOKUP(MYRANKS_P[[#This Row],[PLAYERID]],PLAYERIDMAP[],COLUMN(PLAYERIDMAP[TEAM]),FALSE)</f>
        <v>OAK</v>
      </c>
      <c r="E4" s="23" t="str">
        <f>VLOOKUP(MYRANKS_P[[#This Row],[PLAYERID]],PLAYERIDMAP[],COLUMN(PLAYERIDMAP[POS]),FALSE)</f>
        <v>P</v>
      </c>
      <c r="F4" s="23">
        <f>VLOOKUP(MYRANKS_P[[#This Row],[PLAYERID]],PLAYERIDMAP[],COLUMN(PLAYERIDMAP[IDFANGRAPHS]),FALSE)</f>
        <v>6428</v>
      </c>
      <c r="G4" s="26">
        <f>VLOOKUP(MYRANKS_P[[#This Row],[IDFANGRAPHS]],STEAMER_P[],COLUMN(STEAMER_P[W]),FALSE)</f>
        <v>2</v>
      </c>
      <c r="H4" s="26">
        <f>VLOOKUP(MYRANKS_P[[#This Row],[IDFANGRAPHS]],STEAMER_P[],COLUMN(STEAMER_P[GS]),FALSE)</f>
        <v>0</v>
      </c>
      <c r="I4" s="26">
        <f>VLOOKUP(MYRANKS_P[[#This Row],[IDFANGRAPHS]],STEAMER_P[],COLUMN(STEAMER_P[SV]),FALSE)</f>
        <v>0</v>
      </c>
      <c r="J4" s="26">
        <f>VLOOKUP(MYRANKS_P[[#This Row],[IDFANGRAPHS]],STEAMER_P[],COLUMN(STEAMER_P[IP]),FALSE)</f>
        <v>30</v>
      </c>
      <c r="K4" s="26">
        <f>VLOOKUP(MYRANKS_P[[#This Row],[IDFANGRAPHS]],STEAMER_P[],COLUMN(STEAMER_P[H]),FALSE)</f>
        <v>31</v>
      </c>
      <c r="L4" s="26">
        <f>VLOOKUP(MYRANKS_P[[#This Row],[IDFANGRAPHS]],STEAMER_P[],COLUMN(STEAMER_P[ER]),FALSE)</f>
        <v>14</v>
      </c>
      <c r="M4" s="26">
        <f>VLOOKUP(MYRANKS_P[[#This Row],[IDFANGRAPHS]],STEAMER_P[],COLUMN(STEAMER_P[HR]),FALSE)</f>
        <v>3</v>
      </c>
      <c r="N4" s="26">
        <f>VLOOKUP(MYRANKS_P[[#This Row],[IDFANGRAPHS]],STEAMER_P[],COLUMN(STEAMER_P[SO]),FALSE)</f>
        <v>20</v>
      </c>
      <c r="O4" s="26">
        <f>VLOOKUP(MYRANKS_P[[#This Row],[IDFANGRAPHS]],STEAMER_P[],COLUMN(STEAMER_P[BB]),FALSE)</f>
        <v>13</v>
      </c>
      <c r="P4" s="26">
        <f>VLOOKUP(MYRANKS_P[[#This Row],[IDFANGRAPHS]],STEAMER_P[],COLUMN(STEAMER_P[FIP]),FALSE)</f>
        <v>4.5</v>
      </c>
      <c r="Q4" s="29">
        <f>MYRANKS_P[[#This Row],[ER]]*9/MYRANKS_P[[#This Row],[IP]]</f>
        <v>4.2</v>
      </c>
      <c r="R4" s="29">
        <f>(MYRANKS_P[[#This Row],[BB]]+MYRANKS_P[[#This Row],[H]])/MYRANKS_P[[#This Row],[IP]]</f>
        <v>1.4666666666666666</v>
      </c>
    </row>
    <row r="5" spans="1:18" x14ac:dyDescent="0.25">
      <c r="A5" s="20" t="s">
        <v>16930</v>
      </c>
      <c r="B5" s="23" t="str">
        <f>VLOOKUP(MYRANKS_P[[#This Row],[PLAYERID]],PLAYERIDMAP[],COLUMN(PLAYERIDMAP[LASTNAME]),FALSE)</f>
        <v>Aceves</v>
      </c>
      <c r="C5" s="23" t="str">
        <f>VLOOKUP(MYRANKS_P[[#This Row],[PLAYERID]],PLAYERIDMAP[],COLUMN(PLAYERIDMAP[FIRSTNAME]),FALSE)</f>
        <v xml:space="preserve">Alfredo </v>
      </c>
      <c r="D5" s="23" t="str">
        <f>VLOOKUP(MYRANKS_P[[#This Row],[PLAYERID]],PLAYERIDMAP[],COLUMN(PLAYERIDMAP[TEAM]),FALSE)</f>
        <v>BOS</v>
      </c>
      <c r="E5" s="23" t="str">
        <f>VLOOKUP(MYRANKS_P[[#This Row],[PLAYERID]],PLAYERIDMAP[],COLUMN(PLAYERIDMAP[POS]),FALSE)</f>
        <v>P</v>
      </c>
      <c r="F5" s="23">
        <f>VLOOKUP(MYRANKS_P[[#This Row],[PLAYERID]],PLAYERIDMAP[],COLUMN(PLAYERIDMAP[IDFANGRAPHS]),FALSE)</f>
        <v>5164</v>
      </c>
      <c r="G5" s="26">
        <f>VLOOKUP(MYRANKS_P[[#This Row],[IDFANGRAPHS]],STEAMER_P[],COLUMN(STEAMER_P[W]),FALSE)</f>
        <v>5</v>
      </c>
      <c r="H5" s="26">
        <f>VLOOKUP(MYRANKS_P[[#This Row],[IDFANGRAPHS]],STEAMER_P[],COLUMN(STEAMER_P[GS]),FALSE)</f>
        <v>3</v>
      </c>
      <c r="I5" s="26">
        <f>VLOOKUP(MYRANKS_P[[#This Row],[IDFANGRAPHS]],STEAMER_P[],COLUMN(STEAMER_P[SV]),FALSE)</f>
        <v>2</v>
      </c>
      <c r="J5" s="26">
        <f>VLOOKUP(MYRANKS_P[[#This Row],[IDFANGRAPHS]],STEAMER_P[],COLUMN(STEAMER_P[IP]),FALSE)</f>
        <v>84</v>
      </c>
      <c r="K5" s="26">
        <f>VLOOKUP(MYRANKS_P[[#This Row],[IDFANGRAPHS]],STEAMER_P[],COLUMN(STEAMER_P[H]),FALSE)</f>
        <v>85</v>
      </c>
      <c r="L5" s="26">
        <f>VLOOKUP(MYRANKS_P[[#This Row],[IDFANGRAPHS]],STEAMER_P[],COLUMN(STEAMER_P[ER]),FALSE)</f>
        <v>40</v>
      </c>
      <c r="M5" s="26">
        <f>VLOOKUP(MYRANKS_P[[#This Row],[IDFANGRAPHS]],STEAMER_P[],COLUMN(STEAMER_P[HR]),FALSE)</f>
        <v>10</v>
      </c>
      <c r="N5" s="26">
        <f>VLOOKUP(MYRANKS_P[[#This Row],[IDFANGRAPHS]],STEAMER_P[],COLUMN(STEAMER_P[SO]),FALSE)</f>
        <v>62</v>
      </c>
      <c r="O5" s="26">
        <f>VLOOKUP(MYRANKS_P[[#This Row],[IDFANGRAPHS]],STEAMER_P[],COLUMN(STEAMER_P[BB]),FALSE)</f>
        <v>34</v>
      </c>
      <c r="P5" s="26">
        <f>VLOOKUP(MYRANKS_P[[#This Row],[IDFANGRAPHS]],STEAMER_P[],COLUMN(STEAMER_P[FIP]),FALSE)</f>
        <v>4.53</v>
      </c>
      <c r="Q5" s="29">
        <f>MYRANKS_P[[#This Row],[ER]]*9/MYRANKS_P[[#This Row],[IP]]</f>
        <v>4.2857142857142856</v>
      </c>
      <c r="R5" s="29">
        <f>(MYRANKS_P[[#This Row],[BB]]+MYRANKS_P[[#This Row],[H]])/MYRANKS_P[[#This Row],[IP]]</f>
        <v>1.4166666666666667</v>
      </c>
    </row>
    <row r="6" spans="1:18" x14ac:dyDescent="0.25">
      <c r="A6" s="21" t="s">
        <v>16946</v>
      </c>
      <c r="B6" s="23" t="str">
        <f>VLOOKUP(MYRANKS_P[[#This Row],[PLAYERID]],PLAYERIDMAP[],COLUMN(PLAYERIDMAP[LASTNAME]),FALSE)</f>
        <v>Adams</v>
      </c>
      <c r="C6" s="23" t="str">
        <f>VLOOKUP(MYRANKS_P[[#This Row],[PLAYERID]],PLAYERIDMAP[],COLUMN(PLAYERIDMAP[FIRSTNAME]),FALSE)</f>
        <v xml:space="preserve">Mike </v>
      </c>
      <c r="D6" s="23" t="str">
        <f>VLOOKUP(MYRANKS_P[[#This Row],[PLAYERID]],PLAYERIDMAP[],COLUMN(PLAYERIDMAP[TEAM]),FALSE)</f>
        <v>PHI</v>
      </c>
      <c r="E6" s="23" t="str">
        <f>VLOOKUP(MYRANKS_P[[#This Row],[PLAYERID]],PLAYERIDMAP[],COLUMN(PLAYERIDMAP[POS]),FALSE)</f>
        <v>P</v>
      </c>
      <c r="F6" s="23">
        <f>VLOOKUP(MYRANKS_P[[#This Row],[PLAYERID]],PLAYERIDMAP[],COLUMN(PLAYERIDMAP[IDFANGRAPHS]),FALSE)</f>
        <v>1937</v>
      </c>
      <c r="G6" s="26">
        <f>VLOOKUP(MYRANKS_P[[#This Row],[IDFANGRAPHS]],STEAMER_P[],COLUMN(STEAMER_P[W]),FALSE)</f>
        <v>3</v>
      </c>
      <c r="H6" s="26">
        <f>VLOOKUP(MYRANKS_P[[#This Row],[IDFANGRAPHS]],STEAMER_P[],COLUMN(STEAMER_P[GS]),FALSE)</f>
        <v>0</v>
      </c>
      <c r="I6" s="26">
        <f>VLOOKUP(MYRANKS_P[[#This Row],[IDFANGRAPHS]],STEAMER_P[],COLUMN(STEAMER_P[SV]),FALSE)</f>
        <v>1</v>
      </c>
      <c r="J6" s="26">
        <f>VLOOKUP(MYRANKS_P[[#This Row],[IDFANGRAPHS]],STEAMER_P[],COLUMN(STEAMER_P[IP]),FALSE)</f>
        <v>50</v>
      </c>
      <c r="K6" s="26">
        <f>VLOOKUP(MYRANKS_P[[#This Row],[IDFANGRAPHS]],STEAMER_P[],COLUMN(STEAMER_P[H]),FALSE)</f>
        <v>47</v>
      </c>
      <c r="L6" s="26">
        <f>VLOOKUP(MYRANKS_P[[#This Row],[IDFANGRAPHS]],STEAMER_P[],COLUMN(STEAMER_P[ER]),FALSE)</f>
        <v>19</v>
      </c>
      <c r="M6" s="26">
        <f>VLOOKUP(MYRANKS_P[[#This Row],[IDFANGRAPHS]],STEAMER_P[],COLUMN(STEAMER_P[HR]),FALSE)</f>
        <v>5</v>
      </c>
      <c r="N6" s="26">
        <f>VLOOKUP(MYRANKS_P[[#This Row],[IDFANGRAPHS]],STEAMER_P[],COLUMN(STEAMER_P[SO]),FALSE)</f>
        <v>44</v>
      </c>
      <c r="O6" s="26">
        <f>VLOOKUP(MYRANKS_P[[#This Row],[IDFANGRAPHS]],STEAMER_P[],COLUMN(STEAMER_P[BB]),FALSE)</f>
        <v>16</v>
      </c>
      <c r="P6" s="26">
        <f>VLOOKUP(MYRANKS_P[[#This Row],[IDFANGRAPHS]],STEAMER_P[],COLUMN(STEAMER_P[FIP]),FALSE)</f>
        <v>3.67</v>
      </c>
      <c r="Q6" s="29">
        <f>MYRANKS_P[[#This Row],[ER]]*9/MYRANKS_P[[#This Row],[IP]]</f>
        <v>3.42</v>
      </c>
      <c r="R6" s="29">
        <f>(MYRANKS_P[[#This Row],[BB]]+MYRANKS_P[[#This Row],[H]])/MYRANKS_P[[#This Row],[IP]]</f>
        <v>1.26</v>
      </c>
    </row>
    <row r="7" spans="1:18" x14ac:dyDescent="0.25">
      <c r="A7" s="20" t="s">
        <v>16951</v>
      </c>
      <c r="B7" s="23" t="str">
        <f>VLOOKUP(MYRANKS_P[[#This Row],[PLAYERID]],PLAYERIDMAP[],COLUMN(PLAYERIDMAP[LASTNAME]),FALSE)</f>
        <v>Affeldt</v>
      </c>
      <c r="C7" s="23" t="str">
        <f>VLOOKUP(MYRANKS_P[[#This Row],[PLAYERID]],PLAYERIDMAP[],COLUMN(PLAYERIDMAP[FIRSTNAME]),FALSE)</f>
        <v xml:space="preserve">Jeremy </v>
      </c>
      <c r="D7" s="23" t="str">
        <f>VLOOKUP(MYRANKS_P[[#This Row],[PLAYERID]],PLAYERIDMAP[],COLUMN(PLAYERIDMAP[TEAM]),FALSE)</f>
        <v>SF</v>
      </c>
      <c r="E7" s="23" t="str">
        <f>VLOOKUP(MYRANKS_P[[#This Row],[PLAYERID]],PLAYERIDMAP[],COLUMN(PLAYERIDMAP[POS]),FALSE)</f>
        <v>P</v>
      </c>
      <c r="F7" s="23">
        <f>VLOOKUP(MYRANKS_P[[#This Row],[PLAYERID]],PLAYERIDMAP[],COLUMN(PLAYERIDMAP[IDFANGRAPHS]),FALSE)</f>
        <v>583</v>
      </c>
      <c r="G7" s="26">
        <f>VLOOKUP(MYRANKS_P[[#This Row],[IDFANGRAPHS]],STEAMER_P[],COLUMN(STEAMER_P[W]),FALSE)</f>
        <v>3</v>
      </c>
      <c r="H7" s="26">
        <f>VLOOKUP(MYRANKS_P[[#This Row],[IDFANGRAPHS]],STEAMER_P[],COLUMN(STEAMER_P[GS]),FALSE)</f>
        <v>0</v>
      </c>
      <c r="I7" s="26">
        <f>VLOOKUP(MYRANKS_P[[#This Row],[IDFANGRAPHS]],STEAMER_P[],COLUMN(STEAMER_P[SV]),FALSE)</f>
        <v>0</v>
      </c>
      <c r="J7" s="26">
        <f>VLOOKUP(MYRANKS_P[[#This Row],[IDFANGRAPHS]],STEAMER_P[],COLUMN(STEAMER_P[IP]),FALSE)</f>
        <v>54</v>
      </c>
      <c r="K7" s="26">
        <f>VLOOKUP(MYRANKS_P[[#This Row],[IDFANGRAPHS]],STEAMER_P[],COLUMN(STEAMER_P[H]),FALSE)</f>
        <v>50</v>
      </c>
      <c r="L7" s="26">
        <f>VLOOKUP(MYRANKS_P[[#This Row],[IDFANGRAPHS]],STEAMER_P[],COLUMN(STEAMER_P[ER]),FALSE)</f>
        <v>20</v>
      </c>
      <c r="M7" s="26">
        <f>VLOOKUP(MYRANKS_P[[#This Row],[IDFANGRAPHS]],STEAMER_P[],COLUMN(STEAMER_P[HR]),FALSE)</f>
        <v>3</v>
      </c>
      <c r="N7" s="26">
        <f>VLOOKUP(MYRANKS_P[[#This Row],[IDFANGRAPHS]],STEAMER_P[],COLUMN(STEAMER_P[SO]),FALSE)</f>
        <v>46</v>
      </c>
      <c r="O7" s="26">
        <f>VLOOKUP(MYRANKS_P[[#This Row],[IDFANGRAPHS]],STEAMER_P[],COLUMN(STEAMER_P[BB]),FALSE)</f>
        <v>22</v>
      </c>
      <c r="P7" s="26">
        <f>VLOOKUP(MYRANKS_P[[#This Row],[IDFANGRAPHS]],STEAMER_P[],COLUMN(STEAMER_P[FIP]),FALSE)</f>
        <v>3.48</v>
      </c>
      <c r="Q7" s="29">
        <f>MYRANKS_P[[#This Row],[ER]]*9/MYRANKS_P[[#This Row],[IP]]</f>
        <v>3.3333333333333335</v>
      </c>
      <c r="R7" s="29">
        <f>(MYRANKS_P[[#This Row],[BB]]+MYRANKS_P[[#This Row],[H]])/MYRANKS_P[[#This Row],[IP]]</f>
        <v>1.3333333333333333</v>
      </c>
    </row>
    <row r="8" spans="1:18" x14ac:dyDescent="0.25">
      <c r="A8" s="21" t="s">
        <v>16955</v>
      </c>
      <c r="B8" s="23" t="str">
        <f>VLOOKUP(MYRANKS_P[[#This Row],[PLAYERID]],PLAYERIDMAP[],COLUMN(PLAYERIDMAP[LASTNAME]),FALSE)</f>
        <v>Albers</v>
      </c>
      <c r="C8" s="23" t="str">
        <f>VLOOKUP(MYRANKS_P[[#This Row],[PLAYERID]],PLAYERIDMAP[],COLUMN(PLAYERIDMAP[FIRSTNAME]),FALSE)</f>
        <v xml:space="preserve">Matt </v>
      </c>
      <c r="D8" s="23" t="str">
        <f>VLOOKUP(MYRANKS_P[[#This Row],[PLAYERID]],PLAYERIDMAP[],COLUMN(PLAYERIDMAP[TEAM]),FALSE)</f>
        <v>CLE</v>
      </c>
      <c r="E8" s="23" t="str">
        <f>VLOOKUP(MYRANKS_P[[#This Row],[PLAYERID]],PLAYERIDMAP[],COLUMN(PLAYERIDMAP[POS]),FALSE)</f>
        <v>P</v>
      </c>
      <c r="F8" s="23">
        <f>VLOOKUP(MYRANKS_P[[#This Row],[PLAYERID]],PLAYERIDMAP[],COLUMN(PLAYERIDMAP[IDFANGRAPHS]),FALSE)</f>
        <v>4300</v>
      </c>
      <c r="G8" s="26">
        <f>VLOOKUP(MYRANKS_P[[#This Row],[IDFANGRAPHS]],STEAMER_P[],COLUMN(STEAMER_P[W]),FALSE)</f>
        <v>3</v>
      </c>
      <c r="H8" s="26">
        <f>VLOOKUP(MYRANKS_P[[#This Row],[IDFANGRAPHS]],STEAMER_P[],COLUMN(STEAMER_P[GS]),FALSE)</f>
        <v>0</v>
      </c>
      <c r="I8" s="26">
        <f>VLOOKUP(MYRANKS_P[[#This Row],[IDFANGRAPHS]],STEAMER_P[],COLUMN(STEAMER_P[SV]),FALSE)</f>
        <v>0</v>
      </c>
      <c r="J8" s="26">
        <f>VLOOKUP(MYRANKS_P[[#This Row],[IDFANGRAPHS]],STEAMER_P[],COLUMN(STEAMER_P[IP]),FALSE)</f>
        <v>45</v>
      </c>
      <c r="K8" s="26">
        <f>VLOOKUP(MYRANKS_P[[#This Row],[IDFANGRAPHS]],STEAMER_P[],COLUMN(STEAMER_P[H]),FALSE)</f>
        <v>43</v>
      </c>
      <c r="L8" s="26">
        <f>VLOOKUP(MYRANKS_P[[#This Row],[IDFANGRAPHS]],STEAMER_P[],COLUMN(STEAMER_P[ER]),FALSE)</f>
        <v>19</v>
      </c>
      <c r="M8" s="26">
        <f>VLOOKUP(MYRANKS_P[[#This Row],[IDFANGRAPHS]],STEAMER_P[],COLUMN(STEAMER_P[HR]),FALSE)</f>
        <v>4</v>
      </c>
      <c r="N8" s="26">
        <f>VLOOKUP(MYRANKS_P[[#This Row],[IDFANGRAPHS]],STEAMER_P[],COLUMN(STEAMER_P[SO]),FALSE)</f>
        <v>36</v>
      </c>
      <c r="O8" s="26">
        <f>VLOOKUP(MYRANKS_P[[#This Row],[IDFANGRAPHS]],STEAMER_P[],COLUMN(STEAMER_P[BB]),FALSE)</f>
        <v>19</v>
      </c>
      <c r="P8" s="26">
        <f>VLOOKUP(MYRANKS_P[[#This Row],[IDFANGRAPHS]],STEAMER_P[],COLUMN(STEAMER_P[FIP]),FALSE)</f>
        <v>3.97</v>
      </c>
      <c r="Q8" s="29">
        <f>MYRANKS_P[[#This Row],[ER]]*9/MYRANKS_P[[#This Row],[IP]]</f>
        <v>3.8</v>
      </c>
      <c r="R8" s="29">
        <f>(MYRANKS_P[[#This Row],[BB]]+MYRANKS_P[[#This Row],[H]])/MYRANKS_P[[#This Row],[IP]]</f>
        <v>1.3777777777777778</v>
      </c>
    </row>
    <row r="9" spans="1:18" x14ac:dyDescent="0.25">
      <c r="A9" s="20" t="s">
        <v>16960</v>
      </c>
      <c r="B9" s="23" t="str">
        <f>VLOOKUP(MYRANKS_P[[#This Row],[PLAYERID]],PLAYERIDMAP[],COLUMN(PLAYERIDMAP[LASTNAME]),FALSE)</f>
        <v>Alburquerque</v>
      </c>
      <c r="C9" s="23" t="str">
        <f>VLOOKUP(MYRANKS_P[[#This Row],[PLAYERID]],PLAYERIDMAP[],COLUMN(PLAYERIDMAP[FIRSTNAME]),FALSE)</f>
        <v xml:space="preserve">Al </v>
      </c>
      <c r="D9" s="23" t="str">
        <f>VLOOKUP(MYRANKS_P[[#This Row],[PLAYERID]],PLAYERIDMAP[],COLUMN(PLAYERIDMAP[TEAM]),FALSE)</f>
        <v>DET</v>
      </c>
      <c r="E9" s="23" t="str">
        <f>VLOOKUP(MYRANKS_P[[#This Row],[PLAYERID]],PLAYERIDMAP[],COLUMN(PLAYERIDMAP[POS]),FALSE)</f>
        <v>P</v>
      </c>
      <c r="F9" s="23">
        <f>VLOOKUP(MYRANKS_P[[#This Row],[PLAYERID]],PLAYERIDMAP[],COLUMN(PLAYERIDMAP[IDFANGRAPHS]),FALSE)</f>
        <v>6324</v>
      </c>
      <c r="G9" s="26">
        <f>VLOOKUP(MYRANKS_P[[#This Row],[IDFANGRAPHS]],STEAMER_P[],COLUMN(STEAMER_P[W]),FALSE)</f>
        <v>3</v>
      </c>
      <c r="H9" s="26">
        <f>VLOOKUP(MYRANKS_P[[#This Row],[IDFANGRAPHS]],STEAMER_P[],COLUMN(STEAMER_P[GS]),FALSE)</f>
        <v>0</v>
      </c>
      <c r="I9" s="26">
        <f>VLOOKUP(MYRANKS_P[[#This Row],[IDFANGRAPHS]],STEAMER_P[],COLUMN(STEAMER_P[SV]),FALSE)</f>
        <v>3</v>
      </c>
      <c r="J9" s="26">
        <f>VLOOKUP(MYRANKS_P[[#This Row],[IDFANGRAPHS]],STEAMER_P[],COLUMN(STEAMER_P[IP]),FALSE)</f>
        <v>46</v>
      </c>
      <c r="K9" s="26">
        <f>VLOOKUP(MYRANKS_P[[#This Row],[IDFANGRAPHS]],STEAMER_P[],COLUMN(STEAMER_P[H]),FALSE)</f>
        <v>38</v>
      </c>
      <c r="L9" s="26">
        <f>VLOOKUP(MYRANKS_P[[#This Row],[IDFANGRAPHS]],STEAMER_P[],COLUMN(STEAMER_P[ER]),FALSE)</f>
        <v>17</v>
      </c>
      <c r="M9" s="26">
        <f>VLOOKUP(MYRANKS_P[[#This Row],[IDFANGRAPHS]],STEAMER_P[],COLUMN(STEAMER_P[HR]),FALSE)</f>
        <v>4</v>
      </c>
      <c r="N9" s="26">
        <f>VLOOKUP(MYRANKS_P[[#This Row],[IDFANGRAPHS]],STEAMER_P[],COLUMN(STEAMER_P[SO]),FALSE)</f>
        <v>51</v>
      </c>
      <c r="O9" s="26">
        <f>VLOOKUP(MYRANKS_P[[#This Row],[IDFANGRAPHS]],STEAMER_P[],COLUMN(STEAMER_P[BB]),FALSE)</f>
        <v>23</v>
      </c>
      <c r="P9" s="26">
        <f>VLOOKUP(MYRANKS_P[[#This Row],[IDFANGRAPHS]],STEAMER_P[],COLUMN(STEAMER_P[FIP]),FALSE)</f>
        <v>3.52</v>
      </c>
      <c r="Q9" s="29">
        <f>MYRANKS_P[[#This Row],[ER]]*9/MYRANKS_P[[#This Row],[IP]]</f>
        <v>3.3260869565217392</v>
      </c>
      <c r="R9" s="29">
        <f>(MYRANKS_P[[#This Row],[BB]]+MYRANKS_P[[#This Row],[H]])/MYRANKS_P[[#This Row],[IP]]</f>
        <v>1.326086956521739</v>
      </c>
    </row>
    <row r="10" spans="1:18" x14ac:dyDescent="0.25">
      <c r="A10" s="21" t="s">
        <v>16974</v>
      </c>
      <c r="B10" s="23" t="str">
        <f>VLOOKUP(MYRANKS_P[[#This Row],[PLAYERID]],PLAYERIDMAP[],COLUMN(PLAYERIDMAP[LASTNAME]),FALSE)</f>
        <v>Alvarez</v>
      </c>
      <c r="C10" s="23" t="str">
        <f>VLOOKUP(MYRANKS_P[[#This Row],[PLAYERID]],PLAYERIDMAP[],COLUMN(PLAYERIDMAP[FIRSTNAME]),FALSE)</f>
        <v xml:space="preserve">Henderson </v>
      </c>
      <c r="D10" s="23" t="str">
        <f>VLOOKUP(MYRANKS_P[[#This Row],[PLAYERID]],PLAYERIDMAP[],COLUMN(PLAYERIDMAP[TEAM]),FALSE)</f>
        <v>MIA</v>
      </c>
      <c r="E10" s="23" t="str">
        <f>VLOOKUP(MYRANKS_P[[#This Row],[PLAYERID]],PLAYERIDMAP[],COLUMN(PLAYERIDMAP[POS]),FALSE)</f>
        <v>P</v>
      </c>
      <c r="F10" s="23">
        <f>VLOOKUP(MYRANKS_P[[#This Row],[PLAYERID]],PLAYERIDMAP[],COLUMN(PLAYERIDMAP[IDFANGRAPHS]),FALSE)</f>
        <v>5669</v>
      </c>
      <c r="G10" s="26">
        <f>VLOOKUP(MYRANKS_P[[#This Row],[IDFANGRAPHS]],STEAMER_P[],COLUMN(STEAMER_P[W]),FALSE)</f>
        <v>10</v>
      </c>
      <c r="H10" s="26">
        <f>VLOOKUP(MYRANKS_P[[#This Row],[IDFANGRAPHS]],STEAMER_P[],COLUMN(STEAMER_P[GS]),FALSE)</f>
        <v>26</v>
      </c>
      <c r="I10" s="26">
        <f>VLOOKUP(MYRANKS_P[[#This Row],[IDFANGRAPHS]],STEAMER_P[],COLUMN(STEAMER_P[SV]),FALSE)</f>
        <v>0</v>
      </c>
      <c r="J10" s="26">
        <f>VLOOKUP(MYRANKS_P[[#This Row],[IDFANGRAPHS]],STEAMER_P[],COLUMN(STEAMER_P[IP]),FALSE)</f>
        <v>161</v>
      </c>
      <c r="K10" s="26">
        <f>VLOOKUP(MYRANKS_P[[#This Row],[IDFANGRAPHS]],STEAMER_P[],COLUMN(STEAMER_P[H]),FALSE)</f>
        <v>173</v>
      </c>
      <c r="L10" s="26">
        <f>VLOOKUP(MYRANKS_P[[#This Row],[IDFANGRAPHS]],STEAMER_P[],COLUMN(STEAMER_P[ER]),FALSE)</f>
        <v>72</v>
      </c>
      <c r="M10" s="26">
        <f>VLOOKUP(MYRANKS_P[[#This Row],[IDFANGRAPHS]],STEAMER_P[],COLUMN(STEAMER_P[HR]),FALSE)</f>
        <v>11</v>
      </c>
      <c r="N10" s="26">
        <f>VLOOKUP(MYRANKS_P[[#This Row],[IDFANGRAPHS]],STEAMER_P[],COLUMN(STEAMER_P[SO]),FALSE)</f>
        <v>86</v>
      </c>
      <c r="O10" s="26">
        <f>VLOOKUP(MYRANKS_P[[#This Row],[IDFANGRAPHS]],STEAMER_P[],COLUMN(STEAMER_P[BB]),FALSE)</f>
        <v>45</v>
      </c>
      <c r="P10" s="26">
        <f>VLOOKUP(MYRANKS_P[[#This Row],[IDFANGRAPHS]],STEAMER_P[],COLUMN(STEAMER_P[FIP]),FALSE)</f>
        <v>3.77</v>
      </c>
      <c r="Q10" s="29">
        <f>MYRANKS_P[[#This Row],[ER]]*9/MYRANKS_P[[#This Row],[IP]]</f>
        <v>4.024844720496894</v>
      </c>
      <c r="R10" s="29">
        <f>(MYRANKS_P[[#This Row],[BB]]+MYRANKS_P[[#This Row],[H]])/MYRANKS_P[[#This Row],[IP]]</f>
        <v>1.3540372670807452</v>
      </c>
    </row>
    <row r="11" spans="1:18" x14ac:dyDescent="0.25">
      <c r="A11" s="20" t="s">
        <v>16987</v>
      </c>
      <c r="B11" s="23" t="str">
        <f>VLOOKUP(MYRANKS_P[[#This Row],[PLAYERID]],PLAYERIDMAP[],COLUMN(PLAYERIDMAP[LASTNAME]),FALSE)</f>
        <v>Ambriz</v>
      </c>
      <c r="C11" s="23" t="str">
        <f>VLOOKUP(MYRANKS_P[[#This Row],[PLAYERID]],PLAYERIDMAP[],COLUMN(PLAYERIDMAP[FIRSTNAME]),FALSE)</f>
        <v xml:space="preserve">Hector </v>
      </c>
      <c r="D11" s="23" t="str">
        <f>VLOOKUP(MYRANKS_P[[#This Row],[PLAYERID]],PLAYERIDMAP[],COLUMN(PLAYERIDMAP[TEAM]),FALSE)</f>
        <v>HOU</v>
      </c>
      <c r="E11" s="23" t="str">
        <f>VLOOKUP(MYRANKS_P[[#This Row],[PLAYERID]],PLAYERIDMAP[],COLUMN(PLAYERIDMAP[POS]),FALSE)</f>
        <v>P</v>
      </c>
      <c r="F11" s="23">
        <f>VLOOKUP(MYRANKS_P[[#This Row],[PLAYERID]],PLAYERIDMAP[],COLUMN(PLAYERIDMAP[IDFANGRAPHS]),FALSE)</f>
        <v>559</v>
      </c>
      <c r="G11" s="26">
        <f>VLOOKUP(MYRANKS_P[[#This Row],[IDFANGRAPHS]],STEAMER_P[],COLUMN(STEAMER_P[W]),FALSE)</f>
        <v>2</v>
      </c>
      <c r="H11" s="26">
        <f>VLOOKUP(MYRANKS_P[[#This Row],[IDFANGRAPHS]],STEAMER_P[],COLUMN(STEAMER_P[GS]),FALSE)</f>
        <v>0</v>
      </c>
      <c r="I11" s="26">
        <f>VLOOKUP(MYRANKS_P[[#This Row],[IDFANGRAPHS]],STEAMER_P[],COLUMN(STEAMER_P[SV]),FALSE)</f>
        <v>0</v>
      </c>
      <c r="J11" s="26">
        <f>VLOOKUP(MYRANKS_P[[#This Row],[IDFANGRAPHS]],STEAMER_P[],COLUMN(STEAMER_P[IP]),FALSE)</f>
        <v>30</v>
      </c>
      <c r="K11" s="26">
        <f>VLOOKUP(MYRANKS_P[[#This Row],[IDFANGRAPHS]],STEAMER_P[],COLUMN(STEAMER_P[H]),FALSE)</f>
        <v>29</v>
      </c>
      <c r="L11" s="26">
        <f>VLOOKUP(MYRANKS_P[[#This Row],[IDFANGRAPHS]],STEAMER_P[],COLUMN(STEAMER_P[ER]),FALSE)</f>
        <v>14</v>
      </c>
      <c r="M11" s="26">
        <f>VLOOKUP(MYRANKS_P[[#This Row],[IDFANGRAPHS]],STEAMER_P[],COLUMN(STEAMER_P[HR]),FALSE)</f>
        <v>4</v>
      </c>
      <c r="N11" s="26">
        <f>VLOOKUP(MYRANKS_P[[#This Row],[IDFANGRAPHS]],STEAMER_P[],COLUMN(STEAMER_P[SO]),FALSE)</f>
        <v>23</v>
      </c>
      <c r="O11" s="26">
        <f>VLOOKUP(MYRANKS_P[[#This Row],[IDFANGRAPHS]],STEAMER_P[],COLUMN(STEAMER_P[BB]),FALSE)</f>
        <v>14</v>
      </c>
      <c r="P11" s="26">
        <f>VLOOKUP(MYRANKS_P[[#This Row],[IDFANGRAPHS]],STEAMER_P[],COLUMN(STEAMER_P[FIP]),FALSE)</f>
        <v>4.5599999999999996</v>
      </c>
      <c r="Q11" s="29">
        <f>MYRANKS_P[[#This Row],[ER]]*9/MYRANKS_P[[#This Row],[IP]]</f>
        <v>4.2</v>
      </c>
      <c r="R11" s="29">
        <f>(MYRANKS_P[[#This Row],[BB]]+MYRANKS_P[[#This Row],[H]])/MYRANKS_P[[#This Row],[IP]]</f>
        <v>1.4333333333333333</v>
      </c>
    </row>
    <row r="12" spans="1:18" x14ac:dyDescent="0.25">
      <c r="A12" s="21" t="s">
        <v>16989</v>
      </c>
      <c r="B12" s="23" t="str">
        <f>VLOOKUP(MYRANKS_P[[#This Row],[PLAYERID]],PLAYERIDMAP[],COLUMN(PLAYERIDMAP[LASTNAME]),FALSE)</f>
        <v>Anderson</v>
      </c>
      <c r="C12" s="23" t="str">
        <f>VLOOKUP(MYRANKS_P[[#This Row],[PLAYERID]],PLAYERIDMAP[],COLUMN(PLAYERIDMAP[FIRSTNAME]),FALSE)</f>
        <v xml:space="preserve">Brett </v>
      </c>
      <c r="D12" s="23" t="str">
        <f>VLOOKUP(MYRANKS_P[[#This Row],[PLAYERID]],PLAYERIDMAP[],COLUMN(PLAYERIDMAP[TEAM]),FALSE)</f>
        <v>OAK</v>
      </c>
      <c r="E12" s="23" t="str">
        <f>VLOOKUP(MYRANKS_P[[#This Row],[PLAYERID]],PLAYERIDMAP[],COLUMN(PLAYERIDMAP[POS]),FALSE)</f>
        <v>P</v>
      </c>
      <c r="F12" s="23">
        <f>VLOOKUP(MYRANKS_P[[#This Row],[PLAYERID]],PLAYERIDMAP[],COLUMN(PLAYERIDMAP[IDFANGRAPHS]),FALSE)</f>
        <v>8223</v>
      </c>
      <c r="G12" s="26">
        <f>VLOOKUP(MYRANKS_P[[#This Row],[IDFANGRAPHS]],STEAMER_P[],COLUMN(STEAMER_P[W]),FALSE)</f>
        <v>8</v>
      </c>
      <c r="H12" s="26">
        <f>VLOOKUP(MYRANKS_P[[#This Row],[IDFANGRAPHS]],STEAMER_P[],COLUMN(STEAMER_P[GS]),FALSE)</f>
        <v>20</v>
      </c>
      <c r="I12" s="26">
        <f>VLOOKUP(MYRANKS_P[[#This Row],[IDFANGRAPHS]],STEAMER_P[],COLUMN(STEAMER_P[SV]),FALSE)</f>
        <v>0</v>
      </c>
      <c r="J12" s="26">
        <f>VLOOKUP(MYRANKS_P[[#This Row],[IDFANGRAPHS]],STEAMER_P[],COLUMN(STEAMER_P[IP]),FALSE)</f>
        <v>123</v>
      </c>
      <c r="K12" s="26">
        <f>VLOOKUP(MYRANKS_P[[#This Row],[IDFANGRAPHS]],STEAMER_P[],COLUMN(STEAMER_P[H]),FALSE)</f>
        <v>126</v>
      </c>
      <c r="L12" s="26">
        <f>VLOOKUP(MYRANKS_P[[#This Row],[IDFANGRAPHS]],STEAMER_P[],COLUMN(STEAMER_P[ER]),FALSE)</f>
        <v>54</v>
      </c>
      <c r="M12" s="26">
        <f>VLOOKUP(MYRANKS_P[[#This Row],[IDFANGRAPHS]],STEAMER_P[],COLUMN(STEAMER_P[HR]),FALSE)</f>
        <v>9</v>
      </c>
      <c r="N12" s="26">
        <f>VLOOKUP(MYRANKS_P[[#This Row],[IDFANGRAPHS]],STEAMER_P[],COLUMN(STEAMER_P[SO]),FALSE)</f>
        <v>81</v>
      </c>
      <c r="O12" s="26">
        <f>VLOOKUP(MYRANKS_P[[#This Row],[IDFANGRAPHS]],STEAMER_P[],COLUMN(STEAMER_P[BB]),FALSE)</f>
        <v>35</v>
      </c>
      <c r="P12" s="26">
        <f>VLOOKUP(MYRANKS_P[[#This Row],[IDFANGRAPHS]],STEAMER_P[],COLUMN(STEAMER_P[FIP]),FALSE)</f>
        <v>3.72</v>
      </c>
      <c r="Q12" s="29">
        <f>MYRANKS_P[[#This Row],[ER]]*9/MYRANKS_P[[#This Row],[IP]]</f>
        <v>3.9512195121951219</v>
      </c>
      <c r="R12" s="29">
        <f>(MYRANKS_P[[#This Row],[BB]]+MYRANKS_P[[#This Row],[H]])/MYRANKS_P[[#This Row],[IP]]</f>
        <v>1.3089430894308942</v>
      </c>
    </row>
    <row r="13" spans="1:18" x14ac:dyDescent="0.25">
      <c r="A13" s="20" t="s">
        <v>17019</v>
      </c>
      <c r="B13" s="23" t="str">
        <f>VLOOKUP(MYRANKS_P[[#This Row],[PLAYERID]],PLAYERIDMAP[],COLUMN(PLAYERIDMAP[LASTNAME]),FALSE)</f>
        <v>Archer</v>
      </c>
      <c r="C13" s="23" t="str">
        <f>VLOOKUP(MYRANKS_P[[#This Row],[PLAYERID]],PLAYERIDMAP[],COLUMN(PLAYERIDMAP[FIRSTNAME]),FALSE)</f>
        <v xml:space="preserve">Chris </v>
      </c>
      <c r="D13" s="23" t="str">
        <f>VLOOKUP(MYRANKS_P[[#This Row],[PLAYERID]],PLAYERIDMAP[],COLUMN(PLAYERIDMAP[TEAM]),FALSE)</f>
        <v>TB</v>
      </c>
      <c r="E13" s="23" t="str">
        <f>VLOOKUP(MYRANKS_P[[#This Row],[PLAYERID]],PLAYERIDMAP[],COLUMN(PLAYERIDMAP[POS]),FALSE)</f>
        <v>P</v>
      </c>
      <c r="F13" s="23">
        <f>VLOOKUP(MYRANKS_P[[#This Row],[PLAYERID]],PLAYERIDMAP[],COLUMN(PLAYERIDMAP[IDFANGRAPHS]),FALSE)</f>
        <v>6345</v>
      </c>
      <c r="G13" s="26">
        <f>VLOOKUP(MYRANKS_P[[#This Row],[IDFANGRAPHS]],STEAMER_P[],COLUMN(STEAMER_P[W]),FALSE)</f>
        <v>5</v>
      </c>
      <c r="H13" s="26">
        <f>VLOOKUP(MYRANKS_P[[#This Row],[IDFANGRAPHS]],STEAMER_P[],COLUMN(STEAMER_P[GS]),FALSE)</f>
        <v>14</v>
      </c>
      <c r="I13" s="26">
        <f>VLOOKUP(MYRANKS_P[[#This Row],[IDFANGRAPHS]],STEAMER_P[],COLUMN(STEAMER_P[SV]),FALSE)</f>
        <v>0</v>
      </c>
      <c r="J13" s="26">
        <f>VLOOKUP(MYRANKS_P[[#This Row],[IDFANGRAPHS]],STEAMER_P[],COLUMN(STEAMER_P[IP]),FALSE)</f>
        <v>86</v>
      </c>
      <c r="K13" s="26">
        <f>VLOOKUP(MYRANKS_P[[#This Row],[IDFANGRAPHS]],STEAMER_P[],COLUMN(STEAMER_P[H]),FALSE)</f>
        <v>82</v>
      </c>
      <c r="L13" s="26">
        <f>VLOOKUP(MYRANKS_P[[#This Row],[IDFANGRAPHS]],STEAMER_P[],COLUMN(STEAMER_P[ER]),FALSE)</f>
        <v>45</v>
      </c>
      <c r="M13" s="26">
        <f>VLOOKUP(MYRANKS_P[[#This Row],[IDFANGRAPHS]],STEAMER_P[],COLUMN(STEAMER_P[HR]),FALSE)</f>
        <v>9</v>
      </c>
      <c r="N13" s="26">
        <f>VLOOKUP(MYRANKS_P[[#This Row],[IDFANGRAPHS]],STEAMER_P[],COLUMN(STEAMER_P[SO]),FALSE)</f>
        <v>72</v>
      </c>
      <c r="O13" s="26">
        <f>VLOOKUP(MYRANKS_P[[#This Row],[IDFANGRAPHS]],STEAMER_P[],COLUMN(STEAMER_P[BB]),FALSE)</f>
        <v>49</v>
      </c>
      <c r="P13" s="26">
        <f>VLOOKUP(MYRANKS_P[[#This Row],[IDFANGRAPHS]],STEAMER_P[],COLUMN(STEAMER_P[FIP]),FALSE)</f>
        <v>4.6500000000000004</v>
      </c>
      <c r="Q13" s="29">
        <f>MYRANKS_P[[#This Row],[ER]]*9/MYRANKS_P[[#This Row],[IP]]</f>
        <v>4.7093023255813957</v>
      </c>
      <c r="R13" s="29">
        <f>(MYRANKS_P[[#This Row],[BB]]+MYRANKS_P[[#This Row],[H]])/MYRANKS_P[[#This Row],[IP]]</f>
        <v>1.5232558139534884</v>
      </c>
    </row>
    <row r="14" spans="1:18" x14ac:dyDescent="0.25">
      <c r="A14" s="21" t="s">
        <v>17031</v>
      </c>
      <c r="B14" s="23" t="str">
        <f>VLOOKUP(MYRANKS_P[[#This Row],[PLAYERID]],PLAYERIDMAP[],COLUMN(PLAYERIDMAP[LASTNAME]),FALSE)</f>
        <v>Arredondo</v>
      </c>
      <c r="C14" s="23" t="str">
        <f>VLOOKUP(MYRANKS_P[[#This Row],[PLAYERID]],PLAYERIDMAP[],COLUMN(PLAYERIDMAP[FIRSTNAME]),FALSE)</f>
        <v xml:space="preserve">Jose </v>
      </c>
      <c r="D14" s="23" t="str">
        <f>VLOOKUP(MYRANKS_P[[#This Row],[PLAYERID]],PLAYERIDMAP[],COLUMN(PLAYERIDMAP[TEAM]),FALSE)</f>
        <v>CIN</v>
      </c>
      <c r="E14" s="23" t="str">
        <f>VLOOKUP(MYRANKS_P[[#This Row],[PLAYERID]],PLAYERIDMAP[],COLUMN(PLAYERIDMAP[POS]),FALSE)</f>
        <v>P</v>
      </c>
      <c r="F14" s="23">
        <f>VLOOKUP(MYRANKS_P[[#This Row],[PLAYERID]],PLAYERIDMAP[],COLUMN(PLAYERIDMAP[IDFANGRAPHS]),FALSE)</f>
        <v>4722</v>
      </c>
      <c r="G14" s="26">
        <f>VLOOKUP(MYRANKS_P[[#This Row],[IDFANGRAPHS]],STEAMER_P[],COLUMN(STEAMER_P[W]),FALSE)</f>
        <v>3</v>
      </c>
      <c r="H14" s="26">
        <f>VLOOKUP(MYRANKS_P[[#This Row],[IDFANGRAPHS]],STEAMER_P[],COLUMN(STEAMER_P[GS]),FALSE)</f>
        <v>0</v>
      </c>
      <c r="I14" s="26">
        <f>VLOOKUP(MYRANKS_P[[#This Row],[IDFANGRAPHS]],STEAMER_P[],COLUMN(STEAMER_P[SV]),FALSE)</f>
        <v>0</v>
      </c>
      <c r="J14" s="26">
        <f>VLOOKUP(MYRANKS_P[[#This Row],[IDFANGRAPHS]],STEAMER_P[],COLUMN(STEAMER_P[IP]),FALSE)</f>
        <v>49</v>
      </c>
      <c r="K14" s="26">
        <f>VLOOKUP(MYRANKS_P[[#This Row],[IDFANGRAPHS]],STEAMER_P[],COLUMN(STEAMER_P[H]),FALSE)</f>
        <v>45</v>
      </c>
      <c r="L14" s="26">
        <f>VLOOKUP(MYRANKS_P[[#This Row],[IDFANGRAPHS]],STEAMER_P[],COLUMN(STEAMER_P[ER]),FALSE)</f>
        <v>22</v>
      </c>
      <c r="M14" s="26">
        <f>VLOOKUP(MYRANKS_P[[#This Row],[IDFANGRAPHS]],STEAMER_P[],COLUMN(STEAMER_P[HR]),FALSE)</f>
        <v>5</v>
      </c>
      <c r="N14" s="26">
        <f>VLOOKUP(MYRANKS_P[[#This Row],[IDFANGRAPHS]],STEAMER_P[],COLUMN(STEAMER_P[SO]),FALSE)</f>
        <v>45</v>
      </c>
      <c r="O14" s="26">
        <f>VLOOKUP(MYRANKS_P[[#This Row],[IDFANGRAPHS]],STEAMER_P[],COLUMN(STEAMER_P[BB]),FALSE)</f>
        <v>25</v>
      </c>
      <c r="P14" s="26">
        <f>VLOOKUP(MYRANKS_P[[#This Row],[IDFANGRAPHS]],STEAMER_P[],COLUMN(STEAMER_P[FIP]),FALSE)</f>
        <v>4.22</v>
      </c>
      <c r="Q14" s="29">
        <f>MYRANKS_P[[#This Row],[ER]]*9/MYRANKS_P[[#This Row],[IP]]</f>
        <v>4.0408163265306118</v>
      </c>
      <c r="R14" s="29">
        <f>(MYRANKS_P[[#This Row],[BB]]+MYRANKS_P[[#This Row],[H]])/MYRANKS_P[[#This Row],[IP]]</f>
        <v>1.4285714285714286</v>
      </c>
    </row>
    <row r="15" spans="1:18" x14ac:dyDescent="0.25">
      <c r="A15" s="20" t="s">
        <v>17036</v>
      </c>
      <c r="B15" s="23" t="str">
        <f>VLOOKUP(MYRANKS_P[[#This Row],[PLAYERID]],PLAYERIDMAP[],COLUMN(PLAYERIDMAP[LASTNAME]),FALSE)</f>
        <v>Arrieta</v>
      </c>
      <c r="C15" s="23" t="str">
        <f>VLOOKUP(MYRANKS_P[[#This Row],[PLAYERID]],PLAYERIDMAP[],COLUMN(PLAYERIDMAP[FIRSTNAME]),FALSE)</f>
        <v xml:space="preserve">Jake </v>
      </c>
      <c r="D15" s="23" t="str">
        <f>VLOOKUP(MYRANKS_P[[#This Row],[PLAYERID]],PLAYERIDMAP[],COLUMN(PLAYERIDMAP[TEAM]),FALSE)</f>
        <v>BAL</v>
      </c>
      <c r="E15" s="23" t="str">
        <f>VLOOKUP(MYRANKS_P[[#This Row],[PLAYERID]],PLAYERIDMAP[],COLUMN(PLAYERIDMAP[POS]),FALSE)</f>
        <v>P</v>
      </c>
      <c r="F15" s="23">
        <f>VLOOKUP(MYRANKS_P[[#This Row],[PLAYERID]],PLAYERIDMAP[],COLUMN(PLAYERIDMAP[IDFANGRAPHS]),FALSE)</f>
        <v>4153</v>
      </c>
      <c r="G15" s="26">
        <f>VLOOKUP(MYRANKS_P[[#This Row],[IDFANGRAPHS]],STEAMER_P[],COLUMN(STEAMER_P[W]),FALSE)</f>
        <v>4</v>
      </c>
      <c r="H15" s="26">
        <f>VLOOKUP(MYRANKS_P[[#This Row],[IDFANGRAPHS]],STEAMER_P[],COLUMN(STEAMER_P[GS]),FALSE)</f>
        <v>10</v>
      </c>
      <c r="I15" s="26">
        <f>VLOOKUP(MYRANKS_P[[#This Row],[IDFANGRAPHS]],STEAMER_P[],COLUMN(STEAMER_P[SV]),FALSE)</f>
        <v>0</v>
      </c>
      <c r="J15" s="26">
        <f>VLOOKUP(MYRANKS_P[[#This Row],[IDFANGRAPHS]],STEAMER_P[],COLUMN(STEAMER_P[IP]),FALSE)</f>
        <v>69</v>
      </c>
      <c r="K15" s="26">
        <f>VLOOKUP(MYRANKS_P[[#This Row],[IDFANGRAPHS]],STEAMER_P[],COLUMN(STEAMER_P[H]),FALSE)</f>
        <v>67</v>
      </c>
      <c r="L15" s="26">
        <f>VLOOKUP(MYRANKS_P[[#This Row],[IDFANGRAPHS]],STEAMER_P[],COLUMN(STEAMER_P[ER]),FALSE)</f>
        <v>33</v>
      </c>
      <c r="M15" s="26">
        <f>VLOOKUP(MYRANKS_P[[#This Row],[IDFANGRAPHS]],STEAMER_P[],COLUMN(STEAMER_P[HR]),FALSE)</f>
        <v>8</v>
      </c>
      <c r="N15" s="26">
        <f>VLOOKUP(MYRANKS_P[[#This Row],[IDFANGRAPHS]],STEAMER_P[],COLUMN(STEAMER_P[SO]),FALSE)</f>
        <v>54</v>
      </c>
      <c r="O15" s="26">
        <f>VLOOKUP(MYRANKS_P[[#This Row],[IDFANGRAPHS]],STEAMER_P[],COLUMN(STEAMER_P[BB]),FALSE)</f>
        <v>29</v>
      </c>
      <c r="P15" s="26">
        <f>VLOOKUP(MYRANKS_P[[#This Row],[IDFANGRAPHS]],STEAMER_P[],COLUMN(STEAMER_P[FIP]),FALSE)</f>
        <v>4.3</v>
      </c>
      <c r="Q15" s="29">
        <f>MYRANKS_P[[#This Row],[ER]]*9/MYRANKS_P[[#This Row],[IP]]</f>
        <v>4.3043478260869561</v>
      </c>
      <c r="R15" s="29">
        <f>(MYRANKS_P[[#This Row],[BB]]+MYRANKS_P[[#This Row],[H]])/MYRANKS_P[[#This Row],[IP]]</f>
        <v>1.3913043478260869</v>
      </c>
    </row>
    <row r="16" spans="1:18" x14ac:dyDescent="0.25">
      <c r="A16" s="21" t="s">
        <v>17041</v>
      </c>
      <c r="B16" s="23" t="str">
        <f>VLOOKUP(MYRANKS_P[[#This Row],[PLAYERID]],PLAYERIDMAP[],COLUMN(PLAYERIDMAP[LASTNAME]),FALSE)</f>
        <v>Arroyo</v>
      </c>
      <c r="C16" s="23" t="str">
        <f>VLOOKUP(MYRANKS_P[[#This Row],[PLAYERID]],PLAYERIDMAP[],COLUMN(PLAYERIDMAP[FIRSTNAME]),FALSE)</f>
        <v xml:space="preserve">Bronson </v>
      </c>
      <c r="D16" s="23" t="str">
        <f>VLOOKUP(MYRANKS_P[[#This Row],[PLAYERID]],PLAYERIDMAP[],COLUMN(PLAYERIDMAP[TEAM]),FALSE)</f>
        <v>CIN</v>
      </c>
      <c r="E16" s="23" t="str">
        <f>VLOOKUP(MYRANKS_P[[#This Row],[PLAYERID]],PLAYERIDMAP[],COLUMN(PLAYERIDMAP[POS]),FALSE)</f>
        <v>P</v>
      </c>
      <c r="F16" s="23">
        <f>VLOOKUP(MYRANKS_P[[#This Row],[PLAYERID]],PLAYERIDMAP[],COLUMN(PLAYERIDMAP[IDFANGRAPHS]),FALSE)</f>
        <v>978</v>
      </c>
      <c r="G16" s="26">
        <f>VLOOKUP(MYRANKS_P[[#This Row],[IDFANGRAPHS]],STEAMER_P[],COLUMN(STEAMER_P[W]),FALSE)</f>
        <v>11</v>
      </c>
      <c r="H16" s="26">
        <f>VLOOKUP(MYRANKS_P[[#This Row],[IDFANGRAPHS]],STEAMER_P[],COLUMN(STEAMER_P[GS]),FALSE)</f>
        <v>30</v>
      </c>
      <c r="I16" s="26">
        <f>VLOOKUP(MYRANKS_P[[#This Row],[IDFANGRAPHS]],STEAMER_P[],COLUMN(STEAMER_P[SV]),FALSE)</f>
        <v>0</v>
      </c>
      <c r="J16" s="26">
        <f>VLOOKUP(MYRANKS_P[[#This Row],[IDFANGRAPHS]],STEAMER_P[],COLUMN(STEAMER_P[IP]),FALSE)</f>
        <v>187</v>
      </c>
      <c r="K16" s="26">
        <f>VLOOKUP(MYRANKS_P[[#This Row],[IDFANGRAPHS]],STEAMER_P[],COLUMN(STEAMER_P[H]),FALSE)</f>
        <v>207</v>
      </c>
      <c r="L16" s="26">
        <f>VLOOKUP(MYRANKS_P[[#This Row],[IDFANGRAPHS]],STEAMER_P[],COLUMN(STEAMER_P[ER]),FALSE)</f>
        <v>98</v>
      </c>
      <c r="M16" s="26">
        <f>VLOOKUP(MYRANKS_P[[#This Row],[IDFANGRAPHS]],STEAMER_P[],COLUMN(STEAMER_P[HR]),FALSE)</f>
        <v>27</v>
      </c>
      <c r="N16" s="26">
        <f>VLOOKUP(MYRANKS_P[[#This Row],[IDFANGRAPHS]],STEAMER_P[],COLUMN(STEAMER_P[SO]),FALSE)</f>
        <v>105</v>
      </c>
      <c r="O16" s="26">
        <f>VLOOKUP(MYRANKS_P[[#This Row],[IDFANGRAPHS]],STEAMER_P[],COLUMN(STEAMER_P[BB]),FALSE)</f>
        <v>46</v>
      </c>
      <c r="P16" s="26">
        <f>VLOOKUP(MYRANKS_P[[#This Row],[IDFANGRAPHS]],STEAMER_P[],COLUMN(STEAMER_P[FIP]),FALSE)</f>
        <v>4.6100000000000003</v>
      </c>
      <c r="Q16" s="29">
        <f>MYRANKS_P[[#This Row],[ER]]*9/MYRANKS_P[[#This Row],[IP]]</f>
        <v>4.7165775401069521</v>
      </c>
      <c r="R16" s="29">
        <f>(MYRANKS_P[[#This Row],[BB]]+MYRANKS_P[[#This Row],[H]])/MYRANKS_P[[#This Row],[IP]]</f>
        <v>1.3529411764705883</v>
      </c>
    </row>
    <row r="17" spans="1:18" x14ac:dyDescent="0.25">
      <c r="A17" s="20" t="s">
        <v>17045</v>
      </c>
      <c r="B17" s="23" t="str">
        <f>VLOOKUP(MYRANKS_P[[#This Row],[PLAYERID]],PLAYERIDMAP[],COLUMN(PLAYERIDMAP[LASTNAME]),FALSE)</f>
        <v>Atchison</v>
      </c>
      <c r="C17" s="23" t="str">
        <f>VLOOKUP(MYRANKS_P[[#This Row],[PLAYERID]],PLAYERIDMAP[],COLUMN(PLAYERIDMAP[FIRSTNAME]),FALSE)</f>
        <v xml:space="preserve">Scott </v>
      </c>
      <c r="D17" s="23" t="str">
        <f>VLOOKUP(MYRANKS_P[[#This Row],[PLAYERID]],PLAYERIDMAP[],COLUMN(PLAYERIDMAP[TEAM]),FALSE)</f>
        <v>BOS</v>
      </c>
      <c r="E17" s="23" t="str">
        <f>VLOOKUP(MYRANKS_P[[#This Row],[PLAYERID]],PLAYERIDMAP[],COLUMN(PLAYERIDMAP[POS]),FALSE)</f>
        <v>P</v>
      </c>
      <c r="F17" s="23">
        <f>VLOOKUP(MYRANKS_P[[#This Row],[PLAYERID]],PLAYERIDMAP[],COLUMN(PLAYERIDMAP[IDFANGRAPHS]),FALSE)</f>
        <v>2642</v>
      </c>
      <c r="G17" s="26">
        <f>VLOOKUP(MYRANKS_P[[#This Row],[IDFANGRAPHS]],STEAMER_P[],COLUMN(STEAMER_P[W]),FALSE)</f>
        <v>2</v>
      </c>
      <c r="H17" s="26">
        <f>VLOOKUP(MYRANKS_P[[#This Row],[IDFANGRAPHS]],STEAMER_P[],COLUMN(STEAMER_P[GS]),FALSE)</f>
        <v>0</v>
      </c>
      <c r="I17" s="26">
        <f>VLOOKUP(MYRANKS_P[[#This Row],[IDFANGRAPHS]],STEAMER_P[],COLUMN(STEAMER_P[SV]),FALSE)</f>
        <v>0</v>
      </c>
      <c r="J17" s="26">
        <f>VLOOKUP(MYRANKS_P[[#This Row],[IDFANGRAPHS]],STEAMER_P[],COLUMN(STEAMER_P[IP]),FALSE)</f>
        <v>30</v>
      </c>
      <c r="K17" s="26">
        <f>VLOOKUP(MYRANKS_P[[#This Row],[IDFANGRAPHS]],STEAMER_P[],COLUMN(STEAMER_P[H]),FALSE)</f>
        <v>30</v>
      </c>
      <c r="L17" s="26">
        <f>VLOOKUP(MYRANKS_P[[#This Row],[IDFANGRAPHS]],STEAMER_P[],COLUMN(STEAMER_P[ER]),FALSE)</f>
        <v>12</v>
      </c>
      <c r="M17" s="26">
        <f>VLOOKUP(MYRANKS_P[[#This Row],[IDFANGRAPHS]],STEAMER_P[],COLUMN(STEAMER_P[HR]),FALSE)</f>
        <v>3</v>
      </c>
      <c r="N17" s="26">
        <f>VLOOKUP(MYRANKS_P[[#This Row],[IDFANGRAPHS]],STEAMER_P[],COLUMN(STEAMER_P[SO]),FALSE)</f>
        <v>22</v>
      </c>
      <c r="O17" s="26">
        <f>VLOOKUP(MYRANKS_P[[#This Row],[IDFANGRAPHS]],STEAMER_P[],COLUMN(STEAMER_P[BB]),FALSE)</f>
        <v>9</v>
      </c>
      <c r="P17" s="26">
        <f>VLOOKUP(MYRANKS_P[[#This Row],[IDFANGRAPHS]],STEAMER_P[],COLUMN(STEAMER_P[FIP]),FALSE)</f>
        <v>3.82</v>
      </c>
      <c r="Q17" s="29">
        <f>MYRANKS_P[[#This Row],[ER]]*9/MYRANKS_P[[#This Row],[IP]]</f>
        <v>3.6</v>
      </c>
      <c r="R17" s="29">
        <f>(MYRANKS_P[[#This Row],[BB]]+MYRANKS_P[[#This Row],[H]])/MYRANKS_P[[#This Row],[IP]]</f>
        <v>1.3</v>
      </c>
    </row>
    <row r="18" spans="1:18" x14ac:dyDescent="0.25">
      <c r="A18" s="21" t="s">
        <v>17048</v>
      </c>
      <c r="B18" s="23" t="str">
        <f>VLOOKUP(MYRANKS_P[[#This Row],[PLAYERID]],PLAYERIDMAP[],COLUMN(PLAYERIDMAP[LASTNAME]),FALSE)</f>
        <v>Aumont</v>
      </c>
      <c r="C18" s="23" t="str">
        <f>VLOOKUP(MYRANKS_P[[#This Row],[PLAYERID]],PLAYERIDMAP[],COLUMN(PLAYERIDMAP[FIRSTNAME]),FALSE)</f>
        <v xml:space="preserve">Phillippe </v>
      </c>
      <c r="D18" s="23" t="str">
        <f>VLOOKUP(MYRANKS_P[[#This Row],[PLAYERID]],PLAYERIDMAP[],COLUMN(PLAYERIDMAP[TEAM]),FALSE)</f>
        <v>PHI</v>
      </c>
      <c r="E18" s="23" t="str">
        <f>VLOOKUP(MYRANKS_P[[#This Row],[PLAYERID]],PLAYERIDMAP[],COLUMN(PLAYERIDMAP[POS]),FALSE)</f>
        <v>P</v>
      </c>
      <c r="F18" s="23">
        <f>VLOOKUP(MYRANKS_P[[#This Row],[PLAYERID]],PLAYERIDMAP[],COLUMN(PLAYERIDMAP[IDFANGRAPHS]),FALSE)</f>
        <v>5362</v>
      </c>
      <c r="G18" s="26">
        <f>VLOOKUP(MYRANKS_P[[#This Row],[IDFANGRAPHS]],STEAMER_P[],COLUMN(STEAMER_P[W]),FALSE)</f>
        <v>2</v>
      </c>
      <c r="H18" s="26">
        <f>VLOOKUP(MYRANKS_P[[#This Row],[IDFANGRAPHS]],STEAMER_P[],COLUMN(STEAMER_P[GS]),FALSE)</f>
        <v>0</v>
      </c>
      <c r="I18" s="26">
        <f>VLOOKUP(MYRANKS_P[[#This Row],[IDFANGRAPHS]],STEAMER_P[],COLUMN(STEAMER_P[SV]),FALSE)</f>
        <v>0</v>
      </c>
      <c r="J18" s="26">
        <f>VLOOKUP(MYRANKS_P[[#This Row],[IDFANGRAPHS]],STEAMER_P[],COLUMN(STEAMER_P[IP]),FALSE)</f>
        <v>30</v>
      </c>
      <c r="K18" s="26">
        <f>VLOOKUP(MYRANKS_P[[#This Row],[IDFANGRAPHS]],STEAMER_P[],COLUMN(STEAMER_P[H]),FALSE)</f>
        <v>26</v>
      </c>
      <c r="L18" s="26">
        <f>VLOOKUP(MYRANKS_P[[#This Row],[IDFANGRAPHS]],STEAMER_P[],COLUMN(STEAMER_P[ER]),FALSE)</f>
        <v>13</v>
      </c>
      <c r="M18" s="26">
        <f>VLOOKUP(MYRANKS_P[[#This Row],[IDFANGRAPHS]],STEAMER_P[],COLUMN(STEAMER_P[HR]),FALSE)</f>
        <v>3</v>
      </c>
      <c r="N18" s="26">
        <f>VLOOKUP(MYRANKS_P[[#This Row],[IDFANGRAPHS]],STEAMER_P[],COLUMN(STEAMER_P[SO]),FALSE)</f>
        <v>30</v>
      </c>
      <c r="O18" s="26">
        <f>VLOOKUP(MYRANKS_P[[#This Row],[IDFANGRAPHS]],STEAMER_P[],COLUMN(STEAMER_P[BB]),FALSE)</f>
        <v>17</v>
      </c>
      <c r="P18" s="26">
        <f>VLOOKUP(MYRANKS_P[[#This Row],[IDFANGRAPHS]],STEAMER_P[],COLUMN(STEAMER_P[FIP]),FALSE)</f>
        <v>4.07</v>
      </c>
      <c r="Q18" s="29">
        <f>MYRANKS_P[[#This Row],[ER]]*9/MYRANKS_P[[#This Row],[IP]]</f>
        <v>3.9</v>
      </c>
      <c r="R18" s="29">
        <f>(MYRANKS_P[[#This Row],[BB]]+MYRANKS_P[[#This Row],[H]])/MYRANKS_P[[#This Row],[IP]]</f>
        <v>1.4333333333333333</v>
      </c>
    </row>
    <row r="19" spans="1:18" x14ac:dyDescent="0.25">
      <c r="A19" s="20" t="s">
        <v>17056</v>
      </c>
      <c r="B19" s="23" t="str">
        <f>VLOOKUP(MYRANKS_P[[#This Row],[PLAYERID]],PLAYERIDMAP[],COLUMN(PLAYERIDMAP[LASTNAME]),FALSE)</f>
        <v>Avilan</v>
      </c>
      <c r="C19" s="23" t="str">
        <f>VLOOKUP(MYRANKS_P[[#This Row],[PLAYERID]],PLAYERIDMAP[],COLUMN(PLAYERIDMAP[FIRSTNAME]),FALSE)</f>
        <v xml:space="preserve">Luis </v>
      </c>
      <c r="D19" s="23" t="str">
        <f>VLOOKUP(MYRANKS_P[[#This Row],[PLAYERID]],PLAYERIDMAP[],COLUMN(PLAYERIDMAP[TEAM]),FALSE)</f>
        <v>ATL</v>
      </c>
      <c r="E19" s="23" t="str">
        <f>VLOOKUP(MYRANKS_P[[#This Row],[PLAYERID]],PLAYERIDMAP[],COLUMN(PLAYERIDMAP[POS]),FALSE)</f>
        <v>P</v>
      </c>
      <c r="F19" s="23">
        <f>VLOOKUP(MYRANKS_P[[#This Row],[PLAYERID]],PLAYERIDMAP[],COLUMN(PLAYERIDMAP[IDFANGRAPHS]),FALSE)</f>
        <v>2882</v>
      </c>
      <c r="G19" s="26">
        <f>VLOOKUP(MYRANKS_P[[#This Row],[IDFANGRAPHS]],STEAMER_P[],COLUMN(STEAMER_P[W]),FALSE)</f>
        <v>2</v>
      </c>
      <c r="H19" s="26">
        <f>VLOOKUP(MYRANKS_P[[#This Row],[IDFANGRAPHS]],STEAMER_P[],COLUMN(STEAMER_P[GS]),FALSE)</f>
        <v>1</v>
      </c>
      <c r="I19" s="26">
        <f>VLOOKUP(MYRANKS_P[[#This Row],[IDFANGRAPHS]],STEAMER_P[],COLUMN(STEAMER_P[SV]),FALSE)</f>
        <v>0</v>
      </c>
      <c r="J19" s="26">
        <f>VLOOKUP(MYRANKS_P[[#This Row],[IDFANGRAPHS]],STEAMER_P[],COLUMN(STEAMER_P[IP]),FALSE)</f>
        <v>30</v>
      </c>
      <c r="K19" s="26">
        <f>VLOOKUP(MYRANKS_P[[#This Row],[IDFANGRAPHS]],STEAMER_P[],COLUMN(STEAMER_P[H]),FALSE)</f>
        <v>28</v>
      </c>
      <c r="L19" s="26">
        <f>VLOOKUP(MYRANKS_P[[#This Row],[IDFANGRAPHS]],STEAMER_P[],COLUMN(STEAMER_P[ER]),FALSE)</f>
        <v>13</v>
      </c>
      <c r="M19" s="26">
        <f>VLOOKUP(MYRANKS_P[[#This Row],[IDFANGRAPHS]],STEAMER_P[],COLUMN(STEAMER_P[HR]),FALSE)</f>
        <v>3</v>
      </c>
      <c r="N19" s="26">
        <f>VLOOKUP(MYRANKS_P[[#This Row],[IDFANGRAPHS]],STEAMER_P[],COLUMN(STEAMER_P[SO]),FALSE)</f>
        <v>26</v>
      </c>
      <c r="O19" s="26">
        <f>VLOOKUP(MYRANKS_P[[#This Row],[IDFANGRAPHS]],STEAMER_P[],COLUMN(STEAMER_P[BB]),FALSE)</f>
        <v>13</v>
      </c>
      <c r="P19" s="26">
        <f>VLOOKUP(MYRANKS_P[[#This Row],[IDFANGRAPHS]],STEAMER_P[],COLUMN(STEAMER_P[FIP]),FALSE)</f>
        <v>4.01</v>
      </c>
      <c r="Q19" s="29">
        <f>MYRANKS_P[[#This Row],[ER]]*9/MYRANKS_P[[#This Row],[IP]]</f>
        <v>3.9</v>
      </c>
      <c r="R19" s="29">
        <f>(MYRANKS_P[[#This Row],[BB]]+MYRANKS_P[[#This Row],[H]])/MYRANKS_P[[#This Row],[IP]]</f>
        <v>1.3666666666666667</v>
      </c>
    </row>
    <row r="20" spans="1:18" x14ac:dyDescent="0.25">
      <c r="A20" s="21" t="s">
        <v>17065</v>
      </c>
      <c r="B20" s="23" t="str">
        <f>VLOOKUP(MYRANKS_P[[#This Row],[PLAYERID]],PLAYERIDMAP[],COLUMN(PLAYERIDMAP[LASTNAME]),FALSE)</f>
        <v>Axford</v>
      </c>
      <c r="C20" s="23" t="str">
        <f>VLOOKUP(MYRANKS_P[[#This Row],[PLAYERID]],PLAYERIDMAP[],COLUMN(PLAYERIDMAP[FIRSTNAME]),FALSE)</f>
        <v xml:space="preserve">John </v>
      </c>
      <c r="D20" s="23" t="str">
        <f>VLOOKUP(MYRANKS_P[[#This Row],[PLAYERID]],PLAYERIDMAP[],COLUMN(PLAYERIDMAP[TEAM]),FALSE)</f>
        <v>MIL</v>
      </c>
      <c r="E20" s="23" t="str">
        <f>VLOOKUP(MYRANKS_P[[#This Row],[PLAYERID]],PLAYERIDMAP[],COLUMN(PLAYERIDMAP[POS]),FALSE)</f>
        <v>P</v>
      </c>
      <c r="F20" s="23">
        <f>VLOOKUP(MYRANKS_P[[#This Row],[PLAYERID]],PLAYERIDMAP[],COLUMN(PLAYERIDMAP[IDFANGRAPHS]),FALSE)</f>
        <v>9059</v>
      </c>
      <c r="G20" s="26">
        <f>VLOOKUP(MYRANKS_P[[#This Row],[IDFANGRAPHS]],STEAMER_P[],COLUMN(STEAMER_P[W]),FALSE)</f>
        <v>4</v>
      </c>
      <c r="H20" s="26">
        <f>VLOOKUP(MYRANKS_P[[#This Row],[IDFANGRAPHS]],STEAMER_P[],COLUMN(STEAMER_P[GS]),FALSE)</f>
        <v>0</v>
      </c>
      <c r="I20" s="26">
        <f>VLOOKUP(MYRANKS_P[[#This Row],[IDFANGRAPHS]],STEAMER_P[],COLUMN(STEAMER_P[SV]),FALSE)</f>
        <v>32</v>
      </c>
      <c r="J20" s="26">
        <f>VLOOKUP(MYRANKS_P[[#This Row],[IDFANGRAPHS]],STEAMER_P[],COLUMN(STEAMER_P[IP]),FALSE)</f>
        <v>56</v>
      </c>
      <c r="K20" s="26">
        <f>VLOOKUP(MYRANKS_P[[#This Row],[IDFANGRAPHS]],STEAMER_P[],COLUMN(STEAMER_P[H]),FALSE)</f>
        <v>46</v>
      </c>
      <c r="L20" s="26">
        <f>VLOOKUP(MYRANKS_P[[#This Row],[IDFANGRAPHS]],STEAMER_P[],COLUMN(STEAMER_P[ER]),FALSE)</f>
        <v>19</v>
      </c>
      <c r="M20" s="26">
        <f>VLOOKUP(MYRANKS_P[[#This Row],[IDFANGRAPHS]],STEAMER_P[],COLUMN(STEAMER_P[HR]),FALSE)</f>
        <v>5</v>
      </c>
      <c r="N20" s="26">
        <f>VLOOKUP(MYRANKS_P[[#This Row],[IDFANGRAPHS]],STEAMER_P[],COLUMN(STEAMER_P[SO]),FALSE)</f>
        <v>63</v>
      </c>
      <c r="O20" s="26">
        <f>VLOOKUP(MYRANKS_P[[#This Row],[IDFANGRAPHS]],STEAMER_P[],COLUMN(STEAMER_P[BB]),FALSE)</f>
        <v>25</v>
      </c>
      <c r="P20" s="26">
        <f>VLOOKUP(MYRANKS_P[[#This Row],[IDFANGRAPHS]],STEAMER_P[],COLUMN(STEAMER_P[FIP]),FALSE)</f>
        <v>3.24</v>
      </c>
      <c r="Q20" s="29">
        <f>MYRANKS_P[[#This Row],[ER]]*9/MYRANKS_P[[#This Row],[IP]]</f>
        <v>3.0535714285714284</v>
      </c>
      <c r="R20" s="29">
        <f>(MYRANKS_P[[#This Row],[BB]]+MYRANKS_P[[#This Row],[H]])/MYRANKS_P[[#This Row],[IP]]</f>
        <v>1.2678571428571428</v>
      </c>
    </row>
    <row r="21" spans="1:18" x14ac:dyDescent="0.25">
      <c r="A21" s="20" t="s">
        <v>17069</v>
      </c>
      <c r="B21" s="23" t="str">
        <f>VLOOKUP(MYRANKS_P[[#This Row],[PLAYERID]],PLAYERIDMAP[],COLUMN(PLAYERIDMAP[LASTNAME]),FALSE)</f>
        <v>Ayala</v>
      </c>
      <c r="C21" s="23" t="str">
        <f>VLOOKUP(MYRANKS_P[[#This Row],[PLAYERID]],PLAYERIDMAP[],COLUMN(PLAYERIDMAP[FIRSTNAME]),FALSE)</f>
        <v xml:space="preserve">Luis </v>
      </c>
      <c r="D21" s="23" t="str">
        <f>VLOOKUP(MYRANKS_P[[#This Row],[PLAYERID]],PLAYERIDMAP[],COLUMN(PLAYERIDMAP[TEAM]),FALSE)</f>
        <v>BAL</v>
      </c>
      <c r="E21" s="23" t="str">
        <f>VLOOKUP(MYRANKS_P[[#This Row],[PLAYERID]],PLAYERIDMAP[],COLUMN(PLAYERIDMAP[POS]),FALSE)</f>
        <v>P</v>
      </c>
      <c r="F21" s="23">
        <f>VLOOKUP(MYRANKS_P[[#This Row],[PLAYERID]],PLAYERIDMAP[],COLUMN(PLAYERIDMAP[IDFANGRAPHS]),FALSE)</f>
        <v>1650</v>
      </c>
      <c r="G21" s="26">
        <f>VLOOKUP(MYRANKS_P[[#This Row],[IDFANGRAPHS]],STEAMER_P[],COLUMN(STEAMER_P[W]),FALSE)</f>
        <v>3</v>
      </c>
      <c r="H21" s="26">
        <f>VLOOKUP(MYRANKS_P[[#This Row],[IDFANGRAPHS]],STEAMER_P[],COLUMN(STEAMER_P[GS]),FALSE)</f>
        <v>0</v>
      </c>
      <c r="I21" s="26">
        <f>VLOOKUP(MYRANKS_P[[#This Row],[IDFANGRAPHS]],STEAMER_P[],COLUMN(STEAMER_P[SV]),FALSE)</f>
        <v>0</v>
      </c>
      <c r="J21" s="26">
        <f>VLOOKUP(MYRANKS_P[[#This Row],[IDFANGRAPHS]],STEAMER_P[],COLUMN(STEAMER_P[IP]),FALSE)</f>
        <v>46</v>
      </c>
      <c r="K21" s="26">
        <f>VLOOKUP(MYRANKS_P[[#This Row],[IDFANGRAPHS]],STEAMER_P[],COLUMN(STEAMER_P[H]),FALSE)</f>
        <v>47</v>
      </c>
      <c r="L21" s="26">
        <f>VLOOKUP(MYRANKS_P[[#This Row],[IDFANGRAPHS]],STEAMER_P[],COLUMN(STEAMER_P[ER]),FALSE)</f>
        <v>21</v>
      </c>
      <c r="M21" s="26">
        <f>VLOOKUP(MYRANKS_P[[#This Row],[IDFANGRAPHS]],STEAMER_P[],COLUMN(STEAMER_P[HR]),FALSE)</f>
        <v>5</v>
      </c>
      <c r="N21" s="26">
        <f>VLOOKUP(MYRANKS_P[[#This Row],[IDFANGRAPHS]],STEAMER_P[],COLUMN(STEAMER_P[SO]),FALSE)</f>
        <v>30</v>
      </c>
      <c r="O21" s="26">
        <f>VLOOKUP(MYRANKS_P[[#This Row],[IDFANGRAPHS]],STEAMER_P[],COLUMN(STEAMER_P[BB]),FALSE)</f>
        <v>16</v>
      </c>
      <c r="P21" s="26">
        <f>VLOOKUP(MYRANKS_P[[#This Row],[IDFANGRAPHS]],STEAMER_P[],COLUMN(STEAMER_P[FIP]),FALSE)</f>
        <v>4.28</v>
      </c>
      <c r="Q21" s="29">
        <f>MYRANKS_P[[#This Row],[ER]]*9/MYRANKS_P[[#This Row],[IP]]</f>
        <v>4.1086956521739131</v>
      </c>
      <c r="R21" s="29">
        <f>(MYRANKS_P[[#This Row],[BB]]+MYRANKS_P[[#This Row],[H]])/MYRANKS_P[[#This Row],[IP]]</f>
        <v>1.3695652173913044</v>
      </c>
    </row>
    <row r="22" spans="1:18" x14ac:dyDescent="0.25">
      <c r="A22" s="21" t="s">
        <v>17078</v>
      </c>
      <c r="B22" s="23" t="str">
        <f>VLOOKUP(MYRANKS_P[[#This Row],[PLAYERID]],PLAYERIDMAP[],COLUMN(PLAYERIDMAP[LASTNAME]),FALSE)</f>
        <v>Badenhop</v>
      </c>
      <c r="C22" s="23" t="str">
        <f>VLOOKUP(MYRANKS_P[[#This Row],[PLAYERID]],PLAYERIDMAP[],COLUMN(PLAYERIDMAP[FIRSTNAME]),FALSE)</f>
        <v xml:space="preserve">Burke </v>
      </c>
      <c r="D22" s="23" t="str">
        <f>VLOOKUP(MYRANKS_P[[#This Row],[PLAYERID]],PLAYERIDMAP[],COLUMN(PLAYERIDMAP[TEAM]),FALSE)</f>
        <v>MIL</v>
      </c>
      <c r="E22" s="23" t="str">
        <f>VLOOKUP(MYRANKS_P[[#This Row],[PLAYERID]],PLAYERIDMAP[],COLUMN(PLAYERIDMAP[POS]),FALSE)</f>
        <v>P</v>
      </c>
      <c r="F22" s="23">
        <f>VLOOKUP(MYRANKS_P[[#This Row],[PLAYERID]],PLAYERIDMAP[],COLUMN(PLAYERIDMAP[IDFANGRAPHS]),FALSE)</f>
        <v>9736</v>
      </c>
      <c r="G22" s="26">
        <f>VLOOKUP(MYRANKS_P[[#This Row],[IDFANGRAPHS]],STEAMER_P[],COLUMN(STEAMER_P[W]),FALSE)</f>
        <v>2</v>
      </c>
      <c r="H22" s="26">
        <f>VLOOKUP(MYRANKS_P[[#This Row],[IDFANGRAPHS]],STEAMER_P[],COLUMN(STEAMER_P[GS]),FALSE)</f>
        <v>0</v>
      </c>
      <c r="I22" s="26">
        <f>VLOOKUP(MYRANKS_P[[#This Row],[IDFANGRAPHS]],STEAMER_P[],COLUMN(STEAMER_P[SV]),FALSE)</f>
        <v>0</v>
      </c>
      <c r="J22" s="26">
        <f>VLOOKUP(MYRANKS_P[[#This Row],[IDFANGRAPHS]],STEAMER_P[],COLUMN(STEAMER_P[IP]),FALSE)</f>
        <v>40</v>
      </c>
      <c r="K22" s="26">
        <f>VLOOKUP(MYRANKS_P[[#This Row],[IDFANGRAPHS]],STEAMER_P[],COLUMN(STEAMER_P[H]),FALSE)</f>
        <v>40</v>
      </c>
      <c r="L22" s="26">
        <f>VLOOKUP(MYRANKS_P[[#This Row],[IDFANGRAPHS]],STEAMER_P[],COLUMN(STEAMER_P[ER]),FALSE)</f>
        <v>16</v>
      </c>
      <c r="M22" s="26">
        <f>VLOOKUP(MYRANKS_P[[#This Row],[IDFANGRAPHS]],STEAMER_P[],COLUMN(STEAMER_P[HR]),FALSE)</f>
        <v>3</v>
      </c>
      <c r="N22" s="26">
        <f>VLOOKUP(MYRANKS_P[[#This Row],[IDFANGRAPHS]],STEAMER_P[],COLUMN(STEAMER_P[SO]),FALSE)</f>
        <v>28</v>
      </c>
      <c r="O22" s="26">
        <f>VLOOKUP(MYRANKS_P[[#This Row],[IDFANGRAPHS]],STEAMER_P[],COLUMN(STEAMER_P[BB]),FALSE)</f>
        <v>14</v>
      </c>
      <c r="P22" s="26">
        <f>VLOOKUP(MYRANKS_P[[#This Row],[IDFANGRAPHS]],STEAMER_P[],COLUMN(STEAMER_P[FIP]),FALSE)</f>
        <v>3.78</v>
      </c>
      <c r="Q22" s="29">
        <f>MYRANKS_P[[#This Row],[ER]]*9/MYRANKS_P[[#This Row],[IP]]</f>
        <v>3.6</v>
      </c>
      <c r="R22" s="29">
        <f>(MYRANKS_P[[#This Row],[BB]]+MYRANKS_P[[#This Row],[H]])/MYRANKS_P[[#This Row],[IP]]</f>
        <v>1.35</v>
      </c>
    </row>
    <row r="23" spans="1:18" x14ac:dyDescent="0.25">
      <c r="A23" s="20" t="s">
        <v>17082</v>
      </c>
      <c r="B23" s="23" t="str">
        <f>VLOOKUP(MYRANKS_P[[#This Row],[PLAYERID]],PLAYERIDMAP[],COLUMN(PLAYERIDMAP[LASTNAME]),FALSE)</f>
        <v>Bailey</v>
      </c>
      <c r="C23" s="23" t="str">
        <f>VLOOKUP(MYRANKS_P[[#This Row],[PLAYERID]],PLAYERIDMAP[],COLUMN(PLAYERIDMAP[FIRSTNAME]),FALSE)</f>
        <v xml:space="preserve">Andrew </v>
      </c>
      <c r="D23" s="23" t="str">
        <f>VLOOKUP(MYRANKS_P[[#This Row],[PLAYERID]],PLAYERIDMAP[],COLUMN(PLAYERIDMAP[TEAM]),FALSE)</f>
        <v>BOS</v>
      </c>
      <c r="E23" s="23" t="str">
        <f>VLOOKUP(MYRANKS_P[[#This Row],[PLAYERID]],PLAYERIDMAP[],COLUMN(PLAYERIDMAP[POS]),FALSE)</f>
        <v>P</v>
      </c>
      <c r="F23" s="23">
        <f>VLOOKUP(MYRANKS_P[[#This Row],[PLAYERID]],PLAYERIDMAP[],COLUMN(PLAYERIDMAP[IDFANGRAPHS]),FALSE)</f>
        <v>1368</v>
      </c>
      <c r="G23" s="26">
        <f>VLOOKUP(MYRANKS_P[[#This Row],[IDFANGRAPHS]],STEAMER_P[],COLUMN(STEAMER_P[W]),FALSE)</f>
        <v>2</v>
      </c>
      <c r="H23" s="26">
        <f>VLOOKUP(MYRANKS_P[[#This Row],[IDFANGRAPHS]],STEAMER_P[],COLUMN(STEAMER_P[GS]),FALSE)</f>
        <v>0</v>
      </c>
      <c r="I23" s="26">
        <f>VLOOKUP(MYRANKS_P[[#This Row],[IDFANGRAPHS]],STEAMER_P[],COLUMN(STEAMER_P[SV]),FALSE)</f>
        <v>3</v>
      </c>
      <c r="J23" s="26">
        <f>VLOOKUP(MYRANKS_P[[#This Row],[IDFANGRAPHS]],STEAMER_P[],COLUMN(STEAMER_P[IP]),FALSE)</f>
        <v>33</v>
      </c>
      <c r="K23" s="26">
        <f>VLOOKUP(MYRANKS_P[[#This Row],[IDFANGRAPHS]],STEAMER_P[],COLUMN(STEAMER_P[H]),FALSE)</f>
        <v>31</v>
      </c>
      <c r="L23" s="26">
        <f>VLOOKUP(MYRANKS_P[[#This Row],[IDFANGRAPHS]],STEAMER_P[],COLUMN(STEAMER_P[ER]),FALSE)</f>
        <v>13</v>
      </c>
      <c r="M23" s="26">
        <f>VLOOKUP(MYRANKS_P[[#This Row],[IDFANGRAPHS]],STEAMER_P[],COLUMN(STEAMER_P[HR]),FALSE)</f>
        <v>4</v>
      </c>
      <c r="N23" s="26">
        <f>VLOOKUP(MYRANKS_P[[#This Row],[IDFANGRAPHS]],STEAMER_P[],COLUMN(STEAMER_P[SO]),FALSE)</f>
        <v>28</v>
      </c>
      <c r="O23" s="26">
        <f>VLOOKUP(MYRANKS_P[[#This Row],[IDFANGRAPHS]],STEAMER_P[],COLUMN(STEAMER_P[BB]),FALSE)</f>
        <v>13</v>
      </c>
      <c r="P23" s="26">
        <f>VLOOKUP(MYRANKS_P[[#This Row],[IDFANGRAPHS]],STEAMER_P[],COLUMN(STEAMER_P[FIP]),FALSE)</f>
        <v>4.05</v>
      </c>
      <c r="Q23" s="29">
        <f>MYRANKS_P[[#This Row],[ER]]*9/MYRANKS_P[[#This Row],[IP]]</f>
        <v>3.5454545454545454</v>
      </c>
      <c r="R23" s="29">
        <f>(MYRANKS_P[[#This Row],[BB]]+MYRANKS_P[[#This Row],[H]])/MYRANKS_P[[#This Row],[IP]]</f>
        <v>1.3333333333333333</v>
      </c>
    </row>
    <row r="24" spans="1:18" x14ac:dyDescent="0.25">
      <c r="A24" s="21" t="s">
        <v>17086</v>
      </c>
      <c r="B24" s="23" t="str">
        <f>VLOOKUP(MYRANKS_P[[#This Row],[PLAYERID]],PLAYERIDMAP[],COLUMN(PLAYERIDMAP[LASTNAME]),FALSE)</f>
        <v>Bailey</v>
      </c>
      <c r="C24" s="23" t="str">
        <f>VLOOKUP(MYRANKS_P[[#This Row],[PLAYERID]],PLAYERIDMAP[],COLUMN(PLAYERIDMAP[FIRSTNAME]),FALSE)</f>
        <v xml:space="preserve">Homer </v>
      </c>
      <c r="D24" s="23" t="str">
        <f>VLOOKUP(MYRANKS_P[[#This Row],[PLAYERID]],PLAYERIDMAP[],COLUMN(PLAYERIDMAP[TEAM]),FALSE)</f>
        <v>CIN</v>
      </c>
      <c r="E24" s="23" t="str">
        <f>VLOOKUP(MYRANKS_P[[#This Row],[PLAYERID]],PLAYERIDMAP[],COLUMN(PLAYERIDMAP[POS]),FALSE)</f>
        <v>P</v>
      </c>
      <c r="F24" s="23">
        <f>VLOOKUP(MYRANKS_P[[#This Row],[PLAYERID]],PLAYERIDMAP[],COLUMN(PLAYERIDMAP[IDFANGRAPHS]),FALSE)</f>
        <v>8362</v>
      </c>
      <c r="G24" s="26">
        <f>VLOOKUP(MYRANKS_P[[#This Row],[IDFANGRAPHS]],STEAMER_P[],COLUMN(STEAMER_P[W]),FALSE)</f>
        <v>11</v>
      </c>
      <c r="H24" s="26">
        <f>VLOOKUP(MYRANKS_P[[#This Row],[IDFANGRAPHS]],STEAMER_P[],COLUMN(STEAMER_P[GS]),FALSE)</f>
        <v>27</v>
      </c>
      <c r="I24" s="26">
        <f>VLOOKUP(MYRANKS_P[[#This Row],[IDFANGRAPHS]],STEAMER_P[],COLUMN(STEAMER_P[SV]),FALSE)</f>
        <v>0</v>
      </c>
      <c r="J24" s="26">
        <f>VLOOKUP(MYRANKS_P[[#This Row],[IDFANGRAPHS]],STEAMER_P[],COLUMN(STEAMER_P[IP]),FALSE)</f>
        <v>170</v>
      </c>
      <c r="K24" s="26">
        <f>VLOOKUP(MYRANKS_P[[#This Row],[IDFANGRAPHS]],STEAMER_P[],COLUMN(STEAMER_P[H]),FALSE)</f>
        <v>171</v>
      </c>
      <c r="L24" s="26">
        <f>VLOOKUP(MYRANKS_P[[#This Row],[IDFANGRAPHS]],STEAMER_P[],COLUMN(STEAMER_P[ER]),FALSE)</f>
        <v>78</v>
      </c>
      <c r="M24" s="26">
        <f>VLOOKUP(MYRANKS_P[[#This Row],[IDFANGRAPHS]],STEAMER_P[],COLUMN(STEAMER_P[HR]),FALSE)</f>
        <v>21</v>
      </c>
      <c r="N24" s="26">
        <f>VLOOKUP(MYRANKS_P[[#This Row],[IDFANGRAPHS]],STEAMER_P[],COLUMN(STEAMER_P[SO]),FALSE)</f>
        <v>129</v>
      </c>
      <c r="O24" s="26">
        <f>VLOOKUP(MYRANKS_P[[#This Row],[IDFANGRAPHS]],STEAMER_P[],COLUMN(STEAMER_P[BB]),FALSE)</f>
        <v>47</v>
      </c>
      <c r="P24" s="26">
        <f>VLOOKUP(MYRANKS_P[[#This Row],[IDFANGRAPHS]],STEAMER_P[],COLUMN(STEAMER_P[FIP]),FALSE)</f>
        <v>4.03</v>
      </c>
      <c r="Q24" s="29">
        <f>MYRANKS_P[[#This Row],[ER]]*9/MYRANKS_P[[#This Row],[IP]]</f>
        <v>4.1294117647058828</v>
      </c>
      <c r="R24" s="29">
        <f>(MYRANKS_P[[#This Row],[BB]]+MYRANKS_P[[#This Row],[H]])/MYRANKS_P[[#This Row],[IP]]</f>
        <v>1.2823529411764707</v>
      </c>
    </row>
    <row r="25" spans="1:18" x14ac:dyDescent="0.25">
      <c r="A25" s="20" t="s">
        <v>17094</v>
      </c>
      <c r="B25" s="23" t="str">
        <f>VLOOKUP(MYRANKS_P[[#This Row],[PLAYERID]],PLAYERIDMAP[],COLUMN(PLAYERIDMAP[LASTNAME]),FALSE)</f>
        <v>Baker</v>
      </c>
      <c r="C25" s="23" t="str">
        <f>VLOOKUP(MYRANKS_P[[#This Row],[PLAYERID]],PLAYERIDMAP[],COLUMN(PLAYERIDMAP[FIRSTNAME]),FALSE)</f>
        <v xml:space="preserve">Scott </v>
      </c>
      <c r="D25" s="23" t="str">
        <f>VLOOKUP(MYRANKS_P[[#This Row],[PLAYERID]],PLAYERIDMAP[],COLUMN(PLAYERIDMAP[TEAM]),FALSE)</f>
        <v>CHC</v>
      </c>
      <c r="E25" s="23" t="str">
        <f>VLOOKUP(MYRANKS_P[[#This Row],[PLAYERID]],PLAYERIDMAP[],COLUMN(PLAYERIDMAP[POS]),FALSE)</f>
        <v>P</v>
      </c>
      <c r="F25" s="23">
        <f>VLOOKUP(MYRANKS_P[[#This Row],[PLAYERID]],PLAYERIDMAP[],COLUMN(PLAYERIDMAP[IDFANGRAPHS]),FALSE)</f>
        <v>6176</v>
      </c>
      <c r="G25" s="26">
        <f>VLOOKUP(MYRANKS_P[[#This Row],[IDFANGRAPHS]],STEAMER_P[],COLUMN(STEAMER_P[W]),FALSE)</f>
        <v>7</v>
      </c>
      <c r="H25" s="26">
        <f>VLOOKUP(MYRANKS_P[[#This Row],[IDFANGRAPHS]],STEAMER_P[],COLUMN(STEAMER_P[GS]),FALSE)</f>
        <v>19</v>
      </c>
      <c r="I25" s="26">
        <f>VLOOKUP(MYRANKS_P[[#This Row],[IDFANGRAPHS]],STEAMER_P[],COLUMN(STEAMER_P[SV]),FALSE)</f>
        <v>0</v>
      </c>
      <c r="J25" s="26">
        <f>VLOOKUP(MYRANKS_P[[#This Row],[IDFANGRAPHS]],STEAMER_P[],COLUMN(STEAMER_P[IP]),FALSE)</f>
        <v>110</v>
      </c>
      <c r="K25" s="26">
        <f>VLOOKUP(MYRANKS_P[[#This Row],[IDFANGRAPHS]],STEAMER_P[],COLUMN(STEAMER_P[H]),FALSE)</f>
        <v>111</v>
      </c>
      <c r="L25" s="26">
        <f>VLOOKUP(MYRANKS_P[[#This Row],[IDFANGRAPHS]],STEAMER_P[],COLUMN(STEAMER_P[ER]),FALSE)</f>
        <v>50</v>
      </c>
      <c r="M25" s="26">
        <f>VLOOKUP(MYRANKS_P[[#This Row],[IDFANGRAPHS]],STEAMER_P[],COLUMN(STEAMER_P[HR]),FALSE)</f>
        <v>14</v>
      </c>
      <c r="N25" s="26">
        <f>VLOOKUP(MYRANKS_P[[#This Row],[IDFANGRAPHS]],STEAMER_P[],COLUMN(STEAMER_P[SO]),FALSE)</f>
        <v>83</v>
      </c>
      <c r="O25" s="26">
        <f>VLOOKUP(MYRANKS_P[[#This Row],[IDFANGRAPHS]],STEAMER_P[],COLUMN(STEAMER_P[BB]),FALSE)</f>
        <v>30</v>
      </c>
      <c r="P25" s="26">
        <f>VLOOKUP(MYRANKS_P[[#This Row],[IDFANGRAPHS]],STEAMER_P[],COLUMN(STEAMER_P[FIP]),FALSE)</f>
        <v>4.13</v>
      </c>
      <c r="Q25" s="29">
        <f>MYRANKS_P[[#This Row],[ER]]*9/MYRANKS_P[[#This Row],[IP]]</f>
        <v>4.0909090909090908</v>
      </c>
      <c r="R25" s="29">
        <f>(MYRANKS_P[[#This Row],[BB]]+MYRANKS_P[[#This Row],[H]])/MYRANKS_P[[#This Row],[IP]]</f>
        <v>1.2818181818181817</v>
      </c>
    </row>
    <row r="26" spans="1:18" x14ac:dyDescent="0.25">
      <c r="A26" s="21" t="s">
        <v>17099</v>
      </c>
      <c r="B26" s="23" t="str">
        <f>VLOOKUP(MYRANKS_P[[#This Row],[PLAYERID]],PLAYERIDMAP[],COLUMN(PLAYERIDMAP[LASTNAME]),FALSE)</f>
        <v>Balester</v>
      </c>
      <c r="C26" s="23" t="str">
        <f>VLOOKUP(MYRANKS_P[[#This Row],[PLAYERID]],PLAYERIDMAP[],COLUMN(PLAYERIDMAP[FIRSTNAME]),FALSE)</f>
        <v xml:space="preserve">Collin </v>
      </c>
      <c r="D26" s="23" t="str">
        <f>VLOOKUP(MYRANKS_P[[#This Row],[PLAYERID]],PLAYERIDMAP[],COLUMN(PLAYERIDMAP[TEAM]),FALSE)</f>
        <v>DET</v>
      </c>
      <c r="E26" s="23" t="str">
        <f>VLOOKUP(MYRANKS_P[[#This Row],[PLAYERID]],PLAYERIDMAP[],COLUMN(PLAYERIDMAP[POS]),FALSE)</f>
        <v>P</v>
      </c>
      <c r="F26" s="23">
        <f>VLOOKUP(MYRANKS_P[[#This Row],[PLAYERID]],PLAYERIDMAP[],COLUMN(PLAYERIDMAP[IDFANGRAPHS]),FALSE)</f>
        <v>6883</v>
      </c>
      <c r="G26" s="26">
        <f>VLOOKUP(MYRANKS_P[[#This Row],[IDFANGRAPHS]],STEAMER_P[],COLUMN(STEAMER_P[W]),FALSE)</f>
        <v>2</v>
      </c>
      <c r="H26" s="26">
        <f>VLOOKUP(MYRANKS_P[[#This Row],[IDFANGRAPHS]],STEAMER_P[],COLUMN(STEAMER_P[GS]),FALSE)</f>
        <v>0</v>
      </c>
      <c r="I26" s="26">
        <f>VLOOKUP(MYRANKS_P[[#This Row],[IDFANGRAPHS]],STEAMER_P[],COLUMN(STEAMER_P[SV]),FALSE)</f>
        <v>0</v>
      </c>
      <c r="J26" s="26">
        <f>VLOOKUP(MYRANKS_P[[#This Row],[IDFANGRAPHS]],STEAMER_P[],COLUMN(STEAMER_P[IP]),FALSE)</f>
        <v>30</v>
      </c>
      <c r="K26" s="26">
        <f>VLOOKUP(MYRANKS_P[[#This Row],[IDFANGRAPHS]],STEAMER_P[],COLUMN(STEAMER_P[H]),FALSE)</f>
        <v>30</v>
      </c>
      <c r="L26" s="26">
        <f>VLOOKUP(MYRANKS_P[[#This Row],[IDFANGRAPHS]],STEAMER_P[],COLUMN(STEAMER_P[ER]),FALSE)</f>
        <v>14</v>
      </c>
      <c r="M26" s="26">
        <f>VLOOKUP(MYRANKS_P[[#This Row],[IDFANGRAPHS]],STEAMER_P[],COLUMN(STEAMER_P[HR]),FALSE)</f>
        <v>4</v>
      </c>
      <c r="N26" s="26">
        <f>VLOOKUP(MYRANKS_P[[#This Row],[IDFANGRAPHS]],STEAMER_P[],COLUMN(STEAMER_P[SO]),FALSE)</f>
        <v>23</v>
      </c>
      <c r="O26" s="26">
        <f>VLOOKUP(MYRANKS_P[[#This Row],[IDFANGRAPHS]],STEAMER_P[],COLUMN(STEAMER_P[BB]),FALSE)</f>
        <v>13</v>
      </c>
      <c r="P26" s="26">
        <f>VLOOKUP(MYRANKS_P[[#This Row],[IDFANGRAPHS]],STEAMER_P[],COLUMN(STEAMER_P[FIP]),FALSE)</f>
        <v>4.58</v>
      </c>
      <c r="Q26" s="29">
        <f>MYRANKS_P[[#This Row],[ER]]*9/MYRANKS_P[[#This Row],[IP]]</f>
        <v>4.2</v>
      </c>
      <c r="R26" s="29">
        <f>(MYRANKS_P[[#This Row],[BB]]+MYRANKS_P[[#This Row],[H]])/MYRANKS_P[[#This Row],[IP]]</f>
        <v>1.4333333333333333</v>
      </c>
    </row>
    <row r="27" spans="1:18" x14ac:dyDescent="0.25">
      <c r="A27" s="20" t="s">
        <v>17103</v>
      </c>
      <c r="B27" s="23" t="str">
        <f>VLOOKUP(MYRANKS_P[[#This Row],[PLAYERID]],PLAYERIDMAP[],COLUMN(PLAYERIDMAP[LASTNAME]),FALSE)</f>
        <v>Balfour</v>
      </c>
      <c r="C27" s="23" t="str">
        <f>VLOOKUP(MYRANKS_P[[#This Row],[PLAYERID]],PLAYERIDMAP[],COLUMN(PLAYERIDMAP[FIRSTNAME]),FALSE)</f>
        <v xml:space="preserve">Grant </v>
      </c>
      <c r="D27" s="23" t="str">
        <f>VLOOKUP(MYRANKS_P[[#This Row],[PLAYERID]],PLAYERIDMAP[],COLUMN(PLAYERIDMAP[TEAM]),FALSE)</f>
        <v>OAK</v>
      </c>
      <c r="E27" s="23" t="str">
        <f>VLOOKUP(MYRANKS_P[[#This Row],[PLAYERID]],PLAYERIDMAP[],COLUMN(PLAYERIDMAP[POS]),FALSE)</f>
        <v>P</v>
      </c>
      <c r="F27" s="23">
        <f>VLOOKUP(MYRANKS_P[[#This Row],[PLAYERID]],PLAYERIDMAP[],COLUMN(PLAYERIDMAP[IDFANGRAPHS]),FALSE)</f>
        <v>718</v>
      </c>
      <c r="G27" s="26">
        <f>VLOOKUP(MYRANKS_P[[#This Row],[IDFANGRAPHS]],STEAMER_P[],COLUMN(STEAMER_P[W]),FALSE)</f>
        <v>3</v>
      </c>
      <c r="H27" s="26">
        <f>VLOOKUP(MYRANKS_P[[#This Row],[IDFANGRAPHS]],STEAMER_P[],COLUMN(STEAMER_P[GS]),FALSE)</f>
        <v>0</v>
      </c>
      <c r="I27" s="26">
        <f>VLOOKUP(MYRANKS_P[[#This Row],[IDFANGRAPHS]],STEAMER_P[],COLUMN(STEAMER_P[SV]),FALSE)</f>
        <v>23</v>
      </c>
      <c r="J27" s="26">
        <f>VLOOKUP(MYRANKS_P[[#This Row],[IDFANGRAPHS]],STEAMER_P[],COLUMN(STEAMER_P[IP]),FALSE)</f>
        <v>56</v>
      </c>
      <c r="K27" s="26">
        <f>VLOOKUP(MYRANKS_P[[#This Row],[IDFANGRAPHS]],STEAMER_P[],COLUMN(STEAMER_P[H]),FALSE)</f>
        <v>51</v>
      </c>
      <c r="L27" s="26">
        <f>VLOOKUP(MYRANKS_P[[#This Row],[IDFANGRAPHS]],STEAMER_P[],COLUMN(STEAMER_P[ER]),FALSE)</f>
        <v>22</v>
      </c>
      <c r="M27" s="26">
        <f>VLOOKUP(MYRANKS_P[[#This Row],[IDFANGRAPHS]],STEAMER_P[],COLUMN(STEAMER_P[HR]),FALSE)</f>
        <v>6</v>
      </c>
      <c r="N27" s="26">
        <f>VLOOKUP(MYRANKS_P[[#This Row],[IDFANGRAPHS]],STEAMER_P[],COLUMN(STEAMER_P[SO]),FALSE)</f>
        <v>52</v>
      </c>
      <c r="O27" s="26">
        <f>VLOOKUP(MYRANKS_P[[#This Row],[IDFANGRAPHS]],STEAMER_P[],COLUMN(STEAMER_P[BB]),FALSE)</f>
        <v>23</v>
      </c>
      <c r="P27" s="26">
        <f>VLOOKUP(MYRANKS_P[[#This Row],[IDFANGRAPHS]],STEAMER_P[],COLUMN(STEAMER_P[FIP]),FALSE)</f>
        <v>3.99</v>
      </c>
      <c r="Q27" s="29">
        <f>MYRANKS_P[[#This Row],[ER]]*9/MYRANKS_P[[#This Row],[IP]]</f>
        <v>3.5357142857142856</v>
      </c>
      <c r="R27" s="29">
        <f>(MYRANKS_P[[#This Row],[BB]]+MYRANKS_P[[#This Row],[H]])/MYRANKS_P[[#This Row],[IP]]</f>
        <v>1.3214285714285714</v>
      </c>
    </row>
    <row r="28" spans="1:18" x14ac:dyDescent="0.25">
      <c r="A28" s="21" t="s">
        <v>17111</v>
      </c>
      <c r="B28" s="23" t="str">
        <f>VLOOKUP(MYRANKS_P[[#This Row],[PLAYERID]],PLAYERIDMAP[],COLUMN(PLAYERIDMAP[LASTNAME]),FALSE)</f>
        <v>Bard</v>
      </c>
      <c r="C28" s="23" t="str">
        <f>VLOOKUP(MYRANKS_P[[#This Row],[PLAYERID]],PLAYERIDMAP[],COLUMN(PLAYERIDMAP[FIRSTNAME]),FALSE)</f>
        <v xml:space="preserve">Daniel </v>
      </c>
      <c r="D28" s="23" t="str">
        <f>VLOOKUP(MYRANKS_P[[#This Row],[PLAYERID]],PLAYERIDMAP[],COLUMN(PLAYERIDMAP[TEAM]),FALSE)</f>
        <v>BOS</v>
      </c>
      <c r="E28" s="23" t="str">
        <f>VLOOKUP(MYRANKS_P[[#This Row],[PLAYERID]],PLAYERIDMAP[],COLUMN(PLAYERIDMAP[POS]),FALSE)</f>
        <v>P</v>
      </c>
      <c r="F28" s="23">
        <f>VLOOKUP(MYRANKS_P[[#This Row],[PLAYERID]],PLAYERIDMAP[],COLUMN(PLAYERIDMAP[IDFANGRAPHS]),FALSE)</f>
        <v>7115</v>
      </c>
      <c r="G28" s="26">
        <f>VLOOKUP(MYRANKS_P[[#This Row],[IDFANGRAPHS]],STEAMER_P[],COLUMN(STEAMER_P[W]),FALSE)</f>
        <v>2</v>
      </c>
      <c r="H28" s="26">
        <f>VLOOKUP(MYRANKS_P[[#This Row],[IDFANGRAPHS]],STEAMER_P[],COLUMN(STEAMER_P[GS]),FALSE)</f>
        <v>0</v>
      </c>
      <c r="I28" s="26">
        <f>VLOOKUP(MYRANKS_P[[#This Row],[IDFANGRAPHS]],STEAMER_P[],COLUMN(STEAMER_P[SV]),FALSE)</f>
        <v>3</v>
      </c>
      <c r="J28" s="26">
        <f>VLOOKUP(MYRANKS_P[[#This Row],[IDFANGRAPHS]],STEAMER_P[],COLUMN(STEAMER_P[IP]),FALSE)</f>
        <v>43</v>
      </c>
      <c r="K28" s="26">
        <f>VLOOKUP(MYRANKS_P[[#This Row],[IDFANGRAPHS]],STEAMER_P[],COLUMN(STEAMER_P[H]),FALSE)</f>
        <v>41</v>
      </c>
      <c r="L28" s="26">
        <f>VLOOKUP(MYRANKS_P[[#This Row],[IDFANGRAPHS]],STEAMER_P[],COLUMN(STEAMER_P[ER]),FALSE)</f>
        <v>20</v>
      </c>
      <c r="M28" s="26">
        <f>VLOOKUP(MYRANKS_P[[#This Row],[IDFANGRAPHS]],STEAMER_P[],COLUMN(STEAMER_P[HR]),FALSE)</f>
        <v>4</v>
      </c>
      <c r="N28" s="26">
        <f>VLOOKUP(MYRANKS_P[[#This Row],[IDFANGRAPHS]],STEAMER_P[],COLUMN(STEAMER_P[SO]),FALSE)</f>
        <v>36</v>
      </c>
      <c r="O28" s="26">
        <f>VLOOKUP(MYRANKS_P[[#This Row],[IDFANGRAPHS]],STEAMER_P[],COLUMN(STEAMER_P[BB]),FALSE)</f>
        <v>23</v>
      </c>
      <c r="P28" s="26">
        <f>VLOOKUP(MYRANKS_P[[#This Row],[IDFANGRAPHS]],STEAMER_P[],COLUMN(STEAMER_P[FIP]),FALSE)</f>
        <v>4.3499999999999996</v>
      </c>
      <c r="Q28" s="29">
        <f>MYRANKS_P[[#This Row],[ER]]*9/MYRANKS_P[[#This Row],[IP]]</f>
        <v>4.1860465116279073</v>
      </c>
      <c r="R28" s="29">
        <f>(MYRANKS_P[[#This Row],[BB]]+MYRANKS_P[[#This Row],[H]])/MYRANKS_P[[#This Row],[IP]]</f>
        <v>1.4883720930232558</v>
      </c>
    </row>
    <row r="29" spans="1:18" x14ac:dyDescent="0.25">
      <c r="A29" s="20" t="s">
        <v>17124</v>
      </c>
      <c r="B29" s="23" t="str">
        <f>VLOOKUP(MYRANKS_P[[#This Row],[PLAYERID]],PLAYERIDMAP[],COLUMN(PLAYERIDMAP[LASTNAME]),FALSE)</f>
        <v>Barnes</v>
      </c>
      <c r="C29" s="23" t="str">
        <f>VLOOKUP(MYRANKS_P[[#This Row],[PLAYERID]],PLAYERIDMAP[],COLUMN(PLAYERIDMAP[FIRSTNAME]),FALSE)</f>
        <v xml:space="preserve">Scott </v>
      </c>
      <c r="D29" s="23" t="str">
        <f>VLOOKUP(MYRANKS_P[[#This Row],[PLAYERID]],PLAYERIDMAP[],COLUMN(PLAYERIDMAP[TEAM]),FALSE)</f>
        <v>CLE</v>
      </c>
      <c r="E29" s="23" t="str">
        <f>VLOOKUP(MYRANKS_P[[#This Row],[PLAYERID]],PLAYERIDMAP[],COLUMN(PLAYERIDMAP[POS]),FALSE)</f>
        <v>P</v>
      </c>
      <c r="F29" s="23">
        <f>VLOOKUP(MYRANKS_P[[#This Row],[PLAYERID]],PLAYERIDMAP[],COLUMN(PLAYERIDMAP[IDFANGRAPHS]),FALSE)</f>
        <v>8718</v>
      </c>
      <c r="G29" s="26">
        <f>VLOOKUP(MYRANKS_P[[#This Row],[IDFANGRAPHS]],STEAMER_P[],COLUMN(STEAMER_P[W]),FALSE)</f>
        <v>2</v>
      </c>
      <c r="H29" s="26">
        <f>VLOOKUP(MYRANKS_P[[#This Row],[IDFANGRAPHS]],STEAMER_P[],COLUMN(STEAMER_P[GS]),FALSE)</f>
        <v>0</v>
      </c>
      <c r="I29" s="26">
        <f>VLOOKUP(MYRANKS_P[[#This Row],[IDFANGRAPHS]],STEAMER_P[],COLUMN(STEAMER_P[SV]),FALSE)</f>
        <v>0</v>
      </c>
      <c r="J29" s="26">
        <f>VLOOKUP(MYRANKS_P[[#This Row],[IDFANGRAPHS]],STEAMER_P[],COLUMN(STEAMER_P[IP]),FALSE)</f>
        <v>33</v>
      </c>
      <c r="K29" s="26">
        <f>VLOOKUP(MYRANKS_P[[#This Row],[IDFANGRAPHS]],STEAMER_P[],COLUMN(STEAMER_P[H]),FALSE)</f>
        <v>29</v>
      </c>
      <c r="L29" s="26">
        <f>VLOOKUP(MYRANKS_P[[#This Row],[IDFANGRAPHS]],STEAMER_P[],COLUMN(STEAMER_P[ER]),FALSE)</f>
        <v>13</v>
      </c>
      <c r="M29" s="26">
        <f>VLOOKUP(MYRANKS_P[[#This Row],[IDFANGRAPHS]],STEAMER_P[],COLUMN(STEAMER_P[HR]),FALSE)</f>
        <v>4</v>
      </c>
      <c r="N29" s="26">
        <f>VLOOKUP(MYRANKS_P[[#This Row],[IDFANGRAPHS]],STEAMER_P[],COLUMN(STEAMER_P[SO]),FALSE)</f>
        <v>32</v>
      </c>
      <c r="O29" s="26">
        <f>VLOOKUP(MYRANKS_P[[#This Row],[IDFANGRAPHS]],STEAMER_P[],COLUMN(STEAMER_P[BB]),FALSE)</f>
        <v>14</v>
      </c>
      <c r="P29" s="26">
        <f>VLOOKUP(MYRANKS_P[[#This Row],[IDFANGRAPHS]],STEAMER_P[],COLUMN(STEAMER_P[FIP]),FALSE)</f>
        <v>3.95</v>
      </c>
      <c r="Q29" s="29">
        <f>MYRANKS_P[[#This Row],[ER]]*9/MYRANKS_P[[#This Row],[IP]]</f>
        <v>3.5454545454545454</v>
      </c>
      <c r="R29" s="29">
        <f>(MYRANKS_P[[#This Row],[BB]]+MYRANKS_P[[#This Row],[H]])/MYRANKS_P[[#This Row],[IP]]</f>
        <v>1.303030303030303</v>
      </c>
    </row>
    <row r="30" spans="1:18" x14ac:dyDescent="0.25">
      <c r="A30" s="21" t="s">
        <v>17135</v>
      </c>
      <c r="B30" s="23" t="str">
        <f>VLOOKUP(MYRANKS_P[[#This Row],[PLAYERID]],PLAYERIDMAP[],COLUMN(PLAYERIDMAP[LASTNAME]),FALSE)</f>
        <v>Bass</v>
      </c>
      <c r="C30" s="23" t="str">
        <f>VLOOKUP(MYRANKS_P[[#This Row],[PLAYERID]],PLAYERIDMAP[],COLUMN(PLAYERIDMAP[FIRSTNAME]),FALSE)</f>
        <v xml:space="preserve">Anthony </v>
      </c>
      <c r="D30" s="23" t="str">
        <f>VLOOKUP(MYRANKS_P[[#This Row],[PLAYERID]],PLAYERIDMAP[],COLUMN(PLAYERIDMAP[TEAM]),FALSE)</f>
        <v>SD</v>
      </c>
      <c r="E30" s="23" t="str">
        <f>VLOOKUP(MYRANKS_P[[#This Row],[PLAYERID]],PLAYERIDMAP[],COLUMN(PLAYERIDMAP[POS]),FALSE)</f>
        <v>P</v>
      </c>
      <c r="F30" s="23">
        <f>VLOOKUP(MYRANKS_P[[#This Row],[PLAYERID]],PLAYERIDMAP[],COLUMN(PLAYERIDMAP[IDFANGRAPHS]),FALSE)</f>
        <v>7982</v>
      </c>
      <c r="G30" s="26">
        <f>VLOOKUP(MYRANKS_P[[#This Row],[IDFANGRAPHS]],STEAMER_P[],COLUMN(STEAMER_P[W]),FALSE)</f>
        <v>3</v>
      </c>
      <c r="H30" s="26">
        <f>VLOOKUP(MYRANKS_P[[#This Row],[IDFANGRAPHS]],STEAMER_P[],COLUMN(STEAMER_P[GS]),FALSE)</f>
        <v>7</v>
      </c>
      <c r="I30" s="26">
        <f>VLOOKUP(MYRANKS_P[[#This Row],[IDFANGRAPHS]],STEAMER_P[],COLUMN(STEAMER_P[SV]),FALSE)</f>
        <v>0</v>
      </c>
      <c r="J30" s="26">
        <f>VLOOKUP(MYRANKS_P[[#This Row],[IDFANGRAPHS]],STEAMER_P[],COLUMN(STEAMER_P[IP]),FALSE)</f>
        <v>50</v>
      </c>
      <c r="K30" s="26">
        <f>VLOOKUP(MYRANKS_P[[#This Row],[IDFANGRAPHS]],STEAMER_P[],COLUMN(STEAMER_P[H]),FALSE)</f>
        <v>49</v>
      </c>
      <c r="L30" s="26">
        <f>VLOOKUP(MYRANKS_P[[#This Row],[IDFANGRAPHS]],STEAMER_P[],COLUMN(STEAMER_P[ER]),FALSE)</f>
        <v>22</v>
      </c>
      <c r="M30" s="26">
        <f>VLOOKUP(MYRANKS_P[[#This Row],[IDFANGRAPHS]],STEAMER_P[],COLUMN(STEAMER_P[HR]),FALSE)</f>
        <v>4</v>
      </c>
      <c r="N30" s="26">
        <f>VLOOKUP(MYRANKS_P[[#This Row],[IDFANGRAPHS]],STEAMER_P[],COLUMN(STEAMER_P[SO]),FALSE)</f>
        <v>37</v>
      </c>
      <c r="O30" s="26">
        <f>VLOOKUP(MYRANKS_P[[#This Row],[IDFANGRAPHS]],STEAMER_P[],COLUMN(STEAMER_P[BB]),FALSE)</f>
        <v>18</v>
      </c>
      <c r="P30" s="26">
        <f>VLOOKUP(MYRANKS_P[[#This Row],[IDFANGRAPHS]],STEAMER_P[],COLUMN(STEAMER_P[FIP]),FALSE)</f>
        <v>3.85</v>
      </c>
      <c r="Q30" s="29">
        <f>MYRANKS_P[[#This Row],[ER]]*9/MYRANKS_P[[#This Row],[IP]]</f>
        <v>3.96</v>
      </c>
      <c r="R30" s="29">
        <f>(MYRANKS_P[[#This Row],[BB]]+MYRANKS_P[[#This Row],[H]])/MYRANKS_P[[#This Row],[IP]]</f>
        <v>1.34</v>
      </c>
    </row>
    <row r="31" spans="1:18" x14ac:dyDescent="0.25">
      <c r="A31" s="20" t="s">
        <v>17139</v>
      </c>
      <c r="B31" s="23" t="str">
        <f>VLOOKUP(MYRANKS_P[[#This Row],[PLAYERID]],PLAYERIDMAP[],COLUMN(PLAYERIDMAP[LASTNAME]),FALSE)</f>
        <v>Bastardo</v>
      </c>
      <c r="C31" s="23" t="str">
        <f>VLOOKUP(MYRANKS_P[[#This Row],[PLAYERID]],PLAYERIDMAP[],COLUMN(PLAYERIDMAP[FIRSTNAME]),FALSE)</f>
        <v xml:space="preserve">Antonio </v>
      </c>
      <c r="D31" s="23" t="str">
        <f>VLOOKUP(MYRANKS_P[[#This Row],[PLAYERID]],PLAYERIDMAP[],COLUMN(PLAYERIDMAP[TEAM]),FALSE)</f>
        <v>PHI</v>
      </c>
      <c r="E31" s="23" t="str">
        <f>VLOOKUP(MYRANKS_P[[#This Row],[PLAYERID]],PLAYERIDMAP[],COLUMN(PLAYERIDMAP[POS]),FALSE)</f>
        <v>P</v>
      </c>
      <c r="F31" s="23">
        <f>VLOOKUP(MYRANKS_P[[#This Row],[PLAYERID]],PLAYERIDMAP[],COLUMN(PLAYERIDMAP[IDFANGRAPHS]),FALSE)</f>
        <v>8844</v>
      </c>
      <c r="G31" s="26">
        <f>VLOOKUP(MYRANKS_P[[#This Row],[IDFANGRAPHS]],STEAMER_P[],COLUMN(STEAMER_P[W]),FALSE)</f>
        <v>2</v>
      </c>
      <c r="H31" s="26">
        <f>VLOOKUP(MYRANKS_P[[#This Row],[IDFANGRAPHS]],STEAMER_P[],COLUMN(STEAMER_P[GS]),FALSE)</f>
        <v>0</v>
      </c>
      <c r="I31" s="26">
        <f>VLOOKUP(MYRANKS_P[[#This Row],[IDFANGRAPHS]],STEAMER_P[],COLUMN(STEAMER_P[SV]),FALSE)</f>
        <v>0</v>
      </c>
      <c r="J31" s="26">
        <f>VLOOKUP(MYRANKS_P[[#This Row],[IDFANGRAPHS]],STEAMER_P[],COLUMN(STEAMER_P[IP]),FALSE)</f>
        <v>34</v>
      </c>
      <c r="K31" s="26">
        <f>VLOOKUP(MYRANKS_P[[#This Row],[IDFANGRAPHS]],STEAMER_P[],COLUMN(STEAMER_P[H]),FALSE)</f>
        <v>27</v>
      </c>
      <c r="L31" s="26">
        <f>VLOOKUP(MYRANKS_P[[#This Row],[IDFANGRAPHS]],STEAMER_P[],COLUMN(STEAMER_P[ER]),FALSE)</f>
        <v>11</v>
      </c>
      <c r="M31" s="26">
        <f>VLOOKUP(MYRANKS_P[[#This Row],[IDFANGRAPHS]],STEAMER_P[],COLUMN(STEAMER_P[HR]),FALSE)</f>
        <v>4</v>
      </c>
      <c r="N31" s="26">
        <f>VLOOKUP(MYRANKS_P[[#This Row],[IDFANGRAPHS]],STEAMER_P[],COLUMN(STEAMER_P[SO]),FALSE)</f>
        <v>42</v>
      </c>
      <c r="O31" s="26">
        <f>VLOOKUP(MYRANKS_P[[#This Row],[IDFANGRAPHS]],STEAMER_P[],COLUMN(STEAMER_P[BB]),FALSE)</f>
        <v>15</v>
      </c>
      <c r="P31" s="26">
        <f>VLOOKUP(MYRANKS_P[[#This Row],[IDFANGRAPHS]],STEAMER_P[],COLUMN(STEAMER_P[FIP]),FALSE)</f>
        <v>3.61</v>
      </c>
      <c r="Q31" s="29">
        <f>MYRANKS_P[[#This Row],[ER]]*9/MYRANKS_P[[#This Row],[IP]]</f>
        <v>2.9117647058823528</v>
      </c>
      <c r="R31" s="29">
        <f>(MYRANKS_P[[#This Row],[BB]]+MYRANKS_P[[#This Row],[H]])/MYRANKS_P[[#This Row],[IP]]</f>
        <v>1.2352941176470589</v>
      </c>
    </row>
    <row r="32" spans="1:18" x14ac:dyDescent="0.25">
      <c r="A32" s="21" t="s">
        <v>17143</v>
      </c>
      <c r="B32" s="23" t="str">
        <f>VLOOKUP(MYRANKS_P[[#This Row],[PLAYERID]],PLAYERIDMAP[],COLUMN(PLAYERIDMAP[LASTNAME]),FALSE)</f>
        <v>Batista</v>
      </c>
      <c r="C32" s="23" t="str">
        <f>VLOOKUP(MYRANKS_P[[#This Row],[PLAYERID]],PLAYERIDMAP[],COLUMN(PLAYERIDMAP[FIRSTNAME]),FALSE)</f>
        <v xml:space="preserve">Miguel </v>
      </c>
      <c r="D32" s="23" t="str">
        <f>VLOOKUP(MYRANKS_P[[#This Row],[PLAYERID]],PLAYERIDMAP[],COLUMN(PLAYERIDMAP[TEAM]),FALSE)</f>
        <v>ATL</v>
      </c>
      <c r="E32" s="23" t="str">
        <f>VLOOKUP(MYRANKS_P[[#This Row],[PLAYERID]],PLAYERIDMAP[],COLUMN(PLAYERIDMAP[POS]),FALSE)</f>
        <v>P</v>
      </c>
      <c r="F32" s="23">
        <f>VLOOKUP(MYRANKS_P[[#This Row],[PLAYERID]],PLAYERIDMAP[],COLUMN(PLAYERIDMAP[IDFANGRAPHS]),FALSE)</f>
        <v>46</v>
      </c>
      <c r="G32" s="26">
        <f>VLOOKUP(MYRANKS_P[[#This Row],[IDFANGRAPHS]],STEAMER_P[],COLUMN(STEAMER_P[W]),FALSE)</f>
        <v>3</v>
      </c>
      <c r="H32" s="26">
        <f>VLOOKUP(MYRANKS_P[[#This Row],[IDFANGRAPHS]],STEAMER_P[],COLUMN(STEAMER_P[GS]),FALSE)</f>
        <v>2</v>
      </c>
      <c r="I32" s="26">
        <f>VLOOKUP(MYRANKS_P[[#This Row],[IDFANGRAPHS]],STEAMER_P[],COLUMN(STEAMER_P[SV]),FALSE)</f>
        <v>0</v>
      </c>
      <c r="J32" s="26">
        <f>VLOOKUP(MYRANKS_P[[#This Row],[IDFANGRAPHS]],STEAMER_P[],COLUMN(STEAMER_P[IP]),FALSE)</f>
        <v>68</v>
      </c>
      <c r="K32" s="26">
        <f>VLOOKUP(MYRANKS_P[[#This Row],[IDFANGRAPHS]],STEAMER_P[],COLUMN(STEAMER_P[H]),FALSE)</f>
        <v>68</v>
      </c>
      <c r="L32" s="26">
        <f>VLOOKUP(MYRANKS_P[[#This Row],[IDFANGRAPHS]],STEAMER_P[],COLUMN(STEAMER_P[ER]),FALSE)</f>
        <v>35</v>
      </c>
      <c r="M32" s="26">
        <f>VLOOKUP(MYRANKS_P[[#This Row],[IDFANGRAPHS]],STEAMER_P[],COLUMN(STEAMER_P[HR]),FALSE)</f>
        <v>7</v>
      </c>
      <c r="N32" s="26">
        <f>VLOOKUP(MYRANKS_P[[#This Row],[IDFANGRAPHS]],STEAMER_P[],COLUMN(STEAMER_P[SO]),FALSE)</f>
        <v>48</v>
      </c>
      <c r="O32" s="26">
        <f>VLOOKUP(MYRANKS_P[[#This Row],[IDFANGRAPHS]],STEAMER_P[],COLUMN(STEAMER_P[BB]),FALSE)</f>
        <v>37</v>
      </c>
      <c r="P32" s="26">
        <f>VLOOKUP(MYRANKS_P[[#This Row],[IDFANGRAPHS]],STEAMER_P[],COLUMN(STEAMER_P[FIP]),FALSE)</f>
        <v>4.67</v>
      </c>
      <c r="Q32" s="29">
        <f>MYRANKS_P[[#This Row],[ER]]*9/MYRANKS_P[[#This Row],[IP]]</f>
        <v>4.632352941176471</v>
      </c>
      <c r="R32" s="29">
        <f>(MYRANKS_P[[#This Row],[BB]]+MYRANKS_P[[#This Row],[H]])/MYRANKS_P[[#This Row],[IP]]</f>
        <v>1.5441176470588236</v>
      </c>
    </row>
    <row r="33" spans="1:18" x14ac:dyDescent="0.25">
      <c r="A33" s="20" t="s">
        <v>17147</v>
      </c>
      <c r="B33" s="23" t="str">
        <f>VLOOKUP(MYRANKS_P[[#This Row],[PLAYERID]],PLAYERIDMAP[],COLUMN(PLAYERIDMAP[LASTNAME]),FALSE)</f>
        <v>Bauer</v>
      </c>
      <c r="C33" s="23" t="str">
        <f>VLOOKUP(MYRANKS_P[[#This Row],[PLAYERID]],PLAYERIDMAP[],COLUMN(PLAYERIDMAP[FIRSTNAME]),FALSE)</f>
        <v xml:space="preserve">Trevor </v>
      </c>
      <c r="D33" s="23" t="str">
        <f>VLOOKUP(MYRANKS_P[[#This Row],[PLAYERID]],PLAYERIDMAP[],COLUMN(PLAYERIDMAP[TEAM]),FALSE)</f>
        <v>CLE</v>
      </c>
      <c r="E33" s="23" t="str">
        <f>VLOOKUP(MYRANKS_P[[#This Row],[PLAYERID]],PLAYERIDMAP[],COLUMN(PLAYERIDMAP[POS]),FALSE)</f>
        <v>P</v>
      </c>
      <c r="F33" s="23">
        <f>VLOOKUP(MYRANKS_P[[#This Row],[PLAYERID]],PLAYERIDMAP[],COLUMN(PLAYERIDMAP[IDFANGRAPHS]),FALSE)</f>
        <v>12703</v>
      </c>
      <c r="G33" s="26">
        <f>VLOOKUP(MYRANKS_P[[#This Row],[IDFANGRAPHS]],STEAMER_P[],COLUMN(STEAMER_P[W]),FALSE)</f>
        <v>5</v>
      </c>
      <c r="H33" s="26">
        <f>VLOOKUP(MYRANKS_P[[#This Row],[IDFANGRAPHS]],STEAMER_P[],COLUMN(STEAMER_P[GS]),FALSE)</f>
        <v>15</v>
      </c>
      <c r="I33" s="26">
        <f>VLOOKUP(MYRANKS_P[[#This Row],[IDFANGRAPHS]],STEAMER_P[],COLUMN(STEAMER_P[SV]),FALSE)</f>
        <v>0</v>
      </c>
      <c r="J33" s="26">
        <f>VLOOKUP(MYRANKS_P[[#This Row],[IDFANGRAPHS]],STEAMER_P[],COLUMN(STEAMER_P[IP]),FALSE)</f>
        <v>83</v>
      </c>
      <c r="K33" s="26">
        <f>VLOOKUP(MYRANKS_P[[#This Row],[IDFANGRAPHS]],STEAMER_P[],COLUMN(STEAMER_P[H]),FALSE)</f>
        <v>76</v>
      </c>
      <c r="L33" s="26">
        <f>VLOOKUP(MYRANKS_P[[#This Row],[IDFANGRAPHS]],STEAMER_P[],COLUMN(STEAMER_P[ER]),FALSE)</f>
        <v>41</v>
      </c>
      <c r="M33" s="26">
        <f>VLOOKUP(MYRANKS_P[[#This Row],[IDFANGRAPHS]],STEAMER_P[],COLUMN(STEAMER_P[HR]),FALSE)</f>
        <v>9</v>
      </c>
      <c r="N33" s="26">
        <f>VLOOKUP(MYRANKS_P[[#This Row],[IDFANGRAPHS]],STEAMER_P[],COLUMN(STEAMER_P[SO]),FALSE)</f>
        <v>76</v>
      </c>
      <c r="O33" s="26">
        <f>VLOOKUP(MYRANKS_P[[#This Row],[IDFANGRAPHS]],STEAMER_P[],COLUMN(STEAMER_P[BB]),FALSE)</f>
        <v>44</v>
      </c>
      <c r="P33" s="26">
        <f>VLOOKUP(MYRANKS_P[[#This Row],[IDFANGRAPHS]],STEAMER_P[],COLUMN(STEAMER_P[FIP]),FALSE)</f>
        <v>4.2699999999999996</v>
      </c>
      <c r="Q33" s="29">
        <f>MYRANKS_P[[#This Row],[ER]]*9/MYRANKS_P[[#This Row],[IP]]</f>
        <v>4.4457831325301207</v>
      </c>
      <c r="R33" s="29">
        <f>(MYRANKS_P[[#This Row],[BB]]+MYRANKS_P[[#This Row],[H]])/MYRANKS_P[[#This Row],[IP]]</f>
        <v>1.4457831325301205</v>
      </c>
    </row>
    <row r="34" spans="1:18" x14ac:dyDescent="0.25">
      <c r="A34" s="21" t="s">
        <v>17162</v>
      </c>
      <c r="B34" s="23" t="str">
        <f>VLOOKUP(MYRANKS_P[[#This Row],[PLAYERID]],PLAYERIDMAP[],COLUMN(PLAYERIDMAP[LASTNAME]),FALSE)</f>
        <v>Beachy</v>
      </c>
      <c r="C34" s="23" t="str">
        <f>VLOOKUP(MYRANKS_P[[#This Row],[PLAYERID]],PLAYERIDMAP[],COLUMN(PLAYERIDMAP[FIRSTNAME]),FALSE)</f>
        <v xml:space="preserve">Brandon </v>
      </c>
      <c r="D34" s="23" t="str">
        <f>VLOOKUP(MYRANKS_P[[#This Row],[PLAYERID]],PLAYERIDMAP[],COLUMN(PLAYERIDMAP[TEAM]),FALSE)</f>
        <v>ATL</v>
      </c>
      <c r="E34" s="23" t="str">
        <f>VLOOKUP(MYRANKS_P[[#This Row],[PLAYERID]],PLAYERIDMAP[],COLUMN(PLAYERIDMAP[POS]),FALSE)</f>
        <v>P</v>
      </c>
      <c r="F34" s="23">
        <f>VLOOKUP(MYRANKS_P[[#This Row],[PLAYERID]],PLAYERIDMAP[],COLUMN(PLAYERIDMAP[IDFANGRAPHS]),FALSE)</f>
        <v>8851</v>
      </c>
      <c r="G34" s="26">
        <f>VLOOKUP(MYRANKS_P[[#This Row],[IDFANGRAPHS]],STEAMER_P[],COLUMN(STEAMER_P[W]),FALSE)</f>
        <v>4</v>
      </c>
      <c r="H34" s="26">
        <f>VLOOKUP(MYRANKS_P[[#This Row],[IDFANGRAPHS]],STEAMER_P[],COLUMN(STEAMER_P[GS]),FALSE)</f>
        <v>8</v>
      </c>
      <c r="I34" s="26">
        <f>VLOOKUP(MYRANKS_P[[#This Row],[IDFANGRAPHS]],STEAMER_P[],COLUMN(STEAMER_P[SV]),FALSE)</f>
        <v>0</v>
      </c>
      <c r="J34" s="26">
        <f>VLOOKUP(MYRANKS_P[[#This Row],[IDFANGRAPHS]],STEAMER_P[],COLUMN(STEAMER_P[IP]),FALSE)</f>
        <v>50</v>
      </c>
      <c r="K34" s="26">
        <f>VLOOKUP(MYRANKS_P[[#This Row],[IDFANGRAPHS]],STEAMER_P[],COLUMN(STEAMER_P[H]),FALSE)</f>
        <v>46</v>
      </c>
      <c r="L34" s="26">
        <f>VLOOKUP(MYRANKS_P[[#This Row],[IDFANGRAPHS]],STEAMER_P[],COLUMN(STEAMER_P[ER]),FALSE)</f>
        <v>21</v>
      </c>
      <c r="M34" s="26">
        <f>VLOOKUP(MYRANKS_P[[#This Row],[IDFANGRAPHS]],STEAMER_P[],COLUMN(STEAMER_P[HR]),FALSE)</f>
        <v>6</v>
      </c>
      <c r="N34" s="26">
        <f>VLOOKUP(MYRANKS_P[[#This Row],[IDFANGRAPHS]],STEAMER_P[],COLUMN(STEAMER_P[SO]),FALSE)</f>
        <v>45</v>
      </c>
      <c r="O34" s="26">
        <f>VLOOKUP(MYRANKS_P[[#This Row],[IDFANGRAPHS]],STEAMER_P[],COLUMN(STEAMER_P[BB]),FALSE)</f>
        <v>18</v>
      </c>
      <c r="P34" s="26">
        <f>VLOOKUP(MYRANKS_P[[#This Row],[IDFANGRAPHS]],STEAMER_P[],COLUMN(STEAMER_P[FIP]),FALSE)</f>
        <v>3.89</v>
      </c>
      <c r="Q34" s="29">
        <f>MYRANKS_P[[#This Row],[ER]]*9/MYRANKS_P[[#This Row],[IP]]</f>
        <v>3.78</v>
      </c>
      <c r="R34" s="29">
        <f>(MYRANKS_P[[#This Row],[BB]]+MYRANKS_P[[#This Row],[H]])/MYRANKS_P[[#This Row],[IP]]</f>
        <v>1.28</v>
      </c>
    </row>
    <row r="35" spans="1:18" x14ac:dyDescent="0.25">
      <c r="A35" s="20" t="s">
        <v>17166</v>
      </c>
      <c r="B35" s="23" t="str">
        <f>VLOOKUP(MYRANKS_P[[#This Row],[PLAYERID]],PLAYERIDMAP[],COLUMN(PLAYERIDMAP[LASTNAME]),FALSE)</f>
        <v>Beavan</v>
      </c>
      <c r="C35" s="23" t="str">
        <f>VLOOKUP(MYRANKS_P[[#This Row],[PLAYERID]],PLAYERIDMAP[],COLUMN(PLAYERIDMAP[FIRSTNAME]),FALSE)</f>
        <v xml:space="preserve">Blake </v>
      </c>
      <c r="D35" s="23" t="str">
        <f>VLOOKUP(MYRANKS_P[[#This Row],[PLAYERID]],PLAYERIDMAP[],COLUMN(PLAYERIDMAP[TEAM]),FALSE)</f>
        <v>SEA</v>
      </c>
      <c r="E35" s="23" t="str">
        <f>VLOOKUP(MYRANKS_P[[#This Row],[PLAYERID]],PLAYERIDMAP[],COLUMN(PLAYERIDMAP[POS]),FALSE)</f>
        <v>P</v>
      </c>
      <c r="F35" s="23">
        <f>VLOOKUP(MYRANKS_P[[#This Row],[PLAYERID]],PLAYERIDMAP[],COLUMN(PLAYERIDMAP[IDFANGRAPHS]),FALSE)</f>
        <v>338</v>
      </c>
      <c r="G35" s="26">
        <f>VLOOKUP(MYRANKS_P[[#This Row],[IDFANGRAPHS]],STEAMER_P[],COLUMN(STEAMER_P[W]),FALSE)</f>
        <v>6</v>
      </c>
      <c r="H35" s="26">
        <f>VLOOKUP(MYRANKS_P[[#This Row],[IDFANGRAPHS]],STEAMER_P[],COLUMN(STEAMER_P[GS]),FALSE)</f>
        <v>18</v>
      </c>
      <c r="I35" s="26">
        <f>VLOOKUP(MYRANKS_P[[#This Row],[IDFANGRAPHS]],STEAMER_P[],COLUMN(STEAMER_P[SV]),FALSE)</f>
        <v>0</v>
      </c>
      <c r="J35" s="26">
        <f>VLOOKUP(MYRANKS_P[[#This Row],[IDFANGRAPHS]],STEAMER_P[],COLUMN(STEAMER_P[IP]),FALSE)</f>
        <v>117</v>
      </c>
      <c r="K35" s="26">
        <f>VLOOKUP(MYRANKS_P[[#This Row],[IDFANGRAPHS]],STEAMER_P[],COLUMN(STEAMER_P[H]),FALSE)</f>
        <v>132</v>
      </c>
      <c r="L35" s="26">
        <f>VLOOKUP(MYRANKS_P[[#This Row],[IDFANGRAPHS]],STEAMER_P[],COLUMN(STEAMER_P[ER]),FALSE)</f>
        <v>63</v>
      </c>
      <c r="M35" s="26">
        <f>VLOOKUP(MYRANKS_P[[#This Row],[IDFANGRAPHS]],STEAMER_P[],COLUMN(STEAMER_P[HR]),FALSE)</f>
        <v>16</v>
      </c>
      <c r="N35" s="26">
        <f>VLOOKUP(MYRANKS_P[[#This Row],[IDFANGRAPHS]],STEAMER_P[],COLUMN(STEAMER_P[SO]),FALSE)</f>
        <v>53</v>
      </c>
      <c r="O35" s="26">
        <f>VLOOKUP(MYRANKS_P[[#This Row],[IDFANGRAPHS]],STEAMER_P[],COLUMN(STEAMER_P[BB]),FALSE)</f>
        <v>27</v>
      </c>
      <c r="P35" s="26">
        <f>VLOOKUP(MYRANKS_P[[#This Row],[IDFANGRAPHS]],STEAMER_P[],COLUMN(STEAMER_P[FIP]),FALSE)</f>
        <v>4.76</v>
      </c>
      <c r="Q35" s="29">
        <f>MYRANKS_P[[#This Row],[ER]]*9/MYRANKS_P[[#This Row],[IP]]</f>
        <v>4.8461538461538458</v>
      </c>
      <c r="R35" s="29">
        <f>(MYRANKS_P[[#This Row],[BB]]+MYRANKS_P[[#This Row],[H]])/MYRANKS_P[[#This Row],[IP]]</f>
        <v>1.358974358974359</v>
      </c>
    </row>
    <row r="36" spans="1:18" x14ac:dyDescent="0.25">
      <c r="A36" s="21" t="s">
        <v>17170</v>
      </c>
      <c r="B36" s="23" t="str">
        <f>VLOOKUP(MYRANKS_P[[#This Row],[PLAYERID]],PLAYERIDMAP[],COLUMN(PLAYERIDMAP[LASTNAME]),FALSE)</f>
        <v>Beck</v>
      </c>
      <c r="C36" s="23" t="str">
        <f>VLOOKUP(MYRANKS_P[[#This Row],[PLAYERID]],PLAYERIDMAP[],COLUMN(PLAYERIDMAP[FIRSTNAME]),FALSE)</f>
        <v xml:space="preserve">Chad </v>
      </c>
      <c r="D36" s="23" t="str">
        <f>VLOOKUP(MYRANKS_P[[#This Row],[PLAYERID]],PLAYERIDMAP[],COLUMN(PLAYERIDMAP[TEAM]),FALSE)</f>
        <v>TOR</v>
      </c>
      <c r="E36" s="23" t="str">
        <f>VLOOKUP(MYRANKS_P[[#This Row],[PLAYERID]],PLAYERIDMAP[],COLUMN(PLAYERIDMAP[POS]),FALSE)</f>
        <v>P</v>
      </c>
      <c r="F36" s="23">
        <f>VLOOKUP(MYRANKS_P[[#This Row],[PLAYERID]],PLAYERIDMAP[],COLUMN(PLAYERIDMAP[IDFANGRAPHS]),FALSE)</f>
        <v>9258</v>
      </c>
      <c r="G36" s="26">
        <f>VLOOKUP(MYRANKS_P[[#This Row],[IDFANGRAPHS]],STEAMER_P[],COLUMN(STEAMER_P[W]),FALSE)</f>
        <v>2</v>
      </c>
      <c r="H36" s="26">
        <f>VLOOKUP(MYRANKS_P[[#This Row],[IDFANGRAPHS]],STEAMER_P[],COLUMN(STEAMER_P[GS]),FALSE)</f>
        <v>0</v>
      </c>
      <c r="I36" s="26">
        <f>VLOOKUP(MYRANKS_P[[#This Row],[IDFANGRAPHS]],STEAMER_P[],COLUMN(STEAMER_P[SV]),FALSE)</f>
        <v>0</v>
      </c>
      <c r="J36" s="26">
        <f>VLOOKUP(MYRANKS_P[[#This Row],[IDFANGRAPHS]],STEAMER_P[],COLUMN(STEAMER_P[IP]),FALSE)</f>
        <v>30</v>
      </c>
      <c r="K36" s="26">
        <f>VLOOKUP(MYRANKS_P[[#This Row],[IDFANGRAPHS]],STEAMER_P[],COLUMN(STEAMER_P[H]),FALSE)</f>
        <v>32</v>
      </c>
      <c r="L36" s="26">
        <f>VLOOKUP(MYRANKS_P[[#This Row],[IDFANGRAPHS]],STEAMER_P[],COLUMN(STEAMER_P[ER]),FALSE)</f>
        <v>15</v>
      </c>
      <c r="M36" s="26">
        <f>VLOOKUP(MYRANKS_P[[#This Row],[IDFANGRAPHS]],STEAMER_P[],COLUMN(STEAMER_P[HR]),FALSE)</f>
        <v>3</v>
      </c>
      <c r="N36" s="26">
        <f>VLOOKUP(MYRANKS_P[[#This Row],[IDFANGRAPHS]],STEAMER_P[],COLUMN(STEAMER_P[SO]),FALSE)</f>
        <v>19</v>
      </c>
      <c r="O36" s="26">
        <f>VLOOKUP(MYRANKS_P[[#This Row],[IDFANGRAPHS]],STEAMER_P[],COLUMN(STEAMER_P[BB]),FALSE)</f>
        <v>12</v>
      </c>
      <c r="P36" s="26">
        <f>VLOOKUP(MYRANKS_P[[#This Row],[IDFANGRAPHS]],STEAMER_P[],COLUMN(STEAMER_P[FIP]),FALSE)</f>
        <v>4.51</v>
      </c>
      <c r="Q36" s="29">
        <f>MYRANKS_P[[#This Row],[ER]]*9/MYRANKS_P[[#This Row],[IP]]</f>
        <v>4.5</v>
      </c>
      <c r="R36" s="29">
        <f>(MYRANKS_P[[#This Row],[BB]]+MYRANKS_P[[#This Row],[H]])/MYRANKS_P[[#This Row],[IP]]</f>
        <v>1.4666666666666666</v>
      </c>
    </row>
    <row r="37" spans="1:18" x14ac:dyDescent="0.25">
      <c r="A37" s="20" t="s">
        <v>17173</v>
      </c>
      <c r="B37" s="23" t="str">
        <f>VLOOKUP(MYRANKS_P[[#This Row],[PLAYERID]],PLAYERIDMAP[],COLUMN(PLAYERIDMAP[LASTNAME]),FALSE)</f>
        <v>Beckett</v>
      </c>
      <c r="C37" s="23" t="str">
        <f>VLOOKUP(MYRANKS_P[[#This Row],[PLAYERID]],PLAYERIDMAP[],COLUMN(PLAYERIDMAP[FIRSTNAME]),FALSE)</f>
        <v xml:space="preserve">Josh </v>
      </c>
      <c r="D37" s="23" t="str">
        <f>VLOOKUP(MYRANKS_P[[#This Row],[PLAYERID]],PLAYERIDMAP[],COLUMN(PLAYERIDMAP[TEAM]),FALSE)</f>
        <v>LAD</v>
      </c>
      <c r="E37" s="23" t="str">
        <f>VLOOKUP(MYRANKS_P[[#This Row],[PLAYERID]],PLAYERIDMAP[],COLUMN(PLAYERIDMAP[POS]),FALSE)</f>
        <v>P</v>
      </c>
      <c r="F37" s="23">
        <f>VLOOKUP(MYRANKS_P[[#This Row],[PLAYERID]],PLAYERIDMAP[],COLUMN(PLAYERIDMAP[IDFANGRAPHS]),FALSE)</f>
        <v>510</v>
      </c>
      <c r="G37" s="26">
        <f>VLOOKUP(MYRANKS_P[[#This Row],[IDFANGRAPHS]],STEAMER_P[],COLUMN(STEAMER_P[W]),FALSE)</f>
        <v>10</v>
      </c>
      <c r="H37" s="26">
        <f>VLOOKUP(MYRANKS_P[[#This Row],[IDFANGRAPHS]],STEAMER_P[],COLUMN(STEAMER_P[GS]),FALSE)</f>
        <v>25</v>
      </c>
      <c r="I37" s="26">
        <f>VLOOKUP(MYRANKS_P[[#This Row],[IDFANGRAPHS]],STEAMER_P[],COLUMN(STEAMER_P[SV]),FALSE)</f>
        <v>0</v>
      </c>
      <c r="J37" s="26">
        <f>VLOOKUP(MYRANKS_P[[#This Row],[IDFANGRAPHS]],STEAMER_P[],COLUMN(STEAMER_P[IP]),FALSE)</f>
        <v>149</v>
      </c>
      <c r="K37" s="26">
        <f>VLOOKUP(MYRANKS_P[[#This Row],[IDFANGRAPHS]],STEAMER_P[],COLUMN(STEAMER_P[H]),FALSE)</f>
        <v>144</v>
      </c>
      <c r="L37" s="26">
        <f>VLOOKUP(MYRANKS_P[[#This Row],[IDFANGRAPHS]],STEAMER_P[],COLUMN(STEAMER_P[ER]),FALSE)</f>
        <v>64</v>
      </c>
      <c r="M37" s="26">
        <f>VLOOKUP(MYRANKS_P[[#This Row],[IDFANGRAPHS]],STEAMER_P[],COLUMN(STEAMER_P[HR]),FALSE)</f>
        <v>15</v>
      </c>
      <c r="N37" s="26">
        <f>VLOOKUP(MYRANKS_P[[#This Row],[IDFANGRAPHS]],STEAMER_P[],COLUMN(STEAMER_P[SO]),FALSE)</f>
        <v>120</v>
      </c>
      <c r="O37" s="26">
        <f>VLOOKUP(MYRANKS_P[[#This Row],[IDFANGRAPHS]],STEAMER_P[],COLUMN(STEAMER_P[BB]),FALSE)</f>
        <v>46</v>
      </c>
      <c r="P37" s="26">
        <f>VLOOKUP(MYRANKS_P[[#This Row],[IDFANGRAPHS]],STEAMER_P[],COLUMN(STEAMER_P[FIP]),FALSE)</f>
        <v>3.77</v>
      </c>
      <c r="Q37" s="29">
        <f>MYRANKS_P[[#This Row],[ER]]*9/MYRANKS_P[[#This Row],[IP]]</f>
        <v>3.8657718120805371</v>
      </c>
      <c r="R37" s="29">
        <f>(MYRANKS_P[[#This Row],[BB]]+MYRANKS_P[[#This Row],[H]])/MYRANKS_P[[#This Row],[IP]]</f>
        <v>1.2751677852348993</v>
      </c>
    </row>
    <row r="38" spans="1:18" x14ac:dyDescent="0.25">
      <c r="A38" s="21" t="s">
        <v>17181</v>
      </c>
      <c r="B38" s="23" t="str">
        <f>VLOOKUP(MYRANKS_P[[#This Row],[PLAYERID]],PLAYERIDMAP[],COLUMN(PLAYERIDMAP[LASTNAME]),FALSE)</f>
        <v>Bedard</v>
      </c>
      <c r="C38" s="23" t="str">
        <f>VLOOKUP(MYRANKS_P[[#This Row],[PLAYERID]],PLAYERIDMAP[],COLUMN(PLAYERIDMAP[FIRSTNAME]),FALSE)</f>
        <v xml:space="preserve">Erik </v>
      </c>
      <c r="D38" s="23" t="str">
        <f>VLOOKUP(MYRANKS_P[[#This Row],[PLAYERID]],PLAYERIDMAP[],COLUMN(PLAYERIDMAP[TEAM]),FALSE)</f>
        <v>PIT</v>
      </c>
      <c r="E38" s="23" t="str">
        <f>VLOOKUP(MYRANKS_P[[#This Row],[PLAYERID]],PLAYERIDMAP[],COLUMN(PLAYERIDMAP[POS]),FALSE)</f>
        <v>P</v>
      </c>
      <c r="F38" s="23">
        <f>VLOOKUP(MYRANKS_P[[#This Row],[PLAYERID]],PLAYERIDMAP[],COLUMN(PLAYERIDMAP[IDFANGRAPHS]),FALSE)</f>
        <v>126</v>
      </c>
      <c r="G38" s="26">
        <f>VLOOKUP(MYRANKS_P[[#This Row],[IDFANGRAPHS]],STEAMER_P[],COLUMN(STEAMER_P[W]),FALSE)</f>
        <v>6</v>
      </c>
      <c r="H38" s="26">
        <f>VLOOKUP(MYRANKS_P[[#This Row],[IDFANGRAPHS]],STEAMER_P[],COLUMN(STEAMER_P[GS]),FALSE)</f>
        <v>18</v>
      </c>
      <c r="I38" s="26">
        <f>VLOOKUP(MYRANKS_P[[#This Row],[IDFANGRAPHS]],STEAMER_P[],COLUMN(STEAMER_P[SV]),FALSE)</f>
        <v>0</v>
      </c>
      <c r="J38" s="26">
        <f>VLOOKUP(MYRANKS_P[[#This Row],[IDFANGRAPHS]],STEAMER_P[],COLUMN(STEAMER_P[IP]),FALSE)</f>
        <v>101</v>
      </c>
      <c r="K38" s="26">
        <f>VLOOKUP(MYRANKS_P[[#This Row],[IDFANGRAPHS]],STEAMER_P[],COLUMN(STEAMER_P[H]),FALSE)</f>
        <v>98</v>
      </c>
      <c r="L38" s="26">
        <f>VLOOKUP(MYRANKS_P[[#This Row],[IDFANGRAPHS]],STEAMER_P[],COLUMN(STEAMER_P[ER]),FALSE)</f>
        <v>49</v>
      </c>
      <c r="M38" s="26">
        <f>VLOOKUP(MYRANKS_P[[#This Row],[IDFANGRAPHS]],STEAMER_P[],COLUMN(STEAMER_P[HR]),FALSE)</f>
        <v>12</v>
      </c>
      <c r="N38" s="26">
        <f>VLOOKUP(MYRANKS_P[[#This Row],[IDFANGRAPHS]],STEAMER_P[],COLUMN(STEAMER_P[SO]),FALSE)</f>
        <v>79</v>
      </c>
      <c r="O38" s="26">
        <f>VLOOKUP(MYRANKS_P[[#This Row],[IDFANGRAPHS]],STEAMER_P[],COLUMN(STEAMER_P[BB]),FALSE)</f>
        <v>41</v>
      </c>
      <c r="P38" s="26">
        <f>VLOOKUP(MYRANKS_P[[#This Row],[IDFANGRAPHS]],STEAMER_P[],COLUMN(STEAMER_P[FIP]),FALSE)</f>
        <v>4.2699999999999996</v>
      </c>
      <c r="Q38" s="29">
        <f>MYRANKS_P[[#This Row],[ER]]*9/MYRANKS_P[[#This Row],[IP]]</f>
        <v>4.3663366336633667</v>
      </c>
      <c r="R38" s="29">
        <f>(MYRANKS_P[[#This Row],[BB]]+MYRANKS_P[[#This Row],[H]])/MYRANKS_P[[#This Row],[IP]]</f>
        <v>1.3762376237623761</v>
      </c>
    </row>
    <row r="39" spans="1:18" x14ac:dyDescent="0.25">
      <c r="A39" s="20" t="s">
        <v>17185</v>
      </c>
      <c r="B39" s="23" t="str">
        <f>VLOOKUP(MYRANKS_P[[#This Row],[PLAYERID]],PLAYERIDMAP[],COLUMN(PLAYERIDMAP[LASTNAME]),FALSE)</f>
        <v>Belisle</v>
      </c>
      <c r="C39" s="23" t="str">
        <f>VLOOKUP(MYRANKS_P[[#This Row],[PLAYERID]],PLAYERIDMAP[],COLUMN(PLAYERIDMAP[FIRSTNAME]),FALSE)</f>
        <v xml:space="preserve">Matt </v>
      </c>
      <c r="D39" s="23" t="str">
        <f>VLOOKUP(MYRANKS_P[[#This Row],[PLAYERID]],PLAYERIDMAP[],COLUMN(PLAYERIDMAP[TEAM]),FALSE)</f>
        <v>COL</v>
      </c>
      <c r="E39" s="23" t="str">
        <f>VLOOKUP(MYRANKS_P[[#This Row],[PLAYERID]],PLAYERIDMAP[],COLUMN(PLAYERIDMAP[POS]),FALSE)</f>
        <v>P</v>
      </c>
      <c r="F39" s="23">
        <f>VLOOKUP(MYRANKS_P[[#This Row],[PLAYERID]],PLAYERIDMAP[],COLUMN(PLAYERIDMAP[IDFANGRAPHS]),FALSE)</f>
        <v>1837</v>
      </c>
      <c r="G39" s="26">
        <f>VLOOKUP(MYRANKS_P[[#This Row],[IDFANGRAPHS]],STEAMER_P[],COLUMN(STEAMER_P[W]),FALSE)</f>
        <v>3</v>
      </c>
      <c r="H39" s="26">
        <f>VLOOKUP(MYRANKS_P[[#This Row],[IDFANGRAPHS]],STEAMER_P[],COLUMN(STEAMER_P[GS]),FALSE)</f>
        <v>0</v>
      </c>
      <c r="I39" s="26">
        <f>VLOOKUP(MYRANKS_P[[#This Row],[IDFANGRAPHS]],STEAMER_P[],COLUMN(STEAMER_P[SV]),FALSE)</f>
        <v>0</v>
      </c>
      <c r="J39" s="26">
        <f>VLOOKUP(MYRANKS_P[[#This Row],[IDFANGRAPHS]],STEAMER_P[],COLUMN(STEAMER_P[IP]),FALSE)</f>
        <v>57</v>
      </c>
      <c r="K39" s="26">
        <f>VLOOKUP(MYRANKS_P[[#This Row],[IDFANGRAPHS]],STEAMER_P[],COLUMN(STEAMER_P[H]),FALSE)</f>
        <v>57</v>
      </c>
      <c r="L39" s="26">
        <f>VLOOKUP(MYRANKS_P[[#This Row],[IDFANGRAPHS]],STEAMER_P[],COLUMN(STEAMER_P[ER]),FALSE)</f>
        <v>22</v>
      </c>
      <c r="M39" s="26">
        <f>VLOOKUP(MYRANKS_P[[#This Row],[IDFANGRAPHS]],STEAMER_P[],COLUMN(STEAMER_P[HR]),FALSE)</f>
        <v>5</v>
      </c>
      <c r="N39" s="26">
        <f>VLOOKUP(MYRANKS_P[[#This Row],[IDFANGRAPHS]],STEAMER_P[],COLUMN(STEAMER_P[SO]),FALSE)</f>
        <v>45</v>
      </c>
      <c r="O39" s="26">
        <f>VLOOKUP(MYRANKS_P[[#This Row],[IDFANGRAPHS]],STEAMER_P[],COLUMN(STEAMER_P[BB]),FALSE)</f>
        <v>16</v>
      </c>
      <c r="P39" s="26">
        <f>VLOOKUP(MYRANKS_P[[#This Row],[IDFANGRAPHS]],STEAMER_P[],COLUMN(STEAMER_P[FIP]),FALSE)</f>
        <v>3.62</v>
      </c>
      <c r="Q39" s="29">
        <f>MYRANKS_P[[#This Row],[ER]]*9/MYRANKS_P[[#This Row],[IP]]</f>
        <v>3.4736842105263159</v>
      </c>
      <c r="R39" s="29">
        <f>(MYRANKS_P[[#This Row],[BB]]+MYRANKS_P[[#This Row],[H]])/MYRANKS_P[[#This Row],[IP]]</f>
        <v>1.2807017543859649</v>
      </c>
    </row>
    <row r="40" spans="1:18" x14ac:dyDescent="0.25">
      <c r="A40" s="21" t="s">
        <v>17190</v>
      </c>
      <c r="B40" s="23" t="str">
        <f>VLOOKUP(MYRANKS_P[[#This Row],[PLAYERID]],PLAYERIDMAP[],COLUMN(PLAYERIDMAP[LASTNAME]),FALSE)</f>
        <v>Belisario</v>
      </c>
      <c r="C40" s="23" t="str">
        <f>VLOOKUP(MYRANKS_P[[#This Row],[PLAYERID]],PLAYERIDMAP[],COLUMN(PLAYERIDMAP[FIRSTNAME]),FALSE)</f>
        <v xml:space="preserve">Ronald </v>
      </c>
      <c r="D40" s="23" t="str">
        <f>VLOOKUP(MYRANKS_P[[#This Row],[PLAYERID]],PLAYERIDMAP[],COLUMN(PLAYERIDMAP[TEAM]),FALSE)</f>
        <v>LAD</v>
      </c>
      <c r="E40" s="23" t="str">
        <f>VLOOKUP(MYRANKS_P[[#This Row],[PLAYERID]],PLAYERIDMAP[],COLUMN(PLAYERIDMAP[POS]),FALSE)</f>
        <v>P</v>
      </c>
      <c r="F40" s="23">
        <f>VLOOKUP(MYRANKS_P[[#This Row],[PLAYERID]],PLAYERIDMAP[],COLUMN(PLAYERIDMAP[IDFANGRAPHS]),FALSE)</f>
        <v>2203</v>
      </c>
      <c r="G40" s="26">
        <f>VLOOKUP(MYRANKS_P[[#This Row],[IDFANGRAPHS]],STEAMER_P[],COLUMN(STEAMER_P[W]),FALSE)</f>
        <v>4</v>
      </c>
      <c r="H40" s="26">
        <f>VLOOKUP(MYRANKS_P[[#This Row],[IDFANGRAPHS]],STEAMER_P[],COLUMN(STEAMER_P[GS]),FALSE)</f>
        <v>0</v>
      </c>
      <c r="I40" s="26">
        <f>VLOOKUP(MYRANKS_P[[#This Row],[IDFANGRAPHS]],STEAMER_P[],COLUMN(STEAMER_P[SV]),FALSE)</f>
        <v>0</v>
      </c>
      <c r="J40" s="26">
        <f>VLOOKUP(MYRANKS_P[[#This Row],[IDFANGRAPHS]],STEAMER_P[],COLUMN(STEAMER_P[IP]),FALSE)</f>
        <v>55</v>
      </c>
      <c r="K40" s="26">
        <f>VLOOKUP(MYRANKS_P[[#This Row],[IDFANGRAPHS]],STEAMER_P[],COLUMN(STEAMER_P[H]),FALSE)</f>
        <v>49</v>
      </c>
      <c r="L40" s="26">
        <f>VLOOKUP(MYRANKS_P[[#This Row],[IDFANGRAPHS]],STEAMER_P[],COLUMN(STEAMER_P[ER]),FALSE)</f>
        <v>20</v>
      </c>
      <c r="M40" s="26">
        <f>VLOOKUP(MYRANKS_P[[#This Row],[IDFANGRAPHS]],STEAMER_P[],COLUMN(STEAMER_P[HR]),FALSE)</f>
        <v>3</v>
      </c>
      <c r="N40" s="26">
        <f>VLOOKUP(MYRANKS_P[[#This Row],[IDFANGRAPHS]],STEAMER_P[],COLUMN(STEAMER_P[SO]),FALSE)</f>
        <v>50</v>
      </c>
      <c r="O40" s="26">
        <f>VLOOKUP(MYRANKS_P[[#This Row],[IDFANGRAPHS]],STEAMER_P[],COLUMN(STEAMER_P[BB]),FALSE)</f>
        <v>23</v>
      </c>
      <c r="P40" s="26">
        <f>VLOOKUP(MYRANKS_P[[#This Row],[IDFANGRAPHS]],STEAMER_P[],COLUMN(STEAMER_P[FIP]),FALSE)</f>
        <v>3.35</v>
      </c>
      <c r="Q40" s="29">
        <f>MYRANKS_P[[#This Row],[ER]]*9/MYRANKS_P[[#This Row],[IP]]</f>
        <v>3.2727272727272729</v>
      </c>
      <c r="R40" s="29">
        <f>(MYRANKS_P[[#This Row],[BB]]+MYRANKS_P[[#This Row],[H]])/MYRANKS_P[[#This Row],[IP]]</f>
        <v>1.3090909090909091</v>
      </c>
    </row>
    <row r="41" spans="1:18" x14ac:dyDescent="0.25">
      <c r="A41" s="20" t="s">
        <v>17193</v>
      </c>
      <c r="B41" s="23" t="str">
        <f>VLOOKUP(MYRANKS_P[[#This Row],[PLAYERID]],PLAYERIDMAP[],COLUMN(PLAYERIDMAP[LASTNAME]),FALSE)</f>
        <v>Beliveau</v>
      </c>
      <c r="C41" s="23" t="str">
        <f>VLOOKUP(MYRANKS_P[[#This Row],[PLAYERID]],PLAYERIDMAP[],COLUMN(PLAYERIDMAP[FIRSTNAME]),FALSE)</f>
        <v xml:space="preserve">Jeff </v>
      </c>
      <c r="D41" s="23" t="str">
        <f>VLOOKUP(MYRANKS_P[[#This Row],[PLAYERID]],PLAYERIDMAP[],COLUMN(PLAYERIDMAP[TEAM]),FALSE)</f>
        <v>TEX</v>
      </c>
      <c r="E41" s="23" t="str">
        <f>VLOOKUP(MYRANKS_P[[#This Row],[PLAYERID]],PLAYERIDMAP[],COLUMN(PLAYERIDMAP[POS]),FALSE)</f>
        <v>P</v>
      </c>
      <c r="F41" s="23">
        <f>VLOOKUP(MYRANKS_P[[#This Row],[PLAYERID]],PLAYERIDMAP[],COLUMN(PLAYERIDMAP[IDFANGRAPHS]),FALSE)</f>
        <v>8504</v>
      </c>
      <c r="G41" s="26">
        <f>VLOOKUP(MYRANKS_P[[#This Row],[IDFANGRAPHS]],STEAMER_P[],COLUMN(STEAMER_P[W]),FALSE)</f>
        <v>2</v>
      </c>
      <c r="H41" s="26">
        <f>VLOOKUP(MYRANKS_P[[#This Row],[IDFANGRAPHS]],STEAMER_P[],COLUMN(STEAMER_P[GS]),FALSE)</f>
        <v>0</v>
      </c>
      <c r="I41" s="26">
        <f>VLOOKUP(MYRANKS_P[[#This Row],[IDFANGRAPHS]],STEAMER_P[],COLUMN(STEAMER_P[SV]),FALSE)</f>
        <v>0</v>
      </c>
      <c r="J41" s="26">
        <f>VLOOKUP(MYRANKS_P[[#This Row],[IDFANGRAPHS]],STEAMER_P[],COLUMN(STEAMER_P[IP]),FALSE)</f>
        <v>30</v>
      </c>
      <c r="K41" s="26">
        <f>VLOOKUP(MYRANKS_P[[#This Row],[IDFANGRAPHS]],STEAMER_P[],COLUMN(STEAMER_P[H]),FALSE)</f>
        <v>27</v>
      </c>
      <c r="L41" s="26">
        <f>VLOOKUP(MYRANKS_P[[#This Row],[IDFANGRAPHS]],STEAMER_P[],COLUMN(STEAMER_P[ER]),FALSE)</f>
        <v>13</v>
      </c>
      <c r="M41" s="26">
        <f>VLOOKUP(MYRANKS_P[[#This Row],[IDFANGRAPHS]],STEAMER_P[],COLUMN(STEAMER_P[HR]),FALSE)</f>
        <v>3</v>
      </c>
      <c r="N41" s="26">
        <f>VLOOKUP(MYRANKS_P[[#This Row],[IDFANGRAPHS]],STEAMER_P[],COLUMN(STEAMER_P[SO]),FALSE)</f>
        <v>28</v>
      </c>
      <c r="O41" s="26">
        <f>VLOOKUP(MYRANKS_P[[#This Row],[IDFANGRAPHS]],STEAMER_P[],COLUMN(STEAMER_P[BB]),FALSE)</f>
        <v>15</v>
      </c>
      <c r="P41" s="26">
        <f>VLOOKUP(MYRANKS_P[[#This Row],[IDFANGRAPHS]],STEAMER_P[],COLUMN(STEAMER_P[FIP]),FALSE)</f>
        <v>4.07</v>
      </c>
      <c r="Q41" s="29">
        <f>MYRANKS_P[[#This Row],[ER]]*9/MYRANKS_P[[#This Row],[IP]]</f>
        <v>3.9</v>
      </c>
      <c r="R41" s="29">
        <f>(MYRANKS_P[[#This Row],[BB]]+MYRANKS_P[[#This Row],[H]])/MYRANKS_P[[#This Row],[IP]]</f>
        <v>1.4</v>
      </c>
    </row>
    <row r="42" spans="1:18" x14ac:dyDescent="0.25">
      <c r="A42" s="21" t="s">
        <v>17195</v>
      </c>
      <c r="B42" s="23" t="str">
        <f>VLOOKUP(MYRANKS_P[[#This Row],[PLAYERID]],PLAYERIDMAP[],COLUMN(PLAYERIDMAP[LASTNAME]),FALSE)</f>
        <v>Bell</v>
      </c>
      <c r="C42" s="23" t="str">
        <f>VLOOKUP(MYRANKS_P[[#This Row],[PLAYERID]],PLAYERIDMAP[],COLUMN(PLAYERIDMAP[FIRSTNAME]),FALSE)</f>
        <v xml:space="preserve">Heath </v>
      </c>
      <c r="D42" s="23" t="str">
        <f>VLOOKUP(MYRANKS_P[[#This Row],[PLAYERID]],PLAYERIDMAP[],COLUMN(PLAYERIDMAP[TEAM]),FALSE)</f>
        <v>ARI</v>
      </c>
      <c r="E42" s="23" t="str">
        <f>VLOOKUP(MYRANKS_P[[#This Row],[PLAYERID]],PLAYERIDMAP[],COLUMN(PLAYERIDMAP[POS]),FALSE)</f>
        <v>P</v>
      </c>
      <c r="F42" s="23">
        <f>VLOOKUP(MYRANKS_P[[#This Row],[PLAYERID]],PLAYERIDMAP[],COLUMN(PLAYERIDMAP[IDFANGRAPHS]),FALSE)</f>
        <v>2080</v>
      </c>
      <c r="G42" s="26">
        <f>VLOOKUP(MYRANKS_P[[#This Row],[IDFANGRAPHS]],STEAMER_P[],COLUMN(STEAMER_P[W]),FALSE)</f>
        <v>2</v>
      </c>
      <c r="H42" s="26">
        <f>VLOOKUP(MYRANKS_P[[#This Row],[IDFANGRAPHS]],STEAMER_P[],COLUMN(STEAMER_P[GS]),FALSE)</f>
        <v>0</v>
      </c>
      <c r="I42" s="26">
        <f>VLOOKUP(MYRANKS_P[[#This Row],[IDFANGRAPHS]],STEAMER_P[],COLUMN(STEAMER_P[SV]),FALSE)</f>
        <v>6</v>
      </c>
      <c r="J42" s="26">
        <f>VLOOKUP(MYRANKS_P[[#This Row],[IDFANGRAPHS]],STEAMER_P[],COLUMN(STEAMER_P[IP]),FALSE)</f>
        <v>39</v>
      </c>
      <c r="K42" s="26">
        <f>VLOOKUP(MYRANKS_P[[#This Row],[IDFANGRAPHS]],STEAMER_P[],COLUMN(STEAMER_P[H]),FALSE)</f>
        <v>38</v>
      </c>
      <c r="L42" s="26">
        <f>VLOOKUP(MYRANKS_P[[#This Row],[IDFANGRAPHS]],STEAMER_P[],COLUMN(STEAMER_P[ER]),FALSE)</f>
        <v>17</v>
      </c>
      <c r="M42" s="26">
        <f>VLOOKUP(MYRANKS_P[[#This Row],[IDFANGRAPHS]],STEAMER_P[],COLUMN(STEAMER_P[HR]),FALSE)</f>
        <v>4</v>
      </c>
      <c r="N42" s="26">
        <f>VLOOKUP(MYRANKS_P[[#This Row],[IDFANGRAPHS]],STEAMER_P[],COLUMN(STEAMER_P[SO]),FALSE)</f>
        <v>33</v>
      </c>
      <c r="O42" s="26">
        <f>VLOOKUP(MYRANKS_P[[#This Row],[IDFANGRAPHS]],STEAMER_P[],COLUMN(STEAMER_P[BB]),FALSE)</f>
        <v>17</v>
      </c>
      <c r="P42" s="26">
        <f>VLOOKUP(MYRANKS_P[[#This Row],[IDFANGRAPHS]],STEAMER_P[],COLUMN(STEAMER_P[FIP]),FALSE)</f>
        <v>4.0199999999999996</v>
      </c>
      <c r="Q42" s="29">
        <f>MYRANKS_P[[#This Row],[ER]]*9/MYRANKS_P[[#This Row],[IP]]</f>
        <v>3.9230769230769229</v>
      </c>
      <c r="R42" s="29">
        <f>(MYRANKS_P[[#This Row],[BB]]+MYRANKS_P[[#This Row],[H]])/MYRANKS_P[[#This Row],[IP]]</f>
        <v>1.4102564102564104</v>
      </c>
    </row>
    <row r="43" spans="1:18" x14ac:dyDescent="0.25">
      <c r="A43" s="20" t="s">
        <v>17204</v>
      </c>
      <c r="B43" s="23" t="str">
        <f>VLOOKUP(MYRANKS_P[[#This Row],[PLAYERID]],PLAYERIDMAP[],COLUMN(PLAYERIDMAP[LASTNAME]),FALSE)</f>
        <v>Below</v>
      </c>
      <c r="C43" s="23" t="str">
        <f>VLOOKUP(MYRANKS_P[[#This Row],[PLAYERID]],PLAYERIDMAP[],COLUMN(PLAYERIDMAP[FIRSTNAME]),FALSE)</f>
        <v xml:space="preserve">Duane </v>
      </c>
      <c r="D43" s="23" t="str">
        <f>VLOOKUP(MYRANKS_P[[#This Row],[PLAYERID]],PLAYERIDMAP[],COLUMN(PLAYERIDMAP[TEAM]),FALSE)</f>
        <v>DET</v>
      </c>
      <c r="E43" s="23" t="str">
        <f>VLOOKUP(MYRANKS_P[[#This Row],[PLAYERID]],PLAYERIDMAP[],COLUMN(PLAYERIDMAP[POS]),FALSE)</f>
        <v>P</v>
      </c>
      <c r="F43" s="23">
        <f>VLOOKUP(MYRANKS_P[[#This Row],[PLAYERID]],PLAYERIDMAP[],COLUMN(PLAYERIDMAP[IDFANGRAPHS]),FALSE)</f>
        <v>3124</v>
      </c>
      <c r="G43" s="26">
        <f>VLOOKUP(MYRANKS_P[[#This Row],[IDFANGRAPHS]],STEAMER_P[],COLUMN(STEAMER_P[W]),FALSE)</f>
        <v>2</v>
      </c>
      <c r="H43" s="26">
        <f>VLOOKUP(MYRANKS_P[[#This Row],[IDFANGRAPHS]],STEAMER_P[],COLUMN(STEAMER_P[GS]),FALSE)</f>
        <v>2</v>
      </c>
      <c r="I43" s="26">
        <f>VLOOKUP(MYRANKS_P[[#This Row],[IDFANGRAPHS]],STEAMER_P[],COLUMN(STEAMER_P[SV]),FALSE)</f>
        <v>0</v>
      </c>
      <c r="J43" s="26">
        <f>VLOOKUP(MYRANKS_P[[#This Row],[IDFANGRAPHS]],STEAMER_P[],COLUMN(STEAMER_P[IP]),FALSE)</f>
        <v>30</v>
      </c>
      <c r="K43" s="26">
        <f>VLOOKUP(MYRANKS_P[[#This Row],[IDFANGRAPHS]],STEAMER_P[],COLUMN(STEAMER_P[H]),FALSE)</f>
        <v>32</v>
      </c>
      <c r="L43" s="26">
        <f>VLOOKUP(MYRANKS_P[[#This Row],[IDFANGRAPHS]],STEAMER_P[],COLUMN(STEAMER_P[ER]),FALSE)</f>
        <v>15</v>
      </c>
      <c r="M43" s="26">
        <f>VLOOKUP(MYRANKS_P[[#This Row],[IDFANGRAPHS]],STEAMER_P[],COLUMN(STEAMER_P[HR]),FALSE)</f>
        <v>4</v>
      </c>
      <c r="N43" s="26">
        <f>VLOOKUP(MYRANKS_P[[#This Row],[IDFANGRAPHS]],STEAMER_P[],COLUMN(STEAMER_P[SO]),FALSE)</f>
        <v>18</v>
      </c>
      <c r="O43" s="26">
        <f>VLOOKUP(MYRANKS_P[[#This Row],[IDFANGRAPHS]],STEAMER_P[],COLUMN(STEAMER_P[BB]),FALSE)</f>
        <v>11</v>
      </c>
      <c r="P43" s="26">
        <f>VLOOKUP(MYRANKS_P[[#This Row],[IDFANGRAPHS]],STEAMER_P[],COLUMN(STEAMER_P[FIP]),FALSE)</f>
        <v>4.55</v>
      </c>
      <c r="Q43" s="29">
        <f>MYRANKS_P[[#This Row],[ER]]*9/MYRANKS_P[[#This Row],[IP]]</f>
        <v>4.5</v>
      </c>
      <c r="R43" s="29">
        <f>(MYRANKS_P[[#This Row],[BB]]+MYRANKS_P[[#This Row],[H]])/MYRANKS_P[[#This Row],[IP]]</f>
        <v>1.4333333333333333</v>
      </c>
    </row>
    <row r="44" spans="1:18" x14ac:dyDescent="0.25">
      <c r="A44" s="21" t="s">
        <v>17219</v>
      </c>
      <c r="B44" s="23" t="str">
        <f>VLOOKUP(MYRANKS_P[[#This Row],[PLAYERID]],PLAYERIDMAP[],COLUMN(PLAYERIDMAP[LASTNAME]),FALSE)</f>
        <v>Benoit</v>
      </c>
      <c r="C44" s="23" t="str">
        <f>VLOOKUP(MYRANKS_P[[#This Row],[PLAYERID]],PLAYERIDMAP[],COLUMN(PLAYERIDMAP[FIRSTNAME]),FALSE)</f>
        <v xml:space="preserve">Joaquin </v>
      </c>
      <c r="D44" s="23" t="str">
        <f>VLOOKUP(MYRANKS_P[[#This Row],[PLAYERID]],PLAYERIDMAP[],COLUMN(PLAYERIDMAP[TEAM]),FALSE)</f>
        <v>DET</v>
      </c>
      <c r="E44" s="23" t="str">
        <f>VLOOKUP(MYRANKS_P[[#This Row],[PLAYERID]],PLAYERIDMAP[],COLUMN(PLAYERIDMAP[POS]),FALSE)</f>
        <v>P</v>
      </c>
      <c r="F44" s="23">
        <f>VLOOKUP(MYRANKS_P[[#This Row],[PLAYERID]],PLAYERIDMAP[],COLUMN(PLAYERIDMAP[IDFANGRAPHS]),FALSE)</f>
        <v>1437</v>
      </c>
      <c r="G44" s="26">
        <f>VLOOKUP(MYRANKS_P[[#This Row],[IDFANGRAPHS]],STEAMER_P[],COLUMN(STEAMER_P[W]),FALSE)</f>
        <v>3</v>
      </c>
      <c r="H44" s="26">
        <f>VLOOKUP(MYRANKS_P[[#This Row],[IDFANGRAPHS]],STEAMER_P[],COLUMN(STEAMER_P[GS]),FALSE)</f>
        <v>0</v>
      </c>
      <c r="I44" s="26">
        <f>VLOOKUP(MYRANKS_P[[#This Row],[IDFANGRAPHS]],STEAMER_P[],COLUMN(STEAMER_P[SV]),FALSE)</f>
        <v>2</v>
      </c>
      <c r="J44" s="26">
        <f>VLOOKUP(MYRANKS_P[[#This Row],[IDFANGRAPHS]],STEAMER_P[],COLUMN(STEAMER_P[IP]),FALSE)</f>
        <v>53</v>
      </c>
      <c r="K44" s="26">
        <f>VLOOKUP(MYRANKS_P[[#This Row],[IDFANGRAPHS]],STEAMER_P[],COLUMN(STEAMER_P[H]),FALSE)</f>
        <v>47</v>
      </c>
      <c r="L44" s="26">
        <f>VLOOKUP(MYRANKS_P[[#This Row],[IDFANGRAPHS]],STEAMER_P[],COLUMN(STEAMER_P[ER]),FALSE)</f>
        <v>19</v>
      </c>
      <c r="M44" s="26">
        <f>VLOOKUP(MYRANKS_P[[#This Row],[IDFANGRAPHS]],STEAMER_P[],COLUMN(STEAMER_P[HR]),FALSE)</f>
        <v>6</v>
      </c>
      <c r="N44" s="26">
        <f>VLOOKUP(MYRANKS_P[[#This Row],[IDFANGRAPHS]],STEAMER_P[],COLUMN(STEAMER_P[SO]),FALSE)</f>
        <v>55</v>
      </c>
      <c r="O44" s="26">
        <f>VLOOKUP(MYRANKS_P[[#This Row],[IDFANGRAPHS]],STEAMER_P[],COLUMN(STEAMER_P[BB]),FALSE)</f>
        <v>19</v>
      </c>
      <c r="P44" s="26">
        <f>VLOOKUP(MYRANKS_P[[#This Row],[IDFANGRAPHS]],STEAMER_P[],COLUMN(STEAMER_P[FIP]),FALSE)</f>
        <v>3.62</v>
      </c>
      <c r="Q44" s="29">
        <f>MYRANKS_P[[#This Row],[ER]]*9/MYRANKS_P[[#This Row],[IP]]</f>
        <v>3.2264150943396226</v>
      </c>
      <c r="R44" s="29">
        <f>(MYRANKS_P[[#This Row],[BB]]+MYRANKS_P[[#This Row],[H]])/MYRANKS_P[[#This Row],[IP]]</f>
        <v>1.2452830188679245</v>
      </c>
    </row>
    <row r="45" spans="1:18" x14ac:dyDescent="0.25">
      <c r="A45" s="20" t="s">
        <v>17233</v>
      </c>
      <c r="B45" s="23" t="str">
        <f>VLOOKUP(MYRANKS_P[[#This Row],[PLAYERID]],PLAYERIDMAP[],COLUMN(PLAYERIDMAP[LASTNAME]),FALSE)</f>
        <v>Betances</v>
      </c>
      <c r="C45" s="23" t="str">
        <f>VLOOKUP(MYRANKS_P[[#This Row],[PLAYERID]],PLAYERIDMAP[],COLUMN(PLAYERIDMAP[FIRSTNAME]),FALSE)</f>
        <v xml:space="preserve">Dellin </v>
      </c>
      <c r="D45" s="23" t="str">
        <f>VLOOKUP(MYRANKS_P[[#This Row],[PLAYERID]],PLAYERIDMAP[],COLUMN(PLAYERIDMAP[TEAM]),FALSE)</f>
        <v>NYY</v>
      </c>
      <c r="E45" s="23" t="str">
        <f>VLOOKUP(MYRANKS_P[[#This Row],[PLAYERID]],PLAYERIDMAP[],COLUMN(PLAYERIDMAP[POS]),FALSE)</f>
        <v>P</v>
      </c>
      <c r="F45" s="23">
        <f>VLOOKUP(MYRANKS_P[[#This Row],[PLAYERID]],PLAYERIDMAP[],COLUMN(PLAYERIDMAP[IDFANGRAPHS]),FALSE)</f>
        <v>6216</v>
      </c>
      <c r="G45" s="26">
        <f>VLOOKUP(MYRANKS_P[[#This Row],[IDFANGRAPHS]],STEAMER_P[],COLUMN(STEAMER_P[W]),FALSE)</f>
        <v>2</v>
      </c>
      <c r="H45" s="26">
        <f>VLOOKUP(MYRANKS_P[[#This Row],[IDFANGRAPHS]],STEAMER_P[],COLUMN(STEAMER_P[GS]),FALSE)</f>
        <v>0</v>
      </c>
      <c r="I45" s="26">
        <f>VLOOKUP(MYRANKS_P[[#This Row],[IDFANGRAPHS]],STEAMER_P[],COLUMN(STEAMER_P[SV]),FALSE)</f>
        <v>0</v>
      </c>
      <c r="J45" s="26">
        <f>VLOOKUP(MYRANKS_P[[#This Row],[IDFANGRAPHS]],STEAMER_P[],COLUMN(STEAMER_P[IP]),FALSE)</f>
        <v>30</v>
      </c>
      <c r="K45" s="26">
        <f>VLOOKUP(MYRANKS_P[[#This Row],[IDFANGRAPHS]],STEAMER_P[],COLUMN(STEAMER_P[H]),FALSE)</f>
        <v>28</v>
      </c>
      <c r="L45" s="26">
        <f>VLOOKUP(MYRANKS_P[[#This Row],[IDFANGRAPHS]],STEAMER_P[],COLUMN(STEAMER_P[ER]),FALSE)</f>
        <v>15</v>
      </c>
      <c r="M45" s="26">
        <f>VLOOKUP(MYRANKS_P[[#This Row],[IDFANGRAPHS]],STEAMER_P[],COLUMN(STEAMER_P[HR]),FALSE)</f>
        <v>3</v>
      </c>
      <c r="N45" s="26">
        <f>VLOOKUP(MYRANKS_P[[#This Row],[IDFANGRAPHS]],STEAMER_P[],COLUMN(STEAMER_P[SO]),FALSE)</f>
        <v>27</v>
      </c>
      <c r="O45" s="26">
        <f>VLOOKUP(MYRANKS_P[[#This Row],[IDFANGRAPHS]],STEAMER_P[],COLUMN(STEAMER_P[BB]),FALSE)</f>
        <v>19</v>
      </c>
      <c r="P45" s="26">
        <f>VLOOKUP(MYRANKS_P[[#This Row],[IDFANGRAPHS]],STEAMER_P[],COLUMN(STEAMER_P[FIP]),FALSE)</f>
        <v>4.76</v>
      </c>
      <c r="Q45" s="29">
        <f>MYRANKS_P[[#This Row],[ER]]*9/MYRANKS_P[[#This Row],[IP]]</f>
        <v>4.5</v>
      </c>
      <c r="R45" s="29">
        <f>(MYRANKS_P[[#This Row],[BB]]+MYRANKS_P[[#This Row],[H]])/MYRANKS_P[[#This Row],[IP]]</f>
        <v>1.5666666666666667</v>
      </c>
    </row>
    <row r="46" spans="1:18" x14ac:dyDescent="0.25">
      <c r="A46" s="21" t="s">
        <v>17237</v>
      </c>
      <c r="B46" s="23" t="str">
        <f>VLOOKUP(MYRANKS_P[[#This Row],[PLAYERID]],PLAYERIDMAP[],COLUMN(PLAYERIDMAP[LASTNAME]),FALSE)</f>
        <v>Betancourt</v>
      </c>
      <c r="C46" s="23" t="str">
        <f>VLOOKUP(MYRANKS_P[[#This Row],[PLAYERID]],PLAYERIDMAP[],COLUMN(PLAYERIDMAP[FIRSTNAME]),FALSE)</f>
        <v xml:space="preserve">Rafael </v>
      </c>
      <c r="D46" s="23" t="str">
        <f>VLOOKUP(MYRANKS_P[[#This Row],[PLAYERID]],PLAYERIDMAP[],COLUMN(PLAYERIDMAP[TEAM]),FALSE)</f>
        <v>COL</v>
      </c>
      <c r="E46" s="23" t="str">
        <f>VLOOKUP(MYRANKS_P[[#This Row],[PLAYERID]],PLAYERIDMAP[],COLUMN(PLAYERIDMAP[POS]),FALSE)</f>
        <v>P</v>
      </c>
      <c r="F46" s="23">
        <f>VLOOKUP(MYRANKS_P[[#This Row],[PLAYERID]],PLAYERIDMAP[],COLUMN(PLAYERIDMAP[IDFANGRAPHS]),FALSE)</f>
        <v>177</v>
      </c>
      <c r="G46" s="26">
        <f>VLOOKUP(MYRANKS_P[[#This Row],[IDFANGRAPHS]],STEAMER_P[],COLUMN(STEAMER_P[W]),FALSE)</f>
        <v>3</v>
      </c>
      <c r="H46" s="26">
        <f>VLOOKUP(MYRANKS_P[[#This Row],[IDFANGRAPHS]],STEAMER_P[],COLUMN(STEAMER_P[GS]),FALSE)</f>
        <v>0</v>
      </c>
      <c r="I46" s="26">
        <f>VLOOKUP(MYRANKS_P[[#This Row],[IDFANGRAPHS]],STEAMER_P[],COLUMN(STEAMER_P[SV]),FALSE)</f>
        <v>35</v>
      </c>
      <c r="J46" s="26">
        <f>VLOOKUP(MYRANKS_P[[#This Row],[IDFANGRAPHS]],STEAMER_P[],COLUMN(STEAMER_P[IP]),FALSE)</f>
        <v>47</v>
      </c>
      <c r="K46" s="26">
        <f>VLOOKUP(MYRANKS_P[[#This Row],[IDFANGRAPHS]],STEAMER_P[],COLUMN(STEAMER_P[H]),FALSE)</f>
        <v>44</v>
      </c>
      <c r="L46" s="26">
        <f>VLOOKUP(MYRANKS_P[[#This Row],[IDFANGRAPHS]],STEAMER_P[],COLUMN(STEAMER_P[ER]),FALSE)</f>
        <v>17</v>
      </c>
      <c r="M46" s="26">
        <f>VLOOKUP(MYRANKS_P[[#This Row],[IDFANGRAPHS]],STEAMER_P[],COLUMN(STEAMER_P[HR]),FALSE)</f>
        <v>7</v>
      </c>
      <c r="N46" s="26">
        <f>VLOOKUP(MYRANKS_P[[#This Row],[IDFANGRAPHS]],STEAMER_P[],COLUMN(STEAMER_P[SO]),FALSE)</f>
        <v>45</v>
      </c>
      <c r="O46" s="26">
        <f>VLOOKUP(MYRANKS_P[[#This Row],[IDFANGRAPHS]],STEAMER_P[],COLUMN(STEAMER_P[BB]),FALSE)</f>
        <v>13</v>
      </c>
      <c r="P46" s="26">
        <f>VLOOKUP(MYRANKS_P[[#This Row],[IDFANGRAPHS]],STEAMER_P[],COLUMN(STEAMER_P[FIP]),FALSE)</f>
        <v>3.84</v>
      </c>
      <c r="Q46" s="29">
        <f>MYRANKS_P[[#This Row],[ER]]*9/MYRANKS_P[[#This Row],[IP]]</f>
        <v>3.2553191489361701</v>
      </c>
      <c r="R46" s="29">
        <f>(MYRANKS_P[[#This Row],[BB]]+MYRANKS_P[[#This Row],[H]])/MYRANKS_P[[#This Row],[IP]]</f>
        <v>1.2127659574468086</v>
      </c>
    </row>
    <row r="47" spans="1:18" x14ac:dyDescent="0.25">
      <c r="A47" s="20" t="s">
        <v>17252</v>
      </c>
      <c r="B47" s="23" t="str">
        <f>VLOOKUP(MYRANKS_P[[#This Row],[PLAYERID]],PLAYERIDMAP[],COLUMN(PLAYERIDMAP[LASTNAME]),FALSE)</f>
        <v>Billingsley</v>
      </c>
      <c r="C47" s="23" t="str">
        <f>VLOOKUP(MYRANKS_P[[#This Row],[PLAYERID]],PLAYERIDMAP[],COLUMN(PLAYERIDMAP[FIRSTNAME]),FALSE)</f>
        <v xml:space="preserve">Chad </v>
      </c>
      <c r="D47" s="23" t="str">
        <f>VLOOKUP(MYRANKS_P[[#This Row],[PLAYERID]],PLAYERIDMAP[],COLUMN(PLAYERIDMAP[TEAM]),FALSE)</f>
        <v>LAD</v>
      </c>
      <c r="E47" s="23" t="str">
        <f>VLOOKUP(MYRANKS_P[[#This Row],[PLAYERID]],PLAYERIDMAP[],COLUMN(PLAYERIDMAP[POS]),FALSE)</f>
        <v>P</v>
      </c>
      <c r="F47" s="23">
        <f>VLOOKUP(MYRANKS_P[[#This Row],[PLAYERID]],PLAYERIDMAP[],COLUMN(PLAYERIDMAP[IDFANGRAPHS]),FALSE)</f>
        <v>5842</v>
      </c>
      <c r="G47" s="26">
        <f>VLOOKUP(MYRANKS_P[[#This Row],[IDFANGRAPHS]],STEAMER_P[],COLUMN(STEAMER_P[W]),FALSE)</f>
        <v>9</v>
      </c>
      <c r="H47" s="26">
        <f>VLOOKUP(MYRANKS_P[[#This Row],[IDFANGRAPHS]],STEAMER_P[],COLUMN(STEAMER_P[GS]),FALSE)</f>
        <v>23</v>
      </c>
      <c r="I47" s="26">
        <f>VLOOKUP(MYRANKS_P[[#This Row],[IDFANGRAPHS]],STEAMER_P[],COLUMN(STEAMER_P[SV]),FALSE)</f>
        <v>0</v>
      </c>
      <c r="J47" s="26">
        <f>VLOOKUP(MYRANKS_P[[#This Row],[IDFANGRAPHS]],STEAMER_P[],COLUMN(STEAMER_P[IP]),FALSE)</f>
        <v>135</v>
      </c>
      <c r="K47" s="26">
        <f>VLOOKUP(MYRANKS_P[[#This Row],[IDFANGRAPHS]],STEAMER_P[],COLUMN(STEAMER_P[H]),FALSE)</f>
        <v>131</v>
      </c>
      <c r="L47" s="26">
        <f>VLOOKUP(MYRANKS_P[[#This Row],[IDFANGRAPHS]],STEAMER_P[],COLUMN(STEAMER_P[ER]),FALSE)</f>
        <v>61</v>
      </c>
      <c r="M47" s="26">
        <f>VLOOKUP(MYRANKS_P[[#This Row],[IDFANGRAPHS]],STEAMER_P[],COLUMN(STEAMER_P[HR]),FALSE)</f>
        <v>13</v>
      </c>
      <c r="N47" s="26">
        <f>VLOOKUP(MYRANKS_P[[#This Row],[IDFANGRAPHS]],STEAMER_P[],COLUMN(STEAMER_P[SO]),FALSE)</f>
        <v>104</v>
      </c>
      <c r="O47" s="26">
        <f>VLOOKUP(MYRANKS_P[[#This Row],[IDFANGRAPHS]],STEAMER_P[],COLUMN(STEAMER_P[BB]),FALSE)</f>
        <v>48</v>
      </c>
      <c r="P47" s="26">
        <f>VLOOKUP(MYRANKS_P[[#This Row],[IDFANGRAPHS]],STEAMER_P[],COLUMN(STEAMER_P[FIP]),FALSE)</f>
        <v>3.89</v>
      </c>
      <c r="Q47" s="29">
        <f>MYRANKS_P[[#This Row],[ER]]*9/MYRANKS_P[[#This Row],[IP]]</f>
        <v>4.0666666666666664</v>
      </c>
      <c r="R47" s="29">
        <f>(MYRANKS_P[[#This Row],[BB]]+MYRANKS_P[[#This Row],[H]])/MYRANKS_P[[#This Row],[IP]]</f>
        <v>1.325925925925926</v>
      </c>
    </row>
    <row r="48" spans="1:18" x14ac:dyDescent="0.25">
      <c r="A48" s="21" t="s">
        <v>17263</v>
      </c>
      <c r="B48" s="23" t="str">
        <f>VLOOKUP(MYRANKS_P[[#This Row],[PLAYERID]],PLAYERIDMAP[],COLUMN(PLAYERIDMAP[LASTNAME]),FALSE)</f>
        <v>Blackburn</v>
      </c>
      <c r="C48" s="23" t="str">
        <f>VLOOKUP(MYRANKS_P[[#This Row],[PLAYERID]],PLAYERIDMAP[],COLUMN(PLAYERIDMAP[FIRSTNAME]),FALSE)</f>
        <v xml:space="preserve">Nick </v>
      </c>
      <c r="D48" s="23" t="str">
        <f>VLOOKUP(MYRANKS_P[[#This Row],[PLAYERID]],PLAYERIDMAP[],COLUMN(PLAYERIDMAP[TEAM]),FALSE)</f>
        <v>MIN</v>
      </c>
      <c r="E48" s="23" t="str">
        <f>VLOOKUP(MYRANKS_P[[#This Row],[PLAYERID]],PLAYERIDMAP[],COLUMN(PLAYERIDMAP[POS]),FALSE)</f>
        <v>P</v>
      </c>
      <c r="F48" s="23">
        <f>VLOOKUP(MYRANKS_P[[#This Row],[PLAYERID]],PLAYERIDMAP[],COLUMN(PLAYERIDMAP[IDFANGRAPHS]),FALSE)</f>
        <v>4270</v>
      </c>
      <c r="G48" s="26">
        <f>VLOOKUP(MYRANKS_P[[#This Row],[IDFANGRAPHS]],STEAMER_P[],COLUMN(STEAMER_P[W]),FALSE)</f>
        <v>3</v>
      </c>
      <c r="H48" s="26">
        <f>VLOOKUP(MYRANKS_P[[#This Row],[IDFANGRAPHS]],STEAMER_P[],COLUMN(STEAMER_P[GS]),FALSE)</f>
        <v>8</v>
      </c>
      <c r="I48" s="26">
        <f>VLOOKUP(MYRANKS_P[[#This Row],[IDFANGRAPHS]],STEAMER_P[],COLUMN(STEAMER_P[SV]),FALSE)</f>
        <v>0</v>
      </c>
      <c r="J48" s="26">
        <f>VLOOKUP(MYRANKS_P[[#This Row],[IDFANGRAPHS]],STEAMER_P[],COLUMN(STEAMER_P[IP]),FALSE)</f>
        <v>50</v>
      </c>
      <c r="K48" s="26">
        <f>VLOOKUP(MYRANKS_P[[#This Row],[IDFANGRAPHS]],STEAMER_P[],COLUMN(STEAMER_P[H]),FALSE)</f>
        <v>58</v>
      </c>
      <c r="L48" s="26">
        <f>VLOOKUP(MYRANKS_P[[#This Row],[IDFANGRAPHS]],STEAMER_P[],COLUMN(STEAMER_P[ER]),FALSE)</f>
        <v>28</v>
      </c>
      <c r="M48" s="26">
        <f>VLOOKUP(MYRANKS_P[[#This Row],[IDFANGRAPHS]],STEAMER_P[],COLUMN(STEAMER_P[HR]),FALSE)</f>
        <v>5</v>
      </c>
      <c r="N48" s="26">
        <f>VLOOKUP(MYRANKS_P[[#This Row],[IDFANGRAPHS]],STEAMER_P[],COLUMN(STEAMER_P[SO]),FALSE)</f>
        <v>19</v>
      </c>
      <c r="O48" s="26">
        <f>VLOOKUP(MYRANKS_P[[#This Row],[IDFANGRAPHS]],STEAMER_P[],COLUMN(STEAMER_P[BB]),FALSE)</f>
        <v>15</v>
      </c>
      <c r="P48" s="26">
        <f>VLOOKUP(MYRANKS_P[[#This Row],[IDFANGRAPHS]],STEAMER_P[],COLUMN(STEAMER_P[FIP]),FALSE)</f>
        <v>4.6100000000000003</v>
      </c>
      <c r="Q48" s="29">
        <f>MYRANKS_P[[#This Row],[ER]]*9/MYRANKS_P[[#This Row],[IP]]</f>
        <v>5.04</v>
      </c>
      <c r="R48" s="29">
        <f>(MYRANKS_P[[#This Row],[BB]]+MYRANKS_P[[#This Row],[H]])/MYRANKS_P[[#This Row],[IP]]</f>
        <v>1.46</v>
      </c>
    </row>
    <row r="49" spans="1:18" x14ac:dyDescent="0.25">
      <c r="A49" s="20" t="s">
        <v>17268</v>
      </c>
      <c r="B49" s="23" t="str">
        <f>VLOOKUP(MYRANKS_P[[#This Row],[PLAYERID]],PLAYERIDMAP[],COLUMN(PLAYERIDMAP[LASTNAME]),FALSE)</f>
        <v>Blackley</v>
      </c>
      <c r="C49" s="23" t="str">
        <f>VLOOKUP(MYRANKS_P[[#This Row],[PLAYERID]],PLAYERIDMAP[],COLUMN(PLAYERIDMAP[FIRSTNAME]),FALSE)</f>
        <v xml:space="preserve">Travis </v>
      </c>
      <c r="D49" s="23" t="str">
        <f>VLOOKUP(MYRANKS_P[[#This Row],[PLAYERID]],PLAYERIDMAP[],COLUMN(PLAYERIDMAP[TEAM]),FALSE)</f>
        <v>OAK</v>
      </c>
      <c r="E49" s="23" t="str">
        <f>VLOOKUP(MYRANKS_P[[#This Row],[PLAYERID]],PLAYERIDMAP[],COLUMN(PLAYERIDMAP[POS]),FALSE)</f>
        <v>P</v>
      </c>
      <c r="F49" s="23">
        <f>VLOOKUP(MYRANKS_P[[#This Row],[PLAYERID]],PLAYERIDMAP[],COLUMN(PLAYERIDMAP[IDFANGRAPHS]),FALSE)</f>
        <v>3234</v>
      </c>
      <c r="G49" s="26">
        <f>VLOOKUP(MYRANKS_P[[#This Row],[IDFANGRAPHS]],STEAMER_P[],COLUMN(STEAMER_P[W]),FALSE)</f>
        <v>3</v>
      </c>
      <c r="H49" s="26">
        <f>VLOOKUP(MYRANKS_P[[#This Row],[IDFANGRAPHS]],STEAMER_P[],COLUMN(STEAMER_P[GS]),FALSE)</f>
        <v>5</v>
      </c>
      <c r="I49" s="26">
        <f>VLOOKUP(MYRANKS_P[[#This Row],[IDFANGRAPHS]],STEAMER_P[],COLUMN(STEAMER_P[SV]),FALSE)</f>
        <v>0</v>
      </c>
      <c r="J49" s="26">
        <f>VLOOKUP(MYRANKS_P[[#This Row],[IDFANGRAPHS]],STEAMER_P[],COLUMN(STEAMER_P[IP]),FALSE)</f>
        <v>50</v>
      </c>
      <c r="K49" s="26">
        <f>VLOOKUP(MYRANKS_P[[#This Row],[IDFANGRAPHS]],STEAMER_P[],COLUMN(STEAMER_P[H]),FALSE)</f>
        <v>51</v>
      </c>
      <c r="L49" s="26">
        <f>VLOOKUP(MYRANKS_P[[#This Row],[IDFANGRAPHS]],STEAMER_P[],COLUMN(STEAMER_P[ER]),FALSE)</f>
        <v>24</v>
      </c>
      <c r="M49" s="26">
        <f>VLOOKUP(MYRANKS_P[[#This Row],[IDFANGRAPHS]],STEAMER_P[],COLUMN(STEAMER_P[HR]),FALSE)</f>
        <v>5</v>
      </c>
      <c r="N49" s="26">
        <f>VLOOKUP(MYRANKS_P[[#This Row],[IDFANGRAPHS]],STEAMER_P[],COLUMN(STEAMER_P[SO]),FALSE)</f>
        <v>33</v>
      </c>
      <c r="O49" s="26">
        <f>VLOOKUP(MYRANKS_P[[#This Row],[IDFANGRAPHS]],STEAMER_P[],COLUMN(STEAMER_P[BB]),FALSE)</f>
        <v>18</v>
      </c>
      <c r="P49" s="26">
        <f>VLOOKUP(MYRANKS_P[[#This Row],[IDFANGRAPHS]],STEAMER_P[],COLUMN(STEAMER_P[FIP]),FALSE)</f>
        <v>4.1900000000000004</v>
      </c>
      <c r="Q49" s="29">
        <f>MYRANKS_P[[#This Row],[ER]]*9/MYRANKS_P[[#This Row],[IP]]</f>
        <v>4.32</v>
      </c>
      <c r="R49" s="29">
        <f>(MYRANKS_P[[#This Row],[BB]]+MYRANKS_P[[#This Row],[H]])/MYRANKS_P[[#This Row],[IP]]</f>
        <v>1.38</v>
      </c>
    </row>
    <row r="50" spans="1:18" x14ac:dyDescent="0.25">
      <c r="A50" s="21" t="s">
        <v>17283</v>
      </c>
      <c r="B50" s="23" t="str">
        <f>VLOOKUP(MYRANKS_P[[#This Row],[PLAYERID]],PLAYERIDMAP[],COLUMN(PLAYERIDMAP[LASTNAME]),FALSE)</f>
        <v>Blanton</v>
      </c>
      <c r="C50" s="23" t="str">
        <f>VLOOKUP(MYRANKS_P[[#This Row],[PLAYERID]],PLAYERIDMAP[],COLUMN(PLAYERIDMAP[FIRSTNAME]),FALSE)</f>
        <v xml:space="preserve">Joe </v>
      </c>
      <c r="D50" s="23" t="str">
        <f>VLOOKUP(MYRANKS_P[[#This Row],[PLAYERID]],PLAYERIDMAP[],COLUMN(PLAYERIDMAP[TEAM]),FALSE)</f>
        <v>LAA</v>
      </c>
      <c r="E50" s="23" t="str">
        <f>VLOOKUP(MYRANKS_P[[#This Row],[PLAYERID]],PLAYERIDMAP[],COLUMN(PLAYERIDMAP[POS]),FALSE)</f>
        <v>P</v>
      </c>
      <c r="F50" s="23">
        <f>VLOOKUP(MYRANKS_P[[#This Row],[PLAYERID]],PLAYERIDMAP[],COLUMN(PLAYERIDMAP[IDFANGRAPHS]),FALSE)</f>
        <v>4849</v>
      </c>
      <c r="G50" s="26">
        <f>VLOOKUP(MYRANKS_P[[#This Row],[IDFANGRAPHS]],STEAMER_P[],COLUMN(STEAMER_P[W]),FALSE)</f>
        <v>10</v>
      </c>
      <c r="H50" s="26">
        <f>VLOOKUP(MYRANKS_P[[#This Row],[IDFANGRAPHS]],STEAMER_P[],COLUMN(STEAMER_P[GS]),FALSE)</f>
        <v>25</v>
      </c>
      <c r="I50" s="26">
        <f>VLOOKUP(MYRANKS_P[[#This Row],[IDFANGRAPHS]],STEAMER_P[],COLUMN(STEAMER_P[SV]),FALSE)</f>
        <v>0</v>
      </c>
      <c r="J50" s="26">
        <f>VLOOKUP(MYRANKS_P[[#This Row],[IDFANGRAPHS]],STEAMER_P[],COLUMN(STEAMER_P[IP]),FALSE)</f>
        <v>147</v>
      </c>
      <c r="K50" s="26">
        <f>VLOOKUP(MYRANKS_P[[#This Row],[IDFANGRAPHS]],STEAMER_P[],COLUMN(STEAMER_P[H]),FALSE)</f>
        <v>150</v>
      </c>
      <c r="L50" s="26">
        <f>VLOOKUP(MYRANKS_P[[#This Row],[IDFANGRAPHS]],STEAMER_P[],COLUMN(STEAMER_P[ER]),FALSE)</f>
        <v>66</v>
      </c>
      <c r="M50" s="26">
        <f>VLOOKUP(MYRANKS_P[[#This Row],[IDFANGRAPHS]],STEAMER_P[],COLUMN(STEAMER_P[HR]),FALSE)</f>
        <v>17</v>
      </c>
      <c r="N50" s="26">
        <f>VLOOKUP(MYRANKS_P[[#This Row],[IDFANGRAPHS]],STEAMER_P[],COLUMN(STEAMER_P[SO]),FALSE)</f>
        <v>101</v>
      </c>
      <c r="O50" s="26">
        <f>VLOOKUP(MYRANKS_P[[#This Row],[IDFANGRAPHS]],STEAMER_P[],COLUMN(STEAMER_P[BB]),FALSE)</f>
        <v>34</v>
      </c>
      <c r="P50" s="26">
        <f>VLOOKUP(MYRANKS_P[[#This Row],[IDFANGRAPHS]],STEAMER_P[],COLUMN(STEAMER_P[FIP]),FALSE)</f>
        <v>3.92</v>
      </c>
      <c r="Q50" s="29">
        <f>MYRANKS_P[[#This Row],[ER]]*9/MYRANKS_P[[#This Row],[IP]]</f>
        <v>4.0408163265306118</v>
      </c>
      <c r="R50" s="29">
        <f>(MYRANKS_P[[#This Row],[BB]]+MYRANKS_P[[#This Row],[H]])/MYRANKS_P[[#This Row],[IP]]</f>
        <v>1.2517006802721089</v>
      </c>
    </row>
    <row r="51" spans="1:18" x14ac:dyDescent="0.25">
      <c r="A51" s="20" t="s">
        <v>17287</v>
      </c>
      <c r="B51" s="23" t="str">
        <f>VLOOKUP(MYRANKS_P[[#This Row],[PLAYERID]],PLAYERIDMAP[],COLUMN(PLAYERIDMAP[LASTNAME]),FALSE)</f>
        <v>Blevins</v>
      </c>
      <c r="C51" s="23" t="str">
        <f>VLOOKUP(MYRANKS_P[[#This Row],[PLAYERID]],PLAYERIDMAP[],COLUMN(PLAYERIDMAP[FIRSTNAME]),FALSE)</f>
        <v xml:space="preserve">Jerry </v>
      </c>
      <c r="D51" s="23" t="str">
        <f>VLOOKUP(MYRANKS_P[[#This Row],[PLAYERID]],PLAYERIDMAP[],COLUMN(PLAYERIDMAP[TEAM]),FALSE)</f>
        <v>OAK</v>
      </c>
      <c r="E51" s="23" t="str">
        <f>VLOOKUP(MYRANKS_P[[#This Row],[PLAYERID]],PLAYERIDMAP[],COLUMN(PLAYERIDMAP[POS]),FALSE)</f>
        <v>P</v>
      </c>
      <c r="F51" s="23">
        <f>VLOOKUP(MYRANKS_P[[#This Row],[PLAYERID]],PLAYERIDMAP[],COLUMN(PLAYERIDMAP[IDFANGRAPHS]),FALSE)</f>
        <v>7841</v>
      </c>
      <c r="G51" s="26">
        <f>VLOOKUP(MYRANKS_P[[#This Row],[IDFANGRAPHS]],STEAMER_P[],COLUMN(STEAMER_P[W]),FALSE)</f>
        <v>3</v>
      </c>
      <c r="H51" s="26">
        <f>VLOOKUP(MYRANKS_P[[#This Row],[IDFANGRAPHS]],STEAMER_P[],COLUMN(STEAMER_P[GS]),FALSE)</f>
        <v>0</v>
      </c>
      <c r="I51" s="26">
        <f>VLOOKUP(MYRANKS_P[[#This Row],[IDFANGRAPHS]],STEAMER_P[],COLUMN(STEAMER_P[SV]),FALSE)</f>
        <v>0</v>
      </c>
      <c r="J51" s="26">
        <f>VLOOKUP(MYRANKS_P[[#This Row],[IDFANGRAPHS]],STEAMER_P[],COLUMN(STEAMER_P[IP]),FALSE)</f>
        <v>45</v>
      </c>
      <c r="K51" s="26">
        <f>VLOOKUP(MYRANKS_P[[#This Row],[IDFANGRAPHS]],STEAMER_P[],COLUMN(STEAMER_P[H]),FALSE)</f>
        <v>42</v>
      </c>
      <c r="L51" s="26">
        <f>VLOOKUP(MYRANKS_P[[#This Row],[IDFANGRAPHS]],STEAMER_P[],COLUMN(STEAMER_P[ER]),FALSE)</f>
        <v>19</v>
      </c>
      <c r="M51" s="26">
        <f>VLOOKUP(MYRANKS_P[[#This Row],[IDFANGRAPHS]],STEAMER_P[],COLUMN(STEAMER_P[HR]),FALSE)</f>
        <v>5</v>
      </c>
      <c r="N51" s="26">
        <f>VLOOKUP(MYRANKS_P[[#This Row],[IDFANGRAPHS]],STEAMER_P[],COLUMN(STEAMER_P[SO]),FALSE)</f>
        <v>38</v>
      </c>
      <c r="O51" s="26">
        <f>VLOOKUP(MYRANKS_P[[#This Row],[IDFANGRAPHS]],STEAMER_P[],COLUMN(STEAMER_P[BB]),FALSE)</f>
        <v>19</v>
      </c>
      <c r="P51" s="26">
        <f>VLOOKUP(MYRANKS_P[[#This Row],[IDFANGRAPHS]],STEAMER_P[],COLUMN(STEAMER_P[FIP]),FALSE)</f>
        <v>4.22</v>
      </c>
      <c r="Q51" s="29">
        <f>MYRANKS_P[[#This Row],[ER]]*9/MYRANKS_P[[#This Row],[IP]]</f>
        <v>3.8</v>
      </c>
      <c r="R51" s="29">
        <f>(MYRANKS_P[[#This Row],[BB]]+MYRANKS_P[[#This Row],[H]])/MYRANKS_P[[#This Row],[IP]]</f>
        <v>1.3555555555555556</v>
      </c>
    </row>
    <row r="52" spans="1:18" x14ac:dyDescent="0.25">
      <c r="A52" s="21" t="s">
        <v>17299</v>
      </c>
      <c r="B52" s="23" t="str">
        <f>VLOOKUP(MYRANKS_P[[#This Row],[PLAYERID]],PLAYERIDMAP[],COLUMN(PLAYERIDMAP[LASTNAME]),FALSE)</f>
        <v>Boggs</v>
      </c>
      <c r="C52" s="23" t="str">
        <f>VLOOKUP(MYRANKS_P[[#This Row],[PLAYERID]],PLAYERIDMAP[],COLUMN(PLAYERIDMAP[FIRSTNAME]),FALSE)</f>
        <v xml:space="preserve">Mitchell </v>
      </c>
      <c r="D52" s="23" t="str">
        <f>VLOOKUP(MYRANKS_P[[#This Row],[PLAYERID]],PLAYERIDMAP[],COLUMN(PLAYERIDMAP[TEAM]),FALSE)</f>
        <v>STL</v>
      </c>
      <c r="E52" s="23" t="str">
        <f>VLOOKUP(MYRANKS_P[[#This Row],[PLAYERID]],PLAYERIDMAP[],COLUMN(PLAYERIDMAP[POS]),FALSE)</f>
        <v>P</v>
      </c>
      <c r="F52" s="23">
        <f>VLOOKUP(MYRANKS_P[[#This Row],[PLAYERID]],PLAYERIDMAP[],COLUMN(PLAYERIDMAP[IDFANGRAPHS]),FALSE)</f>
        <v>3344</v>
      </c>
      <c r="G52" s="26">
        <f>VLOOKUP(MYRANKS_P[[#This Row],[IDFANGRAPHS]],STEAMER_P[],COLUMN(STEAMER_P[W]),FALSE)</f>
        <v>4</v>
      </c>
      <c r="H52" s="26">
        <f>VLOOKUP(MYRANKS_P[[#This Row],[IDFANGRAPHS]],STEAMER_P[],COLUMN(STEAMER_P[GS]),FALSE)</f>
        <v>0</v>
      </c>
      <c r="I52" s="26">
        <f>VLOOKUP(MYRANKS_P[[#This Row],[IDFANGRAPHS]],STEAMER_P[],COLUMN(STEAMER_P[SV]),FALSE)</f>
        <v>0</v>
      </c>
      <c r="J52" s="26">
        <f>VLOOKUP(MYRANKS_P[[#This Row],[IDFANGRAPHS]],STEAMER_P[],COLUMN(STEAMER_P[IP]),FALSE)</f>
        <v>57</v>
      </c>
      <c r="K52" s="26">
        <f>VLOOKUP(MYRANKS_P[[#This Row],[IDFANGRAPHS]],STEAMER_P[],COLUMN(STEAMER_P[H]),FALSE)</f>
        <v>54</v>
      </c>
      <c r="L52" s="26">
        <f>VLOOKUP(MYRANKS_P[[#This Row],[IDFANGRAPHS]],STEAMER_P[],COLUMN(STEAMER_P[ER]),FALSE)</f>
        <v>22</v>
      </c>
      <c r="M52" s="26">
        <f>VLOOKUP(MYRANKS_P[[#This Row],[IDFANGRAPHS]],STEAMER_P[],COLUMN(STEAMER_P[HR]),FALSE)</f>
        <v>4</v>
      </c>
      <c r="N52" s="26">
        <f>VLOOKUP(MYRANKS_P[[#This Row],[IDFANGRAPHS]],STEAMER_P[],COLUMN(STEAMER_P[SO]),FALSE)</f>
        <v>47</v>
      </c>
      <c r="O52" s="26">
        <f>VLOOKUP(MYRANKS_P[[#This Row],[IDFANGRAPHS]],STEAMER_P[],COLUMN(STEAMER_P[BB]),FALSE)</f>
        <v>21</v>
      </c>
      <c r="P52" s="26">
        <f>VLOOKUP(MYRANKS_P[[#This Row],[IDFANGRAPHS]],STEAMER_P[],COLUMN(STEAMER_P[FIP]),FALSE)</f>
        <v>3.59</v>
      </c>
      <c r="Q52" s="29">
        <f>MYRANKS_P[[#This Row],[ER]]*9/MYRANKS_P[[#This Row],[IP]]</f>
        <v>3.4736842105263159</v>
      </c>
      <c r="R52" s="29">
        <f>(MYRANKS_P[[#This Row],[BB]]+MYRANKS_P[[#This Row],[H]])/MYRANKS_P[[#This Row],[IP]]</f>
        <v>1.3157894736842106</v>
      </c>
    </row>
    <row r="53" spans="1:18" x14ac:dyDescent="0.25">
      <c r="A53" s="20" t="s">
        <v>17325</v>
      </c>
      <c r="B53" s="23" t="str">
        <f>VLOOKUP(MYRANKS_P[[#This Row],[PLAYERID]],PLAYERIDMAP[],COLUMN(PLAYERIDMAP[LASTNAME]),FALSE)</f>
        <v>Bowden</v>
      </c>
      <c r="C53" s="23" t="str">
        <f>VLOOKUP(MYRANKS_P[[#This Row],[PLAYERID]],PLAYERIDMAP[],COLUMN(PLAYERIDMAP[FIRSTNAME]),FALSE)</f>
        <v xml:space="preserve">Michael </v>
      </c>
      <c r="D53" s="23" t="str">
        <f>VLOOKUP(MYRANKS_P[[#This Row],[PLAYERID]],PLAYERIDMAP[],COLUMN(PLAYERIDMAP[TEAM]),FALSE)</f>
        <v>CHC</v>
      </c>
      <c r="E53" s="23" t="str">
        <f>VLOOKUP(MYRANKS_P[[#This Row],[PLAYERID]],PLAYERIDMAP[],COLUMN(PLAYERIDMAP[POS]),FALSE)</f>
        <v>P</v>
      </c>
      <c r="F53" s="23">
        <f>VLOOKUP(MYRANKS_P[[#This Row],[PLAYERID]],PLAYERIDMAP[],COLUMN(PLAYERIDMAP[IDFANGRAPHS]),FALSE)</f>
        <v>4440</v>
      </c>
      <c r="G53" s="26">
        <f>VLOOKUP(MYRANKS_P[[#This Row],[IDFANGRAPHS]],STEAMER_P[],COLUMN(STEAMER_P[W]),FALSE)</f>
        <v>2</v>
      </c>
      <c r="H53" s="26">
        <f>VLOOKUP(MYRANKS_P[[#This Row],[IDFANGRAPHS]],STEAMER_P[],COLUMN(STEAMER_P[GS]),FALSE)</f>
        <v>0</v>
      </c>
      <c r="I53" s="26">
        <f>VLOOKUP(MYRANKS_P[[#This Row],[IDFANGRAPHS]],STEAMER_P[],COLUMN(STEAMER_P[SV]),FALSE)</f>
        <v>0</v>
      </c>
      <c r="J53" s="26">
        <f>VLOOKUP(MYRANKS_P[[#This Row],[IDFANGRAPHS]],STEAMER_P[],COLUMN(STEAMER_P[IP]),FALSE)</f>
        <v>41</v>
      </c>
      <c r="K53" s="26">
        <f>VLOOKUP(MYRANKS_P[[#This Row],[IDFANGRAPHS]],STEAMER_P[],COLUMN(STEAMER_P[H]),FALSE)</f>
        <v>39</v>
      </c>
      <c r="L53" s="26">
        <f>VLOOKUP(MYRANKS_P[[#This Row],[IDFANGRAPHS]],STEAMER_P[],COLUMN(STEAMER_P[ER]),FALSE)</f>
        <v>18</v>
      </c>
      <c r="M53" s="26">
        <f>VLOOKUP(MYRANKS_P[[#This Row],[IDFANGRAPHS]],STEAMER_P[],COLUMN(STEAMER_P[HR]),FALSE)</f>
        <v>5</v>
      </c>
      <c r="N53" s="26">
        <f>VLOOKUP(MYRANKS_P[[#This Row],[IDFANGRAPHS]],STEAMER_P[],COLUMN(STEAMER_P[SO]),FALSE)</f>
        <v>35</v>
      </c>
      <c r="O53" s="26">
        <f>VLOOKUP(MYRANKS_P[[#This Row],[IDFANGRAPHS]],STEAMER_P[],COLUMN(STEAMER_P[BB]),FALSE)</f>
        <v>19</v>
      </c>
      <c r="P53" s="26">
        <f>VLOOKUP(MYRANKS_P[[#This Row],[IDFANGRAPHS]],STEAMER_P[],COLUMN(STEAMER_P[FIP]),FALSE)</f>
        <v>4.38</v>
      </c>
      <c r="Q53" s="29">
        <f>MYRANKS_P[[#This Row],[ER]]*9/MYRANKS_P[[#This Row],[IP]]</f>
        <v>3.9512195121951219</v>
      </c>
      <c r="R53" s="29">
        <f>(MYRANKS_P[[#This Row],[BB]]+MYRANKS_P[[#This Row],[H]])/MYRANKS_P[[#This Row],[IP]]</f>
        <v>1.4146341463414633</v>
      </c>
    </row>
    <row r="54" spans="1:18" x14ac:dyDescent="0.25">
      <c r="A54" s="21" t="s">
        <v>17329</v>
      </c>
      <c r="B54" s="23" t="str">
        <f>VLOOKUP(MYRANKS_P[[#This Row],[PLAYERID]],PLAYERIDMAP[],COLUMN(PLAYERIDMAP[LASTNAME]),FALSE)</f>
        <v>Boxberger</v>
      </c>
      <c r="C54" s="23" t="str">
        <f>VLOOKUP(MYRANKS_P[[#This Row],[PLAYERID]],PLAYERIDMAP[],COLUMN(PLAYERIDMAP[FIRSTNAME]),FALSE)</f>
        <v xml:space="preserve">Brad </v>
      </c>
      <c r="D54" s="23" t="str">
        <f>VLOOKUP(MYRANKS_P[[#This Row],[PLAYERID]],PLAYERIDMAP[],COLUMN(PLAYERIDMAP[TEAM]),FALSE)</f>
        <v>SD</v>
      </c>
      <c r="E54" s="23" t="str">
        <f>VLOOKUP(MYRANKS_P[[#This Row],[PLAYERID]],PLAYERIDMAP[],COLUMN(PLAYERIDMAP[POS]),FALSE)</f>
        <v>P</v>
      </c>
      <c r="F54" s="23">
        <f>VLOOKUP(MYRANKS_P[[#This Row],[PLAYERID]],PLAYERIDMAP[],COLUMN(PLAYERIDMAP[IDFANGRAPHS]),FALSE)</f>
        <v>10133</v>
      </c>
      <c r="G54" s="26">
        <f>VLOOKUP(MYRANKS_P[[#This Row],[IDFANGRAPHS]],STEAMER_P[],COLUMN(STEAMER_P[W]),FALSE)</f>
        <v>2</v>
      </c>
      <c r="H54" s="26">
        <f>VLOOKUP(MYRANKS_P[[#This Row],[IDFANGRAPHS]],STEAMER_P[],COLUMN(STEAMER_P[GS]),FALSE)</f>
        <v>0</v>
      </c>
      <c r="I54" s="26">
        <f>VLOOKUP(MYRANKS_P[[#This Row],[IDFANGRAPHS]],STEAMER_P[],COLUMN(STEAMER_P[SV]),FALSE)</f>
        <v>0</v>
      </c>
      <c r="J54" s="26">
        <f>VLOOKUP(MYRANKS_P[[#This Row],[IDFANGRAPHS]],STEAMER_P[],COLUMN(STEAMER_P[IP]),FALSE)</f>
        <v>33</v>
      </c>
      <c r="K54" s="26">
        <f>VLOOKUP(MYRANKS_P[[#This Row],[IDFANGRAPHS]],STEAMER_P[],COLUMN(STEAMER_P[H]),FALSE)</f>
        <v>26</v>
      </c>
      <c r="L54" s="26">
        <f>VLOOKUP(MYRANKS_P[[#This Row],[IDFANGRAPHS]],STEAMER_P[],COLUMN(STEAMER_P[ER]),FALSE)</f>
        <v>12</v>
      </c>
      <c r="M54" s="26">
        <f>VLOOKUP(MYRANKS_P[[#This Row],[IDFANGRAPHS]],STEAMER_P[],COLUMN(STEAMER_P[HR]),FALSE)</f>
        <v>3</v>
      </c>
      <c r="N54" s="26">
        <f>VLOOKUP(MYRANKS_P[[#This Row],[IDFANGRAPHS]],STEAMER_P[],COLUMN(STEAMER_P[SO]),FALSE)</f>
        <v>36</v>
      </c>
      <c r="O54" s="26">
        <f>VLOOKUP(MYRANKS_P[[#This Row],[IDFANGRAPHS]],STEAMER_P[],COLUMN(STEAMER_P[BB]),FALSE)</f>
        <v>17</v>
      </c>
      <c r="P54" s="26">
        <f>VLOOKUP(MYRANKS_P[[#This Row],[IDFANGRAPHS]],STEAMER_P[],COLUMN(STEAMER_P[FIP]),FALSE)</f>
        <v>3.59</v>
      </c>
      <c r="Q54" s="29">
        <f>MYRANKS_P[[#This Row],[ER]]*9/MYRANKS_P[[#This Row],[IP]]</f>
        <v>3.2727272727272729</v>
      </c>
      <c r="R54" s="29">
        <f>(MYRANKS_P[[#This Row],[BB]]+MYRANKS_P[[#This Row],[H]])/MYRANKS_P[[#This Row],[IP]]</f>
        <v>1.303030303030303</v>
      </c>
    </row>
    <row r="55" spans="1:18" x14ac:dyDescent="0.25">
      <c r="A55" s="20" t="s">
        <v>17332</v>
      </c>
      <c r="B55" s="23" t="str">
        <f>VLOOKUP(MYRANKS_P[[#This Row],[PLAYERID]],PLAYERIDMAP[],COLUMN(PLAYERIDMAP[LASTNAME]),FALSE)</f>
        <v>Brach</v>
      </c>
      <c r="C55" s="23" t="str">
        <f>VLOOKUP(MYRANKS_P[[#This Row],[PLAYERID]],PLAYERIDMAP[],COLUMN(PLAYERIDMAP[FIRSTNAME]),FALSE)</f>
        <v xml:space="preserve">Brad </v>
      </c>
      <c r="D55" s="23" t="str">
        <f>VLOOKUP(MYRANKS_P[[#This Row],[PLAYERID]],PLAYERIDMAP[],COLUMN(PLAYERIDMAP[TEAM]),FALSE)</f>
        <v>SD</v>
      </c>
      <c r="E55" s="23" t="str">
        <f>VLOOKUP(MYRANKS_P[[#This Row],[PLAYERID]],PLAYERIDMAP[],COLUMN(PLAYERIDMAP[POS]),FALSE)</f>
        <v>P</v>
      </c>
      <c r="F55" s="23">
        <f>VLOOKUP(MYRANKS_P[[#This Row],[PLAYERID]],PLAYERIDMAP[],COLUMN(PLAYERIDMAP[IDFANGRAPHS]),FALSE)</f>
        <v>6627</v>
      </c>
      <c r="G55" s="26">
        <f>VLOOKUP(MYRANKS_P[[#This Row],[IDFANGRAPHS]],STEAMER_P[],COLUMN(STEAMER_P[W]),FALSE)</f>
        <v>3</v>
      </c>
      <c r="H55" s="26">
        <f>VLOOKUP(MYRANKS_P[[#This Row],[IDFANGRAPHS]],STEAMER_P[],COLUMN(STEAMER_P[GS]),FALSE)</f>
        <v>0</v>
      </c>
      <c r="I55" s="26">
        <f>VLOOKUP(MYRANKS_P[[#This Row],[IDFANGRAPHS]],STEAMER_P[],COLUMN(STEAMER_P[SV]),FALSE)</f>
        <v>0</v>
      </c>
      <c r="J55" s="26">
        <f>VLOOKUP(MYRANKS_P[[#This Row],[IDFANGRAPHS]],STEAMER_P[],COLUMN(STEAMER_P[IP]),FALSE)</f>
        <v>45</v>
      </c>
      <c r="K55" s="26">
        <f>VLOOKUP(MYRANKS_P[[#This Row],[IDFANGRAPHS]],STEAMER_P[],COLUMN(STEAMER_P[H]),FALSE)</f>
        <v>39</v>
      </c>
      <c r="L55" s="26">
        <f>VLOOKUP(MYRANKS_P[[#This Row],[IDFANGRAPHS]],STEAMER_P[],COLUMN(STEAMER_P[ER]),FALSE)</f>
        <v>16</v>
      </c>
      <c r="M55" s="26">
        <f>VLOOKUP(MYRANKS_P[[#This Row],[IDFANGRAPHS]],STEAMER_P[],COLUMN(STEAMER_P[HR]),FALSE)</f>
        <v>4</v>
      </c>
      <c r="N55" s="26">
        <f>VLOOKUP(MYRANKS_P[[#This Row],[IDFANGRAPHS]],STEAMER_P[],COLUMN(STEAMER_P[SO]),FALSE)</f>
        <v>45</v>
      </c>
      <c r="O55" s="26">
        <f>VLOOKUP(MYRANKS_P[[#This Row],[IDFANGRAPHS]],STEAMER_P[],COLUMN(STEAMER_P[BB]),FALSE)</f>
        <v>18</v>
      </c>
      <c r="P55" s="26">
        <f>VLOOKUP(MYRANKS_P[[#This Row],[IDFANGRAPHS]],STEAMER_P[],COLUMN(STEAMER_P[FIP]),FALSE)</f>
        <v>3.64</v>
      </c>
      <c r="Q55" s="29">
        <f>MYRANKS_P[[#This Row],[ER]]*9/MYRANKS_P[[#This Row],[IP]]</f>
        <v>3.2</v>
      </c>
      <c r="R55" s="29">
        <f>(MYRANKS_P[[#This Row],[BB]]+MYRANKS_P[[#This Row],[H]])/MYRANKS_P[[#This Row],[IP]]</f>
        <v>1.2666666666666666</v>
      </c>
    </row>
    <row r="56" spans="1:18" x14ac:dyDescent="0.25">
      <c r="A56" s="21" t="s">
        <v>17335</v>
      </c>
      <c r="B56" s="23" t="str">
        <f>VLOOKUP(MYRANKS_P[[#This Row],[PLAYERID]],PLAYERIDMAP[],COLUMN(PLAYERIDMAP[LASTNAME]),FALSE)</f>
        <v>Braden</v>
      </c>
      <c r="C56" s="23" t="str">
        <f>VLOOKUP(MYRANKS_P[[#This Row],[PLAYERID]],PLAYERIDMAP[],COLUMN(PLAYERIDMAP[FIRSTNAME]),FALSE)</f>
        <v xml:space="preserve">Dallas </v>
      </c>
      <c r="D56" s="23" t="str">
        <f>VLOOKUP(MYRANKS_P[[#This Row],[PLAYERID]],PLAYERIDMAP[],COLUMN(PLAYERIDMAP[TEAM]),FALSE)</f>
        <v>OAK</v>
      </c>
      <c r="E56" s="23" t="str">
        <f>VLOOKUP(MYRANKS_P[[#This Row],[PLAYERID]],PLAYERIDMAP[],COLUMN(PLAYERIDMAP[POS]),FALSE)</f>
        <v>P</v>
      </c>
      <c r="F56" s="23">
        <f>VLOOKUP(MYRANKS_P[[#This Row],[PLAYERID]],PLAYERIDMAP[],COLUMN(PLAYERIDMAP[IDFANGRAPHS]),FALSE)</f>
        <v>8099</v>
      </c>
      <c r="G56" s="26">
        <f>VLOOKUP(MYRANKS_P[[#This Row],[IDFANGRAPHS]],STEAMER_P[],COLUMN(STEAMER_P[W]),FALSE)</f>
        <v>3</v>
      </c>
      <c r="H56" s="26">
        <f>VLOOKUP(MYRANKS_P[[#This Row],[IDFANGRAPHS]],STEAMER_P[],COLUMN(STEAMER_P[GS]),FALSE)</f>
        <v>8</v>
      </c>
      <c r="I56" s="26">
        <f>VLOOKUP(MYRANKS_P[[#This Row],[IDFANGRAPHS]],STEAMER_P[],COLUMN(STEAMER_P[SV]),FALSE)</f>
        <v>0</v>
      </c>
      <c r="J56" s="26">
        <f>VLOOKUP(MYRANKS_P[[#This Row],[IDFANGRAPHS]],STEAMER_P[],COLUMN(STEAMER_P[IP]),FALSE)</f>
        <v>50</v>
      </c>
      <c r="K56" s="26">
        <f>VLOOKUP(MYRANKS_P[[#This Row],[IDFANGRAPHS]],STEAMER_P[],COLUMN(STEAMER_P[H]),FALSE)</f>
        <v>55</v>
      </c>
      <c r="L56" s="26">
        <f>VLOOKUP(MYRANKS_P[[#This Row],[IDFANGRAPHS]],STEAMER_P[],COLUMN(STEAMER_P[ER]),FALSE)</f>
        <v>27</v>
      </c>
      <c r="M56" s="26">
        <f>VLOOKUP(MYRANKS_P[[#This Row],[IDFANGRAPHS]],STEAMER_P[],COLUMN(STEAMER_P[HR]),FALSE)</f>
        <v>6</v>
      </c>
      <c r="N56" s="26">
        <f>VLOOKUP(MYRANKS_P[[#This Row],[IDFANGRAPHS]],STEAMER_P[],COLUMN(STEAMER_P[SO]),FALSE)</f>
        <v>24</v>
      </c>
      <c r="O56" s="26">
        <f>VLOOKUP(MYRANKS_P[[#This Row],[IDFANGRAPHS]],STEAMER_P[],COLUMN(STEAMER_P[BB]),FALSE)</f>
        <v>15</v>
      </c>
      <c r="P56" s="26">
        <f>VLOOKUP(MYRANKS_P[[#This Row],[IDFANGRAPHS]],STEAMER_P[],COLUMN(STEAMER_P[FIP]),FALSE)</f>
        <v>4.76</v>
      </c>
      <c r="Q56" s="29">
        <f>MYRANKS_P[[#This Row],[ER]]*9/MYRANKS_P[[#This Row],[IP]]</f>
        <v>4.8600000000000003</v>
      </c>
      <c r="R56" s="29">
        <f>(MYRANKS_P[[#This Row],[BB]]+MYRANKS_P[[#This Row],[H]])/MYRANKS_P[[#This Row],[IP]]</f>
        <v>1.4</v>
      </c>
    </row>
    <row r="57" spans="1:18" x14ac:dyDescent="0.25">
      <c r="A57" s="20" t="s">
        <v>17351</v>
      </c>
      <c r="B57" s="23" t="str">
        <f>VLOOKUP(MYRANKS_P[[#This Row],[PLAYERID]],PLAYERIDMAP[],COLUMN(PLAYERIDMAP[LASTNAME]),FALSE)</f>
        <v>Breslow</v>
      </c>
      <c r="C57" s="23" t="str">
        <f>VLOOKUP(MYRANKS_P[[#This Row],[PLAYERID]],PLAYERIDMAP[],COLUMN(PLAYERIDMAP[FIRSTNAME]),FALSE)</f>
        <v xml:space="preserve">Craig </v>
      </c>
      <c r="D57" s="23" t="str">
        <f>VLOOKUP(MYRANKS_P[[#This Row],[PLAYERID]],PLAYERIDMAP[],COLUMN(PLAYERIDMAP[TEAM]),FALSE)</f>
        <v>BOS</v>
      </c>
      <c r="E57" s="23" t="str">
        <f>VLOOKUP(MYRANKS_P[[#This Row],[PLAYERID]],PLAYERIDMAP[],COLUMN(PLAYERIDMAP[POS]),FALSE)</f>
        <v>P</v>
      </c>
      <c r="F57" s="23">
        <f>VLOOKUP(MYRANKS_P[[#This Row],[PLAYERID]],PLAYERIDMAP[],COLUMN(PLAYERIDMAP[IDFANGRAPHS]),FALSE)</f>
        <v>4363</v>
      </c>
      <c r="G57" s="26">
        <f>VLOOKUP(MYRANKS_P[[#This Row],[IDFANGRAPHS]],STEAMER_P[],COLUMN(STEAMER_P[W]),FALSE)</f>
        <v>3</v>
      </c>
      <c r="H57" s="26">
        <f>VLOOKUP(MYRANKS_P[[#This Row],[IDFANGRAPHS]],STEAMER_P[],COLUMN(STEAMER_P[GS]),FALSE)</f>
        <v>0</v>
      </c>
      <c r="I57" s="26">
        <f>VLOOKUP(MYRANKS_P[[#This Row],[IDFANGRAPHS]],STEAMER_P[],COLUMN(STEAMER_P[SV]),FALSE)</f>
        <v>0</v>
      </c>
      <c r="J57" s="26">
        <f>VLOOKUP(MYRANKS_P[[#This Row],[IDFANGRAPHS]],STEAMER_P[],COLUMN(STEAMER_P[IP]),FALSE)</f>
        <v>50</v>
      </c>
      <c r="K57" s="26">
        <f>VLOOKUP(MYRANKS_P[[#This Row],[IDFANGRAPHS]],STEAMER_P[],COLUMN(STEAMER_P[H]),FALSE)</f>
        <v>48</v>
      </c>
      <c r="L57" s="26">
        <f>VLOOKUP(MYRANKS_P[[#This Row],[IDFANGRAPHS]],STEAMER_P[],COLUMN(STEAMER_P[ER]),FALSE)</f>
        <v>21</v>
      </c>
      <c r="M57" s="26">
        <f>VLOOKUP(MYRANKS_P[[#This Row],[IDFANGRAPHS]],STEAMER_P[],COLUMN(STEAMER_P[HR]),FALSE)</f>
        <v>6</v>
      </c>
      <c r="N57" s="26">
        <f>VLOOKUP(MYRANKS_P[[#This Row],[IDFANGRAPHS]],STEAMER_P[],COLUMN(STEAMER_P[SO]),FALSE)</f>
        <v>43</v>
      </c>
      <c r="O57" s="26">
        <f>VLOOKUP(MYRANKS_P[[#This Row],[IDFANGRAPHS]],STEAMER_P[],COLUMN(STEAMER_P[BB]),FALSE)</f>
        <v>20</v>
      </c>
      <c r="P57" s="26">
        <f>VLOOKUP(MYRANKS_P[[#This Row],[IDFANGRAPHS]],STEAMER_P[],COLUMN(STEAMER_P[FIP]),FALSE)</f>
        <v>4.07</v>
      </c>
      <c r="Q57" s="29">
        <f>MYRANKS_P[[#This Row],[ER]]*9/MYRANKS_P[[#This Row],[IP]]</f>
        <v>3.78</v>
      </c>
      <c r="R57" s="29">
        <f>(MYRANKS_P[[#This Row],[BB]]+MYRANKS_P[[#This Row],[H]])/MYRANKS_P[[#This Row],[IP]]</f>
        <v>1.36</v>
      </c>
    </row>
    <row r="58" spans="1:18" x14ac:dyDescent="0.25">
      <c r="A58" s="21" t="s">
        <v>17356</v>
      </c>
      <c r="B58" s="23" t="str">
        <f>VLOOKUP(MYRANKS_P[[#This Row],[PLAYERID]],PLAYERIDMAP[],COLUMN(PLAYERIDMAP[LASTNAME]),FALSE)</f>
        <v>Britton</v>
      </c>
      <c r="C58" s="23" t="str">
        <f>VLOOKUP(MYRANKS_P[[#This Row],[PLAYERID]],PLAYERIDMAP[],COLUMN(PLAYERIDMAP[FIRSTNAME]),FALSE)</f>
        <v xml:space="preserve">Zach </v>
      </c>
      <c r="D58" s="23" t="str">
        <f>VLOOKUP(MYRANKS_P[[#This Row],[PLAYERID]],PLAYERIDMAP[],COLUMN(PLAYERIDMAP[TEAM]),FALSE)</f>
        <v>BAL</v>
      </c>
      <c r="E58" s="23" t="str">
        <f>VLOOKUP(MYRANKS_P[[#This Row],[PLAYERID]],PLAYERIDMAP[],COLUMN(PLAYERIDMAP[POS]),FALSE)</f>
        <v>P</v>
      </c>
      <c r="F58" s="23">
        <f>VLOOKUP(MYRANKS_P[[#This Row],[PLAYERID]],PLAYERIDMAP[],COLUMN(PLAYERIDMAP[IDFANGRAPHS]),FALSE)</f>
        <v>3240</v>
      </c>
      <c r="G58" s="26">
        <f>VLOOKUP(MYRANKS_P[[#This Row],[IDFANGRAPHS]],STEAMER_P[],COLUMN(STEAMER_P[W]),FALSE)</f>
        <v>4</v>
      </c>
      <c r="H58" s="26">
        <f>VLOOKUP(MYRANKS_P[[#This Row],[IDFANGRAPHS]],STEAMER_P[],COLUMN(STEAMER_P[GS]),FALSE)</f>
        <v>12</v>
      </c>
      <c r="I58" s="26">
        <f>VLOOKUP(MYRANKS_P[[#This Row],[IDFANGRAPHS]],STEAMER_P[],COLUMN(STEAMER_P[SV]),FALSE)</f>
        <v>0</v>
      </c>
      <c r="J58" s="26">
        <f>VLOOKUP(MYRANKS_P[[#This Row],[IDFANGRAPHS]],STEAMER_P[],COLUMN(STEAMER_P[IP]),FALSE)</f>
        <v>69</v>
      </c>
      <c r="K58" s="26">
        <f>VLOOKUP(MYRANKS_P[[#This Row],[IDFANGRAPHS]],STEAMER_P[],COLUMN(STEAMER_P[H]),FALSE)</f>
        <v>70</v>
      </c>
      <c r="L58" s="26">
        <f>VLOOKUP(MYRANKS_P[[#This Row],[IDFANGRAPHS]],STEAMER_P[],COLUMN(STEAMER_P[ER]),FALSE)</f>
        <v>34</v>
      </c>
      <c r="M58" s="26">
        <f>VLOOKUP(MYRANKS_P[[#This Row],[IDFANGRAPHS]],STEAMER_P[],COLUMN(STEAMER_P[HR]),FALSE)</f>
        <v>6</v>
      </c>
      <c r="N58" s="26">
        <f>VLOOKUP(MYRANKS_P[[#This Row],[IDFANGRAPHS]],STEAMER_P[],COLUMN(STEAMER_P[SO]),FALSE)</f>
        <v>47</v>
      </c>
      <c r="O58" s="26">
        <f>VLOOKUP(MYRANKS_P[[#This Row],[IDFANGRAPHS]],STEAMER_P[],COLUMN(STEAMER_P[BB]),FALSE)</f>
        <v>29</v>
      </c>
      <c r="P58" s="26">
        <f>VLOOKUP(MYRANKS_P[[#This Row],[IDFANGRAPHS]],STEAMER_P[],COLUMN(STEAMER_P[FIP]),FALSE)</f>
        <v>4.1900000000000004</v>
      </c>
      <c r="Q58" s="29">
        <f>MYRANKS_P[[#This Row],[ER]]*9/MYRANKS_P[[#This Row],[IP]]</f>
        <v>4.4347826086956523</v>
      </c>
      <c r="R58" s="29">
        <f>(MYRANKS_P[[#This Row],[BB]]+MYRANKS_P[[#This Row],[H]])/MYRANKS_P[[#This Row],[IP]]</f>
        <v>1.4347826086956521</v>
      </c>
    </row>
    <row r="59" spans="1:18" x14ac:dyDescent="0.25">
      <c r="A59" s="20" t="s">
        <v>17360</v>
      </c>
      <c r="B59" s="23" t="str">
        <f>VLOOKUP(MYRANKS_P[[#This Row],[PLAYERID]],PLAYERIDMAP[],COLUMN(PLAYERIDMAP[LASTNAME]),FALSE)</f>
        <v>Brothers</v>
      </c>
      <c r="C59" s="23" t="str">
        <f>VLOOKUP(MYRANKS_P[[#This Row],[PLAYERID]],PLAYERIDMAP[],COLUMN(PLAYERIDMAP[FIRSTNAME]),FALSE)</f>
        <v xml:space="preserve">Rex </v>
      </c>
      <c r="D59" s="23" t="str">
        <f>VLOOKUP(MYRANKS_P[[#This Row],[PLAYERID]],PLAYERIDMAP[],COLUMN(PLAYERIDMAP[TEAM]),FALSE)</f>
        <v>COL</v>
      </c>
      <c r="E59" s="23" t="str">
        <f>VLOOKUP(MYRANKS_P[[#This Row],[PLAYERID]],PLAYERIDMAP[],COLUMN(PLAYERIDMAP[POS]),FALSE)</f>
        <v>P</v>
      </c>
      <c r="F59" s="23">
        <f>VLOOKUP(MYRANKS_P[[#This Row],[PLAYERID]],PLAYERIDMAP[],COLUMN(PLAYERIDMAP[IDFANGRAPHS]),FALSE)</f>
        <v>9794</v>
      </c>
      <c r="G59" s="26">
        <f>VLOOKUP(MYRANKS_P[[#This Row],[IDFANGRAPHS]],STEAMER_P[],COLUMN(STEAMER_P[W]),FALSE)</f>
        <v>3</v>
      </c>
      <c r="H59" s="26">
        <f>VLOOKUP(MYRANKS_P[[#This Row],[IDFANGRAPHS]],STEAMER_P[],COLUMN(STEAMER_P[GS]),FALSE)</f>
        <v>0</v>
      </c>
      <c r="I59" s="26">
        <f>VLOOKUP(MYRANKS_P[[#This Row],[IDFANGRAPHS]],STEAMER_P[],COLUMN(STEAMER_P[SV]),FALSE)</f>
        <v>3</v>
      </c>
      <c r="J59" s="26">
        <f>VLOOKUP(MYRANKS_P[[#This Row],[IDFANGRAPHS]],STEAMER_P[],COLUMN(STEAMER_P[IP]),FALSE)</f>
        <v>50</v>
      </c>
      <c r="K59" s="26">
        <f>VLOOKUP(MYRANKS_P[[#This Row],[IDFANGRAPHS]],STEAMER_P[],COLUMN(STEAMER_P[H]),FALSE)</f>
        <v>40</v>
      </c>
      <c r="L59" s="26">
        <f>VLOOKUP(MYRANKS_P[[#This Row],[IDFANGRAPHS]],STEAMER_P[],COLUMN(STEAMER_P[ER]),FALSE)</f>
        <v>19</v>
      </c>
      <c r="M59" s="26">
        <f>VLOOKUP(MYRANKS_P[[#This Row],[IDFANGRAPHS]],STEAMER_P[],COLUMN(STEAMER_P[HR]),FALSE)</f>
        <v>4</v>
      </c>
      <c r="N59" s="26">
        <f>VLOOKUP(MYRANKS_P[[#This Row],[IDFANGRAPHS]],STEAMER_P[],COLUMN(STEAMER_P[SO]),FALSE)</f>
        <v>59</v>
      </c>
      <c r="O59" s="26">
        <f>VLOOKUP(MYRANKS_P[[#This Row],[IDFANGRAPHS]],STEAMER_P[],COLUMN(STEAMER_P[BB]),FALSE)</f>
        <v>26</v>
      </c>
      <c r="P59" s="26">
        <f>VLOOKUP(MYRANKS_P[[#This Row],[IDFANGRAPHS]],STEAMER_P[],COLUMN(STEAMER_P[FIP]),FALSE)</f>
        <v>3.43</v>
      </c>
      <c r="Q59" s="29">
        <f>MYRANKS_P[[#This Row],[ER]]*9/MYRANKS_P[[#This Row],[IP]]</f>
        <v>3.42</v>
      </c>
      <c r="R59" s="29">
        <f>(MYRANKS_P[[#This Row],[BB]]+MYRANKS_P[[#This Row],[H]])/MYRANKS_P[[#This Row],[IP]]</f>
        <v>1.32</v>
      </c>
    </row>
    <row r="60" spans="1:18" x14ac:dyDescent="0.25">
      <c r="A60" s="21" t="s">
        <v>17366</v>
      </c>
      <c r="B60" s="23" t="str">
        <f>VLOOKUP(MYRANKS_P[[#This Row],[PLAYERID]],PLAYERIDMAP[],COLUMN(PLAYERIDMAP[LASTNAME]),FALSE)</f>
        <v>Browning</v>
      </c>
      <c r="C60" s="23" t="str">
        <f>VLOOKUP(MYRANKS_P[[#This Row],[PLAYERID]],PLAYERIDMAP[],COLUMN(PLAYERIDMAP[FIRSTNAME]),FALSE)</f>
        <v xml:space="preserve">Barret </v>
      </c>
      <c r="D60" s="23" t="str">
        <f>VLOOKUP(MYRANKS_P[[#This Row],[PLAYERID]],PLAYERIDMAP[],COLUMN(PLAYERIDMAP[TEAM]),FALSE)</f>
        <v>STL</v>
      </c>
      <c r="E60" s="23" t="str">
        <f>VLOOKUP(MYRANKS_P[[#This Row],[PLAYERID]],PLAYERIDMAP[],COLUMN(PLAYERIDMAP[POS]),FALSE)</f>
        <v>P</v>
      </c>
      <c r="F60" s="23">
        <f>VLOOKUP(MYRANKS_P[[#This Row],[PLAYERID]],PLAYERIDMAP[],COLUMN(PLAYERIDMAP[IDFANGRAPHS]),FALSE)</f>
        <v>9356</v>
      </c>
      <c r="G60" s="26">
        <f>VLOOKUP(MYRANKS_P[[#This Row],[IDFANGRAPHS]],STEAMER_P[],COLUMN(STEAMER_P[W]),FALSE)</f>
        <v>2</v>
      </c>
      <c r="H60" s="26">
        <f>VLOOKUP(MYRANKS_P[[#This Row],[IDFANGRAPHS]],STEAMER_P[],COLUMN(STEAMER_P[GS]),FALSE)</f>
        <v>0</v>
      </c>
      <c r="I60" s="26">
        <f>VLOOKUP(MYRANKS_P[[#This Row],[IDFANGRAPHS]],STEAMER_P[],COLUMN(STEAMER_P[SV]),FALSE)</f>
        <v>0</v>
      </c>
      <c r="J60" s="26">
        <f>VLOOKUP(MYRANKS_P[[#This Row],[IDFANGRAPHS]],STEAMER_P[],COLUMN(STEAMER_P[IP]),FALSE)</f>
        <v>30</v>
      </c>
      <c r="K60" s="26">
        <f>VLOOKUP(MYRANKS_P[[#This Row],[IDFANGRAPHS]],STEAMER_P[],COLUMN(STEAMER_P[H]),FALSE)</f>
        <v>30</v>
      </c>
      <c r="L60" s="26">
        <f>VLOOKUP(MYRANKS_P[[#This Row],[IDFANGRAPHS]],STEAMER_P[],COLUMN(STEAMER_P[ER]),FALSE)</f>
        <v>15</v>
      </c>
      <c r="M60" s="26">
        <f>VLOOKUP(MYRANKS_P[[#This Row],[IDFANGRAPHS]],STEAMER_P[],COLUMN(STEAMER_P[HR]),FALSE)</f>
        <v>3</v>
      </c>
      <c r="N60" s="26">
        <f>VLOOKUP(MYRANKS_P[[#This Row],[IDFANGRAPHS]],STEAMER_P[],COLUMN(STEAMER_P[SO]),FALSE)</f>
        <v>21</v>
      </c>
      <c r="O60" s="26">
        <f>VLOOKUP(MYRANKS_P[[#This Row],[IDFANGRAPHS]],STEAMER_P[],COLUMN(STEAMER_P[BB]),FALSE)</f>
        <v>15</v>
      </c>
      <c r="P60" s="26">
        <f>VLOOKUP(MYRANKS_P[[#This Row],[IDFANGRAPHS]],STEAMER_P[],COLUMN(STEAMER_P[FIP]),FALSE)</f>
        <v>4.51</v>
      </c>
      <c r="Q60" s="29">
        <f>MYRANKS_P[[#This Row],[ER]]*9/MYRANKS_P[[#This Row],[IP]]</f>
        <v>4.5</v>
      </c>
      <c r="R60" s="29">
        <f>(MYRANKS_P[[#This Row],[BB]]+MYRANKS_P[[#This Row],[H]])/MYRANKS_P[[#This Row],[IP]]</f>
        <v>1.5</v>
      </c>
    </row>
    <row r="61" spans="1:18" x14ac:dyDescent="0.25">
      <c r="A61" s="20" t="s">
        <v>17372</v>
      </c>
      <c r="B61" s="23" t="str">
        <f>VLOOKUP(MYRANKS_P[[#This Row],[PLAYERID]],PLAYERIDMAP[],COLUMN(PLAYERIDMAP[LASTNAME]),FALSE)</f>
        <v>Broxton</v>
      </c>
      <c r="C61" s="23" t="str">
        <f>VLOOKUP(MYRANKS_P[[#This Row],[PLAYERID]],PLAYERIDMAP[],COLUMN(PLAYERIDMAP[FIRSTNAME]),FALSE)</f>
        <v xml:space="preserve">Jonathan </v>
      </c>
      <c r="D61" s="23" t="str">
        <f>VLOOKUP(MYRANKS_P[[#This Row],[PLAYERID]],PLAYERIDMAP[],COLUMN(PLAYERIDMAP[TEAM]),FALSE)</f>
        <v>CIN</v>
      </c>
      <c r="E61" s="23" t="str">
        <f>VLOOKUP(MYRANKS_P[[#This Row],[PLAYERID]],PLAYERIDMAP[],COLUMN(PLAYERIDMAP[POS]),FALSE)</f>
        <v>P</v>
      </c>
      <c r="F61" s="23">
        <f>VLOOKUP(MYRANKS_P[[#This Row],[PLAYERID]],PLAYERIDMAP[],COLUMN(PLAYERIDMAP[IDFANGRAPHS]),FALSE)</f>
        <v>4759</v>
      </c>
      <c r="G61" s="26">
        <f>VLOOKUP(MYRANKS_P[[#This Row],[IDFANGRAPHS]],STEAMER_P[],COLUMN(STEAMER_P[W]),FALSE)</f>
        <v>3</v>
      </c>
      <c r="H61" s="26">
        <f>VLOOKUP(MYRANKS_P[[#This Row],[IDFANGRAPHS]],STEAMER_P[],COLUMN(STEAMER_P[GS]),FALSE)</f>
        <v>0</v>
      </c>
      <c r="I61" s="26">
        <f>VLOOKUP(MYRANKS_P[[#This Row],[IDFANGRAPHS]],STEAMER_P[],COLUMN(STEAMER_P[SV]),FALSE)</f>
        <v>33</v>
      </c>
      <c r="J61" s="26">
        <f>VLOOKUP(MYRANKS_P[[#This Row],[IDFANGRAPHS]],STEAMER_P[],COLUMN(STEAMER_P[IP]),FALSE)</f>
        <v>47</v>
      </c>
      <c r="K61" s="26">
        <f>VLOOKUP(MYRANKS_P[[#This Row],[IDFANGRAPHS]],STEAMER_P[],COLUMN(STEAMER_P[H]),FALSE)</f>
        <v>44</v>
      </c>
      <c r="L61" s="26">
        <f>VLOOKUP(MYRANKS_P[[#This Row],[IDFANGRAPHS]],STEAMER_P[],COLUMN(STEAMER_P[ER]),FALSE)</f>
        <v>18</v>
      </c>
      <c r="M61" s="26">
        <f>VLOOKUP(MYRANKS_P[[#This Row],[IDFANGRAPHS]],STEAMER_P[],COLUMN(STEAMER_P[HR]),FALSE)</f>
        <v>4</v>
      </c>
      <c r="N61" s="26">
        <f>VLOOKUP(MYRANKS_P[[#This Row],[IDFANGRAPHS]],STEAMER_P[],COLUMN(STEAMER_P[SO]),FALSE)</f>
        <v>41</v>
      </c>
      <c r="O61" s="26">
        <f>VLOOKUP(MYRANKS_P[[#This Row],[IDFANGRAPHS]],STEAMER_P[],COLUMN(STEAMER_P[BB]),FALSE)</f>
        <v>18</v>
      </c>
      <c r="P61" s="26">
        <f>VLOOKUP(MYRANKS_P[[#This Row],[IDFANGRAPHS]],STEAMER_P[],COLUMN(STEAMER_P[FIP]),FALSE)</f>
        <v>3.68</v>
      </c>
      <c r="Q61" s="29">
        <f>MYRANKS_P[[#This Row],[ER]]*9/MYRANKS_P[[#This Row],[IP]]</f>
        <v>3.4468085106382977</v>
      </c>
      <c r="R61" s="29">
        <f>(MYRANKS_P[[#This Row],[BB]]+MYRANKS_P[[#This Row],[H]])/MYRANKS_P[[#This Row],[IP]]</f>
        <v>1.3191489361702127</v>
      </c>
    </row>
    <row r="62" spans="1:18" x14ac:dyDescent="0.25">
      <c r="A62" s="21" t="s">
        <v>17380</v>
      </c>
      <c r="B62" s="23" t="str">
        <f>VLOOKUP(MYRANKS_P[[#This Row],[PLAYERID]],PLAYERIDMAP[],COLUMN(PLAYERIDMAP[LASTNAME]),FALSE)</f>
        <v>Buchholz</v>
      </c>
      <c r="C62" s="23" t="str">
        <f>VLOOKUP(MYRANKS_P[[#This Row],[PLAYERID]],PLAYERIDMAP[],COLUMN(PLAYERIDMAP[FIRSTNAME]),FALSE)</f>
        <v xml:space="preserve">Clay </v>
      </c>
      <c r="D62" s="23" t="str">
        <f>VLOOKUP(MYRANKS_P[[#This Row],[PLAYERID]],PLAYERIDMAP[],COLUMN(PLAYERIDMAP[TEAM]),FALSE)</f>
        <v>BOS</v>
      </c>
      <c r="E62" s="23" t="str">
        <f>VLOOKUP(MYRANKS_P[[#This Row],[PLAYERID]],PLAYERIDMAP[],COLUMN(PLAYERIDMAP[POS]),FALSE)</f>
        <v>P</v>
      </c>
      <c r="F62" s="23">
        <f>VLOOKUP(MYRANKS_P[[#This Row],[PLAYERID]],PLAYERIDMAP[],COLUMN(PLAYERIDMAP[IDFANGRAPHS]),FALSE)</f>
        <v>3543</v>
      </c>
      <c r="G62" s="26">
        <f>VLOOKUP(MYRANKS_P[[#This Row],[IDFANGRAPHS]],STEAMER_P[],COLUMN(STEAMER_P[W]),FALSE)</f>
        <v>10</v>
      </c>
      <c r="H62" s="26">
        <f>VLOOKUP(MYRANKS_P[[#This Row],[IDFANGRAPHS]],STEAMER_P[],COLUMN(STEAMER_P[GS]),FALSE)</f>
        <v>25</v>
      </c>
      <c r="I62" s="26">
        <f>VLOOKUP(MYRANKS_P[[#This Row],[IDFANGRAPHS]],STEAMER_P[],COLUMN(STEAMER_P[SV]),FALSE)</f>
        <v>0</v>
      </c>
      <c r="J62" s="26">
        <f>VLOOKUP(MYRANKS_P[[#This Row],[IDFANGRAPHS]],STEAMER_P[],COLUMN(STEAMER_P[IP]),FALSE)</f>
        <v>154</v>
      </c>
      <c r="K62" s="26">
        <f>VLOOKUP(MYRANKS_P[[#This Row],[IDFANGRAPHS]],STEAMER_P[],COLUMN(STEAMER_P[H]),FALSE)</f>
        <v>161</v>
      </c>
      <c r="L62" s="26">
        <f>VLOOKUP(MYRANKS_P[[#This Row],[IDFANGRAPHS]],STEAMER_P[],COLUMN(STEAMER_P[ER]),FALSE)</f>
        <v>77</v>
      </c>
      <c r="M62" s="26">
        <f>VLOOKUP(MYRANKS_P[[#This Row],[IDFANGRAPHS]],STEAMER_P[],COLUMN(STEAMER_P[HR]),FALSE)</f>
        <v>15</v>
      </c>
      <c r="N62" s="26">
        <f>VLOOKUP(MYRANKS_P[[#This Row],[IDFANGRAPHS]],STEAMER_P[],COLUMN(STEAMER_P[SO]),FALSE)</f>
        <v>101</v>
      </c>
      <c r="O62" s="26">
        <f>VLOOKUP(MYRANKS_P[[#This Row],[IDFANGRAPHS]],STEAMER_P[],COLUMN(STEAMER_P[BB]),FALSE)</f>
        <v>56</v>
      </c>
      <c r="P62" s="26">
        <f>VLOOKUP(MYRANKS_P[[#This Row],[IDFANGRAPHS]],STEAMER_P[],COLUMN(STEAMER_P[FIP]),FALSE)</f>
        <v>4.18</v>
      </c>
      <c r="Q62" s="29">
        <f>MYRANKS_P[[#This Row],[ER]]*9/MYRANKS_P[[#This Row],[IP]]</f>
        <v>4.5</v>
      </c>
      <c r="R62" s="29">
        <f>(MYRANKS_P[[#This Row],[BB]]+MYRANKS_P[[#This Row],[H]])/MYRANKS_P[[#This Row],[IP]]</f>
        <v>1.4090909090909092</v>
      </c>
    </row>
    <row r="63" spans="1:18" x14ac:dyDescent="0.25">
      <c r="A63" s="20" t="s">
        <v>17388</v>
      </c>
      <c r="B63" s="23" t="str">
        <f>VLOOKUP(MYRANKS_P[[#This Row],[PLAYERID]],PLAYERIDMAP[],COLUMN(PLAYERIDMAP[LASTNAME]),FALSE)</f>
        <v>Buehrle</v>
      </c>
      <c r="C63" s="23" t="str">
        <f>VLOOKUP(MYRANKS_P[[#This Row],[PLAYERID]],PLAYERIDMAP[],COLUMN(PLAYERIDMAP[FIRSTNAME]),FALSE)</f>
        <v xml:space="preserve">Mark </v>
      </c>
      <c r="D63" s="23" t="str">
        <f>VLOOKUP(MYRANKS_P[[#This Row],[PLAYERID]],PLAYERIDMAP[],COLUMN(PLAYERIDMAP[TEAM]),FALSE)</f>
        <v>TOR</v>
      </c>
      <c r="E63" s="23" t="str">
        <f>VLOOKUP(MYRANKS_P[[#This Row],[PLAYERID]],PLAYERIDMAP[],COLUMN(PLAYERIDMAP[POS]),FALSE)</f>
        <v>P</v>
      </c>
      <c r="F63" s="23">
        <f>VLOOKUP(MYRANKS_P[[#This Row],[PLAYERID]],PLAYERIDMAP[],COLUMN(PLAYERIDMAP[IDFANGRAPHS]),FALSE)</f>
        <v>225</v>
      </c>
      <c r="G63" s="26">
        <f>VLOOKUP(MYRANKS_P[[#This Row],[IDFANGRAPHS]],STEAMER_P[],COLUMN(STEAMER_P[W]),FALSE)</f>
        <v>11</v>
      </c>
      <c r="H63" s="26">
        <f>VLOOKUP(MYRANKS_P[[#This Row],[IDFANGRAPHS]],STEAMER_P[],COLUMN(STEAMER_P[GS]),FALSE)</f>
        <v>31</v>
      </c>
      <c r="I63" s="26">
        <f>VLOOKUP(MYRANKS_P[[#This Row],[IDFANGRAPHS]],STEAMER_P[],COLUMN(STEAMER_P[SV]),FALSE)</f>
        <v>0</v>
      </c>
      <c r="J63" s="26">
        <f>VLOOKUP(MYRANKS_P[[#This Row],[IDFANGRAPHS]],STEAMER_P[],COLUMN(STEAMER_P[IP]),FALSE)</f>
        <v>199</v>
      </c>
      <c r="K63" s="26">
        <f>VLOOKUP(MYRANKS_P[[#This Row],[IDFANGRAPHS]],STEAMER_P[],COLUMN(STEAMER_P[H]),FALSE)</f>
        <v>222</v>
      </c>
      <c r="L63" s="26">
        <f>VLOOKUP(MYRANKS_P[[#This Row],[IDFANGRAPHS]],STEAMER_P[],COLUMN(STEAMER_P[ER]),FALSE)</f>
        <v>105</v>
      </c>
      <c r="M63" s="26">
        <f>VLOOKUP(MYRANKS_P[[#This Row],[IDFANGRAPHS]],STEAMER_P[],COLUMN(STEAMER_P[HR]),FALSE)</f>
        <v>25</v>
      </c>
      <c r="N63" s="26">
        <f>VLOOKUP(MYRANKS_P[[#This Row],[IDFANGRAPHS]],STEAMER_P[],COLUMN(STEAMER_P[SO]),FALSE)</f>
        <v>100</v>
      </c>
      <c r="O63" s="26">
        <f>VLOOKUP(MYRANKS_P[[#This Row],[IDFANGRAPHS]],STEAMER_P[],COLUMN(STEAMER_P[BB]),FALSE)</f>
        <v>50</v>
      </c>
      <c r="P63" s="26">
        <f>VLOOKUP(MYRANKS_P[[#This Row],[IDFANGRAPHS]],STEAMER_P[],COLUMN(STEAMER_P[FIP]),FALSE)</f>
        <v>4.4800000000000004</v>
      </c>
      <c r="Q63" s="29">
        <f>MYRANKS_P[[#This Row],[ER]]*9/MYRANKS_P[[#This Row],[IP]]</f>
        <v>4.7487437185929648</v>
      </c>
      <c r="R63" s="29">
        <f>(MYRANKS_P[[#This Row],[BB]]+MYRANKS_P[[#This Row],[H]])/MYRANKS_P[[#This Row],[IP]]</f>
        <v>1.3668341708542713</v>
      </c>
    </row>
    <row r="64" spans="1:18" x14ac:dyDescent="0.25">
      <c r="A64" s="21" t="s">
        <v>17392</v>
      </c>
      <c r="B64" s="23" t="str">
        <f>VLOOKUP(MYRANKS_P[[#This Row],[PLAYERID]],PLAYERIDMAP[],COLUMN(PLAYERIDMAP[LASTNAME]),FALSE)</f>
        <v>Bumgarner</v>
      </c>
      <c r="C64" s="23" t="str">
        <f>VLOOKUP(MYRANKS_P[[#This Row],[PLAYERID]],PLAYERIDMAP[],COLUMN(PLAYERIDMAP[FIRSTNAME]),FALSE)</f>
        <v xml:space="preserve">Madison </v>
      </c>
      <c r="D64" s="23" t="str">
        <f>VLOOKUP(MYRANKS_P[[#This Row],[PLAYERID]],PLAYERIDMAP[],COLUMN(PLAYERIDMAP[TEAM]),FALSE)</f>
        <v>SF</v>
      </c>
      <c r="E64" s="23" t="str">
        <f>VLOOKUP(MYRANKS_P[[#This Row],[PLAYERID]],PLAYERIDMAP[],COLUMN(PLAYERIDMAP[POS]),FALSE)</f>
        <v>P</v>
      </c>
      <c r="F64" s="23">
        <f>VLOOKUP(MYRANKS_P[[#This Row],[PLAYERID]],PLAYERIDMAP[],COLUMN(PLAYERIDMAP[IDFANGRAPHS]),FALSE)</f>
        <v>5524</v>
      </c>
      <c r="G64" s="26">
        <f>VLOOKUP(MYRANKS_P[[#This Row],[IDFANGRAPHS]],STEAMER_P[],COLUMN(STEAMER_P[W]),FALSE)</f>
        <v>15</v>
      </c>
      <c r="H64" s="26">
        <f>VLOOKUP(MYRANKS_P[[#This Row],[IDFANGRAPHS]],STEAMER_P[],COLUMN(STEAMER_P[GS]),FALSE)</f>
        <v>31</v>
      </c>
      <c r="I64" s="26">
        <f>VLOOKUP(MYRANKS_P[[#This Row],[IDFANGRAPHS]],STEAMER_P[],COLUMN(STEAMER_P[SV]),FALSE)</f>
        <v>0</v>
      </c>
      <c r="J64" s="26">
        <f>VLOOKUP(MYRANKS_P[[#This Row],[IDFANGRAPHS]],STEAMER_P[],COLUMN(STEAMER_P[IP]),FALSE)</f>
        <v>198</v>
      </c>
      <c r="K64" s="26">
        <f>VLOOKUP(MYRANKS_P[[#This Row],[IDFANGRAPHS]],STEAMER_P[],COLUMN(STEAMER_P[H]),FALSE)</f>
        <v>185</v>
      </c>
      <c r="L64" s="26">
        <f>VLOOKUP(MYRANKS_P[[#This Row],[IDFANGRAPHS]],STEAMER_P[],COLUMN(STEAMER_P[ER]),FALSE)</f>
        <v>76</v>
      </c>
      <c r="M64" s="26">
        <f>VLOOKUP(MYRANKS_P[[#This Row],[IDFANGRAPHS]],STEAMER_P[],COLUMN(STEAMER_P[HR]),FALSE)</f>
        <v>18</v>
      </c>
      <c r="N64" s="26">
        <f>VLOOKUP(MYRANKS_P[[#This Row],[IDFANGRAPHS]],STEAMER_P[],COLUMN(STEAMER_P[SO]),FALSE)</f>
        <v>173</v>
      </c>
      <c r="O64" s="26">
        <f>VLOOKUP(MYRANKS_P[[#This Row],[IDFANGRAPHS]],STEAMER_P[],COLUMN(STEAMER_P[BB]),FALSE)</f>
        <v>52</v>
      </c>
      <c r="P64" s="26">
        <f>VLOOKUP(MYRANKS_P[[#This Row],[IDFANGRAPHS]],STEAMER_P[],COLUMN(STEAMER_P[FIP]),FALSE)</f>
        <v>3.31</v>
      </c>
      <c r="Q64" s="29">
        <f>MYRANKS_P[[#This Row],[ER]]*9/MYRANKS_P[[#This Row],[IP]]</f>
        <v>3.4545454545454546</v>
      </c>
      <c r="R64" s="29">
        <f>(MYRANKS_P[[#This Row],[BB]]+MYRANKS_P[[#This Row],[H]])/MYRANKS_P[[#This Row],[IP]]</f>
        <v>1.196969696969697</v>
      </c>
    </row>
    <row r="65" spans="1:18" x14ac:dyDescent="0.25">
      <c r="A65" s="20" t="s">
        <v>17396</v>
      </c>
      <c r="B65" s="23" t="str">
        <f>VLOOKUP(MYRANKS_P[[#This Row],[PLAYERID]],PLAYERIDMAP[],COLUMN(PLAYERIDMAP[LASTNAME]),FALSE)</f>
        <v>Bundy</v>
      </c>
      <c r="C65" s="23" t="str">
        <f>VLOOKUP(MYRANKS_P[[#This Row],[PLAYERID]],PLAYERIDMAP[],COLUMN(PLAYERIDMAP[FIRSTNAME]),FALSE)</f>
        <v xml:space="preserve">Dylan </v>
      </c>
      <c r="D65" s="23" t="str">
        <f>VLOOKUP(MYRANKS_P[[#This Row],[PLAYERID]],PLAYERIDMAP[],COLUMN(PLAYERIDMAP[TEAM]),FALSE)</f>
        <v>BAL</v>
      </c>
      <c r="E65" s="23" t="str">
        <f>VLOOKUP(MYRANKS_P[[#This Row],[PLAYERID]],PLAYERIDMAP[],COLUMN(PLAYERIDMAP[POS]),FALSE)</f>
        <v>P</v>
      </c>
      <c r="F65" s="23">
        <f>VLOOKUP(MYRANKS_P[[#This Row],[PLAYERID]],PLAYERIDMAP[],COLUMN(PLAYERIDMAP[IDFANGRAPHS]),FALSE)</f>
        <v>12917</v>
      </c>
      <c r="G65" s="26">
        <f>VLOOKUP(MYRANKS_P[[#This Row],[IDFANGRAPHS]],STEAMER_P[],COLUMN(STEAMER_P[W]),FALSE)</f>
        <v>3</v>
      </c>
      <c r="H65" s="26">
        <f>VLOOKUP(MYRANKS_P[[#This Row],[IDFANGRAPHS]],STEAMER_P[],COLUMN(STEAMER_P[GS]),FALSE)</f>
        <v>8</v>
      </c>
      <c r="I65" s="26">
        <f>VLOOKUP(MYRANKS_P[[#This Row],[IDFANGRAPHS]],STEAMER_P[],COLUMN(STEAMER_P[SV]),FALSE)</f>
        <v>0</v>
      </c>
      <c r="J65" s="26">
        <f>VLOOKUP(MYRANKS_P[[#This Row],[IDFANGRAPHS]],STEAMER_P[],COLUMN(STEAMER_P[IP]),FALSE)</f>
        <v>56</v>
      </c>
      <c r="K65" s="26">
        <f>VLOOKUP(MYRANKS_P[[#This Row],[IDFANGRAPHS]],STEAMER_P[],COLUMN(STEAMER_P[H]),FALSE)</f>
        <v>56</v>
      </c>
      <c r="L65" s="26">
        <f>VLOOKUP(MYRANKS_P[[#This Row],[IDFANGRAPHS]],STEAMER_P[],COLUMN(STEAMER_P[ER]),FALSE)</f>
        <v>29</v>
      </c>
      <c r="M65" s="26">
        <f>VLOOKUP(MYRANKS_P[[#This Row],[IDFANGRAPHS]],STEAMER_P[],COLUMN(STEAMER_P[HR]),FALSE)</f>
        <v>7</v>
      </c>
      <c r="N65" s="26">
        <f>VLOOKUP(MYRANKS_P[[#This Row],[IDFANGRAPHS]],STEAMER_P[],COLUMN(STEAMER_P[SO]),FALSE)</f>
        <v>40</v>
      </c>
      <c r="O65" s="26">
        <f>VLOOKUP(MYRANKS_P[[#This Row],[IDFANGRAPHS]],STEAMER_P[],COLUMN(STEAMER_P[BB]),FALSE)</f>
        <v>24</v>
      </c>
      <c r="P65" s="26">
        <f>VLOOKUP(MYRANKS_P[[#This Row],[IDFANGRAPHS]],STEAMER_P[],COLUMN(STEAMER_P[FIP]),FALSE)</f>
        <v>4.7</v>
      </c>
      <c r="Q65" s="29">
        <f>MYRANKS_P[[#This Row],[ER]]*9/MYRANKS_P[[#This Row],[IP]]</f>
        <v>4.6607142857142856</v>
      </c>
      <c r="R65" s="29">
        <f>(MYRANKS_P[[#This Row],[BB]]+MYRANKS_P[[#This Row],[H]])/MYRANKS_P[[#This Row],[IP]]</f>
        <v>1.4285714285714286</v>
      </c>
    </row>
    <row r="66" spans="1:18" x14ac:dyDescent="0.25">
      <c r="A66" s="21" t="s">
        <v>17398</v>
      </c>
      <c r="B66" s="23" t="str">
        <f>VLOOKUP(MYRANKS_P[[#This Row],[PLAYERID]],PLAYERIDMAP[],COLUMN(PLAYERIDMAP[LASTNAME]),FALSE)</f>
        <v>Burke</v>
      </c>
      <c r="C66" s="23" t="str">
        <f>VLOOKUP(MYRANKS_P[[#This Row],[PLAYERID]],PLAYERIDMAP[],COLUMN(PLAYERIDMAP[FIRSTNAME]),FALSE)</f>
        <v xml:space="preserve">Greg </v>
      </c>
      <c r="D66" s="23" t="str">
        <f>VLOOKUP(MYRANKS_P[[#This Row],[PLAYERID]],PLAYERIDMAP[],COLUMN(PLAYERIDMAP[TEAM]),FALSE)</f>
        <v>NYM</v>
      </c>
      <c r="E66" s="23" t="str">
        <f>VLOOKUP(MYRANKS_P[[#This Row],[PLAYERID]],PLAYERIDMAP[],COLUMN(PLAYERIDMAP[POS]),FALSE)</f>
        <v>P</v>
      </c>
      <c r="F66" s="23">
        <f>VLOOKUP(MYRANKS_P[[#This Row],[PLAYERID]],PLAYERIDMAP[],COLUMN(PLAYERIDMAP[IDFANGRAPHS]),FALSE)</f>
        <v>6282</v>
      </c>
      <c r="G66" s="26">
        <f>VLOOKUP(MYRANKS_P[[#This Row],[IDFANGRAPHS]],STEAMER_P[],COLUMN(STEAMER_P[W]),FALSE)</f>
        <v>2</v>
      </c>
      <c r="H66" s="26">
        <f>VLOOKUP(MYRANKS_P[[#This Row],[IDFANGRAPHS]],STEAMER_P[],COLUMN(STEAMER_P[GS]),FALSE)</f>
        <v>0</v>
      </c>
      <c r="I66" s="26">
        <f>VLOOKUP(MYRANKS_P[[#This Row],[IDFANGRAPHS]],STEAMER_P[],COLUMN(STEAMER_P[SV]),FALSE)</f>
        <v>0</v>
      </c>
      <c r="J66" s="26">
        <f>VLOOKUP(MYRANKS_P[[#This Row],[IDFANGRAPHS]],STEAMER_P[],COLUMN(STEAMER_P[IP]),FALSE)</f>
        <v>30</v>
      </c>
      <c r="K66" s="26">
        <f>VLOOKUP(MYRANKS_P[[#This Row],[IDFANGRAPHS]],STEAMER_P[],COLUMN(STEAMER_P[H]),FALSE)</f>
        <v>29</v>
      </c>
      <c r="L66" s="26">
        <f>VLOOKUP(MYRANKS_P[[#This Row],[IDFANGRAPHS]],STEAMER_P[],COLUMN(STEAMER_P[ER]),FALSE)</f>
        <v>13</v>
      </c>
      <c r="M66" s="26">
        <f>VLOOKUP(MYRANKS_P[[#This Row],[IDFANGRAPHS]],STEAMER_P[],COLUMN(STEAMER_P[HR]),FALSE)</f>
        <v>3</v>
      </c>
      <c r="N66" s="26">
        <f>VLOOKUP(MYRANKS_P[[#This Row],[IDFANGRAPHS]],STEAMER_P[],COLUMN(STEAMER_P[SO]),FALSE)</f>
        <v>22</v>
      </c>
      <c r="O66" s="26">
        <f>VLOOKUP(MYRANKS_P[[#This Row],[IDFANGRAPHS]],STEAMER_P[],COLUMN(STEAMER_P[BB]),FALSE)</f>
        <v>13</v>
      </c>
      <c r="P66" s="26">
        <f>VLOOKUP(MYRANKS_P[[#This Row],[IDFANGRAPHS]],STEAMER_P[],COLUMN(STEAMER_P[FIP]),FALSE)</f>
        <v>4.17</v>
      </c>
      <c r="Q66" s="29">
        <f>MYRANKS_P[[#This Row],[ER]]*9/MYRANKS_P[[#This Row],[IP]]</f>
        <v>3.9</v>
      </c>
      <c r="R66" s="29">
        <f>(MYRANKS_P[[#This Row],[BB]]+MYRANKS_P[[#This Row],[H]])/MYRANKS_P[[#This Row],[IP]]</f>
        <v>1.4</v>
      </c>
    </row>
    <row r="67" spans="1:18" x14ac:dyDescent="0.25">
      <c r="A67" s="20" t="s">
        <v>17400</v>
      </c>
      <c r="B67" s="23" t="str">
        <f>VLOOKUP(MYRANKS_P[[#This Row],[PLAYERID]],PLAYERIDMAP[],COLUMN(PLAYERIDMAP[LASTNAME]),FALSE)</f>
        <v>Burnett</v>
      </c>
      <c r="C67" s="23" t="str">
        <f>VLOOKUP(MYRANKS_P[[#This Row],[PLAYERID]],PLAYERIDMAP[],COLUMN(PLAYERIDMAP[FIRSTNAME]),FALSE)</f>
        <v xml:space="preserve">A.J. </v>
      </c>
      <c r="D67" s="23" t="str">
        <f>VLOOKUP(MYRANKS_P[[#This Row],[PLAYERID]],PLAYERIDMAP[],COLUMN(PLAYERIDMAP[TEAM]),FALSE)</f>
        <v>PIT</v>
      </c>
      <c r="E67" s="23" t="str">
        <f>VLOOKUP(MYRANKS_P[[#This Row],[PLAYERID]],PLAYERIDMAP[],COLUMN(PLAYERIDMAP[POS]),FALSE)</f>
        <v>P</v>
      </c>
      <c r="F67" s="23">
        <f>VLOOKUP(MYRANKS_P[[#This Row],[PLAYERID]],PLAYERIDMAP[],COLUMN(PLAYERIDMAP[IDFANGRAPHS]),FALSE)</f>
        <v>512</v>
      </c>
      <c r="G67" s="26">
        <f>VLOOKUP(MYRANKS_P[[#This Row],[IDFANGRAPHS]],STEAMER_P[],COLUMN(STEAMER_P[W]),FALSE)</f>
        <v>12</v>
      </c>
      <c r="H67" s="26">
        <f>VLOOKUP(MYRANKS_P[[#This Row],[IDFANGRAPHS]],STEAMER_P[],COLUMN(STEAMER_P[GS]),FALSE)</f>
        <v>30</v>
      </c>
      <c r="I67" s="26">
        <f>VLOOKUP(MYRANKS_P[[#This Row],[IDFANGRAPHS]],STEAMER_P[],COLUMN(STEAMER_P[SV]),FALSE)</f>
        <v>0</v>
      </c>
      <c r="J67" s="26">
        <f>VLOOKUP(MYRANKS_P[[#This Row],[IDFANGRAPHS]],STEAMER_P[],COLUMN(STEAMER_P[IP]),FALSE)</f>
        <v>186</v>
      </c>
      <c r="K67" s="26">
        <f>VLOOKUP(MYRANKS_P[[#This Row],[IDFANGRAPHS]],STEAMER_P[],COLUMN(STEAMER_P[H]),FALSE)</f>
        <v>179</v>
      </c>
      <c r="L67" s="26">
        <f>VLOOKUP(MYRANKS_P[[#This Row],[IDFANGRAPHS]],STEAMER_P[],COLUMN(STEAMER_P[ER]),FALSE)</f>
        <v>81</v>
      </c>
      <c r="M67" s="26">
        <f>VLOOKUP(MYRANKS_P[[#This Row],[IDFANGRAPHS]],STEAMER_P[],COLUMN(STEAMER_P[HR]),FALSE)</f>
        <v>14</v>
      </c>
      <c r="N67" s="26">
        <f>VLOOKUP(MYRANKS_P[[#This Row],[IDFANGRAPHS]],STEAMER_P[],COLUMN(STEAMER_P[SO]),FALSE)</f>
        <v>148</v>
      </c>
      <c r="O67" s="26">
        <f>VLOOKUP(MYRANKS_P[[#This Row],[IDFANGRAPHS]],STEAMER_P[],COLUMN(STEAMER_P[BB]),FALSE)</f>
        <v>69</v>
      </c>
      <c r="P67" s="26">
        <f>VLOOKUP(MYRANKS_P[[#This Row],[IDFANGRAPHS]],STEAMER_P[],COLUMN(STEAMER_P[FIP]),FALSE)</f>
        <v>3.68</v>
      </c>
      <c r="Q67" s="29">
        <f>MYRANKS_P[[#This Row],[ER]]*9/MYRANKS_P[[#This Row],[IP]]</f>
        <v>3.9193548387096775</v>
      </c>
      <c r="R67" s="29">
        <f>(MYRANKS_P[[#This Row],[BB]]+MYRANKS_P[[#This Row],[H]])/MYRANKS_P[[#This Row],[IP]]</f>
        <v>1.3333333333333333</v>
      </c>
    </row>
    <row r="68" spans="1:18" x14ac:dyDescent="0.25">
      <c r="A68" s="21" t="s">
        <v>17404</v>
      </c>
      <c r="B68" s="23" t="str">
        <f>VLOOKUP(MYRANKS_P[[#This Row],[PLAYERID]],PLAYERIDMAP[],COLUMN(PLAYERIDMAP[LASTNAME]),FALSE)</f>
        <v>Burnett</v>
      </c>
      <c r="C68" s="23" t="str">
        <f>VLOOKUP(MYRANKS_P[[#This Row],[PLAYERID]],PLAYERIDMAP[],COLUMN(PLAYERIDMAP[FIRSTNAME]),FALSE)</f>
        <v xml:space="preserve">Alex </v>
      </c>
      <c r="D68" s="23" t="str">
        <f>VLOOKUP(MYRANKS_P[[#This Row],[PLAYERID]],PLAYERIDMAP[],COLUMN(PLAYERIDMAP[TEAM]),FALSE)</f>
        <v>MIN</v>
      </c>
      <c r="E68" s="23" t="str">
        <f>VLOOKUP(MYRANKS_P[[#This Row],[PLAYERID]],PLAYERIDMAP[],COLUMN(PLAYERIDMAP[POS]),FALSE)</f>
        <v>P</v>
      </c>
      <c r="F68" s="23">
        <f>VLOOKUP(MYRANKS_P[[#This Row],[PLAYERID]],PLAYERIDMAP[],COLUMN(PLAYERIDMAP[IDFANGRAPHS]),FALSE)</f>
        <v>4065</v>
      </c>
      <c r="G68" s="26">
        <f>VLOOKUP(MYRANKS_P[[#This Row],[IDFANGRAPHS]],STEAMER_P[],COLUMN(STEAMER_P[W]),FALSE)</f>
        <v>2</v>
      </c>
      <c r="H68" s="26">
        <f>VLOOKUP(MYRANKS_P[[#This Row],[IDFANGRAPHS]],STEAMER_P[],COLUMN(STEAMER_P[GS]),FALSE)</f>
        <v>0</v>
      </c>
      <c r="I68" s="26">
        <f>VLOOKUP(MYRANKS_P[[#This Row],[IDFANGRAPHS]],STEAMER_P[],COLUMN(STEAMER_P[SV]),FALSE)</f>
        <v>0</v>
      </c>
      <c r="J68" s="26">
        <f>VLOOKUP(MYRANKS_P[[#This Row],[IDFANGRAPHS]],STEAMER_P[],COLUMN(STEAMER_P[IP]),FALSE)</f>
        <v>45</v>
      </c>
      <c r="K68" s="26">
        <f>VLOOKUP(MYRANKS_P[[#This Row],[IDFANGRAPHS]],STEAMER_P[],COLUMN(STEAMER_P[H]),FALSE)</f>
        <v>47</v>
      </c>
      <c r="L68" s="26">
        <f>VLOOKUP(MYRANKS_P[[#This Row],[IDFANGRAPHS]],STEAMER_P[],COLUMN(STEAMER_P[ER]),FALSE)</f>
        <v>22</v>
      </c>
      <c r="M68" s="26">
        <f>VLOOKUP(MYRANKS_P[[#This Row],[IDFANGRAPHS]],STEAMER_P[],COLUMN(STEAMER_P[HR]),FALSE)</f>
        <v>5</v>
      </c>
      <c r="N68" s="26">
        <f>VLOOKUP(MYRANKS_P[[#This Row],[IDFANGRAPHS]],STEAMER_P[],COLUMN(STEAMER_P[SO]),FALSE)</f>
        <v>29</v>
      </c>
      <c r="O68" s="26">
        <f>VLOOKUP(MYRANKS_P[[#This Row],[IDFANGRAPHS]],STEAMER_P[],COLUMN(STEAMER_P[BB]),FALSE)</f>
        <v>19</v>
      </c>
      <c r="P68" s="26">
        <f>VLOOKUP(MYRANKS_P[[#This Row],[IDFANGRAPHS]],STEAMER_P[],COLUMN(STEAMER_P[FIP]),FALSE)</f>
        <v>4.4800000000000004</v>
      </c>
      <c r="Q68" s="29">
        <f>MYRANKS_P[[#This Row],[ER]]*9/MYRANKS_P[[#This Row],[IP]]</f>
        <v>4.4000000000000004</v>
      </c>
      <c r="R68" s="29">
        <f>(MYRANKS_P[[#This Row],[BB]]+MYRANKS_P[[#This Row],[H]])/MYRANKS_P[[#This Row],[IP]]</f>
        <v>1.4666666666666666</v>
      </c>
    </row>
    <row r="69" spans="1:18" x14ac:dyDescent="0.25">
      <c r="A69" s="20" t="s">
        <v>17407</v>
      </c>
      <c r="B69" s="23" t="str">
        <f>VLOOKUP(MYRANKS_P[[#This Row],[PLAYERID]],PLAYERIDMAP[],COLUMN(PLAYERIDMAP[LASTNAME]),FALSE)</f>
        <v>Burnett</v>
      </c>
      <c r="C69" s="23" t="str">
        <f>VLOOKUP(MYRANKS_P[[#This Row],[PLAYERID]],PLAYERIDMAP[],COLUMN(PLAYERIDMAP[FIRSTNAME]),FALSE)</f>
        <v xml:space="preserve">Sean </v>
      </c>
      <c r="D69" s="23" t="str">
        <f>VLOOKUP(MYRANKS_P[[#This Row],[PLAYERID]],PLAYERIDMAP[],COLUMN(PLAYERIDMAP[TEAM]),FALSE)</f>
        <v>LAA</v>
      </c>
      <c r="E69" s="23" t="str">
        <f>VLOOKUP(MYRANKS_P[[#This Row],[PLAYERID]],PLAYERIDMAP[],COLUMN(PLAYERIDMAP[POS]),FALSE)</f>
        <v>P</v>
      </c>
      <c r="F69" s="23">
        <f>VLOOKUP(MYRANKS_P[[#This Row],[PLAYERID]],PLAYERIDMAP[],COLUMN(PLAYERIDMAP[IDFANGRAPHS]),FALSE)</f>
        <v>1886</v>
      </c>
      <c r="G69" s="26">
        <f>VLOOKUP(MYRANKS_P[[#This Row],[IDFANGRAPHS]],STEAMER_P[],COLUMN(STEAMER_P[W]),FALSE)</f>
        <v>2</v>
      </c>
      <c r="H69" s="26">
        <f>VLOOKUP(MYRANKS_P[[#This Row],[IDFANGRAPHS]],STEAMER_P[],COLUMN(STEAMER_P[GS]),FALSE)</f>
        <v>0</v>
      </c>
      <c r="I69" s="26">
        <f>VLOOKUP(MYRANKS_P[[#This Row],[IDFANGRAPHS]],STEAMER_P[],COLUMN(STEAMER_P[SV]),FALSE)</f>
        <v>0</v>
      </c>
      <c r="J69" s="26">
        <f>VLOOKUP(MYRANKS_P[[#This Row],[IDFANGRAPHS]],STEAMER_P[],COLUMN(STEAMER_P[IP]),FALSE)</f>
        <v>34</v>
      </c>
      <c r="K69" s="26">
        <f>VLOOKUP(MYRANKS_P[[#This Row],[IDFANGRAPHS]],STEAMER_P[],COLUMN(STEAMER_P[H]),FALSE)</f>
        <v>33</v>
      </c>
      <c r="L69" s="26">
        <f>VLOOKUP(MYRANKS_P[[#This Row],[IDFANGRAPHS]],STEAMER_P[],COLUMN(STEAMER_P[ER]),FALSE)</f>
        <v>13</v>
      </c>
      <c r="M69" s="26">
        <f>VLOOKUP(MYRANKS_P[[#This Row],[IDFANGRAPHS]],STEAMER_P[],COLUMN(STEAMER_P[HR]),FALSE)</f>
        <v>3</v>
      </c>
      <c r="N69" s="26">
        <f>VLOOKUP(MYRANKS_P[[#This Row],[IDFANGRAPHS]],STEAMER_P[],COLUMN(STEAMER_P[SO]),FALSE)</f>
        <v>26</v>
      </c>
      <c r="O69" s="26">
        <f>VLOOKUP(MYRANKS_P[[#This Row],[IDFANGRAPHS]],STEAMER_P[],COLUMN(STEAMER_P[BB]),FALSE)</f>
        <v>12</v>
      </c>
      <c r="P69" s="26">
        <f>VLOOKUP(MYRANKS_P[[#This Row],[IDFANGRAPHS]],STEAMER_P[],COLUMN(STEAMER_P[FIP]),FALSE)</f>
        <v>3.77</v>
      </c>
      <c r="Q69" s="29">
        <f>MYRANKS_P[[#This Row],[ER]]*9/MYRANKS_P[[#This Row],[IP]]</f>
        <v>3.4411764705882355</v>
      </c>
      <c r="R69" s="29">
        <f>(MYRANKS_P[[#This Row],[BB]]+MYRANKS_P[[#This Row],[H]])/MYRANKS_P[[#This Row],[IP]]</f>
        <v>1.3235294117647058</v>
      </c>
    </row>
    <row r="70" spans="1:18" x14ac:dyDescent="0.25">
      <c r="A70" s="21" t="s">
        <v>17411</v>
      </c>
      <c r="B70" s="23" t="str">
        <f>VLOOKUP(MYRANKS_P[[#This Row],[PLAYERID]],PLAYERIDMAP[],COLUMN(PLAYERIDMAP[LASTNAME]),FALSE)</f>
        <v>Burton</v>
      </c>
      <c r="C70" s="23" t="str">
        <f>VLOOKUP(MYRANKS_P[[#This Row],[PLAYERID]],PLAYERIDMAP[],COLUMN(PLAYERIDMAP[FIRSTNAME]),FALSE)</f>
        <v xml:space="preserve">Jared </v>
      </c>
      <c r="D70" s="23" t="str">
        <f>VLOOKUP(MYRANKS_P[[#This Row],[PLAYERID]],PLAYERIDMAP[],COLUMN(PLAYERIDMAP[TEAM]),FALSE)</f>
        <v>MIN</v>
      </c>
      <c r="E70" s="23" t="str">
        <f>VLOOKUP(MYRANKS_P[[#This Row],[PLAYERID]],PLAYERIDMAP[],COLUMN(PLAYERIDMAP[POS]),FALSE)</f>
        <v>P</v>
      </c>
      <c r="F70" s="23">
        <f>VLOOKUP(MYRANKS_P[[#This Row],[PLAYERID]],PLAYERIDMAP[],COLUMN(PLAYERIDMAP[IDFANGRAPHS]),FALSE)</f>
        <v>8346</v>
      </c>
      <c r="G70" s="26">
        <f>VLOOKUP(MYRANKS_P[[#This Row],[IDFANGRAPHS]],STEAMER_P[],COLUMN(STEAMER_P[W]),FALSE)</f>
        <v>2</v>
      </c>
      <c r="H70" s="26">
        <f>VLOOKUP(MYRANKS_P[[#This Row],[IDFANGRAPHS]],STEAMER_P[],COLUMN(STEAMER_P[GS]),FALSE)</f>
        <v>0</v>
      </c>
      <c r="I70" s="26">
        <f>VLOOKUP(MYRANKS_P[[#This Row],[IDFANGRAPHS]],STEAMER_P[],COLUMN(STEAMER_P[SV]),FALSE)</f>
        <v>2</v>
      </c>
      <c r="J70" s="26">
        <f>VLOOKUP(MYRANKS_P[[#This Row],[IDFANGRAPHS]],STEAMER_P[],COLUMN(STEAMER_P[IP]),FALSE)</f>
        <v>40</v>
      </c>
      <c r="K70" s="26">
        <f>VLOOKUP(MYRANKS_P[[#This Row],[IDFANGRAPHS]],STEAMER_P[],COLUMN(STEAMER_P[H]),FALSE)</f>
        <v>38</v>
      </c>
      <c r="L70" s="26">
        <f>VLOOKUP(MYRANKS_P[[#This Row],[IDFANGRAPHS]],STEAMER_P[],COLUMN(STEAMER_P[ER]),FALSE)</f>
        <v>16</v>
      </c>
      <c r="M70" s="26">
        <f>VLOOKUP(MYRANKS_P[[#This Row],[IDFANGRAPHS]],STEAMER_P[],COLUMN(STEAMER_P[HR]),FALSE)</f>
        <v>4</v>
      </c>
      <c r="N70" s="26">
        <f>VLOOKUP(MYRANKS_P[[#This Row],[IDFANGRAPHS]],STEAMER_P[],COLUMN(STEAMER_P[SO]),FALSE)</f>
        <v>34</v>
      </c>
      <c r="O70" s="26">
        <f>VLOOKUP(MYRANKS_P[[#This Row],[IDFANGRAPHS]],STEAMER_P[],COLUMN(STEAMER_P[BB]),FALSE)</f>
        <v>15</v>
      </c>
      <c r="P70" s="26">
        <f>VLOOKUP(MYRANKS_P[[#This Row],[IDFANGRAPHS]],STEAMER_P[],COLUMN(STEAMER_P[FIP]),FALSE)</f>
        <v>3.96</v>
      </c>
      <c r="Q70" s="29">
        <f>MYRANKS_P[[#This Row],[ER]]*9/MYRANKS_P[[#This Row],[IP]]</f>
        <v>3.6</v>
      </c>
      <c r="R70" s="29">
        <f>(MYRANKS_P[[#This Row],[BB]]+MYRANKS_P[[#This Row],[H]])/MYRANKS_P[[#This Row],[IP]]</f>
        <v>1.325</v>
      </c>
    </row>
    <row r="71" spans="1:18" x14ac:dyDescent="0.25">
      <c r="A71" s="20" t="s">
        <v>17423</v>
      </c>
      <c r="B71" s="23" t="str">
        <f>VLOOKUP(MYRANKS_P[[#This Row],[PLAYERID]],PLAYERIDMAP[],COLUMN(PLAYERIDMAP[LASTNAME]),FALSE)</f>
        <v>Byrdak</v>
      </c>
      <c r="C71" s="23" t="str">
        <f>VLOOKUP(MYRANKS_P[[#This Row],[PLAYERID]],PLAYERIDMAP[],COLUMN(PLAYERIDMAP[FIRSTNAME]),FALSE)</f>
        <v xml:space="preserve">Tim </v>
      </c>
      <c r="D71" s="23" t="str">
        <f>VLOOKUP(MYRANKS_P[[#This Row],[PLAYERID]],PLAYERIDMAP[],COLUMN(PLAYERIDMAP[TEAM]),FALSE)</f>
        <v>NYM</v>
      </c>
      <c r="E71" s="23" t="str">
        <f>VLOOKUP(MYRANKS_P[[#This Row],[PLAYERID]],PLAYERIDMAP[],COLUMN(PLAYERIDMAP[POS]),FALSE)</f>
        <v>P</v>
      </c>
      <c r="F71" s="23">
        <f>VLOOKUP(MYRANKS_P[[#This Row],[PLAYERID]],PLAYERIDMAP[],COLUMN(PLAYERIDMAP[IDFANGRAPHS]),FALSE)</f>
        <v>1995</v>
      </c>
      <c r="G71" s="26">
        <f>VLOOKUP(MYRANKS_P[[#This Row],[IDFANGRAPHS]],STEAMER_P[],COLUMN(STEAMER_P[W]),FALSE)</f>
        <v>2</v>
      </c>
      <c r="H71" s="26">
        <f>VLOOKUP(MYRANKS_P[[#This Row],[IDFANGRAPHS]],STEAMER_P[],COLUMN(STEAMER_P[GS]),FALSE)</f>
        <v>0</v>
      </c>
      <c r="I71" s="26">
        <f>VLOOKUP(MYRANKS_P[[#This Row],[IDFANGRAPHS]],STEAMER_P[],COLUMN(STEAMER_P[SV]),FALSE)</f>
        <v>0</v>
      </c>
      <c r="J71" s="26">
        <f>VLOOKUP(MYRANKS_P[[#This Row],[IDFANGRAPHS]],STEAMER_P[],COLUMN(STEAMER_P[IP]),FALSE)</f>
        <v>30</v>
      </c>
      <c r="K71" s="26">
        <f>VLOOKUP(MYRANKS_P[[#This Row],[IDFANGRAPHS]],STEAMER_P[],COLUMN(STEAMER_P[H]),FALSE)</f>
        <v>27</v>
      </c>
      <c r="L71" s="26">
        <f>VLOOKUP(MYRANKS_P[[#This Row],[IDFANGRAPHS]],STEAMER_P[],COLUMN(STEAMER_P[ER]),FALSE)</f>
        <v>13</v>
      </c>
      <c r="M71" s="26">
        <f>VLOOKUP(MYRANKS_P[[#This Row],[IDFANGRAPHS]],STEAMER_P[],COLUMN(STEAMER_P[HR]),FALSE)</f>
        <v>3</v>
      </c>
      <c r="N71" s="26">
        <f>VLOOKUP(MYRANKS_P[[#This Row],[IDFANGRAPHS]],STEAMER_P[],COLUMN(STEAMER_P[SO]),FALSE)</f>
        <v>29</v>
      </c>
      <c r="O71" s="26">
        <f>VLOOKUP(MYRANKS_P[[#This Row],[IDFANGRAPHS]],STEAMER_P[],COLUMN(STEAMER_P[BB]),FALSE)</f>
        <v>16</v>
      </c>
      <c r="P71" s="26">
        <f>VLOOKUP(MYRANKS_P[[#This Row],[IDFANGRAPHS]],STEAMER_P[],COLUMN(STEAMER_P[FIP]),FALSE)</f>
        <v>4.29</v>
      </c>
      <c r="Q71" s="29">
        <f>MYRANKS_P[[#This Row],[ER]]*9/MYRANKS_P[[#This Row],[IP]]</f>
        <v>3.9</v>
      </c>
      <c r="R71" s="29">
        <f>(MYRANKS_P[[#This Row],[BB]]+MYRANKS_P[[#This Row],[H]])/MYRANKS_P[[#This Row],[IP]]</f>
        <v>1.4333333333333333</v>
      </c>
    </row>
    <row r="72" spans="1:18" x14ac:dyDescent="0.25">
      <c r="A72" s="21" t="s">
        <v>17446</v>
      </c>
      <c r="B72" s="23" t="str">
        <f>VLOOKUP(MYRANKS_P[[#This Row],[PLAYERID]],PLAYERIDMAP[],COLUMN(PLAYERIDMAP[LASTNAME]),FALSE)</f>
        <v>Cahill</v>
      </c>
      <c r="C72" s="23" t="str">
        <f>VLOOKUP(MYRANKS_P[[#This Row],[PLAYERID]],PLAYERIDMAP[],COLUMN(PLAYERIDMAP[FIRSTNAME]),FALSE)</f>
        <v xml:space="preserve">Trevor </v>
      </c>
      <c r="D72" s="23" t="str">
        <f>VLOOKUP(MYRANKS_P[[#This Row],[PLAYERID]],PLAYERIDMAP[],COLUMN(PLAYERIDMAP[TEAM]),FALSE)</f>
        <v>ARI</v>
      </c>
      <c r="E72" s="23" t="str">
        <f>VLOOKUP(MYRANKS_P[[#This Row],[PLAYERID]],PLAYERIDMAP[],COLUMN(PLAYERIDMAP[POS]),FALSE)</f>
        <v>P</v>
      </c>
      <c r="F72" s="23">
        <f>VLOOKUP(MYRANKS_P[[#This Row],[PLAYERID]],PLAYERIDMAP[],COLUMN(PLAYERIDMAP[IDFANGRAPHS]),FALSE)</f>
        <v>6249</v>
      </c>
      <c r="G72" s="26">
        <f>VLOOKUP(MYRANKS_P[[#This Row],[IDFANGRAPHS]],STEAMER_P[],COLUMN(STEAMER_P[W]),FALSE)</f>
        <v>13</v>
      </c>
      <c r="H72" s="26">
        <f>VLOOKUP(MYRANKS_P[[#This Row],[IDFANGRAPHS]],STEAMER_P[],COLUMN(STEAMER_P[GS]),FALSE)</f>
        <v>30</v>
      </c>
      <c r="I72" s="26">
        <f>VLOOKUP(MYRANKS_P[[#This Row],[IDFANGRAPHS]],STEAMER_P[],COLUMN(STEAMER_P[SV]),FALSE)</f>
        <v>0</v>
      </c>
      <c r="J72" s="26">
        <f>VLOOKUP(MYRANKS_P[[#This Row],[IDFANGRAPHS]],STEAMER_P[],COLUMN(STEAMER_P[IP]),FALSE)</f>
        <v>193</v>
      </c>
      <c r="K72" s="26">
        <f>VLOOKUP(MYRANKS_P[[#This Row],[IDFANGRAPHS]],STEAMER_P[],COLUMN(STEAMER_P[H]),FALSE)</f>
        <v>194</v>
      </c>
      <c r="L72" s="26">
        <f>VLOOKUP(MYRANKS_P[[#This Row],[IDFANGRAPHS]],STEAMER_P[],COLUMN(STEAMER_P[ER]),FALSE)</f>
        <v>86</v>
      </c>
      <c r="M72" s="26">
        <f>VLOOKUP(MYRANKS_P[[#This Row],[IDFANGRAPHS]],STEAMER_P[],COLUMN(STEAMER_P[HR]),FALSE)</f>
        <v>13</v>
      </c>
      <c r="N72" s="26">
        <f>VLOOKUP(MYRANKS_P[[#This Row],[IDFANGRAPHS]],STEAMER_P[],COLUMN(STEAMER_P[SO]),FALSE)</f>
        <v>141</v>
      </c>
      <c r="O72" s="26">
        <f>VLOOKUP(MYRANKS_P[[#This Row],[IDFANGRAPHS]],STEAMER_P[],COLUMN(STEAMER_P[BB]),FALSE)</f>
        <v>73</v>
      </c>
      <c r="P72" s="26">
        <f>VLOOKUP(MYRANKS_P[[#This Row],[IDFANGRAPHS]],STEAMER_P[],COLUMN(STEAMER_P[FIP]),FALSE)</f>
        <v>3.7</v>
      </c>
      <c r="Q72" s="29">
        <f>MYRANKS_P[[#This Row],[ER]]*9/MYRANKS_P[[#This Row],[IP]]</f>
        <v>4.0103626943005182</v>
      </c>
      <c r="R72" s="29">
        <f>(MYRANKS_P[[#This Row],[BB]]+MYRANKS_P[[#This Row],[H]])/MYRANKS_P[[#This Row],[IP]]</f>
        <v>1.383419689119171</v>
      </c>
    </row>
    <row r="73" spans="1:18" x14ac:dyDescent="0.25">
      <c r="A73" s="20" t="s">
        <v>17454</v>
      </c>
      <c r="B73" s="23" t="str">
        <f>VLOOKUP(MYRANKS_P[[#This Row],[PLAYERID]],PLAYERIDMAP[],COLUMN(PLAYERIDMAP[LASTNAME]),FALSE)</f>
        <v>Cain</v>
      </c>
      <c r="C73" s="23" t="str">
        <f>VLOOKUP(MYRANKS_P[[#This Row],[PLAYERID]],PLAYERIDMAP[],COLUMN(PLAYERIDMAP[FIRSTNAME]),FALSE)</f>
        <v xml:space="preserve">Matt </v>
      </c>
      <c r="D73" s="23" t="str">
        <f>VLOOKUP(MYRANKS_P[[#This Row],[PLAYERID]],PLAYERIDMAP[],COLUMN(PLAYERIDMAP[TEAM]),FALSE)</f>
        <v>SF</v>
      </c>
      <c r="E73" s="23" t="str">
        <f>VLOOKUP(MYRANKS_P[[#This Row],[PLAYERID]],PLAYERIDMAP[],COLUMN(PLAYERIDMAP[POS]),FALSE)</f>
        <v>P</v>
      </c>
      <c r="F73" s="23">
        <f>VLOOKUP(MYRANKS_P[[#This Row],[PLAYERID]],PLAYERIDMAP[],COLUMN(PLAYERIDMAP[IDFANGRAPHS]),FALSE)</f>
        <v>4732</v>
      </c>
      <c r="G73" s="26">
        <f>VLOOKUP(MYRANKS_P[[#This Row],[IDFANGRAPHS]],STEAMER_P[],COLUMN(STEAMER_P[W]),FALSE)</f>
        <v>14</v>
      </c>
      <c r="H73" s="26">
        <f>VLOOKUP(MYRANKS_P[[#This Row],[IDFANGRAPHS]],STEAMER_P[],COLUMN(STEAMER_P[GS]),FALSE)</f>
        <v>31</v>
      </c>
      <c r="I73" s="26">
        <f>VLOOKUP(MYRANKS_P[[#This Row],[IDFANGRAPHS]],STEAMER_P[],COLUMN(STEAMER_P[SV]),FALSE)</f>
        <v>0</v>
      </c>
      <c r="J73" s="26">
        <f>VLOOKUP(MYRANKS_P[[#This Row],[IDFANGRAPHS]],STEAMER_P[],COLUMN(STEAMER_P[IP]),FALSE)</f>
        <v>207</v>
      </c>
      <c r="K73" s="26">
        <f>VLOOKUP(MYRANKS_P[[#This Row],[IDFANGRAPHS]],STEAMER_P[],COLUMN(STEAMER_P[H]),FALSE)</f>
        <v>200</v>
      </c>
      <c r="L73" s="26">
        <f>VLOOKUP(MYRANKS_P[[#This Row],[IDFANGRAPHS]],STEAMER_P[],COLUMN(STEAMER_P[ER]),FALSE)</f>
        <v>88</v>
      </c>
      <c r="M73" s="26">
        <f>VLOOKUP(MYRANKS_P[[#This Row],[IDFANGRAPHS]],STEAMER_P[],COLUMN(STEAMER_P[HR]),FALSE)</f>
        <v>24</v>
      </c>
      <c r="N73" s="26">
        <f>VLOOKUP(MYRANKS_P[[#This Row],[IDFANGRAPHS]],STEAMER_P[],COLUMN(STEAMER_P[SO]),FALSE)</f>
        <v>169</v>
      </c>
      <c r="O73" s="26">
        <f>VLOOKUP(MYRANKS_P[[#This Row],[IDFANGRAPHS]],STEAMER_P[],COLUMN(STEAMER_P[BB]),FALSE)</f>
        <v>57</v>
      </c>
      <c r="P73" s="26">
        <f>VLOOKUP(MYRANKS_P[[#This Row],[IDFANGRAPHS]],STEAMER_P[],COLUMN(STEAMER_P[FIP]),FALSE)</f>
        <v>3.86</v>
      </c>
      <c r="Q73" s="29">
        <f>MYRANKS_P[[#This Row],[ER]]*9/MYRANKS_P[[#This Row],[IP]]</f>
        <v>3.8260869565217392</v>
      </c>
      <c r="R73" s="29">
        <f>(MYRANKS_P[[#This Row],[BB]]+MYRANKS_P[[#This Row],[H]])/MYRANKS_P[[#This Row],[IP]]</f>
        <v>1.2415458937198067</v>
      </c>
    </row>
    <row r="74" spans="1:18" x14ac:dyDescent="0.25">
      <c r="A74" s="21" t="s">
        <v>17467</v>
      </c>
      <c r="B74" s="23" t="str">
        <f>VLOOKUP(MYRANKS_P[[#This Row],[PLAYERID]],PLAYERIDMAP[],COLUMN(PLAYERIDMAP[LASTNAME]),FALSE)</f>
        <v>Camp</v>
      </c>
      <c r="C74" s="23" t="str">
        <f>VLOOKUP(MYRANKS_P[[#This Row],[PLAYERID]],PLAYERIDMAP[],COLUMN(PLAYERIDMAP[FIRSTNAME]),FALSE)</f>
        <v xml:space="preserve">Shawn </v>
      </c>
      <c r="D74" s="23" t="str">
        <f>VLOOKUP(MYRANKS_P[[#This Row],[PLAYERID]],PLAYERIDMAP[],COLUMN(PLAYERIDMAP[TEAM]),FALSE)</f>
        <v>CHC</v>
      </c>
      <c r="E74" s="23" t="str">
        <f>VLOOKUP(MYRANKS_P[[#This Row],[PLAYERID]],PLAYERIDMAP[],COLUMN(PLAYERIDMAP[POS]),FALSE)</f>
        <v>P</v>
      </c>
      <c r="F74" s="23">
        <f>VLOOKUP(MYRANKS_P[[#This Row],[PLAYERID]],PLAYERIDMAP[],COLUMN(PLAYERIDMAP[IDFANGRAPHS]),FALSE)</f>
        <v>1855</v>
      </c>
      <c r="G74" s="26">
        <f>VLOOKUP(MYRANKS_P[[#This Row],[IDFANGRAPHS]],STEAMER_P[],COLUMN(STEAMER_P[W]),FALSE)</f>
        <v>3</v>
      </c>
      <c r="H74" s="26">
        <f>VLOOKUP(MYRANKS_P[[#This Row],[IDFANGRAPHS]],STEAMER_P[],COLUMN(STEAMER_P[GS]),FALSE)</f>
        <v>0</v>
      </c>
      <c r="I74" s="26">
        <f>VLOOKUP(MYRANKS_P[[#This Row],[IDFANGRAPHS]],STEAMER_P[],COLUMN(STEAMER_P[SV]),FALSE)</f>
        <v>0</v>
      </c>
      <c r="J74" s="26">
        <f>VLOOKUP(MYRANKS_P[[#This Row],[IDFANGRAPHS]],STEAMER_P[],COLUMN(STEAMER_P[IP]),FALSE)</f>
        <v>57</v>
      </c>
      <c r="K74" s="26">
        <f>VLOOKUP(MYRANKS_P[[#This Row],[IDFANGRAPHS]],STEAMER_P[],COLUMN(STEAMER_P[H]),FALSE)</f>
        <v>59</v>
      </c>
      <c r="L74" s="26">
        <f>VLOOKUP(MYRANKS_P[[#This Row],[IDFANGRAPHS]],STEAMER_P[],COLUMN(STEAMER_P[ER]),FALSE)</f>
        <v>26</v>
      </c>
      <c r="M74" s="26">
        <f>VLOOKUP(MYRANKS_P[[#This Row],[IDFANGRAPHS]],STEAMER_P[],COLUMN(STEAMER_P[HR]),FALSE)</f>
        <v>5</v>
      </c>
      <c r="N74" s="26">
        <f>VLOOKUP(MYRANKS_P[[#This Row],[IDFANGRAPHS]],STEAMER_P[],COLUMN(STEAMER_P[SO]),FALSE)</f>
        <v>37</v>
      </c>
      <c r="O74" s="26">
        <f>VLOOKUP(MYRANKS_P[[#This Row],[IDFANGRAPHS]],STEAMER_P[],COLUMN(STEAMER_P[BB]),FALSE)</f>
        <v>20</v>
      </c>
      <c r="P74" s="26">
        <f>VLOOKUP(MYRANKS_P[[#This Row],[IDFANGRAPHS]],STEAMER_P[],COLUMN(STEAMER_P[FIP]),FALSE)</f>
        <v>4.12</v>
      </c>
      <c r="Q74" s="29">
        <f>MYRANKS_P[[#This Row],[ER]]*9/MYRANKS_P[[#This Row],[IP]]</f>
        <v>4.1052631578947372</v>
      </c>
      <c r="R74" s="29">
        <f>(MYRANKS_P[[#This Row],[BB]]+MYRANKS_P[[#This Row],[H]])/MYRANKS_P[[#This Row],[IP]]</f>
        <v>1.3859649122807018</v>
      </c>
    </row>
    <row r="75" spans="1:18" x14ac:dyDescent="0.25">
      <c r="A75" s="20" t="s">
        <v>17478</v>
      </c>
      <c r="B75" s="23" t="str">
        <f>VLOOKUP(MYRANKS_P[[#This Row],[PLAYERID]],PLAYERIDMAP[],COLUMN(PLAYERIDMAP[LASTNAME]),FALSE)</f>
        <v>Capps</v>
      </c>
      <c r="C75" s="23" t="str">
        <f>VLOOKUP(MYRANKS_P[[#This Row],[PLAYERID]],PLAYERIDMAP[],COLUMN(PLAYERIDMAP[FIRSTNAME]),FALSE)</f>
        <v xml:space="preserve">Carter </v>
      </c>
      <c r="D75" s="23" t="str">
        <f>VLOOKUP(MYRANKS_P[[#This Row],[PLAYERID]],PLAYERIDMAP[],COLUMN(PLAYERIDMAP[TEAM]),FALSE)</f>
        <v>SEA</v>
      </c>
      <c r="E75" s="23" t="str">
        <f>VLOOKUP(MYRANKS_P[[#This Row],[PLAYERID]],PLAYERIDMAP[],COLUMN(PLAYERIDMAP[POS]),FALSE)</f>
        <v>P</v>
      </c>
      <c r="F75" s="23">
        <f>VLOOKUP(MYRANKS_P[[#This Row],[PLAYERID]],PLAYERIDMAP[],COLUMN(PLAYERIDMAP[IDFANGRAPHS]),FALSE)</f>
        <v>12803</v>
      </c>
      <c r="G75" s="26">
        <f>VLOOKUP(MYRANKS_P[[#This Row],[IDFANGRAPHS]],STEAMER_P[],COLUMN(STEAMER_P[W]),FALSE)</f>
        <v>3</v>
      </c>
      <c r="H75" s="26">
        <f>VLOOKUP(MYRANKS_P[[#This Row],[IDFANGRAPHS]],STEAMER_P[],COLUMN(STEAMER_P[GS]),FALSE)</f>
        <v>0</v>
      </c>
      <c r="I75" s="26">
        <f>VLOOKUP(MYRANKS_P[[#This Row],[IDFANGRAPHS]],STEAMER_P[],COLUMN(STEAMER_P[SV]),FALSE)</f>
        <v>0</v>
      </c>
      <c r="J75" s="26">
        <f>VLOOKUP(MYRANKS_P[[#This Row],[IDFANGRAPHS]],STEAMER_P[],COLUMN(STEAMER_P[IP]),FALSE)</f>
        <v>49</v>
      </c>
      <c r="K75" s="26">
        <f>VLOOKUP(MYRANKS_P[[#This Row],[IDFANGRAPHS]],STEAMER_P[],COLUMN(STEAMER_P[H]),FALSE)</f>
        <v>41</v>
      </c>
      <c r="L75" s="26">
        <f>VLOOKUP(MYRANKS_P[[#This Row],[IDFANGRAPHS]],STEAMER_P[],COLUMN(STEAMER_P[ER]),FALSE)</f>
        <v>17</v>
      </c>
      <c r="M75" s="26">
        <f>VLOOKUP(MYRANKS_P[[#This Row],[IDFANGRAPHS]],STEAMER_P[],COLUMN(STEAMER_P[HR]),FALSE)</f>
        <v>5</v>
      </c>
      <c r="N75" s="26">
        <f>VLOOKUP(MYRANKS_P[[#This Row],[IDFANGRAPHS]],STEAMER_P[],COLUMN(STEAMER_P[SO]),FALSE)</f>
        <v>55</v>
      </c>
      <c r="O75" s="26">
        <f>VLOOKUP(MYRANKS_P[[#This Row],[IDFANGRAPHS]],STEAMER_P[],COLUMN(STEAMER_P[BB]),FALSE)</f>
        <v>22</v>
      </c>
      <c r="P75" s="26">
        <f>VLOOKUP(MYRANKS_P[[#This Row],[IDFANGRAPHS]],STEAMER_P[],COLUMN(STEAMER_P[FIP]),FALSE)</f>
        <v>3.43</v>
      </c>
      <c r="Q75" s="29">
        <f>MYRANKS_P[[#This Row],[ER]]*9/MYRANKS_P[[#This Row],[IP]]</f>
        <v>3.1224489795918369</v>
      </c>
      <c r="R75" s="29">
        <f>(MYRANKS_P[[#This Row],[BB]]+MYRANKS_P[[#This Row],[H]])/MYRANKS_P[[#This Row],[IP]]</f>
        <v>1.2857142857142858</v>
      </c>
    </row>
    <row r="76" spans="1:18" x14ac:dyDescent="0.25">
      <c r="A76" s="21" t="s">
        <v>17481</v>
      </c>
      <c r="B76" s="23" t="str">
        <f>VLOOKUP(MYRANKS_P[[#This Row],[PLAYERID]],PLAYERIDMAP[],COLUMN(PLAYERIDMAP[LASTNAME]),FALSE)</f>
        <v>Capuano</v>
      </c>
      <c r="C76" s="23" t="str">
        <f>VLOOKUP(MYRANKS_P[[#This Row],[PLAYERID]],PLAYERIDMAP[],COLUMN(PLAYERIDMAP[FIRSTNAME]),FALSE)</f>
        <v xml:space="preserve">Chris </v>
      </c>
      <c r="D76" s="23" t="str">
        <f>VLOOKUP(MYRANKS_P[[#This Row],[PLAYERID]],PLAYERIDMAP[],COLUMN(PLAYERIDMAP[TEAM]),FALSE)</f>
        <v>LAD</v>
      </c>
      <c r="E76" s="23" t="str">
        <f>VLOOKUP(MYRANKS_P[[#This Row],[PLAYERID]],PLAYERIDMAP[],COLUMN(PLAYERIDMAP[POS]),FALSE)</f>
        <v>P</v>
      </c>
      <c r="F76" s="23">
        <f>VLOOKUP(MYRANKS_P[[#This Row],[PLAYERID]],PLAYERIDMAP[],COLUMN(PLAYERIDMAP[IDFANGRAPHS]),FALSE)</f>
        <v>1701</v>
      </c>
      <c r="G76" s="26">
        <f>VLOOKUP(MYRANKS_P[[#This Row],[IDFANGRAPHS]],STEAMER_P[],COLUMN(STEAMER_P[W]),FALSE)</f>
        <v>10</v>
      </c>
      <c r="H76" s="26">
        <f>VLOOKUP(MYRANKS_P[[#This Row],[IDFANGRAPHS]],STEAMER_P[],COLUMN(STEAMER_P[GS]),FALSE)</f>
        <v>24</v>
      </c>
      <c r="I76" s="26">
        <f>VLOOKUP(MYRANKS_P[[#This Row],[IDFANGRAPHS]],STEAMER_P[],COLUMN(STEAMER_P[SV]),FALSE)</f>
        <v>0</v>
      </c>
      <c r="J76" s="26">
        <f>VLOOKUP(MYRANKS_P[[#This Row],[IDFANGRAPHS]],STEAMER_P[],COLUMN(STEAMER_P[IP]),FALSE)</f>
        <v>150</v>
      </c>
      <c r="K76" s="26">
        <f>VLOOKUP(MYRANKS_P[[#This Row],[IDFANGRAPHS]],STEAMER_P[],COLUMN(STEAMER_P[H]),FALSE)</f>
        <v>148</v>
      </c>
      <c r="L76" s="26">
        <f>VLOOKUP(MYRANKS_P[[#This Row],[IDFANGRAPHS]],STEAMER_P[],COLUMN(STEAMER_P[ER]),FALSE)</f>
        <v>67</v>
      </c>
      <c r="M76" s="26">
        <f>VLOOKUP(MYRANKS_P[[#This Row],[IDFANGRAPHS]],STEAMER_P[],COLUMN(STEAMER_P[HR]),FALSE)</f>
        <v>17</v>
      </c>
      <c r="N76" s="26">
        <f>VLOOKUP(MYRANKS_P[[#This Row],[IDFANGRAPHS]],STEAMER_P[],COLUMN(STEAMER_P[SO]),FALSE)</f>
        <v>115</v>
      </c>
      <c r="O76" s="26">
        <f>VLOOKUP(MYRANKS_P[[#This Row],[IDFANGRAPHS]],STEAMER_P[],COLUMN(STEAMER_P[BB]),FALSE)</f>
        <v>45</v>
      </c>
      <c r="P76" s="26">
        <f>VLOOKUP(MYRANKS_P[[#This Row],[IDFANGRAPHS]],STEAMER_P[],COLUMN(STEAMER_P[FIP]),FALSE)</f>
        <v>3.96</v>
      </c>
      <c r="Q76" s="29">
        <f>MYRANKS_P[[#This Row],[ER]]*9/MYRANKS_P[[#This Row],[IP]]</f>
        <v>4.0199999999999996</v>
      </c>
      <c r="R76" s="29">
        <f>(MYRANKS_P[[#This Row],[BB]]+MYRANKS_P[[#This Row],[H]])/MYRANKS_P[[#This Row],[IP]]</f>
        <v>1.2866666666666666</v>
      </c>
    </row>
    <row r="77" spans="1:18" x14ac:dyDescent="0.25">
      <c r="A77" s="20" t="s">
        <v>17487</v>
      </c>
      <c r="B77" s="23" t="str">
        <f>VLOOKUP(MYRANKS_P[[#This Row],[PLAYERID]],PLAYERIDMAP[],COLUMN(PLAYERIDMAP[LASTNAME]),FALSE)</f>
        <v>Carignan</v>
      </c>
      <c r="C77" s="23" t="str">
        <f>VLOOKUP(MYRANKS_P[[#This Row],[PLAYERID]],PLAYERIDMAP[],COLUMN(PLAYERIDMAP[FIRSTNAME]),FALSE)</f>
        <v xml:space="preserve">Andrew </v>
      </c>
      <c r="D77" s="23" t="str">
        <f>VLOOKUP(MYRANKS_P[[#This Row],[PLAYERID]],PLAYERIDMAP[],COLUMN(PLAYERIDMAP[TEAM]),FALSE)</f>
        <v>OAK</v>
      </c>
      <c r="E77" s="23" t="str">
        <f>VLOOKUP(MYRANKS_P[[#This Row],[PLAYERID]],PLAYERIDMAP[],COLUMN(PLAYERIDMAP[POS]),FALSE)</f>
        <v>P</v>
      </c>
      <c r="F77" s="23">
        <f>VLOOKUP(MYRANKS_P[[#This Row],[PLAYERID]],PLAYERIDMAP[],COLUMN(PLAYERIDMAP[IDFANGRAPHS]),FALSE)</f>
        <v>2431</v>
      </c>
      <c r="G77" s="26">
        <f>VLOOKUP(MYRANKS_P[[#This Row],[IDFANGRAPHS]],STEAMER_P[],COLUMN(STEAMER_P[W]),FALSE)</f>
        <v>2</v>
      </c>
      <c r="H77" s="26">
        <f>VLOOKUP(MYRANKS_P[[#This Row],[IDFANGRAPHS]],STEAMER_P[],COLUMN(STEAMER_P[GS]),FALSE)</f>
        <v>0</v>
      </c>
      <c r="I77" s="26">
        <f>VLOOKUP(MYRANKS_P[[#This Row],[IDFANGRAPHS]],STEAMER_P[],COLUMN(STEAMER_P[SV]),FALSE)</f>
        <v>0</v>
      </c>
      <c r="J77" s="26">
        <f>VLOOKUP(MYRANKS_P[[#This Row],[IDFANGRAPHS]],STEAMER_P[],COLUMN(STEAMER_P[IP]),FALSE)</f>
        <v>30</v>
      </c>
      <c r="K77" s="26">
        <f>VLOOKUP(MYRANKS_P[[#This Row],[IDFANGRAPHS]],STEAMER_P[],COLUMN(STEAMER_P[H]),FALSE)</f>
        <v>27</v>
      </c>
      <c r="L77" s="26">
        <f>VLOOKUP(MYRANKS_P[[#This Row],[IDFANGRAPHS]],STEAMER_P[],COLUMN(STEAMER_P[ER]),FALSE)</f>
        <v>13</v>
      </c>
      <c r="M77" s="26">
        <f>VLOOKUP(MYRANKS_P[[#This Row],[IDFANGRAPHS]],STEAMER_P[],COLUMN(STEAMER_P[HR]),FALSE)</f>
        <v>3</v>
      </c>
      <c r="N77" s="26">
        <f>VLOOKUP(MYRANKS_P[[#This Row],[IDFANGRAPHS]],STEAMER_P[],COLUMN(STEAMER_P[SO]),FALSE)</f>
        <v>27</v>
      </c>
      <c r="O77" s="26">
        <f>VLOOKUP(MYRANKS_P[[#This Row],[IDFANGRAPHS]],STEAMER_P[],COLUMN(STEAMER_P[BB]),FALSE)</f>
        <v>15</v>
      </c>
      <c r="P77" s="26">
        <f>VLOOKUP(MYRANKS_P[[#This Row],[IDFANGRAPHS]],STEAMER_P[],COLUMN(STEAMER_P[FIP]),FALSE)</f>
        <v>4.1900000000000004</v>
      </c>
      <c r="Q77" s="29">
        <f>MYRANKS_P[[#This Row],[ER]]*9/MYRANKS_P[[#This Row],[IP]]</f>
        <v>3.9</v>
      </c>
      <c r="R77" s="29">
        <f>(MYRANKS_P[[#This Row],[BB]]+MYRANKS_P[[#This Row],[H]])/MYRANKS_P[[#This Row],[IP]]</f>
        <v>1.4</v>
      </c>
    </row>
    <row r="78" spans="1:18" x14ac:dyDescent="0.25">
      <c r="A78" s="21" t="s">
        <v>17490</v>
      </c>
      <c r="B78" s="23" t="str">
        <f>VLOOKUP(MYRANKS_P[[#This Row],[PLAYERID]],PLAYERIDMAP[],COLUMN(PLAYERIDMAP[LASTNAME]),FALSE)</f>
        <v>Hernandez</v>
      </c>
      <c r="C78" s="23" t="str">
        <f>VLOOKUP(MYRANKS_P[[#This Row],[PLAYERID]],PLAYERIDMAP[],COLUMN(PLAYERIDMAP[FIRSTNAME]),FALSE)</f>
        <v xml:space="preserve">Roberto </v>
      </c>
      <c r="D78" s="23" t="str">
        <f>VLOOKUP(MYRANKS_P[[#This Row],[PLAYERID]],PLAYERIDMAP[],COLUMN(PLAYERIDMAP[TEAM]),FALSE)</f>
        <v>TB</v>
      </c>
      <c r="E78" s="23" t="str">
        <f>VLOOKUP(MYRANKS_P[[#This Row],[PLAYERID]],PLAYERIDMAP[],COLUMN(PLAYERIDMAP[POS]),FALSE)</f>
        <v>P</v>
      </c>
      <c r="F78" s="23">
        <f>VLOOKUP(MYRANKS_P[[#This Row],[PLAYERID]],PLAYERIDMAP[],COLUMN(PLAYERIDMAP[IDFANGRAPHS]),FALSE)</f>
        <v>3273</v>
      </c>
      <c r="G78" s="26">
        <f>VLOOKUP(MYRANKS_P[[#This Row],[IDFANGRAPHS]],STEAMER_P[],COLUMN(STEAMER_P[W]),FALSE)</f>
        <v>5</v>
      </c>
      <c r="H78" s="26">
        <f>VLOOKUP(MYRANKS_P[[#This Row],[IDFANGRAPHS]],STEAMER_P[],COLUMN(STEAMER_P[GS]),FALSE)</f>
        <v>4</v>
      </c>
      <c r="I78" s="26">
        <f>VLOOKUP(MYRANKS_P[[#This Row],[IDFANGRAPHS]],STEAMER_P[],COLUMN(STEAMER_P[SV]),FALSE)</f>
        <v>0</v>
      </c>
      <c r="J78" s="26">
        <f>VLOOKUP(MYRANKS_P[[#This Row],[IDFANGRAPHS]],STEAMER_P[],COLUMN(STEAMER_P[IP]),FALSE)</f>
        <v>95</v>
      </c>
      <c r="K78" s="26">
        <f>VLOOKUP(MYRANKS_P[[#This Row],[IDFANGRAPHS]],STEAMER_P[],COLUMN(STEAMER_P[H]),FALSE)</f>
        <v>100</v>
      </c>
      <c r="L78" s="26">
        <f>VLOOKUP(MYRANKS_P[[#This Row],[IDFANGRAPHS]],STEAMER_P[],COLUMN(STEAMER_P[ER]),FALSE)</f>
        <v>42</v>
      </c>
      <c r="M78" s="26">
        <f>VLOOKUP(MYRANKS_P[[#This Row],[IDFANGRAPHS]],STEAMER_P[],COLUMN(STEAMER_P[HR]),FALSE)</f>
        <v>8</v>
      </c>
      <c r="N78" s="26">
        <f>VLOOKUP(MYRANKS_P[[#This Row],[IDFANGRAPHS]],STEAMER_P[],COLUMN(STEAMER_P[SO]),FALSE)</f>
        <v>58</v>
      </c>
      <c r="O78" s="26">
        <f>VLOOKUP(MYRANKS_P[[#This Row],[IDFANGRAPHS]],STEAMER_P[],COLUMN(STEAMER_P[BB]),FALSE)</f>
        <v>26</v>
      </c>
      <c r="P78" s="26">
        <f>VLOOKUP(MYRANKS_P[[#This Row],[IDFANGRAPHS]],STEAMER_P[],COLUMN(STEAMER_P[FIP]),FALSE)</f>
        <v>3.91</v>
      </c>
      <c r="Q78" s="29">
        <f>MYRANKS_P[[#This Row],[ER]]*9/MYRANKS_P[[#This Row],[IP]]</f>
        <v>3.9789473684210526</v>
      </c>
      <c r="R78" s="29">
        <f>(MYRANKS_P[[#This Row],[BB]]+MYRANKS_P[[#This Row],[H]])/MYRANKS_P[[#This Row],[IP]]</f>
        <v>1.3263157894736841</v>
      </c>
    </row>
    <row r="79" spans="1:18" x14ac:dyDescent="0.25">
      <c r="A79" s="20" t="s">
        <v>17495</v>
      </c>
      <c r="B79" s="23" t="str">
        <f>VLOOKUP(MYRANKS_P[[#This Row],[PLAYERID]],PLAYERIDMAP[],COLUMN(PLAYERIDMAP[LASTNAME]),FALSE)</f>
        <v>Carpenter</v>
      </c>
      <c r="C79" s="23" t="str">
        <f>VLOOKUP(MYRANKS_P[[#This Row],[PLAYERID]],PLAYERIDMAP[],COLUMN(PLAYERIDMAP[FIRSTNAME]),FALSE)</f>
        <v xml:space="preserve">Andrew </v>
      </c>
      <c r="D79" s="23" t="str">
        <f>VLOOKUP(MYRANKS_P[[#This Row],[PLAYERID]],PLAYERIDMAP[],COLUMN(PLAYERIDMAP[TEAM]),FALSE)</f>
        <v>SD</v>
      </c>
      <c r="E79" s="23" t="str">
        <f>VLOOKUP(MYRANKS_P[[#This Row],[PLAYERID]],PLAYERIDMAP[],COLUMN(PLAYERIDMAP[POS]),FALSE)</f>
        <v>P</v>
      </c>
      <c r="F79" s="23">
        <f>VLOOKUP(MYRANKS_P[[#This Row],[PLAYERID]],PLAYERIDMAP[],COLUMN(PLAYERIDMAP[IDFANGRAPHS]),FALSE)</f>
        <v>9533</v>
      </c>
      <c r="G79" s="26">
        <f>VLOOKUP(MYRANKS_P[[#This Row],[IDFANGRAPHS]],STEAMER_P[],COLUMN(STEAMER_P[W]),FALSE)</f>
        <v>2</v>
      </c>
      <c r="H79" s="26">
        <f>VLOOKUP(MYRANKS_P[[#This Row],[IDFANGRAPHS]],STEAMER_P[],COLUMN(STEAMER_P[GS]),FALSE)</f>
        <v>0</v>
      </c>
      <c r="I79" s="26">
        <f>VLOOKUP(MYRANKS_P[[#This Row],[IDFANGRAPHS]],STEAMER_P[],COLUMN(STEAMER_P[SV]),FALSE)</f>
        <v>0</v>
      </c>
      <c r="J79" s="26">
        <f>VLOOKUP(MYRANKS_P[[#This Row],[IDFANGRAPHS]],STEAMER_P[],COLUMN(STEAMER_P[IP]),FALSE)</f>
        <v>30</v>
      </c>
      <c r="K79" s="26">
        <f>VLOOKUP(MYRANKS_P[[#This Row],[IDFANGRAPHS]],STEAMER_P[],COLUMN(STEAMER_P[H]),FALSE)</f>
        <v>30</v>
      </c>
      <c r="L79" s="26">
        <f>VLOOKUP(MYRANKS_P[[#This Row],[IDFANGRAPHS]],STEAMER_P[],COLUMN(STEAMER_P[ER]),FALSE)</f>
        <v>13</v>
      </c>
      <c r="M79" s="26">
        <f>VLOOKUP(MYRANKS_P[[#This Row],[IDFANGRAPHS]],STEAMER_P[],COLUMN(STEAMER_P[HR]),FALSE)</f>
        <v>4</v>
      </c>
      <c r="N79" s="26">
        <f>VLOOKUP(MYRANKS_P[[#This Row],[IDFANGRAPHS]],STEAMER_P[],COLUMN(STEAMER_P[SO]),FALSE)</f>
        <v>23</v>
      </c>
      <c r="O79" s="26">
        <f>VLOOKUP(MYRANKS_P[[#This Row],[IDFANGRAPHS]],STEAMER_P[],COLUMN(STEAMER_P[BB]),FALSE)</f>
        <v>10</v>
      </c>
      <c r="P79" s="26">
        <f>VLOOKUP(MYRANKS_P[[#This Row],[IDFANGRAPHS]],STEAMER_P[],COLUMN(STEAMER_P[FIP]),FALSE)</f>
        <v>4.2</v>
      </c>
      <c r="Q79" s="29">
        <f>MYRANKS_P[[#This Row],[ER]]*9/MYRANKS_P[[#This Row],[IP]]</f>
        <v>3.9</v>
      </c>
      <c r="R79" s="29">
        <f>(MYRANKS_P[[#This Row],[BB]]+MYRANKS_P[[#This Row],[H]])/MYRANKS_P[[#This Row],[IP]]</f>
        <v>1.3333333333333333</v>
      </c>
    </row>
    <row r="80" spans="1:18" x14ac:dyDescent="0.25">
      <c r="A80" s="21" t="s">
        <v>17501</v>
      </c>
      <c r="B80" s="23" t="str">
        <f>VLOOKUP(MYRANKS_P[[#This Row],[PLAYERID]],PLAYERIDMAP[],COLUMN(PLAYERIDMAP[LASTNAME]),FALSE)</f>
        <v>Carpenter</v>
      </c>
      <c r="C80" s="23" t="str">
        <f>VLOOKUP(MYRANKS_P[[#This Row],[PLAYERID]],PLAYERIDMAP[],COLUMN(PLAYERIDMAP[FIRSTNAME]),FALSE)</f>
        <v xml:space="preserve">Chris </v>
      </c>
      <c r="D80" s="23" t="str">
        <f>VLOOKUP(MYRANKS_P[[#This Row],[PLAYERID]],PLAYERIDMAP[],COLUMN(PLAYERIDMAP[TEAM]),FALSE)</f>
        <v>STL</v>
      </c>
      <c r="E80" s="23" t="str">
        <f>VLOOKUP(MYRANKS_P[[#This Row],[PLAYERID]],PLAYERIDMAP[],COLUMN(PLAYERIDMAP[POS]),FALSE)</f>
        <v>P</v>
      </c>
      <c r="F80" s="23">
        <f>VLOOKUP(MYRANKS_P[[#This Row],[PLAYERID]],PLAYERIDMAP[],COLUMN(PLAYERIDMAP[IDFANGRAPHS]),FALSE)</f>
        <v>1292</v>
      </c>
      <c r="G80" s="26">
        <f>VLOOKUP(MYRANKS_P[[#This Row],[IDFANGRAPHS]],STEAMER_P[],COLUMN(STEAMER_P[W]),FALSE)</f>
        <v>9</v>
      </c>
      <c r="H80" s="26">
        <f>VLOOKUP(MYRANKS_P[[#This Row],[IDFANGRAPHS]],STEAMER_P[],COLUMN(STEAMER_P[GS]),FALSE)</f>
        <v>21</v>
      </c>
      <c r="I80" s="26">
        <f>VLOOKUP(MYRANKS_P[[#This Row],[IDFANGRAPHS]],STEAMER_P[],COLUMN(STEAMER_P[SV]),FALSE)</f>
        <v>0</v>
      </c>
      <c r="J80" s="26">
        <f>VLOOKUP(MYRANKS_P[[#This Row],[IDFANGRAPHS]],STEAMER_P[],COLUMN(STEAMER_P[IP]),FALSE)</f>
        <v>134</v>
      </c>
      <c r="K80" s="26">
        <f>VLOOKUP(MYRANKS_P[[#This Row],[IDFANGRAPHS]],STEAMER_P[],COLUMN(STEAMER_P[H]),FALSE)</f>
        <v>137</v>
      </c>
      <c r="L80" s="26">
        <f>VLOOKUP(MYRANKS_P[[#This Row],[IDFANGRAPHS]],STEAMER_P[],COLUMN(STEAMER_P[ER]),FALSE)</f>
        <v>60</v>
      </c>
      <c r="M80" s="26">
        <f>VLOOKUP(MYRANKS_P[[#This Row],[IDFANGRAPHS]],STEAMER_P[],COLUMN(STEAMER_P[HR]),FALSE)</f>
        <v>12</v>
      </c>
      <c r="N80" s="26">
        <f>VLOOKUP(MYRANKS_P[[#This Row],[IDFANGRAPHS]],STEAMER_P[],COLUMN(STEAMER_P[SO]),FALSE)</f>
        <v>91</v>
      </c>
      <c r="O80" s="26">
        <f>VLOOKUP(MYRANKS_P[[#This Row],[IDFANGRAPHS]],STEAMER_P[],COLUMN(STEAMER_P[BB]),FALSE)</f>
        <v>37</v>
      </c>
      <c r="P80" s="26">
        <f>VLOOKUP(MYRANKS_P[[#This Row],[IDFANGRAPHS]],STEAMER_P[],COLUMN(STEAMER_P[FIP]),FALSE)</f>
        <v>3.79</v>
      </c>
      <c r="Q80" s="29">
        <f>MYRANKS_P[[#This Row],[ER]]*9/MYRANKS_P[[#This Row],[IP]]</f>
        <v>4.0298507462686564</v>
      </c>
      <c r="R80" s="29">
        <f>(MYRANKS_P[[#This Row],[BB]]+MYRANKS_P[[#This Row],[H]])/MYRANKS_P[[#This Row],[IP]]</f>
        <v>1.2985074626865671</v>
      </c>
    </row>
    <row r="81" spans="1:18" x14ac:dyDescent="0.25">
      <c r="A81" s="20" t="s">
        <v>17505</v>
      </c>
      <c r="B81" s="23" t="str">
        <f>VLOOKUP(MYRANKS_P[[#This Row],[PLAYERID]],PLAYERIDMAP[],COLUMN(PLAYERIDMAP[LASTNAME]),FALSE)</f>
        <v>Carpenter</v>
      </c>
      <c r="C81" s="23" t="str">
        <f>VLOOKUP(MYRANKS_P[[#This Row],[PLAYERID]],PLAYERIDMAP[],COLUMN(PLAYERIDMAP[FIRSTNAME]),FALSE)</f>
        <v xml:space="preserve">Chris </v>
      </c>
      <c r="D81" s="23" t="str">
        <f>VLOOKUP(MYRANKS_P[[#This Row],[PLAYERID]],PLAYERIDMAP[],COLUMN(PLAYERIDMAP[TEAM]),FALSE)</f>
        <v>CHC</v>
      </c>
      <c r="E81" s="23" t="str">
        <f>VLOOKUP(MYRANKS_P[[#This Row],[PLAYERID]],PLAYERIDMAP[],COLUMN(PLAYERIDMAP[POS]),FALSE)</f>
        <v>P</v>
      </c>
      <c r="F81" s="23">
        <f>VLOOKUP(MYRANKS_P[[#This Row],[PLAYERID]],PLAYERIDMAP[],COLUMN(PLAYERIDMAP[IDFANGRAPHS]),FALSE)</f>
        <v>8556</v>
      </c>
      <c r="G81" s="26">
        <f>VLOOKUP(MYRANKS_P[[#This Row],[IDFANGRAPHS]],STEAMER_P[],COLUMN(STEAMER_P[W]),FALSE)</f>
        <v>2</v>
      </c>
      <c r="H81" s="26">
        <f>VLOOKUP(MYRANKS_P[[#This Row],[IDFANGRAPHS]],STEAMER_P[],COLUMN(STEAMER_P[GS]),FALSE)</f>
        <v>0</v>
      </c>
      <c r="I81" s="26">
        <f>VLOOKUP(MYRANKS_P[[#This Row],[IDFANGRAPHS]],STEAMER_P[],COLUMN(STEAMER_P[SV]),FALSE)</f>
        <v>0</v>
      </c>
      <c r="J81" s="26">
        <f>VLOOKUP(MYRANKS_P[[#This Row],[IDFANGRAPHS]],STEAMER_P[],COLUMN(STEAMER_P[IP]),FALSE)</f>
        <v>30</v>
      </c>
      <c r="K81" s="26">
        <f>VLOOKUP(MYRANKS_P[[#This Row],[IDFANGRAPHS]],STEAMER_P[],COLUMN(STEAMER_P[H]),FALSE)</f>
        <v>30</v>
      </c>
      <c r="L81" s="26">
        <f>VLOOKUP(MYRANKS_P[[#This Row],[IDFANGRAPHS]],STEAMER_P[],COLUMN(STEAMER_P[ER]),FALSE)</f>
        <v>15</v>
      </c>
      <c r="M81" s="26">
        <f>VLOOKUP(MYRANKS_P[[#This Row],[IDFANGRAPHS]],STEAMER_P[],COLUMN(STEAMER_P[HR]),FALSE)</f>
        <v>3</v>
      </c>
      <c r="N81" s="26">
        <f>VLOOKUP(MYRANKS_P[[#This Row],[IDFANGRAPHS]],STEAMER_P[],COLUMN(STEAMER_P[SO]),FALSE)</f>
        <v>23</v>
      </c>
      <c r="O81" s="26">
        <f>VLOOKUP(MYRANKS_P[[#This Row],[IDFANGRAPHS]],STEAMER_P[],COLUMN(STEAMER_P[BB]),FALSE)</f>
        <v>17</v>
      </c>
      <c r="P81" s="26">
        <f>VLOOKUP(MYRANKS_P[[#This Row],[IDFANGRAPHS]],STEAMER_P[],COLUMN(STEAMER_P[FIP]),FALSE)</f>
        <v>4.62</v>
      </c>
      <c r="Q81" s="29">
        <f>MYRANKS_P[[#This Row],[ER]]*9/MYRANKS_P[[#This Row],[IP]]</f>
        <v>4.5</v>
      </c>
      <c r="R81" s="29">
        <f>(MYRANKS_P[[#This Row],[BB]]+MYRANKS_P[[#This Row],[H]])/MYRANKS_P[[#This Row],[IP]]</f>
        <v>1.5666666666666667</v>
      </c>
    </row>
    <row r="82" spans="1:18" x14ac:dyDescent="0.25">
      <c r="A82" s="21" t="s">
        <v>17507</v>
      </c>
      <c r="B82" s="23" t="str">
        <f>VLOOKUP(MYRANKS_P[[#This Row],[PLAYERID]],PLAYERIDMAP[],COLUMN(PLAYERIDMAP[LASTNAME]),FALSE)</f>
        <v>Carpenter</v>
      </c>
      <c r="C82" s="23" t="str">
        <f>VLOOKUP(MYRANKS_P[[#This Row],[PLAYERID]],PLAYERIDMAP[],COLUMN(PLAYERIDMAP[FIRSTNAME]),FALSE)</f>
        <v xml:space="preserve">David </v>
      </c>
      <c r="D82" s="23" t="str">
        <f>VLOOKUP(MYRANKS_P[[#This Row],[PLAYERID]],PLAYERIDMAP[],COLUMN(PLAYERIDMAP[TEAM]),FALSE)</f>
        <v>HOU</v>
      </c>
      <c r="E82" s="23" t="str">
        <f>VLOOKUP(MYRANKS_P[[#This Row],[PLAYERID]],PLAYERIDMAP[],COLUMN(PLAYERIDMAP[POS]),FALSE)</f>
        <v>P</v>
      </c>
      <c r="F82" s="23">
        <f>VLOOKUP(MYRANKS_P[[#This Row],[PLAYERID]],PLAYERIDMAP[],COLUMN(PLAYERIDMAP[IDFANGRAPHS]),FALSE)</f>
        <v>3959</v>
      </c>
      <c r="G82" s="26">
        <f>VLOOKUP(MYRANKS_P[[#This Row],[IDFANGRAPHS]],STEAMER_P[],COLUMN(STEAMER_P[W]),FALSE)</f>
        <v>2</v>
      </c>
      <c r="H82" s="26">
        <f>VLOOKUP(MYRANKS_P[[#This Row],[IDFANGRAPHS]],STEAMER_P[],COLUMN(STEAMER_P[GS]),FALSE)</f>
        <v>0</v>
      </c>
      <c r="I82" s="26">
        <f>VLOOKUP(MYRANKS_P[[#This Row],[IDFANGRAPHS]],STEAMER_P[],COLUMN(STEAMER_P[SV]),FALSE)</f>
        <v>0</v>
      </c>
      <c r="J82" s="26">
        <f>VLOOKUP(MYRANKS_P[[#This Row],[IDFANGRAPHS]],STEAMER_P[],COLUMN(STEAMER_P[IP]),FALSE)</f>
        <v>30</v>
      </c>
      <c r="K82" s="26">
        <f>VLOOKUP(MYRANKS_P[[#This Row],[IDFANGRAPHS]],STEAMER_P[],COLUMN(STEAMER_P[H]),FALSE)</f>
        <v>29</v>
      </c>
      <c r="L82" s="26">
        <f>VLOOKUP(MYRANKS_P[[#This Row],[IDFANGRAPHS]],STEAMER_P[],COLUMN(STEAMER_P[ER]),FALSE)</f>
        <v>13</v>
      </c>
      <c r="M82" s="26">
        <f>VLOOKUP(MYRANKS_P[[#This Row],[IDFANGRAPHS]],STEAMER_P[],COLUMN(STEAMER_P[HR]),FALSE)</f>
        <v>4</v>
      </c>
      <c r="N82" s="26">
        <f>VLOOKUP(MYRANKS_P[[#This Row],[IDFANGRAPHS]],STEAMER_P[],COLUMN(STEAMER_P[SO]),FALSE)</f>
        <v>25</v>
      </c>
      <c r="O82" s="26">
        <f>VLOOKUP(MYRANKS_P[[#This Row],[IDFANGRAPHS]],STEAMER_P[],COLUMN(STEAMER_P[BB]),FALSE)</f>
        <v>13</v>
      </c>
      <c r="P82" s="26">
        <f>VLOOKUP(MYRANKS_P[[#This Row],[IDFANGRAPHS]],STEAMER_P[],COLUMN(STEAMER_P[FIP]),FALSE)</f>
        <v>4.34</v>
      </c>
      <c r="Q82" s="29">
        <f>MYRANKS_P[[#This Row],[ER]]*9/MYRANKS_P[[#This Row],[IP]]</f>
        <v>3.9</v>
      </c>
      <c r="R82" s="29">
        <f>(MYRANKS_P[[#This Row],[BB]]+MYRANKS_P[[#This Row],[H]])/MYRANKS_P[[#This Row],[IP]]</f>
        <v>1.4</v>
      </c>
    </row>
    <row r="83" spans="1:18" x14ac:dyDescent="0.25">
      <c r="A83" s="20" t="s">
        <v>17510</v>
      </c>
      <c r="B83" s="23" t="str">
        <f>VLOOKUP(MYRANKS_P[[#This Row],[PLAYERID]],PLAYERIDMAP[],COLUMN(PLAYERIDMAP[LASTNAME]),FALSE)</f>
        <v>Carpenter</v>
      </c>
      <c r="C83" s="23" t="str">
        <f>VLOOKUP(MYRANKS_P[[#This Row],[PLAYERID]],PLAYERIDMAP[],COLUMN(PLAYERIDMAP[FIRSTNAME]),FALSE)</f>
        <v xml:space="preserve">David </v>
      </c>
      <c r="D83" s="23" t="str">
        <f>VLOOKUP(MYRANKS_P[[#This Row],[PLAYERID]],PLAYERIDMAP[],COLUMN(PLAYERIDMAP[TEAM]),FALSE)</f>
        <v>LAA</v>
      </c>
      <c r="E83" s="23" t="str">
        <f>VLOOKUP(MYRANKS_P[[#This Row],[PLAYERID]],PLAYERIDMAP[],COLUMN(PLAYERIDMAP[POS]),FALSE)</f>
        <v>P</v>
      </c>
      <c r="F83" s="23">
        <f>VLOOKUP(MYRANKS_P[[#This Row],[PLAYERID]],PLAYERIDMAP[],COLUMN(PLAYERIDMAP[IDFANGRAPHS]),FALSE)</f>
        <v>9244</v>
      </c>
      <c r="G83" s="26">
        <f>VLOOKUP(MYRANKS_P[[#This Row],[IDFANGRAPHS]],STEAMER_P[],COLUMN(STEAMER_P[W]),FALSE)</f>
        <v>1</v>
      </c>
      <c r="H83" s="26">
        <f>VLOOKUP(MYRANKS_P[[#This Row],[IDFANGRAPHS]],STEAMER_P[],COLUMN(STEAMER_P[GS]),FALSE)</f>
        <v>1</v>
      </c>
      <c r="I83" s="26">
        <f>VLOOKUP(MYRANKS_P[[#This Row],[IDFANGRAPHS]],STEAMER_P[],COLUMN(STEAMER_P[SV]),FALSE)</f>
        <v>0</v>
      </c>
      <c r="J83" s="26">
        <f>VLOOKUP(MYRANKS_P[[#This Row],[IDFANGRAPHS]],STEAMER_P[],COLUMN(STEAMER_P[IP]),FALSE)</f>
        <v>30</v>
      </c>
      <c r="K83" s="26">
        <f>VLOOKUP(MYRANKS_P[[#This Row],[IDFANGRAPHS]],STEAMER_P[],COLUMN(STEAMER_P[H]),FALSE)</f>
        <v>31</v>
      </c>
      <c r="L83" s="26">
        <f>VLOOKUP(MYRANKS_P[[#This Row],[IDFANGRAPHS]],STEAMER_P[],COLUMN(STEAMER_P[ER]),FALSE)</f>
        <v>15</v>
      </c>
      <c r="M83" s="26">
        <f>VLOOKUP(MYRANKS_P[[#This Row],[IDFANGRAPHS]],STEAMER_P[],COLUMN(STEAMER_P[HR]),FALSE)</f>
        <v>3</v>
      </c>
      <c r="N83" s="26">
        <f>VLOOKUP(MYRANKS_P[[#This Row],[IDFANGRAPHS]],STEAMER_P[],COLUMN(STEAMER_P[SO]),FALSE)</f>
        <v>20</v>
      </c>
      <c r="O83" s="26">
        <f>VLOOKUP(MYRANKS_P[[#This Row],[IDFANGRAPHS]],STEAMER_P[],COLUMN(STEAMER_P[BB]),FALSE)</f>
        <v>14</v>
      </c>
      <c r="P83" s="26">
        <f>VLOOKUP(MYRANKS_P[[#This Row],[IDFANGRAPHS]],STEAMER_P[],COLUMN(STEAMER_P[FIP]),FALSE)</f>
        <v>4.72</v>
      </c>
      <c r="Q83" s="29">
        <f>MYRANKS_P[[#This Row],[ER]]*9/MYRANKS_P[[#This Row],[IP]]</f>
        <v>4.5</v>
      </c>
      <c r="R83" s="29">
        <f>(MYRANKS_P[[#This Row],[BB]]+MYRANKS_P[[#This Row],[H]])/MYRANKS_P[[#This Row],[IP]]</f>
        <v>1.5</v>
      </c>
    </row>
    <row r="84" spans="1:18" x14ac:dyDescent="0.25">
      <c r="A84" s="21" t="s">
        <v>17520</v>
      </c>
      <c r="B84" s="23" t="str">
        <f>VLOOKUP(MYRANKS_P[[#This Row],[PLAYERID]],PLAYERIDMAP[],COLUMN(PLAYERIDMAP[LASTNAME]),FALSE)</f>
        <v>Carrasco</v>
      </c>
      <c r="C84" s="23" t="str">
        <f>VLOOKUP(MYRANKS_P[[#This Row],[PLAYERID]],PLAYERIDMAP[],COLUMN(PLAYERIDMAP[FIRSTNAME]),FALSE)</f>
        <v xml:space="preserve">Carlos </v>
      </c>
      <c r="D84" s="23" t="str">
        <f>VLOOKUP(MYRANKS_P[[#This Row],[PLAYERID]],PLAYERIDMAP[],COLUMN(PLAYERIDMAP[TEAM]),FALSE)</f>
        <v>CLE</v>
      </c>
      <c r="E84" s="23" t="str">
        <f>VLOOKUP(MYRANKS_P[[#This Row],[PLAYERID]],PLAYERIDMAP[],COLUMN(PLAYERIDMAP[POS]),FALSE)</f>
        <v>P</v>
      </c>
      <c r="F84" s="23">
        <f>VLOOKUP(MYRANKS_P[[#This Row],[PLAYERID]],PLAYERIDMAP[],COLUMN(PLAYERIDMAP[IDFANGRAPHS]),FALSE)</f>
        <v>6632</v>
      </c>
      <c r="G84" s="26">
        <f>VLOOKUP(MYRANKS_P[[#This Row],[IDFANGRAPHS]],STEAMER_P[],COLUMN(STEAMER_P[W]),FALSE)</f>
        <v>7</v>
      </c>
      <c r="H84" s="26">
        <f>VLOOKUP(MYRANKS_P[[#This Row],[IDFANGRAPHS]],STEAMER_P[],COLUMN(STEAMER_P[GS]),FALSE)</f>
        <v>19</v>
      </c>
      <c r="I84" s="26">
        <f>VLOOKUP(MYRANKS_P[[#This Row],[IDFANGRAPHS]],STEAMER_P[],COLUMN(STEAMER_P[SV]),FALSE)</f>
        <v>0</v>
      </c>
      <c r="J84" s="26">
        <f>VLOOKUP(MYRANKS_P[[#This Row],[IDFANGRAPHS]],STEAMER_P[],COLUMN(STEAMER_P[IP]),FALSE)</f>
        <v>113</v>
      </c>
      <c r="K84" s="26">
        <f>VLOOKUP(MYRANKS_P[[#This Row],[IDFANGRAPHS]],STEAMER_P[],COLUMN(STEAMER_P[H]),FALSE)</f>
        <v>118</v>
      </c>
      <c r="L84" s="26">
        <f>VLOOKUP(MYRANKS_P[[#This Row],[IDFANGRAPHS]],STEAMER_P[],COLUMN(STEAMER_P[ER]),FALSE)</f>
        <v>57</v>
      </c>
      <c r="M84" s="26">
        <f>VLOOKUP(MYRANKS_P[[#This Row],[IDFANGRAPHS]],STEAMER_P[],COLUMN(STEAMER_P[HR]),FALSE)</f>
        <v>12</v>
      </c>
      <c r="N84" s="26">
        <f>VLOOKUP(MYRANKS_P[[#This Row],[IDFANGRAPHS]],STEAMER_P[],COLUMN(STEAMER_P[SO]),FALSE)</f>
        <v>72</v>
      </c>
      <c r="O84" s="26">
        <f>VLOOKUP(MYRANKS_P[[#This Row],[IDFANGRAPHS]],STEAMER_P[],COLUMN(STEAMER_P[BB]),FALSE)</f>
        <v>40</v>
      </c>
      <c r="P84" s="26">
        <f>VLOOKUP(MYRANKS_P[[#This Row],[IDFANGRAPHS]],STEAMER_P[],COLUMN(STEAMER_P[FIP]),FALSE)</f>
        <v>4.3</v>
      </c>
      <c r="Q84" s="29">
        <f>MYRANKS_P[[#This Row],[ER]]*9/MYRANKS_P[[#This Row],[IP]]</f>
        <v>4.5398230088495577</v>
      </c>
      <c r="R84" s="29">
        <f>(MYRANKS_P[[#This Row],[BB]]+MYRANKS_P[[#This Row],[H]])/MYRANKS_P[[#This Row],[IP]]</f>
        <v>1.3982300884955752</v>
      </c>
    </row>
    <row r="85" spans="1:18" x14ac:dyDescent="0.25">
      <c r="A85" s="20" t="s">
        <v>17528</v>
      </c>
      <c r="B85" s="23" t="str">
        <f>VLOOKUP(MYRANKS_P[[#This Row],[PLAYERID]],PLAYERIDMAP[],COLUMN(PLAYERIDMAP[LASTNAME]),FALSE)</f>
        <v>Carreno</v>
      </c>
      <c r="C85" s="23" t="str">
        <f>VLOOKUP(MYRANKS_P[[#This Row],[PLAYERID]],PLAYERIDMAP[],COLUMN(PLAYERIDMAP[FIRSTNAME]),FALSE)</f>
        <v xml:space="preserve">Joel </v>
      </c>
      <c r="D85" s="23" t="str">
        <f>VLOOKUP(MYRANKS_P[[#This Row],[PLAYERID]],PLAYERIDMAP[],COLUMN(PLAYERIDMAP[TEAM]),FALSE)</f>
        <v>TOR</v>
      </c>
      <c r="E85" s="23" t="str">
        <f>VLOOKUP(MYRANKS_P[[#This Row],[PLAYERID]],PLAYERIDMAP[],COLUMN(PLAYERIDMAP[POS]),FALSE)</f>
        <v>P</v>
      </c>
      <c r="F85" s="23">
        <f>VLOOKUP(MYRANKS_P[[#This Row],[PLAYERID]],PLAYERIDMAP[],COLUMN(PLAYERIDMAP[IDFANGRAPHS]),FALSE)</f>
        <v>2746</v>
      </c>
      <c r="G85" s="26">
        <f>VLOOKUP(MYRANKS_P[[#This Row],[IDFANGRAPHS]],STEAMER_P[],COLUMN(STEAMER_P[W]),FALSE)</f>
        <v>3</v>
      </c>
      <c r="H85" s="26">
        <f>VLOOKUP(MYRANKS_P[[#This Row],[IDFANGRAPHS]],STEAMER_P[],COLUMN(STEAMER_P[GS]),FALSE)</f>
        <v>5</v>
      </c>
      <c r="I85" s="26">
        <f>VLOOKUP(MYRANKS_P[[#This Row],[IDFANGRAPHS]],STEAMER_P[],COLUMN(STEAMER_P[SV]),FALSE)</f>
        <v>0</v>
      </c>
      <c r="J85" s="26">
        <f>VLOOKUP(MYRANKS_P[[#This Row],[IDFANGRAPHS]],STEAMER_P[],COLUMN(STEAMER_P[IP]),FALSE)</f>
        <v>50</v>
      </c>
      <c r="K85" s="26">
        <f>VLOOKUP(MYRANKS_P[[#This Row],[IDFANGRAPHS]],STEAMER_P[],COLUMN(STEAMER_P[H]),FALSE)</f>
        <v>49</v>
      </c>
      <c r="L85" s="26">
        <f>VLOOKUP(MYRANKS_P[[#This Row],[IDFANGRAPHS]],STEAMER_P[],COLUMN(STEAMER_P[ER]),FALSE)</f>
        <v>25</v>
      </c>
      <c r="M85" s="26">
        <f>VLOOKUP(MYRANKS_P[[#This Row],[IDFANGRAPHS]],STEAMER_P[],COLUMN(STEAMER_P[HR]),FALSE)</f>
        <v>6</v>
      </c>
      <c r="N85" s="26">
        <f>VLOOKUP(MYRANKS_P[[#This Row],[IDFANGRAPHS]],STEAMER_P[],COLUMN(STEAMER_P[SO]),FALSE)</f>
        <v>39</v>
      </c>
      <c r="O85" s="26">
        <f>VLOOKUP(MYRANKS_P[[#This Row],[IDFANGRAPHS]],STEAMER_P[],COLUMN(STEAMER_P[BB]),FALSE)</f>
        <v>25</v>
      </c>
      <c r="P85" s="26">
        <f>VLOOKUP(MYRANKS_P[[#This Row],[IDFANGRAPHS]],STEAMER_P[],COLUMN(STEAMER_P[FIP]),FALSE)</f>
        <v>4.6500000000000004</v>
      </c>
      <c r="Q85" s="29">
        <f>MYRANKS_P[[#This Row],[ER]]*9/MYRANKS_P[[#This Row],[IP]]</f>
        <v>4.5</v>
      </c>
      <c r="R85" s="29">
        <f>(MYRANKS_P[[#This Row],[BB]]+MYRANKS_P[[#This Row],[H]])/MYRANKS_P[[#This Row],[IP]]</f>
        <v>1.48</v>
      </c>
    </row>
    <row r="86" spans="1:18" x14ac:dyDescent="0.25">
      <c r="A86" s="21" t="s">
        <v>17536</v>
      </c>
      <c r="B86" s="23" t="str">
        <f>VLOOKUP(MYRANKS_P[[#This Row],[PLAYERID]],PLAYERIDMAP[],COLUMN(PLAYERIDMAP[LASTNAME]),FALSE)</f>
        <v>Carson</v>
      </c>
      <c r="C86" s="23" t="str">
        <f>VLOOKUP(MYRANKS_P[[#This Row],[PLAYERID]],PLAYERIDMAP[],COLUMN(PLAYERIDMAP[FIRSTNAME]),FALSE)</f>
        <v xml:space="preserve">Robert </v>
      </c>
      <c r="D86" s="23" t="str">
        <f>VLOOKUP(MYRANKS_P[[#This Row],[PLAYERID]],PLAYERIDMAP[],COLUMN(PLAYERIDMAP[TEAM]),FALSE)</f>
        <v>NYM</v>
      </c>
      <c r="E86" s="23" t="str">
        <f>VLOOKUP(MYRANKS_P[[#This Row],[PLAYERID]],PLAYERIDMAP[],COLUMN(PLAYERIDMAP[POS]),FALSE)</f>
        <v>P</v>
      </c>
      <c r="F86" s="23">
        <f>VLOOKUP(MYRANKS_P[[#This Row],[PLAYERID]],PLAYERIDMAP[],COLUMN(PLAYERIDMAP[IDFANGRAPHS]),FALSE)</f>
        <v>2570</v>
      </c>
      <c r="G86" s="26">
        <f>VLOOKUP(MYRANKS_P[[#This Row],[IDFANGRAPHS]],STEAMER_P[],COLUMN(STEAMER_P[W]),FALSE)</f>
        <v>2</v>
      </c>
      <c r="H86" s="26">
        <f>VLOOKUP(MYRANKS_P[[#This Row],[IDFANGRAPHS]],STEAMER_P[],COLUMN(STEAMER_P[GS]),FALSE)</f>
        <v>0</v>
      </c>
      <c r="I86" s="26">
        <f>VLOOKUP(MYRANKS_P[[#This Row],[IDFANGRAPHS]],STEAMER_P[],COLUMN(STEAMER_P[SV]),FALSE)</f>
        <v>0</v>
      </c>
      <c r="J86" s="26">
        <f>VLOOKUP(MYRANKS_P[[#This Row],[IDFANGRAPHS]],STEAMER_P[],COLUMN(STEAMER_P[IP]),FALSE)</f>
        <v>30</v>
      </c>
      <c r="K86" s="26">
        <f>VLOOKUP(MYRANKS_P[[#This Row],[IDFANGRAPHS]],STEAMER_P[],COLUMN(STEAMER_P[H]),FALSE)</f>
        <v>29</v>
      </c>
      <c r="L86" s="26">
        <f>VLOOKUP(MYRANKS_P[[#This Row],[IDFANGRAPHS]],STEAMER_P[],COLUMN(STEAMER_P[ER]),FALSE)</f>
        <v>13</v>
      </c>
      <c r="M86" s="26">
        <f>VLOOKUP(MYRANKS_P[[#This Row],[IDFANGRAPHS]],STEAMER_P[],COLUMN(STEAMER_P[HR]),FALSE)</f>
        <v>3</v>
      </c>
      <c r="N86" s="26">
        <f>VLOOKUP(MYRANKS_P[[#This Row],[IDFANGRAPHS]],STEAMER_P[],COLUMN(STEAMER_P[SO]),FALSE)</f>
        <v>25</v>
      </c>
      <c r="O86" s="26">
        <f>VLOOKUP(MYRANKS_P[[#This Row],[IDFANGRAPHS]],STEAMER_P[],COLUMN(STEAMER_P[BB]),FALSE)</f>
        <v>13</v>
      </c>
      <c r="P86" s="26">
        <f>VLOOKUP(MYRANKS_P[[#This Row],[IDFANGRAPHS]],STEAMER_P[],COLUMN(STEAMER_P[FIP]),FALSE)</f>
        <v>4.25</v>
      </c>
      <c r="Q86" s="29">
        <f>MYRANKS_P[[#This Row],[ER]]*9/MYRANKS_P[[#This Row],[IP]]</f>
        <v>3.9</v>
      </c>
      <c r="R86" s="29">
        <f>(MYRANKS_P[[#This Row],[BB]]+MYRANKS_P[[#This Row],[H]])/MYRANKS_P[[#This Row],[IP]]</f>
        <v>1.4</v>
      </c>
    </row>
    <row r="87" spans="1:18" x14ac:dyDescent="0.25">
      <c r="A87" s="20" t="s">
        <v>17540</v>
      </c>
      <c r="B87" s="23" t="str">
        <f>VLOOKUP(MYRANKS_P[[#This Row],[PLAYERID]],PLAYERIDMAP[],COLUMN(PLAYERIDMAP[LASTNAME]),FALSE)</f>
        <v>Cashner</v>
      </c>
      <c r="C87" s="23" t="str">
        <f>VLOOKUP(MYRANKS_P[[#This Row],[PLAYERID]],PLAYERIDMAP[],COLUMN(PLAYERIDMAP[FIRSTNAME]),FALSE)</f>
        <v xml:space="preserve">Andrew </v>
      </c>
      <c r="D87" s="23" t="str">
        <f>VLOOKUP(MYRANKS_P[[#This Row],[PLAYERID]],PLAYERIDMAP[],COLUMN(PLAYERIDMAP[TEAM]),FALSE)</f>
        <v>SD</v>
      </c>
      <c r="E87" s="23" t="str">
        <f>VLOOKUP(MYRANKS_P[[#This Row],[PLAYERID]],PLAYERIDMAP[],COLUMN(PLAYERIDMAP[POS]),FALSE)</f>
        <v>P</v>
      </c>
      <c r="F87" s="23">
        <f>VLOOKUP(MYRANKS_P[[#This Row],[PLAYERID]],PLAYERIDMAP[],COLUMN(PLAYERIDMAP[IDFANGRAPHS]),FALSE)</f>
        <v>8782</v>
      </c>
      <c r="G87" s="26">
        <f>VLOOKUP(MYRANKS_P[[#This Row],[IDFANGRAPHS]],STEAMER_P[],COLUMN(STEAMER_P[W]),FALSE)</f>
        <v>6</v>
      </c>
      <c r="H87" s="26">
        <f>VLOOKUP(MYRANKS_P[[#This Row],[IDFANGRAPHS]],STEAMER_P[],COLUMN(STEAMER_P[GS]),FALSE)</f>
        <v>15</v>
      </c>
      <c r="I87" s="26">
        <f>VLOOKUP(MYRANKS_P[[#This Row],[IDFANGRAPHS]],STEAMER_P[],COLUMN(STEAMER_P[SV]),FALSE)</f>
        <v>0</v>
      </c>
      <c r="J87" s="26">
        <f>VLOOKUP(MYRANKS_P[[#This Row],[IDFANGRAPHS]],STEAMER_P[],COLUMN(STEAMER_P[IP]),FALSE)</f>
        <v>91</v>
      </c>
      <c r="K87" s="26">
        <f>VLOOKUP(MYRANKS_P[[#This Row],[IDFANGRAPHS]],STEAMER_P[],COLUMN(STEAMER_P[H]),FALSE)</f>
        <v>80</v>
      </c>
      <c r="L87" s="26">
        <f>VLOOKUP(MYRANKS_P[[#This Row],[IDFANGRAPHS]],STEAMER_P[],COLUMN(STEAMER_P[ER]),FALSE)</f>
        <v>36</v>
      </c>
      <c r="M87" s="26">
        <f>VLOOKUP(MYRANKS_P[[#This Row],[IDFANGRAPHS]],STEAMER_P[],COLUMN(STEAMER_P[HR]),FALSE)</f>
        <v>7</v>
      </c>
      <c r="N87" s="26">
        <f>VLOOKUP(MYRANKS_P[[#This Row],[IDFANGRAPHS]],STEAMER_P[],COLUMN(STEAMER_P[SO]),FALSE)</f>
        <v>86</v>
      </c>
      <c r="O87" s="26">
        <f>VLOOKUP(MYRANKS_P[[#This Row],[IDFANGRAPHS]],STEAMER_P[],COLUMN(STEAMER_P[BB]),FALSE)</f>
        <v>36</v>
      </c>
      <c r="P87" s="26">
        <f>VLOOKUP(MYRANKS_P[[#This Row],[IDFANGRAPHS]],STEAMER_P[],COLUMN(STEAMER_P[FIP]),FALSE)</f>
        <v>3.4</v>
      </c>
      <c r="Q87" s="29">
        <f>MYRANKS_P[[#This Row],[ER]]*9/MYRANKS_P[[#This Row],[IP]]</f>
        <v>3.5604395604395602</v>
      </c>
      <c r="R87" s="29">
        <f>(MYRANKS_P[[#This Row],[BB]]+MYRANKS_P[[#This Row],[H]])/MYRANKS_P[[#This Row],[IP]]</f>
        <v>1.2747252747252746</v>
      </c>
    </row>
    <row r="88" spans="1:18" x14ac:dyDescent="0.25">
      <c r="A88" s="21" t="s">
        <v>17548</v>
      </c>
      <c r="B88" s="23" t="str">
        <f>VLOOKUP(MYRANKS_P[[#This Row],[PLAYERID]],PLAYERIDMAP[],COLUMN(PLAYERIDMAP[LASTNAME]),FALSE)</f>
        <v>Cassevah</v>
      </c>
      <c r="C88" s="23" t="str">
        <f>VLOOKUP(MYRANKS_P[[#This Row],[PLAYERID]],PLAYERIDMAP[],COLUMN(PLAYERIDMAP[FIRSTNAME]),FALSE)</f>
        <v xml:space="preserve">Bobby </v>
      </c>
      <c r="D88" s="23" t="str">
        <f>VLOOKUP(MYRANKS_P[[#This Row],[PLAYERID]],PLAYERIDMAP[],COLUMN(PLAYERIDMAP[TEAM]),FALSE)</f>
        <v>LAA</v>
      </c>
      <c r="E88" s="23" t="str">
        <f>VLOOKUP(MYRANKS_P[[#This Row],[PLAYERID]],PLAYERIDMAP[],COLUMN(PLAYERIDMAP[POS]),FALSE)</f>
        <v>P</v>
      </c>
      <c r="F88" s="23">
        <f>VLOOKUP(MYRANKS_P[[#This Row],[PLAYERID]],PLAYERIDMAP[],COLUMN(PLAYERIDMAP[IDFANGRAPHS]),FALSE)</f>
        <v>6950</v>
      </c>
      <c r="G88" s="26">
        <f>VLOOKUP(MYRANKS_P[[#This Row],[IDFANGRAPHS]],STEAMER_P[],COLUMN(STEAMER_P[W]),FALSE)</f>
        <v>1</v>
      </c>
      <c r="H88" s="26">
        <f>VLOOKUP(MYRANKS_P[[#This Row],[IDFANGRAPHS]],STEAMER_P[],COLUMN(STEAMER_P[GS]),FALSE)</f>
        <v>0</v>
      </c>
      <c r="I88" s="26">
        <f>VLOOKUP(MYRANKS_P[[#This Row],[IDFANGRAPHS]],STEAMER_P[],COLUMN(STEAMER_P[SV]),FALSE)</f>
        <v>0</v>
      </c>
      <c r="J88" s="26">
        <f>VLOOKUP(MYRANKS_P[[#This Row],[IDFANGRAPHS]],STEAMER_P[],COLUMN(STEAMER_P[IP]),FALSE)</f>
        <v>30</v>
      </c>
      <c r="K88" s="26">
        <f>VLOOKUP(MYRANKS_P[[#This Row],[IDFANGRAPHS]],STEAMER_P[],COLUMN(STEAMER_P[H]),FALSE)</f>
        <v>32</v>
      </c>
      <c r="L88" s="26">
        <f>VLOOKUP(MYRANKS_P[[#This Row],[IDFANGRAPHS]],STEAMER_P[],COLUMN(STEAMER_P[ER]),FALSE)</f>
        <v>15</v>
      </c>
      <c r="M88" s="26">
        <f>VLOOKUP(MYRANKS_P[[#This Row],[IDFANGRAPHS]],STEAMER_P[],COLUMN(STEAMER_P[HR]),FALSE)</f>
        <v>3</v>
      </c>
      <c r="N88" s="26">
        <f>VLOOKUP(MYRANKS_P[[#This Row],[IDFANGRAPHS]],STEAMER_P[],COLUMN(STEAMER_P[SO]),FALSE)</f>
        <v>16</v>
      </c>
      <c r="O88" s="26">
        <f>VLOOKUP(MYRANKS_P[[#This Row],[IDFANGRAPHS]],STEAMER_P[],COLUMN(STEAMER_P[BB]),FALSE)</f>
        <v>15</v>
      </c>
      <c r="P88" s="26">
        <f>VLOOKUP(MYRANKS_P[[#This Row],[IDFANGRAPHS]],STEAMER_P[],COLUMN(STEAMER_P[FIP]),FALSE)</f>
        <v>4.67</v>
      </c>
      <c r="Q88" s="29">
        <f>MYRANKS_P[[#This Row],[ER]]*9/MYRANKS_P[[#This Row],[IP]]</f>
        <v>4.5</v>
      </c>
      <c r="R88" s="29">
        <f>(MYRANKS_P[[#This Row],[BB]]+MYRANKS_P[[#This Row],[H]])/MYRANKS_P[[#This Row],[IP]]</f>
        <v>1.5666666666666667</v>
      </c>
    </row>
    <row r="89" spans="1:18" x14ac:dyDescent="0.25">
      <c r="A89" s="20" t="s">
        <v>17565</v>
      </c>
      <c r="B89" s="23" t="str">
        <f>VLOOKUP(MYRANKS_P[[#This Row],[PLAYERID]],PLAYERIDMAP[],COLUMN(PLAYERIDMAP[LASTNAME]),FALSE)</f>
        <v>Cecil</v>
      </c>
      <c r="C89" s="23" t="str">
        <f>VLOOKUP(MYRANKS_P[[#This Row],[PLAYERID]],PLAYERIDMAP[],COLUMN(PLAYERIDMAP[FIRSTNAME]),FALSE)</f>
        <v xml:space="preserve">Brett </v>
      </c>
      <c r="D89" s="23" t="str">
        <f>VLOOKUP(MYRANKS_P[[#This Row],[PLAYERID]],PLAYERIDMAP[],COLUMN(PLAYERIDMAP[TEAM]),FALSE)</f>
        <v>TOR</v>
      </c>
      <c r="E89" s="23" t="str">
        <f>VLOOKUP(MYRANKS_P[[#This Row],[PLAYERID]],PLAYERIDMAP[],COLUMN(PLAYERIDMAP[POS]),FALSE)</f>
        <v>P</v>
      </c>
      <c r="F89" s="23">
        <f>VLOOKUP(MYRANKS_P[[#This Row],[PLAYERID]],PLAYERIDMAP[],COLUMN(PLAYERIDMAP[IDFANGRAPHS]),FALSE)</f>
        <v>2660</v>
      </c>
      <c r="G89" s="26">
        <f>VLOOKUP(MYRANKS_P[[#This Row],[IDFANGRAPHS]],STEAMER_P[],COLUMN(STEAMER_P[W]),FALSE)</f>
        <v>2</v>
      </c>
      <c r="H89" s="26">
        <f>VLOOKUP(MYRANKS_P[[#This Row],[IDFANGRAPHS]],STEAMER_P[],COLUMN(STEAMER_P[GS]),FALSE)</f>
        <v>2</v>
      </c>
      <c r="I89" s="26">
        <f>VLOOKUP(MYRANKS_P[[#This Row],[IDFANGRAPHS]],STEAMER_P[],COLUMN(STEAMER_P[SV]),FALSE)</f>
        <v>0</v>
      </c>
      <c r="J89" s="26">
        <f>VLOOKUP(MYRANKS_P[[#This Row],[IDFANGRAPHS]],STEAMER_P[],COLUMN(STEAMER_P[IP]),FALSE)</f>
        <v>30</v>
      </c>
      <c r="K89" s="26">
        <f>VLOOKUP(MYRANKS_P[[#This Row],[IDFANGRAPHS]],STEAMER_P[],COLUMN(STEAMER_P[H]),FALSE)</f>
        <v>29</v>
      </c>
      <c r="L89" s="26">
        <f>VLOOKUP(MYRANKS_P[[#This Row],[IDFANGRAPHS]],STEAMER_P[],COLUMN(STEAMER_P[ER]),FALSE)</f>
        <v>12</v>
      </c>
      <c r="M89" s="26">
        <f>VLOOKUP(MYRANKS_P[[#This Row],[IDFANGRAPHS]],STEAMER_P[],COLUMN(STEAMER_P[HR]),FALSE)</f>
        <v>4</v>
      </c>
      <c r="N89" s="26">
        <f>VLOOKUP(MYRANKS_P[[#This Row],[IDFANGRAPHS]],STEAMER_P[],COLUMN(STEAMER_P[SO]),FALSE)</f>
        <v>24</v>
      </c>
      <c r="O89" s="26">
        <f>VLOOKUP(MYRANKS_P[[#This Row],[IDFANGRAPHS]],STEAMER_P[],COLUMN(STEAMER_P[BB]),FALSE)</f>
        <v>9</v>
      </c>
      <c r="P89" s="26">
        <f>VLOOKUP(MYRANKS_P[[#This Row],[IDFANGRAPHS]],STEAMER_P[],COLUMN(STEAMER_P[FIP]),FALSE)</f>
        <v>3.95</v>
      </c>
      <c r="Q89" s="29">
        <f>MYRANKS_P[[#This Row],[ER]]*9/MYRANKS_P[[#This Row],[IP]]</f>
        <v>3.6</v>
      </c>
      <c r="R89" s="29">
        <f>(MYRANKS_P[[#This Row],[BB]]+MYRANKS_P[[#This Row],[H]])/MYRANKS_P[[#This Row],[IP]]</f>
        <v>1.2666666666666666</v>
      </c>
    </row>
    <row r="90" spans="1:18" x14ac:dyDescent="0.25">
      <c r="A90" s="21" t="s">
        <v>17573</v>
      </c>
      <c r="B90" s="23" t="str">
        <f>VLOOKUP(MYRANKS_P[[#This Row],[PLAYERID]],PLAYERIDMAP[],COLUMN(PLAYERIDMAP[LASTNAME]),FALSE)</f>
        <v>Cedeno</v>
      </c>
      <c r="C90" s="23" t="str">
        <f>VLOOKUP(MYRANKS_P[[#This Row],[PLAYERID]],PLAYERIDMAP[],COLUMN(PLAYERIDMAP[FIRSTNAME]),FALSE)</f>
        <v xml:space="preserve">Xavier </v>
      </c>
      <c r="D90" s="23" t="str">
        <f>VLOOKUP(MYRANKS_P[[#This Row],[PLAYERID]],PLAYERIDMAP[],COLUMN(PLAYERIDMAP[TEAM]),FALSE)</f>
        <v>HOU</v>
      </c>
      <c r="E90" s="23" t="str">
        <f>VLOOKUP(MYRANKS_P[[#This Row],[PLAYERID]],PLAYERIDMAP[],COLUMN(PLAYERIDMAP[POS]),FALSE)</f>
        <v>P</v>
      </c>
      <c r="F90" s="23">
        <f>VLOOKUP(MYRANKS_P[[#This Row],[PLAYERID]],PLAYERIDMAP[],COLUMN(PLAYERIDMAP[IDFANGRAPHS]),FALSE)</f>
        <v>36</v>
      </c>
      <c r="G90" s="26">
        <f>VLOOKUP(MYRANKS_P[[#This Row],[IDFANGRAPHS]],STEAMER_P[],COLUMN(STEAMER_P[W]),FALSE)</f>
        <v>2</v>
      </c>
      <c r="H90" s="26">
        <f>VLOOKUP(MYRANKS_P[[#This Row],[IDFANGRAPHS]],STEAMER_P[],COLUMN(STEAMER_P[GS]),FALSE)</f>
        <v>0</v>
      </c>
      <c r="I90" s="26">
        <f>VLOOKUP(MYRANKS_P[[#This Row],[IDFANGRAPHS]],STEAMER_P[],COLUMN(STEAMER_P[SV]),FALSE)</f>
        <v>0</v>
      </c>
      <c r="J90" s="26">
        <f>VLOOKUP(MYRANKS_P[[#This Row],[IDFANGRAPHS]],STEAMER_P[],COLUMN(STEAMER_P[IP]),FALSE)</f>
        <v>30</v>
      </c>
      <c r="K90" s="26">
        <f>VLOOKUP(MYRANKS_P[[#This Row],[IDFANGRAPHS]],STEAMER_P[],COLUMN(STEAMER_P[H]),FALSE)</f>
        <v>28</v>
      </c>
      <c r="L90" s="26">
        <f>VLOOKUP(MYRANKS_P[[#This Row],[IDFANGRAPHS]],STEAMER_P[],COLUMN(STEAMER_P[ER]),FALSE)</f>
        <v>13</v>
      </c>
      <c r="M90" s="26">
        <f>VLOOKUP(MYRANKS_P[[#This Row],[IDFANGRAPHS]],STEAMER_P[],COLUMN(STEAMER_P[HR]),FALSE)</f>
        <v>3</v>
      </c>
      <c r="N90" s="26">
        <f>VLOOKUP(MYRANKS_P[[#This Row],[IDFANGRAPHS]],STEAMER_P[],COLUMN(STEAMER_P[SO]),FALSE)</f>
        <v>25</v>
      </c>
      <c r="O90" s="26">
        <f>VLOOKUP(MYRANKS_P[[#This Row],[IDFANGRAPHS]],STEAMER_P[],COLUMN(STEAMER_P[BB]),FALSE)</f>
        <v>12</v>
      </c>
      <c r="P90" s="26">
        <f>VLOOKUP(MYRANKS_P[[#This Row],[IDFANGRAPHS]],STEAMER_P[],COLUMN(STEAMER_P[FIP]),FALSE)</f>
        <v>4.1500000000000004</v>
      </c>
      <c r="Q90" s="29">
        <f>MYRANKS_P[[#This Row],[ER]]*9/MYRANKS_P[[#This Row],[IP]]</f>
        <v>3.9</v>
      </c>
      <c r="R90" s="29">
        <f>(MYRANKS_P[[#This Row],[BB]]+MYRANKS_P[[#This Row],[H]])/MYRANKS_P[[#This Row],[IP]]</f>
        <v>1.3333333333333333</v>
      </c>
    </row>
    <row r="91" spans="1:18" x14ac:dyDescent="0.25">
      <c r="A91" s="20" t="s">
        <v>17582</v>
      </c>
      <c r="B91" s="23" t="str">
        <f>VLOOKUP(MYRANKS_P[[#This Row],[PLAYERID]],PLAYERIDMAP[],COLUMN(PLAYERIDMAP[LASTNAME]),FALSE)</f>
        <v>Chacin</v>
      </c>
      <c r="C91" s="23" t="str">
        <f>VLOOKUP(MYRANKS_P[[#This Row],[PLAYERID]],PLAYERIDMAP[],COLUMN(PLAYERIDMAP[FIRSTNAME]),FALSE)</f>
        <v xml:space="preserve">Jhoulys </v>
      </c>
      <c r="D91" s="23" t="str">
        <f>VLOOKUP(MYRANKS_P[[#This Row],[PLAYERID]],PLAYERIDMAP[],COLUMN(PLAYERIDMAP[TEAM]),FALSE)</f>
        <v>COL</v>
      </c>
      <c r="E91" s="23" t="str">
        <f>VLOOKUP(MYRANKS_P[[#This Row],[PLAYERID]],PLAYERIDMAP[],COLUMN(PLAYERIDMAP[POS]),FALSE)</f>
        <v>P</v>
      </c>
      <c r="F91" s="23">
        <f>VLOOKUP(MYRANKS_P[[#This Row],[PLAYERID]],PLAYERIDMAP[],COLUMN(PLAYERIDMAP[IDFANGRAPHS]),FALSE)</f>
        <v>2608</v>
      </c>
      <c r="G91" s="26">
        <f>VLOOKUP(MYRANKS_P[[#This Row],[IDFANGRAPHS]],STEAMER_P[],COLUMN(STEAMER_P[W]),FALSE)</f>
        <v>9</v>
      </c>
      <c r="H91" s="26">
        <f>VLOOKUP(MYRANKS_P[[#This Row],[IDFANGRAPHS]],STEAMER_P[],COLUMN(STEAMER_P[GS]),FALSE)</f>
        <v>24</v>
      </c>
      <c r="I91" s="26">
        <f>VLOOKUP(MYRANKS_P[[#This Row],[IDFANGRAPHS]],STEAMER_P[],COLUMN(STEAMER_P[SV]),FALSE)</f>
        <v>0</v>
      </c>
      <c r="J91" s="26">
        <f>VLOOKUP(MYRANKS_P[[#This Row],[IDFANGRAPHS]],STEAMER_P[],COLUMN(STEAMER_P[IP]),FALSE)</f>
        <v>139</v>
      </c>
      <c r="K91" s="26">
        <f>VLOOKUP(MYRANKS_P[[#This Row],[IDFANGRAPHS]],STEAMER_P[],COLUMN(STEAMER_P[H]),FALSE)</f>
        <v>145</v>
      </c>
      <c r="L91" s="26">
        <f>VLOOKUP(MYRANKS_P[[#This Row],[IDFANGRAPHS]],STEAMER_P[],COLUMN(STEAMER_P[ER]),FALSE)</f>
        <v>73</v>
      </c>
      <c r="M91" s="26">
        <f>VLOOKUP(MYRANKS_P[[#This Row],[IDFANGRAPHS]],STEAMER_P[],COLUMN(STEAMER_P[HR]),FALSE)</f>
        <v>14</v>
      </c>
      <c r="N91" s="26">
        <f>VLOOKUP(MYRANKS_P[[#This Row],[IDFANGRAPHS]],STEAMER_P[],COLUMN(STEAMER_P[SO]),FALSE)</f>
        <v>95</v>
      </c>
      <c r="O91" s="26">
        <f>VLOOKUP(MYRANKS_P[[#This Row],[IDFANGRAPHS]],STEAMER_P[],COLUMN(STEAMER_P[BB]),FALSE)</f>
        <v>60</v>
      </c>
      <c r="P91" s="26">
        <f>VLOOKUP(MYRANKS_P[[#This Row],[IDFANGRAPHS]],STEAMER_P[],COLUMN(STEAMER_P[FIP]),FALSE)</f>
        <v>4.42</v>
      </c>
      <c r="Q91" s="29">
        <f>MYRANKS_P[[#This Row],[ER]]*9/MYRANKS_P[[#This Row],[IP]]</f>
        <v>4.7266187050359711</v>
      </c>
      <c r="R91" s="29">
        <f>(MYRANKS_P[[#This Row],[BB]]+MYRANKS_P[[#This Row],[H]])/MYRANKS_P[[#This Row],[IP]]</f>
        <v>1.474820143884892</v>
      </c>
    </row>
    <row r="92" spans="1:18" x14ac:dyDescent="0.25">
      <c r="A92" s="21" t="s">
        <v>17589</v>
      </c>
      <c r="B92" s="23" t="str">
        <f>VLOOKUP(MYRANKS_P[[#This Row],[PLAYERID]],PLAYERIDMAP[],COLUMN(PLAYERIDMAP[LASTNAME]),FALSE)</f>
        <v>Chamberlain</v>
      </c>
      <c r="C92" s="23" t="str">
        <f>VLOOKUP(MYRANKS_P[[#This Row],[PLAYERID]],PLAYERIDMAP[],COLUMN(PLAYERIDMAP[FIRSTNAME]),FALSE)</f>
        <v xml:space="preserve">Joba </v>
      </c>
      <c r="D92" s="23" t="str">
        <f>VLOOKUP(MYRANKS_P[[#This Row],[PLAYERID]],PLAYERIDMAP[],COLUMN(PLAYERIDMAP[TEAM]),FALSE)</f>
        <v>NYY</v>
      </c>
      <c r="E92" s="23" t="str">
        <f>VLOOKUP(MYRANKS_P[[#This Row],[PLAYERID]],PLAYERIDMAP[],COLUMN(PLAYERIDMAP[POS]),FALSE)</f>
        <v>P</v>
      </c>
      <c r="F92" s="23">
        <f>VLOOKUP(MYRANKS_P[[#This Row],[PLAYERID]],PLAYERIDMAP[],COLUMN(PLAYERIDMAP[IDFANGRAPHS]),FALSE)</f>
        <v>2692</v>
      </c>
      <c r="G92" s="26">
        <f>VLOOKUP(MYRANKS_P[[#This Row],[IDFANGRAPHS]],STEAMER_P[],COLUMN(STEAMER_P[W]),FALSE)</f>
        <v>2</v>
      </c>
      <c r="H92" s="26">
        <f>VLOOKUP(MYRANKS_P[[#This Row],[IDFANGRAPHS]],STEAMER_P[],COLUMN(STEAMER_P[GS]),FALSE)</f>
        <v>0</v>
      </c>
      <c r="I92" s="26">
        <f>VLOOKUP(MYRANKS_P[[#This Row],[IDFANGRAPHS]],STEAMER_P[],COLUMN(STEAMER_P[SV]),FALSE)</f>
        <v>0</v>
      </c>
      <c r="J92" s="26">
        <f>VLOOKUP(MYRANKS_P[[#This Row],[IDFANGRAPHS]],STEAMER_P[],COLUMN(STEAMER_P[IP]),FALSE)</f>
        <v>39</v>
      </c>
      <c r="K92" s="26">
        <f>VLOOKUP(MYRANKS_P[[#This Row],[IDFANGRAPHS]],STEAMER_P[],COLUMN(STEAMER_P[H]),FALSE)</f>
        <v>36</v>
      </c>
      <c r="L92" s="26">
        <f>VLOOKUP(MYRANKS_P[[#This Row],[IDFANGRAPHS]],STEAMER_P[],COLUMN(STEAMER_P[ER]),FALSE)</f>
        <v>15</v>
      </c>
      <c r="M92" s="26">
        <f>VLOOKUP(MYRANKS_P[[#This Row],[IDFANGRAPHS]],STEAMER_P[],COLUMN(STEAMER_P[HR]),FALSE)</f>
        <v>4</v>
      </c>
      <c r="N92" s="26">
        <f>VLOOKUP(MYRANKS_P[[#This Row],[IDFANGRAPHS]],STEAMER_P[],COLUMN(STEAMER_P[SO]),FALSE)</f>
        <v>35</v>
      </c>
      <c r="O92" s="26">
        <f>VLOOKUP(MYRANKS_P[[#This Row],[IDFANGRAPHS]],STEAMER_P[],COLUMN(STEAMER_P[BB]),FALSE)</f>
        <v>14</v>
      </c>
      <c r="P92" s="26">
        <f>VLOOKUP(MYRANKS_P[[#This Row],[IDFANGRAPHS]],STEAMER_P[],COLUMN(STEAMER_P[FIP]),FALSE)</f>
        <v>3.65</v>
      </c>
      <c r="Q92" s="29">
        <f>MYRANKS_P[[#This Row],[ER]]*9/MYRANKS_P[[#This Row],[IP]]</f>
        <v>3.4615384615384617</v>
      </c>
      <c r="R92" s="29">
        <f>(MYRANKS_P[[#This Row],[BB]]+MYRANKS_P[[#This Row],[H]])/MYRANKS_P[[#This Row],[IP]]</f>
        <v>1.2820512820512822</v>
      </c>
    </row>
    <row r="93" spans="1:18" x14ac:dyDescent="0.25">
      <c r="A93" s="20" t="s">
        <v>17593</v>
      </c>
      <c r="B93" s="23" t="str">
        <f>VLOOKUP(MYRANKS_P[[#This Row],[PLAYERID]],PLAYERIDMAP[],COLUMN(PLAYERIDMAP[LASTNAME]),FALSE)</f>
        <v>Chapman</v>
      </c>
      <c r="C93" s="23" t="str">
        <f>VLOOKUP(MYRANKS_P[[#This Row],[PLAYERID]],PLAYERIDMAP[],COLUMN(PLAYERIDMAP[FIRSTNAME]),FALSE)</f>
        <v xml:space="preserve">Aroldis </v>
      </c>
      <c r="D93" s="23" t="str">
        <f>VLOOKUP(MYRANKS_P[[#This Row],[PLAYERID]],PLAYERIDMAP[],COLUMN(PLAYERIDMAP[TEAM]),FALSE)</f>
        <v>CIN</v>
      </c>
      <c r="E93" s="23" t="str">
        <f>VLOOKUP(MYRANKS_P[[#This Row],[PLAYERID]],PLAYERIDMAP[],COLUMN(PLAYERIDMAP[POS]),FALSE)</f>
        <v>P</v>
      </c>
      <c r="F93" s="23">
        <f>VLOOKUP(MYRANKS_P[[#This Row],[PLAYERID]],PLAYERIDMAP[],COLUMN(PLAYERIDMAP[IDFANGRAPHS]),FALSE)</f>
        <v>10233</v>
      </c>
      <c r="G93" s="26">
        <f>VLOOKUP(MYRANKS_P[[#This Row],[IDFANGRAPHS]],STEAMER_P[],COLUMN(STEAMER_P[W]),FALSE)</f>
        <v>7</v>
      </c>
      <c r="H93" s="26">
        <f>VLOOKUP(MYRANKS_P[[#This Row],[IDFANGRAPHS]],STEAMER_P[],COLUMN(STEAMER_P[GS]),FALSE)</f>
        <v>16</v>
      </c>
      <c r="I93" s="26">
        <f>VLOOKUP(MYRANKS_P[[#This Row],[IDFANGRAPHS]],STEAMER_P[],COLUMN(STEAMER_P[SV]),FALSE)</f>
        <v>3</v>
      </c>
      <c r="J93" s="26">
        <f>VLOOKUP(MYRANKS_P[[#This Row],[IDFANGRAPHS]],STEAMER_P[],COLUMN(STEAMER_P[IP]),FALSE)</f>
        <v>99</v>
      </c>
      <c r="K93" s="26">
        <f>VLOOKUP(MYRANKS_P[[#This Row],[IDFANGRAPHS]],STEAMER_P[],COLUMN(STEAMER_P[H]),FALSE)</f>
        <v>70</v>
      </c>
      <c r="L93" s="26">
        <f>VLOOKUP(MYRANKS_P[[#This Row],[IDFANGRAPHS]],STEAMER_P[],COLUMN(STEAMER_P[ER]),FALSE)</f>
        <v>34</v>
      </c>
      <c r="M93" s="26">
        <f>VLOOKUP(MYRANKS_P[[#This Row],[IDFANGRAPHS]],STEAMER_P[],COLUMN(STEAMER_P[HR]),FALSE)</f>
        <v>8</v>
      </c>
      <c r="N93" s="26">
        <f>VLOOKUP(MYRANKS_P[[#This Row],[IDFANGRAPHS]],STEAMER_P[],COLUMN(STEAMER_P[SO]),FALSE)</f>
        <v>139</v>
      </c>
      <c r="O93" s="26">
        <f>VLOOKUP(MYRANKS_P[[#This Row],[IDFANGRAPHS]],STEAMER_P[],COLUMN(STEAMER_P[BB]),FALSE)</f>
        <v>51</v>
      </c>
      <c r="P93" s="26">
        <f>VLOOKUP(MYRANKS_P[[#This Row],[IDFANGRAPHS]],STEAMER_P[],COLUMN(STEAMER_P[FIP]),FALSE)</f>
        <v>2.99</v>
      </c>
      <c r="Q93" s="29">
        <f>MYRANKS_P[[#This Row],[ER]]*9/MYRANKS_P[[#This Row],[IP]]</f>
        <v>3.0909090909090908</v>
      </c>
      <c r="R93" s="29">
        <f>(MYRANKS_P[[#This Row],[BB]]+MYRANKS_P[[#This Row],[H]])/MYRANKS_P[[#This Row],[IP]]</f>
        <v>1.2222222222222223</v>
      </c>
    </row>
    <row r="94" spans="1:18" x14ac:dyDescent="0.25">
      <c r="A94" s="21" t="s">
        <v>17596</v>
      </c>
      <c r="B94" s="23" t="str">
        <f>VLOOKUP(MYRANKS_P[[#This Row],[PLAYERID]],PLAYERIDMAP[],COLUMN(PLAYERIDMAP[LASTNAME]),FALSE)</f>
        <v>Chatwood</v>
      </c>
      <c r="C94" s="23" t="str">
        <f>VLOOKUP(MYRANKS_P[[#This Row],[PLAYERID]],PLAYERIDMAP[],COLUMN(PLAYERIDMAP[FIRSTNAME]),FALSE)</f>
        <v xml:space="preserve">Tyler </v>
      </c>
      <c r="D94" s="23" t="str">
        <f>VLOOKUP(MYRANKS_P[[#This Row],[PLAYERID]],PLAYERIDMAP[],COLUMN(PLAYERIDMAP[TEAM]),FALSE)</f>
        <v>COL</v>
      </c>
      <c r="E94" s="23" t="str">
        <f>VLOOKUP(MYRANKS_P[[#This Row],[PLAYERID]],PLAYERIDMAP[],COLUMN(PLAYERIDMAP[POS]),FALSE)</f>
        <v>P</v>
      </c>
      <c r="F94" s="23">
        <f>VLOOKUP(MYRANKS_P[[#This Row],[PLAYERID]],PLAYERIDMAP[],COLUMN(PLAYERIDMAP[IDFANGRAPHS]),FALSE)</f>
        <v>4338</v>
      </c>
      <c r="G94" s="26">
        <f>VLOOKUP(MYRANKS_P[[#This Row],[IDFANGRAPHS]],STEAMER_P[],COLUMN(STEAMER_P[W]),FALSE)</f>
        <v>3</v>
      </c>
      <c r="H94" s="26">
        <f>VLOOKUP(MYRANKS_P[[#This Row],[IDFANGRAPHS]],STEAMER_P[],COLUMN(STEAMER_P[GS]),FALSE)</f>
        <v>8</v>
      </c>
      <c r="I94" s="26">
        <f>VLOOKUP(MYRANKS_P[[#This Row],[IDFANGRAPHS]],STEAMER_P[],COLUMN(STEAMER_P[SV]),FALSE)</f>
        <v>0</v>
      </c>
      <c r="J94" s="26">
        <f>VLOOKUP(MYRANKS_P[[#This Row],[IDFANGRAPHS]],STEAMER_P[],COLUMN(STEAMER_P[IP]),FALSE)</f>
        <v>50</v>
      </c>
      <c r="K94" s="26">
        <f>VLOOKUP(MYRANKS_P[[#This Row],[IDFANGRAPHS]],STEAMER_P[],COLUMN(STEAMER_P[H]),FALSE)</f>
        <v>54</v>
      </c>
      <c r="L94" s="26">
        <f>VLOOKUP(MYRANKS_P[[#This Row],[IDFANGRAPHS]],STEAMER_P[],COLUMN(STEAMER_P[ER]),FALSE)</f>
        <v>28</v>
      </c>
      <c r="M94" s="26">
        <f>VLOOKUP(MYRANKS_P[[#This Row],[IDFANGRAPHS]],STEAMER_P[],COLUMN(STEAMER_P[HR]),FALSE)</f>
        <v>5</v>
      </c>
      <c r="N94" s="26">
        <f>VLOOKUP(MYRANKS_P[[#This Row],[IDFANGRAPHS]],STEAMER_P[],COLUMN(STEAMER_P[SO]),FALSE)</f>
        <v>30</v>
      </c>
      <c r="O94" s="26">
        <f>VLOOKUP(MYRANKS_P[[#This Row],[IDFANGRAPHS]],STEAMER_P[],COLUMN(STEAMER_P[BB]),FALSE)</f>
        <v>25</v>
      </c>
      <c r="P94" s="26">
        <f>VLOOKUP(MYRANKS_P[[#This Row],[IDFANGRAPHS]],STEAMER_P[],COLUMN(STEAMER_P[FIP]),FALSE)</f>
        <v>4.66</v>
      </c>
      <c r="Q94" s="29">
        <f>MYRANKS_P[[#This Row],[ER]]*9/MYRANKS_P[[#This Row],[IP]]</f>
        <v>5.04</v>
      </c>
      <c r="R94" s="29">
        <f>(MYRANKS_P[[#This Row],[BB]]+MYRANKS_P[[#This Row],[H]])/MYRANKS_P[[#This Row],[IP]]</f>
        <v>1.58</v>
      </c>
    </row>
    <row r="95" spans="1:18" x14ac:dyDescent="0.25">
      <c r="A95" s="20" t="s">
        <v>17604</v>
      </c>
      <c r="B95" s="23" t="str">
        <f>VLOOKUP(MYRANKS_P[[#This Row],[PLAYERID]],PLAYERIDMAP[],COLUMN(PLAYERIDMAP[LASTNAME]),FALSE)</f>
        <v>Chen</v>
      </c>
      <c r="C95" s="23" t="str">
        <f>VLOOKUP(MYRANKS_P[[#This Row],[PLAYERID]],PLAYERIDMAP[],COLUMN(PLAYERIDMAP[FIRSTNAME]),FALSE)</f>
        <v xml:space="preserve">Bruce </v>
      </c>
      <c r="D95" s="23" t="str">
        <f>VLOOKUP(MYRANKS_P[[#This Row],[PLAYERID]],PLAYERIDMAP[],COLUMN(PLAYERIDMAP[TEAM]),FALSE)</f>
        <v>KC</v>
      </c>
      <c r="E95" s="23" t="str">
        <f>VLOOKUP(MYRANKS_P[[#This Row],[PLAYERID]],PLAYERIDMAP[],COLUMN(PLAYERIDMAP[POS]),FALSE)</f>
        <v>P</v>
      </c>
      <c r="F95" s="23">
        <f>VLOOKUP(MYRANKS_P[[#This Row],[PLAYERID]],PLAYERIDMAP[],COLUMN(PLAYERIDMAP[IDFANGRAPHS]),FALSE)</f>
        <v>769</v>
      </c>
      <c r="G95" s="26">
        <f>VLOOKUP(MYRANKS_P[[#This Row],[IDFANGRAPHS]],STEAMER_P[],COLUMN(STEAMER_P[W]),FALSE)</f>
        <v>7</v>
      </c>
      <c r="H95" s="26">
        <f>VLOOKUP(MYRANKS_P[[#This Row],[IDFANGRAPHS]],STEAMER_P[],COLUMN(STEAMER_P[GS]),FALSE)</f>
        <v>19</v>
      </c>
      <c r="I95" s="26">
        <f>VLOOKUP(MYRANKS_P[[#This Row],[IDFANGRAPHS]],STEAMER_P[],COLUMN(STEAMER_P[SV]),FALSE)</f>
        <v>0</v>
      </c>
      <c r="J95" s="26">
        <f>VLOOKUP(MYRANKS_P[[#This Row],[IDFANGRAPHS]],STEAMER_P[],COLUMN(STEAMER_P[IP]),FALSE)</f>
        <v>125</v>
      </c>
      <c r="K95" s="26">
        <f>VLOOKUP(MYRANKS_P[[#This Row],[IDFANGRAPHS]],STEAMER_P[],COLUMN(STEAMER_P[H]),FALSE)</f>
        <v>133</v>
      </c>
      <c r="L95" s="26">
        <f>VLOOKUP(MYRANKS_P[[#This Row],[IDFANGRAPHS]],STEAMER_P[],COLUMN(STEAMER_P[ER]),FALSE)</f>
        <v>63</v>
      </c>
      <c r="M95" s="26">
        <f>VLOOKUP(MYRANKS_P[[#This Row],[IDFANGRAPHS]],STEAMER_P[],COLUMN(STEAMER_P[HR]),FALSE)</f>
        <v>17</v>
      </c>
      <c r="N95" s="26">
        <f>VLOOKUP(MYRANKS_P[[#This Row],[IDFANGRAPHS]],STEAMER_P[],COLUMN(STEAMER_P[SO]),FALSE)</f>
        <v>80</v>
      </c>
      <c r="O95" s="26">
        <f>VLOOKUP(MYRANKS_P[[#This Row],[IDFANGRAPHS]],STEAMER_P[],COLUMN(STEAMER_P[BB]),FALSE)</f>
        <v>39</v>
      </c>
      <c r="P95" s="26">
        <f>VLOOKUP(MYRANKS_P[[#This Row],[IDFANGRAPHS]],STEAMER_P[],COLUMN(STEAMER_P[FIP]),FALSE)</f>
        <v>4.62</v>
      </c>
      <c r="Q95" s="29">
        <f>MYRANKS_P[[#This Row],[ER]]*9/MYRANKS_P[[#This Row],[IP]]</f>
        <v>4.5359999999999996</v>
      </c>
      <c r="R95" s="29">
        <f>(MYRANKS_P[[#This Row],[BB]]+MYRANKS_P[[#This Row],[H]])/MYRANKS_P[[#This Row],[IP]]</f>
        <v>1.3759999999999999</v>
      </c>
    </row>
    <row r="96" spans="1:18" x14ac:dyDescent="0.25">
      <c r="A96" s="21" t="s">
        <v>17608</v>
      </c>
      <c r="B96" s="23" t="str">
        <f>VLOOKUP(MYRANKS_P[[#This Row],[PLAYERID]],PLAYERIDMAP[],COLUMN(PLAYERIDMAP[LASTNAME]),FALSE)</f>
        <v>Chen</v>
      </c>
      <c r="C96" s="23" t="str">
        <f>VLOOKUP(MYRANKS_P[[#This Row],[PLAYERID]],PLAYERIDMAP[],COLUMN(PLAYERIDMAP[FIRSTNAME]),FALSE)</f>
        <v xml:space="preserve">Wei-Yin </v>
      </c>
      <c r="D96" s="23" t="str">
        <f>VLOOKUP(MYRANKS_P[[#This Row],[PLAYERID]],PLAYERIDMAP[],COLUMN(PLAYERIDMAP[TEAM]),FALSE)</f>
        <v>BAL</v>
      </c>
      <c r="E96" s="23" t="str">
        <f>VLOOKUP(MYRANKS_P[[#This Row],[PLAYERID]],PLAYERIDMAP[],COLUMN(PLAYERIDMAP[POS]),FALSE)</f>
        <v>P</v>
      </c>
      <c r="F96" s="23">
        <f>VLOOKUP(MYRANKS_P[[#This Row],[PLAYERID]],PLAYERIDMAP[],COLUMN(PLAYERIDMAP[IDFANGRAPHS]),FALSE)</f>
        <v>13071</v>
      </c>
      <c r="G96" s="26">
        <f>VLOOKUP(MYRANKS_P[[#This Row],[IDFANGRAPHS]],STEAMER_P[],COLUMN(STEAMER_P[W]),FALSE)</f>
        <v>10</v>
      </c>
      <c r="H96" s="26">
        <f>VLOOKUP(MYRANKS_P[[#This Row],[IDFANGRAPHS]],STEAMER_P[],COLUMN(STEAMER_P[GS]),FALSE)</f>
        <v>28</v>
      </c>
      <c r="I96" s="26">
        <f>VLOOKUP(MYRANKS_P[[#This Row],[IDFANGRAPHS]],STEAMER_P[],COLUMN(STEAMER_P[SV]),FALSE)</f>
        <v>0</v>
      </c>
      <c r="J96" s="26">
        <f>VLOOKUP(MYRANKS_P[[#This Row],[IDFANGRAPHS]],STEAMER_P[],COLUMN(STEAMER_P[IP]),FALSE)</f>
        <v>172</v>
      </c>
      <c r="K96" s="26">
        <f>VLOOKUP(MYRANKS_P[[#This Row],[IDFANGRAPHS]],STEAMER_P[],COLUMN(STEAMER_P[H]),FALSE)</f>
        <v>174</v>
      </c>
      <c r="L96" s="26">
        <f>VLOOKUP(MYRANKS_P[[#This Row],[IDFANGRAPHS]],STEAMER_P[],COLUMN(STEAMER_P[ER]),FALSE)</f>
        <v>84</v>
      </c>
      <c r="M96" s="26">
        <f>VLOOKUP(MYRANKS_P[[#This Row],[IDFANGRAPHS]],STEAMER_P[],COLUMN(STEAMER_P[HR]),FALSE)</f>
        <v>24</v>
      </c>
      <c r="N96" s="26">
        <f>VLOOKUP(MYRANKS_P[[#This Row],[IDFANGRAPHS]],STEAMER_P[],COLUMN(STEAMER_P[SO]),FALSE)</f>
        <v>127</v>
      </c>
      <c r="O96" s="26">
        <f>VLOOKUP(MYRANKS_P[[#This Row],[IDFANGRAPHS]],STEAMER_P[],COLUMN(STEAMER_P[BB]),FALSE)</f>
        <v>55</v>
      </c>
      <c r="P96" s="26">
        <f>VLOOKUP(MYRANKS_P[[#This Row],[IDFANGRAPHS]],STEAMER_P[],COLUMN(STEAMER_P[FIP]),FALSE)</f>
        <v>4.43</v>
      </c>
      <c r="Q96" s="29">
        <f>MYRANKS_P[[#This Row],[ER]]*9/MYRANKS_P[[#This Row],[IP]]</f>
        <v>4.3953488372093021</v>
      </c>
      <c r="R96" s="29">
        <f>(MYRANKS_P[[#This Row],[BB]]+MYRANKS_P[[#This Row],[H]])/MYRANKS_P[[#This Row],[IP]]</f>
        <v>1.3313953488372092</v>
      </c>
    </row>
    <row r="97" spans="1:18" x14ac:dyDescent="0.25">
      <c r="A97" s="20" t="s">
        <v>17614</v>
      </c>
      <c r="B97" s="23" t="str">
        <f>VLOOKUP(MYRANKS_P[[#This Row],[PLAYERID]],PLAYERIDMAP[],COLUMN(PLAYERIDMAP[LASTNAME]),FALSE)</f>
        <v>Choate</v>
      </c>
      <c r="C97" s="23" t="str">
        <f>VLOOKUP(MYRANKS_P[[#This Row],[PLAYERID]],PLAYERIDMAP[],COLUMN(PLAYERIDMAP[FIRSTNAME]),FALSE)</f>
        <v xml:space="preserve">Randy </v>
      </c>
      <c r="D97" s="23" t="str">
        <f>VLOOKUP(MYRANKS_P[[#This Row],[PLAYERID]],PLAYERIDMAP[],COLUMN(PLAYERIDMAP[TEAM]),FALSE)</f>
        <v>STL</v>
      </c>
      <c r="E97" s="23" t="str">
        <f>VLOOKUP(MYRANKS_P[[#This Row],[PLAYERID]],PLAYERIDMAP[],COLUMN(PLAYERIDMAP[POS]),FALSE)</f>
        <v>P</v>
      </c>
      <c r="F97" s="23">
        <f>VLOOKUP(MYRANKS_P[[#This Row],[PLAYERID]],PLAYERIDMAP[],COLUMN(PLAYERIDMAP[IDFANGRAPHS]),FALSE)</f>
        <v>813</v>
      </c>
      <c r="G97" s="26">
        <f>VLOOKUP(MYRANKS_P[[#This Row],[IDFANGRAPHS]],STEAMER_P[],COLUMN(STEAMER_P[W]),FALSE)</f>
        <v>2</v>
      </c>
      <c r="H97" s="26">
        <f>VLOOKUP(MYRANKS_P[[#This Row],[IDFANGRAPHS]],STEAMER_P[],COLUMN(STEAMER_P[GS]),FALSE)</f>
        <v>0</v>
      </c>
      <c r="I97" s="26">
        <f>VLOOKUP(MYRANKS_P[[#This Row],[IDFANGRAPHS]],STEAMER_P[],COLUMN(STEAMER_P[SV]),FALSE)</f>
        <v>0</v>
      </c>
      <c r="J97" s="26">
        <f>VLOOKUP(MYRANKS_P[[#This Row],[IDFANGRAPHS]],STEAMER_P[],COLUMN(STEAMER_P[IP]),FALSE)</f>
        <v>30</v>
      </c>
      <c r="K97" s="26">
        <f>VLOOKUP(MYRANKS_P[[#This Row],[IDFANGRAPHS]],STEAMER_P[],COLUMN(STEAMER_P[H]),FALSE)</f>
        <v>28</v>
      </c>
      <c r="L97" s="26">
        <f>VLOOKUP(MYRANKS_P[[#This Row],[IDFANGRAPHS]],STEAMER_P[],COLUMN(STEAMER_P[ER]),FALSE)</f>
        <v>12</v>
      </c>
      <c r="M97" s="26">
        <f>VLOOKUP(MYRANKS_P[[#This Row],[IDFANGRAPHS]],STEAMER_P[],COLUMN(STEAMER_P[HR]),FALSE)</f>
        <v>2</v>
      </c>
      <c r="N97" s="26">
        <f>VLOOKUP(MYRANKS_P[[#This Row],[IDFANGRAPHS]],STEAMER_P[],COLUMN(STEAMER_P[SO]),FALSE)</f>
        <v>25</v>
      </c>
      <c r="O97" s="26">
        <f>VLOOKUP(MYRANKS_P[[#This Row],[IDFANGRAPHS]],STEAMER_P[],COLUMN(STEAMER_P[BB]),FALSE)</f>
        <v>14</v>
      </c>
      <c r="P97" s="26">
        <f>VLOOKUP(MYRANKS_P[[#This Row],[IDFANGRAPHS]],STEAMER_P[],COLUMN(STEAMER_P[FIP]),FALSE)</f>
        <v>3.73</v>
      </c>
      <c r="Q97" s="29">
        <f>MYRANKS_P[[#This Row],[ER]]*9/MYRANKS_P[[#This Row],[IP]]</f>
        <v>3.6</v>
      </c>
      <c r="R97" s="29">
        <f>(MYRANKS_P[[#This Row],[BB]]+MYRANKS_P[[#This Row],[H]])/MYRANKS_P[[#This Row],[IP]]</f>
        <v>1.4</v>
      </c>
    </row>
    <row r="98" spans="1:18" x14ac:dyDescent="0.25">
      <c r="A98" s="21" t="s">
        <v>17622</v>
      </c>
      <c r="B98" s="23" t="str">
        <f>VLOOKUP(MYRANKS_P[[#This Row],[PLAYERID]],PLAYERIDMAP[],COLUMN(PLAYERIDMAP[LASTNAME]),FALSE)</f>
        <v>Chulk</v>
      </c>
      <c r="C98" s="23" t="str">
        <f>VLOOKUP(MYRANKS_P[[#This Row],[PLAYERID]],PLAYERIDMAP[],COLUMN(PLAYERIDMAP[FIRSTNAME]),FALSE)</f>
        <v xml:space="preserve">Vinnie </v>
      </c>
      <c r="D98" s="23" t="str">
        <f>VLOOKUP(MYRANKS_P[[#This Row],[PLAYERID]],PLAYERIDMAP[],COLUMN(PLAYERIDMAP[TEAM]),FALSE)</f>
        <v>MIL</v>
      </c>
      <c r="E98" s="23" t="str">
        <f>VLOOKUP(MYRANKS_P[[#This Row],[PLAYERID]],PLAYERIDMAP[],COLUMN(PLAYERIDMAP[POS]),FALSE)</f>
        <v>P</v>
      </c>
      <c r="F98" s="23">
        <f>VLOOKUP(MYRANKS_P[[#This Row],[PLAYERID]],PLAYERIDMAP[],COLUMN(PLAYERIDMAP[IDFANGRAPHS]),FALSE)</f>
        <v>1838</v>
      </c>
      <c r="G98" s="26">
        <f>VLOOKUP(MYRANKS_P[[#This Row],[IDFANGRAPHS]],STEAMER_P[],COLUMN(STEAMER_P[W]),FALSE)</f>
        <v>4</v>
      </c>
      <c r="H98" s="26">
        <f>VLOOKUP(MYRANKS_P[[#This Row],[IDFANGRAPHS]],STEAMER_P[],COLUMN(STEAMER_P[GS]),FALSE)</f>
        <v>12</v>
      </c>
      <c r="I98" s="26">
        <f>VLOOKUP(MYRANKS_P[[#This Row],[IDFANGRAPHS]],STEAMER_P[],COLUMN(STEAMER_P[SV]),FALSE)</f>
        <v>0</v>
      </c>
      <c r="J98" s="26">
        <f>VLOOKUP(MYRANKS_P[[#This Row],[IDFANGRAPHS]],STEAMER_P[],COLUMN(STEAMER_P[IP]),FALSE)</f>
        <v>64</v>
      </c>
      <c r="K98" s="26">
        <f>VLOOKUP(MYRANKS_P[[#This Row],[IDFANGRAPHS]],STEAMER_P[],COLUMN(STEAMER_P[H]),FALSE)</f>
        <v>67</v>
      </c>
      <c r="L98" s="26">
        <f>VLOOKUP(MYRANKS_P[[#This Row],[IDFANGRAPHS]],STEAMER_P[],COLUMN(STEAMER_P[ER]),FALSE)</f>
        <v>35</v>
      </c>
      <c r="M98" s="26">
        <f>VLOOKUP(MYRANKS_P[[#This Row],[IDFANGRAPHS]],STEAMER_P[],COLUMN(STEAMER_P[HR]),FALSE)</f>
        <v>8</v>
      </c>
      <c r="N98" s="26">
        <f>VLOOKUP(MYRANKS_P[[#This Row],[IDFANGRAPHS]],STEAMER_P[],COLUMN(STEAMER_P[SO]),FALSE)</f>
        <v>40</v>
      </c>
      <c r="O98" s="26">
        <f>VLOOKUP(MYRANKS_P[[#This Row],[IDFANGRAPHS]],STEAMER_P[],COLUMN(STEAMER_P[BB]),FALSE)</f>
        <v>29</v>
      </c>
      <c r="P98" s="26">
        <f>VLOOKUP(MYRANKS_P[[#This Row],[IDFANGRAPHS]],STEAMER_P[],COLUMN(STEAMER_P[FIP]),FALSE)</f>
        <v>4.91</v>
      </c>
      <c r="Q98" s="29">
        <f>MYRANKS_P[[#This Row],[ER]]*9/MYRANKS_P[[#This Row],[IP]]</f>
        <v>4.921875</v>
      </c>
      <c r="R98" s="29">
        <f>(MYRANKS_P[[#This Row],[BB]]+MYRANKS_P[[#This Row],[H]])/MYRANKS_P[[#This Row],[IP]]</f>
        <v>1.5</v>
      </c>
    </row>
    <row r="99" spans="1:18" x14ac:dyDescent="0.25">
      <c r="A99" s="20" t="s">
        <v>17626</v>
      </c>
      <c r="B99" s="23" t="str">
        <f>VLOOKUP(MYRANKS_P[[#This Row],[PLAYERID]],PLAYERIDMAP[],COLUMN(PLAYERIDMAP[LASTNAME]),FALSE)</f>
        <v>Cingrani</v>
      </c>
      <c r="C99" s="23" t="str">
        <f>VLOOKUP(MYRANKS_P[[#This Row],[PLAYERID]],PLAYERIDMAP[],COLUMN(PLAYERIDMAP[FIRSTNAME]),FALSE)</f>
        <v xml:space="preserve">Tony </v>
      </c>
      <c r="D99" s="23" t="str">
        <f>VLOOKUP(MYRANKS_P[[#This Row],[PLAYERID]],PLAYERIDMAP[],COLUMN(PLAYERIDMAP[TEAM]),FALSE)</f>
        <v>CIN</v>
      </c>
      <c r="E99" s="23" t="str">
        <f>VLOOKUP(MYRANKS_P[[#This Row],[PLAYERID]],PLAYERIDMAP[],COLUMN(PLAYERIDMAP[POS]),FALSE)</f>
        <v>P</v>
      </c>
      <c r="F99" s="23">
        <f>VLOOKUP(MYRANKS_P[[#This Row],[PLAYERID]],PLAYERIDMAP[],COLUMN(PLAYERIDMAP[IDFANGRAPHS]),FALSE)</f>
        <v>12555</v>
      </c>
      <c r="G99" s="26">
        <f>VLOOKUP(MYRANKS_P[[#This Row],[IDFANGRAPHS]],STEAMER_P[],COLUMN(STEAMER_P[W]),FALSE)</f>
        <v>3</v>
      </c>
      <c r="H99" s="26">
        <f>VLOOKUP(MYRANKS_P[[#This Row],[IDFANGRAPHS]],STEAMER_P[],COLUMN(STEAMER_P[GS]),FALSE)</f>
        <v>5</v>
      </c>
      <c r="I99" s="26">
        <f>VLOOKUP(MYRANKS_P[[#This Row],[IDFANGRAPHS]],STEAMER_P[],COLUMN(STEAMER_P[SV]),FALSE)</f>
        <v>0</v>
      </c>
      <c r="J99" s="26">
        <f>VLOOKUP(MYRANKS_P[[#This Row],[IDFANGRAPHS]],STEAMER_P[],COLUMN(STEAMER_P[IP]),FALSE)</f>
        <v>50</v>
      </c>
      <c r="K99" s="26">
        <f>VLOOKUP(MYRANKS_P[[#This Row],[IDFANGRAPHS]],STEAMER_P[],COLUMN(STEAMER_P[H]),FALSE)</f>
        <v>45</v>
      </c>
      <c r="L99" s="26">
        <f>VLOOKUP(MYRANKS_P[[#This Row],[IDFANGRAPHS]],STEAMER_P[],COLUMN(STEAMER_P[ER]),FALSE)</f>
        <v>21</v>
      </c>
      <c r="M99" s="26">
        <f>VLOOKUP(MYRANKS_P[[#This Row],[IDFANGRAPHS]],STEAMER_P[],COLUMN(STEAMER_P[HR]),FALSE)</f>
        <v>5</v>
      </c>
      <c r="N99" s="26">
        <f>VLOOKUP(MYRANKS_P[[#This Row],[IDFANGRAPHS]],STEAMER_P[],COLUMN(STEAMER_P[SO]),FALSE)</f>
        <v>50</v>
      </c>
      <c r="O99" s="26">
        <f>VLOOKUP(MYRANKS_P[[#This Row],[IDFANGRAPHS]],STEAMER_P[],COLUMN(STEAMER_P[BB]),FALSE)</f>
        <v>21</v>
      </c>
      <c r="P99" s="26">
        <f>VLOOKUP(MYRANKS_P[[#This Row],[IDFANGRAPHS]],STEAMER_P[],COLUMN(STEAMER_P[FIP]),FALSE)</f>
        <v>3.74</v>
      </c>
      <c r="Q99" s="29">
        <f>MYRANKS_P[[#This Row],[ER]]*9/MYRANKS_P[[#This Row],[IP]]</f>
        <v>3.78</v>
      </c>
      <c r="R99" s="29">
        <f>(MYRANKS_P[[#This Row],[BB]]+MYRANKS_P[[#This Row],[H]])/MYRANKS_P[[#This Row],[IP]]</f>
        <v>1.32</v>
      </c>
    </row>
    <row r="100" spans="1:18" x14ac:dyDescent="0.25">
      <c r="A100" s="21" t="s">
        <v>17632</v>
      </c>
      <c r="B100" s="23" t="str">
        <f>VLOOKUP(MYRANKS_P[[#This Row],[PLAYERID]],PLAYERIDMAP[],COLUMN(PLAYERIDMAP[LASTNAME]),FALSE)</f>
        <v>Cishek</v>
      </c>
      <c r="C100" s="23" t="str">
        <f>VLOOKUP(MYRANKS_P[[#This Row],[PLAYERID]],PLAYERIDMAP[],COLUMN(PLAYERIDMAP[FIRSTNAME]),FALSE)</f>
        <v xml:space="preserve">Steve </v>
      </c>
      <c r="D100" s="23" t="str">
        <f>VLOOKUP(MYRANKS_P[[#This Row],[PLAYERID]],PLAYERIDMAP[],COLUMN(PLAYERIDMAP[TEAM]),FALSE)</f>
        <v>MIA</v>
      </c>
      <c r="E100" s="23" t="str">
        <f>VLOOKUP(MYRANKS_P[[#This Row],[PLAYERID]],PLAYERIDMAP[],COLUMN(PLAYERIDMAP[POS]),FALSE)</f>
        <v>P</v>
      </c>
      <c r="F100" s="23">
        <f>VLOOKUP(MYRANKS_P[[#This Row],[PLAYERID]],PLAYERIDMAP[],COLUMN(PLAYERIDMAP[IDFANGRAPHS]),FALSE)</f>
        <v>6483</v>
      </c>
      <c r="G100" s="26">
        <f>VLOOKUP(MYRANKS_P[[#This Row],[IDFANGRAPHS]],STEAMER_P[],COLUMN(STEAMER_P[W]),FALSE)</f>
        <v>3</v>
      </c>
      <c r="H100" s="26">
        <f>VLOOKUP(MYRANKS_P[[#This Row],[IDFANGRAPHS]],STEAMER_P[],COLUMN(STEAMER_P[GS]),FALSE)</f>
        <v>0</v>
      </c>
      <c r="I100" s="26">
        <f>VLOOKUP(MYRANKS_P[[#This Row],[IDFANGRAPHS]],STEAMER_P[],COLUMN(STEAMER_P[SV]),FALSE)</f>
        <v>27</v>
      </c>
      <c r="J100" s="26">
        <f>VLOOKUP(MYRANKS_P[[#This Row],[IDFANGRAPHS]],STEAMER_P[],COLUMN(STEAMER_P[IP]),FALSE)</f>
        <v>48</v>
      </c>
      <c r="K100" s="26">
        <f>VLOOKUP(MYRANKS_P[[#This Row],[IDFANGRAPHS]],STEAMER_P[],COLUMN(STEAMER_P[H]),FALSE)</f>
        <v>43</v>
      </c>
      <c r="L100" s="26">
        <f>VLOOKUP(MYRANKS_P[[#This Row],[IDFANGRAPHS]],STEAMER_P[],COLUMN(STEAMER_P[ER]),FALSE)</f>
        <v>18</v>
      </c>
      <c r="M100" s="26">
        <f>VLOOKUP(MYRANKS_P[[#This Row],[IDFANGRAPHS]],STEAMER_P[],COLUMN(STEAMER_P[HR]),FALSE)</f>
        <v>4</v>
      </c>
      <c r="N100" s="26">
        <f>VLOOKUP(MYRANKS_P[[#This Row],[IDFANGRAPHS]],STEAMER_P[],COLUMN(STEAMER_P[SO]),FALSE)</f>
        <v>44</v>
      </c>
      <c r="O100" s="26">
        <f>VLOOKUP(MYRANKS_P[[#This Row],[IDFANGRAPHS]],STEAMER_P[],COLUMN(STEAMER_P[BB]),FALSE)</f>
        <v>21</v>
      </c>
      <c r="P100" s="26">
        <f>VLOOKUP(MYRANKS_P[[#This Row],[IDFANGRAPHS]],STEAMER_P[],COLUMN(STEAMER_P[FIP]),FALSE)</f>
        <v>3.67</v>
      </c>
      <c r="Q100" s="29">
        <f>MYRANKS_P[[#This Row],[ER]]*9/MYRANKS_P[[#This Row],[IP]]</f>
        <v>3.375</v>
      </c>
      <c r="R100" s="29">
        <f>(MYRANKS_P[[#This Row],[BB]]+MYRANKS_P[[#This Row],[H]])/MYRANKS_P[[#This Row],[IP]]</f>
        <v>1.3333333333333333</v>
      </c>
    </row>
    <row r="101" spans="1:18" x14ac:dyDescent="0.25">
      <c r="A101" s="20" t="s">
        <v>17640</v>
      </c>
      <c r="B101" s="23" t="str">
        <f>VLOOKUP(MYRANKS_P[[#This Row],[PLAYERID]],PLAYERIDMAP[],COLUMN(PLAYERIDMAP[LASTNAME]),FALSE)</f>
        <v>Cleto</v>
      </c>
      <c r="C101" s="23" t="str">
        <f>VLOOKUP(MYRANKS_P[[#This Row],[PLAYERID]],PLAYERIDMAP[],COLUMN(PLAYERIDMAP[FIRSTNAME]),FALSE)</f>
        <v xml:space="preserve">Maikel </v>
      </c>
      <c r="D101" s="23" t="str">
        <f>VLOOKUP(MYRANKS_P[[#This Row],[PLAYERID]],PLAYERIDMAP[],COLUMN(PLAYERIDMAP[TEAM]),FALSE)</f>
        <v>STL</v>
      </c>
      <c r="E101" s="23" t="str">
        <f>VLOOKUP(MYRANKS_P[[#This Row],[PLAYERID]],PLAYERIDMAP[],COLUMN(PLAYERIDMAP[POS]),FALSE)</f>
        <v>P</v>
      </c>
      <c r="F101" s="23">
        <f>VLOOKUP(MYRANKS_P[[#This Row],[PLAYERID]],PLAYERIDMAP[],COLUMN(PLAYERIDMAP[IDFANGRAPHS]),FALSE)</f>
        <v>5529</v>
      </c>
      <c r="G101" s="26">
        <f>VLOOKUP(MYRANKS_P[[#This Row],[IDFANGRAPHS]],STEAMER_P[],COLUMN(STEAMER_P[W]),FALSE)</f>
        <v>2</v>
      </c>
      <c r="H101" s="26">
        <f>VLOOKUP(MYRANKS_P[[#This Row],[IDFANGRAPHS]],STEAMER_P[],COLUMN(STEAMER_P[GS]),FALSE)</f>
        <v>0</v>
      </c>
      <c r="I101" s="26">
        <f>VLOOKUP(MYRANKS_P[[#This Row],[IDFANGRAPHS]],STEAMER_P[],COLUMN(STEAMER_P[SV]),FALSE)</f>
        <v>0</v>
      </c>
      <c r="J101" s="26">
        <f>VLOOKUP(MYRANKS_P[[#This Row],[IDFANGRAPHS]],STEAMER_P[],COLUMN(STEAMER_P[IP]),FALSE)</f>
        <v>30</v>
      </c>
      <c r="K101" s="26">
        <f>VLOOKUP(MYRANKS_P[[#This Row],[IDFANGRAPHS]],STEAMER_P[],COLUMN(STEAMER_P[H]),FALSE)</f>
        <v>27</v>
      </c>
      <c r="L101" s="26">
        <f>VLOOKUP(MYRANKS_P[[#This Row],[IDFANGRAPHS]],STEAMER_P[],COLUMN(STEAMER_P[ER]),FALSE)</f>
        <v>12</v>
      </c>
      <c r="M101" s="26">
        <f>VLOOKUP(MYRANKS_P[[#This Row],[IDFANGRAPHS]],STEAMER_P[],COLUMN(STEAMER_P[HR]),FALSE)</f>
        <v>3</v>
      </c>
      <c r="N101" s="26">
        <f>VLOOKUP(MYRANKS_P[[#This Row],[IDFANGRAPHS]],STEAMER_P[],COLUMN(STEAMER_P[SO]),FALSE)</f>
        <v>29</v>
      </c>
      <c r="O101" s="26">
        <f>VLOOKUP(MYRANKS_P[[#This Row],[IDFANGRAPHS]],STEAMER_P[],COLUMN(STEAMER_P[BB]),FALSE)</f>
        <v>14</v>
      </c>
      <c r="P101" s="26">
        <f>VLOOKUP(MYRANKS_P[[#This Row],[IDFANGRAPHS]],STEAMER_P[],COLUMN(STEAMER_P[FIP]),FALSE)</f>
        <v>3.83</v>
      </c>
      <c r="Q101" s="29">
        <f>MYRANKS_P[[#This Row],[ER]]*9/MYRANKS_P[[#This Row],[IP]]</f>
        <v>3.6</v>
      </c>
      <c r="R101" s="29">
        <f>(MYRANKS_P[[#This Row],[BB]]+MYRANKS_P[[#This Row],[H]])/MYRANKS_P[[#This Row],[IP]]</f>
        <v>1.3666666666666667</v>
      </c>
    </row>
    <row r="102" spans="1:18" x14ac:dyDescent="0.25">
      <c r="A102" s="21" t="s">
        <v>17646</v>
      </c>
      <c r="B102" s="23" t="str">
        <f>VLOOKUP(MYRANKS_P[[#This Row],[PLAYERID]],PLAYERIDMAP[],COLUMN(PLAYERIDMAP[LASTNAME]),FALSE)</f>
        <v>Clippard</v>
      </c>
      <c r="C102" s="23" t="str">
        <f>VLOOKUP(MYRANKS_P[[#This Row],[PLAYERID]],PLAYERIDMAP[],COLUMN(PLAYERIDMAP[FIRSTNAME]),FALSE)</f>
        <v xml:space="preserve">Tyler </v>
      </c>
      <c r="D102" s="23" t="str">
        <f>VLOOKUP(MYRANKS_P[[#This Row],[PLAYERID]],PLAYERIDMAP[],COLUMN(PLAYERIDMAP[TEAM]),FALSE)</f>
        <v>WAS</v>
      </c>
      <c r="E102" s="23" t="str">
        <f>VLOOKUP(MYRANKS_P[[#This Row],[PLAYERID]],PLAYERIDMAP[],COLUMN(PLAYERIDMAP[POS]),FALSE)</f>
        <v>P</v>
      </c>
      <c r="F102" s="23">
        <f>VLOOKUP(MYRANKS_P[[#This Row],[PLAYERID]],PLAYERIDMAP[],COLUMN(PLAYERIDMAP[IDFANGRAPHS]),FALSE)</f>
        <v>5640</v>
      </c>
      <c r="G102" s="26">
        <f>VLOOKUP(MYRANKS_P[[#This Row],[IDFANGRAPHS]],STEAMER_P[],COLUMN(STEAMER_P[W]),FALSE)</f>
        <v>4</v>
      </c>
      <c r="H102" s="26">
        <f>VLOOKUP(MYRANKS_P[[#This Row],[IDFANGRAPHS]],STEAMER_P[],COLUMN(STEAMER_P[GS]),FALSE)</f>
        <v>0</v>
      </c>
      <c r="I102" s="26">
        <f>VLOOKUP(MYRANKS_P[[#This Row],[IDFANGRAPHS]],STEAMER_P[],COLUMN(STEAMER_P[SV]),FALSE)</f>
        <v>0</v>
      </c>
      <c r="J102" s="26">
        <f>VLOOKUP(MYRANKS_P[[#This Row],[IDFANGRAPHS]],STEAMER_P[],COLUMN(STEAMER_P[IP]),FALSE)</f>
        <v>63</v>
      </c>
      <c r="K102" s="26">
        <f>VLOOKUP(MYRANKS_P[[#This Row],[IDFANGRAPHS]],STEAMER_P[],COLUMN(STEAMER_P[H]),FALSE)</f>
        <v>54</v>
      </c>
      <c r="L102" s="26">
        <f>VLOOKUP(MYRANKS_P[[#This Row],[IDFANGRAPHS]],STEAMER_P[],COLUMN(STEAMER_P[ER]),FALSE)</f>
        <v>22</v>
      </c>
      <c r="M102" s="26">
        <f>VLOOKUP(MYRANKS_P[[#This Row],[IDFANGRAPHS]],STEAMER_P[],COLUMN(STEAMER_P[HR]),FALSE)</f>
        <v>9</v>
      </c>
      <c r="N102" s="26">
        <f>VLOOKUP(MYRANKS_P[[#This Row],[IDFANGRAPHS]],STEAMER_P[],COLUMN(STEAMER_P[SO]),FALSE)</f>
        <v>69</v>
      </c>
      <c r="O102" s="26">
        <f>VLOOKUP(MYRANKS_P[[#This Row],[IDFANGRAPHS]],STEAMER_P[],COLUMN(STEAMER_P[BB]),FALSE)</f>
        <v>25</v>
      </c>
      <c r="P102" s="26">
        <f>VLOOKUP(MYRANKS_P[[#This Row],[IDFANGRAPHS]],STEAMER_P[],COLUMN(STEAMER_P[FIP]),FALSE)</f>
        <v>3.88</v>
      </c>
      <c r="Q102" s="29">
        <f>MYRANKS_P[[#This Row],[ER]]*9/MYRANKS_P[[#This Row],[IP]]</f>
        <v>3.1428571428571428</v>
      </c>
      <c r="R102" s="29">
        <f>(MYRANKS_P[[#This Row],[BB]]+MYRANKS_P[[#This Row],[H]])/MYRANKS_P[[#This Row],[IP]]</f>
        <v>1.253968253968254</v>
      </c>
    </row>
    <row r="103" spans="1:18" x14ac:dyDescent="0.25">
      <c r="A103" s="20" t="s">
        <v>17650</v>
      </c>
      <c r="B103" s="23" t="str">
        <f>VLOOKUP(MYRANKS_P[[#This Row],[PLAYERID]],PLAYERIDMAP[],COLUMN(PLAYERIDMAP[LASTNAME]),FALSE)</f>
        <v>Cloyd</v>
      </c>
      <c r="C103" s="23" t="str">
        <f>VLOOKUP(MYRANKS_P[[#This Row],[PLAYERID]],PLAYERIDMAP[],COLUMN(PLAYERIDMAP[FIRSTNAME]),FALSE)</f>
        <v xml:space="preserve">Tyler </v>
      </c>
      <c r="D103" s="23" t="str">
        <f>VLOOKUP(MYRANKS_P[[#This Row],[PLAYERID]],PLAYERIDMAP[],COLUMN(PLAYERIDMAP[TEAM]),FALSE)</f>
        <v>PHI</v>
      </c>
      <c r="E103" s="23" t="str">
        <f>VLOOKUP(MYRANKS_P[[#This Row],[PLAYERID]],PLAYERIDMAP[],COLUMN(PLAYERIDMAP[POS]),FALSE)</f>
        <v>P</v>
      </c>
      <c r="F103" s="23">
        <f>VLOOKUP(MYRANKS_P[[#This Row],[PLAYERID]],PLAYERIDMAP[],COLUMN(PLAYERIDMAP[IDFANGRAPHS]),FALSE)</f>
        <v>8536</v>
      </c>
      <c r="G103" s="26">
        <f>VLOOKUP(MYRANKS_P[[#This Row],[IDFANGRAPHS]],STEAMER_P[],COLUMN(STEAMER_P[W]),FALSE)</f>
        <v>3</v>
      </c>
      <c r="H103" s="26">
        <f>VLOOKUP(MYRANKS_P[[#This Row],[IDFANGRAPHS]],STEAMER_P[],COLUMN(STEAMER_P[GS]),FALSE)</f>
        <v>5</v>
      </c>
      <c r="I103" s="26">
        <f>VLOOKUP(MYRANKS_P[[#This Row],[IDFANGRAPHS]],STEAMER_P[],COLUMN(STEAMER_P[SV]),FALSE)</f>
        <v>0</v>
      </c>
      <c r="J103" s="26">
        <f>VLOOKUP(MYRANKS_P[[#This Row],[IDFANGRAPHS]],STEAMER_P[],COLUMN(STEAMER_P[IP]),FALSE)</f>
        <v>54</v>
      </c>
      <c r="K103" s="26">
        <f>VLOOKUP(MYRANKS_P[[#This Row],[IDFANGRAPHS]],STEAMER_P[],COLUMN(STEAMER_P[H]),FALSE)</f>
        <v>56</v>
      </c>
      <c r="L103" s="26">
        <f>VLOOKUP(MYRANKS_P[[#This Row],[IDFANGRAPHS]],STEAMER_P[],COLUMN(STEAMER_P[ER]),FALSE)</f>
        <v>25</v>
      </c>
      <c r="M103" s="26">
        <f>VLOOKUP(MYRANKS_P[[#This Row],[IDFANGRAPHS]],STEAMER_P[],COLUMN(STEAMER_P[HR]),FALSE)</f>
        <v>7</v>
      </c>
      <c r="N103" s="26">
        <f>VLOOKUP(MYRANKS_P[[#This Row],[IDFANGRAPHS]],STEAMER_P[],COLUMN(STEAMER_P[SO]),FALSE)</f>
        <v>37</v>
      </c>
      <c r="O103" s="26">
        <f>VLOOKUP(MYRANKS_P[[#This Row],[IDFANGRAPHS]],STEAMER_P[],COLUMN(STEAMER_P[BB]),FALSE)</f>
        <v>14</v>
      </c>
      <c r="P103" s="26">
        <f>VLOOKUP(MYRANKS_P[[#This Row],[IDFANGRAPHS]],STEAMER_P[],COLUMN(STEAMER_P[FIP]),FALSE)</f>
        <v>4.37</v>
      </c>
      <c r="Q103" s="29">
        <f>MYRANKS_P[[#This Row],[ER]]*9/MYRANKS_P[[#This Row],[IP]]</f>
        <v>4.166666666666667</v>
      </c>
      <c r="R103" s="29">
        <f>(MYRANKS_P[[#This Row],[BB]]+MYRANKS_P[[#This Row],[H]])/MYRANKS_P[[#This Row],[IP]]</f>
        <v>1.2962962962962963</v>
      </c>
    </row>
    <row r="104" spans="1:18" x14ac:dyDescent="0.25">
      <c r="A104" s="21" t="s">
        <v>17653</v>
      </c>
      <c r="B104" s="23" t="str">
        <f>VLOOKUP(MYRANKS_P[[#This Row],[PLAYERID]],PLAYERIDMAP[],COLUMN(PLAYERIDMAP[LASTNAME]),FALSE)</f>
        <v>Cobb</v>
      </c>
      <c r="C104" s="23" t="str">
        <f>VLOOKUP(MYRANKS_P[[#This Row],[PLAYERID]],PLAYERIDMAP[],COLUMN(PLAYERIDMAP[FIRSTNAME]),FALSE)</f>
        <v xml:space="preserve">Alex </v>
      </c>
      <c r="D104" s="23" t="str">
        <f>VLOOKUP(MYRANKS_P[[#This Row],[PLAYERID]],PLAYERIDMAP[],COLUMN(PLAYERIDMAP[TEAM]),FALSE)</f>
        <v>TB</v>
      </c>
      <c r="E104" s="23" t="str">
        <f>VLOOKUP(MYRANKS_P[[#This Row],[PLAYERID]],PLAYERIDMAP[],COLUMN(PLAYERIDMAP[POS]),FALSE)</f>
        <v>P</v>
      </c>
      <c r="F104" s="23">
        <f>VLOOKUP(MYRANKS_P[[#This Row],[PLAYERID]],PLAYERIDMAP[],COLUMN(PLAYERIDMAP[IDFANGRAPHS]),FALSE)</f>
        <v>6562</v>
      </c>
      <c r="G104" s="26">
        <f>VLOOKUP(MYRANKS_P[[#This Row],[IDFANGRAPHS]],STEAMER_P[],COLUMN(STEAMER_P[W]),FALSE)</f>
        <v>9</v>
      </c>
      <c r="H104" s="26">
        <f>VLOOKUP(MYRANKS_P[[#This Row],[IDFANGRAPHS]],STEAMER_P[],COLUMN(STEAMER_P[GS]),FALSE)</f>
        <v>22</v>
      </c>
      <c r="I104" s="26">
        <f>VLOOKUP(MYRANKS_P[[#This Row],[IDFANGRAPHS]],STEAMER_P[],COLUMN(STEAMER_P[SV]),FALSE)</f>
        <v>0</v>
      </c>
      <c r="J104" s="26">
        <f>VLOOKUP(MYRANKS_P[[#This Row],[IDFANGRAPHS]],STEAMER_P[],COLUMN(STEAMER_P[IP]),FALSE)</f>
        <v>135</v>
      </c>
      <c r="K104" s="26">
        <f>VLOOKUP(MYRANKS_P[[#This Row],[IDFANGRAPHS]],STEAMER_P[],COLUMN(STEAMER_P[H]),FALSE)</f>
        <v>135</v>
      </c>
      <c r="L104" s="26">
        <f>VLOOKUP(MYRANKS_P[[#This Row],[IDFANGRAPHS]],STEAMER_P[],COLUMN(STEAMER_P[ER]),FALSE)</f>
        <v>59</v>
      </c>
      <c r="M104" s="26">
        <f>VLOOKUP(MYRANKS_P[[#This Row],[IDFANGRAPHS]],STEAMER_P[],COLUMN(STEAMER_P[HR]),FALSE)</f>
        <v>10</v>
      </c>
      <c r="N104" s="26">
        <f>VLOOKUP(MYRANKS_P[[#This Row],[IDFANGRAPHS]],STEAMER_P[],COLUMN(STEAMER_P[SO]),FALSE)</f>
        <v>99</v>
      </c>
      <c r="O104" s="26">
        <f>VLOOKUP(MYRANKS_P[[#This Row],[IDFANGRAPHS]],STEAMER_P[],COLUMN(STEAMER_P[BB]),FALSE)</f>
        <v>48</v>
      </c>
      <c r="P104" s="26">
        <f>VLOOKUP(MYRANKS_P[[#This Row],[IDFANGRAPHS]],STEAMER_P[],COLUMN(STEAMER_P[FIP]),FALSE)</f>
        <v>3.71</v>
      </c>
      <c r="Q104" s="29">
        <f>MYRANKS_P[[#This Row],[ER]]*9/MYRANKS_P[[#This Row],[IP]]</f>
        <v>3.9333333333333331</v>
      </c>
      <c r="R104" s="29">
        <f>(MYRANKS_P[[#This Row],[BB]]+MYRANKS_P[[#This Row],[H]])/MYRANKS_P[[#This Row],[IP]]</f>
        <v>1.3555555555555556</v>
      </c>
    </row>
    <row r="105" spans="1:18" x14ac:dyDescent="0.25">
      <c r="A105" s="20" t="s">
        <v>17657</v>
      </c>
      <c r="B105" s="23" t="str">
        <f>VLOOKUP(MYRANKS_P[[#This Row],[PLAYERID]],PLAYERIDMAP[],COLUMN(PLAYERIDMAP[LASTNAME]),FALSE)</f>
        <v>Coello</v>
      </c>
      <c r="C105" s="23" t="str">
        <f>VLOOKUP(MYRANKS_P[[#This Row],[PLAYERID]],PLAYERIDMAP[],COLUMN(PLAYERIDMAP[FIRSTNAME]),FALSE)</f>
        <v xml:space="preserve">Robert </v>
      </c>
      <c r="D105" s="23" t="str">
        <f>VLOOKUP(MYRANKS_P[[#This Row],[PLAYERID]],PLAYERIDMAP[],COLUMN(PLAYERIDMAP[TEAM]),FALSE)</f>
        <v>TOR</v>
      </c>
      <c r="E105" s="23" t="str">
        <f>VLOOKUP(MYRANKS_P[[#This Row],[PLAYERID]],PLAYERIDMAP[],COLUMN(PLAYERIDMAP[POS]),FALSE)</f>
        <v>P</v>
      </c>
      <c r="F105" s="23">
        <f>VLOOKUP(MYRANKS_P[[#This Row],[PLAYERID]],PLAYERIDMAP[],COLUMN(PLAYERIDMAP[IDFANGRAPHS]),FALSE)</f>
        <v>1149</v>
      </c>
      <c r="G105" s="26">
        <f>VLOOKUP(MYRANKS_P[[#This Row],[IDFANGRAPHS]],STEAMER_P[],COLUMN(STEAMER_P[W]),FALSE)</f>
        <v>2</v>
      </c>
      <c r="H105" s="26">
        <f>VLOOKUP(MYRANKS_P[[#This Row],[IDFANGRAPHS]],STEAMER_P[],COLUMN(STEAMER_P[GS]),FALSE)</f>
        <v>0</v>
      </c>
      <c r="I105" s="26">
        <f>VLOOKUP(MYRANKS_P[[#This Row],[IDFANGRAPHS]],STEAMER_P[],COLUMN(STEAMER_P[SV]),FALSE)</f>
        <v>0</v>
      </c>
      <c r="J105" s="26">
        <f>VLOOKUP(MYRANKS_P[[#This Row],[IDFANGRAPHS]],STEAMER_P[],COLUMN(STEAMER_P[IP]),FALSE)</f>
        <v>30</v>
      </c>
      <c r="K105" s="26">
        <f>VLOOKUP(MYRANKS_P[[#This Row],[IDFANGRAPHS]],STEAMER_P[],COLUMN(STEAMER_P[H]),FALSE)</f>
        <v>28</v>
      </c>
      <c r="L105" s="26">
        <f>VLOOKUP(MYRANKS_P[[#This Row],[IDFANGRAPHS]],STEAMER_P[],COLUMN(STEAMER_P[ER]),FALSE)</f>
        <v>13</v>
      </c>
      <c r="M105" s="26">
        <f>VLOOKUP(MYRANKS_P[[#This Row],[IDFANGRAPHS]],STEAMER_P[],COLUMN(STEAMER_P[HR]),FALSE)</f>
        <v>4</v>
      </c>
      <c r="N105" s="26">
        <f>VLOOKUP(MYRANKS_P[[#This Row],[IDFANGRAPHS]],STEAMER_P[],COLUMN(STEAMER_P[SO]),FALSE)</f>
        <v>27</v>
      </c>
      <c r="O105" s="26">
        <f>VLOOKUP(MYRANKS_P[[#This Row],[IDFANGRAPHS]],STEAMER_P[],COLUMN(STEAMER_P[BB]),FALSE)</f>
        <v>14</v>
      </c>
      <c r="P105" s="26">
        <f>VLOOKUP(MYRANKS_P[[#This Row],[IDFANGRAPHS]],STEAMER_P[],COLUMN(STEAMER_P[FIP]),FALSE)</f>
        <v>4.28</v>
      </c>
      <c r="Q105" s="29">
        <f>MYRANKS_P[[#This Row],[ER]]*9/MYRANKS_P[[#This Row],[IP]]</f>
        <v>3.9</v>
      </c>
      <c r="R105" s="29">
        <f>(MYRANKS_P[[#This Row],[BB]]+MYRANKS_P[[#This Row],[H]])/MYRANKS_P[[#This Row],[IP]]</f>
        <v>1.4</v>
      </c>
    </row>
    <row r="106" spans="1:18" x14ac:dyDescent="0.25">
      <c r="A106" s="21" t="s">
        <v>17665</v>
      </c>
      <c r="B106" s="23" t="str">
        <f>VLOOKUP(MYRANKS_P[[#This Row],[PLAYERID]],PLAYERIDMAP[],COLUMN(PLAYERIDMAP[LASTNAME]),FALSE)</f>
        <v>Coke</v>
      </c>
      <c r="C106" s="23" t="str">
        <f>VLOOKUP(MYRANKS_P[[#This Row],[PLAYERID]],PLAYERIDMAP[],COLUMN(PLAYERIDMAP[FIRSTNAME]),FALSE)</f>
        <v xml:space="preserve">Phil </v>
      </c>
      <c r="D106" s="23" t="str">
        <f>VLOOKUP(MYRANKS_P[[#This Row],[PLAYERID]],PLAYERIDMAP[],COLUMN(PLAYERIDMAP[TEAM]),FALSE)</f>
        <v>DET</v>
      </c>
      <c r="E106" s="23" t="str">
        <f>VLOOKUP(MYRANKS_P[[#This Row],[PLAYERID]],PLAYERIDMAP[],COLUMN(PLAYERIDMAP[POS]),FALSE)</f>
        <v>P</v>
      </c>
      <c r="F106" s="23">
        <f>VLOOKUP(MYRANKS_P[[#This Row],[PLAYERID]],PLAYERIDMAP[],COLUMN(PLAYERIDMAP[IDFANGRAPHS]),FALSE)</f>
        <v>5535</v>
      </c>
      <c r="G106" s="26">
        <f>VLOOKUP(MYRANKS_P[[#This Row],[IDFANGRAPHS]],STEAMER_P[],COLUMN(STEAMER_P[W]),FALSE)</f>
        <v>2</v>
      </c>
      <c r="H106" s="26">
        <f>VLOOKUP(MYRANKS_P[[#This Row],[IDFANGRAPHS]],STEAMER_P[],COLUMN(STEAMER_P[GS]),FALSE)</f>
        <v>0</v>
      </c>
      <c r="I106" s="26">
        <f>VLOOKUP(MYRANKS_P[[#This Row],[IDFANGRAPHS]],STEAMER_P[],COLUMN(STEAMER_P[SV]),FALSE)</f>
        <v>6</v>
      </c>
      <c r="J106" s="26">
        <f>VLOOKUP(MYRANKS_P[[#This Row],[IDFANGRAPHS]],STEAMER_P[],COLUMN(STEAMER_P[IP]),FALSE)</f>
        <v>37</v>
      </c>
      <c r="K106" s="26">
        <f>VLOOKUP(MYRANKS_P[[#This Row],[IDFANGRAPHS]],STEAMER_P[],COLUMN(STEAMER_P[H]),FALSE)</f>
        <v>36</v>
      </c>
      <c r="L106" s="26">
        <f>VLOOKUP(MYRANKS_P[[#This Row],[IDFANGRAPHS]],STEAMER_P[],COLUMN(STEAMER_P[ER]),FALSE)</f>
        <v>15</v>
      </c>
      <c r="M106" s="26">
        <f>VLOOKUP(MYRANKS_P[[#This Row],[IDFANGRAPHS]],STEAMER_P[],COLUMN(STEAMER_P[HR]),FALSE)</f>
        <v>4</v>
      </c>
      <c r="N106" s="26">
        <f>VLOOKUP(MYRANKS_P[[#This Row],[IDFANGRAPHS]],STEAMER_P[],COLUMN(STEAMER_P[SO]),FALSE)</f>
        <v>31</v>
      </c>
      <c r="O106" s="26">
        <f>VLOOKUP(MYRANKS_P[[#This Row],[IDFANGRAPHS]],STEAMER_P[],COLUMN(STEAMER_P[BB]),FALSE)</f>
        <v>13</v>
      </c>
      <c r="P106" s="26">
        <f>VLOOKUP(MYRANKS_P[[#This Row],[IDFANGRAPHS]],STEAMER_P[],COLUMN(STEAMER_P[FIP]),FALSE)</f>
        <v>3.96</v>
      </c>
      <c r="Q106" s="29">
        <f>MYRANKS_P[[#This Row],[ER]]*9/MYRANKS_P[[#This Row],[IP]]</f>
        <v>3.6486486486486487</v>
      </c>
      <c r="R106" s="29">
        <f>(MYRANKS_P[[#This Row],[BB]]+MYRANKS_P[[#This Row],[H]])/MYRANKS_P[[#This Row],[IP]]</f>
        <v>1.3243243243243243</v>
      </c>
    </row>
    <row r="107" spans="1:18" x14ac:dyDescent="0.25">
      <c r="A107" s="20" t="s">
        <v>17671</v>
      </c>
      <c r="B107" s="23" t="str">
        <f>VLOOKUP(MYRANKS_P[[#This Row],[PLAYERID]],PLAYERIDMAP[],COLUMN(PLAYERIDMAP[LASTNAME]),FALSE)</f>
        <v>Coleman</v>
      </c>
      <c r="C107" s="23" t="str">
        <f>VLOOKUP(MYRANKS_P[[#This Row],[PLAYERID]],PLAYERIDMAP[],COLUMN(PLAYERIDMAP[FIRSTNAME]),FALSE)</f>
        <v xml:space="preserve">Louis </v>
      </c>
      <c r="D107" s="23" t="str">
        <f>VLOOKUP(MYRANKS_P[[#This Row],[PLAYERID]],PLAYERIDMAP[],COLUMN(PLAYERIDMAP[TEAM]),FALSE)</f>
        <v>KC</v>
      </c>
      <c r="E107" s="23" t="str">
        <f>VLOOKUP(MYRANKS_P[[#This Row],[PLAYERID]],PLAYERIDMAP[],COLUMN(PLAYERIDMAP[POS]),FALSE)</f>
        <v>P</v>
      </c>
      <c r="F107" s="23">
        <f>VLOOKUP(MYRANKS_P[[#This Row],[PLAYERID]],PLAYERIDMAP[],COLUMN(PLAYERIDMAP[IDFANGRAPHS]),FALSE)</f>
        <v>9720</v>
      </c>
      <c r="G107" s="26">
        <f>VLOOKUP(MYRANKS_P[[#This Row],[IDFANGRAPHS]],STEAMER_P[],COLUMN(STEAMER_P[W]),FALSE)</f>
        <v>2</v>
      </c>
      <c r="H107" s="26">
        <f>VLOOKUP(MYRANKS_P[[#This Row],[IDFANGRAPHS]],STEAMER_P[],COLUMN(STEAMER_P[GS]),FALSE)</f>
        <v>0</v>
      </c>
      <c r="I107" s="26">
        <f>VLOOKUP(MYRANKS_P[[#This Row],[IDFANGRAPHS]],STEAMER_P[],COLUMN(STEAMER_P[SV]),FALSE)</f>
        <v>0</v>
      </c>
      <c r="J107" s="26">
        <f>VLOOKUP(MYRANKS_P[[#This Row],[IDFANGRAPHS]],STEAMER_P[],COLUMN(STEAMER_P[IP]),FALSE)</f>
        <v>33</v>
      </c>
      <c r="K107" s="26">
        <f>VLOOKUP(MYRANKS_P[[#This Row],[IDFANGRAPHS]],STEAMER_P[],COLUMN(STEAMER_P[H]),FALSE)</f>
        <v>29</v>
      </c>
      <c r="L107" s="26">
        <f>VLOOKUP(MYRANKS_P[[#This Row],[IDFANGRAPHS]],STEAMER_P[],COLUMN(STEAMER_P[ER]),FALSE)</f>
        <v>13</v>
      </c>
      <c r="M107" s="26">
        <f>VLOOKUP(MYRANKS_P[[#This Row],[IDFANGRAPHS]],STEAMER_P[],COLUMN(STEAMER_P[HR]),FALSE)</f>
        <v>4</v>
      </c>
      <c r="N107" s="26">
        <f>VLOOKUP(MYRANKS_P[[#This Row],[IDFANGRAPHS]],STEAMER_P[],COLUMN(STEAMER_P[SO]),FALSE)</f>
        <v>33</v>
      </c>
      <c r="O107" s="26">
        <f>VLOOKUP(MYRANKS_P[[#This Row],[IDFANGRAPHS]],STEAMER_P[],COLUMN(STEAMER_P[BB]),FALSE)</f>
        <v>15</v>
      </c>
      <c r="P107" s="26">
        <f>VLOOKUP(MYRANKS_P[[#This Row],[IDFANGRAPHS]],STEAMER_P[],COLUMN(STEAMER_P[FIP]),FALSE)</f>
        <v>4.16</v>
      </c>
      <c r="Q107" s="29">
        <f>MYRANKS_P[[#This Row],[ER]]*9/MYRANKS_P[[#This Row],[IP]]</f>
        <v>3.5454545454545454</v>
      </c>
      <c r="R107" s="29">
        <f>(MYRANKS_P[[#This Row],[BB]]+MYRANKS_P[[#This Row],[H]])/MYRANKS_P[[#This Row],[IP]]</f>
        <v>1.3333333333333333</v>
      </c>
    </row>
    <row r="108" spans="1:18" x14ac:dyDescent="0.25">
      <c r="A108" s="21" t="s">
        <v>17675</v>
      </c>
      <c r="B108" s="23" t="str">
        <f>VLOOKUP(MYRANKS_P[[#This Row],[PLAYERID]],PLAYERIDMAP[],COLUMN(PLAYERIDMAP[LASTNAME]),FALSE)</f>
        <v>Collins</v>
      </c>
      <c r="C108" s="23" t="str">
        <f>VLOOKUP(MYRANKS_P[[#This Row],[PLAYERID]],PLAYERIDMAP[],COLUMN(PLAYERIDMAP[FIRSTNAME]),FALSE)</f>
        <v xml:space="preserve">Tim </v>
      </c>
      <c r="D108" s="23" t="str">
        <f>VLOOKUP(MYRANKS_P[[#This Row],[PLAYERID]],PLAYERIDMAP[],COLUMN(PLAYERIDMAP[TEAM]),FALSE)</f>
        <v>KC</v>
      </c>
      <c r="E108" s="23" t="str">
        <f>VLOOKUP(MYRANKS_P[[#This Row],[PLAYERID]],PLAYERIDMAP[],COLUMN(PLAYERIDMAP[POS]),FALSE)</f>
        <v>P</v>
      </c>
      <c r="F108" s="23">
        <f>VLOOKUP(MYRANKS_P[[#This Row],[PLAYERID]],PLAYERIDMAP[],COLUMN(PLAYERIDMAP[IDFANGRAPHS]),FALSE)</f>
        <v>3164</v>
      </c>
      <c r="G108" s="26">
        <f>VLOOKUP(MYRANKS_P[[#This Row],[IDFANGRAPHS]],STEAMER_P[],COLUMN(STEAMER_P[W]),FALSE)</f>
        <v>4</v>
      </c>
      <c r="H108" s="26">
        <f>VLOOKUP(MYRANKS_P[[#This Row],[IDFANGRAPHS]],STEAMER_P[],COLUMN(STEAMER_P[GS]),FALSE)</f>
        <v>0</v>
      </c>
      <c r="I108" s="26">
        <f>VLOOKUP(MYRANKS_P[[#This Row],[IDFANGRAPHS]],STEAMER_P[],COLUMN(STEAMER_P[SV]),FALSE)</f>
        <v>0</v>
      </c>
      <c r="J108" s="26">
        <f>VLOOKUP(MYRANKS_P[[#This Row],[IDFANGRAPHS]],STEAMER_P[],COLUMN(STEAMER_P[IP]),FALSE)</f>
        <v>60</v>
      </c>
      <c r="K108" s="26">
        <f>VLOOKUP(MYRANKS_P[[#This Row],[IDFANGRAPHS]],STEAMER_P[],COLUMN(STEAMER_P[H]),FALSE)</f>
        <v>50</v>
      </c>
      <c r="L108" s="26">
        <f>VLOOKUP(MYRANKS_P[[#This Row],[IDFANGRAPHS]],STEAMER_P[],COLUMN(STEAMER_P[ER]),FALSE)</f>
        <v>23</v>
      </c>
      <c r="M108" s="26">
        <f>VLOOKUP(MYRANKS_P[[#This Row],[IDFANGRAPHS]],STEAMER_P[],COLUMN(STEAMER_P[HR]),FALSE)</f>
        <v>6</v>
      </c>
      <c r="N108" s="26">
        <f>VLOOKUP(MYRANKS_P[[#This Row],[IDFANGRAPHS]],STEAMER_P[],COLUMN(STEAMER_P[SO]),FALSE)</f>
        <v>68</v>
      </c>
      <c r="O108" s="26">
        <f>VLOOKUP(MYRANKS_P[[#This Row],[IDFANGRAPHS]],STEAMER_P[],COLUMN(STEAMER_P[BB]),FALSE)</f>
        <v>32</v>
      </c>
      <c r="P108" s="26">
        <f>VLOOKUP(MYRANKS_P[[#This Row],[IDFANGRAPHS]],STEAMER_P[],COLUMN(STEAMER_P[FIP]),FALSE)</f>
        <v>3.66</v>
      </c>
      <c r="Q108" s="29">
        <f>MYRANKS_P[[#This Row],[ER]]*9/MYRANKS_P[[#This Row],[IP]]</f>
        <v>3.45</v>
      </c>
      <c r="R108" s="29">
        <f>(MYRANKS_P[[#This Row],[BB]]+MYRANKS_P[[#This Row],[H]])/MYRANKS_P[[#This Row],[IP]]</f>
        <v>1.3666666666666667</v>
      </c>
    </row>
    <row r="109" spans="1:18" x14ac:dyDescent="0.25">
      <c r="A109" s="20" t="s">
        <v>17679</v>
      </c>
      <c r="B109" s="23" t="str">
        <f>VLOOKUP(MYRANKS_P[[#This Row],[PLAYERID]],PLAYERIDMAP[],COLUMN(PLAYERIDMAP[LASTNAME]),FALSE)</f>
        <v>Collmenter</v>
      </c>
      <c r="C109" s="23" t="str">
        <f>VLOOKUP(MYRANKS_P[[#This Row],[PLAYERID]],PLAYERIDMAP[],COLUMN(PLAYERIDMAP[FIRSTNAME]),FALSE)</f>
        <v xml:space="preserve">Josh </v>
      </c>
      <c r="D109" s="23" t="str">
        <f>VLOOKUP(MYRANKS_P[[#This Row],[PLAYERID]],PLAYERIDMAP[],COLUMN(PLAYERIDMAP[TEAM]),FALSE)</f>
        <v>ARI</v>
      </c>
      <c r="E109" s="23" t="str">
        <f>VLOOKUP(MYRANKS_P[[#This Row],[PLAYERID]],PLAYERIDMAP[],COLUMN(PLAYERIDMAP[POS]),FALSE)</f>
        <v>P</v>
      </c>
      <c r="F109" s="23">
        <f>VLOOKUP(MYRANKS_P[[#This Row],[PLAYERID]],PLAYERIDMAP[],COLUMN(PLAYERIDMAP[IDFANGRAPHS]),FALSE)</f>
        <v>7312</v>
      </c>
      <c r="G109" s="26">
        <f>VLOOKUP(MYRANKS_P[[#This Row],[IDFANGRAPHS]],STEAMER_P[],COLUMN(STEAMER_P[W]),FALSE)</f>
        <v>5</v>
      </c>
      <c r="H109" s="26">
        <f>VLOOKUP(MYRANKS_P[[#This Row],[IDFANGRAPHS]],STEAMER_P[],COLUMN(STEAMER_P[GS]),FALSE)</f>
        <v>6</v>
      </c>
      <c r="I109" s="26">
        <f>VLOOKUP(MYRANKS_P[[#This Row],[IDFANGRAPHS]],STEAMER_P[],COLUMN(STEAMER_P[SV]),FALSE)</f>
        <v>0</v>
      </c>
      <c r="J109" s="26">
        <f>VLOOKUP(MYRANKS_P[[#This Row],[IDFANGRAPHS]],STEAMER_P[],COLUMN(STEAMER_P[IP]),FALSE)</f>
        <v>93</v>
      </c>
      <c r="K109" s="26">
        <f>VLOOKUP(MYRANKS_P[[#This Row],[IDFANGRAPHS]],STEAMER_P[],COLUMN(STEAMER_P[H]),FALSE)</f>
        <v>95</v>
      </c>
      <c r="L109" s="26">
        <f>VLOOKUP(MYRANKS_P[[#This Row],[IDFANGRAPHS]],STEAMER_P[],COLUMN(STEAMER_P[ER]),FALSE)</f>
        <v>42</v>
      </c>
      <c r="M109" s="26">
        <f>VLOOKUP(MYRANKS_P[[#This Row],[IDFANGRAPHS]],STEAMER_P[],COLUMN(STEAMER_P[HR]),FALSE)</f>
        <v>13</v>
      </c>
      <c r="N109" s="26">
        <f>VLOOKUP(MYRANKS_P[[#This Row],[IDFANGRAPHS]],STEAMER_P[],COLUMN(STEAMER_P[SO]),FALSE)</f>
        <v>70</v>
      </c>
      <c r="O109" s="26">
        <f>VLOOKUP(MYRANKS_P[[#This Row],[IDFANGRAPHS]],STEAMER_P[],COLUMN(STEAMER_P[BB]),FALSE)</f>
        <v>26</v>
      </c>
      <c r="P109" s="26">
        <f>VLOOKUP(MYRANKS_P[[#This Row],[IDFANGRAPHS]],STEAMER_P[],COLUMN(STEAMER_P[FIP]),FALSE)</f>
        <v>4.26</v>
      </c>
      <c r="Q109" s="29">
        <f>MYRANKS_P[[#This Row],[ER]]*9/MYRANKS_P[[#This Row],[IP]]</f>
        <v>4.064516129032258</v>
      </c>
      <c r="R109" s="29">
        <f>(MYRANKS_P[[#This Row],[BB]]+MYRANKS_P[[#This Row],[H]])/MYRANKS_P[[#This Row],[IP]]</f>
        <v>1.3010752688172043</v>
      </c>
    </row>
    <row r="110" spans="1:18" x14ac:dyDescent="0.25">
      <c r="A110" s="21" t="s">
        <v>17683</v>
      </c>
      <c r="B110" s="23" t="str">
        <f>VLOOKUP(MYRANKS_P[[#This Row],[PLAYERID]],PLAYERIDMAP[],COLUMN(PLAYERIDMAP[LASTNAME]),FALSE)</f>
        <v>Colon</v>
      </c>
      <c r="C110" s="23" t="str">
        <f>VLOOKUP(MYRANKS_P[[#This Row],[PLAYERID]],PLAYERIDMAP[],COLUMN(PLAYERIDMAP[FIRSTNAME]),FALSE)</f>
        <v xml:space="preserve">Bartolo </v>
      </c>
      <c r="D110" s="23" t="str">
        <f>VLOOKUP(MYRANKS_P[[#This Row],[PLAYERID]],PLAYERIDMAP[],COLUMN(PLAYERIDMAP[TEAM]),FALSE)</f>
        <v>OAK</v>
      </c>
      <c r="E110" s="23" t="str">
        <f>VLOOKUP(MYRANKS_P[[#This Row],[PLAYERID]],PLAYERIDMAP[],COLUMN(PLAYERIDMAP[POS]),FALSE)</f>
        <v>P</v>
      </c>
      <c r="F110" s="23">
        <f>VLOOKUP(MYRANKS_P[[#This Row],[PLAYERID]],PLAYERIDMAP[],COLUMN(PLAYERIDMAP[IDFANGRAPHS]),FALSE)</f>
        <v>375</v>
      </c>
      <c r="G110" s="26">
        <f>VLOOKUP(MYRANKS_P[[#This Row],[IDFANGRAPHS]],STEAMER_P[],COLUMN(STEAMER_P[W]),FALSE)</f>
        <v>6</v>
      </c>
      <c r="H110" s="26">
        <f>VLOOKUP(MYRANKS_P[[#This Row],[IDFANGRAPHS]],STEAMER_P[],COLUMN(STEAMER_P[GS]),FALSE)</f>
        <v>17</v>
      </c>
      <c r="I110" s="26">
        <f>VLOOKUP(MYRANKS_P[[#This Row],[IDFANGRAPHS]],STEAMER_P[],COLUMN(STEAMER_P[SV]),FALSE)</f>
        <v>0</v>
      </c>
      <c r="J110" s="26">
        <f>VLOOKUP(MYRANKS_P[[#This Row],[IDFANGRAPHS]],STEAMER_P[],COLUMN(STEAMER_P[IP]),FALSE)</f>
        <v>100</v>
      </c>
      <c r="K110" s="26">
        <f>VLOOKUP(MYRANKS_P[[#This Row],[IDFANGRAPHS]],STEAMER_P[],COLUMN(STEAMER_P[H]),FALSE)</f>
        <v>106</v>
      </c>
      <c r="L110" s="26">
        <f>VLOOKUP(MYRANKS_P[[#This Row],[IDFANGRAPHS]],STEAMER_P[],COLUMN(STEAMER_P[ER]),FALSE)</f>
        <v>47</v>
      </c>
      <c r="M110" s="26">
        <f>VLOOKUP(MYRANKS_P[[#This Row],[IDFANGRAPHS]],STEAMER_P[],COLUMN(STEAMER_P[HR]),FALSE)</f>
        <v>11</v>
      </c>
      <c r="N110" s="26">
        <f>VLOOKUP(MYRANKS_P[[#This Row],[IDFANGRAPHS]],STEAMER_P[],COLUMN(STEAMER_P[SO]),FALSE)</f>
        <v>61</v>
      </c>
      <c r="O110" s="26">
        <f>VLOOKUP(MYRANKS_P[[#This Row],[IDFANGRAPHS]],STEAMER_P[],COLUMN(STEAMER_P[BB]),FALSE)</f>
        <v>24</v>
      </c>
      <c r="P110" s="26">
        <f>VLOOKUP(MYRANKS_P[[#This Row],[IDFANGRAPHS]],STEAMER_P[],COLUMN(STEAMER_P[FIP]),FALSE)</f>
        <v>4.01</v>
      </c>
      <c r="Q110" s="29">
        <f>MYRANKS_P[[#This Row],[ER]]*9/MYRANKS_P[[#This Row],[IP]]</f>
        <v>4.2300000000000004</v>
      </c>
      <c r="R110" s="29">
        <f>(MYRANKS_P[[#This Row],[BB]]+MYRANKS_P[[#This Row],[H]])/MYRANKS_P[[#This Row],[IP]]</f>
        <v>1.3</v>
      </c>
    </row>
    <row r="111" spans="1:18" x14ac:dyDescent="0.25">
      <c r="A111" s="20" t="s">
        <v>17697</v>
      </c>
      <c r="B111" s="23" t="str">
        <f>VLOOKUP(MYRANKS_P[[#This Row],[PLAYERID]],PLAYERIDMAP[],COLUMN(PLAYERIDMAP[LASTNAME]),FALSE)</f>
        <v>Cook</v>
      </c>
      <c r="C111" s="23" t="str">
        <f>VLOOKUP(MYRANKS_P[[#This Row],[PLAYERID]],PLAYERIDMAP[],COLUMN(PLAYERIDMAP[FIRSTNAME]),FALSE)</f>
        <v xml:space="preserve">Aaron </v>
      </c>
      <c r="D111" s="23" t="str">
        <f>VLOOKUP(MYRANKS_P[[#This Row],[PLAYERID]],PLAYERIDMAP[],COLUMN(PLAYERIDMAP[TEAM]),FALSE)</f>
        <v>BOS</v>
      </c>
      <c r="E111" s="23" t="str">
        <f>VLOOKUP(MYRANKS_P[[#This Row],[PLAYERID]],PLAYERIDMAP[],COLUMN(PLAYERIDMAP[POS]),FALSE)</f>
        <v>P</v>
      </c>
      <c r="F111" s="23">
        <f>VLOOKUP(MYRANKS_P[[#This Row],[PLAYERID]],PLAYERIDMAP[],COLUMN(PLAYERIDMAP[IDFANGRAPHS]),FALSE)</f>
        <v>1571</v>
      </c>
      <c r="G111" s="26">
        <f>VLOOKUP(MYRANKS_P[[#This Row],[IDFANGRAPHS]],STEAMER_P[],COLUMN(STEAMER_P[W]),FALSE)</f>
        <v>3</v>
      </c>
      <c r="H111" s="26">
        <f>VLOOKUP(MYRANKS_P[[#This Row],[IDFANGRAPHS]],STEAMER_P[],COLUMN(STEAMER_P[GS]),FALSE)</f>
        <v>10</v>
      </c>
      <c r="I111" s="26">
        <f>VLOOKUP(MYRANKS_P[[#This Row],[IDFANGRAPHS]],STEAMER_P[],COLUMN(STEAMER_P[SV]),FALSE)</f>
        <v>0</v>
      </c>
      <c r="J111" s="26">
        <f>VLOOKUP(MYRANKS_P[[#This Row],[IDFANGRAPHS]],STEAMER_P[],COLUMN(STEAMER_P[IP]),FALSE)</f>
        <v>54</v>
      </c>
      <c r="K111" s="26">
        <f>VLOOKUP(MYRANKS_P[[#This Row],[IDFANGRAPHS]],STEAMER_P[],COLUMN(STEAMER_P[H]),FALSE)</f>
        <v>62</v>
      </c>
      <c r="L111" s="26">
        <f>VLOOKUP(MYRANKS_P[[#This Row],[IDFANGRAPHS]],STEAMER_P[],COLUMN(STEAMER_P[ER]),FALSE)</f>
        <v>28</v>
      </c>
      <c r="M111" s="26">
        <f>VLOOKUP(MYRANKS_P[[#This Row],[IDFANGRAPHS]],STEAMER_P[],COLUMN(STEAMER_P[HR]),FALSE)</f>
        <v>4</v>
      </c>
      <c r="N111" s="26">
        <f>VLOOKUP(MYRANKS_P[[#This Row],[IDFANGRAPHS]],STEAMER_P[],COLUMN(STEAMER_P[SO]),FALSE)</f>
        <v>21</v>
      </c>
      <c r="O111" s="26">
        <f>VLOOKUP(MYRANKS_P[[#This Row],[IDFANGRAPHS]],STEAMER_P[],COLUMN(STEAMER_P[BB]),FALSE)</f>
        <v>18</v>
      </c>
      <c r="P111" s="26">
        <f>VLOOKUP(MYRANKS_P[[#This Row],[IDFANGRAPHS]],STEAMER_P[],COLUMN(STEAMER_P[FIP]),FALSE)</f>
        <v>4.34</v>
      </c>
      <c r="Q111" s="29">
        <f>MYRANKS_P[[#This Row],[ER]]*9/MYRANKS_P[[#This Row],[IP]]</f>
        <v>4.666666666666667</v>
      </c>
      <c r="R111" s="29">
        <f>(MYRANKS_P[[#This Row],[BB]]+MYRANKS_P[[#This Row],[H]])/MYRANKS_P[[#This Row],[IP]]</f>
        <v>1.4814814814814814</v>
      </c>
    </row>
    <row r="112" spans="1:18" x14ac:dyDescent="0.25">
      <c r="A112" s="21" t="s">
        <v>17701</v>
      </c>
      <c r="B112" s="23" t="str">
        <f>VLOOKUP(MYRANKS_P[[#This Row],[PLAYERID]],PLAYERIDMAP[],COLUMN(PLAYERIDMAP[LASTNAME]),FALSE)</f>
        <v>Cook</v>
      </c>
      <c r="C112" s="23" t="str">
        <f>VLOOKUP(MYRANKS_P[[#This Row],[PLAYERID]],PLAYERIDMAP[],COLUMN(PLAYERIDMAP[FIRSTNAME]),FALSE)</f>
        <v xml:space="preserve">Ryan </v>
      </c>
      <c r="D112" s="23" t="str">
        <f>VLOOKUP(MYRANKS_P[[#This Row],[PLAYERID]],PLAYERIDMAP[],COLUMN(PLAYERIDMAP[TEAM]),FALSE)</f>
        <v>OAK</v>
      </c>
      <c r="E112" s="23" t="str">
        <f>VLOOKUP(MYRANKS_P[[#This Row],[PLAYERID]],PLAYERIDMAP[],COLUMN(PLAYERIDMAP[POS]),FALSE)</f>
        <v>P</v>
      </c>
      <c r="F112" s="23">
        <f>VLOOKUP(MYRANKS_P[[#This Row],[PLAYERID]],PLAYERIDMAP[],COLUMN(PLAYERIDMAP[IDFANGRAPHS]),FALSE)</f>
        <v>8855</v>
      </c>
      <c r="G112" s="26">
        <f>VLOOKUP(MYRANKS_P[[#This Row],[IDFANGRAPHS]],STEAMER_P[],COLUMN(STEAMER_P[W]),FALSE)</f>
        <v>4</v>
      </c>
      <c r="H112" s="26">
        <f>VLOOKUP(MYRANKS_P[[#This Row],[IDFANGRAPHS]],STEAMER_P[],COLUMN(STEAMER_P[GS]),FALSE)</f>
        <v>1</v>
      </c>
      <c r="I112" s="26">
        <f>VLOOKUP(MYRANKS_P[[#This Row],[IDFANGRAPHS]],STEAMER_P[],COLUMN(STEAMER_P[SV]),FALSE)</f>
        <v>5</v>
      </c>
      <c r="J112" s="26">
        <f>VLOOKUP(MYRANKS_P[[#This Row],[IDFANGRAPHS]],STEAMER_P[],COLUMN(STEAMER_P[IP]),FALSE)</f>
        <v>64</v>
      </c>
      <c r="K112" s="26">
        <f>VLOOKUP(MYRANKS_P[[#This Row],[IDFANGRAPHS]],STEAMER_P[],COLUMN(STEAMER_P[H]),FALSE)</f>
        <v>57</v>
      </c>
      <c r="L112" s="26">
        <f>VLOOKUP(MYRANKS_P[[#This Row],[IDFANGRAPHS]],STEAMER_P[],COLUMN(STEAMER_P[ER]),FALSE)</f>
        <v>25</v>
      </c>
      <c r="M112" s="26">
        <f>VLOOKUP(MYRANKS_P[[#This Row],[IDFANGRAPHS]],STEAMER_P[],COLUMN(STEAMER_P[HR]),FALSE)</f>
        <v>6</v>
      </c>
      <c r="N112" s="26">
        <f>VLOOKUP(MYRANKS_P[[#This Row],[IDFANGRAPHS]],STEAMER_P[],COLUMN(STEAMER_P[SO]),FALSE)</f>
        <v>61</v>
      </c>
      <c r="O112" s="26">
        <f>VLOOKUP(MYRANKS_P[[#This Row],[IDFANGRAPHS]],STEAMER_P[],COLUMN(STEAMER_P[BB]),FALSE)</f>
        <v>28</v>
      </c>
      <c r="P112" s="26">
        <f>VLOOKUP(MYRANKS_P[[#This Row],[IDFANGRAPHS]],STEAMER_P[],COLUMN(STEAMER_P[FIP]),FALSE)</f>
        <v>3.81</v>
      </c>
      <c r="Q112" s="29">
        <f>MYRANKS_P[[#This Row],[ER]]*9/MYRANKS_P[[#This Row],[IP]]</f>
        <v>3.515625</v>
      </c>
      <c r="R112" s="29">
        <f>(MYRANKS_P[[#This Row],[BB]]+MYRANKS_P[[#This Row],[H]])/MYRANKS_P[[#This Row],[IP]]</f>
        <v>1.328125</v>
      </c>
    </row>
    <row r="113" spans="1:18" x14ac:dyDescent="0.25">
      <c r="A113" s="20" t="s">
        <v>17707</v>
      </c>
      <c r="B113" s="23" t="str">
        <f>VLOOKUP(MYRANKS_P[[#This Row],[PLAYERID]],PLAYERIDMAP[],COLUMN(PLAYERIDMAP[LASTNAME]),FALSE)</f>
        <v>Corbin</v>
      </c>
      <c r="C113" s="23" t="str">
        <f>VLOOKUP(MYRANKS_P[[#This Row],[PLAYERID]],PLAYERIDMAP[],COLUMN(PLAYERIDMAP[FIRSTNAME]),FALSE)</f>
        <v xml:space="preserve">Patrick </v>
      </c>
      <c r="D113" s="23" t="str">
        <f>VLOOKUP(MYRANKS_P[[#This Row],[PLAYERID]],PLAYERIDMAP[],COLUMN(PLAYERIDMAP[TEAM]),FALSE)</f>
        <v>ARI</v>
      </c>
      <c r="E113" s="23" t="str">
        <f>VLOOKUP(MYRANKS_P[[#This Row],[PLAYERID]],PLAYERIDMAP[],COLUMN(PLAYERIDMAP[POS]),FALSE)</f>
        <v>P</v>
      </c>
      <c r="F113" s="23">
        <f>VLOOKUP(MYRANKS_P[[#This Row],[PLAYERID]],PLAYERIDMAP[],COLUMN(PLAYERIDMAP[IDFANGRAPHS]),FALSE)</f>
        <v>9323</v>
      </c>
      <c r="G113" s="26">
        <f>VLOOKUP(MYRANKS_P[[#This Row],[IDFANGRAPHS]],STEAMER_P[],COLUMN(STEAMER_P[W]),FALSE)</f>
        <v>8</v>
      </c>
      <c r="H113" s="26">
        <f>VLOOKUP(MYRANKS_P[[#This Row],[IDFANGRAPHS]],STEAMER_P[],COLUMN(STEAMER_P[GS]),FALSE)</f>
        <v>19</v>
      </c>
      <c r="I113" s="26">
        <f>VLOOKUP(MYRANKS_P[[#This Row],[IDFANGRAPHS]],STEAMER_P[],COLUMN(STEAMER_P[SV]),FALSE)</f>
        <v>0</v>
      </c>
      <c r="J113" s="26">
        <f>VLOOKUP(MYRANKS_P[[#This Row],[IDFANGRAPHS]],STEAMER_P[],COLUMN(STEAMER_P[IP]),FALSE)</f>
        <v>120</v>
      </c>
      <c r="K113" s="26">
        <f>VLOOKUP(MYRANKS_P[[#This Row],[IDFANGRAPHS]],STEAMER_P[],COLUMN(STEAMER_P[H]),FALSE)</f>
        <v>120</v>
      </c>
      <c r="L113" s="26">
        <f>VLOOKUP(MYRANKS_P[[#This Row],[IDFANGRAPHS]],STEAMER_P[],COLUMN(STEAMER_P[ER]),FALSE)</f>
        <v>54</v>
      </c>
      <c r="M113" s="26">
        <f>VLOOKUP(MYRANKS_P[[#This Row],[IDFANGRAPHS]],STEAMER_P[],COLUMN(STEAMER_P[HR]),FALSE)</f>
        <v>12</v>
      </c>
      <c r="N113" s="26">
        <f>VLOOKUP(MYRANKS_P[[#This Row],[IDFANGRAPHS]],STEAMER_P[],COLUMN(STEAMER_P[SO]),FALSE)</f>
        <v>93</v>
      </c>
      <c r="O113" s="26">
        <f>VLOOKUP(MYRANKS_P[[#This Row],[IDFANGRAPHS]],STEAMER_P[],COLUMN(STEAMER_P[BB]),FALSE)</f>
        <v>39</v>
      </c>
      <c r="P113" s="26">
        <f>VLOOKUP(MYRANKS_P[[#This Row],[IDFANGRAPHS]],STEAMER_P[],COLUMN(STEAMER_P[FIP]),FALSE)</f>
        <v>3.88</v>
      </c>
      <c r="Q113" s="29">
        <f>MYRANKS_P[[#This Row],[ER]]*9/MYRANKS_P[[#This Row],[IP]]</f>
        <v>4.05</v>
      </c>
      <c r="R113" s="29">
        <f>(MYRANKS_P[[#This Row],[BB]]+MYRANKS_P[[#This Row],[H]])/MYRANKS_P[[#This Row],[IP]]</f>
        <v>1.325</v>
      </c>
    </row>
    <row r="114" spans="1:18" x14ac:dyDescent="0.25">
      <c r="A114" s="21" t="s">
        <v>17713</v>
      </c>
      <c r="B114" s="23" t="str">
        <f>VLOOKUP(MYRANKS_P[[#This Row],[PLAYERID]],PLAYERIDMAP[],COLUMN(PLAYERIDMAP[LASTNAME]),FALSE)</f>
        <v>Correia</v>
      </c>
      <c r="C114" s="23" t="str">
        <f>VLOOKUP(MYRANKS_P[[#This Row],[PLAYERID]],PLAYERIDMAP[],COLUMN(PLAYERIDMAP[FIRSTNAME]),FALSE)</f>
        <v xml:space="preserve">Kevin </v>
      </c>
      <c r="D114" s="23" t="str">
        <f>VLOOKUP(MYRANKS_P[[#This Row],[PLAYERID]],PLAYERIDMAP[],COLUMN(PLAYERIDMAP[TEAM]),FALSE)</f>
        <v>MIN</v>
      </c>
      <c r="E114" s="23" t="str">
        <f>VLOOKUP(MYRANKS_P[[#This Row],[PLAYERID]],PLAYERIDMAP[],COLUMN(PLAYERIDMAP[POS]),FALSE)</f>
        <v>P</v>
      </c>
      <c r="F114" s="23">
        <f>VLOOKUP(MYRANKS_P[[#This Row],[PLAYERID]],PLAYERIDMAP[],COLUMN(PLAYERIDMAP[IDFANGRAPHS]),FALSE)</f>
        <v>1767</v>
      </c>
      <c r="G114" s="26">
        <f>VLOOKUP(MYRANKS_P[[#This Row],[IDFANGRAPHS]],STEAMER_P[],COLUMN(STEAMER_P[W]),FALSE)</f>
        <v>7</v>
      </c>
      <c r="H114" s="26">
        <f>VLOOKUP(MYRANKS_P[[#This Row],[IDFANGRAPHS]],STEAMER_P[],COLUMN(STEAMER_P[GS]),FALSE)</f>
        <v>22</v>
      </c>
      <c r="I114" s="26">
        <f>VLOOKUP(MYRANKS_P[[#This Row],[IDFANGRAPHS]],STEAMER_P[],COLUMN(STEAMER_P[SV]),FALSE)</f>
        <v>0</v>
      </c>
      <c r="J114" s="26">
        <f>VLOOKUP(MYRANKS_P[[#This Row],[IDFANGRAPHS]],STEAMER_P[],COLUMN(STEAMER_P[IP]),FALSE)</f>
        <v>131</v>
      </c>
      <c r="K114" s="26">
        <f>VLOOKUP(MYRANKS_P[[#This Row],[IDFANGRAPHS]],STEAMER_P[],COLUMN(STEAMER_P[H]),FALSE)</f>
        <v>146</v>
      </c>
      <c r="L114" s="26">
        <f>VLOOKUP(MYRANKS_P[[#This Row],[IDFANGRAPHS]],STEAMER_P[],COLUMN(STEAMER_P[ER]),FALSE)</f>
        <v>70</v>
      </c>
      <c r="M114" s="26">
        <f>VLOOKUP(MYRANKS_P[[#This Row],[IDFANGRAPHS]],STEAMER_P[],COLUMN(STEAMER_P[HR]),FALSE)</f>
        <v>15</v>
      </c>
      <c r="N114" s="26">
        <f>VLOOKUP(MYRANKS_P[[#This Row],[IDFANGRAPHS]],STEAMER_P[],COLUMN(STEAMER_P[SO]),FALSE)</f>
        <v>62</v>
      </c>
      <c r="O114" s="26">
        <f>VLOOKUP(MYRANKS_P[[#This Row],[IDFANGRAPHS]],STEAMER_P[],COLUMN(STEAMER_P[BB]),FALSE)</f>
        <v>41</v>
      </c>
      <c r="P114" s="26">
        <f>VLOOKUP(MYRANKS_P[[#This Row],[IDFANGRAPHS]],STEAMER_P[],COLUMN(STEAMER_P[FIP]),FALSE)</f>
        <v>4.5599999999999996</v>
      </c>
      <c r="Q114" s="29">
        <f>MYRANKS_P[[#This Row],[ER]]*9/MYRANKS_P[[#This Row],[IP]]</f>
        <v>4.8091603053435117</v>
      </c>
      <c r="R114" s="29">
        <f>(MYRANKS_P[[#This Row],[BB]]+MYRANKS_P[[#This Row],[H]])/MYRANKS_P[[#This Row],[IP]]</f>
        <v>1.4274809160305344</v>
      </c>
    </row>
    <row r="115" spans="1:18" x14ac:dyDescent="0.25">
      <c r="A115" s="20" t="s">
        <v>17717</v>
      </c>
      <c r="B115" s="23" t="str">
        <f>VLOOKUP(MYRANKS_P[[#This Row],[PLAYERID]],PLAYERIDMAP[],COLUMN(PLAYERIDMAP[LASTNAME]),FALSE)</f>
        <v>Cosart</v>
      </c>
      <c r="C115" s="23" t="str">
        <f>VLOOKUP(MYRANKS_P[[#This Row],[PLAYERID]],PLAYERIDMAP[],COLUMN(PLAYERIDMAP[FIRSTNAME]),FALSE)</f>
        <v xml:space="preserve">Jarred </v>
      </c>
      <c r="D115" s="23" t="str">
        <f>VLOOKUP(MYRANKS_P[[#This Row],[PLAYERID]],PLAYERIDMAP[],COLUMN(PLAYERIDMAP[TEAM]),FALSE)</f>
        <v>HOU</v>
      </c>
      <c r="E115" s="23" t="str">
        <f>VLOOKUP(MYRANKS_P[[#This Row],[PLAYERID]],PLAYERIDMAP[],COLUMN(PLAYERIDMAP[POS]),FALSE)</f>
        <v>P</v>
      </c>
      <c r="F115" s="23" t="str">
        <f>VLOOKUP(MYRANKS_P[[#This Row],[PLAYERID]],PLAYERIDMAP[],COLUMN(PLAYERIDMAP[IDFANGRAPHS]),FALSE)</f>
        <v>sa510319</v>
      </c>
      <c r="G115" s="26">
        <f>VLOOKUP(MYRANKS_P[[#This Row],[IDFANGRAPHS]],STEAMER_P[],COLUMN(STEAMER_P[W]),FALSE)</f>
        <v>1</v>
      </c>
      <c r="H115" s="26">
        <f>VLOOKUP(MYRANKS_P[[#This Row],[IDFANGRAPHS]],STEAMER_P[],COLUMN(STEAMER_P[GS]),FALSE)</f>
        <v>3</v>
      </c>
      <c r="I115" s="26">
        <f>VLOOKUP(MYRANKS_P[[#This Row],[IDFANGRAPHS]],STEAMER_P[],COLUMN(STEAMER_P[SV]),FALSE)</f>
        <v>3</v>
      </c>
      <c r="J115" s="26">
        <f>VLOOKUP(MYRANKS_P[[#This Row],[IDFANGRAPHS]],STEAMER_P[],COLUMN(STEAMER_P[IP]),FALSE)</f>
        <v>30</v>
      </c>
      <c r="K115" s="26">
        <f>VLOOKUP(MYRANKS_P[[#This Row],[IDFANGRAPHS]],STEAMER_P[],COLUMN(STEAMER_P[H]),FALSE)</f>
        <v>32</v>
      </c>
      <c r="L115" s="26">
        <f>VLOOKUP(MYRANKS_P[[#This Row],[IDFANGRAPHS]],STEAMER_P[],COLUMN(STEAMER_P[ER]),FALSE)</f>
        <v>17</v>
      </c>
      <c r="M115" s="26">
        <f>VLOOKUP(MYRANKS_P[[#This Row],[IDFANGRAPHS]],STEAMER_P[],COLUMN(STEAMER_P[HR]),FALSE)</f>
        <v>4</v>
      </c>
      <c r="N115" s="26">
        <f>VLOOKUP(MYRANKS_P[[#This Row],[IDFANGRAPHS]],STEAMER_P[],COLUMN(STEAMER_P[SO]),FALSE)</f>
        <v>17</v>
      </c>
      <c r="O115" s="26">
        <f>VLOOKUP(MYRANKS_P[[#This Row],[IDFANGRAPHS]],STEAMER_P[],COLUMN(STEAMER_P[BB]),FALSE)</f>
        <v>14</v>
      </c>
      <c r="P115" s="26">
        <f>VLOOKUP(MYRANKS_P[[#This Row],[IDFANGRAPHS]],STEAMER_P[],COLUMN(STEAMER_P[FIP]),FALSE)</f>
        <v>5.17</v>
      </c>
      <c r="Q115" s="29">
        <f>MYRANKS_P[[#This Row],[ER]]*9/MYRANKS_P[[#This Row],[IP]]</f>
        <v>5.0999999999999996</v>
      </c>
      <c r="R115" s="29">
        <f>(MYRANKS_P[[#This Row],[BB]]+MYRANKS_P[[#This Row],[H]])/MYRANKS_P[[#This Row],[IP]]</f>
        <v>1.5333333333333334</v>
      </c>
    </row>
    <row r="116" spans="1:18" x14ac:dyDescent="0.25">
      <c r="A116" s="21" t="s">
        <v>17734</v>
      </c>
      <c r="B116" s="23" t="str">
        <f>VLOOKUP(MYRANKS_P[[#This Row],[PLAYERID]],PLAYERIDMAP[],COLUMN(PLAYERIDMAP[LASTNAME]),FALSE)</f>
        <v>Crain</v>
      </c>
      <c r="C116" s="23" t="str">
        <f>VLOOKUP(MYRANKS_P[[#This Row],[PLAYERID]],PLAYERIDMAP[],COLUMN(PLAYERIDMAP[FIRSTNAME]),FALSE)</f>
        <v xml:space="preserve">Jesse </v>
      </c>
      <c r="D116" s="23" t="str">
        <f>VLOOKUP(MYRANKS_P[[#This Row],[PLAYERID]],PLAYERIDMAP[],COLUMN(PLAYERIDMAP[TEAM]),FALSE)</f>
        <v>CHW</v>
      </c>
      <c r="E116" s="23" t="str">
        <f>VLOOKUP(MYRANKS_P[[#This Row],[PLAYERID]],PLAYERIDMAP[],COLUMN(PLAYERIDMAP[POS]),FALSE)</f>
        <v>P</v>
      </c>
      <c r="F116" s="23">
        <f>VLOOKUP(MYRANKS_P[[#This Row],[PLAYERID]],PLAYERIDMAP[],COLUMN(PLAYERIDMAP[IDFANGRAPHS]),FALSE)</f>
        <v>4817</v>
      </c>
      <c r="G116" s="26">
        <f>VLOOKUP(MYRANKS_P[[#This Row],[IDFANGRAPHS]],STEAMER_P[],COLUMN(STEAMER_P[W]),FALSE)</f>
        <v>3</v>
      </c>
      <c r="H116" s="26">
        <f>VLOOKUP(MYRANKS_P[[#This Row],[IDFANGRAPHS]],STEAMER_P[],COLUMN(STEAMER_P[GS]),FALSE)</f>
        <v>0</v>
      </c>
      <c r="I116" s="26">
        <f>VLOOKUP(MYRANKS_P[[#This Row],[IDFANGRAPHS]],STEAMER_P[],COLUMN(STEAMER_P[SV]),FALSE)</f>
        <v>0</v>
      </c>
      <c r="J116" s="26">
        <f>VLOOKUP(MYRANKS_P[[#This Row],[IDFANGRAPHS]],STEAMER_P[],COLUMN(STEAMER_P[IP]),FALSE)</f>
        <v>45</v>
      </c>
      <c r="K116" s="26">
        <f>VLOOKUP(MYRANKS_P[[#This Row],[IDFANGRAPHS]],STEAMER_P[],COLUMN(STEAMER_P[H]),FALSE)</f>
        <v>40</v>
      </c>
      <c r="L116" s="26">
        <f>VLOOKUP(MYRANKS_P[[#This Row],[IDFANGRAPHS]],STEAMER_P[],COLUMN(STEAMER_P[ER]),FALSE)</f>
        <v>18</v>
      </c>
      <c r="M116" s="26">
        <f>VLOOKUP(MYRANKS_P[[#This Row],[IDFANGRAPHS]],STEAMER_P[],COLUMN(STEAMER_P[HR]),FALSE)</f>
        <v>6</v>
      </c>
      <c r="N116" s="26">
        <f>VLOOKUP(MYRANKS_P[[#This Row],[IDFANGRAPHS]],STEAMER_P[],COLUMN(STEAMER_P[SO]),FALSE)</f>
        <v>46</v>
      </c>
      <c r="O116" s="26">
        <f>VLOOKUP(MYRANKS_P[[#This Row],[IDFANGRAPHS]],STEAMER_P[],COLUMN(STEAMER_P[BB]),FALSE)</f>
        <v>20</v>
      </c>
      <c r="P116" s="26">
        <f>VLOOKUP(MYRANKS_P[[#This Row],[IDFANGRAPHS]],STEAMER_P[],COLUMN(STEAMER_P[FIP]),FALSE)</f>
        <v>4.05</v>
      </c>
      <c r="Q116" s="29">
        <f>MYRANKS_P[[#This Row],[ER]]*9/MYRANKS_P[[#This Row],[IP]]</f>
        <v>3.6</v>
      </c>
      <c r="R116" s="29">
        <f>(MYRANKS_P[[#This Row],[BB]]+MYRANKS_P[[#This Row],[H]])/MYRANKS_P[[#This Row],[IP]]</f>
        <v>1.3333333333333333</v>
      </c>
    </row>
    <row r="117" spans="1:18" x14ac:dyDescent="0.25">
      <c r="A117" s="20" t="s">
        <v>17745</v>
      </c>
      <c r="B117" s="23" t="str">
        <f>VLOOKUP(MYRANKS_P[[#This Row],[PLAYERID]],PLAYERIDMAP[],COLUMN(PLAYERIDMAP[LASTNAME]),FALSE)</f>
        <v>Crawford</v>
      </c>
      <c r="C117" s="23" t="str">
        <f>VLOOKUP(MYRANKS_P[[#This Row],[PLAYERID]],PLAYERIDMAP[],COLUMN(PLAYERIDMAP[FIRSTNAME]),FALSE)</f>
        <v xml:space="preserve">Evan </v>
      </c>
      <c r="D117" s="23" t="str">
        <f>VLOOKUP(MYRANKS_P[[#This Row],[PLAYERID]],PLAYERIDMAP[],COLUMN(PLAYERIDMAP[TEAM]),FALSE)</f>
        <v>TOR</v>
      </c>
      <c r="E117" s="23" t="str">
        <f>VLOOKUP(MYRANKS_P[[#This Row],[PLAYERID]],PLAYERIDMAP[],COLUMN(PLAYERIDMAP[POS]),FALSE)</f>
        <v>P</v>
      </c>
      <c r="F117" s="23">
        <f>VLOOKUP(MYRANKS_P[[#This Row],[PLAYERID]],PLAYERIDMAP[],COLUMN(PLAYERIDMAP[IDFANGRAPHS]),FALSE)</f>
        <v>7249</v>
      </c>
      <c r="G117" s="26">
        <f>VLOOKUP(MYRANKS_P[[#This Row],[IDFANGRAPHS]],STEAMER_P[],COLUMN(STEAMER_P[W]),FALSE)</f>
        <v>2</v>
      </c>
      <c r="H117" s="26">
        <f>VLOOKUP(MYRANKS_P[[#This Row],[IDFANGRAPHS]],STEAMER_P[],COLUMN(STEAMER_P[GS]),FALSE)</f>
        <v>0</v>
      </c>
      <c r="I117" s="26">
        <f>VLOOKUP(MYRANKS_P[[#This Row],[IDFANGRAPHS]],STEAMER_P[],COLUMN(STEAMER_P[SV]),FALSE)</f>
        <v>0</v>
      </c>
      <c r="J117" s="26">
        <f>VLOOKUP(MYRANKS_P[[#This Row],[IDFANGRAPHS]],STEAMER_P[],COLUMN(STEAMER_P[IP]),FALSE)</f>
        <v>30</v>
      </c>
      <c r="K117" s="26">
        <f>VLOOKUP(MYRANKS_P[[#This Row],[IDFANGRAPHS]],STEAMER_P[],COLUMN(STEAMER_P[H]),FALSE)</f>
        <v>30</v>
      </c>
      <c r="L117" s="26">
        <f>VLOOKUP(MYRANKS_P[[#This Row],[IDFANGRAPHS]],STEAMER_P[],COLUMN(STEAMER_P[ER]),FALSE)</f>
        <v>15</v>
      </c>
      <c r="M117" s="26">
        <f>VLOOKUP(MYRANKS_P[[#This Row],[IDFANGRAPHS]],STEAMER_P[],COLUMN(STEAMER_P[HR]),FALSE)</f>
        <v>4</v>
      </c>
      <c r="N117" s="26">
        <f>VLOOKUP(MYRANKS_P[[#This Row],[IDFANGRAPHS]],STEAMER_P[],COLUMN(STEAMER_P[SO]),FALSE)</f>
        <v>22</v>
      </c>
      <c r="O117" s="26">
        <f>VLOOKUP(MYRANKS_P[[#This Row],[IDFANGRAPHS]],STEAMER_P[],COLUMN(STEAMER_P[BB]),FALSE)</f>
        <v>15</v>
      </c>
      <c r="P117" s="26">
        <f>VLOOKUP(MYRANKS_P[[#This Row],[IDFANGRAPHS]],STEAMER_P[],COLUMN(STEAMER_P[FIP]),FALSE)</f>
        <v>4.72</v>
      </c>
      <c r="Q117" s="29">
        <f>MYRANKS_P[[#This Row],[ER]]*9/MYRANKS_P[[#This Row],[IP]]</f>
        <v>4.5</v>
      </c>
      <c r="R117" s="29">
        <f>(MYRANKS_P[[#This Row],[BB]]+MYRANKS_P[[#This Row],[H]])/MYRANKS_P[[#This Row],[IP]]</f>
        <v>1.5</v>
      </c>
    </row>
    <row r="118" spans="1:18" x14ac:dyDescent="0.25">
      <c r="A118" s="21" t="s">
        <v>17752</v>
      </c>
      <c r="B118" s="23" t="str">
        <f>VLOOKUP(MYRANKS_P[[#This Row],[PLAYERID]],PLAYERIDMAP[],COLUMN(PLAYERIDMAP[LASTNAME]),FALSE)</f>
        <v>Crosby</v>
      </c>
      <c r="C118" s="23" t="str">
        <f>VLOOKUP(MYRANKS_P[[#This Row],[PLAYERID]],PLAYERIDMAP[],COLUMN(PLAYERIDMAP[FIRSTNAME]),FALSE)</f>
        <v xml:space="preserve">Casey </v>
      </c>
      <c r="D118" s="23" t="str">
        <f>VLOOKUP(MYRANKS_P[[#This Row],[PLAYERID]],PLAYERIDMAP[],COLUMN(PLAYERIDMAP[TEAM]),FALSE)</f>
        <v>DET</v>
      </c>
      <c r="E118" s="23" t="str">
        <f>VLOOKUP(MYRANKS_P[[#This Row],[PLAYERID]],PLAYERIDMAP[],COLUMN(PLAYERIDMAP[POS]),FALSE)</f>
        <v>P</v>
      </c>
      <c r="F118" s="23">
        <f>VLOOKUP(MYRANKS_P[[#This Row],[PLAYERID]],PLAYERIDMAP[],COLUMN(PLAYERIDMAP[IDFANGRAPHS]),FALSE)</f>
        <v>5261</v>
      </c>
      <c r="G118" s="26">
        <f>VLOOKUP(MYRANKS_P[[#This Row],[IDFANGRAPHS]],STEAMER_P[],COLUMN(STEAMER_P[W]),FALSE)</f>
        <v>3</v>
      </c>
      <c r="H118" s="26">
        <f>VLOOKUP(MYRANKS_P[[#This Row],[IDFANGRAPHS]],STEAMER_P[],COLUMN(STEAMER_P[GS]),FALSE)</f>
        <v>5</v>
      </c>
      <c r="I118" s="26">
        <f>VLOOKUP(MYRANKS_P[[#This Row],[IDFANGRAPHS]],STEAMER_P[],COLUMN(STEAMER_P[SV]),FALSE)</f>
        <v>0</v>
      </c>
      <c r="J118" s="26">
        <f>VLOOKUP(MYRANKS_P[[#This Row],[IDFANGRAPHS]],STEAMER_P[],COLUMN(STEAMER_P[IP]),FALSE)</f>
        <v>50</v>
      </c>
      <c r="K118" s="26">
        <f>VLOOKUP(MYRANKS_P[[#This Row],[IDFANGRAPHS]],STEAMER_P[],COLUMN(STEAMER_P[H]),FALSE)</f>
        <v>50</v>
      </c>
      <c r="L118" s="26">
        <f>VLOOKUP(MYRANKS_P[[#This Row],[IDFANGRAPHS]],STEAMER_P[],COLUMN(STEAMER_P[ER]),FALSE)</f>
        <v>27</v>
      </c>
      <c r="M118" s="26">
        <f>VLOOKUP(MYRANKS_P[[#This Row],[IDFANGRAPHS]],STEAMER_P[],COLUMN(STEAMER_P[HR]),FALSE)</f>
        <v>6</v>
      </c>
      <c r="N118" s="26">
        <f>VLOOKUP(MYRANKS_P[[#This Row],[IDFANGRAPHS]],STEAMER_P[],COLUMN(STEAMER_P[SO]),FALSE)</f>
        <v>36</v>
      </c>
      <c r="O118" s="26">
        <f>VLOOKUP(MYRANKS_P[[#This Row],[IDFANGRAPHS]],STEAMER_P[],COLUMN(STEAMER_P[BB]),FALSE)</f>
        <v>29</v>
      </c>
      <c r="P118" s="26">
        <f>VLOOKUP(MYRANKS_P[[#This Row],[IDFANGRAPHS]],STEAMER_P[],COLUMN(STEAMER_P[FIP]),FALSE)</f>
        <v>4.8099999999999996</v>
      </c>
      <c r="Q118" s="29">
        <f>MYRANKS_P[[#This Row],[ER]]*9/MYRANKS_P[[#This Row],[IP]]</f>
        <v>4.8600000000000003</v>
      </c>
      <c r="R118" s="29">
        <f>(MYRANKS_P[[#This Row],[BB]]+MYRANKS_P[[#This Row],[H]])/MYRANKS_P[[#This Row],[IP]]</f>
        <v>1.58</v>
      </c>
    </row>
    <row r="119" spans="1:18" x14ac:dyDescent="0.25">
      <c r="A119" s="20" t="s">
        <v>17755</v>
      </c>
      <c r="B119" s="23" t="str">
        <f>VLOOKUP(MYRANKS_P[[#This Row],[PLAYERID]],PLAYERIDMAP[],COLUMN(PLAYERIDMAP[LASTNAME]),FALSE)</f>
        <v>Crow</v>
      </c>
      <c r="C119" s="23" t="str">
        <f>VLOOKUP(MYRANKS_P[[#This Row],[PLAYERID]],PLAYERIDMAP[],COLUMN(PLAYERIDMAP[FIRSTNAME]),FALSE)</f>
        <v xml:space="preserve">Aaron </v>
      </c>
      <c r="D119" s="23" t="str">
        <f>VLOOKUP(MYRANKS_P[[#This Row],[PLAYERID]],PLAYERIDMAP[],COLUMN(PLAYERIDMAP[TEAM]),FALSE)</f>
        <v>KC</v>
      </c>
      <c r="E119" s="23" t="str">
        <f>VLOOKUP(MYRANKS_P[[#This Row],[PLAYERID]],PLAYERIDMAP[],COLUMN(PLAYERIDMAP[POS]),FALSE)</f>
        <v>P</v>
      </c>
      <c r="F119" s="23">
        <f>VLOOKUP(MYRANKS_P[[#This Row],[PLAYERID]],PLAYERIDMAP[],COLUMN(PLAYERIDMAP[IDFANGRAPHS]),FALSE)</f>
        <v>10149</v>
      </c>
      <c r="G119" s="26">
        <f>VLOOKUP(MYRANKS_P[[#This Row],[IDFANGRAPHS]],STEAMER_P[],COLUMN(STEAMER_P[W]),FALSE)</f>
        <v>3</v>
      </c>
      <c r="H119" s="26">
        <f>VLOOKUP(MYRANKS_P[[#This Row],[IDFANGRAPHS]],STEAMER_P[],COLUMN(STEAMER_P[GS]),FALSE)</f>
        <v>0</v>
      </c>
      <c r="I119" s="26">
        <f>VLOOKUP(MYRANKS_P[[#This Row],[IDFANGRAPHS]],STEAMER_P[],COLUMN(STEAMER_P[SV]),FALSE)</f>
        <v>4</v>
      </c>
      <c r="J119" s="26">
        <f>VLOOKUP(MYRANKS_P[[#This Row],[IDFANGRAPHS]],STEAMER_P[],COLUMN(STEAMER_P[IP]),FALSE)</f>
        <v>51</v>
      </c>
      <c r="K119" s="26">
        <f>VLOOKUP(MYRANKS_P[[#This Row],[IDFANGRAPHS]],STEAMER_P[],COLUMN(STEAMER_P[H]),FALSE)</f>
        <v>47</v>
      </c>
      <c r="L119" s="26">
        <f>VLOOKUP(MYRANKS_P[[#This Row],[IDFANGRAPHS]],STEAMER_P[],COLUMN(STEAMER_P[ER]),FALSE)</f>
        <v>19</v>
      </c>
      <c r="M119" s="26">
        <f>VLOOKUP(MYRANKS_P[[#This Row],[IDFANGRAPHS]],STEAMER_P[],COLUMN(STEAMER_P[HR]),FALSE)</f>
        <v>4</v>
      </c>
      <c r="N119" s="26">
        <f>VLOOKUP(MYRANKS_P[[#This Row],[IDFANGRAPHS]],STEAMER_P[],COLUMN(STEAMER_P[SO]),FALSE)</f>
        <v>47</v>
      </c>
      <c r="O119" s="26">
        <f>VLOOKUP(MYRANKS_P[[#This Row],[IDFANGRAPHS]],STEAMER_P[],COLUMN(STEAMER_P[BB]),FALSE)</f>
        <v>21</v>
      </c>
      <c r="P119" s="26">
        <f>VLOOKUP(MYRANKS_P[[#This Row],[IDFANGRAPHS]],STEAMER_P[],COLUMN(STEAMER_P[FIP]),FALSE)</f>
        <v>3.5</v>
      </c>
      <c r="Q119" s="29">
        <f>MYRANKS_P[[#This Row],[ER]]*9/MYRANKS_P[[#This Row],[IP]]</f>
        <v>3.3529411764705883</v>
      </c>
      <c r="R119" s="29">
        <f>(MYRANKS_P[[#This Row],[BB]]+MYRANKS_P[[#This Row],[H]])/MYRANKS_P[[#This Row],[IP]]</f>
        <v>1.3333333333333333</v>
      </c>
    </row>
    <row r="120" spans="1:18" x14ac:dyDescent="0.25">
      <c r="A120" s="21" t="s">
        <v>17767</v>
      </c>
      <c r="B120" s="23" t="str">
        <f>VLOOKUP(MYRANKS_P[[#This Row],[PLAYERID]],PLAYERIDMAP[],COLUMN(PLAYERIDMAP[LASTNAME]),FALSE)</f>
        <v>Cruz</v>
      </c>
      <c r="C120" s="23" t="str">
        <f>VLOOKUP(MYRANKS_P[[#This Row],[PLAYERID]],PLAYERIDMAP[],COLUMN(PLAYERIDMAP[FIRSTNAME]),FALSE)</f>
        <v xml:space="preserve">Rhiner </v>
      </c>
      <c r="D120" s="23" t="str">
        <f>VLOOKUP(MYRANKS_P[[#This Row],[PLAYERID]],PLAYERIDMAP[],COLUMN(PLAYERIDMAP[TEAM]),FALSE)</f>
        <v>HOU</v>
      </c>
      <c r="E120" s="23" t="str">
        <f>VLOOKUP(MYRANKS_P[[#This Row],[PLAYERID]],PLAYERIDMAP[],COLUMN(PLAYERIDMAP[POS]),FALSE)</f>
        <v>P</v>
      </c>
      <c r="F120" s="23">
        <f>VLOOKUP(MYRANKS_P[[#This Row],[PLAYERID]],PLAYERIDMAP[],COLUMN(PLAYERIDMAP[IDFANGRAPHS]),FALSE)</f>
        <v>711</v>
      </c>
      <c r="G120" s="26">
        <f>VLOOKUP(MYRANKS_P[[#This Row],[IDFANGRAPHS]],STEAMER_P[],COLUMN(STEAMER_P[W]),FALSE)</f>
        <v>1</v>
      </c>
      <c r="H120" s="26">
        <f>VLOOKUP(MYRANKS_P[[#This Row],[IDFANGRAPHS]],STEAMER_P[],COLUMN(STEAMER_P[GS]),FALSE)</f>
        <v>0</v>
      </c>
      <c r="I120" s="26">
        <f>VLOOKUP(MYRANKS_P[[#This Row],[IDFANGRAPHS]],STEAMER_P[],COLUMN(STEAMER_P[SV]),FALSE)</f>
        <v>0</v>
      </c>
      <c r="J120" s="26">
        <f>VLOOKUP(MYRANKS_P[[#This Row],[IDFANGRAPHS]],STEAMER_P[],COLUMN(STEAMER_P[IP]),FALSE)</f>
        <v>30</v>
      </c>
      <c r="K120" s="26">
        <f>VLOOKUP(MYRANKS_P[[#This Row],[IDFANGRAPHS]],STEAMER_P[],COLUMN(STEAMER_P[H]),FALSE)</f>
        <v>29</v>
      </c>
      <c r="L120" s="26">
        <f>VLOOKUP(MYRANKS_P[[#This Row],[IDFANGRAPHS]],STEAMER_P[],COLUMN(STEAMER_P[ER]),FALSE)</f>
        <v>15</v>
      </c>
      <c r="M120" s="26">
        <f>VLOOKUP(MYRANKS_P[[#This Row],[IDFANGRAPHS]],STEAMER_P[],COLUMN(STEAMER_P[HR]),FALSE)</f>
        <v>4</v>
      </c>
      <c r="N120" s="26">
        <f>VLOOKUP(MYRANKS_P[[#This Row],[IDFANGRAPHS]],STEAMER_P[],COLUMN(STEAMER_P[SO]),FALSE)</f>
        <v>24</v>
      </c>
      <c r="O120" s="26">
        <f>VLOOKUP(MYRANKS_P[[#This Row],[IDFANGRAPHS]],STEAMER_P[],COLUMN(STEAMER_P[BB]),FALSE)</f>
        <v>17</v>
      </c>
      <c r="P120" s="26">
        <f>VLOOKUP(MYRANKS_P[[#This Row],[IDFANGRAPHS]],STEAMER_P[],COLUMN(STEAMER_P[FIP]),FALSE)</f>
        <v>4.9800000000000004</v>
      </c>
      <c r="Q120" s="29">
        <f>MYRANKS_P[[#This Row],[ER]]*9/MYRANKS_P[[#This Row],[IP]]</f>
        <v>4.5</v>
      </c>
      <c r="R120" s="29">
        <f>(MYRANKS_P[[#This Row],[BB]]+MYRANKS_P[[#This Row],[H]])/MYRANKS_P[[#This Row],[IP]]</f>
        <v>1.5333333333333334</v>
      </c>
    </row>
    <row r="121" spans="1:18" x14ac:dyDescent="0.25">
      <c r="A121" s="20" t="s">
        <v>17777</v>
      </c>
      <c r="B121" s="23" t="str">
        <f>VLOOKUP(MYRANKS_P[[#This Row],[PLAYERID]],PLAYERIDMAP[],COLUMN(PLAYERIDMAP[LASTNAME]),FALSE)</f>
        <v>Cueto</v>
      </c>
      <c r="C121" s="23" t="str">
        <f>VLOOKUP(MYRANKS_P[[#This Row],[PLAYERID]],PLAYERIDMAP[],COLUMN(PLAYERIDMAP[FIRSTNAME]),FALSE)</f>
        <v xml:space="preserve">Johnny </v>
      </c>
      <c r="D121" s="23" t="str">
        <f>VLOOKUP(MYRANKS_P[[#This Row],[PLAYERID]],PLAYERIDMAP[],COLUMN(PLAYERIDMAP[TEAM]),FALSE)</f>
        <v>CIN</v>
      </c>
      <c r="E121" s="23" t="str">
        <f>VLOOKUP(MYRANKS_P[[#This Row],[PLAYERID]],PLAYERIDMAP[],COLUMN(PLAYERIDMAP[POS]),FALSE)</f>
        <v>P</v>
      </c>
      <c r="F121" s="23">
        <f>VLOOKUP(MYRANKS_P[[#This Row],[PLAYERID]],PLAYERIDMAP[],COLUMN(PLAYERIDMAP[IDFANGRAPHS]),FALSE)</f>
        <v>6893</v>
      </c>
      <c r="G121" s="26">
        <f>VLOOKUP(MYRANKS_P[[#This Row],[IDFANGRAPHS]],STEAMER_P[],COLUMN(STEAMER_P[W]),FALSE)</f>
        <v>12</v>
      </c>
      <c r="H121" s="26">
        <f>VLOOKUP(MYRANKS_P[[#This Row],[IDFANGRAPHS]],STEAMER_P[],COLUMN(STEAMER_P[GS]),FALSE)</f>
        <v>30</v>
      </c>
      <c r="I121" s="26">
        <f>VLOOKUP(MYRANKS_P[[#This Row],[IDFANGRAPHS]],STEAMER_P[],COLUMN(STEAMER_P[SV]),FALSE)</f>
        <v>0</v>
      </c>
      <c r="J121" s="26">
        <f>VLOOKUP(MYRANKS_P[[#This Row],[IDFANGRAPHS]],STEAMER_P[],COLUMN(STEAMER_P[IP]),FALSE)</f>
        <v>194</v>
      </c>
      <c r="K121" s="26">
        <f>VLOOKUP(MYRANKS_P[[#This Row],[IDFANGRAPHS]],STEAMER_P[],COLUMN(STEAMER_P[H]),FALSE)</f>
        <v>196</v>
      </c>
      <c r="L121" s="26">
        <f>VLOOKUP(MYRANKS_P[[#This Row],[IDFANGRAPHS]],STEAMER_P[],COLUMN(STEAMER_P[ER]),FALSE)</f>
        <v>88</v>
      </c>
      <c r="M121" s="26">
        <f>VLOOKUP(MYRANKS_P[[#This Row],[IDFANGRAPHS]],STEAMER_P[],COLUMN(STEAMER_P[HR]),FALSE)</f>
        <v>20</v>
      </c>
      <c r="N121" s="26">
        <f>VLOOKUP(MYRANKS_P[[#This Row],[IDFANGRAPHS]],STEAMER_P[],COLUMN(STEAMER_P[SO]),FALSE)</f>
        <v>143</v>
      </c>
      <c r="O121" s="26">
        <f>VLOOKUP(MYRANKS_P[[#This Row],[IDFANGRAPHS]],STEAMER_P[],COLUMN(STEAMER_P[BB]),FALSE)</f>
        <v>55</v>
      </c>
      <c r="P121" s="26">
        <f>VLOOKUP(MYRANKS_P[[#This Row],[IDFANGRAPHS]],STEAMER_P[],COLUMN(STEAMER_P[FIP]),FALSE)</f>
        <v>3.9</v>
      </c>
      <c r="Q121" s="29">
        <f>MYRANKS_P[[#This Row],[ER]]*9/MYRANKS_P[[#This Row],[IP]]</f>
        <v>4.0824742268041234</v>
      </c>
      <c r="R121" s="29">
        <f>(MYRANKS_P[[#This Row],[BB]]+MYRANKS_P[[#This Row],[H]])/MYRANKS_P[[#This Row],[IP]]</f>
        <v>1.2938144329896908</v>
      </c>
    </row>
    <row r="122" spans="1:18" x14ac:dyDescent="0.25">
      <c r="A122" s="21" t="s">
        <v>17781</v>
      </c>
      <c r="B122" s="23" t="str">
        <f>VLOOKUP(MYRANKS_P[[#This Row],[PLAYERID]],PLAYERIDMAP[],COLUMN(PLAYERIDMAP[LASTNAME]),FALSE)</f>
        <v>Danks</v>
      </c>
      <c r="C122" s="23" t="str">
        <f>VLOOKUP(MYRANKS_P[[#This Row],[PLAYERID]],PLAYERIDMAP[],COLUMN(PLAYERIDMAP[FIRSTNAME]),FALSE)</f>
        <v xml:space="preserve">John </v>
      </c>
      <c r="D122" s="23" t="str">
        <f>VLOOKUP(MYRANKS_P[[#This Row],[PLAYERID]],PLAYERIDMAP[],COLUMN(PLAYERIDMAP[TEAM]),FALSE)</f>
        <v>CHW</v>
      </c>
      <c r="E122" s="23" t="str">
        <f>VLOOKUP(MYRANKS_P[[#This Row],[PLAYERID]],PLAYERIDMAP[],COLUMN(PLAYERIDMAP[POS]),FALSE)</f>
        <v>P</v>
      </c>
      <c r="F122" s="23">
        <f>VLOOKUP(MYRANKS_P[[#This Row],[PLAYERID]],PLAYERIDMAP[],COLUMN(PLAYERIDMAP[IDFANGRAPHS]),FALSE)</f>
        <v>6329</v>
      </c>
      <c r="G122" s="26">
        <f>VLOOKUP(MYRANKS_P[[#This Row],[IDFANGRAPHS]],STEAMER_P[],COLUMN(STEAMER_P[W]),FALSE)</f>
        <v>8</v>
      </c>
      <c r="H122" s="26">
        <f>VLOOKUP(MYRANKS_P[[#This Row],[IDFANGRAPHS]],STEAMER_P[],COLUMN(STEAMER_P[GS]),FALSE)</f>
        <v>22</v>
      </c>
      <c r="I122" s="26">
        <f>VLOOKUP(MYRANKS_P[[#This Row],[IDFANGRAPHS]],STEAMER_P[],COLUMN(STEAMER_P[SV]),FALSE)</f>
        <v>0</v>
      </c>
      <c r="J122" s="26">
        <f>VLOOKUP(MYRANKS_P[[#This Row],[IDFANGRAPHS]],STEAMER_P[],COLUMN(STEAMER_P[IP]),FALSE)</f>
        <v>135</v>
      </c>
      <c r="K122" s="26">
        <f>VLOOKUP(MYRANKS_P[[#This Row],[IDFANGRAPHS]],STEAMER_P[],COLUMN(STEAMER_P[H]),FALSE)</f>
        <v>143</v>
      </c>
      <c r="L122" s="26">
        <f>VLOOKUP(MYRANKS_P[[#This Row],[IDFANGRAPHS]],STEAMER_P[],COLUMN(STEAMER_P[ER]),FALSE)</f>
        <v>71</v>
      </c>
      <c r="M122" s="26">
        <f>VLOOKUP(MYRANKS_P[[#This Row],[IDFANGRAPHS]],STEAMER_P[],COLUMN(STEAMER_P[HR]),FALSE)</f>
        <v>17</v>
      </c>
      <c r="N122" s="26">
        <f>VLOOKUP(MYRANKS_P[[#This Row],[IDFANGRAPHS]],STEAMER_P[],COLUMN(STEAMER_P[SO]),FALSE)</f>
        <v>85</v>
      </c>
      <c r="O122" s="26">
        <f>VLOOKUP(MYRANKS_P[[#This Row],[IDFANGRAPHS]],STEAMER_P[],COLUMN(STEAMER_P[BB]),FALSE)</f>
        <v>46</v>
      </c>
      <c r="P122" s="26">
        <f>VLOOKUP(MYRANKS_P[[#This Row],[IDFANGRAPHS]],STEAMER_P[],COLUMN(STEAMER_P[FIP]),FALSE)</f>
        <v>4.54</v>
      </c>
      <c r="Q122" s="29">
        <f>MYRANKS_P[[#This Row],[ER]]*9/MYRANKS_P[[#This Row],[IP]]</f>
        <v>4.7333333333333334</v>
      </c>
      <c r="R122" s="29">
        <f>(MYRANKS_P[[#This Row],[BB]]+MYRANKS_P[[#This Row],[H]])/MYRANKS_P[[#This Row],[IP]]</f>
        <v>1.4</v>
      </c>
    </row>
    <row r="123" spans="1:18" x14ac:dyDescent="0.25">
      <c r="A123" s="20" t="s">
        <v>17795</v>
      </c>
      <c r="B123" s="23" t="str">
        <f>VLOOKUP(MYRANKS_P[[#This Row],[PLAYERID]],PLAYERIDMAP[],COLUMN(PLAYERIDMAP[LASTNAME]),FALSE)</f>
        <v>Darvish</v>
      </c>
      <c r="C123" s="23" t="str">
        <f>VLOOKUP(MYRANKS_P[[#This Row],[PLAYERID]],PLAYERIDMAP[],COLUMN(PLAYERIDMAP[FIRSTNAME]),FALSE)</f>
        <v xml:space="preserve">Yu </v>
      </c>
      <c r="D123" s="23" t="str">
        <f>VLOOKUP(MYRANKS_P[[#This Row],[PLAYERID]],PLAYERIDMAP[],COLUMN(PLAYERIDMAP[TEAM]),FALSE)</f>
        <v>TEX</v>
      </c>
      <c r="E123" s="23" t="str">
        <f>VLOOKUP(MYRANKS_P[[#This Row],[PLAYERID]],PLAYERIDMAP[],COLUMN(PLAYERIDMAP[POS]),FALSE)</f>
        <v>P</v>
      </c>
      <c r="F123" s="23">
        <f>VLOOKUP(MYRANKS_P[[#This Row],[PLAYERID]],PLAYERIDMAP[],COLUMN(PLAYERIDMAP[IDFANGRAPHS]),FALSE)</f>
        <v>13074</v>
      </c>
      <c r="G123" s="26">
        <f>VLOOKUP(MYRANKS_P[[#This Row],[IDFANGRAPHS]],STEAMER_P[],COLUMN(STEAMER_P[W]),FALSE)</f>
        <v>14</v>
      </c>
      <c r="H123" s="26">
        <f>VLOOKUP(MYRANKS_P[[#This Row],[IDFANGRAPHS]],STEAMER_P[],COLUMN(STEAMER_P[GS]),FALSE)</f>
        <v>30</v>
      </c>
      <c r="I123" s="26">
        <f>VLOOKUP(MYRANKS_P[[#This Row],[IDFANGRAPHS]],STEAMER_P[],COLUMN(STEAMER_P[SV]),FALSE)</f>
        <v>0</v>
      </c>
      <c r="J123" s="26">
        <f>VLOOKUP(MYRANKS_P[[#This Row],[IDFANGRAPHS]],STEAMER_P[],COLUMN(STEAMER_P[IP]),FALSE)</f>
        <v>199</v>
      </c>
      <c r="K123" s="26">
        <f>VLOOKUP(MYRANKS_P[[#This Row],[IDFANGRAPHS]],STEAMER_P[],COLUMN(STEAMER_P[H]),FALSE)</f>
        <v>175</v>
      </c>
      <c r="L123" s="26">
        <f>VLOOKUP(MYRANKS_P[[#This Row],[IDFANGRAPHS]],STEAMER_P[],COLUMN(STEAMER_P[ER]),FALSE)</f>
        <v>83</v>
      </c>
      <c r="M123" s="26">
        <f>VLOOKUP(MYRANKS_P[[#This Row],[IDFANGRAPHS]],STEAMER_P[],COLUMN(STEAMER_P[HR]),FALSE)</f>
        <v>18</v>
      </c>
      <c r="N123" s="26">
        <f>VLOOKUP(MYRANKS_P[[#This Row],[IDFANGRAPHS]],STEAMER_P[],COLUMN(STEAMER_P[SO]),FALSE)</f>
        <v>203</v>
      </c>
      <c r="O123" s="26">
        <f>VLOOKUP(MYRANKS_P[[#This Row],[IDFANGRAPHS]],STEAMER_P[],COLUMN(STEAMER_P[BB]),FALSE)</f>
        <v>86</v>
      </c>
      <c r="P123" s="26">
        <f>VLOOKUP(MYRANKS_P[[#This Row],[IDFANGRAPHS]],STEAMER_P[],COLUMN(STEAMER_P[FIP]),FALSE)</f>
        <v>3.6</v>
      </c>
      <c r="Q123" s="29">
        <f>MYRANKS_P[[#This Row],[ER]]*9/MYRANKS_P[[#This Row],[IP]]</f>
        <v>3.7537688442211055</v>
      </c>
      <c r="R123" s="29">
        <f>(MYRANKS_P[[#This Row],[BB]]+MYRANKS_P[[#This Row],[H]])/MYRANKS_P[[#This Row],[IP]]</f>
        <v>1.3115577889447236</v>
      </c>
    </row>
    <row r="124" spans="1:18" x14ac:dyDescent="0.25">
      <c r="A124" s="21" t="s">
        <v>17809</v>
      </c>
      <c r="B124" s="23" t="str">
        <f>VLOOKUP(MYRANKS_P[[#This Row],[PLAYERID]],PLAYERIDMAP[],COLUMN(PLAYERIDMAP[LASTNAME]),FALSE)</f>
        <v>Davis</v>
      </c>
      <c r="C124" s="23" t="str">
        <f>VLOOKUP(MYRANKS_P[[#This Row],[PLAYERID]],PLAYERIDMAP[],COLUMN(PLAYERIDMAP[FIRSTNAME]),FALSE)</f>
        <v xml:space="preserve">Wade </v>
      </c>
      <c r="D124" s="23" t="str">
        <f>VLOOKUP(MYRANKS_P[[#This Row],[PLAYERID]],PLAYERIDMAP[],COLUMN(PLAYERIDMAP[TEAM]),FALSE)</f>
        <v>KC</v>
      </c>
      <c r="E124" s="23" t="str">
        <f>VLOOKUP(MYRANKS_P[[#This Row],[PLAYERID]],PLAYERIDMAP[],COLUMN(PLAYERIDMAP[POS]),FALSE)</f>
        <v>P</v>
      </c>
      <c r="F124" s="23">
        <f>VLOOKUP(MYRANKS_P[[#This Row],[PLAYERID]],PLAYERIDMAP[],COLUMN(PLAYERIDMAP[IDFANGRAPHS]),FALSE)</f>
        <v>7441</v>
      </c>
      <c r="G124" s="26">
        <f>VLOOKUP(MYRANKS_P[[#This Row],[IDFANGRAPHS]],STEAMER_P[],COLUMN(STEAMER_P[W]),FALSE)</f>
        <v>8</v>
      </c>
      <c r="H124" s="26">
        <f>VLOOKUP(MYRANKS_P[[#This Row],[IDFANGRAPHS]],STEAMER_P[],COLUMN(STEAMER_P[GS]),FALSE)</f>
        <v>22</v>
      </c>
      <c r="I124" s="26">
        <f>VLOOKUP(MYRANKS_P[[#This Row],[IDFANGRAPHS]],STEAMER_P[],COLUMN(STEAMER_P[SV]),FALSE)</f>
        <v>0</v>
      </c>
      <c r="J124" s="26">
        <f>VLOOKUP(MYRANKS_P[[#This Row],[IDFANGRAPHS]],STEAMER_P[],COLUMN(STEAMER_P[IP]),FALSE)</f>
        <v>139</v>
      </c>
      <c r="K124" s="26">
        <f>VLOOKUP(MYRANKS_P[[#This Row],[IDFANGRAPHS]],STEAMER_P[],COLUMN(STEAMER_P[H]),FALSE)</f>
        <v>143</v>
      </c>
      <c r="L124" s="26">
        <f>VLOOKUP(MYRANKS_P[[#This Row],[IDFANGRAPHS]],STEAMER_P[],COLUMN(STEAMER_P[ER]),FALSE)</f>
        <v>71</v>
      </c>
      <c r="M124" s="26">
        <f>VLOOKUP(MYRANKS_P[[#This Row],[IDFANGRAPHS]],STEAMER_P[],COLUMN(STEAMER_P[HR]),FALSE)</f>
        <v>17</v>
      </c>
      <c r="N124" s="26">
        <f>VLOOKUP(MYRANKS_P[[#This Row],[IDFANGRAPHS]],STEAMER_P[],COLUMN(STEAMER_P[SO]),FALSE)</f>
        <v>97</v>
      </c>
      <c r="O124" s="26">
        <f>VLOOKUP(MYRANKS_P[[#This Row],[IDFANGRAPHS]],STEAMER_P[],COLUMN(STEAMER_P[BB]),FALSE)</f>
        <v>56</v>
      </c>
      <c r="P124" s="26">
        <f>VLOOKUP(MYRANKS_P[[#This Row],[IDFANGRAPHS]],STEAMER_P[],COLUMN(STEAMER_P[FIP]),FALSE)</f>
        <v>4.53</v>
      </c>
      <c r="Q124" s="29">
        <f>MYRANKS_P[[#This Row],[ER]]*9/MYRANKS_P[[#This Row],[IP]]</f>
        <v>4.5971223021582732</v>
      </c>
      <c r="R124" s="29">
        <f>(MYRANKS_P[[#This Row],[BB]]+MYRANKS_P[[#This Row],[H]])/MYRANKS_P[[#This Row],[IP]]</f>
        <v>1.4316546762589928</v>
      </c>
    </row>
    <row r="125" spans="1:18" x14ac:dyDescent="0.25">
      <c r="A125" s="20" t="s">
        <v>17818</v>
      </c>
      <c r="B125" s="23" t="str">
        <f>VLOOKUP(MYRANKS_P[[#This Row],[PLAYERID]],PLAYERIDMAP[],COLUMN(PLAYERIDMAP[LASTNAME]),FALSE)</f>
        <v>Deduno</v>
      </c>
      <c r="C125" s="23" t="str">
        <f>VLOOKUP(MYRANKS_P[[#This Row],[PLAYERID]],PLAYERIDMAP[],COLUMN(PLAYERIDMAP[FIRSTNAME]),FALSE)</f>
        <v xml:space="preserve">Samuel </v>
      </c>
      <c r="D125" s="23" t="str">
        <f>VLOOKUP(MYRANKS_P[[#This Row],[PLAYERID]],PLAYERIDMAP[],COLUMN(PLAYERIDMAP[TEAM]),FALSE)</f>
        <v>MIN</v>
      </c>
      <c r="E125" s="23" t="str">
        <f>VLOOKUP(MYRANKS_P[[#This Row],[PLAYERID]],PLAYERIDMAP[],COLUMN(PLAYERIDMAP[POS]),FALSE)</f>
        <v>P</v>
      </c>
      <c r="F125" s="23">
        <f>VLOOKUP(MYRANKS_P[[#This Row],[PLAYERID]],PLAYERIDMAP[],COLUMN(PLAYERIDMAP[IDFANGRAPHS]),FALSE)</f>
        <v>5285</v>
      </c>
      <c r="G125" s="26">
        <f>VLOOKUP(MYRANKS_P[[#This Row],[IDFANGRAPHS]],STEAMER_P[],COLUMN(STEAMER_P[W]),FALSE)</f>
        <v>4</v>
      </c>
      <c r="H125" s="26">
        <f>VLOOKUP(MYRANKS_P[[#This Row],[IDFANGRAPHS]],STEAMER_P[],COLUMN(STEAMER_P[GS]),FALSE)</f>
        <v>13</v>
      </c>
      <c r="I125" s="26">
        <f>VLOOKUP(MYRANKS_P[[#This Row],[IDFANGRAPHS]],STEAMER_P[],COLUMN(STEAMER_P[SV]),FALSE)</f>
        <v>0</v>
      </c>
      <c r="J125" s="26">
        <f>VLOOKUP(MYRANKS_P[[#This Row],[IDFANGRAPHS]],STEAMER_P[],COLUMN(STEAMER_P[IP]),FALSE)</f>
        <v>76</v>
      </c>
      <c r="K125" s="26">
        <f>VLOOKUP(MYRANKS_P[[#This Row],[IDFANGRAPHS]],STEAMER_P[],COLUMN(STEAMER_P[H]),FALSE)</f>
        <v>77</v>
      </c>
      <c r="L125" s="26">
        <f>VLOOKUP(MYRANKS_P[[#This Row],[IDFANGRAPHS]],STEAMER_P[],COLUMN(STEAMER_P[ER]),FALSE)</f>
        <v>42</v>
      </c>
      <c r="M125" s="26">
        <f>VLOOKUP(MYRANKS_P[[#This Row],[IDFANGRAPHS]],STEAMER_P[],COLUMN(STEAMER_P[HR]),FALSE)</f>
        <v>6</v>
      </c>
      <c r="N125" s="26">
        <f>VLOOKUP(MYRANKS_P[[#This Row],[IDFANGRAPHS]],STEAMER_P[],COLUMN(STEAMER_P[SO]),FALSE)</f>
        <v>51</v>
      </c>
      <c r="O125" s="26">
        <f>VLOOKUP(MYRANKS_P[[#This Row],[IDFANGRAPHS]],STEAMER_P[],COLUMN(STEAMER_P[BB]),FALSE)</f>
        <v>45</v>
      </c>
      <c r="P125" s="26">
        <f>VLOOKUP(MYRANKS_P[[#This Row],[IDFANGRAPHS]],STEAMER_P[],COLUMN(STEAMER_P[FIP]),FALSE)</f>
        <v>4.66</v>
      </c>
      <c r="Q125" s="29">
        <f>MYRANKS_P[[#This Row],[ER]]*9/MYRANKS_P[[#This Row],[IP]]</f>
        <v>4.9736842105263159</v>
      </c>
      <c r="R125" s="29">
        <f>(MYRANKS_P[[#This Row],[BB]]+MYRANKS_P[[#This Row],[H]])/MYRANKS_P[[#This Row],[IP]]</f>
        <v>1.6052631578947369</v>
      </c>
    </row>
    <row r="126" spans="1:18" x14ac:dyDescent="0.25">
      <c r="A126" s="21" t="s">
        <v>17822</v>
      </c>
      <c r="B126" s="23" t="str">
        <f>VLOOKUP(MYRANKS_P[[#This Row],[PLAYERID]],PLAYERIDMAP[],COLUMN(PLAYERIDMAP[LASTNAME]),FALSE)</f>
        <v>De Fratus</v>
      </c>
      <c r="C126" s="23" t="str">
        <f>VLOOKUP(MYRANKS_P[[#This Row],[PLAYERID]],PLAYERIDMAP[],COLUMN(PLAYERIDMAP[FIRSTNAME]),FALSE)</f>
        <v xml:space="preserve">Justin </v>
      </c>
      <c r="D126" s="23" t="str">
        <f>VLOOKUP(MYRANKS_P[[#This Row],[PLAYERID]],PLAYERIDMAP[],COLUMN(PLAYERIDMAP[TEAM]),FALSE)</f>
        <v>PHI</v>
      </c>
      <c r="E126" s="23" t="str">
        <f>VLOOKUP(MYRANKS_P[[#This Row],[PLAYERID]],PLAYERIDMAP[],COLUMN(PLAYERIDMAP[POS]),FALSE)</f>
        <v>P</v>
      </c>
      <c r="F126" s="23">
        <f>VLOOKUP(MYRANKS_P[[#This Row],[PLAYERID]],PLAYERIDMAP[],COLUMN(PLAYERIDMAP[IDFANGRAPHS]),FALSE)</f>
        <v>4955</v>
      </c>
      <c r="G126" s="26">
        <f>VLOOKUP(MYRANKS_P[[#This Row],[IDFANGRAPHS]],STEAMER_P[],COLUMN(STEAMER_P[W]),FALSE)</f>
        <v>2</v>
      </c>
      <c r="H126" s="26">
        <f>VLOOKUP(MYRANKS_P[[#This Row],[IDFANGRAPHS]],STEAMER_P[],COLUMN(STEAMER_P[GS]),FALSE)</f>
        <v>0</v>
      </c>
      <c r="I126" s="26">
        <f>VLOOKUP(MYRANKS_P[[#This Row],[IDFANGRAPHS]],STEAMER_P[],COLUMN(STEAMER_P[SV]),FALSE)</f>
        <v>0</v>
      </c>
      <c r="J126" s="26">
        <f>VLOOKUP(MYRANKS_P[[#This Row],[IDFANGRAPHS]],STEAMER_P[],COLUMN(STEAMER_P[IP]),FALSE)</f>
        <v>30</v>
      </c>
      <c r="K126" s="26">
        <f>VLOOKUP(MYRANKS_P[[#This Row],[IDFANGRAPHS]],STEAMER_P[],COLUMN(STEAMER_P[H]),FALSE)</f>
        <v>28</v>
      </c>
      <c r="L126" s="26">
        <f>VLOOKUP(MYRANKS_P[[#This Row],[IDFANGRAPHS]],STEAMER_P[],COLUMN(STEAMER_P[ER]),FALSE)</f>
        <v>12</v>
      </c>
      <c r="M126" s="26">
        <f>VLOOKUP(MYRANKS_P[[#This Row],[IDFANGRAPHS]],STEAMER_P[],COLUMN(STEAMER_P[HR]),FALSE)</f>
        <v>3</v>
      </c>
      <c r="N126" s="26">
        <f>VLOOKUP(MYRANKS_P[[#This Row],[IDFANGRAPHS]],STEAMER_P[],COLUMN(STEAMER_P[SO]),FALSE)</f>
        <v>27</v>
      </c>
      <c r="O126" s="26">
        <f>VLOOKUP(MYRANKS_P[[#This Row],[IDFANGRAPHS]],STEAMER_P[],COLUMN(STEAMER_P[BB]),FALSE)</f>
        <v>12</v>
      </c>
      <c r="P126" s="26">
        <f>VLOOKUP(MYRANKS_P[[#This Row],[IDFANGRAPHS]],STEAMER_P[],COLUMN(STEAMER_P[FIP]),FALSE)</f>
        <v>3.85</v>
      </c>
      <c r="Q126" s="29">
        <f>MYRANKS_P[[#This Row],[ER]]*9/MYRANKS_P[[#This Row],[IP]]</f>
        <v>3.6</v>
      </c>
      <c r="R126" s="29">
        <f>(MYRANKS_P[[#This Row],[BB]]+MYRANKS_P[[#This Row],[H]])/MYRANKS_P[[#This Row],[IP]]</f>
        <v>1.3333333333333333</v>
      </c>
    </row>
    <row r="127" spans="1:18" x14ac:dyDescent="0.25">
      <c r="A127" s="20" t="s">
        <v>17833</v>
      </c>
      <c r="B127" s="23" t="str">
        <f>VLOOKUP(MYRANKS_P[[#This Row],[PLAYERID]],PLAYERIDMAP[],COLUMN(PLAYERIDMAP[LASTNAME]),FALSE)</f>
        <v>Delabar</v>
      </c>
      <c r="C127" s="23" t="str">
        <f>VLOOKUP(MYRANKS_P[[#This Row],[PLAYERID]],PLAYERIDMAP[],COLUMN(PLAYERIDMAP[FIRSTNAME]),FALSE)</f>
        <v xml:space="preserve">Steve </v>
      </c>
      <c r="D127" s="23" t="str">
        <f>VLOOKUP(MYRANKS_P[[#This Row],[PLAYERID]],PLAYERIDMAP[],COLUMN(PLAYERIDMAP[TEAM]),FALSE)</f>
        <v>TOR</v>
      </c>
      <c r="E127" s="23" t="str">
        <f>VLOOKUP(MYRANKS_P[[#This Row],[PLAYERID]],PLAYERIDMAP[],COLUMN(PLAYERIDMAP[POS]),FALSE)</f>
        <v>P</v>
      </c>
      <c r="F127" s="23">
        <f>VLOOKUP(MYRANKS_P[[#This Row],[PLAYERID]],PLAYERIDMAP[],COLUMN(PLAYERIDMAP[IDFANGRAPHS]),FALSE)</f>
        <v>11827</v>
      </c>
      <c r="G127" s="26">
        <f>VLOOKUP(MYRANKS_P[[#This Row],[IDFANGRAPHS]],STEAMER_P[],COLUMN(STEAMER_P[W]),FALSE)</f>
        <v>2</v>
      </c>
      <c r="H127" s="26">
        <f>VLOOKUP(MYRANKS_P[[#This Row],[IDFANGRAPHS]],STEAMER_P[],COLUMN(STEAMER_P[GS]),FALSE)</f>
        <v>0</v>
      </c>
      <c r="I127" s="26">
        <f>VLOOKUP(MYRANKS_P[[#This Row],[IDFANGRAPHS]],STEAMER_P[],COLUMN(STEAMER_P[SV]),FALSE)</f>
        <v>0</v>
      </c>
      <c r="J127" s="26">
        <f>VLOOKUP(MYRANKS_P[[#This Row],[IDFANGRAPHS]],STEAMER_P[],COLUMN(STEAMER_P[IP]),FALSE)</f>
        <v>41</v>
      </c>
      <c r="K127" s="26">
        <f>VLOOKUP(MYRANKS_P[[#This Row],[IDFANGRAPHS]],STEAMER_P[],COLUMN(STEAMER_P[H]),FALSE)</f>
        <v>35</v>
      </c>
      <c r="L127" s="26">
        <f>VLOOKUP(MYRANKS_P[[#This Row],[IDFANGRAPHS]],STEAMER_P[],COLUMN(STEAMER_P[ER]),FALSE)</f>
        <v>16</v>
      </c>
      <c r="M127" s="26">
        <f>VLOOKUP(MYRANKS_P[[#This Row],[IDFANGRAPHS]],STEAMER_P[],COLUMN(STEAMER_P[HR]),FALSE)</f>
        <v>4</v>
      </c>
      <c r="N127" s="26">
        <f>VLOOKUP(MYRANKS_P[[#This Row],[IDFANGRAPHS]],STEAMER_P[],COLUMN(STEAMER_P[SO]),FALSE)</f>
        <v>44</v>
      </c>
      <c r="O127" s="26">
        <f>VLOOKUP(MYRANKS_P[[#This Row],[IDFANGRAPHS]],STEAMER_P[],COLUMN(STEAMER_P[BB]),FALSE)</f>
        <v>21</v>
      </c>
      <c r="P127" s="26">
        <f>VLOOKUP(MYRANKS_P[[#This Row],[IDFANGRAPHS]],STEAMER_P[],COLUMN(STEAMER_P[FIP]),FALSE)</f>
        <v>3.9</v>
      </c>
      <c r="Q127" s="29">
        <f>MYRANKS_P[[#This Row],[ER]]*9/MYRANKS_P[[#This Row],[IP]]</f>
        <v>3.5121951219512195</v>
      </c>
      <c r="R127" s="29">
        <f>(MYRANKS_P[[#This Row],[BB]]+MYRANKS_P[[#This Row],[H]])/MYRANKS_P[[#This Row],[IP]]</f>
        <v>1.3658536585365855</v>
      </c>
    </row>
    <row r="128" spans="1:18" x14ac:dyDescent="0.25">
      <c r="A128" s="21" t="s">
        <v>17836</v>
      </c>
      <c r="B128" s="23" t="str">
        <f>VLOOKUP(MYRANKS_P[[#This Row],[PLAYERID]],PLAYERIDMAP[],COLUMN(PLAYERIDMAP[LASTNAME]),FALSE)</f>
        <v>de la Rosa</v>
      </c>
      <c r="C128" s="23" t="str">
        <f>VLOOKUP(MYRANKS_P[[#This Row],[PLAYERID]],PLAYERIDMAP[],COLUMN(PLAYERIDMAP[FIRSTNAME]),FALSE)</f>
        <v xml:space="preserve">Rubby </v>
      </c>
      <c r="D128" s="23" t="str">
        <f>VLOOKUP(MYRANKS_P[[#This Row],[PLAYERID]],PLAYERIDMAP[],COLUMN(PLAYERIDMAP[TEAM]),FALSE)</f>
        <v>BOS</v>
      </c>
      <c r="E128" s="23" t="str">
        <f>VLOOKUP(MYRANKS_P[[#This Row],[PLAYERID]],PLAYERIDMAP[],COLUMN(PLAYERIDMAP[POS]),FALSE)</f>
        <v>P</v>
      </c>
      <c r="F128" s="23">
        <f>VLOOKUP(MYRANKS_P[[#This Row],[PLAYERID]],PLAYERIDMAP[],COLUMN(PLAYERIDMAP[IDFANGRAPHS]),FALSE)</f>
        <v>3862</v>
      </c>
      <c r="G128" s="26">
        <f>VLOOKUP(MYRANKS_P[[#This Row],[IDFANGRAPHS]],STEAMER_P[],COLUMN(STEAMER_P[W]),FALSE)</f>
        <v>4</v>
      </c>
      <c r="H128" s="26">
        <f>VLOOKUP(MYRANKS_P[[#This Row],[IDFANGRAPHS]],STEAMER_P[],COLUMN(STEAMER_P[GS]),FALSE)</f>
        <v>11</v>
      </c>
      <c r="I128" s="26">
        <f>VLOOKUP(MYRANKS_P[[#This Row],[IDFANGRAPHS]],STEAMER_P[],COLUMN(STEAMER_P[SV]),FALSE)</f>
        <v>0</v>
      </c>
      <c r="J128" s="26">
        <f>VLOOKUP(MYRANKS_P[[#This Row],[IDFANGRAPHS]],STEAMER_P[],COLUMN(STEAMER_P[IP]),FALSE)</f>
        <v>62</v>
      </c>
      <c r="K128" s="26">
        <f>VLOOKUP(MYRANKS_P[[#This Row],[IDFANGRAPHS]],STEAMER_P[],COLUMN(STEAMER_P[H]),FALSE)</f>
        <v>63</v>
      </c>
      <c r="L128" s="26">
        <f>VLOOKUP(MYRANKS_P[[#This Row],[IDFANGRAPHS]],STEAMER_P[],COLUMN(STEAMER_P[ER]),FALSE)</f>
        <v>33</v>
      </c>
      <c r="M128" s="26">
        <f>VLOOKUP(MYRANKS_P[[#This Row],[IDFANGRAPHS]],STEAMER_P[],COLUMN(STEAMER_P[HR]),FALSE)</f>
        <v>7</v>
      </c>
      <c r="N128" s="26">
        <f>VLOOKUP(MYRANKS_P[[#This Row],[IDFANGRAPHS]],STEAMER_P[],COLUMN(STEAMER_P[SO]),FALSE)</f>
        <v>44</v>
      </c>
      <c r="O128" s="26">
        <f>VLOOKUP(MYRANKS_P[[#This Row],[IDFANGRAPHS]],STEAMER_P[],COLUMN(STEAMER_P[BB]),FALSE)</f>
        <v>30</v>
      </c>
      <c r="P128" s="26">
        <f>VLOOKUP(MYRANKS_P[[#This Row],[IDFANGRAPHS]],STEAMER_P[],COLUMN(STEAMER_P[FIP]),FALSE)</f>
        <v>4.53</v>
      </c>
      <c r="Q128" s="29">
        <f>MYRANKS_P[[#This Row],[ER]]*9/MYRANKS_P[[#This Row],[IP]]</f>
        <v>4.790322580645161</v>
      </c>
      <c r="R128" s="29">
        <f>(MYRANKS_P[[#This Row],[BB]]+MYRANKS_P[[#This Row],[H]])/MYRANKS_P[[#This Row],[IP]]</f>
        <v>1.5</v>
      </c>
    </row>
    <row r="129" spans="1:18" x14ac:dyDescent="0.25">
      <c r="A129" s="20" t="s">
        <v>17841</v>
      </c>
      <c r="B129" s="23" t="str">
        <f>VLOOKUP(MYRANKS_P[[#This Row],[PLAYERID]],PLAYERIDMAP[],COLUMN(PLAYERIDMAP[LASTNAME]),FALSE)</f>
        <v>Delgado</v>
      </c>
      <c r="C129" s="23" t="str">
        <f>VLOOKUP(MYRANKS_P[[#This Row],[PLAYERID]],PLAYERIDMAP[],COLUMN(PLAYERIDMAP[FIRSTNAME]),FALSE)</f>
        <v xml:space="preserve">Randall </v>
      </c>
      <c r="D129" s="23" t="str">
        <f>VLOOKUP(MYRANKS_P[[#This Row],[PLAYERID]],PLAYERIDMAP[],COLUMN(PLAYERIDMAP[TEAM]),FALSE)</f>
        <v>ARI</v>
      </c>
      <c r="E129" s="23" t="str">
        <f>VLOOKUP(MYRANKS_P[[#This Row],[PLAYERID]],PLAYERIDMAP[],COLUMN(PLAYERIDMAP[POS]),FALSE)</f>
        <v>P</v>
      </c>
      <c r="F129" s="23">
        <f>VLOOKUP(MYRANKS_P[[#This Row],[PLAYERID]],PLAYERIDMAP[],COLUMN(PLAYERIDMAP[IDFANGRAPHS]),FALSE)</f>
        <v>5985</v>
      </c>
      <c r="G129" s="26">
        <f>VLOOKUP(MYRANKS_P[[#This Row],[IDFANGRAPHS]],STEAMER_P[],COLUMN(STEAMER_P[W]),FALSE)</f>
        <v>6</v>
      </c>
      <c r="H129" s="26">
        <f>VLOOKUP(MYRANKS_P[[#This Row],[IDFANGRAPHS]],STEAMER_P[],COLUMN(STEAMER_P[GS]),FALSE)</f>
        <v>15</v>
      </c>
      <c r="I129" s="26">
        <f>VLOOKUP(MYRANKS_P[[#This Row],[IDFANGRAPHS]],STEAMER_P[],COLUMN(STEAMER_P[SV]),FALSE)</f>
        <v>0</v>
      </c>
      <c r="J129" s="26">
        <f>VLOOKUP(MYRANKS_P[[#This Row],[IDFANGRAPHS]],STEAMER_P[],COLUMN(STEAMER_P[IP]),FALSE)</f>
        <v>95</v>
      </c>
      <c r="K129" s="26">
        <f>VLOOKUP(MYRANKS_P[[#This Row],[IDFANGRAPHS]],STEAMER_P[],COLUMN(STEAMER_P[H]),FALSE)</f>
        <v>94</v>
      </c>
      <c r="L129" s="26">
        <f>VLOOKUP(MYRANKS_P[[#This Row],[IDFANGRAPHS]],STEAMER_P[],COLUMN(STEAMER_P[ER]),FALSE)</f>
        <v>47</v>
      </c>
      <c r="M129" s="26">
        <f>VLOOKUP(MYRANKS_P[[#This Row],[IDFANGRAPHS]],STEAMER_P[],COLUMN(STEAMER_P[HR]),FALSE)</f>
        <v>9</v>
      </c>
      <c r="N129" s="26">
        <f>VLOOKUP(MYRANKS_P[[#This Row],[IDFANGRAPHS]],STEAMER_P[],COLUMN(STEAMER_P[SO]),FALSE)</f>
        <v>74</v>
      </c>
      <c r="O129" s="26">
        <f>VLOOKUP(MYRANKS_P[[#This Row],[IDFANGRAPHS]],STEAMER_P[],COLUMN(STEAMER_P[BB]),FALSE)</f>
        <v>44</v>
      </c>
      <c r="P129" s="26">
        <f>VLOOKUP(MYRANKS_P[[#This Row],[IDFANGRAPHS]],STEAMER_P[],COLUMN(STEAMER_P[FIP]),FALSE)</f>
        <v>4.22</v>
      </c>
      <c r="Q129" s="29">
        <f>MYRANKS_P[[#This Row],[ER]]*9/MYRANKS_P[[#This Row],[IP]]</f>
        <v>4.4526315789473685</v>
      </c>
      <c r="R129" s="29">
        <f>(MYRANKS_P[[#This Row],[BB]]+MYRANKS_P[[#This Row],[H]])/MYRANKS_P[[#This Row],[IP]]</f>
        <v>1.4526315789473685</v>
      </c>
    </row>
    <row r="130" spans="1:18" x14ac:dyDescent="0.25">
      <c r="A130" s="21" t="s">
        <v>17845</v>
      </c>
      <c r="B130" s="23" t="str">
        <f>VLOOKUP(MYRANKS_P[[#This Row],[PLAYERID]],PLAYERIDMAP[],COLUMN(PLAYERIDMAP[LASTNAME]),FALSE)</f>
        <v>De Los Santos</v>
      </c>
      <c r="C130" s="23" t="str">
        <f>VLOOKUP(MYRANKS_P[[#This Row],[PLAYERID]],PLAYERIDMAP[],COLUMN(PLAYERIDMAP[FIRSTNAME]),FALSE)</f>
        <v xml:space="preserve">Fautino </v>
      </c>
      <c r="D130" s="23" t="str">
        <f>VLOOKUP(MYRANKS_P[[#This Row],[PLAYERID]],PLAYERIDMAP[],COLUMN(PLAYERIDMAP[TEAM]),FALSE)</f>
        <v>SD</v>
      </c>
      <c r="E130" s="23" t="str">
        <f>VLOOKUP(MYRANKS_P[[#This Row],[PLAYERID]],PLAYERIDMAP[],COLUMN(PLAYERIDMAP[POS]),FALSE)</f>
        <v>P</v>
      </c>
      <c r="F130" s="23">
        <f>VLOOKUP(MYRANKS_P[[#This Row],[PLAYERID]],PLAYERIDMAP[],COLUMN(PLAYERIDMAP[IDFANGRAPHS]),FALSE)</f>
        <v>5841</v>
      </c>
      <c r="G130" s="26">
        <f>VLOOKUP(MYRANKS_P[[#This Row],[IDFANGRAPHS]],STEAMER_P[],COLUMN(STEAMER_P[W]),FALSE)</f>
        <v>2</v>
      </c>
      <c r="H130" s="26">
        <f>VLOOKUP(MYRANKS_P[[#This Row],[IDFANGRAPHS]],STEAMER_P[],COLUMN(STEAMER_P[GS]),FALSE)</f>
        <v>0</v>
      </c>
      <c r="I130" s="26">
        <f>VLOOKUP(MYRANKS_P[[#This Row],[IDFANGRAPHS]],STEAMER_P[],COLUMN(STEAMER_P[SV]),FALSE)</f>
        <v>0</v>
      </c>
      <c r="J130" s="26">
        <f>VLOOKUP(MYRANKS_P[[#This Row],[IDFANGRAPHS]],STEAMER_P[],COLUMN(STEAMER_P[IP]),FALSE)</f>
        <v>30</v>
      </c>
      <c r="K130" s="26">
        <f>VLOOKUP(MYRANKS_P[[#This Row],[IDFANGRAPHS]],STEAMER_P[],COLUMN(STEAMER_P[H]),FALSE)</f>
        <v>27</v>
      </c>
      <c r="L130" s="26">
        <f>VLOOKUP(MYRANKS_P[[#This Row],[IDFANGRAPHS]],STEAMER_P[],COLUMN(STEAMER_P[ER]),FALSE)</f>
        <v>12</v>
      </c>
      <c r="M130" s="26">
        <f>VLOOKUP(MYRANKS_P[[#This Row],[IDFANGRAPHS]],STEAMER_P[],COLUMN(STEAMER_P[HR]),FALSE)</f>
        <v>3</v>
      </c>
      <c r="N130" s="26">
        <f>VLOOKUP(MYRANKS_P[[#This Row],[IDFANGRAPHS]],STEAMER_P[],COLUMN(STEAMER_P[SO]),FALSE)</f>
        <v>29</v>
      </c>
      <c r="O130" s="26">
        <f>VLOOKUP(MYRANKS_P[[#This Row],[IDFANGRAPHS]],STEAMER_P[],COLUMN(STEAMER_P[BB]),FALSE)</f>
        <v>14</v>
      </c>
      <c r="P130" s="26">
        <f>VLOOKUP(MYRANKS_P[[#This Row],[IDFANGRAPHS]],STEAMER_P[],COLUMN(STEAMER_P[FIP]),FALSE)</f>
        <v>3.97</v>
      </c>
      <c r="Q130" s="29">
        <f>MYRANKS_P[[#This Row],[ER]]*9/MYRANKS_P[[#This Row],[IP]]</f>
        <v>3.6</v>
      </c>
      <c r="R130" s="29">
        <f>(MYRANKS_P[[#This Row],[BB]]+MYRANKS_P[[#This Row],[H]])/MYRANKS_P[[#This Row],[IP]]</f>
        <v>1.3666666666666667</v>
      </c>
    </row>
    <row r="131" spans="1:18" x14ac:dyDescent="0.25">
      <c r="A131" s="20" t="s">
        <v>17849</v>
      </c>
      <c r="B131" s="23" t="str">
        <f>VLOOKUP(MYRANKS_P[[#This Row],[PLAYERID]],PLAYERIDMAP[],COLUMN(PLAYERIDMAP[LASTNAME]),FALSE)</f>
        <v>Del Rosario</v>
      </c>
      <c r="C131" s="23" t="str">
        <f>VLOOKUP(MYRANKS_P[[#This Row],[PLAYERID]],PLAYERIDMAP[],COLUMN(PLAYERIDMAP[FIRSTNAME]),FALSE)</f>
        <v xml:space="preserve">Enerio </v>
      </c>
      <c r="D131" s="23" t="str">
        <f>VLOOKUP(MYRANKS_P[[#This Row],[PLAYERID]],PLAYERIDMAP[],COLUMN(PLAYERIDMAP[TEAM]),FALSE)</f>
        <v>HOU</v>
      </c>
      <c r="E131" s="23" t="str">
        <f>VLOOKUP(MYRANKS_P[[#This Row],[PLAYERID]],PLAYERIDMAP[],COLUMN(PLAYERIDMAP[POS]),FALSE)</f>
        <v>P</v>
      </c>
      <c r="F131" s="23">
        <f>VLOOKUP(MYRANKS_P[[#This Row],[PLAYERID]],PLAYERIDMAP[],COLUMN(PLAYERIDMAP[IDFANGRAPHS]),FALSE)</f>
        <v>4204</v>
      </c>
      <c r="G131" s="26">
        <f>VLOOKUP(MYRANKS_P[[#This Row],[IDFANGRAPHS]],STEAMER_P[],COLUMN(STEAMER_P[W]),FALSE)</f>
        <v>1</v>
      </c>
      <c r="H131" s="26">
        <f>VLOOKUP(MYRANKS_P[[#This Row],[IDFANGRAPHS]],STEAMER_P[],COLUMN(STEAMER_P[GS]),FALSE)</f>
        <v>0</v>
      </c>
      <c r="I131" s="26">
        <f>VLOOKUP(MYRANKS_P[[#This Row],[IDFANGRAPHS]],STEAMER_P[],COLUMN(STEAMER_P[SV]),FALSE)</f>
        <v>0</v>
      </c>
      <c r="J131" s="26">
        <f>VLOOKUP(MYRANKS_P[[#This Row],[IDFANGRAPHS]],STEAMER_P[],COLUMN(STEAMER_P[IP]),FALSE)</f>
        <v>30</v>
      </c>
      <c r="K131" s="26">
        <f>VLOOKUP(MYRANKS_P[[#This Row],[IDFANGRAPHS]],STEAMER_P[],COLUMN(STEAMER_P[H]),FALSE)</f>
        <v>33</v>
      </c>
      <c r="L131" s="26">
        <f>VLOOKUP(MYRANKS_P[[#This Row],[IDFANGRAPHS]],STEAMER_P[],COLUMN(STEAMER_P[ER]),FALSE)</f>
        <v>16</v>
      </c>
      <c r="M131" s="26">
        <f>VLOOKUP(MYRANKS_P[[#This Row],[IDFANGRAPHS]],STEAMER_P[],COLUMN(STEAMER_P[HR]),FALSE)</f>
        <v>3</v>
      </c>
      <c r="N131" s="26">
        <f>VLOOKUP(MYRANKS_P[[#This Row],[IDFANGRAPHS]],STEAMER_P[],COLUMN(STEAMER_P[SO]),FALSE)</f>
        <v>14</v>
      </c>
      <c r="O131" s="26">
        <f>VLOOKUP(MYRANKS_P[[#This Row],[IDFANGRAPHS]],STEAMER_P[],COLUMN(STEAMER_P[BB]),FALSE)</f>
        <v>14</v>
      </c>
      <c r="P131" s="26">
        <f>VLOOKUP(MYRANKS_P[[#This Row],[IDFANGRAPHS]],STEAMER_P[],COLUMN(STEAMER_P[FIP]),FALSE)</f>
        <v>5.03</v>
      </c>
      <c r="Q131" s="29">
        <f>MYRANKS_P[[#This Row],[ER]]*9/MYRANKS_P[[#This Row],[IP]]</f>
        <v>4.8</v>
      </c>
      <c r="R131" s="29">
        <f>(MYRANKS_P[[#This Row],[BB]]+MYRANKS_P[[#This Row],[H]])/MYRANKS_P[[#This Row],[IP]]</f>
        <v>1.5666666666666667</v>
      </c>
    </row>
    <row r="132" spans="1:18" x14ac:dyDescent="0.25">
      <c r="A132" s="21" t="s">
        <v>17853</v>
      </c>
      <c r="B132" s="23" t="str">
        <f>VLOOKUP(MYRANKS_P[[#This Row],[PLAYERID]],PLAYERIDMAP[],COLUMN(PLAYERIDMAP[LASTNAME]),FALSE)</f>
        <v>Dempster</v>
      </c>
      <c r="C132" s="23" t="str">
        <f>VLOOKUP(MYRANKS_P[[#This Row],[PLAYERID]],PLAYERIDMAP[],COLUMN(PLAYERIDMAP[FIRSTNAME]),FALSE)</f>
        <v xml:space="preserve">Ryan </v>
      </c>
      <c r="D132" s="23" t="str">
        <f>VLOOKUP(MYRANKS_P[[#This Row],[PLAYERID]],PLAYERIDMAP[],COLUMN(PLAYERIDMAP[TEAM]),FALSE)</f>
        <v>BOS</v>
      </c>
      <c r="E132" s="23" t="str">
        <f>VLOOKUP(MYRANKS_P[[#This Row],[PLAYERID]],PLAYERIDMAP[],COLUMN(PLAYERIDMAP[POS]),FALSE)</f>
        <v>P</v>
      </c>
      <c r="F132" s="23">
        <f>VLOOKUP(MYRANKS_P[[#This Row],[PLAYERID]],PLAYERIDMAP[],COLUMN(PLAYERIDMAP[IDFANGRAPHS]),FALSE)</f>
        <v>517</v>
      </c>
      <c r="G132" s="26">
        <f>VLOOKUP(MYRANKS_P[[#This Row],[IDFANGRAPHS]],STEAMER_P[],COLUMN(STEAMER_P[W]),FALSE)</f>
        <v>11</v>
      </c>
      <c r="H132" s="26">
        <f>VLOOKUP(MYRANKS_P[[#This Row],[IDFANGRAPHS]],STEAMER_P[],COLUMN(STEAMER_P[GS]),FALSE)</f>
        <v>28</v>
      </c>
      <c r="I132" s="26">
        <f>VLOOKUP(MYRANKS_P[[#This Row],[IDFANGRAPHS]],STEAMER_P[],COLUMN(STEAMER_P[SV]),FALSE)</f>
        <v>0</v>
      </c>
      <c r="J132" s="26">
        <f>VLOOKUP(MYRANKS_P[[#This Row],[IDFANGRAPHS]],STEAMER_P[],COLUMN(STEAMER_P[IP]),FALSE)</f>
        <v>169</v>
      </c>
      <c r="K132" s="26">
        <f>VLOOKUP(MYRANKS_P[[#This Row],[IDFANGRAPHS]],STEAMER_P[],COLUMN(STEAMER_P[H]),FALSE)</f>
        <v>168</v>
      </c>
      <c r="L132" s="26">
        <f>VLOOKUP(MYRANKS_P[[#This Row],[IDFANGRAPHS]],STEAMER_P[],COLUMN(STEAMER_P[ER]),FALSE)</f>
        <v>80</v>
      </c>
      <c r="M132" s="26">
        <f>VLOOKUP(MYRANKS_P[[#This Row],[IDFANGRAPHS]],STEAMER_P[],COLUMN(STEAMER_P[HR]),FALSE)</f>
        <v>18</v>
      </c>
      <c r="N132" s="26">
        <f>VLOOKUP(MYRANKS_P[[#This Row],[IDFANGRAPHS]],STEAMER_P[],COLUMN(STEAMER_P[SO]),FALSE)</f>
        <v>130</v>
      </c>
      <c r="O132" s="26">
        <f>VLOOKUP(MYRANKS_P[[#This Row],[IDFANGRAPHS]],STEAMER_P[],COLUMN(STEAMER_P[BB]),FALSE)</f>
        <v>63</v>
      </c>
      <c r="P132" s="26">
        <f>VLOOKUP(MYRANKS_P[[#This Row],[IDFANGRAPHS]],STEAMER_P[],COLUMN(STEAMER_P[FIP]),FALSE)</f>
        <v>4.08</v>
      </c>
      <c r="Q132" s="29">
        <f>MYRANKS_P[[#This Row],[ER]]*9/MYRANKS_P[[#This Row],[IP]]</f>
        <v>4.2603550295857993</v>
      </c>
      <c r="R132" s="29">
        <f>(MYRANKS_P[[#This Row],[BB]]+MYRANKS_P[[#This Row],[H]])/MYRANKS_P[[#This Row],[IP]]</f>
        <v>1.3668639053254439</v>
      </c>
    </row>
    <row r="133" spans="1:18" x14ac:dyDescent="0.25">
      <c r="A133" s="20" t="s">
        <v>17872</v>
      </c>
      <c r="B133" s="23" t="str">
        <f>VLOOKUP(MYRANKS_P[[#This Row],[PLAYERID]],PLAYERIDMAP[],COLUMN(PLAYERIDMAP[LASTNAME]),FALSE)</f>
        <v>Detwiler</v>
      </c>
      <c r="C133" s="23" t="str">
        <f>VLOOKUP(MYRANKS_P[[#This Row],[PLAYERID]],PLAYERIDMAP[],COLUMN(PLAYERIDMAP[FIRSTNAME]),FALSE)</f>
        <v xml:space="preserve">Ross </v>
      </c>
      <c r="D133" s="23" t="str">
        <f>VLOOKUP(MYRANKS_P[[#This Row],[PLAYERID]],PLAYERIDMAP[],COLUMN(PLAYERIDMAP[TEAM]),FALSE)</f>
        <v>WAS</v>
      </c>
      <c r="E133" s="23" t="str">
        <f>VLOOKUP(MYRANKS_P[[#This Row],[PLAYERID]],PLAYERIDMAP[],COLUMN(PLAYERIDMAP[POS]),FALSE)</f>
        <v>P</v>
      </c>
      <c r="F133" s="23">
        <f>VLOOKUP(MYRANKS_P[[#This Row],[PLAYERID]],PLAYERIDMAP[],COLUMN(PLAYERIDMAP[IDFANGRAPHS]),FALSE)</f>
        <v>2859</v>
      </c>
      <c r="G133" s="26">
        <f>VLOOKUP(MYRANKS_P[[#This Row],[IDFANGRAPHS]],STEAMER_P[],COLUMN(STEAMER_P[W]),FALSE)</f>
        <v>9</v>
      </c>
      <c r="H133" s="26">
        <f>VLOOKUP(MYRANKS_P[[#This Row],[IDFANGRAPHS]],STEAMER_P[],COLUMN(STEAMER_P[GS]),FALSE)</f>
        <v>25</v>
      </c>
      <c r="I133" s="26">
        <f>VLOOKUP(MYRANKS_P[[#This Row],[IDFANGRAPHS]],STEAMER_P[],COLUMN(STEAMER_P[SV]),FALSE)</f>
        <v>0</v>
      </c>
      <c r="J133" s="26">
        <f>VLOOKUP(MYRANKS_P[[#This Row],[IDFANGRAPHS]],STEAMER_P[],COLUMN(STEAMER_P[IP]),FALSE)</f>
        <v>139</v>
      </c>
      <c r="K133" s="26">
        <f>VLOOKUP(MYRANKS_P[[#This Row],[IDFANGRAPHS]],STEAMER_P[],COLUMN(STEAMER_P[H]),FALSE)</f>
        <v>144</v>
      </c>
      <c r="L133" s="26">
        <f>VLOOKUP(MYRANKS_P[[#This Row],[IDFANGRAPHS]],STEAMER_P[],COLUMN(STEAMER_P[ER]),FALSE)</f>
        <v>68</v>
      </c>
      <c r="M133" s="26">
        <f>VLOOKUP(MYRANKS_P[[#This Row],[IDFANGRAPHS]],STEAMER_P[],COLUMN(STEAMER_P[HR]),FALSE)</f>
        <v>13</v>
      </c>
      <c r="N133" s="26">
        <f>VLOOKUP(MYRANKS_P[[#This Row],[IDFANGRAPHS]],STEAMER_P[],COLUMN(STEAMER_P[SO]),FALSE)</f>
        <v>89</v>
      </c>
      <c r="O133" s="26">
        <f>VLOOKUP(MYRANKS_P[[#This Row],[IDFANGRAPHS]],STEAMER_P[],COLUMN(STEAMER_P[BB]),FALSE)</f>
        <v>48</v>
      </c>
      <c r="P133" s="26">
        <f>VLOOKUP(MYRANKS_P[[#This Row],[IDFANGRAPHS]],STEAMER_P[],COLUMN(STEAMER_P[FIP]),FALSE)</f>
        <v>4.1500000000000004</v>
      </c>
      <c r="Q133" s="29">
        <f>MYRANKS_P[[#This Row],[ER]]*9/MYRANKS_P[[#This Row],[IP]]</f>
        <v>4.4028776978417268</v>
      </c>
      <c r="R133" s="29">
        <f>(MYRANKS_P[[#This Row],[BB]]+MYRANKS_P[[#This Row],[H]])/MYRANKS_P[[#This Row],[IP]]</f>
        <v>1.3812949640287771</v>
      </c>
    </row>
    <row r="134" spans="1:18" x14ac:dyDescent="0.25">
      <c r="A134" s="21" t="s">
        <v>17879</v>
      </c>
      <c r="B134" s="23" t="str">
        <f>VLOOKUP(MYRANKS_P[[#This Row],[PLAYERID]],PLAYERIDMAP[],COLUMN(PLAYERIDMAP[LASTNAME]),FALSE)</f>
        <v>Diamond</v>
      </c>
      <c r="C134" s="23" t="str">
        <f>VLOOKUP(MYRANKS_P[[#This Row],[PLAYERID]],PLAYERIDMAP[],COLUMN(PLAYERIDMAP[FIRSTNAME]),FALSE)</f>
        <v xml:space="preserve">Scott </v>
      </c>
      <c r="D134" s="23" t="str">
        <f>VLOOKUP(MYRANKS_P[[#This Row],[PLAYERID]],PLAYERIDMAP[],COLUMN(PLAYERIDMAP[TEAM]),FALSE)</f>
        <v>MIN</v>
      </c>
      <c r="E134" s="23" t="str">
        <f>VLOOKUP(MYRANKS_P[[#This Row],[PLAYERID]],PLAYERIDMAP[],COLUMN(PLAYERIDMAP[POS]),FALSE)</f>
        <v>P</v>
      </c>
      <c r="F134" s="23">
        <f>VLOOKUP(MYRANKS_P[[#This Row],[PLAYERID]],PLAYERIDMAP[],COLUMN(PLAYERIDMAP[IDFANGRAPHS]),FALSE)</f>
        <v>5089</v>
      </c>
      <c r="G134" s="26">
        <f>VLOOKUP(MYRANKS_P[[#This Row],[IDFANGRAPHS]],STEAMER_P[],COLUMN(STEAMER_P[W]),FALSE)</f>
        <v>9</v>
      </c>
      <c r="H134" s="26">
        <f>VLOOKUP(MYRANKS_P[[#This Row],[IDFANGRAPHS]],STEAMER_P[],COLUMN(STEAMER_P[GS]),FALSE)</f>
        <v>26</v>
      </c>
      <c r="I134" s="26">
        <f>VLOOKUP(MYRANKS_P[[#This Row],[IDFANGRAPHS]],STEAMER_P[],COLUMN(STEAMER_P[SV]),FALSE)</f>
        <v>0</v>
      </c>
      <c r="J134" s="26">
        <f>VLOOKUP(MYRANKS_P[[#This Row],[IDFANGRAPHS]],STEAMER_P[],COLUMN(STEAMER_P[IP]),FALSE)</f>
        <v>155</v>
      </c>
      <c r="K134" s="26">
        <f>VLOOKUP(MYRANKS_P[[#This Row],[IDFANGRAPHS]],STEAMER_P[],COLUMN(STEAMER_P[H]),FALSE)</f>
        <v>169</v>
      </c>
      <c r="L134" s="26">
        <f>VLOOKUP(MYRANKS_P[[#This Row],[IDFANGRAPHS]],STEAMER_P[],COLUMN(STEAMER_P[ER]),FALSE)</f>
        <v>76</v>
      </c>
      <c r="M134" s="26">
        <f>VLOOKUP(MYRANKS_P[[#This Row],[IDFANGRAPHS]],STEAMER_P[],COLUMN(STEAMER_P[HR]),FALSE)</f>
        <v>14</v>
      </c>
      <c r="N134" s="26">
        <f>VLOOKUP(MYRANKS_P[[#This Row],[IDFANGRAPHS]],STEAMER_P[],COLUMN(STEAMER_P[SO]),FALSE)</f>
        <v>81</v>
      </c>
      <c r="O134" s="26">
        <f>VLOOKUP(MYRANKS_P[[#This Row],[IDFANGRAPHS]],STEAMER_P[],COLUMN(STEAMER_P[BB]),FALSE)</f>
        <v>45</v>
      </c>
      <c r="P134" s="26">
        <f>VLOOKUP(MYRANKS_P[[#This Row],[IDFANGRAPHS]],STEAMER_P[],COLUMN(STEAMER_P[FIP]),FALSE)</f>
        <v>4.09</v>
      </c>
      <c r="Q134" s="29">
        <f>MYRANKS_P[[#This Row],[ER]]*9/MYRANKS_P[[#This Row],[IP]]</f>
        <v>4.4129032258064518</v>
      </c>
      <c r="R134" s="29">
        <f>(MYRANKS_P[[#This Row],[BB]]+MYRANKS_P[[#This Row],[H]])/MYRANKS_P[[#This Row],[IP]]</f>
        <v>1.3806451612903226</v>
      </c>
    </row>
    <row r="135" spans="1:18" x14ac:dyDescent="0.25">
      <c r="A135" s="20" t="s">
        <v>17892</v>
      </c>
      <c r="B135" s="23" t="str">
        <f>VLOOKUP(MYRANKS_P[[#This Row],[PLAYERID]],PLAYERIDMAP[],COLUMN(PLAYERIDMAP[LASTNAME]),FALSE)</f>
        <v>Dickey</v>
      </c>
      <c r="C135" s="23" t="str">
        <f>VLOOKUP(MYRANKS_P[[#This Row],[PLAYERID]],PLAYERIDMAP[],COLUMN(PLAYERIDMAP[FIRSTNAME]),FALSE)</f>
        <v xml:space="preserve">R.A. </v>
      </c>
      <c r="D135" s="23" t="str">
        <f>VLOOKUP(MYRANKS_P[[#This Row],[PLAYERID]],PLAYERIDMAP[],COLUMN(PLAYERIDMAP[TEAM]),FALSE)</f>
        <v>TOR</v>
      </c>
      <c r="E135" s="23" t="str">
        <f>VLOOKUP(MYRANKS_P[[#This Row],[PLAYERID]],PLAYERIDMAP[],COLUMN(PLAYERIDMAP[POS]),FALSE)</f>
        <v>P</v>
      </c>
      <c r="F135" s="23">
        <f>VLOOKUP(MYRANKS_P[[#This Row],[PLAYERID]],PLAYERIDMAP[],COLUMN(PLAYERIDMAP[IDFANGRAPHS]),FALSE)</f>
        <v>1245</v>
      </c>
      <c r="G135" s="26">
        <f>VLOOKUP(MYRANKS_P[[#This Row],[IDFANGRAPHS]],STEAMER_P[],COLUMN(STEAMER_P[W]),FALSE)</f>
        <v>14</v>
      </c>
      <c r="H135" s="26">
        <f>VLOOKUP(MYRANKS_P[[#This Row],[IDFANGRAPHS]],STEAMER_P[],COLUMN(STEAMER_P[GS]),FALSE)</f>
        <v>31</v>
      </c>
      <c r="I135" s="26">
        <f>VLOOKUP(MYRANKS_P[[#This Row],[IDFANGRAPHS]],STEAMER_P[],COLUMN(STEAMER_P[SV]),FALSE)</f>
        <v>0</v>
      </c>
      <c r="J135" s="26">
        <f>VLOOKUP(MYRANKS_P[[#This Row],[IDFANGRAPHS]],STEAMER_P[],COLUMN(STEAMER_P[IP]),FALSE)</f>
        <v>210</v>
      </c>
      <c r="K135" s="26">
        <f>VLOOKUP(MYRANKS_P[[#This Row],[IDFANGRAPHS]],STEAMER_P[],COLUMN(STEAMER_P[H]),FALSE)</f>
        <v>210</v>
      </c>
      <c r="L135" s="26">
        <f>VLOOKUP(MYRANKS_P[[#This Row],[IDFANGRAPHS]],STEAMER_P[],COLUMN(STEAMER_P[ER]),FALSE)</f>
        <v>93</v>
      </c>
      <c r="M135" s="26">
        <f>VLOOKUP(MYRANKS_P[[#This Row],[IDFANGRAPHS]],STEAMER_P[],COLUMN(STEAMER_P[HR]),FALSE)</f>
        <v>22</v>
      </c>
      <c r="N135" s="26">
        <f>VLOOKUP(MYRANKS_P[[#This Row],[IDFANGRAPHS]],STEAMER_P[],COLUMN(STEAMER_P[SO]),FALSE)</f>
        <v>159</v>
      </c>
      <c r="O135" s="26">
        <f>VLOOKUP(MYRANKS_P[[#This Row],[IDFANGRAPHS]],STEAMER_P[],COLUMN(STEAMER_P[BB]),FALSE)</f>
        <v>59</v>
      </c>
      <c r="P135" s="26">
        <f>VLOOKUP(MYRANKS_P[[#This Row],[IDFANGRAPHS]],STEAMER_P[],COLUMN(STEAMER_P[FIP]),FALSE)</f>
        <v>3.81</v>
      </c>
      <c r="Q135" s="29">
        <f>MYRANKS_P[[#This Row],[ER]]*9/MYRANKS_P[[#This Row],[IP]]</f>
        <v>3.9857142857142858</v>
      </c>
      <c r="R135" s="29">
        <f>(MYRANKS_P[[#This Row],[BB]]+MYRANKS_P[[#This Row],[H]])/MYRANKS_P[[#This Row],[IP]]</f>
        <v>1.2809523809523808</v>
      </c>
    </row>
    <row r="136" spans="1:18" x14ac:dyDescent="0.25">
      <c r="A136" s="21" t="s">
        <v>17896</v>
      </c>
      <c r="B136" s="23" t="str">
        <f>VLOOKUP(MYRANKS_P[[#This Row],[PLAYERID]],PLAYERIDMAP[],COLUMN(PLAYERIDMAP[LASTNAME]),FALSE)</f>
        <v>Dickson</v>
      </c>
      <c r="C136" s="23" t="str">
        <f>VLOOKUP(MYRANKS_P[[#This Row],[PLAYERID]],PLAYERIDMAP[],COLUMN(PLAYERIDMAP[FIRSTNAME]),FALSE)</f>
        <v xml:space="preserve">Brandon </v>
      </c>
      <c r="D136" s="23" t="str">
        <f>VLOOKUP(MYRANKS_P[[#This Row],[PLAYERID]],PLAYERIDMAP[],COLUMN(PLAYERIDMAP[TEAM]),FALSE)</f>
        <v>STL</v>
      </c>
      <c r="E136" s="23" t="str">
        <f>VLOOKUP(MYRANKS_P[[#This Row],[PLAYERID]],PLAYERIDMAP[],COLUMN(PLAYERIDMAP[POS]),FALSE)</f>
        <v>P</v>
      </c>
      <c r="F136" s="23">
        <f>VLOOKUP(MYRANKS_P[[#This Row],[PLAYERID]],PLAYERIDMAP[],COLUMN(PLAYERIDMAP[IDFANGRAPHS]),FALSE)</f>
        <v>6979</v>
      </c>
      <c r="G136" s="26">
        <f>VLOOKUP(MYRANKS_P[[#This Row],[IDFANGRAPHS]],STEAMER_P[],COLUMN(STEAMER_P[W]),FALSE)</f>
        <v>2</v>
      </c>
      <c r="H136" s="26">
        <f>VLOOKUP(MYRANKS_P[[#This Row],[IDFANGRAPHS]],STEAMER_P[],COLUMN(STEAMER_P[GS]),FALSE)</f>
        <v>0</v>
      </c>
      <c r="I136" s="26">
        <f>VLOOKUP(MYRANKS_P[[#This Row],[IDFANGRAPHS]],STEAMER_P[],COLUMN(STEAMER_P[SV]),FALSE)</f>
        <v>0</v>
      </c>
      <c r="J136" s="26">
        <f>VLOOKUP(MYRANKS_P[[#This Row],[IDFANGRAPHS]],STEAMER_P[],COLUMN(STEAMER_P[IP]),FALSE)</f>
        <v>30</v>
      </c>
      <c r="K136" s="26">
        <f>VLOOKUP(MYRANKS_P[[#This Row],[IDFANGRAPHS]],STEAMER_P[],COLUMN(STEAMER_P[H]),FALSE)</f>
        <v>30</v>
      </c>
      <c r="L136" s="26">
        <f>VLOOKUP(MYRANKS_P[[#This Row],[IDFANGRAPHS]],STEAMER_P[],COLUMN(STEAMER_P[ER]),FALSE)</f>
        <v>11</v>
      </c>
      <c r="M136" s="26">
        <f>VLOOKUP(MYRANKS_P[[#This Row],[IDFANGRAPHS]],STEAMER_P[],COLUMN(STEAMER_P[HR]),FALSE)</f>
        <v>3</v>
      </c>
      <c r="N136" s="26">
        <f>VLOOKUP(MYRANKS_P[[#This Row],[IDFANGRAPHS]],STEAMER_P[],COLUMN(STEAMER_P[SO]),FALSE)</f>
        <v>22</v>
      </c>
      <c r="O136" s="26">
        <f>VLOOKUP(MYRANKS_P[[#This Row],[IDFANGRAPHS]],STEAMER_P[],COLUMN(STEAMER_P[BB]),FALSE)</f>
        <v>7</v>
      </c>
      <c r="P136" s="26">
        <f>VLOOKUP(MYRANKS_P[[#This Row],[IDFANGRAPHS]],STEAMER_P[],COLUMN(STEAMER_P[FIP]),FALSE)</f>
        <v>3.53</v>
      </c>
      <c r="Q136" s="29">
        <f>MYRANKS_P[[#This Row],[ER]]*9/MYRANKS_P[[#This Row],[IP]]</f>
        <v>3.3</v>
      </c>
      <c r="R136" s="29">
        <f>(MYRANKS_P[[#This Row],[BB]]+MYRANKS_P[[#This Row],[H]])/MYRANKS_P[[#This Row],[IP]]</f>
        <v>1.2333333333333334</v>
      </c>
    </row>
    <row r="137" spans="1:18" x14ac:dyDescent="0.25">
      <c r="A137" s="20" t="s">
        <v>17900</v>
      </c>
      <c r="B137" s="23" t="str">
        <f>VLOOKUP(MYRANKS_P[[#This Row],[PLAYERID]],PLAYERIDMAP[],COLUMN(PLAYERIDMAP[LASTNAME]),FALSE)</f>
        <v>Dillard</v>
      </c>
      <c r="C137" s="23" t="str">
        <f>VLOOKUP(MYRANKS_P[[#This Row],[PLAYERID]],PLAYERIDMAP[],COLUMN(PLAYERIDMAP[FIRSTNAME]),FALSE)</f>
        <v xml:space="preserve">Tim </v>
      </c>
      <c r="D137" s="23" t="str">
        <f>VLOOKUP(MYRANKS_P[[#This Row],[PLAYERID]],PLAYERIDMAP[],COLUMN(PLAYERIDMAP[TEAM]),FALSE)</f>
        <v>MIL</v>
      </c>
      <c r="E137" s="23" t="str">
        <f>VLOOKUP(MYRANKS_P[[#This Row],[PLAYERID]],PLAYERIDMAP[],COLUMN(PLAYERIDMAP[POS]),FALSE)</f>
        <v>P</v>
      </c>
      <c r="F137" s="23">
        <f>VLOOKUP(MYRANKS_P[[#This Row],[PLAYERID]],PLAYERIDMAP[],COLUMN(PLAYERIDMAP[IDFANGRAPHS]),FALSE)</f>
        <v>5518</v>
      </c>
      <c r="G137" s="26">
        <f>VLOOKUP(MYRANKS_P[[#This Row],[IDFANGRAPHS]],STEAMER_P[],COLUMN(STEAMER_P[W]),FALSE)</f>
        <v>2</v>
      </c>
      <c r="H137" s="26">
        <f>VLOOKUP(MYRANKS_P[[#This Row],[IDFANGRAPHS]],STEAMER_P[],COLUMN(STEAMER_P[GS]),FALSE)</f>
        <v>0</v>
      </c>
      <c r="I137" s="26">
        <f>VLOOKUP(MYRANKS_P[[#This Row],[IDFANGRAPHS]],STEAMER_P[],COLUMN(STEAMER_P[SV]),FALSE)</f>
        <v>0</v>
      </c>
      <c r="J137" s="26">
        <f>VLOOKUP(MYRANKS_P[[#This Row],[IDFANGRAPHS]],STEAMER_P[],COLUMN(STEAMER_P[IP]),FALSE)</f>
        <v>30</v>
      </c>
      <c r="K137" s="26">
        <f>VLOOKUP(MYRANKS_P[[#This Row],[IDFANGRAPHS]],STEAMER_P[],COLUMN(STEAMER_P[H]),FALSE)</f>
        <v>31</v>
      </c>
      <c r="L137" s="26">
        <f>VLOOKUP(MYRANKS_P[[#This Row],[IDFANGRAPHS]],STEAMER_P[],COLUMN(STEAMER_P[ER]),FALSE)</f>
        <v>14</v>
      </c>
      <c r="M137" s="26">
        <f>VLOOKUP(MYRANKS_P[[#This Row],[IDFANGRAPHS]],STEAMER_P[],COLUMN(STEAMER_P[HR]),FALSE)</f>
        <v>3</v>
      </c>
      <c r="N137" s="26">
        <f>VLOOKUP(MYRANKS_P[[#This Row],[IDFANGRAPHS]],STEAMER_P[],COLUMN(STEAMER_P[SO]),FALSE)</f>
        <v>21</v>
      </c>
      <c r="O137" s="26">
        <f>VLOOKUP(MYRANKS_P[[#This Row],[IDFANGRAPHS]],STEAMER_P[],COLUMN(STEAMER_P[BB]),FALSE)</f>
        <v>12</v>
      </c>
      <c r="P137" s="26">
        <f>VLOOKUP(MYRANKS_P[[#This Row],[IDFANGRAPHS]],STEAMER_P[],COLUMN(STEAMER_P[FIP]),FALSE)</f>
        <v>4.2300000000000004</v>
      </c>
      <c r="Q137" s="29">
        <f>MYRANKS_P[[#This Row],[ER]]*9/MYRANKS_P[[#This Row],[IP]]</f>
        <v>4.2</v>
      </c>
      <c r="R137" s="29">
        <f>(MYRANKS_P[[#This Row],[BB]]+MYRANKS_P[[#This Row],[H]])/MYRANKS_P[[#This Row],[IP]]</f>
        <v>1.4333333333333333</v>
      </c>
    </row>
    <row r="138" spans="1:18" x14ac:dyDescent="0.25">
      <c r="A138" s="21" t="s">
        <v>17921</v>
      </c>
      <c r="B138" s="23" t="str">
        <f>VLOOKUP(MYRANKS_P[[#This Row],[PLAYERID]],PLAYERIDMAP[],COLUMN(PLAYERIDMAP[LASTNAME]),FALSE)</f>
        <v>Doolittle</v>
      </c>
      <c r="C138" s="23" t="str">
        <f>VLOOKUP(MYRANKS_P[[#This Row],[PLAYERID]],PLAYERIDMAP[],COLUMN(PLAYERIDMAP[FIRSTNAME]),FALSE)</f>
        <v xml:space="preserve">Sean </v>
      </c>
      <c r="D138" s="23" t="str">
        <f>VLOOKUP(MYRANKS_P[[#This Row],[PLAYERID]],PLAYERIDMAP[],COLUMN(PLAYERIDMAP[TEAM]),FALSE)</f>
        <v>OAK</v>
      </c>
      <c r="E138" s="23" t="str">
        <f>VLOOKUP(MYRANKS_P[[#This Row],[PLAYERID]],PLAYERIDMAP[],COLUMN(PLAYERIDMAP[POS]),FALSE)</f>
        <v>P</v>
      </c>
      <c r="F138" s="23">
        <f>VLOOKUP(MYRANKS_P[[#This Row],[PLAYERID]],PLAYERIDMAP[],COLUMN(PLAYERIDMAP[IDFANGRAPHS]),FALSE)</f>
        <v>1581</v>
      </c>
      <c r="G138" s="26">
        <f>VLOOKUP(MYRANKS_P[[#This Row],[IDFANGRAPHS]],STEAMER_P[],COLUMN(STEAMER_P[W]),FALSE)</f>
        <v>3</v>
      </c>
      <c r="H138" s="26">
        <f>VLOOKUP(MYRANKS_P[[#This Row],[IDFANGRAPHS]],STEAMER_P[],COLUMN(STEAMER_P[GS]),FALSE)</f>
        <v>0</v>
      </c>
      <c r="I138" s="26">
        <f>VLOOKUP(MYRANKS_P[[#This Row],[IDFANGRAPHS]],STEAMER_P[],COLUMN(STEAMER_P[SV]),FALSE)</f>
        <v>0</v>
      </c>
      <c r="J138" s="26">
        <f>VLOOKUP(MYRANKS_P[[#This Row],[IDFANGRAPHS]],STEAMER_P[],COLUMN(STEAMER_P[IP]),FALSE)</f>
        <v>42</v>
      </c>
      <c r="K138" s="26">
        <f>VLOOKUP(MYRANKS_P[[#This Row],[IDFANGRAPHS]],STEAMER_P[],COLUMN(STEAMER_P[H]),FALSE)</f>
        <v>35</v>
      </c>
      <c r="L138" s="26">
        <f>VLOOKUP(MYRANKS_P[[#This Row],[IDFANGRAPHS]],STEAMER_P[],COLUMN(STEAMER_P[ER]),FALSE)</f>
        <v>13</v>
      </c>
      <c r="M138" s="26">
        <f>VLOOKUP(MYRANKS_P[[#This Row],[IDFANGRAPHS]],STEAMER_P[],COLUMN(STEAMER_P[HR]),FALSE)</f>
        <v>4</v>
      </c>
      <c r="N138" s="26">
        <f>VLOOKUP(MYRANKS_P[[#This Row],[IDFANGRAPHS]],STEAMER_P[],COLUMN(STEAMER_P[SO]),FALSE)</f>
        <v>47</v>
      </c>
      <c r="O138" s="26">
        <f>VLOOKUP(MYRANKS_P[[#This Row],[IDFANGRAPHS]],STEAMER_P[],COLUMN(STEAMER_P[BB]),FALSE)</f>
        <v>16</v>
      </c>
      <c r="P138" s="26">
        <f>VLOOKUP(MYRANKS_P[[#This Row],[IDFANGRAPHS]],STEAMER_P[],COLUMN(STEAMER_P[FIP]),FALSE)</f>
        <v>3.37</v>
      </c>
      <c r="Q138" s="29">
        <f>MYRANKS_P[[#This Row],[ER]]*9/MYRANKS_P[[#This Row],[IP]]</f>
        <v>2.7857142857142856</v>
      </c>
      <c r="R138" s="29">
        <f>(MYRANKS_P[[#This Row],[BB]]+MYRANKS_P[[#This Row],[H]])/MYRANKS_P[[#This Row],[IP]]</f>
        <v>1.2142857142857142</v>
      </c>
    </row>
    <row r="139" spans="1:18" x14ac:dyDescent="0.25">
      <c r="A139" s="20" t="s">
        <v>17924</v>
      </c>
      <c r="B139" s="23" t="str">
        <f>VLOOKUP(MYRANKS_P[[#This Row],[PLAYERID]],PLAYERIDMAP[],COLUMN(PLAYERIDMAP[LASTNAME]),FALSE)</f>
        <v>Dotel</v>
      </c>
      <c r="C139" s="23" t="str">
        <f>VLOOKUP(MYRANKS_P[[#This Row],[PLAYERID]],PLAYERIDMAP[],COLUMN(PLAYERIDMAP[FIRSTNAME]),FALSE)</f>
        <v xml:space="preserve">Octavio </v>
      </c>
      <c r="D139" s="23" t="str">
        <f>VLOOKUP(MYRANKS_P[[#This Row],[PLAYERID]],PLAYERIDMAP[],COLUMN(PLAYERIDMAP[TEAM]),FALSE)</f>
        <v>DET</v>
      </c>
      <c r="E139" s="23" t="str">
        <f>VLOOKUP(MYRANKS_P[[#This Row],[PLAYERID]],PLAYERIDMAP[],COLUMN(PLAYERIDMAP[POS]),FALSE)</f>
        <v>P</v>
      </c>
      <c r="F139" s="23">
        <f>VLOOKUP(MYRANKS_P[[#This Row],[PLAYERID]],PLAYERIDMAP[],COLUMN(PLAYERIDMAP[IDFANGRAPHS]),FALSE)</f>
        <v>555</v>
      </c>
      <c r="G139" s="26">
        <f>VLOOKUP(MYRANKS_P[[#This Row],[IDFANGRAPHS]],STEAMER_P[],COLUMN(STEAMER_P[W]),FALSE)</f>
        <v>2</v>
      </c>
      <c r="H139" s="26">
        <f>VLOOKUP(MYRANKS_P[[#This Row],[IDFANGRAPHS]],STEAMER_P[],COLUMN(STEAMER_P[GS]),FALSE)</f>
        <v>0</v>
      </c>
      <c r="I139" s="26">
        <f>VLOOKUP(MYRANKS_P[[#This Row],[IDFANGRAPHS]],STEAMER_P[],COLUMN(STEAMER_P[SV]),FALSE)</f>
        <v>1</v>
      </c>
      <c r="J139" s="26">
        <f>VLOOKUP(MYRANKS_P[[#This Row],[IDFANGRAPHS]],STEAMER_P[],COLUMN(STEAMER_P[IP]),FALSE)</f>
        <v>39</v>
      </c>
      <c r="K139" s="26">
        <f>VLOOKUP(MYRANKS_P[[#This Row],[IDFANGRAPHS]],STEAMER_P[],COLUMN(STEAMER_P[H]),FALSE)</f>
        <v>35</v>
      </c>
      <c r="L139" s="26">
        <f>VLOOKUP(MYRANKS_P[[#This Row],[IDFANGRAPHS]],STEAMER_P[],COLUMN(STEAMER_P[ER]),FALSE)</f>
        <v>15</v>
      </c>
      <c r="M139" s="26">
        <f>VLOOKUP(MYRANKS_P[[#This Row],[IDFANGRAPHS]],STEAMER_P[],COLUMN(STEAMER_P[HR]),FALSE)</f>
        <v>5</v>
      </c>
      <c r="N139" s="26">
        <f>VLOOKUP(MYRANKS_P[[#This Row],[IDFANGRAPHS]],STEAMER_P[],COLUMN(STEAMER_P[SO]),FALSE)</f>
        <v>38</v>
      </c>
      <c r="O139" s="26">
        <f>VLOOKUP(MYRANKS_P[[#This Row],[IDFANGRAPHS]],STEAMER_P[],COLUMN(STEAMER_P[BB]),FALSE)</f>
        <v>14</v>
      </c>
      <c r="P139" s="26">
        <f>VLOOKUP(MYRANKS_P[[#This Row],[IDFANGRAPHS]],STEAMER_P[],COLUMN(STEAMER_P[FIP]),FALSE)</f>
        <v>3.98</v>
      </c>
      <c r="Q139" s="29">
        <f>MYRANKS_P[[#This Row],[ER]]*9/MYRANKS_P[[#This Row],[IP]]</f>
        <v>3.4615384615384617</v>
      </c>
      <c r="R139" s="29">
        <f>(MYRANKS_P[[#This Row],[BB]]+MYRANKS_P[[#This Row],[H]])/MYRANKS_P[[#This Row],[IP]]</f>
        <v>1.2564102564102564</v>
      </c>
    </row>
    <row r="140" spans="1:18" x14ac:dyDescent="0.25">
      <c r="A140" s="21" t="s">
        <v>17928</v>
      </c>
      <c r="B140" s="23" t="str">
        <f>VLOOKUP(MYRANKS_P[[#This Row],[PLAYERID]],PLAYERIDMAP[],COLUMN(PLAYERIDMAP[LASTNAME]),FALSE)</f>
        <v>Doubront</v>
      </c>
      <c r="C140" s="23" t="str">
        <f>VLOOKUP(MYRANKS_P[[#This Row],[PLAYERID]],PLAYERIDMAP[],COLUMN(PLAYERIDMAP[FIRSTNAME]),FALSE)</f>
        <v xml:space="preserve">Felix </v>
      </c>
      <c r="D140" s="23" t="str">
        <f>VLOOKUP(MYRANKS_P[[#This Row],[PLAYERID]],PLAYERIDMAP[],COLUMN(PLAYERIDMAP[TEAM]),FALSE)</f>
        <v>BOS</v>
      </c>
      <c r="E140" s="23" t="str">
        <f>VLOOKUP(MYRANKS_P[[#This Row],[PLAYERID]],PLAYERIDMAP[],COLUMN(PLAYERIDMAP[POS]),FALSE)</f>
        <v>P</v>
      </c>
      <c r="F140" s="23">
        <f>VLOOKUP(MYRANKS_P[[#This Row],[PLAYERID]],PLAYERIDMAP[],COLUMN(PLAYERIDMAP[IDFANGRAPHS]),FALSE)</f>
        <v>1478</v>
      </c>
      <c r="G140" s="26">
        <f>VLOOKUP(MYRANKS_P[[#This Row],[IDFANGRAPHS]],STEAMER_P[],COLUMN(STEAMER_P[W]),FALSE)</f>
        <v>10</v>
      </c>
      <c r="H140" s="26">
        <f>VLOOKUP(MYRANKS_P[[#This Row],[IDFANGRAPHS]],STEAMER_P[],COLUMN(STEAMER_P[GS]),FALSE)</f>
        <v>24</v>
      </c>
      <c r="I140" s="26">
        <f>VLOOKUP(MYRANKS_P[[#This Row],[IDFANGRAPHS]],STEAMER_P[],COLUMN(STEAMER_P[SV]),FALSE)</f>
        <v>0</v>
      </c>
      <c r="J140" s="26">
        <f>VLOOKUP(MYRANKS_P[[#This Row],[IDFANGRAPHS]],STEAMER_P[],COLUMN(STEAMER_P[IP]),FALSE)</f>
        <v>145</v>
      </c>
      <c r="K140" s="26">
        <f>VLOOKUP(MYRANKS_P[[#This Row],[IDFANGRAPHS]],STEAMER_P[],COLUMN(STEAMER_P[H]),FALSE)</f>
        <v>136</v>
      </c>
      <c r="L140" s="26">
        <f>VLOOKUP(MYRANKS_P[[#This Row],[IDFANGRAPHS]],STEAMER_P[],COLUMN(STEAMER_P[ER]),FALSE)</f>
        <v>65</v>
      </c>
      <c r="M140" s="26">
        <f>VLOOKUP(MYRANKS_P[[#This Row],[IDFANGRAPHS]],STEAMER_P[],COLUMN(STEAMER_P[HR]),FALSE)</f>
        <v>13</v>
      </c>
      <c r="N140" s="26">
        <f>VLOOKUP(MYRANKS_P[[#This Row],[IDFANGRAPHS]],STEAMER_P[],COLUMN(STEAMER_P[SO]),FALSE)</f>
        <v>129</v>
      </c>
      <c r="O140" s="26">
        <f>VLOOKUP(MYRANKS_P[[#This Row],[IDFANGRAPHS]],STEAMER_P[],COLUMN(STEAMER_P[BB]),FALSE)</f>
        <v>62</v>
      </c>
      <c r="P140" s="26">
        <f>VLOOKUP(MYRANKS_P[[#This Row],[IDFANGRAPHS]],STEAMER_P[],COLUMN(STEAMER_P[FIP]),FALSE)</f>
        <v>3.84</v>
      </c>
      <c r="Q140" s="29">
        <f>MYRANKS_P[[#This Row],[ER]]*9/MYRANKS_P[[#This Row],[IP]]</f>
        <v>4.0344827586206895</v>
      </c>
      <c r="R140" s="29">
        <f>(MYRANKS_P[[#This Row],[BB]]+MYRANKS_P[[#This Row],[H]])/MYRANKS_P[[#This Row],[IP]]</f>
        <v>1.3655172413793104</v>
      </c>
    </row>
    <row r="141" spans="1:18" x14ac:dyDescent="0.25">
      <c r="A141" s="20" t="s">
        <v>17936</v>
      </c>
      <c r="B141" s="23" t="str">
        <f>VLOOKUP(MYRANKS_P[[#This Row],[PLAYERID]],PLAYERIDMAP[],COLUMN(PLAYERIDMAP[LASTNAME]),FALSE)</f>
        <v>Downs</v>
      </c>
      <c r="C141" s="23" t="str">
        <f>VLOOKUP(MYRANKS_P[[#This Row],[PLAYERID]],PLAYERIDMAP[],COLUMN(PLAYERIDMAP[FIRSTNAME]),FALSE)</f>
        <v xml:space="preserve">Darin </v>
      </c>
      <c r="D141" s="23" t="str">
        <f>VLOOKUP(MYRANKS_P[[#This Row],[PLAYERID]],PLAYERIDMAP[],COLUMN(PLAYERIDMAP[TEAM]),FALSE)</f>
        <v>DET</v>
      </c>
      <c r="E141" s="23" t="str">
        <f>VLOOKUP(MYRANKS_P[[#This Row],[PLAYERID]],PLAYERIDMAP[],COLUMN(PLAYERIDMAP[POS]),FALSE)</f>
        <v>P</v>
      </c>
      <c r="F141" s="23">
        <f>VLOOKUP(MYRANKS_P[[#This Row],[PLAYERID]],PLAYERIDMAP[],COLUMN(PLAYERIDMAP[IDFANGRAPHS]),FALSE)</f>
        <v>5903</v>
      </c>
      <c r="G141" s="26">
        <f>VLOOKUP(MYRANKS_P[[#This Row],[IDFANGRAPHS]],STEAMER_P[],COLUMN(STEAMER_P[W]),FALSE)</f>
        <v>2</v>
      </c>
      <c r="H141" s="26">
        <f>VLOOKUP(MYRANKS_P[[#This Row],[IDFANGRAPHS]],STEAMER_P[],COLUMN(STEAMER_P[GS]),FALSE)</f>
        <v>0</v>
      </c>
      <c r="I141" s="26">
        <f>VLOOKUP(MYRANKS_P[[#This Row],[IDFANGRAPHS]],STEAMER_P[],COLUMN(STEAMER_P[SV]),FALSE)</f>
        <v>0</v>
      </c>
      <c r="J141" s="26">
        <f>VLOOKUP(MYRANKS_P[[#This Row],[IDFANGRAPHS]],STEAMER_P[],COLUMN(STEAMER_P[IP]),FALSE)</f>
        <v>30</v>
      </c>
      <c r="K141" s="26">
        <f>VLOOKUP(MYRANKS_P[[#This Row],[IDFANGRAPHS]],STEAMER_P[],COLUMN(STEAMER_P[H]),FALSE)</f>
        <v>29</v>
      </c>
      <c r="L141" s="26">
        <f>VLOOKUP(MYRANKS_P[[#This Row],[IDFANGRAPHS]],STEAMER_P[],COLUMN(STEAMER_P[ER]),FALSE)</f>
        <v>13</v>
      </c>
      <c r="M141" s="26">
        <f>VLOOKUP(MYRANKS_P[[#This Row],[IDFANGRAPHS]],STEAMER_P[],COLUMN(STEAMER_P[HR]),FALSE)</f>
        <v>3</v>
      </c>
      <c r="N141" s="26">
        <f>VLOOKUP(MYRANKS_P[[#This Row],[IDFANGRAPHS]],STEAMER_P[],COLUMN(STEAMER_P[SO]),FALSE)</f>
        <v>24</v>
      </c>
      <c r="O141" s="26">
        <f>VLOOKUP(MYRANKS_P[[#This Row],[IDFANGRAPHS]],STEAMER_P[],COLUMN(STEAMER_P[BB]),FALSE)</f>
        <v>11</v>
      </c>
      <c r="P141" s="26">
        <f>VLOOKUP(MYRANKS_P[[#This Row],[IDFANGRAPHS]],STEAMER_P[],COLUMN(STEAMER_P[FIP]),FALSE)</f>
        <v>4.13</v>
      </c>
      <c r="Q141" s="29">
        <f>MYRANKS_P[[#This Row],[ER]]*9/MYRANKS_P[[#This Row],[IP]]</f>
        <v>3.9</v>
      </c>
      <c r="R141" s="29">
        <f>(MYRANKS_P[[#This Row],[BB]]+MYRANKS_P[[#This Row],[H]])/MYRANKS_P[[#This Row],[IP]]</f>
        <v>1.3333333333333333</v>
      </c>
    </row>
    <row r="142" spans="1:18" x14ac:dyDescent="0.25">
      <c r="A142" s="21" t="s">
        <v>17943</v>
      </c>
      <c r="B142" s="23" t="str">
        <f>VLOOKUP(MYRANKS_P[[#This Row],[PLAYERID]],PLAYERIDMAP[],COLUMN(PLAYERIDMAP[LASTNAME]),FALSE)</f>
        <v>Downs</v>
      </c>
      <c r="C142" s="23" t="str">
        <f>VLOOKUP(MYRANKS_P[[#This Row],[PLAYERID]],PLAYERIDMAP[],COLUMN(PLAYERIDMAP[FIRSTNAME]),FALSE)</f>
        <v xml:space="preserve">Scott </v>
      </c>
      <c r="D142" s="23" t="str">
        <f>VLOOKUP(MYRANKS_P[[#This Row],[PLAYERID]],PLAYERIDMAP[],COLUMN(PLAYERIDMAP[TEAM]),FALSE)</f>
        <v>LAA</v>
      </c>
      <c r="E142" s="23" t="str">
        <f>VLOOKUP(MYRANKS_P[[#This Row],[PLAYERID]],PLAYERIDMAP[],COLUMN(PLAYERIDMAP[POS]),FALSE)</f>
        <v>P</v>
      </c>
      <c r="F142" s="23">
        <f>VLOOKUP(MYRANKS_P[[#This Row],[PLAYERID]],PLAYERIDMAP[],COLUMN(PLAYERIDMAP[IDFANGRAPHS]),FALSE)</f>
        <v>773</v>
      </c>
      <c r="G142" s="26">
        <f>VLOOKUP(MYRANKS_P[[#This Row],[IDFANGRAPHS]],STEAMER_P[],COLUMN(STEAMER_P[W]),FALSE)</f>
        <v>2</v>
      </c>
      <c r="H142" s="26">
        <f>VLOOKUP(MYRANKS_P[[#This Row],[IDFANGRAPHS]],STEAMER_P[],COLUMN(STEAMER_P[GS]),FALSE)</f>
        <v>0</v>
      </c>
      <c r="I142" s="26">
        <f>VLOOKUP(MYRANKS_P[[#This Row],[IDFANGRAPHS]],STEAMER_P[],COLUMN(STEAMER_P[SV]),FALSE)</f>
        <v>0</v>
      </c>
      <c r="J142" s="26">
        <f>VLOOKUP(MYRANKS_P[[#This Row],[IDFANGRAPHS]],STEAMER_P[],COLUMN(STEAMER_P[IP]),FALSE)</f>
        <v>30</v>
      </c>
      <c r="K142" s="26">
        <f>VLOOKUP(MYRANKS_P[[#This Row],[IDFANGRAPHS]],STEAMER_P[],COLUMN(STEAMER_P[H]),FALSE)</f>
        <v>30</v>
      </c>
      <c r="L142" s="26">
        <f>VLOOKUP(MYRANKS_P[[#This Row],[IDFANGRAPHS]],STEAMER_P[],COLUMN(STEAMER_P[ER]),FALSE)</f>
        <v>13</v>
      </c>
      <c r="M142" s="26">
        <f>VLOOKUP(MYRANKS_P[[#This Row],[IDFANGRAPHS]],STEAMER_P[],COLUMN(STEAMER_P[HR]),FALSE)</f>
        <v>2</v>
      </c>
      <c r="N142" s="26">
        <f>VLOOKUP(MYRANKS_P[[#This Row],[IDFANGRAPHS]],STEAMER_P[],COLUMN(STEAMER_P[SO]),FALSE)</f>
        <v>21</v>
      </c>
      <c r="O142" s="26">
        <f>VLOOKUP(MYRANKS_P[[#This Row],[IDFANGRAPHS]],STEAMER_P[],COLUMN(STEAMER_P[BB]),FALSE)</f>
        <v>12</v>
      </c>
      <c r="P142" s="26">
        <f>VLOOKUP(MYRANKS_P[[#This Row],[IDFANGRAPHS]],STEAMER_P[],COLUMN(STEAMER_P[FIP]),FALSE)</f>
        <v>3.9</v>
      </c>
      <c r="Q142" s="29">
        <f>MYRANKS_P[[#This Row],[ER]]*9/MYRANKS_P[[#This Row],[IP]]</f>
        <v>3.9</v>
      </c>
      <c r="R142" s="29">
        <f>(MYRANKS_P[[#This Row],[BB]]+MYRANKS_P[[#This Row],[H]])/MYRANKS_P[[#This Row],[IP]]</f>
        <v>1.4</v>
      </c>
    </row>
    <row r="143" spans="1:18" x14ac:dyDescent="0.25">
      <c r="A143" s="20" t="s">
        <v>17949</v>
      </c>
      <c r="B143" s="23" t="str">
        <f>VLOOKUP(MYRANKS_P[[#This Row],[PLAYERID]],PLAYERIDMAP[],COLUMN(PLAYERIDMAP[LASTNAME]),FALSE)</f>
        <v>Drabek</v>
      </c>
      <c r="C143" s="23" t="str">
        <f>VLOOKUP(MYRANKS_P[[#This Row],[PLAYERID]],PLAYERIDMAP[],COLUMN(PLAYERIDMAP[FIRSTNAME]),FALSE)</f>
        <v xml:space="preserve">Kyle </v>
      </c>
      <c r="D143" s="23" t="str">
        <f>VLOOKUP(MYRANKS_P[[#This Row],[PLAYERID]],PLAYERIDMAP[],COLUMN(PLAYERIDMAP[TEAM]),FALSE)</f>
        <v>TOR</v>
      </c>
      <c r="E143" s="23" t="str">
        <f>VLOOKUP(MYRANKS_P[[#This Row],[PLAYERID]],PLAYERIDMAP[],COLUMN(PLAYERIDMAP[POS]),FALSE)</f>
        <v>P</v>
      </c>
      <c r="F143" s="23">
        <f>VLOOKUP(MYRANKS_P[[#This Row],[PLAYERID]],PLAYERIDMAP[],COLUMN(PLAYERIDMAP[IDFANGRAPHS]),FALSE)</f>
        <v>4359</v>
      </c>
      <c r="G143" s="26">
        <f>VLOOKUP(MYRANKS_P[[#This Row],[IDFANGRAPHS]],STEAMER_P[],COLUMN(STEAMER_P[W]),FALSE)</f>
        <v>3</v>
      </c>
      <c r="H143" s="26">
        <f>VLOOKUP(MYRANKS_P[[#This Row],[IDFANGRAPHS]],STEAMER_P[],COLUMN(STEAMER_P[GS]),FALSE)</f>
        <v>7</v>
      </c>
      <c r="I143" s="26">
        <f>VLOOKUP(MYRANKS_P[[#This Row],[IDFANGRAPHS]],STEAMER_P[],COLUMN(STEAMER_P[SV]),FALSE)</f>
        <v>0</v>
      </c>
      <c r="J143" s="26">
        <f>VLOOKUP(MYRANKS_P[[#This Row],[IDFANGRAPHS]],STEAMER_P[],COLUMN(STEAMER_P[IP]),FALSE)</f>
        <v>50</v>
      </c>
      <c r="K143" s="26">
        <f>VLOOKUP(MYRANKS_P[[#This Row],[IDFANGRAPHS]],STEAMER_P[],COLUMN(STEAMER_P[H]),FALSE)</f>
        <v>52</v>
      </c>
      <c r="L143" s="26">
        <f>VLOOKUP(MYRANKS_P[[#This Row],[IDFANGRAPHS]],STEAMER_P[],COLUMN(STEAMER_P[ER]),FALSE)</f>
        <v>28</v>
      </c>
      <c r="M143" s="26">
        <f>VLOOKUP(MYRANKS_P[[#This Row],[IDFANGRAPHS]],STEAMER_P[],COLUMN(STEAMER_P[HR]),FALSE)</f>
        <v>5</v>
      </c>
      <c r="N143" s="26">
        <f>VLOOKUP(MYRANKS_P[[#This Row],[IDFANGRAPHS]],STEAMER_P[],COLUMN(STEAMER_P[SO]),FALSE)</f>
        <v>31</v>
      </c>
      <c r="O143" s="26">
        <f>VLOOKUP(MYRANKS_P[[#This Row],[IDFANGRAPHS]],STEAMER_P[],COLUMN(STEAMER_P[BB]),FALSE)</f>
        <v>27</v>
      </c>
      <c r="P143" s="26">
        <f>VLOOKUP(MYRANKS_P[[#This Row],[IDFANGRAPHS]],STEAMER_P[],COLUMN(STEAMER_P[FIP]),FALSE)</f>
        <v>4.75</v>
      </c>
      <c r="Q143" s="29">
        <f>MYRANKS_P[[#This Row],[ER]]*9/MYRANKS_P[[#This Row],[IP]]</f>
        <v>5.04</v>
      </c>
      <c r="R143" s="29">
        <f>(MYRANKS_P[[#This Row],[BB]]+MYRANKS_P[[#This Row],[H]])/MYRANKS_P[[#This Row],[IP]]</f>
        <v>1.58</v>
      </c>
    </row>
    <row r="144" spans="1:18" x14ac:dyDescent="0.25">
      <c r="A144" s="21" t="s">
        <v>17960</v>
      </c>
      <c r="B144" s="23" t="str">
        <f>VLOOKUP(MYRANKS_P[[#This Row],[PLAYERID]],PLAYERIDMAP[],COLUMN(PLAYERIDMAP[LASTNAME]),FALSE)</f>
        <v>Duensing</v>
      </c>
      <c r="C144" s="23" t="str">
        <f>VLOOKUP(MYRANKS_P[[#This Row],[PLAYERID]],PLAYERIDMAP[],COLUMN(PLAYERIDMAP[FIRSTNAME]),FALSE)</f>
        <v xml:space="preserve">Brian </v>
      </c>
      <c r="D144" s="23" t="str">
        <f>VLOOKUP(MYRANKS_P[[#This Row],[PLAYERID]],PLAYERIDMAP[],COLUMN(PLAYERIDMAP[TEAM]),FALSE)</f>
        <v>MIN</v>
      </c>
      <c r="E144" s="23" t="str">
        <f>VLOOKUP(MYRANKS_P[[#This Row],[PLAYERID]],PLAYERIDMAP[],COLUMN(PLAYERIDMAP[POS]),FALSE)</f>
        <v>P</v>
      </c>
      <c r="F144" s="23">
        <f>VLOOKUP(MYRANKS_P[[#This Row],[PLAYERID]],PLAYERIDMAP[],COLUMN(PLAYERIDMAP[IDFANGRAPHS]),FALSE)</f>
        <v>4064</v>
      </c>
      <c r="G144" s="26">
        <f>VLOOKUP(MYRANKS_P[[#This Row],[IDFANGRAPHS]],STEAMER_P[],COLUMN(STEAMER_P[W]),FALSE)</f>
        <v>3</v>
      </c>
      <c r="H144" s="26">
        <f>VLOOKUP(MYRANKS_P[[#This Row],[IDFANGRAPHS]],STEAMER_P[],COLUMN(STEAMER_P[GS]),FALSE)</f>
        <v>9</v>
      </c>
      <c r="I144" s="26">
        <f>VLOOKUP(MYRANKS_P[[#This Row],[IDFANGRAPHS]],STEAMER_P[],COLUMN(STEAMER_P[SV]),FALSE)</f>
        <v>0</v>
      </c>
      <c r="J144" s="26">
        <f>VLOOKUP(MYRANKS_P[[#This Row],[IDFANGRAPHS]],STEAMER_P[],COLUMN(STEAMER_P[IP]),FALSE)</f>
        <v>59</v>
      </c>
      <c r="K144" s="26">
        <f>VLOOKUP(MYRANKS_P[[#This Row],[IDFANGRAPHS]],STEAMER_P[],COLUMN(STEAMER_P[H]),FALSE)</f>
        <v>61</v>
      </c>
      <c r="L144" s="26">
        <f>VLOOKUP(MYRANKS_P[[#This Row],[IDFANGRAPHS]],STEAMER_P[],COLUMN(STEAMER_P[ER]),FALSE)</f>
        <v>27</v>
      </c>
      <c r="M144" s="26">
        <f>VLOOKUP(MYRANKS_P[[#This Row],[IDFANGRAPHS]],STEAMER_P[],COLUMN(STEAMER_P[HR]),FALSE)</f>
        <v>6</v>
      </c>
      <c r="N144" s="26">
        <f>VLOOKUP(MYRANKS_P[[#This Row],[IDFANGRAPHS]],STEAMER_P[],COLUMN(STEAMER_P[SO]),FALSE)</f>
        <v>38</v>
      </c>
      <c r="O144" s="26">
        <f>VLOOKUP(MYRANKS_P[[#This Row],[IDFANGRAPHS]],STEAMER_P[],COLUMN(STEAMER_P[BB]),FALSE)</f>
        <v>17</v>
      </c>
      <c r="P144" s="26">
        <f>VLOOKUP(MYRANKS_P[[#This Row],[IDFANGRAPHS]],STEAMER_P[],COLUMN(STEAMER_P[FIP]),FALSE)</f>
        <v>4.01</v>
      </c>
      <c r="Q144" s="29">
        <f>MYRANKS_P[[#This Row],[ER]]*9/MYRANKS_P[[#This Row],[IP]]</f>
        <v>4.1186440677966099</v>
      </c>
      <c r="R144" s="29">
        <f>(MYRANKS_P[[#This Row],[BB]]+MYRANKS_P[[#This Row],[H]])/MYRANKS_P[[#This Row],[IP]]</f>
        <v>1.3220338983050848</v>
      </c>
    </row>
    <row r="145" spans="1:18" x14ac:dyDescent="0.25">
      <c r="A145" s="20" t="s">
        <v>17964</v>
      </c>
      <c r="B145" s="23" t="str">
        <f>VLOOKUP(MYRANKS_P[[#This Row],[PLAYERID]],PLAYERIDMAP[],COLUMN(PLAYERIDMAP[LASTNAME]),FALSE)</f>
        <v>Duke</v>
      </c>
      <c r="C145" s="23" t="str">
        <f>VLOOKUP(MYRANKS_P[[#This Row],[PLAYERID]],PLAYERIDMAP[],COLUMN(PLAYERIDMAP[FIRSTNAME]),FALSE)</f>
        <v xml:space="preserve">Zach </v>
      </c>
      <c r="D145" s="23" t="str">
        <f>VLOOKUP(MYRANKS_P[[#This Row],[PLAYERID]],PLAYERIDMAP[],COLUMN(PLAYERIDMAP[TEAM]),FALSE)</f>
        <v>WAS</v>
      </c>
      <c r="E145" s="23" t="str">
        <f>VLOOKUP(MYRANKS_P[[#This Row],[PLAYERID]],PLAYERIDMAP[],COLUMN(PLAYERIDMAP[POS]),FALSE)</f>
        <v>P</v>
      </c>
      <c r="F145" s="23">
        <f>VLOOKUP(MYRANKS_P[[#This Row],[PLAYERID]],PLAYERIDMAP[],COLUMN(PLAYERIDMAP[IDFANGRAPHS]),FALSE)</f>
        <v>3840</v>
      </c>
      <c r="G145" s="26">
        <f>VLOOKUP(MYRANKS_P[[#This Row],[IDFANGRAPHS]],STEAMER_P[],COLUMN(STEAMER_P[W]),FALSE)</f>
        <v>3</v>
      </c>
      <c r="H145" s="26">
        <f>VLOOKUP(MYRANKS_P[[#This Row],[IDFANGRAPHS]],STEAMER_P[],COLUMN(STEAMER_P[GS]),FALSE)</f>
        <v>5</v>
      </c>
      <c r="I145" s="26">
        <f>VLOOKUP(MYRANKS_P[[#This Row],[IDFANGRAPHS]],STEAMER_P[],COLUMN(STEAMER_P[SV]),FALSE)</f>
        <v>0</v>
      </c>
      <c r="J145" s="26">
        <f>VLOOKUP(MYRANKS_P[[#This Row],[IDFANGRAPHS]],STEAMER_P[],COLUMN(STEAMER_P[IP]),FALSE)</f>
        <v>50</v>
      </c>
      <c r="K145" s="26">
        <f>VLOOKUP(MYRANKS_P[[#This Row],[IDFANGRAPHS]],STEAMER_P[],COLUMN(STEAMER_P[H]),FALSE)</f>
        <v>54</v>
      </c>
      <c r="L145" s="26">
        <f>VLOOKUP(MYRANKS_P[[#This Row],[IDFANGRAPHS]],STEAMER_P[],COLUMN(STEAMER_P[ER]),FALSE)</f>
        <v>24</v>
      </c>
      <c r="M145" s="26">
        <f>VLOOKUP(MYRANKS_P[[#This Row],[IDFANGRAPHS]],STEAMER_P[],COLUMN(STEAMER_P[HR]),FALSE)</f>
        <v>5</v>
      </c>
      <c r="N145" s="26">
        <f>VLOOKUP(MYRANKS_P[[#This Row],[IDFANGRAPHS]],STEAMER_P[],COLUMN(STEAMER_P[SO]),FALSE)</f>
        <v>28</v>
      </c>
      <c r="O145" s="26">
        <f>VLOOKUP(MYRANKS_P[[#This Row],[IDFANGRAPHS]],STEAMER_P[],COLUMN(STEAMER_P[BB]),FALSE)</f>
        <v>13</v>
      </c>
      <c r="P145" s="26">
        <f>VLOOKUP(MYRANKS_P[[#This Row],[IDFANGRAPHS]],STEAMER_P[],COLUMN(STEAMER_P[FIP]),FALSE)</f>
        <v>4.08</v>
      </c>
      <c r="Q145" s="29">
        <f>MYRANKS_P[[#This Row],[ER]]*9/MYRANKS_P[[#This Row],[IP]]</f>
        <v>4.32</v>
      </c>
      <c r="R145" s="29">
        <f>(MYRANKS_P[[#This Row],[BB]]+MYRANKS_P[[#This Row],[H]])/MYRANKS_P[[#This Row],[IP]]</f>
        <v>1.34</v>
      </c>
    </row>
    <row r="146" spans="1:18" x14ac:dyDescent="0.25">
      <c r="A146" s="21" t="s">
        <v>17976</v>
      </c>
      <c r="B146" s="23" t="str">
        <f>VLOOKUP(MYRANKS_P[[#This Row],[PLAYERID]],PLAYERIDMAP[],COLUMN(PLAYERIDMAP[LASTNAME]),FALSE)</f>
        <v>Dunn</v>
      </c>
      <c r="C146" s="23" t="str">
        <f>VLOOKUP(MYRANKS_P[[#This Row],[PLAYERID]],PLAYERIDMAP[],COLUMN(PLAYERIDMAP[FIRSTNAME]),FALSE)</f>
        <v xml:space="preserve">Mike </v>
      </c>
      <c r="D146" s="23" t="str">
        <f>VLOOKUP(MYRANKS_P[[#This Row],[PLAYERID]],PLAYERIDMAP[],COLUMN(PLAYERIDMAP[TEAM]),FALSE)</f>
        <v>MIA</v>
      </c>
      <c r="E146" s="23" t="str">
        <f>VLOOKUP(MYRANKS_P[[#This Row],[PLAYERID]],PLAYERIDMAP[],COLUMN(PLAYERIDMAP[POS]),FALSE)</f>
        <v>P</v>
      </c>
      <c r="F146" s="23">
        <f>VLOOKUP(MYRANKS_P[[#This Row],[PLAYERID]],PLAYERIDMAP[],COLUMN(PLAYERIDMAP[IDFANGRAPHS]),FALSE)</f>
        <v>9948</v>
      </c>
      <c r="G146" s="26">
        <f>VLOOKUP(MYRANKS_P[[#This Row],[IDFANGRAPHS]],STEAMER_P[],COLUMN(STEAMER_P[W]),FALSE)</f>
        <v>2</v>
      </c>
      <c r="H146" s="26">
        <f>VLOOKUP(MYRANKS_P[[#This Row],[IDFANGRAPHS]],STEAMER_P[],COLUMN(STEAMER_P[GS]),FALSE)</f>
        <v>0</v>
      </c>
      <c r="I146" s="26">
        <f>VLOOKUP(MYRANKS_P[[#This Row],[IDFANGRAPHS]],STEAMER_P[],COLUMN(STEAMER_P[SV]),FALSE)</f>
        <v>0</v>
      </c>
      <c r="J146" s="26">
        <f>VLOOKUP(MYRANKS_P[[#This Row],[IDFANGRAPHS]],STEAMER_P[],COLUMN(STEAMER_P[IP]),FALSE)</f>
        <v>37</v>
      </c>
      <c r="K146" s="26">
        <f>VLOOKUP(MYRANKS_P[[#This Row],[IDFANGRAPHS]],STEAMER_P[],COLUMN(STEAMER_P[H]),FALSE)</f>
        <v>32</v>
      </c>
      <c r="L146" s="26">
        <f>VLOOKUP(MYRANKS_P[[#This Row],[IDFANGRAPHS]],STEAMER_P[],COLUMN(STEAMER_P[ER]),FALSE)</f>
        <v>15</v>
      </c>
      <c r="M146" s="26">
        <f>VLOOKUP(MYRANKS_P[[#This Row],[IDFANGRAPHS]],STEAMER_P[],COLUMN(STEAMER_P[HR]),FALSE)</f>
        <v>4</v>
      </c>
      <c r="N146" s="26">
        <f>VLOOKUP(MYRANKS_P[[#This Row],[IDFANGRAPHS]],STEAMER_P[],COLUMN(STEAMER_P[SO]),FALSE)</f>
        <v>39</v>
      </c>
      <c r="O146" s="26">
        <f>VLOOKUP(MYRANKS_P[[#This Row],[IDFANGRAPHS]],STEAMER_P[],COLUMN(STEAMER_P[BB]),FALSE)</f>
        <v>19</v>
      </c>
      <c r="P146" s="26">
        <f>VLOOKUP(MYRANKS_P[[#This Row],[IDFANGRAPHS]],STEAMER_P[],COLUMN(STEAMER_P[FIP]),FALSE)</f>
        <v>3.9</v>
      </c>
      <c r="Q146" s="29">
        <f>MYRANKS_P[[#This Row],[ER]]*9/MYRANKS_P[[#This Row],[IP]]</f>
        <v>3.6486486486486487</v>
      </c>
      <c r="R146" s="29">
        <f>(MYRANKS_P[[#This Row],[BB]]+MYRANKS_P[[#This Row],[H]])/MYRANKS_P[[#This Row],[IP]]</f>
        <v>1.3783783783783783</v>
      </c>
    </row>
    <row r="147" spans="1:18" x14ac:dyDescent="0.25">
      <c r="A147" s="20" t="s">
        <v>17981</v>
      </c>
      <c r="B147" s="23" t="str">
        <f>VLOOKUP(MYRANKS_P[[#This Row],[PLAYERID]],PLAYERIDMAP[],COLUMN(PLAYERIDMAP[LASTNAME]),FALSE)</f>
        <v>Durbin</v>
      </c>
      <c r="C147" s="23" t="str">
        <f>VLOOKUP(MYRANKS_P[[#This Row],[PLAYERID]],PLAYERIDMAP[],COLUMN(PLAYERIDMAP[FIRSTNAME]),FALSE)</f>
        <v xml:space="preserve">Chad </v>
      </c>
      <c r="D147" s="23" t="str">
        <f>VLOOKUP(MYRANKS_P[[#This Row],[PLAYERID]],PLAYERIDMAP[],COLUMN(PLAYERIDMAP[TEAM]),FALSE)</f>
        <v>PHI</v>
      </c>
      <c r="E147" s="23" t="str">
        <f>VLOOKUP(MYRANKS_P[[#This Row],[PLAYERID]],PLAYERIDMAP[],COLUMN(PLAYERIDMAP[POS]),FALSE)</f>
        <v>P</v>
      </c>
      <c r="F147" s="23">
        <f>VLOOKUP(MYRANKS_P[[#This Row],[PLAYERID]],PLAYERIDMAP[],COLUMN(PLAYERIDMAP[IDFANGRAPHS]),FALSE)</f>
        <v>1442</v>
      </c>
      <c r="G147" s="26">
        <f>VLOOKUP(MYRANKS_P[[#This Row],[IDFANGRAPHS]],STEAMER_P[],COLUMN(STEAMER_P[W]),FALSE)</f>
        <v>2</v>
      </c>
      <c r="H147" s="26">
        <f>VLOOKUP(MYRANKS_P[[#This Row],[IDFANGRAPHS]],STEAMER_P[],COLUMN(STEAMER_P[GS]),FALSE)</f>
        <v>0</v>
      </c>
      <c r="I147" s="26">
        <f>VLOOKUP(MYRANKS_P[[#This Row],[IDFANGRAPHS]],STEAMER_P[],COLUMN(STEAMER_P[SV]),FALSE)</f>
        <v>0</v>
      </c>
      <c r="J147" s="26">
        <f>VLOOKUP(MYRANKS_P[[#This Row],[IDFANGRAPHS]],STEAMER_P[],COLUMN(STEAMER_P[IP]),FALSE)</f>
        <v>30</v>
      </c>
      <c r="K147" s="26">
        <f>VLOOKUP(MYRANKS_P[[#This Row],[IDFANGRAPHS]],STEAMER_P[],COLUMN(STEAMER_P[H]),FALSE)</f>
        <v>29</v>
      </c>
      <c r="L147" s="26">
        <f>VLOOKUP(MYRANKS_P[[#This Row],[IDFANGRAPHS]],STEAMER_P[],COLUMN(STEAMER_P[ER]),FALSE)</f>
        <v>13</v>
      </c>
      <c r="M147" s="26">
        <f>VLOOKUP(MYRANKS_P[[#This Row],[IDFANGRAPHS]],STEAMER_P[],COLUMN(STEAMER_P[HR]),FALSE)</f>
        <v>3</v>
      </c>
      <c r="N147" s="26">
        <f>VLOOKUP(MYRANKS_P[[#This Row],[IDFANGRAPHS]],STEAMER_P[],COLUMN(STEAMER_P[SO]),FALSE)</f>
        <v>24</v>
      </c>
      <c r="O147" s="26">
        <f>VLOOKUP(MYRANKS_P[[#This Row],[IDFANGRAPHS]],STEAMER_P[],COLUMN(STEAMER_P[BB]),FALSE)</f>
        <v>13</v>
      </c>
      <c r="P147" s="26">
        <f>VLOOKUP(MYRANKS_P[[#This Row],[IDFANGRAPHS]],STEAMER_P[],COLUMN(STEAMER_P[FIP]),FALSE)</f>
        <v>4.21</v>
      </c>
      <c r="Q147" s="29">
        <f>MYRANKS_P[[#This Row],[ER]]*9/MYRANKS_P[[#This Row],[IP]]</f>
        <v>3.9</v>
      </c>
      <c r="R147" s="29">
        <f>(MYRANKS_P[[#This Row],[BB]]+MYRANKS_P[[#This Row],[H]])/MYRANKS_P[[#This Row],[IP]]</f>
        <v>1.4</v>
      </c>
    </row>
    <row r="148" spans="1:18" x14ac:dyDescent="0.25">
      <c r="A148" s="21" t="s">
        <v>17989</v>
      </c>
      <c r="B148" s="23" t="str">
        <f>VLOOKUP(MYRANKS_P[[#This Row],[PLAYERID]],PLAYERIDMAP[],COLUMN(PLAYERIDMAP[LASTNAME]),FALSE)</f>
        <v>Dyson</v>
      </c>
      <c r="C148" s="23" t="str">
        <f>VLOOKUP(MYRANKS_P[[#This Row],[PLAYERID]],PLAYERIDMAP[],COLUMN(PLAYERIDMAP[FIRSTNAME]),FALSE)</f>
        <v xml:space="preserve">Sam </v>
      </c>
      <c r="D148" s="23" t="str">
        <f>VLOOKUP(MYRANKS_P[[#This Row],[PLAYERID]],PLAYERIDMAP[],COLUMN(PLAYERIDMAP[TEAM]),FALSE)</f>
        <v>MIA</v>
      </c>
      <c r="E148" s="23" t="str">
        <f>VLOOKUP(MYRANKS_P[[#This Row],[PLAYERID]],PLAYERIDMAP[],COLUMN(PLAYERIDMAP[POS]),FALSE)</f>
        <v>P</v>
      </c>
      <c r="F148" s="23">
        <f>VLOOKUP(MYRANKS_P[[#This Row],[PLAYERID]],PLAYERIDMAP[],COLUMN(PLAYERIDMAP[IDFANGRAPHS]),FALSE)</f>
        <v>11710</v>
      </c>
      <c r="G148" s="26">
        <f>VLOOKUP(MYRANKS_P[[#This Row],[IDFANGRAPHS]],STEAMER_P[],COLUMN(STEAMER_P[W]),FALSE)</f>
        <v>1</v>
      </c>
      <c r="H148" s="26">
        <f>VLOOKUP(MYRANKS_P[[#This Row],[IDFANGRAPHS]],STEAMER_P[],COLUMN(STEAMER_P[GS]),FALSE)</f>
        <v>0</v>
      </c>
      <c r="I148" s="26">
        <f>VLOOKUP(MYRANKS_P[[#This Row],[IDFANGRAPHS]],STEAMER_P[],COLUMN(STEAMER_P[SV]),FALSE)</f>
        <v>0</v>
      </c>
      <c r="J148" s="26">
        <f>VLOOKUP(MYRANKS_P[[#This Row],[IDFANGRAPHS]],STEAMER_P[],COLUMN(STEAMER_P[IP]),FALSE)</f>
        <v>30</v>
      </c>
      <c r="K148" s="26">
        <f>VLOOKUP(MYRANKS_P[[#This Row],[IDFANGRAPHS]],STEAMER_P[],COLUMN(STEAMER_P[H]),FALSE)</f>
        <v>32</v>
      </c>
      <c r="L148" s="26">
        <f>VLOOKUP(MYRANKS_P[[#This Row],[IDFANGRAPHS]],STEAMER_P[],COLUMN(STEAMER_P[ER]),FALSE)</f>
        <v>15</v>
      </c>
      <c r="M148" s="26">
        <f>VLOOKUP(MYRANKS_P[[#This Row],[IDFANGRAPHS]],STEAMER_P[],COLUMN(STEAMER_P[HR]),FALSE)</f>
        <v>4</v>
      </c>
      <c r="N148" s="26">
        <f>VLOOKUP(MYRANKS_P[[#This Row],[IDFANGRAPHS]],STEAMER_P[],COLUMN(STEAMER_P[SO]),FALSE)</f>
        <v>18</v>
      </c>
      <c r="O148" s="26">
        <f>VLOOKUP(MYRANKS_P[[#This Row],[IDFANGRAPHS]],STEAMER_P[],COLUMN(STEAMER_P[BB]),FALSE)</f>
        <v>13</v>
      </c>
      <c r="P148" s="26">
        <f>VLOOKUP(MYRANKS_P[[#This Row],[IDFANGRAPHS]],STEAMER_P[],COLUMN(STEAMER_P[FIP]),FALSE)</f>
        <v>4.82</v>
      </c>
      <c r="Q148" s="29">
        <f>MYRANKS_P[[#This Row],[ER]]*9/MYRANKS_P[[#This Row],[IP]]</f>
        <v>4.5</v>
      </c>
      <c r="R148" s="29">
        <f>(MYRANKS_P[[#This Row],[BB]]+MYRANKS_P[[#This Row],[H]])/MYRANKS_P[[#This Row],[IP]]</f>
        <v>1.5</v>
      </c>
    </row>
    <row r="149" spans="1:18" x14ac:dyDescent="0.25">
      <c r="A149" s="20" t="s">
        <v>17994</v>
      </c>
      <c r="B149" s="23" t="str">
        <f>VLOOKUP(MYRANKS_P[[#This Row],[PLAYERID]],PLAYERIDMAP[],COLUMN(PLAYERIDMAP[LASTNAME]),FALSE)</f>
        <v>Edgin</v>
      </c>
      <c r="C149" s="23" t="str">
        <f>VLOOKUP(MYRANKS_P[[#This Row],[PLAYERID]],PLAYERIDMAP[],COLUMN(PLAYERIDMAP[FIRSTNAME]),FALSE)</f>
        <v xml:space="preserve">Josh </v>
      </c>
      <c r="D149" s="23" t="str">
        <f>VLOOKUP(MYRANKS_P[[#This Row],[PLAYERID]],PLAYERIDMAP[],COLUMN(PLAYERIDMAP[TEAM]),FALSE)</f>
        <v>NYM</v>
      </c>
      <c r="E149" s="23" t="str">
        <f>VLOOKUP(MYRANKS_P[[#This Row],[PLAYERID]],PLAYERIDMAP[],COLUMN(PLAYERIDMAP[POS]),FALSE)</f>
        <v>P</v>
      </c>
      <c r="F149" s="23">
        <f>VLOOKUP(MYRANKS_P[[#This Row],[PLAYERID]],PLAYERIDMAP[],COLUMN(PLAYERIDMAP[IDFANGRAPHS]),FALSE)</f>
        <v>10796</v>
      </c>
      <c r="G149" s="26">
        <f>VLOOKUP(MYRANKS_P[[#This Row],[IDFANGRAPHS]],STEAMER_P[],COLUMN(STEAMER_P[W]),FALSE)</f>
        <v>2</v>
      </c>
      <c r="H149" s="26">
        <f>VLOOKUP(MYRANKS_P[[#This Row],[IDFANGRAPHS]],STEAMER_P[],COLUMN(STEAMER_P[GS]),FALSE)</f>
        <v>0</v>
      </c>
      <c r="I149" s="26">
        <f>VLOOKUP(MYRANKS_P[[#This Row],[IDFANGRAPHS]],STEAMER_P[],COLUMN(STEAMER_P[SV]),FALSE)</f>
        <v>0</v>
      </c>
      <c r="J149" s="26">
        <f>VLOOKUP(MYRANKS_P[[#This Row],[IDFANGRAPHS]],STEAMER_P[],COLUMN(STEAMER_P[IP]),FALSE)</f>
        <v>37</v>
      </c>
      <c r="K149" s="26">
        <f>VLOOKUP(MYRANKS_P[[#This Row],[IDFANGRAPHS]],STEAMER_P[],COLUMN(STEAMER_P[H]),FALSE)</f>
        <v>33</v>
      </c>
      <c r="L149" s="26">
        <f>VLOOKUP(MYRANKS_P[[#This Row],[IDFANGRAPHS]],STEAMER_P[],COLUMN(STEAMER_P[ER]),FALSE)</f>
        <v>15</v>
      </c>
      <c r="M149" s="26">
        <f>VLOOKUP(MYRANKS_P[[#This Row],[IDFANGRAPHS]],STEAMER_P[],COLUMN(STEAMER_P[HR]),FALSE)</f>
        <v>4</v>
      </c>
      <c r="N149" s="26">
        <f>VLOOKUP(MYRANKS_P[[#This Row],[IDFANGRAPHS]],STEAMER_P[],COLUMN(STEAMER_P[SO]),FALSE)</f>
        <v>37</v>
      </c>
      <c r="O149" s="26">
        <f>VLOOKUP(MYRANKS_P[[#This Row],[IDFANGRAPHS]],STEAMER_P[],COLUMN(STEAMER_P[BB]),FALSE)</f>
        <v>17</v>
      </c>
      <c r="P149" s="26">
        <f>VLOOKUP(MYRANKS_P[[#This Row],[IDFANGRAPHS]],STEAMER_P[],COLUMN(STEAMER_P[FIP]),FALSE)</f>
        <v>3.91</v>
      </c>
      <c r="Q149" s="29">
        <f>MYRANKS_P[[#This Row],[ER]]*9/MYRANKS_P[[#This Row],[IP]]</f>
        <v>3.6486486486486487</v>
      </c>
      <c r="R149" s="29">
        <f>(MYRANKS_P[[#This Row],[BB]]+MYRANKS_P[[#This Row],[H]])/MYRANKS_P[[#This Row],[IP]]</f>
        <v>1.3513513513513513</v>
      </c>
    </row>
    <row r="150" spans="1:18" x14ac:dyDescent="0.25">
      <c r="A150" s="21" t="s">
        <v>17997</v>
      </c>
      <c r="B150" s="23" t="str">
        <f>VLOOKUP(MYRANKS_P[[#This Row],[PLAYERID]],PLAYERIDMAP[],COLUMN(PLAYERIDMAP[LASTNAME]),FALSE)</f>
        <v>Elbert</v>
      </c>
      <c r="C150" s="23" t="str">
        <f>VLOOKUP(MYRANKS_P[[#This Row],[PLAYERID]],PLAYERIDMAP[],COLUMN(PLAYERIDMAP[FIRSTNAME]),FALSE)</f>
        <v xml:space="preserve">Scott </v>
      </c>
      <c r="D150" s="23" t="str">
        <f>VLOOKUP(MYRANKS_P[[#This Row],[PLAYERID]],PLAYERIDMAP[],COLUMN(PLAYERIDMAP[TEAM]),FALSE)</f>
        <v>LAD</v>
      </c>
      <c r="E150" s="23" t="str">
        <f>VLOOKUP(MYRANKS_P[[#This Row],[PLAYERID]],PLAYERIDMAP[],COLUMN(PLAYERIDMAP[POS]),FALSE)</f>
        <v>P</v>
      </c>
      <c r="F150" s="23">
        <f>VLOOKUP(MYRANKS_P[[#This Row],[PLAYERID]],PLAYERIDMAP[],COLUMN(PLAYERIDMAP[IDFANGRAPHS]),FALSE)</f>
        <v>7489</v>
      </c>
      <c r="G150" s="26">
        <f>VLOOKUP(MYRANKS_P[[#This Row],[IDFANGRAPHS]],STEAMER_P[],COLUMN(STEAMER_P[W]),FALSE)</f>
        <v>2</v>
      </c>
      <c r="H150" s="26">
        <f>VLOOKUP(MYRANKS_P[[#This Row],[IDFANGRAPHS]],STEAMER_P[],COLUMN(STEAMER_P[GS]),FALSE)</f>
        <v>0</v>
      </c>
      <c r="I150" s="26">
        <f>VLOOKUP(MYRANKS_P[[#This Row],[IDFANGRAPHS]],STEAMER_P[],COLUMN(STEAMER_P[SV]),FALSE)</f>
        <v>0</v>
      </c>
      <c r="J150" s="26">
        <f>VLOOKUP(MYRANKS_P[[#This Row],[IDFANGRAPHS]],STEAMER_P[],COLUMN(STEAMER_P[IP]),FALSE)</f>
        <v>30</v>
      </c>
      <c r="K150" s="26">
        <f>VLOOKUP(MYRANKS_P[[#This Row],[IDFANGRAPHS]],STEAMER_P[],COLUMN(STEAMER_P[H]),FALSE)</f>
        <v>26</v>
      </c>
      <c r="L150" s="26">
        <f>VLOOKUP(MYRANKS_P[[#This Row],[IDFANGRAPHS]],STEAMER_P[],COLUMN(STEAMER_P[ER]),FALSE)</f>
        <v>12</v>
      </c>
      <c r="M150" s="26">
        <f>VLOOKUP(MYRANKS_P[[#This Row],[IDFANGRAPHS]],STEAMER_P[],COLUMN(STEAMER_P[HR]),FALSE)</f>
        <v>3</v>
      </c>
      <c r="N150" s="26">
        <f>VLOOKUP(MYRANKS_P[[#This Row],[IDFANGRAPHS]],STEAMER_P[],COLUMN(STEAMER_P[SO]),FALSE)</f>
        <v>30</v>
      </c>
      <c r="O150" s="26">
        <f>VLOOKUP(MYRANKS_P[[#This Row],[IDFANGRAPHS]],STEAMER_P[],COLUMN(STEAMER_P[BB]),FALSE)</f>
        <v>15</v>
      </c>
      <c r="P150" s="26">
        <f>VLOOKUP(MYRANKS_P[[#This Row],[IDFANGRAPHS]],STEAMER_P[],COLUMN(STEAMER_P[FIP]),FALSE)</f>
        <v>3.97</v>
      </c>
      <c r="Q150" s="29">
        <f>MYRANKS_P[[#This Row],[ER]]*9/MYRANKS_P[[#This Row],[IP]]</f>
        <v>3.6</v>
      </c>
      <c r="R150" s="29">
        <f>(MYRANKS_P[[#This Row],[BB]]+MYRANKS_P[[#This Row],[H]])/MYRANKS_P[[#This Row],[IP]]</f>
        <v>1.3666666666666667</v>
      </c>
    </row>
    <row r="151" spans="1:18" x14ac:dyDescent="0.25">
      <c r="A151" s="20" t="s">
        <v>18013</v>
      </c>
      <c r="B151" s="23" t="str">
        <f>VLOOKUP(MYRANKS_P[[#This Row],[PLAYERID]],PLAYERIDMAP[],COLUMN(PLAYERIDMAP[LASTNAME]),FALSE)</f>
        <v>Ely</v>
      </c>
      <c r="C151" s="23" t="str">
        <f>VLOOKUP(MYRANKS_P[[#This Row],[PLAYERID]],PLAYERIDMAP[],COLUMN(PLAYERIDMAP[FIRSTNAME]),FALSE)</f>
        <v xml:space="preserve">John </v>
      </c>
      <c r="D151" s="23" t="str">
        <f>VLOOKUP(MYRANKS_P[[#This Row],[PLAYERID]],PLAYERIDMAP[],COLUMN(PLAYERIDMAP[TEAM]),FALSE)</f>
        <v>HOU</v>
      </c>
      <c r="E151" s="23" t="str">
        <f>VLOOKUP(MYRANKS_P[[#This Row],[PLAYERID]],PLAYERIDMAP[],COLUMN(PLAYERIDMAP[POS]),FALSE)</f>
        <v>P</v>
      </c>
      <c r="F151" s="23">
        <f>VLOOKUP(MYRANKS_P[[#This Row],[PLAYERID]],PLAYERIDMAP[],COLUMN(PLAYERIDMAP[IDFANGRAPHS]),FALSE)</f>
        <v>6132</v>
      </c>
      <c r="G151" s="26">
        <f>VLOOKUP(MYRANKS_P[[#This Row],[IDFANGRAPHS]],STEAMER_P[],COLUMN(STEAMER_P[W]),FALSE)</f>
        <v>3</v>
      </c>
      <c r="H151" s="26">
        <f>VLOOKUP(MYRANKS_P[[#This Row],[IDFANGRAPHS]],STEAMER_P[],COLUMN(STEAMER_P[GS]),FALSE)</f>
        <v>6</v>
      </c>
      <c r="I151" s="26">
        <f>VLOOKUP(MYRANKS_P[[#This Row],[IDFANGRAPHS]],STEAMER_P[],COLUMN(STEAMER_P[SV]),FALSE)</f>
        <v>0</v>
      </c>
      <c r="J151" s="26">
        <f>VLOOKUP(MYRANKS_P[[#This Row],[IDFANGRAPHS]],STEAMER_P[],COLUMN(STEAMER_P[IP]),FALSE)</f>
        <v>50</v>
      </c>
      <c r="K151" s="26">
        <f>VLOOKUP(MYRANKS_P[[#This Row],[IDFANGRAPHS]],STEAMER_P[],COLUMN(STEAMER_P[H]),FALSE)</f>
        <v>48</v>
      </c>
      <c r="L151" s="26">
        <f>VLOOKUP(MYRANKS_P[[#This Row],[IDFANGRAPHS]],STEAMER_P[],COLUMN(STEAMER_P[ER]),FALSE)</f>
        <v>22</v>
      </c>
      <c r="M151" s="26">
        <f>VLOOKUP(MYRANKS_P[[#This Row],[IDFANGRAPHS]],STEAMER_P[],COLUMN(STEAMER_P[HR]),FALSE)</f>
        <v>5</v>
      </c>
      <c r="N151" s="26">
        <f>VLOOKUP(MYRANKS_P[[#This Row],[IDFANGRAPHS]],STEAMER_P[],COLUMN(STEAMER_P[SO]),FALSE)</f>
        <v>39</v>
      </c>
      <c r="O151" s="26">
        <f>VLOOKUP(MYRANKS_P[[#This Row],[IDFANGRAPHS]],STEAMER_P[],COLUMN(STEAMER_P[BB]),FALSE)</f>
        <v>17</v>
      </c>
      <c r="P151" s="26">
        <f>VLOOKUP(MYRANKS_P[[#This Row],[IDFANGRAPHS]],STEAMER_P[],COLUMN(STEAMER_P[FIP]),FALSE)</f>
        <v>3.86</v>
      </c>
      <c r="Q151" s="29">
        <f>MYRANKS_P[[#This Row],[ER]]*9/MYRANKS_P[[#This Row],[IP]]</f>
        <v>3.96</v>
      </c>
      <c r="R151" s="29">
        <f>(MYRANKS_P[[#This Row],[BB]]+MYRANKS_P[[#This Row],[H]])/MYRANKS_P[[#This Row],[IP]]</f>
        <v>1.3</v>
      </c>
    </row>
    <row r="152" spans="1:18" x14ac:dyDescent="0.25">
      <c r="A152" s="21" t="s">
        <v>18021</v>
      </c>
      <c r="B152" s="23" t="str">
        <f>VLOOKUP(MYRANKS_P[[#This Row],[PLAYERID]],PLAYERIDMAP[],COLUMN(PLAYERIDMAP[LASTNAME]),FALSE)</f>
        <v>Enright</v>
      </c>
      <c r="C152" s="23" t="str">
        <f>VLOOKUP(MYRANKS_P[[#This Row],[PLAYERID]],PLAYERIDMAP[],COLUMN(PLAYERIDMAP[FIRSTNAME]),FALSE)</f>
        <v xml:space="preserve">Barry </v>
      </c>
      <c r="D152" s="23" t="str">
        <f>VLOOKUP(MYRANKS_P[[#This Row],[PLAYERID]],PLAYERIDMAP[],COLUMN(PLAYERIDMAP[TEAM]),FALSE)</f>
        <v>LAA</v>
      </c>
      <c r="E152" s="23" t="str">
        <f>VLOOKUP(MYRANKS_P[[#This Row],[PLAYERID]],PLAYERIDMAP[],COLUMN(PLAYERIDMAP[POS]),FALSE)</f>
        <v>P</v>
      </c>
      <c r="F152" s="23">
        <f>VLOOKUP(MYRANKS_P[[#This Row],[PLAYERID]],PLAYERIDMAP[],COLUMN(PLAYERIDMAP[IDFANGRAPHS]),FALSE)</f>
        <v>2412</v>
      </c>
      <c r="G152" s="26">
        <f>VLOOKUP(MYRANKS_P[[#This Row],[IDFANGRAPHS]],STEAMER_P[],COLUMN(STEAMER_P[W]),FALSE)</f>
        <v>2</v>
      </c>
      <c r="H152" s="26">
        <f>VLOOKUP(MYRANKS_P[[#This Row],[IDFANGRAPHS]],STEAMER_P[],COLUMN(STEAMER_P[GS]),FALSE)</f>
        <v>2</v>
      </c>
      <c r="I152" s="26">
        <f>VLOOKUP(MYRANKS_P[[#This Row],[IDFANGRAPHS]],STEAMER_P[],COLUMN(STEAMER_P[SV]),FALSE)</f>
        <v>0</v>
      </c>
      <c r="J152" s="26">
        <f>VLOOKUP(MYRANKS_P[[#This Row],[IDFANGRAPHS]],STEAMER_P[],COLUMN(STEAMER_P[IP]),FALSE)</f>
        <v>30</v>
      </c>
      <c r="K152" s="26">
        <f>VLOOKUP(MYRANKS_P[[#This Row],[IDFANGRAPHS]],STEAMER_P[],COLUMN(STEAMER_P[H]),FALSE)</f>
        <v>32</v>
      </c>
      <c r="L152" s="26">
        <f>VLOOKUP(MYRANKS_P[[#This Row],[IDFANGRAPHS]],STEAMER_P[],COLUMN(STEAMER_P[ER]),FALSE)</f>
        <v>15</v>
      </c>
      <c r="M152" s="26">
        <f>VLOOKUP(MYRANKS_P[[#This Row],[IDFANGRAPHS]],STEAMER_P[],COLUMN(STEAMER_P[HR]),FALSE)</f>
        <v>5</v>
      </c>
      <c r="N152" s="26">
        <f>VLOOKUP(MYRANKS_P[[#This Row],[IDFANGRAPHS]],STEAMER_P[],COLUMN(STEAMER_P[SO]),FALSE)</f>
        <v>19</v>
      </c>
      <c r="O152" s="26">
        <f>VLOOKUP(MYRANKS_P[[#This Row],[IDFANGRAPHS]],STEAMER_P[],COLUMN(STEAMER_P[BB]),FALSE)</f>
        <v>11</v>
      </c>
      <c r="P152" s="26">
        <f>VLOOKUP(MYRANKS_P[[#This Row],[IDFANGRAPHS]],STEAMER_P[],COLUMN(STEAMER_P[FIP]),FALSE)</f>
        <v>4.9400000000000004</v>
      </c>
      <c r="Q152" s="29">
        <f>MYRANKS_P[[#This Row],[ER]]*9/MYRANKS_P[[#This Row],[IP]]</f>
        <v>4.5</v>
      </c>
      <c r="R152" s="29">
        <f>(MYRANKS_P[[#This Row],[BB]]+MYRANKS_P[[#This Row],[H]])/MYRANKS_P[[#This Row],[IP]]</f>
        <v>1.4333333333333333</v>
      </c>
    </row>
    <row r="153" spans="1:18" x14ac:dyDescent="0.25">
      <c r="A153" s="20" t="s">
        <v>18025</v>
      </c>
      <c r="B153" s="23" t="str">
        <f>VLOOKUP(MYRANKS_P[[#This Row],[PLAYERID]],PLAYERIDMAP[],COLUMN(PLAYERIDMAP[LASTNAME]),FALSE)</f>
        <v>Eovaldi</v>
      </c>
      <c r="C153" s="23" t="str">
        <f>VLOOKUP(MYRANKS_P[[#This Row],[PLAYERID]],PLAYERIDMAP[],COLUMN(PLAYERIDMAP[FIRSTNAME]),FALSE)</f>
        <v xml:space="preserve">Nathan </v>
      </c>
      <c r="D153" s="23" t="str">
        <f>VLOOKUP(MYRANKS_P[[#This Row],[PLAYERID]],PLAYERIDMAP[],COLUMN(PLAYERIDMAP[TEAM]),FALSE)</f>
        <v>MIA</v>
      </c>
      <c r="E153" s="23" t="str">
        <f>VLOOKUP(MYRANKS_P[[#This Row],[PLAYERID]],PLAYERIDMAP[],COLUMN(PLAYERIDMAP[POS]),FALSE)</f>
        <v>P</v>
      </c>
      <c r="F153" s="23">
        <f>VLOOKUP(MYRANKS_P[[#This Row],[PLAYERID]],PLAYERIDMAP[],COLUMN(PLAYERIDMAP[IDFANGRAPHS]),FALSE)</f>
        <v>9132</v>
      </c>
      <c r="G153" s="26">
        <f>VLOOKUP(MYRANKS_P[[#This Row],[IDFANGRAPHS]],STEAMER_P[],COLUMN(STEAMER_P[W]),FALSE)</f>
        <v>7</v>
      </c>
      <c r="H153" s="26">
        <f>VLOOKUP(MYRANKS_P[[#This Row],[IDFANGRAPHS]],STEAMER_P[],COLUMN(STEAMER_P[GS]),FALSE)</f>
        <v>22</v>
      </c>
      <c r="I153" s="26">
        <f>VLOOKUP(MYRANKS_P[[#This Row],[IDFANGRAPHS]],STEAMER_P[],COLUMN(STEAMER_P[SV]),FALSE)</f>
        <v>0</v>
      </c>
      <c r="J153" s="26">
        <f>VLOOKUP(MYRANKS_P[[#This Row],[IDFANGRAPHS]],STEAMER_P[],COLUMN(STEAMER_P[IP]),FALSE)</f>
        <v>124</v>
      </c>
      <c r="K153" s="26">
        <f>VLOOKUP(MYRANKS_P[[#This Row],[IDFANGRAPHS]],STEAMER_P[],COLUMN(STEAMER_P[H]),FALSE)</f>
        <v>125</v>
      </c>
      <c r="L153" s="26">
        <f>VLOOKUP(MYRANKS_P[[#This Row],[IDFANGRAPHS]],STEAMER_P[],COLUMN(STEAMER_P[ER]),FALSE)</f>
        <v>63</v>
      </c>
      <c r="M153" s="26">
        <f>VLOOKUP(MYRANKS_P[[#This Row],[IDFANGRAPHS]],STEAMER_P[],COLUMN(STEAMER_P[HR]),FALSE)</f>
        <v>12</v>
      </c>
      <c r="N153" s="26">
        <f>VLOOKUP(MYRANKS_P[[#This Row],[IDFANGRAPHS]],STEAMER_P[],COLUMN(STEAMER_P[SO]),FALSE)</f>
        <v>84</v>
      </c>
      <c r="O153" s="26">
        <f>VLOOKUP(MYRANKS_P[[#This Row],[IDFANGRAPHS]],STEAMER_P[],COLUMN(STEAMER_P[BB]),FALSE)</f>
        <v>55</v>
      </c>
      <c r="P153" s="26">
        <f>VLOOKUP(MYRANKS_P[[#This Row],[IDFANGRAPHS]],STEAMER_P[],COLUMN(STEAMER_P[FIP]),FALSE)</f>
        <v>4.34</v>
      </c>
      <c r="Q153" s="29">
        <f>MYRANKS_P[[#This Row],[ER]]*9/MYRANKS_P[[#This Row],[IP]]</f>
        <v>4.57258064516129</v>
      </c>
      <c r="R153" s="29">
        <f>(MYRANKS_P[[#This Row],[BB]]+MYRANKS_P[[#This Row],[H]])/MYRANKS_P[[#This Row],[IP]]</f>
        <v>1.4516129032258065</v>
      </c>
    </row>
    <row r="154" spans="1:18" x14ac:dyDescent="0.25">
      <c r="A154" s="21" t="s">
        <v>18030</v>
      </c>
      <c r="B154" s="23" t="str">
        <f>VLOOKUP(MYRANKS_P[[#This Row],[PLAYERID]],PLAYERIDMAP[],COLUMN(PLAYERIDMAP[LASTNAME]),FALSE)</f>
        <v>Eppley</v>
      </c>
      <c r="C154" s="23" t="str">
        <f>VLOOKUP(MYRANKS_P[[#This Row],[PLAYERID]],PLAYERIDMAP[],COLUMN(PLAYERIDMAP[FIRSTNAME]),FALSE)</f>
        <v xml:space="preserve">Cody </v>
      </c>
      <c r="D154" s="23" t="str">
        <f>VLOOKUP(MYRANKS_P[[#This Row],[PLAYERID]],PLAYERIDMAP[],COLUMN(PLAYERIDMAP[TEAM]),FALSE)</f>
        <v>NYY</v>
      </c>
      <c r="E154" s="23" t="str">
        <f>VLOOKUP(MYRANKS_P[[#This Row],[PLAYERID]],PLAYERIDMAP[],COLUMN(PLAYERIDMAP[POS]),FALSE)</f>
        <v>P</v>
      </c>
      <c r="F154" s="23">
        <f>VLOOKUP(MYRANKS_P[[#This Row],[PLAYERID]],PLAYERIDMAP[],COLUMN(PLAYERIDMAP[IDFANGRAPHS]),FALSE)</f>
        <v>9095</v>
      </c>
      <c r="G154" s="26">
        <f>VLOOKUP(MYRANKS_P[[#This Row],[IDFANGRAPHS]],STEAMER_P[],COLUMN(STEAMER_P[W]),FALSE)</f>
        <v>2</v>
      </c>
      <c r="H154" s="26">
        <f>VLOOKUP(MYRANKS_P[[#This Row],[IDFANGRAPHS]],STEAMER_P[],COLUMN(STEAMER_P[GS]),FALSE)</f>
        <v>0</v>
      </c>
      <c r="I154" s="26">
        <f>VLOOKUP(MYRANKS_P[[#This Row],[IDFANGRAPHS]],STEAMER_P[],COLUMN(STEAMER_P[SV]),FALSE)</f>
        <v>0</v>
      </c>
      <c r="J154" s="26">
        <f>VLOOKUP(MYRANKS_P[[#This Row],[IDFANGRAPHS]],STEAMER_P[],COLUMN(STEAMER_P[IP]),FALSE)</f>
        <v>30</v>
      </c>
      <c r="K154" s="26">
        <f>VLOOKUP(MYRANKS_P[[#This Row],[IDFANGRAPHS]],STEAMER_P[],COLUMN(STEAMER_P[H]),FALSE)</f>
        <v>30</v>
      </c>
      <c r="L154" s="26">
        <f>VLOOKUP(MYRANKS_P[[#This Row],[IDFANGRAPHS]],STEAMER_P[],COLUMN(STEAMER_P[ER]),FALSE)</f>
        <v>14</v>
      </c>
      <c r="M154" s="26">
        <f>VLOOKUP(MYRANKS_P[[#This Row],[IDFANGRAPHS]],STEAMER_P[],COLUMN(STEAMER_P[HR]),FALSE)</f>
        <v>3</v>
      </c>
      <c r="N154" s="26">
        <f>VLOOKUP(MYRANKS_P[[#This Row],[IDFANGRAPHS]],STEAMER_P[],COLUMN(STEAMER_P[SO]),FALSE)</f>
        <v>22</v>
      </c>
      <c r="O154" s="26">
        <f>VLOOKUP(MYRANKS_P[[#This Row],[IDFANGRAPHS]],STEAMER_P[],COLUMN(STEAMER_P[BB]),FALSE)</f>
        <v>14</v>
      </c>
      <c r="P154" s="26">
        <f>VLOOKUP(MYRANKS_P[[#This Row],[IDFANGRAPHS]],STEAMER_P[],COLUMN(STEAMER_P[FIP]),FALSE)</f>
        <v>4.16</v>
      </c>
      <c r="Q154" s="29">
        <f>MYRANKS_P[[#This Row],[ER]]*9/MYRANKS_P[[#This Row],[IP]]</f>
        <v>4.2</v>
      </c>
      <c r="R154" s="29">
        <f>(MYRANKS_P[[#This Row],[BB]]+MYRANKS_P[[#This Row],[H]])/MYRANKS_P[[#This Row],[IP]]</f>
        <v>1.4666666666666666</v>
      </c>
    </row>
    <row r="155" spans="1:18" x14ac:dyDescent="0.25">
      <c r="A155" s="20" t="s">
        <v>18047</v>
      </c>
      <c r="B155" s="23" t="str">
        <f>VLOOKUP(MYRANKS_P[[#This Row],[PLAYERID]],PLAYERIDMAP[],COLUMN(PLAYERIDMAP[LASTNAME]),FALSE)</f>
        <v>Estrada</v>
      </c>
      <c r="C155" s="23" t="str">
        <f>VLOOKUP(MYRANKS_P[[#This Row],[PLAYERID]],PLAYERIDMAP[],COLUMN(PLAYERIDMAP[FIRSTNAME]),FALSE)</f>
        <v xml:space="preserve">Marco </v>
      </c>
      <c r="D155" s="23" t="str">
        <f>VLOOKUP(MYRANKS_P[[#This Row],[PLAYERID]],PLAYERIDMAP[],COLUMN(PLAYERIDMAP[TEAM]),FALSE)</f>
        <v>MIL</v>
      </c>
      <c r="E155" s="23" t="str">
        <f>VLOOKUP(MYRANKS_P[[#This Row],[PLAYERID]],PLAYERIDMAP[],COLUMN(PLAYERIDMAP[POS]),FALSE)</f>
        <v>P</v>
      </c>
      <c r="F155" s="23">
        <f>VLOOKUP(MYRANKS_P[[#This Row],[PLAYERID]],PLAYERIDMAP[],COLUMN(PLAYERIDMAP[IDFANGRAPHS]),FALSE)</f>
        <v>1118</v>
      </c>
      <c r="G155" s="26">
        <f>VLOOKUP(MYRANKS_P[[#This Row],[IDFANGRAPHS]],STEAMER_P[],COLUMN(STEAMER_P[W]),FALSE)</f>
        <v>9</v>
      </c>
      <c r="H155" s="26">
        <f>VLOOKUP(MYRANKS_P[[#This Row],[IDFANGRAPHS]],STEAMER_P[],COLUMN(STEAMER_P[GS]),FALSE)</f>
        <v>24</v>
      </c>
      <c r="I155" s="26">
        <f>VLOOKUP(MYRANKS_P[[#This Row],[IDFANGRAPHS]],STEAMER_P[],COLUMN(STEAMER_P[SV]),FALSE)</f>
        <v>0</v>
      </c>
      <c r="J155" s="26">
        <f>VLOOKUP(MYRANKS_P[[#This Row],[IDFANGRAPHS]],STEAMER_P[],COLUMN(STEAMER_P[IP]),FALSE)</f>
        <v>139</v>
      </c>
      <c r="K155" s="26">
        <f>VLOOKUP(MYRANKS_P[[#This Row],[IDFANGRAPHS]],STEAMER_P[],COLUMN(STEAMER_P[H]),FALSE)</f>
        <v>133</v>
      </c>
      <c r="L155" s="26">
        <f>VLOOKUP(MYRANKS_P[[#This Row],[IDFANGRAPHS]],STEAMER_P[],COLUMN(STEAMER_P[ER]),FALSE)</f>
        <v>60</v>
      </c>
      <c r="M155" s="26">
        <f>VLOOKUP(MYRANKS_P[[#This Row],[IDFANGRAPHS]],STEAMER_P[],COLUMN(STEAMER_P[HR]),FALSE)</f>
        <v>18</v>
      </c>
      <c r="N155" s="26">
        <f>VLOOKUP(MYRANKS_P[[#This Row],[IDFANGRAPHS]],STEAMER_P[],COLUMN(STEAMER_P[SO]),FALSE)</f>
        <v>120</v>
      </c>
      <c r="O155" s="26">
        <f>VLOOKUP(MYRANKS_P[[#This Row],[IDFANGRAPHS]],STEAMER_P[],COLUMN(STEAMER_P[BB]),FALSE)</f>
        <v>42</v>
      </c>
      <c r="P155" s="26">
        <f>VLOOKUP(MYRANKS_P[[#This Row],[IDFANGRAPHS]],STEAMER_P[],COLUMN(STEAMER_P[FIP]),FALSE)</f>
        <v>4.0199999999999996</v>
      </c>
      <c r="Q155" s="29">
        <f>MYRANKS_P[[#This Row],[ER]]*9/MYRANKS_P[[#This Row],[IP]]</f>
        <v>3.8848920863309351</v>
      </c>
      <c r="R155" s="29">
        <f>(MYRANKS_P[[#This Row],[BB]]+MYRANKS_P[[#This Row],[H]])/MYRANKS_P[[#This Row],[IP]]</f>
        <v>1.2589928057553956</v>
      </c>
    </row>
    <row r="156" spans="1:18" x14ac:dyDescent="0.25">
      <c r="A156" s="21" t="s">
        <v>18059</v>
      </c>
      <c r="B156" s="23" t="str">
        <f>VLOOKUP(MYRANKS_P[[#This Row],[PLAYERID]],PLAYERIDMAP[],COLUMN(PLAYERIDMAP[LASTNAME]),FALSE)</f>
        <v>Familia</v>
      </c>
      <c r="C156" s="23" t="str">
        <f>VLOOKUP(MYRANKS_P[[#This Row],[PLAYERID]],PLAYERIDMAP[],COLUMN(PLAYERIDMAP[FIRSTNAME]),FALSE)</f>
        <v xml:space="preserve">Jeurys </v>
      </c>
      <c r="D156" s="23" t="str">
        <f>VLOOKUP(MYRANKS_P[[#This Row],[PLAYERID]],PLAYERIDMAP[],COLUMN(PLAYERIDMAP[TEAM]),FALSE)</f>
        <v>NYM</v>
      </c>
      <c r="E156" s="23" t="str">
        <f>VLOOKUP(MYRANKS_P[[#This Row],[PLAYERID]],PLAYERIDMAP[],COLUMN(PLAYERIDMAP[POS]),FALSE)</f>
        <v>P</v>
      </c>
      <c r="F156" s="23">
        <f>VLOOKUP(MYRANKS_P[[#This Row],[PLAYERID]],PLAYERIDMAP[],COLUMN(PLAYERIDMAP[IDFANGRAPHS]),FALSE)</f>
        <v>5114</v>
      </c>
      <c r="G156" s="26">
        <f>VLOOKUP(MYRANKS_P[[#This Row],[IDFANGRAPHS]],STEAMER_P[],COLUMN(STEAMER_P[W]),FALSE)</f>
        <v>2</v>
      </c>
      <c r="H156" s="26">
        <f>VLOOKUP(MYRANKS_P[[#This Row],[IDFANGRAPHS]],STEAMER_P[],COLUMN(STEAMER_P[GS]),FALSE)</f>
        <v>1</v>
      </c>
      <c r="I156" s="26">
        <f>VLOOKUP(MYRANKS_P[[#This Row],[IDFANGRAPHS]],STEAMER_P[],COLUMN(STEAMER_P[SV]),FALSE)</f>
        <v>0</v>
      </c>
      <c r="J156" s="26">
        <f>VLOOKUP(MYRANKS_P[[#This Row],[IDFANGRAPHS]],STEAMER_P[],COLUMN(STEAMER_P[IP]),FALSE)</f>
        <v>30</v>
      </c>
      <c r="K156" s="26">
        <f>VLOOKUP(MYRANKS_P[[#This Row],[IDFANGRAPHS]],STEAMER_P[],COLUMN(STEAMER_P[H]),FALSE)</f>
        <v>27</v>
      </c>
      <c r="L156" s="26">
        <f>VLOOKUP(MYRANKS_P[[#This Row],[IDFANGRAPHS]],STEAMER_P[],COLUMN(STEAMER_P[ER]),FALSE)</f>
        <v>12</v>
      </c>
      <c r="M156" s="26">
        <f>VLOOKUP(MYRANKS_P[[#This Row],[IDFANGRAPHS]],STEAMER_P[],COLUMN(STEAMER_P[HR]),FALSE)</f>
        <v>3</v>
      </c>
      <c r="N156" s="26">
        <f>VLOOKUP(MYRANKS_P[[#This Row],[IDFANGRAPHS]],STEAMER_P[],COLUMN(STEAMER_P[SO]),FALSE)</f>
        <v>29</v>
      </c>
      <c r="O156" s="26">
        <f>VLOOKUP(MYRANKS_P[[#This Row],[IDFANGRAPHS]],STEAMER_P[],COLUMN(STEAMER_P[BB]),FALSE)</f>
        <v>14</v>
      </c>
      <c r="P156" s="26">
        <f>VLOOKUP(MYRANKS_P[[#This Row],[IDFANGRAPHS]],STEAMER_P[],COLUMN(STEAMER_P[FIP]),FALSE)</f>
        <v>3.88</v>
      </c>
      <c r="Q156" s="29">
        <f>MYRANKS_P[[#This Row],[ER]]*9/MYRANKS_P[[#This Row],[IP]]</f>
        <v>3.6</v>
      </c>
      <c r="R156" s="29">
        <f>(MYRANKS_P[[#This Row],[BB]]+MYRANKS_P[[#This Row],[H]])/MYRANKS_P[[#This Row],[IP]]</f>
        <v>1.3666666666666667</v>
      </c>
    </row>
    <row r="157" spans="1:18" x14ac:dyDescent="0.25">
      <c r="A157" s="20" t="s">
        <v>18061</v>
      </c>
      <c r="B157" s="23" t="str">
        <f>VLOOKUP(MYRANKS_P[[#This Row],[PLAYERID]],PLAYERIDMAP[],COLUMN(PLAYERIDMAP[LASTNAME]),FALSE)</f>
        <v>Farnsworth</v>
      </c>
      <c r="C157" s="23" t="str">
        <f>VLOOKUP(MYRANKS_P[[#This Row],[PLAYERID]],PLAYERIDMAP[],COLUMN(PLAYERIDMAP[FIRSTNAME]),FALSE)</f>
        <v xml:space="preserve">Kyle </v>
      </c>
      <c r="D157" s="23" t="str">
        <f>VLOOKUP(MYRANKS_P[[#This Row],[PLAYERID]],PLAYERIDMAP[],COLUMN(PLAYERIDMAP[TEAM]),FALSE)</f>
        <v>TB</v>
      </c>
      <c r="E157" s="23" t="str">
        <f>VLOOKUP(MYRANKS_P[[#This Row],[PLAYERID]],PLAYERIDMAP[],COLUMN(PLAYERIDMAP[POS]),FALSE)</f>
        <v>P</v>
      </c>
      <c r="F157" s="23">
        <f>VLOOKUP(MYRANKS_P[[#This Row],[PLAYERID]],PLAYERIDMAP[],COLUMN(PLAYERIDMAP[IDFANGRAPHS]),FALSE)</f>
        <v>278</v>
      </c>
      <c r="G157" s="26">
        <f>VLOOKUP(MYRANKS_P[[#This Row],[IDFANGRAPHS]],STEAMER_P[],COLUMN(STEAMER_P[W]),FALSE)</f>
        <v>2</v>
      </c>
      <c r="H157" s="26">
        <f>VLOOKUP(MYRANKS_P[[#This Row],[IDFANGRAPHS]],STEAMER_P[],COLUMN(STEAMER_P[GS]),FALSE)</f>
        <v>0</v>
      </c>
      <c r="I157" s="26">
        <f>VLOOKUP(MYRANKS_P[[#This Row],[IDFANGRAPHS]],STEAMER_P[],COLUMN(STEAMER_P[SV]),FALSE)</f>
        <v>0</v>
      </c>
      <c r="J157" s="26">
        <f>VLOOKUP(MYRANKS_P[[#This Row],[IDFANGRAPHS]],STEAMER_P[],COLUMN(STEAMER_P[IP]),FALSE)</f>
        <v>30</v>
      </c>
      <c r="K157" s="26">
        <f>VLOOKUP(MYRANKS_P[[#This Row],[IDFANGRAPHS]],STEAMER_P[],COLUMN(STEAMER_P[H]),FALSE)</f>
        <v>28</v>
      </c>
      <c r="L157" s="26">
        <f>VLOOKUP(MYRANKS_P[[#This Row],[IDFANGRAPHS]],STEAMER_P[],COLUMN(STEAMER_P[ER]),FALSE)</f>
        <v>12</v>
      </c>
      <c r="M157" s="26">
        <f>VLOOKUP(MYRANKS_P[[#This Row],[IDFANGRAPHS]],STEAMER_P[],COLUMN(STEAMER_P[HR]),FALSE)</f>
        <v>3</v>
      </c>
      <c r="N157" s="26">
        <f>VLOOKUP(MYRANKS_P[[#This Row],[IDFANGRAPHS]],STEAMER_P[],COLUMN(STEAMER_P[SO]),FALSE)</f>
        <v>26</v>
      </c>
      <c r="O157" s="26">
        <f>VLOOKUP(MYRANKS_P[[#This Row],[IDFANGRAPHS]],STEAMER_P[],COLUMN(STEAMER_P[BB]),FALSE)</f>
        <v>11</v>
      </c>
      <c r="P157" s="26">
        <f>VLOOKUP(MYRANKS_P[[#This Row],[IDFANGRAPHS]],STEAMER_P[],COLUMN(STEAMER_P[FIP]),FALSE)</f>
        <v>3.86</v>
      </c>
      <c r="Q157" s="29">
        <f>MYRANKS_P[[#This Row],[ER]]*9/MYRANKS_P[[#This Row],[IP]]</f>
        <v>3.6</v>
      </c>
      <c r="R157" s="29">
        <f>(MYRANKS_P[[#This Row],[BB]]+MYRANKS_P[[#This Row],[H]])/MYRANKS_P[[#This Row],[IP]]</f>
        <v>1.3</v>
      </c>
    </row>
    <row r="158" spans="1:18" x14ac:dyDescent="0.25">
      <c r="A158" s="21" t="s">
        <v>18071</v>
      </c>
      <c r="B158" s="23" t="str">
        <f>VLOOKUP(MYRANKS_P[[#This Row],[PLAYERID]],PLAYERIDMAP[],COLUMN(PLAYERIDMAP[LASTNAME]),FALSE)</f>
        <v>Feldman</v>
      </c>
      <c r="C158" s="23" t="str">
        <f>VLOOKUP(MYRANKS_P[[#This Row],[PLAYERID]],PLAYERIDMAP[],COLUMN(PLAYERIDMAP[FIRSTNAME]),FALSE)</f>
        <v xml:space="preserve">Scott </v>
      </c>
      <c r="D158" s="23" t="str">
        <f>VLOOKUP(MYRANKS_P[[#This Row],[PLAYERID]],PLAYERIDMAP[],COLUMN(PLAYERIDMAP[TEAM]),FALSE)</f>
        <v>CHC</v>
      </c>
      <c r="E158" s="23" t="str">
        <f>VLOOKUP(MYRANKS_P[[#This Row],[PLAYERID]],PLAYERIDMAP[],COLUMN(PLAYERIDMAP[POS]),FALSE)</f>
        <v>P</v>
      </c>
      <c r="F158" s="23">
        <f>VLOOKUP(MYRANKS_P[[#This Row],[PLAYERID]],PLAYERIDMAP[],COLUMN(PLAYERIDMAP[IDFANGRAPHS]),FALSE)</f>
        <v>6283</v>
      </c>
      <c r="G158" s="26">
        <f>VLOOKUP(MYRANKS_P[[#This Row],[IDFANGRAPHS]],STEAMER_P[],COLUMN(STEAMER_P[W]),FALSE)</f>
        <v>9</v>
      </c>
      <c r="H158" s="26">
        <f>VLOOKUP(MYRANKS_P[[#This Row],[IDFANGRAPHS]],STEAMER_P[],COLUMN(STEAMER_P[GS]),FALSE)</f>
        <v>23</v>
      </c>
      <c r="I158" s="26">
        <f>VLOOKUP(MYRANKS_P[[#This Row],[IDFANGRAPHS]],STEAMER_P[],COLUMN(STEAMER_P[SV]),FALSE)</f>
        <v>0</v>
      </c>
      <c r="J158" s="26">
        <f>VLOOKUP(MYRANKS_P[[#This Row],[IDFANGRAPHS]],STEAMER_P[],COLUMN(STEAMER_P[IP]),FALSE)</f>
        <v>131</v>
      </c>
      <c r="K158" s="26">
        <f>VLOOKUP(MYRANKS_P[[#This Row],[IDFANGRAPHS]],STEAMER_P[],COLUMN(STEAMER_P[H]),FALSE)</f>
        <v>135</v>
      </c>
      <c r="L158" s="26">
        <f>VLOOKUP(MYRANKS_P[[#This Row],[IDFANGRAPHS]],STEAMER_P[],COLUMN(STEAMER_P[ER]),FALSE)</f>
        <v>61</v>
      </c>
      <c r="M158" s="26">
        <f>VLOOKUP(MYRANKS_P[[#This Row],[IDFANGRAPHS]],STEAMER_P[],COLUMN(STEAMER_P[HR]),FALSE)</f>
        <v>13</v>
      </c>
      <c r="N158" s="26">
        <f>VLOOKUP(MYRANKS_P[[#This Row],[IDFANGRAPHS]],STEAMER_P[],COLUMN(STEAMER_P[SO]),FALSE)</f>
        <v>88</v>
      </c>
      <c r="O158" s="26">
        <f>VLOOKUP(MYRANKS_P[[#This Row],[IDFANGRAPHS]],STEAMER_P[],COLUMN(STEAMER_P[BB]),FALSE)</f>
        <v>39</v>
      </c>
      <c r="P158" s="26">
        <f>VLOOKUP(MYRANKS_P[[#This Row],[IDFANGRAPHS]],STEAMER_P[],COLUMN(STEAMER_P[FIP]),FALSE)</f>
        <v>3.95</v>
      </c>
      <c r="Q158" s="29">
        <f>MYRANKS_P[[#This Row],[ER]]*9/MYRANKS_P[[#This Row],[IP]]</f>
        <v>4.1908396946564883</v>
      </c>
      <c r="R158" s="29">
        <f>(MYRANKS_P[[#This Row],[BB]]+MYRANKS_P[[#This Row],[H]])/MYRANKS_P[[#This Row],[IP]]</f>
        <v>1.3282442748091603</v>
      </c>
    </row>
    <row r="159" spans="1:18" x14ac:dyDescent="0.25">
      <c r="A159" s="20" t="s">
        <v>18075</v>
      </c>
      <c r="B159" s="23" t="str">
        <f>VLOOKUP(MYRANKS_P[[#This Row],[PLAYERID]],PLAYERIDMAP[],COLUMN(PLAYERIDMAP[LASTNAME]),FALSE)</f>
        <v>Feliciano</v>
      </c>
      <c r="C159" s="23" t="str">
        <f>VLOOKUP(MYRANKS_P[[#This Row],[PLAYERID]],PLAYERIDMAP[],COLUMN(PLAYERIDMAP[FIRSTNAME]),FALSE)</f>
        <v xml:space="preserve">Pedro </v>
      </c>
      <c r="D159" s="23" t="str">
        <f>VLOOKUP(MYRANKS_P[[#This Row],[PLAYERID]],PLAYERIDMAP[],COLUMN(PLAYERIDMAP[TEAM]),FALSE)</f>
        <v>NYY</v>
      </c>
      <c r="E159" s="23" t="str">
        <f>VLOOKUP(MYRANKS_P[[#This Row],[PLAYERID]],PLAYERIDMAP[],COLUMN(PLAYERIDMAP[POS]),FALSE)</f>
        <v>P</v>
      </c>
      <c r="F159" s="23">
        <f>VLOOKUP(MYRANKS_P[[#This Row],[PLAYERID]],PLAYERIDMAP[],COLUMN(PLAYERIDMAP[IDFANGRAPHS]),FALSE)</f>
        <v>1601</v>
      </c>
      <c r="G159" s="26">
        <f>VLOOKUP(MYRANKS_P[[#This Row],[IDFANGRAPHS]],STEAMER_P[],COLUMN(STEAMER_P[W]),FALSE)</f>
        <v>2</v>
      </c>
      <c r="H159" s="26">
        <f>VLOOKUP(MYRANKS_P[[#This Row],[IDFANGRAPHS]],STEAMER_P[],COLUMN(STEAMER_P[GS]),FALSE)</f>
        <v>0</v>
      </c>
      <c r="I159" s="26">
        <f>VLOOKUP(MYRANKS_P[[#This Row],[IDFANGRAPHS]],STEAMER_P[],COLUMN(STEAMER_P[SV]),FALSE)</f>
        <v>0</v>
      </c>
      <c r="J159" s="26">
        <f>VLOOKUP(MYRANKS_P[[#This Row],[IDFANGRAPHS]],STEAMER_P[],COLUMN(STEAMER_P[IP]),FALSE)</f>
        <v>30</v>
      </c>
      <c r="K159" s="26">
        <f>VLOOKUP(MYRANKS_P[[#This Row],[IDFANGRAPHS]],STEAMER_P[],COLUMN(STEAMER_P[H]),FALSE)</f>
        <v>30</v>
      </c>
      <c r="L159" s="26">
        <f>VLOOKUP(MYRANKS_P[[#This Row],[IDFANGRAPHS]],STEAMER_P[],COLUMN(STEAMER_P[ER]),FALSE)</f>
        <v>15</v>
      </c>
      <c r="M159" s="26">
        <f>VLOOKUP(MYRANKS_P[[#This Row],[IDFANGRAPHS]],STEAMER_P[],COLUMN(STEAMER_P[HR]),FALSE)</f>
        <v>3</v>
      </c>
      <c r="N159" s="26">
        <f>VLOOKUP(MYRANKS_P[[#This Row],[IDFANGRAPHS]],STEAMER_P[],COLUMN(STEAMER_P[SO]),FALSE)</f>
        <v>21</v>
      </c>
      <c r="O159" s="26">
        <f>VLOOKUP(MYRANKS_P[[#This Row],[IDFANGRAPHS]],STEAMER_P[],COLUMN(STEAMER_P[BB]),FALSE)</f>
        <v>14</v>
      </c>
      <c r="P159" s="26">
        <f>VLOOKUP(MYRANKS_P[[#This Row],[IDFANGRAPHS]],STEAMER_P[],COLUMN(STEAMER_P[FIP]),FALSE)</f>
        <v>4.5199999999999996</v>
      </c>
      <c r="Q159" s="29">
        <f>MYRANKS_P[[#This Row],[ER]]*9/MYRANKS_P[[#This Row],[IP]]</f>
        <v>4.5</v>
      </c>
      <c r="R159" s="29">
        <f>(MYRANKS_P[[#This Row],[BB]]+MYRANKS_P[[#This Row],[H]])/MYRANKS_P[[#This Row],[IP]]</f>
        <v>1.4666666666666666</v>
      </c>
    </row>
    <row r="160" spans="1:18" x14ac:dyDescent="0.25">
      <c r="A160" s="21" t="s">
        <v>18079</v>
      </c>
      <c r="B160" s="23" t="str">
        <f>VLOOKUP(MYRANKS_P[[#This Row],[PLAYERID]],PLAYERIDMAP[],COLUMN(PLAYERIDMAP[LASTNAME]),FALSE)</f>
        <v>Feliz</v>
      </c>
      <c r="C160" s="23" t="str">
        <f>VLOOKUP(MYRANKS_P[[#This Row],[PLAYERID]],PLAYERIDMAP[],COLUMN(PLAYERIDMAP[FIRSTNAME]),FALSE)</f>
        <v xml:space="preserve">Neftali </v>
      </c>
      <c r="D160" s="23" t="str">
        <f>VLOOKUP(MYRANKS_P[[#This Row],[PLAYERID]],PLAYERIDMAP[],COLUMN(PLAYERIDMAP[TEAM]),FALSE)</f>
        <v>TEX</v>
      </c>
      <c r="E160" s="23" t="str">
        <f>VLOOKUP(MYRANKS_P[[#This Row],[PLAYERID]],PLAYERIDMAP[],COLUMN(PLAYERIDMAP[POS]),FALSE)</f>
        <v>P</v>
      </c>
      <c r="F160" s="23">
        <f>VLOOKUP(MYRANKS_P[[#This Row],[PLAYERID]],PLAYERIDMAP[],COLUMN(PLAYERIDMAP[IDFANGRAPHS]),FALSE)</f>
        <v>18</v>
      </c>
      <c r="G160" s="26">
        <f>VLOOKUP(MYRANKS_P[[#This Row],[IDFANGRAPHS]],STEAMER_P[],COLUMN(STEAMER_P[W]),FALSE)</f>
        <v>2</v>
      </c>
      <c r="H160" s="26">
        <f>VLOOKUP(MYRANKS_P[[#This Row],[IDFANGRAPHS]],STEAMER_P[],COLUMN(STEAMER_P[GS]),FALSE)</f>
        <v>3</v>
      </c>
      <c r="I160" s="26">
        <f>VLOOKUP(MYRANKS_P[[#This Row],[IDFANGRAPHS]],STEAMER_P[],COLUMN(STEAMER_P[SV]),FALSE)</f>
        <v>0</v>
      </c>
      <c r="J160" s="26">
        <f>VLOOKUP(MYRANKS_P[[#This Row],[IDFANGRAPHS]],STEAMER_P[],COLUMN(STEAMER_P[IP]),FALSE)</f>
        <v>30</v>
      </c>
      <c r="K160" s="26">
        <f>VLOOKUP(MYRANKS_P[[#This Row],[IDFANGRAPHS]],STEAMER_P[],COLUMN(STEAMER_P[H]),FALSE)</f>
        <v>28</v>
      </c>
      <c r="L160" s="26">
        <f>VLOOKUP(MYRANKS_P[[#This Row],[IDFANGRAPHS]],STEAMER_P[],COLUMN(STEAMER_P[ER]),FALSE)</f>
        <v>13</v>
      </c>
      <c r="M160" s="26">
        <f>VLOOKUP(MYRANKS_P[[#This Row],[IDFANGRAPHS]],STEAMER_P[],COLUMN(STEAMER_P[HR]),FALSE)</f>
        <v>4</v>
      </c>
      <c r="N160" s="26">
        <f>VLOOKUP(MYRANKS_P[[#This Row],[IDFANGRAPHS]],STEAMER_P[],COLUMN(STEAMER_P[SO]),FALSE)</f>
        <v>28</v>
      </c>
      <c r="O160" s="26">
        <f>VLOOKUP(MYRANKS_P[[#This Row],[IDFANGRAPHS]],STEAMER_P[],COLUMN(STEAMER_P[BB]),FALSE)</f>
        <v>14</v>
      </c>
      <c r="P160" s="26">
        <f>VLOOKUP(MYRANKS_P[[#This Row],[IDFANGRAPHS]],STEAMER_P[],COLUMN(STEAMER_P[FIP]),FALSE)</f>
        <v>4.38</v>
      </c>
      <c r="Q160" s="29">
        <f>MYRANKS_P[[#This Row],[ER]]*9/MYRANKS_P[[#This Row],[IP]]</f>
        <v>3.9</v>
      </c>
      <c r="R160" s="29">
        <f>(MYRANKS_P[[#This Row],[BB]]+MYRANKS_P[[#This Row],[H]])/MYRANKS_P[[#This Row],[IP]]</f>
        <v>1.4</v>
      </c>
    </row>
    <row r="161" spans="1:18" x14ac:dyDescent="0.25">
      <c r="A161" s="20" t="s">
        <v>18083</v>
      </c>
      <c r="B161" s="23" t="str">
        <f>VLOOKUP(MYRANKS_P[[#This Row],[PLAYERID]],PLAYERIDMAP[],COLUMN(PLAYERIDMAP[LASTNAME]),FALSE)</f>
        <v>Fick</v>
      </c>
      <c r="C161" s="23" t="str">
        <f>VLOOKUP(MYRANKS_P[[#This Row],[PLAYERID]],PLAYERIDMAP[],COLUMN(PLAYERIDMAP[FIRSTNAME]),FALSE)</f>
        <v xml:space="preserve">Chuckie </v>
      </c>
      <c r="D161" s="23" t="str">
        <f>VLOOKUP(MYRANKS_P[[#This Row],[PLAYERID]],PLAYERIDMAP[],COLUMN(PLAYERIDMAP[TEAM]),FALSE)</f>
        <v>STL</v>
      </c>
      <c r="E161" s="23" t="str">
        <f>VLOOKUP(MYRANKS_P[[#This Row],[PLAYERID]],PLAYERIDMAP[],COLUMN(PLAYERIDMAP[POS]),FALSE)</f>
        <v>P</v>
      </c>
      <c r="F161" s="23">
        <f>VLOOKUP(MYRANKS_P[[#This Row],[PLAYERID]],PLAYERIDMAP[],COLUMN(PLAYERIDMAP[IDFANGRAPHS]),FALSE)</f>
        <v>7978</v>
      </c>
      <c r="G161" s="26">
        <f>VLOOKUP(MYRANKS_P[[#This Row],[IDFANGRAPHS]],STEAMER_P[],COLUMN(STEAMER_P[W]),FALSE)</f>
        <v>1</v>
      </c>
      <c r="H161" s="26">
        <f>VLOOKUP(MYRANKS_P[[#This Row],[IDFANGRAPHS]],STEAMER_P[],COLUMN(STEAMER_P[GS]),FALSE)</f>
        <v>0</v>
      </c>
      <c r="I161" s="26">
        <f>VLOOKUP(MYRANKS_P[[#This Row],[IDFANGRAPHS]],STEAMER_P[],COLUMN(STEAMER_P[SV]),FALSE)</f>
        <v>0</v>
      </c>
      <c r="J161" s="26">
        <f>VLOOKUP(MYRANKS_P[[#This Row],[IDFANGRAPHS]],STEAMER_P[],COLUMN(STEAMER_P[IP]),FALSE)</f>
        <v>30</v>
      </c>
      <c r="K161" s="26">
        <f>VLOOKUP(MYRANKS_P[[#This Row],[IDFANGRAPHS]],STEAMER_P[],COLUMN(STEAMER_P[H]),FALSE)</f>
        <v>32</v>
      </c>
      <c r="L161" s="26">
        <f>VLOOKUP(MYRANKS_P[[#This Row],[IDFANGRAPHS]],STEAMER_P[],COLUMN(STEAMER_P[ER]),FALSE)</f>
        <v>16</v>
      </c>
      <c r="M161" s="26">
        <f>VLOOKUP(MYRANKS_P[[#This Row],[IDFANGRAPHS]],STEAMER_P[],COLUMN(STEAMER_P[HR]),FALSE)</f>
        <v>4</v>
      </c>
      <c r="N161" s="26">
        <f>VLOOKUP(MYRANKS_P[[#This Row],[IDFANGRAPHS]],STEAMER_P[],COLUMN(STEAMER_P[SO]),FALSE)</f>
        <v>18</v>
      </c>
      <c r="O161" s="26">
        <f>VLOOKUP(MYRANKS_P[[#This Row],[IDFANGRAPHS]],STEAMER_P[],COLUMN(STEAMER_P[BB]),FALSE)</f>
        <v>15</v>
      </c>
      <c r="P161" s="26">
        <f>VLOOKUP(MYRANKS_P[[#This Row],[IDFANGRAPHS]],STEAMER_P[],COLUMN(STEAMER_P[FIP]),FALSE)</f>
        <v>5.12</v>
      </c>
      <c r="Q161" s="29">
        <f>MYRANKS_P[[#This Row],[ER]]*9/MYRANKS_P[[#This Row],[IP]]</f>
        <v>4.8</v>
      </c>
      <c r="R161" s="29">
        <f>(MYRANKS_P[[#This Row],[BB]]+MYRANKS_P[[#This Row],[H]])/MYRANKS_P[[#This Row],[IP]]</f>
        <v>1.5666666666666667</v>
      </c>
    </row>
    <row r="162" spans="1:18" x14ac:dyDescent="0.25">
      <c r="A162" s="21" t="s">
        <v>18090</v>
      </c>
      <c r="B162" s="23" t="str">
        <f>VLOOKUP(MYRANKS_P[[#This Row],[PLAYERID]],PLAYERIDMAP[],COLUMN(PLAYERIDMAP[LASTNAME]),FALSE)</f>
        <v>Fien</v>
      </c>
      <c r="C162" s="23" t="str">
        <f>VLOOKUP(MYRANKS_P[[#This Row],[PLAYERID]],PLAYERIDMAP[],COLUMN(PLAYERIDMAP[FIRSTNAME]),FALSE)</f>
        <v xml:space="preserve">Casey </v>
      </c>
      <c r="D162" s="23" t="str">
        <f>VLOOKUP(MYRANKS_P[[#This Row],[PLAYERID]],PLAYERIDMAP[],COLUMN(PLAYERIDMAP[TEAM]),FALSE)</f>
        <v>MIN</v>
      </c>
      <c r="E162" s="23" t="str">
        <f>VLOOKUP(MYRANKS_P[[#This Row],[PLAYERID]],PLAYERIDMAP[],COLUMN(PLAYERIDMAP[POS]),FALSE)</f>
        <v>P</v>
      </c>
      <c r="F162" s="23">
        <f>VLOOKUP(MYRANKS_P[[#This Row],[PLAYERID]],PLAYERIDMAP[],COLUMN(PLAYERIDMAP[IDFANGRAPHS]),FALSE)</f>
        <v>3926</v>
      </c>
      <c r="G162" s="26">
        <f>VLOOKUP(MYRANKS_P[[#This Row],[IDFANGRAPHS]],STEAMER_P[],COLUMN(STEAMER_P[W]),FALSE)</f>
        <v>2</v>
      </c>
      <c r="H162" s="26">
        <f>VLOOKUP(MYRANKS_P[[#This Row],[IDFANGRAPHS]],STEAMER_P[],COLUMN(STEAMER_P[GS]),FALSE)</f>
        <v>0</v>
      </c>
      <c r="I162" s="26">
        <f>VLOOKUP(MYRANKS_P[[#This Row],[IDFANGRAPHS]],STEAMER_P[],COLUMN(STEAMER_P[SV]),FALSE)</f>
        <v>0</v>
      </c>
      <c r="J162" s="26">
        <f>VLOOKUP(MYRANKS_P[[#This Row],[IDFANGRAPHS]],STEAMER_P[],COLUMN(STEAMER_P[IP]),FALSE)</f>
        <v>44</v>
      </c>
      <c r="K162" s="26">
        <f>VLOOKUP(MYRANKS_P[[#This Row],[IDFANGRAPHS]],STEAMER_P[],COLUMN(STEAMER_P[H]),FALSE)</f>
        <v>43</v>
      </c>
      <c r="L162" s="26">
        <f>VLOOKUP(MYRANKS_P[[#This Row],[IDFANGRAPHS]],STEAMER_P[],COLUMN(STEAMER_P[ER]),FALSE)</f>
        <v>19</v>
      </c>
      <c r="M162" s="26">
        <f>VLOOKUP(MYRANKS_P[[#This Row],[IDFANGRAPHS]],STEAMER_P[],COLUMN(STEAMER_P[HR]),FALSE)</f>
        <v>6</v>
      </c>
      <c r="N162" s="26">
        <f>VLOOKUP(MYRANKS_P[[#This Row],[IDFANGRAPHS]],STEAMER_P[],COLUMN(STEAMER_P[SO]),FALSE)</f>
        <v>35</v>
      </c>
      <c r="O162" s="26">
        <f>VLOOKUP(MYRANKS_P[[#This Row],[IDFANGRAPHS]],STEAMER_P[],COLUMN(STEAMER_P[BB]),FALSE)</f>
        <v>16</v>
      </c>
      <c r="P162" s="26">
        <f>VLOOKUP(MYRANKS_P[[#This Row],[IDFANGRAPHS]],STEAMER_P[],COLUMN(STEAMER_P[FIP]),FALSE)</f>
        <v>4.42</v>
      </c>
      <c r="Q162" s="29">
        <f>MYRANKS_P[[#This Row],[ER]]*9/MYRANKS_P[[#This Row],[IP]]</f>
        <v>3.8863636363636362</v>
      </c>
      <c r="R162" s="29">
        <f>(MYRANKS_P[[#This Row],[BB]]+MYRANKS_P[[#This Row],[H]])/MYRANKS_P[[#This Row],[IP]]</f>
        <v>1.3409090909090908</v>
      </c>
    </row>
    <row r="163" spans="1:18" x14ac:dyDescent="0.25">
      <c r="A163" s="20" t="s">
        <v>18094</v>
      </c>
      <c r="B163" s="23" t="str">
        <f>VLOOKUP(MYRANKS_P[[#This Row],[PLAYERID]],PLAYERIDMAP[],COLUMN(PLAYERIDMAP[LASTNAME]),FALSE)</f>
        <v>Fiers</v>
      </c>
      <c r="C163" s="23" t="str">
        <f>VLOOKUP(MYRANKS_P[[#This Row],[PLAYERID]],PLAYERIDMAP[],COLUMN(PLAYERIDMAP[FIRSTNAME]),FALSE)</f>
        <v xml:space="preserve">Mike </v>
      </c>
      <c r="D163" s="23" t="str">
        <f>VLOOKUP(MYRANKS_P[[#This Row],[PLAYERID]],PLAYERIDMAP[],COLUMN(PLAYERIDMAP[TEAM]),FALSE)</f>
        <v>MIL</v>
      </c>
      <c r="E163" s="23" t="str">
        <f>VLOOKUP(MYRANKS_P[[#This Row],[PLAYERID]],PLAYERIDMAP[],COLUMN(PLAYERIDMAP[POS]),FALSE)</f>
        <v>P</v>
      </c>
      <c r="F163" s="23">
        <f>VLOOKUP(MYRANKS_P[[#This Row],[PLAYERID]],PLAYERIDMAP[],COLUMN(PLAYERIDMAP[IDFANGRAPHS]),FALSE)</f>
        <v>7754</v>
      </c>
      <c r="G163" s="26">
        <f>VLOOKUP(MYRANKS_P[[#This Row],[IDFANGRAPHS]],STEAMER_P[],COLUMN(STEAMER_P[W]),FALSE)</f>
        <v>9</v>
      </c>
      <c r="H163" s="26">
        <f>VLOOKUP(MYRANKS_P[[#This Row],[IDFANGRAPHS]],STEAMER_P[],COLUMN(STEAMER_P[GS]),FALSE)</f>
        <v>24</v>
      </c>
      <c r="I163" s="26">
        <f>VLOOKUP(MYRANKS_P[[#This Row],[IDFANGRAPHS]],STEAMER_P[],COLUMN(STEAMER_P[SV]),FALSE)</f>
        <v>0</v>
      </c>
      <c r="J163" s="26">
        <f>VLOOKUP(MYRANKS_P[[#This Row],[IDFANGRAPHS]],STEAMER_P[],COLUMN(STEAMER_P[IP]),FALSE)</f>
        <v>135</v>
      </c>
      <c r="K163" s="26">
        <f>VLOOKUP(MYRANKS_P[[#This Row],[IDFANGRAPHS]],STEAMER_P[],COLUMN(STEAMER_P[H]),FALSE)</f>
        <v>131</v>
      </c>
      <c r="L163" s="26">
        <f>VLOOKUP(MYRANKS_P[[#This Row],[IDFANGRAPHS]],STEAMER_P[],COLUMN(STEAMER_P[ER]),FALSE)</f>
        <v>62</v>
      </c>
      <c r="M163" s="26">
        <f>VLOOKUP(MYRANKS_P[[#This Row],[IDFANGRAPHS]],STEAMER_P[],COLUMN(STEAMER_P[HR]),FALSE)</f>
        <v>17</v>
      </c>
      <c r="N163" s="26">
        <f>VLOOKUP(MYRANKS_P[[#This Row],[IDFANGRAPHS]],STEAMER_P[],COLUMN(STEAMER_P[SO]),FALSE)</f>
        <v>113</v>
      </c>
      <c r="O163" s="26">
        <f>VLOOKUP(MYRANKS_P[[#This Row],[IDFANGRAPHS]],STEAMER_P[],COLUMN(STEAMER_P[BB]),FALSE)</f>
        <v>47</v>
      </c>
      <c r="P163" s="26">
        <f>VLOOKUP(MYRANKS_P[[#This Row],[IDFANGRAPHS]],STEAMER_P[],COLUMN(STEAMER_P[FIP]),FALSE)</f>
        <v>4.18</v>
      </c>
      <c r="Q163" s="29">
        <f>MYRANKS_P[[#This Row],[ER]]*9/MYRANKS_P[[#This Row],[IP]]</f>
        <v>4.1333333333333337</v>
      </c>
      <c r="R163" s="29">
        <f>(MYRANKS_P[[#This Row],[BB]]+MYRANKS_P[[#This Row],[H]])/MYRANKS_P[[#This Row],[IP]]</f>
        <v>1.3185185185185184</v>
      </c>
    </row>
    <row r="164" spans="1:18" x14ac:dyDescent="0.25">
      <c r="A164" s="21" t="s">
        <v>18099</v>
      </c>
      <c r="B164" s="23" t="str">
        <f>VLOOKUP(MYRANKS_P[[#This Row],[PLAYERID]],PLAYERIDMAP[],COLUMN(PLAYERIDMAP[LASTNAME]),FALSE)</f>
        <v>Fife</v>
      </c>
      <c r="C164" s="23" t="str">
        <f>VLOOKUP(MYRANKS_P[[#This Row],[PLAYERID]],PLAYERIDMAP[],COLUMN(PLAYERIDMAP[FIRSTNAME]),FALSE)</f>
        <v xml:space="preserve">Stephen </v>
      </c>
      <c r="D164" s="23" t="str">
        <f>VLOOKUP(MYRANKS_P[[#This Row],[PLAYERID]],PLAYERIDMAP[],COLUMN(PLAYERIDMAP[TEAM]),FALSE)</f>
        <v>LAD</v>
      </c>
      <c r="E164" s="23" t="str">
        <f>VLOOKUP(MYRANKS_P[[#This Row],[PLAYERID]],PLAYERIDMAP[],COLUMN(PLAYERIDMAP[POS]),FALSE)</f>
        <v>P</v>
      </c>
      <c r="F164" s="23">
        <f>VLOOKUP(MYRANKS_P[[#This Row],[PLAYERID]],PLAYERIDMAP[],COLUMN(PLAYERIDMAP[IDFANGRAPHS]),FALSE)</f>
        <v>8077</v>
      </c>
      <c r="G164" s="26">
        <f>VLOOKUP(MYRANKS_P[[#This Row],[IDFANGRAPHS]],STEAMER_P[],COLUMN(STEAMER_P[W]),FALSE)</f>
        <v>3</v>
      </c>
      <c r="H164" s="26">
        <f>VLOOKUP(MYRANKS_P[[#This Row],[IDFANGRAPHS]],STEAMER_P[],COLUMN(STEAMER_P[GS]),FALSE)</f>
        <v>8</v>
      </c>
      <c r="I164" s="26">
        <f>VLOOKUP(MYRANKS_P[[#This Row],[IDFANGRAPHS]],STEAMER_P[],COLUMN(STEAMER_P[SV]),FALSE)</f>
        <v>0</v>
      </c>
      <c r="J164" s="26">
        <f>VLOOKUP(MYRANKS_P[[#This Row],[IDFANGRAPHS]],STEAMER_P[],COLUMN(STEAMER_P[IP]),FALSE)</f>
        <v>50</v>
      </c>
      <c r="K164" s="26">
        <f>VLOOKUP(MYRANKS_P[[#This Row],[IDFANGRAPHS]],STEAMER_P[],COLUMN(STEAMER_P[H]),FALSE)</f>
        <v>53</v>
      </c>
      <c r="L164" s="26">
        <f>VLOOKUP(MYRANKS_P[[#This Row],[IDFANGRAPHS]],STEAMER_P[],COLUMN(STEAMER_P[ER]),FALSE)</f>
        <v>27</v>
      </c>
      <c r="M164" s="26">
        <f>VLOOKUP(MYRANKS_P[[#This Row],[IDFANGRAPHS]],STEAMER_P[],COLUMN(STEAMER_P[HR]),FALSE)</f>
        <v>6</v>
      </c>
      <c r="N164" s="26">
        <f>VLOOKUP(MYRANKS_P[[#This Row],[IDFANGRAPHS]],STEAMER_P[],COLUMN(STEAMER_P[SO]),FALSE)</f>
        <v>29</v>
      </c>
      <c r="O164" s="26">
        <f>VLOOKUP(MYRANKS_P[[#This Row],[IDFANGRAPHS]],STEAMER_P[],COLUMN(STEAMER_P[BB]),FALSE)</f>
        <v>22</v>
      </c>
      <c r="P164" s="26">
        <f>VLOOKUP(MYRANKS_P[[#This Row],[IDFANGRAPHS]],STEAMER_P[],COLUMN(STEAMER_P[FIP]),FALSE)</f>
        <v>4.8</v>
      </c>
      <c r="Q164" s="29">
        <f>MYRANKS_P[[#This Row],[ER]]*9/MYRANKS_P[[#This Row],[IP]]</f>
        <v>4.8600000000000003</v>
      </c>
      <c r="R164" s="29">
        <f>(MYRANKS_P[[#This Row],[BB]]+MYRANKS_P[[#This Row],[H]])/MYRANKS_P[[#This Row],[IP]]</f>
        <v>1.5</v>
      </c>
    </row>
    <row r="165" spans="1:18" x14ac:dyDescent="0.25">
      <c r="A165" s="20" t="s">
        <v>18106</v>
      </c>
      <c r="B165" s="23" t="str">
        <f>VLOOKUP(MYRANKS_P[[#This Row],[PLAYERID]],PLAYERIDMAP[],COLUMN(PLAYERIDMAP[LASTNAME]),FALSE)</f>
        <v>Figueroa</v>
      </c>
      <c r="C165" s="23" t="str">
        <f>VLOOKUP(MYRANKS_P[[#This Row],[PLAYERID]],PLAYERIDMAP[],COLUMN(PLAYERIDMAP[FIRSTNAME]),FALSE)</f>
        <v xml:space="preserve">Pedro </v>
      </c>
      <c r="D165" s="23" t="str">
        <f>VLOOKUP(MYRANKS_P[[#This Row],[PLAYERID]],PLAYERIDMAP[],COLUMN(PLAYERIDMAP[TEAM]),FALSE)</f>
        <v>OAK</v>
      </c>
      <c r="E165" s="23" t="str">
        <f>VLOOKUP(MYRANKS_P[[#This Row],[PLAYERID]],PLAYERIDMAP[],COLUMN(PLAYERIDMAP[POS]),FALSE)</f>
        <v>P</v>
      </c>
      <c r="F165" s="23">
        <f>VLOOKUP(MYRANKS_P[[#This Row],[PLAYERID]],PLAYERIDMAP[],COLUMN(PLAYERIDMAP[IDFANGRAPHS]),FALSE)</f>
        <v>6616</v>
      </c>
      <c r="G165" s="26">
        <f>VLOOKUP(MYRANKS_P[[#This Row],[IDFANGRAPHS]],STEAMER_P[],COLUMN(STEAMER_P[W]),FALSE)</f>
        <v>2</v>
      </c>
      <c r="H165" s="26">
        <f>VLOOKUP(MYRANKS_P[[#This Row],[IDFANGRAPHS]],STEAMER_P[],COLUMN(STEAMER_P[GS]),FALSE)</f>
        <v>0</v>
      </c>
      <c r="I165" s="26">
        <f>VLOOKUP(MYRANKS_P[[#This Row],[IDFANGRAPHS]],STEAMER_P[],COLUMN(STEAMER_P[SV]),FALSE)</f>
        <v>0</v>
      </c>
      <c r="J165" s="26">
        <f>VLOOKUP(MYRANKS_P[[#This Row],[IDFANGRAPHS]],STEAMER_P[],COLUMN(STEAMER_P[IP]),FALSE)</f>
        <v>30</v>
      </c>
      <c r="K165" s="26">
        <f>VLOOKUP(MYRANKS_P[[#This Row],[IDFANGRAPHS]],STEAMER_P[],COLUMN(STEAMER_P[H]),FALSE)</f>
        <v>29</v>
      </c>
      <c r="L165" s="26">
        <f>VLOOKUP(MYRANKS_P[[#This Row],[IDFANGRAPHS]],STEAMER_P[],COLUMN(STEAMER_P[ER]),FALSE)</f>
        <v>14</v>
      </c>
      <c r="M165" s="26">
        <f>VLOOKUP(MYRANKS_P[[#This Row],[IDFANGRAPHS]],STEAMER_P[],COLUMN(STEAMER_P[HR]),FALSE)</f>
        <v>3</v>
      </c>
      <c r="N165" s="26">
        <f>VLOOKUP(MYRANKS_P[[#This Row],[IDFANGRAPHS]],STEAMER_P[],COLUMN(STEAMER_P[SO]),FALSE)</f>
        <v>25</v>
      </c>
      <c r="O165" s="26">
        <f>VLOOKUP(MYRANKS_P[[#This Row],[IDFANGRAPHS]],STEAMER_P[],COLUMN(STEAMER_P[BB]),FALSE)</f>
        <v>15</v>
      </c>
      <c r="P165" s="26">
        <f>VLOOKUP(MYRANKS_P[[#This Row],[IDFANGRAPHS]],STEAMER_P[],COLUMN(STEAMER_P[FIP]),FALSE)</f>
        <v>4.4000000000000004</v>
      </c>
      <c r="Q165" s="29">
        <f>MYRANKS_P[[#This Row],[ER]]*9/MYRANKS_P[[#This Row],[IP]]</f>
        <v>4.2</v>
      </c>
      <c r="R165" s="29">
        <f>(MYRANKS_P[[#This Row],[BB]]+MYRANKS_P[[#This Row],[H]])/MYRANKS_P[[#This Row],[IP]]</f>
        <v>1.4666666666666666</v>
      </c>
    </row>
    <row r="166" spans="1:18" x14ac:dyDescent="0.25">
      <c r="A166" s="21" t="s">
        <v>18109</v>
      </c>
      <c r="B166" s="23" t="str">
        <f>VLOOKUP(MYRANKS_P[[#This Row],[PLAYERID]],PLAYERIDMAP[],COLUMN(PLAYERIDMAP[LASTNAME]),FALSE)</f>
        <v>Fister</v>
      </c>
      <c r="C166" s="23" t="str">
        <f>VLOOKUP(MYRANKS_P[[#This Row],[PLAYERID]],PLAYERIDMAP[],COLUMN(PLAYERIDMAP[FIRSTNAME]),FALSE)</f>
        <v xml:space="preserve">Doug </v>
      </c>
      <c r="D166" s="23" t="str">
        <f>VLOOKUP(MYRANKS_P[[#This Row],[PLAYERID]],PLAYERIDMAP[],COLUMN(PLAYERIDMAP[TEAM]),FALSE)</f>
        <v>DET</v>
      </c>
      <c r="E166" s="23" t="str">
        <f>VLOOKUP(MYRANKS_P[[#This Row],[PLAYERID]],PLAYERIDMAP[],COLUMN(PLAYERIDMAP[POS]),FALSE)</f>
        <v>P</v>
      </c>
      <c r="F166" s="23">
        <f>VLOOKUP(MYRANKS_P[[#This Row],[PLAYERID]],PLAYERIDMAP[],COLUMN(PLAYERIDMAP[IDFANGRAPHS]),FALSE)</f>
        <v>9425</v>
      </c>
      <c r="G166" s="26">
        <f>VLOOKUP(MYRANKS_P[[#This Row],[IDFANGRAPHS]],STEAMER_P[],COLUMN(STEAMER_P[W]),FALSE)</f>
        <v>13</v>
      </c>
      <c r="H166" s="26">
        <f>VLOOKUP(MYRANKS_P[[#This Row],[IDFANGRAPHS]],STEAMER_P[],COLUMN(STEAMER_P[GS]),FALSE)</f>
        <v>28</v>
      </c>
      <c r="I166" s="26">
        <f>VLOOKUP(MYRANKS_P[[#This Row],[IDFANGRAPHS]],STEAMER_P[],COLUMN(STEAMER_P[SV]),FALSE)</f>
        <v>0</v>
      </c>
      <c r="J166" s="26">
        <f>VLOOKUP(MYRANKS_P[[#This Row],[IDFANGRAPHS]],STEAMER_P[],COLUMN(STEAMER_P[IP]),FALSE)</f>
        <v>179</v>
      </c>
      <c r="K166" s="26">
        <f>VLOOKUP(MYRANKS_P[[#This Row],[IDFANGRAPHS]],STEAMER_P[],COLUMN(STEAMER_P[H]),FALSE)</f>
        <v>185</v>
      </c>
      <c r="L166" s="26">
        <f>VLOOKUP(MYRANKS_P[[#This Row],[IDFANGRAPHS]],STEAMER_P[],COLUMN(STEAMER_P[ER]),FALSE)</f>
        <v>78</v>
      </c>
      <c r="M166" s="26">
        <f>VLOOKUP(MYRANKS_P[[#This Row],[IDFANGRAPHS]],STEAMER_P[],COLUMN(STEAMER_P[HR]),FALSE)</f>
        <v>17</v>
      </c>
      <c r="N166" s="26">
        <f>VLOOKUP(MYRANKS_P[[#This Row],[IDFANGRAPHS]],STEAMER_P[],COLUMN(STEAMER_P[SO]),FALSE)</f>
        <v>121</v>
      </c>
      <c r="O166" s="26">
        <f>VLOOKUP(MYRANKS_P[[#This Row],[IDFANGRAPHS]],STEAMER_P[],COLUMN(STEAMER_P[BB]),FALSE)</f>
        <v>40</v>
      </c>
      <c r="P166" s="26">
        <f>VLOOKUP(MYRANKS_P[[#This Row],[IDFANGRAPHS]],STEAMER_P[],COLUMN(STEAMER_P[FIP]),FALSE)</f>
        <v>3.73</v>
      </c>
      <c r="Q166" s="29">
        <f>MYRANKS_P[[#This Row],[ER]]*9/MYRANKS_P[[#This Row],[IP]]</f>
        <v>3.9217877094972069</v>
      </c>
      <c r="R166" s="29">
        <f>(MYRANKS_P[[#This Row],[BB]]+MYRANKS_P[[#This Row],[H]])/MYRANKS_P[[#This Row],[IP]]</f>
        <v>1.2569832402234637</v>
      </c>
    </row>
    <row r="167" spans="1:18" x14ac:dyDescent="0.25">
      <c r="A167" s="20" t="s">
        <v>18128</v>
      </c>
      <c r="B167" s="23" t="str">
        <f>VLOOKUP(MYRANKS_P[[#This Row],[PLAYERID]],PLAYERIDMAP[],COLUMN(PLAYERIDMAP[LASTNAME]),FALSE)</f>
        <v>Floyd</v>
      </c>
      <c r="C167" s="23" t="str">
        <f>VLOOKUP(MYRANKS_P[[#This Row],[PLAYERID]],PLAYERIDMAP[],COLUMN(PLAYERIDMAP[FIRSTNAME]),FALSE)</f>
        <v xml:space="preserve">Gavin </v>
      </c>
      <c r="D167" s="23" t="str">
        <f>VLOOKUP(MYRANKS_P[[#This Row],[PLAYERID]],PLAYERIDMAP[],COLUMN(PLAYERIDMAP[TEAM]),FALSE)</f>
        <v>CHW</v>
      </c>
      <c r="E167" s="23" t="str">
        <f>VLOOKUP(MYRANKS_P[[#This Row],[PLAYERID]],PLAYERIDMAP[],COLUMN(PLAYERIDMAP[POS]),FALSE)</f>
        <v>P</v>
      </c>
      <c r="F167" s="23">
        <f>VLOOKUP(MYRANKS_P[[#This Row],[PLAYERID]],PLAYERIDMAP[],COLUMN(PLAYERIDMAP[IDFANGRAPHS]),FALSE)</f>
        <v>3886</v>
      </c>
      <c r="G167" s="26">
        <f>VLOOKUP(MYRANKS_P[[#This Row],[IDFANGRAPHS]],STEAMER_P[],COLUMN(STEAMER_P[W]),FALSE)</f>
        <v>10</v>
      </c>
      <c r="H167" s="26">
        <f>VLOOKUP(MYRANKS_P[[#This Row],[IDFANGRAPHS]],STEAMER_P[],COLUMN(STEAMER_P[GS]),FALSE)</f>
        <v>26</v>
      </c>
      <c r="I167" s="26">
        <f>VLOOKUP(MYRANKS_P[[#This Row],[IDFANGRAPHS]],STEAMER_P[],COLUMN(STEAMER_P[SV]),FALSE)</f>
        <v>0</v>
      </c>
      <c r="J167" s="26">
        <f>VLOOKUP(MYRANKS_P[[#This Row],[IDFANGRAPHS]],STEAMER_P[],COLUMN(STEAMER_P[IP]),FALSE)</f>
        <v>156</v>
      </c>
      <c r="K167" s="26">
        <f>VLOOKUP(MYRANKS_P[[#This Row],[IDFANGRAPHS]],STEAMER_P[],COLUMN(STEAMER_P[H]),FALSE)</f>
        <v>157</v>
      </c>
      <c r="L167" s="26">
        <f>VLOOKUP(MYRANKS_P[[#This Row],[IDFANGRAPHS]],STEAMER_P[],COLUMN(STEAMER_P[ER]),FALSE)</f>
        <v>73</v>
      </c>
      <c r="M167" s="26">
        <f>VLOOKUP(MYRANKS_P[[#This Row],[IDFANGRAPHS]],STEAMER_P[],COLUMN(STEAMER_P[HR]),FALSE)</f>
        <v>17</v>
      </c>
      <c r="N167" s="26">
        <f>VLOOKUP(MYRANKS_P[[#This Row],[IDFANGRAPHS]],STEAMER_P[],COLUMN(STEAMER_P[SO]),FALSE)</f>
        <v>116</v>
      </c>
      <c r="O167" s="26">
        <f>VLOOKUP(MYRANKS_P[[#This Row],[IDFANGRAPHS]],STEAMER_P[],COLUMN(STEAMER_P[BB]),FALSE)</f>
        <v>50</v>
      </c>
      <c r="P167" s="26">
        <f>VLOOKUP(MYRANKS_P[[#This Row],[IDFANGRAPHS]],STEAMER_P[],COLUMN(STEAMER_P[FIP]),FALSE)</f>
        <v>4.12</v>
      </c>
      <c r="Q167" s="29">
        <f>MYRANKS_P[[#This Row],[ER]]*9/MYRANKS_P[[#This Row],[IP]]</f>
        <v>4.2115384615384617</v>
      </c>
      <c r="R167" s="29">
        <f>(MYRANKS_P[[#This Row],[BB]]+MYRANKS_P[[#This Row],[H]])/MYRANKS_P[[#This Row],[IP]]</f>
        <v>1.3269230769230769</v>
      </c>
    </row>
    <row r="168" spans="1:18" x14ac:dyDescent="0.25">
      <c r="A168" s="21" t="s">
        <v>18132</v>
      </c>
      <c r="B168" s="23" t="str">
        <f>VLOOKUP(MYRANKS_P[[#This Row],[PLAYERID]],PLAYERIDMAP[],COLUMN(PLAYERIDMAP[LASTNAME]),FALSE)</f>
        <v>Font</v>
      </c>
      <c r="C168" s="23" t="str">
        <f>VLOOKUP(MYRANKS_P[[#This Row],[PLAYERID]],PLAYERIDMAP[],COLUMN(PLAYERIDMAP[FIRSTNAME]),FALSE)</f>
        <v xml:space="preserve">Wilmer </v>
      </c>
      <c r="D168" s="23" t="str">
        <f>VLOOKUP(MYRANKS_P[[#This Row],[PLAYERID]],PLAYERIDMAP[],COLUMN(PLAYERIDMAP[TEAM]),FALSE)</f>
        <v>TEX</v>
      </c>
      <c r="E168" s="23" t="str">
        <f>VLOOKUP(MYRANKS_P[[#This Row],[PLAYERID]],PLAYERIDMAP[],COLUMN(PLAYERIDMAP[POS]),FALSE)</f>
        <v>P</v>
      </c>
      <c r="F168" s="23">
        <f>VLOOKUP(MYRANKS_P[[#This Row],[PLAYERID]],PLAYERIDMAP[],COLUMN(PLAYERIDMAP[IDFANGRAPHS]),FALSE)</f>
        <v>5257</v>
      </c>
      <c r="G168" s="26">
        <f>VLOOKUP(MYRANKS_P[[#This Row],[IDFANGRAPHS]],STEAMER_P[],COLUMN(STEAMER_P[W]),FALSE)</f>
        <v>2</v>
      </c>
      <c r="H168" s="26">
        <f>VLOOKUP(MYRANKS_P[[#This Row],[IDFANGRAPHS]],STEAMER_P[],COLUMN(STEAMER_P[GS]),FALSE)</f>
        <v>0</v>
      </c>
      <c r="I168" s="26">
        <f>VLOOKUP(MYRANKS_P[[#This Row],[IDFANGRAPHS]],STEAMER_P[],COLUMN(STEAMER_P[SV]),FALSE)</f>
        <v>0</v>
      </c>
      <c r="J168" s="26">
        <f>VLOOKUP(MYRANKS_P[[#This Row],[IDFANGRAPHS]],STEAMER_P[],COLUMN(STEAMER_P[IP]),FALSE)</f>
        <v>30</v>
      </c>
      <c r="K168" s="26">
        <f>VLOOKUP(MYRANKS_P[[#This Row],[IDFANGRAPHS]],STEAMER_P[],COLUMN(STEAMER_P[H]),FALSE)</f>
        <v>26</v>
      </c>
      <c r="L168" s="26">
        <f>VLOOKUP(MYRANKS_P[[#This Row],[IDFANGRAPHS]],STEAMER_P[],COLUMN(STEAMER_P[ER]),FALSE)</f>
        <v>13</v>
      </c>
      <c r="M168" s="26">
        <f>VLOOKUP(MYRANKS_P[[#This Row],[IDFANGRAPHS]],STEAMER_P[],COLUMN(STEAMER_P[HR]),FALSE)</f>
        <v>3</v>
      </c>
      <c r="N168" s="26">
        <f>VLOOKUP(MYRANKS_P[[#This Row],[IDFANGRAPHS]],STEAMER_P[],COLUMN(STEAMER_P[SO]),FALSE)</f>
        <v>31</v>
      </c>
      <c r="O168" s="26">
        <f>VLOOKUP(MYRANKS_P[[#This Row],[IDFANGRAPHS]],STEAMER_P[],COLUMN(STEAMER_P[BB]),FALSE)</f>
        <v>16</v>
      </c>
      <c r="P168" s="26">
        <f>VLOOKUP(MYRANKS_P[[#This Row],[IDFANGRAPHS]],STEAMER_P[],COLUMN(STEAMER_P[FIP]),FALSE)</f>
        <v>4.05</v>
      </c>
      <c r="Q168" s="29">
        <f>MYRANKS_P[[#This Row],[ER]]*9/MYRANKS_P[[#This Row],[IP]]</f>
        <v>3.9</v>
      </c>
      <c r="R168" s="29">
        <f>(MYRANKS_P[[#This Row],[BB]]+MYRANKS_P[[#This Row],[H]])/MYRANKS_P[[#This Row],[IP]]</f>
        <v>1.4</v>
      </c>
    </row>
    <row r="169" spans="1:18" x14ac:dyDescent="0.25">
      <c r="A169" s="20" t="s">
        <v>18147</v>
      </c>
      <c r="B169" s="23" t="str">
        <f>VLOOKUP(MYRANKS_P[[#This Row],[PLAYERID]],PLAYERIDMAP[],COLUMN(PLAYERIDMAP[LASTNAME]),FALSE)</f>
        <v>Francisco</v>
      </c>
      <c r="C169" s="23" t="str">
        <f>VLOOKUP(MYRANKS_P[[#This Row],[PLAYERID]],PLAYERIDMAP[],COLUMN(PLAYERIDMAP[FIRSTNAME]),FALSE)</f>
        <v xml:space="preserve">Frank </v>
      </c>
      <c r="D169" s="23" t="str">
        <f>VLOOKUP(MYRANKS_P[[#This Row],[PLAYERID]],PLAYERIDMAP[],COLUMN(PLAYERIDMAP[TEAM]),FALSE)</f>
        <v>NYM</v>
      </c>
      <c r="E169" s="23" t="str">
        <f>VLOOKUP(MYRANKS_P[[#This Row],[PLAYERID]],PLAYERIDMAP[],COLUMN(PLAYERIDMAP[POS]),FALSE)</f>
        <v>P</v>
      </c>
      <c r="F169" s="23">
        <f>VLOOKUP(MYRANKS_P[[#This Row],[PLAYERID]],PLAYERIDMAP[],COLUMN(PLAYERIDMAP[IDFANGRAPHS]),FALSE)</f>
        <v>1933</v>
      </c>
      <c r="G169" s="26">
        <f>VLOOKUP(MYRANKS_P[[#This Row],[IDFANGRAPHS]],STEAMER_P[],COLUMN(STEAMER_P[W]),FALSE)</f>
        <v>2</v>
      </c>
      <c r="H169" s="26">
        <f>VLOOKUP(MYRANKS_P[[#This Row],[IDFANGRAPHS]],STEAMER_P[],COLUMN(STEAMER_P[GS]),FALSE)</f>
        <v>0</v>
      </c>
      <c r="I169" s="26">
        <f>VLOOKUP(MYRANKS_P[[#This Row],[IDFANGRAPHS]],STEAMER_P[],COLUMN(STEAMER_P[SV]),FALSE)</f>
        <v>14</v>
      </c>
      <c r="J169" s="26">
        <f>VLOOKUP(MYRANKS_P[[#This Row],[IDFANGRAPHS]],STEAMER_P[],COLUMN(STEAMER_P[IP]),FALSE)</f>
        <v>33</v>
      </c>
      <c r="K169" s="26">
        <f>VLOOKUP(MYRANKS_P[[#This Row],[IDFANGRAPHS]],STEAMER_P[],COLUMN(STEAMER_P[H]),FALSE)</f>
        <v>30</v>
      </c>
      <c r="L169" s="26">
        <f>VLOOKUP(MYRANKS_P[[#This Row],[IDFANGRAPHS]],STEAMER_P[],COLUMN(STEAMER_P[ER]),FALSE)</f>
        <v>13</v>
      </c>
      <c r="M169" s="26">
        <f>VLOOKUP(MYRANKS_P[[#This Row],[IDFANGRAPHS]],STEAMER_P[],COLUMN(STEAMER_P[HR]),FALSE)</f>
        <v>3</v>
      </c>
      <c r="N169" s="26">
        <f>VLOOKUP(MYRANKS_P[[#This Row],[IDFANGRAPHS]],STEAMER_P[],COLUMN(STEAMER_P[SO]),FALSE)</f>
        <v>32</v>
      </c>
      <c r="O169" s="26">
        <f>VLOOKUP(MYRANKS_P[[#This Row],[IDFANGRAPHS]],STEAMER_P[],COLUMN(STEAMER_P[BB]),FALSE)</f>
        <v>13</v>
      </c>
      <c r="P169" s="26">
        <f>VLOOKUP(MYRANKS_P[[#This Row],[IDFANGRAPHS]],STEAMER_P[],COLUMN(STEAMER_P[FIP]),FALSE)</f>
        <v>3.77</v>
      </c>
      <c r="Q169" s="29">
        <f>MYRANKS_P[[#This Row],[ER]]*9/MYRANKS_P[[#This Row],[IP]]</f>
        <v>3.5454545454545454</v>
      </c>
      <c r="R169" s="29">
        <f>(MYRANKS_P[[#This Row],[BB]]+MYRANKS_P[[#This Row],[H]])/MYRANKS_P[[#This Row],[IP]]</f>
        <v>1.303030303030303</v>
      </c>
    </row>
    <row r="170" spans="1:18" x14ac:dyDescent="0.25">
      <c r="A170" s="21" t="s">
        <v>18151</v>
      </c>
      <c r="B170" s="23" t="str">
        <f>VLOOKUP(MYRANKS_P[[#This Row],[PLAYERID]],PLAYERIDMAP[],COLUMN(PLAYERIDMAP[LASTNAME]),FALSE)</f>
        <v>Francis</v>
      </c>
      <c r="C170" s="23" t="str">
        <f>VLOOKUP(MYRANKS_P[[#This Row],[PLAYERID]],PLAYERIDMAP[],COLUMN(PLAYERIDMAP[FIRSTNAME]),FALSE)</f>
        <v xml:space="preserve">Jeff </v>
      </c>
      <c r="D170" s="23" t="str">
        <f>VLOOKUP(MYRANKS_P[[#This Row],[PLAYERID]],PLAYERIDMAP[],COLUMN(PLAYERIDMAP[TEAM]),FALSE)</f>
        <v>COL</v>
      </c>
      <c r="E170" s="23" t="str">
        <f>VLOOKUP(MYRANKS_P[[#This Row],[PLAYERID]],PLAYERIDMAP[],COLUMN(PLAYERIDMAP[POS]),FALSE)</f>
        <v>P</v>
      </c>
      <c r="F170" s="23">
        <f>VLOOKUP(MYRANKS_P[[#This Row],[PLAYERID]],PLAYERIDMAP[],COLUMN(PLAYERIDMAP[IDFANGRAPHS]),FALSE)</f>
        <v>4684</v>
      </c>
      <c r="G170" s="26">
        <f>VLOOKUP(MYRANKS_P[[#This Row],[IDFANGRAPHS]],STEAMER_P[],COLUMN(STEAMER_P[W]),FALSE)</f>
        <v>8</v>
      </c>
      <c r="H170" s="26">
        <f>VLOOKUP(MYRANKS_P[[#This Row],[IDFANGRAPHS]],STEAMER_P[],COLUMN(STEAMER_P[GS]),FALSE)</f>
        <v>20</v>
      </c>
      <c r="I170" s="26">
        <f>VLOOKUP(MYRANKS_P[[#This Row],[IDFANGRAPHS]],STEAMER_P[],COLUMN(STEAMER_P[SV]),FALSE)</f>
        <v>0</v>
      </c>
      <c r="J170" s="26">
        <f>VLOOKUP(MYRANKS_P[[#This Row],[IDFANGRAPHS]],STEAMER_P[],COLUMN(STEAMER_P[IP]),FALSE)</f>
        <v>112</v>
      </c>
      <c r="K170" s="26">
        <f>VLOOKUP(MYRANKS_P[[#This Row],[IDFANGRAPHS]],STEAMER_P[],COLUMN(STEAMER_P[H]),FALSE)</f>
        <v>125</v>
      </c>
      <c r="L170" s="26">
        <f>VLOOKUP(MYRANKS_P[[#This Row],[IDFANGRAPHS]],STEAMER_P[],COLUMN(STEAMER_P[ER]),FALSE)</f>
        <v>56</v>
      </c>
      <c r="M170" s="26">
        <f>VLOOKUP(MYRANKS_P[[#This Row],[IDFANGRAPHS]],STEAMER_P[],COLUMN(STEAMER_P[HR]),FALSE)</f>
        <v>12</v>
      </c>
      <c r="N170" s="26">
        <f>VLOOKUP(MYRANKS_P[[#This Row],[IDFANGRAPHS]],STEAMER_P[],COLUMN(STEAMER_P[SO]),FALSE)</f>
        <v>62</v>
      </c>
      <c r="O170" s="26">
        <f>VLOOKUP(MYRANKS_P[[#This Row],[IDFANGRAPHS]],STEAMER_P[],COLUMN(STEAMER_P[BB]),FALSE)</f>
        <v>27</v>
      </c>
      <c r="P170" s="26">
        <f>VLOOKUP(MYRANKS_P[[#This Row],[IDFANGRAPHS]],STEAMER_P[],COLUMN(STEAMER_P[FIP]),FALSE)</f>
        <v>4.17</v>
      </c>
      <c r="Q170" s="29">
        <f>MYRANKS_P[[#This Row],[ER]]*9/MYRANKS_P[[#This Row],[IP]]</f>
        <v>4.5</v>
      </c>
      <c r="R170" s="29">
        <f>(MYRANKS_P[[#This Row],[BB]]+MYRANKS_P[[#This Row],[H]])/MYRANKS_P[[#This Row],[IP]]</f>
        <v>1.3571428571428572</v>
      </c>
    </row>
    <row r="171" spans="1:18" x14ac:dyDescent="0.25">
      <c r="A171" s="20" t="s">
        <v>18169</v>
      </c>
      <c r="B171" s="23" t="str">
        <f>VLOOKUP(MYRANKS_P[[#This Row],[PLAYERID]],PLAYERIDMAP[],COLUMN(PLAYERIDMAP[LASTNAME]),FALSE)</f>
        <v>Frasor</v>
      </c>
      <c r="C171" s="23" t="str">
        <f>VLOOKUP(MYRANKS_P[[#This Row],[PLAYERID]],PLAYERIDMAP[],COLUMN(PLAYERIDMAP[FIRSTNAME]),FALSE)</f>
        <v xml:space="preserve">Jason </v>
      </c>
      <c r="D171" s="23" t="str">
        <f>VLOOKUP(MYRANKS_P[[#This Row],[PLAYERID]],PLAYERIDMAP[],COLUMN(PLAYERIDMAP[TEAM]),FALSE)</f>
        <v>TEX</v>
      </c>
      <c r="E171" s="23" t="str">
        <f>VLOOKUP(MYRANKS_P[[#This Row],[PLAYERID]],PLAYERIDMAP[],COLUMN(PLAYERIDMAP[POS]),FALSE)</f>
        <v>P</v>
      </c>
      <c r="F171" s="23">
        <f>VLOOKUP(MYRANKS_P[[#This Row],[PLAYERID]],PLAYERIDMAP[],COLUMN(PLAYERIDMAP[IDFANGRAPHS]),FALSE)</f>
        <v>1906</v>
      </c>
      <c r="G171" s="26">
        <f>VLOOKUP(MYRANKS_P[[#This Row],[IDFANGRAPHS]],STEAMER_P[],COLUMN(STEAMER_P[W]),FALSE)</f>
        <v>2</v>
      </c>
      <c r="H171" s="26">
        <f>VLOOKUP(MYRANKS_P[[#This Row],[IDFANGRAPHS]],STEAMER_P[],COLUMN(STEAMER_P[GS]),FALSE)</f>
        <v>0</v>
      </c>
      <c r="I171" s="26">
        <f>VLOOKUP(MYRANKS_P[[#This Row],[IDFANGRAPHS]],STEAMER_P[],COLUMN(STEAMER_P[SV]),FALSE)</f>
        <v>0</v>
      </c>
      <c r="J171" s="26">
        <f>VLOOKUP(MYRANKS_P[[#This Row],[IDFANGRAPHS]],STEAMER_P[],COLUMN(STEAMER_P[IP]),FALSE)</f>
        <v>31</v>
      </c>
      <c r="K171" s="26">
        <f>VLOOKUP(MYRANKS_P[[#This Row],[IDFANGRAPHS]],STEAMER_P[],COLUMN(STEAMER_P[H]),FALSE)</f>
        <v>28</v>
      </c>
      <c r="L171" s="26">
        <f>VLOOKUP(MYRANKS_P[[#This Row],[IDFANGRAPHS]],STEAMER_P[],COLUMN(STEAMER_P[ER]),FALSE)</f>
        <v>12</v>
      </c>
      <c r="M171" s="26">
        <f>VLOOKUP(MYRANKS_P[[#This Row],[IDFANGRAPHS]],STEAMER_P[],COLUMN(STEAMER_P[HR]),FALSE)</f>
        <v>3</v>
      </c>
      <c r="N171" s="26">
        <f>VLOOKUP(MYRANKS_P[[#This Row],[IDFANGRAPHS]],STEAMER_P[],COLUMN(STEAMER_P[SO]),FALSE)</f>
        <v>32</v>
      </c>
      <c r="O171" s="26">
        <f>VLOOKUP(MYRANKS_P[[#This Row],[IDFANGRAPHS]],STEAMER_P[],COLUMN(STEAMER_P[BB]),FALSE)</f>
        <v>14</v>
      </c>
      <c r="P171" s="26">
        <f>VLOOKUP(MYRANKS_P[[#This Row],[IDFANGRAPHS]],STEAMER_P[],COLUMN(STEAMER_P[FIP]),FALSE)</f>
        <v>3.71</v>
      </c>
      <c r="Q171" s="29">
        <f>MYRANKS_P[[#This Row],[ER]]*9/MYRANKS_P[[#This Row],[IP]]</f>
        <v>3.4838709677419355</v>
      </c>
      <c r="R171" s="29">
        <f>(MYRANKS_P[[#This Row],[BB]]+MYRANKS_P[[#This Row],[H]])/MYRANKS_P[[#This Row],[IP]]</f>
        <v>1.3548387096774193</v>
      </c>
    </row>
    <row r="172" spans="1:18" x14ac:dyDescent="0.25">
      <c r="A172" s="21" t="s">
        <v>18179</v>
      </c>
      <c r="B172" s="23" t="str">
        <f>VLOOKUP(MYRANKS_P[[#This Row],[PLAYERID]],PLAYERIDMAP[],COLUMN(PLAYERIDMAP[LASTNAME]),FALSE)</f>
        <v>Freeman</v>
      </c>
      <c r="C172" s="23" t="str">
        <f>VLOOKUP(MYRANKS_P[[#This Row],[PLAYERID]],PLAYERIDMAP[],COLUMN(PLAYERIDMAP[FIRSTNAME]),FALSE)</f>
        <v xml:space="preserve">Sam </v>
      </c>
      <c r="D172" s="23" t="str">
        <f>VLOOKUP(MYRANKS_P[[#This Row],[PLAYERID]],PLAYERIDMAP[],COLUMN(PLAYERIDMAP[TEAM]),FALSE)</f>
        <v>STL</v>
      </c>
      <c r="E172" s="23" t="str">
        <f>VLOOKUP(MYRANKS_P[[#This Row],[PLAYERID]],PLAYERIDMAP[],COLUMN(PLAYERIDMAP[POS]),FALSE)</f>
        <v>P</v>
      </c>
      <c r="F172" s="23">
        <f>VLOOKUP(MYRANKS_P[[#This Row],[PLAYERID]],PLAYERIDMAP[],COLUMN(PLAYERIDMAP[IDFANGRAPHS]),FALSE)</f>
        <v>6832</v>
      </c>
      <c r="G172" s="26">
        <f>VLOOKUP(MYRANKS_P[[#This Row],[IDFANGRAPHS]],STEAMER_P[],COLUMN(STEAMER_P[W]),FALSE)</f>
        <v>2</v>
      </c>
      <c r="H172" s="26">
        <f>VLOOKUP(MYRANKS_P[[#This Row],[IDFANGRAPHS]],STEAMER_P[],COLUMN(STEAMER_P[GS]),FALSE)</f>
        <v>0</v>
      </c>
      <c r="I172" s="26">
        <f>VLOOKUP(MYRANKS_P[[#This Row],[IDFANGRAPHS]],STEAMER_P[],COLUMN(STEAMER_P[SV]),FALSE)</f>
        <v>0</v>
      </c>
      <c r="J172" s="26">
        <f>VLOOKUP(MYRANKS_P[[#This Row],[IDFANGRAPHS]],STEAMER_P[],COLUMN(STEAMER_P[IP]),FALSE)</f>
        <v>30</v>
      </c>
      <c r="K172" s="26">
        <f>VLOOKUP(MYRANKS_P[[#This Row],[IDFANGRAPHS]],STEAMER_P[],COLUMN(STEAMER_P[H]),FALSE)</f>
        <v>29</v>
      </c>
      <c r="L172" s="26">
        <f>VLOOKUP(MYRANKS_P[[#This Row],[IDFANGRAPHS]],STEAMER_P[],COLUMN(STEAMER_P[ER]),FALSE)</f>
        <v>13</v>
      </c>
      <c r="M172" s="26">
        <f>VLOOKUP(MYRANKS_P[[#This Row],[IDFANGRAPHS]],STEAMER_P[],COLUMN(STEAMER_P[HR]),FALSE)</f>
        <v>3</v>
      </c>
      <c r="N172" s="26">
        <f>VLOOKUP(MYRANKS_P[[#This Row],[IDFANGRAPHS]],STEAMER_P[],COLUMN(STEAMER_P[SO]),FALSE)</f>
        <v>24</v>
      </c>
      <c r="O172" s="26">
        <f>VLOOKUP(MYRANKS_P[[#This Row],[IDFANGRAPHS]],STEAMER_P[],COLUMN(STEAMER_P[BB]),FALSE)</f>
        <v>15</v>
      </c>
      <c r="P172" s="26">
        <f>VLOOKUP(MYRANKS_P[[#This Row],[IDFANGRAPHS]],STEAMER_P[],COLUMN(STEAMER_P[FIP]),FALSE)</f>
        <v>4.2300000000000004</v>
      </c>
      <c r="Q172" s="29">
        <f>MYRANKS_P[[#This Row],[ER]]*9/MYRANKS_P[[#This Row],[IP]]</f>
        <v>3.9</v>
      </c>
      <c r="R172" s="29">
        <f>(MYRANKS_P[[#This Row],[BB]]+MYRANKS_P[[#This Row],[H]])/MYRANKS_P[[#This Row],[IP]]</f>
        <v>1.4666666666666666</v>
      </c>
    </row>
    <row r="173" spans="1:18" x14ac:dyDescent="0.25">
      <c r="A173" s="20" t="s">
        <v>18186</v>
      </c>
      <c r="B173" s="23" t="str">
        <f>VLOOKUP(MYRANKS_P[[#This Row],[PLAYERID]],PLAYERIDMAP[],COLUMN(PLAYERIDMAP[LASTNAME]),FALSE)</f>
        <v>Friedrich</v>
      </c>
      <c r="C173" s="23" t="str">
        <f>VLOOKUP(MYRANKS_P[[#This Row],[PLAYERID]],PLAYERIDMAP[],COLUMN(PLAYERIDMAP[FIRSTNAME]),FALSE)</f>
        <v xml:space="preserve">Christian </v>
      </c>
      <c r="D173" s="23" t="str">
        <f>VLOOKUP(MYRANKS_P[[#This Row],[PLAYERID]],PLAYERIDMAP[],COLUMN(PLAYERIDMAP[TEAM]),FALSE)</f>
        <v>COL</v>
      </c>
      <c r="E173" s="23" t="str">
        <f>VLOOKUP(MYRANKS_P[[#This Row],[PLAYERID]],PLAYERIDMAP[],COLUMN(PLAYERIDMAP[POS]),FALSE)</f>
        <v>P</v>
      </c>
      <c r="F173" s="23">
        <f>VLOOKUP(MYRANKS_P[[#This Row],[PLAYERID]],PLAYERIDMAP[],COLUMN(PLAYERIDMAP[IDFANGRAPHS]),FALSE)</f>
        <v>7942</v>
      </c>
      <c r="G173" s="26">
        <f>VLOOKUP(MYRANKS_P[[#This Row],[IDFANGRAPHS]],STEAMER_P[],COLUMN(STEAMER_P[W]),FALSE)</f>
        <v>9</v>
      </c>
      <c r="H173" s="26">
        <f>VLOOKUP(MYRANKS_P[[#This Row],[IDFANGRAPHS]],STEAMER_P[],COLUMN(STEAMER_P[GS]),FALSE)</f>
        <v>22</v>
      </c>
      <c r="I173" s="26">
        <f>VLOOKUP(MYRANKS_P[[#This Row],[IDFANGRAPHS]],STEAMER_P[],COLUMN(STEAMER_P[SV]),FALSE)</f>
        <v>0</v>
      </c>
      <c r="J173" s="26">
        <f>VLOOKUP(MYRANKS_P[[#This Row],[IDFANGRAPHS]],STEAMER_P[],COLUMN(STEAMER_P[IP]),FALSE)</f>
        <v>124</v>
      </c>
      <c r="K173" s="26">
        <f>VLOOKUP(MYRANKS_P[[#This Row],[IDFANGRAPHS]],STEAMER_P[],COLUMN(STEAMER_P[H]),FALSE)</f>
        <v>128</v>
      </c>
      <c r="L173" s="26">
        <f>VLOOKUP(MYRANKS_P[[#This Row],[IDFANGRAPHS]],STEAMER_P[],COLUMN(STEAMER_P[ER]),FALSE)</f>
        <v>62</v>
      </c>
      <c r="M173" s="26">
        <f>VLOOKUP(MYRANKS_P[[#This Row],[IDFANGRAPHS]],STEAMER_P[],COLUMN(STEAMER_P[HR]),FALSE)</f>
        <v>15</v>
      </c>
      <c r="N173" s="26">
        <f>VLOOKUP(MYRANKS_P[[#This Row],[IDFANGRAPHS]],STEAMER_P[],COLUMN(STEAMER_P[SO]),FALSE)</f>
        <v>90</v>
      </c>
      <c r="O173" s="26">
        <f>VLOOKUP(MYRANKS_P[[#This Row],[IDFANGRAPHS]],STEAMER_P[],COLUMN(STEAMER_P[BB]),FALSE)</f>
        <v>45</v>
      </c>
      <c r="P173" s="26">
        <f>VLOOKUP(MYRANKS_P[[#This Row],[IDFANGRAPHS]],STEAMER_P[],COLUMN(STEAMER_P[FIP]),FALSE)</f>
        <v>4.3099999999999996</v>
      </c>
      <c r="Q173" s="29">
        <f>MYRANKS_P[[#This Row],[ER]]*9/MYRANKS_P[[#This Row],[IP]]</f>
        <v>4.5</v>
      </c>
      <c r="R173" s="29">
        <f>(MYRANKS_P[[#This Row],[BB]]+MYRANKS_P[[#This Row],[H]])/MYRANKS_P[[#This Row],[IP]]</f>
        <v>1.3951612903225807</v>
      </c>
    </row>
    <row r="174" spans="1:18" x14ac:dyDescent="0.25">
      <c r="A174" s="21" t="s">
        <v>18189</v>
      </c>
      <c r="B174" s="23" t="str">
        <f>VLOOKUP(MYRANKS_P[[#This Row],[PLAYERID]],PLAYERIDMAP[],COLUMN(PLAYERIDMAP[LASTNAME]),FALSE)</f>
        <v>Frieri</v>
      </c>
      <c r="C174" s="23" t="str">
        <f>VLOOKUP(MYRANKS_P[[#This Row],[PLAYERID]],PLAYERIDMAP[],COLUMN(PLAYERIDMAP[FIRSTNAME]),FALSE)</f>
        <v xml:space="preserve">Ernesto </v>
      </c>
      <c r="D174" s="23" t="str">
        <f>VLOOKUP(MYRANKS_P[[#This Row],[PLAYERID]],PLAYERIDMAP[],COLUMN(PLAYERIDMAP[TEAM]),FALSE)</f>
        <v>LAA</v>
      </c>
      <c r="E174" s="23" t="str">
        <f>VLOOKUP(MYRANKS_P[[#This Row],[PLAYERID]],PLAYERIDMAP[],COLUMN(PLAYERIDMAP[POS]),FALSE)</f>
        <v>P</v>
      </c>
      <c r="F174" s="23">
        <f>VLOOKUP(MYRANKS_P[[#This Row],[PLAYERID]],PLAYERIDMAP[],COLUMN(PLAYERIDMAP[IDFANGRAPHS]),FALSE)</f>
        <v>5178</v>
      </c>
      <c r="G174" s="26">
        <f>VLOOKUP(MYRANKS_P[[#This Row],[IDFANGRAPHS]],STEAMER_P[],COLUMN(STEAMER_P[W]),FALSE)</f>
        <v>3</v>
      </c>
      <c r="H174" s="26">
        <f>VLOOKUP(MYRANKS_P[[#This Row],[IDFANGRAPHS]],STEAMER_P[],COLUMN(STEAMER_P[GS]),FALSE)</f>
        <v>0</v>
      </c>
      <c r="I174" s="26">
        <f>VLOOKUP(MYRANKS_P[[#This Row],[IDFANGRAPHS]],STEAMER_P[],COLUMN(STEAMER_P[SV]),FALSE)</f>
        <v>17</v>
      </c>
      <c r="J174" s="26">
        <f>VLOOKUP(MYRANKS_P[[#This Row],[IDFANGRAPHS]],STEAMER_P[],COLUMN(STEAMER_P[IP]),FALSE)</f>
        <v>50</v>
      </c>
      <c r="K174" s="26">
        <f>VLOOKUP(MYRANKS_P[[#This Row],[IDFANGRAPHS]],STEAMER_P[],COLUMN(STEAMER_P[H]),FALSE)</f>
        <v>40</v>
      </c>
      <c r="L174" s="26">
        <f>VLOOKUP(MYRANKS_P[[#This Row],[IDFANGRAPHS]],STEAMER_P[],COLUMN(STEAMER_P[ER]),FALSE)</f>
        <v>18</v>
      </c>
      <c r="M174" s="26">
        <f>VLOOKUP(MYRANKS_P[[#This Row],[IDFANGRAPHS]],STEAMER_P[],COLUMN(STEAMER_P[HR]),FALSE)</f>
        <v>7</v>
      </c>
      <c r="N174" s="26">
        <f>VLOOKUP(MYRANKS_P[[#This Row],[IDFANGRAPHS]],STEAMER_P[],COLUMN(STEAMER_P[SO]),FALSE)</f>
        <v>59</v>
      </c>
      <c r="O174" s="26">
        <f>VLOOKUP(MYRANKS_P[[#This Row],[IDFANGRAPHS]],STEAMER_P[],COLUMN(STEAMER_P[BB]),FALSE)</f>
        <v>24</v>
      </c>
      <c r="P174" s="26">
        <f>VLOOKUP(MYRANKS_P[[#This Row],[IDFANGRAPHS]],STEAMER_P[],COLUMN(STEAMER_P[FIP]),FALSE)</f>
        <v>4.0199999999999996</v>
      </c>
      <c r="Q174" s="29">
        <f>MYRANKS_P[[#This Row],[ER]]*9/MYRANKS_P[[#This Row],[IP]]</f>
        <v>3.24</v>
      </c>
      <c r="R174" s="29">
        <f>(MYRANKS_P[[#This Row],[BB]]+MYRANKS_P[[#This Row],[H]])/MYRANKS_P[[#This Row],[IP]]</f>
        <v>1.28</v>
      </c>
    </row>
    <row r="175" spans="1:18" x14ac:dyDescent="0.25">
      <c r="A175" s="20" t="s">
        <v>18197</v>
      </c>
      <c r="B175" s="23" t="str">
        <f>VLOOKUP(MYRANKS_P[[#This Row],[PLAYERID]],PLAYERIDMAP[],COLUMN(PLAYERIDMAP[LASTNAME]),FALSE)</f>
        <v>Furbush</v>
      </c>
      <c r="C175" s="23" t="str">
        <f>VLOOKUP(MYRANKS_P[[#This Row],[PLAYERID]],PLAYERIDMAP[],COLUMN(PLAYERIDMAP[FIRSTNAME]),FALSE)</f>
        <v xml:space="preserve">Charlie </v>
      </c>
      <c r="D175" s="23" t="str">
        <f>VLOOKUP(MYRANKS_P[[#This Row],[PLAYERID]],PLAYERIDMAP[],COLUMN(PLAYERIDMAP[TEAM]),FALSE)</f>
        <v>SEA</v>
      </c>
      <c r="E175" s="23" t="str">
        <f>VLOOKUP(MYRANKS_P[[#This Row],[PLAYERID]],PLAYERIDMAP[],COLUMN(PLAYERIDMAP[POS]),FALSE)</f>
        <v>P</v>
      </c>
      <c r="F175" s="23">
        <f>VLOOKUP(MYRANKS_P[[#This Row],[PLAYERID]],PLAYERIDMAP[],COLUMN(PLAYERIDMAP[IDFANGRAPHS]),FALSE)</f>
        <v>1370</v>
      </c>
      <c r="G175" s="26">
        <f>VLOOKUP(MYRANKS_P[[#This Row],[IDFANGRAPHS]],STEAMER_P[],COLUMN(STEAMER_P[W]),FALSE)</f>
        <v>3</v>
      </c>
      <c r="H175" s="26">
        <f>VLOOKUP(MYRANKS_P[[#This Row],[IDFANGRAPHS]],STEAMER_P[],COLUMN(STEAMER_P[GS]),FALSE)</f>
        <v>1</v>
      </c>
      <c r="I175" s="26">
        <f>VLOOKUP(MYRANKS_P[[#This Row],[IDFANGRAPHS]],STEAMER_P[],COLUMN(STEAMER_P[SV]),FALSE)</f>
        <v>0</v>
      </c>
      <c r="J175" s="26">
        <f>VLOOKUP(MYRANKS_P[[#This Row],[IDFANGRAPHS]],STEAMER_P[],COLUMN(STEAMER_P[IP]),FALSE)</f>
        <v>49</v>
      </c>
      <c r="K175" s="26">
        <f>VLOOKUP(MYRANKS_P[[#This Row],[IDFANGRAPHS]],STEAMER_P[],COLUMN(STEAMER_P[H]),FALSE)</f>
        <v>43</v>
      </c>
      <c r="L175" s="26">
        <f>VLOOKUP(MYRANKS_P[[#This Row],[IDFANGRAPHS]],STEAMER_P[],COLUMN(STEAMER_P[ER]),FALSE)</f>
        <v>17</v>
      </c>
      <c r="M175" s="26">
        <f>VLOOKUP(MYRANKS_P[[#This Row],[IDFANGRAPHS]],STEAMER_P[],COLUMN(STEAMER_P[HR]),FALSE)</f>
        <v>5</v>
      </c>
      <c r="N175" s="26">
        <f>VLOOKUP(MYRANKS_P[[#This Row],[IDFANGRAPHS]],STEAMER_P[],COLUMN(STEAMER_P[SO]),FALSE)</f>
        <v>48</v>
      </c>
      <c r="O175" s="26">
        <f>VLOOKUP(MYRANKS_P[[#This Row],[IDFANGRAPHS]],STEAMER_P[],COLUMN(STEAMER_P[BB]),FALSE)</f>
        <v>17</v>
      </c>
      <c r="P175" s="26">
        <f>VLOOKUP(MYRANKS_P[[#This Row],[IDFANGRAPHS]],STEAMER_P[],COLUMN(STEAMER_P[FIP]),FALSE)</f>
        <v>3.55</v>
      </c>
      <c r="Q175" s="29">
        <f>MYRANKS_P[[#This Row],[ER]]*9/MYRANKS_P[[#This Row],[IP]]</f>
        <v>3.1224489795918369</v>
      </c>
      <c r="R175" s="29">
        <f>(MYRANKS_P[[#This Row],[BB]]+MYRANKS_P[[#This Row],[H]])/MYRANKS_P[[#This Row],[IP]]</f>
        <v>1.2244897959183674</v>
      </c>
    </row>
    <row r="176" spans="1:18" x14ac:dyDescent="0.25">
      <c r="A176" s="21" t="s">
        <v>18205</v>
      </c>
      <c r="B176" s="23" t="str">
        <f>VLOOKUP(MYRANKS_P[[#This Row],[PLAYERID]],PLAYERIDMAP[],COLUMN(PLAYERIDMAP[LASTNAME]),FALSE)</f>
        <v>Galarraga</v>
      </c>
      <c r="C176" s="23" t="str">
        <f>VLOOKUP(MYRANKS_P[[#This Row],[PLAYERID]],PLAYERIDMAP[],COLUMN(PLAYERIDMAP[FIRSTNAME]),FALSE)</f>
        <v xml:space="preserve">Armando </v>
      </c>
      <c r="D176" s="23" t="str">
        <f>VLOOKUP(MYRANKS_P[[#This Row],[PLAYERID]],PLAYERIDMAP[],COLUMN(PLAYERIDMAP[TEAM]),FALSE)</f>
        <v>HOU</v>
      </c>
      <c r="E176" s="23" t="str">
        <f>VLOOKUP(MYRANKS_P[[#This Row],[PLAYERID]],PLAYERIDMAP[],COLUMN(PLAYERIDMAP[POS]),FALSE)</f>
        <v>P</v>
      </c>
      <c r="F176" s="23">
        <f>VLOOKUP(MYRANKS_P[[#This Row],[PLAYERID]],PLAYERIDMAP[],COLUMN(PLAYERIDMAP[IDFANGRAPHS]),FALSE)</f>
        <v>4222</v>
      </c>
      <c r="G176" s="26">
        <f>VLOOKUP(MYRANKS_P[[#This Row],[IDFANGRAPHS]],STEAMER_P[],COLUMN(STEAMER_P[W]),FALSE)</f>
        <v>2</v>
      </c>
      <c r="H176" s="26">
        <f>VLOOKUP(MYRANKS_P[[#This Row],[IDFANGRAPHS]],STEAMER_P[],COLUMN(STEAMER_P[GS]),FALSE)</f>
        <v>5</v>
      </c>
      <c r="I176" s="26">
        <f>VLOOKUP(MYRANKS_P[[#This Row],[IDFANGRAPHS]],STEAMER_P[],COLUMN(STEAMER_P[SV]),FALSE)</f>
        <v>0</v>
      </c>
      <c r="J176" s="26">
        <f>VLOOKUP(MYRANKS_P[[#This Row],[IDFANGRAPHS]],STEAMER_P[],COLUMN(STEAMER_P[IP]),FALSE)</f>
        <v>50</v>
      </c>
      <c r="K176" s="26">
        <f>VLOOKUP(MYRANKS_P[[#This Row],[IDFANGRAPHS]],STEAMER_P[],COLUMN(STEAMER_P[H]),FALSE)</f>
        <v>54</v>
      </c>
      <c r="L176" s="26">
        <f>VLOOKUP(MYRANKS_P[[#This Row],[IDFANGRAPHS]],STEAMER_P[],COLUMN(STEAMER_P[ER]),FALSE)</f>
        <v>28</v>
      </c>
      <c r="M176" s="26">
        <f>VLOOKUP(MYRANKS_P[[#This Row],[IDFANGRAPHS]],STEAMER_P[],COLUMN(STEAMER_P[HR]),FALSE)</f>
        <v>7</v>
      </c>
      <c r="N176" s="26">
        <f>VLOOKUP(MYRANKS_P[[#This Row],[IDFANGRAPHS]],STEAMER_P[],COLUMN(STEAMER_P[SO]),FALSE)</f>
        <v>29</v>
      </c>
      <c r="O176" s="26">
        <f>VLOOKUP(MYRANKS_P[[#This Row],[IDFANGRAPHS]],STEAMER_P[],COLUMN(STEAMER_P[BB]),FALSE)</f>
        <v>21</v>
      </c>
      <c r="P176" s="26">
        <f>VLOOKUP(MYRANKS_P[[#This Row],[IDFANGRAPHS]],STEAMER_P[],COLUMN(STEAMER_P[FIP]),FALSE)</f>
        <v>5.25</v>
      </c>
      <c r="Q176" s="29">
        <f>MYRANKS_P[[#This Row],[ER]]*9/MYRANKS_P[[#This Row],[IP]]</f>
        <v>5.04</v>
      </c>
      <c r="R176" s="29">
        <f>(MYRANKS_P[[#This Row],[BB]]+MYRANKS_P[[#This Row],[H]])/MYRANKS_P[[#This Row],[IP]]</f>
        <v>1.5</v>
      </c>
    </row>
    <row r="177" spans="1:18" x14ac:dyDescent="0.25">
      <c r="A177" s="20" t="s">
        <v>18209</v>
      </c>
      <c r="B177" s="23" t="str">
        <f>VLOOKUP(MYRANKS_P[[#This Row],[PLAYERID]],PLAYERIDMAP[],COLUMN(PLAYERIDMAP[LASTNAME]),FALSE)</f>
        <v>Gallardo</v>
      </c>
      <c r="C177" s="23" t="str">
        <f>VLOOKUP(MYRANKS_P[[#This Row],[PLAYERID]],PLAYERIDMAP[],COLUMN(PLAYERIDMAP[FIRSTNAME]),FALSE)</f>
        <v xml:space="preserve">Yovani </v>
      </c>
      <c r="D177" s="23" t="str">
        <f>VLOOKUP(MYRANKS_P[[#This Row],[PLAYERID]],PLAYERIDMAP[],COLUMN(PLAYERIDMAP[TEAM]),FALSE)</f>
        <v>MIL</v>
      </c>
      <c r="E177" s="23" t="str">
        <f>VLOOKUP(MYRANKS_P[[#This Row],[PLAYERID]],PLAYERIDMAP[],COLUMN(PLAYERIDMAP[POS]),FALSE)</f>
        <v>P</v>
      </c>
      <c r="F177" s="23">
        <f>VLOOKUP(MYRANKS_P[[#This Row],[PLAYERID]],PLAYERIDMAP[],COLUMN(PLAYERIDMAP[IDFANGRAPHS]),FALSE)</f>
        <v>8173</v>
      </c>
      <c r="G177" s="26">
        <f>VLOOKUP(MYRANKS_P[[#This Row],[IDFANGRAPHS]],STEAMER_P[],COLUMN(STEAMER_P[W]),FALSE)</f>
        <v>13</v>
      </c>
      <c r="H177" s="26">
        <f>VLOOKUP(MYRANKS_P[[#This Row],[IDFANGRAPHS]],STEAMER_P[],COLUMN(STEAMER_P[GS]),FALSE)</f>
        <v>30</v>
      </c>
      <c r="I177" s="26">
        <f>VLOOKUP(MYRANKS_P[[#This Row],[IDFANGRAPHS]],STEAMER_P[],COLUMN(STEAMER_P[SV]),FALSE)</f>
        <v>0</v>
      </c>
      <c r="J177" s="26">
        <f>VLOOKUP(MYRANKS_P[[#This Row],[IDFANGRAPHS]],STEAMER_P[],COLUMN(STEAMER_P[IP]),FALSE)</f>
        <v>187</v>
      </c>
      <c r="K177" s="26">
        <f>VLOOKUP(MYRANKS_P[[#This Row],[IDFANGRAPHS]],STEAMER_P[],COLUMN(STEAMER_P[H]),FALSE)</f>
        <v>171</v>
      </c>
      <c r="L177" s="26">
        <f>VLOOKUP(MYRANKS_P[[#This Row],[IDFANGRAPHS]],STEAMER_P[],COLUMN(STEAMER_P[ER]),FALSE)</f>
        <v>77</v>
      </c>
      <c r="M177" s="26">
        <f>VLOOKUP(MYRANKS_P[[#This Row],[IDFANGRAPHS]],STEAMER_P[],COLUMN(STEAMER_P[HR]),FALSE)</f>
        <v>18</v>
      </c>
      <c r="N177" s="26">
        <f>VLOOKUP(MYRANKS_P[[#This Row],[IDFANGRAPHS]],STEAMER_P[],COLUMN(STEAMER_P[SO]),FALSE)</f>
        <v>173</v>
      </c>
      <c r="O177" s="26">
        <f>VLOOKUP(MYRANKS_P[[#This Row],[IDFANGRAPHS]],STEAMER_P[],COLUMN(STEAMER_P[BB]),FALSE)</f>
        <v>67</v>
      </c>
      <c r="P177" s="26">
        <f>VLOOKUP(MYRANKS_P[[#This Row],[IDFANGRAPHS]],STEAMER_P[],COLUMN(STEAMER_P[FIP]),FALSE)</f>
        <v>3.53</v>
      </c>
      <c r="Q177" s="29">
        <f>MYRANKS_P[[#This Row],[ER]]*9/MYRANKS_P[[#This Row],[IP]]</f>
        <v>3.7058823529411766</v>
      </c>
      <c r="R177" s="29">
        <f>(MYRANKS_P[[#This Row],[BB]]+MYRANKS_P[[#This Row],[H]])/MYRANKS_P[[#This Row],[IP]]</f>
        <v>1.2727272727272727</v>
      </c>
    </row>
    <row r="178" spans="1:18" x14ac:dyDescent="0.25">
      <c r="A178" s="21" t="s">
        <v>18221</v>
      </c>
      <c r="B178" s="23" t="str">
        <f>VLOOKUP(MYRANKS_P[[#This Row],[PLAYERID]],PLAYERIDMAP[],COLUMN(PLAYERIDMAP[LASTNAME]),FALSE)</f>
        <v>Garcia</v>
      </c>
      <c r="C178" s="23" t="str">
        <f>VLOOKUP(MYRANKS_P[[#This Row],[PLAYERID]],PLAYERIDMAP[],COLUMN(PLAYERIDMAP[FIRSTNAME]),FALSE)</f>
        <v xml:space="preserve">Christian </v>
      </c>
      <c r="D178" s="23" t="str">
        <f>VLOOKUP(MYRANKS_P[[#This Row],[PLAYERID]],PLAYERIDMAP[],COLUMN(PLAYERIDMAP[TEAM]),FALSE)</f>
        <v>WAS</v>
      </c>
      <c r="E178" s="23" t="str">
        <f>VLOOKUP(MYRANKS_P[[#This Row],[PLAYERID]],PLAYERIDMAP[],COLUMN(PLAYERIDMAP[POS]),FALSE)</f>
        <v>P</v>
      </c>
      <c r="F178" s="23">
        <f>VLOOKUP(MYRANKS_P[[#This Row],[PLAYERID]],PLAYERIDMAP[],COLUMN(PLAYERIDMAP[IDFANGRAPHS]),FALSE)</f>
        <v>4067</v>
      </c>
      <c r="G178" s="26">
        <f>VLOOKUP(MYRANKS_P[[#This Row],[IDFANGRAPHS]],STEAMER_P[],COLUMN(STEAMER_P[W]),FALSE)</f>
        <v>2</v>
      </c>
      <c r="H178" s="26">
        <f>VLOOKUP(MYRANKS_P[[#This Row],[IDFANGRAPHS]],STEAMER_P[],COLUMN(STEAMER_P[GS]),FALSE)</f>
        <v>0</v>
      </c>
      <c r="I178" s="26">
        <f>VLOOKUP(MYRANKS_P[[#This Row],[IDFANGRAPHS]],STEAMER_P[],COLUMN(STEAMER_P[SV]),FALSE)</f>
        <v>0</v>
      </c>
      <c r="J178" s="26">
        <f>VLOOKUP(MYRANKS_P[[#This Row],[IDFANGRAPHS]],STEAMER_P[],COLUMN(STEAMER_P[IP]),FALSE)</f>
        <v>30</v>
      </c>
      <c r="K178" s="26">
        <f>VLOOKUP(MYRANKS_P[[#This Row],[IDFANGRAPHS]],STEAMER_P[],COLUMN(STEAMER_P[H]),FALSE)</f>
        <v>26</v>
      </c>
      <c r="L178" s="26">
        <f>VLOOKUP(MYRANKS_P[[#This Row],[IDFANGRAPHS]],STEAMER_P[],COLUMN(STEAMER_P[ER]),FALSE)</f>
        <v>10</v>
      </c>
      <c r="M178" s="26">
        <f>VLOOKUP(MYRANKS_P[[#This Row],[IDFANGRAPHS]],STEAMER_P[],COLUMN(STEAMER_P[HR]),FALSE)</f>
        <v>3</v>
      </c>
      <c r="N178" s="26">
        <f>VLOOKUP(MYRANKS_P[[#This Row],[IDFANGRAPHS]],STEAMER_P[],COLUMN(STEAMER_P[SO]),FALSE)</f>
        <v>31</v>
      </c>
      <c r="O178" s="26">
        <f>VLOOKUP(MYRANKS_P[[#This Row],[IDFANGRAPHS]],STEAMER_P[],COLUMN(STEAMER_P[BB]),FALSE)</f>
        <v>11</v>
      </c>
      <c r="P178" s="26">
        <f>VLOOKUP(MYRANKS_P[[#This Row],[IDFANGRAPHS]],STEAMER_P[],COLUMN(STEAMER_P[FIP]),FALSE)</f>
        <v>3.47</v>
      </c>
      <c r="Q178" s="29">
        <f>MYRANKS_P[[#This Row],[ER]]*9/MYRANKS_P[[#This Row],[IP]]</f>
        <v>3</v>
      </c>
      <c r="R178" s="29">
        <f>(MYRANKS_P[[#This Row],[BB]]+MYRANKS_P[[#This Row],[H]])/MYRANKS_P[[#This Row],[IP]]</f>
        <v>1.2333333333333334</v>
      </c>
    </row>
    <row r="179" spans="1:18" x14ac:dyDescent="0.25">
      <c r="A179" s="20" t="s">
        <v>18223</v>
      </c>
      <c r="B179" s="23" t="str">
        <f>VLOOKUP(MYRANKS_P[[#This Row],[PLAYERID]],PLAYERIDMAP[],COLUMN(PLAYERIDMAP[LASTNAME]),FALSE)</f>
        <v>Garcia</v>
      </c>
      <c r="C179" s="23" t="str">
        <f>VLOOKUP(MYRANKS_P[[#This Row],[PLAYERID]],PLAYERIDMAP[],COLUMN(PLAYERIDMAP[FIRSTNAME]),FALSE)</f>
        <v xml:space="preserve">Freddy </v>
      </c>
      <c r="D179" s="23" t="str">
        <f>VLOOKUP(MYRANKS_P[[#This Row],[PLAYERID]],PLAYERIDMAP[],COLUMN(PLAYERIDMAP[TEAM]),FALSE)</f>
        <v>NYY</v>
      </c>
      <c r="E179" s="23" t="str">
        <f>VLOOKUP(MYRANKS_P[[#This Row],[PLAYERID]],PLAYERIDMAP[],COLUMN(PLAYERIDMAP[POS]),FALSE)</f>
        <v>P</v>
      </c>
      <c r="F179" s="23">
        <f>VLOOKUP(MYRANKS_P[[#This Row],[PLAYERID]],PLAYERIDMAP[],COLUMN(PLAYERIDMAP[IDFANGRAPHS]),FALSE)</f>
        <v>1077</v>
      </c>
      <c r="G179" s="26">
        <f>VLOOKUP(MYRANKS_P[[#This Row],[IDFANGRAPHS]],STEAMER_P[],COLUMN(STEAMER_P[W]),FALSE)</f>
        <v>6</v>
      </c>
      <c r="H179" s="26">
        <f>VLOOKUP(MYRANKS_P[[#This Row],[IDFANGRAPHS]],STEAMER_P[],COLUMN(STEAMER_P[GS]),FALSE)</f>
        <v>17</v>
      </c>
      <c r="I179" s="26">
        <f>VLOOKUP(MYRANKS_P[[#This Row],[IDFANGRAPHS]],STEAMER_P[],COLUMN(STEAMER_P[SV]),FALSE)</f>
        <v>0</v>
      </c>
      <c r="J179" s="26">
        <f>VLOOKUP(MYRANKS_P[[#This Row],[IDFANGRAPHS]],STEAMER_P[],COLUMN(STEAMER_P[IP]),FALSE)</f>
        <v>105</v>
      </c>
      <c r="K179" s="26">
        <f>VLOOKUP(MYRANKS_P[[#This Row],[IDFANGRAPHS]],STEAMER_P[],COLUMN(STEAMER_P[H]),FALSE)</f>
        <v>104</v>
      </c>
      <c r="L179" s="26">
        <f>VLOOKUP(MYRANKS_P[[#This Row],[IDFANGRAPHS]],STEAMER_P[],COLUMN(STEAMER_P[ER]),FALSE)</f>
        <v>48</v>
      </c>
      <c r="M179" s="26">
        <f>VLOOKUP(MYRANKS_P[[#This Row],[IDFANGRAPHS]],STEAMER_P[],COLUMN(STEAMER_P[HR]),FALSE)</f>
        <v>11</v>
      </c>
      <c r="N179" s="26">
        <f>VLOOKUP(MYRANKS_P[[#This Row],[IDFANGRAPHS]],STEAMER_P[],COLUMN(STEAMER_P[SO]),FALSE)</f>
        <v>75</v>
      </c>
      <c r="O179" s="26">
        <f>VLOOKUP(MYRANKS_P[[#This Row],[IDFANGRAPHS]],STEAMER_P[],COLUMN(STEAMER_P[BB]),FALSE)</f>
        <v>35</v>
      </c>
      <c r="P179" s="26">
        <f>VLOOKUP(MYRANKS_P[[#This Row],[IDFANGRAPHS]],STEAMER_P[],COLUMN(STEAMER_P[FIP]),FALSE)</f>
        <v>3.98</v>
      </c>
      <c r="Q179" s="29">
        <f>MYRANKS_P[[#This Row],[ER]]*9/MYRANKS_P[[#This Row],[IP]]</f>
        <v>4.1142857142857139</v>
      </c>
      <c r="R179" s="29">
        <f>(MYRANKS_P[[#This Row],[BB]]+MYRANKS_P[[#This Row],[H]])/MYRANKS_P[[#This Row],[IP]]</f>
        <v>1.3238095238095238</v>
      </c>
    </row>
    <row r="180" spans="1:18" x14ac:dyDescent="0.25">
      <c r="A180" s="21" t="s">
        <v>18226</v>
      </c>
      <c r="B180" s="23" t="str">
        <f>VLOOKUP(MYRANKS_P[[#This Row],[PLAYERID]],PLAYERIDMAP[],COLUMN(PLAYERIDMAP[LASTNAME]),FALSE)</f>
        <v>Casilla</v>
      </c>
      <c r="C180" s="23" t="str">
        <f>VLOOKUP(MYRANKS_P[[#This Row],[PLAYERID]],PLAYERIDMAP[],COLUMN(PLAYERIDMAP[FIRSTNAME]),FALSE)</f>
        <v xml:space="preserve">Santiago </v>
      </c>
      <c r="D180" s="23" t="str">
        <f>VLOOKUP(MYRANKS_P[[#This Row],[PLAYERID]],PLAYERIDMAP[],COLUMN(PLAYERIDMAP[TEAM]),FALSE)</f>
        <v>SF</v>
      </c>
      <c r="E180" s="23" t="str">
        <f>VLOOKUP(MYRANKS_P[[#This Row],[PLAYERID]],PLAYERIDMAP[],COLUMN(PLAYERIDMAP[POS]),FALSE)</f>
        <v>P</v>
      </c>
      <c r="F180" s="23">
        <f>VLOOKUP(MYRANKS_P[[#This Row],[PLAYERID]],PLAYERIDMAP[],COLUMN(PLAYERIDMAP[IDFANGRAPHS]),FALSE)</f>
        <v>2873</v>
      </c>
      <c r="G180" s="26">
        <f>VLOOKUP(MYRANKS_P[[#This Row],[IDFANGRAPHS]],STEAMER_P[],COLUMN(STEAMER_P[W]),FALSE)</f>
        <v>4</v>
      </c>
      <c r="H180" s="26">
        <f>VLOOKUP(MYRANKS_P[[#This Row],[IDFANGRAPHS]],STEAMER_P[],COLUMN(STEAMER_P[GS]),FALSE)</f>
        <v>0</v>
      </c>
      <c r="I180" s="26">
        <f>VLOOKUP(MYRANKS_P[[#This Row],[IDFANGRAPHS]],STEAMER_P[],COLUMN(STEAMER_P[SV]),FALSE)</f>
        <v>3</v>
      </c>
      <c r="J180" s="26">
        <f>VLOOKUP(MYRANKS_P[[#This Row],[IDFANGRAPHS]],STEAMER_P[],COLUMN(STEAMER_P[IP]),FALSE)</f>
        <v>59</v>
      </c>
      <c r="K180" s="26">
        <f>VLOOKUP(MYRANKS_P[[#This Row],[IDFANGRAPHS]],STEAMER_P[],COLUMN(STEAMER_P[H]),FALSE)</f>
        <v>55</v>
      </c>
      <c r="L180" s="26">
        <f>VLOOKUP(MYRANKS_P[[#This Row],[IDFANGRAPHS]],STEAMER_P[],COLUMN(STEAMER_P[ER]),FALSE)</f>
        <v>23</v>
      </c>
      <c r="M180" s="26">
        <f>VLOOKUP(MYRANKS_P[[#This Row],[IDFANGRAPHS]],STEAMER_P[],COLUMN(STEAMER_P[HR]),FALSE)</f>
        <v>5</v>
      </c>
      <c r="N180" s="26">
        <f>VLOOKUP(MYRANKS_P[[#This Row],[IDFANGRAPHS]],STEAMER_P[],COLUMN(STEAMER_P[SO]),FALSE)</f>
        <v>50</v>
      </c>
      <c r="O180" s="26">
        <f>VLOOKUP(MYRANKS_P[[#This Row],[IDFANGRAPHS]],STEAMER_P[],COLUMN(STEAMER_P[BB]),FALSE)</f>
        <v>24</v>
      </c>
      <c r="P180" s="26">
        <f>VLOOKUP(MYRANKS_P[[#This Row],[IDFANGRAPHS]],STEAMER_P[],COLUMN(STEAMER_P[FIP]),FALSE)</f>
        <v>3.67</v>
      </c>
      <c r="Q180" s="29">
        <f>MYRANKS_P[[#This Row],[ER]]*9/MYRANKS_P[[#This Row],[IP]]</f>
        <v>3.5084745762711864</v>
      </c>
      <c r="R180" s="29">
        <f>(MYRANKS_P[[#This Row],[BB]]+MYRANKS_P[[#This Row],[H]])/MYRANKS_P[[#This Row],[IP]]</f>
        <v>1.3389830508474576</v>
      </c>
    </row>
    <row r="181" spans="1:18" x14ac:dyDescent="0.25">
      <c r="A181" s="20" t="s">
        <v>18230</v>
      </c>
      <c r="B181" s="23" t="str">
        <f>VLOOKUP(MYRANKS_P[[#This Row],[PLAYERID]],PLAYERIDMAP[],COLUMN(PLAYERIDMAP[LASTNAME]),FALSE)</f>
        <v>Garcia</v>
      </c>
      <c r="C181" s="23" t="str">
        <f>VLOOKUP(MYRANKS_P[[#This Row],[PLAYERID]],PLAYERIDMAP[],COLUMN(PLAYERIDMAP[FIRSTNAME]),FALSE)</f>
        <v xml:space="preserve">Jaime </v>
      </c>
      <c r="D181" s="23" t="str">
        <f>VLOOKUP(MYRANKS_P[[#This Row],[PLAYERID]],PLAYERIDMAP[],COLUMN(PLAYERIDMAP[TEAM]),FALSE)</f>
        <v>STL</v>
      </c>
      <c r="E181" s="23" t="str">
        <f>VLOOKUP(MYRANKS_P[[#This Row],[PLAYERID]],PLAYERIDMAP[],COLUMN(PLAYERIDMAP[POS]),FALSE)</f>
        <v>P</v>
      </c>
      <c r="F181" s="23">
        <f>VLOOKUP(MYRANKS_P[[#This Row],[PLAYERID]],PLAYERIDMAP[],COLUMN(PLAYERIDMAP[IDFANGRAPHS]),FALSE)</f>
        <v>8137</v>
      </c>
      <c r="G181" s="26">
        <f>VLOOKUP(MYRANKS_P[[#This Row],[IDFANGRAPHS]],STEAMER_P[],COLUMN(STEAMER_P[W]),FALSE)</f>
        <v>10</v>
      </c>
      <c r="H181" s="26">
        <f>VLOOKUP(MYRANKS_P[[#This Row],[IDFANGRAPHS]],STEAMER_P[],COLUMN(STEAMER_P[GS]),FALSE)</f>
        <v>22</v>
      </c>
      <c r="I181" s="26">
        <f>VLOOKUP(MYRANKS_P[[#This Row],[IDFANGRAPHS]],STEAMER_P[],COLUMN(STEAMER_P[SV]),FALSE)</f>
        <v>0</v>
      </c>
      <c r="J181" s="26">
        <f>VLOOKUP(MYRANKS_P[[#This Row],[IDFANGRAPHS]],STEAMER_P[],COLUMN(STEAMER_P[IP]),FALSE)</f>
        <v>138</v>
      </c>
      <c r="K181" s="26">
        <f>VLOOKUP(MYRANKS_P[[#This Row],[IDFANGRAPHS]],STEAMER_P[],COLUMN(STEAMER_P[H]),FALSE)</f>
        <v>137</v>
      </c>
      <c r="L181" s="26">
        <f>VLOOKUP(MYRANKS_P[[#This Row],[IDFANGRAPHS]],STEAMER_P[],COLUMN(STEAMER_P[ER]),FALSE)</f>
        <v>57</v>
      </c>
      <c r="M181" s="26">
        <f>VLOOKUP(MYRANKS_P[[#This Row],[IDFANGRAPHS]],STEAMER_P[],COLUMN(STEAMER_P[HR]),FALSE)</f>
        <v>10</v>
      </c>
      <c r="N181" s="26">
        <f>VLOOKUP(MYRANKS_P[[#This Row],[IDFANGRAPHS]],STEAMER_P[],COLUMN(STEAMER_P[SO]),FALSE)</f>
        <v>102</v>
      </c>
      <c r="O181" s="26">
        <f>VLOOKUP(MYRANKS_P[[#This Row],[IDFANGRAPHS]],STEAMER_P[],COLUMN(STEAMER_P[BB]),FALSE)</f>
        <v>40</v>
      </c>
      <c r="P181" s="26">
        <f>VLOOKUP(MYRANKS_P[[#This Row],[IDFANGRAPHS]],STEAMER_P[],COLUMN(STEAMER_P[FIP]),FALSE)</f>
        <v>3.42</v>
      </c>
      <c r="Q181" s="29">
        <f>MYRANKS_P[[#This Row],[ER]]*9/MYRANKS_P[[#This Row],[IP]]</f>
        <v>3.7173913043478262</v>
      </c>
      <c r="R181" s="29">
        <f>(MYRANKS_P[[#This Row],[BB]]+MYRANKS_P[[#This Row],[H]])/MYRANKS_P[[#This Row],[IP]]</f>
        <v>1.2826086956521738</v>
      </c>
    </row>
    <row r="182" spans="1:18" x14ac:dyDescent="0.25">
      <c r="A182" s="21" t="s">
        <v>18238</v>
      </c>
      <c r="B182" s="23" t="str">
        <f>VLOOKUP(MYRANKS_P[[#This Row],[PLAYERID]],PLAYERIDMAP[],COLUMN(PLAYERIDMAP[LASTNAME]),FALSE)</f>
        <v>Garza</v>
      </c>
      <c r="C182" s="23" t="str">
        <f>VLOOKUP(MYRANKS_P[[#This Row],[PLAYERID]],PLAYERIDMAP[],COLUMN(PLAYERIDMAP[FIRSTNAME]),FALSE)</f>
        <v xml:space="preserve">Matt </v>
      </c>
      <c r="D182" s="23" t="str">
        <f>VLOOKUP(MYRANKS_P[[#This Row],[PLAYERID]],PLAYERIDMAP[],COLUMN(PLAYERIDMAP[TEAM]),FALSE)</f>
        <v>CHC</v>
      </c>
      <c r="E182" s="23" t="str">
        <f>VLOOKUP(MYRANKS_P[[#This Row],[PLAYERID]],PLAYERIDMAP[],COLUMN(PLAYERIDMAP[POS]),FALSE)</f>
        <v>P</v>
      </c>
      <c r="F182" s="23">
        <f>VLOOKUP(MYRANKS_P[[#This Row],[PLAYERID]],PLAYERIDMAP[],COLUMN(PLAYERIDMAP[IDFANGRAPHS]),FALSE)</f>
        <v>3340</v>
      </c>
      <c r="G182" s="26">
        <f>VLOOKUP(MYRANKS_P[[#This Row],[IDFANGRAPHS]],STEAMER_P[],COLUMN(STEAMER_P[W]),FALSE)</f>
        <v>11</v>
      </c>
      <c r="H182" s="26">
        <f>VLOOKUP(MYRANKS_P[[#This Row],[IDFANGRAPHS]],STEAMER_P[],COLUMN(STEAMER_P[GS]),FALSE)</f>
        <v>26</v>
      </c>
      <c r="I182" s="26">
        <f>VLOOKUP(MYRANKS_P[[#This Row],[IDFANGRAPHS]],STEAMER_P[],COLUMN(STEAMER_P[SV]),FALSE)</f>
        <v>0</v>
      </c>
      <c r="J182" s="26">
        <f>VLOOKUP(MYRANKS_P[[#This Row],[IDFANGRAPHS]],STEAMER_P[],COLUMN(STEAMER_P[IP]),FALSE)</f>
        <v>160</v>
      </c>
      <c r="K182" s="26">
        <f>VLOOKUP(MYRANKS_P[[#This Row],[IDFANGRAPHS]],STEAMER_P[],COLUMN(STEAMER_P[H]),FALSE)</f>
        <v>152</v>
      </c>
      <c r="L182" s="26">
        <f>VLOOKUP(MYRANKS_P[[#This Row],[IDFANGRAPHS]],STEAMER_P[],COLUMN(STEAMER_P[ER]),FALSE)</f>
        <v>68</v>
      </c>
      <c r="M182" s="26">
        <f>VLOOKUP(MYRANKS_P[[#This Row],[IDFANGRAPHS]],STEAMER_P[],COLUMN(STEAMER_P[HR]),FALSE)</f>
        <v>17</v>
      </c>
      <c r="N182" s="26">
        <f>VLOOKUP(MYRANKS_P[[#This Row],[IDFANGRAPHS]],STEAMER_P[],COLUMN(STEAMER_P[SO]),FALSE)</f>
        <v>136</v>
      </c>
      <c r="O182" s="26">
        <f>VLOOKUP(MYRANKS_P[[#This Row],[IDFANGRAPHS]],STEAMER_P[],COLUMN(STEAMER_P[BB]),FALSE)</f>
        <v>51</v>
      </c>
      <c r="P182" s="26">
        <f>VLOOKUP(MYRANKS_P[[#This Row],[IDFANGRAPHS]],STEAMER_P[],COLUMN(STEAMER_P[FIP]),FALSE)</f>
        <v>3.73</v>
      </c>
      <c r="Q182" s="29">
        <f>MYRANKS_P[[#This Row],[ER]]*9/MYRANKS_P[[#This Row],[IP]]</f>
        <v>3.8250000000000002</v>
      </c>
      <c r="R182" s="29">
        <f>(MYRANKS_P[[#This Row],[BB]]+MYRANKS_P[[#This Row],[H]])/MYRANKS_P[[#This Row],[IP]]</f>
        <v>1.26875</v>
      </c>
    </row>
    <row r="183" spans="1:18" x14ac:dyDescent="0.25">
      <c r="A183" s="20" t="s">
        <v>18243</v>
      </c>
      <c r="B183" s="23" t="str">
        <f>VLOOKUP(MYRANKS_P[[#This Row],[PLAYERID]],PLAYERIDMAP[],COLUMN(PLAYERIDMAP[LASTNAME]),FALSE)</f>
        <v>Gaudin</v>
      </c>
      <c r="C183" s="23" t="str">
        <f>VLOOKUP(MYRANKS_P[[#This Row],[PLAYERID]],PLAYERIDMAP[],COLUMN(PLAYERIDMAP[FIRSTNAME]),FALSE)</f>
        <v xml:space="preserve">Chad </v>
      </c>
      <c r="D183" s="23" t="str">
        <f>VLOOKUP(MYRANKS_P[[#This Row],[PLAYERID]],PLAYERIDMAP[],COLUMN(PLAYERIDMAP[TEAM]),FALSE)</f>
        <v>MIA</v>
      </c>
      <c r="E183" s="23" t="str">
        <f>VLOOKUP(MYRANKS_P[[#This Row],[PLAYERID]],PLAYERIDMAP[],COLUMN(PLAYERIDMAP[POS]),FALSE)</f>
        <v>P</v>
      </c>
      <c r="F183" s="23">
        <f>VLOOKUP(MYRANKS_P[[#This Row],[PLAYERID]],PLAYERIDMAP[],COLUMN(PLAYERIDMAP[IDFANGRAPHS]),FALSE)</f>
        <v>1783</v>
      </c>
      <c r="G183" s="26">
        <f>VLOOKUP(MYRANKS_P[[#This Row],[IDFANGRAPHS]],STEAMER_P[],COLUMN(STEAMER_P[W]),FALSE)</f>
        <v>3</v>
      </c>
      <c r="H183" s="26">
        <f>VLOOKUP(MYRANKS_P[[#This Row],[IDFANGRAPHS]],STEAMER_P[],COLUMN(STEAMER_P[GS]),FALSE)</f>
        <v>5</v>
      </c>
      <c r="I183" s="26">
        <f>VLOOKUP(MYRANKS_P[[#This Row],[IDFANGRAPHS]],STEAMER_P[],COLUMN(STEAMER_P[SV]),FALSE)</f>
        <v>0</v>
      </c>
      <c r="J183" s="26">
        <f>VLOOKUP(MYRANKS_P[[#This Row],[IDFANGRAPHS]],STEAMER_P[],COLUMN(STEAMER_P[IP]),FALSE)</f>
        <v>50</v>
      </c>
      <c r="K183" s="26">
        <f>VLOOKUP(MYRANKS_P[[#This Row],[IDFANGRAPHS]],STEAMER_P[],COLUMN(STEAMER_P[H]),FALSE)</f>
        <v>51</v>
      </c>
      <c r="L183" s="26">
        <f>VLOOKUP(MYRANKS_P[[#This Row],[IDFANGRAPHS]],STEAMER_P[],COLUMN(STEAMER_P[ER]),FALSE)</f>
        <v>25</v>
      </c>
      <c r="M183" s="26">
        <f>VLOOKUP(MYRANKS_P[[#This Row],[IDFANGRAPHS]],STEAMER_P[],COLUMN(STEAMER_P[HR]),FALSE)</f>
        <v>5</v>
      </c>
      <c r="N183" s="26">
        <f>VLOOKUP(MYRANKS_P[[#This Row],[IDFANGRAPHS]],STEAMER_P[],COLUMN(STEAMER_P[SO]),FALSE)</f>
        <v>34</v>
      </c>
      <c r="O183" s="26">
        <f>VLOOKUP(MYRANKS_P[[#This Row],[IDFANGRAPHS]],STEAMER_P[],COLUMN(STEAMER_P[BB]),FALSE)</f>
        <v>21</v>
      </c>
      <c r="P183" s="26">
        <f>VLOOKUP(MYRANKS_P[[#This Row],[IDFANGRAPHS]],STEAMER_P[],COLUMN(STEAMER_P[FIP]),FALSE)</f>
        <v>4.51</v>
      </c>
      <c r="Q183" s="29">
        <f>MYRANKS_P[[#This Row],[ER]]*9/MYRANKS_P[[#This Row],[IP]]</f>
        <v>4.5</v>
      </c>
      <c r="R183" s="29">
        <f>(MYRANKS_P[[#This Row],[BB]]+MYRANKS_P[[#This Row],[H]])/MYRANKS_P[[#This Row],[IP]]</f>
        <v>1.44</v>
      </c>
    </row>
    <row r="184" spans="1:18" x14ac:dyDescent="0.25">
      <c r="A184" s="21" t="s">
        <v>18247</v>
      </c>
      <c r="B184" s="23" t="str">
        <f>VLOOKUP(MYRANKS_P[[#This Row],[PLAYERID]],PLAYERIDMAP[],COLUMN(PLAYERIDMAP[LASTNAME]),FALSE)</f>
        <v>Gearrin</v>
      </c>
      <c r="C184" s="23" t="str">
        <f>VLOOKUP(MYRANKS_P[[#This Row],[PLAYERID]],PLAYERIDMAP[],COLUMN(PLAYERIDMAP[FIRSTNAME]),FALSE)</f>
        <v xml:space="preserve">Cory </v>
      </c>
      <c r="D184" s="23" t="str">
        <f>VLOOKUP(MYRANKS_P[[#This Row],[PLAYERID]],PLAYERIDMAP[],COLUMN(PLAYERIDMAP[TEAM]),FALSE)</f>
        <v>ATL</v>
      </c>
      <c r="E184" s="23" t="str">
        <f>VLOOKUP(MYRANKS_P[[#This Row],[PLAYERID]],PLAYERIDMAP[],COLUMN(PLAYERIDMAP[POS]),FALSE)</f>
        <v>P</v>
      </c>
      <c r="F184" s="23">
        <f>VLOOKUP(MYRANKS_P[[#This Row],[PLAYERID]],PLAYERIDMAP[],COLUMN(PLAYERIDMAP[IDFANGRAPHS]),FALSE)</f>
        <v>7947</v>
      </c>
      <c r="G184" s="26">
        <f>VLOOKUP(MYRANKS_P[[#This Row],[IDFANGRAPHS]],STEAMER_P[],COLUMN(STEAMER_P[W]),FALSE)</f>
        <v>2</v>
      </c>
      <c r="H184" s="26">
        <f>VLOOKUP(MYRANKS_P[[#This Row],[IDFANGRAPHS]],STEAMER_P[],COLUMN(STEAMER_P[GS]),FALSE)</f>
        <v>0</v>
      </c>
      <c r="I184" s="26">
        <f>VLOOKUP(MYRANKS_P[[#This Row],[IDFANGRAPHS]],STEAMER_P[],COLUMN(STEAMER_P[SV]),FALSE)</f>
        <v>0</v>
      </c>
      <c r="J184" s="26">
        <f>VLOOKUP(MYRANKS_P[[#This Row],[IDFANGRAPHS]],STEAMER_P[],COLUMN(STEAMER_P[IP]),FALSE)</f>
        <v>30</v>
      </c>
      <c r="K184" s="26">
        <f>VLOOKUP(MYRANKS_P[[#This Row],[IDFANGRAPHS]],STEAMER_P[],COLUMN(STEAMER_P[H]),FALSE)</f>
        <v>27</v>
      </c>
      <c r="L184" s="26">
        <f>VLOOKUP(MYRANKS_P[[#This Row],[IDFANGRAPHS]],STEAMER_P[],COLUMN(STEAMER_P[ER]),FALSE)</f>
        <v>12</v>
      </c>
      <c r="M184" s="26">
        <f>VLOOKUP(MYRANKS_P[[#This Row],[IDFANGRAPHS]],STEAMER_P[],COLUMN(STEAMER_P[HR]),FALSE)</f>
        <v>2</v>
      </c>
      <c r="N184" s="26">
        <f>VLOOKUP(MYRANKS_P[[#This Row],[IDFANGRAPHS]],STEAMER_P[],COLUMN(STEAMER_P[SO]),FALSE)</f>
        <v>28</v>
      </c>
      <c r="O184" s="26">
        <f>VLOOKUP(MYRANKS_P[[#This Row],[IDFANGRAPHS]],STEAMER_P[],COLUMN(STEAMER_P[BB]),FALSE)</f>
        <v>14</v>
      </c>
      <c r="P184" s="26">
        <f>VLOOKUP(MYRANKS_P[[#This Row],[IDFANGRAPHS]],STEAMER_P[],COLUMN(STEAMER_P[FIP]),FALSE)</f>
        <v>3.74</v>
      </c>
      <c r="Q184" s="29">
        <f>MYRANKS_P[[#This Row],[ER]]*9/MYRANKS_P[[#This Row],[IP]]</f>
        <v>3.6</v>
      </c>
      <c r="R184" s="29">
        <f>(MYRANKS_P[[#This Row],[BB]]+MYRANKS_P[[#This Row],[H]])/MYRANKS_P[[#This Row],[IP]]</f>
        <v>1.3666666666666667</v>
      </c>
    </row>
    <row r="185" spans="1:18" x14ac:dyDescent="0.25">
      <c r="A185" s="20" t="s">
        <v>18250</v>
      </c>
      <c r="B185" s="23" t="str">
        <f>VLOOKUP(MYRANKS_P[[#This Row],[PLAYERID]],PLAYERIDMAP[],COLUMN(PLAYERIDMAP[LASTNAME]),FALSE)</f>
        <v>Gee</v>
      </c>
      <c r="C185" s="23" t="str">
        <f>VLOOKUP(MYRANKS_P[[#This Row],[PLAYERID]],PLAYERIDMAP[],COLUMN(PLAYERIDMAP[FIRSTNAME]),FALSE)</f>
        <v xml:space="preserve">Dillon </v>
      </c>
      <c r="D185" s="23" t="str">
        <f>VLOOKUP(MYRANKS_P[[#This Row],[PLAYERID]],PLAYERIDMAP[],COLUMN(PLAYERIDMAP[TEAM]),FALSE)</f>
        <v>NYM</v>
      </c>
      <c r="E185" s="23" t="str">
        <f>VLOOKUP(MYRANKS_P[[#This Row],[PLAYERID]],PLAYERIDMAP[],COLUMN(PLAYERIDMAP[POS]),FALSE)</f>
        <v>P</v>
      </c>
      <c r="F185" s="23">
        <f>VLOOKUP(MYRANKS_P[[#This Row],[PLAYERID]],PLAYERIDMAP[],COLUMN(PLAYERIDMAP[IDFANGRAPHS]),FALSE)</f>
        <v>7396</v>
      </c>
      <c r="G185" s="26">
        <f>VLOOKUP(MYRANKS_P[[#This Row],[IDFANGRAPHS]],STEAMER_P[],COLUMN(STEAMER_P[W]),FALSE)</f>
        <v>9</v>
      </c>
      <c r="H185" s="26">
        <f>VLOOKUP(MYRANKS_P[[#This Row],[IDFANGRAPHS]],STEAMER_P[],COLUMN(STEAMER_P[GS]),FALSE)</f>
        <v>24</v>
      </c>
      <c r="I185" s="26">
        <f>VLOOKUP(MYRANKS_P[[#This Row],[IDFANGRAPHS]],STEAMER_P[],COLUMN(STEAMER_P[SV]),FALSE)</f>
        <v>0</v>
      </c>
      <c r="J185" s="26">
        <f>VLOOKUP(MYRANKS_P[[#This Row],[IDFANGRAPHS]],STEAMER_P[],COLUMN(STEAMER_P[IP]),FALSE)</f>
        <v>148</v>
      </c>
      <c r="K185" s="26">
        <f>VLOOKUP(MYRANKS_P[[#This Row],[IDFANGRAPHS]],STEAMER_P[],COLUMN(STEAMER_P[H]),FALSE)</f>
        <v>147</v>
      </c>
      <c r="L185" s="26">
        <f>VLOOKUP(MYRANKS_P[[#This Row],[IDFANGRAPHS]],STEAMER_P[],COLUMN(STEAMER_P[ER]),FALSE)</f>
        <v>68</v>
      </c>
      <c r="M185" s="26">
        <f>VLOOKUP(MYRANKS_P[[#This Row],[IDFANGRAPHS]],STEAMER_P[],COLUMN(STEAMER_P[HR]),FALSE)</f>
        <v>14</v>
      </c>
      <c r="N185" s="26">
        <f>VLOOKUP(MYRANKS_P[[#This Row],[IDFANGRAPHS]],STEAMER_P[],COLUMN(STEAMER_P[SO]),FALSE)</f>
        <v>109</v>
      </c>
      <c r="O185" s="26">
        <f>VLOOKUP(MYRANKS_P[[#This Row],[IDFANGRAPHS]],STEAMER_P[],COLUMN(STEAMER_P[BB]),FALSE)</f>
        <v>51</v>
      </c>
      <c r="P185" s="26">
        <f>VLOOKUP(MYRANKS_P[[#This Row],[IDFANGRAPHS]],STEAMER_P[],COLUMN(STEAMER_P[FIP]),FALSE)</f>
        <v>3.98</v>
      </c>
      <c r="Q185" s="29">
        <f>MYRANKS_P[[#This Row],[ER]]*9/MYRANKS_P[[#This Row],[IP]]</f>
        <v>4.1351351351351351</v>
      </c>
      <c r="R185" s="29">
        <f>(MYRANKS_P[[#This Row],[BB]]+MYRANKS_P[[#This Row],[H]])/MYRANKS_P[[#This Row],[IP]]</f>
        <v>1.3378378378378379</v>
      </c>
    </row>
    <row r="186" spans="1:18" x14ac:dyDescent="0.25">
      <c r="A186" s="21" t="s">
        <v>18258</v>
      </c>
      <c r="B186" s="23" t="str">
        <f>VLOOKUP(MYRANKS_P[[#This Row],[PLAYERID]],PLAYERIDMAP[],COLUMN(PLAYERIDMAP[LASTNAME]),FALSE)</f>
        <v>Germen</v>
      </c>
      <c r="C186" s="23" t="str">
        <f>VLOOKUP(MYRANKS_P[[#This Row],[PLAYERID]],PLAYERIDMAP[],COLUMN(PLAYERIDMAP[FIRSTNAME]),FALSE)</f>
        <v xml:space="preserve">Gonzalez </v>
      </c>
      <c r="D186" s="23" t="str">
        <f>VLOOKUP(MYRANKS_P[[#This Row],[PLAYERID]],PLAYERIDMAP[],COLUMN(PLAYERIDMAP[TEAM]),FALSE)</f>
        <v>NYM</v>
      </c>
      <c r="E186" s="23" t="str">
        <f>VLOOKUP(MYRANKS_P[[#This Row],[PLAYERID]],PLAYERIDMAP[],COLUMN(PLAYERIDMAP[POS]),FALSE)</f>
        <v>P</v>
      </c>
      <c r="F186" s="23" t="str">
        <f>VLOOKUP(MYRANKS_P[[#This Row],[PLAYERID]],PLAYERIDMAP[],COLUMN(PLAYERIDMAP[IDFANGRAPHS]),FALSE)</f>
        <v>sa506922</v>
      </c>
      <c r="G186" s="26">
        <f>VLOOKUP(MYRANKS_P[[#This Row],[IDFANGRAPHS]],STEAMER_P[],COLUMN(STEAMER_P[W]),FALSE)</f>
        <v>2</v>
      </c>
      <c r="H186" s="26">
        <f>VLOOKUP(MYRANKS_P[[#This Row],[IDFANGRAPHS]],STEAMER_P[],COLUMN(STEAMER_P[GS]),FALSE)</f>
        <v>0</v>
      </c>
      <c r="I186" s="26">
        <f>VLOOKUP(MYRANKS_P[[#This Row],[IDFANGRAPHS]],STEAMER_P[],COLUMN(STEAMER_P[SV]),FALSE)</f>
        <v>0</v>
      </c>
      <c r="J186" s="26">
        <f>VLOOKUP(MYRANKS_P[[#This Row],[IDFANGRAPHS]],STEAMER_P[],COLUMN(STEAMER_P[IP]),FALSE)</f>
        <v>30</v>
      </c>
      <c r="K186" s="26">
        <f>VLOOKUP(MYRANKS_P[[#This Row],[IDFANGRAPHS]],STEAMER_P[],COLUMN(STEAMER_P[H]),FALSE)</f>
        <v>31</v>
      </c>
      <c r="L186" s="26">
        <f>VLOOKUP(MYRANKS_P[[#This Row],[IDFANGRAPHS]],STEAMER_P[],COLUMN(STEAMER_P[ER]),FALSE)</f>
        <v>13</v>
      </c>
      <c r="M186" s="26">
        <f>VLOOKUP(MYRANKS_P[[#This Row],[IDFANGRAPHS]],STEAMER_P[],COLUMN(STEAMER_P[HR]),FALSE)</f>
        <v>3</v>
      </c>
      <c r="N186" s="26">
        <f>VLOOKUP(MYRANKS_P[[#This Row],[IDFANGRAPHS]],STEAMER_P[],COLUMN(STEAMER_P[SO]),FALSE)</f>
        <v>21</v>
      </c>
      <c r="O186" s="26">
        <f>VLOOKUP(MYRANKS_P[[#This Row],[IDFANGRAPHS]],STEAMER_P[],COLUMN(STEAMER_P[BB]),FALSE)</f>
        <v>10</v>
      </c>
      <c r="P186" s="26">
        <f>VLOOKUP(MYRANKS_P[[#This Row],[IDFANGRAPHS]],STEAMER_P[],COLUMN(STEAMER_P[FIP]),FALSE)</f>
        <v>4.1900000000000004</v>
      </c>
      <c r="Q186" s="29">
        <f>MYRANKS_P[[#This Row],[ER]]*9/MYRANKS_P[[#This Row],[IP]]</f>
        <v>3.9</v>
      </c>
      <c r="R186" s="29">
        <f>(MYRANKS_P[[#This Row],[BB]]+MYRANKS_P[[#This Row],[H]])/MYRANKS_P[[#This Row],[IP]]</f>
        <v>1.3666666666666667</v>
      </c>
    </row>
    <row r="187" spans="1:18" x14ac:dyDescent="0.25">
      <c r="A187" s="20" t="s">
        <v>18267</v>
      </c>
      <c r="B187" s="23" t="str">
        <f>VLOOKUP(MYRANKS_P[[#This Row],[PLAYERID]],PLAYERIDMAP[],COLUMN(PLAYERIDMAP[LASTNAME]),FALSE)</f>
        <v>Gibson</v>
      </c>
      <c r="C187" s="23" t="str">
        <f>VLOOKUP(MYRANKS_P[[#This Row],[PLAYERID]],PLAYERIDMAP[],COLUMN(PLAYERIDMAP[FIRSTNAME]),FALSE)</f>
        <v xml:space="preserve">Kyle </v>
      </c>
      <c r="D187" s="23" t="str">
        <f>VLOOKUP(MYRANKS_P[[#This Row],[PLAYERID]],PLAYERIDMAP[],COLUMN(PLAYERIDMAP[TEAM]),FALSE)</f>
        <v>MIN</v>
      </c>
      <c r="E187" s="23" t="str">
        <f>VLOOKUP(MYRANKS_P[[#This Row],[PLAYERID]],PLAYERIDMAP[],COLUMN(PLAYERIDMAP[POS]),FALSE)</f>
        <v>P</v>
      </c>
      <c r="F187" s="23" t="str">
        <f>VLOOKUP(MYRANKS_P[[#This Row],[PLAYERID]],PLAYERIDMAP[],COLUMN(PLAYERIDMAP[IDFANGRAPHS]),FALSE)</f>
        <v>sa500733</v>
      </c>
      <c r="G187" s="26">
        <f>VLOOKUP(MYRANKS_P[[#This Row],[IDFANGRAPHS]],STEAMER_P[],COLUMN(STEAMER_P[W]),FALSE)</f>
        <v>5</v>
      </c>
      <c r="H187" s="26">
        <f>VLOOKUP(MYRANKS_P[[#This Row],[IDFANGRAPHS]],STEAMER_P[],COLUMN(STEAMER_P[GS]),FALSE)</f>
        <v>14</v>
      </c>
      <c r="I187" s="26">
        <f>VLOOKUP(MYRANKS_P[[#This Row],[IDFANGRAPHS]],STEAMER_P[],COLUMN(STEAMER_P[SV]),FALSE)</f>
        <v>0</v>
      </c>
      <c r="J187" s="26">
        <f>VLOOKUP(MYRANKS_P[[#This Row],[IDFANGRAPHS]],STEAMER_P[],COLUMN(STEAMER_P[IP]),FALSE)</f>
        <v>84</v>
      </c>
      <c r="K187" s="26">
        <f>VLOOKUP(MYRANKS_P[[#This Row],[IDFANGRAPHS]],STEAMER_P[],COLUMN(STEAMER_P[H]),FALSE)</f>
        <v>88</v>
      </c>
      <c r="L187" s="26">
        <f>VLOOKUP(MYRANKS_P[[#This Row],[IDFANGRAPHS]],STEAMER_P[],COLUMN(STEAMER_P[ER]),FALSE)</f>
        <v>43</v>
      </c>
      <c r="M187" s="26">
        <f>VLOOKUP(MYRANKS_P[[#This Row],[IDFANGRAPHS]],STEAMER_P[],COLUMN(STEAMER_P[HR]),FALSE)</f>
        <v>10</v>
      </c>
      <c r="N187" s="26">
        <f>VLOOKUP(MYRANKS_P[[#This Row],[IDFANGRAPHS]],STEAMER_P[],COLUMN(STEAMER_P[SO]),FALSE)</f>
        <v>55</v>
      </c>
      <c r="O187" s="26">
        <f>VLOOKUP(MYRANKS_P[[#This Row],[IDFANGRAPHS]],STEAMER_P[],COLUMN(STEAMER_P[BB]),FALSE)</f>
        <v>30</v>
      </c>
      <c r="P187" s="26">
        <f>VLOOKUP(MYRANKS_P[[#This Row],[IDFANGRAPHS]],STEAMER_P[],COLUMN(STEAMER_P[FIP]),FALSE)</f>
        <v>4.5199999999999996</v>
      </c>
      <c r="Q187" s="29">
        <f>MYRANKS_P[[#This Row],[ER]]*9/MYRANKS_P[[#This Row],[IP]]</f>
        <v>4.6071428571428568</v>
      </c>
      <c r="R187" s="29">
        <f>(MYRANKS_P[[#This Row],[BB]]+MYRANKS_P[[#This Row],[H]])/MYRANKS_P[[#This Row],[IP]]</f>
        <v>1.4047619047619047</v>
      </c>
    </row>
    <row r="188" spans="1:18" x14ac:dyDescent="0.25">
      <c r="A188" s="21" t="s">
        <v>18277</v>
      </c>
      <c r="B188" s="23" t="str">
        <f>VLOOKUP(MYRANKS_P[[#This Row],[PLAYERID]],PLAYERIDMAP[],COLUMN(PLAYERIDMAP[LASTNAME]),FALSE)</f>
        <v>Godfrey</v>
      </c>
      <c r="C188" s="23" t="str">
        <f>VLOOKUP(MYRANKS_P[[#This Row],[PLAYERID]],PLAYERIDMAP[],COLUMN(PLAYERIDMAP[FIRSTNAME]),FALSE)</f>
        <v xml:space="preserve">Graham </v>
      </c>
      <c r="D188" s="23" t="str">
        <f>VLOOKUP(MYRANKS_P[[#This Row],[PLAYERID]],PLAYERIDMAP[],COLUMN(PLAYERIDMAP[TEAM]),FALSE)</f>
        <v>OAK</v>
      </c>
      <c r="E188" s="23" t="str">
        <f>VLOOKUP(MYRANKS_P[[#This Row],[PLAYERID]],PLAYERIDMAP[],COLUMN(PLAYERIDMAP[POS]),FALSE)</f>
        <v>P</v>
      </c>
      <c r="F188" s="23">
        <f>VLOOKUP(MYRANKS_P[[#This Row],[PLAYERID]],PLAYERIDMAP[],COLUMN(PLAYERIDMAP[IDFANGRAPHS]),FALSE)</f>
        <v>3128</v>
      </c>
      <c r="G188" s="26">
        <f>VLOOKUP(MYRANKS_P[[#This Row],[IDFANGRAPHS]],STEAMER_P[],COLUMN(STEAMER_P[W]),FALSE)</f>
        <v>3</v>
      </c>
      <c r="H188" s="26">
        <f>VLOOKUP(MYRANKS_P[[#This Row],[IDFANGRAPHS]],STEAMER_P[],COLUMN(STEAMER_P[GS]),FALSE)</f>
        <v>5</v>
      </c>
      <c r="I188" s="26">
        <f>VLOOKUP(MYRANKS_P[[#This Row],[IDFANGRAPHS]],STEAMER_P[],COLUMN(STEAMER_P[SV]),FALSE)</f>
        <v>0</v>
      </c>
      <c r="J188" s="26">
        <f>VLOOKUP(MYRANKS_P[[#This Row],[IDFANGRAPHS]],STEAMER_P[],COLUMN(STEAMER_P[IP]),FALSE)</f>
        <v>50</v>
      </c>
      <c r="K188" s="26">
        <f>VLOOKUP(MYRANKS_P[[#This Row],[IDFANGRAPHS]],STEAMER_P[],COLUMN(STEAMER_P[H]),FALSE)</f>
        <v>54</v>
      </c>
      <c r="L188" s="26">
        <f>VLOOKUP(MYRANKS_P[[#This Row],[IDFANGRAPHS]],STEAMER_P[],COLUMN(STEAMER_P[ER]),FALSE)</f>
        <v>26</v>
      </c>
      <c r="M188" s="26">
        <f>VLOOKUP(MYRANKS_P[[#This Row],[IDFANGRAPHS]],STEAMER_P[],COLUMN(STEAMER_P[HR]),FALSE)</f>
        <v>6</v>
      </c>
      <c r="N188" s="26">
        <f>VLOOKUP(MYRANKS_P[[#This Row],[IDFANGRAPHS]],STEAMER_P[],COLUMN(STEAMER_P[SO]),FALSE)</f>
        <v>27</v>
      </c>
      <c r="O188" s="26">
        <f>VLOOKUP(MYRANKS_P[[#This Row],[IDFANGRAPHS]],STEAMER_P[],COLUMN(STEAMER_P[BB]),FALSE)</f>
        <v>17</v>
      </c>
      <c r="P188" s="26">
        <f>VLOOKUP(MYRANKS_P[[#This Row],[IDFANGRAPHS]],STEAMER_P[],COLUMN(STEAMER_P[FIP]),FALSE)</f>
        <v>4.88</v>
      </c>
      <c r="Q188" s="29">
        <f>MYRANKS_P[[#This Row],[ER]]*9/MYRANKS_P[[#This Row],[IP]]</f>
        <v>4.68</v>
      </c>
      <c r="R188" s="29">
        <f>(MYRANKS_P[[#This Row],[BB]]+MYRANKS_P[[#This Row],[H]])/MYRANKS_P[[#This Row],[IP]]</f>
        <v>1.42</v>
      </c>
    </row>
    <row r="189" spans="1:18" x14ac:dyDescent="0.25">
      <c r="A189" s="20" t="s">
        <v>18310</v>
      </c>
      <c r="B189" s="23" t="str">
        <f>VLOOKUP(MYRANKS_P[[#This Row],[PLAYERID]],PLAYERIDMAP[],COLUMN(PLAYERIDMAP[LASTNAME]),FALSE)</f>
        <v>Gonzalez</v>
      </c>
      <c r="C189" s="23" t="str">
        <f>VLOOKUP(MYRANKS_P[[#This Row],[PLAYERID]],PLAYERIDMAP[],COLUMN(PLAYERIDMAP[FIRSTNAME]),FALSE)</f>
        <v xml:space="preserve">Gio </v>
      </c>
      <c r="D189" s="23" t="str">
        <f>VLOOKUP(MYRANKS_P[[#This Row],[PLAYERID]],PLAYERIDMAP[],COLUMN(PLAYERIDMAP[TEAM]),FALSE)</f>
        <v>WAS</v>
      </c>
      <c r="E189" s="23" t="str">
        <f>VLOOKUP(MYRANKS_P[[#This Row],[PLAYERID]],PLAYERIDMAP[],COLUMN(PLAYERIDMAP[POS]),FALSE)</f>
        <v>P</v>
      </c>
      <c r="F189" s="23">
        <f>VLOOKUP(MYRANKS_P[[#This Row],[PLAYERID]],PLAYERIDMAP[],COLUMN(PLAYERIDMAP[IDFANGRAPHS]),FALSE)</f>
        <v>7448</v>
      </c>
      <c r="G189" s="26">
        <f>VLOOKUP(MYRANKS_P[[#This Row],[IDFANGRAPHS]],STEAMER_P[],COLUMN(STEAMER_P[W]),FALSE)</f>
        <v>13</v>
      </c>
      <c r="H189" s="26">
        <f>VLOOKUP(MYRANKS_P[[#This Row],[IDFANGRAPHS]],STEAMER_P[],COLUMN(STEAMER_P[GS]),FALSE)</f>
        <v>30</v>
      </c>
      <c r="I189" s="26">
        <f>VLOOKUP(MYRANKS_P[[#This Row],[IDFANGRAPHS]],STEAMER_P[],COLUMN(STEAMER_P[SV]),FALSE)</f>
        <v>0</v>
      </c>
      <c r="J189" s="26">
        <f>VLOOKUP(MYRANKS_P[[#This Row],[IDFANGRAPHS]],STEAMER_P[],COLUMN(STEAMER_P[IP]),FALSE)</f>
        <v>186</v>
      </c>
      <c r="K189" s="26">
        <f>VLOOKUP(MYRANKS_P[[#This Row],[IDFANGRAPHS]],STEAMER_P[],COLUMN(STEAMER_P[H]),FALSE)</f>
        <v>164</v>
      </c>
      <c r="L189" s="26">
        <f>VLOOKUP(MYRANKS_P[[#This Row],[IDFANGRAPHS]],STEAMER_P[],COLUMN(STEAMER_P[ER]),FALSE)</f>
        <v>73</v>
      </c>
      <c r="M189" s="26">
        <f>VLOOKUP(MYRANKS_P[[#This Row],[IDFANGRAPHS]],STEAMER_P[],COLUMN(STEAMER_P[HR]),FALSE)</f>
        <v>14</v>
      </c>
      <c r="N189" s="26">
        <f>VLOOKUP(MYRANKS_P[[#This Row],[IDFANGRAPHS]],STEAMER_P[],COLUMN(STEAMER_P[SO]),FALSE)</f>
        <v>182</v>
      </c>
      <c r="O189" s="26">
        <f>VLOOKUP(MYRANKS_P[[#This Row],[IDFANGRAPHS]],STEAMER_P[],COLUMN(STEAMER_P[BB]),FALSE)</f>
        <v>72</v>
      </c>
      <c r="P189" s="26">
        <f>VLOOKUP(MYRANKS_P[[#This Row],[IDFANGRAPHS]],STEAMER_P[],COLUMN(STEAMER_P[FIP]),FALSE)</f>
        <v>3.34</v>
      </c>
      <c r="Q189" s="29">
        <f>MYRANKS_P[[#This Row],[ER]]*9/MYRANKS_P[[#This Row],[IP]]</f>
        <v>3.532258064516129</v>
      </c>
      <c r="R189" s="29">
        <f>(MYRANKS_P[[#This Row],[BB]]+MYRANKS_P[[#This Row],[H]])/MYRANKS_P[[#This Row],[IP]]</f>
        <v>1.2688172043010753</v>
      </c>
    </row>
    <row r="190" spans="1:18" x14ac:dyDescent="0.25">
      <c r="A190" s="21" t="s">
        <v>18316</v>
      </c>
      <c r="B190" s="23" t="str">
        <f>VLOOKUP(MYRANKS_P[[#This Row],[PLAYERID]],PLAYERIDMAP[],COLUMN(PLAYERIDMAP[LASTNAME]),FALSE)</f>
        <v>Gonzalez</v>
      </c>
      <c r="C190" s="23" t="str">
        <f>VLOOKUP(MYRANKS_P[[#This Row],[PLAYERID]],PLAYERIDMAP[],COLUMN(PLAYERIDMAP[FIRSTNAME]),FALSE)</f>
        <v xml:space="preserve">Michael </v>
      </c>
      <c r="D190" s="23" t="str">
        <f>VLOOKUP(MYRANKS_P[[#This Row],[PLAYERID]],PLAYERIDMAP[],COLUMN(PLAYERIDMAP[TEAM]),FALSE)</f>
        <v>MIL</v>
      </c>
      <c r="E190" s="23" t="str">
        <f>VLOOKUP(MYRANKS_P[[#This Row],[PLAYERID]],PLAYERIDMAP[],COLUMN(PLAYERIDMAP[POS]),FALSE)</f>
        <v>P</v>
      </c>
      <c r="F190" s="23">
        <f>VLOOKUP(MYRANKS_P[[#This Row],[PLAYERID]],PLAYERIDMAP[],COLUMN(PLAYERIDMAP[IDFANGRAPHS]),FALSE)</f>
        <v>1794</v>
      </c>
      <c r="G190" s="26">
        <f>VLOOKUP(MYRANKS_P[[#This Row],[IDFANGRAPHS]],STEAMER_P[],COLUMN(STEAMER_P[W]),FALSE)</f>
        <v>2</v>
      </c>
      <c r="H190" s="26">
        <f>VLOOKUP(MYRANKS_P[[#This Row],[IDFANGRAPHS]],STEAMER_P[],COLUMN(STEAMER_P[GS]),FALSE)</f>
        <v>0</v>
      </c>
      <c r="I190" s="26">
        <f>VLOOKUP(MYRANKS_P[[#This Row],[IDFANGRAPHS]],STEAMER_P[],COLUMN(STEAMER_P[SV]),FALSE)</f>
        <v>0</v>
      </c>
      <c r="J190" s="26">
        <f>VLOOKUP(MYRANKS_P[[#This Row],[IDFANGRAPHS]],STEAMER_P[],COLUMN(STEAMER_P[IP]),FALSE)</f>
        <v>30</v>
      </c>
      <c r="K190" s="26">
        <f>VLOOKUP(MYRANKS_P[[#This Row],[IDFANGRAPHS]],STEAMER_P[],COLUMN(STEAMER_P[H]),FALSE)</f>
        <v>27</v>
      </c>
      <c r="L190" s="26">
        <f>VLOOKUP(MYRANKS_P[[#This Row],[IDFANGRAPHS]],STEAMER_P[],COLUMN(STEAMER_P[ER]),FALSE)</f>
        <v>12</v>
      </c>
      <c r="M190" s="26">
        <f>VLOOKUP(MYRANKS_P[[#This Row],[IDFANGRAPHS]],STEAMER_P[],COLUMN(STEAMER_P[HR]),FALSE)</f>
        <v>3</v>
      </c>
      <c r="N190" s="26">
        <f>VLOOKUP(MYRANKS_P[[#This Row],[IDFANGRAPHS]],STEAMER_P[],COLUMN(STEAMER_P[SO]),FALSE)</f>
        <v>30</v>
      </c>
      <c r="O190" s="26">
        <f>VLOOKUP(MYRANKS_P[[#This Row],[IDFANGRAPHS]],STEAMER_P[],COLUMN(STEAMER_P[BB]),FALSE)</f>
        <v>14</v>
      </c>
      <c r="P190" s="26">
        <f>VLOOKUP(MYRANKS_P[[#This Row],[IDFANGRAPHS]],STEAMER_P[],COLUMN(STEAMER_P[FIP]),FALSE)</f>
        <v>3.83</v>
      </c>
      <c r="Q190" s="29">
        <f>MYRANKS_P[[#This Row],[ER]]*9/MYRANKS_P[[#This Row],[IP]]</f>
        <v>3.6</v>
      </c>
      <c r="R190" s="29">
        <f>(MYRANKS_P[[#This Row],[BB]]+MYRANKS_P[[#This Row],[H]])/MYRANKS_P[[#This Row],[IP]]</f>
        <v>1.3666666666666667</v>
      </c>
    </row>
    <row r="191" spans="1:18" x14ac:dyDescent="0.25">
      <c r="A191" s="20" t="s">
        <v>18321</v>
      </c>
      <c r="B191" s="23" t="str">
        <f>VLOOKUP(MYRANKS_P[[#This Row],[PLAYERID]],PLAYERIDMAP[],COLUMN(PLAYERIDMAP[LASTNAME]),FALSE)</f>
        <v>Gonzalez</v>
      </c>
      <c r="C191" s="23" t="str">
        <f>VLOOKUP(MYRANKS_P[[#This Row],[PLAYERID]],PLAYERIDMAP[],COLUMN(PLAYERIDMAP[FIRSTNAME]),FALSE)</f>
        <v xml:space="preserve">Miguel </v>
      </c>
      <c r="D191" s="23" t="str">
        <f>VLOOKUP(MYRANKS_P[[#This Row],[PLAYERID]],PLAYERIDMAP[],COLUMN(PLAYERIDMAP[TEAM]),FALSE)</f>
        <v>BAL</v>
      </c>
      <c r="E191" s="23" t="str">
        <f>VLOOKUP(MYRANKS_P[[#This Row],[PLAYERID]],PLAYERIDMAP[],COLUMN(PLAYERIDMAP[POS]),FALSE)</f>
        <v>P</v>
      </c>
      <c r="F191" s="23">
        <f>VLOOKUP(MYRANKS_P[[#This Row],[PLAYERID]],PLAYERIDMAP[],COLUMN(PLAYERIDMAP[IDFANGRAPHS]),FALSE)</f>
        <v>7024</v>
      </c>
      <c r="G191" s="26">
        <f>VLOOKUP(MYRANKS_P[[#This Row],[IDFANGRAPHS]],STEAMER_P[],COLUMN(STEAMER_P[W]),FALSE)</f>
        <v>6</v>
      </c>
      <c r="H191" s="26">
        <f>VLOOKUP(MYRANKS_P[[#This Row],[IDFANGRAPHS]],STEAMER_P[],COLUMN(STEAMER_P[GS]),FALSE)</f>
        <v>18</v>
      </c>
      <c r="I191" s="26">
        <f>VLOOKUP(MYRANKS_P[[#This Row],[IDFANGRAPHS]],STEAMER_P[],COLUMN(STEAMER_P[SV]),FALSE)</f>
        <v>0</v>
      </c>
      <c r="J191" s="26">
        <f>VLOOKUP(MYRANKS_P[[#This Row],[IDFANGRAPHS]],STEAMER_P[],COLUMN(STEAMER_P[IP]),FALSE)</f>
        <v>106</v>
      </c>
      <c r="K191" s="26">
        <f>VLOOKUP(MYRANKS_P[[#This Row],[IDFANGRAPHS]],STEAMER_P[],COLUMN(STEAMER_P[H]),FALSE)</f>
        <v>110</v>
      </c>
      <c r="L191" s="26">
        <f>VLOOKUP(MYRANKS_P[[#This Row],[IDFANGRAPHS]],STEAMER_P[],COLUMN(STEAMER_P[ER]),FALSE)</f>
        <v>55</v>
      </c>
      <c r="M191" s="26">
        <f>VLOOKUP(MYRANKS_P[[#This Row],[IDFANGRAPHS]],STEAMER_P[],COLUMN(STEAMER_P[HR]),FALSE)</f>
        <v>15</v>
      </c>
      <c r="N191" s="26">
        <f>VLOOKUP(MYRANKS_P[[#This Row],[IDFANGRAPHS]],STEAMER_P[],COLUMN(STEAMER_P[SO]),FALSE)</f>
        <v>74</v>
      </c>
      <c r="O191" s="26">
        <f>VLOOKUP(MYRANKS_P[[#This Row],[IDFANGRAPHS]],STEAMER_P[],COLUMN(STEAMER_P[BB]),FALSE)</f>
        <v>39</v>
      </c>
      <c r="P191" s="26">
        <f>VLOOKUP(MYRANKS_P[[#This Row],[IDFANGRAPHS]],STEAMER_P[],COLUMN(STEAMER_P[FIP]),FALSE)</f>
        <v>4.78</v>
      </c>
      <c r="Q191" s="29">
        <f>MYRANKS_P[[#This Row],[ER]]*9/MYRANKS_P[[#This Row],[IP]]</f>
        <v>4.6698113207547172</v>
      </c>
      <c r="R191" s="29">
        <f>(MYRANKS_P[[#This Row],[BB]]+MYRANKS_P[[#This Row],[H]])/MYRANKS_P[[#This Row],[IP]]</f>
        <v>1.4056603773584906</v>
      </c>
    </row>
    <row r="192" spans="1:18" x14ac:dyDescent="0.25">
      <c r="A192" s="21" t="s">
        <v>18330</v>
      </c>
      <c r="B192" s="23" t="str">
        <f>VLOOKUP(MYRANKS_P[[#This Row],[PLAYERID]],PLAYERIDMAP[],COLUMN(PLAYERIDMAP[LASTNAME]),FALSE)</f>
        <v>Gorski</v>
      </c>
      <c r="C192" s="23" t="str">
        <f>VLOOKUP(MYRANKS_P[[#This Row],[PLAYERID]],PLAYERIDMAP[],COLUMN(PLAYERIDMAP[FIRSTNAME]),FALSE)</f>
        <v xml:space="preserve">Darin </v>
      </c>
      <c r="D192" s="23" t="str">
        <f>VLOOKUP(MYRANKS_P[[#This Row],[PLAYERID]],PLAYERIDMAP[],COLUMN(PLAYERIDMAP[TEAM]),FALSE)</f>
        <v>NYM</v>
      </c>
      <c r="E192" s="23" t="str">
        <f>VLOOKUP(MYRANKS_P[[#This Row],[PLAYERID]],PLAYERIDMAP[],COLUMN(PLAYERIDMAP[POS]),FALSE)</f>
        <v>P</v>
      </c>
      <c r="F192" s="23" t="str">
        <f>VLOOKUP(MYRANKS_P[[#This Row],[PLAYERID]],PLAYERIDMAP[],COLUMN(PLAYERIDMAP[IDFANGRAPHS]),FALSE)</f>
        <v>sa501520</v>
      </c>
      <c r="G192" s="26">
        <f>VLOOKUP(MYRANKS_P[[#This Row],[IDFANGRAPHS]],STEAMER_P[],COLUMN(STEAMER_P[W]),FALSE)</f>
        <v>3</v>
      </c>
      <c r="H192" s="26">
        <f>VLOOKUP(MYRANKS_P[[#This Row],[IDFANGRAPHS]],STEAMER_P[],COLUMN(STEAMER_P[GS]),FALSE)</f>
        <v>5</v>
      </c>
      <c r="I192" s="26">
        <f>VLOOKUP(MYRANKS_P[[#This Row],[IDFANGRAPHS]],STEAMER_P[],COLUMN(STEAMER_P[SV]),FALSE)</f>
        <v>0</v>
      </c>
      <c r="J192" s="26">
        <f>VLOOKUP(MYRANKS_P[[#This Row],[IDFANGRAPHS]],STEAMER_P[],COLUMN(STEAMER_P[IP]),FALSE)</f>
        <v>50</v>
      </c>
      <c r="K192" s="26">
        <f>VLOOKUP(MYRANKS_P[[#This Row],[IDFANGRAPHS]],STEAMER_P[],COLUMN(STEAMER_P[H]),FALSE)</f>
        <v>52</v>
      </c>
      <c r="L192" s="26">
        <f>VLOOKUP(MYRANKS_P[[#This Row],[IDFANGRAPHS]],STEAMER_P[],COLUMN(STEAMER_P[ER]),FALSE)</f>
        <v>25</v>
      </c>
      <c r="M192" s="26">
        <f>VLOOKUP(MYRANKS_P[[#This Row],[IDFANGRAPHS]],STEAMER_P[],COLUMN(STEAMER_P[HR]),FALSE)</f>
        <v>6</v>
      </c>
      <c r="N192" s="26">
        <f>VLOOKUP(MYRANKS_P[[#This Row],[IDFANGRAPHS]],STEAMER_P[],COLUMN(STEAMER_P[SO]),FALSE)</f>
        <v>33</v>
      </c>
      <c r="O192" s="26">
        <f>VLOOKUP(MYRANKS_P[[#This Row],[IDFANGRAPHS]],STEAMER_P[],COLUMN(STEAMER_P[BB]),FALSE)</f>
        <v>20</v>
      </c>
      <c r="P192" s="26">
        <f>VLOOKUP(MYRANKS_P[[#This Row],[IDFANGRAPHS]],STEAMER_P[],COLUMN(STEAMER_P[FIP]),FALSE)</f>
        <v>4.49</v>
      </c>
      <c r="Q192" s="29">
        <f>MYRANKS_P[[#This Row],[ER]]*9/MYRANKS_P[[#This Row],[IP]]</f>
        <v>4.5</v>
      </c>
      <c r="R192" s="29">
        <f>(MYRANKS_P[[#This Row],[BB]]+MYRANKS_P[[#This Row],[H]])/MYRANKS_P[[#This Row],[IP]]</f>
        <v>1.44</v>
      </c>
    </row>
    <row r="193" spans="1:18" x14ac:dyDescent="0.25">
      <c r="A193" s="20" t="s">
        <v>18331</v>
      </c>
      <c r="B193" s="23" t="str">
        <f>VLOOKUP(MYRANKS_P[[#This Row],[PLAYERID]],PLAYERIDMAP[],COLUMN(PLAYERIDMAP[LASTNAME]),FALSE)</f>
        <v>Gorzelanny</v>
      </c>
      <c r="C193" s="23" t="str">
        <f>VLOOKUP(MYRANKS_P[[#This Row],[PLAYERID]],PLAYERIDMAP[],COLUMN(PLAYERIDMAP[FIRSTNAME]),FALSE)</f>
        <v xml:space="preserve">Tom </v>
      </c>
      <c r="D193" s="23" t="str">
        <f>VLOOKUP(MYRANKS_P[[#This Row],[PLAYERID]],PLAYERIDMAP[],COLUMN(PLAYERIDMAP[TEAM]),FALSE)</f>
        <v>MIL</v>
      </c>
      <c r="E193" s="23" t="str">
        <f>VLOOKUP(MYRANKS_P[[#This Row],[PLAYERID]],PLAYERIDMAP[],COLUMN(PLAYERIDMAP[POS]),FALSE)</f>
        <v>P</v>
      </c>
      <c r="F193" s="23">
        <f>VLOOKUP(MYRANKS_P[[#This Row],[PLAYERID]],PLAYERIDMAP[],COLUMN(PLAYERIDMAP[IDFANGRAPHS]),FALSE)</f>
        <v>6244</v>
      </c>
      <c r="G193" s="26">
        <f>VLOOKUP(MYRANKS_P[[#This Row],[IDFANGRAPHS]],STEAMER_P[],COLUMN(STEAMER_P[W]),FALSE)</f>
        <v>4</v>
      </c>
      <c r="H193" s="26">
        <f>VLOOKUP(MYRANKS_P[[#This Row],[IDFANGRAPHS]],STEAMER_P[],COLUMN(STEAMER_P[GS]),FALSE)</f>
        <v>3</v>
      </c>
      <c r="I193" s="26">
        <f>VLOOKUP(MYRANKS_P[[#This Row],[IDFANGRAPHS]],STEAMER_P[],COLUMN(STEAMER_P[SV]),FALSE)</f>
        <v>0</v>
      </c>
      <c r="J193" s="26">
        <f>VLOOKUP(MYRANKS_P[[#This Row],[IDFANGRAPHS]],STEAMER_P[],COLUMN(STEAMER_P[IP]),FALSE)</f>
        <v>63</v>
      </c>
      <c r="K193" s="26">
        <f>VLOOKUP(MYRANKS_P[[#This Row],[IDFANGRAPHS]],STEAMER_P[],COLUMN(STEAMER_P[H]),FALSE)</f>
        <v>61</v>
      </c>
      <c r="L193" s="26">
        <f>VLOOKUP(MYRANKS_P[[#This Row],[IDFANGRAPHS]],STEAMER_P[],COLUMN(STEAMER_P[ER]),FALSE)</f>
        <v>29</v>
      </c>
      <c r="M193" s="26">
        <f>VLOOKUP(MYRANKS_P[[#This Row],[IDFANGRAPHS]],STEAMER_P[],COLUMN(STEAMER_P[HR]),FALSE)</f>
        <v>8</v>
      </c>
      <c r="N193" s="26">
        <f>VLOOKUP(MYRANKS_P[[#This Row],[IDFANGRAPHS]],STEAMER_P[],COLUMN(STEAMER_P[SO]),FALSE)</f>
        <v>53</v>
      </c>
      <c r="O193" s="26">
        <f>VLOOKUP(MYRANKS_P[[#This Row],[IDFANGRAPHS]],STEAMER_P[],COLUMN(STEAMER_P[BB]),FALSE)</f>
        <v>26</v>
      </c>
      <c r="P193" s="26">
        <f>VLOOKUP(MYRANKS_P[[#This Row],[IDFANGRAPHS]],STEAMER_P[],COLUMN(STEAMER_P[FIP]),FALSE)</f>
        <v>4.28</v>
      </c>
      <c r="Q193" s="29">
        <f>MYRANKS_P[[#This Row],[ER]]*9/MYRANKS_P[[#This Row],[IP]]</f>
        <v>4.1428571428571432</v>
      </c>
      <c r="R193" s="29">
        <f>(MYRANKS_P[[#This Row],[BB]]+MYRANKS_P[[#This Row],[H]])/MYRANKS_P[[#This Row],[IP]]</f>
        <v>1.3809523809523809</v>
      </c>
    </row>
    <row r="194" spans="1:18" x14ac:dyDescent="0.25">
      <c r="A194" s="21" t="s">
        <v>18353</v>
      </c>
      <c r="B194" s="23" t="str">
        <f>VLOOKUP(MYRANKS_P[[#This Row],[PLAYERID]],PLAYERIDMAP[],COLUMN(PLAYERIDMAP[LASTNAME]),FALSE)</f>
        <v>Gregerson</v>
      </c>
      <c r="C194" s="23" t="str">
        <f>VLOOKUP(MYRANKS_P[[#This Row],[PLAYERID]],PLAYERIDMAP[],COLUMN(PLAYERIDMAP[FIRSTNAME]),FALSE)</f>
        <v xml:space="preserve">Luke </v>
      </c>
      <c r="D194" s="23" t="str">
        <f>VLOOKUP(MYRANKS_P[[#This Row],[PLAYERID]],PLAYERIDMAP[],COLUMN(PLAYERIDMAP[TEAM]),FALSE)</f>
        <v>SD</v>
      </c>
      <c r="E194" s="23" t="str">
        <f>VLOOKUP(MYRANKS_P[[#This Row],[PLAYERID]],PLAYERIDMAP[],COLUMN(PLAYERIDMAP[POS]),FALSE)</f>
        <v>P</v>
      </c>
      <c r="F194" s="23">
        <f>VLOOKUP(MYRANKS_P[[#This Row],[PLAYERID]],PLAYERIDMAP[],COLUMN(PLAYERIDMAP[IDFANGRAPHS]),FALSE)</f>
        <v>4090</v>
      </c>
      <c r="G194" s="26">
        <f>VLOOKUP(MYRANKS_P[[#This Row],[IDFANGRAPHS]],STEAMER_P[],COLUMN(STEAMER_P[W]),FALSE)</f>
        <v>4</v>
      </c>
      <c r="H194" s="26">
        <f>VLOOKUP(MYRANKS_P[[#This Row],[IDFANGRAPHS]],STEAMER_P[],COLUMN(STEAMER_P[GS]),FALSE)</f>
        <v>0</v>
      </c>
      <c r="I194" s="26">
        <f>VLOOKUP(MYRANKS_P[[#This Row],[IDFANGRAPHS]],STEAMER_P[],COLUMN(STEAMER_P[SV]),FALSE)</f>
        <v>0</v>
      </c>
      <c r="J194" s="26">
        <f>VLOOKUP(MYRANKS_P[[#This Row],[IDFANGRAPHS]],STEAMER_P[],COLUMN(STEAMER_P[IP]),FALSE)</f>
        <v>60</v>
      </c>
      <c r="K194" s="26">
        <f>VLOOKUP(MYRANKS_P[[#This Row],[IDFANGRAPHS]],STEAMER_P[],COLUMN(STEAMER_P[H]),FALSE)</f>
        <v>55</v>
      </c>
      <c r="L194" s="26">
        <f>VLOOKUP(MYRANKS_P[[#This Row],[IDFANGRAPHS]],STEAMER_P[],COLUMN(STEAMER_P[ER]),FALSE)</f>
        <v>22</v>
      </c>
      <c r="M194" s="26">
        <f>VLOOKUP(MYRANKS_P[[#This Row],[IDFANGRAPHS]],STEAMER_P[],COLUMN(STEAMER_P[HR]),FALSE)</f>
        <v>5</v>
      </c>
      <c r="N194" s="26">
        <f>VLOOKUP(MYRANKS_P[[#This Row],[IDFANGRAPHS]],STEAMER_P[],COLUMN(STEAMER_P[SO]),FALSE)</f>
        <v>52</v>
      </c>
      <c r="O194" s="26">
        <f>VLOOKUP(MYRANKS_P[[#This Row],[IDFANGRAPHS]],STEAMER_P[],COLUMN(STEAMER_P[BB]),FALSE)</f>
        <v>21</v>
      </c>
      <c r="P194" s="26">
        <f>VLOOKUP(MYRANKS_P[[#This Row],[IDFANGRAPHS]],STEAMER_P[],COLUMN(STEAMER_P[FIP]),FALSE)</f>
        <v>3.49</v>
      </c>
      <c r="Q194" s="29">
        <f>MYRANKS_P[[#This Row],[ER]]*9/MYRANKS_P[[#This Row],[IP]]</f>
        <v>3.3</v>
      </c>
      <c r="R194" s="29">
        <f>(MYRANKS_P[[#This Row],[BB]]+MYRANKS_P[[#This Row],[H]])/MYRANKS_P[[#This Row],[IP]]</f>
        <v>1.2666666666666666</v>
      </c>
    </row>
    <row r="195" spans="1:18" x14ac:dyDescent="0.25">
      <c r="A195" s="20" t="s">
        <v>18357</v>
      </c>
      <c r="B195" s="23" t="str">
        <f>VLOOKUP(MYRANKS_P[[#This Row],[PLAYERID]],PLAYERIDMAP[],COLUMN(PLAYERIDMAP[LASTNAME]),FALSE)</f>
        <v>Gregg</v>
      </c>
      <c r="C195" s="23" t="str">
        <f>VLOOKUP(MYRANKS_P[[#This Row],[PLAYERID]],PLAYERIDMAP[],COLUMN(PLAYERIDMAP[FIRSTNAME]),FALSE)</f>
        <v xml:space="preserve">Kevin </v>
      </c>
      <c r="D195" s="23" t="str">
        <f>VLOOKUP(MYRANKS_P[[#This Row],[PLAYERID]],PLAYERIDMAP[],COLUMN(PLAYERIDMAP[TEAM]),FALSE)</f>
        <v>BAL</v>
      </c>
      <c r="E195" s="23" t="str">
        <f>VLOOKUP(MYRANKS_P[[#This Row],[PLAYERID]],PLAYERIDMAP[],COLUMN(PLAYERIDMAP[POS]),FALSE)</f>
        <v>P</v>
      </c>
      <c r="F195" s="23">
        <f>VLOOKUP(MYRANKS_P[[#This Row],[PLAYERID]],PLAYERIDMAP[],COLUMN(PLAYERIDMAP[IDFANGRAPHS]),FALSE)</f>
        <v>1793</v>
      </c>
      <c r="G195" s="26">
        <f>VLOOKUP(MYRANKS_P[[#This Row],[IDFANGRAPHS]],STEAMER_P[],COLUMN(STEAMER_P[W]),FALSE)</f>
        <v>2</v>
      </c>
      <c r="H195" s="26">
        <f>VLOOKUP(MYRANKS_P[[#This Row],[IDFANGRAPHS]],STEAMER_P[],COLUMN(STEAMER_P[GS]),FALSE)</f>
        <v>0</v>
      </c>
      <c r="I195" s="26">
        <f>VLOOKUP(MYRANKS_P[[#This Row],[IDFANGRAPHS]],STEAMER_P[],COLUMN(STEAMER_P[SV]),FALSE)</f>
        <v>0</v>
      </c>
      <c r="J195" s="26">
        <f>VLOOKUP(MYRANKS_P[[#This Row],[IDFANGRAPHS]],STEAMER_P[],COLUMN(STEAMER_P[IP]),FALSE)</f>
        <v>30</v>
      </c>
      <c r="K195" s="26">
        <f>VLOOKUP(MYRANKS_P[[#This Row],[IDFANGRAPHS]],STEAMER_P[],COLUMN(STEAMER_P[H]),FALSE)</f>
        <v>29</v>
      </c>
      <c r="L195" s="26">
        <f>VLOOKUP(MYRANKS_P[[#This Row],[IDFANGRAPHS]],STEAMER_P[],COLUMN(STEAMER_P[ER]),FALSE)</f>
        <v>15</v>
      </c>
      <c r="M195" s="26">
        <f>VLOOKUP(MYRANKS_P[[#This Row],[IDFANGRAPHS]],STEAMER_P[],COLUMN(STEAMER_P[HR]),FALSE)</f>
        <v>4</v>
      </c>
      <c r="N195" s="26">
        <f>VLOOKUP(MYRANKS_P[[#This Row],[IDFANGRAPHS]],STEAMER_P[],COLUMN(STEAMER_P[SO]),FALSE)</f>
        <v>24</v>
      </c>
      <c r="O195" s="26">
        <f>VLOOKUP(MYRANKS_P[[#This Row],[IDFANGRAPHS]],STEAMER_P[],COLUMN(STEAMER_P[BB]),FALSE)</f>
        <v>16</v>
      </c>
      <c r="P195" s="26">
        <f>VLOOKUP(MYRANKS_P[[#This Row],[IDFANGRAPHS]],STEAMER_P[],COLUMN(STEAMER_P[FIP]),FALSE)</f>
        <v>4.71</v>
      </c>
      <c r="Q195" s="29">
        <f>MYRANKS_P[[#This Row],[ER]]*9/MYRANKS_P[[#This Row],[IP]]</f>
        <v>4.5</v>
      </c>
      <c r="R195" s="29">
        <f>(MYRANKS_P[[#This Row],[BB]]+MYRANKS_P[[#This Row],[H]])/MYRANKS_P[[#This Row],[IP]]</f>
        <v>1.5</v>
      </c>
    </row>
    <row r="196" spans="1:18" x14ac:dyDescent="0.25">
      <c r="A196" s="21" t="s">
        <v>18363</v>
      </c>
      <c r="B196" s="23" t="str">
        <f>VLOOKUP(MYRANKS_P[[#This Row],[PLAYERID]],PLAYERIDMAP[],COLUMN(PLAYERIDMAP[LASTNAME]),FALSE)</f>
        <v>Greinke</v>
      </c>
      <c r="C196" s="23" t="str">
        <f>VLOOKUP(MYRANKS_P[[#This Row],[PLAYERID]],PLAYERIDMAP[],COLUMN(PLAYERIDMAP[FIRSTNAME]),FALSE)</f>
        <v xml:space="preserve">Zack </v>
      </c>
      <c r="D196" s="23" t="str">
        <f>VLOOKUP(MYRANKS_P[[#This Row],[PLAYERID]],PLAYERIDMAP[],COLUMN(PLAYERIDMAP[TEAM]),FALSE)</f>
        <v>LAD</v>
      </c>
      <c r="E196" s="23" t="str">
        <f>VLOOKUP(MYRANKS_P[[#This Row],[PLAYERID]],PLAYERIDMAP[],COLUMN(PLAYERIDMAP[POS]),FALSE)</f>
        <v>P</v>
      </c>
      <c r="F196" s="23">
        <f>VLOOKUP(MYRANKS_P[[#This Row],[PLAYERID]],PLAYERIDMAP[],COLUMN(PLAYERIDMAP[IDFANGRAPHS]),FALSE)</f>
        <v>1943</v>
      </c>
      <c r="G196" s="26">
        <f>VLOOKUP(MYRANKS_P[[#This Row],[IDFANGRAPHS]],STEAMER_P[],COLUMN(STEAMER_P[W]),FALSE)</f>
        <v>14</v>
      </c>
      <c r="H196" s="26">
        <f>VLOOKUP(MYRANKS_P[[#This Row],[IDFANGRAPHS]],STEAMER_P[],COLUMN(STEAMER_P[GS]),FALSE)</f>
        <v>30</v>
      </c>
      <c r="I196" s="26">
        <f>VLOOKUP(MYRANKS_P[[#This Row],[IDFANGRAPHS]],STEAMER_P[],COLUMN(STEAMER_P[SV]),FALSE)</f>
        <v>0</v>
      </c>
      <c r="J196" s="26">
        <f>VLOOKUP(MYRANKS_P[[#This Row],[IDFANGRAPHS]],STEAMER_P[],COLUMN(STEAMER_P[IP]),FALSE)</f>
        <v>193</v>
      </c>
      <c r="K196" s="26">
        <f>VLOOKUP(MYRANKS_P[[#This Row],[IDFANGRAPHS]],STEAMER_P[],COLUMN(STEAMER_P[H]),FALSE)</f>
        <v>175</v>
      </c>
      <c r="L196" s="26">
        <f>VLOOKUP(MYRANKS_P[[#This Row],[IDFANGRAPHS]],STEAMER_P[],COLUMN(STEAMER_P[ER]),FALSE)</f>
        <v>70</v>
      </c>
      <c r="M196" s="26">
        <f>VLOOKUP(MYRANKS_P[[#This Row],[IDFANGRAPHS]],STEAMER_P[],COLUMN(STEAMER_P[HR]),FALSE)</f>
        <v>15</v>
      </c>
      <c r="N196" s="26">
        <f>VLOOKUP(MYRANKS_P[[#This Row],[IDFANGRAPHS]],STEAMER_P[],COLUMN(STEAMER_P[SO]),FALSE)</f>
        <v>179</v>
      </c>
      <c r="O196" s="26">
        <f>VLOOKUP(MYRANKS_P[[#This Row],[IDFANGRAPHS]],STEAMER_P[],COLUMN(STEAMER_P[BB]),FALSE)</f>
        <v>51</v>
      </c>
      <c r="P196" s="26">
        <f>VLOOKUP(MYRANKS_P[[#This Row],[IDFANGRAPHS]],STEAMER_P[],COLUMN(STEAMER_P[FIP]),FALSE)</f>
        <v>3.07</v>
      </c>
      <c r="Q196" s="29">
        <f>MYRANKS_P[[#This Row],[ER]]*9/MYRANKS_P[[#This Row],[IP]]</f>
        <v>3.2642487046632125</v>
      </c>
      <c r="R196" s="29">
        <f>(MYRANKS_P[[#This Row],[BB]]+MYRANKS_P[[#This Row],[H]])/MYRANKS_P[[#This Row],[IP]]</f>
        <v>1.1709844559585492</v>
      </c>
    </row>
    <row r="197" spans="1:18" x14ac:dyDescent="0.25">
      <c r="A197" s="20" t="s">
        <v>18367</v>
      </c>
      <c r="B197" s="23" t="str">
        <f>VLOOKUP(MYRANKS_P[[#This Row],[PLAYERID]],PLAYERIDMAP[],COLUMN(PLAYERIDMAP[LASTNAME]),FALSE)</f>
        <v>Griffin</v>
      </c>
      <c r="C197" s="23" t="str">
        <f>VLOOKUP(MYRANKS_P[[#This Row],[PLAYERID]],PLAYERIDMAP[],COLUMN(PLAYERIDMAP[FIRSTNAME]),FALSE)</f>
        <v xml:space="preserve">A.J. </v>
      </c>
      <c r="D197" s="23" t="str">
        <f>VLOOKUP(MYRANKS_P[[#This Row],[PLAYERID]],PLAYERIDMAP[],COLUMN(PLAYERIDMAP[TEAM]),FALSE)</f>
        <v>OAK</v>
      </c>
      <c r="E197" s="23" t="str">
        <f>VLOOKUP(MYRANKS_P[[#This Row],[PLAYERID]],PLAYERIDMAP[],COLUMN(PLAYERIDMAP[POS]),FALSE)</f>
        <v>P</v>
      </c>
      <c r="F197" s="23">
        <f>VLOOKUP(MYRANKS_P[[#This Row],[PLAYERID]],PLAYERIDMAP[],COLUMN(PLAYERIDMAP[IDFANGRAPHS]),FALSE)</f>
        <v>11132</v>
      </c>
      <c r="G197" s="26">
        <f>VLOOKUP(MYRANKS_P[[#This Row],[IDFANGRAPHS]],STEAMER_P[],COLUMN(STEAMER_P[W]),FALSE)</f>
        <v>8</v>
      </c>
      <c r="H197" s="26">
        <f>VLOOKUP(MYRANKS_P[[#This Row],[IDFANGRAPHS]],STEAMER_P[],COLUMN(STEAMER_P[GS]),FALSE)</f>
        <v>22</v>
      </c>
      <c r="I197" s="26">
        <f>VLOOKUP(MYRANKS_P[[#This Row],[IDFANGRAPHS]],STEAMER_P[],COLUMN(STEAMER_P[SV]),FALSE)</f>
        <v>0</v>
      </c>
      <c r="J197" s="26">
        <f>VLOOKUP(MYRANKS_P[[#This Row],[IDFANGRAPHS]],STEAMER_P[],COLUMN(STEAMER_P[IP]),FALSE)</f>
        <v>126</v>
      </c>
      <c r="K197" s="26">
        <f>VLOOKUP(MYRANKS_P[[#This Row],[IDFANGRAPHS]],STEAMER_P[],COLUMN(STEAMER_P[H]),FALSE)</f>
        <v>130</v>
      </c>
      <c r="L197" s="26">
        <f>VLOOKUP(MYRANKS_P[[#This Row],[IDFANGRAPHS]],STEAMER_P[],COLUMN(STEAMER_P[ER]),FALSE)</f>
        <v>60</v>
      </c>
      <c r="M197" s="26">
        <f>VLOOKUP(MYRANKS_P[[#This Row],[IDFANGRAPHS]],STEAMER_P[],COLUMN(STEAMER_P[HR]),FALSE)</f>
        <v>15</v>
      </c>
      <c r="N197" s="26">
        <f>VLOOKUP(MYRANKS_P[[#This Row],[IDFANGRAPHS]],STEAMER_P[],COLUMN(STEAMER_P[SO]),FALSE)</f>
        <v>84</v>
      </c>
      <c r="O197" s="26">
        <f>VLOOKUP(MYRANKS_P[[#This Row],[IDFANGRAPHS]],STEAMER_P[],COLUMN(STEAMER_P[BB]),FALSE)</f>
        <v>36</v>
      </c>
      <c r="P197" s="26">
        <f>VLOOKUP(MYRANKS_P[[#This Row],[IDFANGRAPHS]],STEAMER_P[],COLUMN(STEAMER_P[FIP]),FALSE)</f>
        <v>4.22</v>
      </c>
      <c r="Q197" s="29">
        <f>MYRANKS_P[[#This Row],[ER]]*9/MYRANKS_P[[#This Row],[IP]]</f>
        <v>4.2857142857142856</v>
      </c>
      <c r="R197" s="29">
        <f>(MYRANKS_P[[#This Row],[BB]]+MYRANKS_P[[#This Row],[H]])/MYRANKS_P[[#This Row],[IP]]</f>
        <v>1.3174603174603174</v>
      </c>
    </row>
    <row r="198" spans="1:18" x14ac:dyDescent="0.25">
      <c r="A198" s="21" t="s">
        <v>18370</v>
      </c>
      <c r="B198" s="23" t="str">
        <f>VLOOKUP(MYRANKS_P[[#This Row],[PLAYERID]],PLAYERIDMAP[],COLUMN(PLAYERIDMAP[LASTNAME]),FALSE)</f>
        <v>Grilli</v>
      </c>
      <c r="C198" s="23" t="str">
        <f>VLOOKUP(MYRANKS_P[[#This Row],[PLAYERID]],PLAYERIDMAP[],COLUMN(PLAYERIDMAP[FIRSTNAME]),FALSE)</f>
        <v xml:space="preserve">Jason </v>
      </c>
      <c r="D198" s="23" t="str">
        <f>VLOOKUP(MYRANKS_P[[#This Row],[PLAYERID]],PLAYERIDMAP[],COLUMN(PLAYERIDMAP[TEAM]),FALSE)</f>
        <v>PIT</v>
      </c>
      <c r="E198" s="23" t="str">
        <f>VLOOKUP(MYRANKS_P[[#This Row],[PLAYERID]],PLAYERIDMAP[],COLUMN(PLAYERIDMAP[POS]),FALSE)</f>
        <v>P</v>
      </c>
      <c r="F198" s="23">
        <f>VLOOKUP(MYRANKS_P[[#This Row],[PLAYERID]],PLAYERIDMAP[],COLUMN(PLAYERIDMAP[IDFANGRAPHS]),FALSE)</f>
        <v>521</v>
      </c>
      <c r="G198" s="26">
        <f>VLOOKUP(MYRANKS_P[[#This Row],[IDFANGRAPHS]],STEAMER_P[],COLUMN(STEAMER_P[W]),FALSE)</f>
        <v>3</v>
      </c>
      <c r="H198" s="26">
        <f>VLOOKUP(MYRANKS_P[[#This Row],[IDFANGRAPHS]],STEAMER_P[],COLUMN(STEAMER_P[GS]),FALSE)</f>
        <v>0</v>
      </c>
      <c r="I198" s="26">
        <f>VLOOKUP(MYRANKS_P[[#This Row],[IDFANGRAPHS]],STEAMER_P[],COLUMN(STEAMER_P[SV]),FALSE)</f>
        <v>31</v>
      </c>
      <c r="J198" s="26">
        <f>VLOOKUP(MYRANKS_P[[#This Row],[IDFANGRAPHS]],STEAMER_P[],COLUMN(STEAMER_P[IP]),FALSE)</f>
        <v>51</v>
      </c>
      <c r="K198" s="26">
        <f>VLOOKUP(MYRANKS_P[[#This Row],[IDFANGRAPHS]],STEAMER_P[],COLUMN(STEAMER_P[H]),FALSE)</f>
        <v>42</v>
      </c>
      <c r="L198" s="26">
        <f>VLOOKUP(MYRANKS_P[[#This Row],[IDFANGRAPHS]],STEAMER_P[],COLUMN(STEAMER_P[ER]),FALSE)</f>
        <v>17</v>
      </c>
      <c r="M198" s="26">
        <f>VLOOKUP(MYRANKS_P[[#This Row],[IDFANGRAPHS]],STEAMER_P[],COLUMN(STEAMER_P[HR]),FALSE)</f>
        <v>5</v>
      </c>
      <c r="N198" s="26">
        <f>VLOOKUP(MYRANKS_P[[#This Row],[IDFANGRAPHS]],STEAMER_P[],COLUMN(STEAMER_P[SO]),FALSE)</f>
        <v>60</v>
      </c>
      <c r="O198" s="26">
        <f>VLOOKUP(MYRANKS_P[[#This Row],[IDFANGRAPHS]],STEAMER_P[],COLUMN(STEAMER_P[BB]),FALSE)</f>
        <v>21</v>
      </c>
      <c r="P198" s="26">
        <f>VLOOKUP(MYRANKS_P[[#This Row],[IDFANGRAPHS]],STEAMER_P[],COLUMN(STEAMER_P[FIP]),FALSE)</f>
        <v>3.31</v>
      </c>
      <c r="Q198" s="29">
        <f>MYRANKS_P[[#This Row],[ER]]*9/MYRANKS_P[[#This Row],[IP]]</f>
        <v>3</v>
      </c>
      <c r="R198" s="29">
        <f>(MYRANKS_P[[#This Row],[BB]]+MYRANKS_P[[#This Row],[H]])/MYRANKS_P[[#This Row],[IP]]</f>
        <v>1.2352941176470589</v>
      </c>
    </row>
    <row r="199" spans="1:18" x14ac:dyDescent="0.25">
      <c r="A199" s="20" t="s">
        <v>18374</v>
      </c>
      <c r="B199" s="23" t="str">
        <f>VLOOKUP(MYRANKS_P[[#This Row],[PLAYERID]],PLAYERIDMAP[],COLUMN(PLAYERIDMAP[LASTNAME]),FALSE)</f>
        <v>Grimm</v>
      </c>
      <c r="C199" s="23" t="str">
        <f>VLOOKUP(MYRANKS_P[[#This Row],[PLAYERID]],PLAYERIDMAP[],COLUMN(PLAYERIDMAP[FIRSTNAME]),FALSE)</f>
        <v xml:space="preserve">Justin </v>
      </c>
      <c r="D199" s="23" t="str">
        <f>VLOOKUP(MYRANKS_P[[#This Row],[PLAYERID]],PLAYERIDMAP[],COLUMN(PLAYERIDMAP[TEAM]),FALSE)</f>
        <v>TEX</v>
      </c>
      <c r="E199" s="23" t="str">
        <f>VLOOKUP(MYRANKS_P[[#This Row],[PLAYERID]],PLAYERIDMAP[],COLUMN(PLAYERIDMAP[POS]),FALSE)</f>
        <v>P</v>
      </c>
      <c r="F199" s="23">
        <f>VLOOKUP(MYRANKS_P[[#This Row],[PLAYERID]],PLAYERIDMAP[],COLUMN(PLAYERIDMAP[IDFANGRAPHS]),FALSE)</f>
        <v>11720</v>
      </c>
      <c r="G199" s="26">
        <f>VLOOKUP(MYRANKS_P[[#This Row],[IDFANGRAPHS]],STEAMER_P[],COLUMN(STEAMER_P[W]),FALSE)</f>
        <v>3</v>
      </c>
      <c r="H199" s="26">
        <f>VLOOKUP(MYRANKS_P[[#This Row],[IDFANGRAPHS]],STEAMER_P[],COLUMN(STEAMER_P[GS]),FALSE)</f>
        <v>6</v>
      </c>
      <c r="I199" s="26">
        <f>VLOOKUP(MYRANKS_P[[#This Row],[IDFANGRAPHS]],STEAMER_P[],COLUMN(STEAMER_P[SV]),FALSE)</f>
        <v>0</v>
      </c>
      <c r="J199" s="26">
        <f>VLOOKUP(MYRANKS_P[[#This Row],[IDFANGRAPHS]],STEAMER_P[],COLUMN(STEAMER_P[IP]),FALSE)</f>
        <v>50</v>
      </c>
      <c r="K199" s="26">
        <f>VLOOKUP(MYRANKS_P[[#This Row],[IDFANGRAPHS]],STEAMER_P[],COLUMN(STEAMER_P[H]),FALSE)</f>
        <v>53</v>
      </c>
      <c r="L199" s="26">
        <f>VLOOKUP(MYRANKS_P[[#This Row],[IDFANGRAPHS]],STEAMER_P[],COLUMN(STEAMER_P[ER]),FALSE)</f>
        <v>26</v>
      </c>
      <c r="M199" s="26">
        <f>VLOOKUP(MYRANKS_P[[#This Row],[IDFANGRAPHS]],STEAMER_P[],COLUMN(STEAMER_P[HR]),FALSE)</f>
        <v>6</v>
      </c>
      <c r="N199" s="26">
        <f>VLOOKUP(MYRANKS_P[[#This Row],[IDFANGRAPHS]],STEAMER_P[],COLUMN(STEAMER_P[SO]),FALSE)</f>
        <v>32</v>
      </c>
      <c r="O199" s="26">
        <f>VLOOKUP(MYRANKS_P[[#This Row],[IDFANGRAPHS]],STEAMER_P[],COLUMN(STEAMER_P[BB]),FALSE)</f>
        <v>18</v>
      </c>
      <c r="P199" s="26">
        <f>VLOOKUP(MYRANKS_P[[#This Row],[IDFANGRAPHS]],STEAMER_P[],COLUMN(STEAMER_P[FIP]),FALSE)</f>
        <v>4.55</v>
      </c>
      <c r="Q199" s="29">
        <f>MYRANKS_P[[#This Row],[ER]]*9/MYRANKS_P[[#This Row],[IP]]</f>
        <v>4.68</v>
      </c>
      <c r="R199" s="29">
        <f>(MYRANKS_P[[#This Row],[BB]]+MYRANKS_P[[#This Row],[H]])/MYRANKS_P[[#This Row],[IP]]</f>
        <v>1.42</v>
      </c>
    </row>
    <row r="200" spans="1:18" x14ac:dyDescent="0.25">
      <c r="A200" s="21" t="s">
        <v>18378</v>
      </c>
      <c r="B200" s="23" t="str">
        <f>VLOOKUP(MYRANKS_P[[#This Row],[PLAYERID]],PLAYERIDMAP[],COLUMN(PLAYERIDMAP[LASTNAME]),FALSE)</f>
        <v>Guerra</v>
      </c>
      <c r="C200" s="23" t="str">
        <f>VLOOKUP(MYRANKS_P[[#This Row],[PLAYERID]],PLAYERIDMAP[],COLUMN(PLAYERIDMAP[FIRSTNAME]),FALSE)</f>
        <v xml:space="preserve">Javy </v>
      </c>
      <c r="D200" s="23" t="str">
        <f>VLOOKUP(MYRANKS_P[[#This Row],[PLAYERID]],PLAYERIDMAP[],COLUMN(PLAYERIDMAP[TEAM]),FALSE)</f>
        <v>LAD</v>
      </c>
      <c r="E200" s="23" t="str">
        <f>VLOOKUP(MYRANKS_P[[#This Row],[PLAYERID]],PLAYERIDMAP[],COLUMN(PLAYERIDMAP[POS]),FALSE)</f>
        <v>P</v>
      </c>
      <c r="F200" s="23">
        <f>VLOOKUP(MYRANKS_P[[#This Row],[PLAYERID]],PLAYERIDMAP[],COLUMN(PLAYERIDMAP[IDFANGRAPHS]),FALSE)</f>
        <v>7407</v>
      </c>
      <c r="G200" s="26">
        <f>VLOOKUP(MYRANKS_P[[#This Row],[IDFANGRAPHS]],STEAMER_P[],COLUMN(STEAMER_P[W]),FALSE)</f>
        <v>2</v>
      </c>
      <c r="H200" s="26">
        <f>VLOOKUP(MYRANKS_P[[#This Row],[IDFANGRAPHS]],STEAMER_P[],COLUMN(STEAMER_P[GS]),FALSE)</f>
        <v>0</v>
      </c>
      <c r="I200" s="26">
        <f>VLOOKUP(MYRANKS_P[[#This Row],[IDFANGRAPHS]],STEAMER_P[],COLUMN(STEAMER_P[SV]),FALSE)</f>
        <v>0</v>
      </c>
      <c r="J200" s="26">
        <f>VLOOKUP(MYRANKS_P[[#This Row],[IDFANGRAPHS]],STEAMER_P[],COLUMN(STEAMER_P[IP]),FALSE)</f>
        <v>30</v>
      </c>
      <c r="K200" s="26">
        <f>VLOOKUP(MYRANKS_P[[#This Row],[IDFANGRAPHS]],STEAMER_P[],COLUMN(STEAMER_P[H]),FALSE)</f>
        <v>28</v>
      </c>
      <c r="L200" s="26">
        <f>VLOOKUP(MYRANKS_P[[#This Row],[IDFANGRAPHS]],STEAMER_P[],COLUMN(STEAMER_P[ER]),FALSE)</f>
        <v>13</v>
      </c>
      <c r="M200" s="26">
        <f>VLOOKUP(MYRANKS_P[[#This Row],[IDFANGRAPHS]],STEAMER_P[],COLUMN(STEAMER_P[HR]),FALSE)</f>
        <v>3</v>
      </c>
      <c r="N200" s="26">
        <f>VLOOKUP(MYRANKS_P[[#This Row],[IDFANGRAPHS]],STEAMER_P[],COLUMN(STEAMER_P[SO]),FALSE)</f>
        <v>25</v>
      </c>
      <c r="O200" s="26">
        <f>VLOOKUP(MYRANKS_P[[#This Row],[IDFANGRAPHS]],STEAMER_P[],COLUMN(STEAMER_P[BB]),FALSE)</f>
        <v>14</v>
      </c>
      <c r="P200" s="26">
        <f>VLOOKUP(MYRANKS_P[[#This Row],[IDFANGRAPHS]],STEAMER_P[],COLUMN(STEAMER_P[FIP]),FALSE)</f>
        <v>4.12</v>
      </c>
      <c r="Q200" s="29">
        <f>MYRANKS_P[[#This Row],[ER]]*9/MYRANKS_P[[#This Row],[IP]]</f>
        <v>3.9</v>
      </c>
      <c r="R200" s="29">
        <f>(MYRANKS_P[[#This Row],[BB]]+MYRANKS_P[[#This Row],[H]])/MYRANKS_P[[#This Row],[IP]]</f>
        <v>1.4</v>
      </c>
    </row>
    <row r="201" spans="1:18" x14ac:dyDescent="0.25">
      <c r="A201" s="20" t="s">
        <v>18382</v>
      </c>
      <c r="B201" s="23" t="str">
        <f>VLOOKUP(MYRANKS_P[[#This Row],[PLAYERID]],PLAYERIDMAP[],COLUMN(PLAYERIDMAP[LASTNAME]),FALSE)</f>
        <v>Guerrier</v>
      </c>
      <c r="C201" s="23" t="str">
        <f>VLOOKUP(MYRANKS_P[[#This Row],[PLAYERID]],PLAYERIDMAP[],COLUMN(PLAYERIDMAP[FIRSTNAME]),FALSE)</f>
        <v xml:space="preserve">Matt </v>
      </c>
      <c r="D201" s="23" t="str">
        <f>VLOOKUP(MYRANKS_P[[#This Row],[PLAYERID]],PLAYERIDMAP[],COLUMN(PLAYERIDMAP[TEAM]),FALSE)</f>
        <v>LAD</v>
      </c>
      <c r="E201" s="23" t="str">
        <f>VLOOKUP(MYRANKS_P[[#This Row],[PLAYERID]],PLAYERIDMAP[],COLUMN(PLAYERIDMAP[POS]),FALSE)</f>
        <v>P</v>
      </c>
      <c r="F201" s="23">
        <f>VLOOKUP(MYRANKS_P[[#This Row],[PLAYERID]],PLAYERIDMAP[],COLUMN(PLAYERIDMAP[IDFANGRAPHS]),FALSE)</f>
        <v>2061</v>
      </c>
      <c r="G201" s="26">
        <f>VLOOKUP(MYRANKS_P[[#This Row],[IDFANGRAPHS]],STEAMER_P[],COLUMN(STEAMER_P[W]),FALSE)</f>
        <v>2</v>
      </c>
      <c r="H201" s="26">
        <f>VLOOKUP(MYRANKS_P[[#This Row],[IDFANGRAPHS]],STEAMER_P[],COLUMN(STEAMER_P[GS]),FALSE)</f>
        <v>0</v>
      </c>
      <c r="I201" s="26">
        <f>VLOOKUP(MYRANKS_P[[#This Row],[IDFANGRAPHS]],STEAMER_P[],COLUMN(STEAMER_P[SV]),FALSE)</f>
        <v>0</v>
      </c>
      <c r="J201" s="26">
        <f>VLOOKUP(MYRANKS_P[[#This Row],[IDFANGRAPHS]],STEAMER_P[],COLUMN(STEAMER_P[IP]),FALSE)</f>
        <v>30</v>
      </c>
      <c r="K201" s="26">
        <f>VLOOKUP(MYRANKS_P[[#This Row],[IDFANGRAPHS]],STEAMER_P[],COLUMN(STEAMER_P[H]),FALSE)</f>
        <v>30</v>
      </c>
      <c r="L201" s="26">
        <f>VLOOKUP(MYRANKS_P[[#This Row],[IDFANGRAPHS]],STEAMER_P[],COLUMN(STEAMER_P[ER]),FALSE)</f>
        <v>14</v>
      </c>
      <c r="M201" s="26">
        <f>VLOOKUP(MYRANKS_P[[#This Row],[IDFANGRAPHS]],STEAMER_P[],COLUMN(STEAMER_P[HR]),FALSE)</f>
        <v>3</v>
      </c>
      <c r="N201" s="26">
        <f>VLOOKUP(MYRANKS_P[[#This Row],[IDFANGRAPHS]],STEAMER_P[],COLUMN(STEAMER_P[SO]),FALSE)</f>
        <v>22</v>
      </c>
      <c r="O201" s="26">
        <f>VLOOKUP(MYRANKS_P[[#This Row],[IDFANGRAPHS]],STEAMER_P[],COLUMN(STEAMER_P[BB]),FALSE)</f>
        <v>12</v>
      </c>
      <c r="P201" s="26">
        <f>VLOOKUP(MYRANKS_P[[#This Row],[IDFANGRAPHS]],STEAMER_P[],COLUMN(STEAMER_P[FIP]),FALSE)</f>
        <v>4.34</v>
      </c>
      <c r="Q201" s="29">
        <f>MYRANKS_P[[#This Row],[ER]]*9/MYRANKS_P[[#This Row],[IP]]</f>
        <v>4.2</v>
      </c>
      <c r="R201" s="29">
        <f>(MYRANKS_P[[#This Row],[BB]]+MYRANKS_P[[#This Row],[H]])/MYRANKS_P[[#This Row],[IP]]</f>
        <v>1.4</v>
      </c>
    </row>
    <row r="202" spans="1:18" x14ac:dyDescent="0.25">
      <c r="A202" s="21" t="s">
        <v>18386</v>
      </c>
      <c r="B202" s="23" t="str">
        <f>VLOOKUP(MYRANKS_P[[#This Row],[PLAYERID]],PLAYERIDMAP[],COLUMN(PLAYERIDMAP[LASTNAME]),FALSE)</f>
        <v>Guthrie</v>
      </c>
      <c r="C202" s="23" t="str">
        <f>VLOOKUP(MYRANKS_P[[#This Row],[PLAYERID]],PLAYERIDMAP[],COLUMN(PLAYERIDMAP[FIRSTNAME]),FALSE)</f>
        <v xml:space="preserve">Jeremy </v>
      </c>
      <c r="D202" s="23" t="str">
        <f>VLOOKUP(MYRANKS_P[[#This Row],[PLAYERID]],PLAYERIDMAP[],COLUMN(PLAYERIDMAP[TEAM]),FALSE)</f>
        <v>KC</v>
      </c>
      <c r="E202" s="23" t="str">
        <f>VLOOKUP(MYRANKS_P[[#This Row],[PLAYERID]],PLAYERIDMAP[],COLUMN(PLAYERIDMAP[POS]),FALSE)</f>
        <v>P</v>
      </c>
      <c r="F202" s="23">
        <f>VLOOKUP(MYRANKS_P[[#This Row],[PLAYERID]],PLAYERIDMAP[],COLUMN(PLAYERIDMAP[IDFANGRAPHS]),FALSE)</f>
        <v>2072</v>
      </c>
      <c r="G202" s="26">
        <f>VLOOKUP(MYRANKS_P[[#This Row],[IDFANGRAPHS]],STEAMER_P[],COLUMN(STEAMER_P[W]),FALSE)</f>
        <v>10</v>
      </c>
      <c r="H202" s="26">
        <f>VLOOKUP(MYRANKS_P[[#This Row],[IDFANGRAPHS]],STEAMER_P[],COLUMN(STEAMER_P[GS]),FALSE)</f>
        <v>29</v>
      </c>
      <c r="I202" s="26">
        <f>VLOOKUP(MYRANKS_P[[#This Row],[IDFANGRAPHS]],STEAMER_P[],COLUMN(STEAMER_P[SV]),FALSE)</f>
        <v>0</v>
      </c>
      <c r="J202" s="26">
        <f>VLOOKUP(MYRANKS_P[[#This Row],[IDFANGRAPHS]],STEAMER_P[],COLUMN(STEAMER_P[IP]),FALSE)</f>
        <v>178</v>
      </c>
      <c r="K202" s="26">
        <f>VLOOKUP(MYRANKS_P[[#This Row],[IDFANGRAPHS]],STEAMER_P[],COLUMN(STEAMER_P[H]),FALSE)</f>
        <v>197</v>
      </c>
      <c r="L202" s="26">
        <f>VLOOKUP(MYRANKS_P[[#This Row],[IDFANGRAPHS]],STEAMER_P[],COLUMN(STEAMER_P[ER]),FALSE)</f>
        <v>96</v>
      </c>
      <c r="M202" s="26">
        <f>VLOOKUP(MYRANKS_P[[#This Row],[IDFANGRAPHS]],STEAMER_P[],COLUMN(STEAMER_P[HR]),FALSE)</f>
        <v>22</v>
      </c>
      <c r="N202" s="26">
        <f>VLOOKUP(MYRANKS_P[[#This Row],[IDFANGRAPHS]],STEAMER_P[],COLUMN(STEAMER_P[SO]),FALSE)</f>
        <v>92</v>
      </c>
      <c r="O202" s="26">
        <f>VLOOKUP(MYRANKS_P[[#This Row],[IDFANGRAPHS]],STEAMER_P[],COLUMN(STEAMER_P[BB]),FALSE)</f>
        <v>56</v>
      </c>
      <c r="P202" s="26">
        <f>VLOOKUP(MYRANKS_P[[#This Row],[IDFANGRAPHS]],STEAMER_P[],COLUMN(STEAMER_P[FIP]),FALSE)</f>
        <v>4.68</v>
      </c>
      <c r="Q202" s="29">
        <f>MYRANKS_P[[#This Row],[ER]]*9/MYRANKS_P[[#This Row],[IP]]</f>
        <v>4.8539325842696632</v>
      </c>
      <c r="R202" s="29">
        <f>(MYRANKS_P[[#This Row],[BB]]+MYRANKS_P[[#This Row],[H]])/MYRANKS_P[[#This Row],[IP]]</f>
        <v>1.4213483146067416</v>
      </c>
    </row>
    <row r="203" spans="1:18" x14ac:dyDescent="0.25">
      <c r="A203" s="20" t="s">
        <v>18413</v>
      </c>
      <c r="B203" s="23" t="str">
        <f>VLOOKUP(MYRANKS_P[[#This Row],[PLAYERID]],PLAYERIDMAP[],COLUMN(PLAYERIDMAP[LASTNAME]),FALSE)</f>
        <v>Hagadone</v>
      </c>
      <c r="C203" s="23" t="str">
        <f>VLOOKUP(MYRANKS_P[[#This Row],[PLAYERID]],PLAYERIDMAP[],COLUMN(PLAYERIDMAP[FIRSTNAME]),FALSE)</f>
        <v xml:space="preserve">Nick </v>
      </c>
      <c r="D203" s="23" t="str">
        <f>VLOOKUP(MYRANKS_P[[#This Row],[PLAYERID]],PLAYERIDMAP[],COLUMN(PLAYERIDMAP[TEAM]),FALSE)</f>
        <v>CLE</v>
      </c>
      <c r="E203" s="23" t="str">
        <f>VLOOKUP(MYRANKS_P[[#This Row],[PLAYERID]],PLAYERIDMAP[],COLUMN(PLAYERIDMAP[POS]),FALSE)</f>
        <v>P</v>
      </c>
      <c r="F203" s="23">
        <f>VLOOKUP(MYRANKS_P[[#This Row],[PLAYERID]],PLAYERIDMAP[],COLUMN(PLAYERIDMAP[IDFANGRAPHS]),FALSE)</f>
        <v>1351</v>
      </c>
      <c r="G203" s="26">
        <f>VLOOKUP(MYRANKS_P[[#This Row],[IDFANGRAPHS]],STEAMER_P[],COLUMN(STEAMER_P[W]),FALSE)</f>
        <v>2</v>
      </c>
      <c r="H203" s="26">
        <f>VLOOKUP(MYRANKS_P[[#This Row],[IDFANGRAPHS]],STEAMER_P[],COLUMN(STEAMER_P[GS]),FALSE)</f>
        <v>0</v>
      </c>
      <c r="I203" s="26">
        <f>VLOOKUP(MYRANKS_P[[#This Row],[IDFANGRAPHS]],STEAMER_P[],COLUMN(STEAMER_P[SV]),FALSE)</f>
        <v>0</v>
      </c>
      <c r="J203" s="26">
        <f>VLOOKUP(MYRANKS_P[[#This Row],[IDFANGRAPHS]],STEAMER_P[],COLUMN(STEAMER_P[IP]),FALSE)</f>
        <v>39</v>
      </c>
      <c r="K203" s="26">
        <f>VLOOKUP(MYRANKS_P[[#This Row],[IDFANGRAPHS]],STEAMER_P[],COLUMN(STEAMER_P[H]),FALSE)</f>
        <v>35</v>
      </c>
      <c r="L203" s="26">
        <f>VLOOKUP(MYRANKS_P[[#This Row],[IDFANGRAPHS]],STEAMER_P[],COLUMN(STEAMER_P[ER]),FALSE)</f>
        <v>17</v>
      </c>
      <c r="M203" s="26">
        <f>VLOOKUP(MYRANKS_P[[#This Row],[IDFANGRAPHS]],STEAMER_P[],COLUMN(STEAMER_P[HR]),FALSE)</f>
        <v>5</v>
      </c>
      <c r="N203" s="26">
        <f>VLOOKUP(MYRANKS_P[[#This Row],[IDFANGRAPHS]],STEAMER_P[],COLUMN(STEAMER_P[SO]),FALSE)</f>
        <v>37</v>
      </c>
      <c r="O203" s="26">
        <f>VLOOKUP(MYRANKS_P[[#This Row],[IDFANGRAPHS]],STEAMER_P[],COLUMN(STEAMER_P[BB]),FALSE)</f>
        <v>20</v>
      </c>
      <c r="P203" s="26">
        <f>VLOOKUP(MYRANKS_P[[#This Row],[IDFANGRAPHS]],STEAMER_P[],COLUMN(STEAMER_P[FIP]),FALSE)</f>
        <v>4.26</v>
      </c>
      <c r="Q203" s="29">
        <f>MYRANKS_P[[#This Row],[ER]]*9/MYRANKS_P[[#This Row],[IP]]</f>
        <v>3.9230769230769229</v>
      </c>
      <c r="R203" s="29">
        <f>(MYRANKS_P[[#This Row],[BB]]+MYRANKS_P[[#This Row],[H]])/MYRANKS_P[[#This Row],[IP]]</f>
        <v>1.4102564102564104</v>
      </c>
    </row>
    <row r="204" spans="1:18" x14ac:dyDescent="0.25">
      <c r="A204" s="21" t="s">
        <v>18425</v>
      </c>
      <c r="B204" s="23" t="str">
        <f>VLOOKUP(MYRANKS_P[[#This Row],[PLAYERID]],PLAYERIDMAP[],COLUMN(PLAYERIDMAP[LASTNAME]),FALSE)</f>
        <v>Halladay</v>
      </c>
      <c r="C204" s="23" t="str">
        <f>VLOOKUP(MYRANKS_P[[#This Row],[PLAYERID]],PLAYERIDMAP[],COLUMN(PLAYERIDMAP[FIRSTNAME]),FALSE)</f>
        <v xml:space="preserve">Roy </v>
      </c>
      <c r="D204" s="23" t="str">
        <f>VLOOKUP(MYRANKS_P[[#This Row],[PLAYERID]],PLAYERIDMAP[],COLUMN(PLAYERIDMAP[TEAM]),FALSE)</f>
        <v>PHI</v>
      </c>
      <c r="E204" s="23" t="str">
        <f>VLOOKUP(MYRANKS_P[[#This Row],[PLAYERID]],PLAYERIDMAP[],COLUMN(PLAYERIDMAP[POS]),FALSE)</f>
        <v>P</v>
      </c>
      <c r="F204" s="23">
        <f>VLOOKUP(MYRANKS_P[[#This Row],[PLAYERID]],PLAYERIDMAP[],COLUMN(PLAYERIDMAP[IDFANGRAPHS]),FALSE)</f>
        <v>1303</v>
      </c>
      <c r="G204" s="26">
        <f>VLOOKUP(MYRANKS_P[[#This Row],[IDFANGRAPHS]],STEAMER_P[],COLUMN(STEAMER_P[W]),FALSE)</f>
        <v>13</v>
      </c>
      <c r="H204" s="26">
        <f>VLOOKUP(MYRANKS_P[[#This Row],[IDFANGRAPHS]],STEAMER_P[],COLUMN(STEAMER_P[GS]),FALSE)</f>
        <v>28</v>
      </c>
      <c r="I204" s="26">
        <f>VLOOKUP(MYRANKS_P[[#This Row],[IDFANGRAPHS]],STEAMER_P[],COLUMN(STEAMER_P[SV]),FALSE)</f>
        <v>0</v>
      </c>
      <c r="J204" s="26">
        <f>VLOOKUP(MYRANKS_P[[#This Row],[IDFANGRAPHS]],STEAMER_P[],COLUMN(STEAMER_P[IP]),FALSE)</f>
        <v>189</v>
      </c>
      <c r="K204" s="26">
        <f>VLOOKUP(MYRANKS_P[[#This Row],[IDFANGRAPHS]],STEAMER_P[],COLUMN(STEAMER_P[H]),FALSE)</f>
        <v>186</v>
      </c>
      <c r="L204" s="26">
        <f>VLOOKUP(MYRANKS_P[[#This Row],[IDFANGRAPHS]],STEAMER_P[],COLUMN(STEAMER_P[ER]),FALSE)</f>
        <v>75</v>
      </c>
      <c r="M204" s="26">
        <f>VLOOKUP(MYRANKS_P[[#This Row],[IDFANGRAPHS]],STEAMER_P[],COLUMN(STEAMER_P[HR]),FALSE)</f>
        <v>18</v>
      </c>
      <c r="N204" s="26">
        <f>VLOOKUP(MYRANKS_P[[#This Row],[IDFANGRAPHS]],STEAMER_P[],COLUMN(STEAMER_P[SO]),FALSE)</f>
        <v>149</v>
      </c>
      <c r="O204" s="26">
        <f>VLOOKUP(MYRANKS_P[[#This Row],[IDFANGRAPHS]],STEAMER_P[],COLUMN(STEAMER_P[BB]),FALSE)</f>
        <v>40</v>
      </c>
      <c r="P204" s="26">
        <f>VLOOKUP(MYRANKS_P[[#This Row],[IDFANGRAPHS]],STEAMER_P[],COLUMN(STEAMER_P[FIP]),FALSE)</f>
        <v>3.39</v>
      </c>
      <c r="Q204" s="29">
        <f>MYRANKS_P[[#This Row],[ER]]*9/MYRANKS_P[[#This Row],[IP]]</f>
        <v>3.5714285714285716</v>
      </c>
      <c r="R204" s="29">
        <f>(MYRANKS_P[[#This Row],[BB]]+MYRANKS_P[[#This Row],[H]])/MYRANKS_P[[#This Row],[IP]]</f>
        <v>1.1957671957671958</v>
      </c>
    </row>
    <row r="205" spans="1:18" x14ac:dyDescent="0.25">
      <c r="A205" s="20" t="s">
        <v>18429</v>
      </c>
      <c r="B205" s="23" t="str">
        <f>VLOOKUP(MYRANKS_P[[#This Row],[PLAYERID]],PLAYERIDMAP[],COLUMN(PLAYERIDMAP[LASTNAME]),FALSE)</f>
        <v>Hamels</v>
      </c>
      <c r="C205" s="23" t="str">
        <f>VLOOKUP(MYRANKS_P[[#This Row],[PLAYERID]],PLAYERIDMAP[],COLUMN(PLAYERIDMAP[FIRSTNAME]),FALSE)</f>
        <v xml:space="preserve">Cole </v>
      </c>
      <c r="D205" s="23" t="str">
        <f>VLOOKUP(MYRANKS_P[[#This Row],[PLAYERID]],PLAYERIDMAP[],COLUMN(PLAYERIDMAP[TEAM]),FALSE)</f>
        <v>PHI</v>
      </c>
      <c r="E205" s="23" t="str">
        <f>VLOOKUP(MYRANKS_P[[#This Row],[PLAYERID]],PLAYERIDMAP[],COLUMN(PLAYERIDMAP[POS]),FALSE)</f>
        <v>P</v>
      </c>
      <c r="F205" s="23">
        <f>VLOOKUP(MYRANKS_P[[#This Row],[PLAYERID]],PLAYERIDMAP[],COLUMN(PLAYERIDMAP[IDFANGRAPHS]),FALSE)</f>
        <v>4972</v>
      </c>
      <c r="G205" s="26">
        <f>VLOOKUP(MYRANKS_P[[#This Row],[IDFANGRAPHS]],STEAMER_P[],COLUMN(STEAMER_P[W]),FALSE)</f>
        <v>15</v>
      </c>
      <c r="H205" s="26">
        <f>VLOOKUP(MYRANKS_P[[#This Row],[IDFANGRAPHS]],STEAMER_P[],COLUMN(STEAMER_P[GS]),FALSE)</f>
        <v>31</v>
      </c>
      <c r="I205" s="26">
        <f>VLOOKUP(MYRANKS_P[[#This Row],[IDFANGRAPHS]],STEAMER_P[],COLUMN(STEAMER_P[SV]),FALSE)</f>
        <v>0</v>
      </c>
      <c r="J205" s="26">
        <f>VLOOKUP(MYRANKS_P[[#This Row],[IDFANGRAPHS]],STEAMER_P[],COLUMN(STEAMER_P[IP]),FALSE)</f>
        <v>211</v>
      </c>
      <c r="K205" s="26">
        <f>VLOOKUP(MYRANKS_P[[#This Row],[IDFANGRAPHS]],STEAMER_P[],COLUMN(STEAMER_P[H]),FALSE)</f>
        <v>196</v>
      </c>
      <c r="L205" s="26">
        <f>VLOOKUP(MYRANKS_P[[#This Row],[IDFANGRAPHS]],STEAMER_P[],COLUMN(STEAMER_P[ER]),FALSE)</f>
        <v>81</v>
      </c>
      <c r="M205" s="26">
        <f>VLOOKUP(MYRANKS_P[[#This Row],[IDFANGRAPHS]],STEAMER_P[],COLUMN(STEAMER_P[HR]),FALSE)</f>
        <v>21</v>
      </c>
      <c r="N205" s="26">
        <f>VLOOKUP(MYRANKS_P[[#This Row],[IDFANGRAPHS]],STEAMER_P[],COLUMN(STEAMER_P[SO]),FALSE)</f>
        <v>195</v>
      </c>
      <c r="O205" s="26">
        <f>VLOOKUP(MYRANKS_P[[#This Row],[IDFANGRAPHS]],STEAMER_P[],COLUMN(STEAMER_P[BB]),FALSE)</f>
        <v>55</v>
      </c>
      <c r="P205" s="26">
        <f>VLOOKUP(MYRANKS_P[[#This Row],[IDFANGRAPHS]],STEAMER_P[],COLUMN(STEAMER_P[FIP]),FALSE)</f>
        <v>3.33</v>
      </c>
      <c r="Q205" s="29">
        <f>MYRANKS_P[[#This Row],[ER]]*9/MYRANKS_P[[#This Row],[IP]]</f>
        <v>3.4549763033175354</v>
      </c>
      <c r="R205" s="29">
        <f>(MYRANKS_P[[#This Row],[BB]]+MYRANKS_P[[#This Row],[H]])/MYRANKS_P[[#This Row],[IP]]</f>
        <v>1.1895734597156398</v>
      </c>
    </row>
    <row r="206" spans="1:18" x14ac:dyDescent="0.25">
      <c r="A206" s="21" t="s">
        <v>18439</v>
      </c>
      <c r="B206" s="23" t="str">
        <f>VLOOKUP(MYRANKS_P[[#This Row],[PLAYERID]],PLAYERIDMAP[],COLUMN(PLAYERIDMAP[LASTNAME]),FALSE)</f>
        <v>Hammel</v>
      </c>
      <c r="C206" s="23" t="str">
        <f>VLOOKUP(MYRANKS_P[[#This Row],[PLAYERID]],PLAYERIDMAP[],COLUMN(PLAYERIDMAP[FIRSTNAME]),FALSE)</f>
        <v xml:space="preserve">Jason </v>
      </c>
      <c r="D206" s="23" t="str">
        <f>VLOOKUP(MYRANKS_P[[#This Row],[PLAYERID]],PLAYERIDMAP[],COLUMN(PLAYERIDMAP[TEAM]),FALSE)</f>
        <v>BAL</v>
      </c>
      <c r="E206" s="23" t="str">
        <f>VLOOKUP(MYRANKS_P[[#This Row],[PLAYERID]],PLAYERIDMAP[],COLUMN(PLAYERIDMAP[POS]),FALSE)</f>
        <v>P</v>
      </c>
      <c r="F206" s="23">
        <f>VLOOKUP(MYRANKS_P[[#This Row],[PLAYERID]],PLAYERIDMAP[],COLUMN(PLAYERIDMAP[IDFANGRAPHS]),FALSE)</f>
        <v>4538</v>
      </c>
      <c r="G206" s="26">
        <f>VLOOKUP(MYRANKS_P[[#This Row],[IDFANGRAPHS]],STEAMER_P[],COLUMN(STEAMER_P[W]),FALSE)</f>
        <v>9</v>
      </c>
      <c r="H206" s="26">
        <f>VLOOKUP(MYRANKS_P[[#This Row],[IDFANGRAPHS]],STEAMER_P[],COLUMN(STEAMER_P[GS]),FALSE)</f>
        <v>24</v>
      </c>
      <c r="I206" s="26">
        <f>VLOOKUP(MYRANKS_P[[#This Row],[IDFANGRAPHS]],STEAMER_P[],COLUMN(STEAMER_P[SV]),FALSE)</f>
        <v>0</v>
      </c>
      <c r="J206" s="26">
        <f>VLOOKUP(MYRANKS_P[[#This Row],[IDFANGRAPHS]],STEAMER_P[],COLUMN(STEAMER_P[IP]),FALSE)</f>
        <v>146</v>
      </c>
      <c r="K206" s="26">
        <f>VLOOKUP(MYRANKS_P[[#This Row],[IDFANGRAPHS]],STEAMER_P[],COLUMN(STEAMER_P[H]),FALSE)</f>
        <v>147</v>
      </c>
      <c r="L206" s="26">
        <f>VLOOKUP(MYRANKS_P[[#This Row],[IDFANGRAPHS]],STEAMER_P[],COLUMN(STEAMER_P[ER]),FALSE)</f>
        <v>71</v>
      </c>
      <c r="M206" s="26">
        <f>VLOOKUP(MYRANKS_P[[#This Row],[IDFANGRAPHS]],STEAMER_P[],COLUMN(STEAMER_P[HR]),FALSE)</f>
        <v>16</v>
      </c>
      <c r="N206" s="26">
        <f>VLOOKUP(MYRANKS_P[[#This Row],[IDFANGRAPHS]],STEAMER_P[],COLUMN(STEAMER_P[SO]),FALSE)</f>
        <v>105</v>
      </c>
      <c r="O206" s="26">
        <f>VLOOKUP(MYRANKS_P[[#This Row],[IDFANGRAPHS]],STEAMER_P[],COLUMN(STEAMER_P[BB]),FALSE)</f>
        <v>51</v>
      </c>
      <c r="P206" s="26">
        <f>VLOOKUP(MYRANKS_P[[#This Row],[IDFANGRAPHS]],STEAMER_P[],COLUMN(STEAMER_P[FIP]),FALSE)</f>
        <v>4.1900000000000004</v>
      </c>
      <c r="Q206" s="29">
        <f>MYRANKS_P[[#This Row],[ER]]*9/MYRANKS_P[[#This Row],[IP]]</f>
        <v>4.3767123287671232</v>
      </c>
      <c r="R206" s="29">
        <f>(MYRANKS_P[[#This Row],[BB]]+MYRANKS_P[[#This Row],[H]])/MYRANKS_P[[#This Row],[IP]]</f>
        <v>1.3561643835616439</v>
      </c>
    </row>
    <row r="207" spans="1:18" x14ac:dyDescent="0.25">
      <c r="A207" s="20" t="s">
        <v>18443</v>
      </c>
      <c r="B207" s="23" t="str">
        <f>VLOOKUP(MYRANKS_P[[#This Row],[PLAYERID]],PLAYERIDMAP[],COLUMN(PLAYERIDMAP[LASTNAME]),FALSE)</f>
        <v>Hand</v>
      </c>
      <c r="C207" s="23" t="str">
        <f>VLOOKUP(MYRANKS_P[[#This Row],[PLAYERID]],PLAYERIDMAP[],COLUMN(PLAYERIDMAP[FIRSTNAME]),FALSE)</f>
        <v xml:space="preserve">Brad </v>
      </c>
      <c r="D207" s="23" t="str">
        <f>VLOOKUP(MYRANKS_P[[#This Row],[PLAYERID]],PLAYERIDMAP[],COLUMN(PLAYERIDMAP[TEAM]),FALSE)</f>
        <v>MIA</v>
      </c>
      <c r="E207" s="23" t="str">
        <f>VLOOKUP(MYRANKS_P[[#This Row],[PLAYERID]],PLAYERIDMAP[],COLUMN(PLAYERIDMAP[POS]),FALSE)</f>
        <v>P</v>
      </c>
      <c r="F207" s="23">
        <f>VLOOKUP(MYRANKS_P[[#This Row],[PLAYERID]],PLAYERIDMAP[],COLUMN(PLAYERIDMAP[IDFANGRAPHS]),FALSE)</f>
        <v>9111</v>
      </c>
      <c r="G207" s="26">
        <f>VLOOKUP(MYRANKS_P[[#This Row],[IDFANGRAPHS]],STEAMER_P[],COLUMN(STEAMER_P[W]),FALSE)</f>
        <v>2</v>
      </c>
      <c r="H207" s="26">
        <f>VLOOKUP(MYRANKS_P[[#This Row],[IDFANGRAPHS]],STEAMER_P[],COLUMN(STEAMER_P[GS]),FALSE)</f>
        <v>8</v>
      </c>
      <c r="I207" s="26">
        <f>VLOOKUP(MYRANKS_P[[#This Row],[IDFANGRAPHS]],STEAMER_P[],COLUMN(STEAMER_P[SV]),FALSE)</f>
        <v>0</v>
      </c>
      <c r="J207" s="26">
        <f>VLOOKUP(MYRANKS_P[[#This Row],[IDFANGRAPHS]],STEAMER_P[],COLUMN(STEAMER_P[IP]),FALSE)</f>
        <v>50</v>
      </c>
      <c r="K207" s="26">
        <f>VLOOKUP(MYRANKS_P[[#This Row],[IDFANGRAPHS]],STEAMER_P[],COLUMN(STEAMER_P[H]),FALSE)</f>
        <v>50</v>
      </c>
      <c r="L207" s="26">
        <f>VLOOKUP(MYRANKS_P[[#This Row],[IDFANGRAPHS]],STEAMER_P[],COLUMN(STEAMER_P[ER]),FALSE)</f>
        <v>28</v>
      </c>
      <c r="M207" s="26">
        <f>VLOOKUP(MYRANKS_P[[#This Row],[IDFANGRAPHS]],STEAMER_P[],COLUMN(STEAMER_P[HR]),FALSE)</f>
        <v>6</v>
      </c>
      <c r="N207" s="26">
        <f>VLOOKUP(MYRANKS_P[[#This Row],[IDFANGRAPHS]],STEAMER_P[],COLUMN(STEAMER_P[SO]),FALSE)</f>
        <v>36</v>
      </c>
      <c r="O207" s="26">
        <f>VLOOKUP(MYRANKS_P[[#This Row],[IDFANGRAPHS]],STEAMER_P[],COLUMN(STEAMER_P[BB]),FALSE)</f>
        <v>29</v>
      </c>
      <c r="P207" s="26">
        <f>VLOOKUP(MYRANKS_P[[#This Row],[IDFANGRAPHS]],STEAMER_P[],COLUMN(STEAMER_P[FIP]),FALSE)</f>
        <v>5.05</v>
      </c>
      <c r="Q207" s="29">
        <f>MYRANKS_P[[#This Row],[ER]]*9/MYRANKS_P[[#This Row],[IP]]</f>
        <v>5.04</v>
      </c>
      <c r="R207" s="29">
        <f>(MYRANKS_P[[#This Row],[BB]]+MYRANKS_P[[#This Row],[H]])/MYRANKS_P[[#This Row],[IP]]</f>
        <v>1.58</v>
      </c>
    </row>
    <row r="208" spans="1:18" x14ac:dyDescent="0.25">
      <c r="A208" s="21" t="s">
        <v>18455</v>
      </c>
      <c r="B208" s="23" t="str">
        <f>VLOOKUP(MYRANKS_P[[#This Row],[PLAYERID]],PLAYERIDMAP[],COLUMN(PLAYERIDMAP[LASTNAME]),FALSE)</f>
        <v>Hanrahan</v>
      </c>
      <c r="C208" s="23" t="str">
        <f>VLOOKUP(MYRANKS_P[[#This Row],[PLAYERID]],PLAYERIDMAP[],COLUMN(PLAYERIDMAP[FIRSTNAME]),FALSE)</f>
        <v xml:space="preserve">Joel </v>
      </c>
      <c r="D208" s="23" t="str">
        <f>VLOOKUP(MYRANKS_P[[#This Row],[PLAYERID]],PLAYERIDMAP[],COLUMN(PLAYERIDMAP[TEAM]),FALSE)</f>
        <v>BOS</v>
      </c>
      <c r="E208" s="23" t="str">
        <f>VLOOKUP(MYRANKS_P[[#This Row],[PLAYERID]],PLAYERIDMAP[],COLUMN(PLAYERIDMAP[POS]),FALSE)</f>
        <v>P</v>
      </c>
      <c r="F208" s="23">
        <f>VLOOKUP(MYRANKS_P[[#This Row],[PLAYERID]],PLAYERIDMAP[],COLUMN(PLAYERIDMAP[IDFANGRAPHS]),FALSE)</f>
        <v>2186</v>
      </c>
      <c r="G208" s="26">
        <f>VLOOKUP(MYRANKS_P[[#This Row],[IDFANGRAPHS]],STEAMER_P[],COLUMN(STEAMER_P[W]),FALSE)</f>
        <v>3</v>
      </c>
      <c r="H208" s="26">
        <f>VLOOKUP(MYRANKS_P[[#This Row],[IDFANGRAPHS]],STEAMER_P[],COLUMN(STEAMER_P[GS]),FALSE)</f>
        <v>0</v>
      </c>
      <c r="I208" s="26">
        <f>VLOOKUP(MYRANKS_P[[#This Row],[IDFANGRAPHS]],STEAMER_P[],COLUMN(STEAMER_P[SV]),FALSE)</f>
        <v>32</v>
      </c>
      <c r="J208" s="26">
        <f>VLOOKUP(MYRANKS_P[[#This Row],[IDFANGRAPHS]],STEAMER_P[],COLUMN(STEAMER_P[IP]),FALSE)</f>
        <v>49</v>
      </c>
      <c r="K208" s="26">
        <f>VLOOKUP(MYRANKS_P[[#This Row],[IDFANGRAPHS]],STEAMER_P[],COLUMN(STEAMER_P[H]),FALSE)</f>
        <v>44</v>
      </c>
      <c r="L208" s="26">
        <f>VLOOKUP(MYRANKS_P[[#This Row],[IDFANGRAPHS]],STEAMER_P[],COLUMN(STEAMER_P[ER]),FALSE)</f>
        <v>19</v>
      </c>
      <c r="M208" s="26">
        <f>VLOOKUP(MYRANKS_P[[#This Row],[IDFANGRAPHS]],STEAMER_P[],COLUMN(STEAMER_P[HR]),FALSE)</f>
        <v>5</v>
      </c>
      <c r="N208" s="26">
        <f>VLOOKUP(MYRANKS_P[[#This Row],[IDFANGRAPHS]],STEAMER_P[],COLUMN(STEAMER_P[SO]),FALSE)</f>
        <v>49</v>
      </c>
      <c r="O208" s="26">
        <f>VLOOKUP(MYRANKS_P[[#This Row],[IDFANGRAPHS]],STEAMER_P[],COLUMN(STEAMER_P[BB]),FALSE)</f>
        <v>22</v>
      </c>
      <c r="P208" s="26">
        <f>VLOOKUP(MYRANKS_P[[#This Row],[IDFANGRAPHS]],STEAMER_P[],COLUMN(STEAMER_P[FIP]),FALSE)</f>
        <v>3.75</v>
      </c>
      <c r="Q208" s="29">
        <f>MYRANKS_P[[#This Row],[ER]]*9/MYRANKS_P[[#This Row],[IP]]</f>
        <v>3.489795918367347</v>
      </c>
      <c r="R208" s="29">
        <f>(MYRANKS_P[[#This Row],[BB]]+MYRANKS_P[[#This Row],[H]])/MYRANKS_P[[#This Row],[IP]]</f>
        <v>1.346938775510204</v>
      </c>
    </row>
    <row r="209" spans="1:18" x14ac:dyDescent="0.25">
      <c r="A209" s="20" t="s">
        <v>18459</v>
      </c>
      <c r="B209" s="23" t="str">
        <f>VLOOKUP(MYRANKS_P[[#This Row],[PLAYERID]],PLAYERIDMAP[],COLUMN(PLAYERIDMAP[LASTNAME]),FALSE)</f>
        <v>Hanson</v>
      </c>
      <c r="C209" s="23" t="str">
        <f>VLOOKUP(MYRANKS_P[[#This Row],[PLAYERID]],PLAYERIDMAP[],COLUMN(PLAYERIDMAP[FIRSTNAME]),FALSE)</f>
        <v xml:space="preserve">Tommy </v>
      </c>
      <c r="D209" s="23" t="str">
        <f>VLOOKUP(MYRANKS_P[[#This Row],[PLAYERID]],PLAYERIDMAP[],COLUMN(PLAYERIDMAP[TEAM]),FALSE)</f>
        <v>LAA</v>
      </c>
      <c r="E209" s="23" t="str">
        <f>VLOOKUP(MYRANKS_P[[#This Row],[PLAYERID]],PLAYERIDMAP[],COLUMN(PLAYERIDMAP[POS]),FALSE)</f>
        <v>P</v>
      </c>
      <c r="F209" s="23">
        <f>VLOOKUP(MYRANKS_P[[#This Row],[PLAYERID]],PLAYERIDMAP[],COLUMN(PLAYERIDMAP[IDFANGRAPHS]),FALSE)</f>
        <v>9129</v>
      </c>
      <c r="G209" s="26">
        <f>VLOOKUP(MYRANKS_P[[#This Row],[IDFANGRAPHS]],STEAMER_P[],COLUMN(STEAMER_P[W]),FALSE)</f>
        <v>9</v>
      </c>
      <c r="H209" s="26">
        <f>VLOOKUP(MYRANKS_P[[#This Row],[IDFANGRAPHS]],STEAMER_P[],COLUMN(STEAMER_P[GS]),FALSE)</f>
        <v>24</v>
      </c>
      <c r="I209" s="26">
        <f>VLOOKUP(MYRANKS_P[[#This Row],[IDFANGRAPHS]],STEAMER_P[],COLUMN(STEAMER_P[SV]),FALSE)</f>
        <v>0</v>
      </c>
      <c r="J209" s="26">
        <f>VLOOKUP(MYRANKS_P[[#This Row],[IDFANGRAPHS]],STEAMER_P[],COLUMN(STEAMER_P[IP]),FALSE)</f>
        <v>142</v>
      </c>
      <c r="K209" s="26">
        <f>VLOOKUP(MYRANKS_P[[#This Row],[IDFANGRAPHS]],STEAMER_P[],COLUMN(STEAMER_P[H]),FALSE)</f>
        <v>138</v>
      </c>
      <c r="L209" s="26">
        <f>VLOOKUP(MYRANKS_P[[#This Row],[IDFANGRAPHS]],STEAMER_P[],COLUMN(STEAMER_P[ER]),FALSE)</f>
        <v>66</v>
      </c>
      <c r="M209" s="26">
        <f>VLOOKUP(MYRANKS_P[[#This Row],[IDFANGRAPHS]],STEAMER_P[],COLUMN(STEAMER_P[HR]),FALSE)</f>
        <v>18</v>
      </c>
      <c r="N209" s="26">
        <f>VLOOKUP(MYRANKS_P[[#This Row],[IDFANGRAPHS]],STEAMER_P[],COLUMN(STEAMER_P[SO]),FALSE)</f>
        <v>114</v>
      </c>
      <c r="O209" s="26">
        <f>VLOOKUP(MYRANKS_P[[#This Row],[IDFANGRAPHS]],STEAMER_P[],COLUMN(STEAMER_P[BB]),FALSE)</f>
        <v>52</v>
      </c>
      <c r="P209" s="26">
        <f>VLOOKUP(MYRANKS_P[[#This Row],[IDFANGRAPHS]],STEAMER_P[],COLUMN(STEAMER_P[FIP]),FALSE)</f>
        <v>4.3</v>
      </c>
      <c r="Q209" s="29">
        <f>MYRANKS_P[[#This Row],[ER]]*9/MYRANKS_P[[#This Row],[IP]]</f>
        <v>4.183098591549296</v>
      </c>
      <c r="R209" s="29">
        <f>(MYRANKS_P[[#This Row],[BB]]+MYRANKS_P[[#This Row],[H]])/MYRANKS_P[[#This Row],[IP]]</f>
        <v>1.3380281690140845</v>
      </c>
    </row>
    <row r="210" spans="1:18" x14ac:dyDescent="0.25">
      <c r="A210" s="21" t="s">
        <v>18463</v>
      </c>
      <c r="B210" s="23" t="str">
        <f>VLOOKUP(MYRANKS_P[[#This Row],[PLAYERID]],PLAYERIDMAP[],COLUMN(PLAYERIDMAP[LASTNAME]),FALSE)</f>
        <v>Happ</v>
      </c>
      <c r="C210" s="23" t="str">
        <f>VLOOKUP(MYRANKS_P[[#This Row],[PLAYERID]],PLAYERIDMAP[],COLUMN(PLAYERIDMAP[FIRSTNAME]),FALSE)</f>
        <v xml:space="preserve">J.A. </v>
      </c>
      <c r="D210" s="23" t="str">
        <f>VLOOKUP(MYRANKS_P[[#This Row],[PLAYERID]],PLAYERIDMAP[],COLUMN(PLAYERIDMAP[TEAM]),FALSE)</f>
        <v>TOR</v>
      </c>
      <c r="E210" s="23" t="str">
        <f>VLOOKUP(MYRANKS_P[[#This Row],[PLAYERID]],PLAYERIDMAP[],COLUMN(PLAYERIDMAP[POS]),FALSE)</f>
        <v>P</v>
      </c>
      <c r="F210" s="23">
        <f>VLOOKUP(MYRANKS_P[[#This Row],[PLAYERID]],PLAYERIDMAP[],COLUMN(PLAYERIDMAP[IDFANGRAPHS]),FALSE)</f>
        <v>7410</v>
      </c>
      <c r="G210" s="26">
        <f>VLOOKUP(MYRANKS_P[[#This Row],[IDFANGRAPHS]],STEAMER_P[],COLUMN(STEAMER_P[W]),FALSE)</f>
        <v>5</v>
      </c>
      <c r="H210" s="26">
        <f>VLOOKUP(MYRANKS_P[[#This Row],[IDFANGRAPHS]],STEAMER_P[],COLUMN(STEAMER_P[GS]),FALSE)</f>
        <v>11</v>
      </c>
      <c r="I210" s="26">
        <f>VLOOKUP(MYRANKS_P[[#This Row],[IDFANGRAPHS]],STEAMER_P[],COLUMN(STEAMER_P[SV]),FALSE)</f>
        <v>0</v>
      </c>
      <c r="J210" s="26">
        <f>VLOOKUP(MYRANKS_P[[#This Row],[IDFANGRAPHS]],STEAMER_P[],COLUMN(STEAMER_P[IP]),FALSE)</f>
        <v>97</v>
      </c>
      <c r="K210" s="26">
        <f>VLOOKUP(MYRANKS_P[[#This Row],[IDFANGRAPHS]],STEAMER_P[],COLUMN(STEAMER_P[H]),FALSE)</f>
        <v>94</v>
      </c>
      <c r="L210" s="26">
        <f>VLOOKUP(MYRANKS_P[[#This Row],[IDFANGRAPHS]],STEAMER_P[],COLUMN(STEAMER_P[ER]),FALSE)</f>
        <v>46</v>
      </c>
      <c r="M210" s="26">
        <f>VLOOKUP(MYRANKS_P[[#This Row],[IDFANGRAPHS]],STEAMER_P[],COLUMN(STEAMER_P[HR]),FALSE)</f>
        <v>12</v>
      </c>
      <c r="N210" s="26">
        <f>VLOOKUP(MYRANKS_P[[#This Row],[IDFANGRAPHS]],STEAMER_P[],COLUMN(STEAMER_P[SO]),FALSE)</f>
        <v>80</v>
      </c>
      <c r="O210" s="26">
        <f>VLOOKUP(MYRANKS_P[[#This Row],[IDFANGRAPHS]],STEAMER_P[],COLUMN(STEAMER_P[BB]),FALSE)</f>
        <v>42</v>
      </c>
      <c r="P210" s="26">
        <f>VLOOKUP(MYRANKS_P[[#This Row],[IDFANGRAPHS]],STEAMER_P[],COLUMN(STEAMER_P[FIP]),FALSE)</f>
        <v>4.41</v>
      </c>
      <c r="Q210" s="29">
        <f>MYRANKS_P[[#This Row],[ER]]*9/MYRANKS_P[[#This Row],[IP]]</f>
        <v>4.268041237113402</v>
      </c>
      <c r="R210" s="29">
        <f>(MYRANKS_P[[#This Row],[BB]]+MYRANKS_P[[#This Row],[H]])/MYRANKS_P[[#This Row],[IP]]</f>
        <v>1.402061855670103</v>
      </c>
    </row>
    <row r="211" spans="1:18" x14ac:dyDescent="0.25">
      <c r="A211" s="20" t="s">
        <v>18467</v>
      </c>
      <c r="B211" s="23" t="str">
        <f>VLOOKUP(MYRANKS_P[[#This Row],[PLAYERID]],PLAYERIDMAP[],COLUMN(PLAYERIDMAP[LASTNAME]),FALSE)</f>
        <v>Harang</v>
      </c>
      <c r="C211" s="23" t="str">
        <f>VLOOKUP(MYRANKS_P[[#This Row],[PLAYERID]],PLAYERIDMAP[],COLUMN(PLAYERIDMAP[FIRSTNAME]),FALSE)</f>
        <v xml:space="preserve">Aaron </v>
      </c>
      <c r="D211" s="23" t="str">
        <f>VLOOKUP(MYRANKS_P[[#This Row],[PLAYERID]],PLAYERIDMAP[],COLUMN(PLAYERIDMAP[TEAM]),FALSE)</f>
        <v>LAD</v>
      </c>
      <c r="E211" s="23" t="str">
        <f>VLOOKUP(MYRANKS_P[[#This Row],[PLAYERID]],PLAYERIDMAP[],COLUMN(PLAYERIDMAP[POS]),FALSE)</f>
        <v>P</v>
      </c>
      <c r="F211" s="23">
        <f>VLOOKUP(MYRANKS_P[[#This Row],[PLAYERID]],PLAYERIDMAP[],COLUMN(PLAYERIDMAP[IDFANGRAPHS]),FALSE)</f>
        <v>1451</v>
      </c>
      <c r="G211" s="26">
        <f>VLOOKUP(MYRANKS_P[[#This Row],[IDFANGRAPHS]],STEAMER_P[],COLUMN(STEAMER_P[W]),FALSE)</f>
        <v>7</v>
      </c>
      <c r="H211" s="26">
        <f>VLOOKUP(MYRANKS_P[[#This Row],[IDFANGRAPHS]],STEAMER_P[],COLUMN(STEAMER_P[GS]),FALSE)</f>
        <v>18</v>
      </c>
      <c r="I211" s="26">
        <f>VLOOKUP(MYRANKS_P[[#This Row],[IDFANGRAPHS]],STEAMER_P[],COLUMN(STEAMER_P[SV]),FALSE)</f>
        <v>0</v>
      </c>
      <c r="J211" s="26">
        <f>VLOOKUP(MYRANKS_P[[#This Row],[IDFANGRAPHS]],STEAMER_P[],COLUMN(STEAMER_P[IP]),FALSE)</f>
        <v>127</v>
      </c>
      <c r="K211" s="26">
        <f>VLOOKUP(MYRANKS_P[[#This Row],[IDFANGRAPHS]],STEAMER_P[],COLUMN(STEAMER_P[H]),FALSE)</f>
        <v>129</v>
      </c>
      <c r="L211" s="26">
        <f>VLOOKUP(MYRANKS_P[[#This Row],[IDFANGRAPHS]],STEAMER_P[],COLUMN(STEAMER_P[ER]),FALSE)</f>
        <v>65</v>
      </c>
      <c r="M211" s="26">
        <f>VLOOKUP(MYRANKS_P[[#This Row],[IDFANGRAPHS]],STEAMER_P[],COLUMN(STEAMER_P[HR]),FALSE)</f>
        <v>16</v>
      </c>
      <c r="N211" s="26">
        <f>VLOOKUP(MYRANKS_P[[#This Row],[IDFANGRAPHS]],STEAMER_P[],COLUMN(STEAMER_P[SO]),FALSE)</f>
        <v>87</v>
      </c>
      <c r="O211" s="26">
        <f>VLOOKUP(MYRANKS_P[[#This Row],[IDFANGRAPHS]],STEAMER_P[],COLUMN(STEAMER_P[BB]),FALSE)</f>
        <v>52</v>
      </c>
      <c r="P211" s="26">
        <f>VLOOKUP(MYRANKS_P[[#This Row],[IDFANGRAPHS]],STEAMER_P[],COLUMN(STEAMER_P[FIP]),FALSE)</f>
        <v>4.58</v>
      </c>
      <c r="Q211" s="29">
        <f>MYRANKS_P[[#This Row],[ER]]*9/MYRANKS_P[[#This Row],[IP]]</f>
        <v>4.606299212598425</v>
      </c>
      <c r="R211" s="29">
        <f>(MYRANKS_P[[#This Row],[BB]]+MYRANKS_P[[#This Row],[H]])/MYRANKS_P[[#This Row],[IP]]</f>
        <v>1.4251968503937007</v>
      </c>
    </row>
    <row r="212" spans="1:18" x14ac:dyDescent="0.25">
      <c r="A212" s="21" t="s">
        <v>18475</v>
      </c>
      <c r="B212" s="23" t="str">
        <f>VLOOKUP(MYRANKS_P[[#This Row],[PLAYERID]],PLAYERIDMAP[],COLUMN(PLAYERIDMAP[LASTNAME]),FALSE)</f>
        <v>Haren</v>
      </c>
      <c r="C212" s="23" t="str">
        <f>VLOOKUP(MYRANKS_P[[#This Row],[PLAYERID]],PLAYERIDMAP[],COLUMN(PLAYERIDMAP[FIRSTNAME]),FALSE)</f>
        <v xml:space="preserve">Dan </v>
      </c>
      <c r="D212" s="23" t="str">
        <f>VLOOKUP(MYRANKS_P[[#This Row],[PLAYERID]],PLAYERIDMAP[],COLUMN(PLAYERIDMAP[TEAM]),FALSE)</f>
        <v>WAS</v>
      </c>
      <c r="E212" s="23" t="str">
        <f>VLOOKUP(MYRANKS_P[[#This Row],[PLAYERID]],PLAYERIDMAP[],COLUMN(PLAYERIDMAP[POS]),FALSE)</f>
        <v>P</v>
      </c>
      <c r="F212" s="23">
        <f>VLOOKUP(MYRANKS_P[[#This Row],[PLAYERID]],PLAYERIDMAP[],COLUMN(PLAYERIDMAP[IDFANGRAPHS]),FALSE)</f>
        <v>1757</v>
      </c>
      <c r="G212" s="26">
        <f>VLOOKUP(MYRANKS_P[[#This Row],[IDFANGRAPHS]],STEAMER_P[],COLUMN(STEAMER_P[W]),FALSE)</f>
        <v>10</v>
      </c>
      <c r="H212" s="26">
        <f>VLOOKUP(MYRANKS_P[[#This Row],[IDFANGRAPHS]],STEAMER_P[],COLUMN(STEAMER_P[GS]),FALSE)</f>
        <v>24</v>
      </c>
      <c r="I212" s="26">
        <f>VLOOKUP(MYRANKS_P[[#This Row],[IDFANGRAPHS]],STEAMER_P[],COLUMN(STEAMER_P[SV]),FALSE)</f>
        <v>0</v>
      </c>
      <c r="J212" s="26">
        <f>VLOOKUP(MYRANKS_P[[#This Row],[IDFANGRAPHS]],STEAMER_P[],COLUMN(STEAMER_P[IP]),FALSE)</f>
        <v>149</v>
      </c>
      <c r="K212" s="26">
        <f>VLOOKUP(MYRANKS_P[[#This Row],[IDFANGRAPHS]],STEAMER_P[],COLUMN(STEAMER_P[H]),FALSE)</f>
        <v>147</v>
      </c>
      <c r="L212" s="26">
        <f>VLOOKUP(MYRANKS_P[[#This Row],[IDFANGRAPHS]],STEAMER_P[],COLUMN(STEAMER_P[ER]),FALSE)</f>
        <v>60</v>
      </c>
      <c r="M212" s="26">
        <f>VLOOKUP(MYRANKS_P[[#This Row],[IDFANGRAPHS]],STEAMER_P[],COLUMN(STEAMER_P[HR]),FALSE)</f>
        <v>16</v>
      </c>
      <c r="N212" s="26">
        <f>VLOOKUP(MYRANKS_P[[#This Row],[IDFANGRAPHS]],STEAMER_P[],COLUMN(STEAMER_P[SO]),FALSE)</f>
        <v>115</v>
      </c>
      <c r="O212" s="26">
        <f>VLOOKUP(MYRANKS_P[[#This Row],[IDFANGRAPHS]],STEAMER_P[],COLUMN(STEAMER_P[BB]),FALSE)</f>
        <v>29</v>
      </c>
      <c r="P212" s="26">
        <f>VLOOKUP(MYRANKS_P[[#This Row],[IDFANGRAPHS]],STEAMER_P[],COLUMN(STEAMER_P[FIP]),FALSE)</f>
        <v>3.51</v>
      </c>
      <c r="Q212" s="29">
        <f>MYRANKS_P[[#This Row],[ER]]*9/MYRANKS_P[[#This Row],[IP]]</f>
        <v>3.6241610738255035</v>
      </c>
      <c r="R212" s="29">
        <f>(MYRANKS_P[[#This Row],[BB]]+MYRANKS_P[[#This Row],[H]])/MYRANKS_P[[#This Row],[IP]]</f>
        <v>1.1812080536912752</v>
      </c>
    </row>
    <row r="213" spans="1:18" x14ac:dyDescent="0.25">
      <c r="A213" s="20" t="s">
        <v>18481</v>
      </c>
      <c r="B213" s="23" t="str">
        <f>VLOOKUP(MYRANKS_P[[#This Row],[PLAYERID]],PLAYERIDMAP[],COLUMN(PLAYERIDMAP[LASTNAME]),FALSE)</f>
        <v>Harrell</v>
      </c>
      <c r="C213" s="23" t="str">
        <f>VLOOKUP(MYRANKS_P[[#This Row],[PLAYERID]],PLAYERIDMAP[],COLUMN(PLAYERIDMAP[FIRSTNAME]),FALSE)</f>
        <v xml:space="preserve">Lucas </v>
      </c>
      <c r="D213" s="23" t="str">
        <f>VLOOKUP(MYRANKS_P[[#This Row],[PLAYERID]],PLAYERIDMAP[],COLUMN(PLAYERIDMAP[TEAM]),FALSE)</f>
        <v>HOU</v>
      </c>
      <c r="E213" s="23" t="str">
        <f>VLOOKUP(MYRANKS_P[[#This Row],[PLAYERID]],PLAYERIDMAP[],COLUMN(PLAYERIDMAP[POS]),FALSE)</f>
        <v>P</v>
      </c>
      <c r="F213" s="23">
        <f>VLOOKUP(MYRANKS_P[[#This Row],[PLAYERID]],PLAYERIDMAP[],COLUMN(PLAYERIDMAP[IDFANGRAPHS]),FALSE)</f>
        <v>7541</v>
      </c>
      <c r="G213" s="26">
        <f>VLOOKUP(MYRANKS_P[[#This Row],[IDFANGRAPHS]],STEAMER_P[],COLUMN(STEAMER_P[W]),FALSE)</f>
        <v>9</v>
      </c>
      <c r="H213" s="26">
        <f>VLOOKUP(MYRANKS_P[[#This Row],[IDFANGRAPHS]],STEAMER_P[],COLUMN(STEAMER_P[GS]),FALSE)</f>
        <v>28</v>
      </c>
      <c r="I213" s="26">
        <f>VLOOKUP(MYRANKS_P[[#This Row],[IDFANGRAPHS]],STEAMER_P[],COLUMN(STEAMER_P[SV]),FALSE)</f>
        <v>0</v>
      </c>
      <c r="J213" s="26">
        <f>VLOOKUP(MYRANKS_P[[#This Row],[IDFANGRAPHS]],STEAMER_P[],COLUMN(STEAMER_P[IP]),FALSE)</f>
        <v>168</v>
      </c>
      <c r="K213" s="26">
        <f>VLOOKUP(MYRANKS_P[[#This Row],[IDFANGRAPHS]],STEAMER_P[],COLUMN(STEAMER_P[H]),FALSE)</f>
        <v>175</v>
      </c>
      <c r="L213" s="26">
        <f>VLOOKUP(MYRANKS_P[[#This Row],[IDFANGRAPHS]],STEAMER_P[],COLUMN(STEAMER_P[ER]),FALSE)</f>
        <v>87</v>
      </c>
      <c r="M213" s="26">
        <f>VLOOKUP(MYRANKS_P[[#This Row],[IDFANGRAPHS]],STEAMER_P[],COLUMN(STEAMER_P[HR]),FALSE)</f>
        <v>14</v>
      </c>
      <c r="N213" s="26">
        <f>VLOOKUP(MYRANKS_P[[#This Row],[IDFANGRAPHS]],STEAMER_P[],COLUMN(STEAMER_P[SO]),FALSE)</f>
        <v>100</v>
      </c>
      <c r="O213" s="26">
        <f>VLOOKUP(MYRANKS_P[[#This Row],[IDFANGRAPHS]],STEAMER_P[],COLUMN(STEAMER_P[BB]),FALSE)</f>
        <v>72</v>
      </c>
      <c r="P213" s="26">
        <f>VLOOKUP(MYRANKS_P[[#This Row],[IDFANGRAPHS]],STEAMER_P[],COLUMN(STEAMER_P[FIP]),FALSE)</f>
        <v>4.32</v>
      </c>
      <c r="Q213" s="29">
        <f>MYRANKS_P[[#This Row],[ER]]*9/MYRANKS_P[[#This Row],[IP]]</f>
        <v>4.6607142857142856</v>
      </c>
      <c r="R213" s="29">
        <f>(MYRANKS_P[[#This Row],[BB]]+MYRANKS_P[[#This Row],[H]])/MYRANKS_P[[#This Row],[IP]]</f>
        <v>1.4702380952380953</v>
      </c>
    </row>
    <row r="214" spans="1:18" x14ac:dyDescent="0.25">
      <c r="A214" s="21" t="s">
        <v>18488</v>
      </c>
      <c r="B214" s="23" t="str">
        <f>VLOOKUP(MYRANKS_P[[#This Row],[PLAYERID]],PLAYERIDMAP[],COLUMN(PLAYERIDMAP[LASTNAME]),FALSE)</f>
        <v>Harrison</v>
      </c>
      <c r="C214" s="23" t="str">
        <f>VLOOKUP(MYRANKS_P[[#This Row],[PLAYERID]],PLAYERIDMAP[],COLUMN(PLAYERIDMAP[FIRSTNAME]),FALSE)</f>
        <v xml:space="preserve">Matt </v>
      </c>
      <c r="D214" s="23" t="str">
        <f>VLOOKUP(MYRANKS_P[[#This Row],[PLAYERID]],PLAYERIDMAP[],COLUMN(PLAYERIDMAP[TEAM]),FALSE)</f>
        <v>TEX</v>
      </c>
      <c r="E214" s="23" t="str">
        <f>VLOOKUP(MYRANKS_P[[#This Row],[PLAYERID]],PLAYERIDMAP[],COLUMN(PLAYERIDMAP[POS]),FALSE)</f>
        <v>P</v>
      </c>
      <c r="F214" s="23">
        <f>VLOOKUP(MYRANKS_P[[#This Row],[PLAYERID]],PLAYERIDMAP[],COLUMN(PLAYERIDMAP[IDFANGRAPHS]),FALSE)</f>
        <v>5551</v>
      </c>
      <c r="G214" s="26">
        <f>VLOOKUP(MYRANKS_P[[#This Row],[IDFANGRAPHS]],STEAMER_P[],COLUMN(STEAMER_P[W]),FALSE)</f>
        <v>12</v>
      </c>
      <c r="H214" s="26">
        <f>VLOOKUP(MYRANKS_P[[#This Row],[IDFANGRAPHS]],STEAMER_P[],COLUMN(STEAMER_P[GS]),FALSE)</f>
        <v>30</v>
      </c>
      <c r="I214" s="26">
        <f>VLOOKUP(MYRANKS_P[[#This Row],[IDFANGRAPHS]],STEAMER_P[],COLUMN(STEAMER_P[SV]),FALSE)</f>
        <v>0</v>
      </c>
      <c r="J214" s="26">
        <f>VLOOKUP(MYRANKS_P[[#This Row],[IDFANGRAPHS]],STEAMER_P[],COLUMN(STEAMER_P[IP]),FALSE)</f>
        <v>197</v>
      </c>
      <c r="K214" s="26">
        <f>VLOOKUP(MYRANKS_P[[#This Row],[IDFANGRAPHS]],STEAMER_P[],COLUMN(STEAMER_P[H]),FALSE)</f>
        <v>207</v>
      </c>
      <c r="L214" s="26">
        <f>VLOOKUP(MYRANKS_P[[#This Row],[IDFANGRAPHS]],STEAMER_P[],COLUMN(STEAMER_P[ER]),FALSE)</f>
        <v>97</v>
      </c>
      <c r="M214" s="26">
        <f>VLOOKUP(MYRANKS_P[[#This Row],[IDFANGRAPHS]],STEAMER_P[],COLUMN(STEAMER_P[HR]),FALSE)</f>
        <v>20</v>
      </c>
      <c r="N214" s="26">
        <f>VLOOKUP(MYRANKS_P[[#This Row],[IDFANGRAPHS]],STEAMER_P[],COLUMN(STEAMER_P[SO]),FALSE)</f>
        <v>124</v>
      </c>
      <c r="O214" s="26">
        <f>VLOOKUP(MYRANKS_P[[#This Row],[IDFANGRAPHS]],STEAMER_P[],COLUMN(STEAMER_P[BB]),FALSE)</f>
        <v>64</v>
      </c>
      <c r="P214" s="26">
        <f>VLOOKUP(MYRANKS_P[[#This Row],[IDFANGRAPHS]],STEAMER_P[],COLUMN(STEAMER_P[FIP]),FALSE)</f>
        <v>4.1399999999999997</v>
      </c>
      <c r="Q214" s="29">
        <f>MYRANKS_P[[#This Row],[ER]]*9/MYRANKS_P[[#This Row],[IP]]</f>
        <v>4.4314720812182742</v>
      </c>
      <c r="R214" s="29">
        <f>(MYRANKS_P[[#This Row],[BB]]+MYRANKS_P[[#This Row],[H]])/MYRANKS_P[[#This Row],[IP]]</f>
        <v>1.3756345177664975</v>
      </c>
    </row>
    <row r="215" spans="1:18" x14ac:dyDescent="0.25">
      <c r="A215" s="20" t="s">
        <v>18496</v>
      </c>
      <c r="B215" s="23" t="str">
        <f>VLOOKUP(MYRANKS_P[[#This Row],[PLAYERID]],PLAYERIDMAP[],COLUMN(PLAYERIDMAP[LASTNAME]),FALSE)</f>
        <v>Harvey</v>
      </c>
      <c r="C215" s="23" t="str">
        <f>VLOOKUP(MYRANKS_P[[#This Row],[PLAYERID]],PLAYERIDMAP[],COLUMN(PLAYERIDMAP[FIRSTNAME]),FALSE)</f>
        <v xml:space="preserve">Matt </v>
      </c>
      <c r="D215" s="23" t="str">
        <f>VLOOKUP(MYRANKS_P[[#This Row],[PLAYERID]],PLAYERIDMAP[],COLUMN(PLAYERIDMAP[TEAM]),FALSE)</f>
        <v>NYM</v>
      </c>
      <c r="E215" s="23" t="str">
        <f>VLOOKUP(MYRANKS_P[[#This Row],[PLAYERID]],PLAYERIDMAP[],COLUMN(PLAYERIDMAP[POS]),FALSE)</f>
        <v>P</v>
      </c>
      <c r="F215" s="23">
        <f>VLOOKUP(MYRANKS_P[[#This Row],[PLAYERID]],PLAYERIDMAP[],COLUMN(PLAYERIDMAP[IDFANGRAPHS]),FALSE)</f>
        <v>11713</v>
      </c>
      <c r="G215" s="26">
        <f>VLOOKUP(MYRANKS_P[[#This Row],[IDFANGRAPHS]],STEAMER_P[],COLUMN(STEAMER_P[W]),FALSE)</f>
        <v>10</v>
      </c>
      <c r="H215" s="26">
        <f>VLOOKUP(MYRANKS_P[[#This Row],[IDFANGRAPHS]],STEAMER_P[],COLUMN(STEAMER_P[GS]),FALSE)</f>
        <v>25</v>
      </c>
      <c r="I215" s="26">
        <f>VLOOKUP(MYRANKS_P[[#This Row],[IDFANGRAPHS]],STEAMER_P[],COLUMN(STEAMER_P[SV]),FALSE)</f>
        <v>0</v>
      </c>
      <c r="J215" s="26">
        <f>VLOOKUP(MYRANKS_P[[#This Row],[IDFANGRAPHS]],STEAMER_P[],COLUMN(STEAMER_P[IP]),FALSE)</f>
        <v>149</v>
      </c>
      <c r="K215" s="26">
        <f>VLOOKUP(MYRANKS_P[[#This Row],[IDFANGRAPHS]],STEAMER_P[],COLUMN(STEAMER_P[H]),FALSE)</f>
        <v>135</v>
      </c>
      <c r="L215" s="26">
        <f>VLOOKUP(MYRANKS_P[[#This Row],[IDFANGRAPHS]],STEAMER_P[],COLUMN(STEAMER_P[ER]),FALSE)</f>
        <v>67</v>
      </c>
      <c r="M215" s="26">
        <f>VLOOKUP(MYRANKS_P[[#This Row],[IDFANGRAPHS]],STEAMER_P[],COLUMN(STEAMER_P[HR]),FALSE)</f>
        <v>15</v>
      </c>
      <c r="N215" s="26">
        <f>VLOOKUP(MYRANKS_P[[#This Row],[IDFANGRAPHS]],STEAMER_P[],COLUMN(STEAMER_P[SO]),FALSE)</f>
        <v>140</v>
      </c>
      <c r="O215" s="26">
        <f>VLOOKUP(MYRANKS_P[[#This Row],[IDFANGRAPHS]],STEAMER_P[],COLUMN(STEAMER_P[BB]),FALSE)</f>
        <v>66</v>
      </c>
      <c r="P215" s="26">
        <f>VLOOKUP(MYRANKS_P[[#This Row],[IDFANGRAPHS]],STEAMER_P[],COLUMN(STEAMER_P[FIP]),FALSE)</f>
        <v>3.96</v>
      </c>
      <c r="Q215" s="29">
        <f>MYRANKS_P[[#This Row],[ER]]*9/MYRANKS_P[[#This Row],[IP]]</f>
        <v>4.0469798657718119</v>
      </c>
      <c r="R215" s="29">
        <f>(MYRANKS_P[[#This Row],[BB]]+MYRANKS_P[[#This Row],[H]])/MYRANKS_P[[#This Row],[IP]]</f>
        <v>1.348993288590604</v>
      </c>
    </row>
    <row r="216" spans="1:18" x14ac:dyDescent="0.25">
      <c r="A216" s="21" t="s">
        <v>18499</v>
      </c>
      <c r="B216" s="23" t="str">
        <f>VLOOKUP(MYRANKS_P[[#This Row],[PLAYERID]],PLAYERIDMAP[],COLUMN(PLAYERIDMAP[LASTNAME]),FALSE)</f>
        <v>Hatcher</v>
      </c>
      <c r="C216" s="23" t="str">
        <f>VLOOKUP(MYRANKS_P[[#This Row],[PLAYERID]],PLAYERIDMAP[],COLUMN(PLAYERIDMAP[FIRSTNAME]),FALSE)</f>
        <v xml:space="preserve">Chris </v>
      </c>
      <c r="D216" s="23" t="str">
        <f>VLOOKUP(MYRANKS_P[[#This Row],[PLAYERID]],PLAYERIDMAP[],COLUMN(PLAYERIDMAP[TEAM]),FALSE)</f>
        <v>MIA</v>
      </c>
      <c r="E216" s="23" t="str">
        <f>VLOOKUP(MYRANKS_P[[#This Row],[PLAYERID]],PLAYERIDMAP[],COLUMN(PLAYERIDMAP[POS]),FALSE)</f>
        <v>P</v>
      </c>
      <c r="F216" s="23">
        <f>VLOOKUP(MYRANKS_P[[#This Row],[PLAYERID]],PLAYERIDMAP[],COLUMN(PLAYERIDMAP[IDFANGRAPHS]),FALSE)</f>
        <v>3299</v>
      </c>
      <c r="G216" s="26">
        <f>VLOOKUP(MYRANKS_P[[#This Row],[IDFANGRAPHS]],STEAMER_P[],COLUMN(STEAMER_P[W]),FALSE)</f>
        <v>2</v>
      </c>
      <c r="H216" s="26">
        <f>VLOOKUP(MYRANKS_P[[#This Row],[IDFANGRAPHS]],STEAMER_P[],COLUMN(STEAMER_P[GS]),FALSE)</f>
        <v>0</v>
      </c>
      <c r="I216" s="26">
        <f>VLOOKUP(MYRANKS_P[[#This Row],[IDFANGRAPHS]],STEAMER_P[],COLUMN(STEAMER_P[SV]),FALSE)</f>
        <v>0</v>
      </c>
      <c r="J216" s="26">
        <f>VLOOKUP(MYRANKS_P[[#This Row],[IDFANGRAPHS]],STEAMER_P[],COLUMN(STEAMER_P[IP]),FALSE)</f>
        <v>30</v>
      </c>
      <c r="K216" s="26">
        <f>VLOOKUP(MYRANKS_P[[#This Row],[IDFANGRAPHS]],STEAMER_P[],COLUMN(STEAMER_P[H]),FALSE)</f>
        <v>29</v>
      </c>
      <c r="L216" s="26">
        <f>VLOOKUP(MYRANKS_P[[#This Row],[IDFANGRAPHS]],STEAMER_P[],COLUMN(STEAMER_P[ER]),FALSE)</f>
        <v>13</v>
      </c>
      <c r="M216" s="26">
        <f>VLOOKUP(MYRANKS_P[[#This Row],[IDFANGRAPHS]],STEAMER_P[],COLUMN(STEAMER_P[HR]),FALSE)</f>
        <v>3</v>
      </c>
      <c r="N216" s="26">
        <f>VLOOKUP(MYRANKS_P[[#This Row],[IDFANGRAPHS]],STEAMER_P[],COLUMN(STEAMER_P[SO]),FALSE)</f>
        <v>24</v>
      </c>
      <c r="O216" s="26">
        <f>VLOOKUP(MYRANKS_P[[#This Row],[IDFANGRAPHS]],STEAMER_P[],COLUMN(STEAMER_P[BB]),FALSE)</f>
        <v>13</v>
      </c>
      <c r="P216" s="26">
        <f>VLOOKUP(MYRANKS_P[[#This Row],[IDFANGRAPHS]],STEAMER_P[],COLUMN(STEAMER_P[FIP]),FALSE)</f>
        <v>4.09</v>
      </c>
      <c r="Q216" s="29">
        <f>MYRANKS_P[[#This Row],[ER]]*9/MYRANKS_P[[#This Row],[IP]]</f>
        <v>3.9</v>
      </c>
      <c r="R216" s="29">
        <f>(MYRANKS_P[[#This Row],[BB]]+MYRANKS_P[[#This Row],[H]])/MYRANKS_P[[#This Row],[IP]]</f>
        <v>1.4</v>
      </c>
    </row>
    <row r="217" spans="1:18" x14ac:dyDescent="0.25">
      <c r="A217" s="20" t="s">
        <v>18503</v>
      </c>
      <c r="B217" s="23" t="str">
        <f>VLOOKUP(MYRANKS_P[[#This Row],[PLAYERID]],PLAYERIDMAP[],COLUMN(PLAYERIDMAP[LASTNAME]),FALSE)</f>
        <v>Hawkins</v>
      </c>
      <c r="C217" s="23" t="str">
        <f>VLOOKUP(MYRANKS_P[[#This Row],[PLAYERID]],PLAYERIDMAP[],COLUMN(PLAYERIDMAP[FIRSTNAME]),FALSE)</f>
        <v xml:space="preserve">LaTroy </v>
      </c>
      <c r="D217" s="23" t="str">
        <f>VLOOKUP(MYRANKS_P[[#This Row],[PLAYERID]],PLAYERIDMAP[],COLUMN(PLAYERIDMAP[TEAM]),FALSE)</f>
        <v>LAA</v>
      </c>
      <c r="E217" s="23" t="str">
        <f>VLOOKUP(MYRANKS_P[[#This Row],[PLAYERID]],PLAYERIDMAP[],COLUMN(PLAYERIDMAP[POS]),FALSE)</f>
        <v>P</v>
      </c>
      <c r="F217" s="23">
        <f>VLOOKUP(MYRANKS_P[[#This Row],[PLAYERID]],PLAYERIDMAP[],COLUMN(PLAYERIDMAP[IDFANGRAPHS]),FALSE)</f>
        <v>729</v>
      </c>
      <c r="G217" s="26">
        <f>VLOOKUP(MYRANKS_P[[#This Row],[IDFANGRAPHS]],STEAMER_P[],COLUMN(STEAMER_P[W]),FALSE)</f>
        <v>2</v>
      </c>
      <c r="H217" s="26">
        <f>VLOOKUP(MYRANKS_P[[#This Row],[IDFANGRAPHS]],STEAMER_P[],COLUMN(STEAMER_P[GS]),FALSE)</f>
        <v>0</v>
      </c>
      <c r="I217" s="26">
        <f>VLOOKUP(MYRANKS_P[[#This Row],[IDFANGRAPHS]],STEAMER_P[],COLUMN(STEAMER_P[SV]),FALSE)</f>
        <v>0</v>
      </c>
      <c r="J217" s="26">
        <f>VLOOKUP(MYRANKS_P[[#This Row],[IDFANGRAPHS]],STEAMER_P[],COLUMN(STEAMER_P[IP]),FALSE)</f>
        <v>30</v>
      </c>
      <c r="K217" s="26">
        <f>VLOOKUP(MYRANKS_P[[#This Row],[IDFANGRAPHS]],STEAMER_P[],COLUMN(STEAMER_P[H]),FALSE)</f>
        <v>30</v>
      </c>
      <c r="L217" s="26">
        <f>VLOOKUP(MYRANKS_P[[#This Row],[IDFANGRAPHS]],STEAMER_P[],COLUMN(STEAMER_P[ER]),FALSE)</f>
        <v>13</v>
      </c>
      <c r="M217" s="26">
        <f>VLOOKUP(MYRANKS_P[[#This Row],[IDFANGRAPHS]],STEAMER_P[],COLUMN(STEAMER_P[HR]),FALSE)</f>
        <v>2</v>
      </c>
      <c r="N217" s="26">
        <f>VLOOKUP(MYRANKS_P[[#This Row],[IDFANGRAPHS]],STEAMER_P[],COLUMN(STEAMER_P[SO]),FALSE)</f>
        <v>21</v>
      </c>
      <c r="O217" s="26">
        <f>VLOOKUP(MYRANKS_P[[#This Row],[IDFANGRAPHS]],STEAMER_P[],COLUMN(STEAMER_P[BB]),FALSE)</f>
        <v>11</v>
      </c>
      <c r="P217" s="26">
        <f>VLOOKUP(MYRANKS_P[[#This Row],[IDFANGRAPHS]],STEAMER_P[],COLUMN(STEAMER_P[FIP]),FALSE)</f>
        <v>3.84</v>
      </c>
      <c r="Q217" s="29">
        <f>MYRANKS_P[[#This Row],[ER]]*9/MYRANKS_P[[#This Row],[IP]]</f>
        <v>3.9</v>
      </c>
      <c r="R217" s="29">
        <f>(MYRANKS_P[[#This Row],[BB]]+MYRANKS_P[[#This Row],[H]])/MYRANKS_P[[#This Row],[IP]]</f>
        <v>1.3666666666666667</v>
      </c>
    </row>
    <row r="218" spans="1:18" x14ac:dyDescent="0.25">
      <c r="A218" s="21" t="s">
        <v>18513</v>
      </c>
      <c r="B218" s="23" t="str">
        <f>VLOOKUP(MYRANKS_P[[#This Row],[PLAYERID]],PLAYERIDMAP[],COLUMN(PLAYERIDMAP[LASTNAME]),FALSE)</f>
        <v>Hefner</v>
      </c>
      <c r="C218" s="23" t="str">
        <f>VLOOKUP(MYRANKS_P[[#This Row],[PLAYERID]],PLAYERIDMAP[],COLUMN(PLAYERIDMAP[FIRSTNAME]),FALSE)</f>
        <v xml:space="preserve">Jeremy </v>
      </c>
      <c r="D218" s="23" t="str">
        <f>VLOOKUP(MYRANKS_P[[#This Row],[PLAYERID]],PLAYERIDMAP[],COLUMN(PLAYERIDMAP[TEAM]),FALSE)</f>
        <v>NYM</v>
      </c>
      <c r="E218" s="23" t="str">
        <f>VLOOKUP(MYRANKS_P[[#This Row],[PLAYERID]],PLAYERIDMAP[],COLUMN(PLAYERIDMAP[POS]),FALSE)</f>
        <v>P</v>
      </c>
      <c r="F218" s="23">
        <f>VLOOKUP(MYRANKS_P[[#This Row],[PLAYERID]],PLAYERIDMAP[],COLUMN(PLAYERIDMAP[IDFANGRAPHS]),FALSE)</f>
        <v>1989</v>
      </c>
      <c r="G218" s="26">
        <f>VLOOKUP(MYRANKS_P[[#This Row],[IDFANGRAPHS]],STEAMER_P[],COLUMN(STEAMER_P[W]),FALSE)</f>
        <v>3</v>
      </c>
      <c r="H218" s="26">
        <f>VLOOKUP(MYRANKS_P[[#This Row],[IDFANGRAPHS]],STEAMER_P[],COLUMN(STEAMER_P[GS]),FALSE)</f>
        <v>5</v>
      </c>
      <c r="I218" s="26">
        <f>VLOOKUP(MYRANKS_P[[#This Row],[IDFANGRAPHS]],STEAMER_P[],COLUMN(STEAMER_P[SV]),FALSE)</f>
        <v>0</v>
      </c>
      <c r="J218" s="26">
        <f>VLOOKUP(MYRANKS_P[[#This Row],[IDFANGRAPHS]],STEAMER_P[],COLUMN(STEAMER_P[IP]),FALSE)</f>
        <v>59</v>
      </c>
      <c r="K218" s="26">
        <f>VLOOKUP(MYRANKS_P[[#This Row],[IDFANGRAPHS]],STEAMER_P[],COLUMN(STEAMER_P[H]),FALSE)</f>
        <v>61</v>
      </c>
      <c r="L218" s="26">
        <f>VLOOKUP(MYRANKS_P[[#This Row],[IDFANGRAPHS]],STEAMER_P[],COLUMN(STEAMER_P[ER]),FALSE)</f>
        <v>27</v>
      </c>
      <c r="M218" s="26">
        <f>VLOOKUP(MYRANKS_P[[#This Row],[IDFANGRAPHS]],STEAMER_P[],COLUMN(STEAMER_P[HR]),FALSE)</f>
        <v>7</v>
      </c>
      <c r="N218" s="26">
        <f>VLOOKUP(MYRANKS_P[[#This Row],[IDFANGRAPHS]],STEAMER_P[],COLUMN(STEAMER_P[SO]),FALSE)</f>
        <v>38</v>
      </c>
      <c r="O218" s="26">
        <f>VLOOKUP(MYRANKS_P[[#This Row],[IDFANGRAPHS]],STEAMER_P[],COLUMN(STEAMER_P[BB]),FALSE)</f>
        <v>17</v>
      </c>
      <c r="P218" s="26">
        <f>VLOOKUP(MYRANKS_P[[#This Row],[IDFANGRAPHS]],STEAMER_P[],COLUMN(STEAMER_P[FIP]),FALSE)</f>
        <v>4.1500000000000004</v>
      </c>
      <c r="Q218" s="29">
        <f>MYRANKS_P[[#This Row],[ER]]*9/MYRANKS_P[[#This Row],[IP]]</f>
        <v>4.1186440677966099</v>
      </c>
      <c r="R218" s="29">
        <f>(MYRANKS_P[[#This Row],[BB]]+MYRANKS_P[[#This Row],[H]])/MYRANKS_P[[#This Row],[IP]]</f>
        <v>1.3220338983050848</v>
      </c>
    </row>
    <row r="219" spans="1:18" x14ac:dyDescent="0.25">
      <c r="A219" s="20" t="s">
        <v>18520</v>
      </c>
      <c r="B219" s="23" t="str">
        <f>VLOOKUP(MYRANKS_P[[#This Row],[PLAYERID]],PLAYERIDMAP[],COLUMN(PLAYERIDMAP[LASTNAME]),FALSE)</f>
        <v>Hellickson</v>
      </c>
      <c r="C219" s="23" t="str">
        <f>VLOOKUP(MYRANKS_P[[#This Row],[PLAYERID]],PLAYERIDMAP[],COLUMN(PLAYERIDMAP[FIRSTNAME]),FALSE)</f>
        <v xml:space="preserve">Jeremy </v>
      </c>
      <c r="D219" s="23" t="str">
        <f>VLOOKUP(MYRANKS_P[[#This Row],[PLAYERID]],PLAYERIDMAP[],COLUMN(PLAYERIDMAP[TEAM]),FALSE)</f>
        <v>TB</v>
      </c>
      <c r="E219" s="23" t="str">
        <f>VLOOKUP(MYRANKS_P[[#This Row],[PLAYERID]],PLAYERIDMAP[],COLUMN(PLAYERIDMAP[POS]),FALSE)</f>
        <v>P</v>
      </c>
      <c r="F219" s="23">
        <f>VLOOKUP(MYRANKS_P[[#This Row],[PLAYERID]],PLAYERIDMAP[],COLUMN(PLAYERIDMAP[IDFANGRAPHS]),FALSE)</f>
        <v>4371</v>
      </c>
      <c r="G219" s="26">
        <f>VLOOKUP(MYRANKS_P[[#This Row],[IDFANGRAPHS]],STEAMER_P[],COLUMN(STEAMER_P[W]),FALSE)</f>
        <v>10</v>
      </c>
      <c r="H219" s="26">
        <f>VLOOKUP(MYRANKS_P[[#This Row],[IDFANGRAPHS]],STEAMER_P[],COLUMN(STEAMER_P[GS]),FALSE)</f>
        <v>29</v>
      </c>
      <c r="I219" s="26">
        <f>VLOOKUP(MYRANKS_P[[#This Row],[IDFANGRAPHS]],STEAMER_P[],COLUMN(STEAMER_P[SV]),FALSE)</f>
        <v>0</v>
      </c>
      <c r="J219" s="26">
        <f>VLOOKUP(MYRANKS_P[[#This Row],[IDFANGRAPHS]],STEAMER_P[],COLUMN(STEAMER_P[IP]),FALSE)</f>
        <v>179</v>
      </c>
      <c r="K219" s="26">
        <f>VLOOKUP(MYRANKS_P[[#This Row],[IDFANGRAPHS]],STEAMER_P[],COLUMN(STEAMER_P[H]),FALSE)</f>
        <v>186</v>
      </c>
      <c r="L219" s="26">
        <f>VLOOKUP(MYRANKS_P[[#This Row],[IDFANGRAPHS]],STEAMER_P[],COLUMN(STEAMER_P[ER]),FALSE)</f>
        <v>92</v>
      </c>
      <c r="M219" s="26">
        <f>VLOOKUP(MYRANKS_P[[#This Row],[IDFANGRAPHS]],STEAMER_P[],COLUMN(STEAMER_P[HR]),FALSE)</f>
        <v>23</v>
      </c>
      <c r="N219" s="26">
        <f>VLOOKUP(MYRANKS_P[[#This Row],[IDFANGRAPHS]],STEAMER_P[],COLUMN(STEAMER_P[SO]),FALSE)</f>
        <v>121</v>
      </c>
      <c r="O219" s="26">
        <f>VLOOKUP(MYRANKS_P[[#This Row],[IDFANGRAPHS]],STEAMER_P[],COLUMN(STEAMER_P[BB]),FALSE)</f>
        <v>65</v>
      </c>
      <c r="P219" s="26">
        <f>VLOOKUP(MYRANKS_P[[#This Row],[IDFANGRAPHS]],STEAMER_P[],COLUMN(STEAMER_P[FIP]),FALSE)</f>
        <v>4.5599999999999996</v>
      </c>
      <c r="Q219" s="29">
        <f>MYRANKS_P[[#This Row],[ER]]*9/MYRANKS_P[[#This Row],[IP]]</f>
        <v>4.6256983240223466</v>
      </c>
      <c r="R219" s="29">
        <f>(MYRANKS_P[[#This Row],[BB]]+MYRANKS_P[[#This Row],[H]])/MYRANKS_P[[#This Row],[IP]]</f>
        <v>1.4022346368715084</v>
      </c>
    </row>
    <row r="220" spans="1:18" x14ac:dyDescent="0.25">
      <c r="A220" s="21" t="s">
        <v>18528</v>
      </c>
      <c r="B220" s="23" t="str">
        <f>VLOOKUP(MYRANKS_P[[#This Row],[PLAYERID]],PLAYERIDMAP[],COLUMN(PLAYERIDMAP[LASTNAME]),FALSE)</f>
        <v>Henderson</v>
      </c>
      <c r="C220" s="23" t="str">
        <f>VLOOKUP(MYRANKS_P[[#This Row],[PLAYERID]],PLAYERIDMAP[],COLUMN(PLAYERIDMAP[FIRSTNAME]),FALSE)</f>
        <v xml:space="preserve">Jim </v>
      </c>
      <c r="D220" s="23" t="str">
        <f>VLOOKUP(MYRANKS_P[[#This Row],[PLAYERID]],PLAYERIDMAP[],COLUMN(PLAYERIDMAP[TEAM]),FALSE)</f>
        <v>MIL</v>
      </c>
      <c r="E220" s="23" t="str">
        <f>VLOOKUP(MYRANKS_P[[#This Row],[PLAYERID]],PLAYERIDMAP[],COLUMN(PLAYERIDMAP[POS]),FALSE)</f>
        <v>P</v>
      </c>
      <c r="F220" s="23">
        <f>VLOOKUP(MYRANKS_P[[#This Row],[PLAYERID]],PLAYERIDMAP[],COLUMN(PLAYERIDMAP[IDFANGRAPHS]),FALSE)</f>
        <v>6653</v>
      </c>
      <c r="G220" s="26">
        <f>VLOOKUP(MYRANKS_P[[#This Row],[IDFANGRAPHS]],STEAMER_P[],COLUMN(STEAMER_P[W]),FALSE)</f>
        <v>2</v>
      </c>
      <c r="H220" s="26">
        <f>VLOOKUP(MYRANKS_P[[#This Row],[IDFANGRAPHS]],STEAMER_P[],COLUMN(STEAMER_P[GS]),FALSE)</f>
        <v>0</v>
      </c>
      <c r="I220" s="26">
        <f>VLOOKUP(MYRANKS_P[[#This Row],[IDFANGRAPHS]],STEAMER_P[],COLUMN(STEAMER_P[SV]),FALSE)</f>
        <v>0</v>
      </c>
      <c r="J220" s="26">
        <f>VLOOKUP(MYRANKS_P[[#This Row],[IDFANGRAPHS]],STEAMER_P[],COLUMN(STEAMER_P[IP]),FALSE)</f>
        <v>30</v>
      </c>
      <c r="K220" s="26">
        <f>VLOOKUP(MYRANKS_P[[#This Row],[IDFANGRAPHS]],STEAMER_P[],COLUMN(STEAMER_P[H]),FALSE)</f>
        <v>26</v>
      </c>
      <c r="L220" s="26">
        <f>VLOOKUP(MYRANKS_P[[#This Row],[IDFANGRAPHS]],STEAMER_P[],COLUMN(STEAMER_P[ER]),FALSE)</f>
        <v>12</v>
      </c>
      <c r="M220" s="26">
        <f>VLOOKUP(MYRANKS_P[[#This Row],[IDFANGRAPHS]],STEAMER_P[],COLUMN(STEAMER_P[HR]),FALSE)</f>
        <v>3</v>
      </c>
      <c r="N220" s="26">
        <f>VLOOKUP(MYRANKS_P[[#This Row],[IDFANGRAPHS]],STEAMER_P[],COLUMN(STEAMER_P[SO]),FALSE)</f>
        <v>31</v>
      </c>
      <c r="O220" s="26">
        <f>VLOOKUP(MYRANKS_P[[#This Row],[IDFANGRAPHS]],STEAMER_P[],COLUMN(STEAMER_P[BB]),FALSE)</f>
        <v>15</v>
      </c>
      <c r="P220" s="26">
        <f>VLOOKUP(MYRANKS_P[[#This Row],[IDFANGRAPHS]],STEAMER_P[],COLUMN(STEAMER_P[FIP]),FALSE)</f>
        <v>3.89</v>
      </c>
      <c r="Q220" s="29">
        <f>MYRANKS_P[[#This Row],[ER]]*9/MYRANKS_P[[#This Row],[IP]]</f>
        <v>3.6</v>
      </c>
      <c r="R220" s="29">
        <f>(MYRANKS_P[[#This Row],[BB]]+MYRANKS_P[[#This Row],[H]])/MYRANKS_P[[#This Row],[IP]]</f>
        <v>1.3666666666666667</v>
      </c>
    </row>
    <row r="221" spans="1:18" x14ac:dyDescent="0.25">
      <c r="A221" s="20" t="s">
        <v>18531</v>
      </c>
      <c r="B221" s="23" t="str">
        <f>VLOOKUP(MYRANKS_P[[#This Row],[PLAYERID]],PLAYERIDMAP[],COLUMN(PLAYERIDMAP[LASTNAME]),FALSE)</f>
        <v>Hendriks</v>
      </c>
      <c r="C221" s="23" t="str">
        <f>VLOOKUP(MYRANKS_P[[#This Row],[PLAYERID]],PLAYERIDMAP[],COLUMN(PLAYERIDMAP[FIRSTNAME]),FALSE)</f>
        <v xml:space="preserve">Liam </v>
      </c>
      <c r="D221" s="23" t="str">
        <f>VLOOKUP(MYRANKS_P[[#This Row],[PLAYERID]],PLAYERIDMAP[],COLUMN(PLAYERIDMAP[TEAM]),FALSE)</f>
        <v>MIN</v>
      </c>
      <c r="E221" s="23" t="str">
        <f>VLOOKUP(MYRANKS_P[[#This Row],[PLAYERID]],PLAYERIDMAP[],COLUMN(PLAYERIDMAP[POS]),FALSE)</f>
        <v>P</v>
      </c>
      <c r="F221" s="23">
        <f>VLOOKUP(MYRANKS_P[[#This Row],[PLAYERID]],PLAYERIDMAP[],COLUMN(PLAYERIDMAP[IDFANGRAPHS]),FALSE)</f>
        <v>3548</v>
      </c>
      <c r="G221" s="26">
        <f>VLOOKUP(MYRANKS_P[[#This Row],[IDFANGRAPHS]],STEAMER_P[],COLUMN(STEAMER_P[W]),FALSE)</f>
        <v>7</v>
      </c>
      <c r="H221" s="26">
        <f>VLOOKUP(MYRANKS_P[[#This Row],[IDFANGRAPHS]],STEAMER_P[],COLUMN(STEAMER_P[GS]),FALSE)</f>
        <v>21</v>
      </c>
      <c r="I221" s="26">
        <f>VLOOKUP(MYRANKS_P[[#This Row],[IDFANGRAPHS]],STEAMER_P[],COLUMN(STEAMER_P[SV]),FALSE)</f>
        <v>0</v>
      </c>
      <c r="J221" s="26">
        <f>VLOOKUP(MYRANKS_P[[#This Row],[IDFANGRAPHS]],STEAMER_P[],COLUMN(STEAMER_P[IP]),FALSE)</f>
        <v>120</v>
      </c>
      <c r="K221" s="26">
        <f>VLOOKUP(MYRANKS_P[[#This Row],[IDFANGRAPHS]],STEAMER_P[],COLUMN(STEAMER_P[H]),FALSE)</f>
        <v>128</v>
      </c>
      <c r="L221" s="26">
        <f>VLOOKUP(MYRANKS_P[[#This Row],[IDFANGRAPHS]],STEAMER_P[],COLUMN(STEAMER_P[ER]),FALSE)</f>
        <v>61</v>
      </c>
      <c r="M221" s="26">
        <f>VLOOKUP(MYRANKS_P[[#This Row],[IDFANGRAPHS]],STEAMER_P[],COLUMN(STEAMER_P[HR]),FALSE)</f>
        <v>14</v>
      </c>
      <c r="N221" s="26">
        <f>VLOOKUP(MYRANKS_P[[#This Row],[IDFANGRAPHS]],STEAMER_P[],COLUMN(STEAMER_P[SO]),FALSE)</f>
        <v>71</v>
      </c>
      <c r="O221" s="26">
        <f>VLOOKUP(MYRANKS_P[[#This Row],[IDFANGRAPHS]],STEAMER_P[],COLUMN(STEAMER_P[BB]),FALSE)</f>
        <v>36</v>
      </c>
      <c r="P221" s="26">
        <f>VLOOKUP(MYRANKS_P[[#This Row],[IDFANGRAPHS]],STEAMER_P[],COLUMN(STEAMER_P[FIP]),FALSE)</f>
        <v>4.3600000000000003</v>
      </c>
      <c r="Q221" s="29">
        <f>MYRANKS_P[[#This Row],[ER]]*9/MYRANKS_P[[#This Row],[IP]]</f>
        <v>4.5750000000000002</v>
      </c>
      <c r="R221" s="29">
        <f>(MYRANKS_P[[#This Row],[BB]]+MYRANKS_P[[#This Row],[H]])/MYRANKS_P[[#This Row],[IP]]</f>
        <v>1.3666666666666667</v>
      </c>
    </row>
    <row r="222" spans="1:18" x14ac:dyDescent="0.25">
      <c r="A222" s="21" t="s">
        <v>18535</v>
      </c>
      <c r="B222" s="23" t="str">
        <f>VLOOKUP(MYRANKS_P[[#This Row],[PLAYERID]],PLAYERIDMAP[],COLUMN(PLAYERIDMAP[LASTNAME]),FALSE)</f>
        <v>Hernandez</v>
      </c>
      <c r="C222" s="23" t="str">
        <f>VLOOKUP(MYRANKS_P[[#This Row],[PLAYERID]],PLAYERIDMAP[],COLUMN(PLAYERIDMAP[FIRSTNAME]),FALSE)</f>
        <v xml:space="preserve">David </v>
      </c>
      <c r="D222" s="23" t="str">
        <f>VLOOKUP(MYRANKS_P[[#This Row],[PLAYERID]],PLAYERIDMAP[],COLUMN(PLAYERIDMAP[TEAM]),FALSE)</f>
        <v>ARI</v>
      </c>
      <c r="E222" s="23" t="str">
        <f>VLOOKUP(MYRANKS_P[[#This Row],[PLAYERID]],PLAYERIDMAP[],COLUMN(PLAYERIDMAP[POS]),FALSE)</f>
        <v>P</v>
      </c>
      <c r="F222" s="23">
        <f>VLOOKUP(MYRANKS_P[[#This Row],[PLAYERID]],PLAYERIDMAP[],COLUMN(PLAYERIDMAP[IDFANGRAPHS]),FALSE)</f>
        <v>4259</v>
      </c>
      <c r="G222" s="26">
        <f>VLOOKUP(MYRANKS_P[[#This Row],[IDFANGRAPHS]],STEAMER_P[],COLUMN(STEAMER_P[W]),FALSE)</f>
        <v>4</v>
      </c>
      <c r="H222" s="26">
        <f>VLOOKUP(MYRANKS_P[[#This Row],[IDFANGRAPHS]],STEAMER_P[],COLUMN(STEAMER_P[GS]),FALSE)</f>
        <v>0</v>
      </c>
      <c r="I222" s="26">
        <f>VLOOKUP(MYRANKS_P[[#This Row],[IDFANGRAPHS]],STEAMER_P[],COLUMN(STEAMER_P[SV]),FALSE)</f>
        <v>0</v>
      </c>
      <c r="J222" s="26">
        <f>VLOOKUP(MYRANKS_P[[#This Row],[IDFANGRAPHS]],STEAMER_P[],COLUMN(STEAMER_P[IP]),FALSE)</f>
        <v>57</v>
      </c>
      <c r="K222" s="26">
        <f>VLOOKUP(MYRANKS_P[[#This Row],[IDFANGRAPHS]],STEAMER_P[],COLUMN(STEAMER_P[H]),FALSE)</f>
        <v>47</v>
      </c>
      <c r="L222" s="26">
        <f>VLOOKUP(MYRANKS_P[[#This Row],[IDFANGRAPHS]],STEAMER_P[],COLUMN(STEAMER_P[ER]),FALSE)</f>
        <v>19</v>
      </c>
      <c r="M222" s="26">
        <f>VLOOKUP(MYRANKS_P[[#This Row],[IDFANGRAPHS]],STEAMER_P[],COLUMN(STEAMER_P[HR]),FALSE)</f>
        <v>7</v>
      </c>
      <c r="N222" s="26">
        <f>VLOOKUP(MYRANKS_P[[#This Row],[IDFANGRAPHS]],STEAMER_P[],COLUMN(STEAMER_P[SO]),FALSE)</f>
        <v>66</v>
      </c>
      <c r="O222" s="26">
        <f>VLOOKUP(MYRANKS_P[[#This Row],[IDFANGRAPHS]],STEAMER_P[],COLUMN(STEAMER_P[BB]),FALSE)</f>
        <v>23</v>
      </c>
      <c r="P222" s="26">
        <f>VLOOKUP(MYRANKS_P[[#This Row],[IDFANGRAPHS]],STEAMER_P[],COLUMN(STEAMER_P[FIP]),FALSE)</f>
        <v>3.55</v>
      </c>
      <c r="Q222" s="29">
        <f>MYRANKS_P[[#This Row],[ER]]*9/MYRANKS_P[[#This Row],[IP]]</f>
        <v>3</v>
      </c>
      <c r="R222" s="29">
        <f>(MYRANKS_P[[#This Row],[BB]]+MYRANKS_P[[#This Row],[H]])/MYRANKS_P[[#This Row],[IP]]</f>
        <v>1.2280701754385965</v>
      </c>
    </row>
    <row r="223" spans="1:18" x14ac:dyDescent="0.25">
      <c r="A223" s="20" t="s">
        <v>18539</v>
      </c>
      <c r="B223" s="23" t="str">
        <f>VLOOKUP(MYRANKS_P[[#This Row],[PLAYERID]],PLAYERIDMAP[],COLUMN(PLAYERIDMAP[LASTNAME]),FALSE)</f>
        <v>Hernandez</v>
      </c>
      <c r="C223" s="23" t="str">
        <f>VLOOKUP(MYRANKS_P[[#This Row],[PLAYERID]],PLAYERIDMAP[],COLUMN(PLAYERIDMAP[FIRSTNAME]),FALSE)</f>
        <v xml:space="preserve">Felix </v>
      </c>
      <c r="D223" s="23" t="str">
        <f>VLOOKUP(MYRANKS_P[[#This Row],[PLAYERID]],PLAYERIDMAP[],COLUMN(PLAYERIDMAP[TEAM]),FALSE)</f>
        <v>SEA</v>
      </c>
      <c r="E223" s="23" t="str">
        <f>VLOOKUP(MYRANKS_P[[#This Row],[PLAYERID]],PLAYERIDMAP[],COLUMN(PLAYERIDMAP[POS]),FALSE)</f>
        <v>P</v>
      </c>
      <c r="F223" s="23">
        <f>VLOOKUP(MYRANKS_P[[#This Row],[PLAYERID]],PLAYERIDMAP[],COLUMN(PLAYERIDMAP[IDFANGRAPHS]),FALSE)</f>
        <v>4772</v>
      </c>
      <c r="G223" s="26">
        <f>VLOOKUP(MYRANKS_P[[#This Row],[IDFANGRAPHS]],STEAMER_P[],COLUMN(STEAMER_P[W]),FALSE)</f>
        <v>15</v>
      </c>
      <c r="H223" s="26">
        <f>VLOOKUP(MYRANKS_P[[#This Row],[IDFANGRAPHS]],STEAMER_P[],COLUMN(STEAMER_P[GS]),FALSE)</f>
        <v>32</v>
      </c>
      <c r="I223" s="26">
        <f>VLOOKUP(MYRANKS_P[[#This Row],[IDFANGRAPHS]],STEAMER_P[],COLUMN(STEAMER_P[SV]),FALSE)</f>
        <v>0</v>
      </c>
      <c r="J223" s="26">
        <f>VLOOKUP(MYRANKS_P[[#This Row],[IDFANGRAPHS]],STEAMER_P[],COLUMN(STEAMER_P[IP]),FALSE)</f>
        <v>224</v>
      </c>
      <c r="K223" s="26">
        <f>VLOOKUP(MYRANKS_P[[#This Row],[IDFANGRAPHS]],STEAMER_P[],COLUMN(STEAMER_P[H]),FALSE)</f>
        <v>206</v>
      </c>
      <c r="L223" s="26">
        <f>VLOOKUP(MYRANKS_P[[#This Row],[IDFANGRAPHS]],STEAMER_P[],COLUMN(STEAMER_P[ER]),FALSE)</f>
        <v>84</v>
      </c>
      <c r="M223" s="26">
        <f>VLOOKUP(MYRANKS_P[[#This Row],[IDFANGRAPHS]],STEAMER_P[],COLUMN(STEAMER_P[HR]),FALSE)</f>
        <v>17</v>
      </c>
      <c r="N223" s="26">
        <f>VLOOKUP(MYRANKS_P[[#This Row],[IDFANGRAPHS]],STEAMER_P[],COLUMN(STEAMER_P[SO]),FALSE)</f>
        <v>200</v>
      </c>
      <c r="O223" s="26">
        <f>VLOOKUP(MYRANKS_P[[#This Row],[IDFANGRAPHS]],STEAMER_P[],COLUMN(STEAMER_P[BB]),FALSE)</f>
        <v>63</v>
      </c>
      <c r="P223" s="26">
        <f>VLOOKUP(MYRANKS_P[[#This Row],[IDFANGRAPHS]],STEAMER_P[],COLUMN(STEAMER_P[FIP]),FALSE)</f>
        <v>3.21</v>
      </c>
      <c r="Q223" s="29">
        <f>MYRANKS_P[[#This Row],[ER]]*9/MYRANKS_P[[#This Row],[IP]]</f>
        <v>3.375</v>
      </c>
      <c r="R223" s="29">
        <f>(MYRANKS_P[[#This Row],[BB]]+MYRANKS_P[[#This Row],[H]])/MYRANKS_P[[#This Row],[IP]]</f>
        <v>1.2008928571428572</v>
      </c>
    </row>
    <row r="224" spans="1:18" x14ac:dyDescent="0.25">
      <c r="A224" s="21" t="s">
        <v>18558</v>
      </c>
      <c r="B224" s="23" t="str">
        <f>VLOOKUP(MYRANKS_P[[#This Row],[PLAYERID]],PLAYERIDMAP[],COLUMN(PLAYERIDMAP[LASTNAME]),FALSE)</f>
        <v>Herrera</v>
      </c>
      <c r="C224" s="23" t="str">
        <f>VLOOKUP(MYRANKS_P[[#This Row],[PLAYERID]],PLAYERIDMAP[],COLUMN(PLAYERIDMAP[FIRSTNAME]),FALSE)</f>
        <v xml:space="preserve">Kelvin </v>
      </c>
      <c r="D224" s="23" t="str">
        <f>VLOOKUP(MYRANKS_P[[#This Row],[PLAYERID]],PLAYERIDMAP[],COLUMN(PLAYERIDMAP[TEAM]),FALSE)</f>
        <v>KC</v>
      </c>
      <c r="E224" s="23" t="str">
        <f>VLOOKUP(MYRANKS_P[[#This Row],[PLAYERID]],PLAYERIDMAP[],COLUMN(PLAYERIDMAP[POS]),FALSE)</f>
        <v>P</v>
      </c>
      <c r="F224" s="23">
        <f>VLOOKUP(MYRANKS_P[[#This Row],[PLAYERID]],PLAYERIDMAP[],COLUMN(PLAYERIDMAP[IDFANGRAPHS]),FALSE)</f>
        <v>6033</v>
      </c>
      <c r="G224" s="26">
        <f>VLOOKUP(MYRANKS_P[[#This Row],[IDFANGRAPHS]],STEAMER_P[],COLUMN(STEAMER_P[W]),FALSE)</f>
        <v>4</v>
      </c>
      <c r="H224" s="26">
        <f>VLOOKUP(MYRANKS_P[[#This Row],[IDFANGRAPHS]],STEAMER_P[],COLUMN(STEAMER_P[GS]),FALSE)</f>
        <v>0</v>
      </c>
      <c r="I224" s="26">
        <f>VLOOKUP(MYRANKS_P[[#This Row],[IDFANGRAPHS]],STEAMER_P[],COLUMN(STEAMER_P[SV]),FALSE)</f>
        <v>0</v>
      </c>
      <c r="J224" s="26">
        <f>VLOOKUP(MYRANKS_P[[#This Row],[IDFANGRAPHS]],STEAMER_P[],COLUMN(STEAMER_P[IP]),FALSE)</f>
        <v>57</v>
      </c>
      <c r="K224" s="26">
        <f>VLOOKUP(MYRANKS_P[[#This Row],[IDFANGRAPHS]],STEAMER_P[],COLUMN(STEAMER_P[H]),FALSE)</f>
        <v>52</v>
      </c>
      <c r="L224" s="26">
        <f>VLOOKUP(MYRANKS_P[[#This Row],[IDFANGRAPHS]],STEAMER_P[],COLUMN(STEAMER_P[ER]),FALSE)</f>
        <v>20</v>
      </c>
      <c r="M224" s="26">
        <f>VLOOKUP(MYRANKS_P[[#This Row],[IDFANGRAPHS]],STEAMER_P[],COLUMN(STEAMER_P[HR]),FALSE)</f>
        <v>4</v>
      </c>
      <c r="N224" s="26">
        <f>VLOOKUP(MYRANKS_P[[#This Row],[IDFANGRAPHS]],STEAMER_P[],COLUMN(STEAMER_P[SO]),FALSE)</f>
        <v>52</v>
      </c>
      <c r="O224" s="26">
        <f>VLOOKUP(MYRANKS_P[[#This Row],[IDFANGRAPHS]],STEAMER_P[],COLUMN(STEAMER_P[BB]),FALSE)</f>
        <v>20</v>
      </c>
      <c r="P224" s="26">
        <f>VLOOKUP(MYRANKS_P[[#This Row],[IDFANGRAPHS]],STEAMER_P[],COLUMN(STEAMER_P[FIP]),FALSE)</f>
        <v>3.31</v>
      </c>
      <c r="Q224" s="29">
        <f>MYRANKS_P[[#This Row],[ER]]*9/MYRANKS_P[[#This Row],[IP]]</f>
        <v>3.1578947368421053</v>
      </c>
      <c r="R224" s="29">
        <f>(MYRANKS_P[[#This Row],[BB]]+MYRANKS_P[[#This Row],[H]])/MYRANKS_P[[#This Row],[IP]]</f>
        <v>1.263157894736842</v>
      </c>
    </row>
    <row r="225" spans="1:18" x14ac:dyDescent="0.25">
      <c r="A225" s="20" t="s">
        <v>18577</v>
      </c>
      <c r="B225" s="23" t="str">
        <f>VLOOKUP(MYRANKS_P[[#This Row],[PLAYERID]],PLAYERIDMAP[],COLUMN(PLAYERIDMAP[LASTNAME]),FALSE)</f>
        <v>Hill</v>
      </c>
      <c r="C225" s="23" t="str">
        <f>VLOOKUP(MYRANKS_P[[#This Row],[PLAYERID]],PLAYERIDMAP[],COLUMN(PLAYERIDMAP[FIRSTNAME]),FALSE)</f>
        <v xml:space="preserve">Shawn </v>
      </c>
      <c r="D225" s="23" t="str">
        <f>VLOOKUP(MYRANKS_P[[#This Row],[PLAYERID]],PLAYERIDMAP[],COLUMN(PLAYERIDMAP[TEAM]),FALSE)</f>
        <v>TOR</v>
      </c>
      <c r="E225" s="23" t="str">
        <f>VLOOKUP(MYRANKS_P[[#This Row],[PLAYERID]],PLAYERIDMAP[],COLUMN(PLAYERIDMAP[POS]),FALSE)</f>
        <v>P</v>
      </c>
      <c r="F225" s="23">
        <f>VLOOKUP(MYRANKS_P[[#This Row],[PLAYERID]],PLAYERIDMAP[],COLUMN(PLAYERIDMAP[IDFANGRAPHS]),FALSE)</f>
        <v>1882</v>
      </c>
      <c r="G225" s="26">
        <f>VLOOKUP(MYRANKS_P[[#This Row],[IDFANGRAPHS]],STEAMER_P[],COLUMN(STEAMER_P[W]),FALSE)</f>
        <v>10</v>
      </c>
      <c r="H225" s="26">
        <f>VLOOKUP(MYRANKS_P[[#This Row],[IDFANGRAPHS]],STEAMER_P[],COLUMN(STEAMER_P[GS]),FALSE)</f>
        <v>30</v>
      </c>
      <c r="I225" s="26">
        <f>VLOOKUP(MYRANKS_P[[#This Row],[IDFANGRAPHS]],STEAMER_P[],COLUMN(STEAMER_P[SV]),FALSE)</f>
        <v>0</v>
      </c>
      <c r="J225" s="26">
        <f>VLOOKUP(MYRANKS_P[[#This Row],[IDFANGRAPHS]],STEAMER_P[],COLUMN(STEAMER_P[IP]),FALSE)</f>
        <v>180</v>
      </c>
      <c r="K225" s="26">
        <f>VLOOKUP(MYRANKS_P[[#This Row],[IDFANGRAPHS]],STEAMER_P[],COLUMN(STEAMER_P[H]),FALSE)</f>
        <v>210</v>
      </c>
      <c r="L225" s="26">
        <f>VLOOKUP(MYRANKS_P[[#This Row],[IDFANGRAPHS]],STEAMER_P[],COLUMN(STEAMER_P[ER]),FALSE)</f>
        <v>105</v>
      </c>
      <c r="M225" s="26">
        <f>VLOOKUP(MYRANKS_P[[#This Row],[IDFANGRAPHS]],STEAMER_P[],COLUMN(STEAMER_P[HR]),FALSE)</f>
        <v>22</v>
      </c>
      <c r="N225" s="26">
        <f>VLOOKUP(MYRANKS_P[[#This Row],[IDFANGRAPHS]],STEAMER_P[],COLUMN(STEAMER_P[SO]),FALSE)</f>
        <v>69</v>
      </c>
      <c r="O225" s="26">
        <f>VLOOKUP(MYRANKS_P[[#This Row],[IDFANGRAPHS]],STEAMER_P[],COLUMN(STEAMER_P[BB]),FALSE)</f>
        <v>58</v>
      </c>
      <c r="P225" s="26">
        <f>VLOOKUP(MYRANKS_P[[#This Row],[IDFANGRAPHS]],STEAMER_P[],COLUMN(STEAMER_P[FIP]),FALSE)</f>
        <v>4.97</v>
      </c>
      <c r="Q225" s="29">
        <f>MYRANKS_P[[#This Row],[ER]]*9/MYRANKS_P[[#This Row],[IP]]</f>
        <v>5.25</v>
      </c>
      <c r="R225" s="29">
        <f>(MYRANKS_P[[#This Row],[BB]]+MYRANKS_P[[#This Row],[H]])/MYRANKS_P[[#This Row],[IP]]</f>
        <v>1.4888888888888889</v>
      </c>
    </row>
    <row r="226" spans="1:18" x14ac:dyDescent="0.25">
      <c r="A226" s="21" t="s">
        <v>18587</v>
      </c>
      <c r="B226" s="23" t="str">
        <f>VLOOKUP(MYRANKS_P[[#This Row],[PLAYERID]],PLAYERIDMAP[],COLUMN(PLAYERIDMAP[LASTNAME]),FALSE)</f>
        <v>Hochevar</v>
      </c>
      <c r="C226" s="23" t="str">
        <f>VLOOKUP(MYRANKS_P[[#This Row],[PLAYERID]],PLAYERIDMAP[],COLUMN(PLAYERIDMAP[FIRSTNAME]),FALSE)</f>
        <v xml:space="preserve">Luke </v>
      </c>
      <c r="D226" s="23" t="str">
        <f>VLOOKUP(MYRANKS_P[[#This Row],[PLAYERID]],PLAYERIDMAP[],COLUMN(PLAYERIDMAP[TEAM]),FALSE)</f>
        <v>KC</v>
      </c>
      <c r="E226" s="23" t="str">
        <f>VLOOKUP(MYRANKS_P[[#This Row],[PLAYERID]],PLAYERIDMAP[],COLUMN(PLAYERIDMAP[POS]),FALSE)</f>
        <v>P</v>
      </c>
      <c r="F226" s="23">
        <f>VLOOKUP(MYRANKS_P[[#This Row],[PLAYERID]],PLAYERIDMAP[],COLUMN(PLAYERIDMAP[IDFANGRAPHS]),FALSE)</f>
        <v>6943</v>
      </c>
      <c r="G226" s="26">
        <f>VLOOKUP(MYRANKS_P[[#This Row],[IDFANGRAPHS]],STEAMER_P[],COLUMN(STEAMER_P[W]),FALSE)</f>
        <v>7</v>
      </c>
      <c r="H226" s="26">
        <f>VLOOKUP(MYRANKS_P[[#This Row],[IDFANGRAPHS]],STEAMER_P[],COLUMN(STEAMER_P[GS]),FALSE)</f>
        <v>19</v>
      </c>
      <c r="I226" s="26">
        <f>VLOOKUP(MYRANKS_P[[#This Row],[IDFANGRAPHS]],STEAMER_P[],COLUMN(STEAMER_P[SV]),FALSE)</f>
        <v>0</v>
      </c>
      <c r="J226" s="26">
        <f>VLOOKUP(MYRANKS_P[[#This Row],[IDFANGRAPHS]],STEAMER_P[],COLUMN(STEAMER_P[IP]),FALSE)</f>
        <v>120</v>
      </c>
      <c r="K226" s="26">
        <f>VLOOKUP(MYRANKS_P[[#This Row],[IDFANGRAPHS]],STEAMER_P[],COLUMN(STEAMER_P[H]),FALSE)</f>
        <v>123</v>
      </c>
      <c r="L226" s="26">
        <f>VLOOKUP(MYRANKS_P[[#This Row],[IDFANGRAPHS]],STEAMER_P[],COLUMN(STEAMER_P[ER]),FALSE)</f>
        <v>55</v>
      </c>
      <c r="M226" s="26">
        <f>VLOOKUP(MYRANKS_P[[#This Row],[IDFANGRAPHS]],STEAMER_P[],COLUMN(STEAMER_P[HR]),FALSE)</f>
        <v>11</v>
      </c>
      <c r="N226" s="26">
        <f>VLOOKUP(MYRANKS_P[[#This Row],[IDFANGRAPHS]],STEAMER_P[],COLUMN(STEAMER_P[SO]),FALSE)</f>
        <v>84</v>
      </c>
      <c r="O226" s="26">
        <f>VLOOKUP(MYRANKS_P[[#This Row],[IDFANGRAPHS]],STEAMER_P[],COLUMN(STEAMER_P[BB]),FALSE)</f>
        <v>39</v>
      </c>
      <c r="P226" s="26">
        <f>VLOOKUP(MYRANKS_P[[#This Row],[IDFANGRAPHS]],STEAMER_P[],COLUMN(STEAMER_P[FIP]),FALSE)</f>
        <v>3.96</v>
      </c>
      <c r="Q226" s="29">
        <f>MYRANKS_P[[#This Row],[ER]]*9/MYRANKS_P[[#This Row],[IP]]</f>
        <v>4.125</v>
      </c>
      <c r="R226" s="29">
        <f>(MYRANKS_P[[#This Row],[BB]]+MYRANKS_P[[#This Row],[H]])/MYRANKS_P[[#This Row],[IP]]</f>
        <v>1.35</v>
      </c>
    </row>
    <row r="227" spans="1:18" x14ac:dyDescent="0.25">
      <c r="A227" s="20" t="s">
        <v>18595</v>
      </c>
      <c r="B227" s="23" t="str">
        <f>VLOOKUP(MYRANKS_P[[#This Row],[PLAYERID]],PLAYERIDMAP[],COLUMN(PLAYERIDMAP[LASTNAME]),FALSE)</f>
        <v>Holland</v>
      </c>
      <c r="C227" s="23" t="str">
        <f>VLOOKUP(MYRANKS_P[[#This Row],[PLAYERID]],PLAYERIDMAP[],COLUMN(PLAYERIDMAP[FIRSTNAME]),FALSE)</f>
        <v xml:space="preserve">Derek </v>
      </c>
      <c r="D227" s="23" t="str">
        <f>VLOOKUP(MYRANKS_P[[#This Row],[PLAYERID]],PLAYERIDMAP[],COLUMN(PLAYERIDMAP[TEAM]),FALSE)</f>
        <v>TEX</v>
      </c>
      <c r="E227" s="23" t="str">
        <f>VLOOKUP(MYRANKS_P[[#This Row],[PLAYERID]],PLAYERIDMAP[],COLUMN(PLAYERIDMAP[POS]),FALSE)</f>
        <v>P</v>
      </c>
      <c r="F227" s="23">
        <f>VLOOKUP(MYRANKS_P[[#This Row],[PLAYERID]],PLAYERIDMAP[],COLUMN(PLAYERIDMAP[IDFANGRAPHS]),FALSE)</f>
        <v>4141</v>
      </c>
      <c r="G227" s="26">
        <f>VLOOKUP(MYRANKS_P[[#This Row],[IDFANGRAPHS]],STEAMER_P[],COLUMN(STEAMER_P[W]),FALSE)</f>
        <v>11</v>
      </c>
      <c r="H227" s="26">
        <f>VLOOKUP(MYRANKS_P[[#This Row],[IDFANGRAPHS]],STEAMER_P[],COLUMN(STEAMER_P[GS]),FALSE)</f>
        <v>28</v>
      </c>
      <c r="I227" s="26">
        <f>VLOOKUP(MYRANKS_P[[#This Row],[IDFANGRAPHS]],STEAMER_P[],COLUMN(STEAMER_P[SV]),FALSE)</f>
        <v>0</v>
      </c>
      <c r="J227" s="26">
        <f>VLOOKUP(MYRANKS_P[[#This Row],[IDFANGRAPHS]],STEAMER_P[],COLUMN(STEAMER_P[IP]),FALSE)</f>
        <v>172</v>
      </c>
      <c r="K227" s="26">
        <f>VLOOKUP(MYRANKS_P[[#This Row],[IDFANGRAPHS]],STEAMER_P[],COLUMN(STEAMER_P[H]),FALSE)</f>
        <v>170</v>
      </c>
      <c r="L227" s="26">
        <f>VLOOKUP(MYRANKS_P[[#This Row],[IDFANGRAPHS]],STEAMER_P[],COLUMN(STEAMER_P[ER]),FALSE)</f>
        <v>79</v>
      </c>
      <c r="M227" s="26">
        <f>VLOOKUP(MYRANKS_P[[#This Row],[IDFANGRAPHS]],STEAMER_P[],COLUMN(STEAMER_P[HR]),FALSE)</f>
        <v>20</v>
      </c>
      <c r="N227" s="26">
        <f>VLOOKUP(MYRANKS_P[[#This Row],[IDFANGRAPHS]],STEAMER_P[],COLUMN(STEAMER_P[SO]),FALSE)</f>
        <v>136</v>
      </c>
      <c r="O227" s="26">
        <f>VLOOKUP(MYRANKS_P[[#This Row],[IDFANGRAPHS]],STEAMER_P[],COLUMN(STEAMER_P[BB]),FALSE)</f>
        <v>58</v>
      </c>
      <c r="P227" s="26">
        <f>VLOOKUP(MYRANKS_P[[#This Row],[IDFANGRAPHS]],STEAMER_P[],COLUMN(STEAMER_P[FIP]),FALSE)</f>
        <v>4.0199999999999996</v>
      </c>
      <c r="Q227" s="29">
        <f>MYRANKS_P[[#This Row],[ER]]*9/MYRANKS_P[[#This Row],[IP]]</f>
        <v>4.1337209302325579</v>
      </c>
      <c r="R227" s="29">
        <f>(MYRANKS_P[[#This Row],[BB]]+MYRANKS_P[[#This Row],[H]])/MYRANKS_P[[#This Row],[IP]]</f>
        <v>1.3255813953488371</v>
      </c>
    </row>
    <row r="228" spans="1:18" x14ac:dyDescent="0.25">
      <c r="A228" s="21" t="s">
        <v>18599</v>
      </c>
      <c r="B228" s="23" t="str">
        <f>VLOOKUP(MYRANKS_P[[#This Row],[PLAYERID]],PLAYERIDMAP[],COLUMN(PLAYERIDMAP[LASTNAME]),FALSE)</f>
        <v>Holland</v>
      </c>
      <c r="C228" s="23" t="str">
        <f>VLOOKUP(MYRANKS_P[[#This Row],[PLAYERID]],PLAYERIDMAP[],COLUMN(PLAYERIDMAP[FIRSTNAME]),FALSE)</f>
        <v xml:space="preserve">Greg </v>
      </c>
      <c r="D228" s="23" t="str">
        <f>VLOOKUP(MYRANKS_P[[#This Row],[PLAYERID]],PLAYERIDMAP[],COLUMN(PLAYERIDMAP[TEAM]),FALSE)</f>
        <v>KC</v>
      </c>
      <c r="E228" s="23" t="str">
        <f>VLOOKUP(MYRANKS_P[[#This Row],[PLAYERID]],PLAYERIDMAP[],COLUMN(PLAYERIDMAP[POS]),FALSE)</f>
        <v>P</v>
      </c>
      <c r="F228" s="23">
        <f>VLOOKUP(MYRANKS_P[[#This Row],[PLAYERID]],PLAYERIDMAP[],COLUMN(PLAYERIDMAP[IDFANGRAPHS]),FALSE)</f>
        <v>7196</v>
      </c>
      <c r="G228" s="26">
        <f>VLOOKUP(MYRANKS_P[[#This Row],[IDFANGRAPHS]],STEAMER_P[],COLUMN(STEAMER_P[W]),FALSE)</f>
        <v>3</v>
      </c>
      <c r="H228" s="26">
        <f>VLOOKUP(MYRANKS_P[[#This Row],[IDFANGRAPHS]],STEAMER_P[],COLUMN(STEAMER_P[GS]),FALSE)</f>
        <v>0</v>
      </c>
      <c r="I228" s="26">
        <f>VLOOKUP(MYRANKS_P[[#This Row],[IDFANGRAPHS]],STEAMER_P[],COLUMN(STEAMER_P[SV]),FALSE)</f>
        <v>31</v>
      </c>
      <c r="J228" s="26">
        <f>VLOOKUP(MYRANKS_P[[#This Row],[IDFANGRAPHS]],STEAMER_P[],COLUMN(STEAMER_P[IP]),FALSE)</f>
        <v>48</v>
      </c>
      <c r="K228" s="26">
        <f>VLOOKUP(MYRANKS_P[[#This Row],[IDFANGRAPHS]],STEAMER_P[],COLUMN(STEAMER_P[H]),FALSE)</f>
        <v>40</v>
      </c>
      <c r="L228" s="26">
        <f>VLOOKUP(MYRANKS_P[[#This Row],[IDFANGRAPHS]],STEAMER_P[],COLUMN(STEAMER_P[ER]),FALSE)</f>
        <v>17</v>
      </c>
      <c r="M228" s="26">
        <f>VLOOKUP(MYRANKS_P[[#This Row],[IDFANGRAPHS]],STEAMER_P[],COLUMN(STEAMER_P[HR]),FALSE)</f>
        <v>4</v>
      </c>
      <c r="N228" s="26">
        <f>VLOOKUP(MYRANKS_P[[#This Row],[IDFANGRAPHS]],STEAMER_P[],COLUMN(STEAMER_P[SO]),FALSE)</f>
        <v>54</v>
      </c>
      <c r="O228" s="26">
        <f>VLOOKUP(MYRANKS_P[[#This Row],[IDFANGRAPHS]],STEAMER_P[],COLUMN(STEAMER_P[BB]),FALSE)</f>
        <v>22</v>
      </c>
      <c r="P228" s="26">
        <f>VLOOKUP(MYRANKS_P[[#This Row],[IDFANGRAPHS]],STEAMER_P[],COLUMN(STEAMER_P[FIP]),FALSE)</f>
        <v>3.33</v>
      </c>
      <c r="Q228" s="29">
        <f>MYRANKS_P[[#This Row],[ER]]*9/MYRANKS_P[[#This Row],[IP]]</f>
        <v>3.1875</v>
      </c>
      <c r="R228" s="29">
        <f>(MYRANKS_P[[#This Row],[BB]]+MYRANKS_P[[#This Row],[H]])/MYRANKS_P[[#This Row],[IP]]</f>
        <v>1.2916666666666667</v>
      </c>
    </row>
    <row r="229" spans="1:18" x14ac:dyDescent="0.25">
      <c r="A229" s="20" t="s">
        <v>18608</v>
      </c>
      <c r="B229" s="23" t="str">
        <f>VLOOKUP(MYRANKS_P[[#This Row],[PLAYERID]],PLAYERIDMAP[],COLUMN(PLAYERIDMAP[LASTNAME]),FALSE)</f>
        <v>Hoover</v>
      </c>
      <c r="C229" s="23" t="str">
        <f>VLOOKUP(MYRANKS_P[[#This Row],[PLAYERID]],PLAYERIDMAP[],COLUMN(PLAYERIDMAP[FIRSTNAME]),FALSE)</f>
        <v xml:space="preserve">J.J. </v>
      </c>
      <c r="D229" s="23" t="str">
        <f>VLOOKUP(MYRANKS_P[[#This Row],[PLAYERID]],PLAYERIDMAP[],COLUMN(PLAYERIDMAP[TEAM]),FALSE)</f>
        <v>CIN</v>
      </c>
      <c r="E229" s="23" t="str">
        <f>VLOOKUP(MYRANKS_P[[#This Row],[PLAYERID]],PLAYERIDMAP[],COLUMN(PLAYERIDMAP[POS]),FALSE)</f>
        <v>P</v>
      </c>
      <c r="F229" s="23">
        <f>VLOOKUP(MYRANKS_P[[#This Row],[PLAYERID]],PLAYERIDMAP[],COLUMN(PLAYERIDMAP[IDFANGRAPHS]),FALSE)</f>
        <v>9037</v>
      </c>
      <c r="G229" s="26">
        <f>VLOOKUP(MYRANKS_P[[#This Row],[IDFANGRAPHS]],STEAMER_P[],COLUMN(STEAMER_P[W]),FALSE)</f>
        <v>2</v>
      </c>
      <c r="H229" s="26">
        <f>VLOOKUP(MYRANKS_P[[#This Row],[IDFANGRAPHS]],STEAMER_P[],COLUMN(STEAMER_P[GS]),FALSE)</f>
        <v>1</v>
      </c>
      <c r="I229" s="26">
        <f>VLOOKUP(MYRANKS_P[[#This Row],[IDFANGRAPHS]],STEAMER_P[],COLUMN(STEAMER_P[SV]),FALSE)</f>
        <v>0</v>
      </c>
      <c r="J229" s="26">
        <f>VLOOKUP(MYRANKS_P[[#This Row],[IDFANGRAPHS]],STEAMER_P[],COLUMN(STEAMER_P[IP]),FALSE)</f>
        <v>30</v>
      </c>
      <c r="K229" s="26">
        <f>VLOOKUP(MYRANKS_P[[#This Row],[IDFANGRAPHS]],STEAMER_P[],COLUMN(STEAMER_P[H]),FALSE)</f>
        <v>27</v>
      </c>
      <c r="L229" s="26">
        <f>VLOOKUP(MYRANKS_P[[#This Row],[IDFANGRAPHS]],STEAMER_P[],COLUMN(STEAMER_P[ER]),FALSE)</f>
        <v>12</v>
      </c>
      <c r="M229" s="26">
        <f>VLOOKUP(MYRANKS_P[[#This Row],[IDFANGRAPHS]],STEAMER_P[],COLUMN(STEAMER_P[HR]),FALSE)</f>
        <v>4</v>
      </c>
      <c r="N229" s="26">
        <f>VLOOKUP(MYRANKS_P[[#This Row],[IDFANGRAPHS]],STEAMER_P[],COLUMN(STEAMER_P[SO]),FALSE)</f>
        <v>31</v>
      </c>
      <c r="O229" s="26">
        <f>VLOOKUP(MYRANKS_P[[#This Row],[IDFANGRAPHS]],STEAMER_P[],COLUMN(STEAMER_P[BB]),FALSE)</f>
        <v>13</v>
      </c>
      <c r="P229" s="26">
        <f>VLOOKUP(MYRANKS_P[[#This Row],[IDFANGRAPHS]],STEAMER_P[],COLUMN(STEAMER_P[FIP]),FALSE)</f>
        <v>4.03</v>
      </c>
      <c r="Q229" s="29">
        <f>MYRANKS_P[[#This Row],[ER]]*9/MYRANKS_P[[#This Row],[IP]]</f>
        <v>3.6</v>
      </c>
      <c r="R229" s="29">
        <f>(MYRANKS_P[[#This Row],[BB]]+MYRANKS_P[[#This Row],[H]])/MYRANKS_P[[#This Row],[IP]]</f>
        <v>1.3333333333333333</v>
      </c>
    </row>
    <row r="230" spans="1:18" x14ac:dyDescent="0.25">
      <c r="A230" s="21" t="s">
        <v>18610</v>
      </c>
      <c r="B230" s="23" t="str">
        <f>VLOOKUP(MYRANKS_P[[#This Row],[PLAYERID]],PLAYERIDMAP[],COLUMN(PLAYERIDMAP[LASTNAME]),FALSE)</f>
        <v>Horst</v>
      </c>
      <c r="C230" s="23" t="str">
        <f>VLOOKUP(MYRANKS_P[[#This Row],[PLAYERID]],PLAYERIDMAP[],COLUMN(PLAYERIDMAP[FIRSTNAME]),FALSE)</f>
        <v xml:space="preserve">Jeremy </v>
      </c>
      <c r="D230" s="23" t="str">
        <f>VLOOKUP(MYRANKS_P[[#This Row],[PLAYERID]],PLAYERIDMAP[],COLUMN(PLAYERIDMAP[TEAM]),FALSE)</f>
        <v>PHI</v>
      </c>
      <c r="E230" s="23" t="str">
        <f>VLOOKUP(MYRANKS_P[[#This Row],[PLAYERID]],PLAYERIDMAP[],COLUMN(PLAYERIDMAP[POS]),FALSE)</f>
        <v>P</v>
      </c>
      <c r="F230" s="23">
        <f>VLOOKUP(MYRANKS_P[[#This Row],[PLAYERID]],PLAYERIDMAP[],COLUMN(PLAYERIDMAP[IDFANGRAPHS]),FALSE)</f>
        <v>596</v>
      </c>
      <c r="G230" s="26">
        <f>VLOOKUP(MYRANKS_P[[#This Row],[IDFANGRAPHS]],STEAMER_P[],COLUMN(STEAMER_P[W]),FALSE)</f>
        <v>2</v>
      </c>
      <c r="H230" s="26">
        <f>VLOOKUP(MYRANKS_P[[#This Row],[IDFANGRAPHS]],STEAMER_P[],COLUMN(STEAMER_P[GS]),FALSE)</f>
        <v>0</v>
      </c>
      <c r="I230" s="26">
        <f>VLOOKUP(MYRANKS_P[[#This Row],[IDFANGRAPHS]],STEAMER_P[],COLUMN(STEAMER_P[SV]),FALSE)</f>
        <v>0</v>
      </c>
      <c r="J230" s="26">
        <f>VLOOKUP(MYRANKS_P[[#This Row],[IDFANGRAPHS]],STEAMER_P[],COLUMN(STEAMER_P[IP]),FALSE)</f>
        <v>30</v>
      </c>
      <c r="K230" s="26">
        <f>VLOOKUP(MYRANKS_P[[#This Row],[IDFANGRAPHS]],STEAMER_P[],COLUMN(STEAMER_P[H]),FALSE)</f>
        <v>28</v>
      </c>
      <c r="L230" s="26">
        <f>VLOOKUP(MYRANKS_P[[#This Row],[IDFANGRAPHS]],STEAMER_P[],COLUMN(STEAMER_P[ER]),FALSE)</f>
        <v>13</v>
      </c>
      <c r="M230" s="26">
        <f>VLOOKUP(MYRANKS_P[[#This Row],[IDFANGRAPHS]],STEAMER_P[],COLUMN(STEAMER_P[HR]),FALSE)</f>
        <v>3</v>
      </c>
      <c r="N230" s="26">
        <f>VLOOKUP(MYRANKS_P[[#This Row],[IDFANGRAPHS]],STEAMER_P[],COLUMN(STEAMER_P[SO]),FALSE)</f>
        <v>26</v>
      </c>
      <c r="O230" s="26">
        <f>VLOOKUP(MYRANKS_P[[#This Row],[IDFANGRAPHS]],STEAMER_P[],COLUMN(STEAMER_P[BB]),FALSE)</f>
        <v>13</v>
      </c>
      <c r="P230" s="26">
        <f>VLOOKUP(MYRANKS_P[[#This Row],[IDFANGRAPHS]],STEAMER_P[],COLUMN(STEAMER_P[FIP]),FALSE)</f>
        <v>4.13</v>
      </c>
      <c r="Q230" s="29">
        <f>MYRANKS_P[[#This Row],[ER]]*9/MYRANKS_P[[#This Row],[IP]]</f>
        <v>3.9</v>
      </c>
      <c r="R230" s="29">
        <f>(MYRANKS_P[[#This Row],[BB]]+MYRANKS_P[[#This Row],[H]])/MYRANKS_P[[#This Row],[IP]]</f>
        <v>1.3666666666666667</v>
      </c>
    </row>
    <row r="231" spans="1:18" x14ac:dyDescent="0.25">
      <c r="A231" s="20" t="s">
        <v>18620</v>
      </c>
      <c r="B231" s="23" t="str">
        <f>VLOOKUP(MYRANKS_P[[#This Row],[PLAYERID]],PLAYERIDMAP[],COLUMN(PLAYERIDMAP[LASTNAME]),FALSE)</f>
        <v>Howell</v>
      </c>
      <c r="C231" s="23" t="str">
        <f>VLOOKUP(MYRANKS_P[[#This Row],[PLAYERID]],PLAYERIDMAP[],COLUMN(PLAYERIDMAP[FIRSTNAME]),FALSE)</f>
        <v xml:space="preserve">J.P. </v>
      </c>
      <c r="D231" s="23" t="str">
        <f>VLOOKUP(MYRANKS_P[[#This Row],[PLAYERID]],PLAYERIDMAP[],COLUMN(PLAYERIDMAP[TEAM]),FALSE)</f>
        <v>LAD</v>
      </c>
      <c r="E231" s="23" t="str">
        <f>VLOOKUP(MYRANKS_P[[#This Row],[PLAYERID]],PLAYERIDMAP[],COLUMN(PLAYERIDMAP[POS]),FALSE)</f>
        <v>P</v>
      </c>
      <c r="F231" s="23">
        <f>VLOOKUP(MYRANKS_P[[#This Row],[PLAYERID]],PLAYERIDMAP[],COLUMN(PLAYERIDMAP[IDFANGRAPHS]),FALSE)</f>
        <v>8245</v>
      </c>
      <c r="G231" s="26">
        <f>VLOOKUP(MYRANKS_P[[#This Row],[IDFANGRAPHS]],STEAMER_P[],COLUMN(STEAMER_P[W]),FALSE)</f>
        <v>2</v>
      </c>
      <c r="H231" s="26">
        <f>VLOOKUP(MYRANKS_P[[#This Row],[IDFANGRAPHS]],STEAMER_P[],COLUMN(STEAMER_P[GS]),FALSE)</f>
        <v>0</v>
      </c>
      <c r="I231" s="26">
        <f>VLOOKUP(MYRANKS_P[[#This Row],[IDFANGRAPHS]],STEAMER_P[],COLUMN(STEAMER_P[SV]),FALSE)</f>
        <v>0</v>
      </c>
      <c r="J231" s="26">
        <f>VLOOKUP(MYRANKS_P[[#This Row],[IDFANGRAPHS]],STEAMER_P[],COLUMN(STEAMER_P[IP]),FALSE)</f>
        <v>34</v>
      </c>
      <c r="K231" s="26">
        <f>VLOOKUP(MYRANKS_P[[#This Row],[IDFANGRAPHS]],STEAMER_P[],COLUMN(STEAMER_P[H]),FALSE)</f>
        <v>32</v>
      </c>
      <c r="L231" s="26">
        <f>VLOOKUP(MYRANKS_P[[#This Row],[IDFANGRAPHS]],STEAMER_P[],COLUMN(STEAMER_P[ER]),FALSE)</f>
        <v>15</v>
      </c>
      <c r="M231" s="26">
        <f>VLOOKUP(MYRANKS_P[[#This Row],[IDFANGRAPHS]],STEAMER_P[],COLUMN(STEAMER_P[HR]),FALSE)</f>
        <v>3</v>
      </c>
      <c r="N231" s="26">
        <f>VLOOKUP(MYRANKS_P[[#This Row],[IDFANGRAPHS]],STEAMER_P[],COLUMN(STEAMER_P[SO]),FALSE)</f>
        <v>29</v>
      </c>
      <c r="O231" s="26">
        <f>VLOOKUP(MYRANKS_P[[#This Row],[IDFANGRAPHS]],STEAMER_P[],COLUMN(STEAMER_P[BB]),FALSE)</f>
        <v>16</v>
      </c>
      <c r="P231" s="26">
        <f>VLOOKUP(MYRANKS_P[[#This Row],[IDFANGRAPHS]],STEAMER_P[],COLUMN(STEAMER_P[FIP]),FALSE)</f>
        <v>3.99</v>
      </c>
      <c r="Q231" s="29">
        <f>MYRANKS_P[[#This Row],[ER]]*9/MYRANKS_P[[#This Row],[IP]]</f>
        <v>3.9705882352941178</v>
      </c>
      <c r="R231" s="29">
        <f>(MYRANKS_P[[#This Row],[BB]]+MYRANKS_P[[#This Row],[H]])/MYRANKS_P[[#This Row],[IP]]</f>
        <v>1.411764705882353</v>
      </c>
    </row>
    <row r="232" spans="1:18" x14ac:dyDescent="0.25">
      <c r="A232" s="21" t="s">
        <v>18624</v>
      </c>
      <c r="B232" s="23" t="str">
        <f>VLOOKUP(MYRANKS_P[[#This Row],[PLAYERID]],PLAYERIDMAP[],COLUMN(PLAYERIDMAP[LASTNAME]),FALSE)</f>
        <v>Hudson</v>
      </c>
      <c r="C232" s="23" t="str">
        <f>VLOOKUP(MYRANKS_P[[#This Row],[PLAYERID]],PLAYERIDMAP[],COLUMN(PLAYERIDMAP[FIRSTNAME]),FALSE)</f>
        <v xml:space="preserve">Daniel </v>
      </c>
      <c r="D232" s="23" t="str">
        <f>VLOOKUP(MYRANKS_P[[#This Row],[PLAYERID]],PLAYERIDMAP[],COLUMN(PLAYERIDMAP[TEAM]),FALSE)</f>
        <v>ARI</v>
      </c>
      <c r="E232" s="23" t="str">
        <f>VLOOKUP(MYRANKS_P[[#This Row],[PLAYERID]],PLAYERIDMAP[],COLUMN(PLAYERIDMAP[POS]),FALSE)</f>
        <v>P</v>
      </c>
      <c r="F232" s="23">
        <f>VLOOKUP(MYRANKS_P[[#This Row],[PLAYERID]],PLAYERIDMAP[],COLUMN(PLAYERIDMAP[IDFANGRAPHS]),FALSE)</f>
        <v>7146</v>
      </c>
      <c r="G232" s="26">
        <f>VLOOKUP(MYRANKS_P[[#This Row],[IDFANGRAPHS]],STEAMER_P[],COLUMN(STEAMER_P[W]),FALSE)</f>
        <v>6</v>
      </c>
      <c r="H232" s="26">
        <f>VLOOKUP(MYRANKS_P[[#This Row],[IDFANGRAPHS]],STEAMER_P[],COLUMN(STEAMER_P[GS]),FALSE)</f>
        <v>16</v>
      </c>
      <c r="I232" s="26">
        <f>VLOOKUP(MYRANKS_P[[#This Row],[IDFANGRAPHS]],STEAMER_P[],COLUMN(STEAMER_P[SV]),FALSE)</f>
        <v>0</v>
      </c>
      <c r="J232" s="26">
        <f>VLOOKUP(MYRANKS_P[[#This Row],[IDFANGRAPHS]],STEAMER_P[],COLUMN(STEAMER_P[IP]),FALSE)</f>
        <v>97</v>
      </c>
      <c r="K232" s="26">
        <f>VLOOKUP(MYRANKS_P[[#This Row],[IDFANGRAPHS]],STEAMER_P[],COLUMN(STEAMER_P[H]),FALSE)</f>
        <v>99</v>
      </c>
      <c r="L232" s="26">
        <f>VLOOKUP(MYRANKS_P[[#This Row],[IDFANGRAPHS]],STEAMER_P[],COLUMN(STEAMER_P[ER]),FALSE)</f>
        <v>45</v>
      </c>
      <c r="M232" s="26">
        <f>VLOOKUP(MYRANKS_P[[#This Row],[IDFANGRAPHS]],STEAMER_P[],COLUMN(STEAMER_P[HR]),FALSE)</f>
        <v>12</v>
      </c>
      <c r="N232" s="26">
        <f>VLOOKUP(MYRANKS_P[[#This Row],[IDFANGRAPHS]],STEAMER_P[],COLUMN(STEAMER_P[SO]),FALSE)</f>
        <v>72</v>
      </c>
      <c r="O232" s="26">
        <f>VLOOKUP(MYRANKS_P[[#This Row],[IDFANGRAPHS]],STEAMER_P[],COLUMN(STEAMER_P[BB]),FALSE)</f>
        <v>28</v>
      </c>
      <c r="P232" s="26">
        <f>VLOOKUP(MYRANKS_P[[#This Row],[IDFANGRAPHS]],STEAMER_P[],COLUMN(STEAMER_P[FIP]),FALSE)</f>
        <v>4.1100000000000003</v>
      </c>
      <c r="Q232" s="29">
        <f>MYRANKS_P[[#This Row],[ER]]*9/MYRANKS_P[[#This Row],[IP]]</f>
        <v>4.1752577319587632</v>
      </c>
      <c r="R232" s="29">
        <f>(MYRANKS_P[[#This Row],[BB]]+MYRANKS_P[[#This Row],[H]])/MYRANKS_P[[#This Row],[IP]]</f>
        <v>1.3092783505154639</v>
      </c>
    </row>
    <row r="233" spans="1:18" x14ac:dyDescent="0.25">
      <c r="A233" s="20" t="s">
        <v>18628</v>
      </c>
      <c r="B233" s="23" t="str">
        <f>VLOOKUP(MYRANKS_P[[#This Row],[PLAYERID]],PLAYERIDMAP[],COLUMN(PLAYERIDMAP[LASTNAME]),FALSE)</f>
        <v>Hudson</v>
      </c>
      <c r="C233" s="23" t="str">
        <f>VLOOKUP(MYRANKS_P[[#This Row],[PLAYERID]],PLAYERIDMAP[],COLUMN(PLAYERIDMAP[FIRSTNAME]),FALSE)</f>
        <v xml:space="preserve">Tim </v>
      </c>
      <c r="D233" s="23" t="str">
        <f>VLOOKUP(MYRANKS_P[[#This Row],[PLAYERID]],PLAYERIDMAP[],COLUMN(PLAYERIDMAP[TEAM]),FALSE)</f>
        <v>ATL</v>
      </c>
      <c r="E233" s="23" t="str">
        <f>VLOOKUP(MYRANKS_P[[#This Row],[PLAYERID]],PLAYERIDMAP[],COLUMN(PLAYERIDMAP[POS]),FALSE)</f>
        <v>P</v>
      </c>
      <c r="F233" s="23">
        <f>VLOOKUP(MYRANKS_P[[#This Row],[PLAYERID]],PLAYERIDMAP[],COLUMN(PLAYERIDMAP[IDFANGRAPHS]),FALSE)</f>
        <v>921</v>
      </c>
      <c r="G233" s="26">
        <f>VLOOKUP(MYRANKS_P[[#This Row],[IDFANGRAPHS]],STEAMER_P[],COLUMN(STEAMER_P[W]),FALSE)</f>
        <v>11</v>
      </c>
      <c r="H233" s="26">
        <f>VLOOKUP(MYRANKS_P[[#This Row],[IDFANGRAPHS]],STEAMER_P[],COLUMN(STEAMER_P[GS]),FALSE)</f>
        <v>25</v>
      </c>
      <c r="I233" s="26">
        <f>VLOOKUP(MYRANKS_P[[#This Row],[IDFANGRAPHS]],STEAMER_P[],COLUMN(STEAMER_P[SV]),FALSE)</f>
        <v>0</v>
      </c>
      <c r="J233" s="26">
        <f>VLOOKUP(MYRANKS_P[[#This Row],[IDFANGRAPHS]],STEAMER_P[],COLUMN(STEAMER_P[IP]),FALSE)</f>
        <v>159</v>
      </c>
      <c r="K233" s="26">
        <f>VLOOKUP(MYRANKS_P[[#This Row],[IDFANGRAPHS]],STEAMER_P[],COLUMN(STEAMER_P[H]),FALSE)</f>
        <v>168</v>
      </c>
      <c r="L233" s="26">
        <f>VLOOKUP(MYRANKS_P[[#This Row],[IDFANGRAPHS]],STEAMER_P[],COLUMN(STEAMER_P[ER]),FALSE)</f>
        <v>72</v>
      </c>
      <c r="M233" s="26">
        <f>VLOOKUP(MYRANKS_P[[#This Row],[IDFANGRAPHS]],STEAMER_P[],COLUMN(STEAMER_P[HR]),FALSE)</f>
        <v>11</v>
      </c>
      <c r="N233" s="26">
        <f>VLOOKUP(MYRANKS_P[[#This Row],[IDFANGRAPHS]],STEAMER_P[],COLUMN(STEAMER_P[SO]),FALSE)</f>
        <v>93</v>
      </c>
      <c r="O233" s="26">
        <f>VLOOKUP(MYRANKS_P[[#This Row],[IDFANGRAPHS]],STEAMER_P[],COLUMN(STEAMER_P[BB]),FALSE)</f>
        <v>50</v>
      </c>
      <c r="P233" s="26">
        <f>VLOOKUP(MYRANKS_P[[#This Row],[IDFANGRAPHS]],STEAMER_P[],COLUMN(STEAMER_P[FIP]),FALSE)</f>
        <v>3.88</v>
      </c>
      <c r="Q233" s="29">
        <f>MYRANKS_P[[#This Row],[ER]]*9/MYRANKS_P[[#This Row],[IP]]</f>
        <v>4.0754716981132075</v>
      </c>
      <c r="R233" s="29">
        <f>(MYRANKS_P[[#This Row],[BB]]+MYRANKS_P[[#This Row],[H]])/MYRANKS_P[[#This Row],[IP]]</f>
        <v>1.371069182389937</v>
      </c>
    </row>
    <row r="234" spans="1:18" x14ac:dyDescent="0.25">
      <c r="A234" s="21" t="s">
        <v>18632</v>
      </c>
      <c r="B234" s="23" t="str">
        <f>VLOOKUP(MYRANKS_P[[#This Row],[PLAYERID]],PLAYERIDMAP[],COLUMN(PLAYERIDMAP[LASTNAME]),FALSE)</f>
        <v>Huff</v>
      </c>
      <c r="C234" s="23" t="str">
        <f>VLOOKUP(MYRANKS_P[[#This Row],[PLAYERID]],PLAYERIDMAP[],COLUMN(PLAYERIDMAP[FIRSTNAME]),FALSE)</f>
        <v xml:space="preserve">David </v>
      </c>
      <c r="D234" s="23" t="str">
        <f>VLOOKUP(MYRANKS_P[[#This Row],[PLAYERID]],PLAYERIDMAP[],COLUMN(PLAYERIDMAP[TEAM]),FALSE)</f>
        <v>CLE</v>
      </c>
      <c r="E234" s="23" t="str">
        <f>VLOOKUP(MYRANKS_P[[#This Row],[PLAYERID]],PLAYERIDMAP[],COLUMN(PLAYERIDMAP[POS]),FALSE)</f>
        <v>P</v>
      </c>
      <c r="F234" s="23">
        <f>VLOOKUP(MYRANKS_P[[#This Row],[PLAYERID]],PLAYERIDMAP[],COLUMN(PLAYERIDMAP[IDFANGRAPHS]),FALSE)</f>
        <v>4257</v>
      </c>
      <c r="G234" s="26">
        <f>VLOOKUP(MYRANKS_P[[#This Row],[IDFANGRAPHS]],STEAMER_P[],COLUMN(STEAMER_P[W]),FALSE)</f>
        <v>3</v>
      </c>
      <c r="H234" s="26">
        <f>VLOOKUP(MYRANKS_P[[#This Row],[IDFANGRAPHS]],STEAMER_P[],COLUMN(STEAMER_P[GS]),FALSE)</f>
        <v>5</v>
      </c>
      <c r="I234" s="26">
        <f>VLOOKUP(MYRANKS_P[[#This Row],[IDFANGRAPHS]],STEAMER_P[],COLUMN(STEAMER_P[SV]),FALSE)</f>
        <v>0</v>
      </c>
      <c r="J234" s="26">
        <f>VLOOKUP(MYRANKS_P[[#This Row],[IDFANGRAPHS]],STEAMER_P[],COLUMN(STEAMER_P[IP]),FALSE)</f>
        <v>50</v>
      </c>
      <c r="K234" s="26">
        <f>VLOOKUP(MYRANKS_P[[#This Row],[IDFANGRAPHS]],STEAMER_P[],COLUMN(STEAMER_P[H]),FALSE)</f>
        <v>54</v>
      </c>
      <c r="L234" s="26">
        <f>VLOOKUP(MYRANKS_P[[#This Row],[IDFANGRAPHS]],STEAMER_P[],COLUMN(STEAMER_P[ER]),FALSE)</f>
        <v>26</v>
      </c>
      <c r="M234" s="26">
        <f>VLOOKUP(MYRANKS_P[[#This Row],[IDFANGRAPHS]],STEAMER_P[],COLUMN(STEAMER_P[HR]),FALSE)</f>
        <v>7</v>
      </c>
      <c r="N234" s="26">
        <f>VLOOKUP(MYRANKS_P[[#This Row],[IDFANGRAPHS]],STEAMER_P[],COLUMN(STEAMER_P[SO]),FALSE)</f>
        <v>29</v>
      </c>
      <c r="O234" s="26">
        <f>VLOOKUP(MYRANKS_P[[#This Row],[IDFANGRAPHS]],STEAMER_P[],COLUMN(STEAMER_P[BB]),FALSE)</f>
        <v>15</v>
      </c>
      <c r="P234" s="26">
        <f>VLOOKUP(MYRANKS_P[[#This Row],[IDFANGRAPHS]],STEAMER_P[],COLUMN(STEAMER_P[FIP]),FALSE)</f>
        <v>4.79</v>
      </c>
      <c r="Q234" s="29">
        <f>MYRANKS_P[[#This Row],[ER]]*9/MYRANKS_P[[#This Row],[IP]]</f>
        <v>4.68</v>
      </c>
      <c r="R234" s="29">
        <f>(MYRANKS_P[[#This Row],[BB]]+MYRANKS_P[[#This Row],[H]])/MYRANKS_P[[#This Row],[IP]]</f>
        <v>1.38</v>
      </c>
    </row>
    <row r="235" spans="1:18" x14ac:dyDescent="0.25">
      <c r="A235" s="20" t="s">
        <v>18636</v>
      </c>
      <c r="B235" s="23" t="str">
        <f>VLOOKUP(MYRANKS_P[[#This Row],[PLAYERID]],PLAYERIDMAP[],COLUMN(PLAYERIDMAP[LASTNAME]),FALSE)</f>
        <v>Hughes</v>
      </c>
      <c r="C235" s="23" t="str">
        <f>VLOOKUP(MYRANKS_P[[#This Row],[PLAYERID]],PLAYERIDMAP[],COLUMN(PLAYERIDMAP[FIRSTNAME]),FALSE)</f>
        <v xml:space="preserve">Jared </v>
      </c>
      <c r="D235" s="23" t="str">
        <f>VLOOKUP(MYRANKS_P[[#This Row],[PLAYERID]],PLAYERIDMAP[],COLUMN(PLAYERIDMAP[TEAM]),FALSE)</f>
        <v>PIT</v>
      </c>
      <c r="E235" s="23" t="str">
        <f>VLOOKUP(MYRANKS_P[[#This Row],[PLAYERID]],PLAYERIDMAP[],COLUMN(PLAYERIDMAP[POS]),FALSE)</f>
        <v>P</v>
      </c>
      <c r="F235" s="23">
        <f>VLOOKUP(MYRANKS_P[[#This Row],[PLAYERID]],PLAYERIDMAP[],COLUMN(PLAYERIDMAP[IDFANGRAPHS]),FALSE)</f>
        <v>9325</v>
      </c>
      <c r="G235" s="26">
        <f>VLOOKUP(MYRANKS_P[[#This Row],[IDFANGRAPHS]],STEAMER_P[],COLUMN(STEAMER_P[W]),FALSE)</f>
        <v>3</v>
      </c>
      <c r="H235" s="26">
        <f>VLOOKUP(MYRANKS_P[[#This Row],[IDFANGRAPHS]],STEAMER_P[],COLUMN(STEAMER_P[GS]),FALSE)</f>
        <v>0</v>
      </c>
      <c r="I235" s="26">
        <f>VLOOKUP(MYRANKS_P[[#This Row],[IDFANGRAPHS]],STEAMER_P[],COLUMN(STEAMER_P[SV]),FALSE)</f>
        <v>0</v>
      </c>
      <c r="J235" s="26">
        <f>VLOOKUP(MYRANKS_P[[#This Row],[IDFANGRAPHS]],STEAMER_P[],COLUMN(STEAMER_P[IP]),FALSE)</f>
        <v>45</v>
      </c>
      <c r="K235" s="26">
        <f>VLOOKUP(MYRANKS_P[[#This Row],[IDFANGRAPHS]],STEAMER_P[],COLUMN(STEAMER_P[H]),FALSE)</f>
        <v>44</v>
      </c>
      <c r="L235" s="26">
        <f>VLOOKUP(MYRANKS_P[[#This Row],[IDFANGRAPHS]],STEAMER_P[],COLUMN(STEAMER_P[ER]),FALSE)</f>
        <v>18</v>
      </c>
      <c r="M235" s="26">
        <f>VLOOKUP(MYRANKS_P[[#This Row],[IDFANGRAPHS]],STEAMER_P[],COLUMN(STEAMER_P[HR]),FALSE)</f>
        <v>3</v>
      </c>
      <c r="N235" s="26">
        <f>VLOOKUP(MYRANKS_P[[#This Row],[IDFANGRAPHS]],STEAMER_P[],COLUMN(STEAMER_P[SO]),FALSE)</f>
        <v>33</v>
      </c>
      <c r="O235" s="26">
        <f>VLOOKUP(MYRANKS_P[[#This Row],[IDFANGRAPHS]],STEAMER_P[],COLUMN(STEAMER_P[BB]),FALSE)</f>
        <v>16</v>
      </c>
      <c r="P235" s="26">
        <f>VLOOKUP(MYRANKS_P[[#This Row],[IDFANGRAPHS]],STEAMER_P[],COLUMN(STEAMER_P[FIP]),FALSE)</f>
        <v>3.72</v>
      </c>
      <c r="Q235" s="29">
        <f>MYRANKS_P[[#This Row],[ER]]*9/MYRANKS_P[[#This Row],[IP]]</f>
        <v>3.6</v>
      </c>
      <c r="R235" s="29">
        <f>(MYRANKS_P[[#This Row],[BB]]+MYRANKS_P[[#This Row],[H]])/MYRANKS_P[[#This Row],[IP]]</f>
        <v>1.3333333333333333</v>
      </c>
    </row>
    <row r="236" spans="1:18" x14ac:dyDescent="0.25">
      <c r="A236" s="21" t="s">
        <v>18643</v>
      </c>
      <c r="B236" s="23" t="str">
        <f>VLOOKUP(MYRANKS_P[[#This Row],[PLAYERID]],PLAYERIDMAP[],COLUMN(PLAYERIDMAP[LASTNAME]),FALSE)</f>
        <v>Hughes</v>
      </c>
      <c r="C236" s="23" t="str">
        <f>VLOOKUP(MYRANKS_P[[#This Row],[PLAYERID]],PLAYERIDMAP[],COLUMN(PLAYERIDMAP[FIRSTNAME]),FALSE)</f>
        <v xml:space="preserve">Phil </v>
      </c>
      <c r="D236" s="23" t="str">
        <f>VLOOKUP(MYRANKS_P[[#This Row],[PLAYERID]],PLAYERIDMAP[],COLUMN(PLAYERIDMAP[TEAM]),FALSE)</f>
        <v>NYY</v>
      </c>
      <c r="E236" s="23" t="str">
        <f>VLOOKUP(MYRANKS_P[[#This Row],[PLAYERID]],PLAYERIDMAP[],COLUMN(PLAYERIDMAP[POS]),FALSE)</f>
        <v>P</v>
      </c>
      <c r="F236" s="23">
        <f>VLOOKUP(MYRANKS_P[[#This Row],[PLAYERID]],PLAYERIDMAP[],COLUMN(PLAYERIDMAP[IDFANGRAPHS]),FALSE)</f>
        <v>7450</v>
      </c>
      <c r="G236" s="26">
        <f>VLOOKUP(MYRANKS_P[[#This Row],[IDFANGRAPHS]],STEAMER_P[],COLUMN(STEAMER_P[W]),FALSE)</f>
        <v>11</v>
      </c>
      <c r="H236" s="26">
        <f>VLOOKUP(MYRANKS_P[[#This Row],[IDFANGRAPHS]],STEAMER_P[],COLUMN(STEAMER_P[GS]),FALSE)</f>
        <v>28</v>
      </c>
      <c r="I236" s="26">
        <f>VLOOKUP(MYRANKS_P[[#This Row],[IDFANGRAPHS]],STEAMER_P[],COLUMN(STEAMER_P[SV]),FALSE)</f>
        <v>0</v>
      </c>
      <c r="J236" s="26">
        <f>VLOOKUP(MYRANKS_P[[#This Row],[IDFANGRAPHS]],STEAMER_P[],COLUMN(STEAMER_P[IP]),FALSE)</f>
        <v>171</v>
      </c>
      <c r="K236" s="26">
        <f>VLOOKUP(MYRANKS_P[[#This Row],[IDFANGRAPHS]],STEAMER_P[],COLUMN(STEAMER_P[H]),FALSE)</f>
        <v>172</v>
      </c>
      <c r="L236" s="26">
        <f>VLOOKUP(MYRANKS_P[[#This Row],[IDFANGRAPHS]],STEAMER_P[],COLUMN(STEAMER_P[ER]),FALSE)</f>
        <v>81</v>
      </c>
      <c r="M236" s="26">
        <f>VLOOKUP(MYRANKS_P[[#This Row],[IDFANGRAPHS]],STEAMER_P[],COLUMN(STEAMER_P[HR]),FALSE)</f>
        <v>25</v>
      </c>
      <c r="N236" s="26">
        <f>VLOOKUP(MYRANKS_P[[#This Row],[IDFANGRAPHS]],STEAMER_P[],COLUMN(STEAMER_P[SO]),FALSE)</f>
        <v>129</v>
      </c>
      <c r="O236" s="26">
        <f>VLOOKUP(MYRANKS_P[[#This Row],[IDFANGRAPHS]],STEAMER_P[],COLUMN(STEAMER_P[BB]),FALSE)</f>
        <v>50</v>
      </c>
      <c r="P236" s="26">
        <f>VLOOKUP(MYRANKS_P[[#This Row],[IDFANGRAPHS]],STEAMER_P[],COLUMN(STEAMER_P[FIP]),FALSE)</f>
        <v>4.42</v>
      </c>
      <c r="Q236" s="29">
        <f>MYRANKS_P[[#This Row],[ER]]*9/MYRANKS_P[[#This Row],[IP]]</f>
        <v>4.2631578947368425</v>
      </c>
      <c r="R236" s="29">
        <f>(MYRANKS_P[[#This Row],[BB]]+MYRANKS_P[[#This Row],[H]])/MYRANKS_P[[#This Row],[IP]]</f>
        <v>1.2982456140350878</v>
      </c>
    </row>
    <row r="237" spans="1:18" x14ac:dyDescent="0.25">
      <c r="A237" s="20" t="s">
        <v>18647</v>
      </c>
      <c r="B237" s="23" t="str">
        <f>VLOOKUP(MYRANKS_P[[#This Row],[PLAYERID]],PLAYERIDMAP[],COLUMN(PLAYERIDMAP[LASTNAME]),FALSE)</f>
        <v>Hultzen</v>
      </c>
      <c r="C237" s="23" t="str">
        <f>VLOOKUP(MYRANKS_P[[#This Row],[PLAYERID]],PLAYERIDMAP[],COLUMN(PLAYERIDMAP[FIRSTNAME]),FALSE)</f>
        <v xml:space="preserve">Danny </v>
      </c>
      <c r="D237" s="23" t="str">
        <f>VLOOKUP(MYRANKS_P[[#This Row],[PLAYERID]],PLAYERIDMAP[],COLUMN(PLAYERIDMAP[TEAM]),FALSE)</f>
        <v>SEA</v>
      </c>
      <c r="E237" s="23" t="str">
        <f>VLOOKUP(MYRANKS_P[[#This Row],[PLAYERID]],PLAYERIDMAP[],COLUMN(PLAYERIDMAP[POS]),FALSE)</f>
        <v>P</v>
      </c>
      <c r="F237" s="23" t="str">
        <f>VLOOKUP(MYRANKS_P[[#This Row],[PLAYERID]],PLAYERIDMAP[],COLUMN(PLAYERIDMAP[IDFANGRAPHS]),FALSE)</f>
        <v>sa455118</v>
      </c>
      <c r="G237" s="26">
        <f>VLOOKUP(MYRANKS_P[[#This Row],[IDFANGRAPHS]],STEAMER_P[],COLUMN(STEAMER_P[W]),FALSE)</f>
        <v>3</v>
      </c>
      <c r="H237" s="26">
        <f>VLOOKUP(MYRANKS_P[[#This Row],[IDFANGRAPHS]],STEAMER_P[],COLUMN(STEAMER_P[GS]),FALSE)</f>
        <v>8</v>
      </c>
      <c r="I237" s="26">
        <f>VLOOKUP(MYRANKS_P[[#This Row],[IDFANGRAPHS]],STEAMER_P[],COLUMN(STEAMER_P[SV]),FALSE)</f>
        <v>0</v>
      </c>
      <c r="J237" s="26">
        <f>VLOOKUP(MYRANKS_P[[#This Row],[IDFANGRAPHS]],STEAMER_P[],COLUMN(STEAMER_P[IP]),FALSE)</f>
        <v>50</v>
      </c>
      <c r="K237" s="26">
        <f>VLOOKUP(MYRANKS_P[[#This Row],[IDFANGRAPHS]],STEAMER_P[],COLUMN(STEAMER_P[H]),FALSE)</f>
        <v>48</v>
      </c>
      <c r="L237" s="26">
        <f>VLOOKUP(MYRANKS_P[[#This Row],[IDFANGRAPHS]],STEAMER_P[],COLUMN(STEAMER_P[ER]),FALSE)</f>
        <v>28</v>
      </c>
      <c r="M237" s="26">
        <f>VLOOKUP(MYRANKS_P[[#This Row],[IDFANGRAPHS]],STEAMER_P[],COLUMN(STEAMER_P[HR]),FALSE)</f>
        <v>5</v>
      </c>
      <c r="N237" s="26">
        <f>VLOOKUP(MYRANKS_P[[#This Row],[IDFANGRAPHS]],STEAMER_P[],COLUMN(STEAMER_P[SO]),FALSE)</f>
        <v>40</v>
      </c>
      <c r="O237" s="26">
        <f>VLOOKUP(MYRANKS_P[[#This Row],[IDFANGRAPHS]],STEAMER_P[],COLUMN(STEAMER_P[BB]),FALSE)</f>
        <v>32</v>
      </c>
      <c r="P237" s="26">
        <f>VLOOKUP(MYRANKS_P[[#This Row],[IDFANGRAPHS]],STEAMER_P[],COLUMN(STEAMER_P[FIP]),FALSE)</f>
        <v>4.92</v>
      </c>
      <c r="Q237" s="29">
        <f>MYRANKS_P[[#This Row],[ER]]*9/MYRANKS_P[[#This Row],[IP]]</f>
        <v>5.04</v>
      </c>
      <c r="R237" s="29">
        <f>(MYRANKS_P[[#This Row],[BB]]+MYRANKS_P[[#This Row],[H]])/MYRANKS_P[[#This Row],[IP]]</f>
        <v>1.6</v>
      </c>
    </row>
    <row r="238" spans="1:18" x14ac:dyDescent="0.25">
      <c r="A238" s="21" t="s">
        <v>18649</v>
      </c>
      <c r="B238" s="23" t="str">
        <f>VLOOKUP(MYRANKS_P[[#This Row],[PLAYERID]],PLAYERIDMAP[],COLUMN(PLAYERIDMAP[LASTNAME]),FALSE)</f>
        <v>Humber</v>
      </c>
      <c r="C238" s="23" t="str">
        <f>VLOOKUP(MYRANKS_P[[#This Row],[PLAYERID]],PLAYERIDMAP[],COLUMN(PLAYERIDMAP[FIRSTNAME]),FALSE)</f>
        <v xml:space="preserve">Philip </v>
      </c>
      <c r="D238" s="23" t="str">
        <f>VLOOKUP(MYRANKS_P[[#This Row],[PLAYERID]],PLAYERIDMAP[],COLUMN(PLAYERIDMAP[TEAM]),FALSE)</f>
        <v>HOU</v>
      </c>
      <c r="E238" s="23" t="str">
        <f>VLOOKUP(MYRANKS_P[[#This Row],[PLAYERID]],PLAYERIDMAP[],COLUMN(PLAYERIDMAP[POS]),FALSE)</f>
        <v>P</v>
      </c>
      <c r="F238" s="23">
        <f>VLOOKUP(MYRANKS_P[[#This Row],[PLAYERID]],PLAYERIDMAP[],COLUMN(PLAYERIDMAP[IDFANGRAPHS]),FALSE)</f>
        <v>8586</v>
      </c>
      <c r="G238" s="26">
        <f>VLOOKUP(MYRANKS_P[[#This Row],[IDFANGRAPHS]],STEAMER_P[],COLUMN(STEAMER_P[W]),FALSE)</f>
        <v>7</v>
      </c>
      <c r="H238" s="26">
        <f>VLOOKUP(MYRANKS_P[[#This Row],[IDFANGRAPHS]],STEAMER_P[],COLUMN(STEAMER_P[GS]),FALSE)</f>
        <v>21</v>
      </c>
      <c r="I238" s="26">
        <f>VLOOKUP(MYRANKS_P[[#This Row],[IDFANGRAPHS]],STEAMER_P[],COLUMN(STEAMER_P[SV]),FALSE)</f>
        <v>0</v>
      </c>
      <c r="J238" s="26">
        <f>VLOOKUP(MYRANKS_P[[#This Row],[IDFANGRAPHS]],STEAMER_P[],COLUMN(STEAMER_P[IP]),FALSE)</f>
        <v>119</v>
      </c>
      <c r="K238" s="26">
        <f>VLOOKUP(MYRANKS_P[[#This Row],[IDFANGRAPHS]],STEAMER_P[],COLUMN(STEAMER_P[H]),FALSE)</f>
        <v>124</v>
      </c>
      <c r="L238" s="26">
        <f>VLOOKUP(MYRANKS_P[[#This Row],[IDFANGRAPHS]],STEAMER_P[],COLUMN(STEAMER_P[ER]),FALSE)</f>
        <v>60</v>
      </c>
      <c r="M238" s="26">
        <f>VLOOKUP(MYRANKS_P[[#This Row],[IDFANGRAPHS]],STEAMER_P[],COLUMN(STEAMER_P[HR]),FALSE)</f>
        <v>15</v>
      </c>
      <c r="N238" s="26">
        <f>VLOOKUP(MYRANKS_P[[#This Row],[IDFANGRAPHS]],STEAMER_P[],COLUMN(STEAMER_P[SO]),FALSE)</f>
        <v>77</v>
      </c>
      <c r="O238" s="26">
        <f>VLOOKUP(MYRANKS_P[[#This Row],[IDFANGRAPHS]],STEAMER_P[],COLUMN(STEAMER_P[BB]),FALSE)</f>
        <v>38</v>
      </c>
      <c r="P238" s="26">
        <f>VLOOKUP(MYRANKS_P[[#This Row],[IDFANGRAPHS]],STEAMER_P[],COLUMN(STEAMER_P[FIP]),FALSE)</f>
        <v>4.49</v>
      </c>
      <c r="Q238" s="29">
        <f>MYRANKS_P[[#This Row],[ER]]*9/MYRANKS_P[[#This Row],[IP]]</f>
        <v>4.53781512605042</v>
      </c>
      <c r="R238" s="29">
        <f>(MYRANKS_P[[#This Row],[BB]]+MYRANKS_P[[#This Row],[H]])/MYRANKS_P[[#This Row],[IP]]</f>
        <v>1.3613445378151261</v>
      </c>
    </row>
    <row r="239" spans="1:18" x14ac:dyDescent="0.25">
      <c r="A239" s="20" t="s">
        <v>18660</v>
      </c>
      <c r="B239" s="23" t="str">
        <f>VLOOKUP(MYRANKS_P[[#This Row],[PLAYERID]],PLAYERIDMAP[],COLUMN(PLAYERIDMAP[LASTNAME]),FALSE)</f>
        <v>Hunter</v>
      </c>
      <c r="C239" s="23" t="str">
        <f>VLOOKUP(MYRANKS_P[[#This Row],[PLAYERID]],PLAYERIDMAP[],COLUMN(PLAYERIDMAP[FIRSTNAME]),FALSE)</f>
        <v xml:space="preserve">Tommy </v>
      </c>
      <c r="D239" s="23" t="str">
        <f>VLOOKUP(MYRANKS_P[[#This Row],[PLAYERID]],PLAYERIDMAP[],COLUMN(PLAYERIDMAP[TEAM]),FALSE)</f>
        <v>BAL</v>
      </c>
      <c r="E239" s="23" t="str">
        <f>VLOOKUP(MYRANKS_P[[#This Row],[PLAYERID]],PLAYERIDMAP[],COLUMN(PLAYERIDMAP[POS]),FALSE)</f>
        <v>P</v>
      </c>
      <c r="F239" s="23">
        <f>VLOOKUP(MYRANKS_P[[#This Row],[PLAYERID]],PLAYERIDMAP[],COLUMN(PLAYERIDMAP[IDFANGRAPHS]),FALSE)</f>
        <v>1157</v>
      </c>
      <c r="G239" s="26">
        <f>VLOOKUP(MYRANKS_P[[#This Row],[IDFANGRAPHS]],STEAMER_P[],COLUMN(STEAMER_P[W]),FALSE)</f>
        <v>5</v>
      </c>
      <c r="H239" s="26">
        <f>VLOOKUP(MYRANKS_P[[#This Row],[IDFANGRAPHS]],STEAMER_P[],COLUMN(STEAMER_P[GS]),FALSE)</f>
        <v>3</v>
      </c>
      <c r="I239" s="26">
        <f>VLOOKUP(MYRANKS_P[[#This Row],[IDFANGRAPHS]],STEAMER_P[],COLUMN(STEAMER_P[SV]),FALSE)</f>
        <v>0</v>
      </c>
      <c r="J239" s="26">
        <f>VLOOKUP(MYRANKS_P[[#This Row],[IDFANGRAPHS]],STEAMER_P[],COLUMN(STEAMER_P[IP]),FALSE)</f>
        <v>87</v>
      </c>
      <c r="K239" s="26">
        <f>VLOOKUP(MYRANKS_P[[#This Row],[IDFANGRAPHS]],STEAMER_P[],COLUMN(STEAMER_P[H]),FALSE)</f>
        <v>92</v>
      </c>
      <c r="L239" s="26">
        <f>VLOOKUP(MYRANKS_P[[#This Row],[IDFANGRAPHS]],STEAMER_P[],COLUMN(STEAMER_P[ER]),FALSE)</f>
        <v>39</v>
      </c>
      <c r="M239" s="26">
        <f>VLOOKUP(MYRANKS_P[[#This Row],[IDFANGRAPHS]],STEAMER_P[],COLUMN(STEAMER_P[HR]),FALSE)</f>
        <v>11</v>
      </c>
      <c r="N239" s="26">
        <f>VLOOKUP(MYRANKS_P[[#This Row],[IDFANGRAPHS]],STEAMER_P[],COLUMN(STEAMER_P[SO]),FALSE)</f>
        <v>56</v>
      </c>
      <c r="O239" s="26">
        <f>VLOOKUP(MYRANKS_P[[#This Row],[IDFANGRAPHS]],STEAMER_P[],COLUMN(STEAMER_P[BB]),FALSE)</f>
        <v>19</v>
      </c>
      <c r="P239" s="26">
        <f>VLOOKUP(MYRANKS_P[[#This Row],[IDFANGRAPHS]],STEAMER_P[],COLUMN(STEAMER_P[FIP]),FALSE)</f>
        <v>4.1399999999999997</v>
      </c>
      <c r="Q239" s="29">
        <f>MYRANKS_P[[#This Row],[ER]]*9/MYRANKS_P[[#This Row],[IP]]</f>
        <v>4.0344827586206895</v>
      </c>
      <c r="R239" s="29">
        <f>(MYRANKS_P[[#This Row],[BB]]+MYRANKS_P[[#This Row],[H]])/MYRANKS_P[[#This Row],[IP]]</f>
        <v>1.2758620689655173</v>
      </c>
    </row>
    <row r="240" spans="1:18" x14ac:dyDescent="0.25">
      <c r="A240" s="21" t="s">
        <v>18664</v>
      </c>
      <c r="B240" s="23" t="str">
        <f>VLOOKUP(MYRANKS_P[[#This Row],[PLAYERID]],PLAYERIDMAP[],COLUMN(PLAYERIDMAP[LASTNAME]),FALSE)</f>
        <v>Hutchison</v>
      </c>
      <c r="C240" s="23" t="str">
        <f>VLOOKUP(MYRANKS_P[[#This Row],[PLAYERID]],PLAYERIDMAP[],COLUMN(PLAYERIDMAP[FIRSTNAME]),FALSE)</f>
        <v xml:space="preserve">Drew </v>
      </c>
      <c r="D240" s="23" t="str">
        <f>VLOOKUP(MYRANKS_P[[#This Row],[PLAYERID]],PLAYERIDMAP[],COLUMN(PLAYERIDMAP[TEAM]),FALSE)</f>
        <v>TOR</v>
      </c>
      <c r="E240" s="23" t="str">
        <f>VLOOKUP(MYRANKS_P[[#This Row],[PLAYERID]],PLAYERIDMAP[],COLUMN(PLAYERIDMAP[POS]),FALSE)</f>
        <v>P</v>
      </c>
      <c r="F240" s="23">
        <f>VLOOKUP(MYRANKS_P[[#This Row],[PLAYERID]],PLAYERIDMAP[],COLUMN(PLAYERIDMAP[IDFANGRAPHS]),FALSE)</f>
        <v>10732</v>
      </c>
      <c r="G240" s="26">
        <f>VLOOKUP(MYRANKS_P[[#This Row],[IDFANGRAPHS]],STEAMER_P[],COLUMN(STEAMER_P[W]),FALSE)</f>
        <v>3</v>
      </c>
      <c r="H240" s="26">
        <f>VLOOKUP(MYRANKS_P[[#This Row],[IDFANGRAPHS]],STEAMER_P[],COLUMN(STEAMER_P[GS]),FALSE)</f>
        <v>8</v>
      </c>
      <c r="I240" s="26">
        <f>VLOOKUP(MYRANKS_P[[#This Row],[IDFANGRAPHS]],STEAMER_P[],COLUMN(STEAMER_P[SV]),FALSE)</f>
        <v>0</v>
      </c>
      <c r="J240" s="26">
        <f>VLOOKUP(MYRANKS_P[[#This Row],[IDFANGRAPHS]],STEAMER_P[],COLUMN(STEAMER_P[IP]),FALSE)</f>
        <v>50</v>
      </c>
      <c r="K240" s="26">
        <f>VLOOKUP(MYRANKS_P[[#This Row],[IDFANGRAPHS]],STEAMER_P[],COLUMN(STEAMER_P[H]),FALSE)</f>
        <v>50</v>
      </c>
      <c r="L240" s="26">
        <f>VLOOKUP(MYRANKS_P[[#This Row],[IDFANGRAPHS]],STEAMER_P[],COLUMN(STEAMER_P[ER]),FALSE)</f>
        <v>24</v>
      </c>
      <c r="M240" s="26">
        <f>VLOOKUP(MYRANKS_P[[#This Row],[IDFANGRAPHS]],STEAMER_P[],COLUMN(STEAMER_P[HR]),FALSE)</f>
        <v>5</v>
      </c>
      <c r="N240" s="26">
        <f>VLOOKUP(MYRANKS_P[[#This Row],[IDFANGRAPHS]],STEAMER_P[],COLUMN(STEAMER_P[SO]),FALSE)</f>
        <v>37</v>
      </c>
      <c r="O240" s="26">
        <f>VLOOKUP(MYRANKS_P[[#This Row],[IDFANGRAPHS]],STEAMER_P[],COLUMN(STEAMER_P[BB]),FALSE)</f>
        <v>18</v>
      </c>
      <c r="P240" s="26">
        <f>VLOOKUP(MYRANKS_P[[#This Row],[IDFANGRAPHS]],STEAMER_P[],COLUMN(STEAMER_P[FIP]),FALSE)</f>
        <v>4.16</v>
      </c>
      <c r="Q240" s="29">
        <f>MYRANKS_P[[#This Row],[ER]]*9/MYRANKS_P[[#This Row],[IP]]</f>
        <v>4.32</v>
      </c>
      <c r="R240" s="29">
        <f>(MYRANKS_P[[#This Row],[BB]]+MYRANKS_P[[#This Row],[H]])/MYRANKS_P[[#This Row],[IP]]</f>
        <v>1.36</v>
      </c>
    </row>
    <row r="241" spans="1:18" x14ac:dyDescent="0.25">
      <c r="A241" s="20" t="s">
        <v>18675</v>
      </c>
      <c r="B241" s="23" t="str">
        <f>VLOOKUP(MYRANKS_P[[#This Row],[PLAYERID]],PLAYERIDMAP[],COLUMN(PLAYERIDMAP[LASTNAME]),FALSE)</f>
        <v>Igarashi</v>
      </c>
      <c r="C241" s="23" t="str">
        <f>VLOOKUP(MYRANKS_P[[#This Row],[PLAYERID]],PLAYERIDMAP[],COLUMN(PLAYERIDMAP[FIRSTNAME]),FALSE)</f>
        <v xml:space="preserve">Ryota </v>
      </c>
      <c r="D241" s="23" t="str">
        <f>VLOOKUP(MYRANKS_P[[#This Row],[PLAYERID]],PLAYERIDMAP[],COLUMN(PLAYERIDMAP[TEAM]),FALSE)</f>
        <v>NYY</v>
      </c>
      <c r="E241" s="23" t="str">
        <f>VLOOKUP(MYRANKS_P[[#This Row],[PLAYERID]],PLAYERIDMAP[],COLUMN(PLAYERIDMAP[POS]),FALSE)</f>
        <v>P</v>
      </c>
      <c r="F241" s="23">
        <f>VLOOKUP(MYRANKS_P[[#This Row],[PLAYERID]],PLAYERIDMAP[],COLUMN(PLAYERIDMAP[IDFANGRAPHS]),FALSE)</f>
        <v>10232</v>
      </c>
      <c r="G241" s="26">
        <f>VLOOKUP(MYRANKS_P[[#This Row],[IDFANGRAPHS]],STEAMER_P[],COLUMN(STEAMER_P[W]),FALSE)</f>
        <v>2</v>
      </c>
      <c r="H241" s="26">
        <f>VLOOKUP(MYRANKS_P[[#This Row],[IDFANGRAPHS]],STEAMER_P[],COLUMN(STEAMER_P[GS]),FALSE)</f>
        <v>0</v>
      </c>
      <c r="I241" s="26">
        <f>VLOOKUP(MYRANKS_P[[#This Row],[IDFANGRAPHS]],STEAMER_P[],COLUMN(STEAMER_P[SV]),FALSE)</f>
        <v>0</v>
      </c>
      <c r="J241" s="26">
        <f>VLOOKUP(MYRANKS_P[[#This Row],[IDFANGRAPHS]],STEAMER_P[],COLUMN(STEAMER_P[IP]),FALSE)</f>
        <v>30</v>
      </c>
      <c r="K241" s="26">
        <f>VLOOKUP(MYRANKS_P[[#This Row],[IDFANGRAPHS]],STEAMER_P[],COLUMN(STEAMER_P[H]),FALSE)</f>
        <v>27</v>
      </c>
      <c r="L241" s="26">
        <f>VLOOKUP(MYRANKS_P[[#This Row],[IDFANGRAPHS]],STEAMER_P[],COLUMN(STEAMER_P[ER]),FALSE)</f>
        <v>13</v>
      </c>
      <c r="M241" s="26">
        <f>VLOOKUP(MYRANKS_P[[#This Row],[IDFANGRAPHS]],STEAMER_P[],COLUMN(STEAMER_P[HR]),FALSE)</f>
        <v>3</v>
      </c>
      <c r="N241" s="26">
        <f>VLOOKUP(MYRANKS_P[[#This Row],[IDFANGRAPHS]],STEAMER_P[],COLUMN(STEAMER_P[SO]),FALSE)</f>
        <v>28</v>
      </c>
      <c r="O241" s="26">
        <f>VLOOKUP(MYRANKS_P[[#This Row],[IDFANGRAPHS]],STEAMER_P[],COLUMN(STEAMER_P[BB]),FALSE)</f>
        <v>15</v>
      </c>
      <c r="P241" s="26">
        <f>VLOOKUP(MYRANKS_P[[#This Row],[IDFANGRAPHS]],STEAMER_P[],COLUMN(STEAMER_P[FIP]),FALSE)</f>
        <v>4.08</v>
      </c>
      <c r="Q241" s="29">
        <f>MYRANKS_P[[#This Row],[ER]]*9/MYRANKS_P[[#This Row],[IP]]</f>
        <v>3.9</v>
      </c>
      <c r="R241" s="29">
        <f>(MYRANKS_P[[#This Row],[BB]]+MYRANKS_P[[#This Row],[H]])/MYRANKS_P[[#This Row],[IP]]</f>
        <v>1.4</v>
      </c>
    </row>
    <row r="242" spans="1:18" x14ac:dyDescent="0.25">
      <c r="A242" s="21" t="s">
        <v>18695</v>
      </c>
      <c r="B242" s="23" t="str">
        <f>VLOOKUP(MYRANKS_P[[#This Row],[PLAYERID]],PLAYERIDMAP[],COLUMN(PLAYERIDMAP[LASTNAME]),FALSE)</f>
        <v>Isringhausen</v>
      </c>
      <c r="C242" s="23" t="str">
        <f>VLOOKUP(MYRANKS_P[[#This Row],[PLAYERID]],PLAYERIDMAP[],COLUMN(PLAYERIDMAP[FIRSTNAME]),FALSE)</f>
        <v xml:space="preserve">Jason </v>
      </c>
      <c r="D242" s="23" t="str">
        <f>VLOOKUP(MYRANKS_P[[#This Row],[PLAYERID]],PLAYERIDMAP[],COLUMN(PLAYERIDMAP[TEAM]),FALSE)</f>
        <v>LAA</v>
      </c>
      <c r="E242" s="23" t="str">
        <f>VLOOKUP(MYRANKS_P[[#This Row],[PLAYERID]],PLAYERIDMAP[],COLUMN(PLAYERIDMAP[POS]),FALSE)</f>
        <v>P</v>
      </c>
      <c r="F242" s="23">
        <f>VLOOKUP(MYRANKS_P[[#This Row],[PLAYERID]],PLAYERIDMAP[],COLUMN(PLAYERIDMAP[IDFANGRAPHS]),FALSE)</f>
        <v>1158</v>
      </c>
      <c r="G242" s="26">
        <f>VLOOKUP(MYRANKS_P[[#This Row],[IDFANGRAPHS]],STEAMER_P[],COLUMN(STEAMER_P[W]),FALSE)</f>
        <v>2</v>
      </c>
      <c r="H242" s="26">
        <f>VLOOKUP(MYRANKS_P[[#This Row],[IDFANGRAPHS]],STEAMER_P[],COLUMN(STEAMER_P[GS]),FALSE)</f>
        <v>0</v>
      </c>
      <c r="I242" s="26">
        <f>VLOOKUP(MYRANKS_P[[#This Row],[IDFANGRAPHS]],STEAMER_P[],COLUMN(STEAMER_P[SV]),FALSE)</f>
        <v>0</v>
      </c>
      <c r="J242" s="26">
        <f>VLOOKUP(MYRANKS_P[[#This Row],[IDFANGRAPHS]],STEAMER_P[],COLUMN(STEAMER_P[IP]),FALSE)</f>
        <v>33</v>
      </c>
      <c r="K242" s="26">
        <f>VLOOKUP(MYRANKS_P[[#This Row],[IDFANGRAPHS]],STEAMER_P[],COLUMN(STEAMER_P[H]),FALSE)</f>
        <v>33</v>
      </c>
      <c r="L242" s="26">
        <f>VLOOKUP(MYRANKS_P[[#This Row],[IDFANGRAPHS]],STEAMER_P[],COLUMN(STEAMER_P[ER]),FALSE)</f>
        <v>16</v>
      </c>
      <c r="M242" s="26">
        <f>VLOOKUP(MYRANKS_P[[#This Row],[IDFANGRAPHS]],STEAMER_P[],COLUMN(STEAMER_P[HR]),FALSE)</f>
        <v>4</v>
      </c>
      <c r="N242" s="26">
        <f>VLOOKUP(MYRANKS_P[[#This Row],[IDFANGRAPHS]],STEAMER_P[],COLUMN(STEAMER_P[SO]),FALSE)</f>
        <v>24</v>
      </c>
      <c r="O242" s="26">
        <f>VLOOKUP(MYRANKS_P[[#This Row],[IDFANGRAPHS]],STEAMER_P[],COLUMN(STEAMER_P[BB]),FALSE)</f>
        <v>16</v>
      </c>
      <c r="P242" s="26">
        <f>VLOOKUP(MYRANKS_P[[#This Row],[IDFANGRAPHS]],STEAMER_P[],COLUMN(STEAMER_P[FIP]),FALSE)</f>
        <v>4.71</v>
      </c>
      <c r="Q242" s="29">
        <f>MYRANKS_P[[#This Row],[ER]]*9/MYRANKS_P[[#This Row],[IP]]</f>
        <v>4.3636363636363633</v>
      </c>
      <c r="R242" s="29">
        <f>(MYRANKS_P[[#This Row],[BB]]+MYRANKS_P[[#This Row],[H]])/MYRANKS_P[[#This Row],[IP]]</f>
        <v>1.4848484848484849</v>
      </c>
    </row>
    <row r="243" spans="1:18" x14ac:dyDescent="0.25">
      <c r="A243" s="20" t="s">
        <v>18699</v>
      </c>
      <c r="B243" s="23" t="str">
        <f>VLOOKUP(MYRANKS_P[[#This Row],[PLAYERID]],PLAYERIDMAP[],COLUMN(PLAYERIDMAP[LASTNAME]),FALSE)</f>
        <v>Iwakuma</v>
      </c>
      <c r="C243" s="23" t="str">
        <f>VLOOKUP(MYRANKS_P[[#This Row],[PLAYERID]],PLAYERIDMAP[],COLUMN(PLAYERIDMAP[FIRSTNAME]),FALSE)</f>
        <v xml:space="preserve">Hisashi </v>
      </c>
      <c r="D243" s="23" t="str">
        <f>VLOOKUP(MYRANKS_P[[#This Row],[PLAYERID]],PLAYERIDMAP[],COLUMN(PLAYERIDMAP[TEAM]),FALSE)</f>
        <v>SEA</v>
      </c>
      <c r="E243" s="23" t="str">
        <f>VLOOKUP(MYRANKS_P[[#This Row],[PLAYERID]],PLAYERIDMAP[],COLUMN(PLAYERIDMAP[POS]),FALSE)</f>
        <v>P</v>
      </c>
      <c r="F243" s="23">
        <f>VLOOKUP(MYRANKS_P[[#This Row],[PLAYERID]],PLAYERIDMAP[],COLUMN(PLAYERIDMAP[IDFANGRAPHS]),FALSE)</f>
        <v>13048</v>
      </c>
      <c r="G243" s="26">
        <f>VLOOKUP(MYRANKS_P[[#This Row],[IDFANGRAPHS]],STEAMER_P[],COLUMN(STEAMER_P[W]),FALSE)</f>
        <v>9</v>
      </c>
      <c r="H243" s="26">
        <f>VLOOKUP(MYRANKS_P[[#This Row],[IDFANGRAPHS]],STEAMER_P[],COLUMN(STEAMER_P[GS]),FALSE)</f>
        <v>26</v>
      </c>
      <c r="I243" s="26">
        <f>VLOOKUP(MYRANKS_P[[#This Row],[IDFANGRAPHS]],STEAMER_P[],COLUMN(STEAMER_P[SV]),FALSE)</f>
        <v>0</v>
      </c>
      <c r="J243" s="26">
        <f>VLOOKUP(MYRANKS_P[[#This Row],[IDFANGRAPHS]],STEAMER_P[],COLUMN(STEAMER_P[IP]),FALSE)</f>
        <v>155</v>
      </c>
      <c r="K243" s="26">
        <f>VLOOKUP(MYRANKS_P[[#This Row],[IDFANGRAPHS]],STEAMER_P[],COLUMN(STEAMER_P[H]),FALSE)</f>
        <v>157</v>
      </c>
      <c r="L243" s="26">
        <f>VLOOKUP(MYRANKS_P[[#This Row],[IDFANGRAPHS]],STEAMER_P[],COLUMN(STEAMER_P[ER]),FALSE)</f>
        <v>74</v>
      </c>
      <c r="M243" s="26">
        <f>VLOOKUP(MYRANKS_P[[#This Row],[IDFANGRAPHS]],STEAMER_P[],COLUMN(STEAMER_P[HR]),FALSE)</f>
        <v>14</v>
      </c>
      <c r="N243" s="26">
        <f>VLOOKUP(MYRANKS_P[[#This Row],[IDFANGRAPHS]],STEAMER_P[],COLUMN(STEAMER_P[SO]),FALSE)</f>
        <v>104</v>
      </c>
      <c r="O243" s="26">
        <f>VLOOKUP(MYRANKS_P[[#This Row],[IDFANGRAPHS]],STEAMER_P[],COLUMN(STEAMER_P[BB]),FALSE)</f>
        <v>57</v>
      </c>
      <c r="P243" s="26">
        <f>VLOOKUP(MYRANKS_P[[#This Row],[IDFANGRAPHS]],STEAMER_P[],COLUMN(STEAMER_P[FIP]),FALSE)</f>
        <v>4.03</v>
      </c>
      <c r="Q243" s="29">
        <f>MYRANKS_P[[#This Row],[ER]]*9/MYRANKS_P[[#This Row],[IP]]</f>
        <v>4.2967741935483872</v>
      </c>
      <c r="R243" s="29">
        <f>(MYRANKS_P[[#This Row],[BB]]+MYRANKS_P[[#This Row],[H]])/MYRANKS_P[[#This Row],[IP]]</f>
        <v>1.3806451612903226</v>
      </c>
    </row>
    <row r="244" spans="1:18" x14ac:dyDescent="0.25">
      <c r="A244" s="21" t="s">
        <v>18712</v>
      </c>
      <c r="B244" s="23" t="str">
        <f>VLOOKUP(MYRANKS_P[[#This Row],[PLAYERID]],PLAYERIDMAP[],COLUMN(PLAYERIDMAP[LASTNAME]),FALSE)</f>
        <v>Jackson</v>
      </c>
      <c r="C244" s="23" t="str">
        <f>VLOOKUP(MYRANKS_P[[#This Row],[PLAYERID]],PLAYERIDMAP[],COLUMN(PLAYERIDMAP[FIRSTNAME]),FALSE)</f>
        <v xml:space="preserve">Edwin </v>
      </c>
      <c r="D244" s="23" t="str">
        <f>VLOOKUP(MYRANKS_P[[#This Row],[PLAYERID]],PLAYERIDMAP[],COLUMN(PLAYERIDMAP[TEAM]),FALSE)</f>
        <v>CHC</v>
      </c>
      <c r="E244" s="23" t="str">
        <f>VLOOKUP(MYRANKS_P[[#This Row],[PLAYERID]],PLAYERIDMAP[],COLUMN(PLAYERIDMAP[POS]),FALSE)</f>
        <v>P</v>
      </c>
      <c r="F244" s="23">
        <f>VLOOKUP(MYRANKS_P[[#This Row],[PLAYERID]],PLAYERIDMAP[],COLUMN(PLAYERIDMAP[IDFANGRAPHS]),FALSE)</f>
        <v>1841</v>
      </c>
      <c r="G244" s="26">
        <f>VLOOKUP(MYRANKS_P[[#This Row],[IDFANGRAPHS]],STEAMER_P[],COLUMN(STEAMER_P[W]),FALSE)</f>
        <v>12</v>
      </c>
      <c r="H244" s="26">
        <f>VLOOKUP(MYRANKS_P[[#This Row],[IDFANGRAPHS]],STEAMER_P[],COLUMN(STEAMER_P[GS]),FALSE)</f>
        <v>30</v>
      </c>
      <c r="I244" s="26">
        <f>VLOOKUP(MYRANKS_P[[#This Row],[IDFANGRAPHS]],STEAMER_P[],COLUMN(STEAMER_P[SV]),FALSE)</f>
        <v>0</v>
      </c>
      <c r="J244" s="26">
        <f>VLOOKUP(MYRANKS_P[[#This Row],[IDFANGRAPHS]],STEAMER_P[],COLUMN(STEAMER_P[IP]),FALSE)</f>
        <v>187</v>
      </c>
      <c r="K244" s="26">
        <f>VLOOKUP(MYRANKS_P[[#This Row],[IDFANGRAPHS]],STEAMER_P[],COLUMN(STEAMER_P[H]),FALSE)</f>
        <v>182</v>
      </c>
      <c r="L244" s="26">
        <f>VLOOKUP(MYRANKS_P[[#This Row],[IDFANGRAPHS]],STEAMER_P[],COLUMN(STEAMER_P[ER]),FALSE)</f>
        <v>82</v>
      </c>
      <c r="M244" s="26">
        <f>VLOOKUP(MYRANKS_P[[#This Row],[IDFANGRAPHS]],STEAMER_P[],COLUMN(STEAMER_P[HR]),FALSE)</f>
        <v>18</v>
      </c>
      <c r="N244" s="26">
        <f>VLOOKUP(MYRANKS_P[[#This Row],[IDFANGRAPHS]],STEAMER_P[],COLUMN(STEAMER_P[SO]),FALSE)</f>
        <v>149</v>
      </c>
      <c r="O244" s="26">
        <f>VLOOKUP(MYRANKS_P[[#This Row],[IDFANGRAPHS]],STEAMER_P[],COLUMN(STEAMER_P[BB]),FALSE)</f>
        <v>62</v>
      </c>
      <c r="P244" s="26">
        <f>VLOOKUP(MYRANKS_P[[#This Row],[IDFANGRAPHS]],STEAMER_P[],COLUMN(STEAMER_P[FIP]),FALSE)</f>
        <v>3.73</v>
      </c>
      <c r="Q244" s="29">
        <f>MYRANKS_P[[#This Row],[ER]]*9/MYRANKS_P[[#This Row],[IP]]</f>
        <v>3.9465240641711228</v>
      </c>
      <c r="R244" s="29">
        <f>(MYRANKS_P[[#This Row],[BB]]+MYRANKS_P[[#This Row],[H]])/MYRANKS_P[[#This Row],[IP]]</f>
        <v>1.304812834224599</v>
      </c>
    </row>
    <row r="245" spans="1:18" x14ac:dyDescent="0.25">
      <c r="A245" s="20" t="s">
        <v>18726</v>
      </c>
      <c r="B245" s="23" t="str">
        <f>VLOOKUP(MYRANKS_P[[#This Row],[PLAYERID]],PLAYERIDMAP[],COLUMN(PLAYERIDMAP[LASTNAME]),FALSE)</f>
        <v>Jansen</v>
      </c>
      <c r="C245" s="23" t="str">
        <f>VLOOKUP(MYRANKS_P[[#This Row],[PLAYERID]],PLAYERIDMAP[],COLUMN(PLAYERIDMAP[FIRSTNAME]),FALSE)</f>
        <v xml:space="preserve">Kenley </v>
      </c>
      <c r="D245" s="23" t="str">
        <f>VLOOKUP(MYRANKS_P[[#This Row],[PLAYERID]],PLAYERIDMAP[],COLUMN(PLAYERIDMAP[TEAM]),FALSE)</f>
        <v>LAD</v>
      </c>
      <c r="E245" s="23" t="str">
        <f>VLOOKUP(MYRANKS_P[[#This Row],[PLAYERID]],PLAYERIDMAP[],COLUMN(PLAYERIDMAP[POS]),FALSE)</f>
        <v>P</v>
      </c>
      <c r="F245" s="23">
        <f>VLOOKUP(MYRANKS_P[[#This Row],[PLAYERID]],PLAYERIDMAP[],COLUMN(PLAYERIDMAP[IDFANGRAPHS]),FALSE)</f>
        <v>3096</v>
      </c>
      <c r="G245" s="26">
        <f>VLOOKUP(MYRANKS_P[[#This Row],[IDFANGRAPHS]],STEAMER_P[],COLUMN(STEAMER_P[W]),FALSE)</f>
        <v>3</v>
      </c>
      <c r="H245" s="26">
        <f>VLOOKUP(MYRANKS_P[[#This Row],[IDFANGRAPHS]],STEAMER_P[],COLUMN(STEAMER_P[GS]),FALSE)</f>
        <v>0</v>
      </c>
      <c r="I245" s="26">
        <f>VLOOKUP(MYRANKS_P[[#This Row],[IDFANGRAPHS]],STEAMER_P[],COLUMN(STEAMER_P[SV]),FALSE)</f>
        <v>17</v>
      </c>
      <c r="J245" s="26">
        <f>VLOOKUP(MYRANKS_P[[#This Row],[IDFANGRAPHS]],STEAMER_P[],COLUMN(STEAMER_P[IP]),FALSE)</f>
        <v>42</v>
      </c>
      <c r="K245" s="26">
        <f>VLOOKUP(MYRANKS_P[[#This Row],[IDFANGRAPHS]],STEAMER_P[],COLUMN(STEAMER_P[H]),FALSE)</f>
        <v>30</v>
      </c>
      <c r="L245" s="26">
        <f>VLOOKUP(MYRANKS_P[[#This Row],[IDFANGRAPHS]],STEAMER_P[],COLUMN(STEAMER_P[ER]),FALSE)</f>
        <v>11</v>
      </c>
      <c r="M245" s="26">
        <f>VLOOKUP(MYRANKS_P[[#This Row],[IDFANGRAPHS]],STEAMER_P[],COLUMN(STEAMER_P[HR]),FALSE)</f>
        <v>4</v>
      </c>
      <c r="N245" s="26">
        <f>VLOOKUP(MYRANKS_P[[#This Row],[IDFANGRAPHS]],STEAMER_P[],COLUMN(STEAMER_P[SO]),FALSE)</f>
        <v>58</v>
      </c>
      <c r="O245" s="26">
        <f>VLOOKUP(MYRANKS_P[[#This Row],[IDFANGRAPHS]],STEAMER_P[],COLUMN(STEAMER_P[BB]),FALSE)</f>
        <v>18</v>
      </c>
      <c r="P245" s="26">
        <f>VLOOKUP(MYRANKS_P[[#This Row],[IDFANGRAPHS]],STEAMER_P[],COLUMN(STEAMER_P[FIP]),FALSE)</f>
        <v>2.93</v>
      </c>
      <c r="Q245" s="29">
        <f>MYRANKS_P[[#This Row],[ER]]*9/MYRANKS_P[[#This Row],[IP]]</f>
        <v>2.3571428571428572</v>
      </c>
      <c r="R245" s="29">
        <f>(MYRANKS_P[[#This Row],[BB]]+MYRANKS_P[[#This Row],[H]])/MYRANKS_P[[#This Row],[IP]]</f>
        <v>1.1428571428571428</v>
      </c>
    </row>
    <row r="246" spans="1:18" x14ac:dyDescent="0.25">
      <c r="A246" s="21" t="s">
        <v>18730</v>
      </c>
      <c r="B246" s="23" t="str">
        <f>VLOOKUP(MYRANKS_P[[#This Row],[PLAYERID]],PLAYERIDMAP[],COLUMN(PLAYERIDMAP[LASTNAME]),FALSE)</f>
        <v>Janssen</v>
      </c>
      <c r="C246" s="23" t="str">
        <f>VLOOKUP(MYRANKS_P[[#This Row],[PLAYERID]],PLAYERIDMAP[],COLUMN(PLAYERIDMAP[FIRSTNAME]),FALSE)</f>
        <v xml:space="preserve">Casey </v>
      </c>
      <c r="D246" s="23" t="str">
        <f>VLOOKUP(MYRANKS_P[[#This Row],[PLAYERID]],PLAYERIDMAP[],COLUMN(PLAYERIDMAP[TEAM]),FALSE)</f>
        <v>TOR</v>
      </c>
      <c r="E246" s="23" t="str">
        <f>VLOOKUP(MYRANKS_P[[#This Row],[PLAYERID]],PLAYERIDMAP[],COLUMN(PLAYERIDMAP[POS]),FALSE)</f>
        <v>P</v>
      </c>
      <c r="F246" s="23">
        <f>VLOOKUP(MYRANKS_P[[#This Row],[PLAYERID]],PLAYERIDMAP[],COLUMN(PLAYERIDMAP[IDFANGRAPHS]),FALSE)</f>
        <v>7355</v>
      </c>
      <c r="G246" s="26">
        <f>VLOOKUP(MYRANKS_P[[#This Row],[IDFANGRAPHS]],STEAMER_P[],COLUMN(STEAMER_P[W]),FALSE)</f>
        <v>3</v>
      </c>
      <c r="H246" s="26">
        <f>VLOOKUP(MYRANKS_P[[#This Row],[IDFANGRAPHS]],STEAMER_P[],COLUMN(STEAMER_P[GS]),FALSE)</f>
        <v>0</v>
      </c>
      <c r="I246" s="26">
        <f>VLOOKUP(MYRANKS_P[[#This Row],[IDFANGRAPHS]],STEAMER_P[],COLUMN(STEAMER_P[SV]),FALSE)</f>
        <v>22</v>
      </c>
      <c r="J246" s="26">
        <f>VLOOKUP(MYRANKS_P[[#This Row],[IDFANGRAPHS]],STEAMER_P[],COLUMN(STEAMER_P[IP]),FALSE)</f>
        <v>43</v>
      </c>
      <c r="K246" s="26">
        <f>VLOOKUP(MYRANKS_P[[#This Row],[IDFANGRAPHS]],STEAMER_P[],COLUMN(STEAMER_P[H]),FALSE)</f>
        <v>40</v>
      </c>
      <c r="L246" s="26">
        <f>VLOOKUP(MYRANKS_P[[#This Row],[IDFANGRAPHS]],STEAMER_P[],COLUMN(STEAMER_P[ER]),FALSE)</f>
        <v>15</v>
      </c>
      <c r="M246" s="26">
        <f>VLOOKUP(MYRANKS_P[[#This Row],[IDFANGRAPHS]],STEAMER_P[],COLUMN(STEAMER_P[HR]),FALSE)</f>
        <v>4</v>
      </c>
      <c r="N246" s="26">
        <f>VLOOKUP(MYRANKS_P[[#This Row],[IDFANGRAPHS]],STEAMER_P[],COLUMN(STEAMER_P[SO]),FALSE)</f>
        <v>40</v>
      </c>
      <c r="O246" s="26">
        <f>VLOOKUP(MYRANKS_P[[#This Row],[IDFANGRAPHS]],STEAMER_P[],COLUMN(STEAMER_P[BB]),FALSE)</f>
        <v>13</v>
      </c>
      <c r="P246" s="26">
        <f>VLOOKUP(MYRANKS_P[[#This Row],[IDFANGRAPHS]],STEAMER_P[],COLUMN(STEAMER_P[FIP]),FALSE)</f>
        <v>3.44</v>
      </c>
      <c r="Q246" s="29">
        <f>MYRANKS_P[[#This Row],[ER]]*9/MYRANKS_P[[#This Row],[IP]]</f>
        <v>3.13953488372093</v>
      </c>
      <c r="R246" s="29">
        <f>(MYRANKS_P[[#This Row],[BB]]+MYRANKS_P[[#This Row],[H]])/MYRANKS_P[[#This Row],[IP]]</f>
        <v>1.2325581395348837</v>
      </c>
    </row>
    <row r="247" spans="1:18" x14ac:dyDescent="0.25">
      <c r="A247" s="20" t="s">
        <v>18742</v>
      </c>
      <c r="B247" s="23" t="str">
        <f>VLOOKUP(MYRANKS_P[[#This Row],[PLAYERID]],PLAYERIDMAP[],COLUMN(PLAYERIDMAP[LASTNAME]),FALSE)</f>
        <v>Jenkins</v>
      </c>
      <c r="C247" s="23" t="str">
        <f>VLOOKUP(MYRANKS_P[[#This Row],[PLAYERID]],PLAYERIDMAP[],COLUMN(PLAYERIDMAP[FIRSTNAME]),FALSE)</f>
        <v xml:space="preserve">Chad </v>
      </c>
      <c r="D247" s="23" t="str">
        <f>VLOOKUP(MYRANKS_P[[#This Row],[PLAYERID]],PLAYERIDMAP[],COLUMN(PLAYERIDMAP[TEAM]),FALSE)</f>
        <v>TOR</v>
      </c>
      <c r="E247" s="23" t="str">
        <f>VLOOKUP(MYRANKS_P[[#This Row],[PLAYERID]],PLAYERIDMAP[],COLUMN(PLAYERIDMAP[POS]),FALSE)</f>
        <v>RP</v>
      </c>
      <c r="F247" s="23">
        <f>VLOOKUP(MYRANKS_P[[#This Row],[PLAYERID]],PLAYERIDMAP[],COLUMN(PLAYERIDMAP[IDFANGRAPHS]),FALSE)</f>
        <v>10326</v>
      </c>
      <c r="G247" s="26">
        <f>VLOOKUP(MYRANKS_P[[#This Row],[IDFANGRAPHS]],STEAMER_P[],COLUMN(STEAMER_P[W]),FALSE)</f>
        <v>3</v>
      </c>
      <c r="H247" s="26">
        <f>VLOOKUP(MYRANKS_P[[#This Row],[IDFANGRAPHS]],STEAMER_P[],COLUMN(STEAMER_P[GS]),FALSE)</f>
        <v>6</v>
      </c>
      <c r="I247" s="26">
        <f>VLOOKUP(MYRANKS_P[[#This Row],[IDFANGRAPHS]],STEAMER_P[],COLUMN(STEAMER_P[SV]),FALSE)</f>
        <v>0</v>
      </c>
      <c r="J247" s="26">
        <f>VLOOKUP(MYRANKS_P[[#This Row],[IDFANGRAPHS]],STEAMER_P[],COLUMN(STEAMER_P[IP]),FALSE)</f>
        <v>50</v>
      </c>
      <c r="K247" s="26">
        <f>VLOOKUP(MYRANKS_P[[#This Row],[IDFANGRAPHS]],STEAMER_P[],COLUMN(STEAMER_P[H]),FALSE)</f>
        <v>57</v>
      </c>
      <c r="L247" s="26">
        <f>VLOOKUP(MYRANKS_P[[#This Row],[IDFANGRAPHS]],STEAMER_P[],COLUMN(STEAMER_P[ER]),FALSE)</f>
        <v>28</v>
      </c>
      <c r="M247" s="26">
        <f>VLOOKUP(MYRANKS_P[[#This Row],[IDFANGRAPHS]],STEAMER_P[],COLUMN(STEAMER_P[HR]),FALSE)</f>
        <v>6</v>
      </c>
      <c r="N247" s="26">
        <f>VLOOKUP(MYRANKS_P[[#This Row],[IDFANGRAPHS]],STEAMER_P[],COLUMN(STEAMER_P[SO]),FALSE)</f>
        <v>23</v>
      </c>
      <c r="O247" s="26">
        <f>VLOOKUP(MYRANKS_P[[#This Row],[IDFANGRAPHS]],STEAMER_P[],COLUMN(STEAMER_P[BB]),FALSE)</f>
        <v>17</v>
      </c>
      <c r="P247" s="26">
        <f>VLOOKUP(MYRANKS_P[[#This Row],[IDFANGRAPHS]],STEAMER_P[],COLUMN(STEAMER_P[FIP]),FALSE)</f>
        <v>4.82</v>
      </c>
      <c r="Q247" s="29">
        <f>MYRANKS_P[[#This Row],[ER]]*9/MYRANKS_P[[#This Row],[IP]]</f>
        <v>5.04</v>
      </c>
      <c r="R247" s="29">
        <f>(MYRANKS_P[[#This Row],[BB]]+MYRANKS_P[[#This Row],[H]])/MYRANKS_P[[#This Row],[IP]]</f>
        <v>1.48</v>
      </c>
    </row>
    <row r="248" spans="1:18" x14ac:dyDescent="0.25">
      <c r="A248" s="21" t="s">
        <v>18746</v>
      </c>
      <c r="B248" s="23" t="str">
        <f>VLOOKUP(MYRANKS_P[[#This Row],[PLAYERID]],PLAYERIDMAP[],COLUMN(PLAYERIDMAP[LASTNAME]),FALSE)</f>
        <v>Jennings</v>
      </c>
      <c r="C248" s="23" t="str">
        <f>VLOOKUP(MYRANKS_P[[#This Row],[PLAYERID]],PLAYERIDMAP[],COLUMN(PLAYERIDMAP[FIRSTNAME]),FALSE)</f>
        <v xml:space="preserve">Dan </v>
      </c>
      <c r="D248" s="23" t="str">
        <f>VLOOKUP(MYRANKS_P[[#This Row],[PLAYERID]],PLAYERIDMAP[],COLUMN(PLAYERIDMAP[TEAM]),FALSE)</f>
        <v>MIA</v>
      </c>
      <c r="E248" s="23" t="str">
        <f>VLOOKUP(MYRANKS_P[[#This Row],[PLAYERID]],PLAYERIDMAP[],COLUMN(PLAYERIDMAP[POS]),FALSE)</f>
        <v>P</v>
      </c>
      <c r="F248" s="23">
        <f>VLOOKUP(MYRANKS_P[[#This Row],[PLAYERID]],PLAYERIDMAP[],COLUMN(PLAYERIDMAP[IDFANGRAPHS]),FALSE)</f>
        <v>8073</v>
      </c>
      <c r="G248" s="26">
        <f>VLOOKUP(MYRANKS_P[[#This Row],[IDFANGRAPHS]],STEAMER_P[],COLUMN(STEAMER_P[W]),FALSE)</f>
        <v>2</v>
      </c>
      <c r="H248" s="26">
        <f>VLOOKUP(MYRANKS_P[[#This Row],[IDFANGRAPHS]],STEAMER_P[],COLUMN(STEAMER_P[GS]),FALSE)</f>
        <v>0</v>
      </c>
      <c r="I248" s="26">
        <f>VLOOKUP(MYRANKS_P[[#This Row],[IDFANGRAPHS]],STEAMER_P[],COLUMN(STEAMER_P[SV]),FALSE)</f>
        <v>0</v>
      </c>
      <c r="J248" s="26">
        <f>VLOOKUP(MYRANKS_P[[#This Row],[IDFANGRAPHS]],STEAMER_P[],COLUMN(STEAMER_P[IP]),FALSE)</f>
        <v>30</v>
      </c>
      <c r="K248" s="26">
        <f>VLOOKUP(MYRANKS_P[[#This Row],[IDFANGRAPHS]],STEAMER_P[],COLUMN(STEAMER_P[H]),FALSE)</f>
        <v>29</v>
      </c>
      <c r="L248" s="26">
        <f>VLOOKUP(MYRANKS_P[[#This Row],[IDFANGRAPHS]],STEAMER_P[],COLUMN(STEAMER_P[ER]),FALSE)</f>
        <v>14</v>
      </c>
      <c r="M248" s="26">
        <f>VLOOKUP(MYRANKS_P[[#This Row],[IDFANGRAPHS]],STEAMER_P[],COLUMN(STEAMER_P[HR]),FALSE)</f>
        <v>3</v>
      </c>
      <c r="N248" s="26">
        <f>VLOOKUP(MYRANKS_P[[#This Row],[IDFANGRAPHS]],STEAMER_P[],COLUMN(STEAMER_P[SO]),FALSE)</f>
        <v>23</v>
      </c>
      <c r="O248" s="26">
        <f>VLOOKUP(MYRANKS_P[[#This Row],[IDFANGRAPHS]],STEAMER_P[],COLUMN(STEAMER_P[BB]),FALSE)</f>
        <v>15</v>
      </c>
      <c r="P248" s="26">
        <f>VLOOKUP(MYRANKS_P[[#This Row],[IDFANGRAPHS]],STEAMER_P[],COLUMN(STEAMER_P[FIP]),FALSE)</f>
        <v>4.37</v>
      </c>
      <c r="Q248" s="29">
        <f>MYRANKS_P[[#This Row],[ER]]*9/MYRANKS_P[[#This Row],[IP]]</f>
        <v>4.2</v>
      </c>
      <c r="R248" s="29">
        <f>(MYRANKS_P[[#This Row],[BB]]+MYRANKS_P[[#This Row],[H]])/MYRANKS_P[[#This Row],[IP]]</f>
        <v>1.4666666666666666</v>
      </c>
    </row>
    <row r="249" spans="1:18" x14ac:dyDescent="0.25">
      <c r="A249" s="20" t="s">
        <v>18752</v>
      </c>
      <c r="B249" s="23" t="str">
        <f>VLOOKUP(MYRANKS_P[[#This Row],[PLAYERID]],PLAYERIDMAP[],COLUMN(PLAYERIDMAP[LASTNAME]),FALSE)</f>
        <v>Jepsen</v>
      </c>
      <c r="C249" s="23" t="str">
        <f>VLOOKUP(MYRANKS_P[[#This Row],[PLAYERID]],PLAYERIDMAP[],COLUMN(PLAYERIDMAP[FIRSTNAME]),FALSE)</f>
        <v xml:space="preserve">Kevin </v>
      </c>
      <c r="D249" s="23" t="str">
        <f>VLOOKUP(MYRANKS_P[[#This Row],[PLAYERID]],PLAYERIDMAP[],COLUMN(PLAYERIDMAP[TEAM]),FALSE)</f>
        <v>LAA</v>
      </c>
      <c r="E249" s="23" t="str">
        <f>VLOOKUP(MYRANKS_P[[#This Row],[PLAYERID]],PLAYERIDMAP[],COLUMN(PLAYERIDMAP[POS]),FALSE)</f>
        <v>P</v>
      </c>
      <c r="F249" s="23">
        <f>VLOOKUP(MYRANKS_P[[#This Row],[PLAYERID]],PLAYERIDMAP[],COLUMN(PLAYERIDMAP[IDFANGRAPHS]),FALSE)</f>
        <v>6475</v>
      </c>
      <c r="G249" s="26">
        <f>VLOOKUP(MYRANKS_P[[#This Row],[IDFANGRAPHS]],STEAMER_P[],COLUMN(STEAMER_P[W]),FALSE)</f>
        <v>2</v>
      </c>
      <c r="H249" s="26">
        <f>VLOOKUP(MYRANKS_P[[#This Row],[IDFANGRAPHS]],STEAMER_P[],COLUMN(STEAMER_P[GS]),FALSE)</f>
        <v>0</v>
      </c>
      <c r="I249" s="26">
        <f>VLOOKUP(MYRANKS_P[[#This Row],[IDFANGRAPHS]],STEAMER_P[],COLUMN(STEAMER_P[SV]),FALSE)</f>
        <v>0</v>
      </c>
      <c r="J249" s="26">
        <f>VLOOKUP(MYRANKS_P[[#This Row],[IDFANGRAPHS]],STEAMER_P[],COLUMN(STEAMER_P[IP]),FALSE)</f>
        <v>34</v>
      </c>
      <c r="K249" s="26">
        <f>VLOOKUP(MYRANKS_P[[#This Row],[IDFANGRAPHS]],STEAMER_P[],COLUMN(STEAMER_P[H]),FALSE)</f>
        <v>32</v>
      </c>
      <c r="L249" s="26">
        <f>VLOOKUP(MYRANKS_P[[#This Row],[IDFANGRAPHS]],STEAMER_P[],COLUMN(STEAMER_P[ER]),FALSE)</f>
        <v>14</v>
      </c>
      <c r="M249" s="26">
        <f>VLOOKUP(MYRANKS_P[[#This Row],[IDFANGRAPHS]],STEAMER_P[],COLUMN(STEAMER_P[HR]),FALSE)</f>
        <v>3</v>
      </c>
      <c r="N249" s="26">
        <f>VLOOKUP(MYRANKS_P[[#This Row],[IDFANGRAPHS]],STEAMER_P[],COLUMN(STEAMER_P[SO]),FALSE)</f>
        <v>31</v>
      </c>
      <c r="O249" s="26">
        <f>VLOOKUP(MYRANKS_P[[#This Row],[IDFANGRAPHS]],STEAMER_P[],COLUMN(STEAMER_P[BB]),FALSE)</f>
        <v>14</v>
      </c>
      <c r="P249" s="26">
        <f>VLOOKUP(MYRANKS_P[[#This Row],[IDFANGRAPHS]],STEAMER_P[],COLUMN(STEAMER_P[FIP]),FALSE)</f>
        <v>3.88</v>
      </c>
      <c r="Q249" s="29">
        <f>MYRANKS_P[[#This Row],[ER]]*9/MYRANKS_P[[#This Row],[IP]]</f>
        <v>3.7058823529411766</v>
      </c>
      <c r="R249" s="29">
        <f>(MYRANKS_P[[#This Row],[BB]]+MYRANKS_P[[#This Row],[H]])/MYRANKS_P[[#This Row],[IP]]</f>
        <v>1.3529411764705883</v>
      </c>
    </row>
    <row r="250" spans="1:18" x14ac:dyDescent="0.25">
      <c r="A250" s="21" t="s">
        <v>18761</v>
      </c>
      <c r="B250" s="23" t="str">
        <f>VLOOKUP(MYRANKS_P[[#This Row],[PLAYERID]],PLAYERIDMAP[],COLUMN(PLAYERIDMAP[LASTNAME]),FALSE)</f>
        <v>Jimenez</v>
      </c>
      <c r="C250" s="23" t="str">
        <f>VLOOKUP(MYRANKS_P[[#This Row],[PLAYERID]],PLAYERIDMAP[],COLUMN(PLAYERIDMAP[FIRSTNAME]),FALSE)</f>
        <v xml:space="preserve">Ubaldo </v>
      </c>
      <c r="D250" s="23" t="str">
        <f>VLOOKUP(MYRANKS_P[[#This Row],[PLAYERID]],PLAYERIDMAP[],COLUMN(PLAYERIDMAP[TEAM]),FALSE)</f>
        <v>CLE</v>
      </c>
      <c r="E250" s="23" t="str">
        <f>VLOOKUP(MYRANKS_P[[#This Row],[PLAYERID]],PLAYERIDMAP[],COLUMN(PLAYERIDMAP[POS]),FALSE)</f>
        <v>P</v>
      </c>
      <c r="F250" s="23">
        <f>VLOOKUP(MYRANKS_P[[#This Row],[PLAYERID]],PLAYERIDMAP[],COLUMN(PLAYERIDMAP[IDFANGRAPHS]),FALSE)</f>
        <v>3374</v>
      </c>
      <c r="G250" s="26">
        <f>VLOOKUP(MYRANKS_P[[#This Row],[IDFANGRAPHS]],STEAMER_P[],COLUMN(STEAMER_P[W]),FALSE)</f>
        <v>10</v>
      </c>
      <c r="H250" s="26">
        <f>VLOOKUP(MYRANKS_P[[#This Row],[IDFANGRAPHS]],STEAMER_P[],COLUMN(STEAMER_P[GS]),FALSE)</f>
        <v>28</v>
      </c>
      <c r="I250" s="26">
        <f>VLOOKUP(MYRANKS_P[[#This Row],[IDFANGRAPHS]],STEAMER_P[],COLUMN(STEAMER_P[SV]),FALSE)</f>
        <v>0</v>
      </c>
      <c r="J250" s="26">
        <f>VLOOKUP(MYRANKS_P[[#This Row],[IDFANGRAPHS]],STEAMER_P[],COLUMN(STEAMER_P[IP]),FALSE)</f>
        <v>169</v>
      </c>
      <c r="K250" s="26">
        <f>VLOOKUP(MYRANKS_P[[#This Row],[IDFANGRAPHS]],STEAMER_P[],COLUMN(STEAMER_P[H]),FALSE)</f>
        <v>166</v>
      </c>
      <c r="L250" s="26">
        <f>VLOOKUP(MYRANKS_P[[#This Row],[IDFANGRAPHS]],STEAMER_P[],COLUMN(STEAMER_P[ER]),FALSE)</f>
        <v>85</v>
      </c>
      <c r="M250" s="26">
        <f>VLOOKUP(MYRANKS_P[[#This Row],[IDFANGRAPHS]],STEAMER_P[],COLUMN(STEAMER_P[HR]),FALSE)</f>
        <v>19</v>
      </c>
      <c r="N250" s="26">
        <f>VLOOKUP(MYRANKS_P[[#This Row],[IDFANGRAPHS]],STEAMER_P[],COLUMN(STEAMER_P[SO]),FALSE)</f>
        <v>133</v>
      </c>
      <c r="O250" s="26">
        <f>VLOOKUP(MYRANKS_P[[#This Row],[IDFANGRAPHS]],STEAMER_P[],COLUMN(STEAMER_P[BB]),FALSE)</f>
        <v>76</v>
      </c>
      <c r="P250" s="26">
        <f>VLOOKUP(MYRANKS_P[[#This Row],[IDFANGRAPHS]],STEAMER_P[],COLUMN(STEAMER_P[FIP]),FALSE)</f>
        <v>4.38</v>
      </c>
      <c r="Q250" s="29">
        <f>MYRANKS_P[[#This Row],[ER]]*9/MYRANKS_P[[#This Row],[IP]]</f>
        <v>4.5266272189349115</v>
      </c>
      <c r="R250" s="29">
        <f>(MYRANKS_P[[#This Row],[BB]]+MYRANKS_P[[#This Row],[H]])/MYRANKS_P[[#This Row],[IP]]</f>
        <v>1.4319526627218935</v>
      </c>
    </row>
    <row r="251" spans="1:18" x14ac:dyDescent="0.25">
      <c r="A251" s="20" t="s">
        <v>18776</v>
      </c>
      <c r="B251" s="23" t="str">
        <f>VLOOKUP(MYRANKS_P[[#This Row],[PLAYERID]],PLAYERIDMAP[],COLUMN(PLAYERIDMAP[LASTNAME]),FALSE)</f>
        <v>Johnson</v>
      </c>
      <c r="C251" s="23" t="str">
        <f>VLOOKUP(MYRANKS_P[[#This Row],[PLAYERID]],PLAYERIDMAP[],COLUMN(PLAYERIDMAP[FIRSTNAME]),FALSE)</f>
        <v xml:space="preserve">Jim </v>
      </c>
      <c r="D251" s="23" t="str">
        <f>VLOOKUP(MYRANKS_P[[#This Row],[PLAYERID]],PLAYERIDMAP[],COLUMN(PLAYERIDMAP[TEAM]),FALSE)</f>
        <v>BAL</v>
      </c>
      <c r="E251" s="23" t="str">
        <f>VLOOKUP(MYRANKS_P[[#This Row],[PLAYERID]],PLAYERIDMAP[],COLUMN(PLAYERIDMAP[POS]),FALSE)</f>
        <v>P</v>
      </c>
      <c r="F251" s="23">
        <f>VLOOKUP(MYRANKS_P[[#This Row],[PLAYERID]],PLAYERIDMAP[],COLUMN(PLAYERIDMAP[IDFANGRAPHS]),FALSE)</f>
        <v>3656</v>
      </c>
      <c r="G251" s="26">
        <f>VLOOKUP(MYRANKS_P[[#This Row],[IDFANGRAPHS]],STEAMER_P[],COLUMN(STEAMER_P[W]),FALSE)</f>
        <v>3</v>
      </c>
      <c r="H251" s="26">
        <f>VLOOKUP(MYRANKS_P[[#This Row],[IDFANGRAPHS]],STEAMER_P[],COLUMN(STEAMER_P[GS]),FALSE)</f>
        <v>0</v>
      </c>
      <c r="I251" s="26">
        <f>VLOOKUP(MYRANKS_P[[#This Row],[IDFANGRAPHS]],STEAMER_P[],COLUMN(STEAMER_P[SV]),FALSE)</f>
        <v>33</v>
      </c>
      <c r="J251" s="26">
        <f>VLOOKUP(MYRANKS_P[[#This Row],[IDFANGRAPHS]],STEAMER_P[],COLUMN(STEAMER_P[IP]),FALSE)</f>
        <v>55</v>
      </c>
      <c r="K251" s="26">
        <f>VLOOKUP(MYRANKS_P[[#This Row],[IDFANGRAPHS]],STEAMER_P[],COLUMN(STEAMER_P[H]),FALSE)</f>
        <v>55</v>
      </c>
      <c r="L251" s="26">
        <f>VLOOKUP(MYRANKS_P[[#This Row],[IDFANGRAPHS]],STEAMER_P[],COLUMN(STEAMER_P[ER]),FALSE)</f>
        <v>22</v>
      </c>
      <c r="M251" s="26">
        <f>VLOOKUP(MYRANKS_P[[#This Row],[IDFANGRAPHS]],STEAMER_P[],COLUMN(STEAMER_P[HR]),FALSE)</f>
        <v>4</v>
      </c>
      <c r="N251" s="26">
        <f>VLOOKUP(MYRANKS_P[[#This Row],[IDFANGRAPHS]],STEAMER_P[],COLUMN(STEAMER_P[SO]),FALSE)</f>
        <v>37</v>
      </c>
      <c r="O251" s="26">
        <f>VLOOKUP(MYRANKS_P[[#This Row],[IDFANGRAPHS]],STEAMER_P[],COLUMN(STEAMER_P[BB]),FALSE)</f>
        <v>17</v>
      </c>
      <c r="P251" s="26">
        <f>VLOOKUP(MYRANKS_P[[#This Row],[IDFANGRAPHS]],STEAMER_P[],COLUMN(STEAMER_P[FIP]),FALSE)</f>
        <v>3.7</v>
      </c>
      <c r="Q251" s="29">
        <f>MYRANKS_P[[#This Row],[ER]]*9/MYRANKS_P[[#This Row],[IP]]</f>
        <v>3.6</v>
      </c>
      <c r="R251" s="29">
        <f>(MYRANKS_P[[#This Row],[BB]]+MYRANKS_P[[#This Row],[H]])/MYRANKS_P[[#This Row],[IP]]</f>
        <v>1.3090909090909091</v>
      </c>
    </row>
    <row r="252" spans="1:18" x14ac:dyDescent="0.25">
      <c r="A252" s="21" t="s">
        <v>18780</v>
      </c>
      <c r="B252" s="23" t="str">
        <f>VLOOKUP(MYRANKS_P[[#This Row],[PLAYERID]],PLAYERIDMAP[],COLUMN(PLAYERIDMAP[LASTNAME]),FALSE)</f>
        <v>Johnson</v>
      </c>
      <c r="C252" s="23" t="str">
        <f>VLOOKUP(MYRANKS_P[[#This Row],[PLAYERID]],PLAYERIDMAP[],COLUMN(PLAYERIDMAP[FIRSTNAME]),FALSE)</f>
        <v xml:space="preserve">Josh </v>
      </c>
      <c r="D252" s="23" t="str">
        <f>VLOOKUP(MYRANKS_P[[#This Row],[PLAYERID]],PLAYERIDMAP[],COLUMN(PLAYERIDMAP[TEAM]),FALSE)</f>
        <v>TOR</v>
      </c>
      <c r="E252" s="23" t="str">
        <f>VLOOKUP(MYRANKS_P[[#This Row],[PLAYERID]],PLAYERIDMAP[],COLUMN(PLAYERIDMAP[POS]),FALSE)</f>
        <v>P</v>
      </c>
      <c r="F252" s="23">
        <f>VLOOKUP(MYRANKS_P[[#This Row],[PLAYERID]],PLAYERIDMAP[],COLUMN(PLAYERIDMAP[IDFANGRAPHS]),FALSE)</f>
        <v>4567</v>
      </c>
      <c r="G252" s="26">
        <f>VLOOKUP(MYRANKS_P[[#This Row],[IDFANGRAPHS]],STEAMER_P[],COLUMN(STEAMER_P[W]),FALSE)</f>
        <v>11</v>
      </c>
      <c r="H252" s="26">
        <f>VLOOKUP(MYRANKS_P[[#This Row],[IDFANGRAPHS]],STEAMER_P[],COLUMN(STEAMER_P[GS]),FALSE)</f>
        <v>26</v>
      </c>
      <c r="I252" s="26">
        <f>VLOOKUP(MYRANKS_P[[#This Row],[IDFANGRAPHS]],STEAMER_P[],COLUMN(STEAMER_P[SV]),FALSE)</f>
        <v>0</v>
      </c>
      <c r="J252" s="26">
        <f>VLOOKUP(MYRANKS_P[[#This Row],[IDFANGRAPHS]],STEAMER_P[],COLUMN(STEAMER_P[IP]),FALSE)</f>
        <v>164</v>
      </c>
      <c r="K252" s="26">
        <f>VLOOKUP(MYRANKS_P[[#This Row],[IDFANGRAPHS]],STEAMER_P[],COLUMN(STEAMER_P[H]),FALSE)</f>
        <v>162</v>
      </c>
      <c r="L252" s="26">
        <f>VLOOKUP(MYRANKS_P[[#This Row],[IDFANGRAPHS]],STEAMER_P[],COLUMN(STEAMER_P[ER]),FALSE)</f>
        <v>75</v>
      </c>
      <c r="M252" s="26">
        <f>VLOOKUP(MYRANKS_P[[#This Row],[IDFANGRAPHS]],STEAMER_P[],COLUMN(STEAMER_P[HR]),FALSE)</f>
        <v>17</v>
      </c>
      <c r="N252" s="26">
        <f>VLOOKUP(MYRANKS_P[[#This Row],[IDFANGRAPHS]],STEAMER_P[],COLUMN(STEAMER_P[SO]),FALSE)</f>
        <v>128</v>
      </c>
      <c r="O252" s="26">
        <f>VLOOKUP(MYRANKS_P[[#This Row],[IDFANGRAPHS]],STEAMER_P[],COLUMN(STEAMER_P[BB]),FALSE)</f>
        <v>55</v>
      </c>
      <c r="P252" s="26">
        <f>VLOOKUP(MYRANKS_P[[#This Row],[IDFANGRAPHS]],STEAMER_P[],COLUMN(STEAMER_P[FIP]),FALSE)</f>
        <v>3.92</v>
      </c>
      <c r="Q252" s="29">
        <f>MYRANKS_P[[#This Row],[ER]]*9/MYRANKS_P[[#This Row],[IP]]</f>
        <v>4.1158536585365857</v>
      </c>
      <c r="R252" s="29">
        <f>(MYRANKS_P[[#This Row],[BB]]+MYRANKS_P[[#This Row],[H]])/MYRANKS_P[[#This Row],[IP]]</f>
        <v>1.3231707317073171</v>
      </c>
    </row>
    <row r="253" spans="1:18" x14ac:dyDescent="0.25">
      <c r="A253" s="20" t="s">
        <v>18795</v>
      </c>
      <c r="B253" s="23" t="str">
        <f>VLOOKUP(MYRANKS_P[[#This Row],[PLAYERID]],PLAYERIDMAP[],COLUMN(PLAYERIDMAP[LASTNAME]),FALSE)</f>
        <v>Johnson</v>
      </c>
      <c r="C253" s="23" t="str">
        <f>VLOOKUP(MYRANKS_P[[#This Row],[PLAYERID]],PLAYERIDMAP[],COLUMN(PLAYERIDMAP[FIRSTNAME]),FALSE)</f>
        <v xml:space="preserve">Steve </v>
      </c>
      <c r="D253" s="23" t="str">
        <f>VLOOKUP(MYRANKS_P[[#This Row],[PLAYERID]],PLAYERIDMAP[],COLUMN(PLAYERIDMAP[TEAM]),FALSE)</f>
        <v>BAL</v>
      </c>
      <c r="E253" s="23" t="str">
        <f>VLOOKUP(MYRANKS_P[[#This Row],[PLAYERID]],PLAYERIDMAP[],COLUMN(PLAYERIDMAP[POS]),FALSE)</f>
        <v>P</v>
      </c>
      <c r="F253" s="23">
        <f>VLOOKUP(MYRANKS_P[[#This Row],[PLAYERID]],PLAYERIDMAP[],COLUMN(PLAYERIDMAP[IDFANGRAPHS]),FALSE)</f>
        <v>4053</v>
      </c>
      <c r="G253" s="26">
        <f>VLOOKUP(MYRANKS_P[[#This Row],[IDFANGRAPHS]],STEAMER_P[],COLUMN(STEAMER_P[W]),FALSE)</f>
        <v>3</v>
      </c>
      <c r="H253" s="26">
        <f>VLOOKUP(MYRANKS_P[[#This Row],[IDFANGRAPHS]],STEAMER_P[],COLUMN(STEAMER_P[GS]),FALSE)</f>
        <v>6</v>
      </c>
      <c r="I253" s="26">
        <f>VLOOKUP(MYRANKS_P[[#This Row],[IDFANGRAPHS]],STEAMER_P[],COLUMN(STEAMER_P[SV]),FALSE)</f>
        <v>0</v>
      </c>
      <c r="J253" s="26">
        <f>VLOOKUP(MYRANKS_P[[#This Row],[IDFANGRAPHS]],STEAMER_P[],COLUMN(STEAMER_P[IP]),FALSE)</f>
        <v>50</v>
      </c>
      <c r="K253" s="26">
        <f>VLOOKUP(MYRANKS_P[[#This Row],[IDFANGRAPHS]],STEAMER_P[],COLUMN(STEAMER_P[H]),FALSE)</f>
        <v>50</v>
      </c>
      <c r="L253" s="26">
        <f>VLOOKUP(MYRANKS_P[[#This Row],[IDFANGRAPHS]],STEAMER_P[],COLUMN(STEAMER_P[ER]),FALSE)</f>
        <v>26</v>
      </c>
      <c r="M253" s="26">
        <f>VLOOKUP(MYRANKS_P[[#This Row],[IDFANGRAPHS]],STEAMER_P[],COLUMN(STEAMER_P[HR]),FALSE)</f>
        <v>7</v>
      </c>
      <c r="N253" s="26">
        <f>VLOOKUP(MYRANKS_P[[#This Row],[IDFANGRAPHS]],STEAMER_P[],COLUMN(STEAMER_P[SO]),FALSE)</f>
        <v>39</v>
      </c>
      <c r="O253" s="26">
        <f>VLOOKUP(MYRANKS_P[[#This Row],[IDFANGRAPHS]],STEAMER_P[],COLUMN(STEAMER_P[BB]),FALSE)</f>
        <v>24</v>
      </c>
      <c r="P253" s="26">
        <f>VLOOKUP(MYRANKS_P[[#This Row],[IDFANGRAPHS]],STEAMER_P[],COLUMN(STEAMER_P[FIP]),FALSE)</f>
        <v>4.97</v>
      </c>
      <c r="Q253" s="29">
        <f>MYRANKS_P[[#This Row],[ER]]*9/MYRANKS_P[[#This Row],[IP]]</f>
        <v>4.68</v>
      </c>
      <c r="R253" s="29">
        <f>(MYRANKS_P[[#This Row],[BB]]+MYRANKS_P[[#This Row],[H]])/MYRANKS_P[[#This Row],[IP]]</f>
        <v>1.48</v>
      </c>
    </row>
    <row r="254" spans="1:18" x14ac:dyDescent="0.25">
      <c r="A254" s="21" t="s">
        <v>18806</v>
      </c>
      <c r="B254" s="23" t="str">
        <f>VLOOKUP(MYRANKS_P[[#This Row],[PLAYERID]],PLAYERIDMAP[],COLUMN(PLAYERIDMAP[LASTNAME]),FALSE)</f>
        <v>Jones</v>
      </c>
      <c r="C254" s="23" t="str">
        <f>VLOOKUP(MYRANKS_P[[#This Row],[PLAYERID]],PLAYERIDMAP[],COLUMN(PLAYERIDMAP[FIRSTNAME]),FALSE)</f>
        <v xml:space="preserve">Nate </v>
      </c>
      <c r="D254" s="23" t="str">
        <f>VLOOKUP(MYRANKS_P[[#This Row],[PLAYERID]],PLAYERIDMAP[],COLUMN(PLAYERIDMAP[TEAM]),FALSE)</f>
        <v>CHW</v>
      </c>
      <c r="E254" s="23" t="str">
        <f>VLOOKUP(MYRANKS_P[[#This Row],[PLAYERID]],PLAYERIDMAP[],COLUMN(PLAYERIDMAP[POS]),FALSE)</f>
        <v>P</v>
      </c>
      <c r="F254" s="23">
        <f>VLOOKUP(MYRANKS_P[[#This Row],[PLAYERID]],PLAYERIDMAP[],COLUMN(PLAYERIDMAP[IDFANGRAPHS]),FALSE)</f>
        <v>4696</v>
      </c>
      <c r="G254" s="26">
        <f>VLOOKUP(MYRANKS_P[[#This Row],[IDFANGRAPHS]],STEAMER_P[],COLUMN(STEAMER_P[W]),FALSE)</f>
        <v>3</v>
      </c>
      <c r="H254" s="26">
        <f>VLOOKUP(MYRANKS_P[[#This Row],[IDFANGRAPHS]],STEAMER_P[],COLUMN(STEAMER_P[GS]),FALSE)</f>
        <v>0</v>
      </c>
      <c r="I254" s="26">
        <f>VLOOKUP(MYRANKS_P[[#This Row],[IDFANGRAPHS]],STEAMER_P[],COLUMN(STEAMER_P[SV]),FALSE)</f>
        <v>0</v>
      </c>
      <c r="J254" s="26">
        <f>VLOOKUP(MYRANKS_P[[#This Row],[IDFANGRAPHS]],STEAMER_P[],COLUMN(STEAMER_P[IP]),FALSE)</f>
        <v>49</v>
      </c>
      <c r="K254" s="26">
        <f>VLOOKUP(MYRANKS_P[[#This Row],[IDFANGRAPHS]],STEAMER_P[],COLUMN(STEAMER_P[H]),FALSE)</f>
        <v>46</v>
      </c>
      <c r="L254" s="26">
        <f>VLOOKUP(MYRANKS_P[[#This Row],[IDFANGRAPHS]],STEAMER_P[],COLUMN(STEAMER_P[ER]),FALSE)</f>
        <v>21</v>
      </c>
      <c r="M254" s="26">
        <f>VLOOKUP(MYRANKS_P[[#This Row],[IDFANGRAPHS]],STEAMER_P[],COLUMN(STEAMER_P[HR]),FALSE)</f>
        <v>5</v>
      </c>
      <c r="N254" s="26">
        <f>VLOOKUP(MYRANKS_P[[#This Row],[IDFANGRAPHS]],STEAMER_P[],COLUMN(STEAMER_P[SO]),FALSE)</f>
        <v>43</v>
      </c>
      <c r="O254" s="26">
        <f>VLOOKUP(MYRANKS_P[[#This Row],[IDFANGRAPHS]],STEAMER_P[],COLUMN(STEAMER_P[BB]),FALSE)</f>
        <v>22</v>
      </c>
      <c r="P254" s="26">
        <f>VLOOKUP(MYRANKS_P[[#This Row],[IDFANGRAPHS]],STEAMER_P[],COLUMN(STEAMER_P[FIP]),FALSE)</f>
        <v>4.17</v>
      </c>
      <c r="Q254" s="29">
        <f>MYRANKS_P[[#This Row],[ER]]*9/MYRANKS_P[[#This Row],[IP]]</f>
        <v>3.8571428571428572</v>
      </c>
      <c r="R254" s="29">
        <f>(MYRANKS_P[[#This Row],[BB]]+MYRANKS_P[[#This Row],[H]])/MYRANKS_P[[#This Row],[IP]]</f>
        <v>1.3877551020408163</v>
      </c>
    </row>
    <row r="255" spans="1:18" x14ac:dyDescent="0.25">
      <c r="A255" s="20" t="s">
        <v>18814</v>
      </c>
      <c r="B255" s="23" t="str">
        <f>VLOOKUP(MYRANKS_P[[#This Row],[PLAYERID]],PLAYERIDMAP[],COLUMN(PLAYERIDMAP[LASTNAME]),FALSE)</f>
        <v>Jurrjens</v>
      </c>
      <c r="C255" s="23" t="str">
        <f>VLOOKUP(MYRANKS_P[[#This Row],[PLAYERID]],PLAYERIDMAP[],COLUMN(PLAYERIDMAP[FIRSTNAME]),FALSE)</f>
        <v xml:space="preserve">Jair </v>
      </c>
      <c r="D255" s="23" t="str">
        <f>VLOOKUP(MYRANKS_P[[#This Row],[PLAYERID]],PLAYERIDMAP[],COLUMN(PLAYERIDMAP[TEAM]),FALSE)</f>
        <v>ATL</v>
      </c>
      <c r="E255" s="23" t="str">
        <f>VLOOKUP(MYRANKS_P[[#This Row],[PLAYERID]],PLAYERIDMAP[],COLUMN(PLAYERIDMAP[POS]),FALSE)</f>
        <v>P</v>
      </c>
      <c r="F255" s="23">
        <f>VLOOKUP(MYRANKS_P[[#This Row],[PLAYERID]],PLAYERIDMAP[],COLUMN(PLAYERIDMAP[IDFANGRAPHS]),FALSE)</f>
        <v>5556</v>
      </c>
      <c r="G255" s="26">
        <f>VLOOKUP(MYRANKS_P[[#This Row],[IDFANGRAPHS]],STEAMER_P[],COLUMN(STEAMER_P[W]),FALSE)</f>
        <v>8</v>
      </c>
      <c r="H255" s="26">
        <f>VLOOKUP(MYRANKS_P[[#This Row],[IDFANGRAPHS]],STEAMER_P[],COLUMN(STEAMER_P[GS]),FALSE)</f>
        <v>28</v>
      </c>
      <c r="I255" s="26">
        <f>VLOOKUP(MYRANKS_P[[#This Row],[IDFANGRAPHS]],STEAMER_P[],COLUMN(STEAMER_P[SV]),FALSE)</f>
        <v>0</v>
      </c>
      <c r="J255" s="26">
        <f>VLOOKUP(MYRANKS_P[[#This Row],[IDFANGRAPHS]],STEAMER_P[],COLUMN(STEAMER_P[IP]),FALSE)</f>
        <v>174</v>
      </c>
      <c r="K255" s="26">
        <f>VLOOKUP(MYRANKS_P[[#This Row],[IDFANGRAPHS]],STEAMER_P[],COLUMN(STEAMER_P[H]),FALSE)</f>
        <v>200</v>
      </c>
      <c r="L255" s="26">
        <f>VLOOKUP(MYRANKS_P[[#This Row],[IDFANGRAPHS]],STEAMER_P[],COLUMN(STEAMER_P[ER]),FALSE)</f>
        <v>105</v>
      </c>
      <c r="M255" s="26">
        <f>VLOOKUP(MYRANKS_P[[#This Row],[IDFANGRAPHS]],STEAMER_P[],COLUMN(STEAMER_P[HR]),FALSE)</f>
        <v>27</v>
      </c>
      <c r="N255" s="26">
        <f>VLOOKUP(MYRANKS_P[[#This Row],[IDFANGRAPHS]],STEAMER_P[],COLUMN(STEAMER_P[SO]),FALSE)</f>
        <v>75</v>
      </c>
      <c r="O255" s="26">
        <f>VLOOKUP(MYRANKS_P[[#This Row],[IDFANGRAPHS]],STEAMER_P[],COLUMN(STEAMER_P[BB]),FALSE)</f>
        <v>59</v>
      </c>
      <c r="P255" s="26">
        <f>VLOOKUP(MYRANKS_P[[#This Row],[IDFANGRAPHS]],STEAMER_P[],COLUMN(STEAMER_P[FIP]),FALSE)</f>
        <v>5.31</v>
      </c>
      <c r="Q255" s="29">
        <f>MYRANKS_P[[#This Row],[ER]]*9/MYRANKS_P[[#This Row],[IP]]</f>
        <v>5.431034482758621</v>
      </c>
      <c r="R255" s="29">
        <f>(MYRANKS_P[[#This Row],[BB]]+MYRANKS_P[[#This Row],[H]])/MYRANKS_P[[#This Row],[IP]]</f>
        <v>1.4885057471264367</v>
      </c>
    </row>
    <row r="256" spans="1:18" x14ac:dyDescent="0.25">
      <c r="A256" s="21" t="s">
        <v>18825</v>
      </c>
      <c r="B256" s="23" t="str">
        <f>VLOOKUP(MYRANKS_P[[#This Row],[PLAYERID]],PLAYERIDMAP[],COLUMN(PLAYERIDMAP[LASTNAME]),FALSE)</f>
        <v>Karstens</v>
      </c>
      <c r="C256" s="23" t="str">
        <f>VLOOKUP(MYRANKS_P[[#This Row],[PLAYERID]],PLAYERIDMAP[],COLUMN(PLAYERIDMAP[FIRSTNAME]),FALSE)</f>
        <v xml:space="preserve">Jeff </v>
      </c>
      <c r="D256" s="23" t="str">
        <f>VLOOKUP(MYRANKS_P[[#This Row],[PLAYERID]],PLAYERIDMAP[],COLUMN(PLAYERIDMAP[TEAM]),FALSE)</f>
        <v>PIT</v>
      </c>
      <c r="E256" s="23" t="str">
        <f>VLOOKUP(MYRANKS_P[[#This Row],[PLAYERID]],PLAYERIDMAP[],COLUMN(PLAYERIDMAP[POS]),FALSE)</f>
        <v>P</v>
      </c>
      <c r="F256" s="23">
        <f>VLOOKUP(MYRANKS_P[[#This Row],[PLAYERID]],PLAYERIDMAP[],COLUMN(PLAYERIDMAP[IDFANGRAPHS]),FALSE)</f>
        <v>5879</v>
      </c>
      <c r="G256" s="26">
        <f>VLOOKUP(MYRANKS_P[[#This Row],[IDFANGRAPHS]],STEAMER_P[],COLUMN(STEAMER_P[W]),FALSE)</f>
        <v>6</v>
      </c>
      <c r="H256" s="26">
        <f>VLOOKUP(MYRANKS_P[[#This Row],[IDFANGRAPHS]],STEAMER_P[],COLUMN(STEAMER_P[GS]),FALSE)</f>
        <v>16</v>
      </c>
      <c r="I256" s="26">
        <f>VLOOKUP(MYRANKS_P[[#This Row],[IDFANGRAPHS]],STEAMER_P[],COLUMN(STEAMER_P[SV]),FALSE)</f>
        <v>0</v>
      </c>
      <c r="J256" s="26">
        <f>VLOOKUP(MYRANKS_P[[#This Row],[IDFANGRAPHS]],STEAMER_P[],COLUMN(STEAMER_P[IP]),FALSE)</f>
        <v>106</v>
      </c>
      <c r="K256" s="26">
        <f>VLOOKUP(MYRANKS_P[[#This Row],[IDFANGRAPHS]],STEAMER_P[],COLUMN(STEAMER_P[H]),FALSE)</f>
        <v>112</v>
      </c>
      <c r="L256" s="26">
        <f>VLOOKUP(MYRANKS_P[[#This Row],[IDFANGRAPHS]],STEAMER_P[],COLUMN(STEAMER_P[ER]),FALSE)</f>
        <v>49</v>
      </c>
      <c r="M256" s="26">
        <f>VLOOKUP(MYRANKS_P[[#This Row],[IDFANGRAPHS]],STEAMER_P[],COLUMN(STEAMER_P[HR]),FALSE)</f>
        <v>12</v>
      </c>
      <c r="N256" s="26">
        <f>VLOOKUP(MYRANKS_P[[#This Row],[IDFANGRAPHS]],STEAMER_P[],COLUMN(STEAMER_P[SO]),FALSE)</f>
        <v>65</v>
      </c>
      <c r="O256" s="26">
        <f>VLOOKUP(MYRANKS_P[[#This Row],[IDFANGRAPHS]],STEAMER_P[],COLUMN(STEAMER_P[BB]),FALSE)</f>
        <v>24</v>
      </c>
      <c r="P256" s="26">
        <f>VLOOKUP(MYRANKS_P[[#This Row],[IDFANGRAPHS]],STEAMER_P[],COLUMN(STEAMER_P[FIP]),FALSE)</f>
        <v>4.05</v>
      </c>
      <c r="Q256" s="29">
        <f>MYRANKS_P[[#This Row],[ER]]*9/MYRANKS_P[[#This Row],[IP]]</f>
        <v>4.1603773584905657</v>
      </c>
      <c r="R256" s="29">
        <f>(MYRANKS_P[[#This Row],[BB]]+MYRANKS_P[[#This Row],[H]])/MYRANKS_P[[#This Row],[IP]]</f>
        <v>1.2830188679245282</v>
      </c>
    </row>
    <row r="257" spans="1:18" x14ac:dyDescent="0.25">
      <c r="A257" s="20" t="s">
        <v>18834</v>
      </c>
      <c r="B257" s="23" t="str">
        <f>VLOOKUP(MYRANKS_P[[#This Row],[PLAYERID]],PLAYERIDMAP[],COLUMN(PLAYERIDMAP[LASTNAME]),FALSE)</f>
        <v>Kelley</v>
      </c>
      <c r="C257" s="23" t="str">
        <f>VLOOKUP(MYRANKS_P[[#This Row],[PLAYERID]],PLAYERIDMAP[],COLUMN(PLAYERIDMAP[FIRSTNAME]),FALSE)</f>
        <v xml:space="preserve">Shawn </v>
      </c>
      <c r="D257" s="23" t="str">
        <f>VLOOKUP(MYRANKS_P[[#This Row],[PLAYERID]],PLAYERIDMAP[],COLUMN(PLAYERIDMAP[TEAM]),FALSE)</f>
        <v>NYY</v>
      </c>
      <c r="E257" s="23" t="str">
        <f>VLOOKUP(MYRANKS_P[[#This Row],[PLAYERID]],PLAYERIDMAP[],COLUMN(PLAYERIDMAP[POS]),FALSE)</f>
        <v>P</v>
      </c>
      <c r="F257" s="23">
        <f>VLOOKUP(MYRANKS_P[[#This Row],[PLAYERID]],PLAYERIDMAP[],COLUMN(PLAYERIDMAP[IDFANGRAPHS]),FALSE)</f>
        <v>7773</v>
      </c>
      <c r="G257" s="26">
        <f>VLOOKUP(MYRANKS_P[[#This Row],[IDFANGRAPHS]],STEAMER_P[],COLUMN(STEAMER_P[W]),FALSE)</f>
        <v>2</v>
      </c>
      <c r="H257" s="26">
        <f>VLOOKUP(MYRANKS_P[[#This Row],[IDFANGRAPHS]],STEAMER_P[],COLUMN(STEAMER_P[GS]),FALSE)</f>
        <v>0</v>
      </c>
      <c r="I257" s="26">
        <f>VLOOKUP(MYRANKS_P[[#This Row],[IDFANGRAPHS]],STEAMER_P[],COLUMN(STEAMER_P[SV]),FALSE)</f>
        <v>0</v>
      </c>
      <c r="J257" s="26">
        <f>VLOOKUP(MYRANKS_P[[#This Row],[IDFANGRAPHS]],STEAMER_P[],COLUMN(STEAMER_P[IP]),FALSE)</f>
        <v>41</v>
      </c>
      <c r="K257" s="26">
        <f>VLOOKUP(MYRANKS_P[[#This Row],[IDFANGRAPHS]],STEAMER_P[],COLUMN(STEAMER_P[H]),FALSE)</f>
        <v>37</v>
      </c>
      <c r="L257" s="26">
        <f>VLOOKUP(MYRANKS_P[[#This Row],[IDFANGRAPHS]],STEAMER_P[],COLUMN(STEAMER_P[ER]),FALSE)</f>
        <v>16</v>
      </c>
      <c r="M257" s="26">
        <f>VLOOKUP(MYRANKS_P[[#This Row],[IDFANGRAPHS]],STEAMER_P[],COLUMN(STEAMER_P[HR]),FALSE)</f>
        <v>5</v>
      </c>
      <c r="N257" s="26">
        <f>VLOOKUP(MYRANKS_P[[#This Row],[IDFANGRAPHS]],STEAMER_P[],COLUMN(STEAMER_P[SO]),FALSE)</f>
        <v>37</v>
      </c>
      <c r="O257" s="26">
        <f>VLOOKUP(MYRANKS_P[[#This Row],[IDFANGRAPHS]],STEAMER_P[],COLUMN(STEAMER_P[BB]),FALSE)</f>
        <v>16</v>
      </c>
      <c r="P257" s="26">
        <f>VLOOKUP(MYRANKS_P[[#This Row],[IDFANGRAPHS]],STEAMER_P[],COLUMN(STEAMER_P[FIP]),FALSE)</f>
        <v>4.21</v>
      </c>
      <c r="Q257" s="29">
        <f>MYRANKS_P[[#This Row],[ER]]*9/MYRANKS_P[[#This Row],[IP]]</f>
        <v>3.5121951219512195</v>
      </c>
      <c r="R257" s="29">
        <f>(MYRANKS_P[[#This Row],[BB]]+MYRANKS_P[[#This Row],[H]])/MYRANKS_P[[#This Row],[IP]]</f>
        <v>1.2926829268292683</v>
      </c>
    </row>
    <row r="258" spans="1:18" x14ac:dyDescent="0.25">
      <c r="A258" s="21" t="s">
        <v>18838</v>
      </c>
      <c r="B258" s="23" t="str">
        <f>VLOOKUP(MYRANKS_P[[#This Row],[PLAYERID]],PLAYERIDMAP[],COLUMN(PLAYERIDMAP[LASTNAME]),FALSE)</f>
        <v>Kelly</v>
      </c>
      <c r="C258" s="23" t="str">
        <f>VLOOKUP(MYRANKS_P[[#This Row],[PLAYERID]],PLAYERIDMAP[],COLUMN(PLAYERIDMAP[FIRSTNAME]),FALSE)</f>
        <v xml:space="preserve">Casey </v>
      </c>
      <c r="D258" s="23" t="str">
        <f>VLOOKUP(MYRANKS_P[[#This Row],[PLAYERID]],PLAYERIDMAP[],COLUMN(PLAYERIDMAP[TEAM]),FALSE)</f>
        <v>SD</v>
      </c>
      <c r="E258" s="23" t="str">
        <f>VLOOKUP(MYRANKS_P[[#This Row],[PLAYERID]],PLAYERIDMAP[],COLUMN(PLAYERIDMAP[POS]),FALSE)</f>
        <v>P</v>
      </c>
      <c r="F258" s="23">
        <f>VLOOKUP(MYRANKS_P[[#This Row],[PLAYERID]],PLAYERIDMAP[],COLUMN(PLAYERIDMAP[IDFANGRAPHS]),FALSE)</f>
        <v>9174</v>
      </c>
      <c r="G258" s="26">
        <f>VLOOKUP(MYRANKS_P[[#This Row],[IDFANGRAPHS]],STEAMER_P[],COLUMN(STEAMER_P[W]),FALSE)</f>
        <v>5</v>
      </c>
      <c r="H258" s="26">
        <f>VLOOKUP(MYRANKS_P[[#This Row],[IDFANGRAPHS]],STEAMER_P[],COLUMN(STEAMER_P[GS]),FALSE)</f>
        <v>14</v>
      </c>
      <c r="I258" s="26">
        <f>VLOOKUP(MYRANKS_P[[#This Row],[IDFANGRAPHS]],STEAMER_P[],COLUMN(STEAMER_P[SV]),FALSE)</f>
        <v>0</v>
      </c>
      <c r="J258" s="26">
        <f>VLOOKUP(MYRANKS_P[[#This Row],[IDFANGRAPHS]],STEAMER_P[],COLUMN(STEAMER_P[IP]),FALSE)</f>
        <v>72</v>
      </c>
      <c r="K258" s="26">
        <f>VLOOKUP(MYRANKS_P[[#This Row],[IDFANGRAPHS]],STEAMER_P[],COLUMN(STEAMER_P[H]),FALSE)</f>
        <v>72</v>
      </c>
      <c r="L258" s="26">
        <f>VLOOKUP(MYRANKS_P[[#This Row],[IDFANGRAPHS]],STEAMER_P[],COLUMN(STEAMER_P[ER]),FALSE)</f>
        <v>33</v>
      </c>
      <c r="M258" s="26">
        <f>VLOOKUP(MYRANKS_P[[#This Row],[IDFANGRAPHS]],STEAMER_P[],COLUMN(STEAMER_P[HR]),FALSE)</f>
        <v>6</v>
      </c>
      <c r="N258" s="26">
        <f>VLOOKUP(MYRANKS_P[[#This Row],[IDFANGRAPHS]],STEAMER_P[],COLUMN(STEAMER_P[SO]),FALSE)</f>
        <v>50</v>
      </c>
      <c r="O258" s="26">
        <f>VLOOKUP(MYRANKS_P[[#This Row],[IDFANGRAPHS]],STEAMER_P[],COLUMN(STEAMER_P[BB]),FALSE)</f>
        <v>25</v>
      </c>
      <c r="P258" s="26">
        <f>VLOOKUP(MYRANKS_P[[#This Row],[IDFANGRAPHS]],STEAMER_P[],COLUMN(STEAMER_P[FIP]),FALSE)</f>
        <v>3.94</v>
      </c>
      <c r="Q258" s="29">
        <f>MYRANKS_P[[#This Row],[ER]]*9/MYRANKS_P[[#This Row],[IP]]</f>
        <v>4.125</v>
      </c>
      <c r="R258" s="29">
        <f>(MYRANKS_P[[#This Row],[BB]]+MYRANKS_P[[#This Row],[H]])/MYRANKS_P[[#This Row],[IP]]</f>
        <v>1.3472222222222223</v>
      </c>
    </row>
    <row r="259" spans="1:18" x14ac:dyDescent="0.25">
      <c r="A259" s="20" t="s">
        <v>18841</v>
      </c>
      <c r="B259" s="23" t="str">
        <f>VLOOKUP(MYRANKS_P[[#This Row],[PLAYERID]],PLAYERIDMAP[],COLUMN(PLAYERIDMAP[LASTNAME]),FALSE)</f>
        <v>Kelly</v>
      </c>
      <c r="C259" s="23" t="str">
        <f>VLOOKUP(MYRANKS_P[[#This Row],[PLAYERID]],PLAYERIDMAP[],COLUMN(PLAYERIDMAP[FIRSTNAME]),FALSE)</f>
        <v xml:space="preserve">Joe </v>
      </c>
      <c r="D259" s="23" t="str">
        <f>VLOOKUP(MYRANKS_P[[#This Row],[PLAYERID]],PLAYERIDMAP[],COLUMN(PLAYERIDMAP[TEAM]),FALSE)</f>
        <v>STL</v>
      </c>
      <c r="E259" s="23" t="str">
        <f>VLOOKUP(MYRANKS_P[[#This Row],[PLAYERID]],PLAYERIDMAP[],COLUMN(PLAYERIDMAP[POS]),FALSE)</f>
        <v>P</v>
      </c>
      <c r="F259" s="23">
        <f>VLOOKUP(MYRANKS_P[[#This Row],[PLAYERID]],PLAYERIDMAP[],COLUMN(PLAYERIDMAP[IDFANGRAPHS]),FALSE)</f>
        <v>9761</v>
      </c>
      <c r="G259" s="26">
        <f>VLOOKUP(MYRANKS_P[[#This Row],[IDFANGRAPHS]],STEAMER_P[],COLUMN(STEAMER_P[W]),FALSE)</f>
        <v>5</v>
      </c>
      <c r="H259" s="26">
        <f>VLOOKUP(MYRANKS_P[[#This Row],[IDFANGRAPHS]],STEAMER_P[],COLUMN(STEAMER_P[GS]),FALSE)</f>
        <v>10</v>
      </c>
      <c r="I259" s="26">
        <f>VLOOKUP(MYRANKS_P[[#This Row],[IDFANGRAPHS]],STEAMER_P[],COLUMN(STEAMER_P[SV]),FALSE)</f>
        <v>0</v>
      </c>
      <c r="J259" s="26">
        <f>VLOOKUP(MYRANKS_P[[#This Row],[IDFANGRAPHS]],STEAMER_P[],COLUMN(STEAMER_P[IP]),FALSE)</f>
        <v>88</v>
      </c>
      <c r="K259" s="26">
        <f>VLOOKUP(MYRANKS_P[[#This Row],[IDFANGRAPHS]],STEAMER_P[],COLUMN(STEAMER_P[H]),FALSE)</f>
        <v>89</v>
      </c>
      <c r="L259" s="26">
        <f>VLOOKUP(MYRANKS_P[[#This Row],[IDFANGRAPHS]],STEAMER_P[],COLUMN(STEAMER_P[ER]),FALSE)</f>
        <v>42</v>
      </c>
      <c r="M259" s="26">
        <f>VLOOKUP(MYRANKS_P[[#This Row],[IDFANGRAPHS]],STEAMER_P[],COLUMN(STEAMER_P[HR]),FALSE)</f>
        <v>7</v>
      </c>
      <c r="N259" s="26">
        <f>VLOOKUP(MYRANKS_P[[#This Row],[IDFANGRAPHS]],STEAMER_P[],COLUMN(STEAMER_P[SO]),FALSE)</f>
        <v>59</v>
      </c>
      <c r="O259" s="26">
        <f>VLOOKUP(MYRANKS_P[[#This Row],[IDFANGRAPHS]],STEAMER_P[],COLUMN(STEAMER_P[BB]),FALSE)</f>
        <v>35</v>
      </c>
      <c r="P259" s="26">
        <f>VLOOKUP(MYRANKS_P[[#This Row],[IDFANGRAPHS]],STEAMER_P[],COLUMN(STEAMER_P[FIP]),FALSE)</f>
        <v>4.1100000000000003</v>
      </c>
      <c r="Q259" s="29">
        <f>MYRANKS_P[[#This Row],[ER]]*9/MYRANKS_P[[#This Row],[IP]]</f>
        <v>4.2954545454545459</v>
      </c>
      <c r="R259" s="29">
        <f>(MYRANKS_P[[#This Row],[BB]]+MYRANKS_P[[#This Row],[H]])/MYRANKS_P[[#This Row],[IP]]</f>
        <v>1.4090909090909092</v>
      </c>
    </row>
    <row r="260" spans="1:18" x14ac:dyDescent="0.25">
      <c r="A260" s="21" t="s">
        <v>18853</v>
      </c>
      <c r="B260" s="23" t="str">
        <f>VLOOKUP(MYRANKS_P[[#This Row],[PLAYERID]],PLAYERIDMAP[],COLUMN(PLAYERIDMAP[LASTNAME]),FALSE)</f>
        <v>Kendrick</v>
      </c>
      <c r="C260" s="23" t="str">
        <f>VLOOKUP(MYRANKS_P[[#This Row],[PLAYERID]],PLAYERIDMAP[],COLUMN(PLAYERIDMAP[FIRSTNAME]),FALSE)</f>
        <v xml:space="preserve">Kyle </v>
      </c>
      <c r="D260" s="23" t="str">
        <f>VLOOKUP(MYRANKS_P[[#This Row],[PLAYERID]],PLAYERIDMAP[],COLUMN(PLAYERIDMAP[TEAM]),FALSE)</f>
        <v>PHI</v>
      </c>
      <c r="E260" s="23" t="str">
        <f>VLOOKUP(MYRANKS_P[[#This Row],[PLAYERID]],PLAYERIDMAP[],COLUMN(PLAYERIDMAP[POS]),FALSE)</f>
        <v>P</v>
      </c>
      <c r="F260" s="23">
        <f>VLOOKUP(MYRANKS_P[[#This Row],[PLAYERID]],PLAYERIDMAP[],COLUMN(PLAYERIDMAP[IDFANGRAPHS]),FALSE)</f>
        <v>6230</v>
      </c>
      <c r="G260" s="26">
        <f>VLOOKUP(MYRANKS_P[[#This Row],[IDFANGRAPHS]],STEAMER_P[],COLUMN(STEAMER_P[W]),FALSE)</f>
        <v>9</v>
      </c>
      <c r="H260" s="26">
        <f>VLOOKUP(MYRANKS_P[[#This Row],[IDFANGRAPHS]],STEAMER_P[],COLUMN(STEAMER_P[GS]),FALSE)</f>
        <v>25</v>
      </c>
      <c r="I260" s="26">
        <f>VLOOKUP(MYRANKS_P[[#This Row],[IDFANGRAPHS]],STEAMER_P[],COLUMN(STEAMER_P[SV]),FALSE)</f>
        <v>0</v>
      </c>
      <c r="J260" s="26">
        <f>VLOOKUP(MYRANKS_P[[#This Row],[IDFANGRAPHS]],STEAMER_P[],COLUMN(STEAMER_P[IP]),FALSE)</f>
        <v>154</v>
      </c>
      <c r="K260" s="26">
        <f>VLOOKUP(MYRANKS_P[[#This Row],[IDFANGRAPHS]],STEAMER_P[],COLUMN(STEAMER_P[H]),FALSE)</f>
        <v>164</v>
      </c>
      <c r="L260" s="26">
        <f>VLOOKUP(MYRANKS_P[[#This Row],[IDFANGRAPHS]],STEAMER_P[],COLUMN(STEAMER_P[ER]),FALSE)</f>
        <v>78</v>
      </c>
      <c r="M260" s="26">
        <f>VLOOKUP(MYRANKS_P[[#This Row],[IDFANGRAPHS]],STEAMER_P[],COLUMN(STEAMER_P[HR]),FALSE)</f>
        <v>18</v>
      </c>
      <c r="N260" s="26">
        <f>VLOOKUP(MYRANKS_P[[#This Row],[IDFANGRAPHS]],STEAMER_P[],COLUMN(STEAMER_P[SO]),FALSE)</f>
        <v>92</v>
      </c>
      <c r="O260" s="26">
        <f>VLOOKUP(MYRANKS_P[[#This Row],[IDFANGRAPHS]],STEAMER_P[],COLUMN(STEAMER_P[BB]),FALSE)</f>
        <v>47</v>
      </c>
      <c r="P260" s="26">
        <f>VLOOKUP(MYRANKS_P[[#This Row],[IDFANGRAPHS]],STEAMER_P[],COLUMN(STEAMER_P[FIP]),FALSE)</f>
        <v>4.43</v>
      </c>
      <c r="Q260" s="29">
        <f>MYRANKS_P[[#This Row],[ER]]*9/MYRANKS_P[[#This Row],[IP]]</f>
        <v>4.5584415584415581</v>
      </c>
      <c r="R260" s="29">
        <f>(MYRANKS_P[[#This Row],[BB]]+MYRANKS_P[[#This Row],[H]])/MYRANKS_P[[#This Row],[IP]]</f>
        <v>1.3701298701298701</v>
      </c>
    </row>
    <row r="261" spans="1:18" x14ac:dyDescent="0.25">
      <c r="A261" s="20" t="s">
        <v>18857</v>
      </c>
      <c r="B261" s="23" t="str">
        <f>VLOOKUP(MYRANKS_P[[#This Row],[PLAYERID]],PLAYERIDMAP[],COLUMN(PLAYERIDMAP[LASTNAME]),FALSE)</f>
        <v>Kennedy</v>
      </c>
      <c r="C261" s="23" t="str">
        <f>VLOOKUP(MYRANKS_P[[#This Row],[PLAYERID]],PLAYERIDMAP[],COLUMN(PLAYERIDMAP[FIRSTNAME]),FALSE)</f>
        <v xml:space="preserve">Ian </v>
      </c>
      <c r="D261" s="23" t="str">
        <f>VLOOKUP(MYRANKS_P[[#This Row],[PLAYERID]],PLAYERIDMAP[],COLUMN(PLAYERIDMAP[TEAM]),FALSE)</f>
        <v>ARI</v>
      </c>
      <c r="E261" s="23" t="str">
        <f>VLOOKUP(MYRANKS_P[[#This Row],[PLAYERID]],PLAYERIDMAP[],COLUMN(PLAYERIDMAP[POS]),FALSE)</f>
        <v>P</v>
      </c>
      <c r="F261" s="23">
        <f>VLOOKUP(MYRANKS_P[[#This Row],[PLAYERID]],PLAYERIDMAP[],COLUMN(PLAYERIDMAP[IDFANGRAPHS]),FALSE)</f>
        <v>6986</v>
      </c>
      <c r="G261" s="26">
        <f>VLOOKUP(MYRANKS_P[[#This Row],[IDFANGRAPHS]],STEAMER_P[],COLUMN(STEAMER_P[W]),FALSE)</f>
        <v>13</v>
      </c>
      <c r="H261" s="26">
        <f>VLOOKUP(MYRANKS_P[[#This Row],[IDFANGRAPHS]],STEAMER_P[],COLUMN(STEAMER_P[GS]),FALSE)</f>
        <v>31</v>
      </c>
      <c r="I261" s="26">
        <f>VLOOKUP(MYRANKS_P[[#This Row],[IDFANGRAPHS]],STEAMER_P[],COLUMN(STEAMER_P[SV]),FALSE)</f>
        <v>0</v>
      </c>
      <c r="J261" s="26">
        <f>VLOOKUP(MYRANKS_P[[#This Row],[IDFANGRAPHS]],STEAMER_P[],COLUMN(STEAMER_P[IP]),FALSE)</f>
        <v>198</v>
      </c>
      <c r="K261" s="26">
        <f>VLOOKUP(MYRANKS_P[[#This Row],[IDFANGRAPHS]],STEAMER_P[],COLUMN(STEAMER_P[H]),FALSE)</f>
        <v>195</v>
      </c>
      <c r="L261" s="26">
        <f>VLOOKUP(MYRANKS_P[[#This Row],[IDFANGRAPHS]],STEAMER_P[],COLUMN(STEAMER_P[ER]),FALSE)</f>
        <v>88</v>
      </c>
      <c r="M261" s="26">
        <f>VLOOKUP(MYRANKS_P[[#This Row],[IDFANGRAPHS]],STEAMER_P[],COLUMN(STEAMER_P[HR]),FALSE)</f>
        <v>25</v>
      </c>
      <c r="N261" s="26">
        <f>VLOOKUP(MYRANKS_P[[#This Row],[IDFANGRAPHS]],STEAMER_P[],COLUMN(STEAMER_P[SO]),FALSE)</f>
        <v>162</v>
      </c>
      <c r="O261" s="26">
        <f>VLOOKUP(MYRANKS_P[[#This Row],[IDFANGRAPHS]],STEAMER_P[],COLUMN(STEAMER_P[BB]),FALSE)</f>
        <v>57</v>
      </c>
      <c r="P261" s="26">
        <f>VLOOKUP(MYRANKS_P[[#This Row],[IDFANGRAPHS]],STEAMER_P[],COLUMN(STEAMER_P[FIP]),FALSE)</f>
        <v>4.0599999999999996</v>
      </c>
      <c r="Q261" s="29">
        <f>MYRANKS_P[[#This Row],[ER]]*9/MYRANKS_P[[#This Row],[IP]]</f>
        <v>4</v>
      </c>
      <c r="R261" s="29">
        <f>(MYRANKS_P[[#This Row],[BB]]+MYRANKS_P[[#This Row],[H]])/MYRANKS_P[[#This Row],[IP]]</f>
        <v>1.2727272727272727</v>
      </c>
    </row>
    <row r="262" spans="1:18" x14ac:dyDescent="0.25">
      <c r="A262" s="21" t="s">
        <v>18865</v>
      </c>
      <c r="B262" s="23" t="str">
        <f>VLOOKUP(MYRANKS_P[[#This Row],[PLAYERID]],PLAYERIDMAP[],COLUMN(PLAYERIDMAP[LASTNAME]),FALSE)</f>
        <v>Kershaw</v>
      </c>
      <c r="C262" s="23" t="str">
        <f>VLOOKUP(MYRANKS_P[[#This Row],[PLAYERID]],PLAYERIDMAP[],COLUMN(PLAYERIDMAP[FIRSTNAME]),FALSE)</f>
        <v xml:space="preserve">Clayton </v>
      </c>
      <c r="D262" s="23" t="str">
        <f>VLOOKUP(MYRANKS_P[[#This Row],[PLAYERID]],PLAYERIDMAP[],COLUMN(PLAYERIDMAP[TEAM]),FALSE)</f>
        <v>LAD</v>
      </c>
      <c r="E262" s="23" t="str">
        <f>VLOOKUP(MYRANKS_P[[#This Row],[PLAYERID]],PLAYERIDMAP[],COLUMN(PLAYERIDMAP[POS]),FALSE)</f>
        <v>P</v>
      </c>
      <c r="F262" s="23">
        <f>VLOOKUP(MYRANKS_P[[#This Row],[PLAYERID]],PLAYERIDMAP[],COLUMN(PLAYERIDMAP[IDFANGRAPHS]),FALSE)</f>
        <v>2036</v>
      </c>
      <c r="G262" s="26">
        <f>VLOOKUP(MYRANKS_P[[#This Row],[IDFANGRAPHS]],STEAMER_P[],COLUMN(STEAMER_P[W]),FALSE)</f>
        <v>15</v>
      </c>
      <c r="H262" s="26">
        <f>VLOOKUP(MYRANKS_P[[#This Row],[IDFANGRAPHS]],STEAMER_P[],COLUMN(STEAMER_P[GS]),FALSE)</f>
        <v>30</v>
      </c>
      <c r="I262" s="26">
        <f>VLOOKUP(MYRANKS_P[[#This Row],[IDFANGRAPHS]],STEAMER_P[],COLUMN(STEAMER_P[SV]),FALSE)</f>
        <v>0</v>
      </c>
      <c r="J262" s="26">
        <f>VLOOKUP(MYRANKS_P[[#This Row],[IDFANGRAPHS]],STEAMER_P[],COLUMN(STEAMER_P[IP]),FALSE)</f>
        <v>211</v>
      </c>
      <c r="K262" s="26">
        <f>VLOOKUP(MYRANKS_P[[#This Row],[IDFANGRAPHS]],STEAMER_P[],COLUMN(STEAMER_P[H]),FALSE)</f>
        <v>183</v>
      </c>
      <c r="L262" s="26">
        <f>VLOOKUP(MYRANKS_P[[#This Row],[IDFANGRAPHS]],STEAMER_P[],COLUMN(STEAMER_P[ER]),FALSE)</f>
        <v>76</v>
      </c>
      <c r="M262" s="26">
        <f>VLOOKUP(MYRANKS_P[[#This Row],[IDFANGRAPHS]],STEAMER_P[],COLUMN(STEAMER_P[HR]),FALSE)</f>
        <v>20</v>
      </c>
      <c r="N262" s="26">
        <f>VLOOKUP(MYRANKS_P[[#This Row],[IDFANGRAPHS]],STEAMER_P[],COLUMN(STEAMER_P[SO]),FALSE)</f>
        <v>217</v>
      </c>
      <c r="O262" s="26">
        <f>VLOOKUP(MYRANKS_P[[#This Row],[IDFANGRAPHS]],STEAMER_P[],COLUMN(STEAMER_P[BB]),FALSE)</f>
        <v>64</v>
      </c>
      <c r="P262" s="26">
        <f>VLOOKUP(MYRANKS_P[[#This Row],[IDFANGRAPHS]],STEAMER_P[],COLUMN(STEAMER_P[FIP]),FALSE)</f>
        <v>3.17</v>
      </c>
      <c r="Q262" s="29">
        <f>MYRANKS_P[[#This Row],[ER]]*9/MYRANKS_P[[#This Row],[IP]]</f>
        <v>3.2417061611374409</v>
      </c>
      <c r="R262" s="29">
        <f>(MYRANKS_P[[#This Row],[BB]]+MYRANKS_P[[#This Row],[H]])/MYRANKS_P[[#This Row],[IP]]</f>
        <v>1.1706161137440758</v>
      </c>
    </row>
    <row r="263" spans="1:18" x14ac:dyDescent="0.25">
      <c r="A263" s="20" t="s">
        <v>18869</v>
      </c>
      <c r="B263" s="23" t="str">
        <f>VLOOKUP(MYRANKS_P[[#This Row],[PLAYERID]],PLAYERIDMAP[],COLUMN(PLAYERIDMAP[LASTNAME]),FALSE)</f>
        <v>Keuchel</v>
      </c>
      <c r="C263" s="23" t="str">
        <f>VLOOKUP(MYRANKS_P[[#This Row],[PLAYERID]],PLAYERIDMAP[],COLUMN(PLAYERIDMAP[FIRSTNAME]),FALSE)</f>
        <v xml:space="preserve">Dallas </v>
      </c>
      <c r="D263" s="23" t="str">
        <f>VLOOKUP(MYRANKS_P[[#This Row],[PLAYERID]],PLAYERIDMAP[],COLUMN(PLAYERIDMAP[TEAM]),FALSE)</f>
        <v>HOU</v>
      </c>
      <c r="E263" s="23" t="str">
        <f>VLOOKUP(MYRANKS_P[[#This Row],[PLAYERID]],PLAYERIDMAP[],COLUMN(PLAYERIDMAP[POS]),FALSE)</f>
        <v>P</v>
      </c>
      <c r="F263" s="23">
        <f>VLOOKUP(MYRANKS_P[[#This Row],[PLAYERID]],PLAYERIDMAP[],COLUMN(PLAYERIDMAP[IDFANGRAPHS]),FALSE)</f>
        <v>9434</v>
      </c>
      <c r="G263" s="26">
        <f>VLOOKUP(MYRANKS_P[[#This Row],[IDFANGRAPHS]],STEAMER_P[],COLUMN(STEAMER_P[W]),FALSE)</f>
        <v>2</v>
      </c>
      <c r="H263" s="26">
        <f>VLOOKUP(MYRANKS_P[[#This Row],[IDFANGRAPHS]],STEAMER_P[],COLUMN(STEAMER_P[GS]),FALSE)</f>
        <v>8</v>
      </c>
      <c r="I263" s="26">
        <f>VLOOKUP(MYRANKS_P[[#This Row],[IDFANGRAPHS]],STEAMER_P[],COLUMN(STEAMER_P[SV]),FALSE)</f>
        <v>0</v>
      </c>
      <c r="J263" s="26">
        <f>VLOOKUP(MYRANKS_P[[#This Row],[IDFANGRAPHS]],STEAMER_P[],COLUMN(STEAMER_P[IP]),FALSE)</f>
        <v>50</v>
      </c>
      <c r="K263" s="26">
        <f>VLOOKUP(MYRANKS_P[[#This Row],[IDFANGRAPHS]],STEAMER_P[],COLUMN(STEAMER_P[H]),FALSE)</f>
        <v>57</v>
      </c>
      <c r="L263" s="26">
        <f>VLOOKUP(MYRANKS_P[[#This Row],[IDFANGRAPHS]],STEAMER_P[],COLUMN(STEAMER_P[ER]),FALSE)</f>
        <v>28</v>
      </c>
      <c r="M263" s="26">
        <f>VLOOKUP(MYRANKS_P[[#This Row],[IDFANGRAPHS]],STEAMER_P[],COLUMN(STEAMER_P[HR]),FALSE)</f>
        <v>6</v>
      </c>
      <c r="N263" s="26">
        <f>VLOOKUP(MYRANKS_P[[#This Row],[IDFANGRAPHS]],STEAMER_P[],COLUMN(STEAMER_P[SO]),FALSE)</f>
        <v>21</v>
      </c>
      <c r="O263" s="26">
        <f>VLOOKUP(MYRANKS_P[[#This Row],[IDFANGRAPHS]],STEAMER_P[],COLUMN(STEAMER_P[BB]),FALSE)</f>
        <v>17</v>
      </c>
      <c r="P263" s="26">
        <f>VLOOKUP(MYRANKS_P[[#This Row],[IDFANGRAPHS]],STEAMER_P[],COLUMN(STEAMER_P[FIP]),FALSE)</f>
        <v>4.82</v>
      </c>
      <c r="Q263" s="29">
        <f>MYRANKS_P[[#This Row],[ER]]*9/MYRANKS_P[[#This Row],[IP]]</f>
        <v>5.04</v>
      </c>
      <c r="R263" s="29">
        <f>(MYRANKS_P[[#This Row],[BB]]+MYRANKS_P[[#This Row],[H]])/MYRANKS_P[[#This Row],[IP]]</f>
        <v>1.48</v>
      </c>
    </row>
    <row r="264" spans="1:18" x14ac:dyDescent="0.25">
      <c r="A264" s="21" t="s">
        <v>18872</v>
      </c>
      <c r="B264" s="23" t="str">
        <f>VLOOKUP(MYRANKS_P[[#This Row],[PLAYERID]],PLAYERIDMAP[],COLUMN(PLAYERIDMAP[LASTNAME]),FALSE)</f>
        <v>Kimbrel</v>
      </c>
      <c r="C264" s="23" t="str">
        <f>VLOOKUP(MYRANKS_P[[#This Row],[PLAYERID]],PLAYERIDMAP[],COLUMN(PLAYERIDMAP[FIRSTNAME]),FALSE)</f>
        <v xml:space="preserve">Craig </v>
      </c>
      <c r="D264" s="23" t="str">
        <f>VLOOKUP(MYRANKS_P[[#This Row],[PLAYERID]],PLAYERIDMAP[],COLUMN(PLAYERIDMAP[TEAM]),FALSE)</f>
        <v>ATL</v>
      </c>
      <c r="E264" s="23" t="str">
        <f>VLOOKUP(MYRANKS_P[[#This Row],[PLAYERID]],PLAYERIDMAP[],COLUMN(PLAYERIDMAP[POS]),FALSE)</f>
        <v>P</v>
      </c>
      <c r="F264" s="23">
        <f>VLOOKUP(MYRANKS_P[[#This Row],[PLAYERID]],PLAYERIDMAP[],COLUMN(PLAYERIDMAP[IDFANGRAPHS]),FALSE)</f>
        <v>6655</v>
      </c>
      <c r="G264" s="26">
        <f>VLOOKUP(MYRANKS_P[[#This Row],[IDFANGRAPHS]],STEAMER_P[],COLUMN(STEAMER_P[W]),FALSE)</f>
        <v>4</v>
      </c>
      <c r="H264" s="26">
        <f>VLOOKUP(MYRANKS_P[[#This Row],[IDFANGRAPHS]],STEAMER_P[],COLUMN(STEAMER_P[GS]),FALSE)</f>
        <v>0</v>
      </c>
      <c r="I264" s="26">
        <f>VLOOKUP(MYRANKS_P[[#This Row],[IDFANGRAPHS]],STEAMER_P[],COLUMN(STEAMER_P[SV]),FALSE)</f>
        <v>35</v>
      </c>
      <c r="J264" s="26">
        <f>VLOOKUP(MYRANKS_P[[#This Row],[IDFANGRAPHS]],STEAMER_P[],COLUMN(STEAMER_P[IP]),FALSE)</f>
        <v>54</v>
      </c>
      <c r="K264" s="26">
        <f>VLOOKUP(MYRANKS_P[[#This Row],[IDFANGRAPHS]],STEAMER_P[],COLUMN(STEAMER_P[H]),FALSE)</f>
        <v>34</v>
      </c>
      <c r="L264" s="26">
        <f>VLOOKUP(MYRANKS_P[[#This Row],[IDFANGRAPHS]],STEAMER_P[],COLUMN(STEAMER_P[ER]),FALSE)</f>
        <v>11</v>
      </c>
      <c r="M264" s="26">
        <f>VLOOKUP(MYRANKS_P[[#This Row],[IDFANGRAPHS]],STEAMER_P[],COLUMN(STEAMER_P[HR]),FALSE)</f>
        <v>4</v>
      </c>
      <c r="N264" s="26">
        <f>VLOOKUP(MYRANKS_P[[#This Row],[IDFANGRAPHS]],STEAMER_P[],COLUMN(STEAMER_P[SO]),FALSE)</f>
        <v>83</v>
      </c>
      <c r="O264" s="26">
        <f>VLOOKUP(MYRANKS_P[[#This Row],[IDFANGRAPHS]],STEAMER_P[],COLUMN(STEAMER_P[BB]),FALSE)</f>
        <v>22</v>
      </c>
      <c r="P264" s="26">
        <f>VLOOKUP(MYRANKS_P[[#This Row],[IDFANGRAPHS]],STEAMER_P[],COLUMN(STEAMER_P[FIP]),FALSE)</f>
        <v>2.13</v>
      </c>
      <c r="Q264" s="29">
        <f>MYRANKS_P[[#This Row],[ER]]*9/MYRANKS_P[[#This Row],[IP]]</f>
        <v>1.8333333333333333</v>
      </c>
      <c r="R264" s="29">
        <f>(MYRANKS_P[[#This Row],[BB]]+MYRANKS_P[[#This Row],[H]])/MYRANKS_P[[#This Row],[IP]]</f>
        <v>1.037037037037037</v>
      </c>
    </row>
    <row r="265" spans="1:18" x14ac:dyDescent="0.25">
      <c r="A265" s="20" t="s">
        <v>18875</v>
      </c>
      <c r="B265" s="23" t="str">
        <f>VLOOKUP(MYRANKS_P[[#This Row],[PLAYERID]],PLAYERIDMAP[],COLUMN(PLAYERIDMAP[LASTNAME]),FALSE)</f>
        <v>Kinney</v>
      </c>
      <c r="C265" s="23" t="str">
        <f>VLOOKUP(MYRANKS_P[[#This Row],[PLAYERID]],PLAYERIDMAP[],COLUMN(PLAYERIDMAP[FIRSTNAME]),FALSE)</f>
        <v xml:space="preserve">Josh </v>
      </c>
      <c r="D265" s="23" t="str">
        <f>VLOOKUP(MYRANKS_P[[#This Row],[PLAYERID]],PLAYERIDMAP[],COLUMN(PLAYERIDMAP[TEAM]),FALSE)</f>
        <v>SEA</v>
      </c>
      <c r="E265" s="23" t="str">
        <f>VLOOKUP(MYRANKS_P[[#This Row],[PLAYERID]],PLAYERIDMAP[],COLUMN(PLAYERIDMAP[POS]),FALSE)</f>
        <v>P</v>
      </c>
      <c r="F265" s="23">
        <f>VLOOKUP(MYRANKS_P[[#This Row],[PLAYERID]],PLAYERIDMAP[],COLUMN(PLAYERIDMAP[IDFANGRAPHS]),FALSE)</f>
        <v>3638</v>
      </c>
      <c r="G265" s="26">
        <f>VLOOKUP(MYRANKS_P[[#This Row],[IDFANGRAPHS]],STEAMER_P[],COLUMN(STEAMER_P[W]),FALSE)</f>
        <v>2</v>
      </c>
      <c r="H265" s="26">
        <f>VLOOKUP(MYRANKS_P[[#This Row],[IDFANGRAPHS]],STEAMER_P[],COLUMN(STEAMER_P[GS]),FALSE)</f>
        <v>0</v>
      </c>
      <c r="I265" s="26">
        <f>VLOOKUP(MYRANKS_P[[#This Row],[IDFANGRAPHS]],STEAMER_P[],COLUMN(STEAMER_P[SV]),FALSE)</f>
        <v>0</v>
      </c>
      <c r="J265" s="26">
        <f>VLOOKUP(MYRANKS_P[[#This Row],[IDFANGRAPHS]],STEAMER_P[],COLUMN(STEAMER_P[IP]),FALSE)</f>
        <v>30</v>
      </c>
      <c r="K265" s="26">
        <f>VLOOKUP(MYRANKS_P[[#This Row],[IDFANGRAPHS]],STEAMER_P[],COLUMN(STEAMER_P[H]),FALSE)</f>
        <v>28</v>
      </c>
      <c r="L265" s="26">
        <f>VLOOKUP(MYRANKS_P[[#This Row],[IDFANGRAPHS]],STEAMER_P[],COLUMN(STEAMER_P[ER]),FALSE)</f>
        <v>13</v>
      </c>
      <c r="M265" s="26">
        <f>VLOOKUP(MYRANKS_P[[#This Row],[IDFANGRAPHS]],STEAMER_P[],COLUMN(STEAMER_P[HR]),FALSE)</f>
        <v>3</v>
      </c>
      <c r="N265" s="26">
        <f>VLOOKUP(MYRANKS_P[[#This Row],[IDFANGRAPHS]],STEAMER_P[],COLUMN(STEAMER_P[SO]),FALSE)</f>
        <v>26</v>
      </c>
      <c r="O265" s="26">
        <f>VLOOKUP(MYRANKS_P[[#This Row],[IDFANGRAPHS]],STEAMER_P[],COLUMN(STEAMER_P[BB]),FALSE)</f>
        <v>13</v>
      </c>
      <c r="P265" s="26">
        <f>VLOOKUP(MYRANKS_P[[#This Row],[IDFANGRAPHS]],STEAMER_P[],COLUMN(STEAMER_P[FIP]),FALSE)</f>
        <v>4.05</v>
      </c>
      <c r="Q265" s="29">
        <f>MYRANKS_P[[#This Row],[ER]]*9/MYRANKS_P[[#This Row],[IP]]</f>
        <v>3.9</v>
      </c>
      <c r="R265" s="29">
        <f>(MYRANKS_P[[#This Row],[BB]]+MYRANKS_P[[#This Row],[H]])/MYRANKS_P[[#This Row],[IP]]</f>
        <v>1.3666666666666667</v>
      </c>
    </row>
    <row r="266" spans="1:18" x14ac:dyDescent="0.25">
      <c r="A266" s="21" t="s">
        <v>18883</v>
      </c>
      <c r="B266" s="23" t="str">
        <f>VLOOKUP(MYRANKS_P[[#This Row],[PLAYERID]],PLAYERIDMAP[],COLUMN(PLAYERIDMAP[LASTNAME]),FALSE)</f>
        <v>Kintzler</v>
      </c>
      <c r="C266" s="23" t="str">
        <f>VLOOKUP(MYRANKS_P[[#This Row],[PLAYERID]],PLAYERIDMAP[],COLUMN(PLAYERIDMAP[FIRSTNAME]),FALSE)</f>
        <v xml:space="preserve">Brandon </v>
      </c>
      <c r="D266" s="23" t="str">
        <f>VLOOKUP(MYRANKS_P[[#This Row],[PLAYERID]],PLAYERIDMAP[],COLUMN(PLAYERIDMAP[TEAM]),FALSE)</f>
        <v>MIL</v>
      </c>
      <c r="E266" s="23" t="str">
        <f>VLOOKUP(MYRANKS_P[[#This Row],[PLAYERID]],PLAYERIDMAP[],COLUMN(PLAYERIDMAP[POS]),FALSE)</f>
        <v>P</v>
      </c>
      <c r="F266" s="23">
        <f>VLOOKUP(MYRANKS_P[[#This Row],[PLAYERID]],PLAYERIDMAP[],COLUMN(PLAYERIDMAP[IDFANGRAPHS]),FALSE)</f>
        <v>9939</v>
      </c>
      <c r="G266" s="26">
        <f>VLOOKUP(MYRANKS_P[[#This Row],[IDFANGRAPHS]],STEAMER_P[],COLUMN(STEAMER_P[W]),FALSE)</f>
        <v>2</v>
      </c>
      <c r="H266" s="26">
        <f>VLOOKUP(MYRANKS_P[[#This Row],[IDFANGRAPHS]],STEAMER_P[],COLUMN(STEAMER_P[GS]),FALSE)</f>
        <v>0</v>
      </c>
      <c r="I266" s="26">
        <f>VLOOKUP(MYRANKS_P[[#This Row],[IDFANGRAPHS]],STEAMER_P[],COLUMN(STEAMER_P[SV]),FALSE)</f>
        <v>0</v>
      </c>
      <c r="J266" s="26">
        <f>VLOOKUP(MYRANKS_P[[#This Row],[IDFANGRAPHS]],STEAMER_P[],COLUMN(STEAMER_P[IP]),FALSE)</f>
        <v>30</v>
      </c>
      <c r="K266" s="26">
        <f>VLOOKUP(MYRANKS_P[[#This Row],[IDFANGRAPHS]],STEAMER_P[],COLUMN(STEAMER_P[H]),FALSE)</f>
        <v>29</v>
      </c>
      <c r="L266" s="26">
        <f>VLOOKUP(MYRANKS_P[[#This Row],[IDFANGRAPHS]],STEAMER_P[],COLUMN(STEAMER_P[ER]),FALSE)</f>
        <v>13</v>
      </c>
      <c r="M266" s="26">
        <f>VLOOKUP(MYRANKS_P[[#This Row],[IDFANGRAPHS]],STEAMER_P[],COLUMN(STEAMER_P[HR]),FALSE)</f>
        <v>3</v>
      </c>
      <c r="N266" s="26">
        <f>VLOOKUP(MYRANKS_P[[#This Row],[IDFANGRAPHS]],STEAMER_P[],COLUMN(STEAMER_P[SO]),FALSE)</f>
        <v>23</v>
      </c>
      <c r="O266" s="26">
        <f>VLOOKUP(MYRANKS_P[[#This Row],[IDFANGRAPHS]],STEAMER_P[],COLUMN(STEAMER_P[BB]),FALSE)</f>
        <v>12</v>
      </c>
      <c r="P266" s="26">
        <f>VLOOKUP(MYRANKS_P[[#This Row],[IDFANGRAPHS]],STEAMER_P[],COLUMN(STEAMER_P[FIP]),FALSE)</f>
        <v>4</v>
      </c>
      <c r="Q266" s="29">
        <f>MYRANKS_P[[#This Row],[ER]]*9/MYRANKS_P[[#This Row],[IP]]</f>
        <v>3.9</v>
      </c>
      <c r="R266" s="29">
        <f>(MYRANKS_P[[#This Row],[BB]]+MYRANKS_P[[#This Row],[H]])/MYRANKS_P[[#This Row],[IP]]</f>
        <v>1.3666666666666667</v>
      </c>
    </row>
    <row r="267" spans="1:18" x14ac:dyDescent="0.25">
      <c r="A267" s="20" t="s">
        <v>18889</v>
      </c>
      <c r="B267" s="23" t="str">
        <f>VLOOKUP(MYRANKS_P[[#This Row],[PLAYERID]],PLAYERIDMAP[],COLUMN(PLAYERIDMAP[LASTNAME]),FALSE)</f>
        <v>Kirkman</v>
      </c>
      <c r="C267" s="23" t="str">
        <f>VLOOKUP(MYRANKS_P[[#This Row],[PLAYERID]],PLAYERIDMAP[],COLUMN(PLAYERIDMAP[FIRSTNAME]),FALSE)</f>
        <v xml:space="preserve">Michael </v>
      </c>
      <c r="D267" s="23" t="str">
        <f>VLOOKUP(MYRANKS_P[[#This Row],[PLAYERID]],PLAYERIDMAP[],COLUMN(PLAYERIDMAP[TEAM]),FALSE)</f>
        <v>TEX</v>
      </c>
      <c r="E267" s="23" t="str">
        <f>VLOOKUP(MYRANKS_P[[#This Row],[PLAYERID]],PLAYERIDMAP[],COLUMN(PLAYERIDMAP[POS]),FALSE)</f>
        <v>P</v>
      </c>
      <c r="F267" s="23">
        <f>VLOOKUP(MYRANKS_P[[#This Row],[PLAYERID]],PLAYERIDMAP[],COLUMN(PLAYERIDMAP[IDFANGRAPHS]),FALSE)</f>
        <v>9877</v>
      </c>
      <c r="G267" s="26">
        <f>VLOOKUP(MYRANKS_P[[#This Row],[IDFANGRAPHS]],STEAMER_P[],COLUMN(STEAMER_P[W]),FALSE)</f>
        <v>2</v>
      </c>
      <c r="H267" s="26">
        <f>VLOOKUP(MYRANKS_P[[#This Row],[IDFANGRAPHS]],STEAMER_P[],COLUMN(STEAMER_P[GS]),FALSE)</f>
        <v>2</v>
      </c>
      <c r="I267" s="26">
        <f>VLOOKUP(MYRANKS_P[[#This Row],[IDFANGRAPHS]],STEAMER_P[],COLUMN(STEAMER_P[SV]),FALSE)</f>
        <v>0</v>
      </c>
      <c r="J267" s="26">
        <f>VLOOKUP(MYRANKS_P[[#This Row],[IDFANGRAPHS]],STEAMER_P[],COLUMN(STEAMER_P[IP]),FALSE)</f>
        <v>30</v>
      </c>
      <c r="K267" s="26">
        <f>VLOOKUP(MYRANKS_P[[#This Row],[IDFANGRAPHS]],STEAMER_P[],COLUMN(STEAMER_P[H]),FALSE)</f>
        <v>28</v>
      </c>
      <c r="L267" s="26">
        <f>VLOOKUP(MYRANKS_P[[#This Row],[IDFANGRAPHS]],STEAMER_P[],COLUMN(STEAMER_P[ER]),FALSE)</f>
        <v>14</v>
      </c>
      <c r="M267" s="26">
        <f>VLOOKUP(MYRANKS_P[[#This Row],[IDFANGRAPHS]],STEAMER_P[],COLUMN(STEAMER_P[HR]),FALSE)</f>
        <v>4</v>
      </c>
      <c r="N267" s="26">
        <f>VLOOKUP(MYRANKS_P[[#This Row],[IDFANGRAPHS]],STEAMER_P[],COLUMN(STEAMER_P[SO]),FALSE)</f>
        <v>27</v>
      </c>
      <c r="O267" s="26">
        <f>VLOOKUP(MYRANKS_P[[#This Row],[IDFANGRAPHS]],STEAMER_P[],COLUMN(STEAMER_P[BB]),FALSE)</f>
        <v>16</v>
      </c>
      <c r="P267" s="26">
        <f>VLOOKUP(MYRANKS_P[[#This Row],[IDFANGRAPHS]],STEAMER_P[],COLUMN(STEAMER_P[FIP]),FALSE)</f>
        <v>4.49</v>
      </c>
      <c r="Q267" s="29">
        <f>MYRANKS_P[[#This Row],[ER]]*9/MYRANKS_P[[#This Row],[IP]]</f>
        <v>4.2</v>
      </c>
      <c r="R267" s="29">
        <f>(MYRANKS_P[[#This Row],[BB]]+MYRANKS_P[[#This Row],[H]])/MYRANKS_P[[#This Row],[IP]]</f>
        <v>1.4666666666666666</v>
      </c>
    </row>
    <row r="268" spans="1:18" x14ac:dyDescent="0.25">
      <c r="A268" s="21" t="s">
        <v>18893</v>
      </c>
      <c r="B268" s="23" t="str">
        <f>VLOOKUP(MYRANKS_P[[#This Row],[PLAYERID]],PLAYERIDMAP[],COLUMN(PLAYERIDMAP[LASTNAME]),FALSE)</f>
        <v>Kluber</v>
      </c>
      <c r="C268" s="23" t="str">
        <f>VLOOKUP(MYRANKS_P[[#This Row],[PLAYERID]],PLAYERIDMAP[],COLUMN(PLAYERIDMAP[FIRSTNAME]),FALSE)</f>
        <v xml:space="preserve">Corey </v>
      </c>
      <c r="D268" s="23" t="str">
        <f>VLOOKUP(MYRANKS_P[[#This Row],[PLAYERID]],PLAYERIDMAP[],COLUMN(PLAYERIDMAP[TEAM]),FALSE)</f>
        <v>CLE</v>
      </c>
      <c r="E268" s="23" t="str">
        <f>VLOOKUP(MYRANKS_P[[#This Row],[PLAYERID]],PLAYERIDMAP[],COLUMN(PLAYERIDMAP[POS]),FALSE)</f>
        <v>P</v>
      </c>
      <c r="F268" s="23">
        <f>VLOOKUP(MYRANKS_P[[#This Row],[PLAYERID]],PLAYERIDMAP[],COLUMN(PLAYERIDMAP[IDFANGRAPHS]),FALSE)</f>
        <v>2429</v>
      </c>
      <c r="G268" s="26">
        <f>VLOOKUP(MYRANKS_P[[#This Row],[IDFANGRAPHS]],STEAMER_P[],COLUMN(STEAMER_P[W]),FALSE)</f>
        <v>3</v>
      </c>
      <c r="H268" s="26">
        <f>VLOOKUP(MYRANKS_P[[#This Row],[IDFANGRAPHS]],STEAMER_P[],COLUMN(STEAMER_P[GS]),FALSE)</f>
        <v>5</v>
      </c>
      <c r="I268" s="26">
        <f>VLOOKUP(MYRANKS_P[[#This Row],[IDFANGRAPHS]],STEAMER_P[],COLUMN(STEAMER_P[SV]),FALSE)</f>
        <v>0</v>
      </c>
      <c r="J268" s="26">
        <f>VLOOKUP(MYRANKS_P[[#This Row],[IDFANGRAPHS]],STEAMER_P[],COLUMN(STEAMER_P[IP]),FALSE)</f>
        <v>50</v>
      </c>
      <c r="K268" s="26">
        <f>VLOOKUP(MYRANKS_P[[#This Row],[IDFANGRAPHS]],STEAMER_P[],COLUMN(STEAMER_P[H]),FALSE)</f>
        <v>48</v>
      </c>
      <c r="L268" s="26">
        <f>VLOOKUP(MYRANKS_P[[#This Row],[IDFANGRAPHS]],STEAMER_P[],COLUMN(STEAMER_P[ER]),FALSE)</f>
        <v>23</v>
      </c>
      <c r="M268" s="26">
        <f>VLOOKUP(MYRANKS_P[[#This Row],[IDFANGRAPHS]],STEAMER_P[],COLUMN(STEAMER_P[HR]),FALSE)</f>
        <v>5</v>
      </c>
      <c r="N268" s="26">
        <f>VLOOKUP(MYRANKS_P[[#This Row],[IDFANGRAPHS]],STEAMER_P[],COLUMN(STEAMER_P[SO]),FALSE)</f>
        <v>41</v>
      </c>
      <c r="O268" s="26">
        <f>VLOOKUP(MYRANKS_P[[#This Row],[IDFANGRAPHS]],STEAMER_P[],COLUMN(STEAMER_P[BB]),FALSE)</f>
        <v>20</v>
      </c>
      <c r="P268" s="26">
        <f>VLOOKUP(MYRANKS_P[[#This Row],[IDFANGRAPHS]],STEAMER_P[],COLUMN(STEAMER_P[FIP]),FALSE)</f>
        <v>4.1100000000000003</v>
      </c>
      <c r="Q268" s="29">
        <f>MYRANKS_P[[#This Row],[ER]]*9/MYRANKS_P[[#This Row],[IP]]</f>
        <v>4.1399999999999997</v>
      </c>
      <c r="R268" s="29">
        <f>(MYRANKS_P[[#This Row],[BB]]+MYRANKS_P[[#This Row],[H]])/MYRANKS_P[[#This Row],[IP]]</f>
        <v>1.36</v>
      </c>
    </row>
    <row r="269" spans="1:18" x14ac:dyDescent="0.25">
      <c r="A269" s="20" t="s">
        <v>18897</v>
      </c>
      <c r="B269" s="23" t="str">
        <f>VLOOKUP(MYRANKS_P[[#This Row],[PLAYERID]],PLAYERIDMAP[],COLUMN(PLAYERIDMAP[LASTNAME]),FALSE)</f>
        <v>Koehler</v>
      </c>
      <c r="C269" s="23" t="str">
        <f>VLOOKUP(MYRANKS_P[[#This Row],[PLAYERID]],PLAYERIDMAP[],COLUMN(PLAYERIDMAP[FIRSTNAME]),FALSE)</f>
        <v xml:space="preserve">Tom </v>
      </c>
      <c r="D269" s="23" t="str">
        <f>VLOOKUP(MYRANKS_P[[#This Row],[PLAYERID]],PLAYERIDMAP[],COLUMN(PLAYERIDMAP[TEAM]),FALSE)</f>
        <v>MIA</v>
      </c>
      <c r="E269" s="23" t="str">
        <f>VLOOKUP(MYRANKS_P[[#This Row],[PLAYERID]],PLAYERIDMAP[],COLUMN(PLAYERIDMAP[POS]),FALSE)</f>
        <v>P</v>
      </c>
      <c r="F269" s="23">
        <f>VLOOKUP(MYRANKS_P[[#This Row],[PLAYERID]],PLAYERIDMAP[],COLUMN(PLAYERIDMAP[IDFANGRAPHS]),FALSE)</f>
        <v>6570</v>
      </c>
      <c r="G269" s="26">
        <f>VLOOKUP(MYRANKS_P[[#This Row],[IDFANGRAPHS]],STEAMER_P[],COLUMN(STEAMER_P[W]),FALSE)</f>
        <v>3</v>
      </c>
      <c r="H269" s="26">
        <f>VLOOKUP(MYRANKS_P[[#This Row],[IDFANGRAPHS]],STEAMER_P[],COLUMN(STEAMER_P[GS]),FALSE)</f>
        <v>5</v>
      </c>
      <c r="I269" s="26">
        <f>VLOOKUP(MYRANKS_P[[#This Row],[IDFANGRAPHS]],STEAMER_P[],COLUMN(STEAMER_P[SV]),FALSE)</f>
        <v>0</v>
      </c>
      <c r="J269" s="26">
        <f>VLOOKUP(MYRANKS_P[[#This Row],[IDFANGRAPHS]],STEAMER_P[],COLUMN(STEAMER_P[IP]),FALSE)</f>
        <v>50</v>
      </c>
      <c r="K269" s="26">
        <f>VLOOKUP(MYRANKS_P[[#This Row],[IDFANGRAPHS]],STEAMER_P[],COLUMN(STEAMER_P[H]),FALSE)</f>
        <v>49</v>
      </c>
      <c r="L269" s="26">
        <f>VLOOKUP(MYRANKS_P[[#This Row],[IDFANGRAPHS]],STEAMER_P[],COLUMN(STEAMER_P[ER]),FALSE)</f>
        <v>24</v>
      </c>
      <c r="M269" s="26">
        <f>VLOOKUP(MYRANKS_P[[#This Row],[IDFANGRAPHS]],STEAMER_P[],COLUMN(STEAMER_P[HR]),FALSE)</f>
        <v>5</v>
      </c>
      <c r="N269" s="26">
        <f>VLOOKUP(MYRANKS_P[[#This Row],[IDFANGRAPHS]],STEAMER_P[],COLUMN(STEAMER_P[SO]),FALSE)</f>
        <v>39</v>
      </c>
      <c r="O269" s="26">
        <f>VLOOKUP(MYRANKS_P[[#This Row],[IDFANGRAPHS]],STEAMER_P[],COLUMN(STEAMER_P[BB]),FALSE)</f>
        <v>22</v>
      </c>
      <c r="P269" s="26">
        <f>VLOOKUP(MYRANKS_P[[#This Row],[IDFANGRAPHS]],STEAMER_P[],COLUMN(STEAMER_P[FIP]),FALSE)</f>
        <v>4.3499999999999996</v>
      </c>
      <c r="Q269" s="29">
        <f>MYRANKS_P[[#This Row],[ER]]*9/MYRANKS_P[[#This Row],[IP]]</f>
        <v>4.32</v>
      </c>
      <c r="R269" s="29">
        <f>(MYRANKS_P[[#This Row],[BB]]+MYRANKS_P[[#This Row],[H]])/MYRANKS_P[[#This Row],[IP]]</f>
        <v>1.42</v>
      </c>
    </row>
    <row r="270" spans="1:18" x14ac:dyDescent="0.25">
      <c r="A270" s="21" t="s">
        <v>18904</v>
      </c>
      <c r="B270" s="23" t="str">
        <f>VLOOKUP(MYRANKS_P[[#This Row],[PLAYERID]],PLAYERIDMAP[],COLUMN(PLAYERIDMAP[LASTNAME]),FALSE)</f>
        <v>Kontos</v>
      </c>
      <c r="C270" s="23" t="str">
        <f>VLOOKUP(MYRANKS_P[[#This Row],[PLAYERID]],PLAYERIDMAP[],COLUMN(PLAYERIDMAP[FIRSTNAME]),FALSE)</f>
        <v xml:space="preserve">George </v>
      </c>
      <c r="D270" s="23" t="str">
        <f>VLOOKUP(MYRANKS_P[[#This Row],[PLAYERID]],PLAYERIDMAP[],COLUMN(PLAYERIDMAP[TEAM]),FALSE)</f>
        <v>SF</v>
      </c>
      <c r="E270" s="23" t="str">
        <f>VLOOKUP(MYRANKS_P[[#This Row],[PLAYERID]],PLAYERIDMAP[],COLUMN(PLAYERIDMAP[POS]),FALSE)</f>
        <v>P</v>
      </c>
      <c r="F270" s="23">
        <f>VLOOKUP(MYRANKS_P[[#This Row],[PLAYERID]],PLAYERIDMAP[],COLUMN(PLAYERIDMAP[IDFANGRAPHS]),FALSE)</f>
        <v>9486</v>
      </c>
      <c r="G270" s="26">
        <f>VLOOKUP(MYRANKS_P[[#This Row],[IDFANGRAPHS]],STEAMER_P[],COLUMN(STEAMER_P[W]),FALSE)</f>
        <v>4</v>
      </c>
      <c r="H270" s="26">
        <f>VLOOKUP(MYRANKS_P[[#This Row],[IDFANGRAPHS]],STEAMER_P[],COLUMN(STEAMER_P[GS]),FALSE)</f>
        <v>2</v>
      </c>
      <c r="I270" s="26">
        <f>VLOOKUP(MYRANKS_P[[#This Row],[IDFANGRAPHS]],STEAMER_P[],COLUMN(STEAMER_P[SV]),FALSE)</f>
        <v>0</v>
      </c>
      <c r="J270" s="26">
        <f>VLOOKUP(MYRANKS_P[[#This Row],[IDFANGRAPHS]],STEAMER_P[],COLUMN(STEAMER_P[IP]),FALSE)</f>
        <v>62</v>
      </c>
      <c r="K270" s="26">
        <f>VLOOKUP(MYRANKS_P[[#This Row],[IDFANGRAPHS]],STEAMER_P[],COLUMN(STEAMER_P[H]),FALSE)</f>
        <v>59</v>
      </c>
      <c r="L270" s="26">
        <f>VLOOKUP(MYRANKS_P[[#This Row],[IDFANGRAPHS]],STEAMER_P[],COLUMN(STEAMER_P[ER]),FALSE)</f>
        <v>26</v>
      </c>
      <c r="M270" s="26">
        <f>VLOOKUP(MYRANKS_P[[#This Row],[IDFANGRAPHS]],STEAMER_P[],COLUMN(STEAMER_P[HR]),FALSE)</f>
        <v>6</v>
      </c>
      <c r="N270" s="26">
        <f>VLOOKUP(MYRANKS_P[[#This Row],[IDFANGRAPHS]],STEAMER_P[],COLUMN(STEAMER_P[SO]),FALSE)</f>
        <v>50</v>
      </c>
      <c r="O270" s="26">
        <f>VLOOKUP(MYRANKS_P[[#This Row],[IDFANGRAPHS]],STEAMER_P[],COLUMN(STEAMER_P[BB]),FALSE)</f>
        <v>23</v>
      </c>
      <c r="P270" s="26">
        <f>VLOOKUP(MYRANKS_P[[#This Row],[IDFANGRAPHS]],STEAMER_P[],COLUMN(STEAMER_P[FIP]),FALSE)</f>
        <v>3.86</v>
      </c>
      <c r="Q270" s="29">
        <f>MYRANKS_P[[#This Row],[ER]]*9/MYRANKS_P[[#This Row],[IP]]</f>
        <v>3.774193548387097</v>
      </c>
      <c r="R270" s="29">
        <f>(MYRANKS_P[[#This Row],[BB]]+MYRANKS_P[[#This Row],[H]])/MYRANKS_P[[#This Row],[IP]]</f>
        <v>1.3225806451612903</v>
      </c>
    </row>
    <row r="271" spans="1:18" x14ac:dyDescent="0.25">
      <c r="A271" s="20" t="s">
        <v>18907</v>
      </c>
      <c r="B271" s="23" t="str">
        <f>VLOOKUP(MYRANKS_P[[#This Row],[PLAYERID]],PLAYERIDMAP[],COLUMN(PLAYERIDMAP[LASTNAME]),FALSE)</f>
        <v>Korecky</v>
      </c>
      <c r="C271" s="23" t="str">
        <f>VLOOKUP(MYRANKS_P[[#This Row],[PLAYERID]],PLAYERIDMAP[],COLUMN(PLAYERIDMAP[FIRSTNAME]),FALSE)</f>
        <v xml:space="preserve">Bobby </v>
      </c>
      <c r="D271" s="23" t="str">
        <f>VLOOKUP(MYRANKS_P[[#This Row],[PLAYERID]],PLAYERIDMAP[],COLUMN(PLAYERIDMAP[TEAM]),FALSE)</f>
        <v>TOR</v>
      </c>
      <c r="E271" s="23" t="str">
        <f>VLOOKUP(MYRANKS_P[[#This Row],[PLAYERID]],PLAYERIDMAP[],COLUMN(PLAYERIDMAP[POS]),FALSE)</f>
        <v>P</v>
      </c>
      <c r="F271" s="23">
        <f>VLOOKUP(MYRANKS_P[[#This Row],[PLAYERID]],PLAYERIDMAP[],COLUMN(PLAYERIDMAP[IDFANGRAPHS]),FALSE)</f>
        <v>4608</v>
      </c>
      <c r="G271" s="26">
        <f>VLOOKUP(MYRANKS_P[[#This Row],[IDFANGRAPHS]],STEAMER_P[],COLUMN(STEAMER_P[W]),FALSE)</f>
        <v>1</v>
      </c>
      <c r="H271" s="26">
        <f>VLOOKUP(MYRANKS_P[[#This Row],[IDFANGRAPHS]],STEAMER_P[],COLUMN(STEAMER_P[GS]),FALSE)</f>
        <v>0</v>
      </c>
      <c r="I271" s="26">
        <f>VLOOKUP(MYRANKS_P[[#This Row],[IDFANGRAPHS]],STEAMER_P[],COLUMN(STEAMER_P[SV]),FALSE)</f>
        <v>0</v>
      </c>
      <c r="J271" s="26">
        <f>VLOOKUP(MYRANKS_P[[#This Row],[IDFANGRAPHS]],STEAMER_P[],COLUMN(STEAMER_P[IP]),FALSE)</f>
        <v>30</v>
      </c>
      <c r="K271" s="26">
        <f>VLOOKUP(MYRANKS_P[[#This Row],[IDFANGRAPHS]],STEAMER_P[],COLUMN(STEAMER_P[H]),FALSE)</f>
        <v>33</v>
      </c>
      <c r="L271" s="26">
        <f>VLOOKUP(MYRANKS_P[[#This Row],[IDFANGRAPHS]],STEAMER_P[],COLUMN(STEAMER_P[ER]),FALSE)</f>
        <v>16</v>
      </c>
      <c r="M271" s="26">
        <f>VLOOKUP(MYRANKS_P[[#This Row],[IDFANGRAPHS]],STEAMER_P[],COLUMN(STEAMER_P[HR]),FALSE)</f>
        <v>4</v>
      </c>
      <c r="N271" s="26">
        <f>VLOOKUP(MYRANKS_P[[#This Row],[IDFANGRAPHS]],STEAMER_P[],COLUMN(STEAMER_P[SO]),FALSE)</f>
        <v>16</v>
      </c>
      <c r="O271" s="26">
        <f>VLOOKUP(MYRANKS_P[[#This Row],[IDFANGRAPHS]],STEAMER_P[],COLUMN(STEAMER_P[BB]),FALSE)</f>
        <v>11</v>
      </c>
      <c r="P271" s="26">
        <f>VLOOKUP(MYRANKS_P[[#This Row],[IDFANGRAPHS]],STEAMER_P[],COLUMN(STEAMER_P[FIP]),FALSE)</f>
        <v>4.9000000000000004</v>
      </c>
      <c r="Q271" s="29">
        <f>MYRANKS_P[[#This Row],[ER]]*9/MYRANKS_P[[#This Row],[IP]]</f>
        <v>4.8</v>
      </c>
      <c r="R271" s="29">
        <f>(MYRANKS_P[[#This Row],[BB]]+MYRANKS_P[[#This Row],[H]])/MYRANKS_P[[#This Row],[IP]]</f>
        <v>1.4666666666666666</v>
      </c>
    </row>
    <row r="272" spans="1:18" x14ac:dyDescent="0.25">
      <c r="A272" s="21" t="s">
        <v>18933</v>
      </c>
      <c r="B272" s="23" t="str">
        <f>VLOOKUP(MYRANKS_P[[#This Row],[PLAYERID]],PLAYERIDMAP[],COLUMN(PLAYERIDMAP[LASTNAME]),FALSE)</f>
        <v>Kuroda</v>
      </c>
      <c r="C272" s="23" t="str">
        <f>VLOOKUP(MYRANKS_P[[#This Row],[PLAYERID]],PLAYERIDMAP[],COLUMN(PLAYERIDMAP[FIRSTNAME]),FALSE)</f>
        <v xml:space="preserve">Hiroki </v>
      </c>
      <c r="D272" s="23" t="str">
        <f>VLOOKUP(MYRANKS_P[[#This Row],[PLAYERID]],PLAYERIDMAP[],COLUMN(PLAYERIDMAP[TEAM]),FALSE)</f>
        <v>NYY</v>
      </c>
      <c r="E272" s="23" t="str">
        <f>VLOOKUP(MYRANKS_P[[#This Row],[PLAYERID]],PLAYERIDMAP[],COLUMN(PLAYERIDMAP[POS]),FALSE)</f>
        <v>P</v>
      </c>
      <c r="F272" s="23">
        <f>VLOOKUP(MYRANKS_P[[#This Row],[PLAYERID]],PLAYERIDMAP[],COLUMN(PLAYERIDMAP[IDFANGRAPHS]),FALSE)</f>
        <v>3283</v>
      </c>
      <c r="G272" s="26">
        <f>VLOOKUP(MYRANKS_P[[#This Row],[IDFANGRAPHS]],STEAMER_P[],COLUMN(STEAMER_P[W]),FALSE)</f>
        <v>12</v>
      </c>
      <c r="H272" s="26">
        <f>VLOOKUP(MYRANKS_P[[#This Row],[IDFANGRAPHS]],STEAMER_P[],COLUMN(STEAMER_P[GS]),FALSE)</f>
        <v>28</v>
      </c>
      <c r="I272" s="26">
        <f>VLOOKUP(MYRANKS_P[[#This Row],[IDFANGRAPHS]],STEAMER_P[],COLUMN(STEAMER_P[SV]),FALSE)</f>
        <v>0</v>
      </c>
      <c r="J272" s="26">
        <f>VLOOKUP(MYRANKS_P[[#This Row],[IDFANGRAPHS]],STEAMER_P[],COLUMN(STEAMER_P[IP]),FALSE)</f>
        <v>180</v>
      </c>
      <c r="K272" s="26">
        <f>VLOOKUP(MYRANKS_P[[#This Row],[IDFANGRAPHS]],STEAMER_P[],COLUMN(STEAMER_P[H]),FALSE)</f>
        <v>184</v>
      </c>
      <c r="L272" s="26">
        <f>VLOOKUP(MYRANKS_P[[#This Row],[IDFANGRAPHS]],STEAMER_P[],COLUMN(STEAMER_P[ER]),FALSE)</f>
        <v>81</v>
      </c>
      <c r="M272" s="26">
        <f>VLOOKUP(MYRANKS_P[[#This Row],[IDFANGRAPHS]],STEAMER_P[],COLUMN(STEAMER_P[HR]),FALSE)</f>
        <v>18</v>
      </c>
      <c r="N272" s="26">
        <f>VLOOKUP(MYRANKS_P[[#This Row],[IDFANGRAPHS]],STEAMER_P[],COLUMN(STEAMER_P[SO]),FALSE)</f>
        <v>126</v>
      </c>
      <c r="O272" s="26">
        <f>VLOOKUP(MYRANKS_P[[#This Row],[IDFANGRAPHS]],STEAMER_P[],COLUMN(STEAMER_P[BB]),FALSE)</f>
        <v>48</v>
      </c>
      <c r="P272" s="26">
        <f>VLOOKUP(MYRANKS_P[[#This Row],[IDFANGRAPHS]],STEAMER_P[],COLUMN(STEAMER_P[FIP]),FALSE)</f>
        <v>3.84</v>
      </c>
      <c r="Q272" s="29">
        <f>MYRANKS_P[[#This Row],[ER]]*9/MYRANKS_P[[#This Row],[IP]]</f>
        <v>4.05</v>
      </c>
      <c r="R272" s="29">
        <f>(MYRANKS_P[[#This Row],[BB]]+MYRANKS_P[[#This Row],[H]])/MYRANKS_P[[#This Row],[IP]]</f>
        <v>1.288888888888889</v>
      </c>
    </row>
    <row r="273" spans="1:18" x14ac:dyDescent="0.25">
      <c r="A273" s="20" t="s">
        <v>18937</v>
      </c>
      <c r="B273" s="23" t="str">
        <f>VLOOKUP(MYRANKS_P[[#This Row],[PLAYERID]],PLAYERIDMAP[],COLUMN(PLAYERIDMAP[LASTNAME]),FALSE)</f>
        <v>Lackey</v>
      </c>
      <c r="C273" s="23" t="str">
        <f>VLOOKUP(MYRANKS_P[[#This Row],[PLAYERID]],PLAYERIDMAP[],COLUMN(PLAYERIDMAP[FIRSTNAME]),FALSE)</f>
        <v xml:space="preserve">John </v>
      </c>
      <c r="D273" s="23" t="str">
        <f>VLOOKUP(MYRANKS_P[[#This Row],[PLAYERID]],PLAYERIDMAP[],COLUMN(PLAYERIDMAP[TEAM]),FALSE)</f>
        <v>BOS</v>
      </c>
      <c r="E273" s="23" t="str">
        <f>VLOOKUP(MYRANKS_P[[#This Row],[PLAYERID]],PLAYERIDMAP[],COLUMN(PLAYERIDMAP[POS]),FALSE)</f>
        <v>P</v>
      </c>
      <c r="F273" s="23">
        <f>VLOOKUP(MYRANKS_P[[#This Row],[PLAYERID]],PLAYERIDMAP[],COLUMN(PLAYERIDMAP[IDFANGRAPHS]),FALSE)</f>
        <v>1507</v>
      </c>
      <c r="G273" s="26">
        <f>VLOOKUP(MYRANKS_P[[#This Row],[IDFANGRAPHS]],STEAMER_P[],COLUMN(STEAMER_P[W]),FALSE)</f>
        <v>8</v>
      </c>
      <c r="H273" s="26">
        <f>VLOOKUP(MYRANKS_P[[#This Row],[IDFANGRAPHS]],STEAMER_P[],COLUMN(STEAMER_P[GS]),FALSE)</f>
        <v>24</v>
      </c>
      <c r="I273" s="26">
        <f>VLOOKUP(MYRANKS_P[[#This Row],[IDFANGRAPHS]],STEAMER_P[],COLUMN(STEAMER_P[SV]),FALSE)</f>
        <v>0</v>
      </c>
      <c r="J273" s="26">
        <f>VLOOKUP(MYRANKS_P[[#This Row],[IDFANGRAPHS]],STEAMER_P[],COLUMN(STEAMER_P[IP]),FALSE)</f>
        <v>143</v>
      </c>
      <c r="K273" s="26">
        <f>VLOOKUP(MYRANKS_P[[#This Row],[IDFANGRAPHS]],STEAMER_P[],COLUMN(STEAMER_P[H]),FALSE)</f>
        <v>156</v>
      </c>
      <c r="L273" s="26">
        <f>VLOOKUP(MYRANKS_P[[#This Row],[IDFANGRAPHS]],STEAMER_P[],COLUMN(STEAMER_P[ER]),FALSE)</f>
        <v>76</v>
      </c>
      <c r="M273" s="26">
        <f>VLOOKUP(MYRANKS_P[[#This Row],[IDFANGRAPHS]],STEAMER_P[],COLUMN(STEAMER_P[HR]),FALSE)</f>
        <v>16</v>
      </c>
      <c r="N273" s="26">
        <f>VLOOKUP(MYRANKS_P[[#This Row],[IDFANGRAPHS]],STEAMER_P[],COLUMN(STEAMER_P[SO]),FALSE)</f>
        <v>80</v>
      </c>
      <c r="O273" s="26">
        <f>VLOOKUP(MYRANKS_P[[#This Row],[IDFANGRAPHS]],STEAMER_P[],COLUMN(STEAMER_P[BB]),FALSE)</f>
        <v>49</v>
      </c>
      <c r="P273" s="26">
        <f>VLOOKUP(MYRANKS_P[[#This Row],[IDFANGRAPHS]],STEAMER_P[],COLUMN(STEAMER_P[FIP]),FALSE)</f>
        <v>4.5999999999999996</v>
      </c>
      <c r="Q273" s="29">
        <f>MYRANKS_P[[#This Row],[ER]]*9/MYRANKS_P[[#This Row],[IP]]</f>
        <v>4.7832167832167833</v>
      </c>
      <c r="R273" s="29">
        <f>(MYRANKS_P[[#This Row],[BB]]+MYRANKS_P[[#This Row],[H]])/MYRANKS_P[[#This Row],[IP]]</f>
        <v>1.4335664335664335</v>
      </c>
    </row>
    <row r="274" spans="1:18" x14ac:dyDescent="0.25">
      <c r="A274" s="21" t="s">
        <v>18941</v>
      </c>
      <c r="B274" s="23" t="str">
        <f>VLOOKUP(MYRANKS_P[[#This Row],[PLAYERID]],PLAYERIDMAP[],COLUMN(PLAYERIDMAP[LASTNAME]),FALSE)</f>
        <v>Laffey</v>
      </c>
      <c r="C274" s="23" t="str">
        <f>VLOOKUP(MYRANKS_P[[#This Row],[PLAYERID]],PLAYERIDMAP[],COLUMN(PLAYERIDMAP[FIRSTNAME]),FALSE)</f>
        <v xml:space="preserve">Aaron </v>
      </c>
      <c r="D274" s="23" t="str">
        <f>VLOOKUP(MYRANKS_P[[#This Row],[PLAYERID]],PLAYERIDMAP[],COLUMN(PLAYERIDMAP[TEAM]),FALSE)</f>
        <v>TOR</v>
      </c>
      <c r="E274" s="23" t="str">
        <f>VLOOKUP(MYRANKS_P[[#This Row],[PLAYERID]],PLAYERIDMAP[],COLUMN(PLAYERIDMAP[POS]),FALSE)</f>
        <v>P</v>
      </c>
      <c r="F274" s="23">
        <f>VLOOKUP(MYRANKS_P[[#This Row],[PLAYERID]],PLAYERIDMAP[],COLUMN(PLAYERIDMAP[IDFANGRAPHS]),FALSE)</f>
        <v>6248</v>
      </c>
      <c r="G274" s="26">
        <f>VLOOKUP(MYRANKS_P[[#This Row],[IDFANGRAPHS]],STEAMER_P[],COLUMN(STEAMER_P[W]),FALSE)</f>
        <v>3</v>
      </c>
      <c r="H274" s="26">
        <f>VLOOKUP(MYRANKS_P[[#This Row],[IDFANGRAPHS]],STEAMER_P[],COLUMN(STEAMER_P[GS]),FALSE)</f>
        <v>4</v>
      </c>
      <c r="I274" s="26">
        <f>VLOOKUP(MYRANKS_P[[#This Row],[IDFANGRAPHS]],STEAMER_P[],COLUMN(STEAMER_P[SV]),FALSE)</f>
        <v>0</v>
      </c>
      <c r="J274" s="26">
        <f>VLOOKUP(MYRANKS_P[[#This Row],[IDFANGRAPHS]],STEAMER_P[],COLUMN(STEAMER_P[IP]),FALSE)</f>
        <v>50</v>
      </c>
      <c r="K274" s="26">
        <f>VLOOKUP(MYRANKS_P[[#This Row],[IDFANGRAPHS]],STEAMER_P[],COLUMN(STEAMER_P[H]),FALSE)</f>
        <v>54</v>
      </c>
      <c r="L274" s="26">
        <f>VLOOKUP(MYRANKS_P[[#This Row],[IDFANGRAPHS]],STEAMER_P[],COLUMN(STEAMER_P[ER]),FALSE)</f>
        <v>25</v>
      </c>
      <c r="M274" s="26">
        <f>VLOOKUP(MYRANKS_P[[#This Row],[IDFANGRAPHS]],STEAMER_P[],COLUMN(STEAMER_P[HR]),FALSE)</f>
        <v>5</v>
      </c>
      <c r="N274" s="26">
        <f>VLOOKUP(MYRANKS_P[[#This Row],[IDFANGRAPHS]],STEAMER_P[],COLUMN(STEAMER_P[SO]),FALSE)</f>
        <v>28</v>
      </c>
      <c r="O274" s="26">
        <f>VLOOKUP(MYRANKS_P[[#This Row],[IDFANGRAPHS]],STEAMER_P[],COLUMN(STEAMER_P[BB]),FALSE)</f>
        <v>19</v>
      </c>
      <c r="P274" s="26">
        <f>VLOOKUP(MYRANKS_P[[#This Row],[IDFANGRAPHS]],STEAMER_P[],COLUMN(STEAMER_P[FIP]),FALSE)</f>
        <v>4.37</v>
      </c>
      <c r="Q274" s="29">
        <f>MYRANKS_P[[#This Row],[ER]]*9/MYRANKS_P[[#This Row],[IP]]</f>
        <v>4.5</v>
      </c>
      <c r="R274" s="29">
        <f>(MYRANKS_P[[#This Row],[BB]]+MYRANKS_P[[#This Row],[H]])/MYRANKS_P[[#This Row],[IP]]</f>
        <v>1.46</v>
      </c>
    </row>
    <row r="275" spans="1:18" x14ac:dyDescent="0.25">
      <c r="A275" s="20" t="s">
        <v>18963</v>
      </c>
      <c r="B275" s="23" t="str">
        <f>VLOOKUP(MYRANKS_P[[#This Row],[PLAYERID]],PLAYERIDMAP[],COLUMN(PLAYERIDMAP[LASTNAME]),FALSE)</f>
        <v>Lannan</v>
      </c>
      <c r="C275" s="23" t="str">
        <f>VLOOKUP(MYRANKS_P[[#This Row],[PLAYERID]],PLAYERIDMAP[],COLUMN(PLAYERIDMAP[FIRSTNAME]),FALSE)</f>
        <v xml:space="preserve">John </v>
      </c>
      <c r="D275" s="23" t="str">
        <f>VLOOKUP(MYRANKS_P[[#This Row],[PLAYERID]],PLAYERIDMAP[],COLUMN(PLAYERIDMAP[TEAM]),FALSE)</f>
        <v>PHI</v>
      </c>
      <c r="E275" s="23" t="str">
        <f>VLOOKUP(MYRANKS_P[[#This Row],[PLAYERID]],PLAYERIDMAP[],COLUMN(PLAYERIDMAP[POS]),FALSE)</f>
        <v>P</v>
      </c>
      <c r="F275" s="23">
        <f>VLOOKUP(MYRANKS_P[[#This Row],[PLAYERID]],PLAYERIDMAP[],COLUMN(PLAYERIDMAP[IDFANGRAPHS]),FALSE)</f>
        <v>7080</v>
      </c>
      <c r="G275" s="26">
        <f>VLOOKUP(MYRANKS_P[[#This Row],[IDFANGRAPHS]],STEAMER_P[],COLUMN(STEAMER_P[W]),FALSE)</f>
        <v>8</v>
      </c>
      <c r="H275" s="26">
        <f>VLOOKUP(MYRANKS_P[[#This Row],[IDFANGRAPHS]],STEAMER_P[],COLUMN(STEAMER_P[GS]),FALSE)</f>
        <v>22</v>
      </c>
      <c r="I275" s="26">
        <f>VLOOKUP(MYRANKS_P[[#This Row],[IDFANGRAPHS]],STEAMER_P[],COLUMN(STEAMER_P[SV]),FALSE)</f>
        <v>0</v>
      </c>
      <c r="J275" s="26">
        <f>VLOOKUP(MYRANKS_P[[#This Row],[IDFANGRAPHS]],STEAMER_P[],COLUMN(STEAMER_P[IP]),FALSE)</f>
        <v>122</v>
      </c>
      <c r="K275" s="26">
        <f>VLOOKUP(MYRANKS_P[[#This Row],[IDFANGRAPHS]],STEAMER_P[],COLUMN(STEAMER_P[H]),FALSE)</f>
        <v>134</v>
      </c>
      <c r="L275" s="26">
        <f>VLOOKUP(MYRANKS_P[[#This Row],[IDFANGRAPHS]],STEAMER_P[],COLUMN(STEAMER_P[ER]),FALSE)</f>
        <v>64</v>
      </c>
      <c r="M275" s="26">
        <f>VLOOKUP(MYRANKS_P[[#This Row],[IDFANGRAPHS]],STEAMER_P[],COLUMN(STEAMER_P[HR]),FALSE)</f>
        <v>11</v>
      </c>
      <c r="N275" s="26">
        <f>VLOOKUP(MYRANKS_P[[#This Row],[IDFANGRAPHS]],STEAMER_P[],COLUMN(STEAMER_P[SO]),FALSE)</f>
        <v>62</v>
      </c>
      <c r="O275" s="26">
        <f>VLOOKUP(MYRANKS_P[[#This Row],[IDFANGRAPHS]],STEAMER_P[],COLUMN(STEAMER_P[BB]),FALSE)</f>
        <v>46</v>
      </c>
      <c r="P275" s="26">
        <f>VLOOKUP(MYRANKS_P[[#This Row],[IDFANGRAPHS]],STEAMER_P[],COLUMN(STEAMER_P[FIP]),FALSE)</f>
        <v>4.43</v>
      </c>
      <c r="Q275" s="29">
        <f>MYRANKS_P[[#This Row],[ER]]*9/MYRANKS_P[[#This Row],[IP]]</f>
        <v>4.721311475409836</v>
      </c>
      <c r="R275" s="29">
        <f>(MYRANKS_P[[#This Row],[BB]]+MYRANKS_P[[#This Row],[H]])/MYRANKS_P[[#This Row],[IP]]</f>
        <v>1.4754098360655739</v>
      </c>
    </row>
    <row r="276" spans="1:18" x14ac:dyDescent="0.25">
      <c r="A276" s="21" t="s">
        <v>18971</v>
      </c>
      <c r="B276" s="23" t="str">
        <f>VLOOKUP(MYRANKS_P[[#This Row],[PLAYERID]],PLAYERIDMAP[],COLUMN(PLAYERIDMAP[LASTNAME]),FALSE)</f>
        <v>Latos</v>
      </c>
      <c r="C276" s="23" t="str">
        <f>VLOOKUP(MYRANKS_P[[#This Row],[PLAYERID]],PLAYERIDMAP[],COLUMN(PLAYERIDMAP[FIRSTNAME]),FALSE)</f>
        <v xml:space="preserve">Mat </v>
      </c>
      <c r="D276" s="23" t="str">
        <f>VLOOKUP(MYRANKS_P[[#This Row],[PLAYERID]],PLAYERIDMAP[],COLUMN(PLAYERIDMAP[TEAM]),FALSE)</f>
        <v>CIN</v>
      </c>
      <c r="E276" s="23" t="str">
        <f>VLOOKUP(MYRANKS_P[[#This Row],[PLAYERID]],PLAYERIDMAP[],COLUMN(PLAYERIDMAP[POS]),FALSE)</f>
        <v>P</v>
      </c>
      <c r="F276" s="23">
        <f>VLOOKUP(MYRANKS_P[[#This Row],[PLAYERID]],PLAYERIDMAP[],COLUMN(PLAYERIDMAP[IDFANGRAPHS]),FALSE)</f>
        <v>3815</v>
      </c>
      <c r="G276" s="26">
        <f>VLOOKUP(MYRANKS_P[[#This Row],[IDFANGRAPHS]],STEAMER_P[],COLUMN(STEAMER_P[W]),FALSE)</f>
        <v>13</v>
      </c>
      <c r="H276" s="26">
        <f>VLOOKUP(MYRANKS_P[[#This Row],[IDFANGRAPHS]],STEAMER_P[],COLUMN(STEAMER_P[GS]),FALSE)</f>
        <v>30</v>
      </c>
      <c r="I276" s="26">
        <f>VLOOKUP(MYRANKS_P[[#This Row],[IDFANGRAPHS]],STEAMER_P[],COLUMN(STEAMER_P[SV]),FALSE)</f>
        <v>0</v>
      </c>
      <c r="J276" s="26">
        <f>VLOOKUP(MYRANKS_P[[#This Row],[IDFANGRAPHS]],STEAMER_P[],COLUMN(STEAMER_P[IP]),FALSE)</f>
        <v>192</v>
      </c>
      <c r="K276" s="26">
        <f>VLOOKUP(MYRANKS_P[[#This Row],[IDFANGRAPHS]],STEAMER_P[],COLUMN(STEAMER_P[H]),FALSE)</f>
        <v>183</v>
      </c>
      <c r="L276" s="26">
        <f>VLOOKUP(MYRANKS_P[[#This Row],[IDFANGRAPHS]],STEAMER_P[],COLUMN(STEAMER_P[ER]),FALSE)</f>
        <v>83</v>
      </c>
      <c r="M276" s="26">
        <f>VLOOKUP(MYRANKS_P[[#This Row],[IDFANGRAPHS]],STEAMER_P[],COLUMN(STEAMER_P[HR]),FALSE)</f>
        <v>22</v>
      </c>
      <c r="N276" s="26">
        <f>VLOOKUP(MYRANKS_P[[#This Row],[IDFANGRAPHS]],STEAMER_P[],COLUMN(STEAMER_P[SO]),FALSE)</f>
        <v>168</v>
      </c>
      <c r="O276" s="26">
        <f>VLOOKUP(MYRANKS_P[[#This Row],[IDFANGRAPHS]],STEAMER_P[],COLUMN(STEAMER_P[BB]),FALSE)</f>
        <v>61</v>
      </c>
      <c r="P276" s="26">
        <f>VLOOKUP(MYRANKS_P[[#This Row],[IDFANGRAPHS]],STEAMER_P[],COLUMN(STEAMER_P[FIP]),FALSE)</f>
        <v>3.8</v>
      </c>
      <c r="Q276" s="29">
        <f>MYRANKS_P[[#This Row],[ER]]*9/MYRANKS_P[[#This Row],[IP]]</f>
        <v>3.890625</v>
      </c>
      <c r="R276" s="29">
        <f>(MYRANKS_P[[#This Row],[BB]]+MYRANKS_P[[#This Row],[H]])/MYRANKS_P[[#This Row],[IP]]</f>
        <v>1.2708333333333333</v>
      </c>
    </row>
    <row r="277" spans="1:18" x14ac:dyDescent="0.25">
      <c r="A277" s="20" t="s">
        <v>18981</v>
      </c>
      <c r="B277" s="23" t="str">
        <f>VLOOKUP(MYRANKS_P[[#This Row],[PLAYERID]],PLAYERIDMAP[],COLUMN(PLAYERIDMAP[LASTNAME]),FALSE)</f>
        <v>League</v>
      </c>
      <c r="C277" s="23" t="str">
        <f>VLOOKUP(MYRANKS_P[[#This Row],[PLAYERID]],PLAYERIDMAP[],COLUMN(PLAYERIDMAP[FIRSTNAME]),FALSE)</f>
        <v xml:space="preserve">Brandon </v>
      </c>
      <c r="D277" s="23" t="str">
        <f>VLOOKUP(MYRANKS_P[[#This Row],[PLAYERID]],PLAYERIDMAP[],COLUMN(PLAYERIDMAP[TEAM]),FALSE)</f>
        <v>LAD</v>
      </c>
      <c r="E277" s="23" t="str">
        <f>VLOOKUP(MYRANKS_P[[#This Row],[PLAYERID]],PLAYERIDMAP[],COLUMN(PLAYERIDMAP[POS]),FALSE)</f>
        <v>P</v>
      </c>
      <c r="F277" s="23">
        <f>VLOOKUP(MYRANKS_P[[#This Row],[PLAYERID]],PLAYERIDMAP[],COLUMN(PLAYERIDMAP[IDFANGRAPHS]),FALSE)</f>
        <v>3731</v>
      </c>
      <c r="G277" s="26">
        <f>VLOOKUP(MYRANKS_P[[#This Row],[IDFANGRAPHS]],STEAMER_P[],COLUMN(STEAMER_P[W]),FALSE)</f>
        <v>4</v>
      </c>
      <c r="H277" s="26">
        <f>VLOOKUP(MYRANKS_P[[#This Row],[IDFANGRAPHS]],STEAMER_P[],COLUMN(STEAMER_P[GS]),FALSE)</f>
        <v>0</v>
      </c>
      <c r="I277" s="26">
        <f>VLOOKUP(MYRANKS_P[[#This Row],[IDFANGRAPHS]],STEAMER_P[],COLUMN(STEAMER_P[SV]),FALSE)</f>
        <v>11</v>
      </c>
      <c r="J277" s="26">
        <f>VLOOKUP(MYRANKS_P[[#This Row],[IDFANGRAPHS]],STEAMER_P[],COLUMN(STEAMER_P[IP]),FALSE)</f>
        <v>56</v>
      </c>
      <c r="K277" s="26">
        <f>VLOOKUP(MYRANKS_P[[#This Row],[IDFANGRAPHS]],STEAMER_P[],COLUMN(STEAMER_P[H]),FALSE)</f>
        <v>53</v>
      </c>
      <c r="L277" s="26">
        <f>VLOOKUP(MYRANKS_P[[#This Row],[IDFANGRAPHS]],STEAMER_P[],COLUMN(STEAMER_P[ER]),FALSE)</f>
        <v>21</v>
      </c>
      <c r="M277" s="26">
        <f>VLOOKUP(MYRANKS_P[[#This Row],[IDFANGRAPHS]],STEAMER_P[],COLUMN(STEAMER_P[HR]),FALSE)</f>
        <v>4</v>
      </c>
      <c r="N277" s="26">
        <f>VLOOKUP(MYRANKS_P[[#This Row],[IDFANGRAPHS]],STEAMER_P[],COLUMN(STEAMER_P[SO]),FALSE)</f>
        <v>46</v>
      </c>
      <c r="O277" s="26">
        <f>VLOOKUP(MYRANKS_P[[#This Row],[IDFANGRAPHS]],STEAMER_P[],COLUMN(STEAMER_P[BB]),FALSE)</f>
        <v>21</v>
      </c>
      <c r="P277" s="26">
        <f>VLOOKUP(MYRANKS_P[[#This Row],[IDFANGRAPHS]],STEAMER_P[],COLUMN(STEAMER_P[FIP]),FALSE)</f>
        <v>3.44</v>
      </c>
      <c r="Q277" s="29">
        <f>MYRANKS_P[[#This Row],[ER]]*9/MYRANKS_P[[#This Row],[IP]]</f>
        <v>3.375</v>
      </c>
      <c r="R277" s="29">
        <f>(MYRANKS_P[[#This Row],[BB]]+MYRANKS_P[[#This Row],[H]])/MYRANKS_P[[#This Row],[IP]]</f>
        <v>1.3214285714285714</v>
      </c>
    </row>
    <row r="278" spans="1:18" x14ac:dyDescent="0.25">
      <c r="A278" s="21" t="s">
        <v>18985</v>
      </c>
      <c r="B278" s="23" t="str">
        <f>VLOOKUP(MYRANKS_P[[#This Row],[PLAYERID]],PLAYERIDMAP[],COLUMN(PLAYERIDMAP[LASTNAME]),FALSE)</f>
        <v>Leake</v>
      </c>
      <c r="C278" s="23" t="str">
        <f>VLOOKUP(MYRANKS_P[[#This Row],[PLAYERID]],PLAYERIDMAP[],COLUMN(PLAYERIDMAP[FIRSTNAME]),FALSE)</f>
        <v xml:space="preserve">Mike </v>
      </c>
      <c r="D278" s="23" t="str">
        <f>VLOOKUP(MYRANKS_P[[#This Row],[PLAYERID]],PLAYERIDMAP[],COLUMN(PLAYERIDMAP[TEAM]),FALSE)</f>
        <v>CIN</v>
      </c>
      <c r="E278" s="23" t="str">
        <f>VLOOKUP(MYRANKS_P[[#This Row],[PLAYERID]],PLAYERIDMAP[],COLUMN(PLAYERIDMAP[POS]),FALSE)</f>
        <v>P</v>
      </c>
      <c r="F278" s="23">
        <f>VLOOKUP(MYRANKS_P[[#This Row],[PLAYERID]],PLAYERIDMAP[],COLUMN(PLAYERIDMAP[IDFANGRAPHS]),FALSE)</f>
        <v>10130</v>
      </c>
      <c r="G278" s="26">
        <f>VLOOKUP(MYRANKS_P[[#This Row],[IDFANGRAPHS]],STEAMER_P[],COLUMN(STEAMER_P[W]),FALSE)</f>
        <v>4</v>
      </c>
      <c r="H278" s="26">
        <f>VLOOKUP(MYRANKS_P[[#This Row],[IDFANGRAPHS]],STEAMER_P[],COLUMN(STEAMER_P[GS]),FALSE)</f>
        <v>10</v>
      </c>
      <c r="I278" s="26">
        <f>VLOOKUP(MYRANKS_P[[#This Row],[IDFANGRAPHS]],STEAMER_P[],COLUMN(STEAMER_P[SV]),FALSE)</f>
        <v>0</v>
      </c>
      <c r="J278" s="26">
        <f>VLOOKUP(MYRANKS_P[[#This Row],[IDFANGRAPHS]],STEAMER_P[],COLUMN(STEAMER_P[IP]),FALSE)</f>
        <v>70</v>
      </c>
      <c r="K278" s="26">
        <f>VLOOKUP(MYRANKS_P[[#This Row],[IDFANGRAPHS]],STEAMER_P[],COLUMN(STEAMER_P[H]),FALSE)</f>
        <v>73</v>
      </c>
      <c r="L278" s="26">
        <f>VLOOKUP(MYRANKS_P[[#This Row],[IDFANGRAPHS]],STEAMER_P[],COLUMN(STEAMER_P[ER]),FALSE)</f>
        <v>31</v>
      </c>
      <c r="M278" s="26">
        <f>VLOOKUP(MYRANKS_P[[#This Row],[IDFANGRAPHS]],STEAMER_P[],COLUMN(STEAMER_P[HR]),FALSE)</f>
        <v>7</v>
      </c>
      <c r="N278" s="26">
        <f>VLOOKUP(MYRANKS_P[[#This Row],[IDFANGRAPHS]],STEAMER_P[],COLUMN(STEAMER_P[SO]),FALSE)</f>
        <v>48</v>
      </c>
      <c r="O278" s="26">
        <f>VLOOKUP(MYRANKS_P[[#This Row],[IDFANGRAPHS]],STEAMER_P[],COLUMN(STEAMER_P[BB]),FALSE)</f>
        <v>18</v>
      </c>
      <c r="P278" s="26">
        <f>VLOOKUP(MYRANKS_P[[#This Row],[IDFANGRAPHS]],STEAMER_P[],COLUMN(STEAMER_P[FIP]),FALSE)</f>
        <v>3.83</v>
      </c>
      <c r="Q278" s="29">
        <f>MYRANKS_P[[#This Row],[ER]]*9/MYRANKS_P[[#This Row],[IP]]</f>
        <v>3.9857142857142858</v>
      </c>
      <c r="R278" s="29">
        <f>(MYRANKS_P[[#This Row],[BB]]+MYRANKS_P[[#This Row],[H]])/MYRANKS_P[[#This Row],[IP]]</f>
        <v>1.3</v>
      </c>
    </row>
    <row r="279" spans="1:18" x14ac:dyDescent="0.25">
      <c r="A279" s="20" t="s">
        <v>18989</v>
      </c>
      <c r="B279" s="23" t="str">
        <f>VLOOKUP(MYRANKS_P[[#This Row],[PLAYERID]],PLAYERIDMAP[],COLUMN(PLAYERIDMAP[LASTNAME]),FALSE)</f>
        <v>LeBlanc</v>
      </c>
      <c r="C279" s="23" t="str">
        <f>VLOOKUP(MYRANKS_P[[#This Row],[PLAYERID]],PLAYERIDMAP[],COLUMN(PLAYERIDMAP[FIRSTNAME]),FALSE)</f>
        <v xml:space="preserve">Wade </v>
      </c>
      <c r="D279" s="23" t="str">
        <f>VLOOKUP(MYRANKS_P[[#This Row],[PLAYERID]],PLAYERIDMAP[],COLUMN(PLAYERIDMAP[TEAM]),FALSE)</f>
        <v>MIA</v>
      </c>
      <c r="E279" s="23" t="str">
        <f>VLOOKUP(MYRANKS_P[[#This Row],[PLAYERID]],PLAYERIDMAP[],COLUMN(PLAYERIDMAP[POS]),FALSE)</f>
        <v>P</v>
      </c>
      <c r="F279" s="23">
        <f>VLOOKUP(MYRANKS_P[[#This Row],[PLAYERID]],PLAYERIDMAP[],COLUMN(PLAYERIDMAP[IDFANGRAPHS]),FALSE)</f>
        <v>5221</v>
      </c>
      <c r="G279" s="26">
        <f>VLOOKUP(MYRANKS_P[[#This Row],[IDFANGRAPHS]],STEAMER_P[],COLUMN(STEAMER_P[W]),FALSE)</f>
        <v>7</v>
      </c>
      <c r="H279" s="26">
        <f>VLOOKUP(MYRANKS_P[[#This Row],[IDFANGRAPHS]],STEAMER_P[],COLUMN(STEAMER_P[GS]),FALSE)</f>
        <v>20</v>
      </c>
      <c r="I279" s="26">
        <f>VLOOKUP(MYRANKS_P[[#This Row],[IDFANGRAPHS]],STEAMER_P[],COLUMN(STEAMER_P[SV]),FALSE)</f>
        <v>0</v>
      </c>
      <c r="J279" s="26">
        <f>VLOOKUP(MYRANKS_P[[#This Row],[IDFANGRAPHS]],STEAMER_P[],COLUMN(STEAMER_P[IP]),FALSE)</f>
        <v>125</v>
      </c>
      <c r="K279" s="26">
        <f>VLOOKUP(MYRANKS_P[[#This Row],[IDFANGRAPHS]],STEAMER_P[],COLUMN(STEAMER_P[H]),FALSE)</f>
        <v>130</v>
      </c>
      <c r="L279" s="26">
        <f>VLOOKUP(MYRANKS_P[[#This Row],[IDFANGRAPHS]],STEAMER_P[],COLUMN(STEAMER_P[ER]),FALSE)</f>
        <v>61</v>
      </c>
      <c r="M279" s="26">
        <f>VLOOKUP(MYRANKS_P[[#This Row],[IDFANGRAPHS]],STEAMER_P[],COLUMN(STEAMER_P[HR]),FALSE)</f>
        <v>16</v>
      </c>
      <c r="N279" s="26">
        <f>VLOOKUP(MYRANKS_P[[#This Row],[IDFANGRAPHS]],STEAMER_P[],COLUMN(STEAMER_P[SO]),FALSE)</f>
        <v>82</v>
      </c>
      <c r="O279" s="26">
        <f>VLOOKUP(MYRANKS_P[[#This Row],[IDFANGRAPHS]],STEAMER_P[],COLUMN(STEAMER_P[BB]),FALSE)</f>
        <v>40</v>
      </c>
      <c r="P279" s="26">
        <f>VLOOKUP(MYRANKS_P[[#This Row],[IDFANGRAPHS]],STEAMER_P[],COLUMN(STEAMER_P[FIP]),FALSE)</f>
        <v>4.43</v>
      </c>
      <c r="Q279" s="29">
        <f>MYRANKS_P[[#This Row],[ER]]*9/MYRANKS_P[[#This Row],[IP]]</f>
        <v>4.3920000000000003</v>
      </c>
      <c r="R279" s="29">
        <f>(MYRANKS_P[[#This Row],[BB]]+MYRANKS_P[[#This Row],[H]])/MYRANKS_P[[#This Row],[IP]]</f>
        <v>1.36</v>
      </c>
    </row>
    <row r="280" spans="1:18" x14ac:dyDescent="0.25">
      <c r="A280" s="21" t="s">
        <v>18993</v>
      </c>
      <c r="B280" s="23" t="str">
        <f>VLOOKUP(MYRANKS_P[[#This Row],[PLAYERID]],PLAYERIDMAP[],COLUMN(PLAYERIDMAP[LASTNAME]),FALSE)</f>
        <v>LeCure</v>
      </c>
      <c r="C280" s="23" t="str">
        <f>VLOOKUP(MYRANKS_P[[#This Row],[PLAYERID]],PLAYERIDMAP[],COLUMN(PLAYERIDMAP[FIRSTNAME]),FALSE)</f>
        <v xml:space="preserve">Sam </v>
      </c>
      <c r="D280" s="23" t="str">
        <f>VLOOKUP(MYRANKS_P[[#This Row],[PLAYERID]],PLAYERIDMAP[],COLUMN(PLAYERIDMAP[TEAM]),FALSE)</f>
        <v>CIN</v>
      </c>
      <c r="E280" s="23" t="str">
        <f>VLOOKUP(MYRANKS_P[[#This Row],[PLAYERID]],PLAYERIDMAP[],COLUMN(PLAYERIDMAP[POS]),FALSE)</f>
        <v>P</v>
      </c>
      <c r="F280" s="23">
        <f>VLOOKUP(MYRANKS_P[[#This Row],[PLAYERID]],PLAYERIDMAP[],COLUMN(PLAYERIDMAP[IDFANGRAPHS]),FALSE)</f>
        <v>4664</v>
      </c>
      <c r="G280" s="26">
        <f>VLOOKUP(MYRANKS_P[[#This Row],[IDFANGRAPHS]],STEAMER_P[],COLUMN(STEAMER_P[W]),FALSE)</f>
        <v>4</v>
      </c>
      <c r="H280" s="26">
        <f>VLOOKUP(MYRANKS_P[[#This Row],[IDFANGRAPHS]],STEAMER_P[],COLUMN(STEAMER_P[GS]),FALSE)</f>
        <v>1</v>
      </c>
      <c r="I280" s="26">
        <f>VLOOKUP(MYRANKS_P[[#This Row],[IDFANGRAPHS]],STEAMER_P[],COLUMN(STEAMER_P[SV]),FALSE)</f>
        <v>0</v>
      </c>
      <c r="J280" s="26">
        <f>VLOOKUP(MYRANKS_P[[#This Row],[IDFANGRAPHS]],STEAMER_P[],COLUMN(STEAMER_P[IP]),FALSE)</f>
        <v>62</v>
      </c>
      <c r="K280" s="26">
        <f>VLOOKUP(MYRANKS_P[[#This Row],[IDFANGRAPHS]],STEAMER_P[],COLUMN(STEAMER_P[H]),FALSE)</f>
        <v>58</v>
      </c>
      <c r="L280" s="26">
        <f>VLOOKUP(MYRANKS_P[[#This Row],[IDFANGRAPHS]],STEAMER_P[],COLUMN(STEAMER_P[ER]),FALSE)</f>
        <v>25</v>
      </c>
      <c r="M280" s="26">
        <f>VLOOKUP(MYRANKS_P[[#This Row],[IDFANGRAPHS]],STEAMER_P[],COLUMN(STEAMER_P[HR]),FALSE)</f>
        <v>7</v>
      </c>
      <c r="N280" s="26">
        <f>VLOOKUP(MYRANKS_P[[#This Row],[IDFANGRAPHS]],STEAMER_P[],COLUMN(STEAMER_P[SO]),FALSE)</f>
        <v>56</v>
      </c>
      <c r="O280" s="26">
        <f>VLOOKUP(MYRANKS_P[[#This Row],[IDFANGRAPHS]],STEAMER_P[],COLUMN(STEAMER_P[BB]),FALSE)</f>
        <v>22</v>
      </c>
      <c r="P280" s="26">
        <f>VLOOKUP(MYRANKS_P[[#This Row],[IDFANGRAPHS]],STEAMER_P[],COLUMN(STEAMER_P[FIP]),FALSE)</f>
        <v>3.83</v>
      </c>
      <c r="Q280" s="29">
        <f>MYRANKS_P[[#This Row],[ER]]*9/MYRANKS_P[[#This Row],[IP]]</f>
        <v>3.629032258064516</v>
      </c>
      <c r="R280" s="29">
        <f>(MYRANKS_P[[#This Row],[BB]]+MYRANKS_P[[#This Row],[H]])/MYRANKS_P[[#This Row],[IP]]</f>
        <v>1.2903225806451613</v>
      </c>
    </row>
    <row r="281" spans="1:18" x14ac:dyDescent="0.25">
      <c r="A281" s="20" t="s">
        <v>19001</v>
      </c>
      <c r="B281" s="23" t="str">
        <f>VLOOKUP(MYRANKS_P[[#This Row],[PLAYERID]],PLAYERIDMAP[],COLUMN(PLAYERIDMAP[LASTNAME]),FALSE)</f>
        <v>Lee</v>
      </c>
      <c r="C281" s="23" t="str">
        <f>VLOOKUP(MYRANKS_P[[#This Row],[PLAYERID]],PLAYERIDMAP[],COLUMN(PLAYERIDMAP[FIRSTNAME]),FALSE)</f>
        <v xml:space="preserve">Cliff </v>
      </c>
      <c r="D281" s="23" t="str">
        <f>VLOOKUP(MYRANKS_P[[#This Row],[PLAYERID]],PLAYERIDMAP[],COLUMN(PLAYERIDMAP[TEAM]),FALSE)</f>
        <v>PHI</v>
      </c>
      <c r="E281" s="23" t="str">
        <f>VLOOKUP(MYRANKS_P[[#This Row],[PLAYERID]],PLAYERIDMAP[],COLUMN(PLAYERIDMAP[POS]),FALSE)</f>
        <v>P</v>
      </c>
      <c r="F281" s="23">
        <f>VLOOKUP(MYRANKS_P[[#This Row],[PLAYERID]],PLAYERIDMAP[],COLUMN(PLAYERIDMAP[IDFANGRAPHS]),FALSE)</f>
        <v>1636</v>
      </c>
      <c r="G281" s="26">
        <f>VLOOKUP(MYRANKS_P[[#This Row],[IDFANGRAPHS]],STEAMER_P[],COLUMN(STEAMER_P[W]),FALSE)</f>
        <v>16</v>
      </c>
      <c r="H281" s="26">
        <f>VLOOKUP(MYRANKS_P[[#This Row],[IDFANGRAPHS]],STEAMER_P[],COLUMN(STEAMER_P[GS]),FALSE)</f>
        <v>31</v>
      </c>
      <c r="I281" s="26">
        <f>VLOOKUP(MYRANKS_P[[#This Row],[IDFANGRAPHS]],STEAMER_P[],COLUMN(STEAMER_P[SV]),FALSE)</f>
        <v>0</v>
      </c>
      <c r="J281" s="26">
        <f>VLOOKUP(MYRANKS_P[[#This Row],[IDFANGRAPHS]],STEAMER_P[],COLUMN(STEAMER_P[IP]),FALSE)</f>
        <v>217</v>
      </c>
      <c r="K281" s="26">
        <f>VLOOKUP(MYRANKS_P[[#This Row],[IDFANGRAPHS]],STEAMER_P[],COLUMN(STEAMER_P[H]),FALSE)</f>
        <v>204</v>
      </c>
      <c r="L281" s="26">
        <f>VLOOKUP(MYRANKS_P[[#This Row],[IDFANGRAPHS]],STEAMER_P[],COLUMN(STEAMER_P[ER]),FALSE)</f>
        <v>79</v>
      </c>
      <c r="M281" s="26">
        <f>VLOOKUP(MYRANKS_P[[#This Row],[IDFANGRAPHS]],STEAMER_P[],COLUMN(STEAMER_P[HR]),FALSE)</f>
        <v>23</v>
      </c>
      <c r="N281" s="26">
        <f>VLOOKUP(MYRANKS_P[[#This Row],[IDFANGRAPHS]],STEAMER_P[],COLUMN(STEAMER_P[SO]),FALSE)</f>
        <v>196</v>
      </c>
      <c r="O281" s="26">
        <f>VLOOKUP(MYRANKS_P[[#This Row],[IDFANGRAPHS]],STEAMER_P[],COLUMN(STEAMER_P[BB]),FALSE)</f>
        <v>38</v>
      </c>
      <c r="P281" s="26">
        <f>VLOOKUP(MYRANKS_P[[#This Row],[IDFANGRAPHS]],STEAMER_P[],COLUMN(STEAMER_P[FIP]),FALSE)</f>
        <v>3.15</v>
      </c>
      <c r="Q281" s="29">
        <f>MYRANKS_P[[#This Row],[ER]]*9/MYRANKS_P[[#This Row],[IP]]</f>
        <v>3.2764976958525347</v>
      </c>
      <c r="R281" s="29">
        <f>(MYRANKS_P[[#This Row],[BB]]+MYRANKS_P[[#This Row],[H]])/MYRANKS_P[[#This Row],[IP]]</f>
        <v>1.1152073732718895</v>
      </c>
    </row>
    <row r="282" spans="1:18" x14ac:dyDescent="0.25">
      <c r="A282" s="21" t="s">
        <v>19008</v>
      </c>
      <c r="B282" s="23" t="str">
        <f>VLOOKUP(MYRANKS_P[[#This Row],[PLAYERID]],PLAYERIDMAP[],COLUMN(PLAYERIDMAP[LASTNAME]),FALSE)</f>
        <v>Leroux</v>
      </c>
      <c r="C282" s="23" t="str">
        <f>VLOOKUP(MYRANKS_P[[#This Row],[PLAYERID]],PLAYERIDMAP[],COLUMN(PLAYERIDMAP[FIRSTNAME]),FALSE)</f>
        <v xml:space="preserve">Chris </v>
      </c>
      <c r="D282" s="23" t="str">
        <f>VLOOKUP(MYRANKS_P[[#This Row],[PLAYERID]],PLAYERIDMAP[],COLUMN(PLAYERIDMAP[TEAM]),FALSE)</f>
        <v>PIT</v>
      </c>
      <c r="E282" s="23" t="str">
        <f>VLOOKUP(MYRANKS_P[[#This Row],[PLAYERID]],PLAYERIDMAP[],COLUMN(PLAYERIDMAP[POS]),FALSE)</f>
        <v>P</v>
      </c>
      <c r="F282" s="23">
        <f>VLOOKUP(MYRANKS_P[[#This Row],[PLAYERID]],PLAYERIDMAP[],COLUMN(PLAYERIDMAP[IDFANGRAPHS]),FALSE)</f>
        <v>7645</v>
      </c>
      <c r="G282" s="26">
        <f>VLOOKUP(MYRANKS_P[[#This Row],[IDFANGRAPHS]],STEAMER_P[],COLUMN(STEAMER_P[W]),FALSE)</f>
        <v>4</v>
      </c>
      <c r="H282" s="26">
        <f>VLOOKUP(MYRANKS_P[[#This Row],[IDFANGRAPHS]],STEAMER_P[],COLUMN(STEAMER_P[GS]),FALSE)</f>
        <v>2</v>
      </c>
      <c r="I282" s="26">
        <f>VLOOKUP(MYRANKS_P[[#This Row],[IDFANGRAPHS]],STEAMER_P[],COLUMN(STEAMER_P[SV]),FALSE)</f>
        <v>0</v>
      </c>
      <c r="J282" s="26">
        <f>VLOOKUP(MYRANKS_P[[#This Row],[IDFANGRAPHS]],STEAMER_P[],COLUMN(STEAMER_P[IP]),FALSE)</f>
        <v>61</v>
      </c>
      <c r="K282" s="26">
        <f>VLOOKUP(MYRANKS_P[[#This Row],[IDFANGRAPHS]],STEAMER_P[],COLUMN(STEAMER_P[H]),FALSE)</f>
        <v>60</v>
      </c>
      <c r="L282" s="26">
        <f>VLOOKUP(MYRANKS_P[[#This Row],[IDFANGRAPHS]],STEAMER_P[],COLUMN(STEAMER_P[ER]),FALSE)</f>
        <v>26</v>
      </c>
      <c r="M282" s="26">
        <f>VLOOKUP(MYRANKS_P[[#This Row],[IDFANGRAPHS]],STEAMER_P[],COLUMN(STEAMER_P[HR]),FALSE)</f>
        <v>6</v>
      </c>
      <c r="N282" s="26">
        <f>VLOOKUP(MYRANKS_P[[#This Row],[IDFANGRAPHS]],STEAMER_P[],COLUMN(STEAMER_P[SO]),FALSE)</f>
        <v>46</v>
      </c>
      <c r="O282" s="26">
        <f>VLOOKUP(MYRANKS_P[[#This Row],[IDFANGRAPHS]],STEAMER_P[],COLUMN(STEAMER_P[BB]),FALSE)</f>
        <v>21</v>
      </c>
      <c r="P282" s="26">
        <f>VLOOKUP(MYRANKS_P[[#This Row],[IDFANGRAPHS]],STEAMER_P[],COLUMN(STEAMER_P[FIP]),FALSE)</f>
        <v>3.93</v>
      </c>
      <c r="Q282" s="29">
        <f>MYRANKS_P[[#This Row],[ER]]*9/MYRANKS_P[[#This Row],[IP]]</f>
        <v>3.8360655737704916</v>
      </c>
      <c r="R282" s="29">
        <f>(MYRANKS_P[[#This Row],[BB]]+MYRANKS_P[[#This Row],[H]])/MYRANKS_P[[#This Row],[IP]]</f>
        <v>1.3278688524590163</v>
      </c>
    </row>
    <row r="283" spans="1:18" x14ac:dyDescent="0.25">
      <c r="A283" s="20" t="s">
        <v>19012</v>
      </c>
      <c r="B283" s="23" t="str">
        <f>VLOOKUP(MYRANKS_P[[#This Row],[PLAYERID]],PLAYERIDMAP[],COLUMN(PLAYERIDMAP[LASTNAME]),FALSE)</f>
        <v>Lester</v>
      </c>
      <c r="C283" s="23" t="str">
        <f>VLOOKUP(MYRANKS_P[[#This Row],[PLAYERID]],PLAYERIDMAP[],COLUMN(PLAYERIDMAP[FIRSTNAME]),FALSE)</f>
        <v xml:space="preserve">Jon </v>
      </c>
      <c r="D283" s="23" t="str">
        <f>VLOOKUP(MYRANKS_P[[#This Row],[PLAYERID]],PLAYERIDMAP[],COLUMN(PLAYERIDMAP[TEAM]),FALSE)</f>
        <v>BOS</v>
      </c>
      <c r="E283" s="23" t="str">
        <f>VLOOKUP(MYRANKS_P[[#This Row],[PLAYERID]],PLAYERIDMAP[],COLUMN(PLAYERIDMAP[POS]),FALSE)</f>
        <v>P</v>
      </c>
      <c r="F283" s="23">
        <f>VLOOKUP(MYRANKS_P[[#This Row],[PLAYERID]],PLAYERIDMAP[],COLUMN(PLAYERIDMAP[IDFANGRAPHS]),FALSE)</f>
        <v>4930</v>
      </c>
      <c r="G283" s="26">
        <f>VLOOKUP(MYRANKS_P[[#This Row],[IDFANGRAPHS]],STEAMER_P[],COLUMN(STEAMER_P[W]),FALSE)</f>
        <v>13</v>
      </c>
      <c r="H283" s="26">
        <f>VLOOKUP(MYRANKS_P[[#This Row],[IDFANGRAPHS]],STEAMER_P[],COLUMN(STEAMER_P[GS]),FALSE)</f>
        <v>31</v>
      </c>
      <c r="I283" s="26">
        <f>VLOOKUP(MYRANKS_P[[#This Row],[IDFANGRAPHS]],STEAMER_P[],COLUMN(STEAMER_P[SV]),FALSE)</f>
        <v>0</v>
      </c>
      <c r="J283" s="26">
        <f>VLOOKUP(MYRANKS_P[[#This Row],[IDFANGRAPHS]],STEAMER_P[],COLUMN(STEAMER_P[IP]),FALSE)</f>
        <v>194</v>
      </c>
      <c r="K283" s="26">
        <f>VLOOKUP(MYRANKS_P[[#This Row],[IDFANGRAPHS]],STEAMER_P[],COLUMN(STEAMER_P[H]),FALSE)</f>
        <v>188</v>
      </c>
      <c r="L283" s="26">
        <f>VLOOKUP(MYRANKS_P[[#This Row],[IDFANGRAPHS]],STEAMER_P[],COLUMN(STEAMER_P[ER]),FALSE)</f>
        <v>84</v>
      </c>
      <c r="M283" s="26">
        <f>VLOOKUP(MYRANKS_P[[#This Row],[IDFANGRAPHS]],STEAMER_P[],COLUMN(STEAMER_P[HR]),FALSE)</f>
        <v>16</v>
      </c>
      <c r="N283" s="26">
        <f>VLOOKUP(MYRANKS_P[[#This Row],[IDFANGRAPHS]],STEAMER_P[],COLUMN(STEAMER_P[SO]),FALSE)</f>
        <v>159</v>
      </c>
      <c r="O283" s="26">
        <f>VLOOKUP(MYRANKS_P[[#This Row],[IDFANGRAPHS]],STEAMER_P[],COLUMN(STEAMER_P[BB]),FALSE)</f>
        <v>70</v>
      </c>
      <c r="P283" s="26">
        <f>VLOOKUP(MYRANKS_P[[#This Row],[IDFANGRAPHS]],STEAMER_P[],COLUMN(STEAMER_P[FIP]),FALSE)</f>
        <v>3.63</v>
      </c>
      <c r="Q283" s="29">
        <f>MYRANKS_P[[#This Row],[ER]]*9/MYRANKS_P[[#This Row],[IP]]</f>
        <v>3.8969072164948453</v>
      </c>
      <c r="R283" s="29">
        <f>(MYRANKS_P[[#This Row],[BB]]+MYRANKS_P[[#This Row],[H]])/MYRANKS_P[[#This Row],[IP]]</f>
        <v>1.3298969072164948</v>
      </c>
    </row>
    <row r="284" spans="1:18" x14ac:dyDescent="0.25">
      <c r="A284" s="21" t="s">
        <v>19016</v>
      </c>
      <c r="B284" s="23" t="str">
        <f>VLOOKUP(MYRANKS_P[[#This Row],[PLAYERID]],PLAYERIDMAP[],COLUMN(PLAYERIDMAP[LASTNAME]),FALSE)</f>
        <v>Lewis</v>
      </c>
      <c r="C284" s="23" t="str">
        <f>VLOOKUP(MYRANKS_P[[#This Row],[PLAYERID]],PLAYERIDMAP[],COLUMN(PLAYERIDMAP[FIRSTNAME]),FALSE)</f>
        <v xml:space="preserve">Colby </v>
      </c>
      <c r="D284" s="23" t="str">
        <f>VLOOKUP(MYRANKS_P[[#This Row],[PLAYERID]],PLAYERIDMAP[],COLUMN(PLAYERIDMAP[TEAM]),FALSE)</f>
        <v>TEX</v>
      </c>
      <c r="E284" s="23" t="str">
        <f>VLOOKUP(MYRANKS_P[[#This Row],[PLAYERID]],PLAYERIDMAP[],COLUMN(PLAYERIDMAP[POS]),FALSE)</f>
        <v>P</v>
      </c>
      <c r="F284" s="23">
        <f>VLOOKUP(MYRANKS_P[[#This Row],[PLAYERID]],PLAYERIDMAP[],COLUMN(PLAYERIDMAP[IDFANGRAPHS]),FALSE)</f>
        <v>1259</v>
      </c>
      <c r="G284" s="26">
        <f>VLOOKUP(MYRANKS_P[[#This Row],[IDFANGRAPHS]],STEAMER_P[],COLUMN(STEAMER_P[W]),FALSE)</f>
        <v>6</v>
      </c>
      <c r="H284" s="26">
        <f>VLOOKUP(MYRANKS_P[[#This Row],[IDFANGRAPHS]],STEAMER_P[],COLUMN(STEAMER_P[GS]),FALSE)</f>
        <v>14</v>
      </c>
      <c r="I284" s="26">
        <f>VLOOKUP(MYRANKS_P[[#This Row],[IDFANGRAPHS]],STEAMER_P[],COLUMN(STEAMER_P[SV]),FALSE)</f>
        <v>0</v>
      </c>
      <c r="J284" s="26">
        <f>VLOOKUP(MYRANKS_P[[#This Row],[IDFANGRAPHS]],STEAMER_P[],COLUMN(STEAMER_P[IP]),FALSE)</f>
        <v>89</v>
      </c>
      <c r="K284" s="26">
        <f>VLOOKUP(MYRANKS_P[[#This Row],[IDFANGRAPHS]],STEAMER_P[],COLUMN(STEAMER_P[H]),FALSE)</f>
        <v>90</v>
      </c>
      <c r="L284" s="26">
        <f>VLOOKUP(MYRANKS_P[[#This Row],[IDFANGRAPHS]],STEAMER_P[],COLUMN(STEAMER_P[ER]),FALSE)</f>
        <v>42</v>
      </c>
      <c r="M284" s="26">
        <f>VLOOKUP(MYRANKS_P[[#This Row],[IDFANGRAPHS]],STEAMER_P[],COLUMN(STEAMER_P[HR]),FALSE)</f>
        <v>13</v>
      </c>
      <c r="N284" s="26">
        <f>VLOOKUP(MYRANKS_P[[#This Row],[IDFANGRAPHS]],STEAMER_P[],COLUMN(STEAMER_P[SO]),FALSE)</f>
        <v>68</v>
      </c>
      <c r="O284" s="26">
        <f>VLOOKUP(MYRANKS_P[[#This Row],[IDFANGRAPHS]],STEAMER_P[],COLUMN(STEAMER_P[BB]),FALSE)</f>
        <v>24</v>
      </c>
      <c r="P284" s="26">
        <f>VLOOKUP(MYRANKS_P[[#This Row],[IDFANGRAPHS]],STEAMER_P[],COLUMN(STEAMER_P[FIP]),FALSE)</f>
        <v>4.37</v>
      </c>
      <c r="Q284" s="29">
        <f>MYRANKS_P[[#This Row],[ER]]*9/MYRANKS_P[[#This Row],[IP]]</f>
        <v>4.2471910112359552</v>
      </c>
      <c r="R284" s="29">
        <f>(MYRANKS_P[[#This Row],[BB]]+MYRANKS_P[[#This Row],[H]])/MYRANKS_P[[#This Row],[IP]]</f>
        <v>1.2808988764044944</v>
      </c>
    </row>
    <row r="285" spans="1:18" x14ac:dyDescent="0.25">
      <c r="A285" s="20" t="s">
        <v>19027</v>
      </c>
      <c r="B285" s="23" t="str">
        <f>VLOOKUP(MYRANKS_P[[#This Row],[PLAYERID]],PLAYERIDMAP[],COLUMN(PLAYERIDMAP[LASTNAME]),FALSE)</f>
        <v>Lilly</v>
      </c>
      <c r="C285" s="23" t="str">
        <f>VLOOKUP(MYRANKS_P[[#This Row],[PLAYERID]],PLAYERIDMAP[],COLUMN(PLAYERIDMAP[FIRSTNAME]),FALSE)</f>
        <v xml:space="preserve">Ted </v>
      </c>
      <c r="D285" s="23" t="str">
        <f>VLOOKUP(MYRANKS_P[[#This Row],[PLAYERID]],PLAYERIDMAP[],COLUMN(PLAYERIDMAP[TEAM]),FALSE)</f>
        <v>LAD</v>
      </c>
      <c r="E285" s="23" t="str">
        <f>VLOOKUP(MYRANKS_P[[#This Row],[PLAYERID]],PLAYERIDMAP[],COLUMN(PLAYERIDMAP[POS]),FALSE)</f>
        <v>P</v>
      </c>
      <c r="F285" s="23">
        <f>VLOOKUP(MYRANKS_P[[#This Row],[PLAYERID]],PLAYERIDMAP[],COLUMN(PLAYERIDMAP[IDFANGRAPHS]),FALSE)</f>
        <v>833</v>
      </c>
      <c r="G285" s="26">
        <f>VLOOKUP(MYRANKS_P[[#This Row],[IDFANGRAPHS]],STEAMER_P[],COLUMN(STEAMER_P[W]),FALSE)</f>
        <v>7</v>
      </c>
      <c r="H285" s="26">
        <f>VLOOKUP(MYRANKS_P[[#This Row],[IDFANGRAPHS]],STEAMER_P[],COLUMN(STEAMER_P[GS]),FALSE)</f>
        <v>19</v>
      </c>
      <c r="I285" s="26">
        <f>VLOOKUP(MYRANKS_P[[#This Row],[IDFANGRAPHS]],STEAMER_P[],COLUMN(STEAMER_P[SV]),FALSE)</f>
        <v>0</v>
      </c>
      <c r="J285" s="26">
        <f>VLOOKUP(MYRANKS_P[[#This Row],[IDFANGRAPHS]],STEAMER_P[],COLUMN(STEAMER_P[IP]),FALSE)</f>
        <v>113</v>
      </c>
      <c r="K285" s="26">
        <f>VLOOKUP(MYRANKS_P[[#This Row],[IDFANGRAPHS]],STEAMER_P[],COLUMN(STEAMER_P[H]),FALSE)</f>
        <v>116</v>
      </c>
      <c r="L285" s="26">
        <f>VLOOKUP(MYRANKS_P[[#This Row],[IDFANGRAPHS]],STEAMER_P[],COLUMN(STEAMER_P[ER]),FALSE)</f>
        <v>56</v>
      </c>
      <c r="M285" s="26">
        <f>VLOOKUP(MYRANKS_P[[#This Row],[IDFANGRAPHS]],STEAMER_P[],COLUMN(STEAMER_P[HR]),FALSE)</f>
        <v>16</v>
      </c>
      <c r="N285" s="26">
        <f>VLOOKUP(MYRANKS_P[[#This Row],[IDFANGRAPHS]],STEAMER_P[],COLUMN(STEAMER_P[SO]),FALSE)</f>
        <v>77</v>
      </c>
      <c r="O285" s="26">
        <f>VLOOKUP(MYRANKS_P[[#This Row],[IDFANGRAPHS]],STEAMER_P[],COLUMN(STEAMER_P[BB]),FALSE)</f>
        <v>37</v>
      </c>
      <c r="P285" s="26">
        <f>VLOOKUP(MYRANKS_P[[#This Row],[IDFANGRAPHS]],STEAMER_P[],COLUMN(STEAMER_P[FIP]),FALSE)</f>
        <v>4.62</v>
      </c>
      <c r="Q285" s="29">
        <f>MYRANKS_P[[#This Row],[ER]]*9/MYRANKS_P[[#This Row],[IP]]</f>
        <v>4.4601769911504423</v>
      </c>
      <c r="R285" s="29">
        <f>(MYRANKS_P[[#This Row],[BB]]+MYRANKS_P[[#This Row],[H]])/MYRANKS_P[[#This Row],[IP]]</f>
        <v>1.3539823008849559</v>
      </c>
    </row>
    <row r="286" spans="1:18" x14ac:dyDescent="0.25">
      <c r="A286" s="21" t="s">
        <v>19031</v>
      </c>
      <c r="B286" s="23" t="str">
        <f>VLOOKUP(MYRANKS_P[[#This Row],[PLAYERID]],PLAYERIDMAP[],COLUMN(PLAYERIDMAP[LASTNAME]),FALSE)</f>
        <v>Lincecum</v>
      </c>
      <c r="C286" s="23" t="str">
        <f>VLOOKUP(MYRANKS_P[[#This Row],[PLAYERID]],PLAYERIDMAP[],COLUMN(PLAYERIDMAP[FIRSTNAME]),FALSE)</f>
        <v xml:space="preserve">Tim </v>
      </c>
      <c r="D286" s="23" t="str">
        <f>VLOOKUP(MYRANKS_P[[#This Row],[PLAYERID]],PLAYERIDMAP[],COLUMN(PLAYERIDMAP[TEAM]),FALSE)</f>
        <v>SF</v>
      </c>
      <c r="E286" s="23" t="str">
        <f>VLOOKUP(MYRANKS_P[[#This Row],[PLAYERID]],PLAYERIDMAP[],COLUMN(PLAYERIDMAP[POS]),FALSE)</f>
        <v>P</v>
      </c>
      <c r="F286" s="23">
        <f>VLOOKUP(MYRANKS_P[[#This Row],[PLAYERID]],PLAYERIDMAP[],COLUMN(PLAYERIDMAP[IDFANGRAPHS]),FALSE)</f>
        <v>5705</v>
      </c>
      <c r="G286" s="26">
        <f>VLOOKUP(MYRANKS_P[[#This Row],[IDFANGRAPHS]],STEAMER_P[],COLUMN(STEAMER_P[W]),FALSE)</f>
        <v>13</v>
      </c>
      <c r="H286" s="26">
        <f>VLOOKUP(MYRANKS_P[[#This Row],[IDFANGRAPHS]],STEAMER_P[],COLUMN(STEAMER_P[GS]),FALSE)</f>
        <v>29</v>
      </c>
      <c r="I286" s="26">
        <f>VLOOKUP(MYRANKS_P[[#This Row],[IDFANGRAPHS]],STEAMER_P[],COLUMN(STEAMER_P[SV]),FALSE)</f>
        <v>0</v>
      </c>
      <c r="J286" s="26">
        <f>VLOOKUP(MYRANKS_P[[#This Row],[IDFANGRAPHS]],STEAMER_P[],COLUMN(STEAMER_P[IP]),FALSE)</f>
        <v>180</v>
      </c>
      <c r="K286" s="26">
        <f>VLOOKUP(MYRANKS_P[[#This Row],[IDFANGRAPHS]],STEAMER_P[],COLUMN(STEAMER_P[H]),FALSE)</f>
        <v>164</v>
      </c>
      <c r="L286" s="26">
        <f>VLOOKUP(MYRANKS_P[[#This Row],[IDFANGRAPHS]],STEAMER_P[],COLUMN(STEAMER_P[ER]),FALSE)</f>
        <v>76</v>
      </c>
      <c r="M286" s="26">
        <f>VLOOKUP(MYRANKS_P[[#This Row],[IDFANGRAPHS]],STEAMER_P[],COLUMN(STEAMER_P[HR]),FALSE)</f>
        <v>15</v>
      </c>
      <c r="N286" s="26">
        <f>VLOOKUP(MYRANKS_P[[#This Row],[IDFANGRAPHS]],STEAMER_P[],COLUMN(STEAMER_P[SO]),FALSE)</f>
        <v>165</v>
      </c>
      <c r="O286" s="26">
        <f>VLOOKUP(MYRANKS_P[[#This Row],[IDFANGRAPHS]],STEAMER_P[],COLUMN(STEAMER_P[BB]),FALSE)</f>
        <v>73</v>
      </c>
      <c r="P286" s="26">
        <f>VLOOKUP(MYRANKS_P[[#This Row],[IDFANGRAPHS]],STEAMER_P[],COLUMN(STEAMER_P[FIP]),FALSE)</f>
        <v>3.56</v>
      </c>
      <c r="Q286" s="29">
        <f>MYRANKS_P[[#This Row],[ER]]*9/MYRANKS_P[[#This Row],[IP]]</f>
        <v>3.8</v>
      </c>
      <c r="R286" s="29">
        <f>(MYRANKS_P[[#This Row],[BB]]+MYRANKS_P[[#This Row],[H]])/MYRANKS_P[[#This Row],[IP]]</f>
        <v>1.3166666666666667</v>
      </c>
    </row>
    <row r="287" spans="1:18" x14ac:dyDescent="0.25">
      <c r="A287" s="20" t="s">
        <v>19035</v>
      </c>
      <c r="B287" s="23" t="str">
        <f>VLOOKUP(MYRANKS_P[[#This Row],[PLAYERID]],PLAYERIDMAP[],COLUMN(PLAYERIDMAP[LASTNAME]),FALSE)</f>
        <v>Lincoln</v>
      </c>
      <c r="C287" s="23" t="str">
        <f>VLOOKUP(MYRANKS_P[[#This Row],[PLAYERID]],PLAYERIDMAP[],COLUMN(PLAYERIDMAP[FIRSTNAME]),FALSE)</f>
        <v xml:space="preserve">Brad </v>
      </c>
      <c r="D287" s="23" t="str">
        <f>VLOOKUP(MYRANKS_P[[#This Row],[PLAYERID]],PLAYERIDMAP[],COLUMN(PLAYERIDMAP[TEAM]),FALSE)</f>
        <v>TOR</v>
      </c>
      <c r="E287" s="23" t="str">
        <f>VLOOKUP(MYRANKS_P[[#This Row],[PLAYERID]],PLAYERIDMAP[],COLUMN(PLAYERIDMAP[POS]),FALSE)</f>
        <v>P</v>
      </c>
      <c r="F287" s="23">
        <f>VLOOKUP(MYRANKS_P[[#This Row],[PLAYERID]],PLAYERIDMAP[],COLUMN(PLAYERIDMAP[IDFANGRAPHS]),FALSE)</f>
        <v>4241</v>
      </c>
      <c r="G287" s="26">
        <f>VLOOKUP(MYRANKS_P[[#This Row],[IDFANGRAPHS]],STEAMER_P[],COLUMN(STEAMER_P[W]),FALSE)</f>
        <v>3</v>
      </c>
      <c r="H287" s="26">
        <f>VLOOKUP(MYRANKS_P[[#This Row],[IDFANGRAPHS]],STEAMER_P[],COLUMN(STEAMER_P[GS]),FALSE)</f>
        <v>2</v>
      </c>
      <c r="I287" s="26">
        <f>VLOOKUP(MYRANKS_P[[#This Row],[IDFANGRAPHS]],STEAMER_P[],COLUMN(STEAMER_P[SV]),FALSE)</f>
        <v>0</v>
      </c>
      <c r="J287" s="26">
        <f>VLOOKUP(MYRANKS_P[[#This Row],[IDFANGRAPHS]],STEAMER_P[],COLUMN(STEAMER_P[IP]),FALSE)</f>
        <v>52</v>
      </c>
      <c r="K287" s="26">
        <f>VLOOKUP(MYRANKS_P[[#This Row],[IDFANGRAPHS]],STEAMER_P[],COLUMN(STEAMER_P[H]),FALSE)</f>
        <v>51</v>
      </c>
      <c r="L287" s="26">
        <f>VLOOKUP(MYRANKS_P[[#This Row],[IDFANGRAPHS]],STEAMER_P[],COLUMN(STEAMER_P[ER]),FALSE)</f>
        <v>20</v>
      </c>
      <c r="M287" s="26">
        <f>VLOOKUP(MYRANKS_P[[#This Row],[IDFANGRAPHS]],STEAMER_P[],COLUMN(STEAMER_P[HR]),FALSE)</f>
        <v>6</v>
      </c>
      <c r="N287" s="26">
        <f>VLOOKUP(MYRANKS_P[[#This Row],[IDFANGRAPHS]],STEAMER_P[],COLUMN(STEAMER_P[SO]),FALSE)</f>
        <v>44</v>
      </c>
      <c r="O287" s="26">
        <f>VLOOKUP(MYRANKS_P[[#This Row],[IDFANGRAPHS]],STEAMER_P[],COLUMN(STEAMER_P[BB]),FALSE)</f>
        <v>14</v>
      </c>
      <c r="P287" s="26">
        <f>VLOOKUP(MYRANKS_P[[#This Row],[IDFANGRAPHS]],STEAMER_P[],COLUMN(STEAMER_P[FIP]),FALSE)</f>
        <v>3.79</v>
      </c>
      <c r="Q287" s="29">
        <f>MYRANKS_P[[#This Row],[ER]]*9/MYRANKS_P[[#This Row],[IP]]</f>
        <v>3.4615384615384617</v>
      </c>
      <c r="R287" s="29">
        <f>(MYRANKS_P[[#This Row],[BB]]+MYRANKS_P[[#This Row],[H]])/MYRANKS_P[[#This Row],[IP]]</f>
        <v>1.25</v>
      </c>
    </row>
    <row r="288" spans="1:18" x14ac:dyDescent="0.25">
      <c r="A288" s="21" t="s">
        <v>19043</v>
      </c>
      <c r="B288" s="23" t="str">
        <f>VLOOKUP(MYRANKS_P[[#This Row],[PLAYERID]],PLAYERIDMAP[],COLUMN(PLAYERIDMAP[LASTNAME]),FALSE)</f>
        <v>Lindblom</v>
      </c>
      <c r="C288" s="23" t="str">
        <f>VLOOKUP(MYRANKS_P[[#This Row],[PLAYERID]],PLAYERIDMAP[],COLUMN(PLAYERIDMAP[FIRSTNAME]),FALSE)</f>
        <v xml:space="preserve">Josh </v>
      </c>
      <c r="D288" s="23" t="str">
        <f>VLOOKUP(MYRANKS_P[[#This Row],[PLAYERID]],PLAYERIDMAP[],COLUMN(PLAYERIDMAP[TEAM]),FALSE)</f>
        <v>TEX</v>
      </c>
      <c r="E288" s="23" t="str">
        <f>VLOOKUP(MYRANKS_P[[#This Row],[PLAYERID]],PLAYERIDMAP[],COLUMN(PLAYERIDMAP[POS]),FALSE)</f>
        <v>P</v>
      </c>
      <c r="F288" s="23">
        <f>VLOOKUP(MYRANKS_P[[#This Row],[PLAYERID]],PLAYERIDMAP[],COLUMN(PLAYERIDMAP[IDFANGRAPHS]),FALSE)</f>
        <v>7882</v>
      </c>
      <c r="G288" s="26">
        <f>VLOOKUP(MYRANKS_P[[#This Row],[IDFANGRAPHS]],STEAMER_P[],COLUMN(STEAMER_P[W]),FALSE)</f>
        <v>3</v>
      </c>
      <c r="H288" s="26">
        <f>VLOOKUP(MYRANKS_P[[#This Row],[IDFANGRAPHS]],STEAMER_P[],COLUMN(STEAMER_P[GS]),FALSE)</f>
        <v>0</v>
      </c>
      <c r="I288" s="26">
        <f>VLOOKUP(MYRANKS_P[[#This Row],[IDFANGRAPHS]],STEAMER_P[],COLUMN(STEAMER_P[SV]),FALSE)</f>
        <v>0</v>
      </c>
      <c r="J288" s="26">
        <f>VLOOKUP(MYRANKS_P[[#This Row],[IDFANGRAPHS]],STEAMER_P[],COLUMN(STEAMER_P[IP]),FALSE)</f>
        <v>49</v>
      </c>
      <c r="K288" s="26">
        <f>VLOOKUP(MYRANKS_P[[#This Row],[IDFANGRAPHS]],STEAMER_P[],COLUMN(STEAMER_P[H]),FALSE)</f>
        <v>47</v>
      </c>
      <c r="L288" s="26">
        <f>VLOOKUP(MYRANKS_P[[#This Row],[IDFANGRAPHS]],STEAMER_P[],COLUMN(STEAMER_P[ER]),FALSE)</f>
        <v>22</v>
      </c>
      <c r="M288" s="26">
        <f>VLOOKUP(MYRANKS_P[[#This Row],[IDFANGRAPHS]],STEAMER_P[],COLUMN(STEAMER_P[HR]),FALSE)</f>
        <v>7</v>
      </c>
      <c r="N288" s="26">
        <f>VLOOKUP(MYRANKS_P[[#This Row],[IDFANGRAPHS]],STEAMER_P[],COLUMN(STEAMER_P[SO]),FALSE)</f>
        <v>42</v>
      </c>
      <c r="O288" s="26">
        <f>VLOOKUP(MYRANKS_P[[#This Row],[IDFANGRAPHS]],STEAMER_P[],COLUMN(STEAMER_P[BB]),FALSE)</f>
        <v>22</v>
      </c>
      <c r="P288" s="26">
        <f>VLOOKUP(MYRANKS_P[[#This Row],[IDFANGRAPHS]],STEAMER_P[],COLUMN(STEAMER_P[FIP]),FALSE)</f>
        <v>4.6399999999999997</v>
      </c>
      <c r="Q288" s="29">
        <f>MYRANKS_P[[#This Row],[ER]]*9/MYRANKS_P[[#This Row],[IP]]</f>
        <v>4.0408163265306118</v>
      </c>
      <c r="R288" s="29">
        <f>(MYRANKS_P[[#This Row],[BB]]+MYRANKS_P[[#This Row],[H]])/MYRANKS_P[[#This Row],[IP]]</f>
        <v>1.4081632653061225</v>
      </c>
    </row>
    <row r="289" spans="1:18" x14ac:dyDescent="0.25">
      <c r="A289" s="20" t="s">
        <v>19046</v>
      </c>
      <c r="B289" s="23" t="str">
        <f>VLOOKUP(MYRANKS_P[[#This Row],[PLAYERID]],PLAYERIDMAP[],COLUMN(PLAYERIDMAP[LASTNAME]),FALSE)</f>
        <v>Lindstrom</v>
      </c>
      <c r="C289" s="23" t="str">
        <f>VLOOKUP(MYRANKS_P[[#This Row],[PLAYERID]],PLAYERIDMAP[],COLUMN(PLAYERIDMAP[FIRSTNAME]),FALSE)</f>
        <v xml:space="preserve">Matt </v>
      </c>
      <c r="D289" s="23" t="str">
        <f>VLOOKUP(MYRANKS_P[[#This Row],[PLAYERID]],PLAYERIDMAP[],COLUMN(PLAYERIDMAP[TEAM]),FALSE)</f>
        <v>CWS</v>
      </c>
      <c r="E289" s="23" t="str">
        <f>VLOOKUP(MYRANKS_P[[#This Row],[PLAYERID]],PLAYERIDMAP[],COLUMN(PLAYERIDMAP[POS]),FALSE)</f>
        <v>P</v>
      </c>
      <c r="F289" s="23">
        <f>VLOOKUP(MYRANKS_P[[#This Row],[PLAYERID]],PLAYERIDMAP[],COLUMN(PLAYERIDMAP[IDFANGRAPHS]),FALSE)</f>
        <v>4604</v>
      </c>
      <c r="G289" s="26">
        <f>VLOOKUP(MYRANKS_P[[#This Row],[IDFANGRAPHS]],STEAMER_P[],COLUMN(STEAMER_P[W]),FALSE)</f>
        <v>2</v>
      </c>
      <c r="H289" s="26">
        <f>VLOOKUP(MYRANKS_P[[#This Row],[IDFANGRAPHS]],STEAMER_P[],COLUMN(STEAMER_P[GS]),FALSE)</f>
        <v>0</v>
      </c>
      <c r="I289" s="26">
        <f>VLOOKUP(MYRANKS_P[[#This Row],[IDFANGRAPHS]],STEAMER_P[],COLUMN(STEAMER_P[SV]),FALSE)</f>
        <v>0</v>
      </c>
      <c r="J289" s="26">
        <f>VLOOKUP(MYRANKS_P[[#This Row],[IDFANGRAPHS]],STEAMER_P[],COLUMN(STEAMER_P[IP]),FALSE)</f>
        <v>37</v>
      </c>
      <c r="K289" s="26">
        <f>VLOOKUP(MYRANKS_P[[#This Row],[IDFANGRAPHS]],STEAMER_P[],COLUMN(STEAMER_P[H]),FALSE)</f>
        <v>35</v>
      </c>
      <c r="L289" s="26">
        <f>VLOOKUP(MYRANKS_P[[#This Row],[IDFANGRAPHS]],STEAMER_P[],COLUMN(STEAMER_P[ER]),FALSE)</f>
        <v>14</v>
      </c>
      <c r="M289" s="26">
        <f>VLOOKUP(MYRANKS_P[[#This Row],[IDFANGRAPHS]],STEAMER_P[],COLUMN(STEAMER_P[HR]),FALSE)</f>
        <v>3</v>
      </c>
      <c r="N289" s="26">
        <f>VLOOKUP(MYRANKS_P[[#This Row],[IDFANGRAPHS]],STEAMER_P[],COLUMN(STEAMER_P[SO]),FALSE)</f>
        <v>31</v>
      </c>
      <c r="O289" s="26">
        <f>VLOOKUP(MYRANKS_P[[#This Row],[IDFANGRAPHS]],STEAMER_P[],COLUMN(STEAMER_P[BB]),FALSE)</f>
        <v>13</v>
      </c>
      <c r="P289" s="26">
        <f>VLOOKUP(MYRANKS_P[[#This Row],[IDFANGRAPHS]],STEAMER_P[],COLUMN(STEAMER_P[FIP]),FALSE)</f>
        <v>3.65</v>
      </c>
      <c r="Q289" s="29">
        <f>MYRANKS_P[[#This Row],[ER]]*9/MYRANKS_P[[#This Row],[IP]]</f>
        <v>3.4054054054054053</v>
      </c>
      <c r="R289" s="29">
        <f>(MYRANKS_P[[#This Row],[BB]]+MYRANKS_P[[#This Row],[H]])/MYRANKS_P[[#This Row],[IP]]</f>
        <v>1.2972972972972974</v>
      </c>
    </row>
    <row r="290" spans="1:18" x14ac:dyDescent="0.25">
      <c r="A290" s="21" t="s">
        <v>19051</v>
      </c>
      <c r="B290" s="23" t="str">
        <f>VLOOKUP(MYRANKS_P[[#This Row],[PLAYERID]],PLAYERIDMAP[],COLUMN(PLAYERIDMAP[LASTNAME]),FALSE)</f>
        <v>Liriano</v>
      </c>
      <c r="C290" s="23" t="str">
        <f>VLOOKUP(MYRANKS_P[[#This Row],[PLAYERID]],PLAYERIDMAP[],COLUMN(PLAYERIDMAP[FIRSTNAME]),FALSE)</f>
        <v xml:space="preserve">Francisco </v>
      </c>
      <c r="D290" s="23" t="str">
        <f>VLOOKUP(MYRANKS_P[[#This Row],[PLAYERID]],PLAYERIDMAP[],COLUMN(PLAYERIDMAP[TEAM]),FALSE)</f>
        <v>PIT</v>
      </c>
      <c r="E290" s="23" t="str">
        <f>VLOOKUP(MYRANKS_P[[#This Row],[PLAYERID]],PLAYERIDMAP[],COLUMN(PLAYERIDMAP[POS]),FALSE)</f>
        <v>P</v>
      </c>
      <c r="F290" s="23">
        <f>VLOOKUP(MYRANKS_P[[#This Row],[PLAYERID]],PLAYERIDMAP[],COLUMN(PLAYERIDMAP[IDFANGRAPHS]),FALSE)</f>
        <v>3201</v>
      </c>
      <c r="G290" s="26">
        <f>VLOOKUP(MYRANKS_P[[#This Row],[IDFANGRAPHS]],STEAMER_P[],COLUMN(STEAMER_P[W]),FALSE)</f>
        <v>9</v>
      </c>
      <c r="H290" s="26">
        <f>VLOOKUP(MYRANKS_P[[#This Row],[IDFANGRAPHS]],STEAMER_P[],COLUMN(STEAMER_P[GS]),FALSE)</f>
        <v>24</v>
      </c>
      <c r="I290" s="26">
        <f>VLOOKUP(MYRANKS_P[[#This Row],[IDFANGRAPHS]],STEAMER_P[],COLUMN(STEAMER_P[SV]),FALSE)</f>
        <v>0</v>
      </c>
      <c r="J290" s="26">
        <f>VLOOKUP(MYRANKS_P[[#This Row],[IDFANGRAPHS]],STEAMER_P[],COLUMN(STEAMER_P[IP]),FALSE)</f>
        <v>135</v>
      </c>
      <c r="K290" s="26">
        <f>VLOOKUP(MYRANKS_P[[#This Row],[IDFANGRAPHS]],STEAMER_P[],COLUMN(STEAMER_P[H]),FALSE)</f>
        <v>123</v>
      </c>
      <c r="L290" s="26">
        <f>VLOOKUP(MYRANKS_P[[#This Row],[IDFANGRAPHS]],STEAMER_P[],COLUMN(STEAMER_P[ER]),FALSE)</f>
        <v>58</v>
      </c>
      <c r="M290" s="26">
        <f>VLOOKUP(MYRANKS_P[[#This Row],[IDFANGRAPHS]],STEAMER_P[],COLUMN(STEAMER_P[HR]),FALSE)</f>
        <v>11</v>
      </c>
      <c r="N290" s="26">
        <f>VLOOKUP(MYRANKS_P[[#This Row],[IDFANGRAPHS]],STEAMER_P[],COLUMN(STEAMER_P[SO]),FALSE)</f>
        <v>124</v>
      </c>
      <c r="O290" s="26">
        <f>VLOOKUP(MYRANKS_P[[#This Row],[IDFANGRAPHS]],STEAMER_P[],COLUMN(STEAMER_P[BB]),FALSE)</f>
        <v>60</v>
      </c>
      <c r="P290" s="26">
        <f>VLOOKUP(MYRANKS_P[[#This Row],[IDFANGRAPHS]],STEAMER_P[],COLUMN(STEAMER_P[FIP]),FALSE)</f>
        <v>3.66</v>
      </c>
      <c r="Q290" s="29">
        <f>MYRANKS_P[[#This Row],[ER]]*9/MYRANKS_P[[#This Row],[IP]]</f>
        <v>3.8666666666666667</v>
      </c>
      <c r="R290" s="29">
        <f>(MYRANKS_P[[#This Row],[BB]]+MYRANKS_P[[#This Row],[H]])/MYRANKS_P[[#This Row],[IP]]</f>
        <v>1.3555555555555556</v>
      </c>
    </row>
    <row r="291" spans="1:18" x14ac:dyDescent="0.25">
      <c r="A291" s="20" t="s">
        <v>19059</v>
      </c>
      <c r="B291" s="23" t="str">
        <f>VLOOKUP(MYRANKS_P[[#This Row],[PLAYERID]],PLAYERIDMAP[],COLUMN(PLAYERIDMAP[LASTNAME]),FALSE)</f>
        <v>Locke</v>
      </c>
      <c r="C291" s="23" t="str">
        <f>VLOOKUP(MYRANKS_P[[#This Row],[PLAYERID]],PLAYERIDMAP[],COLUMN(PLAYERIDMAP[FIRSTNAME]),FALSE)</f>
        <v xml:space="preserve">Jeff </v>
      </c>
      <c r="D291" s="23" t="str">
        <f>VLOOKUP(MYRANKS_P[[#This Row],[PLAYERID]],PLAYERIDMAP[],COLUMN(PLAYERIDMAP[TEAM]),FALSE)</f>
        <v>PIT</v>
      </c>
      <c r="E291" s="23" t="str">
        <f>VLOOKUP(MYRANKS_P[[#This Row],[PLAYERID]],PLAYERIDMAP[],COLUMN(PLAYERIDMAP[POS]),FALSE)</f>
        <v>P</v>
      </c>
      <c r="F291" s="23">
        <f>VLOOKUP(MYRANKS_P[[#This Row],[PLAYERID]],PLAYERIDMAP[],COLUMN(PLAYERIDMAP[IDFANGRAPHS]),FALSE)</f>
        <v>2929</v>
      </c>
      <c r="G291" s="26">
        <f>VLOOKUP(MYRANKS_P[[#This Row],[IDFANGRAPHS]],STEAMER_P[],COLUMN(STEAMER_P[W]),FALSE)</f>
        <v>3</v>
      </c>
      <c r="H291" s="26">
        <f>VLOOKUP(MYRANKS_P[[#This Row],[IDFANGRAPHS]],STEAMER_P[],COLUMN(STEAMER_P[GS]),FALSE)</f>
        <v>6</v>
      </c>
      <c r="I291" s="26">
        <f>VLOOKUP(MYRANKS_P[[#This Row],[IDFANGRAPHS]],STEAMER_P[],COLUMN(STEAMER_P[SV]),FALSE)</f>
        <v>0</v>
      </c>
      <c r="J291" s="26">
        <f>VLOOKUP(MYRANKS_P[[#This Row],[IDFANGRAPHS]],STEAMER_P[],COLUMN(STEAMER_P[IP]),FALSE)</f>
        <v>50</v>
      </c>
      <c r="K291" s="26">
        <f>VLOOKUP(MYRANKS_P[[#This Row],[IDFANGRAPHS]],STEAMER_P[],COLUMN(STEAMER_P[H]),FALSE)</f>
        <v>48</v>
      </c>
      <c r="L291" s="26">
        <f>VLOOKUP(MYRANKS_P[[#This Row],[IDFANGRAPHS]],STEAMER_P[],COLUMN(STEAMER_P[ER]),FALSE)</f>
        <v>22</v>
      </c>
      <c r="M291" s="26">
        <f>VLOOKUP(MYRANKS_P[[#This Row],[IDFANGRAPHS]],STEAMER_P[],COLUMN(STEAMER_P[HR]),FALSE)</f>
        <v>5</v>
      </c>
      <c r="N291" s="26">
        <f>VLOOKUP(MYRANKS_P[[#This Row],[IDFANGRAPHS]],STEAMER_P[],COLUMN(STEAMER_P[SO]),FALSE)</f>
        <v>40</v>
      </c>
      <c r="O291" s="26">
        <f>VLOOKUP(MYRANKS_P[[#This Row],[IDFANGRAPHS]],STEAMER_P[],COLUMN(STEAMER_P[BB]),FALSE)</f>
        <v>18</v>
      </c>
      <c r="P291" s="26">
        <f>VLOOKUP(MYRANKS_P[[#This Row],[IDFANGRAPHS]],STEAMER_P[],COLUMN(STEAMER_P[FIP]),FALSE)</f>
        <v>3.96</v>
      </c>
      <c r="Q291" s="29">
        <f>MYRANKS_P[[#This Row],[ER]]*9/MYRANKS_P[[#This Row],[IP]]</f>
        <v>3.96</v>
      </c>
      <c r="R291" s="29">
        <f>(MYRANKS_P[[#This Row],[BB]]+MYRANKS_P[[#This Row],[H]])/MYRANKS_P[[#This Row],[IP]]</f>
        <v>1.32</v>
      </c>
    </row>
    <row r="292" spans="1:18" x14ac:dyDescent="0.25">
      <c r="A292" s="21" t="s">
        <v>19063</v>
      </c>
      <c r="B292" s="23" t="str">
        <f>VLOOKUP(MYRANKS_P[[#This Row],[PLAYERID]],PLAYERIDMAP[],COLUMN(PLAYERIDMAP[LASTNAME]),FALSE)</f>
        <v>Loe</v>
      </c>
      <c r="C292" s="23" t="str">
        <f>VLOOKUP(MYRANKS_P[[#This Row],[PLAYERID]],PLAYERIDMAP[],COLUMN(PLAYERIDMAP[FIRSTNAME]),FALSE)</f>
        <v xml:space="preserve">Kameron </v>
      </c>
      <c r="D292" s="23" t="str">
        <f>VLOOKUP(MYRANKS_P[[#This Row],[PLAYERID]],PLAYERIDMAP[],COLUMN(PLAYERIDMAP[TEAM]),FALSE)</f>
        <v>MIL</v>
      </c>
      <c r="E292" s="23" t="str">
        <f>VLOOKUP(MYRANKS_P[[#This Row],[PLAYERID]],PLAYERIDMAP[],COLUMN(PLAYERIDMAP[POS]),FALSE)</f>
        <v>P</v>
      </c>
      <c r="F292" s="23">
        <f>VLOOKUP(MYRANKS_P[[#This Row],[PLAYERID]],PLAYERIDMAP[],COLUMN(PLAYERIDMAP[IDFANGRAPHS]),FALSE)</f>
        <v>4422</v>
      </c>
      <c r="G292" s="26">
        <f>VLOOKUP(MYRANKS_P[[#This Row],[IDFANGRAPHS]],STEAMER_P[],COLUMN(STEAMER_P[W]),FALSE)</f>
        <v>6</v>
      </c>
      <c r="H292" s="26">
        <f>VLOOKUP(MYRANKS_P[[#This Row],[IDFANGRAPHS]],STEAMER_P[],COLUMN(STEAMER_P[GS]),FALSE)</f>
        <v>3</v>
      </c>
      <c r="I292" s="26">
        <f>VLOOKUP(MYRANKS_P[[#This Row],[IDFANGRAPHS]],STEAMER_P[],COLUMN(STEAMER_P[SV]),FALSE)</f>
        <v>0</v>
      </c>
      <c r="J292" s="26">
        <f>VLOOKUP(MYRANKS_P[[#This Row],[IDFANGRAPHS]],STEAMER_P[],COLUMN(STEAMER_P[IP]),FALSE)</f>
        <v>95</v>
      </c>
      <c r="K292" s="26">
        <f>VLOOKUP(MYRANKS_P[[#This Row],[IDFANGRAPHS]],STEAMER_P[],COLUMN(STEAMER_P[H]),FALSE)</f>
        <v>96</v>
      </c>
      <c r="L292" s="26">
        <f>VLOOKUP(MYRANKS_P[[#This Row],[IDFANGRAPHS]],STEAMER_P[],COLUMN(STEAMER_P[ER]),FALSE)</f>
        <v>38</v>
      </c>
      <c r="M292" s="26">
        <f>VLOOKUP(MYRANKS_P[[#This Row],[IDFANGRAPHS]],STEAMER_P[],COLUMN(STEAMER_P[HR]),FALSE)</f>
        <v>7</v>
      </c>
      <c r="N292" s="26">
        <f>VLOOKUP(MYRANKS_P[[#This Row],[IDFANGRAPHS]],STEAMER_P[],COLUMN(STEAMER_P[SO]),FALSE)</f>
        <v>65</v>
      </c>
      <c r="O292" s="26">
        <f>VLOOKUP(MYRANKS_P[[#This Row],[IDFANGRAPHS]],STEAMER_P[],COLUMN(STEAMER_P[BB]),FALSE)</f>
        <v>30</v>
      </c>
      <c r="P292" s="26">
        <f>VLOOKUP(MYRANKS_P[[#This Row],[IDFANGRAPHS]],STEAMER_P[],COLUMN(STEAMER_P[FIP]),FALSE)</f>
        <v>3.67</v>
      </c>
      <c r="Q292" s="29">
        <f>MYRANKS_P[[#This Row],[ER]]*9/MYRANKS_P[[#This Row],[IP]]</f>
        <v>3.6</v>
      </c>
      <c r="R292" s="29">
        <f>(MYRANKS_P[[#This Row],[BB]]+MYRANKS_P[[#This Row],[H]])/MYRANKS_P[[#This Row],[IP]]</f>
        <v>1.3263157894736841</v>
      </c>
    </row>
    <row r="293" spans="1:18" x14ac:dyDescent="0.25">
      <c r="A293" s="20" t="s">
        <v>19067</v>
      </c>
      <c r="B293" s="23" t="str">
        <f>VLOOKUP(MYRANKS_P[[#This Row],[PLAYERID]],PLAYERIDMAP[],COLUMN(PLAYERIDMAP[LASTNAME]),FALSE)</f>
        <v>Logan</v>
      </c>
      <c r="C293" s="23" t="str">
        <f>VLOOKUP(MYRANKS_P[[#This Row],[PLAYERID]],PLAYERIDMAP[],COLUMN(PLAYERIDMAP[FIRSTNAME]),FALSE)</f>
        <v xml:space="preserve">Boone </v>
      </c>
      <c r="D293" s="23" t="str">
        <f>VLOOKUP(MYRANKS_P[[#This Row],[PLAYERID]],PLAYERIDMAP[],COLUMN(PLAYERIDMAP[TEAM]),FALSE)</f>
        <v>NYY</v>
      </c>
      <c r="E293" s="23" t="str">
        <f>VLOOKUP(MYRANKS_P[[#This Row],[PLAYERID]],PLAYERIDMAP[],COLUMN(PLAYERIDMAP[POS]),FALSE)</f>
        <v>P</v>
      </c>
      <c r="F293" s="23">
        <f>VLOOKUP(MYRANKS_P[[#This Row],[PLAYERID]],PLAYERIDMAP[],COLUMN(PLAYERIDMAP[IDFANGRAPHS]),FALSE)</f>
        <v>5525</v>
      </c>
      <c r="G293" s="26">
        <f>VLOOKUP(MYRANKS_P[[#This Row],[IDFANGRAPHS]],STEAMER_P[],COLUMN(STEAMER_P[W]),FALSE)</f>
        <v>2</v>
      </c>
      <c r="H293" s="26">
        <f>VLOOKUP(MYRANKS_P[[#This Row],[IDFANGRAPHS]],STEAMER_P[],COLUMN(STEAMER_P[GS]),FALSE)</f>
        <v>0</v>
      </c>
      <c r="I293" s="26">
        <f>VLOOKUP(MYRANKS_P[[#This Row],[IDFANGRAPHS]],STEAMER_P[],COLUMN(STEAMER_P[SV]),FALSE)</f>
        <v>0</v>
      </c>
      <c r="J293" s="26">
        <f>VLOOKUP(MYRANKS_P[[#This Row],[IDFANGRAPHS]],STEAMER_P[],COLUMN(STEAMER_P[IP]),FALSE)</f>
        <v>36</v>
      </c>
      <c r="K293" s="26">
        <f>VLOOKUP(MYRANKS_P[[#This Row],[IDFANGRAPHS]],STEAMER_P[],COLUMN(STEAMER_P[H]),FALSE)</f>
        <v>31</v>
      </c>
      <c r="L293" s="26">
        <f>VLOOKUP(MYRANKS_P[[#This Row],[IDFANGRAPHS]],STEAMER_P[],COLUMN(STEAMER_P[ER]),FALSE)</f>
        <v>13</v>
      </c>
      <c r="M293" s="26">
        <f>VLOOKUP(MYRANKS_P[[#This Row],[IDFANGRAPHS]],STEAMER_P[],COLUMN(STEAMER_P[HR]),FALSE)</f>
        <v>4</v>
      </c>
      <c r="N293" s="26">
        <f>VLOOKUP(MYRANKS_P[[#This Row],[IDFANGRAPHS]],STEAMER_P[],COLUMN(STEAMER_P[SO]),FALSE)</f>
        <v>37</v>
      </c>
      <c r="O293" s="26">
        <f>VLOOKUP(MYRANKS_P[[#This Row],[IDFANGRAPHS]],STEAMER_P[],COLUMN(STEAMER_P[BB]),FALSE)</f>
        <v>15</v>
      </c>
      <c r="P293" s="26">
        <f>VLOOKUP(MYRANKS_P[[#This Row],[IDFANGRAPHS]],STEAMER_P[],COLUMN(STEAMER_P[FIP]),FALSE)</f>
        <v>3.69</v>
      </c>
      <c r="Q293" s="29">
        <f>MYRANKS_P[[#This Row],[ER]]*9/MYRANKS_P[[#This Row],[IP]]</f>
        <v>3.25</v>
      </c>
      <c r="R293" s="29">
        <f>(MYRANKS_P[[#This Row],[BB]]+MYRANKS_P[[#This Row],[H]])/MYRANKS_P[[#This Row],[IP]]</f>
        <v>1.2777777777777777</v>
      </c>
    </row>
    <row r="294" spans="1:18" x14ac:dyDescent="0.25">
      <c r="A294" s="21" t="s">
        <v>19071</v>
      </c>
      <c r="B294" s="23" t="str">
        <f>VLOOKUP(MYRANKS_P[[#This Row],[PLAYERID]],PLAYERIDMAP[],COLUMN(PLAYERIDMAP[LASTNAME]),FALSE)</f>
        <v>Lohse</v>
      </c>
      <c r="C294" s="23" t="str">
        <f>VLOOKUP(MYRANKS_P[[#This Row],[PLAYERID]],PLAYERIDMAP[],COLUMN(PLAYERIDMAP[FIRSTNAME]),FALSE)</f>
        <v xml:space="preserve">Kyle </v>
      </c>
      <c r="D294" s="23" t="str">
        <f>VLOOKUP(MYRANKS_P[[#This Row],[PLAYERID]],PLAYERIDMAP[],COLUMN(PLAYERIDMAP[TEAM]),FALSE)</f>
        <v>STL</v>
      </c>
      <c r="E294" s="23" t="str">
        <f>VLOOKUP(MYRANKS_P[[#This Row],[PLAYERID]],PLAYERIDMAP[],COLUMN(PLAYERIDMAP[POS]),FALSE)</f>
        <v>P</v>
      </c>
      <c r="F294" s="23">
        <f>VLOOKUP(MYRANKS_P[[#This Row],[PLAYERID]],PLAYERIDMAP[],COLUMN(PLAYERIDMAP[IDFANGRAPHS]),FALSE)</f>
        <v>739</v>
      </c>
      <c r="G294" s="26">
        <f>VLOOKUP(MYRANKS_P[[#This Row],[IDFANGRAPHS]],STEAMER_P[],COLUMN(STEAMER_P[W]),FALSE)</f>
        <v>10</v>
      </c>
      <c r="H294" s="26">
        <f>VLOOKUP(MYRANKS_P[[#This Row],[IDFANGRAPHS]],STEAMER_P[],COLUMN(STEAMER_P[GS]),FALSE)</f>
        <v>28</v>
      </c>
      <c r="I294" s="26">
        <f>VLOOKUP(MYRANKS_P[[#This Row],[IDFANGRAPHS]],STEAMER_P[],COLUMN(STEAMER_P[SV]),FALSE)</f>
        <v>0</v>
      </c>
      <c r="J294" s="26">
        <f>VLOOKUP(MYRANKS_P[[#This Row],[IDFANGRAPHS]],STEAMER_P[],COLUMN(STEAMER_P[IP]),FALSE)</f>
        <v>172</v>
      </c>
      <c r="K294" s="26">
        <f>VLOOKUP(MYRANKS_P[[#This Row],[IDFANGRAPHS]],STEAMER_P[],COLUMN(STEAMER_P[H]),FALSE)</f>
        <v>181</v>
      </c>
      <c r="L294" s="26">
        <f>VLOOKUP(MYRANKS_P[[#This Row],[IDFANGRAPHS]],STEAMER_P[],COLUMN(STEAMER_P[ER]),FALSE)</f>
        <v>82</v>
      </c>
      <c r="M294" s="26">
        <f>VLOOKUP(MYRANKS_P[[#This Row],[IDFANGRAPHS]],STEAMER_P[],COLUMN(STEAMER_P[HR]),FALSE)</f>
        <v>20</v>
      </c>
      <c r="N294" s="26">
        <f>VLOOKUP(MYRANKS_P[[#This Row],[IDFANGRAPHS]],STEAMER_P[],COLUMN(STEAMER_P[SO]),FALSE)</f>
        <v>110</v>
      </c>
      <c r="O294" s="26">
        <f>VLOOKUP(MYRANKS_P[[#This Row],[IDFANGRAPHS]],STEAMER_P[],COLUMN(STEAMER_P[BB]),FALSE)</f>
        <v>42</v>
      </c>
      <c r="P294" s="26">
        <f>VLOOKUP(MYRANKS_P[[#This Row],[IDFANGRAPHS]],STEAMER_P[],COLUMN(STEAMER_P[FIP]),FALSE)</f>
        <v>4.1100000000000003</v>
      </c>
      <c r="Q294" s="29">
        <f>MYRANKS_P[[#This Row],[ER]]*9/MYRANKS_P[[#This Row],[IP]]</f>
        <v>4.2906976744186043</v>
      </c>
      <c r="R294" s="29">
        <f>(MYRANKS_P[[#This Row],[BB]]+MYRANKS_P[[#This Row],[H]])/MYRANKS_P[[#This Row],[IP]]</f>
        <v>1.2965116279069768</v>
      </c>
    </row>
    <row r="295" spans="1:18" x14ac:dyDescent="0.25">
      <c r="A295" s="20" t="s">
        <v>19087</v>
      </c>
      <c r="B295" s="23" t="str">
        <f>VLOOKUP(MYRANKS_P[[#This Row],[PLAYERID]],PLAYERIDMAP[],COLUMN(PLAYERIDMAP[LASTNAME]),FALSE)</f>
        <v>Lopez</v>
      </c>
      <c r="C295" s="23" t="str">
        <f>VLOOKUP(MYRANKS_P[[#This Row],[PLAYERID]],PLAYERIDMAP[],COLUMN(PLAYERIDMAP[FIRSTNAME]),FALSE)</f>
        <v xml:space="preserve">Javier </v>
      </c>
      <c r="D295" s="23" t="str">
        <f>VLOOKUP(MYRANKS_P[[#This Row],[PLAYERID]],PLAYERIDMAP[],COLUMN(PLAYERIDMAP[TEAM]),FALSE)</f>
        <v>SF</v>
      </c>
      <c r="E295" s="23" t="str">
        <f>VLOOKUP(MYRANKS_P[[#This Row],[PLAYERID]],PLAYERIDMAP[],COLUMN(PLAYERIDMAP[POS]),FALSE)</f>
        <v>P</v>
      </c>
      <c r="F295" s="23">
        <f>VLOOKUP(MYRANKS_P[[#This Row],[PLAYERID]],PLAYERIDMAP[],COLUMN(PLAYERIDMAP[IDFANGRAPHS]),FALSE)</f>
        <v>1663</v>
      </c>
      <c r="G295" s="26">
        <f>VLOOKUP(MYRANKS_P[[#This Row],[IDFANGRAPHS]],STEAMER_P[],COLUMN(STEAMER_P[W]),FALSE)</f>
        <v>2</v>
      </c>
      <c r="H295" s="26">
        <f>VLOOKUP(MYRANKS_P[[#This Row],[IDFANGRAPHS]],STEAMER_P[],COLUMN(STEAMER_P[GS]),FALSE)</f>
        <v>0</v>
      </c>
      <c r="I295" s="26">
        <f>VLOOKUP(MYRANKS_P[[#This Row],[IDFANGRAPHS]],STEAMER_P[],COLUMN(STEAMER_P[SV]),FALSE)</f>
        <v>0</v>
      </c>
      <c r="J295" s="26">
        <f>VLOOKUP(MYRANKS_P[[#This Row],[IDFANGRAPHS]],STEAMER_P[],COLUMN(STEAMER_P[IP]),FALSE)</f>
        <v>35</v>
      </c>
      <c r="K295" s="26">
        <f>VLOOKUP(MYRANKS_P[[#This Row],[IDFANGRAPHS]],STEAMER_P[],COLUMN(STEAMER_P[H]),FALSE)</f>
        <v>35</v>
      </c>
      <c r="L295" s="26">
        <f>VLOOKUP(MYRANKS_P[[#This Row],[IDFANGRAPHS]],STEAMER_P[],COLUMN(STEAMER_P[ER]),FALSE)</f>
        <v>15</v>
      </c>
      <c r="M295" s="26">
        <f>VLOOKUP(MYRANKS_P[[#This Row],[IDFANGRAPHS]],STEAMER_P[],COLUMN(STEAMER_P[HR]),FALSE)</f>
        <v>2</v>
      </c>
      <c r="N295" s="26">
        <f>VLOOKUP(MYRANKS_P[[#This Row],[IDFANGRAPHS]],STEAMER_P[],COLUMN(STEAMER_P[SO]),FALSE)</f>
        <v>26</v>
      </c>
      <c r="O295" s="26">
        <f>VLOOKUP(MYRANKS_P[[#This Row],[IDFANGRAPHS]],STEAMER_P[],COLUMN(STEAMER_P[BB]),FALSE)</f>
        <v>16</v>
      </c>
      <c r="P295" s="26">
        <f>VLOOKUP(MYRANKS_P[[#This Row],[IDFANGRAPHS]],STEAMER_P[],COLUMN(STEAMER_P[FIP]),FALSE)</f>
        <v>3.89</v>
      </c>
      <c r="Q295" s="29">
        <f>MYRANKS_P[[#This Row],[ER]]*9/MYRANKS_P[[#This Row],[IP]]</f>
        <v>3.8571428571428572</v>
      </c>
      <c r="R295" s="29">
        <f>(MYRANKS_P[[#This Row],[BB]]+MYRANKS_P[[#This Row],[H]])/MYRANKS_P[[#This Row],[IP]]</f>
        <v>1.4571428571428571</v>
      </c>
    </row>
    <row r="296" spans="1:18" x14ac:dyDescent="0.25">
      <c r="A296" s="21" t="s">
        <v>19094</v>
      </c>
      <c r="B296" s="23" t="str">
        <f>VLOOKUP(MYRANKS_P[[#This Row],[PLAYERID]],PLAYERIDMAP[],COLUMN(PLAYERIDMAP[LASTNAME]),FALSE)</f>
        <v>Lopez</v>
      </c>
      <c r="C296" s="23" t="str">
        <f>VLOOKUP(MYRANKS_P[[#This Row],[PLAYERID]],PLAYERIDMAP[],COLUMN(PLAYERIDMAP[FIRSTNAME]),FALSE)</f>
        <v xml:space="preserve">Wilton </v>
      </c>
      <c r="D296" s="23" t="str">
        <f>VLOOKUP(MYRANKS_P[[#This Row],[PLAYERID]],PLAYERIDMAP[],COLUMN(PLAYERIDMAP[TEAM]),FALSE)</f>
        <v>COL</v>
      </c>
      <c r="E296" s="23" t="str">
        <f>VLOOKUP(MYRANKS_P[[#This Row],[PLAYERID]],PLAYERIDMAP[],COLUMN(PLAYERIDMAP[POS]),FALSE)</f>
        <v>P</v>
      </c>
      <c r="F296" s="23">
        <f>VLOOKUP(MYRANKS_P[[#This Row],[PLAYERID]],PLAYERIDMAP[],COLUMN(PLAYERIDMAP[IDFANGRAPHS]),FALSE)</f>
        <v>4227</v>
      </c>
      <c r="G296" s="26">
        <f>VLOOKUP(MYRANKS_P[[#This Row],[IDFANGRAPHS]],STEAMER_P[],COLUMN(STEAMER_P[W]),FALSE)</f>
        <v>3</v>
      </c>
      <c r="H296" s="26">
        <f>VLOOKUP(MYRANKS_P[[#This Row],[IDFANGRAPHS]],STEAMER_P[],COLUMN(STEAMER_P[GS]),FALSE)</f>
        <v>0</v>
      </c>
      <c r="I296" s="26">
        <f>VLOOKUP(MYRANKS_P[[#This Row],[IDFANGRAPHS]],STEAMER_P[],COLUMN(STEAMER_P[SV]),FALSE)</f>
        <v>12</v>
      </c>
      <c r="J296" s="26">
        <f>VLOOKUP(MYRANKS_P[[#This Row],[IDFANGRAPHS]],STEAMER_P[],COLUMN(STEAMER_P[IP]),FALSE)</f>
        <v>47</v>
      </c>
      <c r="K296" s="26">
        <f>VLOOKUP(MYRANKS_P[[#This Row],[IDFANGRAPHS]],STEAMER_P[],COLUMN(STEAMER_P[H]),FALSE)</f>
        <v>48</v>
      </c>
      <c r="L296" s="26">
        <f>VLOOKUP(MYRANKS_P[[#This Row],[IDFANGRAPHS]],STEAMER_P[],COLUMN(STEAMER_P[ER]),FALSE)</f>
        <v>18</v>
      </c>
      <c r="M296" s="26">
        <f>VLOOKUP(MYRANKS_P[[#This Row],[IDFANGRAPHS]],STEAMER_P[],COLUMN(STEAMER_P[HR]),FALSE)</f>
        <v>4</v>
      </c>
      <c r="N296" s="26">
        <f>VLOOKUP(MYRANKS_P[[#This Row],[IDFANGRAPHS]],STEAMER_P[],COLUMN(STEAMER_P[SO]),FALSE)</f>
        <v>35</v>
      </c>
      <c r="O296" s="26">
        <f>VLOOKUP(MYRANKS_P[[#This Row],[IDFANGRAPHS]],STEAMER_P[],COLUMN(STEAMER_P[BB]),FALSE)</f>
        <v>12</v>
      </c>
      <c r="P296" s="26">
        <f>VLOOKUP(MYRANKS_P[[#This Row],[IDFANGRAPHS]],STEAMER_P[],COLUMN(STEAMER_P[FIP]),FALSE)</f>
        <v>3.52</v>
      </c>
      <c r="Q296" s="29">
        <f>MYRANKS_P[[#This Row],[ER]]*9/MYRANKS_P[[#This Row],[IP]]</f>
        <v>3.4468085106382977</v>
      </c>
      <c r="R296" s="29">
        <f>(MYRANKS_P[[#This Row],[BB]]+MYRANKS_P[[#This Row],[H]])/MYRANKS_P[[#This Row],[IP]]</f>
        <v>1.2765957446808511</v>
      </c>
    </row>
    <row r="297" spans="1:18" x14ac:dyDescent="0.25">
      <c r="A297" s="20" t="s">
        <v>19100</v>
      </c>
      <c r="B297" s="23" t="str">
        <f>VLOOKUP(MYRANKS_P[[#This Row],[PLAYERID]],PLAYERIDMAP[],COLUMN(PLAYERIDMAP[LASTNAME]),FALSE)</f>
        <v>Loup</v>
      </c>
      <c r="C297" s="23" t="str">
        <f>VLOOKUP(MYRANKS_P[[#This Row],[PLAYERID]],PLAYERIDMAP[],COLUMN(PLAYERIDMAP[FIRSTNAME]),FALSE)</f>
        <v xml:space="preserve">Aaron </v>
      </c>
      <c r="D297" s="23" t="str">
        <f>VLOOKUP(MYRANKS_P[[#This Row],[PLAYERID]],PLAYERIDMAP[],COLUMN(PLAYERIDMAP[TEAM]),FALSE)</f>
        <v>TOR</v>
      </c>
      <c r="E297" s="23" t="str">
        <f>VLOOKUP(MYRANKS_P[[#This Row],[PLAYERID]],PLAYERIDMAP[],COLUMN(PLAYERIDMAP[POS]),FALSE)</f>
        <v>P</v>
      </c>
      <c r="F297" s="23">
        <f>VLOOKUP(MYRANKS_P[[#This Row],[PLAYERID]],PLAYERIDMAP[],COLUMN(PLAYERIDMAP[IDFANGRAPHS]),FALSE)</f>
        <v>10343</v>
      </c>
      <c r="G297" s="26">
        <f>VLOOKUP(MYRANKS_P[[#This Row],[IDFANGRAPHS]],STEAMER_P[],COLUMN(STEAMER_P[W]),FALSE)</f>
        <v>2</v>
      </c>
      <c r="H297" s="26">
        <f>VLOOKUP(MYRANKS_P[[#This Row],[IDFANGRAPHS]],STEAMER_P[],COLUMN(STEAMER_P[GS]),FALSE)</f>
        <v>0</v>
      </c>
      <c r="I297" s="26">
        <f>VLOOKUP(MYRANKS_P[[#This Row],[IDFANGRAPHS]],STEAMER_P[],COLUMN(STEAMER_P[SV]),FALSE)</f>
        <v>0</v>
      </c>
      <c r="J297" s="26">
        <f>VLOOKUP(MYRANKS_P[[#This Row],[IDFANGRAPHS]],STEAMER_P[],COLUMN(STEAMER_P[IP]),FALSE)</f>
        <v>30</v>
      </c>
      <c r="K297" s="26">
        <f>VLOOKUP(MYRANKS_P[[#This Row],[IDFANGRAPHS]],STEAMER_P[],COLUMN(STEAMER_P[H]),FALSE)</f>
        <v>30</v>
      </c>
      <c r="L297" s="26">
        <f>VLOOKUP(MYRANKS_P[[#This Row],[IDFANGRAPHS]],STEAMER_P[],COLUMN(STEAMER_P[ER]),FALSE)</f>
        <v>13</v>
      </c>
      <c r="M297" s="26">
        <f>VLOOKUP(MYRANKS_P[[#This Row],[IDFANGRAPHS]],STEAMER_P[],COLUMN(STEAMER_P[HR]),FALSE)</f>
        <v>3</v>
      </c>
      <c r="N297" s="26">
        <f>VLOOKUP(MYRANKS_P[[#This Row],[IDFANGRAPHS]],STEAMER_P[],COLUMN(STEAMER_P[SO]),FALSE)</f>
        <v>22</v>
      </c>
      <c r="O297" s="26">
        <f>VLOOKUP(MYRANKS_P[[#This Row],[IDFANGRAPHS]],STEAMER_P[],COLUMN(STEAMER_P[BB]),FALSE)</f>
        <v>12</v>
      </c>
      <c r="P297" s="26">
        <f>VLOOKUP(MYRANKS_P[[#This Row],[IDFANGRAPHS]],STEAMER_P[],COLUMN(STEAMER_P[FIP]),FALSE)</f>
        <v>4.1900000000000004</v>
      </c>
      <c r="Q297" s="29">
        <f>MYRANKS_P[[#This Row],[ER]]*9/MYRANKS_P[[#This Row],[IP]]</f>
        <v>3.9</v>
      </c>
      <c r="R297" s="29">
        <f>(MYRANKS_P[[#This Row],[BB]]+MYRANKS_P[[#This Row],[H]])/MYRANKS_P[[#This Row],[IP]]</f>
        <v>1.4</v>
      </c>
    </row>
    <row r="298" spans="1:18" x14ac:dyDescent="0.25">
      <c r="A298" s="21" t="s">
        <v>19103</v>
      </c>
      <c r="B298" s="23" t="str">
        <f>VLOOKUP(MYRANKS_P[[#This Row],[PLAYERID]],PLAYERIDMAP[],COLUMN(PLAYERIDMAP[LASTNAME]),FALSE)</f>
        <v>Lowe</v>
      </c>
      <c r="C298" s="23" t="str">
        <f>VLOOKUP(MYRANKS_P[[#This Row],[PLAYERID]],PLAYERIDMAP[],COLUMN(PLAYERIDMAP[FIRSTNAME]),FALSE)</f>
        <v xml:space="preserve">Derek </v>
      </c>
      <c r="D298" s="23" t="str">
        <f>VLOOKUP(MYRANKS_P[[#This Row],[PLAYERID]],PLAYERIDMAP[],COLUMN(PLAYERIDMAP[TEAM]),FALSE)</f>
        <v>NYY</v>
      </c>
      <c r="E298" s="23" t="str">
        <f>VLOOKUP(MYRANKS_P[[#This Row],[PLAYERID]],PLAYERIDMAP[],COLUMN(PLAYERIDMAP[POS]),FALSE)</f>
        <v>P</v>
      </c>
      <c r="F298" s="23">
        <f>VLOOKUP(MYRANKS_P[[#This Row],[PLAYERID]],PLAYERIDMAP[],COLUMN(PLAYERIDMAP[IDFANGRAPHS]),FALSE)</f>
        <v>199</v>
      </c>
      <c r="G298" s="26">
        <f>VLOOKUP(MYRANKS_P[[#This Row],[IDFANGRAPHS]],STEAMER_P[],COLUMN(STEAMER_P[W]),FALSE)</f>
        <v>3</v>
      </c>
      <c r="H298" s="26">
        <f>VLOOKUP(MYRANKS_P[[#This Row],[IDFANGRAPHS]],STEAMER_P[],COLUMN(STEAMER_P[GS]),FALSE)</f>
        <v>5</v>
      </c>
      <c r="I298" s="26">
        <f>VLOOKUP(MYRANKS_P[[#This Row],[IDFANGRAPHS]],STEAMER_P[],COLUMN(STEAMER_P[SV]),FALSE)</f>
        <v>0</v>
      </c>
      <c r="J298" s="26">
        <f>VLOOKUP(MYRANKS_P[[#This Row],[IDFANGRAPHS]],STEAMER_P[],COLUMN(STEAMER_P[IP]),FALSE)</f>
        <v>54</v>
      </c>
      <c r="K298" s="26">
        <f>VLOOKUP(MYRANKS_P[[#This Row],[IDFANGRAPHS]],STEAMER_P[],COLUMN(STEAMER_P[H]),FALSE)</f>
        <v>57</v>
      </c>
      <c r="L298" s="26">
        <f>VLOOKUP(MYRANKS_P[[#This Row],[IDFANGRAPHS]],STEAMER_P[],COLUMN(STEAMER_P[ER]),FALSE)</f>
        <v>23</v>
      </c>
      <c r="M298" s="26">
        <f>VLOOKUP(MYRANKS_P[[#This Row],[IDFANGRAPHS]],STEAMER_P[],COLUMN(STEAMER_P[HR]),FALSE)</f>
        <v>3</v>
      </c>
      <c r="N298" s="26">
        <f>VLOOKUP(MYRANKS_P[[#This Row],[IDFANGRAPHS]],STEAMER_P[],COLUMN(STEAMER_P[SO]),FALSE)</f>
        <v>32</v>
      </c>
      <c r="O298" s="26">
        <f>VLOOKUP(MYRANKS_P[[#This Row],[IDFANGRAPHS]],STEAMER_P[],COLUMN(STEAMER_P[BB]),FALSE)</f>
        <v>18</v>
      </c>
      <c r="P298" s="26">
        <f>VLOOKUP(MYRANKS_P[[#This Row],[IDFANGRAPHS]],STEAMER_P[],COLUMN(STEAMER_P[FIP]),FALSE)</f>
        <v>3.76</v>
      </c>
      <c r="Q298" s="29">
        <f>MYRANKS_P[[#This Row],[ER]]*9/MYRANKS_P[[#This Row],[IP]]</f>
        <v>3.8333333333333335</v>
      </c>
      <c r="R298" s="29">
        <f>(MYRANKS_P[[#This Row],[BB]]+MYRANKS_P[[#This Row],[H]])/MYRANKS_P[[#This Row],[IP]]</f>
        <v>1.3888888888888888</v>
      </c>
    </row>
    <row r="299" spans="1:18" x14ac:dyDescent="0.25">
      <c r="A299" s="20" t="s">
        <v>19107</v>
      </c>
      <c r="B299" s="23" t="str">
        <f>VLOOKUP(MYRANKS_P[[#This Row],[PLAYERID]],PLAYERIDMAP[],COLUMN(PLAYERIDMAP[LASTNAME]),FALSE)</f>
        <v>Lowe</v>
      </c>
      <c r="C299" s="23" t="str">
        <f>VLOOKUP(MYRANKS_P[[#This Row],[PLAYERID]],PLAYERIDMAP[],COLUMN(PLAYERIDMAP[FIRSTNAME]),FALSE)</f>
        <v xml:space="preserve">Mark </v>
      </c>
      <c r="D299" s="23" t="str">
        <f>VLOOKUP(MYRANKS_P[[#This Row],[PLAYERID]],PLAYERIDMAP[],COLUMN(PLAYERIDMAP[TEAM]),FALSE)</f>
        <v>TEX</v>
      </c>
      <c r="E299" s="23" t="str">
        <f>VLOOKUP(MYRANKS_P[[#This Row],[PLAYERID]],PLAYERIDMAP[],COLUMN(PLAYERIDMAP[POS]),FALSE)</f>
        <v>P</v>
      </c>
      <c r="F299" s="23">
        <f>VLOOKUP(MYRANKS_P[[#This Row],[PLAYERID]],PLAYERIDMAP[],COLUMN(PLAYERIDMAP[IDFANGRAPHS]),FALSE)</f>
        <v>7416</v>
      </c>
      <c r="G299" s="26">
        <f>VLOOKUP(MYRANKS_P[[#This Row],[IDFANGRAPHS]],STEAMER_P[],COLUMN(STEAMER_P[W]),FALSE)</f>
        <v>2</v>
      </c>
      <c r="H299" s="26">
        <f>VLOOKUP(MYRANKS_P[[#This Row],[IDFANGRAPHS]],STEAMER_P[],COLUMN(STEAMER_P[GS]),FALSE)</f>
        <v>0</v>
      </c>
      <c r="I299" s="26">
        <f>VLOOKUP(MYRANKS_P[[#This Row],[IDFANGRAPHS]],STEAMER_P[],COLUMN(STEAMER_P[SV]),FALSE)</f>
        <v>0</v>
      </c>
      <c r="J299" s="26">
        <f>VLOOKUP(MYRANKS_P[[#This Row],[IDFANGRAPHS]],STEAMER_P[],COLUMN(STEAMER_P[IP]),FALSE)</f>
        <v>33</v>
      </c>
      <c r="K299" s="26">
        <f>VLOOKUP(MYRANKS_P[[#This Row],[IDFANGRAPHS]],STEAMER_P[],COLUMN(STEAMER_P[H]),FALSE)</f>
        <v>30</v>
      </c>
      <c r="L299" s="26">
        <f>VLOOKUP(MYRANKS_P[[#This Row],[IDFANGRAPHS]],STEAMER_P[],COLUMN(STEAMER_P[ER]),FALSE)</f>
        <v>13</v>
      </c>
      <c r="M299" s="26">
        <f>VLOOKUP(MYRANKS_P[[#This Row],[IDFANGRAPHS]],STEAMER_P[],COLUMN(STEAMER_P[HR]),FALSE)</f>
        <v>3</v>
      </c>
      <c r="N299" s="26">
        <f>VLOOKUP(MYRANKS_P[[#This Row],[IDFANGRAPHS]],STEAMER_P[],COLUMN(STEAMER_P[SO]),FALSE)</f>
        <v>29</v>
      </c>
      <c r="O299" s="26">
        <f>VLOOKUP(MYRANKS_P[[#This Row],[IDFANGRAPHS]],STEAMER_P[],COLUMN(STEAMER_P[BB]),FALSE)</f>
        <v>13</v>
      </c>
      <c r="P299" s="26">
        <f>VLOOKUP(MYRANKS_P[[#This Row],[IDFANGRAPHS]],STEAMER_P[],COLUMN(STEAMER_P[FIP]),FALSE)</f>
        <v>3.84</v>
      </c>
      <c r="Q299" s="29">
        <f>MYRANKS_P[[#This Row],[ER]]*9/MYRANKS_P[[#This Row],[IP]]</f>
        <v>3.5454545454545454</v>
      </c>
      <c r="R299" s="29">
        <f>(MYRANKS_P[[#This Row],[BB]]+MYRANKS_P[[#This Row],[H]])/MYRANKS_P[[#This Row],[IP]]</f>
        <v>1.303030303030303</v>
      </c>
    </row>
    <row r="300" spans="1:18" x14ac:dyDescent="0.25">
      <c r="A300" s="21" t="s">
        <v>19123</v>
      </c>
      <c r="B300" s="23" t="str">
        <f>VLOOKUP(MYRANKS_P[[#This Row],[PLAYERID]],PLAYERIDMAP[],COLUMN(PLAYERIDMAP[LASTNAME]),FALSE)</f>
        <v>Luebke</v>
      </c>
      <c r="C300" s="23" t="str">
        <f>VLOOKUP(MYRANKS_P[[#This Row],[PLAYERID]],PLAYERIDMAP[],COLUMN(PLAYERIDMAP[FIRSTNAME]),FALSE)</f>
        <v xml:space="preserve">Cory </v>
      </c>
      <c r="D300" s="23" t="str">
        <f>VLOOKUP(MYRANKS_P[[#This Row],[PLAYERID]],PLAYERIDMAP[],COLUMN(PLAYERIDMAP[TEAM]),FALSE)</f>
        <v>SD</v>
      </c>
      <c r="E300" s="23" t="str">
        <f>VLOOKUP(MYRANKS_P[[#This Row],[PLAYERID]],PLAYERIDMAP[],COLUMN(PLAYERIDMAP[POS]),FALSE)</f>
        <v>P</v>
      </c>
      <c r="F300" s="23">
        <f>VLOOKUP(MYRANKS_P[[#This Row],[PLAYERID]],PLAYERIDMAP[],COLUMN(PLAYERIDMAP[IDFANGRAPHS]),FALSE)</f>
        <v>1984</v>
      </c>
      <c r="G300" s="26">
        <f>VLOOKUP(MYRANKS_P[[#This Row],[IDFANGRAPHS]],STEAMER_P[],COLUMN(STEAMER_P[W]),FALSE)</f>
        <v>4</v>
      </c>
      <c r="H300" s="26">
        <f>VLOOKUP(MYRANKS_P[[#This Row],[IDFANGRAPHS]],STEAMER_P[],COLUMN(STEAMER_P[GS]),FALSE)</f>
        <v>10</v>
      </c>
      <c r="I300" s="26">
        <f>VLOOKUP(MYRANKS_P[[#This Row],[IDFANGRAPHS]],STEAMER_P[],COLUMN(STEAMER_P[SV]),FALSE)</f>
        <v>0</v>
      </c>
      <c r="J300" s="26">
        <f>VLOOKUP(MYRANKS_P[[#This Row],[IDFANGRAPHS]],STEAMER_P[],COLUMN(STEAMER_P[IP]),FALSE)</f>
        <v>60</v>
      </c>
      <c r="K300" s="26">
        <f>VLOOKUP(MYRANKS_P[[#This Row],[IDFANGRAPHS]],STEAMER_P[],COLUMN(STEAMER_P[H]),FALSE)</f>
        <v>56</v>
      </c>
      <c r="L300" s="26">
        <f>VLOOKUP(MYRANKS_P[[#This Row],[IDFANGRAPHS]],STEAMER_P[],COLUMN(STEAMER_P[ER]),FALSE)</f>
        <v>25</v>
      </c>
      <c r="M300" s="26">
        <f>VLOOKUP(MYRANKS_P[[#This Row],[IDFANGRAPHS]],STEAMER_P[],COLUMN(STEAMER_P[HR]),FALSE)</f>
        <v>6</v>
      </c>
      <c r="N300" s="26">
        <f>VLOOKUP(MYRANKS_P[[#This Row],[IDFANGRAPHS]],STEAMER_P[],COLUMN(STEAMER_P[SO]),FALSE)</f>
        <v>49</v>
      </c>
      <c r="O300" s="26">
        <f>VLOOKUP(MYRANKS_P[[#This Row],[IDFANGRAPHS]],STEAMER_P[],COLUMN(STEAMER_P[BB]),FALSE)</f>
        <v>20</v>
      </c>
      <c r="P300" s="26">
        <f>VLOOKUP(MYRANKS_P[[#This Row],[IDFANGRAPHS]],STEAMER_P[],COLUMN(STEAMER_P[FIP]),FALSE)</f>
        <v>3.73</v>
      </c>
      <c r="Q300" s="29">
        <f>MYRANKS_P[[#This Row],[ER]]*9/MYRANKS_P[[#This Row],[IP]]</f>
        <v>3.75</v>
      </c>
      <c r="R300" s="29">
        <f>(MYRANKS_P[[#This Row],[BB]]+MYRANKS_P[[#This Row],[H]])/MYRANKS_P[[#This Row],[IP]]</f>
        <v>1.2666666666666666</v>
      </c>
    </row>
    <row r="301" spans="1:18" x14ac:dyDescent="0.25">
      <c r="A301" s="20" t="s">
        <v>19127</v>
      </c>
      <c r="B301" s="23" t="str">
        <f>VLOOKUP(MYRANKS_P[[#This Row],[PLAYERID]],PLAYERIDMAP[],COLUMN(PLAYERIDMAP[LASTNAME]),FALSE)</f>
        <v>Luetge</v>
      </c>
      <c r="C301" s="23" t="str">
        <f>VLOOKUP(MYRANKS_P[[#This Row],[PLAYERID]],PLAYERIDMAP[],COLUMN(PLAYERIDMAP[FIRSTNAME]),FALSE)</f>
        <v xml:space="preserve">Lucas </v>
      </c>
      <c r="D301" s="23" t="str">
        <f>VLOOKUP(MYRANKS_P[[#This Row],[PLAYERID]],PLAYERIDMAP[],COLUMN(PLAYERIDMAP[TEAM]),FALSE)</f>
        <v>SEA</v>
      </c>
      <c r="E301" s="23" t="str">
        <f>VLOOKUP(MYRANKS_P[[#This Row],[PLAYERID]],PLAYERIDMAP[],COLUMN(PLAYERIDMAP[POS]),FALSE)</f>
        <v>P</v>
      </c>
      <c r="F301" s="23">
        <f>VLOOKUP(MYRANKS_P[[#This Row],[PLAYERID]],PLAYERIDMAP[],COLUMN(PLAYERIDMAP[IDFANGRAPHS]),FALSE)</f>
        <v>8337</v>
      </c>
      <c r="G301" s="26">
        <f>VLOOKUP(MYRANKS_P[[#This Row],[IDFANGRAPHS]],STEAMER_P[],COLUMN(STEAMER_P[W]),FALSE)</f>
        <v>2</v>
      </c>
      <c r="H301" s="26">
        <f>VLOOKUP(MYRANKS_P[[#This Row],[IDFANGRAPHS]],STEAMER_P[],COLUMN(STEAMER_P[GS]),FALSE)</f>
        <v>1</v>
      </c>
      <c r="I301" s="26">
        <f>VLOOKUP(MYRANKS_P[[#This Row],[IDFANGRAPHS]],STEAMER_P[],COLUMN(STEAMER_P[SV]),FALSE)</f>
        <v>0</v>
      </c>
      <c r="J301" s="26">
        <f>VLOOKUP(MYRANKS_P[[#This Row],[IDFANGRAPHS]],STEAMER_P[],COLUMN(STEAMER_P[IP]),FALSE)</f>
        <v>30</v>
      </c>
      <c r="K301" s="26">
        <f>VLOOKUP(MYRANKS_P[[#This Row],[IDFANGRAPHS]],STEAMER_P[],COLUMN(STEAMER_P[H]),FALSE)</f>
        <v>29</v>
      </c>
      <c r="L301" s="26">
        <f>VLOOKUP(MYRANKS_P[[#This Row],[IDFANGRAPHS]],STEAMER_P[],COLUMN(STEAMER_P[ER]),FALSE)</f>
        <v>14</v>
      </c>
      <c r="M301" s="26">
        <f>VLOOKUP(MYRANKS_P[[#This Row],[IDFANGRAPHS]],STEAMER_P[],COLUMN(STEAMER_P[HR]),FALSE)</f>
        <v>3</v>
      </c>
      <c r="N301" s="26">
        <f>VLOOKUP(MYRANKS_P[[#This Row],[IDFANGRAPHS]],STEAMER_P[],COLUMN(STEAMER_P[SO]),FALSE)</f>
        <v>24</v>
      </c>
      <c r="O301" s="26">
        <f>VLOOKUP(MYRANKS_P[[#This Row],[IDFANGRAPHS]],STEAMER_P[],COLUMN(STEAMER_P[BB]),FALSE)</f>
        <v>15</v>
      </c>
      <c r="P301" s="26">
        <f>VLOOKUP(MYRANKS_P[[#This Row],[IDFANGRAPHS]],STEAMER_P[],COLUMN(STEAMER_P[FIP]),FALSE)</f>
        <v>4.29</v>
      </c>
      <c r="Q301" s="29">
        <f>MYRANKS_P[[#This Row],[ER]]*9/MYRANKS_P[[#This Row],[IP]]</f>
        <v>4.2</v>
      </c>
      <c r="R301" s="29">
        <f>(MYRANKS_P[[#This Row],[BB]]+MYRANKS_P[[#This Row],[H]])/MYRANKS_P[[#This Row],[IP]]</f>
        <v>1.4666666666666666</v>
      </c>
    </row>
    <row r="302" spans="1:18" x14ac:dyDescent="0.25">
      <c r="A302" s="21" t="s">
        <v>19133</v>
      </c>
      <c r="B302" s="23" t="str">
        <f>VLOOKUP(MYRANKS_P[[#This Row],[PLAYERID]],PLAYERIDMAP[],COLUMN(PLAYERIDMAP[LASTNAME]),FALSE)</f>
        <v>Lyles</v>
      </c>
      <c r="C302" s="23" t="str">
        <f>VLOOKUP(MYRANKS_P[[#This Row],[PLAYERID]],PLAYERIDMAP[],COLUMN(PLAYERIDMAP[FIRSTNAME]),FALSE)</f>
        <v xml:space="preserve">Jordan </v>
      </c>
      <c r="D302" s="23" t="str">
        <f>VLOOKUP(MYRANKS_P[[#This Row],[PLAYERID]],PLAYERIDMAP[],COLUMN(PLAYERIDMAP[TEAM]),FALSE)</f>
        <v>HOU</v>
      </c>
      <c r="E302" s="23" t="str">
        <f>VLOOKUP(MYRANKS_P[[#This Row],[PLAYERID]],PLAYERIDMAP[],COLUMN(PLAYERIDMAP[POS]),FALSE)</f>
        <v>P</v>
      </c>
      <c r="F302" s="23">
        <f>VLOOKUP(MYRANKS_P[[#This Row],[PLAYERID]],PLAYERIDMAP[],COLUMN(PLAYERIDMAP[IDFANGRAPHS]),FALSE)</f>
        <v>7593</v>
      </c>
      <c r="G302" s="26">
        <f>VLOOKUP(MYRANKS_P[[#This Row],[IDFANGRAPHS]],STEAMER_P[],COLUMN(STEAMER_P[W]),FALSE)</f>
        <v>8</v>
      </c>
      <c r="H302" s="26">
        <f>VLOOKUP(MYRANKS_P[[#This Row],[IDFANGRAPHS]],STEAMER_P[],COLUMN(STEAMER_P[GS]),FALSE)</f>
        <v>24</v>
      </c>
      <c r="I302" s="26">
        <f>VLOOKUP(MYRANKS_P[[#This Row],[IDFANGRAPHS]],STEAMER_P[],COLUMN(STEAMER_P[SV]),FALSE)</f>
        <v>0</v>
      </c>
      <c r="J302" s="26">
        <f>VLOOKUP(MYRANKS_P[[#This Row],[IDFANGRAPHS]],STEAMER_P[],COLUMN(STEAMER_P[IP]),FALSE)</f>
        <v>136</v>
      </c>
      <c r="K302" s="26">
        <f>VLOOKUP(MYRANKS_P[[#This Row],[IDFANGRAPHS]],STEAMER_P[],COLUMN(STEAMER_P[H]),FALSE)</f>
        <v>143</v>
      </c>
      <c r="L302" s="26">
        <f>VLOOKUP(MYRANKS_P[[#This Row],[IDFANGRAPHS]],STEAMER_P[],COLUMN(STEAMER_P[ER]),FALSE)</f>
        <v>68</v>
      </c>
      <c r="M302" s="26">
        <f>VLOOKUP(MYRANKS_P[[#This Row],[IDFANGRAPHS]],STEAMER_P[],COLUMN(STEAMER_P[HR]),FALSE)</f>
        <v>15</v>
      </c>
      <c r="N302" s="26">
        <f>VLOOKUP(MYRANKS_P[[#This Row],[IDFANGRAPHS]],STEAMER_P[],COLUMN(STEAMER_P[SO]),FALSE)</f>
        <v>83</v>
      </c>
      <c r="O302" s="26">
        <f>VLOOKUP(MYRANKS_P[[#This Row],[IDFANGRAPHS]],STEAMER_P[],COLUMN(STEAMER_P[BB]),FALSE)</f>
        <v>43</v>
      </c>
      <c r="P302" s="26">
        <f>VLOOKUP(MYRANKS_P[[#This Row],[IDFANGRAPHS]],STEAMER_P[],COLUMN(STEAMER_P[FIP]),FALSE)</f>
        <v>4.3600000000000003</v>
      </c>
      <c r="Q302" s="29">
        <f>MYRANKS_P[[#This Row],[ER]]*9/MYRANKS_P[[#This Row],[IP]]</f>
        <v>4.5</v>
      </c>
      <c r="R302" s="29">
        <f>(MYRANKS_P[[#This Row],[BB]]+MYRANKS_P[[#This Row],[H]])/MYRANKS_P[[#This Row],[IP]]</f>
        <v>1.3676470588235294</v>
      </c>
    </row>
    <row r="303" spans="1:18" x14ac:dyDescent="0.25">
      <c r="A303" s="20" t="s">
        <v>19137</v>
      </c>
      <c r="B303" s="23" t="str">
        <f>VLOOKUP(MYRANKS_P[[#This Row],[PLAYERID]],PLAYERIDMAP[],COLUMN(PLAYERIDMAP[LASTNAME]),FALSE)</f>
        <v>Lynn</v>
      </c>
      <c r="C303" s="23" t="str">
        <f>VLOOKUP(MYRANKS_P[[#This Row],[PLAYERID]],PLAYERIDMAP[],COLUMN(PLAYERIDMAP[FIRSTNAME]),FALSE)</f>
        <v xml:space="preserve">Lance </v>
      </c>
      <c r="D303" s="23" t="str">
        <f>VLOOKUP(MYRANKS_P[[#This Row],[PLAYERID]],PLAYERIDMAP[],COLUMN(PLAYERIDMAP[TEAM]),FALSE)</f>
        <v>STL</v>
      </c>
      <c r="E303" s="23" t="str">
        <f>VLOOKUP(MYRANKS_P[[#This Row],[PLAYERID]],PLAYERIDMAP[],COLUMN(PLAYERIDMAP[POS]),FALSE)</f>
        <v>P</v>
      </c>
      <c r="F303" s="23">
        <f>VLOOKUP(MYRANKS_P[[#This Row],[PLAYERID]],PLAYERIDMAP[],COLUMN(PLAYERIDMAP[IDFANGRAPHS]),FALSE)</f>
        <v>2520</v>
      </c>
      <c r="G303" s="26">
        <f>VLOOKUP(MYRANKS_P[[#This Row],[IDFANGRAPHS]],STEAMER_P[],COLUMN(STEAMER_P[W]),FALSE)</f>
        <v>10</v>
      </c>
      <c r="H303" s="26">
        <f>VLOOKUP(MYRANKS_P[[#This Row],[IDFANGRAPHS]],STEAMER_P[],COLUMN(STEAMER_P[GS]),FALSE)</f>
        <v>24</v>
      </c>
      <c r="I303" s="26">
        <f>VLOOKUP(MYRANKS_P[[#This Row],[IDFANGRAPHS]],STEAMER_P[],COLUMN(STEAMER_P[SV]),FALSE)</f>
        <v>0</v>
      </c>
      <c r="J303" s="26">
        <f>VLOOKUP(MYRANKS_P[[#This Row],[IDFANGRAPHS]],STEAMER_P[],COLUMN(STEAMER_P[IP]),FALSE)</f>
        <v>147</v>
      </c>
      <c r="K303" s="26">
        <f>VLOOKUP(MYRANKS_P[[#This Row],[IDFANGRAPHS]],STEAMER_P[],COLUMN(STEAMER_P[H]),FALSE)</f>
        <v>135</v>
      </c>
      <c r="L303" s="26">
        <f>VLOOKUP(MYRANKS_P[[#This Row],[IDFANGRAPHS]],STEAMER_P[],COLUMN(STEAMER_P[ER]),FALSE)</f>
        <v>62</v>
      </c>
      <c r="M303" s="26">
        <f>VLOOKUP(MYRANKS_P[[#This Row],[IDFANGRAPHS]],STEAMER_P[],COLUMN(STEAMER_P[HR]),FALSE)</f>
        <v>13</v>
      </c>
      <c r="N303" s="26">
        <f>VLOOKUP(MYRANKS_P[[#This Row],[IDFANGRAPHS]],STEAMER_P[],COLUMN(STEAMER_P[SO]),FALSE)</f>
        <v>130</v>
      </c>
      <c r="O303" s="26">
        <f>VLOOKUP(MYRANKS_P[[#This Row],[IDFANGRAPHS]],STEAMER_P[],COLUMN(STEAMER_P[BB]),FALSE)</f>
        <v>55</v>
      </c>
      <c r="P303" s="26">
        <f>VLOOKUP(MYRANKS_P[[#This Row],[IDFANGRAPHS]],STEAMER_P[],COLUMN(STEAMER_P[FIP]),FALSE)</f>
        <v>3.63</v>
      </c>
      <c r="Q303" s="29">
        <f>MYRANKS_P[[#This Row],[ER]]*9/MYRANKS_P[[#This Row],[IP]]</f>
        <v>3.795918367346939</v>
      </c>
      <c r="R303" s="29">
        <f>(MYRANKS_P[[#This Row],[BB]]+MYRANKS_P[[#This Row],[H]])/MYRANKS_P[[#This Row],[IP]]</f>
        <v>1.2925170068027212</v>
      </c>
    </row>
    <row r="304" spans="1:18" x14ac:dyDescent="0.25">
      <c r="A304" s="21" t="s">
        <v>19141</v>
      </c>
      <c r="B304" s="23" t="str">
        <f>VLOOKUP(MYRANKS_P[[#This Row],[PLAYERID]],PLAYERIDMAP[],COLUMN(PLAYERIDMAP[LASTNAME]),FALSE)</f>
        <v>Lyon</v>
      </c>
      <c r="C304" s="23" t="str">
        <f>VLOOKUP(MYRANKS_P[[#This Row],[PLAYERID]],PLAYERIDMAP[],COLUMN(PLAYERIDMAP[FIRSTNAME]),FALSE)</f>
        <v xml:space="preserve">Brandon </v>
      </c>
      <c r="D304" s="23" t="str">
        <f>VLOOKUP(MYRANKS_P[[#This Row],[PLAYERID]],PLAYERIDMAP[],COLUMN(PLAYERIDMAP[TEAM]),FALSE)</f>
        <v>NYM</v>
      </c>
      <c r="E304" s="23" t="str">
        <f>VLOOKUP(MYRANKS_P[[#This Row],[PLAYERID]],PLAYERIDMAP[],COLUMN(PLAYERIDMAP[POS]),FALSE)</f>
        <v>P</v>
      </c>
      <c r="F304" s="23">
        <f>VLOOKUP(MYRANKS_P[[#This Row],[PLAYERID]],PLAYERIDMAP[],COLUMN(PLAYERIDMAP[IDFANGRAPHS]),FALSE)</f>
        <v>1312</v>
      </c>
      <c r="G304" s="26">
        <f>VLOOKUP(MYRANKS_P[[#This Row],[IDFANGRAPHS]],STEAMER_P[],COLUMN(STEAMER_P[W]),FALSE)</f>
        <v>2</v>
      </c>
      <c r="H304" s="26">
        <f>VLOOKUP(MYRANKS_P[[#This Row],[IDFANGRAPHS]],STEAMER_P[],COLUMN(STEAMER_P[GS]),FALSE)</f>
        <v>0</v>
      </c>
      <c r="I304" s="26">
        <f>VLOOKUP(MYRANKS_P[[#This Row],[IDFANGRAPHS]],STEAMER_P[],COLUMN(STEAMER_P[SV]),FALSE)</f>
        <v>0</v>
      </c>
      <c r="J304" s="26">
        <f>VLOOKUP(MYRANKS_P[[#This Row],[IDFANGRAPHS]],STEAMER_P[],COLUMN(STEAMER_P[IP]),FALSE)</f>
        <v>39</v>
      </c>
      <c r="K304" s="26">
        <f>VLOOKUP(MYRANKS_P[[#This Row],[IDFANGRAPHS]],STEAMER_P[],COLUMN(STEAMER_P[H]),FALSE)</f>
        <v>37</v>
      </c>
      <c r="L304" s="26">
        <f>VLOOKUP(MYRANKS_P[[#This Row],[IDFANGRAPHS]],STEAMER_P[],COLUMN(STEAMER_P[ER]),FALSE)</f>
        <v>16</v>
      </c>
      <c r="M304" s="26">
        <f>VLOOKUP(MYRANKS_P[[#This Row],[IDFANGRAPHS]],STEAMER_P[],COLUMN(STEAMER_P[HR]),FALSE)</f>
        <v>4</v>
      </c>
      <c r="N304" s="26">
        <f>VLOOKUP(MYRANKS_P[[#This Row],[IDFANGRAPHS]],STEAMER_P[],COLUMN(STEAMER_P[SO]),FALSE)</f>
        <v>33</v>
      </c>
      <c r="O304" s="26">
        <f>VLOOKUP(MYRANKS_P[[#This Row],[IDFANGRAPHS]],STEAMER_P[],COLUMN(STEAMER_P[BB]),FALSE)</f>
        <v>15</v>
      </c>
      <c r="P304" s="26">
        <f>VLOOKUP(MYRANKS_P[[#This Row],[IDFANGRAPHS]],STEAMER_P[],COLUMN(STEAMER_P[FIP]),FALSE)</f>
        <v>4.08</v>
      </c>
      <c r="Q304" s="29">
        <f>MYRANKS_P[[#This Row],[ER]]*9/MYRANKS_P[[#This Row],[IP]]</f>
        <v>3.6923076923076925</v>
      </c>
      <c r="R304" s="29">
        <f>(MYRANKS_P[[#This Row],[BB]]+MYRANKS_P[[#This Row],[H]])/MYRANKS_P[[#This Row],[IP]]</f>
        <v>1.3333333333333333</v>
      </c>
    </row>
    <row r="305" spans="1:18" x14ac:dyDescent="0.25">
      <c r="A305" s="20" t="s">
        <v>19147</v>
      </c>
      <c r="B305" s="23" t="str">
        <f>VLOOKUP(MYRANKS_P[[#This Row],[PLAYERID]],PLAYERIDMAP[],COLUMN(PLAYERIDMAP[LASTNAME]),FALSE)</f>
        <v>Madson</v>
      </c>
      <c r="C305" s="23" t="str">
        <f>VLOOKUP(MYRANKS_P[[#This Row],[PLAYERID]],PLAYERIDMAP[],COLUMN(PLAYERIDMAP[FIRSTNAME]),FALSE)</f>
        <v xml:space="preserve">Ryan </v>
      </c>
      <c r="D305" s="23" t="str">
        <f>VLOOKUP(MYRANKS_P[[#This Row],[PLAYERID]],PLAYERIDMAP[],COLUMN(PLAYERIDMAP[TEAM]),FALSE)</f>
        <v>LAA</v>
      </c>
      <c r="E305" s="23" t="str">
        <f>VLOOKUP(MYRANKS_P[[#This Row],[PLAYERID]],PLAYERIDMAP[],COLUMN(PLAYERIDMAP[POS]),FALSE)</f>
        <v>P</v>
      </c>
      <c r="F305" s="23">
        <f>VLOOKUP(MYRANKS_P[[#This Row],[PLAYERID]],PLAYERIDMAP[],COLUMN(PLAYERIDMAP[IDFANGRAPHS]),FALSE)</f>
        <v>1852</v>
      </c>
      <c r="G305" s="26">
        <f>VLOOKUP(MYRANKS_P[[#This Row],[IDFANGRAPHS]],STEAMER_P[],COLUMN(STEAMER_P[W]),FALSE)</f>
        <v>2</v>
      </c>
      <c r="H305" s="26">
        <f>VLOOKUP(MYRANKS_P[[#This Row],[IDFANGRAPHS]],STEAMER_P[],COLUMN(STEAMER_P[GS]),FALSE)</f>
        <v>0</v>
      </c>
      <c r="I305" s="26">
        <f>VLOOKUP(MYRANKS_P[[#This Row],[IDFANGRAPHS]],STEAMER_P[],COLUMN(STEAMER_P[SV]),FALSE)</f>
        <v>29</v>
      </c>
      <c r="J305" s="26">
        <f>VLOOKUP(MYRANKS_P[[#This Row],[IDFANGRAPHS]],STEAMER_P[],COLUMN(STEAMER_P[IP]),FALSE)</f>
        <v>36</v>
      </c>
      <c r="K305" s="26">
        <f>VLOOKUP(MYRANKS_P[[#This Row],[IDFANGRAPHS]],STEAMER_P[],COLUMN(STEAMER_P[H]),FALSE)</f>
        <v>33</v>
      </c>
      <c r="L305" s="26">
        <f>VLOOKUP(MYRANKS_P[[#This Row],[IDFANGRAPHS]],STEAMER_P[],COLUMN(STEAMER_P[ER]),FALSE)</f>
        <v>14</v>
      </c>
      <c r="M305" s="26">
        <f>VLOOKUP(MYRANKS_P[[#This Row],[IDFANGRAPHS]],STEAMER_P[],COLUMN(STEAMER_P[HR]),FALSE)</f>
        <v>4</v>
      </c>
      <c r="N305" s="26">
        <f>VLOOKUP(MYRANKS_P[[#This Row],[IDFANGRAPHS]],STEAMER_P[],COLUMN(STEAMER_P[SO]),FALSE)</f>
        <v>31</v>
      </c>
      <c r="O305" s="26">
        <f>VLOOKUP(MYRANKS_P[[#This Row],[IDFANGRAPHS]],STEAMER_P[],COLUMN(STEAMER_P[BB]),FALSE)</f>
        <v>13</v>
      </c>
      <c r="P305" s="26">
        <f>VLOOKUP(MYRANKS_P[[#This Row],[IDFANGRAPHS]],STEAMER_P[],COLUMN(STEAMER_P[FIP]),FALSE)</f>
        <v>3.81</v>
      </c>
      <c r="Q305" s="29">
        <f>MYRANKS_P[[#This Row],[ER]]*9/MYRANKS_P[[#This Row],[IP]]</f>
        <v>3.5</v>
      </c>
      <c r="R305" s="29">
        <f>(MYRANKS_P[[#This Row],[BB]]+MYRANKS_P[[#This Row],[H]])/MYRANKS_P[[#This Row],[IP]]</f>
        <v>1.2777777777777777</v>
      </c>
    </row>
    <row r="306" spans="1:18" x14ac:dyDescent="0.25">
      <c r="A306" s="21" t="s">
        <v>19151</v>
      </c>
      <c r="B306" s="23" t="str">
        <f>VLOOKUP(MYRANKS_P[[#This Row],[PLAYERID]],PLAYERIDMAP[],COLUMN(PLAYERIDMAP[LASTNAME]),FALSE)</f>
        <v>Maholm</v>
      </c>
      <c r="C306" s="23" t="str">
        <f>VLOOKUP(MYRANKS_P[[#This Row],[PLAYERID]],PLAYERIDMAP[],COLUMN(PLAYERIDMAP[FIRSTNAME]),FALSE)</f>
        <v xml:space="preserve">Paul </v>
      </c>
      <c r="D306" s="23" t="str">
        <f>VLOOKUP(MYRANKS_P[[#This Row],[PLAYERID]],PLAYERIDMAP[],COLUMN(PLAYERIDMAP[TEAM]),FALSE)</f>
        <v>ATL</v>
      </c>
      <c r="E306" s="23" t="str">
        <f>VLOOKUP(MYRANKS_P[[#This Row],[PLAYERID]],PLAYERIDMAP[],COLUMN(PLAYERIDMAP[POS]),FALSE)</f>
        <v>P</v>
      </c>
      <c r="F306" s="23">
        <f>VLOOKUP(MYRANKS_P[[#This Row],[PLAYERID]],PLAYERIDMAP[],COLUMN(PLAYERIDMAP[IDFANGRAPHS]),FALSE)</f>
        <v>8678</v>
      </c>
      <c r="G306" s="26">
        <f>VLOOKUP(MYRANKS_P[[#This Row],[IDFANGRAPHS]],STEAMER_P[],COLUMN(STEAMER_P[W]),FALSE)</f>
        <v>11</v>
      </c>
      <c r="H306" s="26">
        <f>VLOOKUP(MYRANKS_P[[#This Row],[IDFANGRAPHS]],STEAMER_P[],COLUMN(STEAMER_P[GS]),FALSE)</f>
        <v>28</v>
      </c>
      <c r="I306" s="26">
        <f>VLOOKUP(MYRANKS_P[[#This Row],[IDFANGRAPHS]],STEAMER_P[],COLUMN(STEAMER_P[SV]),FALSE)</f>
        <v>0</v>
      </c>
      <c r="J306" s="26">
        <f>VLOOKUP(MYRANKS_P[[#This Row],[IDFANGRAPHS]],STEAMER_P[],COLUMN(STEAMER_P[IP]),FALSE)</f>
        <v>169</v>
      </c>
      <c r="K306" s="26">
        <f>VLOOKUP(MYRANKS_P[[#This Row],[IDFANGRAPHS]],STEAMER_P[],COLUMN(STEAMER_P[H]),FALSE)</f>
        <v>175</v>
      </c>
      <c r="L306" s="26">
        <f>VLOOKUP(MYRANKS_P[[#This Row],[IDFANGRAPHS]],STEAMER_P[],COLUMN(STEAMER_P[ER]),FALSE)</f>
        <v>79</v>
      </c>
      <c r="M306" s="26">
        <f>VLOOKUP(MYRANKS_P[[#This Row],[IDFANGRAPHS]],STEAMER_P[],COLUMN(STEAMER_P[HR]),FALSE)</f>
        <v>15</v>
      </c>
      <c r="N306" s="26">
        <f>VLOOKUP(MYRANKS_P[[#This Row],[IDFANGRAPHS]],STEAMER_P[],COLUMN(STEAMER_P[SO]),FALSE)</f>
        <v>107</v>
      </c>
      <c r="O306" s="26">
        <f>VLOOKUP(MYRANKS_P[[#This Row],[IDFANGRAPHS]],STEAMER_P[],COLUMN(STEAMER_P[BB]),FALSE)</f>
        <v>52</v>
      </c>
      <c r="P306" s="26">
        <f>VLOOKUP(MYRANKS_P[[#This Row],[IDFANGRAPHS]],STEAMER_P[],COLUMN(STEAMER_P[FIP]),FALSE)</f>
        <v>3.96</v>
      </c>
      <c r="Q306" s="29">
        <f>MYRANKS_P[[#This Row],[ER]]*9/MYRANKS_P[[#This Row],[IP]]</f>
        <v>4.2071005917159763</v>
      </c>
      <c r="R306" s="29">
        <f>(MYRANKS_P[[#This Row],[BB]]+MYRANKS_P[[#This Row],[H]])/MYRANKS_P[[#This Row],[IP]]</f>
        <v>1.3431952662721893</v>
      </c>
    </row>
    <row r="307" spans="1:18" x14ac:dyDescent="0.25">
      <c r="A307" s="20" t="s">
        <v>19159</v>
      </c>
      <c r="B307" s="23" t="str">
        <f>VLOOKUP(MYRANKS_P[[#This Row],[PLAYERID]],PLAYERIDMAP[],COLUMN(PLAYERIDMAP[LASTNAME]),FALSE)</f>
        <v>Maine</v>
      </c>
      <c r="C307" s="23" t="str">
        <f>VLOOKUP(MYRANKS_P[[#This Row],[PLAYERID]],PLAYERIDMAP[],COLUMN(PLAYERIDMAP[FIRSTNAME]),FALSE)</f>
        <v xml:space="preserve">John </v>
      </c>
      <c r="D307" s="23" t="str">
        <f>VLOOKUP(MYRANKS_P[[#This Row],[PLAYERID]],PLAYERIDMAP[],COLUMN(PLAYERIDMAP[TEAM]),FALSE)</f>
        <v>NYM</v>
      </c>
      <c r="E307" s="23" t="str">
        <f>VLOOKUP(MYRANKS_P[[#This Row],[PLAYERID]],PLAYERIDMAP[],COLUMN(PLAYERIDMAP[POS]),FALSE)</f>
        <v>P</v>
      </c>
      <c r="F307" s="23">
        <f>VLOOKUP(MYRANKS_P[[#This Row],[PLAYERID]],PLAYERIDMAP[],COLUMN(PLAYERIDMAP[IDFANGRAPHS]),FALSE)</f>
        <v>4773</v>
      </c>
      <c r="G307" s="26">
        <f>VLOOKUP(MYRANKS_P[[#This Row],[IDFANGRAPHS]],STEAMER_P[],COLUMN(STEAMER_P[W]),FALSE)</f>
        <v>2</v>
      </c>
      <c r="H307" s="26">
        <f>VLOOKUP(MYRANKS_P[[#This Row],[IDFANGRAPHS]],STEAMER_P[],COLUMN(STEAMER_P[GS]),FALSE)</f>
        <v>0</v>
      </c>
      <c r="I307" s="26">
        <f>VLOOKUP(MYRANKS_P[[#This Row],[IDFANGRAPHS]],STEAMER_P[],COLUMN(STEAMER_P[SV]),FALSE)</f>
        <v>0</v>
      </c>
      <c r="J307" s="26">
        <f>VLOOKUP(MYRANKS_P[[#This Row],[IDFANGRAPHS]],STEAMER_P[],COLUMN(STEAMER_P[IP]),FALSE)</f>
        <v>30</v>
      </c>
      <c r="K307" s="26">
        <f>VLOOKUP(MYRANKS_P[[#This Row],[IDFANGRAPHS]],STEAMER_P[],COLUMN(STEAMER_P[H]),FALSE)</f>
        <v>30</v>
      </c>
      <c r="L307" s="26">
        <f>VLOOKUP(MYRANKS_P[[#This Row],[IDFANGRAPHS]],STEAMER_P[],COLUMN(STEAMER_P[ER]),FALSE)</f>
        <v>15</v>
      </c>
      <c r="M307" s="26">
        <f>VLOOKUP(MYRANKS_P[[#This Row],[IDFANGRAPHS]],STEAMER_P[],COLUMN(STEAMER_P[HR]),FALSE)</f>
        <v>4</v>
      </c>
      <c r="N307" s="26">
        <f>VLOOKUP(MYRANKS_P[[#This Row],[IDFANGRAPHS]],STEAMER_P[],COLUMN(STEAMER_P[SO]),FALSE)</f>
        <v>22</v>
      </c>
      <c r="O307" s="26">
        <f>VLOOKUP(MYRANKS_P[[#This Row],[IDFANGRAPHS]],STEAMER_P[],COLUMN(STEAMER_P[BB]),FALSE)</f>
        <v>14</v>
      </c>
      <c r="P307" s="26">
        <f>VLOOKUP(MYRANKS_P[[#This Row],[IDFANGRAPHS]],STEAMER_P[],COLUMN(STEAMER_P[FIP]),FALSE)</f>
        <v>4.76</v>
      </c>
      <c r="Q307" s="29">
        <f>MYRANKS_P[[#This Row],[ER]]*9/MYRANKS_P[[#This Row],[IP]]</f>
        <v>4.5</v>
      </c>
      <c r="R307" s="29">
        <f>(MYRANKS_P[[#This Row],[BB]]+MYRANKS_P[[#This Row],[H]])/MYRANKS_P[[#This Row],[IP]]</f>
        <v>1.4666666666666666</v>
      </c>
    </row>
    <row r="308" spans="1:18" x14ac:dyDescent="0.25">
      <c r="A308" s="21" t="s">
        <v>19160</v>
      </c>
      <c r="B308" s="23" t="str">
        <f>VLOOKUP(MYRANKS_P[[#This Row],[PLAYERID]],PLAYERIDMAP[],COLUMN(PLAYERIDMAP[LASTNAME]),FALSE)</f>
        <v>Maine</v>
      </c>
      <c r="C308" s="23" t="str">
        <f>VLOOKUP(MYRANKS_P[[#This Row],[PLAYERID]],PLAYERIDMAP[],COLUMN(PLAYERIDMAP[FIRSTNAME]),FALSE)</f>
        <v xml:space="preserve">Scott </v>
      </c>
      <c r="D308" s="23" t="str">
        <f>VLOOKUP(MYRANKS_P[[#This Row],[PLAYERID]],PLAYERIDMAP[],COLUMN(PLAYERIDMAP[TEAM]),FALSE)</f>
        <v>MIA</v>
      </c>
      <c r="E308" s="23" t="str">
        <f>VLOOKUP(MYRANKS_P[[#This Row],[PLAYERID]],PLAYERIDMAP[],COLUMN(PLAYERIDMAP[POS]),FALSE)</f>
        <v>P</v>
      </c>
      <c r="F308" s="23">
        <f>VLOOKUP(MYRANKS_P[[#This Row],[PLAYERID]],PLAYERIDMAP[],COLUMN(PLAYERIDMAP[IDFANGRAPHS]),FALSE)</f>
        <v>885</v>
      </c>
      <c r="G308" s="26">
        <f>VLOOKUP(MYRANKS_P[[#This Row],[IDFANGRAPHS]],STEAMER_P[],COLUMN(STEAMER_P[W]),FALSE)</f>
        <v>2</v>
      </c>
      <c r="H308" s="26">
        <f>VLOOKUP(MYRANKS_P[[#This Row],[IDFANGRAPHS]],STEAMER_P[],COLUMN(STEAMER_P[GS]),FALSE)</f>
        <v>0</v>
      </c>
      <c r="I308" s="26">
        <f>VLOOKUP(MYRANKS_P[[#This Row],[IDFANGRAPHS]],STEAMER_P[],COLUMN(STEAMER_P[SV]),FALSE)</f>
        <v>0</v>
      </c>
      <c r="J308" s="26">
        <f>VLOOKUP(MYRANKS_P[[#This Row],[IDFANGRAPHS]],STEAMER_P[],COLUMN(STEAMER_P[IP]),FALSE)</f>
        <v>30</v>
      </c>
      <c r="K308" s="26">
        <f>VLOOKUP(MYRANKS_P[[#This Row],[IDFANGRAPHS]],STEAMER_P[],COLUMN(STEAMER_P[H]),FALSE)</f>
        <v>28</v>
      </c>
      <c r="L308" s="26">
        <f>VLOOKUP(MYRANKS_P[[#This Row],[IDFANGRAPHS]],STEAMER_P[],COLUMN(STEAMER_P[ER]),FALSE)</f>
        <v>14</v>
      </c>
      <c r="M308" s="26">
        <f>VLOOKUP(MYRANKS_P[[#This Row],[IDFANGRAPHS]],STEAMER_P[],COLUMN(STEAMER_P[HR]),FALSE)</f>
        <v>4</v>
      </c>
      <c r="N308" s="26">
        <f>VLOOKUP(MYRANKS_P[[#This Row],[IDFANGRAPHS]],STEAMER_P[],COLUMN(STEAMER_P[SO]),FALSE)</f>
        <v>26</v>
      </c>
      <c r="O308" s="26">
        <f>VLOOKUP(MYRANKS_P[[#This Row],[IDFANGRAPHS]],STEAMER_P[],COLUMN(STEAMER_P[BB]),FALSE)</f>
        <v>15</v>
      </c>
      <c r="P308" s="26">
        <f>VLOOKUP(MYRANKS_P[[#This Row],[IDFANGRAPHS]],STEAMER_P[],COLUMN(STEAMER_P[FIP]),FALSE)</f>
        <v>4.55</v>
      </c>
      <c r="Q308" s="29">
        <f>MYRANKS_P[[#This Row],[ER]]*9/MYRANKS_P[[#This Row],[IP]]</f>
        <v>4.2</v>
      </c>
      <c r="R308" s="29">
        <f>(MYRANKS_P[[#This Row],[BB]]+MYRANKS_P[[#This Row],[H]])/MYRANKS_P[[#This Row],[IP]]</f>
        <v>1.4333333333333333</v>
      </c>
    </row>
    <row r="309" spans="1:18" x14ac:dyDescent="0.25">
      <c r="A309" s="20" t="s">
        <v>19166</v>
      </c>
      <c r="B309" s="23" t="str">
        <f>VLOOKUP(MYRANKS_P[[#This Row],[PLAYERID]],PLAYERIDMAP[],COLUMN(PLAYERIDMAP[LASTNAME]),FALSE)</f>
        <v>Marcum</v>
      </c>
      <c r="C309" s="23" t="str">
        <f>VLOOKUP(MYRANKS_P[[#This Row],[PLAYERID]],PLAYERIDMAP[],COLUMN(PLAYERIDMAP[FIRSTNAME]),FALSE)</f>
        <v xml:space="preserve">Shaun </v>
      </c>
      <c r="D309" s="23" t="str">
        <f>VLOOKUP(MYRANKS_P[[#This Row],[PLAYERID]],PLAYERIDMAP[],COLUMN(PLAYERIDMAP[TEAM]),FALSE)</f>
        <v>NYM</v>
      </c>
      <c r="E309" s="23" t="str">
        <f>VLOOKUP(MYRANKS_P[[#This Row],[PLAYERID]],PLAYERIDMAP[],COLUMN(PLAYERIDMAP[POS]),FALSE)</f>
        <v>P</v>
      </c>
      <c r="F309" s="23">
        <f>VLOOKUP(MYRANKS_P[[#This Row],[PLAYERID]],PLAYERIDMAP[],COLUMN(PLAYERIDMAP[IDFANGRAPHS]),FALSE)</f>
        <v>6204</v>
      </c>
      <c r="G309" s="26">
        <f>VLOOKUP(MYRANKS_P[[#This Row],[IDFANGRAPHS]],STEAMER_P[],COLUMN(STEAMER_P[W]),FALSE)</f>
        <v>8</v>
      </c>
      <c r="H309" s="26">
        <f>VLOOKUP(MYRANKS_P[[#This Row],[IDFANGRAPHS]],STEAMER_P[],COLUMN(STEAMER_P[GS]),FALSE)</f>
        <v>21</v>
      </c>
      <c r="I309" s="26">
        <f>VLOOKUP(MYRANKS_P[[#This Row],[IDFANGRAPHS]],STEAMER_P[],COLUMN(STEAMER_P[SV]),FALSE)</f>
        <v>0</v>
      </c>
      <c r="J309" s="26">
        <f>VLOOKUP(MYRANKS_P[[#This Row],[IDFANGRAPHS]],STEAMER_P[],COLUMN(STEAMER_P[IP]),FALSE)</f>
        <v>129</v>
      </c>
      <c r="K309" s="26">
        <f>VLOOKUP(MYRANKS_P[[#This Row],[IDFANGRAPHS]],STEAMER_P[],COLUMN(STEAMER_P[H]),FALSE)</f>
        <v>129</v>
      </c>
      <c r="L309" s="26">
        <f>VLOOKUP(MYRANKS_P[[#This Row],[IDFANGRAPHS]],STEAMER_P[],COLUMN(STEAMER_P[ER]),FALSE)</f>
        <v>59</v>
      </c>
      <c r="M309" s="26">
        <f>VLOOKUP(MYRANKS_P[[#This Row],[IDFANGRAPHS]],STEAMER_P[],COLUMN(STEAMER_P[HR]),FALSE)</f>
        <v>17</v>
      </c>
      <c r="N309" s="26">
        <f>VLOOKUP(MYRANKS_P[[#This Row],[IDFANGRAPHS]],STEAMER_P[],COLUMN(STEAMER_P[SO]),FALSE)</f>
        <v>97</v>
      </c>
      <c r="O309" s="26">
        <f>VLOOKUP(MYRANKS_P[[#This Row],[IDFANGRAPHS]],STEAMER_P[],COLUMN(STEAMER_P[BB]),FALSE)</f>
        <v>37</v>
      </c>
      <c r="P309" s="26">
        <f>VLOOKUP(MYRANKS_P[[#This Row],[IDFANGRAPHS]],STEAMER_P[],COLUMN(STEAMER_P[FIP]),FALSE)</f>
        <v>4.13</v>
      </c>
      <c r="Q309" s="29">
        <f>MYRANKS_P[[#This Row],[ER]]*9/MYRANKS_P[[#This Row],[IP]]</f>
        <v>4.1162790697674421</v>
      </c>
      <c r="R309" s="29">
        <f>(MYRANKS_P[[#This Row],[BB]]+MYRANKS_P[[#This Row],[H]])/MYRANKS_P[[#This Row],[IP]]</f>
        <v>1.2868217054263567</v>
      </c>
    </row>
    <row r="310" spans="1:18" x14ac:dyDescent="0.25">
      <c r="A310" s="21" t="s">
        <v>19176</v>
      </c>
      <c r="B310" s="23" t="str">
        <f>VLOOKUP(MYRANKS_P[[#This Row],[PLAYERID]],PLAYERIDMAP[],COLUMN(PLAYERIDMAP[LASTNAME]),FALSE)</f>
        <v>Marmol</v>
      </c>
      <c r="C310" s="23" t="str">
        <f>VLOOKUP(MYRANKS_P[[#This Row],[PLAYERID]],PLAYERIDMAP[],COLUMN(PLAYERIDMAP[FIRSTNAME]),FALSE)</f>
        <v xml:space="preserve">Carlos </v>
      </c>
      <c r="D310" s="23" t="str">
        <f>VLOOKUP(MYRANKS_P[[#This Row],[PLAYERID]],PLAYERIDMAP[],COLUMN(PLAYERIDMAP[TEAM]),FALSE)</f>
        <v>CHC</v>
      </c>
      <c r="E310" s="23" t="str">
        <f>VLOOKUP(MYRANKS_P[[#This Row],[PLAYERID]],PLAYERIDMAP[],COLUMN(PLAYERIDMAP[POS]),FALSE)</f>
        <v>P</v>
      </c>
      <c r="F310" s="23">
        <f>VLOOKUP(MYRANKS_P[[#This Row],[PLAYERID]],PLAYERIDMAP[],COLUMN(PLAYERIDMAP[IDFANGRAPHS]),FALSE)</f>
        <v>2790</v>
      </c>
      <c r="G310" s="26">
        <f>VLOOKUP(MYRANKS_P[[#This Row],[IDFANGRAPHS]],STEAMER_P[],COLUMN(STEAMER_P[W]),FALSE)</f>
        <v>3</v>
      </c>
      <c r="H310" s="26">
        <f>VLOOKUP(MYRANKS_P[[#This Row],[IDFANGRAPHS]],STEAMER_P[],COLUMN(STEAMER_P[GS]),FALSE)</f>
        <v>0</v>
      </c>
      <c r="I310" s="26">
        <f>VLOOKUP(MYRANKS_P[[#This Row],[IDFANGRAPHS]],STEAMER_P[],COLUMN(STEAMER_P[SV]),FALSE)</f>
        <v>25</v>
      </c>
      <c r="J310" s="26">
        <f>VLOOKUP(MYRANKS_P[[#This Row],[IDFANGRAPHS]],STEAMER_P[],COLUMN(STEAMER_P[IP]),FALSE)</f>
        <v>45</v>
      </c>
      <c r="K310" s="26">
        <f>VLOOKUP(MYRANKS_P[[#This Row],[IDFANGRAPHS]],STEAMER_P[],COLUMN(STEAMER_P[H]),FALSE)</f>
        <v>36</v>
      </c>
      <c r="L310" s="26">
        <f>VLOOKUP(MYRANKS_P[[#This Row],[IDFANGRAPHS]],STEAMER_P[],COLUMN(STEAMER_P[ER]),FALSE)</f>
        <v>18</v>
      </c>
      <c r="M310" s="26">
        <f>VLOOKUP(MYRANKS_P[[#This Row],[IDFANGRAPHS]],STEAMER_P[],COLUMN(STEAMER_P[HR]),FALSE)</f>
        <v>4</v>
      </c>
      <c r="N310" s="26">
        <f>VLOOKUP(MYRANKS_P[[#This Row],[IDFANGRAPHS]],STEAMER_P[],COLUMN(STEAMER_P[SO]),FALSE)</f>
        <v>54</v>
      </c>
      <c r="O310" s="26">
        <f>VLOOKUP(MYRANKS_P[[#This Row],[IDFANGRAPHS]],STEAMER_P[],COLUMN(STEAMER_P[BB]),FALSE)</f>
        <v>27</v>
      </c>
      <c r="P310" s="26">
        <f>VLOOKUP(MYRANKS_P[[#This Row],[IDFANGRAPHS]],STEAMER_P[],COLUMN(STEAMER_P[FIP]),FALSE)</f>
        <v>3.9</v>
      </c>
      <c r="Q310" s="29">
        <f>MYRANKS_P[[#This Row],[ER]]*9/MYRANKS_P[[#This Row],[IP]]</f>
        <v>3.6</v>
      </c>
      <c r="R310" s="29">
        <f>(MYRANKS_P[[#This Row],[BB]]+MYRANKS_P[[#This Row],[H]])/MYRANKS_P[[#This Row],[IP]]</f>
        <v>1.4</v>
      </c>
    </row>
    <row r="311" spans="1:18" x14ac:dyDescent="0.25">
      <c r="A311" s="20" t="s">
        <v>19180</v>
      </c>
      <c r="B311" s="23" t="str">
        <f>VLOOKUP(MYRANKS_P[[#This Row],[PLAYERID]],PLAYERIDMAP[],COLUMN(PLAYERIDMAP[LASTNAME]),FALSE)</f>
        <v>Maronde</v>
      </c>
      <c r="C311" s="23" t="str">
        <f>VLOOKUP(MYRANKS_P[[#This Row],[PLAYERID]],PLAYERIDMAP[],COLUMN(PLAYERIDMAP[FIRSTNAME]),FALSE)</f>
        <v xml:space="preserve">Nick </v>
      </c>
      <c r="D311" s="23" t="str">
        <f>VLOOKUP(MYRANKS_P[[#This Row],[PLAYERID]],PLAYERIDMAP[],COLUMN(PLAYERIDMAP[TEAM]),FALSE)</f>
        <v>LAA</v>
      </c>
      <c r="E311" s="23" t="str">
        <f>VLOOKUP(MYRANKS_P[[#This Row],[PLAYERID]],PLAYERIDMAP[],COLUMN(PLAYERIDMAP[POS]),FALSE)</f>
        <v>P</v>
      </c>
      <c r="F311" s="23">
        <f>VLOOKUP(MYRANKS_P[[#This Row],[PLAYERID]],PLAYERIDMAP[],COLUMN(PLAYERIDMAP[IDFANGRAPHS]),FALSE)</f>
        <v>12530</v>
      </c>
      <c r="G311" s="26">
        <f>VLOOKUP(MYRANKS_P[[#This Row],[IDFANGRAPHS]],STEAMER_P[],COLUMN(STEAMER_P[W]),FALSE)</f>
        <v>2</v>
      </c>
      <c r="H311" s="26">
        <f>VLOOKUP(MYRANKS_P[[#This Row],[IDFANGRAPHS]],STEAMER_P[],COLUMN(STEAMER_P[GS]),FALSE)</f>
        <v>3</v>
      </c>
      <c r="I311" s="26">
        <f>VLOOKUP(MYRANKS_P[[#This Row],[IDFANGRAPHS]],STEAMER_P[],COLUMN(STEAMER_P[SV]),FALSE)</f>
        <v>0</v>
      </c>
      <c r="J311" s="26">
        <f>VLOOKUP(MYRANKS_P[[#This Row],[IDFANGRAPHS]],STEAMER_P[],COLUMN(STEAMER_P[IP]),FALSE)</f>
        <v>30</v>
      </c>
      <c r="K311" s="26">
        <f>VLOOKUP(MYRANKS_P[[#This Row],[IDFANGRAPHS]],STEAMER_P[],COLUMN(STEAMER_P[H]),FALSE)</f>
        <v>29</v>
      </c>
      <c r="L311" s="26">
        <f>VLOOKUP(MYRANKS_P[[#This Row],[IDFANGRAPHS]],STEAMER_P[],COLUMN(STEAMER_P[ER]),FALSE)</f>
        <v>13</v>
      </c>
      <c r="M311" s="26">
        <f>VLOOKUP(MYRANKS_P[[#This Row],[IDFANGRAPHS]],STEAMER_P[],COLUMN(STEAMER_P[HR]),FALSE)</f>
        <v>3</v>
      </c>
      <c r="N311" s="26">
        <f>VLOOKUP(MYRANKS_P[[#This Row],[IDFANGRAPHS]],STEAMER_P[],COLUMN(STEAMER_P[SO]),FALSE)</f>
        <v>24</v>
      </c>
      <c r="O311" s="26">
        <f>VLOOKUP(MYRANKS_P[[#This Row],[IDFANGRAPHS]],STEAMER_P[],COLUMN(STEAMER_P[BB]),FALSE)</f>
        <v>11</v>
      </c>
      <c r="P311" s="26">
        <f>VLOOKUP(MYRANKS_P[[#This Row],[IDFANGRAPHS]],STEAMER_P[],COLUMN(STEAMER_P[FIP]),FALSE)</f>
        <v>4.1399999999999997</v>
      </c>
      <c r="Q311" s="29">
        <f>MYRANKS_P[[#This Row],[ER]]*9/MYRANKS_P[[#This Row],[IP]]</f>
        <v>3.9</v>
      </c>
      <c r="R311" s="29">
        <f>(MYRANKS_P[[#This Row],[BB]]+MYRANKS_P[[#This Row],[H]])/MYRANKS_P[[#This Row],[IP]]</f>
        <v>1.3333333333333333</v>
      </c>
    </row>
    <row r="312" spans="1:18" x14ac:dyDescent="0.25">
      <c r="A312" s="21" t="s">
        <v>19182</v>
      </c>
      <c r="B312" s="23" t="str">
        <f>VLOOKUP(MYRANKS_P[[#This Row],[PLAYERID]],PLAYERIDMAP[],COLUMN(PLAYERIDMAP[LASTNAME]),FALSE)</f>
        <v>Marquis</v>
      </c>
      <c r="C312" s="23" t="str">
        <f>VLOOKUP(MYRANKS_P[[#This Row],[PLAYERID]],PLAYERIDMAP[],COLUMN(PLAYERIDMAP[FIRSTNAME]),FALSE)</f>
        <v xml:space="preserve">Jason </v>
      </c>
      <c r="D312" s="23" t="str">
        <f>VLOOKUP(MYRANKS_P[[#This Row],[PLAYERID]],PLAYERIDMAP[],COLUMN(PLAYERIDMAP[TEAM]),FALSE)</f>
        <v>SD</v>
      </c>
      <c r="E312" s="23" t="str">
        <f>VLOOKUP(MYRANKS_P[[#This Row],[PLAYERID]],PLAYERIDMAP[],COLUMN(PLAYERIDMAP[POS]),FALSE)</f>
        <v>P</v>
      </c>
      <c r="F312" s="23">
        <f>VLOOKUP(MYRANKS_P[[#This Row],[PLAYERID]],PLAYERIDMAP[],COLUMN(PLAYERIDMAP[IDFANGRAPHS]),FALSE)</f>
        <v>105</v>
      </c>
      <c r="G312" s="26">
        <f>VLOOKUP(MYRANKS_P[[#This Row],[IDFANGRAPHS]],STEAMER_P[],COLUMN(STEAMER_P[W]),FALSE)</f>
        <v>7</v>
      </c>
      <c r="H312" s="26">
        <f>VLOOKUP(MYRANKS_P[[#This Row],[IDFANGRAPHS]],STEAMER_P[],COLUMN(STEAMER_P[GS]),FALSE)</f>
        <v>20</v>
      </c>
      <c r="I312" s="26">
        <f>VLOOKUP(MYRANKS_P[[#This Row],[IDFANGRAPHS]],STEAMER_P[],COLUMN(STEAMER_P[SV]),FALSE)</f>
        <v>0</v>
      </c>
      <c r="J312" s="26">
        <f>VLOOKUP(MYRANKS_P[[#This Row],[IDFANGRAPHS]],STEAMER_P[],COLUMN(STEAMER_P[IP]),FALSE)</f>
        <v>120</v>
      </c>
      <c r="K312" s="26">
        <f>VLOOKUP(MYRANKS_P[[#This Row],[IDFANGRAPHS]],STEAMER_P[],COLUMN(STEAMER_P[H]),FALSE)</f>
        <v>124</v>
      </c>
      <c r="L312" s="26">
        <f>VLOOKUP(MYRANKS_P[[#This Row],[IDFANGRAPHS]],STEAMER_P[],COLUMN(STEAMER_P[ER]),FALSE)</f>
        <v>55</v>
      </c>
      <c r="M312" s="26">
        <f>VLOOKUP(MYRANKS_P[[#This Row],[IDFANGRAPHS]],STEAMER_P[],COLUMN(STEAMER_P[HR]),FALSE)</f>
        <v>9</v>
      </c>
      <c r="N312" s="26">
        <f>VLOOKUP(MYRANKS_P[[#This Row],[IDFANGRAPHS]],STEAMER_P[],COLUMN(STEAMER_P[SO]),FALSE)</f>
        <v>72</v>
      </c>
      <c r="O312" s="26">
        <f>VLOOKUP(MYRANKS_P[[#This Row],[IDFANGRAPHS]],STEAMER_P[],COLUMN(STEAMER_P[BB]),FALSE)</f>
        <v>40</v>
      </c>
      <c r="P312" s="26">
        <f>VLOOKUP(MYRANKS_P[[#This Row],[IDFANGRAPHS]],STEAMER_P[],COLUMN(STEAMER_P[FIP]),FALSE)</f>
        <v>3.9</v>
      </c>
      <c r="Q312" s="29">
        <f>MYRANKS_P[[#This Row],[ER]]*9/MYRANKS_P[[#This Row],[IP]]</f>
        <v>4.125</v>
      </c>
      <c r="R312" s="29">
        <f>(MYRANKS_P[[#This Row],[BB]]+MYRANKS_P[[#This Row],[H]])/MYRANKS_P[[#This Row],[IP]]</f>
        <v>1.3666666666666667</v>
      </c>
    </row>
    <row r="313" spans="1:18" x14ac:dyDescent="0.25">
      <c r="A313" s="20" t="s">
        <v>19186</v>
      </c>
      <c r="B313" s="23" t="str">
        <f>VLOOKUP(MYRANKS_P[[#This Row],[PLAYERID]],PLAYERIDMAP[],COLUMN(PLAYERIDMAP[LASTNAME]),FALSE)</f>
        <v>Marshall</v>
      </c>
      <c r="C313" s="23" t="str">
        <f>VLOOKUP(MYRANKS_P[[#This Row],[PLAYERID]],PLAYERIDMAP[],COLUMN(PLAYERIDMAP[FIRSTNAME]),FALSE)</f>
        <v xml:space="preserve">Sean </v>
      </c>
      <c r="D313" s="23" t="str">
        <f>VLOOKUP(MYRANKS_P[[#This Row],[PLAYERID]],PLAYERIDMAP[],COLUMN(PLAYERIDMAP[TEAM]),FALSE)</f>
        <v>CIN</v>
      </c>
      <c r="E313" s="23" t="str">
        <f>VLOOKUP(MYRANKS_P[[#This Row],[PLAYERID]],PLAYERIDMAP[],COLUMN(PLAYERIDMAP[POS]),FALSE)</f>
        <v>P</v>
      </c>
      <c r="F313" s="23">
        <f>VLOOKUP(MYRANKS_P[[#This Row],[PLAYERID]],PLAYERIDMAP[],COLUMN(PLAYERIDMAP[IDFANGRAPHS]),FALSE)</f>
        <v>5905</v>
      </c>
      <c r="G313" s="26">
        <f>VLOOKUP(MYRANKS_P[[#This Row],[IDFANGRAPHS]],STEAMER_P[],COLUMN(STEAMER_P[W]),FALSE)</f>
        <v>4</v>
      </c>
      <c r="H313" s="26">
        <f>VLOOKUP(MYRANKS_P[[#This Row],[IDFANGRAPHS]],STEAMER_P[],COLUMN(STEAMER_P[GS]),FALSE)</f>
        <v>0</v>
      </c>
      <c r="I313" s="26">
        <f>VLOOKUP(MYRANKS_P[[#This Row],[IDFANGRAPHS]],STEAMER_P[],COLUMN(STEAMER_P[SV]),FALSE)</f>
        <v>0</v>
      </c>
      <c r="J313" s="26">
        <f>VLOOKUP(MYRANKS_P[[#This Row],[IDFANGRAPHS]],STEAMER_P[],COLUMN(STEAMER_P[IP]),FALSE)</f>
        <v>53</v>
      </c>
      <c r="K313" s="26">
        <f>VLOOKUP(MYRANKS_P[[#This Row],[IDFANGRAPHS]],STEAMER_P[],COLUMN(STEAMER_P[H]),FALSE)</f>
        <v>46</v>
      </c>
      <c r="L313" s="26">
        <f>VLOOKUP(MYRANKS_P[[#This Row],[IDFANGRAPHS]],STEAMER_P[],COLUMN(STEAMER_P[ER]),FALSE)</f>
        <v>17</v>
      </c>
      <c r="M313" s="26">
        <f>VLOOKUP(MYRANKS_P[[#This Row],[IDFANGRAPHS]],STEAMER_P[],COLUMN(STEAMER_P[HR]),FALSE)</f>
        <v>4</v>
      </c>
      <c r="N313" s="26">
        <f>VLOOKUP(MYRANKS_P[[#This Row],[IDFANGRAPHS]],STEAMER_P[],COLUMN(STEAMER_P[SO]),FALSE)</f>
        <v>54</v>
      </c>
      <c r="O313" s="26">
        <f>VLOOKUP(MYRANKS_P[[#This Row],[IDFANGRAPHS]],STEAMER_P[],COLUMN(STEAMER_P[BB]),FALSE)</f>
        <v>17</v>
      </c>
      <c r="P313" s="26">
        <f>VLOOKUP(MYRANKS_P[[#This Row],[IDFANGRAPHS]],STEAMER_P[],COLUMN(STEAMER_P[FIP]),FALSE)</f>
        <v>3.02</v>
      </c>
      <c r="Q313" s="29">
        <f>MYRANKS_P[[#This Row],[ER]]*9/MYRANKS_P[[#This Row],[IP]]</f>
        <v>2.8867924528301887</v>
      </c>
      <c r="R313" s="29">
        <f>(MYRANKS_P[[#This Row],[BB]]+MYRANKS_P[[#This Row],[H]])/MYRANKS_P[[#This Row],[IP]]</f>
        <v>1.1886792452830188</v>
      </c>
    </row>
    <row r="314" spans="1:18" x14ac:dyDescent="0.25">
      <c r="A314" s="21" t="s">
        <v>19194</v>
      </c>
      <c r="B314" s="23" t="str">
        <f>VLOOKUP(MYRANKS_P[[#This Row],[PLAYERID]],PLAYERIDMAP[],COLUMN(PLAYERIDMAP[LASTNAME]),FALSE)</f>
        <v>Marte</v>
      </c>
      <c r="C314" s="23" t="str">
        <f>VLOOKUP(MYRANKS_P[[#This Row],[PLAYERID]],PLAYERIDMAP[],COLUMN(PLAYERIDMAP[FIRSTNAME]),FALSE)</f>
        <v xml:space="preserve">Luis </v>
      </c>
      <c r="D314" s="23" t="str">
        <f>VLOOKUP(MYRANKS_P[[#This Row],[PLAYERID]],PLAYERIDMAP[],COLUMN(PLAYERIDMAP[TEAM]),FALSE)</f>
        <v>DET</v>
      </c>
      <c r="E314" s="23" t="str">
        <f>VLOOKUP(MYRANKS_P[[#This Row],[PLAYERID]],PLAYERIDMAP[],COLUMN(PLAYERIDMAP[POS]),FALSE)</f>
        <v>P</v>
      </c>
      <c r="F314" s="23">
        <f>VLOOKUP(MYRANKS_P[[#This Row],[PLAYERID]],PLAYERIDMAP[],COLUMN(PLAYERIDMAP[IDFANGRAPHS]),FALSE)</f>
        <v>8651</v>
      </c>
      <c r="G314" s="26">
        <f>VLOOKUP(MYRANKS_P[[#This Row],[IDFANGRAPHS]],STEAMER_P[],COLUMN(STEAMER_P[W]),FALSE)</f>
        <v>2</v>
      </c>
      <c r="H314" s="26">
        <f>VLOOKUP(MYRANKS_P[[#This Row],[IDFANGRAPHS]],STEAMER_P[],COLUMN(STEAMER_P[GS]),FALSE)</f>
        <v>0</v>
      </c>
      <c r="I314" s="26">
        <f>VLOOKUP(MYRANKS_P[[#This Row],[IDFANGRAPHS]],STEAMER_P[],COLUMN(STEAMER_P[SV]),FALSE)</f>
        <v>0</v>
      </c>
      <c r="J314" s="26">
        <f>VLOOKUP(MYRANKS_P[[#This Row],[IDFANGRAPHS]],STEAMER_P[],COLUMN(STEAMER_P[IP]),FALSE)</f>
        <v>30</v>
      </c>
      <c r="K314" s="26">
        <f>VLOOKUP(MYRANKS_P[[#This Row],[IDFANGRAPHS]],STEAMER_P[],COLUMN(STEAMER_P[H]),FALSE)</f>
        <v>29</v>
      </c>
      <c r="L314" s="26">
        <f>VLOOKUP(MYRANKS_P[[#This Row],[IDFANGRAPHS]],STEAMER_P[],COLUMN(STEAMER_P[ER]),FALSE)</f>
        <v>14</v>
      </c>
      <c r="M314" s="26">
        <f>VLOOKUP(MYRANKS_P[[#This Row],[IDFANGRAPHS]],STEAMER_P[],COLUMN(STEAMER_P[HR]),FALSE)</f>
        <v>4</v>
      </c>
      <c r="N314" s="26">
        <f>VLOOKUP(MYRANKS_P[[#This Row],[IDFANGRAPHS]],STEAMER_P[],COLUMN(STEAMER_P[SO]),FALSE)</f>
        <v>25</v>
      </c>
      <c r="O314" s="26">
        <f>VLOOKUP(MYRANKS_P[[#This Row],[IDFANGRAPHS]],STEAMER_P[],COLUMN(STEAMER_P[BB]),FALSE)</f>
        <v>14</v>
      </c>
      <c r="P314" s="26">
        <f>VLOOKUP(MYRANKS_P[[#This Row],[IDFANGRAPHS]],STEAMER_P[],COLUMN(STEAMER_P[FIP]),FALSE)</f>
        <v>4.54</v>
      </c>
      <c r="Q314" s="29">
        <f>MYRANKS_P[[#This Row],[ER]]*9/MYRANKS_P[[#This Row],[IP]]</f>
        <v>4.2</v>
      </c>
      <c r="R314" s="29">
        <f>(MYRANKS_P[[#This Row],[BB]]+MYRANKS_P[[#This Row],[H]])/MYRANKS_P[[#This Row],[IP]]</f>
        <v>1.4333333333333333</v>
      </c>
    </row>
    <row r="315" spans="1:18" x14ac:dyDescent="0.25">
      <c r="A315" s="20" t="s">
        <v>19199</v>
      </c>
      <c r="B315" s="23" t="str">
        <f>VLOOKUP(MYRANKS_P[[#This Row],[PLAYERID]],PLAYERIDMAP[],COLUMN(PLAYERIDMAP[LASTNAME]),FALSE)</f>
        <v>Marte</v>
      </c>
      <c r="C315" s="23" t="str">
        <f>VLOOKUP(MYRANKS_P[[#This Row],[PLAYERID]],PLAYERIDMAP[],COLUMN(PLAYERIDMAP[FIRSTNAME]),FALSE)</f>
        <v xml:space="preserve">Victor </v>
      </c>
      <c r="D315" s="23" t="str">
        <f>VLOOKUP(MYRANKS_P[[#This Row],[PLAYERID]],PLAYERIDMAP[],COLUMN(PLAYERIDMAP[TEAM]),FALSE)</f>
        <v>STL</v>
      </c>
      <c r="E315" s="23" t="str">
        <f>VLOOKUP(MYRANKS_P[[#This Row],[PLAYERID]],PLAYERIDMAP[],COLUMN(PLAYERIDMAP[POS]),FALSE)</f>
        <v>P</v>
      </c>
      <c r="F315" s="23">
        <f>VLOOKUP(MYRANKS_P[[#This Row],[PLAYERID]],PLAYERIDMAP[],COLUMN(PLAYERIDMAP[IDFANGRAPHS]),FALSE)</f>
        <v>5158</v>
      </c>
      <c r="G315" s="26">
        <f>VLOOKUP(MYRANKS_P[[#This Row],[IDFANGRAPHS]],STEAMER_P[],COLUMN(STEAMER_P[W]),FALSE)</f>
        <v>2</v>
      </c>
      <c r="H315" s="26">
        <f>VLOOKUP(MYRANKS_P[[#This Row],[IDFANGRAPHS]],STEAMER_P[],COLUMN(STEAMER_P[GS]),FALSE)</f>
        <v>0</v>
      </c>
      <c r="I315" s="26">
        <f>VLOOKUP(MYRANKS_P[[#This Row],[IDFANGRAPHS]],STEAMER_P[],COLUMN(STEAMER_P[SV]),FALSE)</f>
        <v>0</v>
      </c>
      <c r="J315" s="26">
        <f>VLOOKUP(MYRANKS_P[[#This Row],[IDFANGRAPHS]],STEAMER_P[],COLUMN(STEAMER_P[IP]),FALSE)</f>
        <v>30</v>
      </c>
      <c r="K315" s="26">
        <f>VLOOKUP(MYRANKS_P[[#This Row],[IDFANGRAPHS]],STEAMER_P[],COLUMN(STEAMER_P[H]),FALSE)</f>
        <v>29</v>
      </c>
      <c r="L315" s="26">
        <f>VLOOKUP(MYRANKS_P[[#This Row],[IDFANGRAPHS]],STEAMER_P[],COLUMN(STEAMER_P[ER]),FALSE)</f>
        <v>13</v>
      </c>
      <c r="M315" s="26">
        <f>VLOOKUP(MYRANKS_P[[#This Row],[IDFANGRAPHS]],STEAMER_P[],COLUMN(STEAMER_P[HR]),FALSE)</f>
        <v>3</v>
      </c>
      <c r="N315" s="26">
        <f>VLOOKUP(MYRANKS_P[[#This Row],[IDFANGRAPHS]],STEAMER_P[],COLUMN(STEAMER_P[SO]),FALSE)</f>
        <v>23</v>
      </c>
      <c r="O315" s="26">
        <f>VLOOKUP(MYRANKS_P[[#This Row],[IDFANGRAPHS]],STEAMER_P[],COLUMN(STEAMER_P[BB]),FALSE)</f>
        <v>12</v>
      </c>
      <c r="P315" s="26">
        <f>VLOOKUP(MYRANKS_P[[#This Row],[IDFANGRAPHS]],STEAMER_P[],COLUMN(STEAMER_P[FIP]),FALSE)</f>
        <v>3.97</v>
      </c>
      <c r="Q315" s="29">
        <f>MYRANKS_P[[#This Row],[ER]]*9/MYRANKS_P[[#This Row],[IP]]</f>
        <v>3.9</v>
      </c>
      <c r="R315" s="29">
        <f>(MYRANKS_P[[#This Row],[BB]]+MYRANKS_P[[#This Row],[H]])/MYRANKS_P[[#This Row],[IP]]</f>
        <v>1.3666666666666667</v>
      </c>
    </row>
    <row r="316" spans="1:18" x14ac:dyDescent="0.25">
      <c r="A316" s="21" t="s">
        <v>19203</v>
      </c>
      <c r="B316" s="23" t="str">
        <f>VLOOKUP(MYRANKS_P[[#This Row],[PLAYERID]],PLAYERIDMAP[],COLUMN(PLAYERIDMAP[LASTNAME]),FALSE)</f>
        <v>Martinez</v>
      </c>
      <c r="C316" s="23" t="str">
        <f>VLOOKUP(MYRANKS_P[[#This Row],[PLAYERID]],PLAYERIDMAP[],COLUMN(PLAYERIDMAP[FIRSTNAME]),FALSE)</f>
        <v xml:space="preserve">Cristhian </v>
      </c>
      <c r="D316" s="23" t="str">
        <f>VLOOKUP(MYRANKS_P[[#This Row],[PLAYERID]],PLAYERIDMAP[],COLUMN(PLAYERIDMAP[TEAM]),FALSE)</f>
        <v>ATL</v>
      </c>
      <c r="E316" s="23" t="str">
        <f>VLOOKUP(MYRANKS_P[[#This Row],[PLAYERID]],PLAYERIDMAP[],COLUMN(PLAYERIDMAP[POS]),FALSE)</f>
        <v>P</v>
      </c>
      <c r="F316" s="23">
        <f>VLOOKUP(MYRANKS_P[[#This Row],[PLAYERID]],PLAYERIDMAP[],COLUMN(PLAYERIDMAP[IDFANGRAPHS]),FALSE)</f>
        <v>5337</v>
      </c>
      <c r="G316" s="26">
        <f>VLOOKUP(MYRANKS_P[[#This Row],[IDFANGRAPHS]],STEAMER_P[],COLUMN(STEAMER_P[W]),FALSE)</f>
        <v>3</v>
      </c>
      <c r="H316" s="26">
        <f>VLOOKUP(MYRANKS_P[[#This Row],[IDFANGRAPHS]],STEAMER_P[],COLUMN(STEAMER_P[GS]),FALSE)</f>
        <v>0</v>
      </c>
      <c r="I316" s="26">
        <f>VLOOKUP(MYRANKS_P[[#This Row],[IDFANGRAPHS]],STEAMER_P[],COLUMN(STEAMER_P[SV]),FALSE)</f>
        <v>0</v>
      </c>
      <c r="J316" s="26">
        <f>VLOOKUP(MYRANKS_P[[#This Row],[IDFANGRAPHS]],STEAMER_P[],COLUMN(STEAMER_P[IP]),FALSE)</f>
        <v>52</v>
      </c>
      <c r="K316" s="26">
        <f>VLOOKUP(MYRANKS_P[[#This Row],[IDFANGRAPHS]],STEAMER_P[],COLUMN(STEAMER_P[H]),FALSE)</f>
        <v>51</v>
      </c>
      <c r="L316" s="26">
        <f>VLOOKUP(MYRANKS_P[[#This Row],[IDFANGRAPHS]],STEAMER_P[],COLUMN(STEAMER_P[ER]),FALSE)</f>
        <v>20</v>
      </c>
      <c r="M316" s="26">
        <f>VLOOKUP(MYRANKS_P[[#This Row],[IDFANGRAPHS]],STEAMER_P[],COLUMN(STEAMER_P[HR]),FALSE)</f>
        <v>5</v>
      </c>
      <c r="N316" s="26">
        <f>VLOOKUP(MYRANKS_P[[#This Row],[IDFANGRAPHS]],STEAMER_P[],COLUMN(STEAMER_P[SO]),FALSE)</f>
        <v>41</v>
      </c>
      <c r="O316" s="26">
        <f>VLOOKUP(MYRANKS_P[[#This Row],[IDFANGRAPHS]],STEAMER_P[],COLUMN(STEAMER_P[BB]),FALSE)</f>
        <v>15</v>
      </c>
      <c r="P316" s="26">
        <f>VLOOKUP(MYRANKS_P[[#This Row],[IDFANGRAPHS]],STEAMER_P[],COLUMN(STEAMER_P[FIP]),FALSE)</f>
        <v>3.61</v>
      </c>
      <c r="Q316" s="29">
        <f>MYRANKS_P[[#This Row],[ER]]*9/MYRANKS_P[[#This Row],[IP]]</f>
        <v>3.4615384615384617</v>
      </c>
      <c r="R316" s="29">
        <f>(MYRANKS_P[[#This Row],[BB]]+MYRANKS_P[[#This Row],[H]])/MYRANKS_P[[#This Row],[IP]]</f>
        <v>1.2692307692307692</v>
      </c>
    </row>
    <row r="317" spans="1:18" x14ac:dyDescent="0.25">
      <c r="A317" s="20" t="s">
        <v>19228</v>
      </c>
      <c r="B317" s="23" t="str">
        <f>VLOOKUP(MYRANKS_P[[#This Row],[PLAYERID]],PLAYERIDMAP[],COLUMN(PLAYERIDMAP[LASTNAME]),FALSE)</f>
        <v>Masset</v>
      </c>
      <c r="C317" s="23" t="str">
        <f>VLOOKUP(MYRANKS_P[[#This Row],[PLAYERID]],PLAYERIDMAP[],COLUMN(PLAYERIDMAP[FIRSTNAME]),FALSE)</f>
        <v xml:space="preserve">Nick </v>
      </c>
      <c r="D317" s="23" t="str">
        <f>VLOOKUP(MYRANKS_P[[#This Row],[PLAYERID]],PLAYERIDMAP[],COLUMN(PLAYERIDMAP[TEAM]),FALSE)</f>
        <v>CIN</v>
      </c>
      <c r="E317" s="23" t="str">
        <f>VLOOKUP(MYRANKS_P[[#This Row],[PLAYERID]],PLAYERIDMAP[],COLUMN(PLAYERIDMAP[POS]),FALSE)</f>
        <v>P</v>
      </c>
      <c r="F317" s="23">
        <f>VLOOKUP(MYRANKS_P[[#This Row],[PLAYERID]],PLAYERIDMAP[],COLUMN(PLAYERIDMAP[IDFANGRAPHS]),FALSE)</f>
        <v>7267</v>
      </c>
      <c r="G317" s="26">
        <f>VLOOKUP(MYRANKS_P[[#This Row],[IDFANGRAPHS]],STEAMER_P[],COLUMN(STEAMER_P[W]),FALSE)</f>
        <v>2</v>
      </c>
      <c r="H317" s="26">
        <f>VLOOKUP(MYRANKS_P[[#This Row],[IDFANGRAPHS]],STEAMER_P[],COLUMN(STEAMER_P[GS]),FALSE)</f>
        <v>0</v>
      </c>
      <c r="I317" s="26">
        <f>VLOOKUP(MYRANKS_P[[#This Row],[IDFANGRAPHS]],STEAMER_P[],COLUMN(STEAMER_P[SV]),FALSE)</f>
        <v>0</v>
      </c>
      <c r="J317" s="26">
        <f>VLOOKUP(MYRANKS_P[[#This Row],[IDFANGRAPHS]],STEAMER_P[],COLUMN(STEAMER_P[IP]),FALSE)</f>
        <v>30</v>
      </c>
      <c r="K317" s="26">
        <f>VLOOKUP(MYRANKS_P[[#This Row],[IDFANGRAPHS]],STEAMER_P[],COLUMN(STEAMER_P[H]),FALSE)</f>
        <v>28</v>
      </c>
      <c r="L317" s="26">
        <f>VLOOKUP(MYRANKS_P[[#This Row],[IDFANGRAPHS]],STEAMER_P[],COLUMN(STEAMER_P[ER]),FALSE)</f>
        <v>12</v>
      </c>
      <c r="M317" s="26">
        <f>VLOOKUP(MYRANKS_P[[#This Row],[IDFANGRAPHS]],STEAMER_P[],COLUMN(STEAMER_P[HR]),FALSE)</f>
        <v>3</v>
      </c>
      <c r="N317" s="26">
        <f>VLOOKUP(MYRANKS_P[[#This Row],[IDFANGRAPHS]],STEAMER_P[],COLUMN(STEAMER_P[SO]),FALSE)</f>
        <v>27</v>
      </c>
      <c r="O317" s="26">
        <f>VLOOKUP(MYRANKS_P[[#This Row],[IDFANGRAPHS]],STEAMER_P[],COLUMN(STEAMER_P[BB]),FALSE)</f>
        <v>12</v>
      </c>
      <c r="P317" s="26">
        <f>VLOOKUP(MYRANKS_P[[#This Row],[IDFANGRAPHS]],STEAMER_P[],COLUMN(STEAMER_P[FIP]),FALSE)</f>
        <v>3.86</v>
      </c>
      <c r="Q317" s="29">
        <f>MYRANKS_P[[#This Row],[ER]]*9/MYRANKS_P[[#This Row],[IP]]</f>
        <v>3.6</v>
      </c>
      <c r="R317" s="29">
        <f>(MYRANKS_P[[#This Row],[BB]]+MYRANKS_P[[#This Row],[H]])/MYRANKS_P[[#This Row],[IP]]</f>
        <v>1.3333333333333333</v>
      </c>
    </row>
    <row r="318" spans="1:18" x14ac:dyDescent="0.25">
      <c r="A318" s="21" t="s">
        <v>19232</v>
      </c>
      <c r="B318" s="23" t="str">
        <f>VLOOKUP(MYRANKS_P[[#This Row],[PLAYERID]],PLAYERIDMAP[],COLUMN(PLAYERIDMAP[LASTNAME]),FALSE)</f>
        <v>Masterson</v>
      </c>
      <c r="C318" s="23" t="str">
        <f>VLOOKUP(MYRANKS_P[[#This Row],[PLAYERID]],PLAYERIDMAP[],COLUMN(PLAYERIDMAP[FIRSTNAME]),FALSE)</f>
        <v xml:space="preserve">Justin </v>
      </c>
      <c r="D318" s="23" t="str">
        <f>VLOOKUP(MYRANKS_P[[#This Row],[PLAYERID]],PLAYERIDMAP[],COLUMN(PLAYERIDMAP[TEAM]),FALSE)</f>
        <v>CLE</v>
      </c>
      <c r="E318" s="23" t="str">
        <f>VLOOKUP(MYRANKS_P[[#This Row],[PLAYERID]],PLAYERIDMAP[],COLUMN(PLAYERIDMAP[POS]),FALSE)</f>
        <v>P</v>
      </c>
      <c r="F318" s="23">
        <f>VLOOKUP(MYRANKS_P[[#This Row],[PLAYERID]],PLAYERIDMAP[],COLUMN(PLAYERIDMAP[IDFANGRAPHS]),FALSE)</f>
        <v>2038</v>
      </c>
      <c r="G318" s="26">
        <f>VLOOKUP(MYRANKS_P[[#This Row],[IDFANGRAPHS]],STEAMER_P[],COLUMN(STEAMER_P[W]),FALSE)</f>
        <v>11</v>
      </c>
      <c r="H318" s="26">
        <f>VLOOKUP(MYRANKS_P[[#This Row],[IDFANGRAPHS]],STEAMER_P[],COLUMN(STEAMER_P[GS]),FALSE)</f>
        <v>30</v>
      </c>
      <c r="I318" s="26">
        <f>VLOOKUP(MYRANKS_P[[#This Row],[IDFANGRAPHS]],STEAMER_P[],COLUMN(STEAMER_P[SV]),FALSE)</f>
        <v>0</v>
      </c>
      <c r="J318" s="26">
        <f>VLOOKUP(MYRANKS_P[[#This Row],[IDFANGRAPHS]],STEAMER_P[],COLUMN(STEAMER_P[IP]),FALSE)</f>
        <v>184</v>
      </c>
      <c r="K318" s="26">
        <f>VLOOKUP(MYRANKS_P[[#This Row],[IDFANGRAPHS]],STEAMER_P[],COLUMN(STEAMER_P[H]),FALSE)</f>
        <v>186</v>
      </c>
      <c r="L318" s="26">
        <f>VLOOKUP(MYRANKS_P[[#This Row],[IDFANGRAPHS]],STEAMER_P[],COLUMN(STEAMER_P[ER]),FALSE)</f>
        <v>84</v>
      </c>
      <c r="M318" s="26">
        <f>VLOOKUP(MYRANKS_P[[#This Row],[IDFANGRAPHS]],STEAMER_P[],COLUMN(STEAMER_P[HR]),FALSE)</f>
        <v>14</v>
      </c>
      <c r="N318" s="26">
        <f>VLOOKUP(MYRANKS_P[[#This Row],[IDFANGRAPHS]],STEAMER_P[],COLUMN(STEAMER_P[SO]),FALSE)</f>
        <v>128</v>
      </c>
      <c r="O318" s="26">
        <f>VLOOKUP(MYRANKS_P[[#This Row],[IDFANGRAPHS]],STEAMER_P[],COLUMN(STEAMER_P[BB]),FALSE)</f>
        <v>69</v>
      </c>
      <c r="P318" s="26">
        <f>VLOOKUP(MYRANKS_P[[#This Row],[IDFANGRAPHS]],STEAMER_P[],COLUMN(STEAMER_P[FIP]),FALSE)</f>
        <v>3.88</v>
      </c>
      <c r="Q318" s="29">
        <f>MYRANKS_P[[#This Row],[ER]]*9/MYRANKS_P[[#This Row],[IP]]</f>
        <v>4.1086956521739131</v>
      </c>
      <c r="R318" s="29">
        <f>(MYRANKS_P[[#This Row],[BB]]+MYRANKS_P[[#This Row],[H]])/MYRANKS_P[[#This Row],[IP]]</f>
        <v>1.3858695652173914</v>
      </c>
    </row>
    <row r="319" spans="1:18" x14ac:dyDescent="0.25">
      <c r="A319" s="20" t="s">
        <v>19246</v>
      </c>
      <c r="B319" s="23" t="str">
        <f>VLOOKUP(MYRANKS_P[[#This Row],[PLAYERID]],PLAYERIDMAP[],COLUMN(PLAYERIDMAP[LASTNAME]),FALSE)</f>
        <v>Matsuzaka</v>
      </c>
      <c r="C319" s="23" t="str">
        <f>VLOOKUP(MYRANKS_P[[#This Row],[PLAYERID]],PLAYERIDMAP[],COLUMN(PLAYERIDMAP[FIRSTNAME]),FALSE)</f>
        <v xml:space="preserve">Daisuke </v>
      </c>
      <c r="D319" s="23" t="str">
        <f>VLOOKUP(MYRANKS_P[[#This Row],[PLAYERID]],PLAYERIDMAP[],COLUMN(PLAYERIDMAP[TEAM]),FALSE)</f>
        <v>BOS</v>
      </c>
      <c r="E319" s="23" t="str">
        <f>VLOOKUP(MYRANKS_P[[#This Row],[PLAYERID]],PLAYERIDMAP[],COLUMN(PLAYERIDMAP[POS]),FALSE)</f>
        <v>P</v>
      </c>
      <c r="F319" s="23">
        <f>VLOOKUP(MYRANKS_P[[#This Row],[PLAYERID]],PLAYERIDMAP[],COLUMN(PLAYERIDMAP[IDFANGRAPHS]),FALSE)</f>
        <v>7775</v>
      </c>
      <c r="G319" s="26">
        <f>VLOOKUP(MYRANKS_P[[#This Row],[IDFANGRAPHS]],STEAMER_P[],COLUMN(STEAMER_P[W]),FALSE)</f>
        <v>4</v>
      </c>
      <c r="H319" s="26">
        <f>VLOOKUP(MYRANKS_P[[#This Row],[IDFANGRAPHS]],STEAMER_P[],COLUMN(STEAMER_P[GS]),FALSE)</f>
        <v>14</v>
      </c>
      <c r="I319" s="26">
        <f>VLOOKUP(MYRANKS_P[[#This Row],[IDFANGRAPHS]],STEAMER_P[],COLUMN(STEAMER_P[SV]),FALSE)</f>
        <v>0</v>
      </c>
      <c r="J319" s="26">
        <f>VLOOKUP(MYRANKS_P[[#This Row],[IDFANGRAPHS]],STEAMER_P[],COLUMN(STEAMER_P[IP]),FALSE)</f>
        <v>73</v>
      </c>
      <c r="K319" s="26">
        <f>VLOOKUP(MYRANKS_P[[#This Row],[IDFANGRAPHS]],STEAMER_P[],COLUMN(STEAMER_P[H]),FALSE)</f>
        <v>74</v>
      </c>
      <c r="L319" s="26">
        <f>VLOOKUP(MYRANKS_P[[#This Row],[IDFANGRAPHS]],STEAMER_P[],COLUMN(STEAMER_P[ER]),FALSE)</f>
        <v>37</v>
      </c>
      <c r="M319" s="26">
        <f>VLOOKUP(MYRANKS_P[[#This Row],[IDFANGRAPHS]],STEAMER_P[],COLUMN(STEAMER_P[HR]),FALSE)</f>
        <v>9</v>
      </c>
      <c r="N319" s="26">
        <f>VLOOKUP(MYRANKS_P[[#This Row],[IDFANGRAPHS]],STEAMER_P[],COLUMN(STEAMER_P[SO]),FALSE)</f>
        <v>53</v>
      </c>
      <c r="O319" s="26">
        <f>VLOOKUP(MYRANKS_P[[#This Row],[IDFANGRAPHS]],STEAMER_P[],COLUMN(STEAMER_P[BB]),FALSE)</f>
        <v>30</v>
      </c>
      <c r="P319" s="26">
        <f>VLOOKUP(MYRANKS_P[[#This Row],[IDFANGRAPHS]],STEAMER_P[],COLUMN(STEAMER_P[FIP]),FALSE)</f>
        <v>4.62</v>
      </c>
      <c r="Q319" s="29">
        <f>MYRANKS_P[[#This Row],[ER]]*9/MYRANKS_P[[#This Row],[IP]]</f>
        <v>4.5616438356164384</v>
      </c>
      <c r="R319" s="29">
        <f>(MYRANKS_P[[#This Row],[BB]]+MYRANKS_P[[#This Row],[H]])/MYRANKS_P[[#This Row],[IP]]</f>
        <v>1.4246575342465753</v>
      </c>
    </row>
    <row r="320" spans="1:18" x14ac:dyDescent="0.25">
      <c r="A320" s="21" t="s">
        <v>19250</v>
      </c>
      <c r="B320" s="23" t="str">
        <f>VLOOKUP(MYRANKS_P[[#This Row],[PLAYERID]],PLAYERIDMAP[],COLUMN(PLAYERIDMAP[LASTNAME]),FALSE)</f>
        <v>Mattheus</v>
      </c>
      <c r="C320" s="23" t="str">
        <f>VLOOKUP(MYRANKS_P[[#This Row],[PLAYERID]],PLAYERIDMAP[],COLUMN(PLAYERIDMAP[FIRSTNAME]),FALSE)</f>
        <v xml:space="preserve">Ryan </v>
      </c>
      <c r="D320" s="23" t="str">
        <f>VLOOKUP(MYRANKS_P[[#This Row],[PLAYERID]],PLAYERIDMAP[],COLUMN(PLAYERIDMAP[TEAM]),FALSE)</f>
        <v>WAS</v>
      </c>
      <c r="E320" s="23" t="str">
        <f>VLOOKUP(MYRANKS_P[[#This Row],[PLAYERID]],PLAYERIDMAP[],COLUMN(PLAYERIDMAP[POS]),FALSE)</f>
        <v>P</v>
      </c>
      <c r="F320" s="23">
        <f>VLOOKUP(MYRANKS_P[[#This Row],[PLAYERID]],PLAYERIDMAP[],COLUMN(PLAYERIDMAP[IDFANGRAPHS]),FALSE)</f>
        <v>7169</v>
      </c>
      <c r="G320" s="26">
        <f>VLOOKUP(MYRANKS_P[[#This Row],[IDFANGRAPHS]],STEAMER_P[],COLUMN(STEAMER_P[W]),FALSE)</f>
        <v>3</v>
      </c>
      <c r="H320" s="26">
        <f>VLOOKUP(MYRANKS_P[[#This Row],[IDFANGRAPHS]],STEAMER_P[],COLUMN(STEAMER_P[GS]),FALSE)</f>
        <v>0</v>
      </c>
      <c r="I320" s="26">
        <f>VLOOKUP(MYRANKS_P[[#This Row],[IDFANGRAPHS]],STEAMER_P[],COLUMN(STEAMER_P[SV]),FALSE)</f>
        <v>0</v>
      </c>
      <c r="J320" s="26">
        <f>VLOOKUP(MYRANKS_P[[#This Row],[IDFANGRAPHS]],STEAMER_P[],COLUMN(STEAMER_P[IP]),FALSE)</f>
        <v>48</v>
      </c>
      <c r="K320" s="26">
        <f>VLOOKUP(MYRANKS_P[[#This Row],[IDFANGRAPHS]],STEAMER_P[],COLUMN(STEAMER_P[H]),FALSE)</f>
        <v>48</v>
      </c>
      <c r="L320" s="26">
        <f>VLOOKUP(MYRANKS_P[[#This Row],[IDFANGRAPHS]],STEAMER_P[],COLUMN(STEAMER_P[ER]),FALSE)</f>
        <v>21</v>
      </c>
      <c r="M320" s="26">
        <f>VLOOKUP(MYRANKS_P[[#This Row],[IDFANGRAPHS]],STEAMER_P[],COLUMN(STEAMER_P[HR]),FALSE)</f>
        <v>4</v>
      </c>
      <c r="N320" s="26">
        <f>VLOOKUP(MYRANKS_P[[#This Row],[IDFANGRAPHS]],STEAMER_P[],COLUMN(STEAMER_P[SO]),FALSE)</f>
        <v>35</v>
      </c>
      <c r="O320" s="26">
        <f>VLOOKUP(MYRANKS_P[[#This Row],[IDFANGRAPHS]],STEAMER_P[],COLUMN(STEAMER_P[BB]),FALSE)</f>
        <v>18</v>
      </c>
      <c r="P320" s="26">
        <f>VLOOKUP(MYRANKS_P[[#This Row],[IDFANGRAPHS]],STEAMER_P[],COLUMN(STEAMER_P[FIP]),FALSE)</f>
        <v>4.03</v>
      </c>
      <c r="Q320" s="29">
        <f>MYRANKS_P[[#This Row],[ER]]*9/MYRANKS_P[[#This Row],[IP]]</f>
        <v>3.9375</v>
      </c>
      <c r="R320" s="29">
        <f>(MYRANKS_P[[#This Row],[BB]]+MYRANKS_P[[#This Row],[H]])/MYRANKS_P[[#This Row],[IP]]</f>
        <v>1.375</v>
      </c>
    </row>
    <row r="321" spans="1:18" x14ac:dyDescent="0.25">
      <c r="A321" s="20" t="s">
        <v>19254</v>
      </c>
      <c r="B321" s="23" t="str">
        <f>VLOOKUP(MYRANKS_P[[#This Row],[PLAYERID]],PLAYERIDMAP[],COLUMN(PLAYERIDMAP[LASTNAME]),FALSE)</f>
        <v>Matusz</v>
      </c>
      <c r="C321" s="23" t="str">
        <f>VLOOKUP(MYRANKS_P[[#This Row],[PLAYERID]],PLAYERIDMAP[],COLUMN(PLAYERIDMAP[FIRSTNAME]),FALSE)</f>
        <v xml:space="preserve">Brian </v>
      </c>
      <c r="D321" s="23" t="str">
        <f>VLOOKUP(MYRANKS_P[[#This Row],[PLAYERID]],PLAYERIDMAP[],COLUMN(PLAYERIDMAP[TEAM]),FALSE)</f>
        <v>BAL</v>
      </c>
      <c r="E321" s="23" t="str">
        <f>VLOOKUP(MYRANKS_P[[#This Row],[PLAYERID]],PLAYERIDMAP[],COLUMN(PLAYERIDMAP[POS]),FALSE)</f>
        <v>P</v>
      </c>
      <c r="F321" s="23">
        <f>VLOOKUP(MYRANKS_P[[#This Row],[PLAYERID]],PLAYERIDMAP[],COLUMN(PLAYERIDMAP[IDFANGRAPHS]),FALSE)</f>
        <v>2646</v>
      </c>
      <c r="G321" s="26">
        <f>VLOOKUP(MYRANKS_P[[#This Row],[IDFANGRAPHS]],STEAMER_P[],COLUMN(STEAMER_P[W]),FALSE)</f>
        <v>4</v>
      </c>
      <c r="H321" s="26">
        <f>VLOOKUP(MYRANKS_P[[#This Row],[IDFANGRAPHS]],STEAMER_P[],COLUMN(STEAMER_P[GS]),FALSE)</f>
        <v>2</v>
      </c>
      <c r="I321" s="26">
        <f>VLOOKUP(MYRANKS_P[[#This Row],[IDFANGRAPHS]],STEAMER_P[],COLUMN(STEAMER_P[SV]),FALSE)</f>
        <v>0</v>
      </c>
      <c r="J321" s="26">
        <f>VLOOKUP(MYRANKS_P[[#This Row],[IDFANGRAPHS]],STEAMER_P[],COLUMN(STEAMER_P[IP]),FALSE)</f>
        <v>77</v>
      </c>
      <c r="K321" s="26">
        <f>VLOOKUP(MYRANKS_P[[#This Row],[IDFANGRAPHS]],STEAMER_P[],COLUMN(STEAMER_P[H]),FALSE)</f>
        <v>75</v>
      </c>
      <c r="L321" s="26">
        <f>VLOOKUP(MYRANKS_P[[#This Row],[IDFANGRAPHS]],STEAMER_P[],COLUMN(STEAMER_P[ER]),FALSE)</f>
        <v>34</v>
      </c>
      <c r="M321" s="26">
        <f>VLOOKUP(MYRANKS_P[[#This Row],[IDFANGRAPHS]],STEAMER_P[],COLUMN(STEAMER_P[HR]),FALSE)</f>
        <v>11</v>
      </c>
      <c r="N321" s="26">
        <f>VLOOKUP(MYRANKS_P[[#This Row],[IDFANGRAPHS]],STEAMER_P[],COLUMN(STEAMER_P[SO]),FALSE)</f>
        <v>63</v>
      </c>
      <c r="O321" s="26">
        <f>VLOOKUP(MYRANKS_P[[#This Row],[IDFANGRAPHS]],STEAMER_P[],COLUMN(STEAMER_P[BB]),FALSE)</f>
        <v>27</v>
      </c>
      <c r="P321" s="26">
        <f>VLOOKUP(MYRANKS_P[[#This Row],[IDFANGRAPHS]],STEAMER_P[],COLUMN(STEAMER_P[FIP]),FALSE)</f>
        <v>4.32</v>
      </c>
      <c r="Q321" s="29">
        <f>MYRANKS_P[[#This Row],[ER]]*9/MYRANKS_P[[#This Row],[IP]]</f>
        <v>3.9740259740259742</v>
      </c>
      <c r="R321" s="29">
        <f>(MYRANKS_P[[#This Row],[BB]]+MYRANKS_P[[#This Row],[H]])/MYRANKS_P[[#This Row],[IP]]</f>
        <v>1.3246753246753247</v>
      </c>
    </row>
    <row r="322" spans="1:18" x14ac:dyDescent="0.25">
      <c r="A322" s="21" t="s">
        <v>19278</v>
      </c>
      <c r="B322" s="23" t="str">
        <f>VLOOKUP(MYRANKS_P[[#This Row],[PLAYERID]],PLAYERIDMAP[],COLUMN(PLAYERIDMAP[LASTNAME]),FALSE)</f>
        <v>McAllister</v>
      </c>
      <c r="C322" s="23" t="str">
        <f>VLOOKUP(MYRANKS_P[[#This Row],[PLAYERID]],PLAYERIDMAP[],COLUMN(PLAYERIDMAP[FIRSTNAME]),FALSE)</f>
        <v xml:space="preserve">Zach </v>
      </c>
      <c r="D322" s="23" t="str">
        <f>VLOOKUP(MYRANKS_P[[#This Row],[PLAYERID]],PLAYERIDMAP[],COLUMN(PLAYERIDMAP[TEAM]),FALSE)</f>
        <v>CLE</v>
      </c>
      <c r="E322" s="23" t="str">
        <f>VLOOKUP(MYRANKS_P[[#This Row],[PLAYERID]],PLAYERIDMAP[],COLUMN(PLAYERIDMAP[POS]),FALSE)</f>
        <v>P</v>
      </c>
      <c r="F322" s="23">
        <f>VLOOKUP(MYRANKS_P[[#This Row],[PLAYERID]],PLAYERIDMAP[],COLUMN(PLAYERIDMAP[IDFANGRAPHS]),FALSE)</f>
        <v>2895</v>
      </c>
      <c r="G322" s="26">
        <f>VLOOKUP(MYRANKS_P[[#This Row],[IDFANGRAPHS]],STEAMER_P[],COLUMN(STEAMER_P[W]),FALSE)</f>
        <v>8</v>
      </c>
      <c r="H322" s="26">
        <f>VLOOKUP(MYRANKS_P[[#This Row],[IDFANGRAPHS]],STEAMER_P[],COLUMN(STEAMER_P[GS]),FALSE)</f>
        <v>24</v>
      </c>
      <c r="I322" s="26">
        <f>VLOOKUP(MYRANKS_P[[#This Row],[IDFANGRAPHS]],STEAMER_P[],COLUMN(STEAMER_P[SV]),FALSE)</f>
        <v>0</v>
      </c>
      <c r="J322" s="26">
        <f>VLOOKUP(MYRANKS_P[[#This Row],[IDFANGRAPHS]],STEAMER_P[],COLUMN(STEAMER_P[IP]),FALSE)</f>
        <v>137</v>
      </c>
      <c r="K322" s="26">
        <f>VLOOKUP(MYRANKS_P[[#This Row],[IDFANGRAPHS]],STEAMER_P[],COLUMN(STEAMER_P[H]),FALSE)</f>
        <v>140</v>
      </c>
      <c r="L322" s="26">
        <f>VLOOKUP(MYRANKS_P[[#This Row],[IDFANGRAPHS]],STEAMER_P[],COLUMN(STEAMER_P[ER]),FALSE)</f>
        <v>66</v>
      </c>
      <c r="M322" s="26">
        <f>VLOOKUP(MYRANKS_P[[#This Row],[IDFANGRAPHS]],STEAMER_P[],COLUMN(STEAMER_P[HR]),FALSE)</f>
        <v>17</v>
      </c>
      <c r="N322" s="26">
        <f>VLOOKUP(MYRANKS_P[[#This Row],[IDFANGRAPHS]],STEAMER_P[],COLUMN(STEAMER_P[SO]),FALSE)</f>
        <v>96</v>
      </c>
      <c r="O322" s="26">
        <f>VLOOKUP(MYRANKS_P[[#This Row],[IDFANGRAPHS]],STEAMER_P[],COLUMN(STEAMER_P[BB]),FALSE)</f>
        <v>44</v>
      </c>
      <c r="P322" s="26">
        <f>VLOOKUP(MYRANKS_P[[#This Row],[IDFANGRAPHS]],STEAMER_P[],COLUMN(STEAMER_P[FIP]),FALSE)</f>
        <v>4.28</v>
      </c>
      <c r="Q322" s="29">
        <f>MYRANKS_P[[#This Row],[ER]]*9/MYRANKS_P[[#This Row],[IP]]</f>
        <v>4.335766423357664</v>
      </c>
      <c r="R322" s="29">
        <f>(MYRANKS_P[[#This Row],[BB]]+MYRANKS_P[[#This Row],[H]])/MYRANKS_P[[#This Row],[IP]]</f>
        <v>1.3430656934306568</v>
      </c>
    </row>
    <row r="323" spans="1:18" x14ac:dyDescent="0.25">
      <c r="A323" s="20" t="s">
        <v>19287</v>
      </c>
      <c r="B323" s="23" t="str">
        <f>VLOOKUP(MYRANKS_P[[#This Row],[PLAYERID]],PLAYERIDMAP[],COLUMN(PLAYERIDMAP[LASTNAME]),FALSE)</f>
        <v>McCarthy</v>
      </c>
      <c r="C323" s="23" t="str">
        <f>VLOOKUP(MYRANKS_P[[#This Row],[PLAYERID]],PLAYERIDMAP[],COLUMN(PLAYERIDMAP[FIRSTNAME]),FALSE)</f>
        <v xml:space="preserve">Brandon </v>
      </c>
      <c r="D323" s="23" t="str">
        <f>VLOOKUP(MYRANKS_P[[#This Row],[PLAYERID]],PLAYERIDMAP[],COLUMN(PLAYERIDMAP[TEAM]),FALSE)</f>
        <v>ARI</v>
      </c>
      <c r="E323" s="23" t="str">
        <f>VLOOKUP(MYRANKS_P[[#This Row],[PLAYERID]],PLAYERIDMAP[],COLUMN(PLAYERIDMAP[POS]),FALSE)</f>
        <v>P</v>
      </c>
      <c r="F323" s="23">
        <f>VLOOKUP(MYRANKS_P[[#This Row],[PLAYERID]],PLAYERIDMAP[],COLUMN(PLAYERIDMAP[IDFANGRAPHS]),FALSE)</f>
        <v>4662</v>
      </c>
      <c r="G323" s="26">
        <f>VLOOKUP(MYRANKS_P[[#This Row],[IDFANGRAPHS]],STEAMER_P[],COLUMN(STEAMER_P[W]),FALSE)</f>
        <v>9</v>
      </c>
      <c r="H323" s="26">
        <f>VLOOKUP(MYRANKS_P[[#This Row],[IDFANGRAPHS]],STEAMER_P[],COLUMN(STEAMER_P[GS]),FALSE)</f>
        <v>21</v>
      </c>
      <c r="I323" s="26">
        <f>VLOOKUP(MYRANKS_P[[#This Row],[IDFANGRAPHS]],STEAMER_P[],COLUMN(STEAMER_P[SV]),FALSE)</f>
        <v>0</v>
      </c>
      <c r="J323" s="26">
        <f>VLOOKUP(MYRANKS_P[[#This Row],[IDFANGRAPHS]],STEAMER_P[],COLUMN(STEAMER_P[IP]),FALSE)</f>
        <v>134</v>
      </c>
      <c r="K323" s="26">
        <f>VLOOKUP(MYRANKS_P[[#This Row],[IDFANGRAPHS]],STEAMER_P[],COLUMN(STEAMER_P[H]),FALSE)</f>
        <v>140</v>
      </c>
      <c r="L323" s="26">
        <f>VLOOKUP(MYRANKS_P[[#This Row],[IDFANGRAPHS]],STEAMER_P[],COLUMN(STEAMER_P[ER]),FALSE)</f>
        <v>60</v>
      </c>
      <c r="M323" s="26">
        <f>VLOOKUP(MYRANKS_P[[#This Row],[IDFANGRAPHS]],STEAMER_P[],COLUMN(STEAMER_P[HR]),FALSE)</f>
        <v>13</v>
      </c>
      <c r="N323" s="26">
        <f>VLOOKUP(MYRANKS_P[[#This Row],[IDFANGRAPHS]],STEAMER_P[],COLUMN(STEAMER_P[SO]),FALSE)</f>
        <v>89</v>
      </c>
      <c r="O323" s="26">
        <f>VLOOKUP(MYRANKS_P[[#This Row],[IDFANGRAPHS]],STEAMER_P[],COLUMN(STEAMER_P[BB]),FALSE)</f>
        <v>31</v>
      </c>
      <c r="P323" s="26">
        <f>VLOOKUP(MYRANKS_P[[#This Row],[IDFANGRAPHS]],STEAMER_P[],COLUMN(STEAMER_P[FIP]),FALSE)</f>
        <v>3.79</v>
      </c>
      <c r="Q323" s="29">
        <f>MYRANKS_P[[#This Row],[ER]]*9/MYRANKS_P[[#This Row],[IP]]</f>
        <v>4.0298507462686564</v>
      </c>
      <c r="R323" s="29">
        <f>(MYRANKS_P[[#This Row],[BB]]+MYRANKS_P[[#This Row],[H]])/MYRANKS_P[[#This Row],[IP]]</f>
        <v>1.2761194029850746</v>
      </c>
    </row>
    <row r="324" spans="1:18" x14ac:dyDescent="0.25">
      <c r="A324" s="21" t="s">
        <v>19291</v>
      </c>
      <c r="B324" s="23" t="str">
        <f>VLOOKUP(MYRANKS_P[[#This Row],[PLAYERID]],PLAYERIDMAP[],COLUMN(PLAYERIDMAP[LASTNAME]),FALSE)</f>
        <v>McClellan</v>
      </c>
      <c r="C324" s="23" t="str">
        <f>VLOOKUP(MYRANKS_P[[#This Row],[PLAYERID]],PLAYERIDMAP[],COLUMN(PLAYERIDMAP[FIRSTNAME]),FALSE)</f>
        <v xml:space="preserve">Kyle </v>
      </c>
      <c r="D324" s="23" t="str">
        <f>VLOOKUP(MYRANKS_P[[#This Row],[PLAYERID]],PLAYERIDMAP[],COLUMN(PLAYERIDMAP[TEAM]),FALSE)</f>
        <v>STL</v>
      </c>
      <c r="E324" s="23" t="str">
        <f>VLOOKUP(MYRANKS_P[[#This Row],[PLAYERID]],PLAYERIDMAP[],COLUMN(PLAYERIDMAP[POS]),FALSE)</f>
        <v>P</v>
      </c>
      <c r="F324" s="23">
        <f>VLOOKUP(MYRANKS_P[[#This Row],[PLAYERID]],PLAYERIDMAP[],COLUMN(PLAYERIDMAP[IDFANGRAPHS]),FALSE)</f>
        <v>4845</v>
      </c>
      <c r="G324" s="26">
        <f>VLOOKUP(MYRANKS_P[[#This Row],[IDFANGRAPHS]],STEAMER_P[],COLUMN(STEAMER_P[W]),FALSE)</f>
        <v>2</v>
      </c>
      <c r="H324" s="26">
        <f>VLOOKUP(MYRANKS_P[[#This Row],[IDFANGRAPHS]],STEAMER_P[],COLUMN(STEAMER_P[GS]),FALSE)</f>
        <v>2</v>
      </c>
      <c r="I324" s="26">
        <f>VLOOKUP(MYRANKS_P[[#This Row],[IDFANGRAPHS]],STEAMER_P[],COLUMN(STEAMER_P[SV]),FALSE)</f>
        <v>0</v>
      </c>
      <c r="J324" s="26">
        <f>VLOOKUP(MYRANKS_P[[#This Row],[IDFANGRAPHS]],STEAMER_P[],COLUMN(STEAMER_P[IP]),FALSE)</f>
        <v>32</v>
      </c>
      <c r="K324" s="26">
        <f>VLOOKUP(MYRANKS_P[[#This Row],[IDFANGRAPHS]],STEAMER_P[],COLUMN(STEAMER_P[H]),FALSE)</f>
        <v>33</v>
      </c>
      <c r="L324" s="26">
        <f>VLOOKUP(MYRANKS_P[[#This Row],[IDFANGRAPHS]],STEAMER_P[],COLUMN(STEAMER_P[ER]),FALSE)</f>
        <v>15</v>
      </c>
      <c r="M324" s="26">
        <f>VLOOKUP(MYRANKS_P[[#This Row],[IDFANGRAPHS]],STEAMER_P[],COLUMN(STEAMER_P[HR]),FALSE)</f>
        <v>3</v>
      </c>
      <c r="N324" s="26">
        <f>VLOOKUP(MYRANKS_P[[#This Row],[IDFANGRAPHS]],STEAMER_P[],COLUMN(STEAMER_P[SO]),FALSE)</f>
        <v>19</v>
      </c>
      <c r="O324" s="26">
        <f>VLOOKUP(MYRANKS_P[[#This Row],[IDFANGRAPHS]],STEAMER_P[],COLUMN(STEAMER_P[BB]),FALSE)</f>
        <v>11</v>
      </c>
      <c r="P324" s="26">
        <f>VLOOKUP(MYRANKS_P[[#This Row],[IDFANGRAPHS]],STEAMER_P[],COLUMN(STEAMER_P[FIP]),FALSE)</f>
        <v>4.2</v>
      </c>
      <c r="Q324" s="29">
        <f>MYRANKS_P[[#This Row],[ER]]*9/MYRANKS_P[[#This Row],[IP]]</f>
        <v>4.21875</v>
      </c>
      <c r="R324" s="29">
        <f>(MYRANKS_P[[#This Row],[BB]]+MYRANKS_P[[#This Row],[H]])/MYRANKS_P[[#This Row],[IP]]</f>
        <v>1.375</v>
      </c>
    </row>
    <row r="325" spans="1:18" x14ac:dyDescent="0.25">
      <c r="A325" s="20" t="s">
        <v>19295</v>
      </c>
      <c r="B325" s="23" t="str">
        <f>VLOOKUP(MYRANKS_P[[#This Row],[PLAYERID]],PLAYERIDMAP[],COLUMN(PLAYERIDMAP[LASTNAME]),FALSE)</f>
        <v>McClendon</v>
      </c>
      <c r="C325" s="23" t="str">
        <f>VLOOKUP(MYRANKS_P[[#This Row],[PLAYERID]],PLAYERIDMAP[],COLUMN(PLAYERIDMAP[FIRSTNAME]),FALSE)</f>
        <v xml:space="preserve">Mike </v>
      </c>
      <c r="D325" s="23" t="str">
        <f>VLOOKUP(MYRANKS_P[[#This Row],[PLAYERID]],PLAYERIDMAP[],COLUMN(PLAYERIDMAP[TEAM]),FALSE)</f>
        <v>MIL</v>
      </c>
      <c r="E325" s="23" t="str">
        <f>VLOOKUP(MYRANKS_P[[#This Row],[PLAYERID]],PLAYERIDMAP[],COLUMN(PLAYERIDMAP[POS]),FALSE)</f>
        <v>P</v>
      </c>
      <c r="F325" s="23">
        <f>VLOOKUP(MYRANKS_P[[#This Row],[PLAYERID]],PLAYERIDMAP[],COLUMN(PLAYERIDMAP[IDFANGRAPHS]),FALSE)</f>
        <v>9587</v>
      </c>
      <c r="G325" s="26">
        <f>VLOOKUP(MYRANKS_P[[#This Row],[IDFANGRAPHS]],STEAMER_P[],COLUMN(STEAMER_P[W]),FALSE)</f>
        <v>2</v>
      </c>
      <c r="H325" s="26">
        <f>VLOOKUP(MYRANKS_P[[#This Row],[IDFANGRAPHS]],STEAMER_P[],COLUMN(STEAMER_P[GS]),FALSE)</f>
        <v>0</v>
      </c>
      <c r="I325" s="26">
        <f>VLOOKUP(MYRANKS_P[[#This Row],[IDFANGRAPHS]],STEAMER_P[],COLUMN(STEAMER_P[SV]),FALSE)</f>
        <v>0</v>
      </c>
      <c r="J325" s="26">
        <f>VLOOKUP(MYRANKS_P[[#This Row],[IDFANGRAPHS]],STEAMER_P[],COLUMN(STEAMER_P[IP]),FALSE)</f>
        <v>30</v>
      </c>
      <c r="K325" s="26">
        <f>VLOOKUP(MYRANKS_P[[#This Row],[IDFANGRAPHS]],STEAMER_P[],COLUMN(STEAMER_P[H]),FALSE)</f>
        <v>32</v>
      </c>
      <c r="L325" s="26">
        <f>VLOOKUP(MYRANKS_P[[#This Row],[IDFANGRAPHS]],STEAMER_P[],COLUMN(STEAMER_P[ER]),FALSE)</f>
        <v>15</v>
      </c>
      <c r="M325" s="26">
        <f>VLOOKUP(MYRANKS_P[[#This Row],[IDFANGRAPHS]],STEAMER_P[],COLUMN(STEAMER_P[HR]),FALSE)</f>
        <v>3</v>
      </c>
      <c r="N325" s="26">
        <f>VLOOKUP(MYRANKS_P[[#This Row],[IDFANGRAPHS]],STEAMER_P[],COLUMN(STEAMER_P[SO]),FALSE)</f>
        <v>18</v>
      </c>
      <c r="O325" s="26">
        <f>VLOOKUP(MYRANKS_P[[#This Row],[IDFANGRAPHS]],STEAMER_P[],COLUMN(STEAMER_P[BB]),FALSE)</f>
        <v>12</v>
      </c>
      <c r="P325" s="26">
        <f>VLOOKUP(MYRANKS_P[[#This Row],[IDFANGRAPHS]],STEAMER_P[],COLUMN(STEAMER_P[FIP]),FALSE)</f>
        <v>4.6500000000000004</v>
      </c>
      <c r="Q325" s="29">
        <f>MYRANKS_P[[#This Row],[ER]]*9/MYRANKS_P[[#This Row],[IP]]</f>
        <v>4.5</v>
      </c>
      <c r="R325" s="29">
        <f>(MYRANKS_P[[#This Row],[BB]]+MYRANKS_P[[#This Row],[H]])/MYRANKS_P[[#This Row],[IP]]</f>
        <v>1.4666666666666666</v>
      </c>
    </row>
    <row r="326" spans="1:18" x14ac:dyDescent="0.25">
      <c r="A326" s="21" t="s">
        <v>19310</v>
      </c>
      <c r="B326" s="23" t="str">
        <f>VLOOKUP(MYRANKS_P[[#This Row],[PLAYERID]],PLAYERIDMAP[],COLUMN(PLAYERIDMAP[LASTNAME]),FALSE)</f>
        <v>McDonald</v>
      </c>
      <c r="C326" s="23" t="str">
        <f>VLOOKUP(MYRANKS_P[[#This Row],[PLAYERID]],PLAYERIDMAP[],COLUMN(PLAYERIDMAP[FIRSTNAME]),FALSE)</f>
        <v xml:space="preserve">James </v>
      </c>
      <c r="D326" s="23" t="str">
        <f>VLOOKUP(MYRANKS_P[[#This Row],[PLAYERID]],PLAYERIDMAP[],COLUMN(PLAYERIDMAP[TEAM]),FALSE)</f>
        <v>PIT</v>
      </c>
      <c r="E326" s="23" t="str">
        <f>VLOOKUP(MYRANKS_P[[#This Row],[PLAYERID]],PLAYERIDMAP[],COLUMN(PLAYERIDMAP[POS]),FALSE)</f>
        <v>P</v>
      </c>
      <c r="F326" s="23">
        <f>VLOOKUP(MYRANKS_P[[#This Row],[PLAYERID]],PLAYERIDMAP[],COLUMN(PLAYERIDMAP[IDFANGRAPHS]),FALSE)</f>
        <v>5523</v>
      </c>
      <c r="G326" s="26">
        <f>VLOOKUP(MYRANKS_P[[#This Row],[IDFANGRAPHS]],STEAMER_P[],COLUMN(STEAMER_P[W]),FALSE)</f>
        <v>10</v>
      </c>
      <c r="H326" s="26">
        <f>VLOOKUP(MYRANKS_P[[#This Row],[IDFANGRAPHS]],STEAMER_P[],COLUMN(STEAMER_P[GS]),FALSE)</f>
        <v>27</v>
      </c>
      <c r="I326" s="26">
        <f>VLOOKUP(MYRANKS_P[[#This Row],[IDFANGRAPHS]],STEAMER_P[],COLUMN(STEAMER_P[SV]),FALSE)</f>
        <v>0</v>
      </c>
      <c r="J326" s="26">
        <f>VLOOKUP(MYRANKS_P[[#This Row],[IDFANGRAPHS]],STEAMER_P[],COLUMN(STEAMER_P[IP]),FALSE)</f>
        <v>158</v>
      </c>
      <c r="K326" s="26">
        <f>VLOOKUP(MYRANKS_P[[#This Row],[IDFANGRAPHS]],STEAMER_P[],COLUMN(STEAMER_P[H]),FALSE)</f>
        <v>153</v>
      </c>
      <c r="L326" s="26">
        <f>VLOOKUP(MYRANKS_P[[#This Row],[IDFANGRAPHS]],STEAMER_P[],COLUMN(STEAMER_P[ER]),FALSE)</f>
        <v>75</v>
      </c>
      <c r="M326" s="26">
        <f>VLOOKUP(MYRANKS_P[[#This Row],[IDFANGRAPHS]],STEAMER_P[],COLUMN(STEAMER_P[HR]),FALSE)</f>
        <v>19</v>
      </c>
      <c r="N326" s="26">
        <f>VLOOKUP(MYRANKS_P[[#This Row],[IDFANGRAPHS]],STEAMER_P[],COLUMN(STEAMER_P[SO]),FALSE)</f>
        <v>128</v>
      </c>
      <c r="O326" s="26">
        <f>VLOOKUP(MYRANKS_P[[#This Row],[IDFANGRAPHS]],STEAMER_P[],COLUMN(STEAMER_P[BB]),FALSE)</f>
        <v>65</v>
      </c>
      <c r="P326" s="26">
        <f>VLOOKUP(MYRANKS_P[[#This Row],[IDFANGRAPHS]],STEAMER_P[],COLUMN(STEAMER_P[FIP]),FALSE)</f>
        <v>4.28</v>
      </c>
      <c r="Q326" s="29">
        <f>MYRANKS_P[[#This Row],[ER]]*9/MYRANKS_P[[#This Row],[IP]]</f>
        <v>4.2721518987341769</v>
      </c>
      <c r="R326" s="29">
        <f>(MYRANKS_P[[#This Row],[BB]]+MYRANKS_P[[#This Row],[H]])/MYRANKS_P[[#This Row],[IP]]</f>
        <v>1.379746835443038</v>
      </c>
    </row>
    <row r="327" spans="1:18" x14ac:dyDescent="0.25">
      <c r="A327" s="20" t="s">
        <v>19317</v>
      </c>
      <c r="B327" s="23" t="str">
        <f>VLOOKUP(MYRANKS_P[[#This Row],[PLAYERID]],PLAYERIDMAP[],COLUMN(PLAYERIDMAP[LASTNAME]),FALSE)</f>
        <v>McGee</v>
      </c>
      <c r="C327" s="23" t="str">
        <f>VLOOKUP(MYRANKS_P[[#This Row],[PLAYERID]],PLAYERIDMAP[],COLUMN(PLAYERIDMAP[FIRSTNAME]),FALSE)</f>
        <v xml:space="preserve">Jake </v>
      </c>
      <c r="D327" s="23" t="str">
        <f>VLOOKUP(MYRANKS_P[[#This Row],[PLAYERID]],PLAYERIDMAP[],COLUMN(PLAYERIDMAP[TEAM]),FALSE)</f>
        <v>TB</v>
      </c>
      <c r="E327" s="23" t="str">
        <f>VLOOKUP(MYRANKS_P[[#This Row],[PLAYERID]],PLAYERIDMAP[],COLUMN(PLAYERIDMAP[POS]),FALSE)</f>
        <v>P</v>
      </c>
      <c r="F327" s="23">
        <f>VLOOKUP(MYRANKS_P[[#This Row],[PLAYERID]],PLAYERIDMAP[],COLUMN(PLAYERIDMAP[IDFANGRAPHS]),FALSE)</f>
        <v>7550</v>
      </c>
      <c r="G327" s="26">
        <f>VLOOKUP(MYRANKS_P[[#This Row],[IDFANGRAPHS]],STEAMER_P[],COLUMN(STEAMER_P[W]),FALSE)</f>
        <v>3</v>
      </c>
      <c r="H327" s="26">
        <f>VLOOKUP(MYRANKS_P[[#This Row],[IDFANGRAPHS]],STEAMER_P[],COLUMN(STEAMER_P[GS]),FALSE)</f>
        <v>0</v>
      </c>
      <c r="I327" s="26">
        <f>VLOOKUP(MYRANKS_P[[#This Row],[IDFANGRAPHS]],STEAMER_P[],COLUMN(STEAMER_P[SV]),FALSE)</f>
        <v>0</v>
      </c>
      <c r="J327" s="26">
        <f>VLOOKUP(MYRANKS_P[[#This Row],[IDFANGRAPHS]],STEAMER_P[],COLUMN(STEAMER_P[IP]),FALSE)</f>
        <v>39</v>
      </c>
      <c r="K327" s="26">
        <f>VLOOKUP(MYRANKS_P[[#This Row],[IDFANGRAPHS]],STEAMER_P[],COLUMN(STEAMER_P[H]),FALSE)</f>
        <v>32</v>
      </c>
      <c r="L327" s="26">
        <f>VLOOKUP(MYRANKS_P[[#This Row],[IDFANGRAPHS]],STEAMER_P[],COLUMN(STEAMER_P[ER]),FALSE)</f>
        <v>12</v>
      </c>
      <c r="M327" s="26">
        <f>VLOOKUP(MYRANKS_P[[#This Row],[IDFANGRAPHS]],STEAMER_P[],COLUMN(STEAMER_P[HR]),FALSE)</f>
        <v>4</v>
      </c>
      <c r="N327" s="26">
        <f>VLOOKUP(MYRANKS_P[[#This Row],[IDFANGRAPHS]],STEAMER_P[],COLUMN(STEAMER_P[SO]),FALSE)</f>
        <v>44</v>
      </c>
      <c r="O327" s="26">
        <f>VLOOKUP(MYRANKS_P[[#This Row],[IDFANGRAPHS]],STEAMER_P[],COLUMN(STEAMER_P[BB]),FALSE)</f>
        <v>13</v>
      </c>
      <c r="P327" s="26">
        <f>VLOOKUP(MYRANKS_P[[#This Row],[IDFANGRAPHS]],STEAMER_P[],COLUMN(STEAMER_P[FIP]),FALSE)</f>
        <v>3.14</v>
      </c>
      <c r="Q327" s="29">
        <f>MYRANKS_P[[#This Row],[ER]]*9/MYRANKS_P[[#This Row],[IP]]</f>
        <v>2.7692307692307692</v>
      </c>
      <c r="R327" s="29">
        <f>(MYRANKS_P[[#This Row],[BB]]+MYRANKS_P[[#This Row],[H]])/MYRANKS_P[[#This Row],[IP]]</f>
        <v>1.1538461538461537</v>
      </c>
    </row>
    <row r="328" spans="1:18" x14ac:dyDescent="0.25">
      <c r="A328" s="21" t="s">
        <v>19326</v>
      </c>
      <c r="B328" s="23" t="str">
        <f>VLOOKUP(MYRANKS_P[[#This Row],[PLAYERID]],PLAYERIDMAP[],COLUMN(PLAYERIDMAP[LASTNAME]),FALSE)</f>
        <v>McHugh</v>
      </c>
      <c r="C328" s="23" t="str">
        <f>VLOOKUP(MYRANKS_P[[#This Row],[PLAYERID]],PLAYERIDMAP[],COLUMN(PLAYERIDMAP[FIRSTNAME]),FALSE)</f>
        <v xml:space="preserve">Collin </v>
      </c>
      <c r="D328" s="23" t="str">
        <f>VLOOKUP(MYRANKS_P[[#This Row],[PLAYERID]],PLAYERIDMAP[],COLUMN(PLAYERIDMAP[TEAM]),FALSE)</f>
        <v>NYM</v>
      </c>
      <c r="E328" s="23" t="str">
        <f>VLOOKUP(MYRANKS_P[[#This Row],[PLAYERID]],PLAYERIDMAP[],COLUMN(PLAYERIDMAP[POS]),FALSE)</f>
        <v>P</v>
      </c>
      <c r="F328" s="23">
        <f>VLOOKUP(MYRANKS_P[[#This Row],[PLAYERID]],PLAYERIDMAP[],COLUMN(PLAYERIDMAP[IDFANGRAPHS]),FALSE)</f>
        <v>7531</v>
      </c>
      <c r="G328" s="26">
        <f>VLOOKUP(MYRANKS_P[[#This Row],[IDFANGRAPHS]],STEAMER_P[],COLUMN(STEAMER_P[W]),FALSE)</f>
        <v>3</v>
      </c>
      <c r="H328" s="26">
        <f>VLOOKUP(MYRANKS_P[[#This Row],[IDFANGRAPHS]],STEAMER_P[],COLUMN(STEAMER_P[GS]),FALSE)</f>
        <v>5</v>
      </c>
      <c r="I328" s="26">
        <f>VLOOKUP(MYRANKS_P[[#This Row],[IDFANGRAPHS]],STEAMER_P[],COLUMN(STEAMER_P[SV]),FALSE)</f>
        <v>0</v>
      </c>
      <c r="J328" s="26">
        <f>VLOOKUP(MYRANKS_P[[#This Row],[IDFANGRAPHS]],STEAMER_P[],COLUMN(STEAMER_P[IP]),FALSE)</f>
        <v>50</v>
      </c>
      <c r="K328" s="26">
        <f>VLOOKUP(MYRANKS_P[[#This Row],[IDFANGRAPHS]],STEAMER_P[],COLUMN(STEAMER_P[H]),FALSE)</f>
        <v>49</v>
      </c>
      <c r="L328" s="26">
        <f>VLOOKUP(MYRANKS_P[[#This Row],[IDFANGRAPHS]],STEAMER_P[],COLUMN(STEAMER_P[ER]),FALSE)</f>
        <v>23</v>
      </c>
      <c r="M328" s="26">
        <f>VLOOKUP(MYRANKS_P[[#This Row],[IDFANGRAPHS]],STEAMER_P[],COLUMN(STEAMER_P[HR]),FALSE)</f>
        <v>6</v>
      </c>
      <c r="N328" s="26">
        <f>VLOOKUP(MYRANKS_P[[#This Row],[IDFANGRAPHS]],STEAMER_P[],COLUMN(STEAMER_P[SO]),FALSE)</f>
        <v>40</v>
      </c>
      <c r="O328" s="26">
        <f>VLOOKUP(MYRANKS_P[[#This Row],[IDFANGRAPHS]],STEAMER_P[],COLUMN(STEAMER_P[BB]),FALSE)</f>
        <v>19</v>
      </c>
      <c r="P328" s="26">
        <f>VLOOKUP(MYRANKS_P[[#This Row],[IDFANGRAPHS]],STEAMER_P[],COLUMN(STEAMER_P[FIP]),FALSE)</f>
        <v>4.21</v>
      </c>
      <c r="Q328" s="29">
        <f>MYRANKS_P[[#This Row],[ER]]*9/MYRANKS_P[[#This Row],[IP]]</f>
        <v>4.1399999999999997</v>
      </c>
      <c r="R328" s="29">
        <f>(MYRANKS_P[[#This Row],[BB]]+MYRANKS_P[[#This Row],[H]])/MYRANKS_P[[#This Row],[IP]]</f>
        <v>1.36</v>
      </c>
    </row>
    <row r="329" spans="1:18" x14ac:dyDescent="0.25">
      <c r="A329" s="20" t="s">
        <v>19337</v>
      </c>
      <c r="B329" s="23" t="str">
        <f>VLOOKUP(MYRANKS_P[[#This Row],[PLAYERID]],PLAYERIDMAP[],COLUMN(PLAYERIDMAP[LASTNAME]),FALSE)</f>
        <v>McPherson</v>
      </c>
      <c r="C329" s="23" t="str">
        <f>VLOOKUP(MYRANKS_P[[#This Row],[PLAYERID]],PLAYERIDMAP[],COLUMN(PLAYERIDMAP[FIRSTNAME]),FALSE)</f>
        <v xml:space="preserve">Kyle </v>
      </c>
      <c r="D329" s="23" t="str">
        <f>VLOOKUP(MYRANKS_P[[#This Row],[PLAYERID]],PLAYERIDMAP[],COLUMN(PLAYERIDMAP[TEAM]),FALSE)</f>
        <v>PIT</v>
      </c>
      <c r="E329" s="23" t="str">
        <f>VLOOKUP(MYRANKS_P[[#This Row],[PLAYERID]],PLAYERIDMAP[],COLUMN(PLAYERIDMAP[POS]),FALSE)</f>
        <v>P</v>
      </c>
      <c r="F329" s="23">
        <f>VLOOKUP(MYRANKS_P[[#This Row],[PLAYERID]],PLAYERIDMAP[],COLUMN(PLAYERIDMAP[IDFANGRAPHS]),FALSE)</f>
        <v>5009</v>
      </c>
      <c r="G329" s="26">
        <f>VLOOKUP(MYRANKS_P[[#This Row],[IDFANGRAPHS]],STEAMER_P[],COLUMN(STEAMER_P[W]),FALSE)</f>
        <v>4</v>
      </c>
      <c r="H329" s="26">
        <f>VLOOKUP(MYRANKS_P[[#This Row],[IDFANGRAPHS]],STEAMER_P[],COLUMN(STEAMER_P[GS]),FALSE)</f>
        <v>12</v>
      </c>
      <c r="I329" s="26">
        <f>VLOOKUP(MYRANKS_P[[#This Row],[IDFANGRAPHS]],STEAMER_P[],COLUMN(STEAMER_P[SV]),FALSE)</f>
        <v>0</v>
      </c>
      <c r="J329" s="26">
        <f>VLOOKUP(MYRANKS_P[[#This Row],[IDFANGRAPHS]],STEAMER_P[],COLUMN(STEAMER_P[IP]),FALSE)</f>
        <v>68</v>
      </c>
      <c r="K329" s="26">
        <f>VLOOKUP(MYRANKS_P[[#This Row],[IDFANGRAPHS]],STEAMER_P[],COLUMN(STEAMER_P[H]),FALSE)</f>
        <v>70</v>
      </c>
      <c r="L329" s="26">
        <f>VLOOKUP(MYRANKS_P[[#This Row],[IDFANGRAPHS]],STEAMER_P[],COLUMN(STEAMER_P[ER]),FALSE)</f>
        <v>32</v>
      </c>
      <c r="M329" s="26">
        <f>VLOOKUP(MYRANKS_P[[#This Row],[IDFANGRAPHS]],STEAMER_P[],COLUMN(STEAMER_P[HR]),FALSE)</f>
        <v>7</v>
      </c>
      <c r="N329" s="26">
        <f>VLOOKUP(MYRANKS_P[[#This Row],[IDFANGRAPHS]],STEAMER_P[],COLUMN(STEAMER_P[SO]),FALSE)</f>
        <v>47</v>
      </c>
      <c r="O329" s="26">
        <f>VLOOKUP(MYRANKS_P[[#This Row],[IDFANGRAPHS]],STEAMER_P[],COLUMN(STEAMER_P[BB]),FALSE)</f>
        <v>20</v>
      </c>
      <c r="P329" s="26">
        <f>VLOOKUP(MYRANKS_P[[#This Row],[IDFANGRAPHS]],STEAMER_P[],COLUMN(STEAMER_P[FIP]),FALSE)</f>
        <v>4.04</v>
      </c>
      <c r="Q329" s="29">
        <f>MYRANKS_P[[#This Row],[ER]]*9/MYRANKS_P[[#This Row],[IP]]</f>
        <v>4.2352941176470589</v>
      </c>
      <c r="R329" s="29">
        <f>(MYRANKS_P[[#This Row],[BB]]+MYRANKS_P[[#This Row],[H]])/MYRANKS_P[[#This Row],[IP]]</f>
        <v>1.3235294117647058</v>
      </c>
    </row>
    <row r="330" spans="1:18" x14ac:dyDescent="0.25">
      <c r="A330" s="21" t="s">
        <v>19339</v>
      </c>
      <c r="B330" s="23" t="str">
        <f>VLOOKUP(MYRANKS_P[[#This Row],[PLAYERID]],PLAYERIDMAP[],COLUMN(PLAYERIDMAP[LASTNAME]),FALSE)</f>
        <v>Medlen</v>
      </c>
      <c r="C330" s="23" t="str">
        <f>VLOOKUP(MYRANKS_P[[#This Row],[PLAYERID]],PLAYERIDMAP[],COLUMN(PLAYERIDMAP[FIRSTNAME]),FALSE)</f>
        <v xml:space="preserve">Kris </v>
      </c>
      <c r="D330" s="23" t="str">
        <f>VLOOKUP(MYRANKS_P[[#This Row],[PLAYERID]],PLAYERIDMAP[],COLUMN(PLAYERIDMAP[TEAM]),FALSE)</f>
        <v>ATL</v>
      </c>
      <c r="E330" s="23" t="str">
        <f>VLOOKUP(MYRANKS_P[[#This Row],[PLAYERID]],PLAYERIDMAP[],COLUMN(PLAYERIDMAP[POS]),FALSE)</f>
        <v>P</v>
      </c>
      <c r="F330" s="23">
        <f>VLOOKUP(MYRANKS_P[[#This Row],[PLAYERID]],PLAYERIDMAP[],COLUMN(PLAYERIDMAP[IDFANGRAPHS]),FALSE)</f>
        <v>9417</v>
      </c>
      <c r="G330" s="26">
        <f>VLOOKUP(MYRANKS_P[[#This Row],[IDFANGRAPHS]],STEAMER_P[],COLUMN(STEAMER_P[W]),FALSE)</f>
        <v>11</v>
      </c>
      <c r="H330" s="26">
        <f>VLOOKUP(MYRANKS_P[[#This Row],[IDFANGRAPHS]],STEAMER_P[],COLUMN(STEAMER_P[GS]),FALSE)</f>
        <v>26</v>
      </c>
      <c r="I330" s="26">
        <f>VLOOKUP(MYRANKS_P[[#This Row],[IDFANGRAPHS]],STEAMER_P[],COLUMN(STEAMER_P[SV]),FALSE)</f>
        <v>0</v>
      </c>
      <c r="J330" s="26">
        <f>VLOOKUP(MYRANKS_P[[#This Row],[IDFANGRAPHS]],STEAMER_P[],COLUMN(STEAMER_P[IP]),FALSE)</f>
        <v>159</v>
      </c>
      <c r="K330" s="26">
        <f>VLOOKUP(MYRANKS_P[[#This Row],[IDFANGRAPHS]],STEAMER_P[],COLUMN(STEAMER_P[H]),FALSE)</f>
        <v>156</v>
      </c>
      <c r="L330" s="26">
        <f>VLOOKUP(MYRANKS_P[[#This Row],[IDFANGRAPHS]],STEAMER_P[],COLUMN(STEAMER_P[ER]),FALSE)</f>
        <v>67</v>
      </c>
      <c r="M330" s="26">
        <f>VLOOKUP(MYRANKS_P[[#This Row],[IDFANGRAPHS]],STEAMER_P[],COLUMN(STEAMER_P[HR]),FALSE)</f>
        <v>14</v>
      </c>
      <c r="N330" s="26">
        <f>VLOOKUP(MYRANKS_P[[#This Row],[IDFANGRAPHS]],STEAMER_P[],COLUMN(STEAMER_P[SO]),FALSE)</f>
        <v>121</v>
      </c>
      <c r="O330" s="26">
        <f>VLOOKUP(MYRANKS_P[[#This Row],[IDFANGRAPHS]],STEAMER_P[],COLUMN(STEAMER_P[BB]),FALSE)</f>
        <v>44</v>
      </c>
      <c r="P330" s="26">
        <f>VLOOKUP(MYRANKS_P[[#This Row],[IDFANGRAPHS]],STEAMER_P[],COLUMN(STEAMER_P[FIP]),FALSE)</f>
        <v>3.57</v>
      </c>
      <c r="Q330" s="29">
        <f>MYRANKS_P[[#This Row],[ER]]*9/MYRANKS_P[[#This Row],[IP]]</f>
        <v>3.7924528301886791</v>
      </c>
      <c r="R330" s="29">
        <f>(MYRANKS_P[[#This Row],[BB]]+MYRANKS_P[[#This Row],[H]])/MYRANKS_P[[#This Row],[IP]]</f>
        <v>1.2578616352201257</v>
      </c>
    </row>
    <row r="331" spans="1:18" x14ac:dyDescent="0.25">
      <c r="A331" s="20" t="s">
        <v>19344</v>
      </c>
      <c r="B331" s="23" t="str">
        <f>VLOOKUP(MYRANKS_P[[#This Row],[PLAYERID]],PLAYERIDMAP[],COLUMN(PLAYERIDMAP[LASTNAME]),FALSE)</f>
        <v>Mejia</v>
      </c>
      <c r="C331" s="23" t="str">
        <f>VLOOKUP(MYRANKS_P[[#This Row],[PLAYERID]],PLAYERIDMAP[],COLUMN(PLAYERIDMAP[FIRSTNAME]),FALSE)</f>
        <v xml:space="preserve">Jenrry </v>
      </c>
      <c r="D331" s="23" t="str">
        <f>VLOOKUP(MYRANKS_P[[#This Row],[PLAYERID]],PLAYERIDMAP[],COLUMN(PLAYERIDMAP[TEAM]),FALSE)</f>
        <v>NYM</v>
      </c>
      <c r="E331" s="23" t="str">
        <f>VLOOKUP(MYRANKS_P[[#This Row],[PLAYERID]],PLAYERIDMAP[],COLUMN(PLAYERIDMAP[POS]),FALSE)</f>
        <v>P</v>
      </c>
      <c r="F331" s="23">
        <f>VLOOKUP(MYRANKS_P[[#This Row],[PLAYERID]],PLAYERIDMAP[],COLUMN(PLAYERIDMAP[IDFANGRAPHS]),FALSE)</f>
        <v>8476</v>
      </c>
      <c r="G331" s="26">
        <f>VLOOKUP(MYRANKS_P[[#This Row],[IDFANGRAPHS]],STEAMER_P[],COLUMN(STEAMER_P[W]),FALSE)</f>
        <v>3</v>
      </c>
      <c r="H331" s="26">
        <f>VLOOKUP(MYRANKS_P[[#This Row],[IDFANGRAPHS]],STEAMER_P[],COLUMN(STEAMER_P[GS]),FALSE)</f>
        <v>5</v>
      </c>
      <c r="I331" s="26">
        <f>VLOOKUP(MYRANKS_P[[#This Row],[IDFANGRAPHS]],STEAMER_P[],COLUMN(STEAMER_P[SV]),FALSE)</f>
        <v>0</v>
      </c>
      <c r="J331" s="26">
        <f>VLOOKUP(MYRANKS_P[[#This Row],[IDFANGRAPHS]],STEAMER_P[],COLUMN(STEAMER_P[IP]),FALSE)</f>
        <v>50</v>
      </c>
      <c r="K331" s="26">
        <f>VLOOKUP(MYRANKS_P[[#This Row],[IDFANGRAPHS]],STEAMER_P[],COLUMN(STEAMER_P[H]),FALSE)</f>
        <v>52</v>
      </c>
      <c r="L331" s="26">
        <f>VLOOKUP(MYRANKS_P[[#This Row],[IDFANGRAPHS]],STEAMER_P[],COLUMN(STEAMER_P[ER]),FALSE)</f>
        <v>24</v>
      </c>
      <c r="M331" s="26">
        <f>VLOOKUP(MYRANKS_P[[#This Row],[IDFANGRAPHS]],STEAMER_P[],COLUMN(STEAMER_P[HR]),FALSE)</f>
        <v>4</v>
      </c>
      <c r="N331" s="26">
        <f>VLOOKUP(MYRANKS_P[[#This Row],[IDFANGRAPHS]],STEAMER_P[],COLUMN(STEAMER_P[SO]),FALSE)</f>
        <v>32</v>
      </c>
      <c r="O331" s="26">
        <f>VLOOKUP(MYRANKS_P[[#This Row],[IDFANGRAPHS]],STEAMER_P[],COLUMN(STEAMER_P[BB]),FALSE)</f>
        <v>21</v>
      </c>
      <c r="P331" s="26">
        <f>VLOOKUP(MYRANKS_P[[#This Row],[IDFANGRAPHS]],STEAMER_P[],COLUMN(STEAMER_P[FIP]),FALSE)</f>
        <v>4.22</v>
      </c>
      <c r="Q331" s="29">
        <f>MYRANKS_P[[#This Row],[ER]]*9/MYRANKS_P[[#This Row],[IP]]</f>
        <v>4.32</v>
      </c>
      <c r="R331" s="29">
        <f>(MYRANKS_P[[#This Row],[BB]]+MYRANKS_P[[#This Row],[H]])/MYRANKS_P[[#This Row],[IP]]</f>
        <v>1.46</v>
      </c>
    </row>
    <row r="332" spans="1:18" x14ac:dyDescent="0.25">
      <c r="A332" s="21" t="s">
        <v>19347</v>
      </c>
      <c r="B332" s="23" t="str">
        <f>VLOOKUP(MYRANKS_P[[#This Row],[PLAYERID]],PLAYERIDMAP[],COLUMN(PLAYERIDMAP[LASTNAME]),FALSE)</f>
        <v>Melancon</v>
      </c>
      <c r="C332" s="23" t="str">
        <f>VLOOKUP(MYRANKS_P[[#This Row],[PLAYERID]],PLAYERIDMAP[],COLUMN(PLAYERIDMAP[FIRSTNAME]),FALSE)</f>
        <v xml:space="preserve">Mark </v>
      </c>
      <c r="D332" s="23" t="str">
        <f>VLOOKUP(MYRANKS_P[[#This Row],[PLAYERID]],PLAYERIDMAP[],COLUMN(PLAYERIDMAP[TEAM]),FALSE)</f>
        <v>PIT</v>
      </c>
      <c r="E332" s="23" t="str">
        <f>VLOOKUP(MYRANKS_P[[#This Row],[PLAYERID]],PLAYERIDMAP[],COLUMN(PLAYERIDMAP[POS]),FALSE)</f>
        <v>P</v>
      </c>
      <c r="F332" s="23">
        <f>VLOOKUP(MYRANKS_P[[#This Row],[PLAYERID]],PLAYERIDMAP[],COLUMN(PLAYERIDMAP[IDFANGRAPHS]),FALSE)</f>
        <v>4264</v>
      </c>
      <c r="G332" s="26">
        <f>VLOOKUP(MYRANKS_P[[#This Row],[IDFANGRAPHS]],STEAMER_P[],COLUMN(STEAMER_P[W]),FALSE)</f>
        <v>3</v>
      </c>
      <c r="H332" s="26">
        <f>VLOOKUP(MYRANKS_P[[#This Row],[IDFANGRAPHS]],STEAMER_P[],COLUMN(STEAMER_P[GS]),FALSE)</f>
        <v>0</v>
      </c>
      <c r="I332" s="26">
        <f>VLOOKUP(MYRANKS_P[[#This Row],[IDFANGRAPHS]],STEAMER_P[],COLUMN(STEAMER_P[SV]),FALSE)</f>
        <v>3</v>
      </c>
      <c r="J332" s="26">
        <f>VLOOKUP(MYRANKS_P[[#This Row],[IDFANGRAPHS]],STEAMER_P[],COLUMN(STEAMER_P[IP]),FALSE)</f>
        <v>51</v>
      </c>
      <c r="K332" s="26">
        <f>VLOOKUP(MYRANKS_P[[#This Row],[IDFANGRAPHS]],STEAMER_P[],COLUMN(STEAMER_P[H]),FALSE)</f>
        <v>47</v>
      </c>
      <c r="L332" s="26">
        <f>VLOOKUP(MYRANKS_P[[#This Row],[IDFANGRAPHS]],STEAMER_P[],COLUMN(STEAMER_P[ER]),FALSE)</f>
        <v>19</v>
      </c>
      <c r="M332" s="26">
        <f>VLOOKUP(MYRANKS_P[[#This Row],[IDFANGRAPHS]],STEAMER_P[],COLUMN(STEAMER_P[HR]),FALSE)</f>
        <v>4</v>
      </c>
      <c r="N332" s="26">
        <f>VLOOKUP(MYRANKS_P[[#This Row],[IDFANGRAPHS]],STEAMER_P[],COLUMN(STEAMER_P[SO]),FALSE)</f>
        <v>44</v>
      </c>
      <c r="O332" s="26">
        <f>VLOOKUP(MYRANKS_P[[#This Row],[IDFANGRAPHS]],STEAMER_P[],COLUMN(STEAMER_P[BB]),FALSE)</f>
        <v>18</v>
      </c>
      <c r="P332" s="26">
        <f>VLOOKUP(MYRANKS_P[[#This Row],[IDFANGRAPHS]],STEAMER_P[],COLUMN(STEAMER_P[FIP]),FALSE)</f>
        <v>3.45</v>
      </c>
      <c r="Q332" s="29">
        <f>MYRANKS_P[[#This Row],[ER]]*9/MYRANKS_P[[#This Row],[IP]]</f>
        <v>3.3529411764705883</v>
      </c>
      <c r="R332" s="29">
        <f>(MYRANKS_P[[#This Row],[BB]]+MYRANKS_P[[#This Row],[H]])/MYRANKS_P[[#This Row],[IP]]</f>
        <v>1.2745098039215685</v>
      </c>
    </row>
    <row r="333" spans="1:18" x14ac:dyDescent="0.25">
      <c r="A333" s="20" t="s">
        <v>19351</v>
      </c>
      <c r="B333" s="23" t="str">
        <f>VLOOKUP(MYRANKS_P[[#This Row],[PLAYERID]],PLAYERIDMAP[],COLUMN(PLAYERIDMAP[LASTNAME]),FALSE)</f>
        <v>Mendoza</v>
      </c>
      <c r="C333" s="23" t="str">
        <f>VLOOKUP(MYRANKS_P[[#This Row],[PLAYERID]],PLAYERIDMAP[],COLUMN(PLAYERIDMAP[FIRSTNAME]),FALSE)</f>
        <v xml:space="preserve">Luis </v>
      </c>
      <c r="D333" s="23" t="str">
        <f>VLOOKUP(MYRANKS_P[[#This Row],[PLAYERID]],PLAYERIDMAP[],COLUMN(PLAYERIDMAP[TEAM]),FALSE)</f>
        <v>KC</v>
      </c>
      <c r="E333" s="23" t="str">
        <f>VLOOKUP(MYRANKS_P[[#This Row],[PLAYERID]],PLAYERIDMAP[],COLUMN(PLAYERIDMAP[POS]),FALSE)</f>
        <v>P</v>
      </c>
      <c r="F333" s="23">
        <f>VLOOKUP(MYRANKS_P[[#This Row],[PLAYERID]],PLAYERIDMAP[],COLUMN(PLAYERIDMAP[IDFANGRAPHS]),FALSE)</f>
        <v>3126</v>
      </c>
      <c r="G333" s="26">
        <f>VLOOKUP(MYRANKS_P[[#This Row],[IDFANGRAPHS]],STEAMER_P[],COLUMN(STEAMER_P[W]),FALSE)</f>
        <v>3</v>
      </c>
      <c r="H333" s="26">
        <f>VLOOKUP(MYRANKS_P[[#This Row],[IDFANGRAPHS]],STEAMER_P[],COLUMN(STEAMER_P[GS]),FALSE)</f>
        <v>8</v>
      </c>
      <c r="I333" s="26">
        <f>VLOOKUP(MYRANKS_P[[#This Row],[IDFANGRAPHS]],STEAMER_P[],COLUMN(STEAMER_P[SV]),FALSE)</f>
        <v>0</v>
      </c>
      <c r="J333" s="26">
        <f>VLOOKUP(MYRANKS_P[[#This Row],[IDFANGRAPHS]],STEAMER_P[],COLUMN(STEAMER_P[IP]),FALSE)</f>
        <v>67</v>
      </c>
      <c r="K333" s="26">
        <f>VLOOKUP(MYRANKS_P[[#This Row],[IDFANGRAPHS]],STEAMER_P[],COLUMN(STEAMER_P[H]),FALSE)</f>
        <v>72</v>
      </c>
      <c r="L333" s="26">
        <f>VLOOKUP(MYRANKS_P[[#This Row],[IDFANGRAPHS]],STEAMER_P[],COLUMN(STEAMER_P[ER]),FALSE)</f>
        <v>33</v>
      </c>
      <c r="M333" s="26">
        <f>VLOOKUP(MYRANKS_P[[#This Row],[IDFANGRAPHS]],STEAMER_P[],COLUMN(STEAMER_P[HR]),FALSE)</f>
        <v>6</v>
      </c>
      <c r="N333" s="26">
        <f>VLOOKUP(MYRANKS_P[[#This Row],[IDFANGRAPHS]],STEAMER_P[],COLUMN(STEAMER_P[SO]),FALSE)</f>
        <v>38</v>
      </c>
      <c r="O333" s="26">
        <f>VLOOKUP(MYRANKS_P[[#This Row],[IDFANGRAPHS]],STEAMER_P[],COLUMN(STEAMER_P[BB]),FALSE)</f>
        <v>25</v>
      </c>
      <c r="P333" s="26">
        <f>VLOOKUP(MYRANKS_P[[#This Row],[IDFANGRAPHS]],STEAMER_P[],COLUMN(STEAMER_P[FIP]),FALSE)</f>
        <v>4.2699999999999996</v>
      </c>
      <c r="Q333" s="29">
        <f>MYRANKS_P[[#This Row],[ER]]*9/MYRANKS_P[[#This Row],[IP]]</f>
        <v>4.4328358208955221</v>
      </c>
      <c r="R333" s="29">
        <f>(MYRANKS_P[[#This Row],[BB]]+MYRANKS_P[[#This Row],[H]])/MYRANKS_P[[#This Row],[IP]]</f>
        <v>1.4477611940298507</v>
      </c>
    </row>
    <row r="334" spans="1:18" x14ac:dyDescent="0.25">
      <c r="A334" s="21" t="s">
        <v>19365</v>
      </c>
      <c r="B334" s="23" t="str">
        <f>VLOOKUP(MYRANKS_P[[#This Row],[PLAYERID]],PLAYERIDMAP[],COLUMN(PLAYERIDMAP[LASTNAME]),FALSE)</f>
        <v>Mijares</v>
      </c>
      <c r="C334" s="23" t="str">
        <f>VLOOKUP(MYRANKS_P[[#This Row],[PLAYERID]],PLAYERIDMAP[],COLUMN(PLAYERIDMAP[FIRSTNAME]),FALSE)</f>
        <v xml:space="preserve">Jose </v>
      </c>
      <c r="D334" s="23" t="str">
        <f>VLOOKUP(MYRANKS_P[[#This Row],[PLAYERID]],PLAYERIDMAP[],COLUMN(PLAYERIDMAP[TEAM]),FALSE)</f>
        <v>SF</v>
      </c>
      <c r="E334" s="23" t="str">
        <f>VLOOKUP(MYRANKS_P[[#This Row],[PLAYERID]],PLAYERIDMAP[],COLUMN(PLAYERIDMAP[POS]),FALSE)</f>
        <v>P</v>
      </c>
      <c r="F334" s="23">
        <f>VLOOKUP(MYRANKS_P[[#This Row],[PLAYERID]],PLAYERIDMAP[],COLUMN(PLAYERIDMAP[IDFANGRAPHS]),FALSE)</f>
        <v>4140</v>
      </c>
      <c r="G334" s="26">
        <f>VLOOKUP(MYRANKS_P[[#This Row],[IDFANGRAPHS]],STEAMER_P[],COLUMN(STEAMER_P[W]),FALSE)</f>
        <v>2</v>
      </c>
      <c r="H334" s="26">
        <f>VLOOKUP(MYRANKS_P[[#This Row],[IDFANGRAPHS]],STEAMER_P[],COLUMN(STEAMER_P[GS]),FALSE)</f>
        <v>0</v>
      </c>
      <c r="I334" s="26">
        <f>VLOOKUP(MYRANKS_P[[#This Row],[IDFANGRAPHS]],STEAMER_P[],COLUMN(STEAMER_P[SV]),FALSE)</f>
        <v>0</v>
      </c>
      <c r="J334" s="26">
        <f>VLOOKUP(MYRANKS_P[[#This Row],[IDFANGRAPHS]],STEAMER_P[],COLUMN(STEAMER_P[IP]),FALSE)</f>
        <v>30</v>
      </c>
      <c r="K334" s="26">
        <f>VLOOKUP(MYRANKS_P[[#This Row],[IDFANGRAPHS]],STEAMER_P[],COLUMN(STEAMER_P[H]),FALSE)</f>
        <v>28</v>
      </c>
      <c r="L334" s="26">
        <f>VLOOKUP(MYRANKS_P[[#This Row],[IDFANGRAPHS]],STEAMER_P[],COLUMN(STEAMER_P[ER]),FALSE)</f>
        <v>12</v>
      </c>
      <c r="M334" s="26">
        <f>VLOOKUP(MYRANKS_P[[#This Row],[IDFANGRAPHS]],STEAMER_P[],COLUMN(STEAMER_P[HR]),FALSE)</f>
        <v>3</v>
      </c>
      <c r="N334" s="26">
        <f>VLOOKUP(MYRANKS_P[[#This Row],[IDFANGRAPHS]],STEAMER_P[],COLUMN(STEAMER_P[SO]),FALSE)</f>
        <v>27</v>
      </c>
      <c r="O334" s="26">
        <f>VLOOKUP(MYRANKS_P[[#This Row],[IDFANGRAPHS]],STEAMER_P[],COLUMN(STEAMER_P[BB]),FALSE)</f>
        <v>13</v>
      </c>
      <c r="P334" s="26">
        <f>VLOOKUP(MYRANKS_P[[#This Row],[IDFANGRAPHS]],STEAMER_P[],COLUMN(STEAMER_P[FIP]),FALSE)</f>
        <v>4.09</v>
      </c>
      <c r="Q334" s="29">
        <f>MYRANKS_P[[#This Row],[ER]]*9/MYRANKS_P[[#This Row],[IP]]</f>
        <v>3.6</v>
      </c>
      <c r="R334" s="29">
        <f>(MYRANKS_P[[#This Row],[BB]]+MYRANKS_P[[#This Row],[H]])/MYRANKS_P[[#This Row],[IP]]</f>
        <v>1.3666666666666667</v>
      </c>
    </row>
    <row r="335" spans="1:18" x14ac:dyDescent="0.25">
      <c r="A335" s="20" t="s">
        <v>19369</v>
      </c>
      <c r="B335" s="23" t="str">
        <f>VLOOKUP(MYRANKS_P[[#This Row],[PLAYERID]],PLAYERIDMAP[],COLUMN(PLAYERIDMAP[LASTNAME]),FALSE)</f>
        <v>Miley</v>
      </c>
      <c r="C335" s="23" t="str">
        <f>VLOOKUP(MYRANKS_P[[#This Row],[PLAYERID]],PLAYERIDMAP[],COLUMN(PLAYERIDMAP[FIRSTNAME]),FALSE)</f>
        <v xml:space="preserve">Wade </v>
      </c>
      <c r="D335" s="23" t="str">
        <f>VLOOKUP(MYRANKS_P[[#This Row],[PLAYERID]],PLAYERIDMAP[],COLUMN(PLAYERIDMAP[TEAM]),FALSE)</f>
        <v>ARI</v>
      </c>
      <c r="E335" s="23" t="str">
        <f>VLOOKUP(MYRANKS_P[[#This Row],[PLAYERID]],PLAYERIDMAP[],COLUMN(PLAYERIDMAP[POS]),FALSE)</f>
        <v>P</v>
      </c>
      <c r="F335" s="23">
        <f>VLOOKUP(MYRANKS_P[[#This Row],[PLAYERID]],PLAYERIDMAP[],COLUMN(PLAYERIDMAP[IDFANGRAPHS]),FALSE)</f>
        <v>8779</v>
      </c>
      <c r="G335" s="26">
        <f>VLOOKUP(MYRANKS_P[[#This Row],[IDFANGRAPHS]],STEAMER_P[],COLUMN(STEAMER_P[W]),FALSE)</f>
        <v>10</v>
      </c>
      <c r="H335" s="26">
        <f>VLOOKUP(MYRANKS_P[[#This Row],[IDFANGRAPHS]],STEAMER_P[],COLUMN(STEAMER_P[GS]),FALSE)</f>
        <v>27</v>
      </c>
      <c r="I335" s="26">
        <f>VLOOKUP(MYRANKS_P[[#This Row],[IDFANGRAPHS]],STEAMER_P[],COLUMN(STEAMER_P[SV]),FALSE)</f>
        <v>0</v>
      </c>
      <c r="J335" s="26">
        <f>VLOOKUP(MYRANKS_P[[#This Row],[IDFANGRAPHS]],STEAMER_P[],COLUMN(STEAMER_P[IP]),FALSE)</f>
        <v>164</v>
      </c>
      <c r="K335" s="26">
        <f>VLOOKUP(MYRANKS_P[[#This Row],[IDFANGRAPHS]],STEAMER_P[],COLUMN(STEAMER_P[H]),FALSE)</f>
        <v>170</v>
      </c>
      <c r="L335" s="26">
        <f>VLOOKUP(MYRANKS_P[[#This Row],[IDFANGRAPHS]],STEAMER_P[],COLUMN(STEAMER_P[ER]),FALSE)</f>
        <v>79</v>
      </c>
      <c r="M335" s="26">
        <f>VLOOKUP(MYRANKS_P[[#This Row],[IDFANGRAPHS]],STEAMER_P[],COLUMN(STEAMER_P[HR]),FALSE)</f>
        <v>18</v>
      </c>
      <c r="N335" s="26">
        <f>VLOOKUP(MYRANKS_P[[#This Row],[IDFANGRAPHS]],STEAMER_P[],COLUMN(STEAMER_P[SO]),FALSE)</f>
        <v>114</v>
      </c>
      <c r="O335" s="26">
        <f>VLOOKUP(MYRANKS_P[[#This Row],[IDFANGRAPHS]],STEAMER_P[],COLUMN(STEAMER_P[BB]),FALSE)</f>
        <v>53</v>
      </c>
      <c r="P335" s="26">
        <f>VLOOKUP(MYRANKS_P[[#This Row],[IDFANGRAPHS]],STEAMER_P[],COLUMN(STEAMER_P[FIP]),FALSE)</f>
        <v>4.08</v>
      </c>
      <c r="Q335" s="29">
        <f>MYRANKS_P[[#This Row],[ER]]*9/MYRANKS_P[[#This Row],[IP]]</f>
        <v>4.3353658536585362</v>
      </c>
      <c r="R335" s="29">
        <f>(MYRANKS_P[[#This Row],[BB]]+MYRANKS_P[[#This Row],[H]])/MYRANKS_P[[#This Row],[IP]]</f>
        <v>1.3597560975609757</v>
      </c>
    </row>
    <row r="336" spans="1:18" x14ac:dyDescent="0.25">
      <c r="A336" s="21" t="s">
        <v>19373</v>
      </c>
      <c r="B336" s="23" t="str">
        <f>VLOOKUP(MYRANKS_P[[#This Row],[PLAYERID]],PLAYERIDMAP[],COLUMN(PLAYERIDMAP[LASTNAME]),FALSE)</f>
        <v>Miller</v>
      </c>
      <c r="C336" s="23" t="str">
        <f>VLOOKUP(MYRANKS_P[[#This Row],[PLAYERID]],PLAYERIDMAP[],COLUMN(PLAYERIDMAP[FIRSTNAME]),FALSE)</f>
        <v xml:space="preserve">Andrew </v>
      </c>
      <c r="D336" s="23" t="str">
        <f>VLOOKUP(MYRANKS_P[[#This Row],[PLAYERID]],PLAYERIDMAP[],COLUMN(PLAYERIDMAP[TEAM]),FALSE)</f>
        <v>BOS</v>
      </c>
      <c r="E336" s="23" t="str">
        <f>VLOOKUP(MYRANKS_P[[#This Row],[PLAYERID]],PLAYERIDMAP[],COLUMN(PLAYERIDMAP[POS]),FALSE)</f>
        <v>P</v>
      </c>
      <c r="F336" s="23">
        <f>VLOOKUP(MYRANKS_P[[#This Row],[PLAYERID]],PLAYERIDMAP[],COLUMN(PLAYERIDMAP[IDFANGRAPHS]),FALSE)</f>
        <v>6785</v>
      </c>
      <c r="G336" s="26">
        <f>VLOOKUP(MYRANKS_P[[#This Row],[IDFANGRAPHS]],STEAMER_P[],COLUMN(STEAMER_P[W]),FALSE)</f>
        <v>2</v>
      </c>
      <c r="H336" s="26">
        <f>VLOOKUP(MYRANKS_P[[#This Row],[IDFANGRAPHS]],STEAMER_P[],COLUMN(STEAMER_P[GS]),FALSE)</f>
        <v>0</v>
      </c>
      <c r="I336" s="26">
        <f>VLOOKUP(MYRANKS_P[[#This Row],[IDFANGRAPHS]],STEAMER_P[],COLUMN(STEAMER_P[SV]),FALSE)</f>
        <v>0</v>
      </c>
      <c r="J336" s="26">
        <f>VLOOKUP(MYRANKS_P[[#This Row],[IDFANGRAPHS]],STEAMER_P[],COLUMN(STEAMER_P[IP]),FALSE)</f>
        <v>30</v>
      </c>
      <c r="K336" s="26">
        <f>VLOOKUP(MYRANKS_P[[#This Row],[IDFANGRAPHS]],STEAMER_P[],COLUMN(STEAMER_P[H]),FALSE)</f>
        <v>26</v>
      </c>
      <c r="L336" s="26">
        <f>VLOOKUP(MYRANKS_P[[#This Row],[IDFANGRAPHS]],STEAMER_P[],COLUMN(STEAMER_P[ER]),FALSE)</f>
        <v>13</v>
      </c>
      <c r="M336" s="26">
        <f>VLOOKUP(MYRANKS_P[[#This Row],[IDFANGRAPHS]],STEAMER_P[],COLUMN(STEAMER_P[HR]),FALSE)</f>
        <v>3</v>
      </c>
      <c r="N336" s="26">
        <f>VLOOKUP(MYRANKS_P[[#This Row],[IDFANGRAPHS]],STEAMER_P[],COLUMN(STEAMER_P[SO]),FALSE)</f>
        <v>31</v>
      </c>
      <c r="O336" s="26">
        <f>VLOOKUP(MYRANKS_P[[#This Row],[IDFANGRAPHS]],STEAMER_P[],COLUMN(STEAMER_P[BB]),FALSE)</f>
        <v>17</v>
      </c>
      <c r="P336" s="26">
        <f>VLOOKUP(MYRANKS_P[[#This Row],[IDFANGRAPHS]],STEAMER_P[],COLUMN(STEAMER_P[FIP]),FALSE)</f>
        <v>3.95</v>
      </c>
      <c r="Q336" s="29">
        <f>MYRANKS_P[[#This Row],[ER]]*9/MYRANKS_P[[#This Row],[IP]]</f>
        <v>3.9</v>
      </c>
      <c r="R336" s="29">
        <f>(MYRANKS_P[[#This Row],[BB]]+MYRANKS_P[[#This Row],[H]])/MYRANKS_P[[#This Row],[IP]]</f>
        <v>1.4333333333333333</v>
      </c>
    </row>
    <row r="337" spans="1:18" x14ac:dyDescent="0.25">
      <c r="A337" s="20" t="s">
        <v>19377</v>
      </c>
      <c r="B337" s="23" t="str">
        <f>VLOOKUP(MYRANKS_P[[#This Row],[PLAYERID]],PLAYERIDMAP[],COLUMN(PLAYERIDMAP[LASTNAME]),FALSE)</f>
        <v>Miller</v>
      </c>
      <c r="C337" s="23" t="str">
        <f>VLOOKUP(MYRANKS_P[[#This Row],[PLAYERID]],PLAYERIDMAP[],COLUMN(PLAYERIDMAP[FIRSTNAME]),FALSE)</f>
        <v xml:space="preserve">Jim </v>
      </c>
      <c r="D337" s="23" t="str">
        <f>VLOOKUP(MYRANKS_P[[#This Row],[PLAYERID]],PLAYERIDMAP[],COLUMN(PLAYERIDMAP[TEAM]),FALSE)</f>
        <v>NYY</v>
      </c>
      <c r="E337" s="23" t="str">
        <f>VLOOKUP(MYRANKS_P[[#This Row],[PLAYERID]],PLAYERIDMAP[],COLUMN(PLAYERIDMAP[POS]),FALSE)</f>
        <v>P</v>
      </c>
      <c r="F337" s="23">
        <f>VLOOKUP(MYRANKS_P[[#This Row],[PLAYERID]],PLAYERIDMAP[],COLUMN(PLAYERIDMAP[IDFANGRAPHS]),FALSE)</f>
        <v>7458</v>
      </c>
      <c r="G337" s="26">
        <f>VLOOKUP(MYRANKS_P[[#This Row],[IDFANGRAPHS]],STEAMER_P[],COLUMN(STEAMER_P[W]),FALSE)</f>
        <v>2</v>
      </c>
      <c r="H337" s="26">
        <f>VLOOKUP(MYRANKS_P[[#This Row],[IDFANGRAPHS]],STEAMER_P[],COLUMN(STEAMER_P[GS]),FALSE)</f>
        <v>0</v>
      </c>
      <c r="I337" s="26">
        <f>VLOOKUP(MYRANKS_P[[#This Row],[IDFANGRAPHS]],STEAMER_P[],COLUMN(STEAMER_P[SV]),FALSE)</f>
        <v>0</v>
      </c>
      <c r="J337" s="26">
        <f>VLOOKUP(MYRANKS_P[[#This Row],[IDFANGRAPHS]],STEAMER_P[],COLUMN(STEAMER_P[IP]),FALSE)</f>
        <v>31</v>
      </c>
      <c r="K337" s="26">
        <f>VLOOKUP(MYRANKS_P[[#This Row],[IDFANGRAPHS]],STEAMER_P[],COLUMN(STEAMER_P[H]),FALSE)</f>
        <v>31</v>
      </c>
      <c r="L337" s="26">
        <f>VLOOKUP(MYRANKS_P[[#This Row],[IDFANGRAPHS]],STEAMER_P[],COLUMN(STEAMER_P[ER]),FALSE)</f>
        <v>14</v>
      </c>
      <c r="M337" s="26">
        <f>VLOOKUP(MYRANKS_P[[#This Row],[IDFANGRAPHS]],STEAMER_P[],COLUMN(STEAMER_P[HR]),FALSE)</f>
        <v>4</v>
      </c>
      <c r="N337" s="26">
        <f>VLOOKUP(MYRANKS_P[[#This Row],[IDFANGRAPHS]],STEAMER_P[],COLUMN(STEAMER_P[SO]),FALSE)</f>
        <v>25</v>
      </c>
      <c r="O337" s="26">
        <f>VLOOKUP(MYRANKS_P[[#This Row],[IDFANGRAPHS]],STEAMER_P[],COLUMN(STEAMER_P[BB]),FALSE)</f>
        <v>13</v>
      </c>
      <c r="P337" s="26">
        <f>VLOOKUP(MYRANKS_P[[#This Row],[IDFANGRAPHS]],STEAMER_P[],COLUMN(STEAMER_P[FIP]),FALSE)</f>
        <v>4.45</v>
      </c>
      <c r="Q337" s="29">
        <f>MYRANKS_P[[#This Row],[ER]]*9/MYRANKS_P[[#This Row],[IP]]</f>
        <v>4.064516129032258</v>
      </c>
      <c r="R337" s="29">
        <f>(MYRANKS_P[[#This Row],[BB]]+MYRANKS_P[[#This Row],[H]])/MYRANKS_P[[#This Row],[IP]]</f>
        <v>1.4193548387096775</v>
      </c>
    </row>
    <row r="338" spans="1:18" x14ac:dyDescent="0.25">
      <c r="A338" s="21" t="s">
        <v>19381</v>
      </c>
      <c r="B338" s="23" t="str">
        <f>VLOOKUP(MYRANKS_P[[#This Row],[PLAYERID]],PLAYERIDMAP[],COLUMN(PLAYERIDMAP[LASTNAME]),FALSE)</f>
        <v>Miller</v>
      </c>
      <c r="C338" s="23" t="str">
        <f>VLOOKUP(MYRANKS_P[[#This Row],[PLAYERID]],PLAYERIDMAP[],COLUMN(PLAYERIDMAP[FIRSTNAME]),FALSE)</f>
        <v xml:space="preserve">Shelby </v>
      </c>
      <c r="D338" s="23" t="str">
        <f>VLOOKUP(MYRANKS_P[[#This Row],[PLAYERID]],PLAYERIDMAP[],COLUMN(PLAYERIDMAP[TEAM]),FALSE)</f>
        <v>STL</v>
      </c>
      <c r="E338" s="23" t="str">
        <f>VLOOKUP(MYRANKS_P[[#This Row],[PLAYERID]],PLAYERIDMAP[],COLUMN(PLAYERIDMAP[POS]),FALSE)</f>
        <v>P</v>
      </c>
      <c r="F338" s="23">
        <f>VLOOKUP(MYRANKS_P[[#This Row],[PLAYERID]],PLAYERIDMAP[],COLUMN(PLAYERIDMAP[IDFANGRAPHS]),FALSE)</f>
        <v>10197</v>
      </c>
      <c r="G338" s="26">
        <f>VLOOKUP(MYRANKS_P[[#This Row],[IDFANGRAPHS]],STEAMER_P[],COLUMN(STEAMER_P[W]),FALSE)</f>
        <v>6</v>
      </c>
      <c r="H338" s="26">
        <f>VLOOKUP(MYRANKS_P[[#This Row],[IDFANGRAPHS]],STEAMER_P[],COLUMN(STEAMER_P[GS]),FALSE)</f>
        <v>16</v>
      </c>
      <c r="I338" s="26">
        <f>VLOOKUP(MYRANKS_P[[#This Row],[IDFANGRAPHS]],STEAMER_P[],COLUMN(STEAMER_P[SV]),FALSE)</f>
        <v>0</v>
      </c>
      <c r="J338" s="26">
        <f>VLOOKUP(MYRANKS_P[[#This Row],[IDFANGRAPHS]],STEAMER_P[],COLUMN(STEAMER_P[IP]),FALSE)</f>
        <v>95</v>
      </c>
      <c r="K338" s="26">
        <f>VLOOKUP(MYRANKS_P[[#This Row],[IDFANGRAPHS]],STEAMER_P[],COLUMN(STEAMER_P[H]),FALSE)</f>
        <v>88</v>
      </c>
      <c r="L338" s="26">
        <f>VLOOKUP(MYRANKS_P[[#This Row],[IDFANGRAPHS]],STEAMER_P[],COLUMN(STEAMER_P[ER]),FALSE)</f>
        <v>42</v>
      </c>
      <c r="M338" s="26">
        <f>VLOOKUP(MYRANKS_P[[#This Row],[IDFANGRAPHS]],STEAMER_P[],COLUMN(STEAMER_P[HR]),FALSE)</f>
        <v>9</v>
      </c>
      <c r="N338" s="26">
        <f>VLOOKUP(MYRANKS_P[[#This Row],[IDFANGRAPHS]],STEAMER_P[],COLUMN(STEAMER_P[SO]),FALSE)</f>
        <v>83</v>
      </c>
      <c r="O338" s="26">
        <f>VLOOKUP(MYRANKS_P[[#This Row],[IDFANGRAPHS]],STEAMER_P[],COLUMN(STEAMER_P[BB]),FALSE)</f>
        <v>41</v>
      </c>
      <c r="P338" s="26">
        <f>VLOOKUP(MYRANKS_P[[#This Row],[IDFANGRAPHS]],STEAMER_P[],COLUMN(STEAMER_P[FIP]),FALSE)</f>
        <v>3.94</v>
      </c>
      <c r="Q338" s="29">
        <f>MYRANKS_P[[#This Row],[ER]]*9/MYRANKS_P[[#This Row],[IP]]</f>
        <v>3.9789473684210526</v>
      </c>
      <c r="R338" s="29">
        <f>(MYRANKS_P[[#This Row],[BB]]+MYRANKS_P[[#This Row],[H]])/MYRANKS_P[[#This Row],[IP]]</f>
        <v>1.3578947368421053</v>
      </c>
    </row>
    <row r="339" spans="1:18" x14ac:dyDescent="0.25">
      <c r="A339" s="20" t="s">
        <v>19384</v>
      </c>
      <c r="B339" s="23" t="str">
        <f>VLOOKUP(MYRANKS_P[[#This Row],[PLAYERID]],PLAYERIDMAP[],COLUMN(PLAYERIDMAP[LASTNAME]),FALSE)</f>
        <v>Mills</v>
      </c>
      <c r="C339" s="23" t="str">
        <f>VLOOKUP(MYRANKS_P[[#This Row],[PLAYERID]],PLAYERIDMAP[],COLUMN(PLAYERIDMAP[FIRSTNAME]),FALSE)</f>
        <v xml:space="preserve">Brad </v>
      </c>
      <c r="D339" s="23" t="str">
        <f>VLOOKUP(MYRANKS_P[[#This Row],[PLAYERID]],PLAYERIDMAP[],COLUMN(PLAYERIDMAP[TEAM]),FALSE)</f>
        <v>LAA</v>
      </c>
      <c r="E339" s="23" t="str">
        <f>VLOOKUP(MYRANKS_P[[#This Row],[PLAYERID]],PLAYERIDMAP[],COLUMN(PLAYERIDMAP[POS]),FALSE)</f>
        <v>P</v>
      </c>
      <c r="F339" s="23">
        <f>VLOOKUP(MYRANKS_P[[#This Row],[PLAYERID]],PLAYERIDMAP[],COLUMN(PLAYERIDMAP[IDFANGRAPHS]),FALSE)</f>
        <v>4420</v>
      </c>
      <c r="G339" s="26">
        <f>VLOOKUP(MYRANKS_P[[#This Row],[IDFANGRAPHS]],STEAMER_P[],COLUMN(STEAMER_P[W]),FALSE)</f>
        <v>3</v>
      </c>
      <c r="H339" s="26">
        <f>VLOOKUP(MYRANKS_P[[#This Row],[IDFANGRAPHS]],STEAMER_P[],COLUMN(STEAMER_P[GS]),FALSE)</f>
        <v>8</v>
      </c>
      <c r="I339" s="26">
        <f>VLOOKUP(MYRANKS_P[[#This Row],[IDFANGRAPHS]],STEAMER_P[],COLUMN(STEAMER_P[SV]),FALSE)</f>
        <v>0</v>
      </c>
      <c r="J339" s="26">
        <f>VLOOKUP(MYRANKS_P[[#This Row],[IDFANGRAPHS]],STEAMER_P[],COLUMN(STEAMER_P[IP]),FALSE)</f>
        <v>50</v>
      </c>
      <c r="K339" s="26">
        <f>VLOOKUP(MYRANKS_P[[#This Row],[IDFANGRAPHS]],STEAMER_P[],COLUMN(STEAMER_P[H]),FALSE)</f>
        <v>55</v>
      </c>
      <c r="L339" s="26">
        <f>VLOOKUP(MYRANKS_P[[#This Row],[IDFANGRAPHS]],STEAMER_P[],COLUMN(STEAMER_P[ER]),FALSE)</f>
        <v>29</v>
      </c>
      <c r="M339" s="26">
        <f>VLOOKUP(MYRANKS_P[[#This Row],[IDFANGRAPHS]],STEAMER_P[],COLUMN(STEAMER_P[HR]),FALSE)</f>
        <v>7</v>
      </c>
      <c r="N339" s="26">
        <f>VLOOKUP(MYRANKS_P[[#This Row],[IDFANGRAPHS]],STEAMER_P[],COLUMN(STEAMER_P[SO]),FALSE)</f>
        <v>26</v>
      </c>
      <c r="O339" s="26">
        <f>VLOOKUP(MYRANKS_P[[#This Row],[IDFANGRAPHS]],STEAMER_P[],COLUMN(STEAMER_P[BB]),FALSE)</f>
        <v>20</v>
      </c>
      <c r="P339" s="26">
        <f>VLOOKUP(MYRANKS_P[[#This Row],[IDFANGRAPHS]],STEAMER_P[],COLUMN(STEAMER_P[FIP]),FALSE)</f>
        <v>5.0999999999999996</v>
      </c>
      <c r="Q339" s="29">
        <f>MYRANKS_P[[#This Row],[ER]]*9/MYRANKS_P[[#This Row],[IP]]</f>
        <v>5.22</v>
      </c>
      <c r="R339" s="29">
        <f>(MYRANKS_P[[#This Row],[BB]]+MYRANKS_P[[#This Row],[H]])/MYRANKS_P[[#This Row],[IP]]</f>
        <v>1.5</v>
      </c>
    </row>
    <row r="340" spans="1:18" x14ac:dyDescent="0.25">
      <c r="A340" s="21" t="s">
        <v>19388</v>
      </c>
      <c r="B340" s="23" t="str">
        <f>VLOOKUP(MYRANKS_P[[#This Row],[PLAYERID]],PLAYERIDMAP[],COLUMN(PLAYERIDMAP[LASTNAME]),FALSE)</f>
        <v>Millwood</v>
      </c>
      <c r="C340" s="23" t="str">
        <f>VLOOKUP(MYRANKS_P[[#This Row],[PLAYERID]],PLAYERIDMAP[],COLUMN(PLAYERIDMAP[FIRSTNAME]),FALSE)</f>
        <v xml:space="preserve">Kevin </v>
      </c>
      <c r="D340" s="23" t="str">
        <f>VLOOKUP(MYRANKS_P[[#This Row],[PLAYERID]],PLAYERIDMAP[],COLUMN(PLAYERIDMAP[TEAM]),FALSE)</f>
        <v>SEA</v>
      </c>
      <c r="E340" s="23" t="str">
        <f>VLOOKUP(MYRANKS_P[[#This Row],[PLAYERID]],PLAYERIDMAP[],COLUMN(PLAYERIDMAP[POS]),FALSE)</f>
        <v>P</v>
      </c>
      <c r="F340" s="23">
        <f>VLOOKUP(MYRANKS_P[[#This Row],[PLAYERID]],PLAYERIDMAP[],COLUMN(PLAYERIDMAP[IDFANGRAPHS]),FALSE)</f>
        <v>106</v>
      </c>
      <c r="G340" s="26">
        <f>VLOOKUP(MYRANKS_P[[#This Row],[IDFANGRAPHS]],STEAMER_P[],COLUMN(STEAMER_P[W]),FALSE)</f>
        <v>4</v>
      </c>
      <c r="H340" s="26">
        <f>VLOOKUP(MYRANKS_P[[#This Row],[IDFANGRAPHS]],STEAMER_P[],COLUMN(STEAMER_P[GS]),FALSE)</f>
        <v>12</v>
      </c>
      <c r="I340" s="26">
        <f>VLOOKUP(MYRANKS_P[[#This Row],[IDFANGRAPHS]],STEAMER_P[],COLUMN(STEAMER_P[SV]),FALSE)</f>
        <v>0</v>
      </c>
      <c r="J340" s="26">
        <f>VLOOKUP(MYRANKS_P[[#This Row],[IDFANGRAPHS]],STEAMER_P[],COLUMN(STEAMER_P[IP]),FALSE)</f>
        <v>70</v>
      </c>
      <c r="K340" s="26">
        <f>VLOOKUP(MYRANKS_P[[#This Row],[IDFANGRAPHS]],STEAMER_P[],COLUMN(STEAMER_P[H]),FALSE)</f>
        <v>73</v>
      </c>
      <c r="L340" s="26">
        <f>VLOOKUP(MYRANKS_P[[#This Row],[IDFANGRAPHS]],STEAMER_P[],COLUMN(STEAMER_P[ER]),FALSE)</f>
        <v>35</v>
      </c>
      <c r="M340" s="26">
        <f>VLOOKUP(MYRANKS_P[[#This Row],[IDFANGRAPHS]],STEAMER_P[],COLUMN(STEAMER_P[HR]),FALSE)</f>
        <v>8</v>
      </c>
      <c r="N340" s="26">
        <f>VLOOKUP(MYRANKS_P[[#This Row],[IDFANGRAPHS]],STEAMER_P[],COLUMN(STEAMER_P[SO]),FALSE)</f>
        <v>46</v>
      </c>
      <c r="O340" s="26">
        <f>VLOOKUP(MYRANKS_P[[#This Row],[IDFANGRAPHS]],STEAMER_P[],COLUMN(STEAMER_P[BB]),FALSE)</f>
        <v>24</v>
      </c>
      <c r="P340" s="26">
        <f>VLOOKUP(MYRANKS_P[[#This Row],[IDFANGRAPHS]],STEAMER_P[],COLUMN(STEAMER_P[FIP]),FALSE)</f>
        <v>4.21</v>
      </c>
      <c r="Q340" s="29">
        <f>MYRANKS_P[[#This Row],[ER]]*9/MYRANKS_P[[#This Row],[IP]]</f>
        <v>4.5</v>
      </c>
      <c r="R340" s="29">
        <f>(MYRANKS_P[[#This Row],[BB]]+MYRANKS_P[[#This Row],[H]])/MYRANKS_P[[#This Row],[IP]]</f>
        <v>1.3857142857142857</v>
      </c>
    </row>
    <row r="341" spans="1:18" x14ac:dyDescent="0.25">
      <c r="A341" s="20" t="s">
        <v>19392</v>
      </c>
      <c r="B341" s="23" t="str">
        <f>VLOOKUP(MYRANKS_P[[#This Row],[PLAYERID]],PLAYERIDMAP[],COLUMN(PLAYERIDMAP[LASTNAME]),FALSE)</f>
        <v>Milone</v>
      </c>
      <c r="C341" s="23" t="str">
        <f>VLOOKUP(MYRANKS_P[[#This Row],[PLAYERID]],PLAYERIDMAP[],COLUMN(PLAYERIDMAP[FIRSTNAME]),FALSE)</f>
        <v xml:space="preserve">Tommy </v>
      </c>
      <c r="D341" s="23" t="str">
        <f>VLOOKUP(MYRANKS_P[[#This Row],[PLAYERID]],PLAYERIDMAP[],COLUMN(PLAYERIDMAP[TEAM]),FALSE)</f>
        <v>OAK</v>
      </c>
      <c r="E341" s="23" t="str">
        <f>VLOOKUP(MYRANKS_P[[#This Row],[PLAYERID]],PLAYERIDMAP[],COLUMN(PLAYERIDMAP[POS]),FALSE)</f>
        <v>P</v>
      </c>
      <c r="F341" s="23">
        <f>VLOOKUP(MYRANKS_P[[#This Row],[PLAYERID]],PLAYERIDMAP[],COLUMN(PLAYERIDMAP[IDFANGRAPHS]),FALSE)</f>
        <v>7608</v>
      </c>
      <c r="G341" s="26">
        <f>VLOOKUP(MYRANKS_P[[#This Row],[IDFANGRAPHS]],STEAMER_P[],COLUMN(STEAMER_P[W]),FALSE)</f>
        <v>11</v>
      </c>
      <c r="H341" s="26">
        <f>VLOOKUP(MYRANKS_P[[#This Row],[IDFANGRAPHS]],STEAMER_P[],COLUMN(STEAMER_P[GS]),FALSE)</f>
        <v>28</v>
      </c>
      <c r="I341" s="26">
        <f>VLOOKUP(MYRANKS_P[[#This Row],[IDFANGRAPHS]],STEAMER_P[],COLUMN(STEAMER_P[SV]),FALSE)</f>
        <v>0</v>
      </c>
      <c r="J341" s="26">
        <f>VLOOKUP(MYRANKS_P[[#This Row],[IDFANGRAPHS]],STEAMER_P[],COLUMN(STEAMER_P[IP]),FALSE)</f>
        <v>178</v>
      </c>
      <c r="K341" s="26">
        <f>VLOOKUP(MYRANKS_P[[#This Row],[IDFANGRAPHS]],STEAMER_P[],COLUMN(STEAMER_P[H]),FALSE)</f>
        <v>182</v>
      </c>
      <c r="L341" s="26">
        <f>VLOOKUP(MYRANKS_P[[#This Row],[IDFANGRAPHS]],STEAMER_P[],COLUMN(STEAMER_P[ER]),FALSE)</f>
        <v>79</v>
      </c>
      <c r="M341" s="26">
        <f>VLOOKUP(MYRANKS_P[[#This Row],[IDFANGRAPHS]],STEAMER_P[],COLUMN(STEAMER_P[HR]),FALSE)</f>
        <v>22</v>
      </c>
      <c r="N341" s="26">
        <f>VLOOKUP(MYRANKS_P[[#This Row],[IDFANGRAPHS]],STEAMER_P[],COLUMN(STEAMER_P[SO]),FALSE)</f>
        <v>122</v>
      </c>
      <c r="O341" s="26">
        <f>VLOOKUP(MYRANKS_P[[#This Row],[IDFANGRAPHS]],STEAMER_P[],COLUMN(STEAMER_P[BB]),FALSE)</f>
        <v>39</v>
      </c>
      <c r="P341" s="26">
        <f>VLOOKUP(MYRANKS_P[[#This Row],[IDFANGRAPHS]],STEAMER_P[],COLUMN(STEAMER_P[FIP]),FALSE)</f>
        <v>3.97</v>
      </c>
      <c r="Q341" s="29">
        <f>MYRANKS_P[[#This Row],[ER]]*9/MYRANKS_P[[#This Row],[IP]]</f>
        <v>3.99438202247191</v>
      </c>
      <c r="R341" s="29">
        <f>(MYRANKS_P[[#This Row],[BB]]+MYRANKS_P[[#This Row],[H]])/MYRANKS_P[[#This Row],[IP]]</f>
        <v>1.2415730337078652</v>
      </c>
    </row>
    <row r="342" spans="1:18" x14ac:dyDescent="0.25">
      <c r="A342" s="21" t="s">
        <v>19397</v>
      </c>
      <c r="B342" s="23" t="str">
        <f>VLOOKUP(MYRANKS_P[[#This Row],[PLAYERID]],PLAYERIDMAP[],COLUMN(PLAYERIDMAP[LASTNAME]),FALSE)</f>
        <v>Minor</v>
      </c>
      <c r="C342" s="23" t="str">
        <f>VLOOKUP(MYRANKS_P[[#This Row],[PLAYERID]],PLAYERIDMAP[],COLUMN(PLAYERIDMAP[FIRSTNAME]),FALSE)</f>
        <v xml:space="preserve">Mike </v>
      </c>
      <c r="D342" s="23" t="str">
        <f>VLOOKUP(MYRANKS_P[[#This Row],[PLAYERID]],PLAYERIDMAP[],COLUMN(PLAYERIDMAP[TEAM]),FALSE)</f>
        <v>ATL</v>
      </c>
      <c r="E342" s="23" t="str">
        <f>VLOOKUP(MYRANKS_P[[#This Row],[PLAYERID]],PLAYERIDMAP[],COLUMN(PLAYERIDMAP[POS]),FALSE)</f>
        <v>P</v>
      </c>
      <c r="F342" s="23">
        <f>VLOOKUP(MYRANKS_P[[#This Row],[PLAYERID]],PLAYERIDMAP[],COLUMN(PLAYERIDMAP[IDFANGRAPHS]),FALSE)</f>
        <v>10021</v>
      </c>
      <c r="G342" s="26">
        <f>VLOOKUP(MYRANKS_P[[#This Row],[IDFANGRAPHS]],STEAMER_P[],COLUMN(STEAMER_P[W]),FALSE)</f>
        <v>11</v>
      </c>
      <c r="H342" s="26">
        <f>VLOOKUP(MYRANKS_P[[#This Row],[IDFANGRAPHS]],STEAMER_P[],COLUMN(STEAMER_P[GS]),FALSE)</f>
        <v>27</v>
      </c>
      <c r="I342" s="26">
        <f>VLOOKUP(MYRANKS_P[[#This Row],[IDFANGRAPHS]],STEAMER_P[],COLUMN(STEAMER_P[SV]),FALSE)</f>
        <v>0</v>
      </c>
      <c r="J342" s="26">
        <f>VLOOKUP(MYRANKS_P[[#This Row],[IDFANGRAPHS]],STEAMER_P[],COLUMN(STEAMER_P[IP]),FALSE)</f>
        <v>169</v>
      </c>
      <c r="K342" s="26">
        <f>VLOOKUP(MYRANKS_P[[#This Row],[IDFANGRAPHS]],STEAMER_P[],COLUMN(STEAMER_P[H]),FALSE)</f>
        <v>162</v>
      </c>
      <c r="L342" s="26">
        <f>VLOOKUP(MYRANKS_P[[#This Row],[IDFANGRAPHS]],STEAMER_P[],COLUMN(STEAMER_P[ER]),FALSE)</f>
        <v>76</v>
      </c>
      <c r="M342" s="26">
        <f>VLOOKUP(MYRANKS_P[[#This Row],[IDFANGRAPHS]],STEAMER_P[],COLUMN(STEAMER_P[HR]),FALSE)</f>
        <v>21</v>
      </c>
      <c r="N342" s="26">
        <f>VLOOKUP(MYRANKS_P[[#This Row],[IDFANGRAPHS]],STEAMER_P[],COLUMN(STEAMER_P[SO]),FALSE)</f>
        <v>140</v>
      </c>
      <c r="O342" s="26">
        <f>VLOOKUP(MYRANKS_P[[#This Row],[IDFANGRAPHS]],STEAMER_P[],COLUMN(STEAMER_P[BB]),FALSE)</f>
        <v>59</v>
      </c>
      <c r="P342" s="26">
        <f>VLOOKUP(MYRANKS_P[[#This Row],[IDFANGRAPHS]],STEAMER_P[],COLUMN(STEAMER_P[FIP]),FALSE)</f>
        <v>4.1100000000000003</v>
      </c>
      <c r="Q342" s="29">
        <f>MYRANKS_P[[#This Row],[ER]]*9/MYRANKS_P[[#This Row],[IP]]</f>
        <v>4.0473372781065091</v>
      </c>
      <c r="R342" s="29">
        <f>(MYRANKS_P[[#This Row],[BB]]+MYRANKS_P[[#This Row],[H]])/MYRANKS_P[[#This Row],[IP]]</f>
        <v>1.3076923076923077</v>
      </c>
    </row>
    <row r="343" spans="1:18" x14ac:dyDescent="0.25">
      <c r="A343" s="20" t="s">
        <v>19401</v>
      </c>
      <c r="B343" s="23" t="str">
        <f>VLOOKUP(MYRANKS_P[[#This Row],[PLAYERID]],PLAYERIDMAP[],COLUMN(PLAYERIDMAP[LASTNAME]),FALSE)</f>
        <v>Mitchell</v>
      </c>
      <c r="C343" s="23" t="str">
        <f>VLOOKUP(MYRANKS_P[[#This Row],[PLAYERID]],PLAYERIDMAP[],COLUMN(PLAYERIDMAP[FIRSTNAME]),FALSE)</f>
        <v xml:space="preserve">D.J. </v>
      </c>
      <c r="D343" s="23" t="str">
        <f>VLOOKUP(MYRANKS_P[[#This Row],[PLAYERID]],PLAYERIDMAP[],COLUMN(PLAYERIDMAP[TEAM]),FALSE)</f>
        <v>SEA</v>
      </c>
      <c r="E343" s="23" t="str">
        <f>VLOOKUP(MYRANKS_P[[#This Row],[PLAYERID]],PLAYERIDMAP[],COLUMN(PLAYERIDMAP[POS]),FALSE)</f>
        <v>P</v>
      </c>
      <c r="F343" s="23">
        <f>VLOOKUP(MYRANKS_P[[#This Row],[PLAYERID]],PLAYERIDMAP[],COLUMN(PLAYERIDMAP[IDFANGRAPHS]),FALSE)</f>
        <v>5354</v>
      </c>
      <c r="G343" s="26">
        <f>VLOOKUP(MYRANKS_P[[#This Row],[IDFANGRAPHS]],STEAMER_P[],COLUMN(STEAMER_P[W]),FALSE)</f>
        <v>3</v>
      </c>
      <c r="H343" s="26">
        <f>VLOOKUP(MYRANKS_P[[#This Row],[IDFANGRAPHS]],STEAMER_P[],COLUMN(STEAMER_P[GS]),FALSE)</f>
        <v>5</v>
      </c>
      <c r="I343" s="26">
        <f>VLOOKUP(MYRANKS_P[[#This Row],[IDFANGRAPHS]],STEAMER_P[],COLUMN(STEAMER_P[SV]),FALSE)</f>
        <v>0</v>
      </c>
      <c r="J343" s="26">
        <f>VLOOKUP(MYRANKS_P[[#This Row],[IDFANGRAPHS]],STEAMER_P[],COLUMN(STEAMER_P[IP]),FALSE)</f>
        <v>50</v>
      </c>
      <c r="K343" s="26">
        <f>VLOOKUP(MYRANKS_P[[#This Row],[IDFANGRAPHS]],STEAMER_P[],COLUMN(STEAMER_P[H]),FALSE)</f>
        <v>52</v>
      </c>
      <c r="L343" s="26">
        <f>VLOOKUP(MYRANKS_P[[#This Row],[IDFANGRAPHS]],STEAMER_P[],COLUMN(STEAMER_P[ER]),FALSE)</f>
        <v>27</v>
      </c>
      <c r="M343" s="26">
        <f>VLOOKUP(MYRANKS_P[[#This Row],[IDFANGRAPHS]],STEAMER_P[],COLUMN(STEAMER_P[HR]),FALSE)</f>
        <v>6</v>
      </c>
      <c r="N343" s="26">
        <f>VLOOKUP(MYRANKS_P[[#This Row],[IDFANGRAPHS]],STEAMER_P[],COLUMN(STEAMER_P[SO]),FALSE)</f>
        <v>31</v>
      </c>
      <c r="O343" s="26">
        <f>VLOOKUP(MYRANKS_P[[#This Row],[IDFANGRAPHS]],STEAMER_P[],COLUMN(STEAMER_P[BB]),FALSE)</f>
        <v>24</v>
      </c>
      <c r="P343" s="26">
        <f>VLOOKUP(MYRANKS_P[[#This Row],[IDFANGRAPHS]],STEAMER_P[],COLUMN(STEAMER_P[FIP]),FALSE)</f>
        <v>4.79</v>
      </c>
      <c r="Q343" s="29">
        <f>MYRANKS_P[[#This Row],[ER]]*9/MYRANKS_P[[#This Row],[IP]]</f>
        <v>4.8600000000000003</v>
      </c>
      <c r="R343" s="29">
        <f>(MYRANKS_P[[#This Row],[BB]]+MYRANKS_P[[#This Row],[H]])/MYRANKS_P[[#This Row],[IP]]</f>
        <v>1.52</v>
      </c>
    </row>
    <row r="344" spans="1:18" x14ac:dyDescent="0.25">
      <c r="A344" s="21" t="s">
        <v>19423</v>
      </c>
      <c r="B344" s="23" t="str">
        <f>VLOOKUP(MYRANKS_P[[#This Row],[PLAYERID]],PLAYERIDMAP[],COLUMN(PLAYERIDMAP[LASTNAME]),FALSE)</f>
        <v>Moore</v>
      </c>
      <c r="C344" s="23" t="str">
        <f>VLOOKUP(MYRANKS_P[[#This Row],[PLAYERID]],PLAYERIDMAP[],COLUMN(PLAYERIDMAP[FIRSTNAME]),FALSE)</f>
        <v xml:space="preserve">Matt </v>
      </c>
      <c r="D344" s="23" t="str">
        <f>VLOOKUP(MYRANKS_P[[#This Row],[PLAYERID]],PLAYERIDMAP[],COLUMN(PLAYERIDMAP[TEAM]),FALSE)</f>
        <v>TB</v>
      </c>
      <c r="E344" s="23" t="str">
        <f>VLOOKUP(MYRANKS_P[[#This Row],[PLAYERID]],PLAYERIDMAP[],COLUMN(PLAYERIDMAP[POS]),FALSE)</f>
        <v>P</v>
      </c>
      <c r="F344" s="23">
        <f>VLOOKUP(MYRANKS_P[[#This Row],[PLAYERID]],PLAYERIDMAP[],COLUMN(PLAYERIDMAP[IDFANGRAPHS]),FALSE)</f>
        <v>1890</v>
      </c>
      <c r="G344" s="26">
        <f>VLOOKUP(MYRANKS_P[[#This Row],[IDFANGRAPHS]],STEAMER_P[],COLUMN(STEAMER_P[W]),FALSE)</f>
        <v>12</v>
      </c>
      <c r="H344" s="26">
        <f>VLOOKUP(MYRANKS_P[[#This Row],[IDFANGRAPHS]],STEAMER_P[],COLUMN(STEAMER_P[GS]),FALSE)</f>
        <v>30</v>
      </c>
      <c r="I344" s="26">
        <f>VLOOKUP(MYRANKS_P[[#This Row],[IDFANGRAPHS]],STEAMER_P[],COLUMN(STEAMER_P[SV]),FALSE)</f>
        <v>0</v>
      </c>
      <c r="J344" s="26">
        <f>VLOOKUP(MYRANKS_P[[#This Row],[IDFANGRAPHS]],STEAMER_P[],COLUMN(STEAMER_P[IP]),FALSE)</f>
        <v>186</v>
      </c>
      <c r="K344" s="26">
        <f>VLOOKUP(MYRANKS_P[[#This Row],[IDFANGRAPHS]],STEAMER_P[],COLUMN(STEAMER_P[H]),FALSE)</f>
        <v>165</v>
      </c>
      <c r="L344" s="26">
        <f>VLOOKUP(MYRANKS_P[[#This Row],[IDFANGRAPHS]],STEAMER_P[],COLUMN(STEAMER_P[ER]),FALSE)</f>
        <v>80</v>
      </c>
      <c r="M344" s="26">
        <f>VLOOKUP(MYRANKS_P[[#This Row],[IDFANGRAPHS]],STEAMER_P[],COLUMN(STEAMER_P[HR]),FALSE)</f>
        <v>21</v>
      </c>
      <c r="N344" s="26">
        <f>VLOOKUP(MYRANKS_P[[#This Row],[IDFANGRAPHS]],STEAMER_P[],COLUMN(STEAMER_P[SO]),FALSE)</f>
        <v>187</v>
      </c>
      <c r="O344" s="26">
        <f>VLOOKUP(MYRANKS_P[[#This Row],[IDFANGRAPHS]],STEAMER_P[],COLUMN(STEAMER_P[BB]),FALSE)</f>
        <v>82</v>
      </c>
      <c r="P344" s="26">
        <f>VLOOKUP(MYRANKS_P[[#This Row],[IDFANGRAPHS]],STEAMER_P[],COLUMN(STEAMER_P[FIP]),FALSE)</f>
        <v>3.94</v>
      </c>
      <c r="Q344" s="29">
        <f>MYRANKS_P[[#This Row],[ER]]*9/MYRANKS_P[[#This Row],[IP]]</f>
        <v>3.870967741935484</v>
      </c>
      <c r="R344" s="29">
        <f>(MYRANKS_P[[#This Row],[BB]]+MYRANKS_P[[#This Row],[H]])/MYRANKS_P[[#This Row],[IP]]</f>
        <v>1.3279569892473118</v>
      </c>
    </row>
    <row r="345" spans="1:18" x14ac:dyDescent="0.25">
      <c r="A345" s="20" t="s">
        <v>19433</v>
      </c>
      <c r="B345" s="23" t="str">
        <f>VLOOKUP(MYRANKS_P[[#This Row],[PLAYERID]],PLAYERIDMAP[],COLUMN(PLAYERIDMAP[LASTNAME]),FALSE)</f>
        <v>Morales</v>
      </c>
      <c r="C345" s="23" t="str">
        <f>VLOOKUP(MYRANKS_P[[#This Row],[PLAYERID]],PLAYERIDMAP[],COLUMN(PLAYERIDMAP[FIRSTNAME]),FALSE)</f>
        <v xml:space="preserve">Franklin </v>
      </c>
      <c r="D345" s="23" t="str">
        <f>VLOOKUP(MYRANKS_P[[#This Row],[PLAYERID]],PLAYERIDMAP[],COLUMN(PLAYERIDMAP[TEAM]),FALSE)</f>
        <v>BOS</v>
      </c>
      <c r="E345" s="23" t="str">
        <f>VLOOKUP(MYRANKS_P[[#This Row],[PLAYERID]],PLAYERIDMAP[],COLUMN(PLAYERIDMAP[POS]),FALSE)</f>
        <v>P</v>
      </c>
      <c r="F345" s="23">
        <f>VLOOKUP(MYRANKS_P[[#This Row],[PLAYERID]],PLAYERIDMAP[],COLUMN(PLAYERIDMAP[IDFANGRAPHS]),FALSE)</f>
        <v>5088</v>
      </c>
      <c r="G345" s="26">
        <f>VLOOKUP(MYRANKS_P[[#This Row],[IDFANGRAPHS]],STEAMER_P[],COLUMN(STEAMER_P[W]),FALSE)</f>
        <v>6</v>
      </c>
      <c r="H345" s="26">
        <f>VLOOKUP(MYRANKS_P[[#This Row],[IDFANGRAPHS]],STEAMER_P[],COLUMN(STEAMER_P[GS]),FALSE)</f>
        <v>10</v>
      </c>
      <c r="I345" s="26">
        <f>VLOOKUP(MYRANKS_P[[#This Row],[IDFANGRAPHS]],STEAMER_P[],COLUMN(STEAMER_P[SV]),FALSE)</f>
        <v>0</v>
      </c>
      <c r="J345" s="26">
        <f>VLOOKUP(MYRANKS_P[[#This Row],[IDFANGRAPHS]],STEAMER_P[],COLUMN(STEAMER_P[IP]),FALSE)</f>
        <v>100</v>
      </c>
      <c r="K345" s="26">
        <f>VLOOKUP(MYRANKS_P[[#This Row],[IDFANGRAPHS]],STEAMER_P[],COLUMN(STEAMER_P[H]),FALSE)</f>
        <v>94</v>
      </c>
      <c r="L345" s="26">
        <f>VLOOKUP(MYRANKS_P[[#This Row],[IDFANGRAPHS]],STEAMER_P[],COLUMN(STEAMER_P[ER]),FALSE)</f>
        <v>45</v>
      </c>
      <c r="M345" s="26">
        <f>VLOOKUP(MYRANKS_P[[#This Row],[IDFANGRAPHS]],STEAMER_P[],COLUMN(STEAMER_P[HR]),FALSE)</f>
        <v>12</v>
      </c>
      <c r="N345" s="26">
        <f>VLOOKUP(MYRANKS_P[[#This Row],[IDFANGRAPHS]],STEAMER_P[],COLUMN(STEAMER_P[SO]),FALSE)</f>
        <v>90</v>
      </c>
      <c r="O345" s="26">
        <f>VLOOKUP(MYRANKS_P[[#This Row],[IDFANGRAPHS]],STEAMER_P[],COLUMN(STEAMER_P[BB]),FALSE)</f>
        <v>46</v>
      </c>
      <c r="P345" s="26">
        <f>VLOOKUP(MYRANKS_P[[#This Row],[IDFANGRAPHS]],STEAMER_P[],COLUMN(STEAMER_P[FIP]),FALSE)</f>
        <v>4.28</v>
      </c>
      <c r="Q345" s="29">
        <f>MYRANKS_P[[#This Row],[ER]]*9/MYRANKS_P[[#This Row],[IP]]</f>
        <v>4.05</v>
      </c>
      <c r="R345" s="29">
        <f>(MYRANKS_P[[#This Row],[BB]]+MYRANKS_P[[#This Row],[H]])/MYRANKS_P[[#This Row],[IP]]</f>
        <v>1.4</v>
      </c>
    </row>
    <row r="346" spans="1:18" x14ac:dyDescent="0.25">
      <c r="A346" s="21" t="s">
        <v>19452</v>
      </c>
      <c r="B346" s="23" t="str">
        <f>VLOOKUP(MYRANKS_P[[#This Row],[PLAYERID]],PLAYERIDMAP[],COLUMN(PLAYERIDMAP[LASTNAME]),FALSE)</f>
        <v>Morris</v>
      </c>
      <c r="C346" s="23" t="str">
        <f>VLOOKUP(MYRANKS_P[[#This Row],[PLAYERID]],PLAYERIDMAP[],COLUMN(PLAYERIDMAP[FIRSTNAME]),FALSE)</f>
        <v xml:space="preserve">Bryan </v>
      </c>
      <c r="D346" s="23" t="str">
        <f>VLOOKUP(MYRANKS_P[[#This Row],[PLAYERID]],PLAYERIDMAP[],COLUMN(PLAYERIDMAP[TEAM]),FALSE)</f>
        <v>PIT</v>
      </c>
      <c r="E346" s="23" t="str">
        <f>VLOOKUP(MYRANKS_P[[#This Row],[PLAYERID]],PLAYERIDMAP[],COLUMN(PLAYERIDMAP[POS]),FALSE)</f>
        <v>P</v>
      </c>
      <c r="F346" s="23">
        <f>VLOOKUP(MYRANKS_P[[#This Row],[PLAYERID]],PLAYERIDMAP[],COLUMN(PLAYERIDMAP[IDFANGRAPHS]),FALSE)</f>
        <v>10234</v>
      </c>
      <c r="G346" s="26">
        <f>VLOOKUP(MYRANKS_P[[#This Row],[IDFANGRAPHS]],STEAMER_P[],COLUMN(STEAMER_P[W]),FALSE)</f>
        <v>3</v>
      </c>
      <c r="H346" s="26">
        <f>VLOOKUP(MYRANKS_P[[#This Row],[IDFANGRAPHS]],STEAMER_P[],COLUMN(STEAMER_P[GS]),FALSE)</f>
        <v>0</v>
      </c>
      <c r="I346" s="26">
        <f>VLOOKUP(MYRANKS_P[[#This Row],[IDFANGRAPHS]],STEAMER_P[],COLUMN(STEAMER_P[SV]),FALSE)</f>
        <v>0</v>
      </c>
      <c r="J346" s="26">
        <f>VLOOKUP(MYRANKS_P[[#This Row],[IDFANGRAPHS]],STEAMER_P[],COLUMN(STEAMER_P[IP]),FALSE)</f>
        <v>42</v>
      </c>
      <c r="K346" s="26">
        <f>VLOOKUP(MYRANKS_P[[#This Row],[IDFANGRAPHS]],STEAMER_P[],COLUMN(STEAMER_P[H]),FALSE)</f>
        <v>40</v>
      </c>
      <c r="L346" s="26">
        <f>VLOOKUP(MYRANKS_P[[#This Row],[IDFANGRAPHS]],STEAMER_P[],COLUMN(STEAMER_P[ER]),FALSE)</f>
        <v>16</v>
      </c>
      <c r="M346" s="26">
        <f>VLOOKUP(MYRANKS_P[[#This Row],[IDFANGRAPHS]],STEAMER_P[],COLUMN(STEAMER_P[HR]),FALSE)</f>
        <v>4</v>
      </c>
      <c r="N346" s="26">
        <f>VLOOKUP(MYRANKS_P[[#This Row],[IDFANGRAPHS]],STEAMER_P[],COLUMN(STEAMER_P[SO]),FALSE)</f>
        <v>35</v>
      </c>
      <c r="O346" s="26">
        <f>VLOOKUP(MYRANKS_P[[#This Row],[IDFANGRAPHS]],STEAMER_P[],COLUMN(STEAMER_P[BB]),FALSE)</f>
        <v>15</v>
      </c>
      <c r="P346" s="26">
        <f>VLOOKUP(MYRANKS_P[[#This Row],[IDFANGRAPHS]],STEAMER_P[],COLUMN(STEAMER_P[FIP]),FALSE)</f>
        <v>3.76</v>
      </c>
      <c r="Q346" s="29">
        <f>MYRANKS_P[[#This Row],[ER]]*9/MYRANKS_P[[#This Row],[IP]]</f>
        <v>3.4285714285714284</v>
      </c>
      <c r="R346" s="29">
        <f>(MYRANKS_P[[#This Row],[BB]]+MYRANKS_P[[#This Row],[H]])/MYRANKS_P[[#This Row],[IP]]</f>
        <v>1.3095238095238095</v>
      </c>
    </row>
    <row r="347" spans="1:18" x14ac:dyDescent="0.25">
      <c r="A347" s="20" t="s">
        <v>19457</v>
      </c>
      <c r="B347" s="23" t="str">
        <f>VLOOKUP(MYRANKS_P[[#This Row],[PLAYERID]],PLAYERIDMAP[],COLUMN(PLAYERIDMAP[LASTNAME]),FALSE)</f>
        <v>Morrow</v>
      </c>
      <c r="C347" s="23" t="str">
        <f>VLOOKUP(MYRANKS_P[[#This Row],[PLAYERID]],PLAYERIDMAP[],COLUMN(PLAYERIDMAP[FIRSTNAME]),FALSE)</f>
        <v xml:space="preserve">Brandon </v>
      </c>
      <c r="D347" s="23" t="str">
        <f>VLOOKUP(MYRANKS_P[[#This Row],[PLAYERID]],PLAYERIDMAP[],COLUMN(PLAYERIDMAP[TEAM]),FALSE)</f>
        <v>TOR</v>
      </c>
      <c r="E347" s="23" t="str">
        <f>VLOOKUP(MYRANKS_P[[#This Row],[PLAYERID]],PLAYERIDMAP[],COLUMN(PLAYERIDMAP[POS]),FALSE)</f>
        <v>P</v>
      </c>
      <c r="F347" s="23">
        <f>VLOOKUP(MYRANKS_P[[#This Row],[PLAYERID]],PLAYERIDMAP[],COLUMN(PLAYERIDMAP[IDFANGRAPHS]),FALSE)</f>
        <v>9346</v>
      </c>
      <c r="G347" s="26">
        <f>VLOOKUP(MYRANKS_P[[#This Row],[IDFANGRAPHS]],STEAMER_P[],COLUMN(STEAMER_P[W]),FALSE)</f>
        <v>11</v>
      </c>
      <c r="H347" s="26">
        <f>VLOOKUP(MYRANKS_P[[#This Row],[IDFANGRAPHS]],STEAMER_P[],COLUMN(STEAMER_P[GS]),FALSE)</f>
        <v>26</v>
      </c>
      <c r="I347" s="26">
        <f>VLOOKUP(MYRANKS_P[[#This Row],[IDFANGRAPHS]],STEAMER_P[],COLUMN(STEAMER_P[SV]),FALSE)</f>
        <v>0</v>
      </c>
      <c r="J347" s="26">
        <f>VLOOKUP(MYRANKS_P[[#This Row],[IDFANGRAPHS]],STEAMER_P[],COLUMN(STEAMER_P[IP]),FALSE)</f>
        <v>159</v>
      </c>
      <c r="K347" s="26">
        <f>VLOOKUP(MYRANKS_P[[#This Row],[IDFANGRAPHS]],STEAMER_P[],COLUMN(STEAMER_P[H]),FALSE)</f>
        <v>150</v>
      </c>
      <c r="L347" s="26">
        <f>VLOOKUP(MYRANKS_P[[#This Row],[IDFANGRAPHS]],STEAMER_P[],COLUMN(STEAMER_P[ER]),FALSE)</f>
        <v>70</v>
      </c>
      <c r="M347" s="26">
        <f>VLOOKUP(MYRANKS_P[[#This Row],[IDFANGRAPHS]],STEAMER_P[],COLUMN(STEAMER_P[HR]),FALSE)</f>
        <v>19</v>
      </c>
      <c r="N347" s="26">
        <f>VLOOKUP(MYRANKS_P[[#This Row],[IDFANGRAPHS]],STEAMER_P[],COLUMN(STEAMER_P[SO]),FALSE)</f>
        <v>142</v>
      </c>
      <c r="O347" s="26">
        <f>VLOOKUP(MYRANKS_P[[#This Row],[IDFANGRAPHS]],STEAMER_P[],COLUMN(STEAMER_P[BB]),FALSE)</f>
        <v>59</v>
      </c>
      <c r="P347" s="26">
        <f>VLOOKUP(MYRANKS_P[[#This Row],[IDFANGRAPHS]],STEAMER_P[],COLUMN(STEAMER_P[FIP]),FALSE)</f>
        <v>4.01</v>
      </c>
      <c r="Q347" s="29">
        <f>MYRANKS_P[[#This Row],[ER]]*9/MYRANKS_P[[#This Row],[IP]]</f>
        <v>3.9622641509433962</v>
      </c>
      <c r="R347" s="29">
        <f>(MYRANKS_P[[#This Row],[BB]]+MYRANKS_P[[#This Row],[H]])/MYRANKS_P[[#This Row],[IP]]</f>
        <v>1.3144654088050314</v>
      </c>
    </row>
    <row r="348" spans="1:18" x14ac:dyDescent="0.25">
      <c r="A348" s="21" t="s">
        <v>19465</v>
      </c>
      <c r="B348" s="23" t="str">
        <f>VLOOKUP(MYRANKS_P[[#This Row],[PLAYERID]],PLAYERIDMAP[],COLUMN(PLAYERIDMAP[LASTNAME]),FALSE)</f>
        <v>Morton</v>
      </c>
      <c r="C348" s="23" t="str">
        <f>VLOOKUP(MYRANKS_P[[#This Row],[PLAYERID]],PLAYERIDMAP[],COLUMN(PLAYERIDMAP[FIRSTNAME]),FALSE)</f>
        <v xml:space="preserve">Charlie </v>
      </c>
      <c r="D348" s="23" t="str">
        <f>VLOOKUP(MYRANKS_P[[#This Row],[PLAYERID]],PLAYERIDMAP[],COLUMN(PLAYERIDMAP[TEAM]),FALSE)</f>
        <v>PIT</v>
      </c>
      <c r="E348" s="23" t="str">
        <f>VLOOKUP(MYRANKS_P[[#This Row],[PLAYERID]],PLAYERIDMAP[],COLUMN(PLAYERIDMAP[POS]),FALSE)</f>
        <v>P</v>
      </c>
      <c r="F348" s="23">
        <f>VLOOKUP(MYRANKS_P[[#This Row],[PLAYERID]],PLAYERIDMAP[],COLUMN(PLAYERIDMAP[IDFANGRAPHS]),FALSE)</f>
        <v>4676</v>
      </c>
      <c r="G348" s="26">
        <f>VLOOKUP(MYRANKS_P[[#This Row],[IDFANGRAPHS]],STEAMER_P[],COLUMN(STEAMER_P[W]),FALSE)</f>
        <v>3</v>
      </c>
      <c r="H348" s="26">
        <f>VLOOKUP(MYRANKS_P[[#This Row],[IDFANGRAPHS]],STEAMER_P[],COLUMN(STEAMER_P[GS]),FALSE)</f>
        <v>8</v>
      </c>
      <c r="I348" s="26">
        <f>VLOOKUP(MYRANKS_P[[#This Row],[IDFANGRAPHS]],STEAMER_P[],COLUMN(STEAMER_P[SV]),FALSE)</f>
        <v>0</v>
      </c>
      <c r="J348" s="26">
        <f>VLOOKUP(MYRANKS_P[[#This Row],[IDFANGRAPHS]],STEAMER_P[],COLUMN(STEAMER_P[IP]),FALSE)</f>
        <v>50</v>
      </c>
      <c r="K348" s="26">
        <f>VLOOKUP(MYRANKS_P[[#This Row],[IDFANGRAPHS]],STEAMER_P[],COLUMN(STEAMER_P[H]),FALSE)</f>
        <v>54</v>
      </c>
      <c r="L348" s="26">
        <f>VLOOKUP(MYRANKS_P[[#This Row],[IDFANGRAPHS]],STEAMER_P[],COLUMN(STEAMER_P[ER]),FALSE)</f>
        <v>24</v>
      </c>
      <c r="M348" s="26">
        <f>VLOOKUP(MYRANKS_P[[#This Row],[IDFANGRAPHS]],STEAMER_P[],COLUMN(STEAMER_P[HR]),FALSE)</f>
        <v>4</v>
      </c>
      <c r="N348" s="26">
        <f>VLOOKUP(MYRANKS_P[[#This Row],[IDFANGRAPHS]],STEAMER_P[],COLUMN(STEAMER_P[SO]),FALSE)</f>
        <v>27</v>
      </c>
      <c r="O348" s="26">
        <f>VLOOKUP(MYRANKS_P[[#This Row],[IDFANGRAPHS]],STEAMER_P[],COLUMN(STEAMER_P[BB]),FALSE)</f>
        <v>17</v>
      </c>
      <c r="P348" s="26">
        <f>VLOOKUP(MYRANKS_P[[#This Row],[IDFANGRAPHS]],STEAMER_P[],COLUMN(STEAMER_P[FIP]),FALSE)</f>
        <v>4.09</v>
      </c>
      <c r="Q348" s="29">
        <f>MYRANKS_P[[#This Row],[ER]]*9/MYRANKS_P[[#This Row],[IP]]</f>
        <v>4.32</v>
      </c>
      <c r="R348" s="29">
        <f>(MYRANKS_P[[#This Row],[BB]]+MYRANKS_P[[#This Row],[H]])/MYRANKS_P[[#This Row],[IP]]</f>
        <v>1.42</v>
      </c>
    </row>
    <row r="349" spans="1:18" x14ac:dyDescent="0.25">
      <c r="A349" s="20" t="s">
        <v>19469</v>
      </c>
      <c r="B349" s="23" t="str">
        <f>VLOOKUP(MYRANKS_P[[#This Row],[PLAYERID]],PLAYERIDMAP[],COLUMN(PLAYERIDMAP[LASTNAME]),FALSE)</f>
        <v>Moseley</v>
      </c>
      <c r="C349" s="23" t="str">
        <f>VLOOKUP(MYRANKS_P[[#This Row],[PLAYERID]],PLAYERIDMAP[],COLUMN(PLAYERIDMAP[FIRSTNAME]),FALSE)</f>
        <v xml:space="preserve">Dustin </v>
      </c>
      <c r="D349" s="23" t="str">
        <f>VLOOKUP(MYRANKS_P[[#This Row],[PLAYERID]],PLAYERIDMAP[],COLUMN(PLAYERIDMAP[TEAM]),FALSE)</f>
        <v>SD</v>
      </c>
      <c r="E349" s="23" t="str">
        <f>VLOOKUP(MYRANKS_P[[#This Row],[PLAYERID]],PLAYERIDMAP[],COLUMN(PLAYERIDMAP[POS]),FALSE)</f>
        <v>P</v>
      </c>
      <c r="F349" s="23">
        <f>VLOOKUP(MYRANKS_P[[#This Row],[PLAYERID]],PLAYERIDMAP[],COLUMN(PLAYERIDMAP[IDFANGRAPHS]),FALSE)</f>
        <v>7060</v>
      </c>
      <c r="G349" s="26">
        <f>VLOOKUP(MYRANKS_P[[#This Row],[IDFANGRAPHS]],STEAMER_P[],COLUMN(STEAMER_P[W]),FALSE)</f>
        <v>3</v>
      </c>
      <c r="H349" s="26">
        <f>VLOOKUP(MYRANKS_P[[#This Row],[IDFANGRAPHS]],STEAMER_P[],COLUMN(STEAMER_P[GS]),FALSE)</f>
        <v>8</v>
      </c>
      <c r="I349" s="26">
        <f>VLOOKUP(MYRANKS_P[[#This Row],[IDFANGRAPHS]],STEAMER_P[],COLUMN(STEAMER_P[SV]),FALSE)</f>
        <v>0</v>
      </c>
      <c r="J349" s="26">
        <f>VLOOKUP(MYRANKS_P[[#This Row],[IDFANGRAPHS]],STEAMER_P[],COLUMN(STEAMER_P[IP]),FALSE)</f>
        <v>50</v>
      </c>
      <c r="K349" s="26">
        <f>VLOOKUP(MYRANKS_P[[#This Row],[IDFANGRAPHS]],STEAMER_P[],COLUMN(STEAMER_P[H]),FALSE)</f>
        <v>56</v>
      </c>
      <c r="L349" s="26">
        <f>VLOOKUP(MYRANKS_P[[#This Row],[IDFANGRAPHS]],STEAMER_P[],COLUMN(STEAMER_P[ER]),FALSE)</f>
        <v>27</v>
      </c>
      <c r="M349" s="26">
        <f>VLOOKUP(MYRANKS_P[[#This Row],[IDFANGRAPHS]],STEAMER_P[],COLUMN(STEAMER_P[HR]),FALSE)</f>
        <v>5</v>
      </c>
      <c r="N349" s="26">
        <f>VLOOKUP(MYRANKS_P[[#This Row],[IDFANGRAPHS]],STEAMER_P[],COLUMN(STEAMER_P[SO]),FALSE)</f>
        <v>24</v>
      </c>
      <c r="O349" s="26">
        <f>VLOOKUP(MYRANKS_P[[#This Row],[IDFANGRAPHS]],STEAMER_P[],COLUMN(STEAMER_P[BB]),FALSE)</f>
        <v>17</v>
      </c>
      <c r="P349" s="26">
        <f>VLOOKUP(MYRANKS_P[[#This Row],[IDFANGRAPHS]],STEAMER_P[],COLUMN(STEAMER_P[FIP]),FALSE)</f>
        <v>4.55</v>
      </c>
      <c r="Q349" s="29">
        <f>MYRANKS_P[[#This Row],[ER]]*9/MYRANKS_P[[#This Row],[IP]]</f>
        <v>4.8600000000000003</v>
      </c>
      <c r="R349" s="29">
        <f>(MYRANKS_P[[#This Row],[BB]]+MYRANKS_P[[#This Row],[H]])/MYRANKS_P[[#This Row],[IP]]</f>
        <v>1.46</v>
      </c>
    </row>
    <row r="350" spans="1:18" x14ac:dyDescent="0.25">
      <c r="A350" s="21" t="s">
        <v>19477</v>
      </c>
      <c r="B350" s="23" t="str">
        <f>VLOOKUP(MYRANKS_P[[#This Row],[PLAYERID]],PLAYERIDMAP[],COLUMN(PLAYERIDMAP[LASTNAME]),FALSE)</f>
        <v>Motte</v>
      </c>
      <c r="C350" s="23" t="str">
        <f>VLOOKUP(MYRANKS_P[[#This Row],[PLAYERID]],PLAYERIDMAP[],COLUMN(PLAYERIDMAP[FIRSTNAME]),FALSE)</f>
        <v xml:space="preserve">Jason </v>
      </c>
      <c r="D350" s="23" t="str">
        <f>VLOOKUP(MYRANKS_P[[#This Row],[PLAYERID]],PLAYERIDMAP[],COLUMN(PLAYERIDMAP[TEAM]),FALSE)</f>
        <v>STL</v>
      </c>
      <c r="E350" s="23" t="str">
        <f>VLOOKUP(MYRANKS_P[[#This Row],[PLAYERID]],PLAYERIDMAP[],COLUMN(PLAYERIDMAP[POS]),FALSE)</f>
        <v>P</v>
      </c>
      <c r="F350" s="23">
        <f>VLOOKUP(MYRANKS_P[[#This Row],[PLAYERID]],PLAYERIDMAP[],COLUMN(PLAYERIDMAP[IDFANGRAPHS]),FALSE)</f>
        <v>5861</v>
      </c>
      <c r="G350" s="26">
        <f>VLOOKUP(MYRANKS_P[[#This Row],[IDFANGRAPHS]],STEAMER_P[],COLUMN(STEAMER_P[W]),FALSE)</f>
        <v>4</v>
      </c>
      <c r="H350" s="26">
        <f>VLOOKUP(MYRANKS_P[[#This Row],[IDFANGRAPHS]],STEAMER_P[],COLUMN(STEAMER_P[GS]),FALSE)</f>
        <v>0</v>
      </c>
      <c r="I350" s="26">
        <f>VLOOKUP(MYRANKS_P[[#This Row],[IDFANGRAPHS]],STEAMER_P[],COLUMN(STEAMER_P[SV]),FALSE)</f>
        <v>33</v>
      </c>
      <c r="J350" s="26">
        <f>VLOOKUP(MYRANKS_P[[#This Row],[IDFANGRAPHS]],STEAMER_P[],COLUMN(STEAMER_P[IP]),FALSE)</f>
        <v>53</v>
      </c>
      <c r="K350" s="26">
        <f>VLOOKUP(MYRANKS_P[[#This Row],[IDFANGRAPHS]],STEAMER_P[],COLUMN(STEAMER_P[H]),FALSE)</f>
        <v>45</v>
      </c>
      <c r="L350" s="26">
        <f>VLOOKUP(MYRANKS_P[[#This Row],[IDFANGRAPHS]],STEAMER_P[],COLUMN(STEAMER_P[ER]),FALSE)</f>
        <v>17</v>
      </c>
      <c r="M350" s="26">
        <f>VLOOKUP(MYRANKS_P[[#This Row],[IDFANGRAPHS]],STEAMER_P[],COLUMN(STEAMER_P[HR]),FALSE)</f>
        <v>5</v>
      </c>
      <c r="N350" s="26">
        <f>VLOOKUP(MYRANKS_P[[#This Row],[IDFANGRAPHS]],STEAMER_P[],COLUMN(STEAMER_P[SO]),FALSE)</f>
        <v>57</v>
      </c>
      <c r="O350" s="26">
        <f>VLOOKUP(MYRANKS_P[[#This Row],[IDFANGRAPHS]],STEAMER_P[],COLUMN(STEAMER_P[BB]),FALSE)</f>
        <v>17</v>
      </c>
      <c r="P350" s="26">
        <f>VLOOKUP(MYRANKS_P[[#This Row],[IDFANGRAPHS]],STEAMER_P[],COLUMN(STEAMER_P[FIP]),FALSE)</f>
        <v>3.16</v>
      </c>
      <c r="Q350" s="29">
        <f>MYRANKS_P[[#This Row],[ER]]*9/MYRANKS_P[[#This Row],[IP]]</f>
        <v>2.8867924528301887</v>
      </c>
      <c r="R350" s="29">
        <f>(MYRANKS_P[[#This Row],[BB]]+MYRANKS_P[[#This Row],[H]])/MYRANKS_P[[#This Row],[IP]]</f>
        <v>1.1698113207547169</v>
      </c>
    </row>
    <row r="351" spans="1:18" x14ac:dyDescent="0.25">
      <c r="A351" s="20" t="s">
        <v>19484</v>
      </c>
      <c r="B351" s="23" t="str">
        <f>VLOOKUP(MYRANKS_P[[#This Row],[PLAYERID]],PLAYERIDMAP[],COLUMN(PLAYERIDMAP[LASTNAME]),FALSE)</f>
        <v>Moylan</v>
      </c>
      <c r="C351" s="23" t="str">
        <f>VLOOKUP(MYRANKS_P[[#This Row],[PLAYERID]],PLAYERIDMAP[],COLUMN(PLAYERIDMAP[FIRSTNAME]),FALSE)</f>
        <v xml:space="preserve">Peter </v>
      </c>
      <c r="D351" s="23" t="str">
        <f>VLOOKUP(MYRANKS_P[[#This Row],[PLAYERID]],PLAYERIDMAP[],COLUMN(PLAYERIDMAP[TEAM]),FALSE)</f>
        <v>ATL</v>
      </c>
      <c r="E351" s="23" t="str">
        <f>VLOOKUP(MYRANKS_P[[#This Row],[PLAYERID]],PLAYERIDMAP[],COLUMN(PLAYERIDMAP[POS]),FALSE)</f>
        <v>P</v>
      </c>
      <c r="F351" s="23">
        <f>VLOOKUP(MYRANKS_P[[#This Row],[PLAYERID]],PLAYERIDMAP[],COLUMN(PLAYERIDMAP[IDFANGRAPHS]),FALSE)</f>
        <v>4891</v>
      </c>
      <c r="G351" s="26">
        <f>VLOOKUP(MYRANKS_P[[#This Row],[IDFANGRAPHS]],STEAMER_P[],COLUMN(STEAMER_P[W]),FALSE)</f>
        <v>2</v>
      </c>
      <c r="H351" s="26">
        <f>VLOOKUP(MYRANKS_P[[#This Row],[IDFANGRAPHS]],STEAMER_P[],COLUMN(STEAMER_P[GS]),FALSE)</f>
        <v>0</v>
      </c>
      <c r="I351" s="26">
        <f>VLOOKUP(MYRANKS_P[[#This Row],[IDFANGRAPHS]],STEAMER_P[],COLUMN(STEAMER_P[SV]),FALSE)</f>
        <v>0</v>
      </c>
      <c r="J351" s="26">
        <f>VLOOKUP(MYRANKS_P[[#This Row],[IDFANGRAPHS]],STEAMER_P[],COLUMN(STEAMER_P[IP]),FALSE)</f>
        <v>30</v>
      </c>
      <c r="K351" s="26">
        <f>VLOOKUP(MYRANKS_P[[#This Row],[IDFANGRAPHS]],STEAMER_P[],COLUMN(STEAMER_P[H]),FALSE)</f>
        <v>30</v>
      </c>
      <c r="L351" s="26">
        <f>VLOOKUP(MYRANKS_P[[#This Row],[IDFANGRAPHS]],STEAMER_P[],COLUMN(STEAMER_P[ER]),FALSE)</f>
        <v>13</v>
      </c>
      <c r="M351" s="26">
        <f>VLOOKUP(MYRANKS_P[[#This Row],[IDFANGRAPHS]],STEAMER_P[],COLUMN(STEAMER_P[HR]),FALSE)</f>
        <v>2</v>
      </c>
      <c r="N351" s="26">
        <f>VLOOKUP(MYRANKS_P[[#This Row],[IDFANGRAPHS]],STEAMER_P[],COLUMN(STEAMER_P[SO]),FALSE)</f>
        <v>22</v>
      </c>
      <c r="O351" s="26">
        <f>VLOOKUP(MYRANKS_P[[#This Row],[IDFANGRAPHS]],STEAMER_P[],COLUMN(STEAMER_P[BB]),FALSE)</f>
        <v>14</v>
      </c>
      <c r="P351" s="26">
        <f>VLOOKUP(MYRANKS_P[[#This Row],[IDFANGRAPHS]],STEAMER_P[],COLUMN(STEAMER_P[FIP]),FALSE)</f>
        <v>4.09</v>
      </c>
      <c r="Q351" s="29">
        <f>MYRANKS_P[[#This Row],[ER]]*9/MYRANKS_P[[#This Row],[IP]]</f>
        <v>3.9</v>
      </c>
      <c r="R351" s="29">
        <f>(MYRANKS_P[[#This Row],[BB]]+MYRANKS_P[[#This Row],[H]])/MYRANKS_P[[#This Row],[IP]]</f>
        <v>1.4666666666666666</v>
      </c>
    </row>
    <row r="352" spans="1:18" x14ac:dyDescent="0.25">
      <c r="A352" s="21" t="s">
        <v>19488</v>
      </c>
      <c r="B352" s="23" t="str">
        <f>VLOOKUP(MYRANKS_P[[#This Row],[PLAYERID]],PLAYERIDMAP[],COLUMN(PLAYERIDMAP[LASTNAME]),FALSE)</f>
        <v>Mujica</v>
      </c>
      <c r="C352" s="23" t="str">
        <f>VLOOKUP(MYRANKS_P[[#This Row],[PLAYERID]],PLAYERIDMAP[],COLUMN(PLAYERIDMAP[FIRSTNAME]),FALSE)</f>
        <v xml:space="preserve">Edward </v>
      </c>
      <c r="D352" s="23" t="str">
        <f>VLOOKUP(MYRANKS_P[[#This Row],[PLAYERID]],PLAYERIDMAP[],COLUMN(PLAYERIDMAP[TEAM]),FALSE)</f>
        <v>STL</v>
      </c>
      <c r="E352" s="23" t="str">
        <f>VLOOKUP(MYRANKS_P[[#This Row],[PLAYERID]],PLAYERIDMAP[],COLUMN(PLAYERIDMAP[POS]),FALSE)</f>
        <v>P</v>
      </c>
      <c r="F352" s="23">
        <f>VLOOKUP(MYRANKS_P[[#This Row],[PLAYERID]],PLAYERIDMAP[],COLUMN(PLAYERIDMAP[IDFANGRAPHS]),FALSE)</f>
        <v>3970</v>
      </c>
      <c r="G352" s="26">
        <f>VLOOKUP(MYRANKS_P[[#This Row],[IDFANGRAPHS]],STEAMER_P[],COLUMN(STEAMER_P[W]),FALSE)</f>
        <v>3</v>
      </c>
      <c r="H352" s="26">
        <f>VLOOKUP(MYRANKS_P[[#This Row],[IDFANGRAPHS]],STEAMER_P[],COLUMN(STEAMER_P[GS]),FALSE)</f>
        <v>0</v>
      </c>
      <c r="I352" s="26">
        <f>VLOOKUP(MYRANKS_P[[#This Row],[IDFANGRAPHS]],STEAMER_P[],COLUMN(STEAMER_P[SV]),FALSE)</f>
        <v>0</v>
      </c>
      <c r="J352" s="26">
        <f>VLOOKUP(MYRANKS_P[[#This Row],[IDFANGRAPHS]],STEAMER_P[],COLUMN(STEAMER_P[IP]),FALSE)</f>
        <v>53</v>
      </c>
      <c r="K352" s="26">
        <f>VLOOKUP(MYRANKS_P[[#This Row],[IDFANGRAPHS]],STEAMER_P[],COLUMN(STEAMER_P[H]),FALSE)</f>
        <v>52</v>
      </c>
      <c r="L352" s="26">
        <f>VLOOKUP(MYRANKS_P[[#This Row],[IDFANGRAPHS]],STEAMER_P[],COLUMN(STEAMER_P[ER]),FALSE)</f>
        <v>20</v>
      </c>
      <c r="M352" s="26">
        <f>VLOOKUP(MYRANKS_P[[#This Row],[IDFANGRAPHS]],STEAMER_P[],COLUMN(STEAMER_P[HR]),FALSE)</f>
        <v>5</v>
      </c>
      <c r="N352" s="26">
        <f>VLOOKUP(MYRANKS_P[[#This Row],[IDFANGRAPHS]],STEAMER_P[],COLUMN(STEAMER_P[SO]),FALSE)</f>
        <v>41</v>
      </c>
      <c r="O352" s="26">
        <f>VLOOKUP(MYRANKS_P[[#This Row],[IDFANGRAPHS]],STEAMER_P[],COLUMN(STEAMER_P[BB]),FALSE)</f>
        <v>14</v>
      </c>
      <c r="P352" s="26">
        <f>VLOOKUP(MYRANKS_P[[#This Row],[IDFANGRAPHS]],STEAMER_P[],COLUMN(STEAMER_P[FIP]),FALSE)</f>
        <v>3.57</v>
      </c>
      <c r="Q352" s="29">
        <f>MYRANKS_P[[#This Row],[ER]]*9/MYRANKS_P[[#This Row],[IP]]</f>
        <v>3.3962264150943398</v>
      </c>
      <c r="R352" s="29">
        <f>(MYRANKS_P[[#This Row],[BB]]+MYRANKS_P[[#This Row],[H]])/MYRANKS_P[[#This Row],[IP]]</f>
        <v>1.2452830188679245</v>
      </c>
    </row>
    <row r="353" spans="1:18" x14ac:dyDescent="0.25">
      <c r="A353" s="20" t="s">
        <v>19500</v>
      </c>
      <c r="B353" s="23" t="str">
        <f>VLOOKUP(MYRANKS_P[[#This Row],[PLAYERID]],PLAYERIDMAP[],COLUMN(PLAYERIDMAP[LASTNAME]),FALSE)</f>
        <v>Myers</v>
      </c>
      <c r="C353" s="23" t="str">
        <f>VLOOKUP(MYRANKS_P[[#This Row],[PLAYERID]],PLAYERIDMAP[],COLUMN(PLAYERIDMAP[FIRSTNAME]),FALSE)</f>
        <v xml:space="preserve">Brett </v>
      </c>
      <c r="D353" s="23" t="str">
        <f>VLOOKUP(MYRANKS_P[[#This Row],[PLAYERID]],PLAYERIDMAP[],COLUMN(PLAYERIDMAP[TEAM]),FALSE)</f>
        <v>CLE</v>
      </c>
      <c r="E353" s="23" t="str">
        <f>VLOOKUP(MYRANKS_P[[#This Row],[PLAYERID]],PLAYERIDMAP[],COLUMN(PLAYERIDMAP[POS]),FALSE)</f>
        <v>P</v>
      </c>
      <c r="F353" s="23">
        <f>VLOOKUP(MYRANKS_P[[#This Row],[PLAYERID]],PLAYERIDMAP[],COLUMN(PLAYERIDMAP[IDFANGRAPHS]),FALSE)</f>
        <v>962</v>
      </c>
      <c r="G353" s="26">
        <f>VLOOKUP(MYRANKS_P[[#This Row],[IDFANGRAPHS]],STEAMER_P[],COLUMN(STEAMER_P[W]),FALSE)</f>
        <v>8</v>
      </c>
      <c r="H353" s="26">
        <f>VLOOKUP(MYRANKS_P[[#This Row],[IDFANGRAPHS]],STEAMER_P[],COLUMN(STEAMER_P[GS]),FALSE)</f>
        <v>25</v>
      </c>
      <c r="I353" s="26">
        <f>VLOOKUP(MYRANKS_P[[#This Row],[IDFANGRAPHS]],STEAMER_P[],COLUMN(STEAMER_P[SV]),FALSE)</f>
        <v>0</v>
      </c>
      <c r="J353" s="26">
        <f>VLOOKUP(MYRANKS_P[[#This Row],[IDFANGRAPHS]],STEAMER_P[],COLUMN(STEAMER_P[IP]),FALSE)</f>
        <v>150</v>
      </c>
      <c r="K353" s="26">
        <f>VLOOKUP(MYRANKS_P[[#This Row],[IDFANGRAPHS]],STEAMER_P[],COLUMN(STEAMER_P[H]),FALSE)</f>
        <v>163</v>
      </c>
      <c r="L353" s="26">
        <f>VLOOKUP(MYRANKS_P[[#This Row],[IDFANGRAPHS]],STEAMER_P[],COLUMN(STEAMER_P[ER]),FALSE)</f>
        <v>78</v>
      </c>
      <c r="M353" s="26">
        <f>VLOOKUP(MYRANKS_P[[#This Row],[IDFANGRAPHS]],STEAMER_P[],COLUMN(STEAMER_P[HR]),FALSE)</f>
        <v>17</v>
      </c>
      <c r="N353" s="26">
        <f>VLOOKUP(MYRANKS_P[[#This Row],[IDFANGRAPHS]],STEAMER_P[],COLUMN(STEAMER_P[SO]),FALSE)</f>
        <v>83</v>
      </c>
      <c r="O353" s="26">
        <f>VLOOKUP(MYRANKS_P[[#This Row],[IDFANGRAPHS]],STEAMER_P[],COLUMN(STEAMER_P[BB]),FALSE)</f>
        <v>47</v>
      </c>
      <c r="P353" s="26">
        <f>VLOOKUP(MYRANKS_P[[#This Row],[IDFANGRAPHS]],STEAMER_P[],COLUMN(STEAMER_P[FIP]),FALSE)</f>
        <v>4.43</v>
      </c>
      <c r="Q353" s="29">
        <f>MYRANKS_P[[#This Row],[ER]]*9/MYRANKS_P[[#This Row],[IP]]</f>
        <v>4.68</v>
      </c>
      <c r="R353" s="29">
        <f>(MYRANKS_P[[#This Row],[BB]]+MYRANKS_P[[#This Row],[H]])/MYRANKS_P[[#This Row],[IP]]</f>
        <v>1.4</v>
      </c>
    </row>
    <row r="354" spans="1:18" x14ac:dyDescent="0.25">
      <c r="A354" s="21" t="s">
        <v>19515</v>
      </c>
      <c r="B354" s="23" t="str">
        <f>VLOOKUP(MYRANKS_P[[#This Row],[PLAYERID]],PLAYERIDMAP[],COLUMN(PLAYERIDMAP[LASTNAME]),FALSE)</f>
        <v>Narveson</v>
      </c>
      <c r="C354" s="23" t="str">
        <f>VLOOKUP(MYRANKS_P[[#This Row],[PLAYERID]],PLAYERIDMAP[],COLUMN(PLAYERIDMAP[FIRSTNAME]),FALSE)</f>
        <v xml:space="preserve">Chris </v>
      </c>
      <c r="D354" s="23" t="str">
        <f>VLOOKUP(MYRANKS_P[[#This Row],[PLAYERID]],PLAYERIDMAP[],COLUMN(PLAYERIDMAP[TEAM]),FALSE)</f>
        <v>MIL</v>
      </c>
      <c r="E354" s="23" t="str">
        <f>VLOOKUP(MYRANKS_P[[#This Row],[PLAYERID]],PLAYERIDMAP[],COLUMN(PLAYERIDMAP[POS]),FALSE)</f>
        <v>P</v>
      </c>
      <c r="F354" s="23">
        <f>VLOOKUP(MYRANKS_P[[#This Row],[PLAYERID]],PLAYERIDMAP[],COLUMN(PLAYERIDMAP[IDFANGRAPHS]),FALSE)</f>
        <v>2141</v>
      </c>
      <c r="G354" s="26">
        <f>VLOOKUP(MYRANKS_P[[#This Row],[IDFANGRAPHS]],STEAMER_P[],COLUMN(STEAMER_P[W]),FALSE)</f>
        <v>5</v>
      </c>
      <c r="H354" s="26">
        <f>VLOOKUP(MYRANKS_P[[#This Row],[IDFANGRAPHS]],STEAMER_P[],COLUMN(STEAMER_P[GS]),FALSE)</f>
        <v>14</v>
      </c>
      <c r="I354" s="26">
        <f>VLOOKUP(MYRANKS_P[[#This Row],[IDFANGRAPHS]],STEAMER_P[],COLUMN(STEAMER_P[SV]),FALSE)</f>
        <v>0</v>
      </c>
      <c r="J354" s="26">
        <f>VLOOKUP(MYRANKS_P[[#This Row],[IDFANGRAPHS]],STEAMER_P[],COLUMN(STEAMER_P[IP]),FALSE)</f>
        <v>78</v>
      </c>
      <c r="K354" s="26">
        <f>VLOOKUP(MYRANKS_P[[#This Row],[IDFANGRAPHS]],STEAMER_P[],COLUMN(STEAMER_P[H]),FALSE)</f>
        <v>82</v>
      </c>
      <c r="L354" s="26">
        <f>VLOOKUP(MYRANKS_P[[#This Row],[IDFANGRAPHS]],STEAMER_P[],COLUMN(STEAMER_P[ER]),FALSE)</f>
        <v>41</v>
      </c>
      <c r="M354" s="26">
        <f>VLOOKUP(MYRANKS_P[[#This Row],[IDFANGRAPHS]],STEAMER_P[],COLUMN(STEAMER_P[HR]),FALSE)</f>
        <v>10</v>
      </c>
      <c r="N354" s="26">
        <f>VLOOKUP(MYRANKS_P[[#This Row],[IDFANGRAPHS]],STEAMER_P[],COLUMN(STEAMER_P[SO]),FALSE)</f>
        <v>51</v>
      </c>
      <c r="O354" s="26">
        <f>VLOOKUP(MYRANKS_P[[#This Row],[IDFANGRAPHS]],STEAMER_P[],COLUMN(STEAMER_P[BB]),FALSE)</f>
        <v>29</v>
      </c>
      <c r="P354" s="26">
        <f>VLOOKUP(MYRANKS_P[[#This Row],[IDFANGRAPHS]],STEAMER_P[],COLUMN(STEAMER_P[FIP]),FALSE)</f>
        <v>4.58</v>
      </c>
      <c r="Q354" s="29">
        <f>MYRANKS_P[[#This Row],[ER]]*9/MYRANKS_P[[#This Row],[IP]]</f>
        <v>4.7307692307692308</v>
      </c>
      <c r="R354" s="29">
        <f>(MYRANKS_P[[#This Row],[BB]]+MYRANKS_P[[#This Row],[H]])/MYRANKS_P[[#This Row],[IP]]</f>
        <v>1.4230769230769231</v>
      </c>
    </row>
    <row r="355" spans="1:18" x14ac:dyDescent="0.25">
      <c r="A355" s="20" t="s">
        <v>19519</v>
      </c>
      <c r="B355" s="23" t="str">
        <f>VLOOKUP(MYRANKS_P[[#This Row],[PLAYERID]],PLAYERIDMAP[],COLUMN(PLAYERIDMAP[LASTNAME]),FALSE)</f>
        <v>Nathan</v>
      </c>
      <c r="C355" s="23" t="str">
        <f>VLOOKUP(MYRANKS_P[[#This Row],[PLAYERID]],PLAYERIDMAP[],COLUMN(PLAYERIDMAP[FIRSTNAME]),FALSE)</f>
        <v xml:space="preserve">Joe </v>
      </c>
      <c r="D355" s="23" t="str">
        <f>VLOOKUP(MYRANKS_P[[#This Row],[PLAYERID]],PLAYERIDMAP[],COLUMN(PLAYERIDMAP[TEAM]),FALSE)</f>
        <v>TEX</v>
      </c>
      <c r="E355" s="23" t="str">
        <f>VLOOKUP(MYRANKS_P[[#This Row],[PLAYERID]],PLAYERIDMAP[],COLUMN(PLAYERIDMAP[POS]),FALSE)</f>
        <v>P</v>
      </c>
      <c r="F355" s="23">
        <f>VLOOKUP(MYRANKS_P[[#This Row],[PLAYERID]],PLAYERIDMAP[],COLUMN(PLAYERIDMAP[IDFANGRAPHS]),FALSE)</f>
        <v>1122</v>
      </c>
      <c r="G355" s="26">
        <f>VLOOKUP(MYRANKS_P[[#This Row],[IDFANGRAPHS]],STEAMER_P[],COLUMN(STEAMER_P[W]),FALSE)</f>
        <v>3</v>
      </c>
      <c r="H355" s="26">
        <f>VLOOKUP(MYRANKS_P[[#This Row],[IDFANGRAPHS]],STEAMER_P[],COLUMN(STEAMER_P[GS]),FALSE)</f>
        <v>0</v>
      </c>
      <c r="I355" s="26">
        <f>VLOOKUP(MYRANKS_P[[#This Row],[IDFANGRAPHS]],STEAMER_P[],COLUMN(STEAMER_P[SV]),FALSE)</f>
        <v>33</v>
      </c>
      <c r="J355" s="26">
        <f>VLOOKUP(MYRANKS_P[[#This Row],[IDFANGRAPHS]],STEAMER_P[],COLUMN(STEAMER_P[IP]),FALSE)</f>
        <v>46</v>
      </c>
      <c r="K355" s="26">
        <f>VLOOKUP(MYRANKS_P[[#This Row],[IDFANGRAPHS]],STEAMER_P[],COLUMN(STEAMER_P[H]),FALSE)</f>
        <v>41</v>
      </c>
      <c r="L355" s="26">
        <f>VLOOKUP(MYRANKS_P[[#This Row],[IDFANGRAPHS]],STEAMER_P[],COLUMN(STEAMER_P[ER]),FALSE)</f>
        <v>16</v>
      </c>
      <c r="M355" s="26">
        <f>VLOOKUP(MYRANKS_P[[#This Row],[IDFANGRAPHS]],STEAMER_P[],COLUMN(STEAMER_P[HR]),FALSE)</f>
        <v>5</v>
      </c>
      <c r="N355" s="26">
        <f>VLOOKUP(MYRANKS_P[[#This Row],[IDFANGRAPHS]],STEAMER_P[],COLUMN(STEAMER_P[SO]),FALSE)</f>
        <v>47</v>
      </c>
      <c r="O355" s="26">
        <f>VLOOKUP(MYRANKS_P[[#This Row],[IDFANGRAPHS]],STEAMER_P[],COLUMN(STEAMER_P[BB]),FALSE)</f>
        <v>16</v>
      </c>
      <c r="P355" s="26">
        <f>VLOOKUP(MYRANKS_P[[#This Row],[IDFANGRAPHS]],STEAMER_P[],COLUMN(STEAMER_P[FIP]),FALSE)</f>
        <v>3.52</v>
      </c>
      <c r="Q355" s="29">
        <f>MYRANKS_P[[#This Row],[ER]]*9/MYRANKS_P[[#This Row],[IP]]</f>
        <v>3.1304347826086958</v>
      </c>
      <c r="R355" s="29">
        <f>(MYRANKS_P[[#This Row],[BB]]+MYRANKS_P[[#This Row],[H]])/MYRANKS_P[[#This Row],[IP]]</f>
        <v>1.2391304347826086</v>
      </c>
    </row>
    <row r="356" spans="1:18" x14ac:dyDescent="0.25">
      <c r="A356" s="21" t="s">
        <v>19534</v>
      </c>
      <c r="B356" s="23" t="str">
        <f>VLOOKUP(MYRANKS_P[[#This Row],[PLAYERID]],PLAYERIDMAP[],COLUMN(PLAYERIDMAP[LASTNAME]),FALSE)</f>
        <v>Neshek</v>
      </c>
      <c r="C356" s="23" t="str">
        <f>VLOOKUP(MYRANKS_P[[#This Row],[PLAYERID]],PLAYERIDMAP[],COLUMN(PLAYERIDMAP[FIRSTNAME]),FALSE)</f>
        <v xml:space="preserve">Pat </v>
      </c>
      <c r="D356" s="23" t="str">
        <f>VLOOKUP(MYRANKS_P[[#This Row],[PLAYERID]],PLAYERIDMAP[],COLUMN(PLAYERIDMAP[TEAM]),FALSE)</f>
        <v>OAK</v>
      </c>
      <c r="E356" s="23" t="str">
        <f>VLOOKUP(MYRANKS_P[[#This Row],[PLAYERID]],PLAYERIDMAP[],COLUMN(PLAYERIDMAP[POS]),FALSE)</f>
        <v>P</v>
      </c>
      <c r="F356" s="23">
        <f>VLOOKUP(MYRANKS_P[[#This Row],[PLAYERID]],PLAYERIDMAP[],COLUMN(PLAYERIDMAP[IDFANGRAPHS]),FALSE)</f>
        <v>4682</v>
      </c>
      <c r="G356" s="26">
        <f>VLOOKUP(MYRANKS_P[[#This Row],[IDFANGRAPHS]],STEAMER_P[],COLUMN(STEAMER_P[W]),FALSE)</f>
        <v>2</v>
      </c>
      <c r="H356" s="26">
        <f>VLOOKUP(MYRANKS_P[[#This Row],[IDFANGRAPHS]],STEAMER_P[],COLUMN(STEAMER_P[GS]),FALSE)</f>
        <v>0</v>
      </c>
      <c r="I356" s="26">
        <f>VLOOKUP(MYRANKS_P[[#This Row],[IDFANGRAPHS]],STEAMER_P[],COLUMN(STEAMER_P[SV]),FALSE)</f>
        <v>0</v>
      </c>
      <c r="J356" s="26">
        <f>VLOOKUP(MYRANKS_P[[#This Row],[IDFANGRAPHS]],STEAMER_P[],COLUMN(STEAMER_P[IP]),FALSE)</f>
        <v>30</v>
      </c>
      <c r="K356" s="26">
        <f>VLOOKUP(MYRANKS_P[[#This Row],[IDFANGRAPHS]],STEAMER_P[],COLUMN(STEAMER_P[H]),FALSE)</f>
        <v>30</v>
      </c>
      <c r="L356" s="26">
        <f>VLOOKUP(MYRANKS_P[[#This Row],[IDFANGRAPHS]],STEAMER_P[],COLUMN(STEAMER_P[ER]),FALSE)</f>
        <v>14</v>
      </c>
      <c r="M356" s="26">
        <f>VLOOKUP(MYRANKS_P[[#This Row],[IDFANGRAPHS]],STEAMER_P[],COLUMN(STEAMER_P[HR]),FALSE)</f>
        <v>4</v>
      </c>
      <c r="N356" s="26">
        <f>VLOOKUP(MYRANKS_P[[#This Row],[IDFANGRAPHS]],STEAMER_P[],COLUMN(STEAMER_P[SO]),FALSE)</f>
        <v>22</v>
      </c>
      <c r="O356" s="26">
        <f>VLOOKUP(MYRANKS_P[[#This Row],[IDFANGRAPHS]],STEAMER_P[],COLUMN(STEAMER_P[BB]),FALSE)</f>
        <v>12</v>
      </c>
      <c r="P356" s="26">
        <f>VLOOKUP(MYRANKS_P[[#This Row],[IDFANGRAPHS]],STEAMER_P[],COLUMN(STEAMER_P[FIP]),FALSE)</f>
        <v>4.62</v>
      </c>
      <c r="Q356" s="29">
        <f>MYRANKS_P[[#This Row],[ER]]*9/MYRANKS_P[[#This Row],[IP]]</f>
        <v>4.2</v>
      </c>
      <c r="R356" s="29">
        <f>(MYRANKS_P[[#This Row],[BB]]+MYRANKS_P[[#This Row],[H]])/MYRANKS_P[[#This Row],[IP]]</f>
        <v>1.4</v>
      </c>
    </row>
    <row r="357" spans="1:18" x14ac:dyDescent="0.25">
      <c r="A357" s="20" t="s">
        <v>19538</v>
      </c>
      <c r="B357" s="23" t="str">
        <f>VLOOKUP(MYRANKS_P[[#This Row],[PLAYERID]],PLAYERIDMAP[],COLUMN(PLAYERIDMAP[LASTNAME]),FALSE)</f>
        <v>Nicasio</v>
      </c>
      <c r="C357" s="23" t="str">
        <f>VLOOKUP(MYRANKS_P[[#This Row],[PLAYERID]],PLAYERIDMAP[],COLUMN(PLAYERIDMAP[FIRSTNAME]),FALSE)</f>
        <v xml:space="preserve">Juan </v>
      </c>
      <c r="D357" s="23" t="str">
        <f>VLOOKUP(MYRANKS_P[[#This Row],[PLAYERID]],PLAYERIDMAP[],COLUMN(PLAYERIDMAP[TEAM]),FALSE)</f>
        <v>COL</v>
      </c>
      <c r="E357" s="23" t="str">
        <f>VLOOKUP(MYRANKS_P[[#This Row],[PLAYERID]],PLAYERIDMAP[],COLUMN(PLAYERIDMAP[POS]),FALSE)</f>
        <v>P</v>
      </c>
      <c r="F357" s="23">
        <f>VLOOKUP(MYRANKS_P[[#This Row],[PLAYERID]],PLAYERIDMAP[],COLUMN(PLAYERIDMAP[IDFANGRAPHS]),FALSE)</f>
        <v>7731</v>
      </c>
      <c r="G357" s="26">
        <f>VLOOKUP(MYRANKS_P[[#This Row],[IDFANGRAPHS]],STEAMER_P[],COLUMN(STEAMER_P[W]),FALSE)</f>
        <v>8</v>
      </c>
      <c r="H357" s="26">
        <f>VLOOKUP(MYRANKS_P[[#This Row],[IDFANGRAPHS]],STEAMER_P[],COLUMN(STEAMER_P[GS]),FALSE)</f>
        <v>21</v>
      </c>
      <c r="I357" s="26">
        <f>VLOOKUP(MYRANKS_P[[#This Row],[IDFANGRAPHS]],STEAMER_P[],COLUMN(STEAMER_P[SV]),FALSE)</f>
        <v>0</v>
      </c>
      <c r="J357" s="26">
        <f>VLOOKUP(MYRANKS_P[[#This Row],[IDFANGRAPHS]],STEAMER_P[],COLUMN(STEAMER_P[IP]),FALSE)</f>
        <v>118</v>
      </c>
      <c r="K357" s="26">
        <f>VLOOKUP(MYRANKS_P[[#This Row],[IDFANGRAPHS]],STEAMER_P[],COLUMN(STEAMER_P[H]),FALSE)</f>
        <v>120</v>
      </c>
      <c r="L357" s="26">
        <f>VLOOKUP(MYRANKS_P[[#This Row],[IDFANGRAPHS]],STEAMER_P[],COLUMN(STEAMER_P[ER]),FALSE)</f>
        <v>56</v>
      </c>
      <c r="M357" s="26">
        <f>VLOOKUP(MYRANKS_P[[#This Row],[IDFANGRAPHS]],STEAMER_P[],COLUMN(STEAMER_P[HR]),FALSE)</f>
        <v>14</v>
      </c>
      <c r="N357" s="26">
        <f>VLOOKUP(MYRANKS_P[[#This Row],[IDFANGRAPHS]],STEAMER_P[],COLUMN(STEAMER_P[SO]),FALSE)</f>
        <v>90</v>
      </c>
      <c r="O357" s="26">
        <f>VLOOKUP(MYRANKS_P[[#This Row],[IDFANGRAPHS]],STEAMER_P[],COLUMN(STEAMER_P[BB]),FALSE)</f>
        <v>37</v>
      </c>
      <c r="P357" s="26">
        <f>VLOOKUP(MYRANKS_P[[#This Row],[IDFANGRAPHS]],STEAMER_P[],COLUMN(STEAMER_P[FIP]),FALSE)</f>
        <v>4.01</v>
      </c>
      <c r="Q357" s="29">
        <f>MYRANKS_P[[#This Row],[ER]]*9/MYRANKS_P[[#This Row],[IP]]</f>
        <v>4.2711864406779663</v>
      </c>
      <c r="R357" s="29">
        <f>(MYRANKS_P[[#This Row],[BB]]+MYRANKS_P[[#This Row],[H]])/MYRANKS_P[[#This Row],[IP]]</f>
        <v>1.3305084745762712</v>
      </c>
    </row>
    <row r="358" spans="1:18" x14ac:dyDescent="0.25">
      <c r="A358" s="21" t="s">
        <v>19545</v>
      </c>
      <c r="B358" s="23" t="str">
        <f>VLOOKUP(MYRANKS_P[[#This Row],[PLAYERID]],PLAYERIDMAP[],COLUMN(PLAYERIDMAP[LASTNAME]),FALSE)</f>
        <v>Niemann</v>
      </c>
      <c r="C358" s="23" t="str">
        <f>VLOOKUP(MYRANKS_P[[#This Row],[PLAYERID]],PLAYERIDMAP[],COLUMN(PLAYERIDMAP[FIRSTNAME]),FALSE)</f>
        <v xml:space="preserve">Jeff </v>
      </c>
      <c r="D358" s="23" t="str">
        <f>VLOOKUP(MYRANKS_P[[#This Row],[PLAYERID]],PLAYERIDMAP[],COLUMN(PLAYERIDMAP[TEAM]),FALSE)</f>
        <v>TB</v>
      </c>
      <c r="E358" s="23" t="str">
        <f>VLOOKUP(MYRANKS_P[[#This Row],[PLAYERID]],PLAYERIDMAP[],COLUMN(PLAYERIDMAP[POS]),FALSE)</f>
        <v>P</v>
      </c>
      <c r="F358" s="23">
        <f>VLOOKUP(MYRANKS_P[[#This Row],[PLAYERID]],PLAYERIDMAP[],COLUMN(PLAYERIDMAP[IDFANGRAPHS]),FALSE)</f>
        <v>8591</v>
      </c>
      <c r="G358" s="26">
        <f>VLOOKUP(MYRANKS_P[[#This Row],[IDFANGRAPHS]],STEAMER_P[],COLUMN(STEAMER_P[W]),FALSE)</f>
        <v>7</v>
      </c>
      <c r="H358" s="26">
        <f>VLOOKUP(MYRANKS_P[[#This Row],[IDFANGRAPHS]],STEAMER_P[],COLUMN(STEAMER_P[GS]),FALSE)</f>
        <v>19</v>
      </c>
      <c r="I358" s="26">
        <f>VLOOKUP(MYRANKS_P[[#This Row],[IDFANGRAPHS]],STEAMER_P[],COLUMN(STEAMER_P[SV]),FALSE)</f>
        <v>0</v>
      </c>
      <c r="J358" s="26">
        <f>VLOOKUP(MYRANKS_P[[#This Row],[IDFANGRAPHS]],STEAMER_P[],COLUMN(STEAMER_P[IP]),FALSE)</f>
        <v>111</v>
      </c>
      <c r="K358" s="26">
        <f>VLOOKUP(MYRANKS_P[[#This Row],[IDFANGRAPHS]],STEAMER_P[],COLUMN(STEAMER_P[H]),FALSE)</f>
        <v>115</v>
      </c>
      <c r="L358" s="26">
        <f>VLOOKUP(MYRANKS_P[[#This Row],[IDFANGRAPHS]],STEAMER_P[],COLUMN(STEAMER_P[ER]),FALSE)</f>
        <v>54</v>
      </c>
      <c r="M358" s="26">
        <f>VLOOKUP(MYRANKS_P[[#This Row],[IDFANGRAPHS]],STEAMER_P[],COLUMN(STEAMER_P[HR]),FALSE)</f>
        <v>12</v>
      </c>
      <c r="N358" s="26">
        <f>VLOOKUP(MYRANKS_P[[#This Row],[IDFANGRAPHS]],STEAMER_P[],COLUMN(STEAMER_P[SO]),FALSE)</f>
        <v>73</v>
      </c>
      <c r="O358" s="26">
        <f>VLOOKUP(MYRANKS_P[[#This Row],[IDFANGRAPHS]],STEAMER_P[],COLUMN(STEAMER_P[BB]),FALSE)</f>
        <v>36</v>
      </c>
      <c r="P358" s="26">
        <f>VLOOKUP(MYRANKS_P[[#This Row],[IDFANGRAPHS]],STEAMER_P[],COLUMN(STEAMER_P[FIP]),FALSE)</f>
        <v>4.22</v>
      </c>
      <c r="Q358" s="29">
        <f>MYRANKS_P[[#This Row],[ER]]*9/MYRANKS_P[[#This Row],[IP]]</f>
        <v>4.3783783783783781</v>
      </c>
      <c r="R358" s="29">
        <f>(MYRANKS_P[[#This Row],[BB]]+MYRANKS_P[[#This Row],[H]])/MYRANKS_P[[#This Row],[IP]]</f>
        <v>1.3603603603603605</v>
      </c>
    </row>
    <row r="359" spans="1:18" x14ac:dyDescent="0.25">
      <c r="A359" s="20" t="s">
        <v>19549</v>
      </c>
      <c r="B359" s="23" t="str">
        <f>VLOOKUP(MYRANKS_P[[#This Row],[PLAYERID]],PLAYERIDMAP[],COLUMN(PLAYERIDMAP[LASTNAME]),FALSE)</f>
        <v>Niese</v>
      </c>
      <c r="C359" s="23" t="str">
        <f>VLOOKUP(MYRANKS_P[[#This Row],[PLAYERID]],PLAYERIDMAP[],COLUMN(PLAYERIDMAP[FIRSTNAME]),FALSE)</f>
        <v xml:space="preserve">Jon </v>
      </c>
      <c r="D359" s="23" t="str">
        <f>VLOOKUP(MYRANKS_P[[#This Row],[PLAYERID]],PLAYERIDMAP[],COLUMN(PLAYERIDMAP[TEAM]),FALSE)</f>
        <v>NYM</v>
      </c>
      <c r="E359" s="23" t="str">
        <f>VLOOKUP(MYRANKS_P[[#This Row],[PLAYERID]],PLAYERIDMAP[],COLUMN(PLAYERIDMAP[POS]),FALSE)</f>
        <v>P</v>
      </c>
      <c r="F359" s="23">
        <f>VLOOKUP(MYRANKS_P[[#This Row],[PLAYERID]],PLAYERIDMAP[],COLUMN(PLAYERIDMAP[IDFANGRAPHS]),FALSE)</f>
        <v>4424</v>
      </c>
      <c r="G359" s="26">
        <f>VLOOKUP(MYRANKS_P[[#This Row],[IDFANGRAPHS]],STEAMER_P[],COLUMN(STEAMER_P[W]),FALSE)</f>
        <v>12</v>
      </c>
      <c r="H359" s="26">
        <f>VLOOKUP(MYRANKS_P[[#This Row],[IDFANGRAPHS]],STEAMER_P[],COLUMN(STEAMER_P[GS]),FALSE)</f>
        <v>28</v>
      </c>
      <c r="I359" s="26">
        <f>VLOOKUP(MYRANKS_P[[#This Row],[IDFANGRAPHS]],STEAMER_P[],COLUMN(STEAMER_P[SV]),FALSE)</f>
        <v>0</v>
      </c>
      <c r="J359" s="26">
        <f>VLOOKUP(MYRANKS_P[[#This Row],[IDFANGRAPHS]],STEAMER_P[],COLUMN(STEAMER_P[IP]),FALSE)</f>
        <v>176</v>
      </c>
      <c r="K359" s="26">
        <f>VLOOKUP(MYRANKS_P[[#This Row],[IDFANGRAPHS]],STEAMER_P[],COLUMN(STEAMER_P[H]),FALSE)</f>
        <v>172</v>
      </c>
      <c r="L359" s="26">
        <f>VLOOKUP(MYRANKS_P[[#This Row],[IDFANGRAPHS]],STEAMER_P[],COLUMN(STEAMER_P[ER]),FALSE)</f>
        <v>74</v>
      </c>
      <c r="M359" s="26">
        <f>VLOOKUP(MYRANKS_P[[#This Row],[IDFANGRAPHS]],STEAMER_P[],COLUMN(STEAMER_P[HR]),FALSE)</f>
        <v>15</v>
      </c>
      <c r="N359" s="26">
        <f>VLOOKUP(MYRANKS_P[[#This Row],[IDFANGRAPHS]],STEAMER_P[],COLUMN(STEAMER_P[SO]),FALSE)</f>
        <v>137</v>
      </c>
      <c r="O359" s="26">
        <f>VLOOKUP(MYRANKS_P[[#This Row],[IDFANGRAPHS]],STEAMER_P[],COLUMN(STEAMER_P[BB]),FALSE)</f>
        <v>51</v>
      </c>
      <c r="P359" s="26">
        <f>VLOOKUP(MYRANKS_P[[#This Row],[IDFANGRAPHS]],STEAMER_P[],COLUMN(STEAMER_P[FIP]),FALSE)</f>
        <v>3.57</v>
      </c>
      <c r="Q359" s="29">
        <f>MYRANKS_P[[#This Row],[ER]]*9/MYRANKS_P[[#This Row],[IP]]</f>
        <v>3.7840909090909092</v>
      </c>
      <c r="R359" s="29">
        <f>(MYRANKS_P[[#This Row],[BB]]+MYRANKS_P[[#This Row],[H]])/MYRANKS_P[[#This Row],[IP]]</f>
        <v>1.2670454545454546</v>
      </c>
    </row>
    <row r="360" spans="1:18" x14ac:dyDescent="0.25">
      <c r="A360" s="21" t="s">
        <v>19569</v>
      </c>
      <c r="B360" s="23" t="str">
        <f>VLOOKUP(MYRANKS_P[[#This Row],[PLAYERID]],PLAYERIDMAP[],COLUMN(PLAYERIDMAP[LASTNAME]),FALSE)</f>
        <v>Noesi</v>
      </c>
      <c r="C360" s="23" t="str">
        <f>VLOOKUP(MYRANKS_P[[#This Row],[PLAYERID]],PLAYERIDMAP[],COLUMN(PLAYERIDMAP[FIRSTNAME]),FALSE)</f>
        <v xml:space="preserve">Hector </v>
      </c>
      <c r="D360" s="23" t="str">
        <f>VLOOKUP(MYRANKS_P[[#This Row],[PLAYERID]],PLAYERIDMAP[],COLUMN(PLAYERIDMAP[TEAM]),FALSE)</f>
        <v>SEA</v>
      </c>
      <c r="E360" s="23" t="str">
        <f>VLOOKUP(MYRANKS_P[[#This Row],[PLAYERID]],PLAYERIDMAP[],COLUMN(PLAYERIDMAP[POS]),FALSE)</f>
        <v>P</v>
      </c>
      <c r="F360" s="23">
        <f>VLOOKUP(MYRANKS_P[[#This Row],[PLAYERID]],PLAYERIDMAP[],COLUMN(PLAYERIDMAP[IDFANGRAPHS]),FALSE)</f>
        <v>3292</v>
      </c>
      <c r="G360" s="26">
        <f>VLOOKUP(MYRANKS_P[[#This Row],[IDFANGRAPHS]],STEAMER_P[],COLUMN(STEAMER_P[W]),FALSE)</f>
        <v>4</v>
      </c>
      <c r="H360" s="26">
        <f>VLOOKUP(MYRANKS_P[[#This Row],[IDFANGRAPHS]],STEAMER_P[],COLUMN(STEAMER_P[GS]),FALSE)</f>
        <v>13</v>
      </c>
      <c r="I360" s="26">
        <f>VLOOKUP(MYRANKS_P[[#This Row],[IDFANGRAPHS]],STEAMER_P[],COLUMN(STEAMER_P[SV]),FALSE)</f>
        <v>0</v>
      </c>
      <c r="J360" s="26">
        <f>VLOOKUP(MYRANKS_P[[#This Row],[IDFANGRAPHS]],STEAMER_P[],COLUMN(STEAMER_P[IP]),FALSE)</f>
        <v>71</v>
      </c>
      <c r="K360" s="26">
        <f>VLOOKUP(MYRANKS_P[[#This Row],[IDFANGRAPHS]],STEAMER_P[],COLUMN(STEAMER_P[H]),FALSE)</f>
        <v>74</v>
      </c>
      <c r="L360" s="26">
        <f>VLOOKUP(MYRANKS_P[[#This Row],[IDFANGRAPHS]],STEAMER_P[],COLUMN(STEAMER_P[ER]),FALSE)</f>
        <v>36</v>
      </c>
      <c r="M360" s="26">
        <f>VLOOKUP(MYRANKS_P[[#This Row],[IDFANGRAPHS]],STEAMER_P[],COLUMN(STEAMER_P[HR]),FALSE)</f>
        <v>9</v>
      </c>
      <c r="N360" s="26">
        <f>VLOOKUP(MYRANKS_P[[#This Row],[IDFANGRAPHS]],STEAMER_P[],COLUMN(STEAMER_P[SO]),FALSE)</f>
        <v>46</v>
      </c>
      <c r="O360" s="26">
        <f>VLOOKUP(MYRANKS_P[[#This Row],[IDFANGRAPHS]],STEAMER_P[],COLUMN(STEAMER_P[BB]),FALSE)</f>
        <v>27</v>
      </c>
      <c r="P360" s="26">
        <f>VLOOKUP(MYRANKS_P[[#This Row],[IDFANGRAPHS]],STEAMER_P[],COLUMN(STEAMER_P[FIP]),FALSE)</f>
        <v>4.66</v>
      </c>
      <c r="Q360" s="29">
        <f>MYRANKS_P[[#This Row],[ER]]*9/MYRANKS_P[[#This Row],[IP]]</f>
        <v>4.563380281690141</v>
      </c>
      <c r="R360" s="29">
        <f>(MYRANKS_P[[#This Row],[BB]]+MYRANKS_P[[#This Row],[H]])/MYRANKS_P[[#This Row],[IP]]</f>
        <v>1.4225352112676057</v>
      </c>
    </row>
    <row r="361" spans="1:18" x14ac:dyDescent="0.25">
      <c r="A361" s="20" t="s">
        <v>19573</v>
      </c>
      <c r="B361" s="23" t="str">
        <f>VLOOKUP(MYRANKS_P[[#This Row],[PLAYERID]],PLAYERIDMAP[],COLUMN(PLAYERIDMAP[LASTNAME]),FALSE)</f>
        <v>Nolasco</v>
      </c>
      <c r="C361" s="23" t="str">
        <f>VLOOKUP(MYRANKS_P[[#This Row],[PLAYERID]],PLAYERIDMAP[],COLUMN(PLAYERIDMAP[FIRSTNAME]),FALSE)</f>
        <v xml:space="preserve">Ricky </v>
      </c>
      <c r="D361" s="23" t="str">
        <f>VLOOKUP(MYRANKS_P[[#This Row],[PLAYERID]],PLAYERIDMAP[],COLUMN(PLAYERIDMAP[TEAM]),FALSE)</f>
        <v>MIA</v>
      </c>
      <c r="E361" s="23" t="str">
        <f>VLOOKUP(MYRANKS_P[[#This Row],[PLAYERID]],PLAYERIDMAP[],COLUMN(PLAYERIDMAP[POS]),FALSE)</f>
        <v>P</v>
      </c>
      <c r="F361" s="23">
        <f>VLOOKUP(MYRANKS_P[[#This Row],[PLAYERID]],PLAYERIDMAP[],COLUMN(PLAYERIDMAP[IDFANGRAPHS]),FALSE)</f>
        <v>3830</v>
      </c>
      <c r="G361" s="26">
        <f>VLOOKUP(MYRANKS_P[[#This Row],[IDFANGRAPHS]],STEAMER_P[],COLUMN(STEAMER_P[W]),FALSE)</f>
        <v>11</v>
      </c>
      <c r="H361" s="26">
        <f>VLOOKUP(MYRANKS_P[[#This Row],[IDFANGRAPHS]],STEAMER_P[],COLUMN(STEAMER_P[GS]),FALSE)</f>
        <v>30</v>
      </c>
      <c r="I361" s="26">
        <f>VLOOKUP(MYRANKS_P[[#This Row],[IDFANGRAPHS]],STEAMER_P[],COLUMN(STEAMER_P[SV]),FALSE)</f>
        <v>0</v>
      </c>
      <c r="J361" s="26">
        <f>VLOOKUP(MYRANKS_P[[#This Row],[IDFANGRAPHS]],STEAMER_P[],COLUMN(STEAMER_P[IP]),FALSE)</f>
        <v>185</v>
      </c>
      <c r="K361" s="26">
        <f>VLOOKUP(MYRANKS_P[[#This Row],[IDFANGRAPHS]],STEAMER_P[],COLUMN(STEAMER_P[H]),FALSE)</f>
        <v>194</v>
      </c>
      <c r="L361" s="26">
        <f>VLOOKUP(MYRANKS_P[[#This Row],[IDFANGRAPHS]],STEAMER_P[],COLUMN(STEAMER_P[ER]),FALSE)</f>
        <v>85</v>
      </c>
      <c r="M361" s="26">
        <f>VLOOKUP(MYRANKS_P[[#This Row],[IDFANGRAPHS]],STEAMER_P[],COLUMN(STEAMER_P[HR]),FALSE)</f>
        <v>18</v>
      </c>
      <c r="N361" s="26">
        <f>VLOOKUP(MYRANKS_P[[#This Row],[IDFANGRAPHS]],STEAMER_P[],COLUMN(STEAMER_P[SO]),FALSE)</f>
        <v>115</v>
      </c>
      <c r="O361" s="26">
        <f>VLOOKUP(MYRANKS_P[[#This Row],[IDFANGRAPHS]],STEAMER_P[],COLUMN(STEAMER_P[BB]),FALSE)</f>
        <v>44</v>
      </c>
      <c r="P361" s="26">
        <f>VLOOKUP(MYRANKS_P[[#This Row],[IDFANGRAPHS]],STEAMER_P[],COLUMN(STEAMER_P[FIP]),FALSE)</f>
        <v>3.87</v>
      </c>
      <c r="Q361" s="29">
        <f>MYRANKS_P[[#This Row],[ER]]*9/MYRANKS_P[[#This Row],[IP]]</f>
        <v>4.1351351351351351</v>
      </c>
      <c r="R361" s="29">
        <f>(MYRANKS_P[[#This Row],[BB]]+MYRANKS_P[[#This Row],[H]])/MYRANKS_P[[#This Row],[IP]]</f>
        <v>1.2864864864864864</v>
      </c>
    </row>
    <row r="362" spans="1:18" x14ac:dyDescent="0.25">
      <c r="A362" s="21" t="s">
        <v>19577</v>
      </c>
      <c r="B362" s="23" t="str">
        <f>VLOOKUP(MYRANKS_P[[#This Row],[PLAYERID]],PLAYERIDMAP[],COLUMN(PLAYERIDMAP[LASTNAME]),FALSE)</f>
        <v>Norberto</v>
      </c>
      <c r="C362" s="23" t="str">
        <f>VLOOKUP(MYRANKS_P[[#This Row],[PLAYERID]],PLAYERIDMAP[],COLUMN(PLAYERIDMAP[FIRSTNAME]),FALSE)</f>
        <v xml:space="preserve">Jordan </v>
      </c>
      <c r="D362" s="23" t="str">
        <f>VLOOKUP(MYRANKS_P[[#This Row],[PLAYERID]],PLAYERIDMAP[],COLUMN(PLAYERIDMAP[TEAM]),FALSE)</f>
        <v>OAK</v>
      </c>
      <c r="E362" s="23" t="str">
        <f>VLOOKUP(MYRANKS_P[[#This Row],[PLAYERID]],PLAYERIDMAP[],COLUMN(PLAYERIDMAP[POS]),FALSE)</f>
        <v>P</v>
      </c>
      <c r="F362" s="23">
        <f>VLOOKUP(MYRANKS_P[[#This Row],[PLAYERID]],PLAYERIDMAP[],COLUMN(PLAYERIDMAP[IDFANGRAPHS]),FALSE)</f>
        <v>8432</v>
      </c>
      <c r="G362" s="26">
        <f>VLOOKUP(MYRANKS_P[[#This Row],[IDFANGRAPHS]],STEAMER_P[],COLUMN(STEAMER_P[W]),FALSE)</f>
        <v>2</v>
      </c>
      <c r="H362" s="26">
        <f>VLOOKUP(MYRANKS_P[[#This Row],[IDFANGRAPHS]],STEAMER_P[],COLUMN(STEAMER_P[GS]),FALSE)</f>
        <v>2</v>
      </c>
      <c r="I362" s="26">
        <f>VLOOKUP(MYRANKS_P[[#This Row],[IDFANGRAPHS]],STEAMER_P[],COLUMN(STEAMER_P[SV]),FALSE)</f>
        <v>0</v>
      </c>
      <c r="J362" s="26">
        <f>VLOOKUP(MYRANKS_P[[#This Row],[IDFANGRAPHS]],STEAMER_P[],COLUMN(STEAMER_P[IP]),FALSE)</f>
        <v>41</v>
      </c>
      <c r="K362" s="26">
        <f>VLOOKUP(MYRANKS_P[[#This Row],[IDFANGRAPHS]],STEAMER_P[],COLUMN(STEAMER_P[H]),FALSE)</f>
        <v>38</v>
      </c>
      <c r="L362" s="26">
        <f>VLOOKUP(MYRANKS_P[[#This Row],[IDFANGRAPHS]],STEAMER_P[],COLUMN(STEAMER_P[ER]),FALSE)</f>
        <v>19</v>
      </c>
      <c r="M362" s="26">
        <f>VLOOKUP(MYRANKS_P[[#This Row],[IDFANGRAPHS]],STEAMER_P[],COLUMN(STEAMER_P[HR]),FALSE)</f>
        <v>4</v>
      </c>
      <c r="N362" s="26">
        <f>VLOOKUP(MYRANKS_P[[#This Row],[IDFANGRAPHS]],STEAMER_P[],COLUMN(STEAMER_P[SO]),FALSE)</f>
        <v>36</v>
      </c>
      <c r="O362" s="26">
        <f>VLOOKUP(MYRANKS_P[[#This Row],[IDFANGRAPHS]],STEAMER_P[],COLUMN(STEAMER_P[BB]),FALSE)</f>
        <v>22</v>
      </c>
      <c r="P362" s="26">
        <f>VLOOKUP(MYRANKS_P[[#This Row],[IDFANGRAPHS]],STEAMER_P[],COLUMN(STEAMER_P[FIP]),FALSE)</f>
        <v>4.33</v>
      </c>
      <c r="Q362" s="29">
        <f>MYRANKS_P[[#This Row],[ER]]*9/MYRANKS_P[[#This Row],[IP]]</f>
        <v>4.1707317073170733</v>
      </c>
      <c r="R362" s="29">
        <f>(MYRANKS_P[[#This Row],[BB]]+MYRANKS_P[[#This Row],[H]])/MYRANKS_P[[#This Row],[IP]]</f>
        <v>1.4634146341463414</v>
      </c>
    </row>
    <row r="363" spans="1:18" x14ac:dyDescent="0.25">
      <c r="A363" s="20" t="s">
        <v>19581</v>
      </c>
      <c r="B363" s="23" t="str">
        <f>VLOOKUP(MYRANKS_P[[#This Row],[PLAYERID]],PLAYERIDMAP[],COLUMN(PLAYERIDMAP[LASTNAME]),FALSE)</f>
        <v>Norris</v>
      </c>
      <c r="C363" s="23" t="str">
        <f>VLOOKUP(MYRANKS_P[[#This Row],[PLAYERID]],PLAYERIDMAP[],COLUMN(PLAYERIDMAP[FIRSTNAME]),FALSE)</f>
        <v xml:space="preserve">Bud </v>
      </c>
      <c r="D363" s="23" t="str">
        <f>VLOOKUP(MYRANKS_P[[#This Row],[PLAYERID]],PLAYERIDMAP[],COLUMN(PLAYERIDMAP[TEAM]),FALSE)</f>
        <v>HOU</v>
      </c>
      <c r="E363" s="23" t="str">
        <f>VLOOKUP(MYRANKS_P[[#This Row],[PLAYERID]],PLAYERIDMAP[],COLUMN(PLAYERIDMAP[POS]),FALSE)</f>
        <v>P</v>
      </c>
      <c r="F363" s="23">
        <f>VLOOKUP(MYRANKS_P[[#This Row],[PLAYERID]],PLAYERIDMAP[],COLUMN(PLAYERIDMAP[IDFANGRAPHS]),FALSE)</f>
        <v>9492</v>
      </c>
      <c r="G363" s="26">
        <f>VLOOKUP(MYRANKS_P[[#This Row],[IDFANGRAPHS]],STEAMER_P[],COLUMN(STEAMER_P[W]),FALSE)</f>
        <v>8</v>
      </c>
      <c r="H363" s="26">
        <f>VLOOKUP(MYRANKS_P[[#This Row],[IDFANGRAPHS]],STEAMER_P[],COLUMN(STEAMER_P[GS]),FALSE)</f>
        <v>24</v>
      </c>
      <c r="I363" s="26">
        <f>VLOOKUP(MYRANKS_P[[#This Row],[IDFANGRAPHS]],STEAMER_P[],COLUMN(STEAMER_P[SV]),FALSE)</f>
        <v>0</v>
      </c>
      <c r="J363" s="26">
        <f>VLOOKUP(MYRANKS_P[[#This Row],[IDFANGRAPHS]],STEAMER_P[],COLUMN(STEAMER_P[IP]),FALSE)</f>
        <v>145</v>
      </c>
      <c r="K363" s="26">
        <f>VLOOKUP(MYRANKS_P[[#This Row],[IDFANGRAPHS]],STEAMER_P[],COLUMN(STEAMER_P[H]),FALSE)</f>
        <v>140</v>
      </c>
      <c r="L363" s="26">
        <f>VLOOKUP(MYRANKS_P[[#This Row],[IDFANGRAPHS]],STEAMER_P[],COLUMN(STEAMER_P[ER]),FALSE)</f>
        <v>69</v>
      </c>
      <c r="M363" s="26">
        <f>VLOOKUP(MYRANKS_P[[#This Row],[IDFANGRAPHS]],STEAMER_P[],COLUMN(STEAMER_P[HR]),FALSE)</f>
        <v>19</v>
      </c>
      <c r="N363" s="26">
        <f>VLOOKUP(MYRANKS_P[[#This Row],[IDFANGRAPHS]],STEAMER_P[],COLUMN(STEAMER_P[SO]),FALSE)</f>
        <v>119</v>
      </c>
      <c r="O363" s="26">
        <f>VLOOKUP(MYRANKS_P[[#This Row],[IDFANGRAPHS]],STEAMER_P[],COLUMN(STEAMER_P[BB]),FALSE)</f>
        <v>57</v>
      </c>
      <c r="P363" s="26">
        <f>VLOOKUP(MYRANKS_P[[#This Row],[IDFANGRAPHS]],STEAMER_P[],COLUMN(STEAMER_P[FIP]),FALSE)</f>
        <v>4.37</v>
      </c>
      <c r="Q363" s="29">
        <f>MYRANKS_P[[#This Row],[ER]]*9/MYRANKS_P[[#This Row],[IP]]</f>
        <v>4.2827586206896555</v>
      </c>
      <c r="R363" s="29">
        <f>(MYRANKS_P[[#This Row],[BB]]+MYRANKS_P[[#This Row],[H]])/MYRANKS_P[[#This Row],[IP]]</f>
        <v>1.3586206896551725</v>
      </c>
    </row>
    <row r="364" spans="1:18" x14ac:dyDescent="0.25">
      <c r="A364" s="21" t="s">
        <v>19587</v>
      </c>
      <c r="B364" s="23" t="str">
        <f>VLOOKUP(MYRANKS_P[[#This Row],[PLAYERID]],PLAYERIDMAP[],COLUMN(PLAYERIDMAP[LASTNAME]),FALSE)</f>
        <v>Nova</v>
      </c>
      <c r="C364" s="23" t="str">
        <f>VLOOKUP(MYRANKS_P[[#This Row],[PLAYERID]],PLAYERIDMAP[],COLUMN(PLAYERIDMAP[FIRSTNAME]),FALSE)</f>
        <v xml:space="preserve">Ivan </v>
      </c>
      <c r="D364" s="23" t="str">
        <f>VLOOKUP(MYRANKS_P[[#This Row],[PLAYERID]],PLAYERIDMAP[],COLUMN(PLAYERIDMAP[TEAM]),FALSE)</f>
        <v>NYY</v>
      </c>
      <c r="E364" s="23" t="str">
        <f>VLOOKUP(MYRANKS_P[[#This Row],[PLAYERID]],PLAYERIDMAP[],COLUMN(PLAYERIDMAP[POS]),FALSE)</f>
        <v>P</v>
      </c>
      <c r="F364" s="23">
        <f>VLOOKUP(MYRANKS_P[[#This Row],[PLAYERID]],PLAYERIDMAP[],COLUMN(PLAYERIDMAP[IDFANGRAPHS]),FALSE)</f>
        <v>1994</v>
      </c>
      <c r="G364" s="26">
        <f>VLOOKUP(MYRANKS_P[[#This Row],[IDFANGRAPHS]],STEAMER_P[],COLUMN(STEAMER_P[W]),FALSE)</f>
        <v>9</v>
      </c>
      <c r="H364" s="26">
        <f>VLOOKUP(MYRANKS_P[[#This Row],[IDFANGRAPHS]],STEAMER_P[],COLUMN(STEAMER_P[GS]),FALSE)</f>
        <v>22</v>
      </c>
      <c r="I364" s="26">
        <f>VLOOKUP(MYRANKS_P[[#This Row],[IDFANGRAPHS]],STEAMER_P[],COLUMN(STEAMER_P[SV]),FALSE)</f>
        <v>0</v>
      </c>
      <c r="J364" s="26">
        <f>VLOOKUP(MYRANKS_P[[#This Row],[IDFANGRAPHS]],STEAMER_P[],COLUMN(STEAMER_P[IP]),FALSE)</f>
        <v>141</v>
      </c>
      <c r="K364" s="26">
        <f>VLOOKUP(MYRANKS_P[[#This Row],[IDFANGRAPHS]],STEAMER_P[],COLUMN(STEAMER_P[H]),FALSE)</f>
        <v>141</v>
      </c>
      <c r="L364" s="26">
        <f>VLOOKUP(MYRANKS_P[[#This Row],[IDFANGRAPHS]],STEAMER_P[],COLUMN(STEAMER_P[ER]),FALSE)</f>
        <v>64</v>
      </c>
      <c r="M364" s="26">
        <f>VLOOKUP(MYRANKS_P[[#This Row],[IDFANGRAPHS]],STEAMER_P[],COLUMN(STEAMER_P[HR]),FALSE)</f>
        <v>13</v>
      </c>
      <c r="N364" s="26">
        <f>VLOOKUP(MYRANKS_P[[#This Row],[IDFANGRAPHS]],STEAMER_P[],COLUMN(STEAMER_P[SO]),FALSE)</f>
        <v>104</v>
      </c>
      <c r="O364" s="26">
        <f>VLOOKUP(MYRANKS_P[[#This Row],[IDFANGRAPHS]],STEAMER_P[],COLUMN(STEAMER_P[BB]),FALSE)</f>
        <v>48</v>
      </c>
      <c r="P364" s="26">
        <f>VLOOKUP(MYRANKS_P[[#This Row],[IDFANGRAPHS]],STEAMER_P[],COLUMN(STEAMER_P[FIP]),FALSE)</f>
        <v>3.91</v>
      </c>
      <c r="Q364" s="29">
        <f>MYRANKS_P[[#This Row],[ER]]*9/MYRANKS_P[[#This Row],[IP]]</f>
        <v>4.0851063829787231</v>
      </c>
      <c r="R364" s="29">
        <f>(MYRANKS_P[[#This Row],[BB]]+MYRANKS_P[[#This Row],[H]])/MYRANKS_P[[#This Row],[IP]]</f>
        <v>1.3404255319148937</v>
      </c>
    </row>
    <row r="365" spans="1:18" x14ac:dyDescent="0.25">
      <c r="A365" s="20" t="s">
        <v>19595</v>
      </c>
      <c r="B365" s="23" t="str">
        <f>VLOOKUP(MYRANKS_P[[#This Row],[PLAYERID]],PLAYERIDMAP[],COLUMN(PLAYERIDMAP[LASTNAME]),FALSE)</f>
        <v>O'Day</v>
      </c>
      <c r="C365" s="23" t="str">
        <f>VLOOKUP(MYRANKS_P[[#This Row],[PLAYERID]],PLAYERIDMAP[],COLUMN(PLAYERIDMAP[FIRSTNAME]),FALSE)</f>
        <v xml:space="preserve">Darren </v>
      </c>
      <c r="D365" s="23" t="str">
        <f>VLOOKUP(MYRANKS_P[[#This Row],[PLAYERID]],PLAYERIDMAP[],COLUMN(PLAYERIDMAP[TEAM]),FALSE)</f>
        <v>BAL</v>
      </c>
      <c r="E365" s="23" t="str">
        <f>VLOOKUP(MYRANKS_P[[#This Row],[PLAYERID]],PLAYERIDMAP[],COLUMN(PLAYERIDMAP[POS]),FALSE)</f>
        <v>P</v>
      </c>
      <c r="F365" s="23">
        <f>VLOOKUP(MYRANKS_P[[#This Row],[PLAYERID]],PLAYERIDMAP[],COLUMN(PLAYERIDMAP[IDFANGRAPHS]),FALSE)</f>
        <v>3321</v>
      </c>
      <c r="G365" s="26">
        <f>VLOOKUP(MYRANKS_P[[#This Row],[IDFANGRAPHS]],STEAMER_P[],COLUMN(STEAMER_P[W]),FALSE)</f>
        <v>4</v>
      </c>
      <c r="H365" s="26">
        <f>VLOOKUP(MYRANKS_P[[#This Row],[IDFANGRAPHS]],STEAMER_P[],COLUMN(STEAMER_P[GS]),FALSE)</f>
        <v>0</v>
      </c>
      <c r="I365" s="26">
        <f>VLOOKUP(MYRANKS_P[[#This Row],[IDFANGRAPHS]],STEAMER_P[],COLUMN(STEAMER_P[SV]),FALSE)</f>
        <v>0</v>
      </c>
      <c r="J365" s="26">
        <f>VLOOKUP(MYRANKS_P[[#This Row],[IDFANGRAPHS]],STEAMER_P[],COLUMN(STEAMER_P[IP]),FALSE)</f>
        <v>60</v>
      </c>
      <c r="K365" s="26">
        <f>VLOOKUP(MYRANKS_P[[#This Row],[IDFANGRAPHS]],STEAMER_P[],COLUMN(STEAMER_P[H]),FALSE)</f>
        <v>58</v>
      </c>
      <c r="L365" s="26">
        <f>VLOOKUP(MYRANKS_P[[#This Row],[IDFANGRAPHS]],STEAMER_P[],COLUMN(STEAMER_P[ER]),FALSE)</f>
        <v>25</v>
      </c>
      <c r="M365" s="26">
        <f>VLOOKUP(MYRANKS_P[[#This Row],[IDFANGRAPHS]],STEAMER_P[],COLUMN(STEAMER_P[HR]),FALSE)</f>
        <v>8</v>
      </c>
      <c r="N365" s="26">
        <f>VLOOKUP(MYRANKS_P[[#This Row],[IDFANGRAPHS]],STEAMER_P[],COLUMN(STEAMER_P[SO]),FALSE)</f>
        <v>51</v>
      </c>
      <c r="O365" s="26">
        <f>VLOOKUP(MYRANKS_P[[#This Row],[IDFANGRAPHS]],STEAMER_P[],COLUMN(STEAMER_P[BB]),FALSE)</f>
        <v>19</v>
      </c>
      <c r="P365" s="26">
        <f>VLOOKUP(MYRANKS_P[[#This Row],[IDFANGRAPHS]],STEAMER_P[],COLUMN(STEAMER_P[FIP]),FALSE)</f>
        <v>4.2</v>
      </c>
      <c r="Q365" s="29">
        <f>MYRANKS_P[[#This Row],[ER]]*9/MYRANKS_P[[#This Row],[IP]]</f>
        <v>3.75</v>
      </c>
      <c r="R365" s="29">
        <f>(MYRANKS_P[[#This Row],[BB]]+MYRANKS_P[[#This Row],[H]])/MYRANKS_P[[#This Row],[IP]]</f>
        <v>1.2833333333333334</v>
      </c>
    </row>
    <row r="366" spans="1:18" x14ac:dyDescent="0.25">
      <c r="A366" s="21" t="s">
        <v>19599</v>
      </c>
      <c r="B366" s="23" t="str">
        <f>VLOOKUP(MYRANKS_P[[#This Row],[PLAYERID]],PLAYERIDMAP[],COLUMN(PLAYERIDMAP[LASTNAME]),FALSE)</f>
        <v>Odorizzi</v>
      </c>
      <c r="C366" s="23" t="str">
        <f>VLOOKUP(MYRANKS_P[[#This Row],[PLAYERID]],PLAYERIDMAP[],COLUMN(PLAYERIDMAP[FIRSTNAME]),FALSE)</f>
        <v xml:space="preserve">Jake </v>
      </c>
      <c r="D366" s="23" t="str">
        <f>VLOOKUP(MYRANKS_P[[#This Row],[PLAYERID]],PLAYERIDMAP[],COLUMN(PLAYERIDMAP[TEAM]),FALSE)</f>
        <v>TB</v>
      </c>
      <c r="E366" s="23" t="str">
        <f>VLOOKUP(MYRANKS_P[[#This Row],[PLAYERID]],PLAYERIDMAP[],COLUMN(PLAYERIDMAP[POS]),FALSE)</f>
        <v>SP</v>
      </c>
      <c r="F366" s="23">
        <f>VLOOKUP(MYRANKS_P[[#This Row],[PLAYERID]],PLAYERIDMAP[],COLUMN(PLAYERIDMAP[IDFANGRAPHS]),FALSE)</f>
        <v>6397</v>
      </c>
      <c r="G366" s="26">
        <f>VLOOKUP(MYRANKS_P[[#This Row],[IDFANGRAPHS]],STEAMER_P[],COLUMN(STEAMER_P[W]),FALSE)</f>
        <v>3</v>
      </c>
      <c r="H366" s="26">
        <f>VLOOKUP(MYRANKS_P[[#This Row],[IDFANGRAPHS]],STEAMER_P[],COLUMN(STEAMER_P[GS]),FALSE)</f>
        <v>8</v>
      </c>
      <c r="I366" s="26">
        <f>VLOOKUP(MYRANKS_P[[#This Row],[IDFANGRAPHS]],STEAMER_P[],COLUMN(STEAMER_P[SV]),FALSE)</f>
        <v>0</v>
      </c>
      <c r="J366" s="26">
        <f>VLOOKUP(MYRANKS_P[[#This Row],[IDFANGRAPHS]],STEAMER_P[],COLUMN(STEAMER_P[IP]),FALSE)</f>
        <v>50</v>
      </c>
      <c r="K366" s="26">
        <f>VLOOKUP(MYRANKS_P[[#This Row],[IDFANGRAPHS]],STEAMER_P[],COLUMN(STEAMER_P[H]),FALSE)</f>
        <v>51</v>
      </c>
      <c r="L366" s="26">
        <f>VLOOKUP(MYRANKS_P[[#This Row],[IDFANGRAPHS]],STEAMER_P[],COLUMN(STEAMER_P[ER]),FALSE)</f>
        <v>26</v>
      </c>
      <c r="M366" s="26">
        <f>VLOOKUP(MYRANKS_P[[#This Row],[IDFANGRAPHS]],STEAMER_P[],COLUMN(STEAMER_P[HR]),FALSE)</f>
        <v>6</v>
      </c>
      <c r="N366" s="26">
        <f>VLOOKUP(MYRANKS_P[[#This Row],[IDFANGRAPHS]],STEAMER_P[],COLUMN(STEAMER_P[SO]),FALSE)</f>
        <v>34</v>
      </c>
      <c r="O366" s="26">
        <f>VLOOKUP(MYRANKS_P[[#This Row],[IDFANGRAPHS]],STEAMER_P[],COLUMN(STEAMER_P[BB]),FALSE)</f>
        <v>21</v>
      </c>
      <c r="P366" s="26">
        <f>VLOOKUP(MYRANKS_P[[#This Row],[IDFANGRAPHS]],STEAMER_P[],COLUMN(STEAMER_P[FIP]),FALSE)</f>
        <v>4.66</v>
      </c>
      <c r="Q366" s="29">
        <f>MYRANKS_P[[#This Row],[ER]]*9/MYRANKS_P[[#This Row],[IP]]</f>
        <v>4.68</v>
      </c>
      <c r="R366" s="29">
        <f>(MYRANKS_P[[#This Row],[BB]]+MYRANKS_P[[#This Row],[H]])/MYRANKS_P[[#This Row],[IP]]</f>
        <v>1.44</v>
      </c>
    </row>
    <row r="367" spans="1:18" x14ac:dyDescent="0.25">
      <c r="A367" s="20" t="s">
        <v>19603</v>
      </c>
      <c r="B367" s="23" t="str">
        <f>VLOOKUP(MYRANKS_P[[#This Row],[PLAYERID]],PLAYERIDMAP[],COLUMN(PLAYERIDMAP[LASTNAME]),FALSE)</f>
        <v>O'Flaherty</v>
      </c>
      <c r="C367" s="23" t="str">
        <f>VLOOKUP(MYRANKS_P[[#This Row],[PLAYERID]],PLAYERIDMAP[],COLUMN(PLAYERIDMAP[FIRSTNAME]),FALSE)</f>
        <v xml:space="preserve">Eric </v>
      </c>
      <c r="D367" s="23" t="str">
        <f>VLOOKUP(MYRANKS_P[[#This Row],[PLAYERID]],PLAYERIDMAP[],COLUMN(PLAYERIDMAP[TEAM]),FALSE)</f>
        <v>ATL</v>
      </c>
      <c r="E367" s="23" t="str">
        <f>VLOOKUP(MYRANKS_P[[#This Row],[PLAYERID]],PLAYERIDMAP[],COLUMN(PLAYERIDMAP[POS]),FALSE)</f>
        <v>P</v>
      </c>
      <c r="F367" s="23">
        <f>VLOOKUP(MYRANKS_P[[#This Row],[PLAYERID]],PLAYERIDMAP[],COLUMN(PLAYERIDMAP[IDFANGRAPHS]),FALSE)</f>
        <v>5746</v>
      </c>
      <c r="G367" s="26">
        <f>VLOOKUP(MYRANKS_P[[#This Row],[IDFANGRAPHS]],STEAMER_P[],COLUMN(STEAMER_P[W]),FALSE)</f>
        <v>3</v>
      </c>
      <c r="H367" s="26">
        <f>VLOOKUP(MYRANKS_P[[#This Row],[IDFANGRAPHS]],STEAMER_P[],COLUMN(STEAMER_P[GS]),FALSE)</f>
        <v>0</v>
      </c>
      <c r="I367" s="26">
        <f>VLOOKUP(MYRANKS_P[[#This Row],[IDFANGRAPHS]],STEAMER_P[],COLUMN(STEAMER_P[SV]),FALSE)</f>
        <v>0</v>
      </c>
      <c r="J367" s="26">
        <f>VLOOKUP(MYRANKS_P[[#This Row],[IDFANGRAPHS]],STEAMER_P[],COLUMN(STEAMER_P[IP]),FALSE)</f>
        <v>50</v>
      </c>
      <c r="K367" s="26">
        <f>VLOOKUP(MYRANKS_P[[#This Row],[IDFANGRAPHS]],STEAMER_P[],COLUMN(STEAMER_P[H]),FALSE)</f>
        <v>47</v>
      </c>
      <c r="L367" s="26">
        <f>VLOOKUP(MYRANKS_P[[#This Row],[IDFANGRAPHS]],STEAMER_P[],COLUMN(STEAMER_P[ER]),FALSE)</f>
        <v>18</v>
      </c>
      <c r="M367" s="26">
        <f>VLOOKUP(MYRANKS_P[[#This Row],[IDFANGRAPHS]],STEAMER_P[],COLUMN(STEAMER_P[HR]),FALSE)</f>
        <v>3</v>
      </c>
      <c r="N367" s="26">
        <f>VLOOKUP(MYRANKS_P[[#This Row],[IDFANGRAPHS]],STEAMER_P[],COLUMN(STEAMER_P[SO]),FALSE)</f>
        <v>43</v>
      </c>
      <c r="O367" s="26">
        <f>VLOOKUP(MYRANKS_P[[#This Row],[IDFANGRAPHS]],STEAMER_P[],COLUMN(STEAMER_P[BB]),FALSE)</f>
        <v>19</v>
      </c>
      <c r="P367" s="26">
        <f>VLOOKUP(MYRANKS_P[[#This Row],[IDFANGRAPHS]],STEAMER_P[],COLUMN(STEAMER_P[FIP]),FALSE)</f>
        <v>3.4</v>
      </c>
      <c r="Q367" s="29">
        <f>MYRANKS_P[[#This Row],[ER]]*9/MYRANKS_P[[#This Row],[IP]]</f>
        <v>3.24</v>
      </c>
      <c r="R367" s="29">
        <f>(MYRANKS_P[[#This Row],[BB]]+MYRANKS_P[[#This Row],[H]])/MYRANKS_P[[#This Row],[IP]]</f>
        <v>1.32</v>
      </c>
    </row>
    <row r="368" spans="1:18" x14ac:dyDescent="0.25">
      <c r="A368" s="21" t="s">
        <v>19607</v>
      </c>
      <c r="B368" s="23" t="str">
        <f>VLOOKUP(MYRANKS_P[[#This Row],[PLAYERID]],PLAYERIDMAP[],COLUMN(PLAYERIDMAP[LASTNAME]),FALSE)</f>
        <v>Ogando</v>
      </c>
      <c r="C368" s="23" t="str">
        <f>VLOOKUP(MYRANKS_P[[#This Row],[PLAYERID]],PLAYERIDMAP[],COLUMN(PLAYERIDMAP[FIRSTNAME]),FALSE)</f>
        <v xml:space="preserve">Alexi </v>
      </c>
      <c r="D368" s="23" t="str">
        <f>VLOOKUP(MYRANKS_P[[#This Row],[PLAYERID]],PLAYERIDMAP[],COLUMN(PLAYERIDMAP[TEAM]),FALSE)</f>
        <v>TEX</v>
      </c>
      <c r="E368" s="23" t="str">
        <f>VLOOKUP(MYRANKS_P[[#This Row],[PLAYERID]],PLAYERIDMAP[],COLUMN(PLAYERIDMAP[POS]),FALSE)</f>
        <v>P</v>
      </c>
      <c r="F368" s="23">
        <f>VLOOKUP(MYRANKS_P[[#This Row],[PLAYERID]],PLAYERIDMAP[],COLUMN(PLAYERIDMAP[IDFANGRAPHS]),FALSE)</f>
        <v>10261</v>
      </c>
      <c r="G368" s="26">
        <f>VLOOKUP(MYRANKS_P[[#This Row],[IDFANGRAPHS]],STEAMER_P[],COLUMN(STEAMER_P[W]),FALSE)</f>
        <v>7</v>
      </c>
      <c r="H368" s="26">
        <f>VLOOKUP(MYRANKS_P[[#This Row],[IDFANGRAPHS]],STEAMER_P[],COLUMN(STEAMER_P[GS]),FALSE)</f>
        <v>18</v>
      </c>
      <c r="I368" s="26">
        <f>VLOOKUP(MYRANKS_P[[#This Row],[IDFANGRAPHS]],STEAMER_P[],COLUMN(STEAMER_P[SV]),FALSE)</f>
        <v>0</v>
      </c>
      <c r="J368" s="26">
        <f>VLOOKUP(MYRANKS_P[[#This Row],[IDFANGRAPHS]],STEAMER_P[],COLUMN(STEAMER_P[IP]),FALSE)</f>
        <v>115</v>
      </c>
      <c r="K368" s="26">
        <f>VLOOKUP(MYRANKS_P[[#This Row],[IDFANGRAPHS]],STEAMER_P[],COLUMN(STEAMER_P[H]),FALSE)</f>
        <v>113</v>
      </c>
      <c r="L368" s="26">
        <f>VLOOKUP(MYRANKS_P[[#This Row],[IDFANGRAPHS]],STEAMER_P[],COLUMN(STEAMER_P[ER]),FALSE)</f>
        <v>52</v>
      </c>
      <c r="M368" s="26">
        <f>VLOOKUP(MYRANKS_P[[#This Row],[IDFANGRAPHS]],STEAMER_P[],COLUMN(STEAMER_P[HR]),FALSE)</f>
        <v>15</v>
      </c>
      <c r="N368" s="26">
        <f>VLOOKUP(MYRANKS_P[[#This Row],[IDFANGRAPHS]],STEAMER_P[],COLUMN(STEAMER_P[SO]),FALSE)</f>
        <v>93</v>
      </c>
      <c r="O368" s="26">
        <f>VLOOKUP(MYRANKS_P[[#This Row],[IDFANGRAPHS]],STEAMER_P[],COLUMN(STEAMER_P[BB]),FALSE)</f>
        <v>37</v>
      </c>
      <c r="P368" s="26">
        <f>VLOOKUP(MYRANKS_P[[#This Row],[IDFANGRAPHS]],STEAMER_P[],COLUMN(STEAMER_P[FIP]),FALSE)</f>
        <v>4.16</v>
      </c>
      <c r="Q368" s="29">
        <f>MYRANKS_P[[#This Row],[ER]]*9/MYRANKS_P[[#This Row],[IP]]</f>
        <v>4.0695652173913039</v>
      </c>
      <c r="R368" s="29">
        <f>(MYRANKS_P[[#This Row],[BB]]+MYRANKS_P[[#This Row],[H]])/MYRANKS_P[[#This Row],[IP]]</f>
        <v>1.3043478260869565</v>
      </c>
    </row>
    <row r="369" spans="1:18" x14ac:dyDescent="0.25">
      <c r="A369" s="20" t="s">
        <v>19611</v>
      </c>
      <c r="B369" s="23" t="str">
        <f>VLOOKUP(MYRANKS_P[[#This Row],[PLAYERID]],PLAYERIDMAP[],COLUMN(PLAYERIDMAP[LASTNAME]),FALSE)</f>
        <v>Oliver</v>
      </c>
      <c r="C369" s="23" t="str">
        <f>VLOOKUP(MYRANKS_P[[#This Row],[PLAYERID]],PLAYERIDMAP[],COLUMN(PLAYERIDMAP[FIRSTNAME]),FALSE)</f>
        <v xml:space="preserve">Darren </v>
      </c>
      <c r="D369" s="23" t="str">
        <f>VLOOKUP(MYRANKS_P[[#This Row],[PLAYERID]],PLAYERIDMAP[],COLUMN(PLAYERIDMAP[TEAM]),FALSE)</f>
        <v>TOR</v>
      </c>
      <c r="E369" s="23" t="str">
        <f>VLOOKUP(MYRANKS_P[[#This Row],[PLAYERID]],PLAYERIDMAP[],COLUMN(PLAYERIDMAP[POS]),FALSE)</f>
        <v>P</v>
      </c>
      <c r="F369" s="23">
        <f>VLOOKUP(MYRANKS_P[[#This Row],[PLAYERID]],PLAYERIDMAP[],COLUMN(PLAYERIDMAP[IDFANGRAPHS]),FALSE)</f>
        <v>206</v>
      </c>
      <c r="G369" s="26">
        <f>VLOOKUP(MYRANKS_P[[#This Row],[IDFANGRAPHS]],STEAMER_P[],COLUMN(STEAMER_P[W]),FALSE)</f>
        <v>3</v>
      </c>
      <c r="H369" s="26">
        <f>VLOOKUP(MYRANKS_P[[#This Row],[IDFANGRAPHS]],STEAMER_P[],COLUMN(STEAMER_P[GS]),FALSE)</f>
        <v>0</v>
      </c>
      <c r="I369" s="26">
        <f>VLOOKUP(MYRANKS_P[[#This Row],[IDFANGRAPHS]],STEAMER_P[],COLUMN(STEAMER_P[SV]),FALSE)</f>
        <v>0</v>
      </c>
      <c r="J369" s="26">
        <f>VLOOKUP(MYRANKS_P[[#This Row],[IDFANGRAPHS]],STEAMER_P[],COLUMN(STEAMER_P[IP]),FALSE)</f>
        <v>45</v>
      </c>
      <c r="K369" s="26">
        <f>VLOOKUP(MYRANKS_P[[#This Row],[IDFANGRAPHS]],STEAMER_P[],COLUMN(STEAMER_P[H]),FALSE)</f>
        <v>42</v>
      </c>
      <c r="L369" s="26">
        <f>VLOOKUP(MYRANKS_P[[#This Row],[IDFANGRAPHS]],STEAMER_P[],COLUMN(STEAMER_P[ER]),FALSE)</f>
        <v>18</v>
      </c>
      <c r="M369" s="26">
        <f>VLOOKUP(MYRANKS_P[[#This Row],[IDFANGRAPHS]],STEAMER_P[],COLUMN(STEAMER_P[HR]),FALSE)</f>
        <v>5</v>
      </c>
      <c r="N369" s="26">
        <f>VLOOKUP(MYRANKS_P[[#This Row],[IDFANGRAPHS]],STEAMER_P[],COLUMN(STEAMER_P[SO]),FALSE)</f>
        <v>41</v>
      </c>
      <c r="O369" s="26">
        <f>VLOOKUP(MYRANKS_P[[#This Row],[IDFANGRAPHS]],STEAMER_P[],COLUMN(STEAMER_P[BB]),FALSE)</f>
        <v>17</v>
      </c>
      <c r="P369" s="26">
        <f>VLOOKUP(MYRANKS_P[[#This Row],[IDFANGRAPHS]],STEAMER_P[],COLUMN(STEAMER_P[FIP]),FALSE)</f>
        <v>3.74</v>
      </c>
      <c r="Q369" s="29">
        <f>MYRANKS_P[[#This Row],[ER]]*9/MYRANKS_P[[#This Row],[IP]]</f>
        <v>3.6</v>
      </c>
      <c r="R369" s="29">
        <f>(MYRANKS_P[[#This Row],[BB]]+MYRANKS_P[[#This Row],[H]])/MYRANKS_P[[#This Row],[IP]]</f>
        <v>1.3111111111111111</v>
      </c>
    </row>
    <row r="370" spans="1:18" x14ac:dyDescent="0.25">
      <c r="A370" s="21" t="s">
        <v>19615</v>
      </c>
      <c r="B370" s="23" t="str">
        <f>VLOOKUP(MYRANKS_P[[#This Row],[PLAYERID]],PLAYERIDMAP[],COLUMN(PLAYERIDMAP[LASTNAME]),FALSE)</f>
        <v>Oliveros</v>
      </c>
      <c r="C370" s="23" t="str">
        <f>VLOOKUP(MYRANKS_P[[#This Row],[PLAYERID]],PLAYERIDMAP[],COLUMN(PLAYERIDMAP[FIRSTNAME]),FALSE)</f>
        <v xml:space="preserve">Lester </v>
      </c>
      <c r="D370" s="23" t="str">
        <f>VLOOKUP(MYRANKS_P[[#This Row],[PLAYERID]],PLAYERIDMAP[],COLUMN(PLAYERIDMAP[TEAM]),FALSE)</f>
        <v>MIN</v>
      </c>
      <c r="E370" s="23" t="str">
        <f>VLOOKUP(MYRANKS_P[[#This Row],[PLAYERID]],PLAYERIDMAP[],COLUMN(PLAYERIDMAP[POS]),FALSE)</f>
        <v>P</v>
      </c>
      <c r="F370" s="23">
        <f>VLOOKUP(MYRANKS_P[[#This Row],[PLAYERID]],PLAYERIDMAP[],COLUMN(PLAYERIDMAP[IDFANGRAPHS]),FALSE)</f>
        <v>9167</v>
      </c>
      <c r="G370" s="26">
        <f>VLOOKUP(MYRANKS_P[[#This Row],[IDFANGRAPHS]],STEAMER_P[],COLUMN(STEAMER_P[W]),FALSE)</f>
        <v>2</v>
      </c>
      <c r="H370" s="26">
        <f>VLOOKUP(MYRANKS_P[[#This Row],[IDFANGRAPHS]],STEAMER_P[],COLUMN(STEAMER_P[GS]),FALSE)</f>
        <v>0</v>
      </c>
      <c r="I370" s="26">
        <f>VLOOKUP(MYRANKS_P[[#This Row],[IDFANGRAPHS]],STEAMER_P[],COLUMN(STEAMER_P[SV]),FALSE)</f>
        <v>0</v>
      </c>
      <c r="J370" s="26">
        <f>VLOOKUP(MYRANKS_P[[#This Row],[IDFANGRAPHS]],STEAMER_P[],COLUMN(STEAMER_P[IP]),FALSE)</f>
        <v>30</v>
      </c>
      <c r="K370" s="26">
        <f>VLOOKUP(MYRANKS_P[[#This Row],[IDFANGRAPHS]],STEAMER_P[],COLUMN(STEAMER_P[H]),FALSE)</f>
        <v>28</v>
      </c>
      <c r="L370" s="26">
        <f>VLOOKUP(MYRANKS_P[[#This Row],[IDFANGRAPHS]],STEAMER_P[],COLUMN(STEAMER_P[ER]),FALSE)</f>
        <v>13</v>
      </c>
      <c r="M370" s="26">
        <f>VLOOKUP(MYRANKS_P[[#This Row],[IDFANGRAPHS]],STEAMER_P[],COLUMN(STEAMER_P[HR]),FALSE)</f>
        <v>3</v>
      </c>
      <c r="N370" s="26">
        <f>VLOOKUP(MYRANKS_P[[#This Row],[IDFANGRAPHS]],STEAMER_P[],COLUMN(STEAMER_P[SO]),FALSE)</f>
        <v>26</v>
      </c>
      <c r="O370" s="26">
        <f>VLOOKUP(MYRANKS_P[[#This Row],[IDFANGRAPHS]],STEAMER_P[],COLUMN(STEAMER_P[BB]),FALSE)</f>
        <v>14</v>
      </c>
      <c r="P370" s="26">
        <f>VLOOKUP(MYRANKS_P[[#This Row],[IDFANGRAPHS]],STEAMER_P[],COLUMN(STEAMER_P[FIP]),FALSE)</f>
        <v>4.1900000000000004</v>
      </c>
      <c r="Q370" s="29">
        <f>MYRANKS_P[[#This Row],[ER]]*9/MYRANKS_P[[#This Row],[IP]]</f>
        <v>3.9</v>
      </c>
      <c r="R370" s="29">
        <f>(MYRANKS_P[[#This Row],[BB]]+MYRANKS_P[[#This Row],[H]])/MYRANKS_P[[#This Row],[IP]]</f>
        <v>1.4</v>
      </c>
    </row>
    <row r="371" spans="1:18" x14ac:dyDescent="0.25">
      <c r="A371" s="20" t="s">
        <v>19624</v>
      </c>
      <c r="B371" s="23" t="str">
        <f>VLOOKUP(MYRANKS_P[[#This Row],[PLAYERID]],PLAYERIDMAP[],COLUMN(PLAYERIDMAP[LASTNAME]),FALSE)</f>
        <v>Ondrusek</v>
      </c>
      <c r="C371" s="23" t="str">
        <f>VLOOKUP(MYRANKS_P[[#This Row],[PLAYERID]],PLAYERIDMAP[],COLUMN(PLAYERIDMAP[FIRSTNAME]),FALSE)</f>
        <v xml:space="preserve">Logan </v>
      </c>
      <c r="D371" s="23" t="str">
        <f>VLOOKUP(MYRANKS_P[[#This Row],[PLAYERID]],PLAYERIDMAP[],COLUMN(PLAYERIDMAP[TEAM]),FALSE)</f>
        <v>CIN</v>
      </c>
      <c r="E371" s="23" t="str">
        <f>VLOOKUP(MYRANKS_P[[#This Row],[PLAYERID]],PLAYERIDMAP[],COLUMN(PLAYERIDMAP[POS]),FALSE)</f>
        <v>P</v>
      </c>
      <c r="F371" s="23">
        <f>VLOOKUP(MYRANKS_P[[#This Row],[PLAYERID]],PLAYERIDMAP[],COLUMN(PLAYERIDMAP[IDFANGRAPHS]),FALSE)</f>
        <v>3677</v>
      </c>
      <c r="G371" s="26">
        <f>VLOOKUP(MYRANKS_P[[#This Row],[IDFANGRAPHS]],STEAMER_P[],COLUMN(STEAMER_P[W]),FALSE)</f>
        <v>2</v>
      </c>
      <c r="H371" s="26">
        <f>VLOOKUP(MYRANKS_P[[#This Row],[IDFANGRAPHS]],STEAMER_P[],COLUMN(STEAMER_P[GS]),FALSE)</f>
        <v>0</v>
      </c>
      <c r="I371" s="26">
        <f>VLOOKUP(MYRANKS_P[[#This Row],[IDFANGRAPHS]],STEAMER_P[],COLUMN(STEAMER_P[SV]),FALSE)</f>
        <v>0</v>
      </c>
      <c r="J371" s="26">
        <f>VLOOKUP(MYRANKS_P[[#This Row],[IDFANGRAPHS]],STEAMER_P[],COLUMN(STEAMER_P[IP]),FALSE)</f>
        <v>32</v>
      </c>
      <c r="K371" s="26">
        <f>VLOOKUP(MYRANKS_P[[#This Row],[IDFANGRAPHS]],STEAMER_P[],COLUMN(STEAMER_P[H]),FALSE)</f>
        <v>32</v>
      </c>
      <c r="L371" s="26">
        <f>VLOOKUP(MYRANKS_P[[#This Row],[IDFANGRAPHS]],STEAMER_P[],COLUMN(STEAMER_P[ER]),FALSE)</f>
        <v>16</v>
      </c>
      <c r="M371" s="26">
        <f>VLOOKUP(MYRANKS_P[[#This Row],[IDFANGRAPHS]],STEAMER_P[],COLUMN(STEAMER_P[HR]),FALSE)</f>
        <v>4</v>
      </c>
      <c r="N371" s="26">
        <f>VLOOKUP(MYRANKS_P[[#This Row],[IDFANGRAPHS]],STEAMER_P[],COLUMN(STEAMER_P[SO]),FALSE)</f>
        <v>24</v>
      </c>
      <c r="O371" s="26">
        <f>VLOOKUP(MYRANKS_P[[#This Row],[IDFANGRAPHS]],STEAMER_P[],COLUMN(STEAMER_P[BB]),FALSE)</f>
        <v>15</v>
      </c>
      <c r="P371" s="26">
        <f>VLOOKUP(MYRANKS_P[[#This Row],[IDFANGRAPHS]],STEAMER_P[],COLUMN(STEAMER_P[FIP]),FALSE)</f>
        <v>4.6100000000000003</v>
      </c>
      <c r="Q371" s="29">
        <f>MYRANKS_P[[#This Row],[ER]]*9/MYRANKS_P[[#This Row],[IP]]</f>
        <v>4.5</v>
      </c>
      <c r="R371" s="29">
        <f>(MYRANKS_P[[#This Row],[BB]]+MYRANKS_P[[#This Row],[H]])/MYRANKS_P[[#This Row],[IP]]</f>
        <v>1.46875</v>
      </c>
    </row>
    <row r="372" spans="1:18" x14ac:dyDescent="0.25">
      <c r="A372" s="21" t="s">
        <v>19638</v>
      </c>
      <c r="B372" s="23" t="str">
        <f>VLOOKUP(MYRANKS_P[[#This Row],[PLAYERID]],PLAYERIDMAP[],COLUMN(PLAYERIDMAP[LASTNAME]),FALSE)</f>
        <v>Oswalt</v>
      </c>
      <c r="C372" s="23" t="str">
        <f>VLOOKUP(MYRANKS_P[[#This Row],[PLAYERID]],PLAYERIDMAP[],COLUMN(PLAYERIDMAP[FIRSTNAME]),FALSE)</f>
        <v xml:space="preserve">Roy </v>
      </c>
      <c r="D372" s="23" t="str">
        <f>VLOOKUP(MYRANKS_P[[#This Row],[PLAYERID]],PLAYERIDMAP[],COLUMN(PLAYERIDMAP[TEAM]),FALSE)</f>
        <v>TEX</v>
      </c>
      <c r="E372" s="23" t="str">
        <f>VLOOKUP(MYRANKS_P[[#This Row],[PLAYERID]],PLAYERIDMAP[],COLUMN(PLAYERIDMAP[POS]),FALSE)</f>
        <v>P</v>
      </c>
      <c r="F372" s="23">
        <f>VLOOKUP(MYRANKS_P[[#This Row],[PLAYERID]],PLAYERIDMAP[],COLUMN(PLAYERIDMAP[IDFANGRAPHS]),FALSE)</f>
        <v>571</v>
      </c>
      <c r="G372" s="26">
        <f>VLOOKUP(MYRANKS_P[[#This Row],[IDFANGRAPHS]],STEAMER_P[],COLUMN(STEAMER_P[W]),FALSE)</f>
        <v>3</v>
      </c>
      <c r="H372" s="26">
        <f>VLOOKUP(MYRANKS_P[[#This Row],[IDFANGRAPHS]],STEAMER_P[],COLUMN(STEAMER_P[GS]),FALSE)</f>
        <v>5</v>
      </c>
      <c r="I372" s="26">
        <f>VLOOKUP(MYRANKS_P[[#This Row],[IDFANGRAPHS]],STEAMER_P[],COLUMN(STEAMER_P[SV]),FALSE)</f>
        <v>0</v>
      </c>
      <c r="J372" s="26">
        <f>VLOOKUP(MYRANKS_P[[#This Row],[IDFANGRAPHS]],STEAMER_P[],COLUMN(STEAMER_P[IP]),FALSE)</f>
        <v>50</v>
      </c>
      <c r="K372" s="26">
        <f>VLOOKUP(MYRANKS_P[[#This Row],[IDFANGRAPHS]],STEAMER_P[],COLUMN(STEAMER_P[H]),FALSE)</f>
        <v>49</v>
      </c>
      <c r="L372" s="26">
        <f>VLOOKUP(MYRANKS_P[[#This Row],[IDFANGRAPHS]],STEAMER_P[],COLUMN(STEAMER_P[ER]),FALSE)</f>
        <v>20</v>
      </c>
      <c r="M372" s="26">
        <f>VLOOKUP(MYRANKS_P[[#This Row],[IDFANGRAPHS]],STEAMER_P[],COLUMN(STEAMER_P[HR]),FALSE)</f>
        <v>5</v>
      </c>
      <c r="N372" s="26">
        <f>VLOOKUP(MYRANKS_P[[#This Row],[IDFANGRAPHS]],STEAMER_P[],COLUMN(STEAMER_P[SO]),FALSE)</f>
        <v>40</v>
      </c>
      <c r="O372" s="26">
        <f>VLOOKUP(MYRANKS_P[[#This Row],[IDFANGRAPHS]],STEAMER_P[],COLUMN(STEAMER_P[BB]),FALSE)</f>
        <v>13</v>
      </c>
      <c r="P372" s="26">
        <f>VLOOKUP(MYRANKS_P[[#This Row],[IDFANGRAPHS]],STEAMER_P[],COLUMN(STEAMER_P[FIP]),FALSE)</f>
        <v>3.59</v>
      </c>
      <c r="Q372" s="29">
        <f>MYRANKS_P[[#This Row],[ER]]*9/MYRANKS_P[[#This Row],[IP]]</f>
        <v>3.6</v>
      </c>
      <c r="R372" s="29">
        <f>(MYRANKS_P[[#This Row],[BB]]+MYRANKS_P[[#This Row],[H]])/MYRANKS_P[[#This Row],[IP]]</f>
        <v>1.24</v>
      </c>
    </row>
    <row r="373" spans="1:18" x14ac:dyDescent="0.25">
      <c r="A373" s="20" t="s">
        <v>19642</v>
      </c>
      <c r="B373" s="23" t="str">
        <f>VLOOKUP(MYRANKS_P[[#This Row],[PLAYERID]],PLAYERIDMAP[],COLUMN(PLAYERIDMAP[LASTNAME]),FALSE)</f>
        <v>Ottavino</v>
      </c>
      <c r="C373" s="23" t="str">
        <f>VLOOKUP(MYRANKS_P[[#This Row],[PLAYERID]],PLAYERIDMAP[],COLUMN(PLAYERIDMAP[FIRSTNAME]),FALSE)</f>
        <v xml:space="preserve">Adam </v>
      </c>
      <c r="D373" s="23" t="str">
        <f>VLOOKUP(MYRANKS_P[[#This Row],[PLAYERID]],PLAYERIDMAP[],COLUMN(PLAYERIDMAP[TEAM]),FALSE)</f>
        <v>COL</v>
      </c>
      <c r="E373" s="23" t="str">
        <f>VLOOKUP(MYRANKS_P[[#This Row],[PLAYERID]],PLAYERIDMAP[],COLUMN(PLAYERIDMAP[POS]),FALSE)</f>
        <v>P</v>
      </c>
      <c r="F373" s="23">
        <f>VLOOKUP(MYRANKS_P[[#This Row],[PLAYERID]],PLAYERIDMAP[],COLUMN(PLAYERIDMAP[IDFANGRAPHS]),FALSE)</f>
        <v>1247</v>
      </c>
      <c r="G373" s="26">
        <f>VLOOKUP(MYRANKS_P[[#This Row],[IDFANGRAPHS]],STEAMER_P[],COLUMN(STEAMER_P[W]),FALSE)</f>
        <v>4</v>
      </c>
      <c r="H373" s="26">
        <f>VLOOKUP(MYRANKS_P[[#This Row],[IDFANGRAPHS]],STEAMER_P[],COLUMN(STEAMER_P[GS]),FALSE)</f>
        <v>0</v>
      </c>
      <c r="I373" s="26">
        <f>VLOOKUP(MYRANKS_P[[#This Row],[IDFANGRAPHS]],STEAMER_P[],COLUMN(STEAMER_P[SV]),FALSE)</f>
        <v>0</v>
      </c>
      <c r="J373" s="26">
        <f>VLOOKUP(MYRANKS_P[[#This Row],[IDFANGRAPHS]],STEAMER_P[],COLUMN(STEAMER_P[IP]),FALSE)</f>
        <v>63</v>
      </c>
      <c r="K373" s="26">
        <f>VLOOKUP(MYRANKS_P[[#This Row],[IDFANGRAPHS]],STEAMER_P[],COLUMN(STEAMER_P[H]),FALSE)</f>
        <v>60</v>
      </c>
      <c r="L373" s="26">
        <f>VLOOKUP(MYRANKS_P[[#This Row],[IDFANGRAPHS]],STEAMER_P[],COLUMN(STEAMER_P[ER]),FALSE)</f>
        <v>26</v>
      </c>
      <c r="M373" s="26">
        <f>VLOOKUP(MYRANKS_P[[#This Row],[IDFANGRAPHS]],STEAMER_P[],COLUMN(STEAMER_P[HR]),FALSE)</f>
        <v>6</v>
      </c>
      <c r="N373" s="26">
        <f>VLOOKUP(MYRANKS_P[[#This Row],[IDFANGRAPHS]],STEAMER_P[],COLUMN(STEAMER_P[SO]),FALSE)</f>
        <v>57</v>
      </c>
      <c r="O373" s="26">
        <f>VLOOKUP(MYRANKS_P[[#This Row],[IDFANGRAPHS]],STEAMER_P[],COLUMN(STEAMER_P[BB]),FALSE)</f>
        <v>27</v>
      </c>
      <c r="P373" s="26">
        <f>VLOOKUP(MYRANKS_P[[#This Row],[IDFANGRAPHS]],STEAMER_P[],COLUMN(STEAMER_P[FIP]),FALSE)</f>
        <v>3.85</v>
      </c>
      <c r="Q373" s="29">
        <f>MYRANKS_P[[#This Row],[ER]]*9/MYRANKS_P[[#This Row],[IP]]</f>
        <v>3.7142857142857144</v>
      </c>
      <c r="R373" s="29">
        <f>(MYRANKS_P[[#This Row],[BB]]+MYRANKS_P[[#This Row],[H]])/MYRANKS_P[[#This Row],[IP]]</f>
        <v>1.3809523809523809</v>
      </c>
    </row>
    <row r="374" spans="1:18" x14ac:dyDescent="0.25">
      <c r="A374" s="21" t="s">
        <v>19646</v>
      </c>
      <c r="B374" s="23" t="str">
        <f>VLOOKUP(MYRANKS_P[[#This Row],[PLAYERID]],PLAYERIDMAP[],COLUMN(PLAYERIDMAP[LASTNAME]),FALSE)</f>
        <v>Outman</v>
      </c>
      <c r="C374" s="23" t="str">
        <f>VLOOKUP(MYRANKS_P[[#This Row],[PLAYERID]],PLAYERIDMAP[],COLUMN(PLAYERIDMAP[FIRSTNAME]),FALSE)</f>
        <v xml:space="preserve">Josh </v>
      </c>
      <c r="D374" s="23" t="str">
        <f>VLOOKUP(MYRANKS_P[[#This Row],[PLAYERID]],PLAYERIDMAP[],COLUMN(PLAYERIDMAP[TEAM]),FALSE)</f>
        <v>COL</v>
      </c>
      <c r="E374" s="23" t="str">
        <f>VLOOKUP(MYRANKS_P[[#This Row],[PLAYERID]],PLAYERIDMAP[],COLUMN(PLAYERIDMAP[POS]),FALSE)</f>
        <v>P</v>
      </c>
      <c r="F374" s="23">
        <f>VLOOKUP(MYRANKS_P[[#This Row],[PLAYERID]],PLAYERIDMAP[],COLUMN(PLAYERIDMAP[IDFANGRAPHS]),FALSE)</f>
        <v>4004</v>
      </c>
      <c r="G374" s="26">
        <f>VLOOKUP(MYRANKS_P[[#This Row],[IDFANGRAPHS]],STEAMER_P[],COLUMN(STEAMER_P[W]),FALSE)</f>
        <v>2</v>
      </c>
      <c r="H374" s="26">
        <f>VLOOKUP(MYRANKS_P[[#This Row],[IDFANGRAPHS]],STEAMER_P[],COLUMN(STEAMER_P[GS]),FALSE)</f>
        <v>0</v>
      </c>
      <c r="I374" s="26">
        <f>VLOOKUP(MYRANKS_P[[#This Row],[IDFANGRAPHS]],STEAMER_P[],COLUMN(STEAMER_P[SV]),FALSE)</f>
        <v>0</v>
      </c>
      <c r="J374" s="26">
        <f>VLOOKUP(MYRANKS_P[[#This Row],[IDFANGRAPHS]],STEAMER_P[],COLUMN(STEAMER_P[IP]),FALSE)</f>
        <v>33</v>
      </c>
      <c r="K374" s="26">
        <f>VLOOKUP(MYRANKS_P[[#This Row],[IDFANGRAPHS]],STEAMER_P[],COLUMN(STEAMER_P[H]),FALSE)</f>
        <v>31</v>
      </c>
      <c r="L374" s="26">
        <f>VLOOKUP(MYRANKS_P[[#This Row],[IDFANGRAPHS]],STEAMER_P[],COLUMN(STEAMER_P[ER]),FALSE)</f>
        <v>14</v>
      </c>
      <c r="M374" s="26">
        <f>VLOOKUP(MYRANKS_P[[#This Row],[IDFANGRAPHS]],STEAMER_P[],COLUMN(STEAMER_P[HR]),FALSE)</f>
        <v>4</v>
      </c>
      <c r="N374" s="26">
        <f>VLOOKUP(MYRANKS_P[[#This Row],[IDFANGRAPHS]],STEAMER_P[],COLUMN(STEAMER_P[SO]),FALSE)</f>
        <v>30</v>
      </c>
      <c r="O374" s="26">
        <f>VLOOKUP(MYRANKS_P[[#This Row],[IDFANGRAPHS]],STEAMER_P[],COLUMN(STEAMER_P[BB]),FALSE)</f>
        <v>14</v>
      </c>
      <c r="P374" s="26">
        <f>VLOOKUP(MYRANKS_P[[#This Row],[IDFANGRAPHS]],STEAMER_P[],COLUMN(STEAMER_P[FIP]),FALSE)</f>
        <v>3.99</v>
      </c>
      <c r="Q374" s="29">
        <f>MYRANKS_P[[#This Row],[ER]]*9/MYRANKS_P[[#This Row],[IP]]</f>
        <v>3.8181818181818183</v>
      </c>
      <c r="R374" s="29">
        <f>(MYRANKS_P[[#This Row],[BB]]+MYRANKS_P[[#This Row],[H]])/MYRANKS_P[[#This Row],[IP]]</f>
        <v>1.3636363636363635</v>
      </c>
    </row>
    <row r="375" spans="1:18" x14ac:dyDescent="0.25">
      <c r="A375" s="20" t="s">
        <v>19654</v>
      </c>
      <c r="B375" s="23" t="str">
        <f>VLOOKUP(MYRANKS_P[[#This Row],[PLAYERID]],PLAYERIDMAP[],COLUMN(PLAYERIDMAP[LASTNAME]),FALSE)</f>
        <v>Owings</v>
      </c>
      <c r="C375" s="23" t="str">
        <f>VLOOKUP(MYRANKS_P[[#This Row],[PLAYERID]],PLAYERIDMAP[],COLUMN(PLAYERIDMAP[FIRSTNAME]),FALSE)</f>
        <v xml:space="preserve">Micah </v>
      </c>
      <c r="D375" s="23" t="str">
        <f>VLOOKUP(MYRANKS_P[[#This Row],[PLAYERID]],PLAYERIDMAP[],COLUMN(PLAYERIDMAP[TEAM]),FALSE)</f>
        <v>SD</v>
      </c>
      <c r="E375" s="23" t="str">
        <f>VLOOKUP(MYRANKS_P[[#This Row],[PLAYERID]],PLAYERIDMAP[],COLUMN(PLAYERIDMAP[POS]),FALSE)</f>
        <v>P</v>
      </c>
      <c r="F375" s="23">
        <f>VLOOKUP(MYRANKS_P[[#This Row],[PLAYERID]],PLAYERIDMAP[],COLUMN(PLAYERIDMAP[IDFANGRAPHS]),FALSE)</f>
        <v>4253</v>
      </c>
      <c r="G375" s="26">
        <f>VLOOKUP(MYRANKS_P[[#This Row],[IDFANGRAPHS]],STEAMER_P[],COLUMN(STEAMER_P[W]),FALSE)</f>
        <v>3</v>
      </c>
      <c r="H375" s="26">
        <f>VLOOKUP(MYRANKS_P[[#This Row],[IDFANGRAPHS]],STEAMER_P[],COLUMN(STEAMER_P[GS]),FALSE)</f>
        <v>5</v>
      </c>
      <c r="I375" s="26">
        <f>VLOOKUP(MYRANKS_P[[#This Row],[IDFANGRAPHS]],STEAMER_P[],COLUMN(STEAMER_P[SV]),FALSE)</f>
        <v>0</v>
      </c>
      <c r="J375" s="26">
        <f>VLOOKUP(MYRANKS_P[[#This Row],[IDFANGRAPHS]],STEAMER_P[],COLUMN(STEAMER_P[IP]),FALSE)</f>
        <v>50</v>
      </c>
      <c r="K375" s="26">
        <f>VLOOKUP(MYRANKS_P[[#This Row],[IDFANGRAPHS]],STEAMER_P[],COLUMN(STEAMER_P[H]),FALSE)</f>
        <v>52</v>
      </c>
      <c r="L375" s="26">
        <f>VLOOKUP(MYRANKS_P[[#This Row],[IDFANGRAPHS]],STEAMER_P[],COLUMN(STEAMER_P[ER]),FALSE)</f>
        <v>25</v>
      </c>
      <c r="M375" s="26">
        <f>VLOOKUP(MYRANKS_P[[#This Row],[IDFANGRAPHS]],STEAMER_P[],COLUMN(STEAMER_P[HR]),FALSE)</f>
        <v>6</v>
      </c>
      <c r="N375" s="26">
        <f>VLOOKUP(MYRANKS_P[[#This Row],[IDFANGRAPHS]],STEAMER_P[],COLUMN(STEAMER_P[SO]),FALSE)</f>
        <v>31</v>
      </c>
      <c r="O375" s="26">
        <f>VLOOKUP(MYRANKS_P[[#This Row],[IDFANGRAPHS]],STEAMER_P[],COLUMN(STEAMER_P[BB]),FALSE)</f>
        <v>21</v>
      </c>
      <c r="P375" s="26">
        <f>VLOOKUP(MYRANKS_P[[#This Row],[IDFANGRAPHS]],STEAMER_P[],COLUMN(STEAMER_P[FIP]),FALSE)</f>
        <v>4.7300000000000004</v>
      </c>
      <c r="Q375" s="29">
        <f>MYRANKS_P[[#This Row],[ER]]*9/MYRANKS_P[[#This Row],[IP]]</f>
        <v>4.5</v>
      </c>
      <c r="R375" s="29">
        <f>(MYRANKS_P[[#This Row],[BB]]+MYRANKS_P[[#This Row],[H]])/MYRANKS_P[[#This Row],[IP]]</f>
        <v>1.46</v>
      </c>
    </row>
    <row r="376" spans="1:18" x14ac:dyDescent="0.25">
      <c r="A376" s="21" t="s">
        <v>19665</v>
      </c>
      <c r="B376" s="23" t="str">
        <f>VLOOKUP(MYRANKS_P[[#This Row],[PLAYERID]],PLAYERIDMAP[],COLUMN(PLAYERIDMAP[LASTNAME]),FALSE)</f>
        <v>Papelbon</v>
      </c>
      <c r="C376" s="23" t="str">
        <f>VLOOKUP(MYRANKS_P[[#This Row],[PLAYERID]],PLAYERIDMAP[],COLUMN(PLAYERIDMAP[FIRSTNAME]),FALSE)</f>
        <v xml:space="preserve">Jonathan </v>
      </c>
      <c r="D376" s="23" t="str">
        <f>VLOOKUP(MYRANKS_P[[#This Row],[PLAYERID]],PLAYERIDMAP[],COLUMN(PLAYERIDMAP[TEAM]),FALSE)</f>
        <v>PHI</v>
      </c>
      <c r="E376" s="23" t="str">
        <f>VLOOKUP(MYRANKS_P[[#This Row],[PLAYERID]],PLAYERIDMAP[],COLUMN(PLAYERIDMAP[POS]),FALSE)</f>
        <v>P</v>
      </c>
      <c r="F376" s="23">
        <f>VLOOKUP(MYRANKS_P[[#This Row],[PLAYERID]],PLAYERIDMAP[],COLUMN(PLAYERIDMAP[IDFANGRAPHS]),FALSE)</f>
        <v>5975</v>
      </c>
      <c r="G376" s="26">
        <f>VLOOKUP(MYRANKS_P[[#This Row],[IDFANGRAPHS]],STEAMER_P[],COLUMN(STEAMER_P[W]),FALSE)</f>
        <v>4</v>
      </c>
      <c r="H376" s="26">
        <f>VLOOKUP(MYRANKS_P[[#This Row],[IDFANGRAPHS]],STEAMER_P[],COLUMN(STEAMER_P[GS]),FALSE)</f>
        <v>0</v>
      </c>
      <c r="I376" s="26">
        <f>VLOOKUP(MYRANKS_P[[#This Row],[IDFANGRAPHS]],STEAMER_P[],COLUMN(STEAMER_P[SV]),FALSE)</f>
        <v>35</v>
      </c>
      <c r="J376" s="26">
        <f>VLOOKUP(MYRANKS_P[[#This Row],[IDFANGRAPHS]],STEAMER_P[],COLUMN(STEAMER_P[IP]),FALSE)</f>
        <v>55</v>
      </c>
      <c r="K376" s="26">
        <f>VLOOKUP(MYRANKS_P[[#This Row],[IDFANGRAPHS]],STEAMER_P[],COLUMN(STEAMER_P[H]),FALSE)</f>
        <v>45</v>
      </c>
      <c r="L376" s="26">
        <f>VLOOKUP(MYRANKS_P[[#This Row],[IDFANGRAPHS]],STEAMER_P[],COLUMN(STEAMER_P[ER]),FALSE)</f>
        <v>16</v>
      </c>
      <c r="M376" s="26">
        <f>VLOOKUP(MYRANKS_P[[#This Row],[IDFANGRAPHS]],STEAMER_P[],COLUMN(STEAMER_P[HR]),FALSE)</f>
        <v>6</v>
      </c>
      <c r="N376" s="26">
        <f>VLOOKUP(MYRANKS_P[[#This Row],[IDFANGRAPHS]],STEAMER_P[],COLUMN(STEAMER_P[SO]),FALSE)</f>
        <v>63</v>
      </c>
      <c r="O376" s="26">
        <f>VLOOKUP(MYRANKS_P[[#This Row],[IDFANGRAPHS]],STEAMER_P[],COLUMN(STEAMER_P[BB]),FALSE)</f>
        <v>16</v>
      </c>
      <c r="P376" s="26">
        <f>VLOOKUP(MYRANKS_P[[#This Row],[IDFANGRAPHS]],STEAMER_P[],COLUMN(STEAMER_P[FIP]),FALSE)</f>
        <v>3.07</v>
      </c>
      <c r="Q376" s="29">
        <f>MYRANKS_P[[#This Row],[ER]]*9/MYRANKS_P[[#This Row],[IP]]</f>
        <v>2.6181818181818182</v>
      </c>
      <c r="R376" s="29">
        <f>(MYRANKS_P[[#This Row],[BB]]+MYRANKS_P[[#This Row],[H]])/MYRANKS_P[[#This Row],[IP]]</f>
        <v>1.1090909090909091</v>
      </c>
    </row>
    <row r="377" spans="1:18" x14ac:dyDescent="0.25">
      <c r="A377" s="20" t="s">
        <v>19672</v>
      </c>
      <c r="B377" s="23" t="str">
        <f>VLOOKUP(MYRANKS_P[[#This Row],[PLAYERID]],PLAYERIDMAP[],COLUMN(PLAYERIDMAP[LASTNAME]),FALSE)</f>
        <v>Parker</v>
      </c>
      <c r="C377" s="23" t="str">
        <f>VLOOKUP(MYRANKS_P[[#This Row],[PLAYERID]],PLAYERIDMAP[],COLUMN(PLAYERIDMAP[FIRSTNAME]),FALSE)</f>
        <v xml:space="preserve">Jarrod </v>
      </c>
      <c r="D377" s="23" t="str">
        <f>VLOOKUP(MYRANKS_P[[#This Row],[PLAYERID]],PLAYERIDMAP[],COLUMN(PLAYERIDMAP[TEAM]),FALSE)</f>
        <v>OAK</v>
      </c>
      <c r="E377" s="23" t="str">
        <f>VLOOKUP(MYRANKS_P[[#This Row],[PLAYERID]],PLAYERIDMAP[],COLUMN(PLAYERIDMAP[POS]),FALSE)</f>
        <v>P</v>
      </c>
      <c r="F377" s="23">
        <f>VLOOKUP(MYRANKS_P[[#This Row],[PLAYERID]],PLAYERIDMAP[],COLUMN(PLAYERIDMAP[IDFANGRAPHS]),FALSE)</f>
        <v>4913</v>
      </c>
      <c r="G377" s="26">
        <f>VLOOKUP(MYRANKS_P[[#This Row],[IDFANGRAPHS]],STEAMER_P[],COLUMN(STEAMER_P[W]),FALSE)</f>
        <v>11</v>
      </c>
      <c r="H377" s="26">
        <f>VLOOKUP(MYRANKS_P[[#This Row],[IDFANGRAPHS]],STEAMER_P[],COLUMN(STEAMER_P[GS]),FALSE)</f>
        <v>29</v>
      </c>
      <c r="I377" s="26">
        <f>VLOOKUP(MYRANKS_P[[#This Row],[IDFANGRAPHS]],STEAMER_P[],COLUMN(STEAMER_P[SV]),FALSE)</f>
        <v>0</v>
      </c>
      <c r="J377" s="26">
        <f>VLOOKUP(MYRANKS_P[[#This Row],[IDFANGRAPHS]],STEAMER_P[],COLUMN(STEAMER_P[IP]),FALSE)</f>
        <v>181</v>
      </c>
      <c r="K377" s="26">
        <f>VLOOKUP(MYRANKS_P[[#This Row],[IDFANGRAPHS]],STEAMER_P[],COLUMN(STEAMER_P[H]),FALSE)</f>
        <v>179</v>
      </c>
      <c r="L377" s="26">
        <f>VLOOKUP(MYRANKS_P[[#This Row],[IDFANGRAPHS]],STEAMER_P[],COLUMN(STEAMER_P[ER]),FALSE)</f>
        <v>87</v>
      </c>
      <c r="M377" s="26">
        <f>VLOOKUP(MYRANKS_P[[#This Row],[IDFANGRAPHS]],STEAMER_P[],COLUMN(STEAMER_P[HR]),FALSE)</f>
        <v>17</v>
      </c>
      <c r="N377" s="26">
        <f>VLOOKUP(MYRANKS_P[[#This Row],[IDFANGRAPHS]],STEAMER_P[],COLUMN(STEAMER_P[SO]),FALSE)</f>
        <v>130</v>
      </c>
      <c r="O377" s="26">
        <f>VLOOKUP(MYRANKS_P[[#This Row],[IDFANGRAPHS]],STEAMER_P[],COLUMN(STEAMER_P[BB]),FALSE)</f>
        <v>71</v>
      </c>
      <c r="P377" s="26">
        <f>VLOOKUP(MYRANKS_P[[#This Row],[IDFANGRAPHS]],STEAMER_P[],COLUMN(STEAMER_P[FIP]),FALSE)</f>
        <v>4.1100000000000003</v>
      </c>
      <c r="Q377" s="29">
        <f>MYRANKS_P[[#This Row],[ER]]*9/MYRANKS_P[[#This Row],[IP]]</f>
        <v>4.3259668508287294</v>
      </c>
      <c r="R377" s="29">
        <f>(MYRANKS_P[[#This Row],[BB]]+MYRANKS_P[[#This Row],[H]])/MYRANKS_P[[#This Row],[IP]]</f>
        <v>1.3812154696132597</v>
      </c>
    </row>
    <row r="378" spans="1:18" x14ac:dyDescent="0.25">
      <c r="A378" s="21" t="s">
        <v>19679</v>
      </c>
      <c r="B378" s="23" t="str">
        <f>VLOOKUP(MYRANKS_P[[#This Row],[PLAYERID]],PLAYERIDMAP[],COLUMN(PLAYERIDMAP[LASTNAME]),FALSE)</f>
        <v>Parnell</v>
      </c>
      <c r="C378" s="23" t="str">
        <f>VLOOKUP(MYRANKS_P[[#This Row],[PLAYERID]],PLAYERIDMAP[],COLUMN(PLAYERIDMAP[FIRSTNAME]),FALSE)</f>
        <v xml:space="preserve">Bobby </v>
      </c>
      <c r="D378" s="23" t="str">
        <f>VLOOKUP(MYRANKS_P[[#This Row],[PLAYERID]],PLAYERIDMAP[],COLUMN(PLAYERIDMAP[TEAM]),FALSE)</f>
        <v>NYM</v>
      </c>
      <c r="E378" s="23" t="str">
        <f>VLOOKUP(MYRANKS_P[[#This Row],[PLAYERID]],PLAYERIDMAP[],COLUMN(PLAYERIDMAP[POS]),FALSE)</f>
        <v>P</v>
      </c>
      <c r="F378" s="23">
        <f>VLOOKUP(MYRANKS_P[[#This Row],[PLAYERID]],PLAYERIDMAP[],COLUMN(PLAYERIDMAP[IDFANGRAPHS]),FALSE)</f>
        <v>9926</v>
      </c>
      <c r="G378" s="26">
        <f>VLOOKUP(MYRANKS_P[[#This Row],[IDFANGRAPHS]],STEAMER_P[],COLUMN(STEAMER_P[W]),FALSE)</f>
        <v>4</v>
      </c>
      <c r="H378" s="26">
        <f>VLOOKUP(MYRANKS_P[[#This Row],[IDFANGRAPHS]],STEAMER_P[],COLUMN(STEAMER_P[GS]),FALSE)</f>
        <v>0</v>
      </c>
      <c r="I378" s="26">
        <f>VLOOKUP(MYRANKS_P[[#This Row],[IDFANGRAPHS]],STEAMER_P[],COLUMN(STEAMER_P[SV]),FALSE)</f>
        <v>9</v>
      </c>
      <c r="J378" s="26">
        <f>VLOOKUP(MYRANKS_P[[#This Row],[IDFANGRAPHS]],STEAMER_P[],COLUMN(STEAMER_P[IP]),FALSE)</f>
        <v>55</v>
      </c>
      <c r="K378" s="26">
        <f>VLOOKUP(MYRANKS_P[[#This Row],[IDFANGRAPHS]],STEAMER_P[],COLUMN(STEAMER_P[H]),FALSE)</f>
        <v>50</v>
      </c>
      <c r="L378" s="26">
        <f>VLOOKUP(MYRANKS_P[[#This Row],[IDFANGRAPHS]],STEAMER_P[],COLUMN(STEAMER_P[ER]),FALSE)</f>
        <v>19</v>
      </c>
      <c r="M378" s="26">
        <f>VLOOKUP(MYRANKS_P[[#This Row],[IDFANGRAPHS]],STEAMER_P[],COLUMN(STEAMER_P[HR]),FALSE)</f>
        <v>4</v>
      </c>
      <c r="N378" s="26">
        <f>VLOOKUP(MYRANKS_P[[#This Row],[IDFANGRAPHS]],STEAMER_P[],COLUMN(STEAMER_P[SO]),FALSE)</f>
        <v>50</v>
      </c>
      <c r="O378" s="26">
        <f>VLOOKUP(MYRANKS_P[[#This Row],[IDFANGRAPHS]],STEAMER_P[],COLUMN(STEAMER_P[BB]),FALSE)</f>
        <v>20</v>
      </c>
      <c r="P378" s="26">
        <f>VLOOKUP(MYRANKS_P[[#This Row],[IDFANGRAPHS]],STEAMER_P[],COLUMN(STEAMER_P[FIP]),FALSE)</f>
        <v>3.3</v>
      </c>
      <c r="Q378" s="29">
        <f>MYRANKS_P[[#This Row],[ER]]*9/MYRANKS_P[[#This Row],[IP]]</f>
        <v>3.1090909090909089</v>
      </c>
      <c r="R378" s="29">
        <f>(MYRANKS_P[[#This Row],[BB]]+MYRANKS_P[[#This Row],[H]])/MYRANKS_P[[#This Row],[IP]]</f>
        <v>1.2727272727272727</v>
      </c>
    </row>
    <row r="379" spans="1:18" x14ac:dyDescent="0.25">
      <c r="A379" s="20" t="s">
        <v>19687</v>
      </c>
      <c r="B379" s="23" t="str">
        <f>VLOOKUP(MYRANKS_P[[#This Row],[PLAYERID]],PLAYERIDMAP[],COLUMN(PLAYERIDMAP[LASTNAME]),FALSE)</f>
        <v>Parra</v>
      </c>
      <c r="C379" s="23" t="str">
        <f>VLOOKUP(MYRANKS_P[[#This Row],[PLAYERID]],PLAYERIDMAP[],COLUMN(PLAYERIDMAP[FIRSTNAME]),FALSE)</f>
        <v xml:space="preserve">Manny </v>
      </c>
      <c r="D379" s="23" t="str">
        <f>VLOOKUP(MYRANKS_P[[#This Row],[PLAYERID]],PLAYERIDMAP[],COLUMN(PLAYERIDMAP[TEAM]),FALSE)</f>
        <v>CIN</v>
      </c>
      <c r="E379" s="23" t="str">
        <f>VLOOKUP(MYRANKS_P[[#This Row],[PLAYERID]],PLAYERIDMAP[],COLUMN(PLAYERIDMAP[POS]),FALSE)</f>
        <v>P</v>
      </c>
      <c r="F379" s="23">
        <f>VLOOKUP(MYRANKS_P[[#This Row],[PLAYERID]],PLAYERIDMAP[],COLUMN(PLAYERIDMAP[IDFANGRAPHS]),FALSE)</f>
        <v>4279</v>
      </c>
      <c r="G379" s="26">
        <f>VLOOKUP(MYRANKS_P[[#This Row],[IDFANGRAPHS]],STEAMER_P[],COLUMN(STEAMER_P[W]),FALSE)</f>
        <v>3</v>
      </c>
      <c r="H379" s="26">
        <f>VLOOKUP(MYRANKS_P[[#This Row],[IDFANGRAPHS]],STEAMER_P[],COLUMN(STEAMER_P[GS]),FALSE)</f>
        <v>4</v>
      </c>
      <c r="I379" s="26">
        <f>VLOOKUP(MYRANKS_P[[#This Row],[IDFANGRAPHS]],STEAMER_P[],COLUMN(STEAMER_P[SV]),FALSE)</f>
        <v>0</v>
      </c>
      <c r="J379" s="26">
        <f>VLOOKUP(MYRANKS_P[[#This Row],[IDFANGRAPHS]],STEAMER_P[],COLUMN(STEAMER_P[IP]),FALSE)</f>
        <v>53</v>
      </c>
      <c r="K379" s="26">
        <f>VLOOKUP(MYRANKS_P[[#This Row],[IDFANGRAPHS]],STEAMER_P[],COLUMN(STEAMER_P[H]),FALSE)</f>
        <v>50</v>
      </c>
      <c r="L379" s="26">
        <f>VLOOKUP(MYRANKS_P[[#This Row],[IDFANGRAPHS]],STEAMER_P[],COLUMN(STEAMER_P[ER]),FALSE)</f>
        <v>24</v>
      </c>
      <c r="M379" s="26">
        <f>VLOOKUP(MYRANKS_P[[#This Row],[IDFANGRAPHS]],STEAMER_P[],COLUMN(STEAMER_P[HR]),FALSE)</f>
        <v>5</v>
      </c>
      <c r="N379" s="26">
        <f>VLOOKUP(MYRANKS_P[[#This Row],[IDFANGRAPHS]],STEAMER_P[],COLUMN(STEAMER_P[SO]),FALSE)</f>
        <v>45</v>
      </c>
      <c r="O379" s="26">
        <f>VLOOKUP(MYRANKS_P[[#This Row],[IDFANGRAPHS]],STEAMER_P[],COLUMN(STEAMER_P[BB]),FALSE)</f>
        <v>25</v>
      </c>
      <c r="P379" s="26">
        <f>VLOOKUP(MYRANKS_P[[#This Row],[IDFANGRAPHS]],STEAMER_P[],COLUMN(STEAMER_P[FIP]),FALSE)</f>
        <v>4.0199999999999996</v>
      </c>
      <c r="Q379" s="29">
        <f>MYRANKS_P[[#This Row],[ER]]*9/MYRANKS_P[[#This Row],[IP]]</f>
        <v>4.0754716981132075</v>
      </c>
      <c r="R379" s="29">
        <f>(MYRANKS_P[[#This Row],[BB]]+MYRANKS_P[[#This Row],[H]])/MYRANKS_P[[#This Row],[IP]]</f>
        <v>1.4150943396226414</v>
      </c>
    </row>
    <row r="380" spans="1:18" x14ac:dyDescent="0.25">
      <c r="A380" s="21" t="s">
        <v>19693</v>
      </c>
      <c r="B380" s="23" t="str">
        <f>VLOOKUP(MYRANKS_P[[#This Row],[PLAYERID]],PLAYERIDMAP[],COLUMN(PLAYERIDMAP[LASTNAME]),FALSE)</f>
        <v>Patton</v>
      </c>
      <c r="C380" s="23" t="str">
        <f>VLOOKUP(MYRANKS_P[[#This Row],[PLAYERID]],PLAYERIDMAP[],COLUMN(PLAYERIDMAP[FIRSTNAME]),FALSE)</f>
        <v xml:space="preserve">Troy </v>
      </c>
      <c r="D380" s="23" t="str">
        <f>VLOOKUP(MYRANKS_P[[#This Row],[PLAYERID]],PLAYERIDMAP[],COLUMN(PLAYERIDMAP[TEAM]),FALSE)</f>
        <v>BAL</v>
      </c>
      <c r="E380" s="23" t="str">
        <f>VLOOKUP(MYRANKS_P[[#This Row],[PLAYERID]],PLAYERIDMAP[],COLUMN(PLAYERIDMAP[POS]),FALSE)</f>
        <v>P</v>
      </c>
      <c r="F380" s="23">
        <f>VLOOKUP(MYRANKS_P[[#This Row],[PLAYERID]],PLAYERIDMAP[],COLUMN(PLAYERIDMAP[IDFANGRAPHS]),FALSE)</f>
        <v>8368</v>
      </c>
      <c r="G380" s="26">
        <f>VLOOKUP(MYRANKS_P[[#This Row],[IDFANGRAPHS]],STEAMER_P[],COLUMN(STEAMER_P[W]),FALSE)</f>
        <v>2</v>
      </c>
      <c r="H380" s="26">
        <f>VLOOKUP(MYRANKS_P[[#This Row],[IDFANGRAPHS]],STEAMER_P[],COLUMN(STEAMER_P[GS]),FALSE)</f>
        <v>0</v>
      </c>
      <c r="I380" s="26">
        <f>VLOOKUP(MYRANKS_P[[#This Row],[IDFANGRAPHS]],STEAMER_P[],COLUMN(STEAMER_P[SV]),FALSE)</f>
        <v>0</v>
      </c>
      <c r="J380" s="26">
        <f>VLOOKUP(MYRANKS_P[[#This Row],[IDFANGRAPHS]],STEAMER_P[],COLUMN(STEAMER_P[IP]),FALSE)</f>
        <v>43</v>
      </c>
      <c r="K380" s="26">
        <f>VLOOKUP(MYRANKS_P[[#This Row],[IDFANGRAPHS]],STEAMER_P[],COLUMN(STEAMER_P[H]),FALSE)</f>
        <v>42</v>
      </c>
      <c r="L380" s="26">
        <f>VLOOKUP(MYRANKS_P[[#This Row],[IDFANGRAPHS]],STEAMER_P[],COLUMN(STEAMER_P[ER]),FALSE)</f>
        <v>18</v>
      </c>
      <c r="M380" s="26">
        <f>VLOOKUP(MYRANKS_P[[#This Row],[IDFANGRAPHS]],STEAMER_P[],COLUMN(STEAMER_P[HR]),FALSE)</f>
        <v>5</v>
      </c>
      <c r="N380" s="26">
        <f>VLOOKUP(MYRANKS_P[[#This Row],[IDFANGRAPHS]],STEAMER_P[],COLUMN(STEAMER_P[SO]),FALSE)</f>
        <v>33</v>
      </c>
      <c r="O380" s="26">
        <f>VLOOKUP(MYRANKS_P[[#This Row],[IDFANGRAPHS]],STEAMER_P[],COLUMN(STEAMER_P[BB]),FALSE)</f>
        <v>14</v>
      </c>
      <c r="P380" s="26">
        <f>VLOOKUP(MYRANKS_P[[#This Row],[IDFANGRAPHS]],STEAMER_P[],COLUMN(STEAMER_P[FIP]),FALSE)</f>
        <v>4.0599999999999996</v>
      </c>
      <c r="Q380" s="29">
        <f>MYRANKS_P[[#This Row],[ER]]*9/MYRANKS_P[[#This Row],[IP]]</f>
        <v>3.7674418604651163</v>
      </c>
      <c r="R380" s="29">
        <f>(MYRANKS_P[[#This Row],[BB]]+MYRANKS_P[[#This Row],[H]])/MYRANKS_P[[#This Row],[IP]]</f>
        <v>1.3023255813953489</v>
      </c>
    </row>
    <row r="381" spans="1:18" x14ac:dyDescent="0.25">
      <c r="A381" s="20" t="s">
        <v>19697</v>
      </c>
      <c r="B381" s="23" t="str">
        <f>VLOOKUP(MYRANKS_P[[#This Row],[PLAYERID]],PLAYERIDMAP[],COLUMN(PLAYERIDMAP[LASTNAME]),FALSE)</f>
        <v>Pauley</v>
      </c>
      <c r="C381" s="23" t="str">
        <f>VLOOKUP(MYRANKS_P[[#This Row],[PLAYERID]],PLAYERIDMAP[],COLUMN(PLAYERIDMAP[FIRSTNAME]),FALSE)</f>
        <v xml:space="preserve">David </v>
      </c>
      <c r="D381" s="23" t="str">
        <f>VLOOKUP(MYRANKS_P[[#This Row],[PLAYERID]],PLAYERIDMAP[],COLUMN(PLAYERIDMAP[TEAM]),FALSE)</f>
        <v>TOR</v>
      </c>
      <c r="E381" s="23" t="str">
        <f>VLOOKUP(MYRANKS_P[[#This Row],[PLAYERID]],PLAYERIDMAP[],COLUMN(PLAYERIDMAP[POS]),FALSE)</f>
        <v>P</v>
      </c>
      <c r="F381" s="23">
        <f>VLOOKUP(MYRANKS_P[[#This Row],[PLAYERID]],PLAYERIDMAP[],COLUMN(PLAYERIDMAP[IDFANGRAPHS]),FALSE)</f>
        <v>3625</v>
      </c>
      <c r="G381" s="26">
        <f>VLOOKUP(MYRANKS_P[[#This Row],[IDFANGRAPHS]],STEAMER_P[],COLUMN(STEAMER_P[W]),FALSE)</f>
        <v>2</v>
      </c>
      <c r="H381" s="26">
        <f>VLOOKUP(MYRANKS_P[[#This Row],[IDFANGRAPHS]],STEAMER_P[],COLUMN(STEAMER_P[GS]),FALSE)</f>
        <v>0</v>
      </c>
      <c r="I381" s="26">
        <f>VLOOKUP(MYRANKS_P[[#This Row],[IDFANGRAPHS]],STEAMER_P[],COLUMN(STEAMER_P[SV]),FALSE)</f>
        <v>0</v>
      </c>
      <c r="J381" s="26">
        <f>VLOOKUP(MYRANKS_P[[#This Row],[IDFANGRAPHS]],STEAMER_P[],COLUMN(STEAMER_P[IP]),FALSE)</f>
        <v>30</v>
      </c>
      <c r="K381" s="26">
        <f>VLOOKUP(MYRANKS_P[[#This Row],[IDFANGRAPHS]],STEAMER_P[],COLUMN(STEAMER_P[H]),FALSE)</f>
        <v>32</v>
      </c>
      <c r="L381" s="26">
        <f>VLOOKUP(MYRANKS_P[[#This Row],[IDFANGRAPHS]],STEAMER_P[],COLUMN(STEAMER_P[ER]),FALSE)</f>
        <v>14</v>
      </c>
      <c r="M381" s="26">
        <f>VLOOKUP(MYRANKS_P[[#This Row],[IDFANGRAPHS]],STEAMER_P[],COLUMN(STEAMER_P[HR]),FALSE)</f>
        <v>3</v>
      </c>
      <c r="N381" s="26">
        <f>VLOOKUP(MYRANKS_P[[#This Row],[IDFANGRAPHS]],STEAMER_P[],COLUMN(STEAMER_P[SO]),FALSE)</f>
        <v>18</v>
      </c>
      <c r="O381" s="26">
        <f>VLOOKUP(MYRANKS_P[[#This Row],[IDFANGRAPHS]],STEAMER_P[],COLUMN(STEAMER_P[BB]),FALSE)</f>
        <v>9</v>
      </c>
      <c r="P381" s="26">
        <f>VLOOKUP(MYRANKS_P[[#This Row],[IDFANGRAPHS]],STEAMER_P[],COLUMN(STEAMER_P[FIP]),FALSE)</f>
        <v>4.3600000000000003</v>
      </c>
      <c r="Q381" s="29">
        <f>MYRANKS_P[[#This Row],[ER]]*9/MYRANKS_P[[#This Row],[IP]]</f>
        <v>4.2</v>
      </c>
      <c r="R381" s="29">
        <f>(MYRANKS_P[[#This Row],[BB]]+MYRANKS_P[[#This Row],[H]])/MYRANKS_P[[#This Row],[IP]]</f>
        <v>1.3666666666666667</v>
      </c>
    </row>
    <row r="382" spans="1:18" x14ac:dyDescent="0.25">
      <c r="A382" s="21" t="s">
        <v>19701</v>
      </c>
      <c r="B382" s="23" t="str">
        <f>VLOOKUP(MYRANKS_P[[#This Row],[PLAYERID]],PLAYERIDMAP[],COLUMN(PLAYERIDMAP[LASTNAME]),FALSE)</f>
        <v>Paulino</v>
      </c>
      <c r="C382" s="23" t="str">
        <f>VLOOKUP(MYRANKS_P[[#This Row],[PLAYERID]],PLAYERIDMAP[],COLUMN(PLAYERIDMAP[FIRSTNAME]),FALSE)</f>
        <v xml:space="preserve">Felipe </v>
      </c>
      <c r="D382" s="23" t="str">
        <f>VLOOKUP(MYRANKS_P[[#This Row],[PLAYERID]],PLAYERIDMAP[],COLUMN(PLAYERIDMAP[TEAM]),FALSE)</f>
        <v>KC</v>
      </c>
      <c r="E382" s="23" t="str">
        <f>VLOOKUP(MYRANKS_P[[#This Row],[PLAYERID]],PLAYERIDMAP[],COLUMN(PLAYERIDMAP[POS]),FALSE)</f>
        <v>P</v>
      </c>
      <c r="F382" s="23">
        <f>VLOOKUP(MYRANKS_P[[#This Row],[PLAYERID]],PLAYERIDMAP[],COLUMN(PLAYERIDMAP[IDFANGRAPHS]),FALSE)</f>
        <v>3777</v>
      </c>
      <c r="G382" s="26">
        <f>VLOOKUP(MYRANKS_P[[#This Row],[IDFANGRAPHS]],STEAMER_P[],COLUMN(STEAMER_P[W]),FALSE)</f>
        <v>4</v>
      </c>
      <c r="H382" s="26">
        <f>VLOOKUP(MYRANKS_P[[#This Row],[IDFANGRAPHS]],STEAMER_P[],COLUMN(STEAMER_P[GS]),FALSE)</f>
        <v>10</v>
      </c>
      <c r="I382" s="26">
        <f>VLOOKUP(MYRANKS_P[[#This Row],[IDFANGRAPHS]],STEAMER_P[],COLUMN(STEAMER_P[SV]),FALSE)</f>
        <v>0</v>
      </c>
      <c r="J382" s="26">
        <f>VLOOKUP(MYRANKS_P[[#This Row],[IDFANGRAPHS]],STEAMER_P[],COLUMN(STEAMER_P[IP]),FALSE)</f>
        <v>57</v>
      </c>
      <c r="K382" s="26">
        <f>VLOOKUP(MYRANKS_P[[#This Row],[IDFANGRAPHS]],STEAMER_P[],COLUMN(STEAMER_P[H]),FALSE)</f>
        <v>55</v>
      </c>
      <c r="L382" s="26">
        <f>VLOOKUP(MYRANKS_P[[#This Row],[IDFANGRAPHS]],STEAMER_P[],COLUMN(STEAMER_P[ER]),FALSE)</f>
        <v>26</v>
      </c>
      <c r="M382" s="26">
        <f>VLOOKUP(MYRANKS_P[[#This Row],[IDFANGRAPHS]],STEAMER_P[],COLUMN(STEAMER_P[HR]),FALSE)</f>
        <v>6</v>
      </c>
      <c r="N382" s="26">
        <f>VLOOKUP(MYRANKS_P[[#This Row],[IDFANGRAPHS]],STEAMER_P[],COLUMN(STEAMER_P[SO]),FALSE)</f>
        <v>46</v>
      </c>
      <c r="O382" s="26">
        <f>VLOOKUP(MYRANKS_P[[#This Row],[IDFANGRAPHS]],STEAMER_P[],COLUMN(STEAMER_P[BB]),FALSE)</f>
        <v>23</v>
      </c>
      <c r="P382" s="26">
        <f>VLOOKUP(MYRANKS_P[[#This Row],[IDFANGRAPHS]],STEAMER_P[],COLUMN(STEAMER_P[FIP]),FALSE)</f>
        <v>4.0199999999999996</v>
      </c>
      <c r="Q382" s="29">
        <f>MYRANKS_P[[#This Row],[ER]]*9/MYRANKS_P[[#This Row],[IP]]</f>
        <v>4.1052631578947372</v>
      </c>
      <c r="R382" s="29">
        <f>(MYRANKS_P[[#This Row],[BB]]+MYRANKS_P[[#This Row],[H]])/MYRANKS_P[[#This Row],[IP]]</f>
        <v>1.368421052631579</v>
      </c>
    </row>
    <row r="383" spans="1:18" x14ac:dyDescent="0.25">
      <c r="A383" s="20" t="s">
        <v>19713</v>
      </c>
      <c r="B383" s="23" t="str">
        <f>VLOOKUP(MYRANKS_P[[#This Row],[PLAYERID]],PLAYERIDMAP[],COLUMN(PLAYERIDMAP[LASTNAME]),FALSE)</f>
        <v>Paxton</v>
      </c>
      <c r="C383" s="23" t="str">
        <f>VLOOKUP(MYRANKS_P[[#This Row],[PLAYERID]],PLAYERIDMAP[],COLUMN(PLAYERIDMAP[FIRSTNAME]),FALSE)</f>
        <v xml:space="preserve">James </v>
      </c>
      <c r="D383" s="23" t="str">
        <f>VLOOKUP(MYRANKS_P[[#This Row],[PLAYERID]],PLAYERIDMAP[],COLUMN(PLAYERIDMAP[TEAM]),FALSE)</f>
        <v>SEA</v>
      </c>
      <c r="E383" s="23" t="str">
        <f>VLOOKUP(MYRANKS_P[[#This Row],[PLAYERID]],PLAYERIDMAP[],COLUMN(PLAYERIDMAP[POS]),FALSE)</f>
        <v>P</v>
      </c>
      <c r="F383" s="23" t="str">
        <f>VLOOKUP(MYRANKS_P[[#This Row],[PLAYERID]],PLAYERIDMAP[],COLUMN(PLAYERIDMAP[IDFANGRAPHS]),FALSE)</f>
        <v>sa500770</v>
      </c>
      <c r="G383" s="26">
        <f>VLOOKUP(MYRANKS_P[[#This Row],[IDFANGRAPHS]],STEAMER_P[],COLUMN(STEAMER_P[W]),FALSE)</f>
        <v>3</v>
      </c>
      <c r="H383" s="26">
        <f>VLOOKUP(MYRANKS_P[[#This Row],[IDFANGRAPHS]],STEAMER_P[],COLUMN(STEAMER_P[GS]),FALSE)</f>
        <v>8</v>
      </c>
      <c r="I383" s="26">
        <f>VLOOKUP(MYRANKS_P[[#This Row],[IDFANGRAPHS]],STEAMER_P[],COLUMN(STEAMER_P[SV]),FALSE)</f>
        <v>0</v>
      </c>
      <c r="J383" s="26">
        <f>VLOOKUP(MYRANKS_P[[#This Row],[IDFANGRAPHS]],STEAMER_P[],COLUMN(STEAMER_P[IP]),FALSE)</f>
        <v>50</v>
      </c>
      <c r="K383" s="26">
        <f>VLOOKUP(MYRANKS_P[[#This Row],[IDFANGRAPHS]],STEAMER_P[],COLUMN(STEAMER_P[H]),FALSE)</f>
        <v>48</v>
      </c>
      <c r="L383" s="26">
        <f>VLOOKUP(MYRANKS_P[[#This Row],[IDFANGRAPHS]],STEAMER_P[],COLUMN(STEAMER_P[ER]),FALSE)</f>
        <v>27</v>
      </c>
      <c r="M383" s="26">
        <f>VLOOKUP(MYRANKS_P[[#This Row],[IDFANGRAPHS]],STEAMER_P[],COLUMN(STEAMER_P[HR]),FALSE)</f>
        <v>6</v>
      </c>
      <c r="N383" s="26">
        <f>VLOOKUP(MYRANKS_P[[#This Row],[IDFANGRAPHS]],STEAMER_P[],COLUMN(STEAMER_P[SO]),FALSE)</f>
        <v>40</v>
      </c>
      <c r="O383" s="26">
        <f>VLOOKUP(MYRANKS_P[[#This Row],[IDFANGRAPHS]],STEAMER_P[],COLUMN(STEAMER_P[BB]),FALSE)</f>
        <v>29</v>
      </c>
      <c r="P383" s="26">
        <f>VLOOKUP(MYRANKS_P[[#This Row],[IDFANGRAPHS]],STEAMER_P[],COLUMN(STEAMER_P[FIP]),FALSE)</f>
        <v>4.68</v>
      </c>
      <c r="Q383" s="29">
        <f>MYRANKS_P[[#This Row],[ER]]*9/MYRANKS_P[[#This Row],[IP]]</f>
        <v>4.8600000000000003</v>
      </c>
      <c r="R383" s="29">
        <f>(MYRANKS_P[[#This Row],[BB]]+MYRANKS_P[[#This Row],[H]])/MYRANKS_P[[#This Row],[IP]]</f>
        <v>1.54</v>
      </c>
    </row>
    <row r="384" spans="1:18" x14ac:dyDescent="0.25">
      <c r="A384" s="21" t="s">
        <v>19715</v>
      </c>
      <c r="B384" s="23" t="str">
        <f>VLOOKUP(MYRANKS_P[[#This Row],[PLAYERID]],PLAYERIDMAP[],COLUMN(PLAYERIDMAP[LASTNAME]),FALSE)</f>
        <v>Peacock</v>
      </c>
      <c r="C384" s="23" t="str">
        <f>VLOOKUP(MYRANKS_P[[#This Row],[PLAYERID]],PLAYERIDMAP[],COLUMN(PLAYERIDMAP[FIRSTNAME]),FALSE)</f>
        <v xml:space="preserve">Brad </v>
      </c>
      <c r="D384" s="23" t="str">
        <f>VLOOKUP(MYRANKS_P[[#This Row],[PLAYERID]],PLAYERIDMAP[],COLUMN(PLAYERIDMAP[TEAM]),FALSE)</f>
        <v>HOU</v>
      </c>
      <c r="E384" s="23" t="str">
        <f>VLOOKUP(MYRANKS_P[[#This Row],[PLAYERID]],PLAYERIDMAP[],COLUMN(PLAYERIDMAP[POS]),FALSE)</f>
        <v>P</v>
      </c>
      <c r="F384" s="23">
        <f>VLOOKUP(MYRANKS_P[[#This Row],[PLAYERID]],PLAYERIDMAP[],COLUMN(PLAYERIDMAP[IDFANGRAPHS]),FALSE)</f>
        <v>5401</v>
      </c>
      <c r="G384" s="26">
        <f>VLOOKUP(MYRANKS_P[[#This Row],[IDFANGRAPHS]],STEAMER_P[],COLUMN(STEAMER_P[W]),FALSE)</f>
        <v>7</v>
      </c>
      <c r="H384" s="26">
        <f>VLOOKUP(MYRANKS_P[[#This Row],[IDFANGRAPHS]],STEAMER_P[],COLUMN(STEAMER_P[GS]),FALSE)</f>
        <v>20</v>
      </c>
      <c r="I384" s="26">
        <f>VLOOKUP(MYRANKS_P[[#This Row],[IDFANGRAPHS]],STEAMER_P[],COLUMN(STEAMER_P[SV]),FALSE)</f>
        <v>0</v>
      </c>
      <c r="J384" s="26">
        <f>VLOOKUP(MYRANKS_P[[#This Row],[IDFANGRAPHS]],STEAMER_P[],COLUMN(STEAMER_P[IP]),FALSE)</f>
        <v>115</v>
      </c>
      <c r="K384" s="26">
        <f>VLOOKUP(MYRANKS_P[[#This Row],[IDFANGRAPHS]],STEAMER_P[],COLUMN(STEAMER_P[H]),FALSE)</f>
        <v>115</v>
      </c>
      <c r="L384" s="26">
        <f>VLOOKUP(MYRANKS_P[[#This Row],[IDFANGRAPHS]],STEAMER_P[],COLUMN(STEAMER_P[ER]),FALSE)</f>
        <v>60</v>
      </c>
      <c r="M384" s="26">
        <f>VLOOKUP(MYRANKS_P[[#This Row],[IDFANGRAPHS]],STEAMER_P[],COLUMN(STEAMER_P[HR]),FALSE)</f>
        <v>14</v>
      </c>
      <c r="N384" s="26">
        <f>VLOOKUP(MYRANKS_P[[#This Row],[IDFANGRAPHS]],STEAMER_P[],COLUMN(STEAMER_P[SO]),FALSE)</f>
        <v>83</v>
      </c>
      <c r="O384" s="26">
        <f>VLOOKUP(MYRANKS_P[[#This Row],[IDFANGRAPHS]],STEAMER_P[],COLUMN(STEAMER_P[BB]),FALSE)</f>
        <v>54</v>
      </c>
      <c r="P384" s="26">
        <f>VLOOKUP(MYRANKS_P[[#This Row],[IDFANGRAPHS]],STEAMER_P[],COLUMN(STEAMER_P[FIP]),FALSE)</f>
        <v>4.68</v>
      </c>
      <c r="Q384" s="29">
        <f>MYRANKS_P[[#This Row],[ER]]*9/MYRANKS_P[[#This Row],[IP]]</f>
        <v>4.6956521739130439</v>
      </c>
      <c r="R384" s="29">
        <f>(MYRANKS_P[[#This Row],[BB]]+MYRANKS_P[[#This Row],[H]])/MYRANKS_P[[#This Row],[IP]]</f>
        <v>1.4695652173913043</v>
      </c>
    </row>
    <row r="385" spans="1:18" x14ac:dyDescent="0.25">
      <c r="A385" s="20" t="s">
        <v>19721</v>
      </c>
      <c r="B385" s="23" t="str">
        <f>VLOOKUP(MYRANKS_P[[#This Row],[PLAYERID]],PLAYERIDMAP[],COLUMN(PLAYERIDMAP[LASTNAME]),FALSE)</f>
        <v>Peavy</v>
      </c>
      <c r="C385" s="23" t="str">
        <f>VLOOKUP(MYRANKS_P[[#This Row],[PLAYERID]],PLAYERIDMAP[],COLUMN(PLAYERIDMAP[FIRSTNAME]),FALSE)</f>
        <v xml:space="preserve">Jake </v>
      </c>
      <c r="D385" s="23" t="str">
        <f>VLOOKUP(MYRANKS_P[[#This Row],[PLAYERID]],PLAYERIDMAP[],COLUMN(PLAYERIDMAP[TEAM]),FALSE)</f>
        <v>CHW</v>
      </c>
      <c r="E385" s="23" t="str">
        <f>VLOOKUP(MYRANKS_P[[#This Row],[PLAYERID]],PLAYERIDMAP[],COLUMN(PLAYERIDMAP[POS]),FALSE)</f>
        <v>P</v>
      </c>
      <c r="F385" s="23">
        <f>VLOOKUP(MYRANKS_P[[#This Row],[PLAYERID]],PLAYERIDMAP[],COLUMN(PLAYERIDMAP[IDFANGRAPHS]),FALSE)</f>
        <v>1051</v>
      </c>
      <c r="G385" s="26">
        <f>VLOOKUP(MYRANKS_P[[#This Row],[IDFANGRAPHS]],STEAMER_P[],COLUMN(STEAMER_P[W]),FALSE)</f>
        <v>11</v>
      </c>
      <c r="H385" s="26">
        <f>VLOOKUP(MYRANKS_P[[#This Row],[IDFANGRAPHS]],STEAMER_P[],COLUMN(STEAMER_P[GS]),FALSE)</f>
        <v>26</v>
      </c>
      <c r="I385" s="26">
        <f>VLOOKUP(MYRANKS_P[[#This Row],[IDFANGRAPHS]],STEAMER_P[],COLUMN(STEAMER_P[SV]),FALSE)</f>
        <v>0</v>
      </c>
      <c r="J385" s="26">
        <f>VLOOKUP(MYRANKS_P[[#This Row],[IDFANGRAPHS]],STEAMER_P[],COLUMN(STEAMER_P[IP]),FALSE)</f>
        <v>166</v>
      </c>
      <c r="K385" s="26">
        <f>VLOOKUP(MYRANKS_P[[#This Row],[IDFANGRAPHS]],STEAMER_P[],COLUMN(STEAMER_P[H]),FALSE)</f>
        <v>165</v>
      </c>
      <c r="L385" s="26">
        <f>VLOOKUP(MYRANKS_P[[#This Row],[IDFANGRAPHS]],STEAMER_P[],COLUMN(STEAMER_P[ER]),FALSE)</f>
        <v>75</v>
      </c>
      <c r="M385" s="26">
        <f>VLOOKUP(MYRANKS_P[[#This Row],[IDFANGRAPHS]],STEAMER_P[],COLUMN(STEAMER_P[HR]),FALSE)</f>
        <v>23</v>
      </c>
      <c r="N385" s="26">
        <f>VLOOKUP(MYRANKS_P[[#This Row],[IDFANGRAPHS]],STEAMER_P[],COLUMN(STEAMER_P[SO]),FALSE)</f>
        <v>132</v>
      </c>
      <c r="O385" s="26">
        <f>VLOOKUP(MYRANKS_P[[#This Row],[IDFANGRAPHS]],STEAMER_P[],COLUMN(STEAMER_P[BB]),FALSE)</f>
        <v>42</v>
      </c>
      <c r="P385" s="26">
        <f>VLOOKUP(MYRANKS_P[[#This Row],[IDFANGRAPHS]],STEAMER_P[],COLUMN(STEAMER_P[FIP]),FALSE)</f>
        <v>4.1399999999999997</v>
      </c>
      <c r="Q385" s="29">
        <f>MYRANKS_P[[#This Row],[ER]]*9/MYRANKS_P[[#This Row],[IP]]</f>
        <v>4.0662650602409638</v>
      </c>
      <c r="R385" s="29">
        <f>(MYRANKS_P[[#This Row],[BB]]+MYRANKS_P[[#This Row],[H]])/MYRANKS_P[[#This Row],[IP]]</f>
        <v>1.2469879518072289</v>
      </c>
    </row>
    <row r="386" spans="1:18" x14ac:dyDescent="0.25">
      <c r="A386" s="21" t="s">
        <v>19734</v>
      </c>
      <c r="B386" s="23" t="str">
        <f>VLOOKUP(MYRANKS_P[[#This Row],[PLAYERID]],PLAYERIDMAP[],COLUMN(PLAYERIDMAP[LASTNAME]),FALSE)</f>
        <v>Pelfrey</v>
      </c>
      <c r="C386" s="23" t="str">
        <f>VLOOKUP(MYRANKS_P[[#This Row],[PLAYERID]],PLAYERIDMAP[],COLUMN(PLAYERIDMAP[FIRSTNAME]),FALSE)</f>
        <v xml:space="preserve">Mike </v>
      </c>
      <c r="D386" s="23" t="str">
        <f>VLOOKUP(MYRANKS_P[[#This Row],[PLAYERID]],PLAYERIDMAP[],COLUMN(PLAYERIDMAP[TEAM]),FALSE)</f>
        <v>MIN</v>
      </c>
      <c r="E386" s="23" t="str">
        <f>VLOOKUP(MYRANKS_P[[#This Row],[PLAYERID]],PLAYERIDMAP[],COLUMN(PLAYERIDMAP[POS]),FALSE)</f>
        <v>P</v>
      </c>
      <c r="F386" s="23">
        <f>VLOOKUP(MYRANKS_P[[#This Row],[PLAYERID]],PLAYERIDMAP[],COLUMN(PLAYERIDMAP[IDFANGRAPHS]),FALSE)</f>
        <v>5203</v>
      </c>
      <c r="G386" s="26">
        <f>VLOOKUP(MYRANKS_P[[#This Row],[IDFANGRAPHS]],STEAMER_P[],COLUMN(STEAMER_P[W]),FALSE)</f>
        <v>6</v>
      </c>
      <c r="H386" s="26">
        <f>VLOOKUP(MYRANKS_P[[#This Row],[IDFANGRAPHS]],STEAMER_P[],COLUMN(STEAMER_P[GS]),FALSE)</f>
        <v>20</v>
      </c>
      <c r="I386" s="26">
        <f>VLOOKUP(MYRANKS_P[[#This Row],[IDFANGRAPHS]],STEAMER_P[],COLUMN(STEAMER_P[SV]),FALSE)</f>
        <v>0</v>
      </c>
      <c r="J386" s="26">
        <f>VLOOKUP(MYRANKS_P[[#This Row],[IDFANGRAPHS]],STEAMER_P[],COLUMN(STEAMER_P[IP]),FALSE)</f>
        <v>117</v>
      </c>
      <c r="K386" s="26">
        <f>VLOOKUP(MYRANKS_P[[#This Row],[IDFANGRAPHS]],STEAMER_P[],COLUMN(STEAMER_P[H]),FALSE)</f>
        <v>129</v>
      </c>
      <c r="L386" s="26">
        <f>VLOOKUP(MYRANKS_P[[#This Row],[IDFANGRAPHS]],STEAMER_P[],COLUMN(STEAMER_P[ER]),FALSE)</f>
        <v>64</v>
      </c>
      <c r="M386" s="26">
        <f>VLOOKUP(MYRANKS_P[[#This Row],[IDFANGRAPHS]],STEAMER_P[],COLUMN(STEAMER_P[HR]),FALSE)</f>
        <v>14</v>
      </c>
      <c r="N386" s="26">
        <f>VLOOKUP(MYRANKS_P[[#This Row],[IDFANGRAPHS]],STEAMER_P[],COLUMN(STEAMER_P[SO]),FALSE)</f>
        <v>57</v>
      </c>
      <c r="O386" s="26">
        <f>VLOOKUP(MYRANKS_P[[#This Row],[IDFANGRAPHS]],STEAMER_P[],COLUMN(STEAMER_P[BB]),FALSE)</f>
        <v>39</v>
      </c>
      <c r="P386" s="26">
        <f>VLOOKUP(MYRANKS_P[[#This Row],[IDFANGRAPHS]],STEAMER_P[],COLUMN(STEAMER_P[FIP]),FALSE)</f>
        <v>4.6900000000000004</v>
      </c>
      <c r="Q386" s="29">
        <f>MYRANKS_P[[#This Row],[ER]]*9/MYRANKS_P[[#This Row],[IP]]</f>
        <v>4.9230769230769234</v>
      </c>
      <c r="R386" s="29">
        <f>(MYRANKS_P[[#This Row],[BB]]+MYRANKS_P[[#This Row],[H]])/MYRANKS_P[[#This Row],[IP]]</f>
        <v>1.4358974358974359</v>
      </c>
    </row>
    <row r="387" spans="1:18" x14ac:dyDescent="0.25">
      <c r="A387" s="20" t="s">
        <v>19762</v>
      </c>
      <c r="B387" s="23" t="str">
        <f>VLOOKUP(MYRANKS_P[[#This Row],[PLAYERID]],PLAYERIDMAP[],COLUMN(PLAYERIDMAP[LASTNAME]),FALSE)</f>
        <v>Peralta</v>
      </c>
      <c r="C387" s="23" t="str">
        <f>VLOOKUP(MYRANKS_P[[#This Row],[PLAYERID]],PLAYERIDMAP[],COLUMN(PLAYERIDMAP[FIRSTNAME]),FALSE)</f>
        <v xml:space="preserve">Joel </v>
      </c>
      <c r="D387" s="23" t="str">
        <f>VLOOKUP(MYRANKS_P[[#This Row],[PLAYERID]],PLAYERIDMAP[],COLUMN(PLAYERIDMAP[TEAM]),FALSE)</f>
        <v>TB</v>
      </c>
      <c r="E387" s="23" t="str">
        <f>VLOOKUP(MYRANKS_P[[#This Row],[PLAYERID]],PLAYERIDMAP[],COLUMN(PLAYERIDMAP[POS]),FALSE)</f>
        <v>P</v>
      </c>
      <c r="F387" s="23">
        <f>VLOOKUP(MYRANKS_P[[#This Row],[PLAYERID]],PLAYERIDMAP[],COLUMN(PLAYERIDMAP[IDFANGRAPHS]),FALSE)</f>
        <v>2332</v>
      </c>
      <c r="G387" s="26">
        <f>VLOOKUP(MYRANKS_P[[#This Row],[IDFANGRAPHS]],STEAMER_P[],COLUMN(STEAMER_P[W]),FALSE)</f>
        <v>4</v>
      </c>
      <c r="H387" s="26">
        <f>VLOOKUP(MYRANKS_P[[#This Row],[IDFANGRAPHS]],STEAMER_P[],COLUMN(STEAMER_P[GS]),FALSE)</f>
        <v>0</v>
      </c>
      <c r="I387" s="26">
        <f>VLOOKUP(MYRANKS_P[[#This Row],[IDFANGRAPHS]],STEAMER_P[],COLUMN(STEAMER_P[SV]),FALSE)</f>
        <v>0</v>
      </c>
      <c r="J387" s="26">
        <f>VLOOKUP(MYRANKS_P[[#This Row],[IDFANGRAPHS]],STEAMER_P[],COLUMN(STEAMER_P[IP]),FALSE)</f>
        <v>57</v>
      </c>
      <c r="K387" s="26">
        <f>VLOOKUP(MYRANKS_P[[#This Row],[IDFANGRAPHS]],STEAMER_P[],COLUMN(STEAMER_P[H]),FALSE)</f>
        <v>51</v>
      </c>
      <c r="L387" s="26">
        <f>VLOOKUP(MYRANKS_P[[#This Row],[IDFANGRAPHS]],STEAMER_P[],COLUMN(STEAMER_P[ER]),FALSE)</f>
        <v>21</v>
      </c>
      <c r="M387" s="26">
        <f>VLOOKUP(MYRANKS_P[[#This Row],[IDFANGRAPHS]],STEAMER_P[],COLUMN(STEAMER_P[HR]),FALSE)</f>
        <v>8</v>
      </c>
      <c r="N387" s="26">
        <f>VLOOKUP(MYRANKS_P[[#This Row],[IDFANGRAPHS]],STEAMER_P[],COLUMN(STEAMER_P[SO]),FALSE)</f>
        <v>58</v>
      </c>
      <c r="O387" s="26">
        <f>VLOOKUP(MYRANKS_P[[#This Row],[IDFANGRAPHS]],STEAMER_P[],COLUMN(STEAMER_P[BB]),FALSE)</f>
        <v>19</v>
      </c>
      <c r="P387" s="26">
        <f>VLOOKUP(MYRANKS_P[[#This Row],[IDFANGRAPHS]],STEAMER_P[],COLUMN(STEAMER_P[FIP]),FALSE)</f>
        <v>3.97</v>
      </c>
      <c r="Q387" s="29">
        <f>MYRANKS_P[[#This Row],[ER]]*9/MYRANKS_P[[#This Row],[IP]]</f>
        <v>3.3157894736842106</v>
      </c>
      <c r="R387" s="29">
        <f>(MYRANKS_P[[#This Row],[BB]]+MYRANKS_P[[#This Row],[H]])/MYRANKS_P[[#This Row],[IP]]</f>
        <v>1.2280701754385965</v>
      </c>
    </row>
    <row r="388" spans="1:18" x14ac:dyDescent="0.25">
      <c r="A388" s="21" t="s">
        <v>19765</v>
      </c>
      <c r="B388" s="23" t="str">
        <f>VLOOKUP(MYRANKS_P[[#This Row],[PLAYERID]],PLAYERIDMAP[],COLUMN(PLAYERIDMAP[LASTNAME]),FALSE)</f>
        <v>Peralta</v>
      </c>
      <c r="C388" s="23" t="str">
        <f>VLOOKUP(MYRANKS_P[[#This Row],[PLAYERID]],PLAYERIDMAP[],COLUMN(PLAYERIDMAP[FIRSTNAME]),FALSE)</f>
        <v xml:space="preserve">Wily </v>
      </c>
      <c r="D388" s="23" t="str">
        <f>VLOOKUP(MYRANKS_P[[#This Row],[PLAYERID]],PLAYERIDMAP[],COLUMN(PLAYERIDMAP[TEAM]),FALSE)</f>
        <v>MIL</v>
      </c>
      <c r="E388" s="23" t="str">
        <f>VLOOKUP(MYRANKS_P[[#This Row],[PLAYERID]],PLAYERIDMAP[],COLUMN(PLAYERIDMAP[POS]),FALSE)</f>
        <v>P</v>
      </c>
      <c r="F388" s="23">
        <f>VLOOKUP(MYRANKS_P[[#This Row],[PLAYERID]],PLAYERIDMAP[],COLUMN(PLAYERIDMAP[IDFANGRAPHS]),FALSE)</f>
        <v>7738</v>
      </c>
      <c r="G388" s="26">
        <f>VLOOKUP(MYRANKS_P[[#This Row],[IDFANGRAPHS]],STEAMER_P[],COLUMN(STEAMER_P[W]),FALSE)</f>
        <v>6</v>
      </c>
      <c r="H388" s="26">
        <f>VLOOKUP(MYRANKS_P[[#This Row],[IDFANGRAPHS]],STEAMER_P[],COLUMN(STEAMER_P[GS]),FALSE)</f>
        <v>17</v>
      </c>
      <c r="I388" s="26">
        <f>VLOOKUP(MYRANKS_P[[#This Row],[IDFANGRAPHS]],STEAMER_P[],COLUMN(STEAMER_P[SV]),FALSE)</f>
        <v>0</v>
      </c>
      <c r="J388" s="26">
        <f>VLOOKUP(MYRANKS_P[[#This Row],[IDFANGRAPHS]],STEAMER_P[],COLUMN(STEAMER_P[IP]),FALSE)</f>
        <v>94</v>
      </c>
      <c r="K388" s="26">
        <f>VLOOKUP(MYRANKS_P[[#This Row],[IDFANGRAPHS]],STEAMER_P[],COLUMN(STEAMER_P[H]),FALSE)</f>
        <v>91</v>
      </c>
      <c r="L388" s="26">
        <f>VLOOKUP(MYRANKS_P[[#This Row],[IDFANGRAPHS]],STEAMER_P[],COLUMN(STEAMER_P[ER]),FALSE)</f>
        <v>48</v>
      </c>
      <c r="M388" s="26">
        <f>VLOOKUP(MYRANKS_P[[#This Row],[IDFANGRAPHS]],STEAMER_P[],COLUMN(STEAMER_P[HR]),FALSE)</f>
        <v>9</v>
      </c>
      <c r="N388" s="26">
        <f>VLOOKUP(MYRANKS_P[[#This Row],[IDFANGRAPHS]],STEAMER_P[],COLUMN(STEAMER_P[SO]),FALSE)</f>
        <v>74</v>
      </c>
      <c r="O388" s="26">
        <f>VLOOKUP(MYRANKS_P[[#This Row],[IDFANGRAPHS]],STEAMER_P[],COLUMN(STEAMER_P[BB]),FALSE)</f>
        <v>49</v>
      </c>
      <c r="P388" s="26">
        <f>VLOOKUP(MYRANKS_P[[#This Row],[IDFANGRAPHS]],STEAMER_P[],COLUMN(STEAMER_P[FIP]),FALSE)</f>
        <v>4.3899999999999997</v>
      </c>
      <c r="Q388" s="29">
        <f>MYRANKS_P[[#This Row],[ER]]*9/MYRANKS_P[[#This Row],[IP]]</f>
        <v>4.5957446808510642</v>
      </c>
      <c r="R388" s="29">
        <f>(MYRANKS_P[[#This Row],[BB]]+MYRANKS_P[[#This Row],[H]])/MYRANKS_P[[#This Row],[IP]]</f>
        <v>1.4893617021276595</v>
      </c>
    </row>
    <row r="389" spans="1:18" x14ac:dyDescent="0.25">
      <c r="A389" s="20" t="s">
        <v>19767</v>
      </c>
      <c r="B389" s="23" t="str">
        <f>VLOOKUP(MYRANKS_P[[#This Row],[PLAYERID]],PLAYERIDMAP[],COLUMN(PLAYERIDMAP[LASTNAME]),FALSE)</f>
        <v>Perdomo</v>
      </c>
      <c r="C389" s="23" t="str">
        <f>VLOOKUP(MYRANKS_P[[#This Row],[PLAYERID]],PLAYERIDMAP[],COLUMN(PLAYERIDMAP[FIRSTNAME]),FALSE)</f>
        <v xml:space="preserve">Luis </v>
      </c>
      <c r="D389" s="23" t="str">
        <f>VLOOKUP(MYRANKS_P[[#This Row],[PLAYERID]],PLAYERIDMAP[],COLUMN(PLAYERIDMAP[TEAM]),FALSE)</f>
        <v>-</v>
      </c>
      <c r="E389" s="23" t="str">
        <f>VLOOKUP(MYRANKS_P[[#This Row],[PLAYERID]],PLAYERIDMAP[],COLUMN(PLAYERIDMAP[POS]),FALSE)</f>
        <v>P</v>
      </c>
      <c r="F389" s="23">
        <f>VLOOKUP(MYRANKS_P[[#This Row],[PLAYERID]],PLAYERIDMAP[],COLUMN(PLAYERIDMAP[IDFANGRAPHS]),FALSE)</f>
        <v>5380</v>
      </c>
      <c r="G389" s="26">
        <f>VLOOKUP(MYRANKS_P[[#This Row],[IDFANGRAPHS]],STEAMER_P[],COLUMN(STEAMER_P[W]),FALSE)</f>
        <v>1</v>
      </c>
      <c r="H389" s="26">
        <f>VLOOKUP(MYRANKS_P[[#This Row],[IDFANGRAPHS]],STEAMER_P[],COLUMN(STEAMER_P[GS]),FALSE)</f>
        <v>0</v>
      </c>
      <c r="I389" s="26">
        <f>VLOOKUP(MYRANKS_P[[#This Row],[IDFANGRAPHS]],STEAMER_P[],COLUMN(STEAMER_P[SV]),FALSE)</f>
        <v>0</v>
      </c>
      <c r="J389" s="26">
        <f>VLOOKUP(MYRANKS_P[[#This Row],[IDFANGRAPHS]],STEAMER_P[],COLUMN(STEAMER_P[IP]),FALSE)</f>
        <v>30</v>
      </c>
      <c r="K389" s="26">
        <f>VLOOKUP(MYRANKS_P[[#This Row],[IDFANGRAPHS]],STEAMER_P[],COLUMN(STEAMER_P[H]),FALSE)</f>
        <v>31</v>
      </c>
      <c r="L389" s="26">
        <f>VLOOKUP(MYRANKS_P[[#This Row],[IDFANGRAPHS]],STEAMER_P[],COLUMN(STEAMER_P[ER]),FALSE)</f>
        <v>15</v>
      </c>
      <c r="M389" s="26">
        <f>VLOOKUP(MYRANKS_P[[#This Row],[IDFANGRAPHS]],STEAMER_P[],COLUMN(STEAMER_P[HR]),FALSE)</f>
        <v>3</v>
      </c>
      <c r="N389" s="26">
        <f>VLOOKUP(MYRANKS_P[[#This Row],[IDFANGRAPHS]],STEAMER_P[],COLUMN(STEAMER_P[SO]),FALSE)</f>
        <v>20</v>
      </c>
      <c r="O389" s="26">
        <f>VLOOKUP(MYRANKS_P[[#This Row],[IDFANGRAPHS]],STEAMER_P[],COLUMN(STEAMER_P[BB]),FALSE)</f>
        <v>15</v>
      </c>
      <c r="P389" s="26">
        <f>VLOOKUP(MYRANKS_P[[#This Row],[IDFANGRAPHS]],STEAMER_P[],COLUMN(STEAMER_P[FIP]),FALSE)</f>
        <v>4.79</v>
      </c>
      <c r="Q389" s="29">
        <f>MYRANKS_P[[#This Row],[ER]]*9/MYRANKS_P[[#This Row],[IP]]</f>
        <v>4.5</v>
      </c>
      <c r="R389" s="29">
        <f>(MYRANKS_P[[#This Row],[BB]]+MYRANKS_P[[#This Row],[H]])/MYRANKS_P[[#This Row],[IP]]</f>
        <v>1.5333333333333334</v>
      </c>
    </row>
    <row r="390" spans="1:18" x14ac:dyDescent="0.25">
      <c r="A390" s="21" t="s">
        <v>19772</v>
      </c>
      <c r="B390" s="23" t="str">
        <f>VLOOKUP(MYRANKS_P[[#This Row],[PLAYERID]],PLAYERIDMAP[],COLUMN(PLAYERIDMAP[LASTNAME]),FALSE)</f>
        <v>Perez</v>
      </c>
      <c r="C390" s="23" t="str">
        <f>VLOOKUP(MYRANKS_P[[#This Row],[PLAYERID]],PLAYERIDMAP[],COLUMN(PLAYERIDMAP[FIRSTNAME]),FALSE)</f>
        <v xml:space="preserve">Chris </v>
      </c>
      <c r="D390" s="23" t="str">
        <f>VLOOKUP(MYRANKS_P[[#This Row],[PLAYERID]],PLAYERIDMAP[],COLUMN(PLAYERIDMAP[TEAM]),FALSE)</f>
        <v>CLE</v>
      </c>
      <c r="E390" s="23" t="str">
        <f>VLOOKUP(MYRANKS_P[[#This Row],[PLAYERID]],PLAYERIDMAP[],COLUMN(PLAYERIDMAP[POS]),FALSE)</f>
        <v>P</v>
      </c>
      <c r="F390" s="23">
        <f>VLOOKUP(MYRANKS_P[[#This Row],[PLAYERID]],PLAYERIDMAP[],COLUMN(PLAYERIDMAP[IDFANGRAPHS]),FALSE)</f>
        <v>5213</v>
      </c>
      <c r="G390" s="26">
        <f>VLOOKUP(MYRANKS_P[[#This Row],[IDFANGRAPHS]],STEAMER_P[],COLUMN(STEAMER_P[W]),FALSE)</f>
        <v>3</v>
      </c>
      <c r="H390" s="26">
        <f>VLOOKUP(MYRANKS_P[[#This Row],[IDFANGRAPHS]],STEAMER_P[],COLUMN(STEAMER_P[GS]),FALSE)</f>
        <v>0</v>
      </c>
      <c r="I390" s="26">
        <f>VLOOKUP(MYRANKS_P[[#This Row],[IDFANGRAPHS]],STEAMER_P[],COLUMN(STEAMER_P[SV]),FALSE)</f>
        <v>31</v>
      </c>
      <c r="J390" s="26">
        <f>VLOOKUP(MYRANKS_P[[#This Row],[IDFANGRAPHS]],STEAMER_P[],COLUMN(STEAMER_P[IP]),FALSE)</f>
        <v>45</v>
      </c>
      <c r="K390" s="26">
        <f>VLOOKUP(MYRANKS_P[[#This Row],[IDFANGRAPHS]],STEAMER_P[],COLUMN(STEAMER_P[H]),FALSE)</f>
        <v>42</v>
      </c>
      <c r="L390" s="26">
        <f>VLOOKUP(MYRANKS_P[[#This Row],[IDFANGRAPHS]],STEAMER_P[],COLUMN(STEAMER_P[ER]),FALSE)</f>
        <v>19</v>
      </c>
      <c r="M390" s="26">
        <f>VLOOKUP(MYRANKS_P[[#This Row],[IDFANGRAPHS]],STEAMER_P[],COLUMN(STEAMER_P[HR]),FALSE)</f>
        <v>6</v>
      </c>
      <c r="N390" s="26">
        <f>VLOOKUP(MYRANKS_P[[#This Row],[IDFANGRAPHS]],STEAMER_P[],COLUMN(STEAMER_P[SO]),FALSE)</f>
        <v>40</v>
      </c>
      <c r="O390" s="26">
        <f>VLOOKUP(MYRANKS_P[[#This Row],[IDFANGRAPHS]],STEAMER_P[],COLUMN(STEAMER_P[BB]),FALSE)</f>
        <v>18</v>
      </c>
      <c r="P390" s="26">
        <f>VLOOKUP(MYRANKS_P[[#This Row],[IDFANGRAPHS]],STEAMER_P[],COLUMN(STEAMER_P[FIP]),FALSE)</f>
        <v>4.2300000000000004</v>
      </c>
      <c r="Q390" s="29">
        <f>MYRANKS_P[[#This Row],[ER]]*9/MYRANKS_P[[#This Row],[IP]]</f>
        <v>3.8</v>
      </c>
      <c r="R390" s="29">
        <f>(MYRANKS_P[[#This Row],[BB]]+MYRANKS_P[[#This Row],[H]])/MYRANKS_P[[#This Row],[IP]]</f>
        <v>1.3333333333333333</v>
      </c>
    </row>
    <row r="391" spans="1:18" x14ac:dyDescent="0.25">
      <c r="A391" s="20" t="s">
        <v>19779</v>
      </c>
      <c r="B391" s="23" t="str">
        <f>VLOOKUP(MYRANKS_P[[#This Row],[PLAYERID]],PLAYERIDMAP[],COLUMN(PLAYERIDMAP[LASTNAME]),FALSE)</f>
        <v>Perez</v>
      </c>
      <c r="C391" s="23" t="str">
        <f>VLOOKUP(MYRANKS_P[[#This Row],[PLAYERID]],PLAYERIDMAP[],COLUMN(PLAYERIDMAP[FIRSTNAME]),FALSE)</f>
        <v xml:space="preserve">Juan </v>
      </c>
      <c r="D391" s="23" t="str">
        <f>VLOOKUP(MYRANKS_P[[#This Row],[PLAYERID]],PLAYERIDMAP[],COLUMN(PLAYERIDMAP[TEAM]),FALSE)</f>
        <v>-</v>
      </c>
      <c r="E391" s="23" t="str">
        <f>VLOOKUP(MYRANKS_P[[#This Row],[PLAYERID]],PLAYERIDMAP[],COLUMN(PLAYERIDMAP[POS]),FALSE)</f>
        <v>P</v>
      </c>
      <c r="F391" s="23">
        <f>VLOOKUP(MYRANKS_P[[#This Row],[PLAYERID]],PLAYERIDMAP[],COLUMN(PLAYERIDMAP[IDFANGRAPHS]),FALSE)</f>
        <v>2557</v>
      </c>
      <c r="G391" s="26">
        <f>VLOOKUP(MYRANKS_P[[#This Row],[IDFANGRAPHS]],STEAMER_P[],COLUMN(STEAMER_P[W]),FALSE)</f>
        <v>2</v>
      </c>
      <c r="H391" s="26">
        <f>VLOOKUP(MYRANKS_P[[#This Row],[IDFANGRAPHS]],STEAMER_P[],COLUMN(STEAMER_P[GS]),FALSE)</f>
        <v>0</v>
      </c>
      <c r="I391" s="26">
        <f>VLOOKUP(MYRANKS_P[[#This Row],[IDFANGRAPHS]],STEAMER_P[],COLUMN(STEAMER_P[SV]),FALSE)</f>
        <v>0</v>
      </c>
      <c r="J391" s="26">
        <f>VLOOKUP(MYRANKS_P[[#This Row],[IDFANGRAPHS]],STEAMER_P[],COLUMN(STEAMER_P[IP]),FALSE)</f>
        <v>30</v>
      </c>
      <c r="K391" s="26">
        <f>VLOOKUP(MYRANKS_P[[#This Row],[IDFANGRAPHS]],STEAMER_P[],COLUMN(STEAMER_P[H]),FALSE)</f>
        <v>25</v>
      </c>
      <c r="L391" s="26">
        <f>VLOOKUP(MYRANKS_P[[#This Row],[IDFANGRAPHS]],STEAMER_P[],COLUMN(STEAMER_P[ER]),FALSE)</f>
        <v>13</v>
      </c>
      <c r="M391" s="26">
        <f>VLOOKUP(MYRANKS_P[[#This Row],[IDFANGRAPHS]],STEAMER_P[],COLUMN(STEAMER_P[HR]),FALSE)</f>
        <v>3</v>
      </c>
      <c r="N391" s="26">
        <f>VLOOKUP(MYRANKS_P[[#This Row],[IDFANGRAPHS]],STEAMER_P[],COLUMN(STEAMER_P[SO]),FALSE)</f>
        <v>32</v>
      </c>
      <c r="O391" s="26">
        <f>VLOOKUP(MYRANKS_P[[#This Row],[IDFANGRAPHS]],STEAMER_P[],COLUMN(STEAMER_P[BB]),FALSE)</f>
        <v>18</v>
      </c>
      <c r="P391" s="26">
        <f>VLOOKUP(MYRANKS_P[[#This Row],[IDFANGRAPHS]],STEAMER_P[],COLUMN(STEAMER_P[FIP]),FALSE)</f>
        <v>4.04</v>
      </c>
      <c r="Q391" s="29">
        <f>MYRANKS_P[[#This Row],[ER]]*9/MYRANKS_P[[#This Row],[IP]]</f>
        <v>3.9</v>
      </c>
      <c r="R391" s="29">
        <f>(MYRANKS_P[[#This Row],[BB]]+MYRANKS_P[[#This Row],[H]])/MYRANKS_P[[#This Row],[IP]]</f>
        <v>1.4333333333333333</v>
      </c>
    </row>
    <row r="392" spans="1:18" x14ac:dyDescent="0.25">
      <c r="A392" s="21" t="s">
        <v>19782</v>
      </c>
      <c r="B392" s="23" t="str">
        <f>VLOOKUP(MYRANKS_P[[#This Row],[PLAYERID]],PLAYERIDMAP[],COLUMN(PLAYERIDMAP[LASTNAME]),FALSE)</f>
        <v>Perez</v>
      </c>
      <c r="C392" s="23" t="str">
        <f>VLOOKUP(MYRANKS_P[[#This Row],[PLAYERID]],PLAYERIDMAP[],COLUMN(PLAYERIDMAP[FIRSTNAME]),FALSE)</f>
        <v xml:space="preserve">Luis </v>
      </c>
      <c r="D392" s="23" t="str">
        <f>VLOOKUP(MYRANKS_P[[#This Row],[PLAYERID]],PLAYERIDMAP[],COLUMN(PLAYERIDMAP[TEAM]),FALSE)</f>
        <v>TOR</v>
      </c>
      <c r="E392" s="23" t="str">
        <f>VLOOKUP(MYRANKS_P[[#This Row],[PLAYERID]],PLAYERIDMAP[],COLUMN(PLAYERIDMAP[POS]),FALSE)</f>
        <v>P</v>
      </c>
      <c r="F392" s="23">
        <f>VLOOKUP(MYRANKS_P[[#This Row],[PLAYERID]],PLAYERIDMAP[],COLUMN(PLAYERIDMAP[IDFANGRAPHS]),FALSE)</f>
        <v>6389</v>
      </c>
      <c r="G392" s="26">
        <f>VLOOKUP(MYRANKS_P[[#This Row],[IDFANGRAPHS]],STEAMER_P[],COLUMN(STEAMER_P[W]),FALSE)</f>
        <v>3</v>
      </c>
      <c r="H392" s="26">
        <f>VLOOKUP(MYRANKS_P[[#This Row],[IDFANGRAPHS]],STEAMER_P[],COLUMN(STEAMER_P[GS]),FALSE)</f>
        <v>5</v>
      </c>
      <c r="I392" s="26">
        <f>VLOOKUP(MYRANKS_P[[#This Row],[IDFANGRAPHS]],STEAMER_P[],COLUMN(STEAMER_P[SV]),FALSE)</f>
        <v>0</v>
      </c>
      <c r="J392" s="26">
        <f>VLOOKUP(MYRANKS_P[[#This Row],[IDFANGRAPHS]],STEAMER_P[],COLUMN(STEAMER_P[IP]),FALSE)</f>
        <v>50</v>
      </c>
      <c r="K392" s="26">
        <f>VLOOKUP(MYRANKS_P[[#This Row],[IDFANGRAPHS]],STEAMER_P[],COLUMN(STEAMER_P[H]),FALSE)</f>
        <v>50</v>
      </c>
      <c r="L392" s="26">
        <f>VLOOKUP(MYRANKS_P[[#This Row],[IDFANGRAPHS]],STEAMER_P[],COLUMN(STEAMER_P[ER]),FALSE)</f>
        <v>24</v>
      </c>
      <c r="M392" s="26">
        <f>VLOOKUP(MYRANKS_P[[#This Row],[IDFANGRAPHS]],STEAMER_P[],COLUMN(STEAMER_P[HR]),FALSE)</f>
        <v>5</v>
      </c>
      <c r="N392" s="26">
        <f>VLOOKUP(MYRANKS_P[[#This Row],[IDFANGRAPHS]],STEAMER_P[],COLUMN(STEAMER_P[SO]),FALSE)</f>
        <v>37</v>
      </c>
      <c r="O392" s="26">
        <f>VLOOKUP(MYRANKS_P[[#This Row],[IDFANGRAPHS]],STEAMER_P[],COLUMN(STEAMER_P[BB]),FALSE)</f>
        <v>24</v>
      </c>
      <c r="P392" s="26">
        <f>VLOOKUP(MYRANKS_P[[#This Row],[IDFANGRAPHS]],STEAMER_P[],COLUMN(STEAMER_P[FIP]),FALSE)</f>
        <v>4.3</v>
      </c>
      <c r="Q392" s="29">
        <f>MYRANKS_P[[#This Row],[ER]]*9/MYRANKS_P[[#This Row],[IP]]</f>
        <v>4.32</v>
      </c>
      <c r="R392" s="29">
        <f>(MYRANKS_P[[#This Row],[BB]]+MYRANKS_P[[#This Row],[H]])/MYRANKS_P[[#This Row],[IP]]</f>
        <v>1.48</v>
      </c>
    </row>
    <row r="393" spans="1:18" x14ac:dyDescent="0.25">
      <c r="A393" s="20" t="s">
        <v>19786</v>
      </c>
      <c r="B393" s="23" t="str">
        <f>VLOOKUP(MYRANKS_P[[#This Row],[PLAYERID]],PLAYERIDMAP[],COLUMN(PLAYERIDMAP[LASTNAME]),FALSE)</f>
        <v>Perez</v>
      </c>
      <c r="C393" s="23" t="str">
        <f>VLOOKUP(MYRANKS_P[[#This Row],[PLAYERID]],PLAYERIDMAP[],COLUMN(PLAYERIDMAP[FIRSTNAME]),FALSE)</f>
        <v xml:space="preserve">Martin </v>
      </c>
      <c r="D393" s="23" t="str">
        <f>VLOOKUP(MYRANKS_P[[#This Row],[PLAYERID]],PLAYERIDMAP[],COLUMN(PLAYERIDMAP[TEAM]),FALSE)</f>
        <v>TEX</v>
      </c>
      <c r="E393" s="23" t="str">
        <f>VLOOKUP(MYRANKS_P[[#This Row],[PLAYERID]],PLAYERIDMAP[],COLUMN(PLAYERIDMAP[POS]),FALSE)</f>
        <v>P</v>
      </c>
      <c r="F393" s="23">
        <f>VLOOKUP(MYRANKS_P[[#This Row],[PLAYERID]],PLAYERIDMAP[],COLUMN(PLAYERIDMAP[IDFANGRAPHS]),FALSE)</f>
        <v>6902</v>
      </c>
      <c r="G393" s="26">
        <f>VLOOKUP(MYRANKS_P[[#This Row],[IDFANGRAPHS]],STEAMER_P[],COLUMN(STEAMER_P[W]),FALSE)</f>
        <v>4</v>
      </c>
      <c r="H393" s="26">
        <f>VLOOKUP(MYRANKS_P[[#This Row],[IDFANGRAPHS]],STEAMER_P[],COLUMN(STEAMER_P[GS]),FALSE)</f>
        <v>12</v>
      </c>
      <c r="I393" s="26">
        <f>VLOOKUP(MYRANKS_P[[#This Row],[IDFANGRAPHS]],STEAMER_P[],COLUMN(STEAMER_P[SV]),FALSE)</f>
        <v>0</v>
      </c>
      <c r="J393" s="26">
        <f>VLOOKUP(MYRANKS_P[[#This Row],[IDFANGRAPHS]],STEAMER_P[],COLUMN(STEAMER_P[IP]),FALSE)</f>
        <v>86</v>
      </c>
      <c r="K393" s="26">
        <f>VLOOKUP(MYRANKS_P[[#This Row],[IDFANGRAPHS]],STEAMER_P[],COLUMN(STEAMER_P[H]),FALSE)</f>
        <v>93</v>
      </c>
      <c r="L393" s="26">
        <f>VLOOKUP(MYRANKS_P[[#This Row],[IDFANGRAPHS]],STEAMER_P[],COLUMN(STEAMER_P[ER]),FALSE)</f>
        <v>49</v>
      </c>
      <c r="M393" s="26">
        <f>VLOOKUP(MYRANKS_P[[#This Row],[IDFANGRAPHS]],STEAMER_P[],COLUMN(STEAMER_P[HR]),FALSE)</f>
        <v>10</v>
      </c>
      <c r="N393" s="26">
        <f>VLOOKUP(MYRANKS_P[[#This Row],[IDFANGRAPHS]],STEAMER_P[],COLUMN(STEAMER_P[SO]),FALSE)</f>
        <v>51</v>
      </c>
      <c r="O393" s="26">
        <f>VLOOKUP(MYRANKS_P[[#This Row],[IDFANGRAPHS]],STEAMER_P[],COLUMN(STEAMER_P[BB]),FALSE)</f>
        <v>43</v>
      </c>
      <c r="P393" s="26">
        <f>VLOOKUP(MYRANKS_P[[#This Row],[IDFANGRAPHS]],STEAMER_P[],COLUMN(STEAMER_P[FIP]),FALSE)</f>
        <v>4.92</v>
      </c>
      <c r="Q393" s="29">
        <f>MYRANKS_P[[#This Row],[ER]]*9/MYRANKS_P[[#This Row],[IP]]</f>
        <v>5.1279069767441863</v>
      </c>
      <c r="R393" s="29">
        <f>(MYRANKS_P[[#This Row],[BB]]+MYRANKS_P[[#This Row],[H]])/MYRANKS_P[[#This Row],[IP]]</f>
        <v>1.5813953488372092</v>
      </c>
    </row>
    <row r="394" spans="1:18" x14ac:dyDescent="0.25">
      <c r="A394" s="21" t="s">
        <v>19789</v>
      </c>
      <c r="B394" s="23" t="str">
        <f>VLOOKUP(MYRANKS_P[[#This Row],[PLAYERID]],PLAYERIDMAP[],COLUMN(PLAYERIDMAP[LASTNAME]),FALSE)</f>
        <v>Perez</v>
      </c>
      <c r="C394" s="23" t="str">
        <f>VLOOKUP(MYRANKS_P[[#This Row],[PLAYERID]],PLAYERIDMAP[],COLUMN(PLAYERIDMAP[FIRSTNAME]),FALSE)</f>
        <v xml:space="preserve">Oliver </v>
      </c>
      <c r="D394" s="23" t="str">
        <f>VLOOKUP(MYRANKS_P[[#This Row],[PLAYERID]],PLAYERIDMAP[],COLUMN(PLAYERIDMAP[TEAM]),FALSE)</f>
        <v>-</v>
      </c>
      <c r="E394" s="23" t="str">
        <f>VLOOKUP(MYRANKS_P[[#This Row],[PLAYERID]],PLAYERIDMAP[],COLUMN(PLAYERIDMAP[POS]),FALSE)</f>
        <v>P</v>
      </c>
      <c r="F394" s="23">
        <f>VLOOKUP(MYRANKS_P[[#This Row],[PLAYERID]],PLAYERIDMAP[],COLUMN(PLAYERIDMAP[IDFANGRAPHS]),FALSE)</f>
        <v>1514</v>
      </c>
      <c r="G394" s="26">
        <f>VLOOKUP(MYRANKS_P[[#This Row],[IDFANGRAPHS]],STEAMER_P[],COLUMN(STEAMER_P[W]),FALSE)</f>
        <v>2</v>
      </c>
      <c r="H394" s="26">
        <f>VLOOKUP(MYRANKS_P[[#This Row],[IDFANGRAPHS]],STEAMER_P[],COLUMN(STEAMER_P[GS]),FALSE)</f>
        <v>0</v>
      </c>
      <c r="I394" s="26">
        <f>VLOOKUP(MYRANKS_P[[#This Row],[IDFANGRAPHS]],STEAMER_P[],COLUMN(STEAMER_P[SV]),FALSE)</f>
        <v>0</v>
      </c>
      <c r="J394" s="26">
        <f>VLOOKUP(MYRANKS_P[[#This Row],[IDFANGRAPHS]],STEAMER_P[],COLUMN(STEAMER_P[IP]),FALSE)</f>
        <v>39</v>
      </c>
      <c r="K394" s="26">
        <f>VLOOKUP(MYRANKS_P[[#This Row],[IDFANGRAPHS]],STEAMER_P[],COLUMN(STEAMER_P[H]),FALSE)</f>
        <v>36</v>
      </c>
      <c r="L394" s="26">
        <f>VLOOKUP(MYRANKS_P[[#This Row],[IDFANGRAPHS]],STEAMER_P[],COLUMN(STEAMER_P[ER]),FALSE)</f>
        <v>17</v>
      </c>
      <c r="M394" s="26">
        <f>VLOOKUP(MYRANKS_P[[#This Row],[IDFANGRAPHS]],STEAMER_P[],COLUMN(STEAMER_P[HR]),FALSE)</f>
        <v>5</v>
      </c>
      <c r="N394" s="26">
        <f>VLOOKUP(MYRANKS_P[[#This Row],[IDFANGRAPHS]],STEAMER_P[],COLUMN(STEAMER_P[SO]),FALSE)</f>
        <v>35</v>
      </c>
      <c r="O394" s="26">
        <f>VLOOKUP(MYRANKS_P[[#This Row],[IDFANGRAPHS]],STEAMER_P[],COLUMN(STEAMER_P[BB]),FALSE)</f>
        <v>19</v>
      </c>
      <c r="P394" s="26">
        <f>VLOOKUP(MYRANKS_P[[#This Row],[IDFANGRAPHS]],STEAMER_P[],COLUMN(STEAMER_P[FIP]),FALSE)</f>
        <v>4.42</v>
      </c>
      <c r="Q394" s="29">
        <f>MYRANKS_P[[#This Row],[ER]]*9/MYRANKS_P[[#This Row],[IP]]</f>
        <v>3.9230769230769229</v>
      </c>
      <c r="R394" s="29">
        <f>(MYRANKS_P[[#This Row],[BB]]+MYRANKS_P[[#This Row],[H]])/MYRANKS_P[[#This Row],[IP]]</f>
        <v>1.4102564102564104</v>
      </c>
    </row>
    <row r="395" spans="1:18" x14ac:dyDescent="0.25">
      <c r="A395" s="20" t="s">
        <v>19796</v>
      </c>
      <c r="B395" s="23" t="str">
        <f>VLOOKUP(MYRANKS_P[[#This Row],[PLAYERID]],PLAYERIDMAP[],COLUMN(PLAYERIDMAP[LASTNAME]),FALSE)</f>
        <v>Perkins</v>
      </c>
      <c r="C395" s="23" t="str">
        <f>VLOOKUP(MYRANKS_P[[#This Row],[PLAYERID]],PLAYERIDMAP[],COLUMN(PLAYERIDMAP[FIRSTNAME]),FALSE)</f>
        <v xml:space="preserve">Glen </v>
      </c>
      <c r="D395" s="23" t="str">
        <f>VLOOKUP(MYRANKS_P[[#This Row],[PLAYERID]],PLAYERIDMAP[],COLUMN(PLAYERIDMAP[TEAM]),FALSE)</f>
        <v>MIN</v>
      </c>
      <c r="E395" s="23" t="str">
        <f>VLOOKUP(MYRANKS_P[[#This Row],[PLAYERID]],PLAYERIDMAP[],COLUMN(PLAYERIDMAP[POS]),FALSE)</f>
        <v>P</v>
      </c>
      <c r="F395" s="23">
        <f>VLOOKUP(MYRANKS_P[[#This Row],[PLAYERID]],PLAYERIDMAP[],COLUMN(PLAYERIDMAP[IDFANGRAPHS]),FALSE)</f>
        <v>8041</v>
      </c>
      <c r="G395" s="26">
        <f>VLOOKUP(MYRANKS_P[[#This Row],[IDFANGRAPHS]],STEAMER_P[],COLUMN(STEAMER_P[W]),FALSE)</f>
        <v>4</v>
      </c>
      <c r="H395" s="26">
        <f>VLOOKUP(MYRANKS_P[[#This Row],[IDFANGRAPHS]],STEAMER_P[],COLUMN(STEAMER_P[GS]),FALSE)</f>
        <v>0</v>
      </c>
      <c r="I395" s="26">
        <f>VLOOKUP(MYRANKS_P[[#This Row],[IDFANGRAPHS]],STEAMER_P[],COLUMN(STEAMER_P[SV]),FALSE)</f>
        <v>30</v>
      </c>
      <c r="J395" s="26">
        <f>VLOOKUP(MYRANKS_P[[#This Row],[IDFANGRAPHS]],STEAMER_P[],COLUMN(STEAMER_P[IP]),FALSE)</f>
        <v>56</v>
      </c>
      <c r="K395" s="26">
        <f>VLOOKUP(MYRANKS_P[[#This Row],[IDFANGRAPHS]],STEAMER_P[],COLUMN(STEAMER_P[H]),FALSE)</f>
        <v>50</v>
      </c>
      <c r="L395" s="26">
        <f>VLOOKUP(MYRANKS_P[[#This Row],[IDFANGRAPHS]],STEAMER_P[],COLUMN(STEAMER_P[ER]),FALSE)</f>
        <v>19</v>
      </c>
      <c r="M395" s="26">
        <f>VLOOKUP(MYRANKS_P[[#This Row],[IDFANGRAPHS]],STEAMER_P[],COLUMN(STEAMER_P[HR]),FALSE)</f>
        <v>5</v>
      </c>
      <c r="N395" s="26">
        <f>VLOOKUP(MYRANKS_P[[#This Row],[IDFANGRAPHS]],STEAMER_P[],COLUMN(STEAMER_P[SO]),FALSE)</f>
        <v>56</v>
      </c>
      <c r="O395" s="26">
        <f>VLOOKUP(MYRANKS_P[[#This Row],[IDFANGRAPHS]],STEAMER_P[],COLUMN(STEAMER_P[BB]),FALSE)</f>
        <v>17</v>
      </c>
      <c r="P395" s="26">
        <f>VLOOKUP(MYRANKS_P[[#This Row],[IDFANGRAPHS]],STEAMER_P[],COLUMN(STEAMER_P[FIP]),FALSE)</f>
        <v>3.3</v>
      </c>
      <c r="Q395" s="29">
        <f>MYRANKS_P[[#This Row],[ER]]*9/MYRANKS_P[[#This Row],[IP]]</f>
        <v>3.0535714285714284</v>
      </c>
      <c r="R395" s="29">
        <f>(MYRANKS_P[[#This Row],[BB]]+MYRANKS_P[[#This Row],[H]])/MYRANKS_P[[#This Row],[IP]]</f>
        <v>1.1964285714285714</v>
      </c>
    </row>
    <row r="396" spans="1:18" x14ac:dyDescent="0.25">
      <c r="A396" s="21" t="s">
        <v>19800</v>
      </c>
      <c r="B396" s="23" t="str">
        <f>VLOOKUP(MYRANKS_P[[#This Row],[PLAYERID]],PLAYERIDMAP[],COLUMN(PLAYERIDMAP[LASTNAME]),FALSE)</f>
        <v>Pestano</v>
      </c>
      <c r="C396" s="23" t="str">
        <f>VLOOKUP(MYRANKS_P[[#This Row],[PLAYERID]],PLAYERIDMAP[],COLUMN(PLAYERIDMAP[FIRSTNAME]),FALSE)</f>
        <v xml:space="preserve">Vinnie </v>
      </c>
      <c r="D396" s="23" t="str">
        <f>VLOOKUP(MYRANKS_P[[#This Row],[PLAYERID]],PLAYERIDMAP[],COLUMN(PLAYERIDMAP[TEAM]),FALSE)</f>
        <v>CLE</v>
      </c>
      <c r="E396" s="23" t="str">
        <f>VLOOKUP(MYRANKS_P[[#This Row],[PLAYERID]],PLAYERIDMAP[],COLUMN(PLAYERIDMAP[POS]),FALSE)</f>
        <v>P</v>
      </c>
      <c r="F396" s="23">
        <f>VLOOKUP(MYRANKS_P[[#This Row],[PLAYERID]],PLAYERIDMAP[],COLUMN(PLAYERIDMAP[IDFANGRAPHS]),FALSE)</f>
        <v>4782</v>
      </c>
      <c r="G396" s="26">
        <f>VLOOKUP(MYRANKS_P[[#This Row],[IDFANGRAPHS]],STEAMER_P[],COLUMN(STEAMER_P[W]),FALSE)</f>
        <v>4</v>
      </c>
      <c r="H396" s="26">
        <f>VLOOKUP(MYRANKS_P[[#This Row],[IDFANGRAPHS]],STEAMER_P[],COLUMN(STEAMER_P[GS]),FALSE)</f>
        <v>0</v>
      </c>
      <c r="I396" s="26">
        <f>VLOOKUP(MYRANKS_P[[#This Row],[IDFANGRAPHS]],STEAMER_P[],COLUMN(STEAMER_P[SV]),FALSE)</f>
        <v>2</v>
      </c>
      <c r="J396" s="26">
        <f>VLOOKUP(MYRANKS_P[[#This Row],[IDFANGRAPHS]],STEAMER_P[],COLUMN(STEAMER_P[IP]),FALSE)</f>
        <v>57</v>
      </c>
      <c r="K396" s="26">
        <f>VLOOKUP(MYRANKS_P[[#This Row],[IDFANGRAPHS]],STEAMER_P[],COLUMN(STEAMER_P[H]),FALSE)</f>
        <v>50</v>
      </c>
      <c r="L396" s="26">
        <f>VLOOKUP(MYRANKS_P[[#This Row],[IDFANGRAPHS]],STEAMER_P[],COLUMN(STEAMER_P[ER]),FALSE)</f>
        <v>21</v>
      </c>
      <c r="M396" s="26">
        <f>VLOOKUP(MYRANKS_P[[#This Row],[IDFANGRAPHS]],STEAMER_P[],COLUMN(STEAMER_P[HR]),FALSE)</f>
        <v>6</v>
      </c>
      <c r="N396" s="26">
        <f>VLOOKUP(MYRANKS_P[[#This Row],[IDFANGRAPHS]],STEAMER_P[],COLUMN(STEAMER_P[SO]),FALSE)</f>
        <v>59</v>
      </c>
      <c r="O396" s="26">
        <f>VLOOKUP(MYRANKS_P[[#This Row],[IDFANGRAPHS]],STEAMER_P[],COLUMN(STEAMER_P[BB]),FALSE)</f>
        <v>23</v>
      </c>
      <c r="P396" s="26">
        <f>VLOOKUP(MYRANKS_P[[#This Row],[IDFANGRAPHS]],STEAMER_P[],COLUMN(STEAMER_P[FIP]),FALSE)</f>
        <v>3.69</v>
      </c>
      <c r="Q396" s="29">
        <f>MYRANKS_P[[#This Row],[ER]]*9/MYRANKS_P[[#This Row],[IP]]</f>
        <v>3.3157894736842106</v>
      </c>
      <c r="R396" s="29">
        <f>(MYRANKS_P[[#This Row],[BB]]+MYRANKS_P[[#This Row],[H]])/MYRANKS_P[[#This Row],[IP]]</f>
        <v>1.2807017543859649</v>
      </c>
    </row>
    <row r="397" spans="1:18" x14ac:dyDescent="0.25">
      <c r="A397" s="20" t="s">
        <v>19807</v>
      </c>
      <c r="B397" s="23" t="str">
        <f>VLOOKUP(MYRANKS_P[[#This Row],[PLAYERID]],PLAYERIDMAP[],COLUMN(PLAYERIDMAP[LASTNAME]),FALSE)</f>
        <v>Pettitte</v>
      </c>
      <c r="C397" s="23" t="str">
        <f>VLOOKUP(MYRANKS_P[[#This Row],[PLAYERID]],PLAYERIDMAP[],COLUMN(PLAYERIDMAP[FIRSTNAME]),FALSE)</f>
        <v xml:space="preserve">Andy </v>
      </c>
      <c r="D397" s="23" t="str">
        <f>VLOOKUP(MYRANKS_P[[#This Row],[PLAYERID]],PLAYERIDMAP[],COLUMN(PLAYERIDMAP[TEAM]),FALSE)</f>
        <v>NYY</v>
      </c>
      <c r="E397" s="23" t="str">
        <f>VLOOKUP(MYRANKS_P[[#This Row],[PLAYERID]],PLAYERIDMAP[],COLUMN(PLAYERIDMAP[POS]),FALSE)</f>
        <v>P</v>
      </c>
      <c r="F397" s="23">
        <f>VLOOKUP(MYRANKS_P[[#This Row],[PLAYERID]],PLAYERIDMAP[],COLUMN(PLAYERIDMAP[IDFANGRAPHS]),FALSE)</f>
        <v>840</v>
      </c>
      <c r="G397" s="26">
        <f>VLOOKUP(MYRANKS_P[[#This Row],[IDFANGRAPHS]],STEAMER_P[],COLUMN(STEAMER_P[W]),FALSE)</f>
        <v>7</v>
      </c>
      <c r="H397" s="26">
        <f>VLOOKUP(MYRANKS_P[[#This Row],[IDFANGRAPHS]],STEAMER_P[],COLUMN(STEAMER_P[GS]),FALSE)</f>
        <v>19</v>
      </c>
      <c r="I397" s="26">
        <f>VLOOKUP(MYRANKS_P[[#This Row],[IDFANGRAPHS]],STEAMER_P[],COLUMN(STEAMER_P[SV]),FALSE)</f>
        <v>0</v>
      </c>
      <c r="J397" s="26">
        <f>VLOOKUP(MYRANKS_P[[#This Row],[IDFANGRAPHS]],STEAMER_P[],COLUMN(STEAMER_P[IP]),FALSE)</f>
        <v>113</v>
      </c>
      <c r="K397" s="26">
        <f>VLOOKUP(MYRANKS_P[[#This Row],[IDFANGRAPHS]],STEAMER_P[],COLUMN(STEAMER_P[H]),FALSE)</f>
        <v>114</v>
      </c>
      <c r="L397" s="26">
        <f>VLOOKUP(MYRANKS_P[[#This Row],[IDFANGRAPHS]],STEAMER_P[],COLUMN(STEAMER_P[ER]),FALSE)</f>
        <v>53</v>
      </c>
      <c r="M397" s="26">
        <f>VLOOKUP(MYRANKS_P[[#This Row],[IDFANGRAPHS]],STEAMER_P[],COLUMN(STEAMER_P[HR]),FALSE)</f>
        <v>11</v>
      </c>
      <c r="N397" s="26">
        <f>VLOOKUP(MYRANKS_P[[#This Row],[IDFANGRAPHS]],STEAMER_P[],COLUMN(STEAMER_P[SO]),FALSE)</f>
        <v>82</v>
      </c>
      <c r="O397" s="26">
        <f>VLOOKUP(MYRANKS_P[[#This Row],[IDFANGRAPHS]],STEAMER_P[],COLUMN(STEAMER_P[BB]),FALSE)</f>
        <v>39</v>
      </c>
      <c r="P397" s="26">
        <f>VLOOKUP(MYRANKS_P[[#This Row],[IDFANGRAPHS]],STEAMER_P[],COLUMN(STEAMER_P[FIP]),FALSE)</f>
        <v>3.99</v>
      </c>
      <c r="Q397" s="29">
        <f>MYRANKS_P[[#This Row],[ER]]*9/MYRANKS_P[[#This Row],[IP]]</f>
        <v>4.221238938053097</v>
      </c>
      <c r="R397" s="29">
        <f>(MYRANKS_P[[#This Row],[BB]]+MYRANKS_P[[#This Row],[H]])/MYRANKS_P[[#This Row],[IP]]</f>
        <v>1.3539823008849559</v>
      </c>
    </row>
    <row r="398" spans="1:18" x14ac:dyDescent="0.25">
      <c r="A398" s="21" t="s">
        <v>19810</v>
      </c>
      <c r="B398" s="23" t="str">
        <f>VLOOKUP(MYRANKS_P[[#This Row],[PLAYERID]],PLAYERIDMAP[],COLUMN(PLAYERIDMAP[LASTNAME]),FALSE)</f>
        <v>Pettibone</v>
      </c>
      <c r="C398" s="23" t="str">
        <f>VLOOKUP(MYRANKS_P[[#This Row],[PLAYERID]],PLAYERIDMAP[],COLUMN(PLAYERIDMAP[FIRSTNAME]),FALSE)</f>
        <v xml:space="preserve">Jonathan </v>
      </c>
      <c r="D398" s="23" t="str">
        <f>VLOOKUP(MYRANKS_P[[#This Row],[PLAYERID]],PLAYERIDMAP[],COLUMN(PLAYERIDMAP[TEAM]),FALSE)</f>
        <v>PHI</v>
      </c>
      <c r="E398" s="23" t="str">
        <f>VLOOKUP(MYRANKS_P[[#This Row],[PLAYERID]],PLAYERIDMAP[],COLUMN(PLAYERIDMAP[POS]),FALSE)</f>
        <v>P</v>
      </c>
      <c r="F398" s="23" t="str">
        <f>VLOOKUP(MYRANKS_P[[#This Row],[PLAYERID]],PLAYERIDMAP[],COLUMN(PLAYERIDMAP[IDFANGRAPHS]),FALSE)</f>
        <v>sa454511</v>
      </c>
      <c r="G398" s="26">
        <f>VLOOKUP(MYRANKS_P[[#This Row],[IDFANGRAPHS]],STEAMER_P[],COLUMN(STEAMER_P[W]),FALSE)</f>
        <v>4</v>
      </c>
      <c r="H398" s="26">
        <f>VLOOKUP(MYRANKS_P[[#This Row],[IDFANGRAPHS]],STEAMER_P[],COLUMN(STEAMER_P[GS]),FALSE)</f>
        <v>12</v>
      </c>
      <c r="I398" s="26">
        <f>VLOOKUP(MYRANKS_P[[#This Row],[IDFANGRAPHS]],STEAMER_P[],COLUMN(STEAMER_P[SV]),FALSE)</f>
        <v>0</v>
      </c>
      <c r="J398" s="26">
        <f>VLOOKUP(MYRANKS_P[[#This Row],[IDFANGRAPHS]],STEAMER_P[],COLUMN(STEAMER_P[IP]),FALSE)</f>
        <v>77</v>
      </c>
      <c r="K398" s="26">
        <f>VLOOKUP(MYRANKS_P[[#This Row],[IDFANGRAPHS]],STEAMER_P[],COLUMN(STEAMER_P[H]),FALSE)</f>
        <v>83</v>
      </c>
      <c r="L398" s="26">
        <f>VLOOKUP(MYRANKS_P[[#This Row],[IDFANGRAPHS]],STEAMER_P[],COLUMN(STEAMER_P[ER]),FALSE)</f>
        <v>42</v>
      </c>
      <c r="M398" s="26">
        <f>VLOOKUP(MYRANKS_P[[#This Row],[IDFANGRAPHS]],STEAMER_P[],COLUMN(STEAMER_P[HR]),FALSE)</f>
        <v>9</v>
      </c>
      <c r="N398" s="26">
        <f>VLOOKUP(MYRANKS_P[[#This Row],[IDFANGRAPHS]],STEAMER_P[],COLUMN(STEAMER_P[SO]),FALSE)</f>
        <v>44</v>
      </c>
      <c r="O398" s="26">
        <f>VLOOKUP(MYRANKS_P[[#This Row],[IDFANGRAPHS]],STEAMER_P[],COLUMN(STEAMER_P[BB]),FALSE)</f>
        <v>28</v>
      </c>
      <c r="P398" s="26">
        <f>VLOOKUP(MYRANKS_P[[#This Row],[IDFANGRAPHS]],STEAMER_P[],COLUMN(STEAMER_P[FIP]),FALSE)</f>
        <v>4.6900000000000004</v>
      </c>
      <c r="Q398" s="29">
        <f>MYRANKS_P[[#This Row],[ER]]*9/MYRANKS_P[[#This Row],[IP]]</f>
        <v>4.9090909090909092</v>
      </c>
      <c r="R398" s="29">
        <f>(MYRANKS_P[[#This Row],[BB]]+MYRANKS_P[[#This Row],[H]])/MYRANKS_P[[#This Row],[IP]]</f>
        <v>1.4415584415584415</v>
      </c>
    </row>
    <row r="399" spans="1:18" x14ac:dyDescent="0.25">
      <c r="A399" s="20" t="s">
        <v>19812</v>
      </c>
      <c r="B399" s="23" t="str">
        <f>VLOOKUP(MYRANKS_P[[#This Row],[PLAYERID]],PLAYERIDMAP[],COLUMN(PLAYERIDMAP[LASTNAME]),FALSE)</f>
        <v>Phelps</v>
      </c>
      <c r="C399" s="23" t="str">
        <f>VLOOKUP(MYRANKS_P[[#This Row],[PLAYERID]],PLAYERIDMAP[],COLUMN(PLAYERIDMAP[FIRSTNAME]),FALSE)</f>
        <v xml:space="preserve">David </v>
      </c>
      <c r="D399" s="23" t="str">
        <f>VLOOKUP(MYRANKS_P[[#This Row],[PLAYERID]],PLAYERIDMAP[],COLUMN(PLAYERIDMAP[TEAM]),FALSE)</f>
        <v>NYY</v>
      </c>
      <c r="E399" s="23" t="str">
        <f>VLOOKUP(MYRANKS_P[[#This Row],[PLAYERID]],PLAYERIDMAP[],COLUMN(PLAYERIDMAP[POS]),FALSE)</f>
        <v>P</v>
      </c>
      <c r="F399" s="23">
        <f>VLOOKUP(MYRANKS_P[[#This Row],[PLAYERID]],PLAYERIDMAP[],COLUMN(PLAYERIDMAP[IDFANGRAPHS]),FALSE)</f>
        <v>6316</v>
      </c>
      <c r="G399" s="26">
        <f>VLOOKUP(MYRANKS_P[[#This Row],[IDFANGRAPHS]],STEAMER_P[],COLUMN(STEAMER_P[W]),FALSE)</f>
        <v>5</v>
      </c>
      <c r="H399" s="26">
        <f>VLOOKUP(MYRANKS_P[[#This Row],[IDFANGRAPHS]],STEAMER_P[],COLUMN(STEAMER_P[GS]),FALSE)</f>
        <v>10</v>
      </c>
      <c r="I399" s="26">
        <f>VLOOKUP(MYRANKS_P[[#This Row],[IDFANGRAPHS]],STEAMER_P[],COLUMN(STEAMER_P[SV]),FALSE)</f>
        <v>0</v>
      </c>
      <c r="J399" s="26">
        <f>VLOOKUP(MYRANKS_P[[#This Row],[IDFANGRAPHS]],STEAMER_P[],COLUMN(STEAMER_P[IP]),FALSE)</f>
        <v>91</v>
      </c>
      <c r="K399" s="26">
        <f>VLOOKUP(MYRANKS_P[[#This Row],[IDFANGRAPHS]],STEAMER_P[],COLUMN(STEAMER_P[H]),FALSE)</f>
        <v>90</v>
      </c>
      <c r="L399" s="26">
        <f>VLOOKUP(MYRANKS_P[[#This Row],[IDFANGRAPHS]],STEAMER_P[],COLUMN(STEAMER_P[ER]),FALSE)</f>
        <v>41</v>
      </c>
      <c r="M399" s="26">
        <f>VLOOKUP(MYRANKS_P[[#This Row],[IDFANGRAPHS]],STEAMER_P[],COLUMN(STEAMER_P[HR]),FALSE)</f>
        <v>10</v>
      </c>
      <c r="N399" s="26">
        <f>VLOOKUP(MYRANKS_P[[#This Row],[IDFANGRAPHS]],STEAMER_P[],COLUMN(STEAMER_P[SO]),FALSE)</f>
        <v>72</v>
      </c>
      <c r="O399" s="26">
        <f>VLOOKUP(MYRANKS_P[[#This Row],[IDFANGRAPHS]],STEAMER_P[],COLUMN(STEAMER_P[BB]),FALSE)</f>
        <v>32</v>
      </c>
      <c r="P399" s="26">
        <f>VLOOKUP(MYRANKS_P[[#This Row],[IDFANGRAPHS]],STEAMER_P[],COLUMN(STEAMER_P[FIP]),FALSE)</f>
        <v>4.12</v>
      </c>
      <c r="Q399" s="29">
        <f>MYRANKS_P[[#This Row],[ER]]*9/MYRANKS_P[[#This Row],[IP]]</f>
        <v>4.0549450549450547</v>
      </c>
      <c r="R399" s="29">
        <f>(MYRANKS_P[[#This Row],[BB]]+MYRANKS_P[[#This Row],[H]])/MYRANKS_P[[#This Row],[IP]]</f>
        <v>1.3406593406593406</v>
      </c>
    </row>
    <row r="400" spans="1:18" x14ac:dyDescent="0.25">
      <c r="A400" s="21" t="s">
        <v>19838</v>
      </c>
      <c r="B400" s="23" t="str">
        <f>VLOOKUP(MYRANKS_P[[#This Row],[PLAYERID]],PLAYERIDMAP[],COLUMN(PLAYERIDMAP[LASTNAME]),FALSE)</f>
        <v>Pineda</v>
      </c>
      <c r="C400" s="23" t="str">
        <f>VLOOKUP(MYRANKS_P[[#This Row],[PLAYERID]],PLAYERIDMAP[],COLUMN(PLAYERIDMAP[FIRSTNAME]),FALSE)</f>
        <v xml:space="preserve">Michael </v>
      </c>
      <c r="D400" s="23" t="str">
        <f>VLOOKUP(MYRANKS_P[[#This Row],[PLAYERID]],PLAYERIDMAP[],COLUMN(PLAYERIDMAP[TEAM]),FALSE)</f>
        <v>NYY</v>
      </c>
      <c r="E400" s="23" t="str">
        <f>VLOOKUP(MYRANKS_P[[#This Row],[PLAYERID]],PLAYERIDMAP[],COLUMN(PLAYERIDMAP[POS]),FALSE)</f>
        <v>P</v>
      </c>
      <c r="F400" s="23">
        <f>VLOOKUP(MYRANKS_P[[#This Row],[PLAYERID]],PLAYERIDMAP[],COLUMN(PLAYERIDMAP[IDFANGRAPHS]),FALSE)</f>
        <v>5372</v>
      </c>
      <c r="G400" s="26">
        <f>VLOOKUP(MYRANKS_P[[#This Row],[IDFANGRAPHS]],STEAMER_P[],COLUMN(STEAMER_P[W]),FALSE)</f>
        <v>3</v>
      </c>
      <c r="H400" s="26">
        <f>VLOOKUP(MYRANKS_P[[#This Row],[IDFANGRAPHS]],STEAMER_P[],COLUMN(STEAMER_P[GS]),FALSE)</f>
        <v>8</v>
      </c>
      <c r="I400" s="26">
        <f>VLOOKUP(MYRANKS_P[[#This Row],[IDFANGRAPHS]],STEAMER_P[],COLUMN(STEAMER_P[SV]),FALSE)</f>
        <v>0</v>
      </c>
      <c r="J400" s="26">
        <f>VLOOKUP(MYRANKS_P[[#This Row],[IDFANGRAPHS]],STEAMER_P[],COLUMN(STEAMER_P[IP]),FALSE)</f>
        <v>50</v>
      </c>
      <c r="K400" s="26">
        <f>VLOOKUP(MYRANKS_P[[#This Row],[IDFANGRAPHS]],STEAMER_P[],COLUMN(STEAMER_P[H]),FALSE)</f>
        <v>48</v>
      </c>
      <c r="L400" s="26">
        <f>VLOOKUP(MYRANKS_P[[#This Row],[IDFANGRAPHS]],STEAMER_P[],COLUMN(STEAMER_P[ER]),FALSE)</f>
        <v>22</v>
      </c>
      <c r="M400" s="26">
        <f>VLOOKUP(MYRANKS_P[[#This Row],[IDFANGRAPHS]],STEAMER_P[],COLUMN(STEAMER_P[HR]),FALSE)</f>
        <v>6</v>
      </c>
      <c r="N400" s="26">
        <f>VLOOKUP(MYRANKS_P[[#This Row],[IDFANGRAPHS]],STEAMER_P[],COLUMN(STEAMER_P[SO]),FALSE)</f>
        <v>43</v>
      </c>
      <c r="O400" s="26">
        <f>VLOOKUP(MYRANKS_P[[#This Row],[IDFANGRAPHS]],STEAMER_P[],COLUMN(STEAMER_P[BB]),FALSE)</f>
        <v>16</v>
      </c>
      <c r="P400" s="26">
        <f>VLOOKUP(MYRANKS_P[[#This Row],[IDFANGRAPHS]],STEAMER_P[],COLUMN(STEAMER_P[FIP]),FALSE)</f>
        <v>4.0599999999999996</v>
      </c>
      <c r="Q400" s="29">
        <f>MYRANKS_P[[#This Row],[ER]]*9/MYRANKS_P[[#This Row],[IP]]</f>
        <v>3.96</v>
      </c>
      <c r="R400" s="29">
        <f>(MYRANKS_P[[#This Row],[BB]]+MYRANKS_P[[#This Row],[H]])/MYRANKS_P[[#This Row],[IP]]</f>
        <v>1.28</v>
      </c>
    </row>
    <row r="401" spans="1:18" x14ac:dyDescent="0.25">
      <c r="A401" s="20" t="s">
        <v>19853</v>
      </c>
      <c r="B401" s="23" t="str">
        <f>VLOOKUP(MYRANKS_P[[#This Row],[PLAYERID]],PLAYERIDMAP[],COLUMN(PLAYERIDMAP[LASTNAME]),FALSE)</f>
        <v>Pomeranz</v>
      </c>
      <c r="C401" s="23" t="str">
        <f>VLOOKUP(MYRANKS_P[[#This Row],[PLAYERID]],PLAYERIDMAP[],COLUMN(PLAYERIDMAP[FIRSTNAME]),FALSE)</f>
        <v xml:space="preserve">Drew </v>
      </c>
      <c r="D401" s="23" t="str">
        <f>VLOOKUP(MYRANKS_P[[#This Row],[PLAYERID]],PLAYERIDMAP[],COLUMN(PLAYERIDMAP[TEAM]),FALSE)</f>
        <v>COL</v>
      </c>
      <c r="E401" s="23" t="str">
        <f>VLOOKUP(MYRANKS_P[[#This Row],[PLAYERID]],PLAYERIDMAP[],COLUMN(PLAYERIDMAP[POS]),FALSE)</f>
        <v>P</v>
      </c>
      <c r="F401" s="23">
        <f>VLOOKUP(MYRANKS_P[[#This Row],[PLAYERID]],PLAYERIDMAP[],COLUMN(PLAYERIDMAP[IDFANGRAPHS]),FALSE)</f>
        <v>11426</v>
      </c>
      <c r="G401" s="26">
        <f>VLOOKUP(MYRANKS_P[[#This Row],[IDFANGRAPHS]],STEAMER_P[],COLUMN(STEAMER_P[W]),FALSE)</f>
        <v>6</v>
      </c>
      <c r="H401" s="26">
        <f>VLOOKUP(MYRANKS_P[[#This Row],[IDFANGRAPHS]],STEAMER_P[],COLUMN(STEAMER_P[GS]),FALSE)</f>
        <v>17</v>
      </c>
      <c r="I401" s="26">
        <f>VLOOKUP(MYRANKS_P[[#This Row],[IDFANGRAPHS]],STEAMER_P[],COLUMN(STEAMER_P[SV]),FALSE)</f>
        <v>0</v>
      </c>
      <c r="J401" s="26">
        <f>VLOOKUP(MYRANKS_P[[#This Row],[IDFANGRAPHS]],STEAMER_P[],COLUMN(STEAMER_P[IP]),FALSE)</f>
        <v>91</v>
      </c>
      <c r="K401" s="26">
        <f>VLOOKUP(MYRANKS_P[[#This Row],[IDFANGRAPHS]],STEAMER_P[],COLUMN(STEAMER_P[H]),FALSE)</f>
        <v>92</v>
      </c>
      <c r="L401" s="26">
        <f>VLOOKUP(MYRANKS_P[[#This Row],[IDFANGRAPHS]],STEAMER_P[],COLUMN(STEAMER_P[ER]),FALSE)</f>
        <v>47</v>
      </c>
      <c r="M401" s="26">
        <f>VLOOKUP(MYRANKS_P[[#This Row],[IDFANGRAPHS]],STEAMER_P[],COLUMN(STEAMER_P[HR]),FALSE)</f>
        <v>10</v>
      </c>
      <c r="N401" s="26">
        <f>VLOOKUP(MYRANKS_P[[#This Row],[IDFANGRAPHS]],STEAMER_P[],COLUMN(STEAMER_P[SO]),FALSE)</f>
        <v>71</v>
      </c>
      <c r="O401" s="26">
        <f>VLOOKUP(MYRANKS_P[[#This Row],[IDFANGRAPHS]],STEAMER_P[],COLUMN(STEAMER_P[BB]),FALSE)</f>
        <v>40</v>
      </c>
      <c r="P401" s="26">
        <f>VLOOKUP(MYRANKS_P[[#This Row],[IDFANGRAPHS]],STEAMER_P[],COLUMN(STEAMER_P[FIP]),FALSE)</f>
        <v>4.38</v>
      </c>
      <c r="Q401" s="29">
        <f>MYRANKS_P[[#This Row],[ER]]*9/MYRANKS_P[[#This Row],[IP]]</f>
        <v>4.6483516483516487</v>
      </c>
      <c r="R401" s="29">
        <f>(MYRANKS_P[[#This Row],[BB]]+MYRANKS_P[[#This Row],[H]])/MYRANKS_P[[#This Row],[IP]]</f>
        <v>1.4505494505494505</v>
      </c>
    </row>
    <row r="402" spans="1:18" x14ac:dyDescent="0.25">
      <c r="A402" s="21" t="s">
        <v>19857</v>
      </c>
      <c r="B402" s="23" t="str">
        <f>VLOOKUP(MYRANKS_P[[#This Row],[PLAYERID]],PLAYERIDMAP[],COLUMN(PLAYERIDMAP[LASTNAME]),FALSE)</f>
        <v>Pomeranz</v>
      </c>
      <c r="C402" s="23" t="str">
        <f>VLOOKUP(MYRANKS_P[[#This Row],[PLAYERID]],PLAYERIDMAP[],COLUMN(PLAYERIDMAP[FIRSTNAME]),FALSE)</f>
        <v xml:space="preserve">Stuart </v>
      </c>
      <c r="D402" s="23" t="str">
        <f>VLOOKUP(MYRANKS_P[[#This Row],[PLAYERID]],PLAYERIDMAP[],COLUMN(PLAYERIDMAP[TEAM]),FALSE)</f>
        <v>BAL</v>
      </c>
      <c r="E402" s="23" t="str">
        <f>VLOOKUP(MYRANKS_P[[#This Row],[PLAYERID]],PLAYERIDMAP[],COLUMN(PLAYERIDMAP[POS]),FALSE)</f>
        <v>P</v>
      </c>
      <c r="F402" s="23">
        <f>VLOOKUP(MYRANKS_P[[#This Row],[PLAYERID]],PLAYERIDMAP[],COLUMN(PLAYERIDMAP[IDFANGRAPHS]),FALSE)</f>
        <v>6382</v>
      </c>
      <c r="G402" s="26">
        <f>VLOOKUP(MYRANKS_P[[#This Row],[IDFANGRAPHS]],STEAMER_P[],COLUMN(STEAMER_P[W]),FALSE)</f>
        <v>2</v>
      </c>
      <c r="H402" s="26">
        <f>VLOOKUP(MYRANKS_P[[#This Row],[IDFANGRAPHS]],STEAMER_P[],COLUMN(STEAMER_P[GS]),FALSE)</f>
        <v>0</v>
      </c>
      <c r="I402" s="26">
        <f>VLOOKUP(MYRANKS_P[[#This Row],[IDFANGRAPHS]],STEAMER_P[],COLUMN(STEAMER_P[SV]),FALSE)</f>
        <v>0</v>
      </c>
      <c r="J402" s="26">
        <f>VLOOKUP(MYRANKS_P[[#This Row],[IDFANGRAPHS]],STEAMER_P[],COLUMN(STEAMER_P[IP]),FALSE)</f>
        <v>30</v>
      </c>
      <c r="K402" s="26">
        <f>VLOOKUP(MYRANKS_P[[#This Row],[IDFANGRAPHS]],STEAMER_P[],COLUMN(STEAMER_P[H]),FALSE)</f>
        <v>28</v>
      </c>
      <c r="L402" s="26">
        <f>VLOOKUP(MYRANKS_P[[#This Row],[IDFANGRAPHS]],STEAMER_P[],COLUMN(STEAMER_P[ER]),FALSE)</f>
        <v>12</v>
      </c>
      <c r="M402" s="26">
        <f>VLOOKUP(MYRANKS_P[[#This Row],[IDFANGRAPHS]],STEAMER_P[],COLUMN(STEAMER_P[HR]),FALSE)</f>
        <v>3</v>
      </c>
      <c r="N402" s="26">
        <f>VLOOKUP(MYRANKS_P[[#This Row],[IDFANGRAPHS]],STEAMER_P[],COLUMN(STEAMER_P[SO]),FALSE)</f>
        <v>27</v>
      </c>
      <c r="O402" s="26">
        <f>VLOOKUP(MYRANKS_P[[#This Row],[IDFANGRAPHS]],STEAMER_P[],COLUMN(STEAMER_P[BB]),FALSE)</f>
        <v>12</v>
      </c>
      <c r="P402" s="26">
        <f>VLOOKUP(MYRANKS_P[[#This Row],[IDFANGRAPHS]],STEAMER_P[],COLUMN(STEAMER_P[FIP]),FALSE)</f>
        <v>4.01</v>
      </c>
      <c r="Q402" s="29">
        <f>MYRANKS_P[[#This Row],[ER]]*9/MYRANKS_P[[#This Row],[IP]]</f>
        <v>3.6</v>
      </c>
      <c r="R402" s="29">
        <f>(MYRANKS_P[[#This Row],[BB]]+MYRANKS_P[[#This Row],[H]])/MYRANKS_P[[#This Row],[IP]]</f>
        <v>1.3333333333333333</v>
      </c>
    </row>
    <row r="403" spans="1:18" x14ac:dyDescent="0.25">
      <c r="A403" s="20" t="s">
        <v>19860</v>
      </c>
      <c r="B403" s="23" t="str">
        <f>VLOOKUP(MYRANKS_P[[#This Row],[PLAYERID]],PLAYERIDMAP[],COLUMN(PLAYERIDMAP[LASTNAME]),FALSE)</f>
        <v>Porcello</v>
      </c>
      <c r="C403" s="23" t="str">
        <f>VLOOKUP(MYRANKS_P[[#This Row],[PLAYERID]],PLAYERIDMAP[],COLUMN(PLAYERIDMAP[FIRSTNAME]),FALSE)</f>
        <v xml:space="preserve">Rick </v>
      </c>
      <c r="D403" s="23" t="str">
        <f>VLOOKUP(MYRANKS_P[[#This Row],[PLAYERID]],PLAYERIDMAP[],COLUMN(PLAYERIDMAP[TEAM]),FALSE)</f>
        <v>DET</v>
      </c>
      <c r="E403" s="23" t="str">
        <f>VLOOKUP(MYRANKS_P[[#This Row],[PLAYERID]],PLAYERIDMAP[],COLUMN(PLAYERIDMAP[POS]),FALSE)</f>
        <v>P</v>
      </c>
      <c r="F403" s="23">
        <f>VLOOKUP(MYRANKS_P[[#This Row],[PLAYERID]],PLAYERIDMAP[],COLUMN(PLAYERIDMAP[IDFANGRAPHS]),FALSE)</f>
        <v>2717</v>
      </c>
      <c r="G403" s="26">
        <f>VLOOKUP(MYRANKS_P[[#This Row],[IDFANGRAPHS]],STEAMER_P[],COLUMN(STEAMER_P[W]),FALSE)</f>
        <v>11</v>
      </c>
      <c r="H403" s="26">
        <f>VLOOKUP(MYRANKS_P[[#This Row],[IDFANGRAPHS]],STEAMER_P[],COLUMN(STEAMER_P[GS]),FALSE)</f>
        <v>26</v>
      </c>
      <c r="I403" s="26">
        <f>VLOOKUP(MYRANKS_P[[#This Row],[IDFANGRAPHS]],STEAMER_P[],COLUMN(STEAMER_P[SV]),FALSE)</f>
        <v>0</v>
      </c>
      <c r="J403" s="26">
        <f>VLOOKUP(MYRANKS_P[[#This Row],[IDFANGRAPHS]],STEAMER_P[],COLUMN(STEAMER_P[IP]),FALSE)</f>
        <v>153</v>
      </c>
      <c r="K403" s="26">
        <f>VLOOKUP(MYRANKS_P[[#This Row],[IDFANGRAPHS]],STEAMER_P[],COLUMN(STEAMER_P[H]),FALSE)</f>
        <v>164</v>
      </c>
      <c r="L403" s="26">
        <f>VLOOKUP(MYRANKS_P[[#This Row],[IDFANGRAPHS]],STEAMER_P[],COLUMN(STEAMER_P[ER]),FALSE)</f>
        <v>72</v>
      </c>
      <c r="M403" s="26">
        <f>VLOOKUP(MYRANKS_P[[#This Row],[IDFANGRAPHS]],STEAMER_P[],COLUMN(STEAMER_P[HR]),FALSE)</f>
        <v>13</v>
      </c>
      <c r="N403" s="26">
        <f>VLOOKUP(MYRANKS_P[[#This Row],[IDFANGRAPHS]],STEAMER_P[],COLUMN(STEAMER_P[SO]),FALSE)</f>
        <v>85</v>
      </c>
      <c r="O403" s="26">
        <f>VLOOKUP(MYRANKS_P[[#This Row],[IDFANGRAPHS]],STEAMER_P[],COLUMN(STEAMER_P[BB]),FALSE)</f>
        <v>40</v>
      </c>
      <c r="P403" s="26">
        <f>VLOOKUP(MYRANKS_P[[#This Row],[IDFANGRAPHS]],STEAMER_P[],COLUMN(STEAMER_P[FIP]),FALSE)</f>
        <v>3.97</v>
      </c>
      <c r="Q403" s="29">
        <f>MYRANKS_P[[#This Row],[ER]]*9/MYRANKS_P[[#This Row],[IP]]</f>
        <v>4.2352941176470589</v>
      </c>
      <c r="R403" s="29">
        <f>(MYRANKS_P[[#This Row],[BB]]+MYRANKS_P[[#This Row],[H]])/MYRANKS_P[[#This Row],[IP]]</f>
        <v>1.3333333333333333</v>
      </c>
    </row>
    <row r="404" spans="1:18" x14ac:dyDescent="0.25">
      <c r="A404" s="21" t="s">
        <v>19875</v>
      </c>
      <c r="B404" s="23" t="str">
        <f>VLOOKUP(MYRANKS_P[[#This Row],[PLAYERID]],PLAYERIDMAP[],COLUMN(PLAYERIDMAP[LASTNAME]),FALSE)</f>
        <v>Price</v>
      </c>
      <c r="C404" s="23" t="str">
        <f>VLOOKUP(MYRANKS_P[[#This Row],[PLAYERID]],PLAYERIDMAP[],COLUMN(PLAYERIDMAP[FIRSTNAME]),FALSE)</f>
        <v xml:space="preserve">David </v>
      </c>
      <c r="D404" s="23" t="str">
        <f>VLOOKUP(MYRANKS_P[[#This Row],[PLAYERID]],PLAYERIDMAP[],COLUMN(PLAYERIDMAP[TEAM]),FALSE)</f>
        <v>TB</v>
      </c>
      <c r="E404" s="23" t="str">
        <f>VLOOKUP(MYRANKS_P[[#This Row],[PLAYERID]],PLAYERIDMAP[],COLUMN(PLAYERIDMAP[POS]),FALSE)</f>
        <v>P</v>
      </c>
      <c r="F404" s="23">
        <f>VLOOKUP(MYRANKS_P[[#This Row],[PLAYERID]],PLAYERIDMAP[],COLUMN(PLAYERIDMAP[IDFANGRAPHS]),FALSE)</f>
        <v>3184</v>
      </c>
      <c r="G404" s="26">
        <f>VLOOKUP(MYRANKS_P[[#This Row],[IDFANGRAPHS]],STEAMER_P[],COLUMN(STEAMER_P[W]),FALSE)</f>
        <v>14</v>
      </c>
      <c r="H404" s="26">
        <f>VLOOKUP(MYRANKS_P[[#This Row],[IDFANGRAPHS]],STEAMER_P[],COLUMN(STEAMER_P[GS]),FALSE)</f>
        <v>31</v>
      </c>
      <c r="I404" s="26">
        <f>VLOOKUP(MYRANKS_P[[#This Row],[IDFANGRAPHS]],STEAMER_P[],COLUMN(STEAMER_P[SV]),FALSE)</f>
        <v>0</v>
      </c>
      <c r="J404" s="26">
        <f>VLOOKUP(MYRANKS_P[[#This Row],[IDFANGRAPHS]],STEAMER_P[],COLUMN(STEAMER_P[IP]),FALSE)</f>
        <v>210</v>
      </c>
      <c r="K404" s="26">
        <f>VLOOKUP(MYRANKS_P[[#This Row],[IDFANGRAPHS]],STEAMER_P[],COLUMN(STEAMER_P[H]),FALSE)</f>
        <v>189</v>
      </c>
      <c r="L404" s="26">
        <f>VLOOKUP(MYRANKS_P[[#This Row],[IDFANGRAPHS]],STEAMER_P[],COLUMN(STEAMER_P[ER]),FALSE)</f>
        <v>80</v>
      </c>
      <c r="M404" s="26">
        <f>VLOOKUP(MYRANKS_P[[#This Row],[IDFANGRAPHS]],STEAMER_P[],COLUMN(STEAMER_P[HR]),FALSE)</f>
        <v>18</v>
      </c>
      <c r="N404" s="26">
        <f>VLOOKUP(MYRANKS_P[[#This Row],[IDFANGRAPHS]],STEAMER_P[],COLUMN(STEAMER_P[SO]),FALSE)</f>
        <v>202</v>
      </c>
      <c r="O404" s="26">
        <f>VLOOKUP(MYRANKS_P[[#This Row],[IDFANGRAPHS]],STEAMER_P[],COLUMN(STEAMER_P[BB]),FALSE)</f>
        <v>65</v>
      </c>
      <c r="P404" s="26">
        <f>VLOOKUP(MYRANKS_P[[#This Row],[IDFANGRAPHS]],STEAMER_P[],COLUMN(STEAMER_P[FIP]),FALSE)</f>
        <v>3.28</v>
      </c>
      <c r="Q404" s="29">
        <f>MYRANKS_P[[#This Row],[ER]]*9/MYRANKS_P[[#This Row],[IP]]</f>
        <v>3.4285714285714284</v>
      </c>
      <c r="R404" s="29">
        <f>(MYRANKS_P[[#This Row],[BB]]+MYRANKS_P[[#This Row],[H]])/MYRANKS_P[[#This Row],[IP]]</f>
        <v>1.2095238095238094</v>
      </c>
    </row>
    <row r="405" spans="1:18" x14ac:dyDescent="0.25">
      <c r="A405" s="20" t="s">
        <v>19886</v>
      </c>
      <c r="B405" s="23" t="str">
        <f>VLOOKUP(MYRANKS_P[[#This Row],[PLAYERID]],PLAYERIDMAP[],COLUMN(PLAYERIDMAP[LASTNAME]),FALSE)</f>
        <v>Pryor</v>
      </c>
      <c r="C405" s="23" t="str">
        <f>VLOOKUP(MYRANKS_P[[#This Row],[PLAYERID]],PLAYERIDMAP[],COLUMN(PLAYERIDMAP[FIRSTNAME]),FALSE)</f>
        <v xml:space="preserve">Stephen </v>
      </c>
      <c r="D405" s="23" t="str">
        <f>VLOOKUP(MYRANKS_P[[#This Row],[PLAYERID]],PLAYERIDMAP[],COLUMN(PLAYERIDMAP[TEAM]),FALSE)</f>
        <v>SEA</v>
      </c>
      <c r="E405" s="23" t="str">
        <f>VLOOKUP(MYRANKS_P[[#This Row],[PLAYERID]],PLAYERIDMAP[],COLUMN(PLAYERIDMAP[POS]),FALSE)</f>
        <v>P</v>
      </c>
      <c r="F405" s="23">
        <f>VLOOKUP(MYRANKS_P[[#This Row],[PLAYERID]],PLAYERIDMAP[],COLUMN(PLAYERIDMAP[IDFANGRAPHS]),FALSE)</f>
        <v>10663</v>
      </c>
      <c r="G405" s="26">
        <f>VLOOKUP(MYRANKS_P[[#This Row],[IDFANGRAPHS]],STEAMER_P[],COLUMN(STEAMER_P[W]),FALSE)</f>
        <v>2</v>
      </c>
      <c r="H405" s="26">
        <f>VLOOKUP(MYRANKS_P[[#This Row],[IDFANGRAPHS]],STEAMER_P[],COLUMN(STEAMER_P[GS]),FALSE)</f>
        <v>0</v>
      </c>
      <c r="I405" s="26">
        <f>VLOOKUP(MYRANKS_P[[#This Row],[IDFANGRAPHS]],STEAMER_P[],COLUMN(STEAMER_P[SV]),FALSE)</f>
        <v>0</v>
      </c>
      <c r="J405" s="26">
        <f>VLOOKUP(MYRANKS_P[[#This Row],[IDFANGRAPHS]],STEAMER_P[],COLUMN(STEAMER_P[IP]),FALSE)</f>
        <v>37</v>
      </c>
      <c r="K405" s="26">
        <f>VLOOKUP(MYRANKS_P[[#This Row],[IDFANGRAPHS]],STEAMER_P[],COLUMN(STEAMER_P[H]),FALSE)</f>
        <v>32</v>
      </c>
      <c r="L405" s="26">
        <f>VLOOKUP(MYRANKS_P[[#This Row],[IDFANGRAPHS]],STEAMER_P[],COLUMN(STEAMER_P[ER]),FALSE)</f>
        <v>16</v>
      </c>
      <c r="M405" s="26">
        <f>VLOOKUP(MYRANKS_P[[#This Row],[IDFANGRAPHS]],STEAMER_P[],COLUMN(STEAMER_P[HR]),FALSE)</f>
        <v>4</v>
      </c>
      <c r="N405" s="26">
        <f>VLOOKUP(MYRANKS_P[[#This Row],[IDFANGRAPHS]],STEAMER_P[],COLUMN(STEAMER_P[SO]),FALSE)</f>
        <v>38</v>
      </c>
      <c r="O405" s="26">
        <f>VLOOKUP(MYRANKS_P[[#This Row],[IDFANGRAPHS]],STEAMER_P[],COLUMN(STEAMER_P[BB]),FALSE)</f>
        <v>22</v>
      </c>
      <c r="P405" s="26">
        <f>VLOOKUP(MYRANKS_P[[#This Row],[IDFANGRAPHS]],STEAMER_P[],COLUMN(STEAMER_P[FIP]),FALSE)</f>
        <v>4.17</v>
      </c>
      <c r="Q405" s="29">
        <f>MYRANKS_P[[#This Row],[ER]]*9/MYRANKS_P[[#This Row],[IP]]</f>
        <v>3.8918918918918921</v>
      </c>
      <c r="R405" s="29">
        <f>(MYRANKS_P[[#This Row],[BB]]+MYRANKS_P[[#This Row],[H]])/MYRANKS_P[[#This Row],[IP]]</f>
        <v>1.4594594594594594</v>
      </c>
    </row>
    <row r="406" spans="1:18" x14ac:dyDescent="0.25">
      <c r="A406" s="21" t="s">
        <v>19897</v>
      </c>
      <c r="B406" s="23" t="str">
        <f>VLOOKUP(MYRANKS_P[[#This Row],[PLAYERID]],PLAYERIDMAP[],COLUMN(PLAYERIDMAP[LASTNAME]),FALSE)</f>
        <v>Putz</v>
      </c>
      <c r="C406" s="23" t="str">
        <f>VLOOKUP(MYRANKS_P[[#This Row],[PLAYERID]],PLAYERIDMAP[],COLUMN(PLAYERIDMAP[FIRSTNAME]),FALSE)</f>
        <v xml:space="preserve">J.J. </v>
      </c>
      <c r="D406" s="23" t="str">
        <f>VLOOKUP(MYRANKS_P[[#This Row],[PLAYERID]],PLAYERIDMAP[],COLUMN(PLAYERIDMAP[TEAM]),FALSE)</f>
        <v>ARI</v>
      </c>
      <c r="E406" s="23" t="str">
        <f>VLOOKUP(MYRANKS_P[[#This Row],[PLAYERID]],PLAYERIDMAP[],COLUMN(PLAYERIDMAP[POS]),FALSE)</f>
        <v>P</v>
      </c>
      <c r="F406" s="23">
        <f>VLOOKUP(MYRANKS_P[[#This Row],[PLAYERID]],PLAYERIDMAP[],COLUMN(PLAYERIDMAP[IDFANGRAPHS]),FALSE)</f>
        <v>1795</v>
      </c>
      <c r="G406" s="26">
        <f>VLOOKUP(MYRANKS_P[[#This Row],[IDFANGRAPHS]],STEAMER_P[],COLUMN(STEAMER_P[W]),FALSE)</f>
        <v>3</v>
      </c>
      <c r="H406" s="26">
        <f>VLOOKUP(MYRANKS_P[[#This Row],[IDFANGRAPHS]],STEAMER_P[],COLUMN(STEAMER_P[GS]),FALSE)</f>
        <v>0</v>
      </c>
      <c r="I406" s="26">
        <f>VLOOKUP(MYRANKS_P[[#This Row],[IDFANGRAPHS]],STEAMER_P[],COLUMN(STEAMER_P[SV]),FALSE)</f>
        <v>31</v>
      </c>
      <c r="J406" s="26">
        <f>VLOOKUP(MYRANKS_P[[#This Row],[IDFANGRAPHS]],STEAMER_P[],COLUMN(STEAMER_P[IP]),FALSE)</f>
        <v>43</v>
      </c>
      <c r="K406" s="26">
        <f>VLOOKUP(MYRANKS_P[[#This Row],[IDFANGRAPHS]],STEAMER_P[],COLUMN(STEAMER_P[H]),FALSE)</f>
        <v>38</v>
      </c>
      <c r="L406" s="26">
        <f>VLOOKUP(MYRANKS_P[[#This Row],[IDFANGRAPHS]],STEAMER_P[],COLUMN(STEAMER_P[ER]),FALSE)</f>
        <v>14</v>
      </c>
      <c r="M406" s="26">
        <f>VLOOKUP(MYRANKS_P[[#This Row],[IDFANGRAPHS]],STEAMER_P[],COLUMN(STEAMER_P[HR]),FALSE)</f>
        <v>4</v>
      </c>
      <c r="N406" s="26">
        <f>VLOOKUP(MYRANKS_P[[#This Row],[IDFANGRAPHS]],STEAMER_P[],COLUMN(STEAMER_P[SO]),FALSE)</f>
        <v>44</v>
      </c>
      <c r="O406" s="26">
        <f>VLOOKUP(MYRANKS_P[[#This Row],[IDFANGRAPHS]],STEAMER_P[],COLUMN(STEAMER_P[BB]),FALSE)</f>
        <v>14</v>
      </c>
      <c r="P406" s="26">
        <f>VLOOKUP(MYRANKS_P[[#This Row],[IDFANGRAPHS]],STEAMER_P[],COLUMN(STEAMER_P[FIP]),FALSE)</f>
        <v>3.28</v>
      </c>
      <c r="Q406" s="29">
        <f>MYRANKS_P[[#This Row],[ER]]*9/MYRANKS_P[[#This Row],[IP]]</f>
        <v>2.9302325581395348</v>
      </c>
      <c r="R406" s="29">
        <f>(MYRANKS_P[[#This Row],[BB]]+MYRANKS_P[[#This Row],[H]])/MYRANKS_P[[#This Row],[IP]]</f>
        <v>1.2093023255813953</v>
      </c>
    </row>
    <row r="407" spans="1:18" x14ac:dyDescent="0.25">
      <c r="A407" s="20" t="s">
        <v>19909</v>
      </c>
      <c r="B407" s="23" t="str">
        <f>VLOOKUP(MYRANKS_P[[#This Row],[PLAYERID]],PLAYERIDMAP[],COLUMN(PLAYERIDMAP[LASTNAME]),FALSE)</f>
        <v>Quintana</v>
      </c>
      <c r="C407" s="23" t="str">
        <f>VLOOKUP(MYRANKS_P[[#This Row],[PLAYERID]],PLAYERIDMAP[],COLUMN(PLAYERIDMAP[FIRSTNAME]),FALSE)</f>
        <v xml:space="preserve">Jose </v>
      </c>
      <c r="D407" s="23" t="str">
        <f>VLOOKUP(MYRANKS_P[[#This Row],[PLAYERID]],PLAYERIDMAP[],COLUMN(PLAYERIDMAP[TEAM]),FALSE)</f>
        <v>CHW</v>
      </c>
      <c r="E407" s="23" t="str">
        <f>VLOOKUP(MYRANKS_P[[#This Row],[PLAYERID]],PLAYERIDMAP[],COLUMN(PLAYERIDMAP[POS]),FALSE)</f>
        <v>P</v>
      </c>
      <c r="F407" s="23">
        <f>VLOOKUP(MYRANKS_P[[#This Row],[PLAYERID]],PLAYERIDMAP[],COLUMN(PLAYERIDMAP[IDFANGRAPHS]),FALSE)</f>
        <v>11423</v>
      </c>
      <c r="G407" s="26">
        <f>VLOOKUP(MYRANKS_P[[#This Row],[IDFANGRAPHS]],STEAMER_P[],COLUMN(STEAMER_P[W]),FALSE)</f>
        <v>6</v>
      </c>
      <c r="H407" s="26">
        <f>VLOOKUP(MYRANKS_P[[#This Row],[IDFANGRAPHS]],STEAMER_P[],COLUMN(STEAMER_P[GS]),FALSE)</f>
        <v>20</v>
      </c>
      <c r="I407" s="26">
        <f>VLOOKUP(MYRANKS_P[[#This Row],[IDFANGRAPHS]],STEAMER_P[],COLUMN(STEAMER_P[SV]),FALSE)</f>
        <v>0</v>
      </c>
      <c r="J407" s="26">
        <f>VLOOKUP(MYRANKS_P[[#This Row],[IDFANGRAPHS]],STEAMER_P[],COLUMN(STEAMER_P[IP]),FALSE)</f>
        <v>109</v>
      </c>
      <c r="K407" s="26">
        <f>VLOOKUP(MYRANKS_P[[#This Row],[IDFANGRAPHS]],STEAMER_P[],COLUMN(STEAMER_P[H]),FALSE)</f>
        <v>117</v>
      </c>
      <c r="L407" s="26">
        <f>VLOOKUP(MYRANKS_P[[#This Row],[IDFANGRAPHS]],STEAMER_P[],COLUMN(STEAMER_P[ER]),FALSE)</f>
        <v>59</v>
      </c>
      <c r="M407" s="26">
        <f>VLOOKUP(MYRANKS_P[[#This Row],[IDFANGRAPHS]],STEAMER_P[],COLUMN(STEAMER_P[HR]),FALSE)</f>
        <v>12</v>
      </c>
      <c r="N407" s="26">
        <f>VLOOKUP(MYRANKS_P[[#This Row],[IDFANGRAPHS]],STEAMER_P[],COLUMN(STEAMER_P[SO]),FALSE)</f>
        <v>65</v>
      </c>
      <c r="O407" s="26">
        <f>VLOOKUP(MYRANKS_P[[#This Row],[IDFANGRAPHS]],STEAMER_P[],COLUMN(STEAMER_P[BB]),FALSE)</f>
        <v>42</v>
      </c>
      <c r="P407" s="26">
        <f>VLOOKUP(MYRANKS_P[[#This Row],[IDFANGRAPHS]],STEAMER_P[],COLUMN(STEAMER_P[FIP]),FALSE)</f>
        <v>4.5599999999999996</v>
      </c>
      <c r="Q407" s="29">
        <f>MYRANKS_P[[#This Row],[ER]]*9/MYRANKS_P[[#This Row],[IP]]</f>
        <v>4.8715596330275233</v>
      </c>
      <c r="R407" s="29">
        <f>(MYRANKS_P[[#This Row],[BB]]+MYRANKS_P[[#This Row],[H]])/MYRANKS_P[[#This Row],[IP]]</f>
        <v>1.4587155963302751</v>
      </c>
    </row>
    <row r="408" spans="1:18" x14ac:dyDescent="0.25">
      <c r="A408" s="21" t="s">
        <v>19927</v>
      </c>
      <c r="B408" s="23" t="str">
        <f>VLOOKUP(MYRANKS_P[[#This Row],[PLAYERID]],PLAYERIDMAP[],COLUMN(PLAYERIDMAP[LASTNAME]),FALSE)</f>
        <v>Ramirez</v>
      </c>
      <c r="C408" s="23" t="str">
        <f>VLOOKUP(MYRANKS_P[[#This Row],[PLAYERID]],PLAYERIDMAP[],COLUMN(PLAYERIDMAP[FIRSTNAME]),FALSE)</f>
        <v xml:space="preserve">Elvin </v>
      </c>
      <c r="D408" s="23" t="str">
        <f>VLOOKUP(MYRANKS_P[[#This Row],[PLAYERID]],PLAYERIDMAP[],COLUMN(PLAYERIDMAP[TEAM]),FALSE)</f>
        <v>NYM</v>
      </c>
      <c r="E408" s="23" t="str">
        <f>VLOOKUP(MYRANKS_P[[#This Row],[PLAYERID]],PLAYERIDMAP[],COLUMN(PLAYERIDMAP[POS]),FALSE)</f>
        <v>P</v>
      </c>
      <c r="F408" s="23">
        <f>VLOOKUP(MYRANKS_P[[#This Row],[PLAYERID]],PLAYERIDMAP[],COLUMN(PLAYERIDMAP[IDFANGRAPHS]),FALSE)</f>
        <v>2247</v>
      </c>
      <c r="G408" s="26">
        <f>VLOOKUP(MYRANKS_P[[#This Row],[IDFANGRAPHS]],STEAMER_P[],COLUMN(STEAMER_P[W]),FALSE)</f>
        <v>2</v>
      </c>
      <c r="H408" s="26">
        <f>VLOOKUP(MYRANKS_P[[#This Row],[IDFANGRAPHS]],STEAMER_P[],COLUMN(STEAMER_P[GS]),FALSE)</f>
        <v>0</v>
      </c>
      <c r="I408" s="26">
        <f>VLOOKUP(MYRANKS_P[[#This Row],[IDFANGRAPHS]],STEAMER_P[],COLUMN(STEAMER_P[SV]),FALSE)</f>
        <v>0</v>
      </c>
      <c r="J408" s="26">
        <f>VLOOKUP(MYRANKS_P[[#This Row],[IDFANGRAPHS]],STEAMER_P[],COLUMN(STEAMER_P[IP]),FALSE)</f>
        <v>30</v>
      </c>
      <c r="K408" s="26">
        <f>VLOOKUP(MYRANKS_P[[#This Row],[IDFANGRAPHS]],STEAMER_P[],COLUMN(STEAMER_P[H]),FALSE)</f>
        <v>27</v>
      </c>
      <c r="L408" s="26">
        <f>VLOOKUP(MYRANKS_P[[#This Row],[IDFANGRAPHS]],STEAMER_P[],COLUMN(STEAMER_P[ER]),FALSE)</f>
        <v>14</v>
      </c>
      <c r="M408" s="26">
        <f>VLOOKUP(MYRANKS_P[[#This Row],[IDFANGRAPHS]],STEAMER_P[],COLUMN(STEAMER_P[HR]),FALSE)</f>
        <v>3</v>
      </c>
      <c r="N408" s="26">
        <f>VLOOKUP(MYRANKS_P[[#This Row],[IDFANGRAPHS]],STEAMER_P[],COLUMN(STEAMER_P[SO]),FALSE)</f>
        <v>28</v>
      </c>
      <c r="O408" s="26">
        <f>VLOOKUP(MYRANKS_P[[#This Row],[IDFANGRAPHS]],STEAMER_P[],COLUMN(STEAMER_P[BB]),FALSE)</f>
        <v>19</v>
      </c>
      <c r="P408" s="26">
        <f>VLOOKUP(MYRANKS_P[[#This Row],[IDFANGRAPHS]],STEAMER_P[],COLUMN(STEAMER_P[FIP]),FALSE)</f>
        <v>4.4800000000000004</v>
      </c>
      <c r="Q408" s="29">
        <f>MYRANKS_P[[#This Row],[ER]]*9/MYRANKS_P[[#This Row],[IP]]</f>
        <v>4.2</v>
      </c>
      <c r="R408" s="29">
        <f>(MYRANKS_P[[#This Row],[BB]]+MYRANKS_P[[#This Row],[H]])/MYRANKS_P[[#This Row],[IP]]</f>
        <v>1.5333333333333334</v>
      </c>
    </row>
    <row r="409" spans="1:18" x14ac:dyDescent="0.25">
      <c r="A409" s="20" t="s">
        <v>19930</v>
      </c>
      <c r="B409" s="23" t="str">
        <f>VLOOKUP(MYRANKS_P[[#This Row],[PLAYERID]],PLAYERIDMAP[],COLUMN(PLAYERIDMAP[LASTNAME]),FALSE)</f>
        <v>Ramirez</v>
      </c>
      <c r="C409" s="23" t="str">
        <f>VLOOKUP(MYRANKS_P[[#This Row],[PLAYERID]],PLAYERIDMAP[],COLUMN(PLAYERIDMAP[FIRSTNAME]),FALSE)</f>
        <v xml:space="preserve">Erasmo </v>
      </c>
      <c r="D409" s="23" t="str">
        <f>VLOOKUP(MYRANKS_P[[#This Row],[PLAYERID]],PLAYERIDMAP[],COLUMN(PLAYERIDMAP[TEAM]),FALSE)</f>
        <v>SEA</v>
      </c>
      <c r="E409" s="23" t="str">
        <f>VLOOKUP(MYRANKS_P[[#This Row],[PLAYERID]],PLAYERIDMAP[],COLUMN(PLAYERIDMAP[POS]),FALSE)</f>
        <v>P</v>
      </c>
      <c r="F409" s="23">
        <f>VLOOKUP(MYRANKS_P[[#This Row],[PLAYERID]],PLAYERIDMAP[],COLUMN(PLAYERIDMAP[IDFANGRAPHS]),FALSE)</f>
        <v>10314</v>
      </c>
      <c r="G409" s="26">
        <f>VLOOKUP(MYRANKS_P[[#This Row],[IDFANGRAPHS]],STEAMER_P[],COLUMN(STEAMER_P[W]),FALSE)</f>
        <v>8</v>
      </c>
      <c r="H409" s="26">
        <f>VLOOKUP(MYRANKS_P[[#This Row],[IDFANGRAPHS]],STEAMER_P[],COLUMN(STEAMER_P[GS]),FALSE)</f>
        <v>22</v>
      </c>
      <c r="I409" s="26">
        <f>VLOOKUP(MYRANKS_P[[#This Row],[IDFANGRAPHS]],STEAMER_P[],COLUMN(STEAMER_P[SV]),FALSE)</f>
        <v>0</v>
      </c>
      <c r="J409" s="26">
        <f>VLOOKUP(MYRANKS_P[[#This Row],[IDFANGRAPHS]],STEAMER_P[],COLUMN(STEAMER_P[IP]),FALSE)</f>
        <v>135</v>
      </c>
      <c r="K409" s="26">
        <f>VLOOKUP(MYRANKS_P[[#This Row],[IDFANGRAPHS]],STEAMER_P[],COLUMN(STEAMER_P[H]),FALSE)</f>
        <v>142</v>
      </c>
      <c r="L409" s="26">
        <f>VLOOKUP(MYRANKS_P[[#This Row],[IDFANGRAPHS]],STEAMER_P[],COLUMN(STEAMER_P[ER]),FALSE)</f>
        <v>67</v>
      </c>
      <c r="M409" s="26">
        <f>VLOOKUP(MYRANKS_P[[#This Row],[IDFANGRAPHS]],STEAMER_P[],COLUMN(STEAMER_P[HR]),FALSE)</f>
        <v>16</v>
      </c>
      <c r="N409" s="26">
        <f>VLOOKUP(MYRANKS_P[[#This Row],[IDFANGRAPHS]],STEAMER_P[],COLUMN(STEAMER_P[SO]),FALSE)</f>
        <v>83</v>
      </c>
      <c r="O409" s="26">
        <f>VLOOKUP(MYRANKS_P[[#This Row],[IDFANGRAPHS]],STEAMER_P[],COLUMN(STEAMER_P[BB]),FALSE)</f>
        <v>41</v>
      </c>
      <c r="P409" s="26">
        <f>VLOOKUP(MYRANKS_P[[#This Row],[IDFANGRAPHS]],STEAMER_P[],COLUMN(STEAMER_P[FIP]),FALSE)</f>
        <v>4.3899999999999997</v>
      </c>
      <c r="Q409" s="29">
        <f>MYRANKS_P[[#This Row],[ER]]*9/MYRANKS_P[[#This Row],[IP]]</f>
        <v>4.4666666666666668</v>
      </c>
      <c r="R409" s="29">
        <f>(MYRANKS_P[[#This Row],[BB]]+MYRANKS_P[[#This Row],[H]])/MYRANKS_P[[#This Row],[IP]]</f>
        <v>1.3555555555555556</v>
      </c>
    </row>
    <row r="410" spans="1:18" x14ac:dyDescent="0.25">
      <c r="A410" s="21" t="s">
        <v>19937</v>
      </c>
      <c r="B410" s="23" t="str">
        <f>VLOOKUP(MYRANKS_P[[#This Row],[PLAYERID]],PLAYERIDMAP[],COLUMN(PLAYERIDMAP[LASTNAME]),FALSE)</f>
        <v>Ramirez</v>
      </c>
      <c r="C410" s="23" t="str">
        <f>VLOOKUP(MYRANKS_P[[#This Row],[PLAYERID]],PLAYERIDMAP[],COLUMN(PLAYERIDMAP[FIRSTNAME]),FALSE)</f>
        <v xml:space="preserve">Ramon </v>
      </c>
      <c r="D410" s="23" t="str">
        <f>VLOOKUP(MYRANKS_P[[#This Row],[PLAYERID]],PLAYERIDMAP[],COLUMN(PLAYERIDMAP[TEAM]),FALSE)</f>
        <v>NYM</v>
      </c>
      <c r="E410" s="23" t="str">
        <f>VLOOKUP(MYRANKS_P[[#This Row],[PLAYERID]],PLAYERIDMAP[],COLUMN(PLAYERIDMAP[POS]),FALSE)</f>
        <v>P</v>
      </c>
      <c r="F410" s="23">
        <f>VLOOKUP(MYRANKS_P[[#This Row],[PLAYERID]],PLAYERIDMAP[],COLUMN(PLAYERIDMAP[IDFANGRAPHS]),FALSE)</f>
        <v>7986</v>
      </c>
      <c r="G410" s="26">
        <f>VLOOKUP(MYRANKS_P[[#This Row],[IDFANGRAPHS]],STEAMER_P[],COLUMN(STEAMER_P[W]),FALSE)</f>
        <v>2</v>
      </c>
      <c r="H410" s="26">
        <f>VLOOKUP(MYRANKS_P[[#This Row],[IDFANGRAPHS]],STEAMER_P[],COLUMN(STEAMER_P[GS]),FALSE)</f>
        <v>0</v>
      </c>
      <c r="I410" s="26">
        <f>VLOOKUP(MYRANKS_P[[#This Row],[IDFANGRAPHS]],STEAMER_P[],COLUMN(STEAMER_P[SV]),FALSE)</f>
        <v>0</v>
      </c>
      <c r="J410" s="26">
        <f>VLOOKUP(MYRANKS_P[[#This Row],[IDFANGRAPHS]],STEAMER_P[],COLUMN(STEAMER_P[IP]),FALSE)</f>
        <v>33</v>
      </c>
      <c r="K410" s="26">
        <f>VLOOKUP(MYRANKS_P[[#This Row],[IDFANGRAPHS]],STEAMER_P[],COLUMN(STEAMER_P[H]),FALSE)</f>
        <v>31</v>
      </c>
      <c r="L410" s="26">
        <f>VLOOKUP(MYRANKS_P[[#This Row],[IDFANGRAPHS]],STEAMER_P[],COLUMN(STEAMER_P[ER]),FALSE)</f>
        <v>15</v>
      </c>
      <c r="M410" s="26">
        <f>VLOOKUP(MYRANKS_P[[#This Row],[IDFANGRAPHS]],STEAMER_P[],COLUMN(STEAMER_P[HR]),FALSE)</f>
        <v>3</v>
      </c>
      <c r="N410" s="26">
        <f>VLOOKUP(MYRANKS_P[[#This Row],[IDFANGRAPHS]],STEAMER_P[],COLUMN(STEAMER_P[SO]),FALSE)</f>
        <v>26</v>
      </c>
      <c r="O410" s="26">
        <f>VLOOKUP(MYRANKS_P[[#This Row],[IDFANGRAPHS]],STEAMER_P[],COLUMN(STEAMER_P[BB]),FALSE)</f>
        <v>15</v>
      </c>
      <c r="P410" s="26">
        <f>VLOOKUP(MYRANKS_P[[#This Row],[IDFANGRAPHS]],STEAMER_P[],COLUMN(STEAMER_P[FIP]),FALSE)</f>
        <v>4.24</v>
      </c>
      <c r="Q410" s="29">
        <f>MYRANKS_P[[#This Row],[ER]]*9/MYRANKS_P[[#This Row],[IP]]</f>
        <v>4.0909090909090908</v>
      </c>
      <c r="R410" s="29">
        <f>(MYRANKS_P[[#This Row],[BB]]+MYRANKS_P[[#This Row],[H]])/MYRANKS_P[[#This Row],[IP]]</f>
        <v>1.393939393939394</v>
      </c>
    </row>
    <row r="411" spans="1:18" x14ac:dyDescent="0.25">
      <c r="A411" s="20" t="s">
        <v>19941</v>
      </c>
      <c r="B411" s="23" t="str">
        <f>VLOOKUP(MYRANKS_P[[#This Row],[PLAYERID]],PLAYERIDMAP[],COLUMN(PLAYERIDMAP[LASTNAME]),FALSE)</f>
        <v>Ramos</v>
      </c>
      <c r="C411" s="23" t="str">
        <f>VLOOKUP(MYRANKS_P[[#This Row],[PLAYERID]],PLAYERIDMAP[],COLUMN(PLAYERIDMAP[FIRSTNAME]),FALSE)</f>
        <v xml:space="preserve">A.J. </v>
      </c>
      <c r="D411" s="23" t="str">
        <f>VLOOKUP(MYRANKS_P[[#This Row],[PLAYERID]],PLAYERIDMAP[],COLUMN(PLAYERIDMAP[TEAM]),FALSE)</f>
        <v>MIA</v>
      </c>
      <c r="E411" s="23" t="str">
        <f>VLOOKUP(MYRANKS_P[[#This Row],[PLAYERID]],PLAYERIDMAP[],COLUMN(PLAYERIDMAP[POS]),FALSE)</f>
        <v>P</v>
      </c>
      <c r="F411" s="23">
        <f>VLOOKUP(MYRANKS_P[[#This Row],[PLAYERID]],PLAYERIDMAP[],COLUMN(PLAYERIDMAP[IDFANGRAPHS]),FALSE)</f>
        <v>8350</v>
      </c>
      <c r="G411" s="26">
        <f>VLOOKUP(MYRANKS_P[[#This Row],[IDFANGRAPHS]],STEAMER_P[],COLUMN(STEAMER_P[W]),FALSE)</f>
        <v>3</v>
      </c>
      <c r="H411" s="26">
        <f>VLOOKUP(MYRANKS_P[[#This Row],[IDFANGRAPHS]],STEAMER_P[],COLUMN(STEAMER_P[GS]),FALSE)</f>
        <v>0</v>
      </c>
      <c r="I411" s="26">
        <f>VLOOKUP(MYRANKS_P[[#This Row],[IDFANGRAPHS]],STEAMER_P[],COLUMN(STEAMER_P[SV]),FALSE)</f>
        <v>0</v>
      </c>
      <c r="J411" s="26">
        <f>VLOOKUP(MYRANKS_P[[#This Row],[IDFANGRAPHS]],STEAMER_P[],COLUMN(STEAMER_P[IP]),FALSE)</f>
        <v>45</v>
      </c>
      <c r="K411" s="26">
        <f>VLOOKUP(MYRANKS_P[[#This Row],[IDFANGRAPHS]],STEAMER_P[],COLUMN(STEAMER_P[H]),FALSE)</f>
        <v>39</v>
      </c>
      <c r="L411" s="26">
        <f>VLOOKUP(MYRANKS_P[[#This Row],[IDFANGRAPHS]],STEAMER_P[],COLUMN(STEAMER_P[ER]),FALSE)</f>
        <v>17</v>
      </c>
      <c r="M411" s="26">
        <f>VLOOKUP(MYRANKS_P[[#This Row],[IDFANGRAPHS]],STEAMER_P[],COLUMN(STEAMER_P[HR]),FALSE)</f>
        <v>4</v>
      </c>
      <c r="N411" s="26">
        <f>VLOOKUP(MYRANKS_P[[#This Row],[IDFANGRAPHS]],STEAMER_P[],COLUMN(STEAMER_P[SO]),FALSE)</f>
        <v>46</v>
      </c>
      <c r="O411" s="26">
        <f>VLOOKUP(MYRANKS_P[[#This Row],[IDFANGRAPHS]],STEAMER_P[],COLUMN(STEAMER_P[BB]),FALSE)</f>
        <v>22</v>
      </c>
      <c r="P411" s="26">
        <f>VLOOKUP(MYRANKS_P[[#This Row],[IDFANGRAPHS]],STEAMER_P[],COLUMN(STEAMER_P[FIP]),FALSE)</f>
        <v>3.71</v>
      </c>
      <c r="Q411" s="29">
        <f>MYRANKS_P[[#This Row],[ER]]*9/MYRANKS_P[[#This Row],[IP]]</f>
        <v>3.4</v>
      </c>
      <c r="R411" s="29">
        <f>(MYRANKS_P[[#This Row],[BB]]+MYRANKS_P[[#This Row],[H]])/MYRANKS_P[[#This Row],[IP]]</f>
        <v>1.3555555555555556</v>
      </c>
    </row>
    <row r="412" spans="1:18" x14ac:dyDescent="0.25">
      <c r="A412" s="21" t="s">
        <v>19943</v>
      </c>
      <c r="B412" s="23" t="str">
        <f>VLOOKUP(MYRANKS_P[[#This Row],[PLAYERID]],PLAYERIDMAP[],COLUMN(PLAYERIDMAP[LASTNAME]),FALSE)</f>
        <v>Ramos</v>
      </c>
      <c r="C412" s="23" t="str">
        <f>VLOOKUP(MYRANKS_P[[#This Row],[PLAYERID]],PLAYERIDMAP[],COLUMN(PLAYERIDMAP[FIRSTNAME]),FALSE)</f>
        <v xml:space="preserve">Cesar </v>
      </c>
      <c r="D412" s="23" t="str">
        <f>VLOOKUP(MYRANKS_P[[#This Row],[PLAYERID]],PLAYERIDMAP[],COLUMN(PLAYERIDMAP[TEAM]),FALSE)</f>
        <v>TB</v>
      </c>
      <c r="E412" s="23" t="str">
        <f>VLOOKUP(MYRANKS_P[[#This Row],[PLAYERID]],PLAYERIDMAP[],COLUMN(PLAYERIDMAP[POS]),FALSE)</f>
        <v>P</v>
      </c>
      <c r="F412" s="23">
        <f>VLOOKUP(MYRANKS_P[[#This Row],[PLAYERID]],PLAYERIDMAP[],COLUMN(PLAYERIDMAP[IDFANGRAPHS]),FALSE)</f>
        <v>3357</v>
      </c>
      <c r="G412" s="26">
        <f>VLOOKUP(MYRANKS_P[[#This Row],[IDFANGRAPHS]],STEAMER_P[],COLUMN(STEAMER_P[W]),FALSE)</f>
        <v>2</v>
      </c>
      <c r="H412" s="26">
        <f>VLOOKUP(MYRANKS_P[[#This Row],[IDFANGRAPHS]],STEAMER_P[],COLUMN(STEAMER_P[GS]),FALSE)</f>
        <v>0</v>
      </c>
      <c r="I412" s="26">
        <f>VLOOKUP(MYRANKS_P[[#This Row],[IDFANGRAPHS]],STEAMER_P[],COLUMN(STEAMER_P[SV]),FALSE)</f>
        <v>0</v>
      </c>
      <c r="J412" s="26">
        <f>VLOOKUP(MYRANKS_P[[#This Row],[IDFANGRAPHS]],STEAMER_P[],COLUMN(STEAMER_P[IP]),FALSE)</f>
        <v>39</v>
      </c>
      <c r="K412" s="26">
        <f>VLOOKUP(MYRANKS_P[[#This Row],[IDFANGRAPHS]],STEAMER_P[],COLUMN(STEAMER_P[H]),FALSE)</f>
        <v>38</v>
      </c>
      <c r="L412" s="26">
        <f>VLOOKUP(MYRANKS_P[[#This Row],[IDFANGRAPHS]],STEAMER_P[],COLUMN(STEAMER_P[ER]),FALSE)</f>
        <v>17</v>
      </c>
      <c r="M412" s="26">
        <f>VLOOKUP(MYRANKS_P[[#This Row],[IDFANGRAPHS]],STEAMER_P[],COLUMN(STEAMER_P[HR]),FALSE)</f>
        <v>4</v>
      </c>
      <c r="N412" s="26">
        <f>VLOOKUP(MYRANKS_P[[#This Row],[IDFANGRAPHS]],STEAMER_P[],COLUMN(STEAMER_P[SO]),FALSE)</f>
        <v>30</v>
      </c>
      <c r="O412" s="26">
        <f>VLOOKUP(MYRANKS_P[[#This Row],[IDFANGRAPHS]],STEAMER_P[],COLUMN(STEAMER_P[BB]),FALSE)</f>
        <v>16</v>
      </c>
      <c r="P412" s="26">
        <f>VLOOKUP(MYRANKS_P[[#This Row],[IDFANGRAPHS]],STEAMER_P[],COLUMN(STEAMER_P[FIP]),FALSE)</f>
        <v>4.05</v>
      </c>
      <c r="Q412" s="29">
        <f>MYRANKS_P[[#This Row],[ER]]*9/MYRANKS_P[[#This Row],[IP]]</f>
        <v>3.9230769230769229</v>
      </c>
      <c r="R412" s="29">
        <f>(MYRANKS_P[[#This Row],[BB]]+MYRANKS_P[[#This Row],[H]])/MYRANKS_P[[#This Row],[IP]]</f>
        <v>1.3846153846153846</v>
      </c>
    </row>
    <row r="413" spans="1:18" x14ac:dyDescent="0.25">
      <c r="A413" s="20" t="s">
        <v>19951</v>
      </c>
      <c r="B413" s="23" t="str">
        <f>VLOOKUP(MYRANKS_P[[#This Row],[PLAYERID]],PLAYERIDMAP[],COLUMN(PLAYERIDMAP[LASTNAME]),FALSE)</f>
        <v>Rapada</v>
      </c>
      <c r="C413" s="23" t="str">
        <f>VLOOKUP(MYRANKS_P[[#This Row],[PLAYERID]],PLAYERIDMAP[],COLUMN(PLAYERIDMAP[FIRSTNAME]),FALSE)</f>
        <v xml:space="preserve">Clay </v>
      </c>
      <c r="D413" s="23" t="str">
        <f>VLOOKUP(MYRANKS_P[[#This Row],[PLAYERID]],PLAYERIDMAP[],COLUMN(PLAYERIDMAP[TEAM]),FALSE)</f>
        <v>NYY</v>
      </c>
      <c r="E413" s="23" t="str">
        <f>VLOOKUP(MYRANKS_P[[#This Row],[PLAYERID]],PLAYERIDMAP[],COLUMN(PLAYERIDMAP[POS]),FALSE)</f>
        <v>P</v>
      </c>
      <c r="F413" s="23">
        <f>VLOOKUP(MYRANKS_P[[#This Row],[PLAYERID]],PLAYERIDMAP[],COLUMN(PLAYERIDMAP[IDFANGRAPHS]),FALSE)</f>
        <v>4831</v>
      </c>
      <c r="G413" s="26">
        <f>VLOOKUP(MYRANKS_P[[#This Row],[IDFANGRAPHS]],STEAMER_P[],COLUMN(STEAMER_P[W]),FALSE)</f>
        <v>2</v>
      </c>
      <c r="H413" s="26">
        <f>VLOOKUP(MYRANKS_P[[#This Row],[IDFANGRAPHS]],STEAMER_P[],COLUMN(STEAMER_P[GS]),FALSE)</f>
        <v>0</v>
      </c>
      <c r="I413" s="26">
        <f>VLOOKUP(MYRANKS_P[[#This Row],[IDFANGRAPHS]],STEAMER_P[],COLUMN(STEAMER_P[SV]),FALSE)</f>
        <v>0</v>
      </c>
      <c r="J413" s="26">
        <f>VLOOKUP(MYRANKS_P[[#This Row],[IDFANGRAPHS]],STEAMER_P[],COLUMN(STEAMER_P[IP]),FALSE)</f>
        <v>30</v>
      </c>
      <c r="K413" s="26">
        <f>VLOOKUP(MYRANKS_P[[#This Row],[IDFANGRAPHS]],STEAMER_P[],COLUMN(STEAMER_P[H]),FALSE)</f>
        <v>29</v>
      </c>
      <c r="L413" s="26">
        <f>VLOOKUP(MYRANKS_P[[#This Row],[IDFANGRAPHS]],STEAMER_P[],COLUMN(STEAMER_P[ER]),FALSE)</f>
        <v>13</v>
      </c>
      <c r="M413" s="26">
        <f>VLOOKUP(MYRANKS_P[[#This Row],[IDFANGRAPHS]],STEAMER_P[],COLUMN(STEAMER_P[HR]),FALSE)</f>
        <v>3</v>
      </c>
      <c r="N413" s="26">
        <f>VLOOKUP(MYRANKS_P[[#This Row],[IDFANGRAPHS]],STEAMER_P[],COLUMN(STEAMER_P[SO]),FALSE)</f>
        <v>25</v>
      </c>
      <c r="O413" s="26">
        <f>VLOOKUP(MYRANKS_P[[#This Row],[IDFANGRAPHS]],STEAMER_P[],COLUMN(STEAMER_P[BB]),FALSE)</f>
        <v>13</v>
      </c>
      <c r="P413" s="26">
        <f>VLOOKUP(MYRANKS_P[[#This Row],[IDFANGRAPHS]],STEAMER_P[],COLUMN(STEAMER_P[FIP]),FALSE)</f>
        <v>4.25</v>
      </c>
      <c r="Q413" s="29">
        <f>MYRANKS_P[[#This Row],[ER]]*9/MYRANKS_P[[#This Row],[IP]]</f>
        <v>3.9</v>
      </c>
      <c r="R413" s="29">
        <f>(MYRANKS_P[[#This Row],[BB]]+MYRANKS_P[[#This Row],[H]])/MYRANKS_P[[#This Row],[IP]]</f>
        <v>1.4</v>
      </c>
    </row>
    <row r="414" spans="1:18" x14ac:dyDescent="0.25">
      <c r="A414" s="21" t="s">
        <v>19959</v>
      </c>
      <c r="B414" s="23" t="str">
        <f>VLOOKUP(MYRANKS_P[[#This Row],[PLAYERID]],PLAYERIDMAP[],COLUMN(PLAYERIDMAP[LASTNAME]),FALSE)</f>
        <v>Rauch</v>
      </c>
      <c r="C414" s="23" t="str">
        <f>VLOOKUP(MYRANKS_P[[#This Row],[PLAYERID]],PLAYERIDMAP[],COLUMN(PLAYERIDMAP[FIRSTNAME]),FALSE)</f>
        <v xml:space="preserve">Jon </v>
      </c>
      <c r="D414" s="23" t="str">
        <f>VLOOKUP(MYRANKS_P[[#This Row],[PLAYERID]],PLAYERIDMAP[],COLUMN(PLAYERIDMAP[TEAM]),FALSE)</f>
        <v>MIA</v>
      </c>
      <c r="E414" s="23" t="str">
        <f>VLOOKUP(MYRANKS_P[[#This Row],[PLAYERID]],PLAYERIDMAP[],COLUMN(PLAYERIDMAP[POS]),FALSE)</f>
        <v>P</v>
      </c>
      <c r="F414" s="23">
        <f>VLOOKUP(MYRANKS_P[[#This Row],[PLAYERID]],PLAYERIDMAP[],COLUMN(PLAYERIDMAP[IDFANGRAPHS]),FALSE)</f>
        <v>1475</v>
      </c>
      <c r="G414" s="26">
        <f>VLOOKUP(MYRANKS_P[[#This Row],[IDFANGRAPHS]],STEAMER_P[],COLUMN(STEAMER_P[W]),FALSE)</f>
        <v>2</v>
      </c>
      <c r="H414" s="26">
        <f>VLOOKUP(MYRANKS_P[[#This Row],[IDFANGRAPHS]],STEAMER_P[],COLUMN(STEAMER_P[GS]),FALSE)</f>
        <v>0</v>
      </c>
      <c r="I414" s="26">
        <f>VLOOKUP(MYRANKS_P[[#This Row],[IDFANGRAPHS]],STEAMER_P[],COLUMN(STEAMER_P[SV]),FALSE)</f>
        <v>0</v>
      </c>
      <c r="J414" s="26">
        <f>VLOOKUP(MYRANKS_P[[#This Row],[IDFANGRAPHS]],STEAMER_P[],COLUMN(STEAMER_P[IP]),FALSE)</f>
        <v>40</v>
      </c>
      <c r="K414" s="26">
        <f>VLOOKUP(MYRANKS_P[[#This Row],[IDFANGRAPHS]],STEAMER_P[],COLUMN(STEAMER_P[H]),FALSE)</f>
        <v>40</v>
      </c>
      <c r="L414" s="26">
        <f>VLOOKUP(MYRANKS_P[[#This Row],[IDFANGRAPHS]],STEAMER_P[],COLUMN(STEAMER_P[ER]),FALSE)</f>
        <v>17</v>
      </c>
      <c r="M414" s="26">
        <f>VLOOKUP(MYRANKS_P[[#This Row],[IDFANGRAPHS]],STEAMER_P[],COLUMN(STEAMER_P[HR]),FALSE)</f>
        <v>5</v>
      </c>
      <c r="N414" s="26">
        <f>VLOOKUP(MYRANKS_P[[#This Row],[IDFANGRAPHS]],STEAMER_P[],COLUMN(STEAMER_P[SO]),FALSE)</f>
        <v>30</v>
      </c>
      <c r="O414" s="26">
        <f>VLOOKUP(MYRANKS_P[[#This Row],[IDFANGRAPHS]],STEAMER_P[],COLUMN(STEAMER_P[BB]),FALSE)</f>
        <v>13</v>
      </c>
      <c r="P414" s="26">
        <f>VLOOKUP(MYRANKS_P[[#This Row],[IDFANGRAPHS]],STEAMER_P[],COLUMN(STEAMER_P[FIP]),FALSE)</f>
        <v>4.2699999999999996</v>
      </c>
      <c r="Q414" s="29">
        <f>MYRANKS_P[[#This Row],[ER]]*9/MYRANKS_P[[#This Row],[IP]]</f>
        <v>3.8250000000000002</v>
      </c>
      <c r="R414" s="29">
        <f>(MYRANKS_P[[#This Row],[BB]]+MYRANKS_P[[#This Row],[H]])/MYRANKS_P[[#This Row],[IP]]</f>
        <v>1.325</v>
      </c>
    </row>
    <row r="415" spans="1:18" x14ac:dyDescent="0.25">
      <c r="A415" s="20" t="s">
        <v>19970</v>
      </c>
      <c r="B415" s="23" t="str">
        <f>VLOOKUP(MYRANKS_P[[#This Row],[PLAYERID]],PLAYERIDMAP[],COLUMN(PLAYERIDMAP[LASTNAME]),FALSE)</f>
        <v>Reed</v>
      </c>
      <c r="C415" s="23" t="str">
        <f>VLOOKUP(MYRANKS_P[[#This Row],[PLAYERID]],PLAYERIDMAP[],COLUMN(PLAYERIDMAP[FIRSTNAME]),FALSE)</f>
        <v xml:space="preserve">Addison </v>
      </c>
      <c r="D415" s="23" t="str">
        <f>VLOOKUP(MYRANKS_P[[#This Row],[PLAYERID]],PLAYERIDMAP[],COLUMN(PLAYERIDMAP[TEAM]),FALSE)</f>
        <v>CHW</v>
      </c>
      <c r="E415" s="23" t="str">
        <f>VLOOKUP(MYRANKS_P[[#This Row],[PLAYERID]],PLAYERIDMAP[],COLUMN(PLAYERIDMAP[POS]),FALSE)</f>
        <v>P</v>
      </c>
      <c r="F415" s="23">
        <f>VLOOKUP(MYRANKS_P[[#This Row],[PLAYERID]],PLAYERIDMAP[],COLUMN(PLAYERIDMAP[IDFANGRAPHS]),FALSE)</f>
        <v>10586</v>
      </c>
      <c r="G415" s="26">
        <f>VLOOKUP(MYRANKS_P[[#This Row],[IDFANGRAPHS]],STEAMER_P[],COLUMN(STEAMER_P[W]),FALSE)</f>
        <v>3</v>
      </c>
      <c r="H415" s="26">
        <f>VLOOKUP(MYRANKS_P[[#This Row],[IDFANGRAPHS]],STEAMER_P[],COLUMN(STEAMER_P[GS]),FALSE)</f>
        <v>0</v>
      </c>
      <c r="I415" s="26">
        <f>VLOOKUP(MYRANKS_P[[#This Row],[IDFANGRAPHS]],STEAMER_P[],COLUMN(STEAMER_P[SV]),FALSE)</f>
        <v>32</v>
      </c>
      <c r="J415" s="26">
        <f>VLOOKUP(MYRANKS_P[[#This Row],[IDFANGRAPHS]],STEAMER_P[],COLUMN(STEAMER_P[IP]),FALSE)</f>
        <v>45</v>
      </c>
      <c r="K415" s="26">
        <f>VLOOKUP(MYRANKS_P[[#This Row],[IDFANGRAPHS]],STEAMER_P[],COLUMN(STEAMER_P[H]),FALSE)</f>
        <v>41</v>
      </c>
      <c r="L415" s="26">
        <f>VLOOKUP(MYRANKS_P[[#This Row],[IDFANGRAPHS]],STEAMER_P[],COLUMN(STEAMER_P[ER]),FALSE)</f>
        <v>18</v>
      </c>
      <c r="M415" s="26">
        <f>VLOOKUP(MYRANKS_P[[#This Row],[IDFANGRAPHS]],STEAMER_P[],COLUMN(STEAMER_P[HR]),FALSE)</f>
        <v>6</v>
      </c>
      <c r="N415" s="26">
        <f>VLOOKUP(MYRANKS_P[[#This Row],[IDFANGRAPHS]],STEAMER_P[],COLUMN(STEAMER_P[SO]),FALSE)</f>
        <v>44</v>
      </c>
      <c r="O415" s="26">
        <f>VLOOKUP(MYRANKS_P[[#This Row],[IDFANGRAPHS]],STEAMER_P[],COLUMN(STEAMER_P[BB]),FALSE)</f>
        <v>17</v>
      </c>
      <c r="P415" s="26">
        <f>VLOOKUP(MYRANKS_P[[#This Row],[IDFANGRAPHS]],STEAMER_P[],COLUMN(STEAMER_P[FIP]),FALSE)</f>
        <v>4.01</v>
      </c>
      <c r="Q415" s="29">
        <f>MYRANKS_P[[#This Row],[ER]]*9/MYRANKS_P[[#This Row],[IP]]</f>
        <v>3.6</v>
      </c>
      <c r="R415" s="29">
        <f>(MYRANKS_P[[#This Row],[BB]]+MYRANKS_P[[#This Row],[H]])/MYRANKS_P[[#This Row],[IP]]</f>
        <v>1.288888888888889</v>
      </c>
    </row>
    <row r="416" spans="1:18" x14ac:dyDescent="0.25">
      <c r="A416" s="21" t="s">
        <v>19979</v>
      </c>
      <c r="B416" s="23" t="str">
        <f>VLOOKUP(MYRANKS_P[[#This Row],[PLAYERID]],PLAYERIDMAP[],COLUMN(PLAYERIDMAP[LASTNAME]),FALSE)</f>
        <v>Resop</v>
      </c>
      <c r="C416" s="23" t="str">
        <f>VLOOKUP(MYRANKS_P[[#This Row],[PLAYERID]],PLAYERIDMAP[],COLUMN(PLAYERIDMAP[FIRSTNAME]),FALSE)</f>
        <v xml:space="preserve">Chris </v>
      </c>
      <c r="D416" s="23" t="str">
        <f>VLOOKUP(MYRANKS_P[[#This Row],[PLAYERID]],PLAYERIDMAP[],COLUMN(PLAYERIDMAP[TEAM]),FALSE)</f>
        <v>OAK</v>
      </c>
      <c r="E416" s="23" t="str">
        <f>VLOOKUP(MYRANKS_P[[#This Row],[PLAYERID]],PLAYERIDMAP[],COLUMN(PLAYERIDMAP[POS]),FALSE)</f>
        <v>P</v>
      </c>
      <c r="F416" s="23">
        <f>VLOOKUP(MYRANKS_P[[#This Row],[PLAYERID]],PLAYERIDMAP[],COLUMN(PLAYERIDMAP[IDFANGRAPHS]),FALSE)</f>
        <v>3799</v>
      </c>
      <c r="G416" s="26">
        <f>VLOOKUP(MYRANKS_P[[#This Row],[IDFANGRAPHS]],STEAMER_P[],COLUMN(STEAMER_P[W]),FALSE)</f>
        <v>2</v>
      </c>
      <c r="H416" s="26">
        <f>VLOOKUP(MYRANKS_P[[#This Row],[IDFANGRAPHS]],STEAMER_P[],COLUMN(STEAMER_P[GS]),FALSE)</f>
        <v>0</v>
      </c>
      <c r="I416" s="26">
        <f>VLOOKUP(MYRANKS_P[[#This Row],[IDFANGRAPHS]],STEAMER_P[],COLUMN(STEAMER_P[SV]),FALSE)</f>
        <v>0</v>
      </c>
      <c r="J416" s="26">
        <f>VLOOKUP(MYRANKS_P[[#This Row],[IDFANGRAPHS]],STEAMER_P[],COLUMN(STEAMER_P[IP]),FALSE)</f>
        <v>44</v>
      </c>
      <c r="K416" s="26">
        <f>VLOOKUP(MYRANKS_P[[#This Row],[IDFANGRAPHS]],STEAMER_P[],COLUMN(STEAMER_P[H]),FALSE)</f>
        <v>44</v>
      </c>
      <c r="L416" s="26">
        <f>VLOOKUP(MYRANKS_P[[#This Row],[IDFANGRAPHS]],STEAMER_P[],COLUMN(STEAMER_P[ER]),FALSE)</f>
        <v>19</v>
      </c>
      <c r="M416" s="26">
        <f>VLOOKUP(MYRANKS_P[[#This Row],[IDFANGRAPHS]],STEAMER_P[],COLUMN(STEAMER_P[HR]),FALSE)</f>
        <v>5</v>
      </c>
      <c r="N416" s="26">
        <f>VLOOKUP(MYRANKS_P[[#This Row],[IDFANGRAPHS]],STEAMER_P[],COLUMN(STEAMER_P[SO]),FALSE)</f>
        <v>32</v>
      </c>
      <c r="O416" s="26">
        <f>VLOOKUP(MYRANKS_P[[#This Row],[IDFANGRAPHS]],STEAMER_P[],COLUMN(STEAMER_P[BB]),FALSE)</f>
        <v>17</v>
      </c>
      <c r="P416" s="26">
        <f>VLOOKUP(MYRANKS_P[[#This Row],[IDFANGRAPHS]],STEAMER_P[],COLUMN(STEAMER_P[FIP]),FALSE)</f>
        <v>4.25</v>
      </c>
      <c r="Q416" s="29">
        <f>MYRANKS_P[[#This Row],[ER]]*9/MYRANKS_P[[#This Row],[IP]]</f>
        <v>3.8863636363636362</v>
      </c>
      <c r="R416" s="29">
        <f>(MYRANKS_P[[#This Row],[BB]]+MYRANKS_P[[#This Row],[H]])/MYRANKS_P[[#This Row],[IP]]</f>
        <v>1.3863636363636365</v>
      </c>
    </row>
    <row r="417" spans="1:18" x14ac:dyDescent="0.25">
      <c r="A417" s="20" t="s">
        <v>19994</v>
      </c>
      <c r="B417" s="23" t="str">
        <f>VLOOKUP(MYRANKS_P[[#This Row],[PLAYERID]],PLAYERIDMAP[],COLUMN(PLAYERIDMAP[LASTNAME]),FALSE)</f>
        <v>Reynolds</v>
      </c>
      <c r="C417" s="23" t="str">
        <f>VLOOKUP(MYRANKS_P[[#This Row],[PLAYERID]],PLAYERIDMAP[],COLUMN(PLAYERIDMAP[FIRSTNAME]),FALSE)</f>
        <v xml:space="preserve">Matt </v>
      </c>
      <c r="D417" s="23" t="str">
        <f>VLOOKUP(MYRANKS_P[[#This Row],[PLAYERID]],PLAYERIDMAP[],COLUMN(PLAYERIDMAP[TEAM]),FALSE)</f>
        <v>ARI</v>
      </c>
      <c r="E417" s="23" t="str">
        <f>VLOOKUP(MYRANKS_P[[#This Row],[PLAYERID]],PLAYERIDMAP[],COLUMN(PLAYERIDMAP[POS]),FALSE)</f>
        <v>P</v>
      </c>
      <c r="F417" s="23">
        <f>VLOOKUP(MYRANKS_P[[#This Row],[PLAYERID]],PLAYERIDMAP[],COLUMN(PLAYERIDMAP[IDFANGRAPHS]),FALSE)</f>
        <v>8887</v>
      </c>
      <c r="G417" s="26">
        <f>VLOOKUP(MYRANKS_P[[#This Row],[IDFANGRAPHS]],STEAMER_P[],COLUMN(STEAMER_P[W]),FALSE)</f>
        <v>2</v>
      </c>
      <c r="H417" s="26">
        <f>VLOOKUP(MYRANKS_P[[#This Row],[IDFANGRAPHS]],STEAMER_P[],COLUMN(STEAMER_P[GS]),FALSE)</f>
        <v>0</v>
      </c>
      <c r="I417" s="26">
        <f>VLOOKUP(MYRANKS_P[[#This Row],[IDFANGRAPHS]],STEAMER_P[],COLUMN(STEAMER_P[SV]),FALSE)</f>
        <v>0</v>
      </c>
      <c r="J417" s="26">
        <f>VLOOKUP(MYRANKS_P[[#This Row],[IDFANGRAPHS]],STEAMER_P[],COLUMN(STEAMER_P[IP]),FALSE)</f>
        <v>35</v>
      </c>
      <c r="K417" s="26">
        <f>VLOOKUP(MYRANKS_P[[#This Row],[IDFANGRAPHS]],STEAMER_P[],COLUMN(STEAMER_P[H]),FALSE)</f>
        <v>33</v>
      </c>
      <c r="L417" s="26">
        <f>VLOOKUP(MYRANKS_P[[#This Row],[IDFANGRAPHS]],STEAMER_P[],COLUMN(STEAMER_P[ER]),FALSE)</f>
        <v>14</v>
      </c>
      <c r="M417" s="26">
        <f>VLOOKUP(MYRANKS_P[[#This Row],[IDFANGRAPHS]],STEAMER_P[],COLUMN(STEAMER_P[HR]),FALSE)</f>
        <v>4</v>
      </c>
      <c r="N417" s="26">
        <f>VLOOKUP(MYRANKS_P[[#This Row],[IDFANGRAPHS]],STEAMER_P[],COLUMN(STEAMER_P[SO]),FALSE)</f>
        <v>31</v>
      </c>
      <c r="O417" s="26">
        <f>VLOOKUP(MYRANKS_P[[#This Row],[IDFANGRAPHS]],STEAMER_P[],COLUMN(STEAMER_P[BB]),FALSE)</f>
        <v>13</v>
      </c>
      <c r="P417" s="26">
        <f>VLOOKUP(MYRANKS_P[[#This Row],[IDFANGRAPHS]],STEAMER_P[],COLUMN(STEAMER_P[FIP]),FALSE)</f>
        <v>3.87</v>
      </c>
      <c r="Q417" s="29">
        <f>MYRANKS_P[[#This Row],[ER]]*9/MYRANKS_P[[#This Row],[IP]]</f>
        <v>3.6</v>
      </c>
      <c r="R417" s="29">
        <f>(MYRANKS_P[[#This Row],[BB]]+MYRANKS_P[[#This Row],[H]])/MYRANKS_P[[#This Row],[IP]]</f>
        <v>1.3142857142857143</v>
      </c>
    </row>
    <row r="418" spans="1:18" x14ac:dyDescent="0.25">
      <c r="A418" s="21" t="s">
        <v>19998</v>
      </c>
      <c r="B418" s="23" t="str">
        <f>VLOOKUP(MYRANKS_P[[#This Row],[PLAYERID]],PLAYERIDMAP[],COLUMN(PLAYERIDMAP[LASTNAME]),FALSE)</f>
        <v>Richard</v>
      </c>
      <c r="C418" s="23" t="str">
        <f>VLOOKUP(MYRANKS_P[[#This Row],[PLAYERID]],PLAYERIDMAP[],COLUMN(PLAYERIDMAP[FIRSTNAME]),FALSE)</f>
        <v xml:space="preserve">Clayton </v>
      </c>
      <c r="D418" s="23" t="str">
        <f>VLOOKUP(MYRANKS_P[[#This Row],[PLAYERID]],PLAYERIDMAP[],COLUMN(PLAYERIDMAP[TEAM]),FALSE)</f>
        <v>SD</v>
      </c>
      <c r="E418" s="23" t="str">
        <f>VLOOKUP(MYRANKS_P[[#This Row],[PLAYERID]],PLAYERIDMAP[],COLUMN(PLAYERIDMAP[POS]),FALSE)</f>
        <v>P</v>
      </c>
      <c r="F418" s="23">
        <f>VLOOKUP(MYRANKS_P[[#This Row],[PLAYERID]],PLAYERIDMAP[],COLUMN(PLAYERIDMAP[IDFANGRAPHS]),FALSE)</f>
        <v>3551</v>
      </c>
      <c r="G418" s="26">
        <f>VLOOKUP(MYRANKS_P[[#This Row],[IDFANGRAPHS]],STEAMER_P[],COLUMN(STEAMER_P[W]),FALSE)</f>
        <v>11</v>
      </c>
      <c r="H418" s="26">
        <f>VLOOKUP(MYRANKS_P[[#This Row],[IDFANGRAPHS]],STEAMER_P[],COLUMN(STEAMER_P[GS]),FALSE)</f>
        <v>29</v>
      </c>
      <c r="I418" s="26">
        <f>VLOOKUP(MYRANKS_P[[#This Row],[IDFANGRAPHS]],STEAMER_P[],COLUMN(STEAMER_P[SV]),FALSE)</f>
        <v>0</v>
      </c>
      <c r="J418" s="26">
        <f>VLOOKUP(MYRANKS_P[[#This Row],[IDFANGRAPHS]],STEAMER_P[],COLUMN(STEAMER_P[IP]),FALSE)</f>
        <v>189</v>
      </c>
      <c r="K418" s="26">
        <f>VLOOKUP(MYRANKS_P[[#This Row],[IDFANGRAPHS]],STEAMER_P[],COLUMN(STEAMER_P[H]),FALSE)</f>
        <v>202</v>
      </c>
      <c r="L418" s="26">
        <f>VLOOKUP(MYRANKS_P[[#This Row],[IDFANGRAPHS]],STEAMER_P[],COLUMN(STEAMER_P[ER]),FALSE)</f>
        <v>90</v>
      </c>
      <c r="M418" s="26">
        <f>VLOOKUP(MYRANKS_P[[#This Row],[IDFANGRAPHS]],STEAMER_P[],COLUMN(STEAMER_P[HR]),FALSE)</f>
        <v>16</v>
      </c>
      <c r="N418" s="26">
        <f>VLOOKUP(MYRANKS_P[[#This Row],[IDFANGRAPHS]],STEAMER_P[],COLUMN(STEAMER_P[SO]),FALSE)</f>
        <v>100</v>
      </c>
      <c r="O418" s="26">
        <f>VLOOKUP(MYRANKS_P[[#This Row],[IDFANGRAPHS]],STEAMER_P[],COLUMN(STEAMER_P[BB]),FALSE)</f>
        <v>54</v>
      </c>
      <c r="P418" s="26">
        <f>VLOOKUP(MYRANKS_P[[#This Row],[IDFANGRAPHS]],STEAMER_P[],COLUMN(STEAMER_P[FIP]),FALSE)</f>
        <v>4.01</v>
      </c>
      <c r="Q418" s="29">
        <f>MYRANKS_P[[#This Row],[ER]]*9/MYRANKS_P[[#This Row],[IP]]</f>
        <v>4.2857142857142856</v>
      </c>
      <c r="R418" s="29">
        <f>(MYRANKS_P[[#This Row],[BB]]+MYRANKS_P[[#This Row],[H]])/MYRANKS_P[[#This Row],[IP]]</f>
        <v>1.3544973544973544</v>
      </c>
    </row>
    <row r="419" spans="1:18" x14ac:dyDescent="0.25">
      <c r="A419" s="20" t="s">
        <v>20002</v>
      </c>
      <c r="B419" s="23" t="str">
        <f>VLOOKUP(MYRANKS_P[[#This Row],[PLAYERID]],PLAYERIDMAP[],COLUMN(PLAYERIDMAP[LASTNAME]),FALSE)</f>
        <v>Richards</v>
      </c>
      <c r="C419" s="23" t="str">
        <f>VLOOKUP(MYRANKS_P[[#This Row],[PLAYERID]],PLAYERIDMAP[],COLUMN(PLAYERIDMAP[FIRSTNAME]),FALSE)</f>
        <v xml:space="preserve">Garrett </v>
      </c>
      <c r="D419" s="23" t="str">
        <f>VLOOKUP(MYRANKS_P[[#This Row],[PLAYERID]],PLAYERIDMAP[],COLUMN(PLAYERIDMAP[TEAM]),FALSE)</f>
        <v>LAA</v>
      </c>
      <c r="E419" s="23" t="str">
        <f>VLOOKUP(MYRANKS_P[[#This Row],[PLAYERID]],PLAYERIDMAP[],COLUMN(PLAYERIDMAP[POS]),FALSE)</f>
        <v>P</v>
      </c>
      <c r="F419" s="23">
        <f>VLOOKUP(MYRANKS_P[[#This Row],[PLAYERID]],PLAYERIDMAP[],COLUMN(PLAYERIDMAP[IDFANGRAPHS]),FALSE)</f>
        <v>9784</v>
      </c>
      <c r="G419" s="26">
        <f>VLOOKUP(MYRANKS_P[[#This Row],[IDFANGRAPHS]],STEAMER_P[],COLUMN(STEAMER_P[W]),FALSE)</f>
        <v>3</v>
      </c>
      <c r="H419" s="26">
        <f>VLOOKUP(MYRANKS_P[[#This Row],[IDFANGRAPHS]],STEAMER_P[],COLUMN(STEAMER_P[GS]),FALSE)</f>
        <v>8</v>
      </c>
      <c r="I419" s="26">
        <f>VLOOKUP(MYRANKS_P[[#This Row],[IDFANGRAPHS]],STEAMER_P[],COLUMN(STEAMER_P[SV]),FALSE)</f>
        <v>0</v>
      </c>
      <c r="J419" s="26">
        <f>VLOOKUP(MYRANKS_P[[#This Row],[IDFANGRAPHS]],STEAMER_P[],COLUMN(STEAMER_P[IP]),FALSE)</f>
        <v>50</v>
      </c>
      <c r="K419" s="26">
        <f>VLOOKUP(MYRANKS_P[[#This Row],[IDFANGRAPHS]],STEAMER_P[],COLUMN(STEAMER_P[H]),FALSE)</f>
        <v>51</v>
      </c>
      <c r="L419" s="26">
        <f>VLOOKUP(MYRANKS_P[[#This Row],[IDFANGRAPHS]],STEAMER_P[],COLUMN(STEAMER_P[ER]),FALSE)</f>
        <v>25</v>
      </c>
      <c r="M419" s="26">
        <f>VLOOKUP(MYRANKS_P[[#This Row],[IDFANGRAPHS]],STEAMER_P[],COLUMN(STEAMER_P[HR]),FALSE)</f>
        <v>5</v>
      </c>
      <c r="N419" s="26">
        <f>VLOOKUP(MYRANKS_P[[#This Row],[IDFANGRAPHS]],STEAMER_P[],COLUMN(STEAMER_P[SO]),FALSE)</f>
        <v>34</v>
      </c>
      <c r="O419" s="26">
        <f>VLOOKUP(MYRANKS_P[[#This Row],[IDFANGRAPHS]],STEAMER_P[],COLUMN(STEAMER_P[BB]),FALSE)</f>
        <v>22</v>
      </c>
      <c r="P419" s="26">
        <f>VLOOKUP(MYRANKS_P[[#This Row],[IDFANGRAPHS]],STEAMER_P[],COLUMN(STEAMER_P[FIP]),FALSE)</f>
        <v>4.51</v>
      </c>
      <c r="Q419" s="29">
        <f>MYRANKS_P[[#This Row],[ER]]*9/MYRANKS_P[[#This Row],[IP]]</f>
        <v>4.5</v>
      </c>
      <c r="R419" s="29">
        <f>(MYRANKS_P[[#This Row],[BB]]+MYRANKS_P[[#This Row],[H]])/MYRANKS_P[[#This Row],[IP]]</f>
        <v>1.46</v>
      </c>
    </row>
    <row r="420" spans="1:18" x14ac:dyDescent="0.25">
      <c r="A420" s="21" t="s">
        <v>20006</v>
      </c>
      <c r="B420" s="23" t="str">
        <f>VLOOKUP(MYRANKS_P[[#This Row],[PLAYERID]],PLAYERIDMAP[],COLUMN(PLAYERIDMAP[LASTNAME]),FALSE)</f>
        <v>Richmond</v>
      </c>
      <c r="C420" s="23" t="str">
        <f>VLOOKUP(MYRANKS_P[[#This Row],[PLAYERID]],PLAYERIDMAP[],COLUMN(PLAYERIDMAP[FIRSTNAME]),FALSE)</f>
        <v xml:space="preserve">Scott </v>
      </c>
      <c r="D420" s="23" t="str">
        <f>VLOOKUP(MYRANKS_P[[#This Row],[PLAYERID]],PLAYERIDMAP[],COLUMN(PLAYERIDMAP[TEAM]),FALSE)</f>
        <v>TOR</v>
      </c>
      <c r="E420" s="23" t="str">
        <f>VLOOKUP(MYRANKS_P[[#This Row],[PLAYERID]],PLAYERIDMAP[],COLUMN(PLAYERIDMAP[POS]),FALSE)</f>
        <v>P</v>
      </c>
      <c r="F420" s="23">
        <f>VLOOKUP(MYRANKS_P[[#This Row],[PLAYERID]],PLAYERIDMAP[],COLUMN(PLAYERIDMAP[IDFANGRAPHS]),FALSE)</f>
        <v>4307</v>
      </c>
      <c r="G420" s="26">
        <f>VLOOKUP(MYRANKS_P[[#This Row],[IDFANGRAPHS]],STEAMER_P[],COLUMN(STEAMER_P[W]),FALSE)</f>
        <v>4</v>
      </c>
      <c r="H420" s="26">
        <f>VLOOKUP(MYRANKS_P[[#This Row],[IDFANGRAPHS]],STEAMER_P[],COLUMN(STEAMER_P[GS]),FALSE)</f>
        <v>0</v>
      </c>
      <c r="I420" s="26">
        <f>VLOOKUP(MYRANKS_P[[#This Row],[IDFANGRAPHS]],STEAMER_P[],COLUMN(STEAMER_P[SV]),FALSE)</f>
        <v>0</v>
      </c>
      <c r="J420" s="26">
        <f>VLOOKUP(MYRANKS_P[[#This Row],[IDFANGRAPHS]],STEAMER_P[],COLUMN(STEAMER_P[IP]),FALSE)</f>
        <v>63</v>
      </c>
      <c r="K420" s="26">
        <f>VLOOKUP(MYRANKS_P[[#This Row],[IDFANGRAPHS]],STEAMER_P[],COLUMN(STEAMER_P[H]),FALSE)</f>
        <v>63</v>
      </c>
      <c r="L420" s="26">
        <f>VLOOKUP(MYRANKS_P[[#This Row],[IDFANGRAPHS]],STEAMER_P[],COLUMN(STEAMER_P[ER]),FALSE)</f>
        <v>28</v>
      </c>
      <c r="M420" s="26">
        <f>VLOOKUP(MYRANKS_P[[#This Row],[IDFANGRAPHS]],STEAMER_P[],COLUMN(STEAMER_P[HR]),FALSE)</f>
        <v>7</v>
      </c>
      <c r="N420" s="26">
        <f>VLOOKUP(MYRANKS_P[[#This Row],[IDFANGRAPHS]],STEAMER_P[],COLUMN(STEAMER_P[SO]),FALSE)</f>
        <v>48</v>
      </c>
      <c r="O420" s="26">
        <f>VLOOKUP(MYRANKS_P[[#This Row],[IDFANGRAPHS]],STEAMER_P[],COLUMN(STEAMER_P[BB]),FALSE)</f>
        <v>23</v>
      </c>
      <c r="P420" s="26">
        <f>VLOOKUP(MYRANKS_P[[#This Row],[IDFANGRAPHS]],STEAMER_P[],COLUMN(STEAMER_P[FIP]),FALSE)</f>
        <v>4.22</v>
      </c>
      <c r="Q420" s="29">
        <f>MYRANKS_P[[#This Row],[ER]]*9/MYRANKS_P[[#This Row],[IP]]</f>
        <v>4</v>
      </c>
      <c r="R420" s="29">
        <f>(MYRANKS_P[[#This Row],[BB]]+MYRANKS_P[[#This Row],[H]])/MYRANKS_P[[#This Row],[IP]]</f>
        <v>1.3650793650793651</v>
      </c>
    </row>
    <row r="421" spans="1:18" x14ac:dyDescent="0.25">
      <c r="A421" s="20" t="s">
        <v>20018</v>
      </c>
      <c r="B421" s="23" t="str">
        <f>VLOOKUP(MYRANKS_P[[#This Row],[PLAYERID]],PLAYERIDMAP[],COLUMN(PLAYERIDMAP[LASTNAME]),FALSE)</f>
        <v>Rivera</v>
      </c>
      <c r="C421" s="23" t="str">
        <f>VLOOKUP(MYRANKS_P[[#This Row],[PLAYERID]],PLAYERIDMAP[],COLUMN(PLAYERIDMAP[FIRSTNAME]),FALSE)</f>
        <v xml:space="preserve">Mariano </v>
      </c>
      <c r="D421" s="23" t="str">
        <f>VLOOKUP(MYRANKS_P[[#This Row],[PLAYERID]],PLAYERIDMAP[],COLUMN(PLAYERIDMAP[TEAM]),FALSE)</f>
        <v>NYY</v>
      </c>
      <c r="E421" s="23" t="str">
        <f>VLOOKUP(MYRANKS_P[[#This Row],[PLAYERID]],PLAYERIDMAP[],COLUMN(PLAYERIDMAP[POS]),FALSE)</f>
        <v>P</v>
      </c>
      <c r="F421" s="23">
        <f>VLOOKUP(MYRANKS_P[[#This Row],[PLAYERID]],PLAYERIDMAP[],COLUMN(PLAYERIDMAP[IDFANGRAPHS]),FALSE)</f>
        <v>844</v>
      </c>
      <c r="G421" s="26">
        <f>VLOOKUP(MYRANKS_P[[#This Row],[IDFANGRAPHS]],STEAMER_P[],COLUMN(STEAMER_P[W]),FALSE)</f>
        <v>2</v>
      </c>
      <c r="H421" s="26">
        <f>VLOOKUP(MYRANKS_P[[#This Row],[IDFANGRAPHS]],STEAMER_P[],COLUMN(STEAMER_P[GS]),FALSE)</f>
        <v>0</v>
      </c>
      <c r="I421" s="26">
        <f>VLOOKUP(MYRANKS_P[[#This Row],[IDFANGRAPHS]],STEAMER_P[],COLUMN(STEAMER_P[SV]),FALSE)</f>
        <v>35</v>
      </c>
      <c r="J421" s="26">
        <f>VLOOKUP(MYRANKS_P[[#This Row],[IDFANGRAPHS]],STEAMER_P[],COLUMN(STEAMER_P[IP]),FALSE)</f>
        <v>37</v>
      </c>
      <c r="K421" s="26">
        <f>VLOOKUP(MYRANKS_P[[#This Row],[IDFANGRAPHS]],STEAMER_P[],COLUMN(STEAMER_P[H]),FALSE)</f>
        <v>35</v>
      </c>
      <c r="L421" s="26">
        <f>VLOOKUP(MYRANKS_P[[#This Row],[IDFANGRAPHS]],STEAMER_P[],COLUMN(STEAMER_P[ER]),FALSE)</f>
        <v>15</v>
      </c>
      <c r="M421" s="26">
        <f>VLOOKUP(MYRANKS_P[[#This Row],[IDFANGRAPHS]],STEAMER_P[],COLUMN(STEAMER_P[HR]),FALSE)</f>
        <v>4</v>
      </c>
      <c r="N421" s="26">
        <f>VLOOKUP(MYRANKS_P[[#This Row],[IDFANGRAPHS]],STEAMER_P[],COLUMN(STEAMER_P[SO]),FALSE)</f>
        <v>32</v>
      </c>
      <c r="O421" s="26">
        <f>VLOOKUP(MYRANKS_P[[#This Row],[IDFANGRAPHS]],STEAMER_P[],COLUMN(STEAMER_P[BB]),FALSE)</f>
        <v>13</v>
      </c>
      <c r="P421" s="26">
        <f>VLOOKUP(MYRANKS_P[[#This Row],[IDFANGRAPHS]],STEAMER_P[],COLUMN(STEAMER_P[FIP]),FALSE)</f>
        <v>3.78</v>
      </c>
      <c r="Q421" s="29">
        <f>MYRANKS_P[[#This Row],[ER]]*9/MYRANKS_P[[#This Row],[IP]]</f>
        <v>3.6486486486486487</v>
      </c>
      <c r="R421" s="29">
        <f>(MYRANKS_P[[#This Row],[BB]]+MYRANKS_P[[#This Row],[H]])/MYRANKS_P[[#This Row],[IP]]</f>
        <v>1.2972972972972974</v>
      </c>
    </row>
    <row r="422" spans="1:18" x14ac:dyDescent="0.25">
      <c r="A422" s="21" t="s">
        <v>20029</v>
      </c>
      <c r="B422" s="23" t="str">
        <f>VLOOKUP(MYRANKS_P[[#This Row],[PLAYERID]],PLAYERIDMAP[],COLUMN(PLAYERIDMAP[LASTNAME]),FALSE)</f>
        <v>Robertson</v>
      </c>
      <c r="C422" s="23" t="str">
        <f>VLOOKUP(MYRANKS_P[[#This Row],[PLAYERID]],PLAYERIDMAP[],COLUMN(PLAYERIDMAP[FIRSTNAME]),FALSE)</f>
        <v xml:space="preserve">David </v>
      </c>
      <c r="D422" s="23" t="str">
        <f>VLOOKUP(MYRANKS_P[[#This Row],[PLAYERID]],PLAYERIDMAP[],COLUMN(PLAYERIDMAP[TEAM]),FALSE)</f>
        <v>NYY</v>
      </c>
      <c r="E422" s="23" t="str">
        <f>VLOOKUP(MYRANKS_P[[#This Row],[PLAYERID]],PLAYERIDMAP[],COLUMN(PLAYERIDMAP[POS]),FALSE)</f>
        <v>P</v>
      </c>
      <c r="F422" s="23">
        <f>VLOOKUP(MYRANKS_P[[#This Row],[PLAYERID]],PLAYERIDMAP[],COLUMN(PLAYERIDMAP[IDFANGRAPHS]),FALSE)</f>
        <v>8241</v>
      </c>
      <c r="G422" s="26">
        <f>VLOOKUP(MYRANKS_P[[#This Row],[IDFANGRAPHS]],STEAMER_P[],COLUMN(STEAMER_P[W]),FALSE)</f>
        <v>3</v>
      </c>
      <c r="H422" s="26">
        <f>VLOOKUP(MYRANKS_P[[#This Row],[IDFANGRAPHS]],STEAMER_P[],COLUMN(STEAMER_P[GS]),FALSE)</f>
        <v>0</v>
      </c>
      <c r="I422" s="26">
        <f>VLOOKUP(MYRANKS_P[[#This Row],[IDFANGRAPHS]],STEAMER_P[],COLUMN(STEAMER_P[SV]),FALSE)</f>
        <v>4</v>
      </c>
      <c r="J422" s="26">
        <f>VLOOKUP(MYRANKS_P[[#This Row],[IDFANGRAPHS]],STEAMER_P[],COLUMN(STEAMER_P[IP]),FALSE)</f>
        <v>51</v>
      </c>
      <c r="K422" s="26">
        <f>VLOOKUP(MYRANKS_P[[#This Row],[IDFANGRAPHS]],STEAMER_P[],COLUMN(STEAMER_P[H]),FALSE)</f>
        <v>42</v>
      </c>
      <c r="L422" s="26">
        <f>VLOOKUP(MYRANKS_P[[#This Row],[IDFANGRAPHS]],STEAMER_P[],COLUMN(STEAMER_P[ER]),FALSE)</f>
        <v>17</v>
      </c>
      <c r="M422" s="26">
        <f>VLOOKUP(MYRANKS_P[[#This Row],[IDFANGRAPHS]],STEAMER_P[],COLUMN(STEAMER_P[HR]),FALSE)</f>
        <v>5</v>
      </c>
      <c r="N422" s="26">
        <f>VLOOKUP(MYRANKS_P[[#This Row],[IDFANGRAPHS]],STEAMER_P[],COLUMN(STEAMER_P[SO]),FALSE)</f>
        <v>59</v>
      </c>
      <c r="O422" s="26">
        <f>VLOOKUP(MYRANKS_P[[#This Row],[IDFANGRAPHS]],STEAMER_P[],COLUMN(STEAMER_P[BB]),FALSE)</f>
        <v>21</v>
      </c>
      <c r="P422" s="26">
        <f>VLOOKUP(MYRANKS_P[[#This Row],[IDFANGRAPHS]],STEAMER_P[],COLUMN(STEAMER_P[FIP]),FALSE)</f>
        <v>3.22</v>
      </c>
      <c r="Q422" s="29">
        <f>MYRANKS_P[[#This Row],[ER]]*9/MYRANKS_P[[#This Row],[IP]]</f>
        <v>3</v>
      </c>
      <c r="R422" s="29">
        <f>(MYRANKS_P[[#This Row],[BB]]+MYRANKS_P[[#This Row],[H]])/MYRANKS_P[[#This Row],[IP]]</f>
        <v>1.2352941176470589</v>
      </c>
    </row>
    <row r="423" spans="1:18" x14ac:dyDescent="0.25">
      <c r="A423" s="20" t="s">
        <v>20037</v>
      </c>
      <c r="B423" s="23" t="str">
        <f>VLOOKUP(MYRANKS_P[[#This Row],[PLAYERID]],PLAYERIDMAP[],COLUMN(PLAYERIDMAP[LASTNAME]),FALSE)</f>
        <v>Robertson</v>
      </c>
      <c r="C423" s="23" t="str">
        <f>VLOOKUP(MYRANKS_P[[#This Row],[PLAYERID]],PLAYERIDMAP[],COLUMN(PLAYERIDMAP[FIRSTNAME]),FALSE)</f>
        <v xml:space="preserve">Tyler </v>
      </c>
      <c r="D423" s="23" t="str">
        <f>VLOOKUP(MYRANKS_P[[#This Row],[PLAYERID]],PLAYERIDMAP[],COLUMN(PLAYERIDMAP[TEAM]),FALSE)</f>
        <v>MIN</v>
      </c>
      <c r="E423" s="23" t="str">
        <f>VLOOKUP(MYRANKS_P[[#This Row],[PLAYERID]],PLAYERIDMAP[],COLUMN(PLAYERIDMAP[POS]),FALSE)</f>
        <v>P</v>
      </c>
      <c r="F423" s="23">
        <f>VLOOKUP(MYRANKS_P[[#This Row],[PLAYERID]],PLAYERIDMAP[],COLUMN(PLAYERIDMAP[IDFANGRAPHS]),FALSE)</f>
        <v>3223</v>
      </c>
      <c r="G423" s="26">
        <f>VLOOKUP(MYRANKS_P[[#This Row],[IDFANGRAPHS]],STEAMER_P[],COLUMN(STEAMER_P[W]),FALSE)</f>
        <v>2</v>
      </c>
      <c r="H423" s="26">
        <f>VLOOKUP(MYRANKS_P[[#This Row],[IDFANGRAPHS]],STEAMER_P[],COLUMN(STEAMER_P[GS]),FALSE)</f>
        <v>0</v>
      </c>
      <c r="I423" s="26">
        <f>VLOOKUP(MYRANKS_P[[#This Row],[IDFANGRAPHS]],STEAMER_P[],COLUMN(STEAMER_P[SV]),FALSE)</f>
        <v>0</v>
      </c>
      <c r="J423" s="26">
        <f>VLOOKUP(MYRANKS_P[[#This Row],[IDFANGRAPHS]],STEAMER_P[],COLUMN(STEAMER_P[IP]),FALSE)</f>
        <v>30</v>
      </c>
      <c r="K423" s="26">
        <f>VLOOKUP(MYRANKS_P[[#This Row],[IDFANGRAPHS]],STEAMER_P[],COLUMN(STEAMER_P[H]),FALSE)</f>
        <v>29</v>
      </c>
      <c r="L423" s="26">
        <f>VLOOKUP(MYRANKS_P[[#This Row],[IDFANGRAPHS]],STEAMER_P[],COLUMN(STEAMER_P[ER]),FALSE)</f>
        <v>14</v>
      </c>
      <c r="M423" s="26">
        <f>VLOOKUP(MYRANKS_P[[#This Row],[IDFANGRAPHS]],STEAMER_P[],COLUMN(STEAMER_P[HR]),FALSE)</f>
        <v>3</v>
      </c>
      <c r="N423" s="26">
        <f>VLOOKUP(MYRANKS_P[[#This Row],[IDFANGRAPHS]],STEAMER_P[],COLUMN(STEAMER_P[SO]),FALSE)</f>
        <v>24</v>
      </c>
      <c r="O423" s="26">
        <f>VLOOKUP(MYRANKS_P[[#This Row],[IDFANGRAPHS]],STEAMER_P[],COLUMN(STEAMER_P[BB]),FALSE)</f>
        <v>14</v>
      </c>
      <c r="P423" s="26">
        <f>VLOOKUP(MYRANKS_P[[#This Row],[IDFANGRAPHS]],STEAMER_P[],COLUMN(STEAMER_P[FIP]),FALSE)</f>
        <v>4.25</v>
      </c>
      <c r="Q423" s="29">
        <f>MYRANKS_P[[#This Row],[ER]]*9/MYRANKS_P[[#This Row],[IP]]</f>
        <v>4.2</v>
      </c>
      <c r="R423" s="29">
        <f>(MYRANKS_P[[#This Row],[BB]]+MYRANKS_P[[#This Row],[H]])/MYRANKS_P[[#This Row],[IP]]</f>
        <v>1.4333333333333333</v>
      </c>
    </row>
    <row r="424" spans="1:18" x14ac:dyDescent="0.25">
      <c r="A424" s="21" t="s">
        <v>20047</v>
      </c>
      <c r="B424" s="23" t="str">
        <f>VLOOKUP(MYRANKS_P[[#This Row],[PLAYERID]],PLAYERIDMAP[],COLUMN(PLAYERIDMAP[LASTNAME]),FALSE)</f>
        <v>Rodney</v>
      </c>
      <c r="C424" s="23" t="str">
        <f>VLOOKUP(MYRANKS_P[[#This Row],[PLAYERID]],PLAYERIDMAP[],COLUMN(PLAYERIDMAP[FIRSTNAME]),FALSE)</f>
        <v xml:space="preserve">Fernando </v>
      </c>
      <c r="D424" s="23" t="str">
        <f>VLOOKUP(MYRANKS_P[[#This Row],[PLAYERID]],PLAYERIDMAP[],COLUMN(PLAYERIDMAP[TEAM]),FALSE)</f>
        <v>TB</v>
      </c>
      <c r="E424" s="23" t="str">
        <f>VLOOKUP(MYRANKS_P[[#This Row],[PLAYERID]],PLAYERIDMAP[],COLUMN(PLAYERIDMAP[POS]),FALSE)</f>
        <v>P</v>
      </c>
      <c r="F424" s="23">
        <f>VLOOKUP(MYRANKS_P[[#This Row],[PLAYERID]],PLAYERIDMAP[],COLUMN(PLAYERIDMAP[IDFANGRAPHS]),FALSE)</f>
        <v>494</v>
      </c>
      <c r="G424" s="26">
        <f>VLOOKUP(MYRANKS_P[[#This Row],[IDFANGRAPHS]],STEAMER_P[],COLUMN(STEAMER_P[W]),FALSE)</f>
        <v>3</v>
      </c>
      <c r="H424" s="26">
        <f>VLOOKUP(MYRANKS_P[[#This Row],[IDFANGRAPHS]],STEAMER_P[],COLUMN(STEAMER_P[GS]),FALSE)</f>
        <v>0</v>
      </c>
      <c r="I424" s="26">
        <f>VLOOKUP(MYRANKS_P[[#This Row],[IDFANGRAPHS]],STEAMER_P[],COLUMN(STEAMER_P[SV]),FALSE)</f>
        <v>33</v>
      </c>
      <c r="J424" s="26">
        <f>VLOOKUP(MYRANKS_P[[#This Row],[IDFANGRAPHS]],STEAMER_P[],COLUMN(STEAMER_P[IP]),FALSE)</f>
        <v>55</v>
      </c>
      <c r="K424" s="26">
        <f>VLOOKUP(MYRANKS_P[[#This Row],[IDFANGRAPHS]],STEAMER_P[],COLUMN(STEAMER_P[H]),FALSE)</f>
        <v>50</v>
      </c>
      <c r="L424" s="26">
        <f>VLOOKUP(MYRANKS_P[[#This Row],[IDFANGRAPHS]],STEAMER_P[],COLUMN(STEAMER_P[ER]),FALSE)</f>
        <v>21</v>
      </c>
      <c r="M424" s="26">
        <f>VLOOKUP(MYRANKS_P[[#This Row],[IDFANGRAPHS]],STEAMER_P[],COLUMN(STEAMER_P[HR]),FALSE)</f>
        <v>4</v>
      </c>
      <c r="N424" s="26">
        <f>VLOOKUP(MYRANKS_P[[#This Row],[IDFANGRAPHS]],STEAMER_P[],COLUMN(STEAMER_P[SO]),FALSE)</f>
        <v>53</v>
      </c>
      <c r="O424" s="26">
        <f>VLOOKUP(MYRANKS_P[[#This Row],[IDFANGRAPHS]],STEAMER_P[],COLUMN(STEAMER_P[BB]),FALSE)</f>
        <v>23</v>
      </c>
      <c r="P424" s="26">
        <f>VLOOKUP(MYRANKS_P[[#This Row],[IDFANGRAPHS]],STEAMER_P[],COLUMN(STEAMER_P[FIP]),FALSE)</f>
        <v>3.48</v>
      </c>
      <c r="Q424" s="29">
        <f>MYRANKS_P[[#This Row],[ER]]*9/MYRANKS_P[[#This Row],[IP]]</f>
        <v>3.4363636363636365</v>
      </c>
      <c r="R424" s="29">
        <f>(MYRANKS_P[[#This Row],[BB]]+MYRANKS_P[[#This Row],[H]])/MYRANKS_P[[#This Row],[IP]]</f>
        <v>1.3272727272727274</v>
      </c>
    </row>
    <row r="425" spans="1:18" x14ac:dyDescent="0.25">
      <c r="A425" s="20" t="s">
        <v>20055</v>
      </c>
      <c r="B425" s="23" t="str">
        <f>VLOOKUP(MYRANKS_P[[#This Row],[PLAYERID]],PLAYERIDMAP[],COLUMN(PLAYERIDMAP[LASTNAME]),FALSE)</f>
        <v>Rodriguez</v>
      </c>
      <c r="C425" s="23" t="str">
        <f>VLOOKUP(MYRANKS_P[[#This Row],[PLAYERID]],PLAYERIDMAP[],COLUMN(PLAYERIDMAP[FIRSTNAME]),FALSE)</f>
        <v xml:space="preserve">Aneury </v>
      </c>
      <c r="D425" s="23" t="str">
        <f>VLOOKUP(MYRANKS_P[[#This Row],[PLAYERID]],PLAYERIDMAP[],COLUMN(PLAYERIDMAP[TEAM]),FALSE)</f>
        <v>HOU</v>
      </c>
      <c r="E425" s="23" t="str">
        <f>VLOOKUP(MYRANKS_P[[#This Row],[PLAYERID]],PLAYERIDMAP[],COLUMN(PLAYERIDMAP[POS]),FALSE)</f>
        <v>P</v>
      </c>
      <c r="F425" s="23">
        <f>VLOOKUP(MYRANKS_P[[#This Row],[PLAYERID]],PLAYERIDMAP[],COLUMN(PLAYERIDMAP[IDFANGRAPHS]),FALSE)</f>
        <v>8948</v>
      </c>
      <c r="G425" s="26">
        <f>VLOOKUP(MYRANKS_P[[#This Row],[IDFANGRAPHS]],STEAMER_P[],COLUMN(STEAMER_P[W]),FALSE)</f>
        <v>2</v>
      </c>
      <c r="H425" s="26">
        <f>VLOOKUP(MYRANKS_P[[#This Row],[IDFANGRAPHS]],STEAMER_P[],COLUMN(STEAMER_P[GS]),FALSE)</f>
        <v>7</v>
      </c>
      <c r="I425" s="26">
        <f>VLOOKUP(MYRANKS_P[[#This Row],[IDFANGRAPHS]],STEAMER_P[],COLUMN(STEAMER_P[SV]),FALSE)</f>
        <v>0</v>
      </c>
      <c r="J425" s="26">
        <f>VLOOKUP(MYRANKS_P[[#This Row],[IDFANGRAPHS]],STEAMER_P[],COLUMN(STEAMER_P[IP]),FALSE)</f>
        <v>50</v>
      </c>
      <c r="K425" s="26">
        <f>VLOOKUP(MYRANKS_P[[#This Row],[IDFANGRAPHS]],STEAMER_P[],COLUMN(STEAMER_P[H]),FALSE)</f>
        <v>54</v>
      </c>
      <c r="L425" s="26">
        <f>VLOOKUP(MYRANKS_P[[#This Row],[IDFANGRAPHS]],STEAMER_P[],COLUMN(STEAMER_P[ER]),FALSE)</f>
        <v>29</v>
      </c>
      <c r="M425" s="26">
        <f>VLOOKUP(MYRANKS_P[[#This Row],[IDFANGRAPHS]],STEAMER_P[],COLUMN(STEAMER_P[HR]),FALSE)</f>
        <v>9</v>
      </c>
      <c r="N425" s="26">
        <f>VLOOKUP(MYRANKS_P[[#This Row],[IDFANGRAPHS]],STEAMER_P[],COLUMN(STEAMER_P[SO]),FALSE)</f>
        <v>30</v>
      </c>
      <c r="O425" s="26">
        <f>VLOOKUP(MYRANKS_P[[#This Row],[IDFANGRAPHS]],STEAMER_P[],COLUMN(STEAMER_P[BB]),FALSE)</f>
        <v>23</v>
      </c>
      <c r="P425" s="26">
        <f>VLOOKUP(MYRANKS_P[[#This Row],[IDFANGRAPHS]],STEAMER_P[],COLUMN(STEAMER_P[FIP]),FALSE)</f>
        <v>5.57</v>
      </c>
      <c r="Q425" s="29">
        <f>MYRANKS_P[[#This Row],[ER]]*9/MYRANKS_P[[#This Row],[IP]]</f>
        <v>5.22</v>
      </c>
      <c r="R425" s="29">
        <f>(MYRANKS_P[[#This Row],[BB]]+MYRANKS_P[[#This Row],[H]])/MYRANKS_P[[#This Row],[IP]]</f>
        <v>1.54</v>
      </c>
    </row>
    <row r="426" spans="1:18" x14ac:dyDescent="0.25">
      <c r="A426" s="21" t="s">
        <v>20058</v>
      </c>
      <c r="B426" s="23" t="str">
        <f>VLOOKUP(MYRANKS_P[[#This Row],[PLAYERID]],PLAYERIDMAP[],COLUMN(PLAYERIDMAP[LASTNAME]),FALSE)</f>
        <v>Rodriguez</v>
      </c>
      <c r="C426" s="23" t="str">
        <f>VLOOKUP(MYRANKS_P[[#This Row],[PLAYERID]],PLAYERIDMAP[],COLUMN(PLAYERIDMAP[FIRSTNAME]),FALSE)</f>
        <v xml:space="preserve">Fernando </v>
      </c>
      <c r="D426" s="23" t="str">
        <f>VLOOKUP(MYRANKS_P[[#This Row],[PLAYERID]],PLAYERIDMAP[],COLUMN(PLAYERIDMAP[TEAM]),FALSE)</f>
        <v>OAK</v>
      </c>
      <c r="E426" s="23" t="str">
        <f>VLOOKUP(MYRANKS_P[[#This Row],[PLAYERID]],PLAYERIDMAP[],COLUMN(PLAYERIDMAP[POS]),FALSE)</f>
        <v>P</v>
      </c>
      <c r="F426" s="23">
        <f>VLOOKUP(MYRANKS_P[[#This Row],[PLAYERID]],PLAYERIDMAP[],COLUMN(PLAYERIDMAP[IDFANGRAPHS]),FALSE)</f>
        <v>7558</v>
      </c>
      <c r="G426" s="26">
        <f>VLOOKUP(MYRANKS_P[[#This Row],[IDFANGRAPHS]],STEAMER_P[],COLUMN(STEAMER_P[W]),FALSE)</f>
        <v>3</v>
      </c>
      <c r="H426" s="26">
        <f>VLOOKUP(MYRANKS_P[[#This Row],[IDFANGRAPHS]],STEAMER_P[],COLUMN(STEAMER_P[GS]),FALSE)</f>
        <v>2</v>
      </c>
      <c r="I426" s="26">
        <f>VLOOKUP(MYRANKS_P[[#This Row],[IDFANGRAPHS]],STEAMER_P[],COLUMN(STEAMER_P[SV]),FALSE)</f>
        <v>0</v>
      </c>
      <c r="J426" s="26">
        <f>VLOOKUP(MYRANKS_P[[#This Row],[IDFANGRAPHS]],STEAMER_P[],COLUMN(STEAMER_P[IP]),FALSE)</f>
        <v>46</v>
      </c>
      <c r="K426" s="26">
        <f>VLOOKUP(MYRANKS_P[[#This Row],[IDFANGRAPHS]],STEAMER_P[],COLUMN(STEAMER_P[H]),FALSE)</f>
        <v>43</v>
      </c>
      <c r="L426" s="26">
        <f>VLOOKUP(MYRANKS_P[[#This Row],[IDFANGRAPHS]],STEAMER_P[],COLUMN(STEAMER_P[ER]),FALSE)</f>
        <v>21</v>
      </c>
      <c r="M426" s="26">
        <f>VLOOKUP(MYRANKS_P[[#This Row],[IDFANGRAPHS]],STEAMER_P[],COLUMN(STEAMER_P[HR]),FALSE)</f>
        <v>6</v>
      </c>
      <c r="N426" s="26">
        <f>VLOOKUP(MYRANKS_P[[#This Row],[IDFANGRAPHS]],STEAMER_P[],COLUMN(STEAMER_P[SO]),FALSE)</f>
        <v>40</v>
      </c>
      <c r="O426" s="26">
        <f>VLOOKUP(MYRANKS_P[[#This Row],[IDFANGRAPHS]],STEAMER_P[],COLUMN(STEAMER_P[BB]),FALSE)</f>
        <v>22</v>
      </c>
      <c r="P426" s="26">
        <f>VLOOKUP(MYRANKS_P[[#This Row],[IDFANGRAPHS]],STEAMER_P[],COLUMN(STEAMER_P[FIP]),FALSE)</f>
        <v>4.58</v>
      </c>
      <c r="Q426" s="29">
        <f>MYRANKS_P[[#This Row],[ER]]*9/MYRANKS_P[[#This Row],[IP]]</f>
        <v>4.1086956521739131</v>
      </c>
      <c r="R426" s="29">
        <f>(MYRANKS_P[[#This Row],[BB]]+MYRANKS_P[[#This Row],[H]])/MYRANKS_P[[#This Row],[IP]]</f>
        <v>1.4130434782608696</v>
      </c>
    </row>
    <row r="427" spans="1:18" x14ac:dyDescent="0.25">
      <c r="A427" s="20" t="s">
        <v>20062</v>
      </c>
      <c r="B427" s="23" t="str">
        <f>VLOOKUP(MYRANKS_P[[#This Row],[PLAYERID]],PLAYERIDMAP[],COLUMN(PLAYERIDMAP[LASTNAME]),FALSE)</f>
        <v>Rodriguez</v>
      </c>
      <c r="C427" s="23" t="str">
        <f>VLOOKUP(MYRANKS_P[[#This Row],[PLAYERID]],PLAYERIDMAP[],COLUMN(PLAYERIDMAP[FIRSTNAME]),FALSE)</f>
        <v xml:space="preserve">Francisco </v>
      </c>
      <c r="D427" s="23" t="str">
        <f>VLOOKUP(MYRANKS_P[[#This Row],[PLAYERID]],PLAYERIDMAP[],COLUMN(PLAYERIDMAP[TEAM]),FALSE)</f>
        <v>MIL</v>
      </c>
      <c r="E427" s="23" t="str">
        <f>VLOOKUP(MYRANKS_P[[#This Row],[PLAYERID]],PLAYERIDMAP[],COLUMN(PLAYERIDMAP[POS]),FALSE)</f>
        <v>P</v>
      </c>
      <c r="F427" s="23">
        <f>VLOOKUP(MYRANKS_P[[#This Row],[PLAYERID]],PLAYERIDMAP[],COLUMN(PLAYERIDMAP[IDFANGRAPHS]),FALSE)</f>
        <v>1642</v>
      </c>
      <c r="G427" s="26">
        <f>VLOOKUP(MYRANKS_P[[#This Row],[IDFANGRAPHS]],STEAMER_P[],COLUMN(STEAMER_P[W]),FALSE)</f>
        <v>4</v>
      </c>
      <c r="H427" s="26">
        <f>VLOOKUP(MYRANKS_P[[#This Row],[IDFANGRAPHS]],STEAMER_P[],COLUMN(STEAMER_P[GS]),FALSE)</f>
        <v>0</v>
      </c>
      <c r="I427" s="26">
        <f>VLOOKUP(MYRANKS_P[[#This Row],[IDFANGRAPHS]],STEAMER_P[],COLUMN(STEAMER_P[SV]),FALSE)</f>
        <v>18</v>
      </c>
      <c r="J427" s="26">
        <f>VLOOKUP(MYRANKS_P[[#This Row],[IDFANGRAPHS]],STEAMER_P[],COLUMN(STEAMER_P[IP]),FALSE)</f>
        <v>60</v>
      </c>
      <c r="K427" s="26">
        <f>VLOOKUP(MYRANKS_P[[#This Row],[IDFANGRAPHS]],STEAMER_P[],COLUMN(STEAMER_P[H]),FALSE)</f>
        <v>55</v>
      </c>
      <c r="L427" s="26">
        <f>VLOOKUP(MYRANKS_P[[#This Row],[IDFANGRAPHS]],STEAMER_P[],COLUMN(STEAMER_P[ER]),FALSE)</f>
        <v>23</v>
      </c>
      <c r="M427" s="26">
        <f>VLOOKUP(MYRANKS_P[[#This Row],[IDFANGRAPHS]],STEAMER_P[],COLUMN(STEAMER_P[HR]),FALSE)</f>
        <v>6</v>
      </c>
      <c r="N427" s="26">
        <f>VLOOKUP(MYRANKS_P[[#This Row],[IDFANGRAPHS]],STEAMER_P[],COLUMN(STEAMER_P[SO]),FALSE)</f>
        <v>57</v>
      </c>
      <c r="O427" s="26">
        <f>VLOOKUP(MYRANKS_P[[#This Row],[IDFANGRAPHS]],STEAMER_P[],COLUMN(STEAMER_P[BB]),FALSE)</f>
        <v>24</v>
      </c>
      <c r="P427" s="26">
        <f>VLOOKUP(MYRANKS_P[[#This Row],[IDFANGRAPHS]],STEAMER_P[],COLUMN(STEAMER_P[FIP]),FALSE)</f>
        <v>3.69</v>
      </c>
      <c r="Q427" s="29">
        <f>MYRANKS_P[[#This Row],[ER]]*9/MYRANKS_P[[#This Row],[IP]]</f>
        <v>3.45</v>
      </c>
      <c r="R427" s="29">
        <f>(MYRANKS_P[[#This Row],[BB]]+MYRANKS_P[[#This Row],[H]])/MYRANKS_P[[#This Row],[IP]]</f>
        <v>1.3166666666666667</v>
      </c>
    </row>
    <row r="428" spans="1:18" x14ac:dyDescent="0.25">
      <c r="A428" s="21" t="s">
        <v>20066</v>
      </c>
      <c r="B428" s="23" t="str">
        <f>VLOOKUP(MYRANKS_P[[#This Row],[PLAYERID]],PLAYERIDMAP[],COLUMN(PLAYERIDMAP[LASTNAME]),FALSE)</f>
        <v>Rodriguez</v>
      </c>
      <c r="C428" s="23" t="str">
        <f>VLOOKUP(MYRANKS_P[[#This Row],[PLAYERID]],PLAYERIDMAP[],COLUMN(PLAYERIDMAP[FIRSTNAME]),FALSE)</f>
        <v xml:space="preserve">Henry </v>
      </c>
      <c r="D428" s="23" t="str">
        <f>VLOOKUP(MYRANKS_P[[#This Row],[PLAYERID]],PLAYERIDMAP[],COLUMN(PLAYERIDMAP[TEAM]),FALSE)</f>
        <v>WSH</v>
      </c>
      <c r="E428" s="23" t="str">
        <f>VLOOKUP(MYRANKS_P[[#This Row],[PLAYERID]],PLAYERIDMAP[],COLUMN(PLAYERIDMAP[POS]),FALSE)</f>
        <v>P</v>
      </c>
      <c r="F428" s="23">
        <f>VLOOKUP(MYRANKS_P[[#This Row],[PLAYERID]],PLAYERIDMAP[],COLUMN(PLAYERIDMAP[IDFANGRAPHS]),FALSE)</f>
        <v>7983</v>
      </c>
      <c r="G428" s="26" t="e">
        <f>VLOOKUP(MYRANKS_P[[#This Row],[IDFANGRAPHS]],STEAMER_P[],COLUMN(STEAMER_P[W]),FALSE)</f>
        <v>#N/A</v>
      </c>
      <c r="H428" s="26" t="e">
        <f>VLOOKUP(MYRANKS_P[[#This Row],[IDFANGRAPHS]],STEAMER_P[],COLUMN(STEAMER_P[GS]),FALSE)</f>
        <v>#N/A</v>
      </c>
      <c r="I428" s="26" t="e">
        <f>VLOOKUP(MYRANKS_P[[#This Row],[IDFANGRAPHS]],STEAMER_P[],COLUMN(STEAMER_P[SV]),FALSE)</f>
        <v>#N/A</v>
      </c>
      <c r="J428" s="26" t="e">
        <f>VLOOKUP(MYRANKS_P[[#This Row],[IDFANGRAPHS]],STEAMER_P[],COLUMN(STEAMER_P[IP]),FALSE)</f>
        <v>#N/A</v>
      </c>
      <c r="K428" s="26" t="e">
        <f>VLOOKUP(MYRANKS_P[[#This Row],[IDFANGRAPHS]],STEAMER_P[],COLUMN(STEAMER_P[H]),FALSE)</f>
        <v>#N/A</v>
      </c>
      <c r="L428" s="26" t="e">
        <f>VLOOKUP(MYRANKS_P[[#This Row],[IDFANGRAPHS]],STEAMER_P[],COLUMN(STEAMER_P[ER]),FALSE)</f>
        <v>#N/A</v>
      </c>
      <c r="M428" s="26" t="e">
        <f>VLOOKUP(MYRANKS_P[[#This Row],[IDFANGRAPHS]],STEAMER_P[],COLUMN(STEAMER_P[HR]),FALSE)</f>
        <v>#N/A</v>
      </c>
      <c r="N428" s="26" t="e">
        <f>VLOOKUP(MYRANKS_P[[#This Row],[IDFANGRAPHS]],STEAMER_P[],COLUMN(STEAMER_P[SO]),FALSE)</f>
        <v>#N/A</v>
      </c>
      <c r="O428" s="26" t="e">
        <f>VLOOKUP(MYRANKS_P[[#This Row],[IDFANGRAPHS]],STEAMER_P[],COLUMN(STEAMER_P[BB]),FALSE)</f>
        <v>#N/A</v>
      </c>
      <c r="P428" s="26" t="e">
        <f>VLOOKUP(MYRANKS_P[[#This Row],[IDFANGRAPHS]],STEAMER_P[],COLUMN(STEAMER_P[FIP]),FALSE)</f>
        <v>#N/A</v>
      </c>
      <c r="Q428" s="29" t="e">
        <f>MYRANKS_P[[#This Row],[ER]]*9/MYRANKS_P[[#This Row],[IP]]</f>
        <v>#N/A</v>
      </c>
      <c r="R428" s="29" t="e">
        <f>(MYRANKS_P[[#This Row],[BB]]+MYRANKS_P[[#This Row],[H]])/MYRANKS_P[[#This Row],[IP]]</f>
        <v>#N/A</v>
      </c>
    </row>
    <row r="429" spans="1:18" x14ac:dyDescent="0.25">
      <c r="A429" s="20" t="s">
        <v>20076</v>
      </c>
      <c r="B429" s="23" t="str">
        <f>VLOOKUP(MYRANKS_P[[#This Row],[PLAYERID]],PLAYERIDMAP[],COLUMN(PLAYERIDMAP[LASTNAME]),FALSE)</f>
        <v>Rodriguez</v>
      </c>
      <c r="C429" s="23" t="str">
        <f>VLOOKUP(MYRANKS_P[[#This Row],[PLAYERID]],PLAYERIDMAP[],COLUMN(PLAYERIDMAP[FIRSTNAME]),FALSE)</f>
        <v xml:space="preserve">Paco </v>
      </c>
      <c r="D429" s="23" t="str">
        <f>VLOOKUP(MYRANKS_P[[#This Row],[PLAYERID]],PLAYERIDMAP[],COLUMN(PLAYERIDMAP[TEAM]),FALSE)</f>
        <v>LAD</v>
      </c>
      <c r="E429" s="23" t="str">
        <f>VLOOKUP(MYRANKS_P[[#This Row],[PLAYERID]],PLAYERIDMAP[],COLUMN(PLAYERIDMAP[POS]),FALSE)</f>
        <v>P</v>
      </c>
      <c r="F429" s="23">
        <f>VLOOKUP(MYRANKS_P[[#This Row],[PLAYERID]],PLAYERIDMAP[],COLUMN(PLAYERIDMAP[IDFANGRAPHS]),FALSE)</f>
        <v>13398</v>
      </c>
      <c r="G429" s="26">
        <f>VLOOKUP(MYRANKS_P[[#This Row],[IDFANGRAPHS]],STEAMER_P[],COLUMN(STEAMER_P[W]),FALSE)</f>
        <v>2</v>
      </c>
      <c r="H429" s="26">
        <f>VLOOKUP(MYRANKS_P[[#This Row],[IDFANGRAPHS]],STEAMER_P[],COLUMN(STEAMER_P[GS]),FALSE)</f>
        <v>0</v>
      </c>
      <c r="I429" s="26">
        <f>VLOOKUP(MYRANKS_P[[#This Row],[IDFANGRAPHS]],STEAMER_P[],COLUMN(STEAMER_P[SV]),FALSE)</f>
        <v>0</v>
      </c>
      <c r="J429" s="26">
        <f>VLOOKUP(MYRANKS_P[[#This Row],[IDFANGRAPHS]],STEAMER_P[],COLUMN(STEAMER_P[IP]),FALSE)</f>
        <v>30</v>
      </c>
      <c r="K429" s="26">
        <f>VLOOKUP(MYRANKS_P[[#This Row],[IDFANGRAPHS]],STEAMER_P[],COLUMN(STEAMER_P[H]),FALSE)</f>
        <v>26</v>
      </c>
      <c r="L429" s="26">
        <f>VLOOKUP(MYRANKS_P[[#This Row],[IDFANGRAPHS]],STEAMER_P[],COLUMN(STEAMER_P[ER]),FALSE)</f>
        <v>12</v>
      </c>
      <c r="M429" s="26">
        <f>VLOOKUP(MYRANKS_P[[#This Row],[IDFANGRAPHS]],STEAMER_P[],COLUMN(STEAMER_P[HR]),FALSE)</f>
        <v>3</v>
      </c>
      <c r="N429" s="26">
        <f>VLOOKUP(MYRANKS_P[[#This Row],[IDFANGRAPHS]],STEAMER_P[],COLUMN(STEAMER_P[SO]),FALSE)</f>
        <v>30</v>
      </c>
      <c r="O429" s="26">
        <f>VLOOKUP(MYRANKS_P[[#This Row],[IDFANGRAPHS]],STEAMER_P[],COLUMN(STEAMER_P[BB]),FALSE)</f>
        <v>15</v>
      </c>
      <c r="P429" s="26">
        <f>VLOOKUP(MYRANKS_P[[#This Row],[IDFANGRAPHS]],STEAMER_P[],COLUMN(STEAMER_P[FIP]),FALSE)</f>
        <v>3.79</v>
      </c>
      <c r="Q429" s="29">
        <f>MYRANKS_P[[#This Row],[ER]]*9/MYRANKS_P[[#This Row],[IP]]</f>
        <v>3.6</v>
      </c>
      <c r="R429" s="29">
        <f>(MYRANKS_P[[#This Row],[BB]]+MYRANKS_P[[#This Row],[H]])/MYRANKS_P[[#This Row],[IP]]</f>
        <v>1.3666666666666667</v>
      </c>
    </row>
    <row r="430" spans="1:18" x14ac:dyDescent="0.25">
      <c r="A430" s="21" t="s">
        <v>20078</v>
      </c>
      <c r="B430" s="23" t="str">
        <f>VLOOKUP(MYRANKS_P[[#This Row],[PLAYERID]],PLAYERIDMAP[],COLUMN(PLAYERIDMAP[LASTNAME]),FALSE)</f>
        <v>Rodriguez</v>
      </c>
      <c r="C430" s="23" t="str">
        <f>VLOOKUP(MYRANKS_P[[#This Row],[PLAYERID]],PLAYERIDMAP[],COLUMN(PLAYERIDMAP[FIRSTNAME]),FALSE)</f>
        <v xml:space="preserve">Wandy </v>
      </c>
      <c r="D430" s="23" t="str">
        <f>VLOOKUP(MYRANKS_P[[#This Row],[PLAYERID]],PLAYERIDMAP[],COLUMN(PLAYERIDMAP[TEAM]),FALSE)</f>
        <v>PIT</v>
      </c>
      <c r="E430" s="23" t="str">
        <f>VLOOKUP(MYRANKS_P[[#This Row],[PLAYERID]],PLAYERIDMAP[],COLUMN(PLAYERIDMAP[POS]),FALSE)</f>
        <v>P</v>
      </c>
      <c r="F430" s="23">
        <f>VLOOKUP(MYRANKS_P[[#This Row],[PLAYERID]],PLAYERIDMAP[],COLUMN(PLAYERIDMAP[IDFANGRAPHS]),FALSE)</f>
        <v>2586</v>
      </c>
      <c r="G430" s="26">
        <f>VLOOKUP(MYRANKS_P[[#This Row],[IDFANGRAPHS]],STEAMER_P[],COLUMN(STEAMER_P[W]),FALSE)</f>
        <v>11</v>
      </c>
      <c r="H430" s="26">
        <f>VLOOKUP(MYRANKS_P[[#This Row],[IDFANGRAPHS]],STEAMER_P[],COLUMN(STEAMER_P[GS]),FALSE)</f>
        <v>30</v>
      </c>
      <c r="I430" s="26">
        <f>VLOOKUP(MYRANKS_P[[#This Row],[IDFANGRAPHS]],STEAMER_P[],COLUMN(STEAMER_P[SV]),FALSE)</f>
        <v>0</v>
      </c>
      <c r="J430" s="26">
        <f>VLOOKUP(MYRANKS_P[[#This Row],[IDFANGRAPHS]],STEAMER_P[],COLUMN(STEAMER_P[IP]),FALSE)</f>
        <v>179</v>
      </c>
      <c r="K430" s="26">
        <f>VLOOKUP(MYRANKS_P[[#This Row],[IDFANGRAPHS]],STEAMER_P[],COLUMN(STEAMER_P[H]),FALSE)</f>
        <v>184</v>
      </c>
      <c r="L430" s="26">
        <f>VLOOKUP(MYRANKS_P[[#This Row],[IDFANGRAPHS]],STEAMER_P[],COLUMN(STEAMER_P[ER]),FALSE)</f>
        <v>85</v>
      </c>
      <c r="M430" s="26">
        <f>VLOOKUP(MYRANKS_P[[#This Row],[IDFANGRAPHS]],STEAMER_P[],COLUMN(STEAMER_P[HR]),FALSE)</f>
        <v>17</v>
      </c>
      <c r="N430" s="26">
        <f>VLOOKUP(MYRANKS_P[[#This Row],[IDFANGRAPHS]],STEAMER_P[],COLUMN(STEAMER_P[SO]),FALSE)</f>
        <v>119</v>
      </c>
      <c r="O430" s="26">
        <f>VLOOKUP(MYRANKS_P[[#This Row],[IDFANGRAPHS]],STEAMER_P[],COLUMN(STEAMER_P[BB]),FALSE)</f>
        <v>59</v>
      </c>
      <c r="P430" s="26">
        <f>VLOOKUP(MYRANKS_P[[#This Row],[IDFANGRAPHS]],STEAMER_P[],COLUMN(STEAMER_P[FIP]),FALSE)</f>
        <v>4.0199999999999996</v>
      </c>
      <c r="Q430" s="29">
        <f>MYRANKS_P[[#This Row],[ER]]*9/MYRANKS_P[[#This Row],[IP]]</f>
        <v>4.2737430167597763</v>
      </c>
      <c r="R430" s="29">
        <f>(MYRANKS_P[[#This Row],[BB]]+MYRANKS_P[[#This Row],[H]])/MYRANKS_P[[#This Row],[IP]]</f>
        <v>1.3575418994413408</v>
      </c>
    </row>
    <row r="431" spans="1:18" x14ac:dyDescent="0.25">
      <c r="A431" s="20" t="s">
        <v>20082</v>
      </c>
      <c r="B431" s="23" t="str">
        <f>VLOOKUP(MYRANKS_P[[#This Row],[PLAYERID]],PLAYERIDMAP[],COLUMN(PLAYERIDMAP[LASTNAME]),FALSE)</f>
        <v>Rogers</v>
      </c>
      <c r="C431" s="23" t="str">
        <f>VLOOKUP(MYRANKS_P[[#This Row],[PLAYERID]],PLAYERIDMAP[],COLUMN(PLAYERIDMAP[FIRSTNAME]),FALSE)</f>
        <v xml:space="preserve">Esmil </v>
      </c>
      <c r="D431" s="23" t="str">
        <f>VLOOKUP(MYRANKS_P[[#This Row],[PLAYERID]],PLAYERIDMAP[],COLUMN(PLAYERIDMAP[TEAM]),FALSE)</f>
        <v>COL</v>
      </c>
      <c r="E431" s="23" t="str">
        <f>VLOOKUP(MYRANKS_P[[#This Row],[PLAYERID]],PLAYERIDMAP[],COLUMN(PLAYERIDMAP[POS]),FALSE)</f>
        <v>P</v>
      </c>
      <c r="F431" s="23">
        <f>VLOOKUP(MYRANKS_P[[#This Row],[PLAYERID]],PLAYERIDMAP[],COLUMN(PLAYERIDMAP[IDFANGRAPHS]),FALSE)</f>
        <v>6317</v>
      </c>
      <c r="G431" s="26">
        <f>VLOOKUP(MYRANKS_P[[#This Row],[IDFANGRAPHS]],STEAMER_P[],COLUMN(STEAMER_P[W]),FALSE)</f>
        <v>3</v>
      </c>
      <c r="H431" s="26">
        <f>VLOOKUP(MYRANKS_P[[#This Row],[IDFANGRAPHS]],STEAMER_P[],COLUMN(STEAMER_P[GS]),FALSE)</f>
        <v>0</v>
      </c>
      <c r="I431" s="26">
        <f>VLOOKUP(MYRANKS_P[[#This Row],[IDFANGRAPHS]],STEAMER_P[],COLUMN(STEAMER_P[SV]),FALSE)</f>
        <v>0</v>
      </c>
      <c r="J431" s="26">
        <f>VLOOKUP(MYRANKS_P[[#This Row],[IDFANGRAPHS]],STEAMER_P[],COLUMN(STEAMER_P[IP]),FALSE)</f>
        <v>47</v>
      </c>
      <c r="K431" s="26">
        <f>VLOOKUP(MYRANKS_P[[#This Row],[IDFANGRAPHS]],STEAMER_P[],COLUMN(STEAMER_P[H]),FALSE)</f>
        <v>44</v>
      </c>
      <c r="L431" s="26">
        <f>VLOOKUP(MYRANKS_P[[#This Row],[IDFANGRAPHS]],STEAMER_P[],COLUMN(STEAMER_P[ER]),FALSE)</f>
        <v>18</v>
      </c>
      <c r="M431" s="26">
        <f>VLOOKUP(MYRANKS_P[[#This Row],[IDFANGRAPHS]],STEAMER_P[],COLUMN(STEAMER_P[HR]),FALSE)</f>
        <v>5</v>
      </c>
      <c r="N431" s="26">
        <f>VLOOKUP(MYRANKS_P[[#This Row],[IDFANGRAPHS]],STEAMER_P[],COLUMN(STEAMER_P[SO]),FALSE)</f>
        <v>43</v>
      </c>
      <c r="O431" s="26">
        <f>VLOOKUP(MYRANKS_P[[#This Row],[IDFANGRAPHS]],STEAMER_P[],COLUMN(STEAMER_P[BB]),FALSE)</f>
        <v>17</v>
      </c>
      <c r="P431" s="26">
        <f>VLOOKUP(MYRANKS_P[[#This Row],[IDFANGRAPHS]],STEAMER_P[],COLUMN(STEAMER_P[FIP]),FALSE)</f>
        <v>3.73</v>
      </c>
      <c r="Q431" s="29">
        <f>MYRANKS_P[[#This Row],[ER]]*9/MYRANKS_P[[#This Row],[IP]]</f>
        <v>3.4468085106382977</v>
      </c>
      <c r="R431" s="29">
        <f>(MYRANKS_P[[#This Row],[BB]]+MYRANKS_P[[#This Row],[H]])/MYRANKS_P[[#This Row],[IP]]</f>
        <v>1.2978723404255319</v>
      </c>
    </row>
    <row r="432" spans="1:18" x14ac:dyDescent="0.25">
      <c r="A432" s="21" t="s">
        <v>20086</v>
      </c>
      <c r="B432" s="23" t="str">
        <f>VLOOKUP(MYRANKS_P[[#This Row],[PLAYERID]],PLAYERIDMAP[],COLUMN(PLAYERIDMAP[LASTNAME]),FALSE)</f>
        <v>Rogers</v>
      </c>
      <c r="C432" s="23" t="str">
        <f>VLOOKUP(MYRANKS_P[[#This Row],[PLAYERID]],PLAYERIDMAP[],COLUMN(PLAYERIDMAP[FIRSTNAME]),FALSE)</f>
        <v xml:space="preserve">Mark </v>
      </c>
      <c r="D432" s="23" t="str">
        <f>VLOOKUP(MYRANKS_P[[#This Row],[PLAYERID]],PLAYERIDMAP[],COLUMN(PLAYERIDMAP[TEAM]),FALSE)</f>
        <v>MIL</v>
      </c>
      <c r="E432" s="23" t="str">
        <f>VLOOKUP(MYRANKS_P[[#This Row],[PLAYERID]],PLAYERIDMAP[],COLUMN(PLAYERIDMAP[POS]),FALSE)</f>
        <v>P</v>
      </c>
      <c r="F432" s="23">
        <f>VLOOKUP(MYRANKS_P[[#This Row],[PLAYERID]],PLAYERIDMAP[],COLUMN(PLAYERIDMAP[IDFANGRAPHS]),FALSE)</f>
        <v>4083</v>
      </c>
      <c r="G432" s="26">
        <f>VLOOKUP(MYRANKS_P[[#This Row],[IDFANGRAPHS]],STEAMER_P[],COLUMN(STEAMER_P[W]),FALSE)</f>
        <v>4</v>
      </c>
      <c r="H432" s="26">
        <f>VLOOKUP(MYRANKS_P[[#This Row],[IDFANGRAPHS]],STEAMER_P[],COLUMN(STEAMER_P[GS]),FALSE)</f>
        <v>12</v>
      </c>
      <c r="I432" s="26">
        <f>VLOOKUP(MYRANKS_P[[#This Row],[IDFANGRAPHS]],STEAMER_P[],COLUMN(STEAMER_P[SV]),FALSE)</f>
        <v>0</v>
      </c>
      <c r="J432" s="26">
        <f>VLOOKUP(MYRANKS_P[[#This Row],[IDFANGRAPHS]],STEAMER_P[],COLUMN(STEAMER_P[IP]),FALSE)</f>
        <v>75</v>
      </c>
      <c r="K432" s="26">
        <f>VLOOKUP(MYRANKS_P[[#This Row],[IDFANGRAPHS]],STEAMER_P[],COLUMN(STEAMER_P[H]),FALSE)</f>
        <v>74</v>
      </c>
      <c r="L432" s="26">
        <f>VLOOKUP(MYRANKS_P[[#This Row],[IDFANGRAPHS]],STEAMER_P[],COLUMN(STEAMER_P[ER]),FALSE)</f>
        <v>41</v>
      </c>
      <c r="M432" s="26">
        <f>VLOOKUP(MYRANKS_P[[#This Row],[IDFANGRAPHS]],STEAMER_P[],COLUMN(STEAMER_P[HR]),FALSE)</f>
        <v>9</v>
      </c>
      <c r="N432" s="26">
        <f>VLOOKUP(MYRANKS_P[[#This Row],[IDFANGRAPHS]],STEAMER_P[],COLUMN(STEAMER_P[SO]),FALSE)</f>
        <v>56</v>
      </c>
      <c r="O432" s="26">
        <f>VLOOKUP(MYRANKS_P[[#This Row],[IDFANGRAPHS]],STEAMER_P[],COLUMN(STEAMER_P[BB]),FALSE)</f>
        <v>42</v>
      </c>
      <c r="P432" s="26">
        <f>VLOOKUP(MYRANKS_P[[#This Row],[IDFANGRAPHS]],STEAMER_P[],COLUMN(STEAMER_P[FIP]),FALSE)</f>
        <v>4.8600000000000003</v>
      </c>
      <c r="Q432" s="29">
        <f>MYRANKS_P[[#This Row],[ER]]*9/MYRANKS_P[[#This Row],[IP]]</f>
        <v>4.92</v>
      </c>
      <c r="R432" s="29">
        <f>(MYRANKS_P[[#This Row],[BB]]+MYRANKS_P[[#This Row],[H]])/MYRANKS_P[[#This Row],[IP]]</f>
        <v>1.5466666666666666</v>
      </c>
    </row>
    <row r="433" spans="1:18" x14ac:dyDescent="0.25">
      <c r="A433" s="20" t="s">
        <v>20094</v>
      </c>
      <c r="B433" s="23" t="str">
        <f>VLOOKUP(MYRANKS_P[[#This Row],[PLAYERID]],PLAYERIDMAP[],COLUMN(PLAYERIDMAP[LASTNAME]),FALSE)</f>
        <v>Romero</v>
      </c>
      <c r="C433" s="23" t="str">
        <f>VLOOKUP(MYRANKS_P[[#This Row],[PLAYERID]],PLAYERIDMAP[],COLUMN(PLAYERIDMAP[FIRSTNAME]),FALSE)</f>
        <v xml:space="preserve">Ricky </v>
      </c>
      <c r="D433" s="23" t="str">
        <f>VLOOKUP(MYRANKS_P[[#This Row],[PLAYERID]],PLAYERIDMAP[],COLUMN(PLAYERIDMAP[TEAM]),FALSE)</f>
        <v>TOR</v>
      </c>
      <c r="E433" s="23" t="str">
        <f>VLOOKUP(MYRANKS_P[[#This Row],[PLAYERID]],PLAYERIDMAP[],COLUMN(PLAYERIDMAP[POS]),FALSE)</f>
        <v>P</v>
      </c>
      <c r="F433" s="23">
        <f>VLOOKUP(MYRANKS_P[[#This Row],[PLAYERID]],PLAYERIDMAP[],COLUMN(PLAYERIDMAP[IDFANGRAPHS]),FALSE)</f>
        <v>3403</v>
      </c>
      <c r="G433" s="26">
        <f>VLOOKUP(MYRANKS_P[[#This Row],[IDFANGRAPHS]],STEAMER_P[],COLUMN(STEAMER_P[W]),FALSE)</f>
        <v>11</v>
      </c>
      <c r="H433" s="26">
        <f>VLOOKUP(MYRANKS_P[[#This Row],[IDFANGRAPHS]],STEAMER_P[],COLUMN(STEAMER_P[GS]),FALSE)</f>
        <v>28</v>
      </c>
      <c r="I433" s="26">
        <f>VLOOKUP(MYRANKS_P[[#This Row],[IDFANGRAPHS]],STEAMER_P[],COLUMN(STEAMER_P[SV]),FALSE)</f>
        <v>0</v>
      </c>
      <c r="J433" s="26">
        <f>VLOOKUP(MYRANKS_P[[#This Row],[IDFANGRAPHS]],STEAMER_P[],COLUMN(STEAMER_P[IP]),FALSE)</f>
        <v>179</v>
      </c>
      <c r="K433" s="26">
        <f>VLOOKUP(MYRANKS_P[[#This Row],[IDFANGRAPHS]],STEAMER_P[],COLUMN(STEAMER_P[H]),FALSE)</f>
        <v>182</v>
      </c>
      <c r="L433" s="26">
        <f>VLOOKUP(MYRANKS_P[[#This Row],[IDFANGRAPHS]],STEAMER_P[],COLUMN(STEAMER_P[ER]),FALSE)</f>
        <v>89</v>
      </c>
      <c r="M433" s="26">
        <f>VLOOKUP(MYRANKS_P[[#This Row],[IDFANGRAPHS]],STEAMER_P[],COLUMN(STEAMER_P[HR]),FALSE)</f>
        <v>15</v>
      </c>
      <c r="N433" s="26">
        <f>VLOOKUP(MYRANKS_P[[#This Row],[IDFANGRAPHS]],STEAMER_P[],COLUMN(STEAMER_P[SO]),FALSE)</f>
        <v>124</v>
      </c>
      <c r="O433" s="26">
        <f>VLOOKUP(MYRANKS_P[[#This Row],[IDFANGRAPHS]],STEAMER_P[],COLUMN(STEAMER_P[BB]),FALSE)</f>
        <v>80</v>
      </c>
      <c r="P433" s="26">
        <f>VLOOKUP(MYRANKS_P[[#This Row],[IDFANGRAPHS]],STEAMER_P[],COLUMN(STEAMER_P[FIP]),FALSE)</f>
        <v>4.2</v>
      </c>
      <c r="Q433" s="29">
        <f>MYRANKS_P[[#This Row],[ER]]*9/MYRANKS_P[[#This Row],[IP]]</f>
        <v>4.4748603351955305</v>
      </c>
      <c r="R433" s="29">
        <f>(MYRANKS_P[[#This Row],[BB]]+MYRANKS_P[[#This Row],[H]])/MYRANKS_P[[#This Row],[IP]]</f>
        <v>1.4636871508379887</v>
      </c>
    </row>
    <row r="434" spans="1:18" x14ac:dyDescent="0.25">
      <c r="A434" s="21" t="s">
        <v>20101</v>
      </c>
      <c r="B434" s="23" t="str">
        <f>VLOOKUP(MYRANKS_P[[#This Row],[PLAYERID]],PLAYERIDMAP[],COLUMN(PLAYERIDMAP[LASTNAME]),FALSE)</f>
        <v>Romo</v>
      </c>
      <c r="C434" s="23" t="str">
        <f>VLOOKUP(MYRANKS_P[[#This Row],[PLAYERID]],PLAYERIDMAP[],COLUMN(PLAYERIDMAP[FIRSTNAME]),FALSE)</f>
        <v xml:space="preserve">Sergio </v>
      </c>
      <c r="D434" s="23" t="str">
        <f>VLOOKUP(MYRANKS_P[[#This Row],[PLAYERID]],PLAYERIDMAP[],COLUMN(PLAYERIDMAP[TEAM]),FALSE)</f>
        <v>SF</v>
      </c>
      <c r="E434" s="23" t="str">
        <f>VLOOKUP(MYRANKS_P[[#This Row],[PLAYERID]],PLAYERIDMAP[],COLUMN(PLAYERIDMAP[POS]),FALSE)</f>
        <v>P</v>
      </c>
      <c r="F434" s="23">
        <f>VLOOKUP(MYRANKS_P[[#This Row],[PLAYERID]],PLAYERIDMAP[],COLUMN(PLAYERIDMAP[IDFANGRAPHS]),FALSE)</f>
        <v>9817</v>
      </c>
      <c r="G434" s="26">
        <f>VLOOKUP(MYRANKS_P[[#This Row],[IDFANGRAPHS]],STEAMER_P[],COLUMN(STEAMER_P[W]),FALSE)</f>
        <v>3</v>
      </c>
      <c r="H434" s="26">
        <f>VLOOKUP(MYRANKS_P[[#This Row],[IDFANGRAPHS]],STEAMER_P[],COLUMN(STEAMER_P[GS]),FALSE)</f>
        <v>0</v>
      </c>
      <c r="I434" s="26">
        <f>VLOOKUP(MYRANKS_P[[#This Row],[IDFANGRAPHS]],STEAMER_P[],COLUMN(STEAMER_P[SV]),FALSE)</f>
        <v>31</v>
      </c>
      <c r="J434" s="26">
        <f>VLOOKUP(MYRANKS_P[[#This Row],[IDFANGRAPHS]],STEAMER_P[],COLUMN(STEAMER_P[IP]),FALSE)</f>
        <v>47</v>
      </c>
      <c r="K434" s="26">
        <f>VLOOKUP(MYRANKS_P[[#This Row],[IDFANGRAPHS]],STEAMER_P[],COLUMN(STEAMER_P[H]),FALSE)</f>
        <v>41</v>
      </c>
      <c r="L434" s="26">
        <f>VLOOKUP(MYRANKS_P[[#This Row],[IDFANGRAPHS]],STEAMER_P[],COLUMN(STEAMER_P[ER]),FALSE)</f>
        <v>15</v>
      </c>
      <c r="M434" s="26">
        <f>VLOOKUP(MYRANKS_P[[#This Row],[IDFANGRAPHS]],STEAMER_P[],COLUMN(STEAMER_P[HR]),FALSE)</f>
        <v>4</v>
      </c>
      <c r="N434" s="26">
        <f>VLOOKUP(MYRANKS_P[[#This Row],[IDFANGRAPHS]],STEAMER_P[],COLUMN(STEAMER_P[SO]),FALSE)</f>
        <v>48</v>
      </c>
      <c r="O434" s="26">
        <f>VLOOKUP(MYRANKS_P[[#This Row],[IDFANGRAPHS]],STEAMER_P[],COLUMN(STEAMER_P[BB]),FALSE)</f>
        <v>13</v>
      </c>
      <c r="P434" s="26">
        <f>VLOOKUP(MYRANKS_P[[#This Row],[IDFANGRAPHS]],STEAMER_P[],COLUMN(STEAMER_P[FIP]),FALSE)</f>
        <v>3.16</v>
      </c>
      <c r="Q434" s="29">
        <f>MYRANKS_P[[#This Row],[ER]]*9/MYRANKS_P[[#This Row],[IP]]</f>
        <v>2.8723404255319149</v>
      </c>
      <c r="R434" s="29">
        <f>(MYRANKS_P[[#This Row],[BB]]+MYRANKS_P[[#This Row],[H]])/MYRANKS_P[[#This Row],[IP]]</f>
        <v>1.1489361702127661</v>
      </c>
    </row>
    <row r="435" spans="1:18" x14ac:dyDescent="0.25">
      <c r="A435" s="20" t="s">
        <v>20105</v>
      </c>
      <c r="B435" s="23" t="str">
        <f>VLOOKUP(MYRANKS_P[[#This Row],[PLAYERID]],PLAYERIDMAP[],COLUMN(PLAYERIDMAP[LASTNAME]),FALSE)</f>
        <v>Rondon</v>
      </c>
      <c r="C435" s="23" t="str">
        <f>VLOOKUP(MYRANKS_P[[#This Row],[PLAYERID]],PLAYERIDMAP[],COLUMN(PLAYERIDMAP[FIRSTNAME]),FALSE)</f>
        <v xml:space="preserve">Bruce </v>
      </c>
      <c r="D435" s="23" t="str">
        <f>VLOOKUP(MYRANKS_P[[#This Row],[PLAYERID]],PLAYERIDMAP[],COLUMN(PLAYERIDMAP[TEAM]),FALSE)</f>
        <v>DET</v>
      </c>
      <c r="E435" s="23" t="str">
        <f>VLOOKUP(MYRANKS_P[[#This Row],[PLAYERID]],PLAYERIDMAP[],COLUMN(PLAYERIDMAP[POS]),FALSE)</f>
        <v>P</v>
      </c>
      <c r="F435" s="23" t="str">
        <f>VLOOKUP(MYRANKS_P[[#This Row],[PLAYERID]],PLAYERIDMAP[],COLUMN(PLAYERIDMAP[IDFANGRAPHS]),FALSE)</f>
        <v>sa503998</v>
      </c>
      <c r="G435" s="26">
        <f>VLOOKUP(MYRANKS_P[[#This Row],[IDFANGRAPHS]],STEAMER_P[],COLUMN(STEAMER_P[W]),FALSE)</f>
        <v>1</v>
      </c>
      <c r="H435" s="26">
        <f>VLOOKUP(MYRANKS_P[[#This Row],[IDFANGRAPHS]],STEAMER_P[],COLUMN(STEAMER_P[GS]),FALSE)</f>
        <v>0</v>
      </c>
      <c r="I435" s="26">
        <f>VLOOKUP(MYRANKS_P[[#This Row],[IDFANGRAPHS]],STEAMER_P[],COLUMN(STEAMER_P[SV]),FALSE)</f>
        <v>22</v>
      </c>
      <c r="J435" s="26">
        <f>VLOOKUP(MYRANKS_P[[#This Row],[IDFANGRAPHS]],STEAMER_P[],COLUMN(STEAMER_P[IP]),FALSE)</f>
        <v>32</v>
      </c>
      <c r="K435" s="26">
        <f>VLOOKUP(MYRANKS_P[[#This Row],[IDFANGRAPHS]],STEAMER_P[],COLUMN(STEAMER_P[H]),FALSE)</f>
        <v>34</v>
      </c>
      <c r="L435" s="26">
        <f>VLOOKUP(MYRANKS_P[[#This Row],[IDFANGRAPHS]],STEAMER_P[],COLUMN(STEAMER_P[ER]),FALSE)</f>
        <v>19</v>
      </c>
      <c r="M435" s="26">
        <f>VLOOKUP(MYRANKS_P[[#This Row],[IDFANGRAPHS]],STEAMER_P[],COLUMN(STEAMER_P[HR]),FALSE)</f>
        <v>4</v>
      </c>
      <c r="N435" s="26">
        <f>VLOOKUP(MYRANKS_P[[#This Row],[IDFANGRAPHS]],STEAMER_P[],COLUMN(STEAMER_P[SO]),FALSE)</f>
        <v>18</v>
      </c>
      <c r="O435" s="26">
        <f>VLOOKUP(MYRANKS_P[[#This Row],[IDFANGRAPHS]],STEAMER_P[],COLUMN(STEAMER_P[BB]),FALSE)</f>
        <v>20</v>
      </c>
      <c r="P435" s="26">
        <f>VLOOKUP(MYRANKS_P[[#This Row],[IDFANGRAPHS]],STEAMER_P[],COLUMN(STEAMER_P[FIP]),FALSE)</f>
        <v>5.58</v>
      </c>
      <c r="Q435" s="29">
        <f>MYRANKS_P[[#This Row],[ER]]*9/MYRANKS_P[[#This Row],[IP]]</f>
        <v>5.34375</v>
      </c>
      <c r="R435" s="29">
        <f>(MYRANKS_P[[#This Row],[BB]]+MYRANKS_P[[#This Row],[H]])/MYRANKS_P[[#This Row],[IP]]</f>
        <v>1.6875</v>
      </c>
    </row>
    <row r="436" spans="1:18" x14ac:dyDescent="0.25">
      <c r="A436" s="21" t="s">
        <v>20109</v>
      </c>
      <c r="B436" s="23" t="str">
        <f>VLOOKUP(MYRANKS_P[[#This Row],[PLAYERID]],PLAYERIDMAP[],COLUMN(PLAYERIDMAP[LASTNAME]),FALSE)</f>
        <v>de la Rosa</v>
      </c>
      <c r="C436" s="23" t="str">
        <f>VLOOKUP(MYRANKS_P[[#This Row],[PLAYERID]],PLAYERIDMAP[],COLUMN(PLAYERIDMAP[FIRSTNAME]),FALSE)</f>
        <v xml:space="preserve">Jorge </v>
      </c>
      <c r="D436" s="23" t="str">
        <f>VLOOKUP(MYRANKS_P[[#This Row],[PLAYERID]],PLAYERIDMAP[],COLUMN(PLAYERIDMAP[TEAM]),FALSE)</f>
        <v>COL</v>
      </c>
      <c r="E436" s="23" t="str">
        <f>VLOOKUP(MYRANKS_P[[#This Row],[PLAYERID]],PLAYERIDMAP[],COLUMN(PLAYERIDMAP[POS]),FALSE)</f>
        <v>P</v>
      </c>
      <c r="F436" s="23">
        <f>VLOOKUP(MYRANKS_P[[#This Row],[PLAYERID]],PLAYERIDMAP[],COLUMN(PLAYERIDMAP[IDFANGRAPHS]),FALSE)</f>
        <v>2047</v>
      </c>
      <c r="G436" s="26">
        <f>VLOOKUP(MYRANKS_P[[#This Row],[IDFANGRAPHS]],STEAMER_P[],COLUMN(STEAMER_P[W]),FALSE)</f>
        <v>8</v>
      </c>
      <c r="H436" s="26">
        <f>VLOOKUP(MYRANKS_P[[#This Row],[IDFANGRAPHS]],STEAMER_P[],COLUMN(STEAMER_P[GS]),FALSE)</f>
        <v>20</v>
      </c>
      <c r="I436" s="26">
        <f>VLOOKUP(MYRANKS_P[[#This Row],[IDFANGRAPHS]],STEAMER_P[],COLUMN(STEAMER_P[SV]),FALSE)</f>
        <v>0</v>
      </c>
      <c r="J436" s="26">
        <f>VLOOKUP(MYRANKS_P[[#This Row],[IDFANGRAPHS]],STEAMER_P[],COLUMN(STEAMER_P[IP]),FALSE)</f>
        <v>113</v>
      </c>
      <c r="K436" s="26">
        <f>VLOOKUP(MYRANKS_P[[#This Row],[IDFANGRAPHS]],STEAMER_P[],COLUMN(STEAMER_P[H]),FALSE)</f>
        <v>119</v>
      </c>
      <c r="L436" s="26">
        <f>VLOOKUP(MYRANKS_P[[#This Row],[IDFANGRAPHS]],STEAMER_P[],COLUMN(STEAMER_P[ER]),FALSE)</f>
        <v>59</v>
      </c>
      <c r="M436" s="26">
        <f>VLOOKUP(MYRANKS_P[[#This Row],[IDFANGRAPHS]],STEAMER_P[],COLUMN(STEAMER_P[HR]),FALSE)</f>
        <v>13</v>
      </c>
      <c r="N436" s="26">
        <f>VLOOKUP(MYRANKS_P[[#This Row],[IDFANGRAPHS]],STEAMER_P[],COLUMN(STEAMER_P[SO]),FALSE)</f>
        <v>77</v>
      </c>
      <c r="O436" s="26">
        <f>VLOOKUP(MYRANKS_P[[#This Row],[IDFANGRAPHS]],STEAMER_P[],COLUMN(STEAMER_P[BB]),FALSE)</f>
        <v>43</v>
      </c>
      <c r="P436" s="26">
        <f>VLOOKUP(MYRANKS_P[[#This Row],[IDFANGRAPHS]],STEAMER_P[],COLUMN(STEAMER_P[FIP]),FALSE)</f>
        <v>4.45</v>
      </c>
      <c r="Q436" s="29">
        <f>MYRANKS_P[[#This Row],[ER]]*9/MYRANKS_P[[#This Row],[IP]]</f>
        <v>4.6991150442477876</v>
      </c>
      <c r="R436" s="29">
        <f>(MYRANKS_P[[#This Row],[BB]]+MYRANKS_P[[#This Row],[H]])/MYRANKS_P[[#This Row],[IP]]</f>
        <v>1.4336283185840708</v>
      </c>
    </row>
    <row r="437" spans="1:18" x14ac:dyDescent="0.25">
      <c r="A437" s="20" t="s">
        <v>20121</v>
      </c>
      <c r="B437" s="23" t="str">
        <f>VLOOKUP(MYRANKS_P[[#This Row],[PLAYERID]],PLAYERIDMAP[],COLUMN(PLAYERIDMAP[LASTNAME]),FALSE)</f>
        <v>Rosenbaum</v>
      </c>
      <c r="C437" s="23" t="str">
        <f>VLOOKUP(MYRANKS_P[[#This Row],[PLAYERID]],PLAYERIDMAP[],COLUMN(PLAYERIDMAP[FIRSTNAME]),FALSE)</f>
        <v xml:space="preserve">Daniel </v>
      </c>
      <c r="D437" s="23" t="str">
        <f>VLOOKUP(MYRANKS_P[[#This Row],[PLAYERID]],PLAYERIDMAP[],COLUMN(PLAYERIDMAP[TEAM]),FALSE)</f>
        <v>COL</v>
      </c>
      <c r="E437" s="23" t="str">
        <f>VLOOKUP(MYRANKS_P[[#This Row],[PLAYERID]],PLAYERIDMAP[],COLUMN(PLAYERIDMAP[POS]),FALSE)</f>
        <v>P</v>
      </c>
      <c r="F437" s="23" t="str">
        <f>VLOOKUP(MYRANKS_P[[#This Row],[PLAYERID]],PLAYERIDMAP[],COLUMN(PLAYERIDMAP[IDFANGRAPHS]),FALSE)</f>
        <v>sa502078</v>
      </c>
      <c r="G437" s="26">
        <f>VLOOKUP(MYRANKS_P[[#This Row],[IDFANGRAPHS]],STEAMER_P[],COLUMN(STEAMER_P[W]),FALSE)</f>
        <v>3</v>
      </c>
      <c r="H437" s="26">
        <f>VLOOKUP(MYRANKS_P[[#This Row],[IDFANGRAPHS]],STEAMER_P[],COLUMN(STEAMER_P[GS]),FALSE)</f>
        <v>4</v>
      </c>
      <c r="I437" s="26">
        <f>VLOOKUP(MYRANKS_P[[#This Row],[IDFANGRAPHS]],STEAMER_P[],COLUMN(STEAMER_P[SV]),FALSE)</f>
        <v>0</v>
      </c>
      <c r="J437" s="26">
        <f>VLOOKUP(MYRANKS_P[[#This Row],[IDFANGRAPHS]],STEAMER_P[],COLUMN(STEAMER_P[IP]),FALSE)</f>
        <v>70</v>
      </c>
      <c r="K437" s="26">
        <f>VLOOKUP(MYRANKS_P[[#This Row],[IDFANGRAPHS]],STEAMER_P[],COLUMN(STEAMER_P[H]),FALSE)</f>
        <v>76</v>
      </c>
      <c r="L437" s="26">
        <f>VLOOKUP(MYRANKS_P[[#This Row],[IDFANGRAPHS]],STEAMER_P[],COLUMN(STEAMER_P[ER]),FALSE)</f>
        <v>36</v>
      </c>
      <c r="M437" s="26">
        <f>VLOOKUP(MYRANKS_P[[#This Row],[IDFANGRAPHS]],STEAMER_P[],COLUMN(STEAMER_P[HR]),FALSE)</f>
        <v>8</v>
      </c>
      <c r="N437" s="26">
        <f>VLOOKUP(MYRANKS_P[[#This Row],[IDFANGRAPHS]],STEAMER_P[],COLUMN(STEAMER_P[SO]),FALSE)</f>
        <v>38</v>
      </c>
      <c r="O437" s="26">
        <f>VLOOKUP(MYRANKS_P[[#This Row],[IDFANGRAPHS]],STEAMER_P[],COLUMN(STEAMER_P[BB]),FALSE)</f>
        <v>25</v>
      </c>
      <c r="P437" s="26">
        <f>VLOOKUP(MYRANKS_P[[#This Row],[IDFANGRAPHS]],STEAMER_P[],COLUMN(STEAMER_P[FIP]),FALSE)</f>
        <v>4.59</v>
      </c>
      <c r="Q437" s="29">
        <f>MYRANKS_P[[#This Row],[ER]]*9/MYRANKS_P[[#This Row],[IP]]</f>
        <v>4.628571428571429</v>
      </c>
      <c r="R437" s="29">
        <f>(MYRANKS_P[[#This Row],[BB]]+MYRANKS_P[[#This Row],[H]])/MYRANKS_P[[#This Row],[IP]]</f>
        <v>1.4428571428571428</v>
      </c>
    </row>
    <row r="438" spans="1:18" x14ac:dyDescent="0.25">
      <c r="A438" s="21" t="s">
        <v>20122</v>
      </c>
      <c r="B438" s="23" t="str">
        <f>VLOOKUP(MYRANKS_P[[#This Row],[PLAYERID]],PLAYERIDMAP[],COLUMN(PLAYERIDMAP[LASTNAME]),FALSE)</f>
        <v>Rosenthal</v>
      </c>
      <c r="C438" s="23" t="str">
        <f>VLOOKUP(MYRANKS_P[[#This Row],[PLAYERID]],PLAYERIDMAP[],COLUMN(PLAYERIDMAP[FIRSTNAME]),FALSE)</f>
        <v xml:space="preserve">Trevor </v>
      </c>
      <c r="D438" s="23" t="str">
        <f>VLOOKUP(MYRANKS_P[[#This Row],[PLAYERID]],PLAYERIDMAP[],COLUMN(PLAYERIDMAP[TEAM]),FALSE)</f>
        <v>STL</v>
      </c>
      <c r="E438" s="23" t="str">
        <f>VLOOKUP(MYRANKS_P[[#This Row],[PLAYERID]],PLAYERIDMAP[],COLUMN(PLAYERIDMAP[POS]),FALSE)</f>
        <v>P</v>
      </c>
      <c r="F438" s="23">
        <f>VLOOKUP(MYRANKS_P[[#This Row],[PLAYERID]],PLAYERIDMAP[],COLUMN(PLAYERIDMAP[IDFANGRAPHS]),FALSE)</f>
        <v>10745</v>
      </c>
      <c r="G438" s="26">
        <f>VLOOKUP(MYRANKS_P[[#This Row],[IDFANGRAPHS]],STEAMER_P[],COLUMN(STEAMER_P[W]),FALSE)</f>
        <v>4</v>
      </c>
      <c r="H438" s="26">
        <f>VLOOKUP(MYRANKS_P[[#This Row],[IDFANGRAPHS]],STEAMER_P[],COLUMN(STEAMER_P[GS]),FALSE)</f>
        <v>3</v>
      </c>
      <c r="I438" s="26">
        <f>VLOOKUP(MYRANKS_P[[#This Row],[IDFANGRAPHS]],STEAMER_P[],COLUMN(STEAMER_P[SV]),FALSE)</f>
        <v>1</v>
      </c>
      <c r="J438" s="26">
        <f>VLOOKUP(MYRANKS_P[[#This Row],[IDFANGRAPHS]],STEAMER_P[],COLUMN(STEAMER_P[IP]),FALSE)</f>
        <v>70</v>
      </c>
      <c r="K438" s="26">
        <f>VLOOKUP(MYRANKS_P[[#This Row],[IDFANGRAPHS]],STEAMER_P[],COLUMN(STEAMER_P[H]),FALSE)</f>
        <v>64</v>
      </c>
      <c r="L438" s="26">
        <f>VLOOKUP(MYRANKS_P[[#This Row],[IDFANGRAPHS]],STEAMER_P[],COLUMN(STEAMER_P[ER]),FALSE)</f>
        <v>29</v>
      </c>
      <c r="M438" s="26">
        <f>VLOOKUP(MYRANKS_P[[#This Row],[IDFANGRAPHS]],STEAMER_P[],COLUMN(STEAMER_P[HR]),FALSE)</f>
        <v>6</v>
      </c>
      <c r="N438" s="26">
        <f>VLOOKUP(MYRANKS_P[[#This Row],[IDFANGRAPHS]],STEAMER_P[],COLUMN(STEAMER_P[SO]),FALSE)</f>
        <v>63</v>
      </c>
      <c r="O438" s="26">
        <f>VLOOKUP(MYRANKS_P[[#This Row],[IDFANGRAPHS]],STEAMER_P[],COLUMN(STEAMER_P[BB]),FALSE)</f>
        <v>30</v>
      </c>
      <c r="P438" s="26">
        <f>VLOOKUP(MYRANKS_P[[#This Row],[IDFANGRAPHS]],STEAMER_P[],COLUMN(STEAMER_P[FIP]),FALSE)</f>
        <v>3.78</v>
      </c>
      <c r="Q438" s="29">
        <f>MYRANKS_P[[#This Row],[ER]]*9/MYRANKS_P[[#This Row],[IP]]</f>
        <v>3.7285714285714286</v>
      </c>
      <c r="R438" s="29">
        <f>(MYRANKS_P[[#This Row],[BB]]+MYRANKS_P[[#This Row],[H]])/MYRANKS_P[[#This Row],[IP]]</f>
        <v>1.3428571428571427</v>
      </c>
    </row>
    <row r="439" spans="1:18" x14ac:dyDescent="0.25">
      <c r="A439" s="20" t="s">
        <v>20133</v>
      </c>
      <c r="B439" s="23" t="str">
        <f>VLOOKUP(MYRANKS_P[[#This Row],[PLAYERID]],PLAYERIDMAP[],COLUMN(PLAYERIDMAP[LASTNAME]),FALSE)</f>
        <v>Ross</v>
      </c>
      <c r="C439" s="23" t="str">
        <f>VLOOKUP(MYRANKS_P[[#This Row],[PLAYERID]],PLAYERIDMAP[],COLUMN(PLAYERIDMAP[FIRSTNAME]),FALSE)</f>
        <v xml:space="preserve">Robbie </v>
      </c>
      <c r="D439" s="23" t="str">
        <f>VLOOKUP(MYRANKS_P[[#This Row],[PLAYERID]],PLAYERIDMAP[],COLUMN(PLAYERIDMAP[TEAM]),FALSE)</f>
        <v>TEX</v>
      </c>
      <c r="E439" s="23" t="str">
        <f>VLOOKUP(MYRANKS_P[[#This Row],[PLAYERID]],PLAYERIDMAP[],COLUMN(PLAYERIDMAP[POS]),FALSE)</f>
        <v>P</v>
      </c>
      <c r="F439" s="23">
        <f>VLOOKUP(MYRANKS_P[[#This Row],[PLAYERID]],PLAYERIDMAP[],COLUMN(PLAYERIDMAP[IDFANGRAPHS]),FALSE)</f>
        <v>6819</v>
      </c>
      <c r="G439" s="26">
        <f>VLOOKUP(MYRANKS_P[[#This Row],[IDFANGRAPHS]],STEAMER_P[],COLUMN(STEAMER_P[W]),FALSE)</f>
        <v>4</v>
      </c>
      <c r="H439" s="26">
        <f>VLOOKUP(MYRANKS_P[[#This Row],[IDFANGRAPHS]],STEAMER_P[],COLUMN(STEAMER_P[GS]),FALSE)</f>
        <v>1</v>
      </c>
      <c r="I439" s="26">
        <f>VLOOKUP(MYRANKS_P[[#This Row],[IDFANGRAPHS]],STEAMER_P[],COLUMN(STEAMER_P[SV]),FALSE)</f>
        <v>0</v>
      </c>
      <c r="J439" s="26">
        <f>VLOOKUP(MYRANKS_P[[#This Row],[IDFANGRAPHS]],STEAMER_P[],COLUMN(STEAMER_P[IP]),FALSE)</f>
        <v>67</v>
      </c>
      <c r="K439" s="26">
        <f>VLOOKUP(MYRANKS_P[[#This Row],[IDFANGRAPHS]],STEAMER_P[],COLUMN(STEAMER_P[H]),FALSE)</f>
        <v>67</v>
      </c>
      <c r="L439" s="26">
        <f>VLOOKUP(MYRANKS_P[[#This Row],[IDFANGRAPHS]],STEAMER_P[],COLUMN(STEAMER_P[ER]),FALSE)</f>
        <v>28</v>
      </c>
      <c r="M439" s="26">
        <f>VLOOKUP(MYRANKS_P[[#This Row],[IDFANGRAPHS]],STEAMER_P[],COLUMN(STEAMER_P[HR]),FALSE)</f>
        <v>5</v>
      </c>
      <c r="N439" s="26">
        <f>VLOOKUP(MYRANKS_P[[#This Row],[IDFANGRAPHS]],STEAMER_P[],COLUMN(STEAMER_P[SO]),FALSE)</f>
        <v>51</v>
      </c>
      <c r="O439" s="26">
        <f>VLOOKUP(MYRANKS_P[[#This Row],[IDFANGRAPHS]],STEAMER_P[],COLUMN(STEAMER_P[BB]),FALSE)</f>
        <v>23</v>
      </c>
      <c r="P439" s="26">
        <f>VLOOKUP(MYRANKS_P[[#This Row],[IDFANGRAPHS]],STEAMER_P[],COLUMN(STEAMER_P[FIP]),FALSE)</f>
        <v>3.76</v>
      </c>
      <c r="Q439" s="29">
        <f>MYRANKS_P[[#This Row],[ER]]*9/MYRANKS_P[[#This Row],[IP]]</f>
        <v>3.7611940298507465</v>
      </c>
      <c r="R439" s="29">
        <f>(MYRANKS_P[[#This Row],[BB]]+MYRANKS_P[[#This Row],[H]])/MYRANKS_P[[#This Row],[IP]]</f>
        <v>1.3432835820895523</v>
      </c>
    </row>
    <row r="440" spans="1:18" x14ac:dyDescent="0.25">
      <c r="A440" s="21" t="s">
        <v>20136</v>
      </c>
      <c r="B440" s="23" t="str">
        <f>VLOOKUP(MYRANKS_P[[#This Row],[PLAYERID]],PLAYERIDMAP[],COLUMN(PLAYERIDMAP[LASTNAME]),FALSE)</f>
        <v>Ross</v>
      </c>
      <c r="C440" s="23" t="str">
        <f>VLOOKUP(MYRANKS_P[[#This Row],[PLAYERID]],PLAYERIDMAP[],COLUMN(PLAYERIDMAP[FIRSTNAME]),FALSE)</f>
        <v xml:space="preserve">Tyson </v>
      </c>
      <c r="D440" s="23" t="str">
        <f>VLOOKUP(MYRANKS_P[[#This Row],[PLAYERID]],PLAYERIDMAP[],COLUMN(PLAYERIDMAP[TEAM]),FALSE)</f>
        <v>SD</v>
      </c>
      <c r="E440" s="23" t="str">
        <f>VLOOKUP(MYRANKS_P[[#This Row],[PLAYERID]],PLAYERIDMAP[],COLUMN(PLAYERIDMAP[POS]),FALSE)</f>
        <v>P</v>
      </c>
      <c r="F440" s="23">
        <f>VLOOKUP(MYRANKS_P[[#This Row],[PLAYERID]],PLAYERIDMAP[],COLUMN(PLAYERIDMAP[IDFANGRAPHS]),FALSE)</f>
        <v>7872</v>
      </c>
      <c r="G440" s="26">
        <f>VLOOKUP(MYRANKS_P[[#This Row],[IDFANGRAPHS]],STEAMER_P[],COLUMN(STEAMER_P[W]),FALSE)</f>
        <v>3</v>
      </c>
      <c r="H440" s="26">
        <f>VLOOKUP(MYRANKS_P[[#This Row],[IDFANGRAPHS]],STEAMER_P[],COLUMN(STEAMER_P[GS]),FALSE)</f>
        <v>0</v>
      </c>
      <c r="I440" s="26">
        <f>VLOOKUP(MYRANKS_P[[#This Row],[IDFANGRAPHS]],STEAMER_P[],COLUMN(STEAMER_P[SV]),FALSE)</f>
        <v>0</v>
      </c>
      <c r="J440" s="26">
        <f>VLOOKUP(MYRANKS_P[[#This Row],[IDFANGRAPHS]],STEAMER_P[],COLUMN(STEAMER_P[IP]),FALSE)</f>
        <v>57</v>
      </c>
      <c r="K440" s="26">
        <f>VLOOKUP(MYRANKS_P[[#This Row],[IDFANGRAPHS]],STEAMER_P[],COLUMN(STEAMER_P[H]),FALSE)</f>
        <v>55</v>
      </c>
      <c r="L440" s="26">
        <f>VLOOKUP(MYRANKS_P[[#This Row],[IDFANGRAPHS]],STEAMER_P[],COLUMN(STEAMER_P[ER]),FALSE)</f>
        <v>24</v>
      </c>
      <c r="M440" s="26">
        <f>VLOOKUP(MYRANKS_P[[#This Row],[IDFANGRAPHS]],STEAMER_P[],COLUMN(STEAMER_P[HR]),FALSE)</f>
        <v>5</v>
      </c>
      <c r="N440" s="26">
        <f>VLOOKUP(MYRANKS_P[[#This Row],[IDFANGRAPHS]],STEAMER_P[],COLUMN(STEAMER_P[SO]),FALSE)</f>
        <v>44</v>
      </c>
      <c r="O440" s="26">
        <f>VLOOKUP(MYRANKS_P[[#This Row],[IDFANGRAPHS]],STEAMER_P[],COLUMN(STEAMER_P[BB]),FALSE)</f>
        <v>22</v>
      </c>
      <c r="P440" s="26">
        <f>VLOOKUP(MYRANKS_P[[#This Row],[IDFANGRAPHS]],STEAMER_P[],COLUMN(STEAMER_P[FIP]),FALSE)</f>
        <v>3.89</v>
      </c>
      <c r="Q440" s="29">
        <f>MYRANKS_P[[#This Row],[ER]]*9/MYRANKS_P[[#This Row],[IP]]</f>
        <v>3.7894736842105261</v>
      </c>
      <c r="R440" s="29">
        <f>(MYRANKS_P[[#This Row],[BB]]+MYRANKS_P[[#This Row],[H]])/MYRANKS_P[[#This Row],[IP]]</f>
        <v>1.3508771929824561</v>
      </c>
    </row>
    <row r="441" spans="1:18" x14ac:dyDescent="0.25">
      <c r="A441" s="20" t="s">
        <v>20150</v>
      </c>
      <c r="B441" s="23" t="str">
        <f>VLOOKUP(MYRANKS_P[[#This Row],[PLAYERID]],PLAYERIDMAP[],COLUMN(PLAYERIDMAP[LASTNAME]),FALSE)</f>
        <v>Runzler</v>
      </c>
      <c r="C441" s="23" t="str">
        <f>VLOOKUP(MYRANKS_P[[#This Row],[PLAYERID]],PLAYERIDMAP[],COLUMN(PLAYERIDMAP[FIRSTNAME]),FALSE)</f>
        <v xml:space="preserve">Dan </v>
      </c>
      <c r="D441" s="23" t="str">
        <f>VLOOKUP(MYRANKS_P[[#This Row],[PLAYERID]],PLAYERIDMAP[],COLUMN(PLAYERIDMAP[TEAM]),FALSE)</f>
        <v>SF</v>
      </c>
      <c r="E441" s="23" t="str">
        <f>VLOOKUP(MYRANKS_P[[#This Row],[PLAYERID]],PLAYERIDMAP[],COLUMN(PLAYERIDMAP[POS]),FALSE)</f>
        <v>P</v>
      </c>
      <c r="F441" s="23">
        <f>VLOOKUP(MYRANKS_P[[#This Row],[PLAYERID]],PLAYERIDMAP[],COLUMN(PLAYERIDMAP[IDFANGRAPHS]),FALSE)</f>
        <v>4080</v>
      </c>
      <c r="G441" s="26">
        <f>VLOOKUP(MYRANKS_P[[#This Row],[IDFANGRAPHS]],STEAMER_P[],COLUMN(STEAMER_P[W]),FALSE)</f>
        <v>2</v>
      </c>
      <c r="H441" s="26">
        <f>VLOOKUP(MYRANKS_P[[#This Row],[IDFANGRAPHS]],STEAMER_P[],COLUMN(STEAMER_P[GS]),FALSE)</f>
        <v>0</v>
      </c>
      <c r="I441" s="26">
        <f>VLOOKUP(MYRANKS_P[[#This Row],[IDFANGRAPHS]],STEAMER_P[],COLUMN(STEAMER_P[SV]),FALSE)</f>
        <v>0</v>
      </c>
      <c r="J441" s="26">
        <f>VLOOKUP(MYRANKS_P[[#This Row],[IDFANGRAPHS]],STEAMER_P[],COLUMN(STEAMER_P[IP]),FALSE)</f>
        <v>30</v>
      </c>
      <c r="K441" s="26">
        <f>VLOOKUP(MYRANKS_P[[#This Row],[IDFANGRAPHS]],STEAMER_P[],COLUMN(STEAMER_P[H]),FALSE)</f>
        <v>26</v>
      </c>
      <c r="L441" s="26">
        <f>VLOOKUP(MYRANKS_P[[#This Row],[IDFANGRAPHS]],STEAMER_P[],COLUMN(STEAMER_P[ER]),FALSE)</f>
        <v>12</v>
      </c>
      <c r="M441" s="26">
        <f>VLOOKUP(MYRANKS_P[[#This Row],[IDFANGRAPHS]],STEAMER_P[],COLUMN(STEAMER_P[HR]),FALSE)</f>
        <v>2</v>
      </c>
      <c r="N441" s="26">
        <f>VLOOKUP(MYRANKS_P[[#This Row],[IDFANGRAPHS]],STEAMER_P[],COLUMN(STEAMER_P[SO]),FALSE)</f>
        <v>30</v>
      </c>
      <c r="O441" s="26">
        <f>VLOOKUP(MYRANKS_P[[#This Row],[IDFANGRAPHS]],STEAMER_P[],COLUMN(STEAMER_P[BB]),FALSE)</f>
        <v>16</v>
      </c>
      <c r="P441" s="26">
        <f>VLOOKUP(MYRANKS_P[[#This Row],[IDFANGRAPHS]],STEAMER_P[],COLUMN(STEAMER_P[FIP]),FALSE)</f>
        <v>3.82</v>
      </c>
      <c r="Q441" s="29">
        <f>MYRANKS_P[[#This Row],[ER]]*9/MYRANKS_P[[#This Row],[IP]]</f>
        <v>3.6</v>
      </c>
      <c r="R441" s="29">
        <f>(MYRANKS_P[[#This Row],[BB]]+MYRANKS_P[[#This Row],[H]])/MYRANKS_P[[#This Row],[IP]]</f>
        <v>1.4</v>
      </c>
    </row>
    <row r="442" spans="1:18" x14ac:dyDescent="0.25">
      <c r="A442" s="21" t="s">
        <v>20154</v>
      </c>
      <c r="B442" s="23" t="str">
        <f>VLOOKUP(MYRANKS_P[[#This Row],[PLAYERID]],PLAYERIDMAP[],COLUMN(PLAYERIDMAP[LASTNAME]),FALSE)</f>
        <v>Russell</v>
      </c>
      <c r="C442" s="23" t="str">
        <f>VLOOKUP(MYRANKS_P[[#This Row],[PLAYERID]],PLAYERIDMAP[],COLUMN(PLAYERIDMAP[FIRSTNAME]),FALSE)</f>
        <v xml:space="preserve">James </v>
      </c>
      <c r="D442" s="23" t="str">
        <f>VLOOKUP(MYRANKS_P[[#This Row],[PLAYERID]],PLAYERIDMAP[],COLUMN(PLAYERIDMAP[TEAM]),FALSE)</f>
        <v>CHC</v>
      </c>
      <c r="E442" s="23" t="str">
        <f>VLOOKUP(MYRANKS_P[[#This Row],[PLAYERID]],PLAYERIDMAP[],COLUMN(PLAYERIDMAP[POS]),FALSE)</f>
        <v>P</v>
      </c>
      <c r="F442" s="23">
        <f>VLOOKUP(MYRANKS_P[[#This Row],[PLAYERID]],PLAYERIDMAP[],COLUMN(PLAYERIDMAP[IDFANGRAPHS]),FALSE)</f>
        <v>4089</v>
      </c>
      <c r="G442" s="26">
        <f>VLOOKUP(MYRANKS_P[[#This Row],[IDFANGRAPHS]],STEAMER_P[],COLUMN(STEAMER_P[W]),FALSE)</f>
        <v>4</v>
      </c>
      <c r="H442" s="26">
        <f>VLOOKUP(MYRANKS_P[[#This Row],[IDFANGRAPHS]],STEAMER_P[],COLUMN(STEAMER_P[GS]),FALSE)</f>
        <v>0</v>
      </c>
      <c r="I442" s="26">
        <f>VLOOKUP(MYRANKS_P[[#This Row],[IDFANGRAPHS]],STEAMER_P[],COLUMN(STEAMER_P[SV]),FALSE)</f>
        <v>0</v>
      </c>
      <c r="J442" s="26">
        <f>VLOOKUP(MYRANKS_P[[#This Row],[IDFANGRAPHS]],STEAMER_P[],COLUMN(STEAMER_P[IP]),FALSE)</f>
        <v>63</v>
      </c>
      <c r="K442" s="26">
        <f>VLOOKUP(MYRANKS_P[[#This Row],[IDFANGRAPHS]],STEAMER_P[],COLUMN(STEAMER_P[H]),FALSE)</f>
        <v>63</v>
      </c>
      <c r="L442" s="26">
        <f>VLOOKUP(MYRANKS_P[[#This Row],[IDFANGRAPHS]],STEAMER_P[],COLUMN(STEAMER_P[ER]),FALSE)</f>
        <v>28</v>
      </c>
      <c r="M442" s="26">
        <f>VLOOKUP(MYRANKS_P[[#This Row],[IDFANGRAPHS]],STEAMER_P[],COLUMN(STEAMER_P[HR]),FALSE)</f>
        <v>8</v>
      </c>
      <c r="N442" s="26">
        <f>VLOOKUP(MYRANKS_P[[#This Row],[IDFANGRAPHS]],STEAMER_P[],COLUMN(STEAMER_P[SO]),FALSE)</f>
        <v>49</v>
      </c>
      <c r="O442" s="26">
        <f>VLOOKUP(MYRANKS_P[[#This Row],[IDFANGRAPHS]],STEAMER_P[],COLUMN(STEAMER_P[BB]),FALSE)</f>
        <v>22</v>
      </c>
      <c r="P442" s="26">
        <f>VLOOKUP(MYRANKS_P[[#This Row],[IDFANGRAPHS]],STEAMER_P[],COLUMN(STEAMER_P[FIP]),FALSE)</f>
        <v>4.3499999999999996</v>
      </c>
      <c r="Q442" s="29">
        <f>MYRANKS_P[[#This Row],[ER]]*9/MYRANKS_P[[#This Row],[IP]]</f>
        <v>4</v>
      </c>
      <c r="R442" s="29">
        <f>(MYRANKS_P[[#This Row],[BB]]+MYRANKS_P[[#This Row],[H]])/MYRANKS_P[[#This Row],[IP]]</f>
        <v>1.3492063492063493</v>
      </c>
    </row>
    <row r="443" spans="1:18" x14ac:dyDescent="0.25">
      <c r="A443" s="20" t="s">
        <v>20164</v>
      </c>
      <c r="B443" s="23" t="str">
        <f>VLOOKUP(MYRANKS_P[[#This Row],[PLAYERID]],PLAYERIDMAP[],COLUMN(PLAYERIDMAP[LASTNAME]),FALSE)</f>
        <v>Rzepczynski</v>
      </c>
      <c r="C443" s="23" t="str">
        <f>VLOOKUP(MYRANKS_P[[#This Row],[PLAYERID]],PLAYERIDMAP[],COLUMN(PLAYERIDMAP[FIRSTNAME]),FALSE)</f>
        <v xml:space="preserve">Marc </v>
      </c>
      <c r="D443" s="23" t="str">
        <f>VLOOKUP(MYRANKS_P[[#This Row],[PLAYERID]],PLAYERIDMAP[],COLUMN(PLAYERIDMAP[TEAM]),FALSE)</f>
        <v>STL</v>
      </c>
      <c r="E443" s="23" t="str">
        <f>VLOOKUP(MYRANKS_P[[#This Row],[PLAYERID]],PLAYERIDMAP[],COLUMN(PLAYERIDMAP[POS]),FALSE)</f>
        <v>P</v>
      </c>
      <c r="F443" s="23">
        <f>VLOOKUP(MYRANKS_P[[#This Row],[PLAYERID]],PLAYERIDMAP[],COLUMN(PLAYERIDMAP[IDFANGRAPHS]),FALSE)</f>
        <v>6612</v>
      </c>
      <c r="G443" s="26">
        <f>VLOOKUP(MYRANKS_P[[#This Row],[IDFANGRAPHS]],STEAMER_P[],COLUMN(STEAMER_P[W]),FALSE)</f>
        <v>3</v>
      </c>
      <c r="H443" s="26">
        <f>VLOOKUP(MYRANKS_P[[#This Row],[IDFANGRAPHS]],STEAMER_P[],COLUMN(STEAMER_P[GS]),FALSE)</f>
        <v>0</v>
      </c>
      <c r="I443" s="26">
        <f>VLOOKUP(MYRANKS_P[[#This Row],[IDFANGRAPHS]],STEAMER_P[],COLUMN(STEAMER_P[SV]),FALSE)</f>
        <v>0</v>
      </c>
      <c r="J443" s="26">
        <f>VLOOKUP(MYRANKS_P[[#This Row],[IDFANGRAPHS]],STEAMER_P[],COLUMN(STEAMER_P[IP]),FALSE)</f>
        <v>41</v>
      </c>
      <c r="K443" s="26">
        <f>VLOOKUP(MYRANKS_P[[#This Row],[IDFANGRAPHS]],STEAMER_P[],COLUMN(STEAMER_P[H]),FALSE)</f>
        <v>39</v>
      </c>
      <c r="L443" s="26">
        <f>VLOOKUP(MYRANKS_P[[#This Row],[IDFANGRAPHS]],STEAMER_P[],COLUMN(STEAMER_P[ER]),FALSE)</f>
        <v>15</v>
      </c>
      <c r="M443" s="26">
        <f>VLOOKUP(MYRANKS_P[[#This Row],[IDFANGRAPHS]],STEAMER_P[],COLUMN(STEAMER_P[HR]),FALSE)</f>
        <v>3</v>
      </c>
      <c r="N443" s="26">
        <f>VLOOKUP(MYRANKS_P[[#This Row],[IDFANGRAPHS]],STEAMER_P[],COLUMN(STEAMER_P[SO]),FALSE)</f>
        <v>35</v>
      </c>
      <c r="O443" s="26">
        <f>VLOOKUP(MYRANKS_P[[#This Row],[IDFANGRAPHS]],STEAMER_P[],COLUMN(STEAMER_P[BB]),FALSE)</f>
        <v>16</v>
      </c>
      <c r="P443" s="26">
        <f>VLOOKUP(MYRANKS_P[[#This Row],[IDFANGRAPHS]],STEAMER_P[],COLUMN(STEAMER_P[FIP]),FALSE)</f>
        <v>3.45</v>
      </c>
      <c r="Q443" s="29">
        <f>MYRANKS_P[[#This Row],[ER]]*9/MYRANKS_P[[#This Row],[IP]]</f>
        <v>3.2926829268292681</v>
      </c>
      <c r="R443" s="29">
        <f>(MYRANKS_P[[#This Row],[BB]]+MYRANKS_P[[#This Row],[H]])/MYRANKS_P[[#This Row],[IP]]</f>
        <v>1.3414634146341464</v>
      </c>
    </row>
    <row r="444" spans="1:18" x14ac:dyDescent="0.25">
      <c r="A444" s="21" t="s">
        <v>20168</v>
      </c>
      <c r="B444" s="23" t="str">
        <f>VLOOKUP(MYRANKS_P[[#This Row],[PLAYERID]],PLAYERIDMAP[],COLUMN(PLAYERIDMAP[LASTNAME]),FALSE)</f>
        <v>Sabathia</v>
      </c>
      <c r="C444" s="23" t="str">
        <f>VLOOKUP(MYRANKS_P[[#This Row],[PLAYERID]],PLAYERIDMAP[],COLUMN(PLAYERIDMAP[FIRSTNAME]),FALSE)</f>
        <v xml:space="preserve">CC </v>
      </c>
      <c r="D444" s="23" t="str">
        <f>VLOOKUP(MYRANKS_P[[#This Row],[PLAYERID]],PLAYERIDMAP[],COLUMN(PLAYERIDMAP[TEAM]),FALSE)</f>
        <v>NYY</v>
      </c>
      <c r="E444" s="23" t="str">
        <f>VLOOKUP(MYRANKS_P[[#This Row],[PLAYERID]],PLAYERIDMAP[],COLUMN(PLAYERIDMAP[POS]),FALSE)</f>
        <v>P</v>
      </c>
      <c r="F444" s="23">
        <f>VLOOKUP(MYRANKS_P[[#This Row],[PLAYERID]],PLAYERIDMAP[],COLUMN(PLAYERIDMAP[IDFANGRAPHS]),FALSE)</f>
        <v>404</v>
      </c>
      <c r="G444" s="26">
        <f>VLOOKUP(MYRANKS_P[[#This Row],[IDFANGRAPHS]],STEAMER_P[],COLUMN(STEAMER_P[W]),FALSE)</f>
        <v>14</v>
      </c>
      <c r="H444" s="26">
        <f>VLOOKUP(MYRANKS_P[[#This Row],[IDFANGRAPHS]],STEAMER_P[],COLUMN(STEAMER_P[GS]),FALSE)</f>
        <v>30</v>
      </c>
      <c r="I444" s="26">
        <f>VLOOKUP(MYRANKS_P[[#This Row],[IDFANGRAPHS]],STEAMER_P[],COLUMN(STEAMER_P[SV]),FALSE)</f>
        <v>0</v>
      </c>
      <c r="J444" s="26">
        <f>VLOOKUP(MYRANKS_P[[#This Row],[IDFANGRAPHS]],STEAMER_P[],COLUMN(STEAMER_P[IP]),FALSE)</f>
        <v>206</v>
      </c>
      <c r="K444" s="26">
        <f>VLOOKUP(MYRANKS_P[[#This Row],[IDFANGRAPHS]],STEAMER_P[],COLUMN(STEAMER_P[H]),FALSE)</f>
        <v>194</v>
      </c>
      <c r="L444" s="26">
        <f>VLOOKUP(MYRANKS_P[[#This Row],[IDFANGRAPHS]],STEAMER_P[],COLUMN(STEAMER_P[ER]),FALSE)</f>
        <v>80</v>
      </c>
      <c r="M444" s="26">
        <f>VLOOKUP(MYRANKS_P[[#This Row],[IDFANGRAPHS]],STEAMER_P[],COLUMN(STEAMER_P[HR]),FALSE)</f>
        <v>18</v>
      </c>
      <c r="N444" s="26">
        <f>VLOOKUP(MYRANKS_P[[#This Row],[IDFANGRAPHS]],STEAMER_P[],COLUMN(STEAMER_P[SO]),FALSE)</f>
        <v>179</v>
      </c>
      <c r="O444" s="26">
        <f>VLOOKUP(MYRANKS_P[[#This Row],[IDFANGRAPHS]],STEAMER_P[],COLUMN(STEAMER_P[BB]),FALSE)</f>
        <v>54</v>
      </c>
      <c r="P444" s="26">
        <f>VLOOKUP(MYRANKS_P[[#This Row],[IDFANGRAPHS]],STEAMER_P[],COLUMN(STEAMER_P[FIP]),FALSE)</f>
        <v>3.34</v>
      </c>
      <c r="Q444" s="29">
        <f>MYRANKS_P[[#This Row],[ER]]*9/MYRANKS_P[[#This Row],[IP]]</f>
        <v>3.4951456310679609</v>
      </c>
      <c r="R444" s="29">
        <f>(MYRANKS_P[[#This Row],[BB]]+MYRANKS_P[[#This Row],[H]])/MYRANKS_P[[#This Row],[IP]]</f>
        <v>1.203883495145631</v>
      </c>
    </row>
    <row r="445" spans="1:18" x14ac:dyDescent="0.25">
      <c r="A445" s="20" t="s">
        <v>20172</v>
      </c>
      <c r="B445" s="23" t="str">
        <f>VLOOKUP(MYRANKS_P[[#This Row],[PLAYERID]],PLAYERIDMAP[],COLUMN(PLAYERIDMAP[LASTNAME]),FALSE)</f>
        <v>Salas</v>
      </c>
      <c r="C445" s="23" t="str">
        <f>VLOOKUP(MYRANKS_P[[#This Row],[PLAYERID]],PLAYERIDMAP[],COLUMN(PLAYERIDMAP[FIRSTNAME]),FALSE)</f>
        <v xml:space="preserve">Fernando </v>
      </c>
      <c r="D445" s="23" t="str">
        <f>VLOOKUP(MYRANKS_P[[#This Row],[PLAYERID]],PLAYERIDMAP[],COLUMN(PLAYERIDMAP[TEAM]),FALSE)</f>
        <v>STL</v>
      </c>
      <c r="E445" s="23" t="str">
        <f>VLOOKUP(MYRANKS_P[[#This Row],[PLAYERID]],PLAYERIDMAP[],COLUMN(PLAYERIDMAP[POS]),FALSE)</f>
        <v>P</v>
      </c>
      <c r="F445" s="23">
        <f>VLOOKUP(MYRANKS_P[[#This Row],[PLAYERID]],PLAYERIDMAP[],COLUMN(PLAYERIDMAP[IDFANGRAPHS]),FALSE)</f>
        <v>4971</v>
      </c>
      <c r="G445" s="26">
        <f>VLOOKUP(MYRANKS_P[[#This Row],[IDFANGRAPHS]],STEAMER_P[],COLUMN(STEAMER_P[W]),FALSE)</f>
        <v>2</v>
      </c>
      <c r="H445" s="26">
        <f>VLOOKUP(MYRANKS_P[[#This Row],[IDFANGRAPHS]],STEAMER_P[],COLUMN(STEAMER_P[GS]),FALSE)</f>
        <v>0</v>
      </c>
      <c r="I445" s="26">
        <f>VLOOKUP(MYRANKS_P[[#This Row],[IDFANGRAPHS]],STEAMER_P[],COLUMN(STEAMER_P[SV]),FALSE)</f>
        <v>6</v>
      </c>
      <c r="J445" s="26">
        <f>VLOOKUP(MYRANKS_P[[#This Row],[IDFANGRAPHS]],STEAMER_P[],COLUMN(STEAMER_P[IP]),FALSE)</f>
        <v>38</v>
      </c>
      <c r="K445" s="26">
        <f>VLOOKUP(MYRANKS_P[[#This Row],[IDFANGRAPHS]],STEAMER_P[],COLUMN(STEAMER_P[H]),FALSE)</f>
        <v>34</v>
      </c>
      <c r="L445" s="26">
        <f>VLOOKUP(MYRANKS_P[[#This Row],[IDFANGRAPHS]],STEAMER_P[],COLUMN(STEAMER_P[ER]),FALSE)</f>
        <v>14</v>
      </c>
      <c r="M445" s="26">
        <f>VLOOKUP(MYRANKS_P[[#This Row],[IDFANGRAPHS]],STEAMER_P[],COLUMN(STEAMER_P[HR]),FALSE)</f>
        <v>4</v>
      </c>
      <c r="N445" s="26">
        <f>VLOOKUP(MYRANKS_P[[#This Row],[IDFANGRAPHS]],STEAMER_P[],COLUMN(STEAMER_P[SO]),FALSE)</f>
        <v>35</v>
      </c>
      <c r="O445" s="26">
        <f>VLOOKUP(MYRANKS_P[[#This Row],[IDFANGRAPHS]],STEAMER_P[],COLUMN(STEAMER_P[BB]),FALSE)</f>
        <v>15</v>
      </c>
      <c r="P445" s="26">
        <f>VLOOKUP(MYRANKS_P[[#This Row],[IDFANGRAPHS]],STEAMER_P[],COLUMN(STEAMER_P[FIP]),FALSE)</f>
        <v>3.88</v>
      </c>
      <c r="Q445" s="29">
        <f>MYRANKS_P[[#This Row],[ER]]*9/MYRANKS_P[[#This Row],[IP]]</f>
        <v>3.3157894736842106</v>
      </c>
      <c r="R445" s="29">
        <f>(MYRANKS_P[[#This Row],[BB]]+MYRANKS_P[[#This Row],[H]])/MYRANKS_P[[#This Row],[IP]]</f>
        <v>1.2894736842105263</v>
      </c>
    </row>
    <row r="446" spans="1:18" x14ac:dyDescent="0.25">
      <c r="A446" s="21" t="s">
        <v>20176</v>
      </c>
      <c r="B446" s="23" t="str">
        <f>VLOOKUP(MYRANKS_P[[#This Row],[PLAYERID]],PLAYERIDMAP[],COLUMN(PLAYERIDMAP[LASTNAME]),FALSE)</f>
        <v>Sale</v>
      </c>
      <c r="C446" s="23" t="str">
        <f>VLOOKUP(MYRANKS_P[[#This Row],[PLAYERID]],PLAYERIDMAP[],COLUMN(PLAYERIDMAP[FIRSTNAME]),FALSE)</f>
        <v xml:space="preserve">Chris </v>
      </c>
      <c r="D446" s="23" t="str">
        <f>VLOOKUP(MYRANKS_P[[#This Row],[PLAYERID]],PLAYERIDMAP[],COLUMN(PLAYERIDMAP[TEAM]),FALSE)</f>
        <v>CHW</v>
      </c>
      <c r="E446" s="23" t="str">
        <f>VLOOKUP(MYRANKS_P[[#This Row],[PLAYERID]],PLAYERIDMAP[],COLUMN(PLAYERIDMAP[POS]),FALSE)</f>
        <v>P</v>
      </c>
      <c r="F446" s="23">
        <f>VLOOKUP(MYRANKS_P[[#This Row],[PLAYERID]],PLAYERIDMAP[],COLUMN(PLAYERIDMAP[IDFANGRAPHS]),FALSE)</f>
        <v>10603</v>
      </c>
      <c r="G446" s="26">
        <f>VLOOKUP(MYRANKS_P[[#This Row],[IDFANGRAPHS]],STEAMER_P[],COLUMN(STEAMER_P[W]),FALSE)</f>
        <v>12</v>
      </c>
      <c r="H446" s="26">
        <f>VLOOKUP(MYRANKS_P[[#This Row],[IDFANGRAPHS]],STEAMER_P[],COLUMN(STEAMER_P[GS]),FALSE)</f>
        <v>28</v>
      </c>
      <c r="I446" s="26">
        <f>VLOOKUP(MYRANKS_P[[#This Row],[IDFANGRAPHS]],STEAMER_P[],COLUMN(STEAMER_P[SV]),FALSE)</f>
        <v>0</v>
      </c>
      <c r="J446" s="26">
        <f>VLOOKUP(MYRANKS_P[[#This Row],[IDFANGRAPHS]],STEAMER_P[],COLUMN(STEAMER_P[IP]),FALSE)</f>
        <v>181</v>
      </c>
      <c r="K446" s="26">
        <f>VLOOKUP(MYRANKS_P[[#This Row],[IDFANGRAPHS]],STEAMER_P[],COLUMN(STEAMER_P[H]),FALSE)</f>
        <v>164</v>
      </c>
      <c r="L446" s="26">
        <f>VLOOKUP(MYRANKS_P[[#This Row],[IDFANGRAPHS]],STEAMER_P[],COLUMN(STEAMER_P[ER]),FALSE)</f>
        <v>74</v>
      </c>
      <c r="M446" s="26">
        <f>VLOOKUP(MYRANKS_P[[#This Row],[IDFANGRAPHS]],STEAMER_P[],COLUMN(STEAMER_P[HR]),FALSE)</f>
        <v>18</v>
      </c>
      <c r="N446" s="26">
        <f>VLOOKUP(MYRANKS_P[[#This Row],[IDFANGRAPHS]],STEAMER_P[],COLUMN(STEAMER_P[SO]),FALSE)</f>
        <v>173</v>
      </c>
      <c r="O446" s="26">
        <f>VLOOKUP(MYRANKS_P[[#This Row],[IDFANGRAPHS]],STEAMER_P[],COLUMN(STEAMER_P[BB]),FALSE)</f>
        <v>62</v>
      </c>
      <c r="P446" s="26">
        <f>VLOOKUP(MYRANKS_P[[#This Row],[IDFANGRAPHS]],STEAMER_P[],COLUMN(STEAMER_P[FIP]),FALSE)</f>
        <v>3.52</v>
      </c>
      <c r="Q446" s="29">
        <f>MYRANKS_P[[#This Row],[ER]]*9/MYRANKS_P[[#This Row],[IP]]</f>
        <v>3.6795580110497239</v>
      </c>
      <c r="R446" s="29">
        <f>(MYRANKS_P[[#This Row],[BB]]+MYRANKS_P[[#This Row],[H]])/MYRANKS_P[[#This Row],[IP]]</f>
        <v>1.2486187845303867</v>
      </c>
    </row>
    <row r="447" spans="1:18" x14ac:dyDescent="0.25">
      <c r="A447" s="20" t="s">
        <v>20184</v>
      </c>
      <c r="B447" s="23" t="str">
        <f>VLOOKUP(MYRANKS_P[[#This Row],[PLAYERID]],PLAYERIDMAP[],COLUMN(PLAYERIDMAP[LASTNAME]),FALSE)</f>
        <v>Samardzija</v>
      </c>
      <c r="C447" s="23" t="str">
        <f>VLOOKUP(MYRANKS_P[[#This Row],[PLAYERID]],PLAYERIDMAP[],COLUMN(PLAYERIDMAP[FIRSTNAME]),FALSE)</f>
        <v xml:space="preserve">Jeff </v>
      </c>
      <c r="D447" s="23" t="str">
        <f>VLOOKUP(MYRANKS_P[[#This Row],[PLAYERID]],PLAYERIDMAP[],COLUMN(PLAYERIDMAP[TEAM]),FALSE)</f>
        <v>CHC</v>
      </c>
      <c r="E447" s="23" t="str">
        <f>VLOOKUP(MYRANKS_P[[#This Row],[PLAYERID]],PLAYERIDMAP[],COLUMN(PLAYERIDMAP[POS]),FALSE)</f>
        <v>P</v>
      </c>
      <c r="F447" s="23">
        <f>VLOOKUP(MYRANKS_P[[#This Row],[PLAYERID]],PLAYERIDMAP[],COLUMN(PLAYERIDMAP[IDFANGRAPHS]),FALSE)</f>
        <v>3254</v>
      </c>
      <c r="G447" s="26">
        <f>VLOOKUP(MYRANKS_P[[#This Row],[IDFANGRAPHS]],STEAMER_P[],COLUMN(STEAMER_P[W]),FALSE)</f>
        <v>11</v>
      </c>
      <c r="H447" s="26">
        <f>VLOOKUP(MYRANKS_P[[#This Row],[IDFANGRAPHS]],STEAMER_P[],COLUMN(STEAMER_P[GS]),FALSE)</f>
        <v>28</v>
      </c>
      <c r="I447" s="26">
        <f>VLOOKUP(MYRANKS_P[[#This Row],[IDFANGRAPHS]],STEAMER_P[],COLUMN(STEAMER_P[SV]),FALSE)</f>
        <v>0</v>
      </c>
      <c r="J447" s="26">
        <f>VLOOKUP(MYRANKS_P[[#This Row],[IDFANGRAPHS]],STEAMER_P[],COLUMN(STEAMER_P[IP]),FALSE)</f>
        <v>174</v>
      </c>
      <c r="K447" s="26">
        <f>VLOOKUP(MYRANKS_P[[#This Row],[IDFANGRAPHS]],STEAMER_P[],COLUMN(STEAMER_P[H]),FALSE)</f>
        <v>160</v>
      </c>
      <c r="L447" s="26">
        <f>VLOOKUP(MYRANKS_P[[#This Row],[IDFANGRAPHS]],STEAMER_P[],COLUMN(STEAMER_P[ER]),FALSE)</f>
        <v>79</v>
      </c>
      <c r="M447" s="26">
        <f>VLOOKUP(MYRANKS_P[[#This Row],[IDFANGRAPHS]],STEAMER_P[],COLUMN(STEAMER_P[HR]),FALSE)</f>
        <v>18</v>
      </c>
      <c r="N447" s="26">
        <f>VLOOKUP(MYRANKS_P[[#This Row],[IDFANGRAPHS]],STEAMER_P[],COLUMN(STEAMER_P[SO]),FALSE)</f>
        <v>158</v>
      </c>
      <c r="O447" s="26">
        <f>VLOOKUP(MYRANKS_P[[#This Row],[IDFANGRAPHS]],STEAMER_P[],COLUMN(STEAMER_P[BB]),FALSE)</f>
        <v>76</v>
      </c>
      <c r="P447" s="26">
        <f>VLOOKUP(MYRANKS_P[[#This Row],[IDFANGRAPHS]],STEAMER_P[],COLUMN(STEAMER_P[FIP]),FALSE)</f>
        <v>3.97</v>
      </c>
      <c r="Q447" s="29">
        <f>MYRANKS_P[[#This Row],[ER]]*9/MYRANKS_P[[#This Row],[IP]]</f>
        <v>4.0862068965517242</v>
      </c>
      <c r="R447" s="29">
        <f>(MYRANKS_P[[#This Row],[BB]]+MYRANKS_P[[#This Row],[H]])/MYRANKS_P[[#This Row],[IP]]</f>
        <v>1.3563218390804597</v>
      </c>
    </row>
    <row r="448" spans="1:18" x14ac:dyDescent="0.25">
      <c r="A448" s="21" t="s">
        <v>20188</v>
      </c>
      <c r="B448" s="23" t="str">
        <f>VLOOKUP(MYRANKS_P[[#This Row],[PLAYERID]],PLAYERIDMAP[],COLUMN(PLAYERIDMAP[LASTNAME]),FALSE)</f>
        <v>Sanabia</v>
      </c>
      <c r="C448" s="23" t="str">
        <f>VLOOKUP(MYRANKS_P[[#This Row],[PLAYERID]],PLAYERIDMAP[],COLUMN(PLAYERIDMAP[FIRSTNAME]),FALSE)</f>
        <v xml:space="preserve">Alex </v>
      </c>
      <c r="D448" s="23" t="str">
        <f>VLOOKUP(MYRANKS_P[[#This Row],[PLAYERID]],PLAYERIDMAP[],COLUMN(PLAYERIDMAP[TEAM]),FALSE)</f>
        <v>MIA</v>
      </c>
      <c r="E448" s="23" t="str">
        <f>VLOOKUP(MYRANKS_P[[#This Row],[PLAYERID]],PLAYERIDMAP[],COLUMN(PLAYERIDMAP[POS]),FALSE)</f>
        <v>P</v>
      </c>
      <c r="F448" s="23">
        <f>VLOOKUP(MYRANKS_P[[#This Row],[PLAYERID]],PLAYERIDMAP[],COLUMN(PLAYERIDMAP[IDFANGRAPHS]),FALSE)</f>
        <v>5350</v>
      </c>
      <c r="G448" s="26">
        <f>VLOOKUP(MYRANKS_P[[#This Row],[IDFANGRAPHS]],STEAMER_P[],COLUMN(STEAMER_P[W]),FALSE)</f>
        <v>3</v>
      </c>
      <c r="H448" s="26">
        <f>VLOOKUP(MYRANKS_P[[#This Row],[IDFANGRAPHS]],STEAMER_P[],COLUMN(STEAMER_P[GS]),FALSE)</f>
        <v>5</v>
      </c>
      <c r="I448" s="26">
        <f>VLOOKUP(MYRANKS_P[[#This Row],[IDFANGRAPHS]],STEAMER_P[],COLUMN(STEAMER_P[SV]),FALSE)</f>
        <v>0</v>
      </c>
      <c r="J448" s="26">
        <f>VLOOKUP(MYRANKS_P[[#This Row],[IDFANGRAPHS]],STEAMER_P[],COLUMN(STEAMER_P[IP]),FALSE)</f>
        <v>50</v>
      </c>
      <c r="K448" s="26">
        <f>VLOOKUP(MYRANKS_P[[#This Row],[IDFANGRAPHS]],STEAMER_P[],COLUMN(STEAMER_P[H]),FALSE)</f>
        <v>52</v>
      </c>
      <c r="L448" s="26">
        <f>VLOOKUP(MYRANKS_P[[#This Row],[IDFANGRAPHS]],STEAMER_P[],COLUMN(STEAMER_P[ER]),FALSE)</f>
        <v>24</v>
      </c>
      <c r="M448" s="26">
        <f>VLOOKUP(MYRANKS_P[[#This Row],[IDFANGRAPHS]],STEAMER_P[],COLUMN(STEAMER_P[HR]),FALSE)</f>
        <v>6</v>
      </c>
      <c r="N448" s="26">
        <f>VLOOKUP(MYRANKS_P[[#This Row],[IDFANGRAPHS]],STEAMER_P[],COLUMN(STEAMER_P[SO]),FALSE)</f>
        <v>32</v>
      </c>
      <c r="O448" s="26">
        <f>VLOOKUP(MYRANKS_P[[#This Row],[IDFANGRAPHS]],STEAMER_P[],COLUMN(STEAMER_P[BB]),FALSE)</f>
        <v>15</v>
      </c>
      <c r="P448" s="26">
        <f>VLOOKUP(MYRANKS_P[[#This Row],[IDFANGRAPHS]],STEAMER_P[],COLUMN(STEAMER_P[FIP]),FALSE)</f>
        <v>4.37</v>
      </c>
      <c r="Q448" s="29">
        <f>MYRANKS_P[[#This Row],[ER]]*9/MYRANKS_P[[#This Row],[IP]]</f>
        <v>4.32</v>
      </c>
      <c r="R448" s="29">
        <f>(MYRANKS_P[[#This Row],[BB]]+MYRANKS_P[[#This Row],[H]])/MYRANKS_P[[#This Row],[IP]]</f>
        <v>1.34</v>
      </c>
    </row>
    <row r="449" spans="1:18" x14ac:dyDescent="0.25">
      <c r="A449" s="20" t="s">
        <v>20190</v>
      </c>
      <c r="B449" s="23" t="str">
        <f>VLOOKUP(MYRANKS_P[[#This Row],[PLAYERID]],PLAYERIDMAP[],COLUMN(PLAYERIDMAP[LASTNAME]),FALSE)</f>
        <v>Sanchez</v>
      </c>
      <c r="C449" s="23" t="str">
        <f>VLOOKUP(MYRANKS_P[[#This Row],[PLAYERID]],PLAYERIDMAP[],COLUMN(PLAYERIDMAP[FIRSTNAME]),FALSE)</f>
        <v xml:space="preserve">Anibal </v>
      </c>
      <c r="D449" s="23" t="str">
        <f>VLOOKUP(MYRANKS_P[[#This Row],[PLAYERID]],PLAYERIDMAP[],COLUMN(PLAYERIDMAP[TEAM]),FALSE)</f>
        <v>DET</v>
      </c>
      <c r="E449" s="23" t="str">
        <f>VLOOKUP(MYRANKS_P[[#This Row],[PLAYERID]],PLAYERIDMAP[],COLUMN(PLAYERIDMAP[POS]),FALSE)</f>
        <v>P</v>
      </c>
      <c r="F449" s="23">
        <f>VLOOKUP(MYRANKS_P[[#This Row],[PLAYERID]],PLAYERIDMAP[],COLUMN(PLAYERIDMAP[IDFANGRAPHS]),FALSE)</f>
        <v>3284</v>
      </c>
      <c r="G449" s="26">
        <f>VLOOKUP(MYRANKS_P[[#This Row],[IDFANGRAPHS]],STEAMER_P[],COLUMN(STEAMER_P[W]),FALSE)</f>
        <v>13</v>
      </c>
      <c r="H449" s="26">
        <f>VLOOKUP(MYRANKS_P[[#This Row],[IDFANGRAPHS]],STEAMER_P[],COLUMN(STEAMER_P[GS]),FALSE)</f>
        <v>29</v>
      </c>
      <c r="I449" s="26">
        <f>VLOOKUP(MYRANKS_P[[#This Row],[IDFANGRAPHS]],STEAMER_P[],COLUMN(STEAMER_P[SV]),FALSE)</f>
        <v>0</v>
      </c>
      <c r="J449" s="26">
        <f>VLOOKUP(MYRANKS_P[[#This Row],[IDFANGRAPHS]],STEAMER_P[],COLUMN(STEAMER_P[IP]),FALSE)</f>
        <v>178</v>
      </c>
      <c r="K449" s="26">
        <f>VLOOKUP(MYRANKS_P[[#This Row],[IDFANGRAPHS]],STEAMER_P[],COLUMN(STEAMER_P[H]),FALSE)</f>
        <v>179</v>
      </c>
      <c r="L449" s="26">
        <f>VLOOKUP(MYRANKS_P[[#This Row],[IDFANGRAPHS]],STEAMER_P[],COLUMN(STEAMER_P[ER]),FALSE)</f>
        <v>81</v>
      </c>
      <c r="M449" s="26">
        <f>VLOOKUP(MYRANKS_P[[#This Row],[IDFANGRAPHS]],STEAMER_P[],COLUMN(STEAMER_P[HR]),FALSE)</f>
        <v>20</v>
      </c>
      <c r="N449" s="26">
        <f>VLOOKUP(MYRANKS_P[[#This Row],[IDFANGRAPHS]],STEAMER_P[],COLUMN(STEAMER_P[SO]),FALSE)</f>
        <v>133</v>
      </c>
      <c r="O449" s="26">
        <f>VLOOKUP(MYRANKS_P[[#This Row],[IDFANGRAPHS]],STEAMER_P[],COLUMN(STEAMER_P[BB]),FALSE)</f>
        <v>52</v>
      </c>
      <c r="P449" s="26">
        <f>VLOOKUP(MYRANKS_P[[#This Row],[IDFANGRAPHS]],STEAMER_P[],COLUMN(STEAMER_P[FIP]),FALSE)</f>
        <v>3.98</v>
      </c>
      <c r="Q449" s="29">
        <f>MYRANKS_P[[#This Row],[ER]]*9/MYRANKS_P[[#This Row],[IP]]</f>
        <v>4.095505617977528</v>
      </c>
      <c r="R449" s="29">
        <f>(MYRANKS_P[[#This Row],[BB]]+MYRANKS_P[[#This Row],[H]])/MYRANKS_P[[#This Row],[IP]]</f>
        <v>1.297752808988764</v>
      </c>
    </row>
    <row r="450" spans="1:18" x14ac:dyDescent="0.25">
      <c r="A450" s="21" t="s">
        <v>20194</v>
      </c>
      <c r="B450" s="23" t="str">
        <f>VLOOKUP(MYRANKS_P[[#This Row],[PLAYERID]],PLAYERIDMAP[],COLUMN(PLAYERIDMAP[LASTNAME]),FALSE)</f>
        <v>Sanchez</v>
      </c>
      <c r="C450" s="23" t="str">
        <f>VLOOKUP(MYRANKS_P[[#This Row],[PLAYERID]],PLAYERIDMAP[],COLUMN(PLAYERIDMAP[FIRSTNAME]),FALSE)</f>
        <v xml:space="preserve">Eduardo </v>
      </c>
      <c r="D450" s="23" t="str">
        <f>VLOOKUP(MYRANKS_P[[#This Row],[PLAYERID]],PLAYERIDMAP[],COLUMN(PLAYERIDMAP[TEAM]),FALSE)</f>
        <v>STL</v>
      </c>
      <c r="E450" s="23" t="str">
        <f>VLOOKUP(MYRANKS_P[[#This Row],[PLAYERID]],PLAYERIDMAP[],COLUMN(PLAYERIDMAP[POS]),FALSE)</f>
        <v>P</v>
      </c>
      <c r="F450" s="23">
        <f>VLOOKUP(MYRANKS_P[[#This Row],[PLAYERID]],PLAYERIDMAP[],COLUMN(PLAYERIDMAP[IDFANGRAPHS]),FALSE)</f>
        <v>2966</v>
      </c>
      <c r="G450" s="26">
        <f>VLOOKUP(MYRANKS_P[[#This Row],[IDFANGRAPHS]],STEAMER_P[],COLUMN(STEAMER_P[W]),FALSE)</f>
        <v>2</v>
      </c>
      <c r="H450" s="26">
        <f>VLOOKUP(MYRANKS_P[[#This Row],[IDFANGRAPHS]],STEAMER_P[],COLUMN(STEAMER_P[GS]),FALSE)</f>
        <v>0</v>
      </c>
      <c r="I450" s="26">
        <f>VLOOKUP(MYRANKS_P[[#This Row],[IDFANGRAPHS]],STEAMER_P[],COLUMN(STEAMER_P[SV]),FALSE)</f>
        <v>0</v>
      </c>
      <c r="J450" s="26">
        <f>VLOOKUP(MYRANKS_P[[#This Row],[IDFANGRAPHS]],STEAMER_P[],COLUMN(STEAMER_P[IP]),FALSE)</f>
        <v>30</v>
      </c>
      <c r="K450" s="26">
        <f>VLOOKUP(MYRANKS_P[[#This Row],[IDFANGRAPHS]],STEAMER_P[],COLUMN(STEAMER_P[H]),FALSE)</f>
        <v>28</v>
      </c>
      <c r="L450" s="26">
        <f>VLOOKUP(MYRANKS_P[[#This Row],[IDFANGRAPHS]],STEAMER_P[],COLUMN(STEAMER_P[ER]),FALSE)</f>
        <v>14</v>
      </c>
      <c r="M450" s="26">
        <f>VLOOKUP(MYRANKS_P[[#This Row],[IDFANGRAPHS]],STEAMER_P[],COLUMN(STEAMER_P[HR]),FALSE)</f>
        <v>3</v>
      </c>
      <c r="N450" s="26">
        <f>VLOOKUP(MYRANKS_P[[#This Row],[IDFANGRAPHS]],STEAMER_P[],COLUMN(STEAMER_P[SO]),FALSE)</f>
        <v>27</v>
      </c>
      <c r="O450" s="26">
        <f>VLOOKUP(MYRANKS_P[[#This Row],[IDFANGRAPHS]],STEAMER_P[],COLUMN(STEAMER_P[BB]),FALSE)</f>
        <v>17</v>
      </c>
      <c r="P450" s="26">
        <f>VLOOKUP(MYRANKS_P[[#This Row],[IDFANGRAPHS]],STEAMER_P[],COLUMN(STEAMER_P[FIP]),FALSE)</f>
        <v>4.49</v>
      </c>
      <c r="Q450" s="29">
        <f>MYRANKS_P[[#This Row],[ER]]*9/MYRANKS_P[[#This Row],[IP]]</f>
        <v>4.2</v>
      </c>
      <c r="R450" s="29">
        <f>(MYRANKS_P[[#This Row],[BB]]+MYRANKS_P[[#This Row],[H]])/MYRANKS_P[[#This Row],[IP]]</f>
        <v>1.5</v>
      </c>
    </row>
    <row r="451" spans="1:18" x14ac:dyDescent="0.25">
      <c r="A451" s="20" t="s">
        <v>20216</v>
      </c>
      <c r="B451" s="23" t="str">
        <f>VLOOKUP(MYRANKS_P[[#This Row],[PLAYERID]],PLAYERIDMAP[],COLUMN(PLAYERIDMAP[LASTNAME]),FALSE)</f>
        <v>Santana</v>
      </c>
      <c r="C451" s="23" t="str">
        <f>VLOOKUP(MYRANKS_P[[#This Row],[PLAYERID]],PLAYERIDMAP[],COLUMN(PLAYERIDMAP[FIRSTNAME]),FALSE)</f>
        <v xml:space="preserve">Ervin </v>
      </c>
      <c r="D451" s="23" t="str">
        <f>VLOOKUP(MYRANKS_P[[#This Row],[PLAYERID]],PLAYERIDMAP[],COLUMN(PLAYERIDMAP[TEAM]),FALSE)</f>
        <v>KC</v>
      </c>
      <c r="E451" s="23" t="str">
        <f>VLOOKUP(MYRANKS_P[[#This Row],[PLAYERID]],PLAYERIDMAP[],COLUMN(PLAYERIDMAP[POS]),FALSE)</f>
        <v>P</v>
      </c>
      <c r="F451" s="23">
        <f>VLOOKUP(MYRANKS_P[[#This Row],[PLAYERID]],PLAYERIDMAP[],COLUMN(PLAYERIDMAP[IDFANGRAPHS]),FALSE)</f>
        <v>3200</v>
      </c>
      <c r="G451" s="26">
        <f>VLOOKUP(MYRANKS_P[[#This Row],[IDFANGRAPHS]],STEAMER_P[],COLUMN(STEAMER_P[W]),FALSE)</f>
        <v>11</v>
      </c>
      <c r="H451" s="26">
        <f>VLOOKUP(MYRANKS_P[[#This Row],[IDFANGRAPHS]],STEAMER_P[],COLUMN(STEAMER_P[GS]),FALSE)</f>
        <v>28</v>
      </c>
      <c r="I451" s="26">
        <f>VLOOKUP(MYRANKS_P[[#This Row],[IDFANGRAPHS]],STEAMER_P[],COLUMN(STEAMER_P[SV]),FALSE)</f>
        <v>0</v>
      </c>
      <c r="J451" s="26">
        <f>VLOOKUP(MYRANKS_P[[#This Row],[IDFANGRAPHS]],STEAMER_P[],COLUMN(STEAMER_P[IP]),FALSE)</f>
        <v>177</v>
      </c>
      <c r="K451" s="26">
        <f>VLOOKUP(MYRANKS_P[[#This Row],[IDFANGRAPHS]],STEAMER_P[],COLUMN(STEAMER_P[H]),FALSE)</f>
        <v>183</v>
      </c>
      <c r="L451" s="26">
        <f>VLOOKUP(MYRANKS_P[[#This Row],[IDFANGRAPHS]],STEAMER_P[],COLUMN(STEAMER_P[ER]),FALSE)</f>
        <v>87</v>
      </c>
      <c r="M451" s="26">
        <f>VLOOKUP(MYRANKS_P[[#This Row],[IDFANGRAPHS]],STEAMER_P[],COLUMN(STEAMER_P[HR]),FALSE)</f>
        <v>20</v>
      </c>
      <c r="N451" s="26">
        <f>VLOOKUP(MYRANKS_P[[#This Row],[IDFANGRAPHS]],STEAMER_P[],COLUMN(STEAMER_P[SO]),FALSE)</f>
        <v>119</v>
      </c>
      <c r="O451" s="26">
        <f>VLOOKUP(MYRANKS_P[[#This Row],[IDFANGRAPHS]],STEAMER_P[],COLUMN(STEAMER_P[BB]),FALSE)</f>
        <v>60</v>
      </c>
      <c r="P451" s="26">
        <f>VLOOKUP(MYRANKS_P[[#This Row],[IDFANGRAPHS]],STEAMER_P[],COLUMN(STEAMER_P[FIP]),FALSE)</f>
        <v>4.28</v>
      </c>
      <c r="Q451" s="29">
        <f>MYRANKS_P[[#This Row],[ER]]*9/MYRANKS_P[[#This Row],[IP]]</f>
        <v>4.4237288135593218</v>
      </c>
      <c r="R451" s="29">
        <f>(MYRANKS_P[[#This Row],[BB]]+MYRANKS_P[[#This Row],[H]])/MYRANKS_P[[#This Row],[IP]]</f>
        <v>1.3728813559322033</v>
      </c>
    </row>
    <row r="452" spans="1:18" x14ac:dyDescent="0.25">
      <c r="A452" s="21" t="s">
        <v>20220</v>
      </c>
      <c r="B452" s="23" t="str">
        <f>VLOOKUP(MYRANKS_P[[#This Row],[PLAYERID]],PLAYERIDMAP[],COLUMN(PLAYERIDMAP[LASTNAME]),FALSE)</f>
        <v>Santana</v>
      </c>
      <c r="C452" s="23" t="str">
        <f>VLOOKUP(MYRANKS_P[[#This Row],[PLAYERID]],PLAYERIDMAP[],COLUMN(PLAYERIDMAP[FIRSTNAME]),FALSE)</f>
        <v xml:space="preserve">Johan </v>
      </c>
      <c r="D452" s="23" t="str">
        <f>VLOOKUP(MYRANKS_P[[#This Row],[PLAYERID]],PLAYERIDMAP[],COLUMN(PLAYERIDMAP[TEAM]),FALSE)</f>
        <v>NYM</v>
      </c>
      <c r="E452" s="23" t="str">
        <f>VLOOKUP(MYRANKS_P[[#This Row],[PLAYERID]],PLAYERIDMAP[],COLUMN(PLAYERIDMAP[POS]),FALSE)</f>
        <v>P</v>
      </c>
      <c r="F452" s="23">
        <f>VLOOKUP(MYRANKS_P[[#This Row],[PLAYERID]],PLAYERIDMAP[],COLUMN(PLAYERIDMAP[IDFANGRAPHS]),FALSE)</f>
        <v>755</v>
      </c>
      <c r="G452" s="26">
        <f>VLOOKUP(MYRANKS_P[[#This Row],[IDFANGRAPHS]],STEAMER_P[],COLUMN(STEAMER_P[W]),FALSE)</f>
        <v>8</v>
      </c>
      <c r="H452" s="26">
        <f>VLOOKUP(MYRANKS_P[[#This Row],[IDFANGRAPHS]],STEAMER_P[],COLUMN(STEAMER_P[GS]),FALSE)</f>
        <v>20</v>
      </c>
      <c r="I452" s="26">
        <f>VLOOKUP(MYRANKS_P[[#This Row],[IDFANGRAPHS]],STEAMER_P[],COLUMN(STEAMER_P[SV]),FALSE)</f>
        <v>0</v>
      </c>
      <c r="J452" s="26">
        <f>VLOOKUP(MYRANKS_P[[#This Row],[IDFANGRAPHS]],STEAMER_P[],COLUMN(STEAMER_P[IP]),FALSE)</f>
        <v>122</v>
      </c>
      <c r="K452" s="26">
        <f>VLOOKUP(MYRANKS_P[[#This Row],[IDFANGRAPHS]],STEAMER_P[],COLUMN(STEAMER_P[H]),FALSE)</f>
        <v>122</v>
      </c>
      <c r="L452" s="26">
        <f>VLOOKUP(MYRANKS_P[[#This Row],[IDFANGRAPHS]],STEAMER_P[],COLUMN(STEAMER_P[ER]),FALSE)</f>
        <v>58</v>
      </c>
      <c r="M452" s="26">
        <f>VLOOKUP(MYRANKS_P[[#This Row],[IDFANGRAPHS]],STEAMER_P[],COLUMN(STEAMER_P[HR]),FALSE)</f>
        <v>17</v>
      </c>
      <c r="N452" s="26">
        <f>VLOOKUP(MYRANKS_P[[#This Row],[IDFANGRAPHS]],STEAMER_P[],COLUMN(STEAMER_P[SO]),FALSE)</f>
        <v>94</v>
      </c>
      <c r="O452" s="26">
        <f>VLOOKUP(MYRANKS_P[[#This Row],[IDFANGRAPHS]],STEAMER_P[],COLUMN(STEAMER_P[BB]),FALSE)</f>
        <v>41</v>
      </c>
      <c r="P452" s="26">
        <f>VLOOKUP(MYRANKS_P[[#This Row],[IDFANGRAPHS]],STEAMER_P[],COLUMN(STEAMER_P[FIP]),FALSE)</f>
        <v>4.32</v>
      </c>
      <c r="Q452" s="29">
        <f>MYRANKS_P[[#This Row],[ER]]*9/MYRANKS_P[[#This Row],[IP]]</f>
        <v>4.278688524590164</v>
      </c>
      <c r="R452" s="29">
        <f>(MYRANKS_P[[#This Row],[BB]]+MYRANKS_P[[#This Row],[H]])/MYRANKS_P[[#This Row],[IP]]</f>
        <v>1.3360655737704918</v>
      </c>
    </row>
    <row r="453" spans="1:18" x14ac:dyDescent="0.25">
      <c r="A453" s="20" t="s">
        <v>20224</v>
      </c>
      <c r="B453" s="23" t="str">
        <f>VLOOKUP(MYRANKS_P[[#This Row],[PLAYERID]],PLAYERIDMAP[],COLUMN(PLAYERIDMAP[LASTNAME]),FALSE)</f>
        <v>Santiago</v>
      </c>
      <c r="C453" s="23" t="str">
        <f>VLOOKUP(MYRANKS_P[[#This Row],[PLAYERID]],PLAYERIDMAP[],COLUMN(PLAYERIDMAP[FIRSTNAME]),FALSE)</f>
        <v xml:space="preserve">Hector </v>
      </c>
      <c r="D453" s="23" t="str">
        <f>VLOOKUP(MYRANKS_P[[#This Row],[PLAYERID]],PLAYERIDMAP[],COLUMN(PLAYERIDMAP[TEAM]),FALSE)</f>
        <v>CHW</v>
      </c>
      <c r="E453" s="23" t="str">
        <f>VLOOKUP(MYRANKS_P[[#This Row],[PLAYERID]],PLAYERIDMAP[],COLUMN(PLAYERIDMAP[POS]),FALSE)</f>
        <v>P</v>
      </c>
      <c r="F453" s="23">
        <f>VLOOKUP(MYRANKS_P[[#This Row],[PLAYERID]],PLAYERIDMAP[],COLUMN(PLAYERIDMAP[IDFANGRAPHS]),FALSE)</f>
        <v>4026</v>
      </c>
      <c r="G453" s="26">
        <f>VLOOKUP(MYRANKS_P[[#This Row],[IDFANGRAPHS]],STEAMER_P[],COLUMN(STEAMER_P[W]),FALSE)</f>
        <v>5</v>
      </c>
      <c r="H453" s="26">
        <f>VLOOKUP(MYRANKS_P[[#This Row],[IDFANGRAPHS]],STEAMER_P[],COLUMN(STEAMER_P[GS]),FALSE)</f>
        <v>2</v>
      </c>
      <c r="I453" s="26">
        <f>VLOOKUP(MYRANKS_P[[#This Row],[IDFANGRAPHS]],STEAMER_P[],COLUMN(STEAMER_P[SV]),FALSE)</f>
        <v>0</v>
      </c>
      <c r="J453" s="26">
        <f>VLOOKUP(MYRANKS_P[[#This Row],[IDFANGRAPHS]],STEAMER_P[],COLUMN(STEAMER_P[IP]),FALSE)</f>
        <v>83</v>
      </c>
      <c r="K453" s="26">
        <f>VLOOKUP(MYRANKS_P[[#This Row],[IDFANGRAPHS]],STEAMER_P[],COLUMN(STEAMER_P[H]),FALSE)</f>
        <v>76</v>
      </c>
      <c r="L453" s="26">
        <f>VLOOKUP(MYRANKS_P[[#This Row],[IDFANGRAPHS]],STEAMER_P[],COLUMN(STEAMER_P[ER]),FALSE)</f>
        <v>38</v>
      </c>
      <c r="M453" s="26">
        <f>VLOOKUP(MYRANKS_P[[#This Row],[IDFANGRAPHS]],STEAMER_P[],COLUMN(STEAMER_P[HR]),FALSE)</f>
        <v>10</v>
      </c>
      <c r="N453" s="26">
        <f>VLOOKUP(MYRANKS_P[[#This Row],[IDFANGRAPHS]],STEAMER_P[],COLUMN(STEAMER_P[SO]),FALSE)</f>
        <v>79</v>
      </c>
      <c r="O453" s="26">
        <f>VLOOKUP(MYRANKS_P[[#This Row],[IDFANGRAPHS]],STEAMER_P[],COLUMN(STEAMER_P[BB]),FALSE)</f>
        <v>42</v>
      </c>
      <c r="P453" s="26">
        <f>VLOOKUP(MYRANKS_P[[#This Row],[IDFANGRAPHS]],STEAMER_P[],COLUMN(STEAMER_P[FIP]),FALSE)</f>
        <v>4.3499999999999996</v>
      </c>
      <c r="Q453" s="29">
        <f>MYRANKS_P[[#This Row],[ER]]*9/MYRANKS_P[[#This Row],[IP]]</f>
        <v>4.1204819277108431</v>
      </c>
      <c r="R453" s="29">
        <f>(MYRANKS_P[[#This Row],[BB]]+MYRANKS_P[[#This Row],[H]])/MYRANKS_P[[#This Row],[IP]]</f>
        <v>1.4216867469879517</v>
      </c>
    </row>
    <row r="454" spans="1:18" x14ac:dyDescent="0.25">
      <c r="A454" s="21" t="s">
        <v>20231</v>
      </c>
      <c r="B454" s="23" t="str">
        <f>VLOOKUP(MYRANKS_P[[#This Row],[PLAYERID]],PLAYERIDMAP[],COLUMN(PLAYERIDMAP[LASTNAME]),FALSE)</f>
        <v>Santos</v>
      </c>
      <c r="C454" s="23" t="str">
        <f>VLOOKUP(MYRANKS_P[[#This Row],[PLAYERID]],PLAYERIDMAP[],COLUMN(PLAYERIDMAP[FIRSTNAME]),FALSE)</f>
        <v xml:space="preserve">Sergio </v>
      </c>
      <c r="D454" s="23" t="str">
        <f>VLOOKUP(MYRANKS_P[[#This Row],[PLAYERID]],PLAYERIDMAP[],COLUMN(PLAYERIDMAP[TEAM]),FALSE)</f>
        <v>TOR</v>
      </c>
      <c r="E454" s="23" t="str">
        <f>VLOOKUP(MYRANKS_P[[#This Row],[PLAYERID]],PLAYERIDMAP[],COLUMN(PLAYERIDMAP[POS]),FALSE)</f>
        <v>P</v>
      </c>
      <c r="F454" s="23">
        <f>VLOOKUP(MYRANKS_P[[#This Row],[PLAYERID]],PLAYERIDMAP[],COLUMN(PLAYERIDMAP[IDFANGRAPHS]),FALSE)</f>
        <v>4734</v>
      </c>
      <c r="G454" s="26">
        <f>VLOOKUP(MYRANKS_P[[#This Row],[IDFANGRAPHS]],STEAMER_P[],COLUMN(STEAMER_P[W]),FALSE)</f>
        <v>2</v>
      </c>
      <c r="H454" s="26">
        <f>VLOOKUP(MYRANKS_P[[#This Row],[IDFANGRAPHS]],STEAMER_P[],COLUMN(STEAMER_P[GS]),FALSE)</f>
        <v>0</v>
      </c>
      <c r="I454" s="26">
        <f>VLOOKUP(MYRANKS_P[[#This Row],[IDFANGRAPHS]],STEAMER_P[],COLUMN(STEAMER_P[SV]),FALSE)</f>
        <v>7</v>
      </c>
      <c r="J454" s="26">
        <f>VLOOKUP(MYRANKS_P[[#This Row],[IDFANGRAPHS]],STEAMER_P[],COLUMN(STEAMER_P[IP]),FALSE)</f>
        <v>35</v>
      </c>
      <c r="K454" s="26">
        <f>VLOOKUP(MYRANKS_P[[#This Row],[IDFANGRAPHS]],STEAMER_P[],COLUMN(STEAMER_P[H]),FALSE)</f>
        <v>30</v>
      </c>
      <c r="L454" s="26">
        <f>VLOOKUP(MYRANKS_P[[#This Row],[IDFANGRAPHS]],STEAMER_P[],COLUMN(STEAMER_P[ER]),FALSE)</f>
        <v>13</v>
      </c>
      <c r="M454" s="26">
        <f>VLOOKUP(MYRANKS_P[[#This Row],[IDFANGRAPHS]],STEAMER_P[],COLUMN(STEAMER_P[HR]),FALSE)</f>
        <v>3</v>
      </c>
      <c r="N454" s="26">
        <f>VLOOKUP(MYRANKS_P[[#This Row],[IDFANGRAPHS]],STEAMER_P[],COLUMN(STEAMER_P[SO]),FALSE)</f>
        <v>37</v>
      </c>
      <c r="O454" s="26">
        <f>VLOOKUP(MYRANKS_P[[#This Row],[IDFANGRAPHS]],STEAMER_P[],COLUMN(STEAMER_P[BB]),FALSE)</f>
        <v>16</v>
      </c>
      <c r="P454" s="26">
        <f>VLOOKUP(MYRANKS_P[[#This Row],[IDFANGRAPHS]],STEAMER_P[],COLUMN(STEAMER_P[FIP]),FALSE)</f>
        <v>3.66</v>
      </c>
      <c r="Q454" s="29">
        <f>MYRANKS_P[[#This Row],[ER]]*9/MYRANKS_P[[#This Row],[IP]]</f>
        <v>3.342857142857143</v>
      </c>
      <c r="R454" s="29">
        <f>(MYRANKS_P[[#This Row],[BB]]+MYRANKS_P[[#This Row],[H]])/MYRANKS_P[[#This Row],[IP]]</f>
        <v>1.3142857142857143</v>
      </c>
    </row>
    <row r="455" spans="1:18" x14ac:dyDescent="0.25">
      <c r="A455" s="20" t="s">
        <v>20238</v>
      </c>
      <c r="B455" s="23" t="str">
        <f>VLOOKUP(MYRANKS_P[[#This Row],[PLAYERID]],PLAYERIDMAP[],COLUMN(PLAYERIDMAP[LASTNAME]),FALSE)</f>
        <v>Saunders</v>
      </c>
      <c r="C455" s="23" t="str">
        <f>VLOOKUP(MYRANKS_P[[#This Row],[PLAYERID]],PLAYERIDMAP[],COLUMN(PLAYERIDMAP[FIRSTNAME]),FALSE)</f>
        <v xml:space="preserve">Joe </v>
      </c>
      <c r="D455" s="23" t="str">
        <f>VLOOKUP(MYRANKS_P[[#This Row],[PLAYERID]],PLAYERIDMAP[],COLUMN(PLAYERIDMAP[TEAM]),FALSE)</f>
        <v>SEA</v>
      </c>
      <c r="E455" s="23" t="str">
        <f>VLOOKUP(MYRANKS_P[[#This Row],[PLAYERID]],PLAYERIDMAP[],COLUMN(PLAYERIDMAP[POS]),FALSE)</f>
        <v>P</v>
      </c>
      <c r="F455" s="23">
        <f>VLOOKUP(MYRANKS_P[[#This Row],[PLAYERID]],PLAYERIDMAP[],COLUMN(PLAYERIDMAP[IDFANGRAPHS]),FALSE)</f>
        <v>4366</v>
      </c>
      <c r="G455" s="26">
        <f>VLOOKUP(MYRANKS_P[[#This Row],[IDFANGRAPHS]],STEAMER_P[],COLUMN(STEAMER_P[W]),FALSE)</f>
        <v>10</v>
      </c>
      <c r="H455" s="26">
        <f>VLOOKUP(MYRANKS_P[[#This Row],[IDFANGRAPHS]],STEAMER_P[],COLUMN(STEAMER_P[GS]),FALSE)</f>
        <v>29</v>
      </c>
      <c r="I455" s="26">
        <f>VLOOKUP(MYRANKS_P[[#This Row],[IDFANGRAPHS]],STEAMER_P[],COLUMN(STEAMER_P[SV]),FALSE)</f>
        <v>0</v>
      </c>
      <c r="J455" s="26">
        <f>VLOOKUP(MYRANKS_P[[#This Row],[IDFANGRAPHS]],STEAMER_P[],COLUMN(STEAMER_P[IP]),FALSE)</f>
        <v>182</v>
      </c>
      <c r="K455" s="26">
        <f>VLOOKUP(MYRANKS_P[[#This Row],[IDFANGRAPHS]],STEAMER_P[],COLUMN(STEAMER_P[H]),FALSE)</f>
        <v>195</v>
      </c>
      <c r="L455" s="26">
        <f>VLOOKUP(MYRANKS_P[[#This Row],[IDFANGRAPHS]],STEAMER_P[],COLUMN(STEAMER_P[ER]),FALSE)</f>
        <v>91</v>
      </c>
      <c r="M455" s="26">
        <f>VLOOKUP(MYRANKS_P[[#This Row],[IDFANGRAPHS]],STEAMER_P[],COLUMN(STEAMER_P[HR]),FALSE)</f>
        <v>20</v>
      </c>
      <c r="N455" s="26">
        <f>VLOOKUP(MYRANKS_P[[#This Row],[IDFANGRAPHS]],STEAMER_P[],COLUMN(STEAMER_P[SO]),FALSE)</f>
        <v>106</v>
      </c>
      <c r="O455" s="26">
        <f>VLOOKUP(MYRANKS_P[[#This Row],[IDFANGRAPHS]],STEAMER_P[],COLUMN(STEAMER_P[BB]),FALSE)</f>
        <v>52</v>
      </c>
      <c r="P455" s="26">
        <f>VLOOKUP(MYRANKS_P[[#This Row],[IDFANGRAPHS]],STEAMER_P[],COLUMN(STEAMER_P[FIP]),FALSE)</f>
        <v>4.25</v>
      </c>
      <c r="Q455" s="29">
        <f>MYRANKS_P[[#This Row],[ER]]*9/MYRANKS_P[[#This Row],[IP]]</f>
        <v>4.5</v>
      </c>
      <c r="R455" s="29">
        <f>(MYRANKS_P[[#This Row],[BB]]+MYRANKS_P[[#This Row],[H]])/MYRANKS_P[[#This Row],[IP]]</f>
        <v>1.3571428571428572</v>
      </c>
    </row>
    <row r="456" spans="1:18" x14ac:dyDescent="0.25">
      <c r="A456" s="21" t="s">
        <v>20253</v>
      </c>
      <c r="B456" s="23" t="str">
        <f>VLOOKUP(MYRANKS_P[[#This Row],[PLAYERID]],PLAYERIDMAP[],COLUMN(PLAYERIDMAP[LASTNAME]),FALSE)</f>
        <v>Scheppers</v>
      </c>
      <c r="C456" s="23" t="str">
        <f>VLOOKUP(MYRANKS_P[[#This Row],[PLAYERID]],PLAYERIDMAP[],COLUMN(PLAYERIDMAP[FIRSTNAME]),FALSE)</f>
        <v xml:space="preserve">Tanner </v>
      </c>
      <c r="D456" s="23" t="str">
        <f>VLOOKUP(MYRANKS_P[[#This Row],[PLAYERID]],PLAYERIDMAP[],COLUMN(PLAYERIDMAP[TEAM]),FALSE)</f>
        <v>TEX</v>
      </c>
      <c r="E456" s="23" t="str">
        <f>VLOOKUP(MYRANKS_P[[#This Row],[PLAYERID]],PLAYERIDMAP[],COLUMN(PLAYERIDMAP[POS]),FALSE)</f>
        <v>P</v>
      </c>
      <c r="F456" s="23">
        <f>VLOOKUP(MYRANKS_P[[#This Row],[PLAYERID]],PLAYERIDMAP[],COLUMN(PLAYERIDMAP[IDFANGRAPHS]),FALSE)</f>
        <v>10267</v>
      </c>
      <c r="G456" s="26">
        <f>VLOOKUP(MYRANKS_P[[#This Row],[IDFANGRAPHS]],STEAMER_P[],COLUMN(STEAMER_P[W]),FALSE)</f>
        <v>2</v>
      </c>
      <c r="H456" s="26">
        <f>VLOOKUP(MYRANKS_P[[#This Row],[IDFANGRAPHS]],STEAMER_P[],COLUMN(STEAMER_P[GS]),FALSE)</f>
        <v>0</v>
      </c>
      <c r="I456" s="26">
        <f>VLOOKUP(MYRANKS_P[[#This Row],[IDFANGRAPHS]],STEAMER_P[],COLUMN(STEAMER_P[SV]),FALSE)</f>
        <v>0</v>
      </c>
      <c r="J456" s="26">
        <f>VLOOKUP(MYRANKS_P[[#This Row],[IDFANGRAPHS]],STEAMER_P[],COLUMN(STEAMER_P[IP]),FALSE)</f>
        <v>37</v>
      </c>
      <c r="K456" s="26">
        <f>VLOOKUP(MYRANKS_P[[#This Row],[IDFANGRAPHS]],STEAMER_P[],COLUMN(STEAMER_P[H]),FALSE)</f>
        <v>35</v>
      </c>
      <c r="L456" s="26">
        <f>VLOOKUP(MYRANKS_P[[#This Row],[IDFANGRAPHS]],STEAMER_P[],COLUMN(STEAMER_P[ER]),FALSE)</f>
        <v>15</v>
      </c>
      <c r="M456" s="26">
        <f>VLOOKUP(MYRANKS_P[[#This Row],[IDFANGRAPHS]],STEAMER_P[],COLUMN(STEAMER_P[HR]),FALSE)</f>
        <v>4</v>
      </c>
      <c r="N456" s="26">
        <f>VLOOKUP(MYRANKS_P[[#This Row],[IDFANGRAPHS]],STEAMER_P[],COLUMN(STEAMER_P[SO]),FALSE)</f>
        <v>31</v>
      </c>
      <c r="O456" s="26">
        <f>VLOOKUP(MYRANKS_P[[#This Row],[IDFANGRAPHS]],STEAMER_P[],COLUMN(STEAMER_P[BB]),FALSE)</f>
        <v>14</v>
      </c>
      <c r="P456" s="26">
        <f>VLOOKUP(MYRANKS_P[[#This Row],[IDFANGRAPHS]],STEAMER_P[],COLUMN(STEAMER_P[FIP]),FALSE)</f>
        <v>4.12</v>
      </c>
      <c r="Q456" s="29">
        <f>MYRANKS_P[[#This Row],[ER]]*9/MYRANKS_P[[#This Row],[IP]]</f>
        <v>3.6486486486486487</v>
      </c>
      <c r="R456" s="29">
        <f>(MYRANKS_P[[#This Row],[BB]]+MYRANKS_P[[#This Row],[H]])/MYRANKS_P[[#This Row],[IP]]</f>
        <v>1.3243243243243243</v>
      </c>
    </row>
    <row r="457" spans="1:18" x14ac:dyDescent="0.25">
      <c r="A457" s="20" t="s">
        <v>20256</v>
      </c>
      <c r="B457" s="23" t="str">
        <f>VLOOKUP(MYRANKS_P[[#This Row],[PLAYERID]],PLAYERIDMAP[],COLUMN(PLAYERIDMAP[LASTNAME]),FALSE)</f>
        <v>Scherzer</v>
      </c>
      <c r="C457" s="23" t="str">
        <f>VLOOKUP(MYRANKS_P[[#This Row],[PLAYERID]],PLAYERIDMAP[],COLUMN(PLAYERIDMAP[FIRSTNAME]),FALSE)</f>
        <v xml:space="preserve">Max </v>
      </c>
      <c r="D457" s="23" t="str">
        <f>VLOOKUP(MYRANKS_P[[#This Row],[PLAYERID]],PLAYERIDMAP[],COLUMN(PLAYERIDMAP[TEAM]),FALSE)</f>
        <v>DET</v>
      </c>
      <c r="E457" s="23" t="str">
        <f>VLOOKUP(MYRANKS_P[[#This Row],[PLAYERID]],PLAYERIDMAP[],COLUMN(PLAYERIDMAP[POS]),FALSE)</f>
        <v>P</v>
      </c>
      <c r="F457" s="23">
        <f>VLOOKUP(MYRANKS_P[[#This Row],[PLAYERID]],PLAYERIDMAP[],COLUMN(PLAYERIDMAP[IDFANGRAPHS]),FALSE)</f>
        <v>3137</v>
      </c>
      <c r="G457" s="26">
        <f>VLOOKUP(MYRANKS_P[[#This Row],[IDFANGRAPHS]],STEAMER_P[],COLUMN(STEAMER_P[W]),FALSE)</f>
        <v>14</v>
      </c>
      <c r="H457" s="26">
        <f>VLOOKUP(MYRANKS_P[[#This Row],[IDFANGRAPHS]],STEAMER_P[],COLUMN(STEAMER_P[GS]),FALSE)</f>
        <v>30</v>
      </c>
      <c r="I457" s="26">
        <f>VLOOKUP(MYRANKS_P[[#This Row],[IDFANGRAPHS]],STEAMER_P[],COLUMN(STEAMER_P[SV]),FALSE)</f>
        <v>0</v>
      </c>
      <c r="J457" s="26">
        <f>VLOOKUP(MYRANKS_P[[#This Row],[IDFANGRAPHS]],STEAMER_P[],COLUMN(STEAMER_P[IP]),FALSE)</f>
        <v>180</v>
      </c>
      <c r="K457" s="26">
        <f>VLOOKUP(MYRANKS_P[[#This Row],[IDFANGRAPHS]],STEAMER_P[],COLUMN(STEAMER_P[H]),FALSE)</f>
        <v>161</v>
      </c>
      <c r="L457" s="26">
        <f>VLOOKUP(MYRANKS_P[[#This Row],[IDFANGRAPHS]],STEAMER_P[],COLUMN(STEAMER_P[ER]),FALSE)</f>
        <v>70</v>
      </c>
      <c r="M457" s="26">
        <f>VLOOKUP(MYRANKS_P[[#This Row],[IDFANGRAPHS]],STEAMER_P[],COLUMN(STEAMER_P[HR]),FALSE)</f>
        <v>21</v>
      </c>
      <c r="N457" s="26">
        <f>VLOOKUP(MYRANKS_P[[#This Row],[IDFANGRAPHS]],STEAMER_P[],COLUMN(STEAMER_P[SO]),FALSE)</f>
        <v>178</v>
      </c>
      <c r="O457" s="26">
        <f>VLOOKUP(MYRANKS_P[[#This Row],[IDFANGRAPHS]],STEAMER_P[],COLUMN(STEAMER_P[BB]),FALSE)</f>
        <v>56</v>
      </c>
      <c r="P457" s="26">
        <f>VLOOKUP(MYRANKS_P[[#This Row],[IDFANGRAPHS]],STEAMER_P[],COLUMN(STEAMER_P[FIP]),FALSE)</f>
        <v>3.58</v>
      </c>
      <c r="Q457" s="29">
        <f>MYRANKS_P[[#This Row],[ER]]*9/MYRANKS_P[[#This Row],[IP]]</f>
        <v>3.5</v>
      </c>
      <c r="R457" s="29">
        <f>(MYRANKS_P[[#This Row],[BB]]+MYRANKS_P[[#This Row],[H]])/MYRANKS_P[[#This Row],[IP]]</f>
        <v>1.2055555555555555</v>
      </c>
    </row>
    <row r="458" spans="1:18" x14ac:dyDescent="0.25">
      <c r="A458" s="21" t="s">
        <v>20268</v>
      </c>
      <c r="B458" s="23" t="str">
        <f>VLOOKUP(MYRANKS_P[[#This Row],[PLAYERID]],PLAYERIDMAP[],COLUMN(PLAYERIDMAP[LASTNAME]),FALSE)</f>
        <v>Schwinden</v>
      </c>
      <c r="C458" s="23" t="str">
        <f>VLOOKUP(MYRANKS_P[[#This Row],[PLAYERID]],PLAYERIDMAP[],COLUMN(PLAYERIDMAP[FIRSTNAME]),FALSE)</f>
        <v xml:space="preserve">Chris </v>
      </c>
      <c r="D458" s="23" t="str">
        <f>VLOOKUP(MYRANKS_P[[#This Row],[PLAYERID]],PLAYERIDMAP[],COLUMN(PLAYERIDMAP[TEAM]),FALSE)</f>
        <v>NYM</v>
      </c>
      <c r="E458" s="23" t="str">
        <f>VLOOKUP(MYRANKS_P[[#This Row],[PLAYERID]],PLAYERIDMAP[],COLUMN(PLAYERIDMAP[POS]),FALSE)</f>
        <v>P</v>
      </c>
      <c r="F458" s="23">
        <f>VLOOKUP(MYRANKS_P[[#This Row],[PLAYERID]],PLAYERIDMAP[],COLUMN(PLAYERIDMAP[IDFANGRAPHS]),FALSE)</f>
        <v>7851</v>
      </c>
      <c r="G458" s="26">
        <f>VLOOKUP(MYRANKS_P[[#This Row],[IDFANGRAPHS]],STEAMER_P[],COLUMN(STEAMER_P[W]),FALSE)</f>
        <v>3</v>
      </c>
      <c r="H458" s="26">
        <f>VLOOKUP(MYRANKS_P[[#This Row],[IDFANGRAPHS]],STEAMER_P[],COLUMN(STEAMER_P[GS]),FALSE)</f>
        <v>8</v>
      </c>
      <c r="I458" s="26">
        <f>VLOOKUP(MYRANKS_P[[#This Row],[IDFANGRAPHS]],STEAMER_P[],COLUMN(STEAMER_P[SV]),FALSE)</f>
        <v>0</v>
      </c>
      <c r="J458" s="26">
        <f>VLOOKUP(MYRANKS_P[[#This Row],[IDFANGRAPHS]],STEAMER_P[],COLUMN(STEAMER_P[IP]),FALSE)</f>
        <v>50</v>
      </c>
      <c r="K458" s="26">
        <f>VLOOKUP(MYRANKS_P[[#This Row],[IDFANGRAPHS]],STEAMER_P[],COLUMN(STEAMER_P[H]),FALSE)</f>
        <v>52</v>
      </c>
      <c r="L458" s="26">
        <f>VLOOKUP(MYRANKS_P[[#This Row],[IDFANGRAPHS]],STEAMER_P[],COLUMN(STEAMER_P[ER]),FALSE)</f>
        <v>25</v>
      </c>
      <c r="M458" s="26">
        <f>VLOOKUP(MYRANKS_P[[#This Row],[IDFANGRAPHS]],STEAMER_P[],COLUMN(STEAMER_P[HR]),FALSE)</f>
        <v>6</v>
      </c>
      <c r="N458" s="26">
        <f>VLOOKUP(MYRANKS_P[[#This Row],[IDFANGRAPHS]],STEAMER_P[],COLUMN(STEAMER_P[SO]),FALSE)</f>
        <v>32</v>
      </c>
      <c r="O458" s="26">
        <f>VLOOKUP(MYRANKS_P[[#This Row],[IDFANGRAPHS]],STEAMER_P[],COLUMN(STEAMER_P[BB]),FALSE)</f>
        <v>17</v>
      </c>
      <c r="P458" s="26">
        <f>VLOOKUP(MYRANKS_P[[#This Row],[IDFANGRAPHS]],STEAMER_P[],COLUMN(STEAMER_P[FIP]),FALSE)</f>
        <v>4.42</v>
      </c>
      <c r="Q458" s="29">
        <f>MYRANKS_P[[#This Row],[ER]]*9/MYRANKS_P[[#This Row],[IP]]</f>
        <v>4.5</v>
      </c>
      <c r="R458" s="29">
        <f>(MYRANKS_P[[#This Row],[BB]]+MYRANKS_P[[#This Row],[H]])/MYRANKS_P[[#This Row],[IP]]</f>
        <v>1.38</v>
      </c>
    </row>
    <row r="459" spans="1:18" x14ac:dyDescent="0.25">
      <c r="A459" s="20" t="s">
        <v>20276</v>
      </c>
      <c r="B459" s="23" t="str">
        <f>VLOOKUP(MYRANKS_P[[#This Row],[PLAYERID]],PLAYERIDMAP[],COLUMN(PLAYERIDMAP[LASTNAME]),FALSE)</f>
        <v>Scribner</v>
      </c>
      <c r="C459" s="23" t="str">
        <f>VLOOKUP(MYRANKS_P[[#This Row],[PLAYERID]],PLAYERIDMAP[],COLUMN(PLAYERIDMAP[FIRSTNAME]),FALSE)</f>
        <v xml:space="preserve">Evan </v>
      </c>
      <c r="D459" s="23" t="str">
        <f>VLOOKUP(MYRANKS_P[[#This Row],[PLAYERID]],PLAYERIDMAP[],COLUMN(PLAYERIDMAP[TEAM]),FALSE)</f>
        <v>OAK</v>
      </c>
      <c r="E459" s="23" t="str">
        <f>VLOOKUP(MYRANKS_P[[#This Row],[PLAYERID]],PLAYERIDMAP[],COLUMN(PLAYERIDMAP[POS]),FALSE)</f>
        <v>P</v>
      </c>
      <c r="F459" s="23">
        <f>VLOOKUP(MYRANKS_P[[#This Row],[PLAYERID]],PLAYERIDMAP[],COLUMN(PLAYERIDMAP[IDFANGRAPHS]),FALSE)</f>
        <v>7525</v>
      </c>
      <c r="G459" s="26">
        <f>VLOOKUP(MYRANKS_P[[#This Row],[IDFANGRAPHS]],STEAMER_P[],COLUMN(STEAMER_P[W]),FALSE)</f>
        <v>2</v>
      </c>
      <c r="H459" s="26">
        <f>VLOOKUP(MYRANKS_P[[#This Row],[IDFANGRAPHS]],STEAMER_P[],COLUMN(STEAMER_P[GS]),FALSE)</f>
        <v>0</v>
      </c>
      <c r="I459" s="26">
        <f>VLOOKUP(MYRANKS_P[[#This Row],[IDFANGRAPHS]],STEAMER_P[],COLUMN(STEAMER_P[SV]),FALSE)</f>
        <v>0</v>
      </c>
      <c r="J459" s="26">
        <f>VLOOKUP(MYRANKS_P[[#This Row],[IDFANGRAPHS]],STEAMER_P[],COLUMN(STEAMER_P[IP]),FALSE)</f>
        <v>30</v>
      </c>
      <c r="K459" s="26">
        <f>VLOOKUP(MYRANKS_P[[#This Row],[IDFANGRAPHS]],STEAMER_P[],COLUMN(STEAMER_P[H]),FALSE)</f>
        <v>29</v>
      </c>
      <c r="L459" s="26">
        <f>VLOOKUP(MYRANKS_P[[#This Row],[IDFANGRAPHS]],STEAMER_P[],COLUMN(STEAMER_P[ER]),FALSE)</f>
        <v>13</v>
      </c>
      <c r="M459" s="26">
        <f>VLOOKUP(MYRANKS_P[[#This Row],[IDFANGRAPHS]],STEAMER_P[],COLUMN(STEAMER_P[HR]),FALSE)</f>
        <v>3</v>
      </c>
      <c r="N459" s="26">
        <f>VLOOKUP(MYRANKS_P[[#This Row],[IDFANGRAPHS]],STEAMER_P[],COLUMN(STEAMER_P[SO]),FALSE)</f>
        <v>23</v>
      </c>
      <c r="O459" s="26">
        <f>VLOOKUP(MYRANKS_P[[#This Row],[IDFANGRAPHS]],STEAMER_P[],COLUMN(STEAMER_P[BB]),FALSE)</f>
        <v>12</v>
      </c>
      <c r="P459" s="26">
        <f>VLOOKUP(MYRANKS_P[[#This Row],[IDFANGRAPHS]],STEAMER_P[],COLUMN(STEAMER_P[FIP]),FALSE)</f>
        <v>4.22</v>
      </c>
      <c r="Q459" s="29">
        <f>MYRANKS_P[[#This Row],[ER]]*9/MYRANKS_P[[#This Row],[IP]]</f>
        <v>3.9</v>
      </c>
      <c r="R459" s="29">
        <f>(MYRANKS_P[[#This Row],[BB]]+MYRANKS_P[[#This Row],[H]])/MYRANKS_P[[#This Row],[IP]]</f>
        <v>1.3666666666666667</v>
      </c>
    </row>
    <row r="460" spans="1:18" x14ac:dyDescent="0.25">
      <c r="A460" s="21" t="s">
        <v>20288</v>
      </c>
      <c r="B460" s="23" t="str">
        <f>VLOOKUP(MYRANKS_P[[#This Row],[PLAYERID]],PLAYERIDMAP[],COLUMN(PLAYERIDMAP[LASTNAME]),FALSE)</f>
        <v>Shaw</v>
      </c>
      <c r="C460" s="23" t="str">
        <f>VLOOKUP(MYRANKS_P[[#This Row],[PLAYERID]],PLAYERIDMAP[],COLUMN(PLAYERIDMAP[FIRSTNAME]),FALSE)</f>
        <v xml:space="preserve">Bryan </v>
      </c>
      <c r="D460" s="23" t="str">
        <f>VLOOKUP(MYRANKS_P[[#This Row],[PLAYERID]],PLAYERIDMAP[],COLUMN(PLAYERIDMAP[TEAM]),FALSE)</f>
        <v>CLE</v>
      </c>
      <c r="E460" s="23" t="str">
        <f>VLOOKUP(MYRANKS_P[[#This Row],[PLAYERID]],PLAYERIDMAP[],COLUMN(PLAYERIDMAP[POS]),FALSE)</f>
        <v>P</v>
      </c>
      <c r="F460" s="23">
        <f>VLOOKUP(MYRANKS_P[[#This Row],[PLAYERID]],PLAYERIDMAP[],COLUMN(PLAYERIDMAP[IDFANGRAPHS]),FALSE)</f>
        <v>8110</v>
      </c>
      <c r="G460" s="26">
        <f>VLOOKUP(MYRANKS_P[[#This Row],[IDFANGRAPHS]],STEAMER_P[],COLUMN(STEAMER_P[W]),FALSE)</f>
        <v>2</v>
      </c>
      <c r="H460" s="26">
        <f>VLOOKUP(MYRANKS_P[[#This Row],[IDFANGRAPHS]],STEAMER_P[],COLUMN(STEAMER_P[GS]),FALSE)</f>
        <v>0</v>
      </c>
      <c r="I460" s="26">
        <f>VLOOKUP(MYRANKS_P[[#This Row],[IDFANGRAPHS]],STEAMER_P[],COLUMN(STEAMER_P[SV]),FALSE)</f>
        <v>0</v>
      </c>
      <c r="J460" s="26">
        <f>VLOOKUP(MYRANKS_P[[#This Row],[IDFANGRAPHS]],STEAMER_P[],COLUMN(STEAMER_P[IP]),FALSE)</f>
        <v>45</v>
      </c>
      <c r="K460" s="26">
        <f>VLOOKUP(MYRANKS_P[[#This Row],[IDFANGRAPHS]],STEAMER_P[],COLUMN(STEAMER_P[H]),FALSE)</f>
        <v>45</v>
      </c>
      <c r="L460" s="26">
        <f>VLOOKUP(MYRANKS_P[[#This Row],[IDFANGRAPHS]],STEAMER_P[],COLUMN(STEAMER_P[ER]),FALSE)</f>
        <v>20</v>
      </c>
      <c r="M460" s="26">
        <f>VLOOKUP(MYRANKS_P[[#This Row],[IDFANGRAPHS]],STEAMER_P[],COLUMN(STEAMER_P[HR]),FALSE)</f>
        <v>4</v>
      </c>
      <c r="N460" s="26">
        <f>VLOOKUP(MYRANKS_P[[#This Row],[IDFANGRAPHS]],STEAMER_P[],COLUMN(STEAMER_P[SO]),FALSE)</f>
        <v>32</v>
      </c>
      <c r="O460" s="26">
        <f>VLOOKUP(MYRANKS_P[[#This Row],[IDFANGRAPHS]],STEAMER_P[],COLUMN(STEAMER_P[BB]),FALSE)</f>
        <v>19</v>
      </c>
      <c r="P460" s="26">
        <f>VLOOKUP(MYRANKS_P[[#This Row],[IDFANGRAPHS]],STEAMER_P[],COLUMN(STEAMER_P[FIP]),FALSE)</f>
        <v>4.18</v>
      </c>
      <c r="Q460" s="29">
        <f>MYRANKS_P[[#This Row],[ER]]*9/MYRANKS_P[[#This Row],[IP]]</f>
        <v>4</v>
      </c>
      <c r="R460" s="29">
        <f>(MYRANKS_P[[#This Row],[BB]]+MYRANKS_P[[#This Row],[H]])/MYRANKS_P[[#This Row],[IP]]</f>
        <v>1.4222222222222223</v>
      </c>
    </row>
    <row r="461" spans="1:18" x14ac:dyDescent="0.25">
      <c r="A461" s="20" t="s">
        <v>20291</v>
      </c>
      <c r="B461" s="23" t="str">
        <f>VLOOKUP(MYRANKS_P[[#This Row],[PLAYERID]],PLAYERIDMAP[],COLUMN(PLAYERIDMAP[LASTNAME]),FALSE)</f>
        <v>Shields</v>
      </c>
      <c r="C461" s="23" t="str">
        <f>VLOOKUP(MYRANKS_P[[#This Row],[PLAYERID]],PLAYERIDMAP[],COLUMN(PLAYERIDMAP[FIRSTNAME]),FALSE)</f>
        <v xml:space="preserve">James </v>
      </c>
      <c r="D461" s="23" t="str">
        <f>VLOOKUP(MYRANKS_P[[#This Row],[PLAYERID]],PLAYERIDMAP[],COLUMN(PLAYERIDMAP[TEAM]),FALSE)</f>
        <v>KC</v>
      </c>
      <c r="E461" s="23" t="str">
        <f>VLOOKUP(MYRANKS_P[[#This Row],[PLAYERID]],PLAYERIDMAP[],COLUMN(PLAYERIDMAP[POS]),FALSE)</f>
        <v>P</v>
      </c>
      <c r="F461" s="23">
        <f>VLOOKUP(MYRANKS_P[[#This Row],[PLAYERID]],PLAYERIDMAP[],COLUMN(PLAYERIDMAP[IDFANGRAPHS]),FALSE)</f>
        <v>7059</v>
      </c>
      <c r="G461" s="26">
        <f>VLOOKUP(MYRANKS_P[[#This Row],[IDFANGRAPHS]],STEAMER_P[],COLUMN(STEAMER_P[W]),FALSE)</f>
        <v>14</v>
      </c>
      <c r="H461" s="26">
        <f>VLOOKUP(MYRANKS_P[[#This Row],[IDFANGRAPHS]],STEAMER_P[],COLUMN(STEAMER_P[GS]),FALSE)</f>
        <v>31</v>
      </c>
      <c r="I461" s="26">
        <f>VLOOKUP(MYRANKS_P[[#This Row],[IDFANGRAPHS]],STEAMER_P[],COLUMN(STEAMER_P[SV]),FALSE)</f>
        <v>0</v>
      </c>
      <c r="J461" s="26">
        <f>VLOOKUP(MYRANKS_P[[#This Row],[IDFANGRAPHS]],STEAMER_P[],COLUMN(STEAMER_P[IP]),FALSE)</f>
        <v>214</v>
      </c>
      <c r="K461" s="26">
        <f>VLOOKUP(MYRANKS_P[[#This Row],[IDFANGRAPHS]],STEAMER_P[],COLUMN(STEAMER_P[H]),FALSE)</f>
        <v>206</v>
      </c>
      <c r="L461" s="26">
        <f>VLOOKUP(MYRANKS_P[[#This Row],[IDFANGRAPHS]],STEAMER_P[],COLUMN(STEAMER_P[ER]),FALSE)</f>
        <v>87</v>
      </c>
      <c r="M461" s="26">
        <f>VLOOKUP(MYRANKS_P[[#This Row],[IDFANGRAPHS]],STEAMER_P[],COLUMN(STEAMER_P[HR]),FALSE)</f>
        <v>18</v>
      </c>
      <c r="N461" s="26">
        <f>VLOOKUP(MYRANKS_P[[#This Row],[IDFANGRAPHS]],STEAMER_P[],COLUMN(STEAMER_P[SO]),FALSE)</f>
        <v>176</v>
      </c>
      <c r="O461" s="26">
        <f>VLOOKUP(MYRANKS_P[[#This Row],[IDFANGRAPHS]],STEAMER_P[],COLUMN(STEAMER_P[BB]),FALSE)</f>
        <v>59</v>
      </c>
      <c r="P461" s="26">
        <f>VLOOKUP(MYRANKS_P[[#This Row],[IDFANGRAPHS]],STEAMER_P[],COLUMN(STEAMER_P[FIP]),FALSE)</f>
        <v>3.43</v>
      </c>
      <c r="Q461" s="29">
        <f>MYRANKS_P[[#This Row],[ER]]*9/MYRANKS_P[[#This Row],[IP]]</f>
        <v>3.6588785046728973</v>
      </c>
      <c r="R461" s="29">
        <f>(MYRANKS_P[[#This Row],[BB]]+MYRANKS_P[[#This Row],[H]])/MYRANKS_P[[#This Row],[IP]]</f>
        <v>1.2383177570093458</v>
      </c>
    </row>
    <row r="462" spans="1:18" x14ac:dyDescent="0.25">
      <c r="A462" s="21" t="s">
        <v>20303</v>
      </c>
      <c r="B462" s="23" t="str">
        <f>VLOOKUP(MYRANKS_P[[#This Row],[PLAYERID]],PLAYERIDMAP[],COLUMN(PLAYERIDMAP[LASTNAME]),FALSE)</f>
        <v>Simon</v>
      </c>
      <c r="C462" s="23" t="str">
        <f>VLOOKUP(MYRANKS_P[[#This Row],[PLAYERID]],PLAYERIDMAP[],COLUMN(PLAYERIDMAP[FIRSTNAME]),FALSE)</f>
        <v xml:space="preserve">Alfredo </v>
      </c>
      <c r="D462" s="23" t="str">
        <f>VLOOKUP(MYRANKS_P[[#This Row],[PLAYERID]],PLAYERIDMAP[],COLUMN(PLAYERIDMAP[TEAM]),FALSE)</f>
        <v>CIN</v>
      </c>
      <c r="E462" s="23" t="str">
        <f>VLOOKUP(MYRANKS_P[[#This Row],[PLAYERID]],PLAYERIDMAP[],COLUMN(PLAYERIDMAP[POS]),FALSE)</f>
        <v>P</v>
      </c>
      <c r="F462" s="23">
        <f>VLOOKUP(MYRANKS_P[[#This Row],[PLAYERID]],PLAYERIDMAP[],COLUMN(PLAYERIDMAP[IDFANGRAPHS]),FALSE)</f>
        <v>2155</v>
      </c>
      <c r="G462" s="26">
        <f>VLOOKUP(MYRANKS_P[[#This Row],[IDFANGRAPHS]],STEAMER_P[],COLUMN(STEAMER_P[W]),FALSE)</f>
        <v>3</v>
      </c>
      <c r="H462" s="26">
        <f>VLOOKUP(MYRANKS_P[[#This Row],[IDFANGRAPHS]],STEAMER_P[],COLUMN(STEAMER_P[GS]),FALSE)</f>
        <v>0</v>
      </c>
      <c r="I462" s="26">
        <f>VLOOKUP(MYRANKS_P[[#This Row],[IDFANGRAPHS]],STEAMER_P[],COLUMN(STEAMER_P[SV]),FALSE)</f>
        <v>0</v>
      </c>
      <c r="J462" s="26">
        <f>VLOOKUP(MYRANKS_P[[#This Row],[IDFANGRAPHS]],STEAMER_P[],COLUMN(STEAMER_P[IP]),FALSE)</f>
        <v>42</v>
      </c>
      <c r="K462" s="26">
        <f>VLOOKUP(MYRANKS_P[[#This Row],[IDFANGRAPHS]],STEAMER_P[],COLUMN(STEAMER_P[H]),FALSE)</f>
        <v>40</v>
      </c>
      <c r="L462" s="26">
        <f>VLOOKUP(MYRANKS_P[[#This Row],[IDFANGRAPHS]],STEAMER_P[],COLUMN(STEAMER_P[ER]),FALSE)</f>
        <v>16</v>
      </c>
      <c r="M462" s="26">
        <f>VLOOKUP(MYRANKS_P[[#This Row],[IDFANGRAPHS]],STEAMER_P[],COLUMN(STEAMER_P[HR]),FALSE)</f>
        <v>4</v>
      </c>
      <c r="N462" s="26">
        <f>VLOOKUP(MYRANKS_P[[#This Row],[IDFANGRAPHS]],STEAMER_P[],COLUMN(STEAMER_P[SO]),FALSE)</f>
        <v>35</v>
      </c>
      <c r="O462" s="26">
        <f>VLOOKUP(MYRANKS_P[[#This Row],[IDFANGRAPHS]],STEAMER_P[],COLUMN(STEAMER_P[BB]),FALSE)</f>
        <v>14</v>
      </c>
      <c r="P462" s="26">
        <f>VLOOKUP(MYRANKS_P[[#This Row],[IDFANGRAPHS]],STEAMER_P[],COLUMN(STEAMER_P[FIP]),FALSE)</f>
        <v>3.75</v>
      </c>
      <c r="Q462" s="29">
        <f>MYRANKS_P[[#This Row],[ER]]*9/MYRANKS_P[[#This Row],[IP]]</f>
        <v>3.4285714285714284</v>
      </c>
      <c r="R462" s="29">
        <f>(MYRANKS_P[[#This Row],[BB]]+MYRANKS_P[[#This Row],[H]])/MYRANKS_P[[#This Row],[IP]]</f>
        <v>1.2857142857142858</v>
      </c>
    </row>
    <row r="463" spans="1:18" x14ac:dyDescent="0.25">
      <c r="A463" s="20" t="s">
        <v>20309</v>
      </c>
      <c r="B463" s="23" t="str">
        <f>VLOOKUP(MYRANKS_P[[#This Row],[PLAYERID]],PLAYERIDMAP[],COLUMN(PLAYERIDMAP[LASTNAME]),FALSE)</f>
        <v>Sipp</v>
      </c>
      <c r="C463" s="23" t="str">
        <f>VLOOKUP(MYRANKS_P[[#This Row],[PLAYERID]],PLAYERIDMAP[],COLUMN(PLAYERIDMAP[FIRSTNAME]),FALSE)</f>
        <v xml:space="preserve">Tony </v>
      </c>
      <c r="D463" s="23" t="str">
        <f>VLOOKUP(MYRANKS_P[[#This Row],[PLAYERID]],PLAYERIDMAP[],COLUMN(PLAYERIDMAP[TEAM]),FALSE)</f>
        <v>ARI</v>
      </c>
      <c r="E463" s="23" t="str">
        <f>VLOOKUP(MYRANKS_P[[#This Row],[PLAYERID]],PLAYERIDMAP[],COLUMN(PLAYERIDMAP[POS]),FALSE)</f>
        <v>P</v>
      </c>
      <c r="F463" s="23">
        <f>VLOOKUP(MYRANKS_P[[#This Row],[PLAYERID]],PLAYERIDMAP[],COLUMN(PLAYERIDMAP[IDFANGRAPHS]),FALSE)</f>
        <v>8280</v>
      </c>
      <c r="G463" s="26">
        <f>VLOOKUP(MYRANKS_P[[#This Row],[IDFANGRAPHS]],STEAMER_P[],COLUMN(STEAMER_P[W]),FALSE)</f>
        <v>2</v>
      </c>
      <c r="H463" s="26">
        <f>VLOOKUP(MYRANKS_P[[#This Row],[IDFANGRAPHS]],STEAMER_P[],COLUMN(STEAMER_P[GS]),FALSE)</f>
        <v>0</v>
      </c>
      <c r="I463" s="26">
        <f>VLOOKUP(MYRANKS_P[[#This Row],[IDFANGRAPHS]],STEAMER_P[],COLUMN(STEAMER_P[SV]),FALSE)</f>
        <v>0</v>
      </c>
      <c r="J463" s="26">
        <f>VLOOKUP(MYRANKS_P[[#This Row],[IDFANGRAPHS]],STEAMER_P[],COLUMN(STEAMER_P[IP]),FALSE)</f>
        <v>33</v>
      </c>
      <c r="K463" s="26">
        <f>VLOOKUP(MYRANKS_P[[#This Row],[IDFANGRAPHS]],STEAMER_P[],COLUMN(STEAMER_P[H]),FALSE)</f>
        <v>30</v>
      </c>
      <c r="L463" s="26">
        <f>VLOOKUP(MYRANKS_P[[#This Row],[IDFANGRAPHS]],STEAMER_P[],COLUMN(STEAMER_P[ER]),FALSE)</f>
        <v>14</v>
      </c>
      <c r="M463" s="26">
        <f>VLOOKUP(MYRANKS_P[[#This Row],[IDFANGRAPHS]],STEAMER_P[],COLUMN(STEAMER_P[HR]),FALSE)</f>
        <v>4</v>
      </c>
      <c r="N463" s="26">
        <f>VLOOKUP(MYRANKS_P[[#This Row],[IDFANGRAPHS]],STEAMER_P[],COLUMN(STEAMER_P[SO]),FALSE)</f>
        <v>30</v>
      </c>
      <c r="O463" s="26">
        <f>VLOOKUP(MYRANKS_P[[#This Row],[IDFANGRAPHS]],STEAMER_P[],COLUMN(STEAMER_P[BB]),FALSE)</f>
        <v>15</v>
      </c>
      <c r="P463" s="26">
        <f>VLOOKUP(MYRANKS_P[[#This Row],[IDFANGRAPHS]],STEAMER_P[],COLUMN(STEAMER_P[FIP]),FALSE)</f>
        <v>4.3099999999999996</v>
      </c>
      <c r="Q463" s="29">
        <f>MYRANKS_P[[#This Row],[ER]]*9/MYRANKS_P[[#This Row],[IP]]</f>
        <v>3.8181818181818183</v>
      </c>
      <c r="R463" s="29">
        <f>(MYRANKS_P[[#This Row],[BB]]+MYRANKS_P[[#This Row],[H]])/MYRANKS_P[[#This Row],[IP]]</f>
        <v>1.3636363636363635</v>
      </c>
    </row>
    <row r="464" spans="1:18" x14ac:dyDescent="0.25">
      <c r="A464" s="21" t="s">
        <v>20313</v>
      </c>
      <c r="B464" s="23" t="str">
        <f>VLOOKUP(MYRANKS_P[[#This Row],[PLAYERID]],PLAYERIDMAP[],COLUMN(PLAYERIDMAP[LASTNAME]),FALSE)</f>
        <v>Skaggs</v>
      </c>
      <c r="C464" s="23" t="str">
        <f>VLOOKUP(MYRANKS_P[[#This Row],[PLAYERID]],PLAYERIDMAP[],COLUMN(PLAYERIDMAP[FIRSTNAME]),FALSE)</f>
        <v xml:space="preserve">Tyler </v>
      </c>
      <c r="D464" s="23" t="str">
        <f>VLOOKUP(MYRANKS_P[[#This Row],[PLAYERID]],PLAYERIDMAP[],COLUMN(PLAYERIDMAP[TEAM]),FALSE)</f>
        <v>ARI</v>
      </c>
      <c r="E464" s="23" t="str">
        <f>VLOOKUP(MYRANKS_P[[#This Row],[PLAYERID]],PLAYERIDMAP[],COLUMN(PLAYERIDMAP[POS]),FALSE)</f>
        <v>P</v>
      </c>
      <c r="F464" s="23">
        <f>VLOOKUP(MYRANKS_P[[#This Row],[PLAYERID]],PLAYERIDMAP[],COLUMN(PLAYERIDMAP[IDFANGRAPHS]),FALSE)</f>
        <v>10190</v>
      </c>
      <c r="G464" s="26">
        <f>VLOOKUP(MYRANKS_P[[#This Row],[IDFANGRAPHS]],STEAMER_P[],COLUMN(STEAMER_P[W]),FALSE)</f>
        <v>5</v>
      </c>
      <c r="H464" s="26">
        <f>VLOOKUP(MYRANKS_P[[#This Row],[IDFANGRAPHS]],STEAMER_P[],COLUMN(STEAMER_P[GS]),FALSE)</f>
        <v>15</v>
      </c>
      <c r="I464" s="26">
        <f>VLOOKUP(MYRANKS_P[[#This Row],[IDFANGRAPHS]],STEAMER_P[],COLUMN(STEAMER_P[SV]),FALSE)</f>
        <v>0</v>
      </c>
      <c r="J464" s="26">
        <f>VLOOKUP(MYRANKS_P[[#This Row],[IDFANGRAPHS]],STEAMER_P[],COLUMN(STEAMER_P[IP]),FALSE)</f>
        <v>81</v>
      </c>
      <c r="K464" s="26">
        <f>VLOOKUP(MYRANKS_P[[#This Row],[IDFANGRAPHS]],STEAMER_P[],COLUMN(STEAMER_P[H]),FALSE)</f>
        <v>80</v>
      </c>
      <c r="L464" s="26">
        <f>VLOOKUP(MYRANKS_P[[#This Row],[IDFANGRAPHS]],STEAMER_P[],COLUMN(STEAMER_P[ER]),FALSE)</f>
        <v>40</v>
      </c>
      <c r="M464" s="26">
        <f>VLOOKUP(MYRANKS_P[[#This Row],[IDFANGRAPHS]],STEAMER_P[],COLUMN(STEAMER_P[HR]),FALSE)</f>
        <v>10</v>
      </c>
      <c r="N464" s="26">
        <f>VLOOKUP(MYRANKS_P[[#This Row],[IDFANGRAPHS]],STEAMER_P[],COLUMN(STEAMER_P[SO]),FALSE)</f>
        <v>64</v>
      </c>
      <c r="O464" s="26">
        <f>VLOOKUP(MYRANKS_P[[#This Row],[IDFANGRAPHS]],STEAMER_P[],COLUMN(STEAMER_P[BB]),FALSE)</f>
        <v>34</v>
      </c>
      <c r="P464" s="26">
        <f>VLOOKUP(MYRANKS_P[[#This Row],[IDFANGRAPHS]],STEAMER_P[],COLUMN(STEAMER_P[FIP]),FALSE)</f>
        <v>4.41</v>
      </c>
      <c r="Q464" s="29">
        <f>MYRANKS_P[[#This Row],[ER]]*9/MYRANKS_P[[#This Row],[IP]]</f>
        <v>4.4444444444444446</v>
      </c>
      <c r="R464" s="29">
        <f>(MYRANKS_P[[#This Row],[BB]]+MYRANKS_P[[#This Row],[H]])/MYRANKS_P[[#This Row],[IP]]</f>
        <v>1.4074074074074074</v>
      </c>
    </row>
    <row r="465" spans="1:18" x14ac:dyDescent="0.25">
      <c r="A465" s="20" t="s">
        <v>20317</v>
      </c>
      <c r="B465" s="23" t="str">
        <f>VLOOKUP(MYRANKS_P[[#This Row],[PLAYERID]],PLAYERIDMAP[],COLUMN(PLAYERIDMAP[LASTNAME]),FALSE)</f>
        <v>Slowey</v>
      </c>
      <c r="C465" s="23" t="str">
        <f>VLOOKUP(MYRANKS_P[[#This Row],[PLAYERID]],PLAYERIDMAP[],COLUMN(PLAYERIDMAP[FIRSTNAME]),FALSE)</f>
        <v xml:space="preserve">Kevin </v>
      </c>
      <c r="D465" s="23" t="str">
        <f>VLOOKUP(MYRANKS_P[[#This Row],[PLAYERID]],PLAYERIDMAP[],COLUMN(PLAYERIDMAP[TEAM]),FALSE)</f>
        <v>CLE</v>
      </c>
      <c r="E465" s="23" t="str">
        <f>VLOOKUP(MYRANKS_P[[#This Row],[PLAYERID]],PLAYERIDMAP[],COLUMN(PLAYERIDMAP[POS]),FALSE)</f>
        <v>P</v>
      </c>
      <c r="F465" s="23">
        <f>VLOOKUP(MYRANKS_P[[#This Row],[PLAYERID]],PLAYERIDMAP[],COLUMN(PLAYERIDMAP[IDFANGRAPHS]),FALSE)</f>
        <v>9918</v>
      </c>
      <c r="G465" s="26">
        <f>VLOOKUP(MYRANKS_P[[#This Row],[IDFANGRAPHS]],STEAMER_P[],COLUMN(STEAMER_P[W]),FALSE)</f>
        <v>3</v>
      </c>
      <c r="H465" s="26">
        <f>VLOOKUP(MYRANKS_P[[#This Row],[IDFANGRAPHS]],STEAMER_P[],COLUMN(STEAMER_P[GS]),FALSE)</f>
        <v>8</v>
      </c>
      <c r="I465" s="26">
        <f>VLOOKUP(MYRANKS_P[[#This Row],[IDFANGRAPHS]],STEAMER_P[],COLUMN(STEAMER_P[SV]),FALSE)</f>
        <v>0</v>
      </c>
      <c r="J465" s="26">
        <f>VLOOKUP(MYRANKS_P[[#This Row],[IDFANGRAPHS]],STEAMER_P[],COLUMN(STEAMER_P[IP]),FALSE)</f>
        <v>50</v>
      </c>
      <c r="K465" s="26">
        <f>VLOOKUP(MYRANKS_P[[#This Row],[IDFANGRAPHS]],STEAMER_P[],COLUMN(STEAMER_P[H]),FALSE)</f>
        <v>56</v>
      </c>
      <c r="L465" s="26">
        <f>VLOOKUP(MYRANKS_P[[#This Row],[IDFANGRAPHS]],STEAMER_P[],COLUMN(STEAMER_P[ER]),FALSE)</f>
        <v>28</v>
      </c>
      <c r="M465" s="26">
        <f>VLOOKUP(MYRANKS_P[[#This Row],[IDFANGRAPHS]],STEAMER_P[],COLUMN(STEAMER_P[HR]),FALSE)</f>
        <v>8</v>
      </c>
      <c r="N465" s="26">
        <f>VLOOKUP(MYRANKS_P[[#This Row],[IDFANGRAPHS]],STEAMER_P[],COLUMN(STEAMER_P[SO]),FALSE)</f>
        <v>25</v>
      </c>
      <c r="O465" s="26">
        <f>VLOOKUP(MYRANKS_P[[#This Row],[IDFANGRAPHS]],STEAMER_P[],COLUMN(STEAMER_P[BB]),FALSE)</f>
        <v>13</v>
      </c>
      <c r="P465" s="26">
        <f>VLOOKUP(MYRANKS_P[[#This Row],[IDFANGRAPHS]],STEAMER_P[],COLUMN(STEAMER_P[FIP]),FALSE)</f>
        <v>5.12</v>
      </c>
      <c r="Q465" s="29">
        <f>MYRANKS_P[[#This Row],[ER]]*9/MYRANKS_P[[#This Row],[IP]]</f>
        <v>5.04</v>
      </c>
      <c r="R465" s="29">
        <f>(MYRANKS_P[[#This Row],[BB]]+MYRANKS_P[[#This Row],[H]])/MYRANKS_P[[#This Row],[IP]]</f>
        <v>1.38</v>
      </c>
    </row>
    <row r="466" spans="1:18" x14ac:dyDescent="0.25">
      <c r="A466" s="21" t="s">
        <v>20322</v>
      </c>
      <c r="B466" s="23" t="str">
        <f>VLOOKUP(MYRANKS_P[[#This Row],[PLAYERID]],PLAYERIDMAP[],COLUMN(PLAYERIDMAP[LASTNAME]),FALSE)</f>
        <v>Smith</v>
      </c>
      <c r="C466" s="23" t="str">
        <f>VLOOKUP(MYRANKS_P[[#This Row],[PLAYERID]],PLAYERIDMAP[],COLUMN(PLAYERIDMAP[FIRSTNAME]),FALSE)</f>
        <v xml:space="preserve">Will </v>
      </c>
      <c r="D466" s="23" t="str">
        <f>VLOOKUP(MYRANKS_P[[#This Row],[PLAYERID]],PLAYERIDMAP[],COLUMN(PLAYERIDMAP[TEAM]),FALSE)</f>
        <v>KC</v>
      </c>
      <c r="E466" s="23" t="str">
        <f>VLOOKUP(MYRANKS_P[[#This Row],[PLAYERID]],PLAYERIDMAP[],COLUMN(PLAYERIDMAP[POS]),FALSE)</f>
        <v>P</v>
      </c>
      <c r="F466" s="23">
        <f>VLOOKUP(MYRANKS_P[[#This Row],[PLAYERID]],PLAYERIDMAP[],COLUMN(PLAYERIDMAP[IDFANGRAPHS]),FALSE)</f>
        <v>8048</v>
      </c>
      <c r="G466" s="26">
        <f>VLOOKUP(MYRANKS_P[[#This Row],[IDFANGRAPHS]],STEAMER_P[],COLUMN(STEAMER_P[W]),FALSE)</f>
        <v>3</v>
      </c>
      <c r="H466" s="26">
        <f>VLOOKUP(MYRANKS_P[[#This Row],[IDFANGRAPHS]],STEAMER_P[],COLUMN(STEAMER_P[GS]),FALSE)</f>
        <v>9</v>
      </c>
      <c r="I466" s="26">
        <f>VLOOKUP(MYRANKS_P[[#This Row],[IDFANGRAPHS]],STEAMER_P[],COLUMN(STEAMER_P[SV]),FALSE)</f>
        <v>0</v>
      </c>
      <c r="J466" s="26">
        <f>VLOOKUP(MYRANKS_P[[#This Row],[IDFANGRAPHS]],STEAMER_P[],COLUMN(STEAMER_P[IP]),FALSE)</f>
        <v>53</v>
      </c>
      <c r="K466" s="26">
        <f>VLOOKUP(MYRANKS_P[[#This Row],[IDFANGRAPHS]],STEAMER_P[],COLUMN(STEAMER_P[H]),FALSE)</f>
        <v>57</v>
      </c>
      <c r="L466" s="26">
        <f>VLOOKUP(MYRANKS_P[[#This Row],[IDFANGRAPHS]],STEAMER_P[],COLUMN(STEAMER_P[ER]),FALSE)</f>
        <v>28</v>
      </c>
      <c r="M466" s="26">
        <f>VLOOKUP(MYRANKS_P[[#This Row],[IDFANGRAPHS]],STEAMER_P[],COLUMN(STEAMER_P[HR]),FALSE)</f>
        <v>6</v>
      </c>
      <c r="N466" s="26">
        <f>VLOOKUP(MYRANKS_P[[#This Row],[IDFANGRAPHS]],STEAMER_P[],COLUMN(STEAMER_P[SO]),FALSE)</f>
        <v>31</v>
      </c>
      <c r="O466" s="26">
        <f>VLOOKUP(MYRANKS_P[[#This Row],[IDFANGRAPHS]],STEAMER_P[],COLUMN(STEAMER_P[BB]),FALSE)</f>
        <v>19</v>
      </c>
      <c r="P466" s="26">
        <f>VLOOKUP(MYRANKS_P[[#This Row],[IDFANGRAPHS]],STEAMER_P[],COLUMN(STEAMER_P[FIP]),FALSE)</f>
        <v>4.47</v>
      </c>
      <c r="Q466" s="29">
        <f>MYRANKS_P[[#This Row],[ER]]*9/MYRANKS_P[[#This Row],[IP]]</f>
        <v>4.7547169811320753</v>
      </c>
      <c r="R466" s="29">
        <f>(MYRANKS_P[[#This Row],[BB]]+MYRANKS_P[[#This Row],[H]])/MYRANKS_P[[#This Row],[IP]]</f>
        <v>1.4339622641509433</v>
      </c>
    </row>
    <row r="467" spans="1:18" x14ac:dyDescent="0.25">
      <c r="A467" s="20" t="s">
        <v>20328</v>
      </c>
      <c r="B467" s="23" t="str">
        <f>VLOOKUP(MYRANKS_P[[#This Row],[PLAYERID]],PLAYERIDMAP[],COLUMN(PLAYERIDMAP[LASTNAME]),FALSE)</f>
        <v>Smyly</v>
      </c>
      <c r="C467" s="23" t="str">
        <f>VLOOKUP(MYRANKS_P[[#This Row],[PLAYERID]],PLAYERIDMAP[],COLUMN(PLAYERIDMAP[FIRSTNAME]),FALSE)</f>
        <v xml:space="preserve">Drew </v>
      </c>
      <c r="D467" s="23" t="str">
        <f>VLOOKUP(MYRANKS_P[[#This Row],[PLAYERID]],PLAYERIDMAP[],COLUMN(PLAYERIDMAP[TEAM]),FALSE)</f>
        <v>DET</v>
      </c>
      <c r="E467" s="23" t="str">
        <f>VLOOKUP(MYRANKS_P[[#This Row],[PLAYERID]],PLAYERIDMAP[],COLUMN(PLAYERIDMAP[POS]),FALSE)</f>
        <v>P</v>
      </c>
      <c r="F467" s="23">
        <f>VLOOKUP(MYRANKS_P[[#This Row],[PLAYERID]],PLAYERIDMAP[],COLUMN(PLAYERIDMAP[IDFANGRAPHS]),FALSE)</f>
        <v>11760</v>
      </c>
      <c r="G467" s="26">
        <f>VLOOKUP(MYRANKS_P[[#This Row],[IDFANGRAPHS]],STEAMER_P[],COLUMN(STEAMER_P[W]),FALSE)</f>
        <v>5</v>
      </c>
      <c r="H467" s="26">
        <f>VLOOKUP(MYRANKS_P[[#This Row],[IDFANGRAPHS]],STEAMER_P[],COLUMN(STEAMER_P[GS]),FALSE)</f>
        <v>12</v>
      </c>
      <c r="I467" s="26">
        <f>VLOOKUP(MYRANKS_P[[#This Row],[IDFANGRAPHS]],STEAMER_P[],COLUMN(STEAMER_P[SV]),FALSE)</f>
        <v>0</v>
      </c>
      <c r="J467" s="26">
        <f>VLOOKUP(MYRANKS_P[[#This Row],[IDFANGRAPHS]],STEAMER_P[],COLUMN(STEAMER_P[IP]),FALSE)</f>
        <v>72</v>
      </c>
      <c r="K467" s="26">
        <f>VLOOKUP(MYRANKS_P[[#This Row],[IDFANGRAPHS]],STEAMER_P[],COLUMN(STEAMER_P[H]),FALSE)</f>
        <v>68</v>
      </c>
      <c r="L467" s="26">
        <f>VLOOKUP(MYRANKS_P[[#This Row],[IDFANGRAPHS]],STEAMER_P[],COLUMN(STEAMER_P[ER]),FALSE)</f>
        <v>32</v>
      </c>
      <c r="M467" s="26">
        <f>VLOOKUP(MYRANKS_P[[#This Row],[IDFANGRAPHS]],STEAMER_P[],COLUMN(STEAMER_P[HR]),FALSE)</f>
        <v>9</v>
      </c>
      <c r="N467" s="26">
        <f>VLOOKUP(MYRANKS_P[[#This Row],[IDFANGRAPHS]],STEAMER_P[],COLUMN(STEAMER_P[SO]),FALSE)</f>
        <v>62</v>
      </c>
      <c r="O467" s="26">
        <f>VLOOKUP(MYRANKS_P[[#This Row],[IDFANGRAPHS]],STEAMER_P[],COLUMN(STEAMER_P[BB]),FALSE)</f>
        <v>26</v>
      </c>
      <c r="P467" s="26">
        <f>VLOOKUP(MYRANKS_P[[#This Row],[IDFANGRAPHS]],STEAMER_P[],COLUMN(STEAMER_P[FIP]),FALSE)</f>
        <v>4.05</v>
      </c>
      <c r="Q467" s="29">
        <f>MYRANKS_P[[#This Row],[ER]]*9/MYRANKS_P[[#This Row],[IP]]</f>
        <v>4</v>
      </c>
      <c r="R467" s="29">
        <f>(MYRANKS_P[[#This Row],[BB]]+MYRANKS_P[[#This Row],[H]])/MYRANKS_P[[#This Row],[IP]]</f>
        <v>1.3055555555555556</v>
      </c>
    </row>
    <row r="468" spans="1:18" x14ac:dyDescent="0.25">
      <c r="A468" s="21" t="s">
        <v>20353</v>
      </c>
      <c r="B468" s="23" t="str">
        <f>VLOOKUP(MYRANKS_P[[#This Row],[PLAYERID]],PLAYERIDMAP[],COLUMN(PLAYERIDMAP[LASTNAME]),FALSE)</f>
        <v>Soria</v>
      </c>
      <c r="C468" s="23" t="str">
        <f>VLOOKUP(MYRANKS_P[[#This Row],[PLAYERID]],PLAYERIDMAP[],COLUMN(PLAYERIDMAP[FIRSTNAME]),FALSE)</f>
        <v xml:space="preserve">Joakim </v>
      </c>
      <c r="D468" s="23" t="str">
        <f>VLOOKUP(MYRANKS_P[[#This Row],[PLAYERID]],PLAYERIDMAP[],COLUMN(PLAYERIDMAP[TEAM]),FALSE)</f>
        <v>TEX</v>
      </c>
      <c r="E468" s="23" t="str">
        <f>VLOOKUP(MYRANKS_P[[#This Row],[PLAYERID]],PLAYERIDMAP[],COLUMN(PLAYERIDMAP[POS]),FALSE)</f>
        <v>P</v>
      </c>
      <c r="F468" s="23">
        <f>VLOOKUP(MYRANKS_P[[#This Row],[PLAYERID]],PLAYERIDMAP[],COLUMN(PLAYERIDMAP[IDFANGRAPHS]),FALSE)</f>
        <v>6941</v>
      </c>
      <c r="G468" s="26">
        <f>VLOOKUP(MYRANKS_P[[#This Row],[IDFANGRAPHS]],STEAMER_P[],COLUMN(STEAMER_P[W]),FALSE)</f>
        <v>2</v>
      </c>
      <c r="H468" s="26">
        <f>VLOOKUP(MYRANKS_P[[#This Row],[IDFANGRAPHS]],STEAMER_P[],COLUMN(STEAMER_P[GS]),FALSE)</f>
        <v>0</v>
      </c>
      <c r="I468" s="26">
        <f>VLOOKUP(MYRANKS_P[[#This Row],[IDFANGRAPHS]],STEAMER_P[],COLUMN(STEAMER_P[SV]),FALSE)</f>
        <v>0</v>
      </c>
      <c r="J468" s="26">
        <f>VLOOKUP(MYRANKS_P[[#This Row],[IDFANGRAPHS]],STEAMER_P[],COLUMN(STEAMER_P[IP]),FALSE)</f>
        <v>30</v>
      </c>
      <c r="K468" s="26">
        <f>VLOOKUP(MYRANKS_P[[#This Row],[IDFANGRAPHS]],STEAMER_P[],COLUMN(STEAMER_P[H]),FALSE)</f>
        <v>29</v>
      </c>
      <c r="L468" s="26">
        <f>VLOOKUP(MYRANKS_P[[#This Row],[IDFANGRAPHS]],STEAMER_P[],COLUMN(STEAMER_P[ER]),FALSE)</f>
        <v>12</v>
      </c>
      <c r="M468" s="26">
        <f>VLOOKUP(MYRANKS_P[[#This Row],[IDFANGRAPHS]],STEAMER_P[],COLUMN(STEAMER_P[HR]),FALSE)</f>
        <v>3</v>
      </c>
      <c r="N468" s="26">
        <f>VLOOKUP(MYRANKS_P[[#This Row],[IDFANGRAPHS]],STEAMER_P[],COLUMN(STEAMER_P[SO]),FALSE)</f>
        <v>25</v>
      </c>
      <c r="O468" s="26">
        <f>VLOOKUP(MYRANKS_P[[#This Row],[IDFANGRAPHS]],STEAMER_P[],COLUMN(STEAMER_P[BB]),FALSE)</f>
        <v>11</v>
      </c>
      <c r="P468" s="26">
        <f>VLOOKUP(MYRANKS_P[[#This Row],[IDFANGRAPHS]],STEAMER_P[],COLUMN(STEAMER_P[FIP]),FALSE)</f>
        <v>4.0199999999999996</v>
      </c>
      <c r="Q468" s="29">
        <f>MYRANKS_P[[#This Row],[ER]]*9/MYRANKS_P[[#This Row],[IP]]</f>
        <v>3.6</v>
      </c>
      <c r="R468" s="29">
        <f>(MYRANKS_P[[#This Row],[BB]]+MYRANKS_P[[#This Row],[H]])/MYRANKS_P[[#This Row],[IP]]</f>
        <v>1.3333333333333333</v>
      </c>
    </row>
    <row r="469" spans="1:18" x14ac:dyDescent="0.25">
      <c r="A469" s="20" t="s">
        <v>20357</v>
      </c>
      <c r="B469" s="23" t="str">
        <f>VLOOKUP(MYRANKS_P[[#This Row],[PLAYERID]],PLAYERIDMAP[],COLUMN(PLAYERIDMAP[LASTNAME]),FALSE)</f>
        <v>Soriano</v>
      </c>
      <c r="C469" s="23" t="str">
        <f>VLOOKUP(MYRANKS_P[[#This Row],[PLAYERID]],PLAYERIDMAP[],COLUMN(PLAYERIDMAP[FIRSTNAME]),FALSE)</f>
        <v xml:space="preserve">Rafael </v>
      </c>
      <c r="D469" s="23" t="str">
        <f>VLOOKUP(MYRANKS_P[[#This Row],[PLAYERID]],PLAYERIDMAP[],COLUMN(PLAYERIDMAP[TEAM]),FALSE)</f>
        <v>WSH</v>
      </c>
      <c r="E469" s="23" t="str">
        <f>VLOOKUP(MYRANKS_P[[#This Row],[PLAYERID]],PLAYERIDMAP[],COLUMN(PLAYERIDMAP[POS]),FALSE)</f>
        <v>P</v>
      </c>
      <c r="F469" s="23">
        <f>VLOOKUP(MYRANKS_P[[#This Row],[PLAYERID]],PLAYERIDMAP[],COLUMN(PLAYERIDMAP[IDFANGRAPHS]),FALSE)</f>
        <v>1100</v>
      </c>
      <c r="G469" s="26">
        <f>VLOOKUP(MYRANKS_P[[#This Row],[IDFANGRAPHS]],STEAMER_P[],COLUMN(STEAMER_P[W]),FALSE)</f>
        <v>3</v>
      </c>
      <c r="H469" s="26">
        <f>VLOOKUP(MYRANKS_P[[#This Row],[IDFANGRAPHS]],STEAMER_P[],COLUMN(STEAMER_P[GS]),FALSE)</f>
        <v>0</v>
      </c>
      <c r="I469" s="26">
        <f>VLOOKUP(MYRANKS_P[[#This Row],[IDFANGRAPHS]],STEAMER_P[],COLUMN(STEAMER_P[SV]),FALSE)</f>
        <v>33</v>
      </c>
      <c r="J469" s="26">
        <f>VLOOKUP(MYRANKS_P[[#This Row],[IDFANGRAPHS]],STEAMER_P[],COLUMN(STEAMER_P[IP]),FALSE)</f>
        <v>50</v>
      </c>
      <c r="K469" s="26">
        <f>VLOOKUP(MYRANKS_P[[#This Row],[IDFANGRAPHS]],STEAMER_P[],COLUMN(STEAMER_P[H]),FALSE)</f>
        <v>45</v>
      </c>
      <c r="L469" s="26">
        <f>VLOOKUP(MYRANKS_P[[#This Row],[IDFANGRAPHS]],STEAMER_P[],COLUMN(STEAMER_P[ER]),FALSE)</f>
        <v>18</v>
      </c>
      <c r="M469" s="26">
        <f>VLOOKUP(MYRANKS_P[[#This Row],[IDFANGRAPHS]],STEAMER_P[],COLUMN(STEAMER_P[HR]),FALSE)</f>
        <v>5</v>
      </c>
      <c r="N469" s="26">
        <f>VLOOKUP(MYRANKS_P[[#This Row],[IDFANGRAPHS]],STEAMER_P[],COLUMN(STEAMER_P[SO]),FALSE)</f>
        <v>49</v>
      </c>
      <c r="O469" s="26">
        <f>VLOOKUP(MYRANKS_P[[#This Row],[IDFANGRAPHS]],STEAMER_P[],COLUMN(STEAMER_P[BB]),FALSE)</f>
        <v>18</v>
      </c>
      <c r="P469" s="26">
        <f>VLOOKUP(MYRANKS_P[[#This Row],[IDFANGRAPHS]],STEAMER_P[],COLUMN(STEAMER_P[FIP]),FALSE)</f>
        <v>3.66</v>
      </c>
      <c r="Q469" s="29">
        <f>MYRANKS_P[[#This Row],[ER]]*9/MYRANKS_P[[#This Row],[IP]]</f>
        <v>3.24</v>
      </c>
      <c r="R469" s="29">
        <f>(MYRANKS_P[[#This Row],[BB]]+MYRANKS_P[[#This Row],[H]])/MYRANKS_P[[#This Row],[IP]]</f>
        <v>1.26</v>
      </c>
    </row>
    <row r="470" spans="1:18" x14ac:dyDescent="0.25">
      <c r="A470" s="21" t="s">
        <v>20371</v>
      </c>
      <c r="B470" s="23" t="str">
        <f>VLOOKUP(MYRANKS_P[[#This Row],[PLAYERID]],PLAYERIDMAP[],COLUMN(PLAYERIDMAP[LASTNAME]),FALSE)</f>
        <v>Stammen</v>
      </c>
      <c r="C470" s="23" t="str">
        <f>VLOOKUP(MYRANKS_P[[#This Row],[PLAYERID]],PLAYERIDMAP[],COLUMN(PLAYERIDMAP[FIRSTNAME]),FALSE)</f>
        <v xml:space="preserve">Craig </v>
      </c>
      <c r="D470" s="23" t="str">
        <f>VLOOKUP(MYRANKS_P[[#This Row],[PLAYERID]],PLAYERIDMAP[],COLUMN(PLAYERIDMAP[TEAM]),FALSE)</f>
        <v>WAS</v>
      </c>
      <c r="E470" s="23" t="str">
        <f>VLOOKUP(MYRANKS_P[[#This Row],[PLAYERID]],PLAYERIDMAP[],COLUMN(PLAYERIDMAP[POS]),FALSE)</f>
        <v>P</v>
      </c>
      <c r="F470" s="23">
        <f>VLOOKUP(MYRANKS_P[[#This Row],[PLAYERID]],PLAYERIDMAP[],COLUMN(PLAYERIDMAP[IDFANGRAPHS]),FALSE)</f>
        <v>7274</v>
      </c>
      <c r="G470" s="26">
        <f>VLOOKUP(MYRANKS_P[[#This Row],[IDFANGRAPHS]],STEAMER_P[],COLUMN(STEAMER_P[W]),FALSE)</f>
        <v>4</v>
      </c>
      <c r="H470" s="26">
        <f>VLOOKUP(MYRANKS_P[[#This Row],[IDFANGRAPHS]],STEAMER_P[],COLUMN(STEAMER_P[GS]),FALSE)</f>
        <v>1</v>
      </c>
      <c r="I470" s="26">
        <f>VLOOKUP(MYRANKS_P[[#This Row],[IDFANGRAPHS]],STEAMER_P[],COLUMN(STEAMER_P[SV]),FALSE)</f>
        <v>0</v>
      </c>
      <c r="J470" s="26">
        <f>VLOOKUP(MYRANKS_P[[#This Row],[IDFANGRAPHS]],STEAMER_P[],COLUMN(STEAMER_P[IP]),FALSE)</f>
        <v>65</v>
      </c>
      <c r="K470" s="26">
        <f>VLOOKUP(MYRANKS_P[[#This Row],[IDFANGRAPHS]],STEAMER_P[],COLUMN(STEAMER_P[H]),FALSE)</f>
        <v>61</v>
      </c>
      <c r="L470" s="26">
        <f>VLOOKUP(MYRANKS_P[[#This Row],[IDFANGRAPHS]],STEAMER_P[],COLUMN(STEAMER_P[ER]),FALSE)</f>
        <v>25</v>
      </c>
      <c r="M470" s="26">
        <f>VLOOKUP(MYRANKS_P[[#This Row],[IDFANGRAPHS]],STEAMER_P[],COLUMN(STEAMER_P[HR]),FALSE)</f>
        <v>6</v>
      </c>
      <c r="N470" s="26">
        <f>VLOOKUP(MYRANKS_P[[#This Row],[IDFANGRAPHS]],STEAMER_P[],COLUMN(STEAMER_P[SO]),FALSE)</f>
        <v>57</v>
      </c>
      <c r="O470" s="26">
        <f>VLOOKUP(MYRANKS_P[[#This Row],[IDFANGRAPHS]],STEAMER_P[],COLUMN(STEAMER_P[BB]),FALSE)</f>
        <v>21</v>
      </c>
      <c r="P470" s="26">
        <f>VLOOKUP(MYRANKS_P[[#This Row],[IDFANGRAPHS]],STEAMER_P[],COLUMN(STEAMER_P[FIP]),FALSE)</f>
        <v>3.47</v>
      </c>
      <c r="Q470" s="29">
        <f>MYRANKS_P[[#This Row],[ER]]*9/MYRANKS_P[[#This Row],[IP]]</f>
        <v>3.4615384615384617</v>
      </c>
      <c r="R470" s="29">
        <f>(MYRANKS_P[[#This Row],[BB]]+MYRANKS_P[[#This Row],[H]])/MYRANKS_P[[#This Row],[IP]]</f>
        <v>1.2615384615384615</v>
      </c>
    </row>
    <row r="471" spans="1:18" x14ac:dyDescent="0.25">
      <c r="A471" s="20" t="s">
        <v>20378</v>
      </c>
      <c r="B471" s="23" t="str">
        <f>VLOOKUP(MYRANKS_P[[#This Row],[PLAYERID]],PLAYERIDMAP[],COLUMN(PLAYERIDMAP[LASTNAME]),FALSE)</f>
        <v>Stauffer</v>
      </c>
      <c r="C471" s="23" t="str">
        <f>VLOOKUP(MYRANKS_P[[#This Row],[PLAYERID]],PLAYERIDMAP[],COLUMN(PLAYERIDMAP[FIRSTNAME]),FALSE)</f>
        <v xml:space="preserve">Tim </v>
      </c>
      <c r="D471" s="23" t="str">
        <f>VLOOKUP(MYRANKS_P[[#This Row],[PLAYERID]],PLAYERIDMAP[],COLUMN(PLAYERIDMAP[TEAM]),FALSE)</f>
        <v>SD</v>
      </c>
      <c r="E471" s="23" t="str">
        <f>VLOOKUP(MYRANKS_P[[#This Row],[PLAYERID]],PLAYERIDMAP[],COLUMN(PLAYERIDMAP[POS]),FALSE)</f>
        <v>P</v>
      </c>
      <c r="F471" s="23">
        <f>VLOOKUP(MYRANKS_P[[#This Row],[PLAYERID]],PLAYERIDMAP[],COLUMN(PLAYERIDMAP[IDFANGRAPHS]),FALSE)</f>
        <v>6432</v>
      </c>
      <c r="G471" s="26">
        <f>VLOOKUP(MYRANKS_P[[#This Row],[IDFANGRAPHS]],STEAMER_P[],COLUMN(STEAMER_P[W]),FALSE)</f>
        <v>6</v>
      </c>
      <c r="H471" s="26">
        <f>VLOOKUP(MYRANKS_P[[#This Row],[IDFANGRAPHS]],STEAMER_P[],COLUMN(STEAMER_P[GS]),FALSE)</f>
        <v>17</v>
      </c>
      <c r="I471" s="26">
        <f>VLOOKUP(MYRANKS_P[[#This Row],[IDFANGRAPHS]],STEAMER_P[],COLUMN(STEAMER_P[SV]),FALSE)</f>
        <v>0</v>
      </c>
      <c r="J471" s="26">
        <f>VLOOKUP(MYRANKS_P[[#This Row],[IDFANGRAPHS]],STEAMER_P[],COLUMN(STEAMER_P[IP]),FALSE)</f>
        <v>104</v>
      </c>
      <c r="K471" s="26">
        <f>VLOOKUP(MYRANKS_P[[#This Row],[IDFANGRAPHS]],STEAMER_P[],COLUMN(STEAMER_P[H]),FALSE)</f>
        <v>110</v>
      </c>
      <c r="L471" s="26">
        <f>VLOOKUP(MYRANKS_P[[#This Row],[IDFANGRAPHS]],STEAMER_P[],COLUMN(STEAMER_P[ER]),FALSE)</f>
        <v>51</v>
      </c>
      <c r="M471" s="26">
        <f>VLOOKUP(MYRANKS_P[[#This Row],[IDFANGRAPHS]],STEAMER_P[],COLUMN(STEAMER_P[HR]),FALSE)</f>
        <v>10</v>
      </c>
      <c r="N471" s="26">
        <f>VLOOKUP(MYRANKS_P[[#This Row],[IDFANGRAPHS]],STEAMER_P[],COLUMN(STEAMER_P[SO]),FALSE)</f>
        <v>60</v>
      </c>
      <c r="O471" s="26">
        <f>VLOOKUP(MYRANKS_P[[#This Row],[IDFANGRAPHS]],STEAMER_P[],COLUMN(STEAMER_P[BB]),FALSE)</f>
        <v>33</v>
      </c>
      <c r="P471" s="26">
        <f>VLOOKUP(MYRANKS_P[[#This Row],[IDFANGRAPHS]],STEAMER_P[],COLUMN(STEAMER_P[FIP]),FALSE)</f>
        <v>4.12</v>
      </c>
      <c r="Q471" s="29">
        <f>MYRANKS_P[[#This Row],[ER]]*9/MYRANKS_P[[#This Row],[IP]]</f>
        <v>4.4134615384615383</v>
      </c>
      <c r="R471" s="29">
        <f>(MYRANKS_P[[#This Row],[BB]]+MYRANKS_P[[#This Row],[H]])/MYRANKS_P[[#This Row],[IP]]</f>
        <v>1.375</v>
      </c>
    </row>
    <row r="472" spans="1:18" x14ac:dyDescent="0.25">
      <c r="A472" s="21" t="s">
        <v>20389</v>
      </c>
      <c r="B472" s="23" t="str">
        <f>VLOOKUP(MYRANKS_P[[#This Row],[PLAYERID]],PLAYERIDMAP[],COLUMN(PLAYERIDMAP[LASTNAME]),FALSE)</f>
        <v>Stinson</v>
      </c>
      <c r="C472" s="23" t="str">
        <f>VLOOKUP(MYRANKS_P[[#This Row],[PLAYERID]],PLAYERIDMAP[],COLUMN(PLAYERIDMAP[FIRSTNAME]),FALSE)</f>
        <v xml:space="preserve">Josh </v>
      </c>
      <c r="D472" s="23" t="str">
        <f>VLOOKUP(MYRANKS_P[[#This Row],[PLAYERID]],PLAYERIDMAP[],COLUMN(PLAYERIDMAP[TEAM]),FALSE)</f>
        <v>MIL</v>
      </c>
      <c r="E472" s="23" t="str">
        <f>VLOOKUP(MYRANKS_P[[#This Row],[PLAYERID]],PLAYERIDMAP[],COLUMN(PLAYERIDMAP[POS]),FALSE)</f>
        <v>P</v>
      </c>
      <c r="F472" s="23">
        <f>VLOOKUP(MYRANKS_P[[#This Row],[PLAYERID]],PLAYERIDMAP[],COLUMN(PLAYERIDMAP[IDFANGRAPHS]),FALSE)</f>
        <v>3219</v>
      </c>
      <c r="G472" s="26">
        <f>VLOOKUP(MYRANKS_P[[#This Row],[IDFANGRAPHS]],STEAMER_P[],COLUMN(STEAMER_P[W]),FALSE)</f>
        <v>2</v>
      </c>
      <c r="H472" s="26">
        <f>VLOOKUP(MYRANKS_P[[#This Row],[IDFANGRAPHS]],STEAMER_P[],COLUMN(STEAMER_P[GS]),FALSE)</f>
        <v>5</v>
      </c>
      <c r="I472" s="26">
        <f>VLOOKUP(MYRANKS_P[[#This Row],[IDFANGRAPHS]],STEAMER_P[],COLUMN(STEAMER_P[SV]),FALSE)</f>
        <v>0</v>
      </c>
      <c r="J472" s="26">
        <f>VLOOKUP(MYRANKS_P[[#This Row],[IDFANGRAPHS]],STEAMER_P[],COLUMN(STEAMER_P[IP]),FALSE)</f>
        <v>50</v>
      </c>
      <c r="K472" s="26">
        <f>VLOOKUP(MYRANKS_P[[#This Row],[IDFANGRAPHS]],STEAMER_P[],COLUMN(STEAMER_P[H]),FALSE)</f>
        <v>53</v>
      </c>
      <c r="L472" s="26">
        <f>VLOOKUP(MYRANKS_P[[#This Row],[IDFANGRAPHS]],STEAMER_P[],COLUMN(STEAMER_P[ER]),FALSE)</f>
        <v>29</v>
      </c>
      <c r="M472" s="26">
        <f>VLOOKUP(MYRANKS_P[[#This Row],[IDFANGRAPHS]],STEAMER_P[],COLUMN(STEAMER_P[HR]),FALSE)</f>
        <v>6</v>
      </c>
      <c r="N472" s="26">
        <f>VLOOKUP(MYRANKS_P[[#This Row],[IDFANGRAPHS]],STEAMER_P[],COLUMN(STEAMER_P[SO]),FALSE)</f>
        <v>29</v>
      </c>
      <c r="O472" s="26">
        <f>VLOOKUP(MYRANKS_P[[#This Row],[IDFANGRAPHS]],STEAMER_P[],COLUMN(STEAMER_P[BB]),FALSE)</f>
        <v>26</v>
      </c>
      <c r="P472" s="26">
        <f>VLOOKUP(MYRANKS_P[[#This Row],[IDFANGRAPHS]],STEAMER_P[],COLUMN(STEAMER_P[FIP]),FALSE)</f>
        <v>5.07</v>
      </c>
      <c r="Q472" s="29">
        <f>MYRANKS_P[[#This Row],[ER]]*9/MYRANKS_P[[#This Row],[IP]]</f>
        <v>5.22</v>
      </c>
      <c r="R472" s="29">
        <f>(MYRANKS_P[[#This Row],[BB]]+MYRANKS_P[[#This Row],[H]])/MYRANKS_P[[#This Row],[IP]]</f>
        <v>1.58</v>
      </c>
    </row>
    <row r="473" spans="1:18" x14ac:dyDescent="0.25">
      <c r="A473" s="20" t="s">
        <v>20392</v>
      </c>
      <c r="B473" s="23" t="str">
        <f>VLOOKUP(MYRANKS_P[[#This Row],[PLAYERID]],PLAYERIDMAP[],COLUMN(PLAYERIDMAP[LASTNAME]),FALSE)</f>
        <v>Storen</v>
      </c>
      <c r="C473" s="23" t="str">
        <f>VLOOKUP(MYRANKS_P[[#This Row],[PLAYERID]],PLAYERIDMAP[],COLUMN(PLAYERIDMAP[FIRSTNAME]),FALSE)</f>
        <v xml:space="preserve">Drew </v>
      </c>
      <c r="D473" s="23" t="str">
        <f>VLOOKUP(MYRANKS_P[[#This Row],[PLAYERID]],PLAYERIDMAP[],COLUMN(PLAYERIDMAP[TEAM]),FALSE)</f>
        <v>WAS</v>
      </c>
      <c r="E473" s="23" t="str">
        <f>VLOOKUP(MYRANKS_P[[#This Row],[PLAYERID]],PLAYERIDMAP[],COLUMN(PLAYERIDMAP[POS]),FALSE)</f>
        <v>P</v>
      </c>
      <c r="F473" s="23">
        <f>VLOOKUP(MYRANKS_P[[#This Row],[PLAYERID]],PLAYERIDMAP[],COLUMN(PLAYERIDMAP[IDFANGRAPHS]),FALSE)</f>
        <v>6983</v>
      </c>
      <c r="G473" s="26">
        <f>VLOOKUP(MYRANKS_P[[#This Row],[IDFANGRAPHS]],STEAMER_P[],COLUMN(STEAMER_P[W]),FALSE)</f>
        <v>3</v>
      </c>
      <c r="H473" s="26">
        <f>VLOOKUP(MYRANKS_P[[#This Row],[IDFANGRAPHS]],STEAMER_P[],COLUMN(STEAMER_P[GS]),FALSE)</f>
        <v>0</v>
      </c>
      <c r="I473" s="26">
        <f>VLOOKUP(MYRANKS_P[[#This Row],[IDFANGRAPHS]],STEAMER_P[],COLUMN(STEAMER_P[SV]),FALSE)</f>
        <v>10</v>
      </c>
      <c r="J473" s="26">
        <f>VLOOKUP(MYRANKS_P[[#This Row],[IDFANGRAPHS]],STEAMER_P[],COLUMN(STEAMER_P[IP]),FALSE)</f>
        <v>50</v>
      </c>
      <c r="K473" s="26">
        <f>VLOOKUP(MYRANKS_P[[#This Row],[IDFANGRAPHS]],STEAMER_P[],COLUMN(STEAMER_P[H]),FALSE)</f>
        <v>45</v>
      </c>
      <c r="L473" s="26">
        <f>VLOOKUP(MYRANKS_P[[#This Row],[IDFANGRAPHS]],STEAMER_P[],COLUMN(STEAMER_P[ER]),FALSE)</f>
        <v>18</v>
      </c>
      <c r="M473" s="26">
        <f>VLOOKUP(MYRANKS_P[[#This Row],[IDFANGRAPHS]],STEAMER_P[],COLUMN(STEAMER_P[HR]),FALSE)</f>
        <v>5</v>
      </c>
      <c r="N473" s="26">
        <f>VLOOKUP(MYRANKS_P[[#This Row],[IDFANGRAPHS]],STEAMER_P[],COLUMN(STEAMER_P[SO]),FALSE)</f>
        <v>46</v>
      </c>
      <c r="O473" s="26">
        <f>VLOOKUP(MYRANKS_P[[#This Row],[IDFANGRAPHS]],STEAMER_P[],COLUMN(STEAMER_P[BB]),FALSE)</f>
        <v>18</v>
      </c>
      <c r="P473" s="26">
        <f>VLOOKUP(MYRANKS_P[[#This Row],[IDFANGRAPHS]],STEAMER_P[],COLUMN(STEAMER_P[FIP]),FALSE)</f>
        <v>3.51</v>
      </c>
      <c r="Q473" s="29">
        <f>MYRANKS_P[[#This Row],[ER]]*9/MYRANKS_P[[#This Row],[IP]]</f>
        <v>3.24</v>
      </c>
      <c r="R473" s="29">
        <f>(MYRANKS_P[[#This Row],[BB]]+MYRANKS_P[[#This Row],[H]])/MYRANKS_P[[#This Row],[IP]]</f>
        <v>1.26</v>
      </c>
    </row>
    <row r="474" spans="1:18" x14ac:dyDescent="0.25">
      <c r="A474" s="21" t="s">
        <v>20395</v>
      </c>
      <c r="B474" s="23" t="str">
        <f>VLOOKUP(MYRANKS_P[[#This Row],[PLAYERID]],PLAYERIDMAP[],COLUMN(PLAYERIDMAP[LASTNAME]),FALSE)</f>
        <v>Storey</v>
      </c>
      <c r="C474" s="23" t="str">
        <f>VLOOKUP(MYRANKS_P[[#This Row],[PLAYERID]],PLAYERIDMAP[],COLUMN(PLAYERIDMAP[FIRSTNAME]),FALSE)</f>
        <v xml:space="preserve">Mickey </v>
      </c>
      <c r="D474" s="23" t="str">
        <f>VLOOKUP(MYRANKS_P[[#This Row],[PLAYERID]],PLAYERIDMAP[],COLUMN(PLAYERIDMAP[TEAM]),FALSE)</f>
        <v>TOR</v>
      </c>
      <c r="E474" s="23" t="str">
        <f>VLOOKUP(MYRANKS_P[[#This Row],[PLAYERID]],PLAYERIDMAP[],COLUMN(PLAYERIDMAP[POS]),FALSE)</f>
        <v>P</v>
      </c>
      <c r="F474" s="23">
        <f>VLOOKUP(MYRANKS_P[[#This Row],[PLAYERID]],PLAYERIDMAP[],COLUMN(PLAYERIDMAP[IDFANGRAPHS]),FALSE)</f>
        <v>4721</v>
      </c>
      <c r="G474" s="26">
        <f>VLOOKUP(MYRANKS_P[[#This Row],[IDFANGRAPHS]],STEAMER_P[],COLUMN(STEAMER_P[W]),FALSE)</f>
        <v>2</v>
      </c>
      <c r="H474" s="26">
        <f>VLOOKUP(MYRANKS_P[[#This Row],[IDFANGRAPHS]],STEAMER_P[],COLUMN(STEAMER_P[GS]),FALSE)</f>
        <v>0</v>
      </c>
      <c r="I474" s="26">
        <f>VLOOKUP(MYRANKS_P[[#This Row],[IDFANGRAPHS]],STEAMER_P[],COLUMN(STEAMER_P[SV]),FALSE)</f>
        <v>0</v>
      </c>
      <c r="J474" s="26">
        <f>VLOOKUP(MYRANKS_P[[#This Row],[IDFANGRAPHS]],STEAMER_P[],COLUMN(STEAMER_P[IP]),FALSE)</f>
        <v>30</v>
      </c>
      <c r="K474" s="26">
        <f>VLOOKUP(MYRANKS_P[[#This Row],[IDFANGRAPHS]],STEAMER_P[],COLUMN(STEAMER_P[H]),FALSE)</f>
        <v>29</v>
      </c>
      <c r="L474" s="26">
        <f>VLOOKUP(MYRANKS_P[[#This Row],[IDFANGRAPHS]],STEAMER_P[],COLUMN(STEAMER_P[ER]),FALSE)</f>
        <v>13</v>
      </c>
      <c r="M474" s="26">
        <f>VLOOKUP(MYRANKS_P[[#This Row],[IDFANGRAPHS]],STEAMER_P[],COLUMN(STEAMER_P[HR]),FALSE)</f>
        <v>4</v>
      </c>
      <c r="N474" s="26">
        <f>VLOOKUP(MYRANKS_P[[#This Row],[IDFANGRAPHS]],STEAMER_P[],COLUMN(STEAMER_P[SO]),FALSE)</f>
        <v>25</v>
      </c>
      <c r="O474" s="26">
        <f>VLOOKUP(MYRANKS_P[[#This Row],[IDFANGRAPHS]],STEAMER_P[],COLUMN(STEAMER_P[BB]),FALSE)</f>
        <v>11</v>
      </c>
      <c r="P474" s="26">
        <f>VLOOKUP(MYRANKS_P[[#This Row],[IDFANGRAPHS]],STEAMER_P[],COLUMN(STEAMER_P[FIP]),FALSE)</f>
        <v>4.3099999999999996</v>
      </c>
      <c r="Q474" s="29">
        <f>MYRANKS_P[[#This Row],[ER]]*9/MYRANKS_P[[#This Row],[IP]]</f>
        <v>3.9</v>
      </c>
      <c r="R474" s="29">
        <f>(MYRANKS_P[[#This Row],[BB]]+MYRANKS_P[[#This Row],[H]])/MYRANKS_P[[#This Row],[IP]]</f>
        <v>1.3333333333333333</v>
      </c>
    </row>
    <row r="475" spans="1:18" x14ac:dyDescent="0.25">
      <c r="A475" s="20" t="s">
        <v>20398</v>
      </c>
      <c r="B475" s="23" t="str">
        <f>VLOOKUP(MYRANKS_P[[#This Row],[PLAYERID]],PLAYERIDMAP[],COLUMN(PLAYERIDMAP[LASTNAME]),FALSE)</f>
        <v>Straily</v>
      </c>
      <c r="C475" s="23" t="str">
        <f>VLOOKUP(MYRANKS_P[[#This Row],[PLAYERID]],PLAYERIDMAP[],COLUMN(PLAYERIDMAP[FIRSTNAME]),FALSE)</f>
        <v xml:space="preserve">Dan </v>
      </c>
      <c r="D475" s="23" t="str">
        <f>VLOOKUP(MYRANKS_P[[#This Row],[PLAYERID]],PLAYERIDMAP[],COLUMN(PLAYERIDMAP[TEAM]),FALSE)</f>
        <v>OAK</v>
      </c>
      <c r="E475" s="23" t="str">
        <f>VLOOKUP(MYRANKS_P[[#This Row],[PLAYERID]],PLAYERIDMAP[],COLUMN(PLAYERIDMAP[POS]),FALSE)</f>
        <v>P</v>
      </c>
      <c r="F475" s="23">
        <f>VLOOKUP(MYRANKS_P[[#This Row],[PLAYERID]],PLAYERIDMAP[],COLUMN(PLAYERIDMAP[IDFANGRAPHS]),FALSE)</f>
        <v>9460</v>
      </c>
      <c r="G475" s="26">
        <f>VLOOKUP(MYRANKS_P[[#This Row],[IDFANGRAPHS]],STEAMER_P[],COLUMN(STEAMER_P[W]),FALSE)</f>
        <v>7</v>
      </c>
      <c r="H475" s="26">
        <f>VLOOKUP(MYRANKS_P[[#This Row],[IDFANGRAPHS]],STEAMER_P[],COLUMN(STEAMER_P[GS]),FALSE)</f>
        <v>19</v>
      </c>
      <c r="I475" s="26">
        <f>VLOOKUP(MYRANKS_P[[#This Row],[IDFANGRAPHS]],STEAMER_P[],COLUMN(STEAMER_P[SV]),FALSE)</f>
        <v>0</v>
      </c>
      <c r="J475" s="26">
        <f>VLOOKUP(MYRANKS_P[[#This Row],[IDFANGRAPHS]],STEAMER_P[],COLUMN(STEAMER_P[IP]),FALSE)</f>
        <v>114</v>
      </c>
      <c r="K475" s="26">
        <f>VLOOKUP(MYRANKS_P[[#This Row],[IDFANGRAPHS]],STEAMER_P[],COLUMN(STEAMER_P[H]),FALSE)</f>
        <v>111</v>
      </c>
      <c r="L475" s="26">
        <f>VLOOKUP(MYRANKS_P[[#This Row],[IDFANGRAPHS]],STEAMER_P[],COLUMN(STEAMER_P[ER]),FALSE)</f>
        <v>54</v>
      </c>
      <c r="M475" s="26">
        <f>VLOOKUP(MYRANKS_P[[#This Row],[IDFANGRAPHS]],STEAMER_P[],COLUMN(STEAMER_P[HR]),FALSE)</f>
        <v>15</v>
      </c>
      <c r="N475" s="26">
        <f>VLOOKUP(MYRANKS_P[[#This Row],[IDFANGRAPHS]],STEAMER_P[],COLUMN(STEAMER_P[SO]),FALSE)</f>
        <v>92</v>
      </c>
      <c r="O475" s="26">
        <f>VLOOKUP(MYRANKS_P[[#This Row],[IDFANGRAPHS]],STEAMER_P[],COLUMN(STEAMER_P[BB]),FALSE)</f>
        <v>44</v>
      </c>
      <c r="P475" s="26">
        <f>VLOOKUP(MYRANKS_P[[#This Row],[IDFANGRAPHS]],STEAMER_P[],COLUMN(STEAMER_P[FIP]),FALSE)</f>
        <v>4.43</v>
      </c>
      <c r="Q475" s="29">
        <f>MYRANKS_P[[#This Row],[ER]]*9/MYRANKS_P[[#This Row],[IP]]</f>
        <v>4.2631578947368425</v>
      </c>
      <c r="R475" s="29">
        <f>(MYRANKS_P[[#This Row],[BB]]+MYRANKS_P[[#This Row],[H]])/MYRANKS_P[[#This Row],[IP]]</f>
        <v>1.3596491228070176</v>
      </c>
    </row>
    <row r="476" spans="1:18" x14ac:dyDescent="0.25">
      <c r="A476" s="21" t="s">
        <v>20402</v>
      </c>
      <c r="B476" s="23" t="str">
        <f>VLOOKUP(MYRANKS_P[[#This Row],[PLAYERID]],PLAYERIDMAP[],COLUMN(PLAYERIDMAP[LASTNAME]),FALSE)</f>
        <v>Strasburg</v>
      </c>
      <c r="C476" s="23" t="str">
        <f>VLOOKUP(MYRANKS_P[[#This Row],[PLAYERID]],PLAYERIDMAP[],COLUMN(PLAYERIDMAP[FIRSTNAME]),FALSE)</f>
        <v xml:space="preserve">Stephen </v>
      </c>
      <c r="D476" s="23" t="str">
        <f>VLOOKUP(MYRANKS_P[[#This Row],[PLAYERID]],PLAYERIDMAP[],COLUMN(PLAYERIDMAP[TEAM]),FALSE)</f>
        <v>WAS</v>
      </c>
      <c r="E476" s="23" t="str">
        <f>VLOOKUP(MYRANKS_P[[#This Row],[PLAYERID]],PLAYERIDMAP[],COLUMN(PLAYERIDMAP[POS]),FALSE)</f>
        <v>P</v>
      </c>
      <c r="F476" s="23">
        <f>VLOOKUP(MYRANKS_P[[#This Row],[PLAYERID]],PLAYERIDMAP[],COLUMN(PLAYERIDMAP[IDFANGRAPHS]),FALSE)</f>
        <v>10131</v>
      </c>
      <c r="G476" s="26">
        <f>VLOOKUP(MYRANKS_P[[#This Row],[IDFANGRAPHS]],STEAMER_P[],COLUMN(STEAMER_P[W]),FALSE)</f>
        <v>14</v>
      </c>
      <c r="H476" s="26">
        <f>VLOOKUP(MYRANKS_P[[#This Row],[IDFANGRAPHS]],STEAMER_P[],COLUMN(STEAMER_P[GS]),FALSE)</f>
        <v>28</v>
      </c>
      <c r="I476" s="26">
        <f>VLOOKUP(MYRANKS_P[[#This Row],[IDFANGRAPHS]],STEAMER_P[],COLUMN(STEAMER_P[SV]),FALSE)</f>
        <v>0</v>
      </c>
      <c r="J476" s="26">
        <f>VLOOKUP(MYRANKS_P[[#This Row],[IDFANGRAPHS]],STEAMER_P[],COLUMN(STEAMER_P[IP]),FALSE)</f>
        <v>171</v>
      </c>
      <c r="K476" s="26">
        <f>VLOOKUP(MYRANKS_P[[#This Row],[IDFANGRAPHS]],STEAMER_P[],COLUMN(STEAMER_P[H]),FALSE)</f>
        <v>141</v>
      </c>
      <c r="L476" s="26">
        <f>VLOOKUP(MYRANKS_P[[#This Row],[IDFANGRAPHS]],STEAMER_P[],COLUMN(STEAMER_P[ER]),FALSE)</f>
        <v>55</v>
      </c>
      <c r="M476" s="26">
        <f>VLOOKUP(MYRANKS_P[[#This Row],[IDFANGRAPHS]],STEAMER_P[],COLUMN(STEAMER_P[HR]),FALSE)</f>
        <v>14</v>
      </c>
      <c r="N476" s="26">
        <f>VLOOKUP(MYRANKS_P[[#This Row],[IDFANGRAPHS]],STEAMER_P[],COLUMN(STEAMER_P[SO]),FALSE)</f>
        <v>192</v>
      </c>
      <c r="O476" s="26">
        <f>VLOOKUP(MYRANKS_P[[#This Row],[IDFANGRAPHS]],STEAMER_P[],COLUMN(STEAMER_P[BB]),FALSE)</f>
        <v>50</v>
      </c>
      <c r="P476" s="26">
        <f>VLOOKUP(MYRANKS_P[[#This Row],[IDFANGRAPHS]],STEAMER_P[],COLUMN(STEAMER_P[FIP]),FALSE)</f>
        <v>2.81</v>
      </c>
      <c r="Q476" s="29">
        <f>MYRANKS_P[[#This Row],[ER]]*9/MYRANKS_P[[#This Row],[IP]]</f>
        <v>2.8947368421052633</v>
      </c>
      <c r="R476" s="29">
        <f>(MYRANKS_P[[#This Row],[BB]]+MYRANKS_P[[#This Row],[H]])/MYRANKS_P[[#This Row],[IP]]</f>
        <v>1.1169590643274854</v>
      </c>
    </row>
    <row r="477" spans="1:18" x14ac:dyDescent="0.25">
      <c r="A477" s="20" t="s">
        <v>20406</v>
      </c>
      <c r="B477" s="23" t="str">
        <f>VLOOKUP(MYRANKS_P[[#This Row],[PLAYERID]],PLAYERIDMAP[],COLUMN(PLAYERIDMAP[LASTNAME]),FALSE)</f>
        <v>Street</v>
      </c>
      <c r="C477" s="23" t="str">
        <f>VLOOKUP(MYRANKS_P[[#This Row],[PLAYERID]],PLAYERIDMAP[],COLUMN(PLAYERIDMAP[FIRSTNAME]),FALSE)</f>
        <v xml:space="preserve">Huston </v>
      </c>
      <c r="D477" s="23" t="str">
        <f>VLOOKUP(MYRANKS_P[[#This Row],[PLAYERID]],PLAYERIDMAP[],COLUMN(PLAYERIDMAP[TEAM]),FALSE)</f>
        <v>SD</v>
      </c>
      <c r="E477" s="23" t="str">
        <f>VLOOKUP(MYRANKS_P[[#This Row],[PLAYERID]],PLAYERIDMAP[],COLUMN(PLAYERIDMAP[POS]),FALSE)</f>
        <v>P</v>
      </c>
      <c r="F477" s="23">
        <f>VLOOKUP(MYRANKS_P[[#This Row],[PLAYERID]],PLAYERIDMAP[],COLUMN(PLAYERIDMAP[IDFANGRAPHS]),FALSE)</f>
        <v>8258</v>
      </c>
      <c r="G477" s="26">
        <f>VLOOKUP(MYRANKS_P[[#This Row],[IDFANGRAPHS]],STEAMER_P[],COLUMN(STEAMER_P[W]),FALSE)</f>
        <v>3</v>
      </c>
      <c r="H477" s="26">
        <f>VLOOKUP(MYRANKS_P[[#This Row],[IDFANGRAPHS]],STEAMER_P[],COLUMN(STEAMER_P[GS]),FALSE)</f>
        <v>0</v>
      </c>
      <c r="I477" s="26">
        <f>VLOOKUP(MYRANKS_P[[#This Row],[IDFANGRAPHS]],STEAMER_P[],COLUMN(STEAMER_P[SV]),FALSE)</f>
        <v>35</v>
      </c>
      <c r="J477" s="26">
        <f>VLOOKUP(MYRANKS_P[[#This Row],[IDFANGRAPHS]],STEAMER_P[],COLUMN(STEAMER_P[IP]),FALSE)</f>
        <v>40</v>
      </c>
      <c r="K477" s="26">
        <f>VLOOKUP(MYRANKS_P[[#This Row],[IDFANGRAPHS]],STEAMER_P[],COLUMN(STEAMER_P[H]),FALSE)</f>
        <v>35</v>
      </c>
      <c r="L477" s="26">
        <f>VLOOKUP(MYRANKS_P[[#This Row],[IDFANGRAPHS]],STEAMER_P[],COLUMN(STEAMER_P[ER]),FALSE)</f>
        <v>13</v>
      </c>
      <c r="M477" s="26">
        <f>VLOOKUP(MYRANKS_P[[#This Row],[IDFANGRAPHS]],STEAMER_P[],COLUMN(STEAMER_P[HR]),FALSE)</f>
        <v>4</v>
      </c>
      <c r="N477" s="26">
        <f>VLOOKUP(MYRANKS_P[[#This Row],[IDFANGRAPHS]],STEAMER_P[],COLUMN(STEAMER_P[SO]),FALSE)</f>
        <v>40</v>
      </c>
      <c r="O477" s="26">
        <f>VLOOKUP(MYRANKS_P[[#This Row],[IDFANGRAPHS]],STEAMER_P[],COLUMN(STEAMER_P[BB]),FALSE)</f>
        <v>13</v>
      </c>
      <c r="P477" s="26">
        <f>VLOOKUP(MYRANKS_P[[#This Row],[IDFANGRAPHS]],STEAMER_P[],COLUMN(STEAMER_P[FIP]),FALSE)</f>
        <v>3.39</v>
      </c>
      <c r="Q477" s="29">
        <f>MYRANKS_P[[#This Row],[ER]]*9/MYRANKS_P[[#This Row],[IP]]</f>
        <v>2.9249999999999998</v>
      </c>
      <c r="R477" s="29">
        <f>(MYRANKS_P[[#This Row],[BB]]+MYRANKS_P[[#This Row],[H]])/MYRANKS_P[[#This Row],[IP]]</f>
        <v>1.2</v>
      </c>
    </row>
    <row r="478" spans="1:18" x14ac:dyDescent="0.25">
      <c r="A478" s="21" t="s">
        <v>20411</v>
      </c>
      <c r="B478" s="23" t="str">
        <f>VLOOKUP(MYRANKS_P[[#This Row],[PLAYERID]],PLAYERIDMAP[],COLUMN(PLAYERIDMAP[LASTNAME]),FALSE)</f>
        <v>Strop</v>
      </c>
      <c r="C478" s="23" t="str">
        <f>VLOOKUP(MYRANKS_P[[#This Row],[PLAYERID]],PLAYERIDMAP[],COLUMN(PLAYERIDMAP[FIRSTNAME]),FALSE)</f>
        <v xml:space="preserve">Pedro </v>
      </c>
      <c r="D478" s="23" t="str">
        <f>VLOOKUP(MYRANKS_P[[#This Row],[PLAYERID]],PLAYERIDMAP[],COLUMN(PLAYERIDMAP[TEAM]),FALSE)</f>
        <v>BAL</v>
      </c>
      <c r="E478" s="23" t="str">
        <f>VLOOKUP(MYRANKS_P[[#This Row],[PLAYERID]],PLAYERIDMAP[],COLUMN(PLAYERIDMAP[POS]),FALSE)</f>
        <v>P</v>
      </c>
      <c r="F478" s="23">
        <f>VLOOKUP(MYRANKS_P[[#This Row],[PLAYERID]],PLAYERIDMAP[],COLUMN(PLAYERIDMAP[IDFANGRAPHS]),FALSE)</f>
        <v>4070</v>
      </c>
      <c r="G478" s="26">
        <f>VLOOKUP(MYRANKS_P[[#This Row],[IDFANGRAPHS]],STEAMER_P[],COLUMN(STEAMER_P[W]),FALSE)</f>
        <v>3</v>
      </c>
      <c r="H478" s="26">
        <f>VLOOKUP(MYRANKS_P[[#This Row],[IDFANGRAPHS]],STEAMER_P[],COLUMN(STEAMER_P[GS]),FALSE)</f>
        <v>0</v>
      </c>
      <c r="I478" s="26">
        <f>VLOOKUP(MYRANKS_P[[#This Row],[IDFANGRAPHS]],STEAMER_P[],COLUMN(STEAMER_P[SV]),FALSE)</f>
        <v>0</v>
      </c>
      <c r="J478" s="26">
        <f>VLOOKUP(MYRANKS_P[[#This Row],[IDFANGRAPHS]],STEAMER_P[],COLUMN(STEAMER_P[IP]),FALSE)</f>
        <v>46</v>
      </c>
      <c r="K478" s="26">
        <f>VLOOKUP(MYRANKS_P[[#This Row],[IDFANGRAPHS]],STEAMER_P[],COLUMN(STEAMER_P[H]),FALSE)</f>
        <v>42</v>
      </c>
      <c r="L478" s="26">
        <f>VLOOKUP(MYRANKS_P[[#This Row],[IDFANGRAPHS]],STEAMER_P[],COLUMN(STEAMER_P[ER]),FALSE)</f>
        <v>20</v>
      </c>
      <c r="M478" s="26">
        <f>VLOOKUP(MYRANKS_P[[#This Row],[IDFANGRAPHS]],STEAMER_P[],COLUMN(STEAMER_P[HR]),FALSE)</f>
        <v>4</v>
      </c>
      <c r="N478" s="26">
        <f>VLOOKUP(MYRANKS_P[[#This Row],[IDFANGRAPHS]],STEAMER_P[],COLUMN(STEAMER_P[SO]),FALSE)</f>
        <v>42</v>
      </c>
      <c r="O478" s="26">
        <f>VLOOKUP(MYRANKS_P[[#This Row],[IDFANGRAPHS]],STEAMER_P[],COLUMN(STEAMER_P[BB]),FALSE)</f>
        <v>24</v>
      </c>
      <c r="P478" s="26">
        <f>VLOOKUP(MYRANKS_P[[#This Row],[IDFANGRAPHS]],STEAMER_P[],COLUMN(STEAMER_P[FIP]),FALSE)</f>
        <v>3.9</v>
      </c>
      <c r="Q478" s="29">
        <f>MYRANKS_P[[#This Row],[ER]]*9/MYRANKS_P[[#This Row],[IP]]</f>
        <v>3.9130434782608696</v>
      </c>
      <c r="R478" s="29">
        <f>(MYRANKS_P[[#This Row],[BB]]+MYRANKS_P[[#This Row],[H]])/MYRANKS_P[[#This Row],[IP]]</f>
        <v>1.4347826086956521</v>
      </c>
    </row>
    <row r="479" spans="1:18" x14ac:dyDescent="0.25">
      <c r="A479" s="20" t="s">
        <v>20415</v>
      </c>
      <c r="B479" s="23" t="str">
        <f>VLOOKUP(MYRANKS_P[[#This Row],[PLAYERID]],PLAYERIDMAP[],COLUMN(PLAYERIDMAP[LASTNAME]),FALSE)</f>
        <v>Stutes</v>
      </c>
      <c r="C479" s="23" t="str">
        <f>VLOOKUP(MYRANKS_P[[#This Row],[PLAYERID]],PLAYERIDMAP[],COLUMN(PLAYERIDMAP[FIRSTNAME]),FALSE)</f>
        <v xml:space="preserve">Michael </v>
      </c>
      <c r="D479" s="23" t="str">
        <f>VLOOKUP(MYRANKS_P[[#This Row],[PLAYERID]],PLAYERIDMAP[],COLUMN(PLAYERIDMAP[TEAM]),FALSE)</f>
        <v>PHI</v>
      </c>
      <c r="E479" s="23" t="str">
        <f>VLOOKUP(MYRANKS_P[[#This Row],[PLAYERID]],PLAYERIDMAP[],COLUMN(PLAYERIDMAP[POS]),FALSE)</f>
        <v>P</v>
      </c>
      <c r="F479" s="23">
        <f>VLOOKUP(MYRANKS_P[[#This Row],[PLAYERID]],PLAYERIDMAP[],COLUMN(PLAYERIDMAP[IDFANGRAPHS]),FALSE)</f>
        <v>6550</v>
      </c>
      <c r="G479" s="26">
        <f>VLOOKUP(MYRANKS_P[[#This Row],[IDFANGRAPHS]],STEAMER_P[],COLUMN(STEAMER_P[W]),FALSE)</f>
        <v>2</v>
      </c>
      <c r="H479" s="26">
        <f>VLOOKUP(MYRANKS_P[[#This Row],[IDFANGRAPHS]],STEAMER_P[],COLUMN(STEAMER_P[GS]),FALSE)</f>
        <v>0</v>
      </c>
      <c r="I479" s="26">
        <f>VLOOKUP(MYRANKS_P[[#This Row],[IDFANGRAPHS]],STEAMER_P[],COLUMN(STEAMER_P[SV]),FALSE)</f>
        <v>0</v>
      </c>
      <c r="J479" s="26">
        <f>VLOOKUP(MYRANKS_P[[#This Row],[IDFANGRAPHS]],STEAMER_P[],COLUMN(STEAMER_P[IP]),FALSE)</f>
        <v>33</v>
      </c>
      <c r="K479" s="26">
        <f>VLOOKUP(MYRANKS_P[[#This Row],[IDFANGRAPHS]],STEAMER_P[],COLUMN(STEAMER_P[H]),FALSE)</f>
        <v>31</v>
      </c>
      <c r="L479" s="26">
        <f>VLOOKUP(MYRANKS_P[[#This Row],[IDFANGRAPHS]],STEAMER_P[],COLUMN(STEAMER_P[ER]),FALSE)</f>
        <v>15</v>
      </c>
      <c r="M479" s="26">
        <f>VLOOKUP(MYRANKS_P[[#This Row],[IDFANGRAPHS]],STEAMER_P[],COLUMN(STEAMER_P[HR]),FALSE)</f>
        <v>4</v>
      </c>
      <c r="N479" s="26">
        <f>VLOOKUP(MYRANKS_P[[#This Row],[IDFANGRAPHS]],STEAMER_P[],COLUMN(STEAMER_P[SO]),FALSE)</f>
        <v>29</v>
      </c>
      <c r="O479" s="26">
        <f>VLOOKUP(MYRANKS_P[[#This Row],[IDFANGRAPHS]],STEAMER_P[],COLUMN(STEAMER_P[BB]),FALSE)</f>
        <v>16</v>
      </c>
      <c r="P479" s="26">
        <f>VLOOKUP(MYRANKS_P[[#This Row],[IDFANGRAPHS]],STEAMER_P[],COLUMN(STEAMER_P[FIP]),FALSE)</f>
        <v>4.5599999999999996</v>
      </c>
      <c r="Q479" s="29">
        <f>MYRANKS_P[[#This Row],[ER]]*9/MYRANKS_P[[#This Row],[IP]]</f>
        <v>4.0909090909090908</v>
      </c>
      <c r="R479" s="29">
        <f>(MYRANKS_P[[#This Row],[BB]]+MYRANKS_P[[#This Row],[H]])/MYRANKS_P[[#This Row],[IP]]</f>
        <v>1.4242424242424243</v>
      </c>
    </row>
    <row r="480" spans="1:18" x14ac:dyDescent="0.25">
      <c r="A480" s="21" t="s">
        <v>20423</v>
      </c>
      <c r="B480" s="23" t="str">
        <f>VLOOKUP(MYRANKS_P[[#This Row],[PLAYERID]],PLAYERIDMAP[],COLUMN(PLAYERIDMAP[LASTNAME]),FALSE)</f>
        <v>Stults</v>
      </c>
      <c r="C480" s="23" t="str">
        <f>VLOOKUP(MYRANKS_P[[#This Row],[PLAYERID]],PLAYERIDMAP[],COLUMN(PLAYERIDMAP[FIRSTNAME]),FALSE)</f>
        <v xml:space="preserve">Eric </v>
      </c>
      <c r="D480" s="23" t="str">
        <f>VLOOKUP(MYRANKS_P[[#This Row],[PLAYERID]],PLAYERIDMAP[],COLUMN(PLAYERIDMAP[TEAM]),FALSE)</f>
        <v>SD</v>
      </c>
      <c r="E480" s="23" t="str">
        <f>VLOOKUP(MYRANKS_P[[#This Row],[PLAYERID]],PLAYERIDMAP[],COLUMN(PLAYERIDMAP[POS]),FALSE)</f>
        <v>P</v>
      </c>
      <c r="F480" s="23">
        <f>VLOOKUP(MYRANKS_P[[#This Row],[PLAYERID]],PLAYERIDMAP[],COLUMN(PLAYERIDMAP[IDFANGRAPHS]),FALSE)</f>
        <v>8011</v>
      </c>
      <c r="G480" s="26">
        <f>VLOOKUP(MYRANKS_P[[#This Row],[IDFANGRAPHS]],STEAMER_P[],COLUMN(STEAMER_P[W]),FALSE)</f>
        <v>5</v>
      </c>
      <c r="H480" s="26">
        <f>VLOOKUP(MYRANKS_P[[#This Row],[IDFANGRAPHS]],STEAMER_P[],COLUMN(STEAMER_P[GS]),FALSE)</f>
        <v>15</v>
      </c>
      <c r="I480" s="26">
        <f>VLOOKUP(MYRANKS_P[[#This Row],[IDFANGRAPHS]],STEAMER_P[],COLUMN(STEAMER_P[SV]),FALSE)</f>
        <v>0</v>
      </c>
      <c r="J480" s="26">
        <f>VLOOKUP(MYRANKS_P[[#This Row],[IDFANGRAPHS]],STEAMER_P[],COLUMN(STEAMER_P[IP]),FALSE)</f>
        <v>84</v>
      </c>
      <c r="K480" s="26">
        <f>VLOOKUP(MYRANKS_P[[#This Row],[IDFANGRAPHS]],STEAMER_P[],COLUMN(STEAMER_P[H]),FALSE)</f>
        <v>87</v>
      </c>
      <c r="L480" s="26">
        <f>VLOOKUP(MYRANKS_P[[#This Row],[IDFANGRAPHS]],STEAMER_P[],COLUMN(STEAMER_P[ER]),FALSE)</f>
        <v>42</v>
      </c>
      <c r="M480" s="26">
        <f>VLOOKUP(MYRANKS_P[[#This Row],[IDFANGRAPHS]],STEAMER_P[],COLUMN(STEAMER_P[HR]),FALSE)</f>
        <v>9</v>
      </c>
      <c r="N480" s="26">
        <f>VLOOKUP(MYRANKS_P[[#This Row],[IDFANGRAPHS]],STEAMER_P[],COLUMN(STEAMER_P[SO]),FALSE)</f>
        <v>51</v>
      </c>
      <c r="O480" s="26">
        <f>VLOOKUP(MYRANKS_P[[#This Row],[IDFANGRAPHS]],STEAMER_P[],COLUMN(STEAMER_P[BB]),FALSE)</f>
        <v>30</v>
      </c>
      <c r="P480" s="26">
        <f>VLOOKUP(MYRANKS_P[[#This Row],[IDFANGRAPHS]],STEAMER_P[],COLUMN(STEAMER_P[FIP]),FALSE)</f>
        <v>4.3600000000000003</v>
      </c>
      <c r="Q480" s="29">
        <f>MYRANKS_P[[#This Row],[ER]]*9/MYRANKS_P[[#This Row],[IP]]</f>
        <v>4.5</v>
      </c>
      <c r="R480" s="29">
        <f>(MYRANKS_P[[#This Row],[BB]]+MYRANKS_P[[#This Row],[H]])/MYRANKS_P[[#This Row],[IP]]</f>
        <v>1.3928571428571428</v>
      </c>
    </row>
    <row r="481" spans="1:18" x14ac:dyDescent="0.25">
      <c r="A481" s="20" t="s">
        <v>20435</v>
      </c>
      <c r="B481" s="23" t="str">
        <f>VLOOKUP(MYRANKS_P[[#This Row],[PLAYERID]],PLAYERIDMAP[],COLUMN(PLAYERIDMAP[LASTNAME]),FALSE)</f>
        <v>Swarzak</v>
      </c>
      <c r="C481" s="23" t="str">
        <f>VLOOKUP(MYRANKS_P[[#This Row],[PLAYERID]],PLAYERIDMAP[],COLUMN(PLAYERIDMAP[FIRSTNAME]),FALSE)</f>
        <v xml:space="preserve">Anthony </v>
      </c>
      <c r="D481" s="23" t="str">
        <f>VLOOKUP(MYRANKS_P[[#This Row],[PLAYERID]],PLAYERIDMAP[],COLUMN(PLAYERIDMAP[TEAM]),FALSE)</f>
        <v>MIN</v>
      </c>
      <c r="E481" s="23" t="str">
        <f>VLOOKUP(MYRANKS_P[[#This Row],[PLAYERID]],PLAYERIDMAP[],COLUMN(PLAYERIDMAP[POS]),FALSE)</f>
        <v>P</v>
      </c>
      <c r="F481" s="23">
        <f>VLOOKUP(MYRANKS_P[[#This Row],[PLAYERID]],PLAYERIDMAP[],COLUMN(PLAYERIDMAP[IDFANGRAPHS]),FALSE)</f>
        <v>7466</v>
      </c>
      <c r="G481" s="26">
        <f>VLOOKUP(MYRANKS_P[[#This Row],[IDFANGRAPHS]],STEAMER_P[],COLUMN(STEAMER_P[W]),FALSE)</f>
        <v>2</v>
      </c>
      <c r="H481" s="26">
        <f>VLOOKUP(MYRANKS_P[[#This Row],[IDFANGRAPHS]],STEAMER_P[],COLUMN(STEAMER_P[GS]),FALSE)</f>
        <v>2</v>
      </c>
      <c r="I481" s="26">
        <f>VLOOKUP(MYRANKS_P[[#This Row],[IDFANGRAPHS]],STEAMER_P[],COLUMN(STEAMER_P[SV]),FALSE)</f>
        <v>0</v>
      </c>
      <c r="J481" s="26">
        <f>VLOOKUP(MYRANKS_P[[#This Row],[IDFANGRAPHS]],STEAMER_P[],COLUMN(STEAMER_P[IP]),FALSE)</f>
        <v>30</v>
      </c>
      <c r="K481" s="26">
        <f>VLOOKUP(MYRANKS_P[[#This Row],[IDFANGRAPHS]],STEAMER_P[],COLUMN(STEAMER_P[H]),FALSE)</f>
        <v>32</v>
      </c>
      <c r="L481" s="26">
        <f>VLOOKUP(MYRANKS_P[[#This Row],[IDFANGRAPHS]],STEAMER_P[],COLUMN(STEAMER_P[ER]),FALSE)</f>
        <v>14</v>
      </c>
      <c r="M481" s="26">
        <f>VLOOKUP(MYRANKS_P[[#This Row],[IDFANGRAPHS]],STEAMER_P[],COLUMN(STEAMER_P[HR]),FALSE)</f>
        <v>4</v>
      </c>
      <c r="N481" s="26">
        <f>VLOOKUP(MYRANKS_P[[#This Row],[IDFANGRAPHS]],STEAMER_P[],COLUMN(STEAMER_P[SO]),FALSE)</f>
        <v>19</v>
      </c>
      <c r="O481" s="26">
        <f>VLOOKUP(MYRANKS_P[[#This Row],[IDFANGRAPHS]],STEAMER_P[],COLUMN(STEAMER_P[BB]),FALSE)</f>
        <v>10</v>
      </c>
      <c r="P481" s="26">
        <f>VLOOKUP(MYRANKS_P[[#This Row],[IDFANGRAPHS]],STEAMER_P[],COLUMN(STEAMER_P[FIP]),FALSE)</f>
        <v>4.42</v>
      </c>
      <c r="Q481" s="29">
        <f>MYRANKS_P[[#This Row],[ER]]*9/MYRANKS_P[[#This Row],[IP]]</f>
        <v>4.2</v>
      </c>
      <c r="R481" s="29">
        <f>(MYRANKS_P[[#This Row],[BB]]+MYRANKS_P[[#This Row],[H]])/MYRANKS_P[[#This Row],[IP]]</f>
        <v>1.4</v>
      </c>
    </row>
    <row r="482" spans="1:18" x14ac:dyDescent="0.25">
      <c r="A482" s="21" t="s">
        <v>20443</v>
      </c>
      <c r="B482" s="23" t="str">
        <f>VLOOKUP(MYRANKS_P[[#This Row],[PLAYERID]],PLAYERIDMAP[],COLUMN(PLAYERIDMAP[LASTNAME]),FALSE)</f>
        <v>Swindle</v>
      </c>
      <c r="C482" s="23" t="str">
        <f>VLOOKUP(MYRANKS_P[[#This Row],[PLAYERID]],PLAYERIDMAP[],COLUMN(PLAYERIDMAP[FIRSTNAME]),FALSE)</f>
        <v xml:space="preserve">R.J. </v>
      </c>
      <c r="D482" s="23" t="str">
        <f>VLOOKUP(MYRANKS_P[[#This Row],[PLAYERID]],PLAYERIDMAP[],COLUMN(PLAYERIDMAP[TEAM]),FALSE)</f>
        <v>CLE</v>
      </c>
      <c r="E482" s="23" t="str">
        <f>VLOOKUP(MYRANKS_P[[#This Row],[PLAYERID]],PLAYERIDMAP[],COLUMN(PLAYERIDMAP[POS]),FALSE)</f>
        <v>P</v>
      </c>
      <c r="F482" s="23">
        <f>VLOOKUP(MYRANKS_P[[#This Row],[PLAYERID]],PLAYERIDMAP[],COLUMN(PLAYERIDMAP[IDFANGRAPHS]),FALSE)</f>
        <v>539</v>
      </c>
      <c r="G482" s="26">
        <f>VLOOKUP(MYRANKS_P[[#This Row],[IDFANGRAPHS]],STEAMER_P[],COLUMN(STEAMER_P[W]),FALSE)</f>
        <v>2</v>
      </c>
      <c r="H482" s="26">
        <f>VLOOKUP(MYRANKS_P[[#This Row],[IDFANGRAPHS]],STEAMER_P[],COLUMN(STEAMER_P[GS]),FALSE)</f>
        <v>0</v>
      </c>
      <c r="I482" s="26">
        <f>VLOOKUP(MYRANKS_P[[#This Row],[IDFANGRAPHS]],STEAMER_P[],COLUMN(STEAMER_P[SV]),FALSE)</f>
        <v>0</v>
      </c>
      <c r="J482" s="26">
        <f>VLOOKUP(MYRANKS_P[[#This Row],[IDFANGRAPHS]],STEAMER_P[],COLUMN(STEAMER_P[IP]),FALSE)</f>
        <v>30</v>
      </c>
      <c r="K482" s="26">
        <f>VLOOKUP(MYRANKS_P[[#This Row],[IDFANGRAPHS]],STEAMER_P[],COLUMN(STEAMER_P[H]),FALSE)</f>
        <v>30</v>
      </c>
      <c r="L482" s="26">
        <f>VLOOKUP(MYRANKS_P[[#This Row],[IDFANGRAPHS]],STEAMER_P[],COLUMN(STEAMER_P[ER]),FALSE)</f>
        <v>14</v>
      </c>
      <c r="M482" s="26">
        <f>VLOOKUP(MYRANKS_P[[#This Row],[IDFANGRAPHS]],STEAMER_P[],COLUMN(STEAMER_P[HR]),FALSE)</f>
        <v>3</v>
      </c>
      <c r="N482" s="26">
        <f>VLOOKUP(MYRANKS_P[[#This Row],[IDFANGRAPHS]],STEAMER_P[],COLUMN(STEAMER_P[SO]),FALSE)</f>
        <v>21</v>
      </c>
      <c r="O482" s="26">
        <f>VLOOKUP(MYRANKS_P[[#This Row],[IDFANGRAPHS]],STEAMER_P[],COLUMN(STEAMER_P[BB]),FALSE)</f>
        <v>13</v>
      </c>
      <c r="P482" s="26">
        <f>VLOOKUP(MYRANKS_P[[#This Row],[IDFANGRAPHS]],STEAMER_P[],COLUMN(STEAMER_P[FIP]),FALSE)</f>
        <v>4.38</v>
      </c>
      <c r="Q482" s="29">
        <f>MYRANKS_P[[#This Row],[ER]]*9/MYRANKS_P[[#This Row],[IP]]</f>
        <v>4.2</v>
      </c>
      <c r="R482" s="29">
        <f>(MYRANKS_P[[#This Row],[BB]]+MYRANKS_P[[#This Row],[H]])/MYRANKS_P[[#This Row],[IP]]</f>
        <v>1.4333333333333333</v>
      </c>
    </row>
    <row r="483" spans="1:18" x14ac:dyDescent="0.25">
      <c r="A483" s="20" t="s">
        <v>20452</v>
      </c>
      <c r="B483" s="23" t="str">
        <f>VLOOKUP(MYRANKS_P[[#This Row],[PLAYERID]],PLAYERIDMAP[],COLUMN(PLAYERIDMAP[LASTNAME]),FALSE)</f>
        <v>Takahashi</v>
      </c>
      <c r="C483" s="23" t="str">
        <f>VLOOKUP(MYRANKS_P[[#This Row],[PLAYERID]],PLAYERIDMAP[],COLUMN(PLAYERIDMAP[FIRSTNAME]),FALSE)</f>
        <v xml:space="preserve">Hisanori </v>
      </c>
      <c r="D483" s="23" t="str">
        <f>VLOOKUP(MYRANKS_P[[#This Row],[PLAYERID]],PLAYERIDMAP[],COLUMN(PLAYERIDMAP[TEAM]),FALSE)</f>
        <v>PIT</v>
      </c>
      <c r="E483" s="23" t="str">
        <f>VLOOKUP(MYRANKS_P[[#This Row],[PLAYERID]],PLAYERIDMAP[],COLUMN(PLAYERIDMAP[POS]),FALSE)</f>
        <v>P</v>
      </c>
      <c r="F483" s="23">
        <f>VLOOKUP(MYRANKS_P[[#This Row],[PLAYERID]],PLAYERIDMAP[],COLUMN(PLAYERIDMAP[IDFANGRAPHS]),FALSE)</f>
        <v>10091</v>
      </c>
      <c r="G483" s="26">
        <f>VLOOKUP(MYRANKS_P[[#This Row],[IDFANGRAPHS]],STEAMER_P[],COLUMN(STEAMER_P[W]),FALSE)</f>
        <v>5</v>
      </c>
      <c r="H483" s="26">
        <f>VLOOKUP(MYRANKS_P[[#This Row],[IDFANGRAPHS]],STEAMER_P[],COLUMN(STEAMER_P[GS]),FALSE)</f>
        <v>10</v>
      </c>
      <c r="I483" s="26">
        <f>VLOOKUP(MYRANKS_P[[#This Row],[IDFANGRAPHS]],STEAMER_P[],COLUMN(STEAMER_P[SV]),FALSE)</f>
        <v>0</v>
      </c>
      <c r="J483" s="26">
        <f>VLOOKUP(MYRANKS_P[[#This Row],[IDFANGRAPHS]],STEAMER_P[],COLUMN(STEAMER_P[IP]),FALSE)</f>
        <v>92</v>
      </c>
      <c r="K483" s="26">
        <f>VLOOKUP(MYRANKS_P[[#This Row],[IDFANGRAPHS]],STEAMER_P[],COLUMN(STEAMER_P[H]),FALSE)</f>
        <v>90</v>
      </c>
      <c r="L483" s="26">
        <f>VLOOKUP(MYRANKS_P[[#This Row],[IDFANGRAPHS]],STEAMER_P[],COLUMN(STEAMER_P[ER]),FALSE)</f>
        <v>42</v>
      </c>
      <c r="M483" s="26">
        <f>VLOOKUP(MYRANKS_P[[#This Row],[IDFANGRAPHS]],STEAMER_P[],COLUMN(STEAMER_P[HR]),FALSE)</f>
        <v>11</v>
      </c>
      <c r="N483" s="26">
        <f>VLOOKUP(MYRANKS_P[[#This Row],[IDFANGRAPHS]],STEAMER_P[],COLUMN(STEAMER_P[SO]),FALSE)</f>
        <v>74</v>
      </c>
      <c r="O483" s="26">
        <f>VLOOKUP(MYRANKS_P[[#This Row],[IDFANGRAPHS]],STEAMER_P[],COLUMN(STEAMER_P[BB]),FALSE)</f>
        <v>37</v>
      </c>
      <c r="P483" s="26">
        <f>VLOOKUP(MYRANKS_P[[#This Row],[IDFANGRAPHS]],STEAMER_P[],COLUMN(STEAMER_P[FIP]),FALSE)</f>
        <v>4.2</v>
      </c>
      <c r="Q483" s="29">
        <f>MYRANKS_P[[#This Row],[ER]]*9/MYRANKS_P[[#This Row],[IP]]</f>
        <v>4.1086956521739131</v>
      </c>
      <c r="R483" s="29">
        <f>(MYRANKS_P[[#This Row],[BB]]+MYRANKS_P[[#This Row],[H]])/MYRANKS_P[[#This Row],[IP]]</f>
        <v>1.3804347826086956</v>
      </c>
    </row>
    <row r="484" spans="1:18" x14ac:dyDescent="0.25">
      <c r="A484" s="21" t="s">
        <v>20455</v>
      </c>
      <c r="B484" s="23" t="str">
        <f>VLOOKUP(MYRANKS_P[[#This Row],[PLAYERID]],PLAYERIDMAP[],COLUMN(PLAYERIDMAP[LASTNAME]),FALSE)</f>
        <v>Tateyama</v>
      </c>
      <c r="C484" s="23" t="str">
        <f>VLOOKUP(MYRANKS_P[[#This Row],[PLAYERID]],PLAYERIDMAP[],COLUMN(PLAYERIDMAP[FIRSTNAME]),FALSE)</f>
        <v xml:space="preserve">Yoshinori </v>
      </c>
      <c r="D484" s="23" t="str">
        <f>VLOOKUP(MYRANKS_P[[#This Row],[PLAYERID]],PLAYERIDMAP[],COLUMN(PLAYERIDMAP[TEAM]),FALSE)</f>
        <v>TEX</v>
      </c>
      <c r="E484" s="23" t="str">
        <f>VLOOKUP(MYRANKS_P[[#This Row],[PLAYERID]],PLAYERIDMAP[],COLUMN(PLAYERIDMAP[POS]),FALSE)</f>
        <v>P</v>
      </c>
      <c r="F484" s="23">
        <f>VLOOKUP(MYRANKS_P[[#This Row],[PLAYERID]],PLAYERIDMAP[],COLUMN(PLAYERIDMAP[IDFANGRAPHS]),FALSE)</f>
        <v>11651</v>
      </c>
      <c r="G484" s="26">
        <f>VLOOKUP(MYRANKS_P[[#This Row],[IDFANGRAPHS]],STEAMER_P[],COLUMN(STEAMER_P[W]),FALSE)</f>
        <v>2</v>
      </c>
      <c r="H484" s="26">
        <f>VLOOKUP(MYRANKS_P[[#This Row],[IDFANGRAPHS]],STEAMER_P[],COLUMN(STEAMER_P[GS]),FALSE)</f>
        <v>0</v>
      </c>
      <c r="I484" s="26">
        <f>VLOOKUP(MYRANKS_P[[#This Row],[IDFANGRAPHS]],STEAMER_P[],COLUMN(STEAMER_P[SV]),FALSE)</f>
        <v>0</v>
      </c>
      <c r="J484" s="26">
        <f>VLOOKUP(MYRANKS_P[[#This Row],[IDFANGRAPHS]],STEAMER_P[],COLUMN(STEAMER_P[IP]),FALSE)</f>
        <v>30</v>
      </c>
      <c r="K484" s="26">
        <f>VLOOKUP(MYRANKS_P[[#This Row],[IDFANGRAPHS]],STEAMER_P[],COLUMN(STEAMER_P[H]),FALSE)</f>
        <v>30</v>
      </c>
      <c r="L484" s="26">
        <f>VLOOKUP(MYRANKS_P[[#This Row],[IDFANGRAPHS]],STEAMER_P[],COLUMN(STEAMER_P[ER]),FALSE)</f>
        <v>13</v>
      </c>
      <c r="M484" s="26">
        <f>VLOOKUP(MYRANKS_P[[#This Row],[IDFANGRAPHS]],STEAMER_P[],COLUMN(STEAMER_P[HR]),FALSE)</f>
        <v>4</v>
      </c>
      <c r="N484" s="26">
        <f>VLOOKUP(MYRANKS_P[[#This Row],[IDFANGRAPHS]],STEAMER_P[],COLUMN(STEAMER_P[SO]),FALSE)</f>
        <v>24</v>
      </c>
      <c r="O484" s="26">
        <f>VLOOKUP(MYRANKS_P[[#This Row],[IDFANGRAPHS]],STEAMER_P[],COLUMN(STEAMER_P[BB]),FALSE)</f>
        <v>11</v>
      </c>
      <c r="P484" s="26">
        <f>VLOOKUP(MYRANKS_P[[#This Row],[IDFANGRAPHS]],STEAMER_P[],COLUMN(STEAMER_P[FIP]),FALSE)</f>
        <v>4.2699999999999996</v>
      </c>
      <c r="Q484" s="29">
        <f>MYRANKS_P[[#This Row],[ER]]*9/MYRANKS_P[[#This Row],[IP]]</f>
        <v>3.9</v>
      </c>
      <c r="R484" s="29">
        <f>(MYRANKS_P[[#This Row],[BB]]+MYRANKS_P[[#This Row],[H]])/MYRANKS_P[[#This Row],[IP]]</f>
        <v>1.3666666666666667</v>
      </c>
    </row>
    <row r="485" spans="1:18" x14ac:dyDescent="0.25">
      <c r="A485" s="20" t="s">
        <v>20461</v>
      </c>
      <c r="B485" s="23" t="str">
        <f>VLOOKUP(MYRANKS_P[[#This Row],[PLAYERID]],PLAYERIDMAP[],COLUMN(PLAYERIDMAP[LASTNAME]),FALSE)</f>
        <v>Taylor</v>
      </c>
      <c r="C485" s="23" t="str">
        <f>VLOOKUP(MYRANKS_P[[#This Row],[PLAYERID]],PLAYERIDMAP[],COLUMN(PLAYERIDMAP[FIRSTNAME]),FALSE)</f>
        <v xml:space="preserve">Andrew </v>
      </c>
      <c r="D485" s="23" t="str">
        <f>VLOOKUP(MYRANKS_P[[#This Row],[PLAYERID]],PLAYERIDMAP[],COLUMN(PLAYERIDMAP[TEAM]),FALSE)</f>
        <v>LAA</v>
      </c>
      <c r="E485" s="23" t="str">
        <f>VLOOKUP(MYRANKS_P[[#This Row],[PLAYERID]],PLAYERIDMAP[],COLUMN(PLAYERIDMAP[POS]),FALSE)</f>
        <v>P</v>
      </c>
      <c r="F485" s="23">
        <f>VLOOKUP(MYRANKS_P[[#This Row],[PLAYERID]],PLAYERIDMAP[],COLUMN(PLAYERIDMAP[IDFANGRAPHS]),FALSE)</f>
        <v>7896</v>
      </c>
      <c r="G485" s="26">
        <f>VLOOKUP(MYRANKS_P[[#This Row],[IDFANGRAPHS]],STEAMER_P[],COLUMN(STEAMER_P[W]),FALSE)</f>
        <v>1</v>
      </c>
      <c r="H485" s="26">
        <f>VLOOKUP(MYRANKS_P[[#This Row],[IDFANGRAPHS]],STEAMER_P[],COLUMN(STEAMER_P[GS]),FALSE)</f>
        <v>0</v>
      </c>
      <c r="I485" s="26">
        <f>VLOOKUP(MYRANKS_P[[#This Row],[IDFANGRAPHS]],STEAMER_P[],COLUMN(STEAMER_P[SV]),FALSE)</f>
        <v>0</v>
      </c>
      <c r="J485" s="26">
        <f>VLOOKUP(MYRANKS_P[[#This Row],[IDFANGRAPHS]],STEAMER_P[],COLUMN(STEAMER_P[IP]),FALSE)</f>
        <v>30</v>
      </c>
      <c r="K485" s="26">
        <f>VLOOKUP(MYRANKS_P[[#This Row],[IDFANGRAPHS]],STEAMER_P[],COLUMN(STEAMER_P[H]),FALSE)</f>
        <v>31</v>
      </c>
      <c r="L485" s="26">
        <f>VLOOKUP(MYRANKS_P[[#This Row],[IDFANGRAPHS]],STEAMER_P[],COLUMN(STEAMER_P[ER]),FALSE)</f>
        <v>16</v>
      </c>
      <c r="M485" s="26">
        <f>VLOOKUP(MYRANKS_P[[#This Row],[IDFANGRAPHS]],STEAMER_P[],COLUMN(STEAMER_P[HR]),FALSE)</f>
        <v>4</v>
      </c>
      <c r="N485" s="26">
        <f>VLOOKUP(MYRANKS_P[[#This Row],[IDFANGRAPHS]],STEAMER_P[],COLUMN(STEAMER_P[SO]),FALSE)</f>
        <v>20</v>
      </c>
      <c r="O485" s="26">
        <f>VLOOKUP(MYRANKS_P[[#This Row],[IDFANGRAPHS]],STEAMER_P[],COLUMN(STEAMER_P[BB]),FALSE)</f>
        <v>17</v>
      </c>
      <c r="P485" s="26">
        <f>VLOOKUP(MYRANKS_P[[#This Row],[IDFANGRAPHS]],STEAMER_P[],COLUMN(STEAMER_P[FIP]),FALSE)</f>
        <v>5.2</v>
      </c>
      <c r="Q485" s="29">
        <f>MYRANKS_P[[#This Row],[ER]]*9/MYRANKS_P[[#This Row],[IP]]</f>
        <v>4.8</v>
      </c>
      <c r="R485" s="29">
        <f>(MYRANKS_P[[#This Row],[BB]]+MYRANKS_P[[#This Row],[H]])/MYRANKS_P[[#This Row],[IP]]</f>
        <v>1.6</v>
      </c>
    </row>
    <row r="486" spans="1:18" x14ac:dyDescent="0.25">
      <c r="A486" s="21" t="s">
        <v>20466</v>
      </c>
      <c r="B486" s="23" t="str">
        <f>VLOOKUP(MYRANKS_P[[#This Row],[PLAYERID]],PLAYERIDMAP[],COLUMN(PLAYERIDMAP[LASTNAME]),FALSE)</f>
        <v>Tazawa</v>
      </c>
      <c r="C486" s="23" t="str">
        <f>VLOOKUP(MYRANKS_P[[#This Row],[PLAYERID]],PLAYERIDMAP[],COLUMN(PLAYERIDMAP[FIRSTNAME]),FALSE)</f>
        <v xml:space="preserve">Junichi </v>
      </c>
      <c r="D486" s="23" t="str">
        <f>VLOOKUP(MYRANKS_P[[#This Row],[PLAYERID]],PLAYERIDMAP[],COLUMN(PLAYERIDMAP[TEAM]),FALSE)</f>
        <v>BOS</v>
      </c>
      <c r="E486" s="23" t="str">
        <f>VLOOKUP(MYRANKS_P[[#This Row],[PLAYERID]],PLAYERIDMAP[],COLUMN(PLAYERIDMAP[POS]),FALSE)</f>
        <v>P</v>
      </c>
      <c r="F486" s="23">
        <f>VLOOKUP(MYRANKS_P[[#This Row],[PLAYERID]],PLAYERIDMAP[],COLUMN(PLAYERIDMAP[IDFANGRAPHS]),FALSE)</f>
        <v>4079</v>
      </c>
      <c r="G486" s="26">
        <f>VLOOKUP(MYRANKS_P[[#This Row],[IDFANGRAPHS]],STEAMER_P[],COLUMN(STEAMER_P[W]),FALSE)</f>
        <v>3</v>
      </c>
      <c r="H486" s="26">
        <f>VLOOKUP(MYRANKS_P[[#This Row],[IDFANGRAPHS]],STEAMER_P[],COLUMN(STEAMER_P[GS]),FALSE)</f>
        <v>0</v>
      </c>
      <c r="I486" s="26">
        <f>VLOOKUP(MYRANKS_P[[#This Row],[IDFANGRAPHS]],STEAMER_P[],COLUMN(STEAMER_P[SV]),FALSE)</f>
        <v>0</v>
      </c>
      <c r="J486" s="26">
        <f>VLOOKUP(MYRANKS_P[[#This Row],[IDFANGRAPHS]],STEAMER_P[],COLUMN(STEAMER_P[IP]),FALSE)</f>
        <v>44</v>
      </c>
      <c r="K486" s="26">
        <f>VLOOKUP(MYRANKS_P[[#This Row],[IDFANGRAPHS]],STEAMER_P[],COLUMN(STEAMER_P[H]),FALSE)</f>
        <v>40</v>
      </c>
      <c r="L486" s="26">
        <f>VLOOKUP(MYRANKS_P[[#This Row],[IDFANGRAPHS]],STEAMER_P[],COLUMN(STEAMER_P[ER]),FALSE)</f>
        <v>16</v>
      </c>
      <c r="M486" s="26">
        <f>VLOOKUP(MYRANKS_P[[#This Row],[IDFANGRAPHS]],STEAMER_P[],COLUMN(STEAMER_P[HR]),FALSE)</f>
        <v>4</v>
      </c>
      <c r="N486" s="26">
        <f>VLOOKUP(MYRANKS_P[[#This Row],[IDFANGRAPHS]],STEAMER_P[],COLUMN(STEAMER_P[SO]),FALSE)</f>
        <v>41</v>
      </c>
      <c r="O486" s="26">
        <f>VLOOKUP(MYRANKS_P[[#This Row],[IDFANGRAPHS]],STEAMER_P[],COLUMN(STEAMER_P[BB]),FALSE)</f>
        <v>15</v>
      </c>
      <c r="P486" s="26">
        <f>VLOOKUP(MYRANKS_P[[#This Row],[IDFANGRAPHS]],STEAMER_P[],COLUMN(STEAMER_P[FIP]),FALSE)</f>
        <v>3.48</v>
      </c>
      <c r="Q486" s="29">
        <f>MYRANKS_P[[#This Row],[ER]]*9/MYRANKS_P[[#This Row],[IP]]</f>
        <v>3.2727272727272729</v>
      </c>
      <c r="R486" s="29">
        <f>(MYRANKS_P[[#This Row],[BB]]+MYRANKS_P[[#This Row],[H]])/MYRANKS_P[[#This Row],[IP]]</f>
        <v>1.25</v>
      </c>
    </row>
    <row r="487" spans="1:18" x14ac:dyDescent="0.25">
      <c r="A487" s="20" t="s">
        <v>20474</v>
      </c>
      <c r="B487" s="23" t="str">
        <f>VLOOKUP(MYRANKS_P[[#This Row],[PLAYERID]],PLAYERIDMAP[],COLUMN(PLAYERIDMAP[LASTNAME]),FALSE)</f>
        <v>Teheran</v>
      </c>
      <c r="C487" s="23" t="str">
        <f>VLOOKUP(MYRANKS_P[[#This Row],[PLAYERID]],PLAYERIDMAP[],COLUMN(PLAYERIDMAP[FIRSTNAME]),FALSE)</f>
        <v xml:space="preserve">Julio </v>
      </c>
      <c r="D487" s="23" t="str">
        <f>VLOOKUP(MYRANKS_P[[#This Row],[PLAYERID]],PLAYERIDMAP[],COLUMN(PLAYERIDMAP[TEAM]),FALSE)</f>
        <v>ATL</v>
      </c>
      <c r="E487" s="23" t="str">
        <f>VLOOKUP(MYRANKS_P[[#This Row],[PLAYERID]],PLAYERIDMAP[],COLUMN(PLAYERIDMAP[POS]),FALSE)</f>
        <v>P</v>
      </c>
      <c r="F487" s="23">
        <f>VLOOKUP(MYRANKS_P[[#This Row],[PLAYERID]],PLAYERIDMAP[],COLUMN(PLAYERIDMAP[IDFANGRAPHS]),FALSE)</f>
        <v>6797</v>
      </c>
      <c r="G487" s="26">
        <f>VLOOKUP(MYRANKS_P[[#This Row],[IDFANGRAPHS]],STEAMER_P[],COLUMN(STEAMER_P[W]),FALSE)</f>
        <v>4</v>
      </c>
      <c r="H487" s="26">
        <f>VLOOKUP(MYRANKS_P[[#This Row],[IDFANGRAPHS]],STEAMER_P[],COLUMN(STEAMER_P[GS]),FALSE)</f>
        <v>10</v>
      </c>
      <c r="I487" s="26">
        <f>VLOOKUP(MYRANKS_P[[#This Row],[IDFANGRAPHS]],STEAMER_P[],COLUMN(STEAMER_P[SV]),FALSE)</f>
        <v>0</v>
      </c>
      <c r="J487" s="26">
        <f>VLOOKUP(MYRANKS_P[[#This Row],[IDFANGRAPHS]],STEAMER_P[],COLUMN(STEAMER_P[IP]),FALSE)</f>
        <v>64</v>
      </c>
      <c r="K487" s="26">
        <f>VLOOKUP(MYRANKS_P[[#This Row],[IDFANGRAPHS]],STEAMER_P[],COLUMN(STEAMER_P[H]),FALSE)</f>
        <v>65</v>
      </c>
      <c r="L487" s="26">
        <f>VLOOKUP(MYRANKS_P[[#This Row],[IDFANGRAPHS]],STEAMER_P[],COLUMN(STEAMER_P[ER]),FALSE)</f>
        <v>32</v>
      </c>
      <c r="M487" s="26">
        <f>VLOOKUP(MYRANKS_P[[#This Row],[IDFANGRAPHS]],STEAMER_P[],COLUMN(STEAMER_P[HR]),FALSE)</f>
        <v>8</v>
      </c>
      <c r="N487" s="26">
        <f>VLOOKUP(MYRANKS_P[[#This Row],[IDFANGRAPHS]],STEAMER_P[],COLUMN(STEAMER_P[SO]),FALSE)</f>
        <v>45</v>
      </c>
      <c r="O487" s="26">
        <f>VLOOKUP(MYRANKS_P[[#This Row],[IDFANGRAPHS]],STEAMER_P[],COLUMN(STEAMER_P[BB]),FALSE)</f>
        <v>25</v>
      </c>
      <c r="P487" s="26">
        <f>VLOOKUP(MYRANKS_P[[#This Row],[IDFANGRAPHS]],STEAMER_P[],COLUMN(STEAMER_P[FIP]),FALSE)</f>
        <v>4.57</v>
      </c>
      <c r="Q487" s="29">
        <f>MYRANKS_P[[#This Row],[ER]]*9/MYRANKS_P[[#This Row],[IP]]</f>
        <v>4.5</v>
      </c>
      <c r="R487" s="29">
        <f>(MYRANKS_P[[#This Row],[BB]]+MYRANKS_P[[#This Row],[H]])/MYRANKS_P[[#This Row],[IP]]</f>
        <v>1.40625</v>
      </c>
    </row>
    <row r="488" spans="1:18" x14ac:dyDescent="0.25">
      <c r="A488" s="21" t="s">
        <v>20489</v>
      </c>
      <c r="B488" s="23" t="str">
        <f>VLOOKUP(MYRANKS_P[[#This Row],[PLAYERID]],PLAYERIDMAP[],COLUMN(PLAYERIDMAP[LASTNAME]),FALSE)</f>
        <v>Thatcher</v>
      </c>
      <c r="C488" s="23" t="str">
        <f>VLOOKUP(MYRANKS_P[[#This Row],[PLAYERID]],PLAYERIDMAP[],COLUMN(PLAYERIDMAP[FIRSTNAME]),FALSE)</f>
        <v xml:space="preserve">Joe </v>
      </c>
      <c r="D488" s="23" t="str">
        <f>VLOOKUP(MYRANKS_P[[#This Row],[PLAYERID]],PLAYERIDMAP[],COLUMN(PLAYERIDMAP[TEAM]),FALSE)</f>
        <v>SD</v>
      </c>
      <c r="E488" s="23" t="str">
        <f>VLOOKUP(MYRANKS_P[[#This Row],[PLAYERID]],PLAYERIDMAP[],COLUMN(PLAYERIDMAP[POS]),FALSE)</f>
        <v>P</v>
      </c>
      <c r="F488" s="23">
        <f>VLOOKUP(MYRANKS_P[[#This Row],[PLAYERID]],PLAYERIDMAP[],COLUMN(PLAYERIDMAP[IDFANGRAPHS]),FALSE)</f>
        <v>4620</v>
      </c>
      <c r="G488" s="26">
        <f>VLOOKUP(MYRANKS_P[[#This Row],[IDFANGRAPHS]],STEAMER_P[],COLUMN(STEAMER_P[W]),FALSE)</f>
        <v>2</v>
      </c>
      <c r="H488" s="26">
        <f>VLOOKUP(MYRANKS_P[[#This Row],[IDFANGRAPHS]],STEAMER_P[],COLUMN(STEAMER_P[GS]),FALSE)</f>
        <v>0</v>
      </c>
      <c r="I488" s="26">
        <f>VLOOKUP(MYRANKS_P[[#This Row],[IDFANGRAPHS]],STEAMER_P[],COLUMN(STEAMER_P[SV]),FALSE)</f>
        <v>0</v>
      </c>
      <c r="J488" s="26">
        <f>VLOOKUP(MYRANKS_P[[#This Row],[IDFANGRAPHS]],STEAMER_P[],COLUMN(STEAMER_P[IP]),FALSE)</f>
        <v>30</v>
      </c>
      <c r="K488" s="26">
        <f>VLOOKUP(MYRANKS_P[[#This Row],[IDFANGRAPHS]],STEAMER_P[],COLUMN(STEAMER_P[H]),FALSE)</f>
        <v>26</v>
      </c>
      <c r="L488" s="26">
        <f>VLOOKUP(MYRANKS_P[[#This Row],[IDFANGRAPHS]],STEAMER_P[],COLUMN(STEAMER_P[ER]),FALSE)</f>
        <v>11</v>
      </c>
      <c r="M488" s="26">
        <f>VLOOKUP(MYRANKS_P[[#This Row],[IDFANGRAPHS]],STEAMER_P[],COLUMN(STEAMER_P[HR]),FALSE)</f>
        <v>3</v>
      </c>
      <c r="N488" s="26">
        <f>VLOOKUP(MYRANKS_P[[#This Row],[IDFANGRAPHS]],STEAMER_P[],COLUMN(STEAMER_P[SO]),FALSE)</f>
        <v>28</v>
      </c>
      <c r="O488" s="26">
        <f>VLOOKUP(MYRANKS_P[[#This Row],[IDFANGRAPHS]],STEAMER_P[],COLUMN(STEAMER_P[BB]),FALSE)</f>
        <v>13</v>
      </c>
      <c r="P488" s="26">
        <f>VLOOKUP(MYRANKS_P[[#This Row],[IDFANGRAPHS]],STEAMER_P[],COLUMN(STEAMER_P[FIP]),FALSE)</f>
        <v>3.72</v>
      </c>
      <c r="Q488" s="29">
        <f>MYRANKS_P[[#This Row],[ER]]*9/MYRANKS_P[[#This Row],[IP]]</f>
        <v>3.3</v>
      </c>
      <c r="R488" s="29">
        <f>(MYRANKS_P[[#This Row],[BB]]+MYRANKS_P[[#This Row],[H]])/MYRANKS_P[[#This Row],[IP]]</f>
        <v>1.3</v>
      </c>
    </row>
    <row r="489" spans="1:18" x14ac:dyDescent="0.25">
      <c r="A489" s="20" t="s">
        <v>20493</v>
      </c>
      <c r="B489" s="23" t="str">
        <f>VLOOKUP(MYRANKS_P[[#This Row],[PLAYERID]],PLAYERIDMAP[],COLUMN(PLAYERIDMAP[LASTNAME]),FALSE)</f>
        <v>Thayer</v>
      </c>
      <c r="C489" s="23" t="str">
        <f>VLOOKUP(MYRANKS_P[[#This Row],[PLAYERID]],PLAYERIDMAP[],COLUMN(PLAYERIDMAP[FIRSTNAME]),FALSE)</f>
        <v xml:space="preserve">Dale </v>
      </c>
      <c r="D489" s="23" t="str">
        <f>VLOOKUP(MYRANKS_P[[#This Row],[PLAYERID]],PLAYERIDMAP[],COLUMN(PLAYERIDMAP[TEAM]),FALSE)</f>
        <v>SD</v>
      </c>
      <c r="E489" s="23" t="str">
        <f>VLOOKUP(MYRANKS_P[[#This Row],[PLAYERID]],PLAYERIDMAP[],COLUMN(PLAYERIDMAP[POS]),FALSE)</f>
        <v>P</v>
      </c>
      <c r="F489" s="23">
        <f>VLOOKUP(MYRANKS_P[[#This Row],[PLAYERID]],PLAYERIDMAP[],COLUMN(PLAYERIDMAP[IDFANGRAPHS]),FALSE)</f>
        <v>5032</v>
      </c>
      <c r="G489" s="26">
        <f>VLOOKUP(MYRANKS_P[[#This Row],[IDFANGRAPHS]],STEAMER_P[],COLUMN(STEAMER_P[W]),FALSE)</f>
        <v>2</v>
      </c>
      <c r="H489" s="26">
        <f>VLOOKUP(MYRANKS_P[[#This Row],[IDFANGRAPHS]],STEAMER_P[],COLUMN(STEAMER_P[GS]),FALSE)</f>
        <v>0</v>
      </c>
      <c r="I489" s="26">
        <f>VLOOKUP(MYRANKS_P[[#This Row],[IDFANGRAPHS]],STEAMER_P[],COLUMN(STEAMER_P[SV]),FALSE)</f>
        <v>0</v>
      </c>
      <c r="J489" s="26">
        <f>VLOOKUP(MYRANKS_P[[#This Row],[IDFANGRAPHS]],STEAMER_P[],COLUMN(STEAMER_P[IP]),FALSE)</f>
        <v>39</v>
      </c>
      <c r="K489" s="26">
        <f>VLOOKUP(MYRANKS_P[[#This Row],[IDFANGRAPHS]],STEAMER_P[],COLUMN(STEAMER_P[H]),FALSE)</f>
        <v>37</v>
      </c>
      <c r="L489" s="26">
        <f>VLOOKUP(MYRANKS_P[[#This Row],[IDFANGRAPHS]],STEAMER_P[],COLUMN(STEAMER_P[ER]),FALSE)</f>
        <v>15</v>
      </c>
      <c r="M489" s="26">
        <f>VLOOKUP(MYRANKS_P[[#This Row],[IDFANGRAPHS]],STEAMER_P[],COLUMN(STEAMER_P[HR]),FALSE)</f>
        <v>4</v>
      </c>
      <c r="N489" s="26">
        <f>VLOOKUP(MYRANKS_P[[#This Row],[IDFANGRAPHS]],STEAMER_P[],COLUMN(STEAMER_P[SO]),FALSE)</f>
        <v>32</v>
      </c>
      <c r="O489" s="26">
        <f>VLOOKUP(MYRANKS_P[[#This Row],[IDFANGRAPHS]],STEAMER_P[],COLUMN(STEAMER_P[BB]),FALSE)</f>
        <v>12</v>
      </c>
      <c r="P489" s="26">
        <f>VLOOKUP(MYRANKS_P[[#This Row],[IDFANGRAPHS]],STEAMER_P[],COLUMN(STEAMER_P[FIP]),FALSE)</f>
        <v>3.68</v>
      </c>
      <c r="Q489" s="29">
        <f>MYRANKS_P[[#This Row],[ER]]*9/MYRANKS_P[[#This Row],[IP]]</f>
        <v>3.4615384615384617</v>
      </c>
      <c r="R489" s="29">
        <f>(MYRANKS_P[[#This Row],[BB]]+MYRANKS_P[[#This Row],[H]])/MYRANKS_P[[#This Row],[IP]]</f>
        <v>1.2564102564102564</v>
      </c>
    </row>
    <row r="490" spans="1:18" x14ac:dyDescent="0.25">
      <c r="A490" s="21" t="s">
        <v>20505</v>
      </c>
      <c r="B490" s="23" t="str">
        <f>VLOOKUP(MYRANKS_P[[#This Row],[PLAYERID]],PLAYERIDMAP[],COLUMN(PLAYERIDMAP[LASTNAME]),FALSE)</f>
        <v>Thomas</v>
      </c>
      <c r="C490" s="23" t="str">
        <f>VLOOKUP(MYRANKS_P[[#This Row],[PLAYERID]],PLAYERIDMAP[],COLUMN(PLAYERIDMAP[FIRSTNAME]),FALSE)</f>
        <v xml:space="preserve">Justin </v>
      </c>
      <c r="D490" s="23" t="str">
        <f>VLOOKUP(MYRANKS_P[[#This Row],[PLAYERID]],PLAYERIDMAP[],COLUMN(PLAYERIDMAP[TEAM]),FALSE)</f>
        <v>NYY</v>
      </c>
      <c r="E490" s="23" t="str">
        <f>VLOOKUP(MYRANKS_P[[#This Row],[PLAYERID]],PLAYERIDMAP[],COLUMN(PLAYERIDMAP[POS]),FALSE)</f>
        <v>P</v>
      </c>
      <c r="F490" s="23">
        <f>VLOOKUP(MYRANKS_P[[#This Row],[PLAYERID]],PLAYERIDMAP[],COLUMN(PLAYERIDMAP[IDFANGRAPHS]),FALSE)</f>
        <v>9910</v>
      </c>
      <c r="G490" s="26">
        <f>VLOOKUP(MYRANKS_P[[#This Row],[IDFANGRAPHS]],STEAMER_P[],COLUMN(STEAMER_P[W]),FALSE)</f>
        <v>2</v>
      </c>
      <c r="H490" s="26">
        <f>VLOOKUP(MYRANKS_P[[#This Row],[IDFANGRAPHS]],STEAMER_P[],COLUMN(STEAMER_P[GS]),FALSE)</f>
        <v>0</v>
      </c>
      <c r="I490" s="26">
        <f>VLOOKUP(MYRANKS_P[[#This Row],[IDFANGRAPHS]],STEAMER_P[],COLUMN(STEAMER_P[SV]),FALSE)</f>
        <v>0</v>
      </c>
      <c r="J490" s="26">
        <f>VLOOKUP(MYRANKS_P[[#This Row],[IDFANGRAPHS]],STEAMER_P[],COLUMN(STEAMER_P[IP]),FALSE)</f>
        <v>30</v>
      </c>
      <c r="K490" s="26">
        <f>VLOOKUP(MYRANKS_P[[#This Row],[IDFANGRAPHS]],STEAMER_P[],COLUMN(STEAMER_P[H]),FALSE)</f>
        <v>30</v>
      </c>
      <c r="L490" s="26">
        <f>VLOOKUP(MYRANKS_P[[#This Row],[IDFANGRAPHS]],STEAMER_P[],COLUMN(STEAMER_P[ER]),FALSE)</f>
        <v>14</v>
      </c>
      <c r="M490" s="26">
        <f>VLOOKUP(MYRANKS_P[[#This Row],[IDFANGRAPHS]],STEAMER_P[],COLUMN(STEAMER_P[HR]),FALSE)</f>
        <v>4</v>
      </c>
      <c r="N490" s="26">
        <f>VLOOKUP(MYRANKS_P[[#This Row],[IDFANGRAPHS]],STEAMER_P[],COLUMN(STEAMER_P[SO]),FALSE)</f>
        <v>23</v>
      </c>
      <c r="O490" s="26">
        <f>VLOOKUP(MYRANKS_P[[#This Row],[IDFANGRAPHS]],STEAMER_P[],COLUMN(STEAMER_P[BB]),FALSE)</f>
        <v>12</v>
      </c>
      <c r="P490" s="26">
        <f>VLOOKUP(MYRANKS_P[[#This Row],[IDFANGRAPHS]],STEAMER_P[],COLUMN(STEAMER_P[FIP]),FALSE)</f>
        <v>4.58</v>
      </c>
      <c r="Q490" s="29">
        <f>MYRANKS_P[[#This Row],[ER]]*9/MYRANKS_P[[#This Row],[IP]]</f>
        <v>4.2</v>
      </c>
      <c r="R490" s="29">
        <f>(MYRANKS_P[[#This Row],[BB]]+MYRANKS_P[[#This Row],[H]])/MYRANKS_P[[#This Row],[IP]]</f>
        <v>1.4</v>
      </c>
    </row>
    <row r="491" spans="1:18" x14ac:dyDescent="0.25">
      <c r="A491" s="20" t="s">
        <v>20513</v>
      </c>
      <c r="B491" s="23" t="str">
        <f>VLOOKUP(MYRANKS_P[[#This Row],[PLAYERID]],PLAYERIDMAP[],COLUMN(PLAYERIDMAP[LASTNAME]),FALSE)</f>
        <v>Thornton</v>
      </c>
      <c r="C491" s="23" t="str">
        <f>VLOOKUP(MYRANKS_P[[#This Row],[PLAYERID]],PLAYERIDMAP[],COLUMN(PLAYERIDMAP[FIRSTNAME]),FALSE)</f>
        <v xml:space="preserve">Matt </v>
      </c>
      <c r="D491" s="23" t="str">
        <f>VLOOKUP(MYRANKS_P[[#This Row],[PLAYERID]],PLAYERIDMAP[],COLUMN(PLAYERIDMAP[TEAM]),FALSE)</f>
        <v>CHW</v>
      </c>
      <c r="E491" s="23" t="str">
        <f>VLOOKUP(MYRANKS_P[[#This Row],[PLAYERID]],PLAYERIDMAP[],COLUMN(PLAYERIDMAP[POS]),FALSE)</f>
        <v>P</v>
      </c>
      <c r="F491" s="23">
        <f>VLOOKUP(MYRANKS_P[[#This Row],[PLAYERID]],PLAYERIDMAP[],COLUMN(PLAYERIDMAP[IDFANGRAPHS]),FALSE)</f>
        <v>1918</v>
      </c>
      <c r="G491" s="26">
        <f>VLOOKUP(MYRANKS_P[[#This Row],[IDFANGRAPHS]],STEAMER_P[],COLUMN(STEAMER_P[W]),FALSE)</f>
        <v>3</v>
      </c>
      <c r="H491" s="26">
        <f>VLOOKUP(MYRANKS_P[[#This Row],[IDFANGRAPHS]],STEAMER_P[],COLUMN(STEAMER_P[GS]),FALSE)</f>
        <v>0</v>
      </c>
      <c r="I491" s="26">
        <f>VLOOKUP(MYRANKS_P[[#This Row],[IDFANGRAPHS]],STEAMER_P[],COLUMN(STEAMER_P[SV]),FALSE)</f>
        <v>0</v>
      </c>
      <c r="J491" s="26">
        <f>VLOOKUP(MYRANKS_P[[#This Row],[IDFANGRAPHS]],STEAMER_P[],COLUMN(STEAMER_P[IP]),FALSE)</f>
        <v>49</v>
      </c>
      <c r="K491" s="26">
        <f>VLOOKUP(MYRANKS_P[[#This Row],[IDFANGRAPHS]],STEAMER_P[],COLUMN(STEAMER_P[H]),FALSE)</f>
        <v>45</v>
      </c>
      <c r="L491" s="26">
        <f>VLOOKUP(MYRANKS_P[[#This Row],[IDFANGRAPHS]],STEAMER_P[],COLUMN(STEAMER_P[ER]),FALSE)</f>
        <v>18</v>
      </c>
      <c r="M491" s="26">
        <f>VLOOKUP(MYRANKS_P[[#This Row],[IDFANGRAPHS]],STEAMER_P[],COLUMN(STEAMER_P[HR]),FALSE)</f>
        <v>4</v>
      </c>
      <c r="N491" s="26">
        <f>VLOOKUP(MYRANKS_P[[#This Row],[IDFANGRAPHS]],STEAMER_P[],COLUMN(STEAMER_P[SO]),FALSE)</f>
        <v>45</v>
      </c>
      <c r="O491" s="26">
        <f>VLOOKUP(MYRANKS_P[[#This Row],[IDFANGRAPHS]],STEAMER_P[],COLUMN(STEAMER_P[BB]),FALSE)</f>
        <v>18</v>
      </c>
      <c r="P491" s="26">
        <f>VLOOKUP(MYRANKS_P[[#This Row],[IDFANGRAPHS]],STEAMER_P[],COLUMN(STEAMER_P[FIP]),FALSE)</f>
        <v>3.57</v>
      </c>
      <c r="Q491" s="29">
        <f>MYRANKS_P[[#This Row],[ER]]*9/MYRANKS_P[[#This Row],[IP]]</f>
        <v>3.306122448979592</v>
      </c>
      <c r="R491" s="29">
        <f>(MYRANKS_P[[#This Row],[BB]]+MYRANKS_P[[#This Row],[H]])/MYRANKS_P[[#This Row],[IP]]</f>
        <v>1.2857142857142858</v>
      </c>
    </row>
    <row r="492" spans="1:18" x14ac:dyDescent="0.25">
      <c r="A492" s="21" t="s">
        <v>20517</v>
      </c>
      <c r="B492" s="23" t="str">
        <f>VLOOKUP(MYRANKS_P[[#This Row],[PLAYERID]],PLAYERIDMAP[],COLUMN(PLAYERIDMAP[LASTNAME]),FALSE)</f>
        <v>Thornburg</v>
      </c>
      <c r="C492" s="23" t="str">
        <f>VLOOKUP(MYRANKS_P[[#This Row],[PLAYERID]],PLAYERIDMAP[],COLUMN(PLAYERIDMAP[FIRSTNAME]),FALSE)</f>
        <v xml:space="preserve">Tyler </v>
      </c>
      <c r="D492" s="23" t="str">
        <f>VLOOKUP(MYRANKS_P[[#This Row],[PLAYERID]],PLAYERIDMAP[],COLUMN(PLAYERIDMAP[TEAM]),FALSE)</f>
        <v>MIL</v>
      </c>
      <c r="E492" s="23" t="str">
        <f>VLOOKUP(MYRANKS_P[[#This Row],[PLAYERID]],PLAYERIDMAP[],COLUMN(PLAYERIDMAP[POS]),FALSE)</f>
        <v>P</v>
      </c>
      <c r="F492" s="23">
        <f>VLOOKUP(MYRANKS_P[[#This Row],[PLAYERID]],PLAYERIDMAP[],COLUMN(PLAYERIDMAP[IDFANGRAPHS]),FALSE)</f>
        <v>10688</v>
      </c>
      <c r="G492" s="26">
        <f>VLOOKUP(MYRANKS_P[[#This Row],[IDFANGRAPHS]],STEAMER_P[],COLUMN(STEAMER_P[W]),FALSE)</f>
        <v>3</v>
      </c>
      <c r="H492" s="26">
        <f>VLOOKUP(MYRANKS_P[[#This Row],[IDFANGRAPHS]],STEAMER_P[],COLUMN(STEAMER_P[GS]),FALSE)</f>
        <v>6</v>
      </c>
      <c r="I492" s="26">
        <f>VLOOKUP(MYRANKS_P[[#This Row],[IDFANGRAPHS]],STEAMER_P[],COLUMN(STEAMER_P[SV]),FALSE)</f>
        <v>0</v>
      </c>
      <c r="J492" s="26">
        <f>VLOOKUP(MYRANKS_P[[#This Row],[IDFANGRAPHS]],STEAMER_P[],COLUMN(STEAMER_P[IP]),FALSE)</f>
        <v>50</v>
      </c>
      <c r="K492" s="26">
        <f>VLOOKUP(MYRANKS_P[[#This Row],[IDFANGRAPHS]],STEAMER_P[],COLUMN(STEAMER_P[H]),FALSE)</f>
        <v>48</v>
      </c>
      <c r="L492" s="26">
        <f>VLOOKUP(MYRANKS_P[[#This Row],[IDFANGRAPHS]],STEAMER_P[],COLUMN(STEAMER_P[ER]),FALSE)</f>
        <v>24</v>
      </c>
      <c r="M492" s="26">
        <f>VLOOKUP(MYRANKS_P[[#This Row],[IDFANGRAPHS]],STEAMER_P[],COLUMN(STEAMER_P[HR]),FALSE)</f>
        <v>5</v>
      </c>
      <c r="N492" s="26">
        <f>VLOOKUP(MYRANKS_P[[#This Row],[IDFANGRAPHS]],STEAMER_P[],COLUMN(STEAMER_P[SO]),FALSE)</f>
        <v>42</v>
      </c>
      <c r="O492" s="26">
        <f>VLOOKUP(MYRANKS_P[[#This Row],[IDFANGRAPHS]],STEAMER_P[],COLUMN(STEAMER_P[BB]),FALSE)</f>
        <v>22</v>
      </c>
      <c r="P492" s="26">
        <f>VLOOKUP(MYRANKS_P[[#This Row],[IDFANGRAPHS]],STEAMER_P[],COLUMN(STEAMER_P[FIP]),FALSE)</f>
        <v>4.2300000000000004</v>
      </c>
      <c r="Q492" s="29">
        <f>MYRANKS_P[[#This Row],[ER]]*9/MYRANKS_P[[#This Row],[IP]]</f>
        <v>4.32</v>
      </c>
      <c r="R492" s="29">
        <f>(MYRANKS_P[[#This Row],[BB]]+MYRANKS_P[[#This Row],[H]])/MYRANKS_P[[#This Row],[IP]]</f>
        <v>1.4</v>
      </c>
    </row>
    <row r="493" spans="1:18" x14ac:dyDescent="0.25">
      <c r="A493" s="20" t="s">
        <v>20520</v>
      </c>
      <c r="B493" s="23" t="str">
        <f>VLOOKUP(MYRANKS_P[[#This Row],[PLAYERID]],PLAYERIDMAP[],COLUMN(PLAYERIDMAP[LASTNAME]),FALSE)</f>
        <v>Tillman</v>
      </c>
      <c r="C493" s="23" t="str">
        <f>VLOOKUP(MYRANKS_P[[#This Row],[PLAYERID]],PLAYERIDMAP[],COLUMN(PLAYERIDMAP[FIRSTNAME]),FALSE)</f>
        <v xml:space="preserve">Chris </v>
      </c>
      <c r="D493" s="23" t="str">
        <f>VLOOKUP(MYRANKS_P[[#This Row],[PLAYERID]],PLAYERIDMAP[],COLUMN(PLAYERIDMAP[TEAM]),FALSE)</f>
        <v>BAL</v>
      </c>
      <c r="E493" s="23" t="str">
        <f>VLOOKUP(MYRANKS_P[[#This Row],[PLAYERID]],PLAYERIDMAP[],COLUMN(PLAYERIDMAP[POS]),FALSE)</f>
        <v>P</v>
      </c>
      <c r="F493" s="23">
        <f>VLOOKUP(MYRANKS_P[[#This Row],[PLAYERID]],PLAYERIDMAP[],COLUMN(PLAYERIDMAP[IDFANGRAPHS]),FALSE)</f>
        <v>5279</v>
      </c>
      <c r="G493" s="26">
        <f>VLOOKUP(MYRANKS_P[[#This Row],[IDFANGRAPHS]],STEAMER_P[],COLUMN(STEAMER_P[W]),FALSE)</f>
        <v>7</v>
      </c>
      <c r="H493" s="26">
        <f>VLOOKUP(MYRANKS_P[[#This Row],[IDFANGRAPHS]],STEAMER_P[],COLUMN(STEAMER_P[GS]),FALSE)</f>
        <v>21</v>
      </c>
      <c r="I493" s="26">
        <f>VLOOKUP(MYRANKS_P[[#This Row],[IDFANGRAPHS]],STEAMER_P[],COLUMN(STEAMER_P[SV]),FALSE)</f>
        <v>0</v>
      </c>
      <c r="J493" s="26">
        <f>VLOOKUP(MYRANKS_P[[#This Row],[IDFANGRAPHS]],STEAMER_P[],COLUMN(STEAMER_P[IP]),FALSE)</f>
        <v>120</v>
      </c>
      <c r="K493" s="26">
        <f>VLOOKUP(MYRANKS_P[[#This Row],[IDFANGRAPHS]],STEAMER_P[],COLUMN(STEAMER_P[H]),FALSE)</f>
        <v>123</v>
      </c>
      <c r="L493" s="26">
        <f>VLOOKUP(MYRANKS_P[[#This Row],[IDFANGRAPHS]],STEAMER_P[],COLUMN(STEAMER_P[ER]),FALSE)</f>
        <v>63</v>
      </c>
      <c r="M493" s="26">
        <f>VLOOKUP(MYRANKS_P[[#This Row],[IDFANGRAPHS]],STEAMER_P[],COLUMN(STEAMER_P[HR]),FALSE)</f>
        <v>17</v>
      </c>
      <c r="N493" s="26">
        <f>VLOOKUP(MYRANKS_P[[#This Row],[IDFANGRAPHS]],STEAMER_P[],COLUMN(STEAMER_P[SO]),FALSE)</f>
        <v>85</v>
      </c>
      <c r="O493" s="26">
        <f>VLOOKUP(MYRANKS_P[[#This Row],[IDFANGRAPHS]],STEAMER_P[],COLUMN(STEAMER_P[BB]),FALSE)</f>
        <v>48</v>
      </c>
      <c r="P493" s="26">
        <f>VLOOKUP(MYRANKS_P[[#This Row],[IDFANGRAPHS]],STEAMER_P[],COLUMN(STEAMER_P[FIP]),FALSE)</f>
        <v>4.78</v>
      </c>
      <c r="Q493" s="29">
        <f>MYRANKS_P[[#This Row],[ER]]*9/MYRANKS_P[[#This Row],[IP]]</f>
        <v>4.7249999999999996</v>
      </c>
      <c r="R493" s="29">
        <f>(MYRANKS_P[[#This Row],[BB]]+MYRANKS_P[[#This Row],[H]])/MYRANKS_P[[#This Row],[IP]]</f>
        <v>1.425</v>
      </c>
    </row>
    <row r="494" spans="1:18" x14ac:dyDescent="0.25">
      <c r="A494" s="21" t="s">
        <v>20524</v>
      </c>
      <c r="B494" s="23" t="str">
        <f>VLOOKUP(MYRANKS_P[[#This Row],[PLAYERID]],PLAYERIDMAP[],COLUMN(PLAYERIDMAP[LASTNAME]),FALSE)</f>
        <v>Tolleson</v>
      </c>
      <c r="C494" s="23" t="str">
        <f>VLOOKUP(MYRANKS_P[[#This Row],[PLAYERID]],PLAYERIDMAP[],COLUMN(PLAYERIDMAP[FIRSTNAME]),FALSE)</f>
        <v xml:space="preserve">Shawn </v>
      </c>
      <c r="D494" s="23" t="str">
        <f>VLOOKUP(MYRANKS_P[[#This Row],[PLAYERID]],PLAYERIDMAP[],COLUMN(PLAYERIDMAP[TEAM]),FALSE)</f>
        <v>LAD</v>
      </c>
      <c r="E494" s="23" t="str">
        <f>VLOOKUP(MYRANKS_P[[#This Row],[PLAYERID]],PLAYERIDMAP[],COLUMN(PLAYERIDMAP[POS]),FALSE)</f>
        <v>P</v>
      </c>
      <c r="F494" s="23">
        <f>VLOOKUP(MYRANKS_P[[#This Row],[PLAYERID]],PLAYERIDMAP[],COLUMN(PLAYERIDMAP[IDFANGRAPHS]),FALSE)</f>
        <v>10481</v>
      </c>
      <c r="G494" s="26">
        <f>VLOOKUP(MYRANKS_P[[#This Row],[IDFANGRAPHS]],STEAMER_P[],COLUMN(STEAMER_P[W]),FALSE)</f>
        <v>2</v>
      </c>
      <c r="H494" s="26">
        <f>VLOOKUP(MYRANKS_P[[#This Row],[IDFANGRAPHS]],STEAMER_P[],COLUMN(STEAMER_P[GS]),FALSE)</f>
        <v>0</v>
      </c>
      <c r="I494" s="26">
        <f>VLOOKUP(MYRANKS_P[[#This Row],[IDFANGRAPHS]],STEAMER_P[],COLUMN(STEAMER_P[SV]),FALSE)</f>
        <v>0</v>
      </c>
      <c r="J494" s="26">
        <f>VLOOKUP(MYRANKS_P[[#This Row],[IDFANGRAPHS]],STEAMER_P[],COLUMN(STEAMER_P[IP]),FALSE)</f>
        <v>30</v>
      </c>
      <c r="K494" s="26">
        <f>VLOOKUP(MYRANKS_P[[#This Row],[IDFANGRAPHS]],STEAMER_P[],COLUMN(STEAMER_P[H]),FALSE)</f>
        <v>26</v>
      </c>
      <c r="L494" s="26">
        <f>VLOOKUP(MYRANKS_P[[#This Row],[IDFANGRAPHS]],STEAMER_P[],COLUMN(STEAMER_P[ER]),FALSE)</f>
        <v>11</v>
      </c>
      <c r="M494" s="26">
        <f>VLOOKUP(MYRANKS_P[[#This Row],[IDFANGRAPHS]],STEAMER_P[],COLUMN(STEAMER_P[HR]),FALSE)</f>
        <v>3</v>
      </c>
      <c r="N494" s="26">
        <f>VLOOKUP(MYRANKS_P[[#This Row],[IDFANGRAPHS]],STEAMER_P[],COLUMN(STEAMER_P[SO]),FALSE)</f>
        <v>31</v>
      </c>
      <c r="O494" s="26">
        <f>VLOOKUP(MYRANKS_P[[#This Row],[IDFANGRAPHS]],STEAMER_P[],COLUMN(STEAMER_P[BB]),FALSE)</f>
        <v>13</v>
      </c>
      <c r="P494" s="26">
        <f>VLOOKUP(MYRANKS_P[[#This Row],[IDFANGRAPHS]],STEAMER_P[],COLUMN(STEAMER_P[FIP]),FALSE)</f>
        <v>3.62</v>
      </c>
      <c r="Q494" s="29">
        <f>MYRANKS_P[[#This Row],[ER]]*9/MYRANKS_P[[#This Row],[IP]]</f>
        <v>3.3</v>
      </c>
      <c r="R494" s="29">
        <f>(MYRANKS_P[[#This Row],[BB]]+MYRANKS_P[[#This Row],[H]])/MYRANKS_P[[#This Row],[IP]]</f>
        <v>1.3</v>
      </c>
    </row>
    <row r="495" spans="1:18" x14ac:dyDescent="0.25">
      <c r="A495" s="20" t="s">
        <v>20551</v>
      </c>
      <c r="B495" s="23" t="str">
        <f>VLOOKUP(MYRANKS_P[[#This Row],[PLAYERID]],PLAYERIDMAP[],COLUMN(PLAYERIDMAP[LASTNAME]),FALSE)</f>
        <v>Turner</v>
      </c>
      <c r="C495" s="23" t="str">
        <f>VLOOKUP(MYRANKS_P[[#This Row],[PLAYERID]],PLAYERIDMAP[],COLUMN(PLAYERIDMAP[FIRSTNAME]),FALSE)</f>
        <v xml:space="preserve">Jacob </v>
      </c>
      <c r="D495" s="23" t="str">
        <f>VLOOKUP(MYRANKS_P[[#This Row],[PLAYERID]],PLAYERIDMAP[],COLUMN(PLAYERIDMAP[TEAM]),FALSE)</f>
        <v>MIA</v>
      </c>
      <c r="E495" s="23" t="str">
        <f>VLOOKUP(MYRANKS_P[[#This Row],[PLAYERID]],PLAYERIDMAP[],COLUMN(PLAYERIDMAP[POS]),FALSE)</f>
        <v>P</v>
      </c>
      <c r="F495" s="23">
        <f>VLOOKUP(MYRANKS_P[[#This Row],[PLAYERID]],PLAYERIDMAP[],COLUMN(PLAYERIDMAP[IDFANGRAPHS]),FALSE)</f>
        <v>10185</v>
      </c>
      <c r="G495" s="26">
        <f>VLOOKUP(MYRANKS_P[[#This Row],[IDFANGRAPHS]],STEAMER_P[],COLUMN(STEAMER_P[W]),FALSE)</f>
        <v>6</v>
      </c>
      <c r="H495" s="26">
        <f>VLOOKUP(MYRANKS_P[[#This Row],[IDFANGRAPHS]],STEAMER_P[],COLUMN(STEAMER_P[GS]),FALSE)</f>
        <v>19</v>
      </c>
      <c r="I495" s="26">
        <f>VLOOKUP(MYRANKS_P[[#This Row],[IDFANGRAPHS]],STEAMER_P[],COLUMN(STEAMER_P[SV]),FALSE)</f>
        <v>0</v>
      </c>
      <c r="J495" s="26">
        <f>VLOOKUP(MYRANKS_P[[#This Row],[IDFANGRAPHS]],STEAMER_P[],COLUMN(STEAMER_P[IP]),FALSE)</f>
        <v>108</v>
      </c>
      <c r="K495" s="26">
        <f>VLOOKUP(MYRANKS_P[[#This Row],[IDFANGRAPHS]],STEAMER_P[],COLUMN(STEAMER_P[H]),FALSE)</f>
        <v>113</v>
      </c>
      <c r="L495" s="26">
        <f>VLOOKUP(MYRANKS_P[[#This Row],[IDFANGRAPHS]],STEAMER_P[],COLUMN(STEAMER_P[ER]),FALSE)</f>
        <v>55</v>
      </c>
      <c r="M495" s="26">
        <f>VLOOKUP(MYRANKS_P[[#This Row],[IDFANGRAPHS]],STEAMER_P[],COLUMN(STEAMER_P[HR]),FALSE)</f>
        <v>11</v>
      </c>
      <c r="N495" s="26">
        <f>VLOOKUP(MYRANKS_P[[#This Row],[IDFANGRAPHS]],STEAMER_P[],COLUMN(STEAMER_P[SO]),FALSE)</f>
        <v>68</v>
      </c>
      <c r="O495" s="26">
        <f>VLOOKUP(MYRANKS_P[[#This Row],[IDFANGRAPHS]],STEAMER_P[],COLUMN(STEAMER_P[BB]),FALSE)</f>
        <v>41</v>
      </c>
      <c r="P495" s="26">
        <f>VLOOKUP(MYRANKS_P[[#This Row],[IDFANGRAPHS]],STEAMER_P[],COLUMN(STEAMER_P[FIP]),FALSE)</f>
        <v>4.3499999999999996</v>
      </c>
      <c r="Q495" s="29">
        <f>MYRANKS_P[[#This Row],[ER]]*9/MYRANKS_P[[#This Row],[IP]]</f>
        <v>4.583333333333333</v>
      </c>
      <c r="R495" s="29">
        <f>(MYRANKS_P[[#This Row],[BB]]+MYRANKS_P[[#This Row],[H]])/MYRANKS_P[[#This Row],[IP]]</f>
        <v>1.4259259259259258</v>
      </c>
    </row>
    <row r="496" spans="1:18" x14ac:dyDescent="0.25">
      <c r="A496" s="21" t="s">
        <v>20558</v>
      </c>
      <c r="B496" s="23" t="str">
        <f>VLOOKUP(MYRANKS_P[[#This Row],[PLAYERID]],PLAYERIDMAP[],COLUMN(PLAYERIDMAP[LASTNAME]),FALSE)</f>
        <v>Uehara</v>
      </c>
      <c r="C496" s="23" t="str">
        <f>VLOOKUP(MYRANKS_P[[#This Row],[PLAYERID]],PLAYERIDMAP[],COLUMN(PLAYERIDMAP[FIRSTNAME]),FALSE)</f>
        <v xml:space="preserve">Koji </v>
      </c>
      <c r="D496" s="23" t="str">
        <f>VLOOKUP(MYRANKS_P[[#This Row],[PLAYERID]],PLAYERIDMAP[],COLUMN(PLAYERIDMAP[TEAM]),FALSE)</f>
        <v>BOS</v>
      </c>
      <c r="E496" s="23" t="str">
        <f>VLOOKUP(MYRANKS_P[[#This Row],[PLAYERID]],PLAYERIDMAP[],COLUMN(PLAYERIDMAP[POS]),FALSE)</f>
        <v>P</v>
      </c>
      <c r="F496" s="23">
        <f>VLOOKUP(MYRANKS_P[[#This Row],[PLAYERID]],PLAYERIDMAP[],COLUMN(PLAYERIDMAP[IDFANGRAPHS]),FALSE)</f>
        <v>9227</v>
      </c>
      <c r="G496" s="26">
        <f>VLOOKUP(MYRANKS_P[[#This Row],[IDFANGRAPHS]],STEAMER_P[],COLUMN(STEAMER_P[W]),FALSE)</f>
        <v>2</v>
      </c>
      <c r="H496" s="26">
        <f>VLOOKUP(MYRANKS_P[[#This Row],[IDFANGRAPHS]],STEAMER_P[],COLUMN(STEAMER_P[GS]),FALSE)</f>
        <v>0</v>
      </c>
      <c r="I496" s="26">
        <f>VLOOKUP(MYRANKS_P[[#This Row],[IDFANGRAPHS]],STEAMER_P[],COLUMN(STEAMER_P[SV]),FALSE)</f>
        <v>0</v>
      </c>
      <c r="J496" s="26">
        <f>VLOOKUP(MYRANKS_P[[#This Row],[IDFANGRAPHS]],STEAMER_P[],COLUMN(STEAMER_P[IP]),FALSE)</f>
        <v>34</v>
      </c>
      <c r="K496" s="26">
        <f>VLOOKUP(MYRANKS_P[[#This Row],[IDFANGRAPHS]],STEAMER_P[],COLUMN(STEAMER_P[H]),FALSE)</f>
        <v>31</v>
      </c>
      <c r="L496" s="26">
        <f>VLOOKUP(MYRANKS_P[[#This Row],[IDFANGRAPHS]],STEAMER_P[],COLUMN(STEAMER_P[ER]),FALSE)</f>
        <v>11</v>
      </c>
      <c r="M496" s="26">
        <f>VLOOKUP(MYRANKS_P[[#This Row],[IDFANGRAPHS]],STEAMER_P[],COLUMN(STEAMER_P[HR]),FALSE)</f>
        <v>4</v>
      </c>
      <c r="N496" s="26">
        <f>VLOOKUP(MYRANKS_P[[#This Row],[IDFANGRAPHS]],STEAMER_P[],COLUMN(STEAMER_P[SO]),FALSE)</f>
        <v>36</v>
      </c>
      <c r="O496" s="26">
        <f>VLOOKUP(MYRANKS_P[[#This Row],[IDFANGRAPHS]],STEAMER_P[],COLUMN(STEAMER_P[BB]),FALSE)</f>
        <v>10</v>
      </c>
      <c r="P496" s="26">
        <f>VLOOKUP(MYRANKS_P[[#This Row],[IDFANGRAPHS]],STEAMER_P[],COLUMN(STEAMER_P[FIP]),FALSE)</f>
        <v>3.47</v>
      </c>
      <c r="Q496" s="29">
        <f>MYRANKS_P[[#This Row],[ER]]*9/MYRANKS_P[[#This Row],[IP]]</f>
        <v>2.9117647058823528</v>
      </c>
      <c r="R496" s="29">
        <f>(MYRANKS_P[[#This Row],[BB]]+MYRANKS_P[[#This Row],[H]])/MYRANKS_P[[#This Row],[IP]]</f>
        <v>1.2058823529411764</v>
      </c>
    </row>
    <row r="497" spans="1:18" x14ac:dyDescent="0.25">
      <c r="A497" s="20" t="s">
        <v>20586</v>
      </c>
      <c r="B497" s="23" t="str">
        <f>VLOOKUP(MYRANKS_P[[#This Row],[PLAYERID]],PLAYERIDMAP[],COLUMN(PLAYERIDMAP[LASTNAME]),FALSE)</f>
        <v>Valdez</v>
      </c>
      <c r="C497" s="23" t="str">
        <f>VLOOKUP(MYRANKS_P[[#This Row],[PLAYERID]],PLAYERIDMAP[],COLUMN(PLAYERIDMAP[FIRSTNAME]),FALSE)</f>
        <v xml:space="preserve">Jose </v>
      </c>
      <c r="D497" s="23" t="str">
        <f>VLOOKUP(MYRANKS_P[[#This Row],[PLAYERID]],PLAYERIDMAP[],COLUMN(PLAYERIDMAP[TEAM]),FALSE)</f>
        <v>HOU</v>
      </c>
      <c r="E497" s="23" t="str">
        <f>VLOOKUP(MYRANKS_P[[#This Row],[PLAYERID]],PLAYERIDMAP[],COLUMN(PLAYERIDMAP[POS]),FALSE)</f>
        <v>P</v>
      </c>
      <c r="F497" s="23">
        <f>VLOOKUP(MYRANKS_P[[#This Row],[PLAYERID]],PLAYERIDMAP[],COLUMN(PLAYERIDMAP[IDFANGRAPHS]),FALSE)</f>
        <v>3217</v>
      </c>
      <c r="G497" s="26">
        <f>VLOOKUP(MYRANKS_P[[#This Row],[IDFANGRAPHS]],STEAMER_P[],COLUMN(STEAMER_P[W]),FALSE)</f>
        <v>2</v>
      </c>
      <c r="H497" s="26">
        <f>VLOOKUP(MYRANKS_P[[#This Row],[IDFANGRAPHS]],STEAMER_P[],COLUMN(STEAMER_P[GS]),FALSE)</f>
        <v>0</v>
      </c>
      <c r="I497" s="26">
        <f>VLOOKUP(MYRANKS_P[[#This Row],[IDFANGRAPHS]],STEAMER_P[],COLUMN(STEAMER_P[SV]),FALSE)</f>
        <v>0</v>
      </c>
      <c r="J497" s="26">
        <f>VLOOKUP(MYRANKS_P[[#This Row],[IDFANGRAPHS]],STEAMER_P[],COLUMN(STEAMER_P[IP]),FALSE)</f>
        <v>30</v>
      </c>
      <c r="K497" s="26">
        <f>VLOOKUP(MYRANKS_P[[#This Row],[IDFANGRAPHS]],STEAMER_P[],COLUMN(STEAMER_P[H]),FALSE)</f>
        <v>28</v>
      </c>
      <c r="L497" s="26">
        <f>VLOOKUP(MYRANKS_P[[#This Row],[IDFANGRAPHS]],STEAMER_P[],COLUMN(STEAMER_P[ER]),FALSE)</f>
        <v>13</v>
      </c>
      <c r="M497" s="26">
        <f>VLOOKUP(MYRANKS_P[[#This Row],[IDFANGRAPHS]],STEAMER_P[],COLUMN(STEAMER_P[HR]),FALSE)</f>
        <v>3</v>
      </c>
      <c r="N497" s="26">
        <f>VLOOKUP(MYRANKS_P[[#This Row],[IDFANGRAPHS]],STEAMER_P[],COLUMN(STEAMER_P[SO]),FALSE)</f>
        <v>26</v>
      </c>
      <c r="O497" s="26">
        <f>VLOOKUP(MYRANKS_P[[#This Row],[IDFANGRAPHS]],STEAMER_P[],COLUMN(STEAMER_P[BB]),FALSE)</f>
        <v>12</v>
      </c>
      <c r="P497" s="26">
        <f>VLOOKUP(MYRANKS_P[[#This Row],[IDFANGRAPHS]],STEAMER_P[],COLUMN(STEAMER_P[FIP]),FALSE)</f>
        <v>4.05</v>
      </c>
      <c r="Q497" s="29">
        <f>MYRANKS_P[[#This Row],[ER]]*9/MYRANKS_P[[#This Row],[IP]]</f>
        <v>3.9</v>
      </c>
      <c r="R497" s="29">
        <f>(MYRANKS_P[[#This Row],[BB]]+MYRANKS_P[[#This Row],[H]])/MYRANKS_P[[#This Row],[IP]]</f>
        <v>1.3333333333333333</v>
      </c>
    </row>
    <row r="498" spans="1:18" x14ac:dyDescent="0.25">
      <c r="A498" s="21" t="s">
        <v>20593</v>
      </c>
      <c r="B498" s="23" t="str">
        <f>VLOOKUP(MYRANKS_P[[#This Row],[PLAYERID]],PLAYERIDMAP[],COLUMN(PLAYERIDMAP[LASTNAME]),FALSE)</f>
        <v>Valdes</v>
      </c>
      <c r="C498" s="23" t="str">
        <f>VLOOKUP(MYRANKS_P[[#This Row],[PLAYERID]],PLAYERIDMAP[],COLUMN(PLAYERIDMAP[FIRSTNAME]),FALSE)</f>
        <v xml:space="preserve">Raul </v>
      </c>
      <c r="D498" s="23" t="str">
        <f>VLOOKUP(MYRANKS_P[[#This Row],[PLAYERID]],PLAYERIDMAP[],COLUMN(PLAYERIDMAP[TEAM]),FALSE)</f>
        <v>PHI</v>
      </c>
      <c r="E498" s="23" t="str">
        <f>VLOOKUP(MYRANKS_P[[#This Row],[PLAYERID]],PLAYERIDMAP[],COLUMN(PLAYERIDMAP[POS]),FALSE)</f>
        <v>P</v>
      </c>
      <c r="F498" s="23">
        <f>VLOOKUP(MYRANKS_P[[#This Row],[PLAYERID]],PLAYERIDMAP[],COLUMN(PLAYERIDMAP[IDFANGRAPHS]),FALSE)</f>
        <v>1953</v>
      </c>
      <c r="G498" s="26">
        <f>VLOOKUP(MYRANKS_P[[#This Row],[IDFANGRAPHS]],STEAMER_P[],COLUMN(STEAMER_P[W]),FALSE)</f>
        <v>2</v>
      </c>
      <c r="H498" s="26">
        <f>VLOOKUP(MYRANKS_P[[#This Row],[IDFANGRAPHS]],STEAMER_P[],COLUMN(STEAMER_P[GS]),FALSE)</f>
        <v>0</v>
      </c>
      <c r="I498" s="26">
        <f>VLOOKUP(MYRANKS_P[[#This Row],[IDFANGRAPHS]],STEAMER_P[],COLUMN(STEAMER_P[SV]),FALSE)</f>
        <v>0</v>
      </c>
      <c r="J498" s="26">
        <f>VLOOKUP(MYRANKS_P[[#This Row],[IDFANGRAPHS]],STEAMER_P[],COLUMN(STEAMER_P[IP]),FALSE)</f>
        <v>30</v>
      </c>
      <c r="K498" s="26">
        <f>VLOOKUP(MYRANKS_P[[#This Row],[IDFANGRAPHS]],STEAMER_P[],COLUMN(STEAMER_P[H]),FALSE)</f>
        <v>28</v>
      </c>
      <c r="L498" s="26">
        <f>VLOOKUP(MYRANKS_P[[#This Row],[IDFANGRAPHS]],STEAMER_P[],COLUMN(STEAMER_P[ER]),FALSE)</f>
        <v>11</v>
      </c>
      <c r="M498" s="26">
        <f>VLOOKUP(MYRANKS_P[[#This Row],[IDFANGRAPHS]],STEAMER_P[],COLUMN(STEAMER_P[HR]),FALSE)</f>
        <v>4</v>
      </c>
      <c r="N498" s="26">
        <f>VLOOKUP(MYRANKS_P[[#This Row],[IDFANGRAPHS]],STEAMER_P[],COLUMN(STEAMER_P[SO]),FALSE)</f>
        <v>29</v>
      </c>
      <c r="O498" s="26">
        <f>VLOOKUP(MYRANKS_P[[#This Row],[IDFANGRAPHS]],STEAMER_P[],COLUMN(STEAMER_P[BB]),FALSE)</f>
        <v>9</v>
      </c>
      <c r="P498" s="26">
        <f>VLOOKUP(MYRANKS_P[[#This Row],[IDFANGRAPHS]],STEAMER_P[],COLUMN(STEAMER_P[FIP]),FALSE)</f>
        <v>3.82</v>
      </c>
      <c r="Q498" s="29">
        <f>MYRANKS_P[[#This Row],[ER]]*9/MYRANKS_P[[#This Row],[IP]]</f>
        <v>3.3</v>
      </c>
      <c r="R498" s="29">
        <f>(MYRANKS_P[[#This Row],[BB]]+MYRANKS_P[[#This Row],[H]])/MYRANKS_P[[#This Row],[IP]]</f>
        <v>1.2333333333333334</v>
      </c>
    </row>
    <row r="499" spans="1:18" x14ac:dyDescent="0.25">
      <c r="A499" s="20" t="s">
        <v>20604</v>
      </c>
      <c r="B499" s="23" t="str">
        <f>VLOOKUP(MYRANKS_P[[#This Row],[PLAYERID]],PLAYERIDMAP[],COLUMN(PLAYERIDMAP[LASTNAME]),FALSE)</f>
        <v>Valverde</v>
      </c>
      <c r="C499" s="23" t="str">
        <f>VLOOKUP(MYRANKS_P[[#This Row],[PLAYERID]],PLAYERIDMAP[],COLUMN(PLAYERIDMAP[FIRSTNAME]),FALSE)</f>
        <v xml:space="preserve">Jose </v>
      </c>
      <c r="D499" s="23" t="str">
        <f>VLOOKUP(MYRANKS_P[[#This Row],[PLAYERID]],PLAYERIDMAP[],COLUMN(PLAYERIDMAP[TEAM]),FALSE)</f>
        <v>DET</v>
      </c>
      <c r="E499" s="23" t="str">
        <f>VLOOKUP(MYRANKS_P[[#This Row],[PLAYERID]],PLAYERIDMAP[],COLUMN(PLAYERIDMAP[POS]),FALSE)</f>
        <v>P</v>
      </c>
      <c r="F499" s="23">
        <f>VLOOKUP(MYRANKS_P[[#This Row],[PLAYERID]],PLAYERIDMAP[],COLUMN(PLAYERIDMAP[IDFANGRAPHS]),FALSE)</f>
        <v>1726</v>
      </c>
      <c r="G499" s="26">
        <f>VLOOKUP(MYRANKS_P[[#This Row],[IDFANGRAPHS]],STEAMER_P[],COLUMN(STEAMER_P[W]),FALSE)</f>
        <v>2</v>
      </c>
      <c r="H499" s="26">
        <f>VLOOKUP(MYRANKS_P[[#This Row],[IDFANGRAPHS]],STEAMER_P[],COLUMN(STEAMER_P[GS]),FALSE)</f>
        <v>0</v>
      </c>
      <c r="I499" s="26">
        <f>VLOOKUP(MYRANKS_P[[#This Row],[IDFANGRAPHS]],STEAMER_P[],COLUMN(STEAMER_P[SV]),FALSE)</f>
        <v>22</v>
      </c>
      <c r="J499" s="26">
        <f>VLOOKUP(MYRANKS_P[[#This Row],[IDFANGRAPHS]],STEAMER_P[],COLUMN(STEAMER_P[IP]),FALSE)</f>
        <v>42</v>
      </c>
      <c r="K499" s="26">
        <f>VLOOKUP(MYRANKS_P[[#This Row],[IDFANGRAPHS]],STEAMER_P[],COLUMN(STEAMER_P[H]),FALSE)</f>
        <v>40</v>
      </c>
      <c r="L499" s="26">
        <f>VLOOKUP(MYRANKS_P[[#This Row],[IDFANGRAPHS]],STEAMER_P[],COLUMN(STEAMER_P[ER]),FALSE)</f>
        <v>18</v>
      </c>
      <c r="M499" s="26">
        <f>VLOOKUP(MYRANKS_P[[#This Row],[IDFANGRAPHS]],STEAMER_P[],COLUMN(STEAMER_P[HR]),FALSE)</f>
        <v>4</v>
      </c>
      <c r="N499" s="26">
        <f>VLOOKUP(MYRANKS_P[[#This Row],[IDFANGRAPHS]],STEAMER_P[],COLUMN(STEAMER_P[SO]),FALSE)</f>
        <v>37</v>
      </c>
      <c r="O499" s="26">
        <f>VLOOKUP(MYRANKS_P[[#This Row],[IDFANGRAPHS]],STEAMER_P[],COLUMN(STEAMER_P[BB]),FALSE)</f>
        <v>19</v>
      </c>
      <c r="P499" s="26">
        <f>VLOOKUP(MYRANKS_P[[#This Row],[IDFANGRAPHS]],STEAMER_P[],COLUMN(STEAMER_P[FIP]),FALSE)</f>
        <v>4.1500000000000004</v>
      </c>
      <c r="Q499" s="29">
        <f>MYRANKS_P[[#This Row],[ER]]*9/MYRANKS_P[[#This Row],[IP]]</f>
        <v>3.8571428571428572</v>
      </c>
      <c r="R499" s="29">
        <f>(MYRANKS_P[[#This Row],[BB]]+MYRANKS_P[[#This Row],[H]])/MYRANKS_P[[#This Row],[IP]]</f>
        <v>1.4047619047619047</v>
      </c>
    </row>
    <row r="500" spans="1:18" x14ac:dyDescent="0.25">
      <c r="A500" s="21" t="s">
        <v>20608</v>
      </c>
      <c r="B500" s="23" t="str">
        <f>VLOOKUP(MYRANKS_P[[#This Row],[PLAYERID]],PLAYERIDMAP[],COLUMN(PLAYERIDMAP[LASTNAME]),FALSE)</f>
        <v>VandenHurk</v>
      </c>
      <c r="C500" s="23" t="str">
        <f>VLOOKUP(MYRANKS_P[[#This Row],[PLAYERID]],PLAYERIDMAP[],COLUMN(PLAYERIDMAP[FIRSTNAME]),FALSE)</f>
        <v xml:space="preserve">Rick </v>
      </c>
      <c r="D500" s="23" t="str">
        <f>VLOOKUP(MYRANKS_P[[#This Row],[PLAYERID]],PLAYERIDMAP[],COLUMN(PLAYERIDMAP[TEAM]),FALSE)</f>
        <v>BAL</v>
      </c>
      <c r="E500" s="23" t="str">
        <f>VLOOKUP(MYRANKS_P[[#This Row],[PLAYERID]],PLAYERIDMAP[],COLUMN(PLAYERIDMAP[POS]),FALSE)</f>
        <v>P</v>
      </c>
      <c r="F500" s="23">
        <f>VLOOKUP(MYRANKS_P[[#This Row],[PLAYERID]],PLAYERIDMAP[],COLUMN(PLAYERIDMAP[IDFANGRAPHS]),FALSE)</f>
        <v>5099</v>
      </c>
      <c r="G500" s="26">
        <f>VLOOKUP(MYRANKS_P[[#This Row],[IDFANGRAPHS]],STEAMER_P[],COLUMN(STEAMER_P[W]),FALSE)</f>
        <v>2</v>
      </c>
      <c r="H500" s="26">
        <f>VLOOKUP(MYRANKS_P[[#This Row],[IDFANGRAPHS]],STEAMER_P[],COLUMN(STEAMER_P[GS]),FALSE)</f>
        <v>0</v>
      </c>
      <c r="I500" s="26">
        <f>VLOOKUP(MYRANKS_P[[#This Row],[IDFANGRAPHS]],STEAMER_P[],COLUMN(STEAMER_P[SV]),FALSE)</f>
        <v>0</v>
      </c>
      <c r="J500" s="26">
        <f>VLOOKUP(MYRANKS_P[[#This Row],[IDFANGRAPHS]],STEAMER_P[],COLUMN(STEAMER_P[IP]),FALSE)</f>
        <v>30</v>
      </c>
      <c r="K500" s="26">
        <f>VLOOKUP(MYRANKS_P[[#This Row],[IDFANGRAPHS]],STEAMER_P[],COLUMN(STEAMER_P[H]),FALSE)</f>
        <v>29</v>
      </c>
      <c r="L500" s="26">
        <f>VLOOKUP(MYRANKS_P[[#This Row],[IDFANGRAPHS]],STEAMER_P[],COLUMN(STEAMER_P[ER]),FALSE)</f>
        <v>11</v>
      </c>
      <c r="M500" s="26">
        <f>VLOOKUP(MYRANKS_P[[#This Row],[IDFANGRAPHS]],STEAMER_P[],COLUMN(STEAMER_P[HR]),FALSE)</f>
        <v>3</v>
      </c>
      <c r="N500" s="26">
        <f>VLOOKUP(MYRANKS_P[[#This Row],[IDFANGRAPHS]],STEAMER_P[],COLUMN(STEAMER_P[SO]),FALSE)</f>
        <v>25</v>
      </c>
      <c r="O500" s="26">
        <f>VLOOKUP(MYRANKS_P[[#This Row],[IDFANGRAPHS]],STEAMER_P[],COLUMN(STEAMER_P[BB]),FALSE)</f>
        <v>9</v>
      </c>
      <c r="P500" s="26">
        <f>VLOOKUP(MYRANKS_P[[#This Row],[IDFANGRAPHS]],STEAMER_P[],COLUMN(STEAMER_P[FIP]),FALSE)</f>
        <v>3.79</v>
      </c>
      <c r="Q500" s="29">
        <f>MYRANKS_P[[#This Row],[ER]]*9/MYRANKS_P[[#This Row],[IP]]</f>
        <v>3.3</v>
      </c>
      <c r="R500" s="29">
        <f>(MYRANKS_P[[#This Row],[BB]]+MYRANKS_P[[#This Row],[H]])/MYRANKS_P[[#This Row],[IP]]</f>
        <v>1.2666666666666666</v>
      </c>
    </row>
    <row r="501" spans="1:18" x14ac:dyDescent="0.25">
      <c r="A501" s="20" t="s">
        <v>20612</v>
      </c>
      <c r="B501" s="23" t="str">
        <f>VLOOKUP(MYRANKS_P[[#This Row],[PLAYERID]],PLAYERIDMAP[],COLUMN(PLAYERIDMAP[LASTNAME]),FALSE)</f>
        <v>Vargas</v>
      </c>
      <c r="C501" s="23" t="str">
        <f>VLOOKUP(MYRANKS_P[[#This Row],[PLAYERID]],PLAYERIDMAP[],COLUMN(PLAYERIDMAP[FIRSTNAME]),FALSE)</f>
        <v xml:space="preserve">Jason </v>
      </c>
      <c r="D501" s="23" t="str">
        <f>VLOOKUP(MYRANKS_P[[#This Row],[PLAYERID]],PLAYERIDMAP[],COLUMN(PLAYERIDMAP[TEAM]),FALSE)</f>
        <v>LAD</v>
      </c>
      <c r="E501" s="23" t="str">
        <f>VLOOKUP(MYRANKS_P[[#This Row],[PLAYERID]],PLAYERIDMAP[],COLUMN(PLAYERIDMAP[POS]),FALSE)</f>
        <v>P</v>
      </c>
      <c r="F501" s="23">
        <f>VLOOKUP(MYRANKS_P[[#This Row],[PLAYERID]],PLAYERIDMAP[],COLUMN(PLAYERIDMAP[IDFANGRAPHS]),FALSE)</f>
        <v>8044</v>
      </c>
      <c r="G501" s="26">
        <f>VLOOKUP(MYRANKS_P[[#This Row],[IDFANGRAPHS]],STEAMER_P[],COLUMN(STEAMER_P[W]),FALSE)</f>
        <v>11</v>
      </c>
      <c r="H501" s="26">
        <f>VLOOKUP(MYRANKS_P[[#This Row],[IDFANGRAPHS]],STEAMER_P[],COLUMN(STEAMER_P[GS]),FALSE)</f>
        <v>29</v>
      </c>
      <c r="I501" s="26">
        <f>VLOOKUP(MYRANKS_P[[#This Row],[IDFANGRAPHS]],STEAMER_P[],COLUMN(STEAMER_P[SV]),FALSE)</f>
        <v>0</v>
      </c>
      <c r="J501" s="26">
        <f>VLOOKUP(MYRANKS_P[[#This Row],[IDFANGRAPHS]],STEAMER_P[],COLUMN(STEAMER_P[IP]),FALSE)</f>
        <v>186</v>
      </c>
      <c r="K501" s="26">
        <f>VLOOKUP(MYRANKS_P[[#This Row],[IDFANGRAPHS]],STEAMER_P[],COLUMN(STEAMER_P[H]),FALSE)</f>
        <v>201</v>
      </c>
      <c r="L501" s="26">
        <f>VLOOKUP(MYRANKS_P[[#This Row],[IDFANGRAPHS]],STEAMER_P[],COLUMN(STEAMER_P[ER]),FALSE)</f>
        <v>96</v>
      </c>
      <c r="M501" s="26">
        <f>VLOOKUP(MYRANKS_P[[#This Row],[IDFANGRAPHS]],STEAMER_P[],COLUMN(STEAMER_P[HR]),FALSE)</f>
        <v>26</v>
      </c>
      <c r="N501" s="26">
        <f>VLOOKUP(MYRANKS_P[[#This Row],[IDFANGRAPHS]],STEAMER_P[],COLUMN(STEAMER_P[SO]),FALSE)</f>
        <v>108</v>
      </c>
      <c r="O501" s="26">
        <f>VLOOKUP(MYRANKS_P[[#This Row],[IDFANGRAPHS]],STEAMER_P[],COLUMN(STEAMER_P[BB]),FALSE)</f>
        <v>52</v>
      </c>
      <c r="P501" s="26">
        <f>VLOOKUP(MYRANKS_P[[#This Row],[IDFANGRAPHS]],STEAMER_P[],COLUMN(STEAMER_P[FIP]),FALSE)</f>
        <v>4.5999999999999996</v>
      </c>
      <c r="Q501" s="29">
        <f>MYRANKS_P[[#This Row],[ER]]*9/MYRANKS_P[[#This Row],[IP]]</f>
        <v>4.645161290322581</v>
      </c>
      <c r="R501" s="29">
        <f>(MYRANKS_P[[#This Row],[BB]]+MYRANKS_P[[#This Row],[H]])/MYRANKS_P[[#This Row],[IP]]</f>
        <v>1.3602150537634408</v>
      </c>
    </row>
    <row r="502" spans="1:18" x14ac:dyDescent="0.25">
      <c r="A502" s="21" t="s">
        <v>20616</v>
      </c>
      <c r="B502" s="23" t="str">
        <f>VLOOKUP(MYRANKS_P[[#This Row],[PLAYERID]],PLAYERIDMAP[],COLUMN(PLAYERIDMAP[LASTNAME]),FALSE)</f>
        <v>Varvaro</v>
      </c>
      <c r="C502" s="23" t="str">
        <f>VLOOKUP(MYRANKS_P[[#This Row],[PLAYERID]],PLAYERIDMAP[],COLUMN(PLAYERIDMAP[FIRSTNAME]),FALSE)</f>
        <v xml:space="preserve">Anthony </v>
      </c>
      <c r="D502" s="23" t="str">
        <f>VLOOKUP(MYRANKS_P[[#This Row],[PLAYERID]],PLAYERIDMAP[],COLUMN(PLAYERIDMAP[TEAM]),FALSE)</f>
        <v>ATL</v>
      </c>
      <c r="E502" s="23" t="str">
        <f>VLOOKUP(MYRANKS_P[[#This Row],[PLAYERID]],PLAYERIDMAP[],COLUMN(PLAYERIDMAP[POS]),FALSE)</f>
        <v>P</v>
      </c>
      <c r="F502" s="23">
        <f>VLOOKUP(MYRANKS_P[[#This Row],[PLAYERID]],PLAYERIDMAP[],COLUMN(PLAYERIDMAP[IDFANGRAPHS]),FALSE)</f>
        <v>2385</v>
      </c>
      <c r="G502" s="26">
        <f>VLOOKUP(MYRANKS_P[[#This Row],[IDFANGRAPHS]],STEAMER_P[],COLUMN(STEAMER_P[W]),FALSE)</f>
        <v>2</v>
      </c>
      <c r="H502" s="26">
        <f>VLOOKUP(MYRANKS_P[[#This Row],[IDFANGRAPHS]],STEAMER_P[],COLUMN(STEAMER_P[GS]),FALSE)</f>
        <v>0</v>
      </c>
      <c r="I502" s="26">
        <f>VLOOKUP(MYRANKS_P[[#This Row],[IDFANGRAPHS]],STEAMER_P[],COLUMN(STEAMER_P[SV]),FALSE)</f>
        <v>0</v>
      </c>
      <c r="J502" s="26">
        <f>VLOOKUP(MYRANKS_P[[#This Row],[IDFANGRAPHS]],STEAMER_P[],COLUMN(STEAMER_P[IP]),FALSE)</f>
        <v>30</v>
      </c>
      <c r="K502" s="26">
        <f>VLOOKUP(MYRANKS_P[[#This Row],[IDFANGRAPHS]],STEAMER_P[],COLUMN(STEAMER_P[H]),FALSE)</f>
        <v>27</v>
      </c>
      <c r="L502" s="26">
        <f>VLOOKUP(MYRANKS_P[[#This Row],[IDFANGRAPHS]],STEAMER_P[],COLUMN(STEAMER_P[ER]),FALSE)</f>
        <v>13</v>
      </c>
      <c r="M502" s="26">
        <f>VLOOKUP(MYRANKS_P[[#This Row],[IDFANGRAPHS]],STEAMER_P[],COLUMN(STEAMER_P[HR]),FALSE)</f>
        <v>3</v>
      </c>
      <c r="N502" s="26">
        <f>VLOOKUP(MYRANKS_P[[#This Row],[IDFANGRAPHS]],STEAMER_P[],COLUMN(STEAMER_P[SO]),FALSE)</f>
        <v>29</v>
      </c>
      <c r="O502" s="26">
        <f>VLOOKUP(MYRANKS_P[[#This Row],[IDFANGRAPHS]],STEAMER_P[],COLUMN(STEAMER_P[BB]),FALSE)</f>
        <v>17</v>
      </c>
      <c r="P502" s="26">
        <f>VLOOKUP(MYRANKS_P[[#This Row],[IDFANGRAPHS]],STEAMER_P[],COLUMN(STEAMER_P[FIP]),FALSE)</f>
        <v>4.24</v>
      </c>
      <c r="Q502" s="29">
        <f>MYRANKS_P[[#This Row],[ER]]*9/MYRANKS_P[[#This Row],[IP]]</f>
        <v>3.9</v>
      </c>
      <c r="R502" s="29">
        <f>(MYRANKS_P[[#This Row],[BB]]+MYRANKS_P[[#This Row],[H]])/MYRANKS_P[[#This Row],[IP]]</f>
        <v>1.4666666666666666</v>
      </c>
    </row>
    <row r="503" spans="1:18" x14ac:dyDescent="0.25">
      <c r="A503" s="20" t="s">
        <v>20620</v>
      </c>
      <c r="B503" s="23" t="str">
        <f>VLOOKUP(MYRANKS_P[[#This Row],[PLAYERID]],PLAYERIDMAP[],COLUMN(PLAYERIDMAP[LASTNAME]),FALSE)</f>
        <v>Vasquez</v>
      </c>
      <c r="C503" s="23" t="str">
        <f>VLOOKUP(MYRANKS_P[[#This Row],[PLAYERID]],PLAYERIDMAP[],COLUMN(PLAYERIDMAP[FIRSTNAME]),FALSE)</f>
        <v xml:space="preserve">Esmerling </v>
      </c>
      <c r="D503" s="23" t="str">
        <f>VLOOKUP(MYRANKS_P[[#This Row],[PLAYERID]],PLAYERIDMAP[],COLUMN(PLAYERIDMAP[TEAM]),FALSE)</f>
        <v>MIN</v>
      </c>
      <c r="E503" s="23" t="str">
        <f>VLOOKUP(MYRANKS_P[[#This Row],[PLAYERID]],PLAYERIDMAP[],COLUMN(PLAYERIDMAP[POS]),FALSE)</f>
        <v>P</v>
      </c>
      <c r="F503" s="23">
        <f>VLOOKUP(MYRANKS_P[[#This Row],[PLAYERID]],PLAYERIDMAP[],COLUMN(PLAYERIDMAP[IDFANGRAPHS]),FALSE)</f>
        <v>5280</v>
      </c>
      <c r="G503" s="26">
        <f>VLOOKUP(MYRANKS_P[[#This Row],[IDFANGRAPHS]],STEAMER_P[],COLUMN(STEAMER_P[W]),FALSE)</f>
        <v>2</v>
      </c>
      <c r="H503" s="26">
        <f>VLOOKUP(MYRANKS_P[[#This Row],[IDFANGRAPHS]],STEAMER_P[],COLUMN(STEAMER_P[GS]),FALSE)</f>
        <v>8</v>
      </c>
      <c r="I503" s="26">
        <f>VLOOKUP(MYRANKS_P[[#This Row],[IDFANGRAPHS]],STEAMER_P[],COLUMN(STEAMER_P[SV]),FALSE)</f>
        <v>0</v>
      </c>
      <c r="J503" s="26">
        <f>VLOOKUP(MYRANKS_P[[#This Row],[IDFANGRAPHS]],STEAMER_P[],COLUMN(STEAMER_P[IP]),FALSE)</f>
        <v>50</v>
      </c>
      <c r="K503" s="26">
        <f>VLOOKUP(MYRANKS_P[[#This Row],[IDFANGRAPHS]],STEAMER_P[],COLUMN(STEAMER_P[H]),FALSE)</f>
        <v>53</v>
      </c>
      <c r="L503" s="26">
        <f>VLOOKUP(MYRANKS_P[[#This Row],[IDFANGRAPHS]],STEAMER_P[],COLUMN(STEAMER_P[ER]),FALSE)</f>
        <v>30</v>
      </c>
      <c r="M503" s="26">
        <f>VLOOKUP(MYRANKS_P[[#This Row],[IDFANGRAPHS]],STEAMER_P[],COLUMN(STEAMER_P[HR]),FALSE)</f>
        <v>7</v>
      </c>
      <c r="N503" s="26">
        <f>VLOOKUP(MYRANKS_P[[#This Row],[IDFANGRAPHS]],STEAMER_P[],COLUMN(STEAMER_P[SO]),FALSE)</f>
        <v>31</v>
      </c>
      <c r="O503" s="26">
        <f>VLOOKUP(MYRANKS_P[[#This Row],[IDFANGRAPHS]],STEAMER_P[],COLUMN(STEAMER_P[BB]),FALSE)</f>
        <v>27</v>
      </c>
      <c r="P503" s="26">
        <f>VLOOKUP(MYRANKS_P[[#This Row],[IDFANGRAPHS]],STEAMER_P[],COLUMN(STEAMER_P[FIP]),FALSE)</f>
        <v>5.56</v>
      </c>
      <c r="Q503" s="29">
        <f>MYRANKS_P[[#This Row],[ER]]*9/MYRANKS_P[[#This Row],[IP]]</f>
        <v>5.4</v>
      </c>
      <c r="R503" s="29">
        <f>(MYRANKS_P[[#This Row],[BB]]+MYRANKS_P[[#This Row],[H]])/MYRANKS_P[[#This Row],[IP]]</f>
        <v>1.6</v>
      </c>
    </row>
    <row r="504" spans="1:18" x14ac:dyDescent="0.25">
      <c r="A504" s="21" t="s">
        <v>20624</v>
      </c>
      <c r="B504" s="23" t="str">
        <f>VLOOKUP(MYRANKS_P[[#This Row],[PLAYERID]],PLAYERIDMAP[],COLUMN(PLAYERIDMAP[LASTNAME]),FALSE)</f>
        <v>Vazquez</v>
      </c>
      <c r="C504" s="23" t="str">
        <f>VLOOKUP(MYRANKS_P[[#This Row],[PLAYERID]],PLAYERIDMAP[],COLUMN(PLAYERIDMAP[FIRSTNAME]),FALSE)</f>
        <v xml:space="preserve">Javier </v>
      </c>
      <c r="D504" s="23" t="str">
        <f>VLOOKUP(MYRANKS_P[[#This Row],[PLAYERID]],PLAYERIDMAP[],COLUMN(PLAYERIDMAP[TEAM]),FALSE)</f>
        <v>MIA</v>
      </c>
      <c r="E504" s="23" t="str">
        <f>VLOOKUP(MYRANKS_P[[#This Row],[PLAYERID]],PLAYERIDMAP[],COLUMN(PLAYERIDMAP[POS]),FALSE)</f>
        <v>P</v>
      </c>
      <c r="F504" s="23">
        <f>VLOOKUP(MYRANKS_P[[#This Row],[PLAYERID]],PLAYERIDMAP[],COLUMN(PLAYERIDMAP[IDFANGRAPHS]),FALSE)</f>
        <v>801</v>
      </c>
      <c r="G504" s="26">
        <f>VLOOKUP(MYRANKS_P[[#This Row],[IDFANGRAPHS]],STEAMER_P[],COLUMN(STEAMER_P[W]),FALSE)</f>
        <v>5</v>
      </c>
      <c r="H504" s="26">
        <f>VLOOKUP(MYRANKS_P[[#This Row],[IDFANGRAPHS]],STEAMER_P[],COLUMN(STEAMER_P[GS]),FALSE)</f>
        <v>14</v>
      </c>
      <c r="I504" s="26">
        <f>VLOOKUP(MYRANKS_P[[#This Row],[IDFANGRAPHS]],STEAMER_P[],COLUMN(STEAMER_P[SV]),FALSE)</f>
        <v>0</v>
      </c>
      <c r="J504" s="26">
        <f>VLOOKUP(MYRANKS_P[[#This Row],[IDFANGRAPHS]],STEAMER_P[],COLUMN(STEAMER_P[IP]),FALSE)</f>
        <v>77</v>
      </c>
      <c r="K504" s="26">
        <f>VLOOKUP(MYRANKS_P[[#This Row],[IDFANGRAPHS]],STEAMER_P[],COLUMN(STEAMER_P[H]),FALSE)</f>
        <v>79</v>
      </c>
      <c r="L504" s="26">
        <f>VLOOKUP(MYRANKS_P[[#This Row],[IDFANGRAPHS]],STEAMER_P[],COLUMN(STEAMER_P[ER]),FALSE)</f>
        <v>38</v>
      </c>
      <c r="M504" s="26">
        <f>VLOOKUP(MYRANKS_P[[#This Row],[IDFANGRAPHS]],STEAMER_P[],COLUMN(STEAMER_P[HR]),FALSE)</f>
        <v>10</v>
      </c>
      <c r="N504" s="26">
        <f>VLOOKUP(MYRANKS_P[[#This Row],[IDFANGRAPHS]],STEAMER_P[],COLUMN(STEAMER_P[SO]),FALSE)</f>
        <v>53</v>
      </c>
      <c r="O504" s="26">
        <f>VLOOKUP(MYRANKS_P[[#This Row],[IDFANGRAPHS]],STEAMER_P[],COLUMN(STEAMER_P[BB]),FALSE)</f>
        <v>26</v>
      </c>
      <c r="P504" s="26">
        <f>VLOOKUP(MYRANKS_P[[#This Row],[IDFANGRAPHS]],STEAMER_P[],COLUMN(STEAMER_P[FIP]),FALSE)</f>
        <v>4.4400000000000004</v>
      </c>
      <c r="Q504" s="29">
        <f>MYRANKS_P[[#This Row],[ER]]*9/MYRANKS_P[[#This Row],[IP]]</f>
        <v>4.4415584415584419</v>
      </c>
      <c r="R504" s="29">
        <f>(MYRANKS_P[[#This Row],[BB]]+MYRANKS_P[[#This Row],[H]])/MYRANKS_P[[#This Row],[IP]]</f>
        <v>1.3636363636363635</v>
      </c>
    </row>
    <row r="505" spans="1:18" x14ac:dyDescent="0.25">
      <c r="A505" s="20" t="s">
        <v>20632</v>
      </c>
      <c r="B505" s="23" t="str">
        <f>VLOOKUP(MYRANKS_P[[#This Row],[PLAYERID]],PLAYERIDMAP[],COLUMN(PLAYERIDMAP[LASTNAME]),FALSE)</f>
        <v>Venters</v>
      </c>
      <c r="C505" s="23" t="str">
        <f>VLOOKUP(MYRANKS_P[[#This Row],[PLAYERID]],PLAYERIDMAP[],COLUMN(PLAYERIDMAP[FIRSTNAME]),FALSE)</f>
        <v xml:space="preserve">Jonny </v>
      </c>
      <c r="D505" s="23" t="str">
        <f>VLOOKUP(MYRANKS_P[[#This Row],[PLAYERID]],PLAYERIDMAP[],COLUMN(PLAYERIDMAP[TEAM]),FALSE)</f>
        <v>ATL</v>
      </c>
      <c r="E505" s="23" t="str">
        <f>VLOOKUP(MYRANKS_P[[#This Row],[PLAYERID]],PLAYERIDMAP[],COLUMN(PLAYERIDMAP[POS]),FALSE)</f>
        <v>P</v>
      </c>
      <c r="F505" s="23">
        <f>VLOOKUP(MYRANKS_P[[#This Row],[PLAYERID]],PLAYERIDMAP[],COLUMN(PLAYERIDMAP[IDFANGRAPHS]),FALSE)</f>
        <v>7175</v>
      </c>
      <c r="G505" s="26">
        <f>VLOOKUP(MYRANKS_P[[#This Row],[IDFANGRAPHS]],STEAMER_P[],COLUMN(STEAMER_P[W]),FALSE)</f>
        <v>4</v>
      </c>
      <c r="H505" s="26">
        <f>VLOOKUP(MYRANKS_P[[#This Row],[IDFANGRAPHS]],STEAMER_P[],COLUMN(STEAMER_P[GS]),FALSE)</f>
        <v>0</v>
      </c>
      <c r="I505" s="26">
        <f>VLOOKUP(MYRANKS_P[[#This Row],[IDFANGRAPHS]],STEAMER_P[],COLUMN(STEAMER_P[SV]),FALSE)</f>
        <v>0</v>
      </c>
      <c r="J505" s="26">
        <f>VLOOKUP(MYRANKS_P[[#This Row],[IDFANGRAPHS]],STEAMER_P[],COLUMN(STEAMER_P[IP]),FALSE)</f>
        <v>55</v>
      </c>
      <c r="K505" s="26">
        <f>VLOOKUP(MYRANKS_P[[#This Row],[IDFANGRAPHS]],STEAMER_P[],COLUMN(STEAMER_P[H]),FALSE)</f>
        <v>46</v>
      </c>
      <c r="L505" s="26">
        <f>VLOOKUP(MYRANKS_P[[#This Row],[IDFANGRAPHS]],STEAMER_P[],COLUMN(STEAMER_P[ER]),FALSE)</f>
        <v>18</v>
      </c>
      <c r="M505" s="26">
        <f>VLOOKUP(MYRANKS_P[[#This Row],[IDFANGRAPHS]],STEAMER_P[],COLUMN(STEAMER_P[HR]),FALSE)</f>
        <v>3</v>
      </c>
      <c r="N505" s="26">
        <f>VLOOKUP(MYRANKS_P[[#This Row],[IDFANGRAPHS]],STEAMER_P[],COLUMN(STEAMER_P[SO]),FALSE)</f>
        <v>58</v>
      </c>
      <c r="O505" s="26">
        <f>VLOOKUP(MYRANKS_P[[#This Row],[IDFANGRAPHS]],STEAMER_P[],COLUMN(STEAMER_P[BB]),FALSE)</f>
        <v>25</v>
      </c>
      <c r="P505" s="26">
        <f>VLOOKUP(MYRANKS_P[[#This Row],[IDFANGRAPHS]],STEAMER_P[],COLUMN(STEAMER_P[FIP]),FALSE)</f>
        <v>3.03</v>
      </c>
      <c r="Q505" s="29">
        <f>MYRANKS_P[[#This Row],[ER]]*9/MYRANKS_P[[#This Row],[IP]]</f>
        <v>2.9454545454545453</v>
      </c>
      <c r="R505" s="29">
        <f>(MYRANKS_P[[#This Row],[BB]]+MYRANKS_P[[#This Row],[H]])/MYRANKS_P[[#This Row],[IP]]</f>
        <v>1.290909090909091</v>
      </c>
    </row>
    <row r="506" spans="1:18" x14ac:dyDescent="0.25">
      <c r="A506" s="21" t="s">
        <v>20636</v>
      </c>
      <c r="B506" s="23" t="str">
        <f>VLOOKUP(MYRANKS_P[[#This Row],[PLAYERID]],PLAYERIDMAP[],COLUMN(PLAYERIDMAP[LASTNAME]),FALSE)</f>
        <v>Veras</v>
      </c>
      <c r="C506" s="23" t="str">
        <f>VLOOKUP(MYRANKS_P[[#This Row],[PLAYERID]],PLAYERIDMAP[],COLUMN(PLAYERIDMAP[FIRSTNAME]),FALSE)</f>
        <v xml:space="preserve">Jose </v>
      </c>
      <c r="D506" s="23" t="str">
        <f>VLOOKUP(MYRANKS_P[[#This Row],[PLAYERID]],PLAYERIDMAP[],COLUMN(PLAYERIDMAP[TEAM]),FALSE)</f>
        <v>HOU</v>
      </c>
      <c r="E506" s="23" t="str">
        <f>VLOOKUP(MYRANKS_P[[#This Row],[PLAYERID]],PLAYERIDMAP[],COLUMN(PLAYERIDMAP[POS]),FALSE)</f>
        <v>P</v>
      </c>
      <c r="F506" s="23">
        <f>VLOOKUP(MYRANKS_P[[#This Row],[PLAYERID]],PLAYERIDMAP[],COLUMN(PLAYERIDMAP[IDFANGRAPHS]),FALSE)</f>
        <v>2063</v>
      </c>
      <c r="G506" s="26">
        <f>VLOOKUP(MYRANKS_P[[#This Row],[IDFANGRAPHS]],STEAMER_P[],COLUMN(STEAMER_P[W]),FALSE)</f>
        <v>3</v>
      </c>
      <c r="H506" s="26">
        <f>VLOOKUP(MYRANKS_P[[#This Row],[IDFANGRAPHS]],STEAMER_P[],COLUMN(STEAMER_P[GS]),FALSE)</f>
        <v>0</v>
      </c>
      <c r="I506" s="26">
        <f>VLOOKUP(MYRANKS_P[[#This Row],[IDFANGRAPHS]],STEAMER_P[],COLUMN(STEAMER_P[SV]),FALSE)</f>
        <v>16</v>
      </c>
      <c r="J506" s="26">
        <f>VLOOKUP(MYRANKS_P[[#This Row],[IDFANGRAPHS]],STEAMER_P[],COLUMN(STEAMER_P[IP]),FALSE)</f>
        <v>54</v>
      </c>
      <c r="K506" s="26">
        <f>VLOOKUP(MYRANKS_P[[#This Row],[IDFANGRAPHS]],STEAMER_P[],COLUMN(STEAMER_P[H]),FALSE)</f>
        <v>48</v>
      </c>
      <c r="L506" s="26">
        <f>VLOOKUP(MYRANKS_P[[#This Row],[IDFANGRAPHS]],STEAMER_P[],COLUMN(STEAMER_P[ER]),FALSE)</f>
        <v>23</v>
      </c>
      <c r="M506" s="26">
        <f>VLOOKUP(MYRANKS_P[[#This Row],[IDFANGRAPHS]],STEAMER_P[],COLUMN(STEAMER_P[HR]),FALSE)</f>
        <v>6</v>
      </c>
      <c r="N506" s="26">
        <f>VLOOKUP(MYRANKS_P[[#This Row],[IDFANGRAPHS]],STEAMER_P[],COLUMN(STEAMER_P[SO]),FALSE)</f>
        <v>52</v>
      </c>
      <c r="O506" s="26">
        <f>VLOOKUP(MYRANKS_P[[#This Row],[IDFANGRAPHS]],STEAMER_P[],COLUMN(STEAMER_P[BB]),FALSE)</f>
        <v>26</v>
      </c>
      <c r="P506" s="26">
        <f>VLOOKUP(MYRANKS_P[[#This Row],[IDFANGRAPHS]],STEAMER_P[],COLUMN(STEAMER_P[FIP]),FALSE)</f>
        <v>4.16</v>
      </c>
      <c r="Q506" s="29">
        <f>MYRANKS_P[[#This Row],[ER]]*9/MYRANKS_P[[#This Row],[IP]]</f>
        <v>3.8333333333333335</v>
      </c>
      <c r="R506" s="29">
        <f>(MYRANKS_P[[#This Row],[BB]]+MYRANKS_P[[#This Row],[H]])/MYRANKS_P[[#This Row],[IP]]</f>
        <v>1.3703703703703705</v>
      </c>
    </row>
    <row r="507" spans="1:18" x14ac:dyDescent="0.25">
      <c r="A507" s="20" t="s">
        <v>20640</v>
      </c>
      <c r="B507" s="23" t="str">
        <f>VLOOKUP(MYRANKS_P[[#This Row],[PLAYERID]],PLAYERIDMAP[],COLUMN(PLAYERIDMAP[LASTNAME]),FALSE)</f>
        <v>Verlander</v>
      </c>
      <c r="C507" s="23" t="str">
        <f>VLOOKUP(MYRANKS_P[[#This Row],[PLAYERID]],PLAYERIDMAP[],COLUMN(PLAYERIDMAP[FIRSTNAME]),FALSE)</f>
        <v xml:space="preserve">Justin </v>
      </c>
      <c r="D507" s="23" t="str">
        <f>VLOOKUP(MYRANKS_P[[#This Row],[PLAYERID]],PLAYERIDMAP[],COLUMN(PLAYERIDMAP[TEAM]),FALSE)</f>
        <v>DET</v>
      </c>
      <c r="E507" s="23" t="str">
        <f>VLOOKUP(MYRANKS_P[[#This Row],[PLAYERID]],PLAYERIDMAP[],COLUMN(PLAYERIDMAP[POS]),FALSE)</f>
        <v>P</v>
      </c>
      <c r="F507" s="23">
        <f>VLOOKUP(MYRANKS_P[[#This Row],[PLAYERID]],PLAYERIDMAP[],COLUMN(PLAYERIDMAP[IDFANGRAPHS]),FALSE)</f>
        <v>8700</v>
      </c>
      <c r="G507" s="26">
        <f>VLOOKUP(MYRANKS_P[[#This Row],[IDFANGRAPHS]],STEAMER_P[],COLUMN(STEAMER_P[W]),FALSE)</f>
        <v>17</v>
      </c>
      <c r="H507" s="26">
        <f>VLOOKUP(MYRANKS_P[[#This Row],[IDFANGRAPHS]],STEAMER_P[],COLUMN(STEAMER_P[GS]),FALSE)</f>
        <v>31</v>
      </c>
      <c r="I507" s="26">
        <f>VLOOKUP(MYRANKS_P[[#This Row],[IDFANGRAPHS]],STEAMER_P[],COLUMN(STEAMER_P[SV]),FALSE)</f>
        <v>0</v>
      </c>
      <c r="J507" s="26">
        <f>VLOOKUP(MYRANKS_P[[#This Row],[IDFANGRAPHS]],STEAMER_P[],COLUMN(STEAMER_P[IP]),FALSE)</f>
        <v>224</v>
      </c>
      <c r="K507" s="26">
        <f>VLOOKUP(MYRANKS_P[[#This Row],[IDFANGRAPHS]],STEAMER_P[],COLUMN(STEAMER_P[H]),FALSE)</f>
        <v>206</v>
      </c>
      <c r="L507" s="26">
        <f>VLOOKUP(MYRANKS_P[[#This Row],[IDFANGRAPHS]],STEAMER_P[],COLUMN(STEAMER_P[ER]),FALSE)</f>
        <v>87</v>
      </c>
      <c r="M507" s="26">
        <f>VLOOKUP(MYRANKS_P[[#This Row],[IDFANGRAPHS]],STEAMER_P[],COLUMN(STEAMER_P[HR]),FALSE)</f>
        <v>25</v>
      </c>
      <c r="N507" s="26">
        <f>VLOOKUP(MYRANKS_P[[#This Row],[IDFANGRAPHS]],STEAMER_P[],COLUMN(STEAMER_P[SO]),FALSE)</f>
        <v>210</v>
      </c>
      <c r="O507" s="26">
        <f>VLOOKUP(MYRANKS_P[[#This Row],[IDFANGRAPHS]],STEAMER_P[],COLUMN(STEAMER_P[BB]),FALSE)</f>
        <v>61</v>
      </c>
      <c r="P507" s="26">
        <f>VLOOKUP(MYRANKS_P[[#This Row],[IDFANGRAPHS]],STEAMER_P[],COLUMN(STEAMER_P[FIP]),FALSE)</f>
        <v>3.47</v>
      </c>
      <c r="Q507" s="29">
        <f>MYRANKS_P[[#This Row],[ER]]*9/MYRANKS_P[[#This Row],[IP]]</f>
        <v>3.4955357142857144</v>
      </c>
      <c r="R507" s="29">
        <f>(MYRANKS_P[[#This Row],[BB]]+MYRANKS_P[[#This Row],[H]])/MYRANKS_P[[#This Row],[IP]]</f>
        <v>1.1919642857142858</v>
      </c>
    </row>
    <row r="508" spans="1:18" x14ac:dyDescent="0.25">
      <c r="A508" s="21" t="s">
        <v>20653</v>
      </c>
      <c r="B508" s="23" t="str">
        <f>VLOOKUP(MYRANKS_P[[#This Row],[PLAYERID]],PLAYERIDMAP[],COLUMN(PLAYERIDMAP[LASTNAME]),FALSE)</f>
        <v>Villarreal</v>
      </c>
      <c r="C508" s="23" t="str">
        <f>VLOOKUP(MYRANKS_P[[#This Row],[PLAYERID]],PLAYERIDMAP[],COLUMN(PLAYERIDMAP[FIRSTNAME]),FALSE)</f>
        <v xml:space="preserve">Brayan </v>
      </c>
      <c r="D508" s="23" t="str">
        <f>VLOOKUP(MYRANKS_P[[#This Row],[PLAYERID]],PLAYERIDMAP[],COLUMN(PLAYERIDMAP[TEAM]),FALSE)</f>
        <v>DET</v>
      </c>
      <c r="E508" s="23" t="str">
        <f>VLOOKUP(MYRANKS_P[[#This Row],[PLAYERID]],PLAYERIDMAP[],COLUMN(PLAYERIDMAP[POS]),FALSE)</f>
        <v>P</v>
      </c>
      <c r="F508" s="23">
        <f>VLOOKUP(MYRANKS_P[[#This Row],[PLAYERID]],PLAYERIDMAP[],COLUMN(PLAYERIDMAP[IDFANGRAPHS]),FALSE)</f>
        <v>5180</v>
      </c>
      <c r="G508" s="26">
        <f>VLOOKUP(MYRANKS_P[[#This Row],[IDFANGRAPHS]],STEAMER_P[],COLUMN(STEAMER_P[W]),FALSE)</f>
        <v>2</v>
      </c>
      <c r="H508" s="26">
        <f>VLOOKUP(MYRANKS_P[[#This Row],[IDFANGRAPHS]],STEAMER_P[],COLUMN(STEAMER_P[GS]),FALSE)</f>
        <v>0</v>
      </c>
      <c r="I508" s="26">
        <f>VLOOKUP(MYRANKS_P[[#This Row],[IDFANGRAPHS]],STEAMER_P[],COLUMN(STEAMER_P[SV]),FALSE)</f>
        <v>0</v>
      </c>
      <c r="J508" s="26">
        <f>VLOOKUP(MYRANKS_P[[#This Row],[IDFANGRAPHS]],STEAMER_P[],COLUMN(STEAMER_P[IP]),FALSE)</f>
        <v>37</v>
      </c>
      <c r="K508" s="26">
        <f>VLOOKUP(MYRANKS_P[[#This Row],[IDFANGRAPHS]],STEAMER_P[],COLUMN(STEAMER_P[H]),FALSE)</f>
        <v>33</v>
      </c>
      <c r="L508" s="26">
        <f>VLOOKUP(MYRANKS_P[[#This Row],[IDFANGRAPHS]],STEAMER_P[],COLUMN(STEAMER_P[ER]),FALSE)</f>
        <v>15</v>
      </c>
      <c r="M508" s="26">
        <f>VLOOKUP(MYRANKS_P[[#This Row],[IDFANGRAPHS]],STEAMER_P[],COLUMN(STEAMER_P[HR]),FALSE)</f>
        <v>4</v>
      </c>
      <c r="N508" s="26">
        <f>VLOOKUP(MYRANKS_P[[#This Row],[IDFANGRAPHS]],STEAMER_P[],COLUMN(STEAMER_P[SO]),FALSE)</f>
        <v>36</v>
      </c>
      <c r="O508" s="26">
        <f>VLOOKUP(MYRANKS_P[[#This Row],[IDFANGRAPHS]],STEAMER_P[],COLUMN(STEAMER_P[BB]),FALSE)</f>
        <v>16</v>
      </c>
      <c r="P508" s="26">
        <f>VLOOKUP(MYRANKS_P[[#This Row],[IDFANGRAPHS]],STEAMER_P[],COLUMN(STEAMER_P[FIP]),FALSE)</f>
        <v>4.12</v>
      </c>
      <c r="Q508" s="29">
        <f>MYRANKS_P[[#This Row],[ER]]*9/MYRANKS_P[[#This Row],[IP]]</f>
        <v>3.6486486486486487</v>
      </c>
      <c r="R508" s="29">
        <f>(MYRANKS_P[[#This Row],[BB]]+MYRANKS_P[[#This Row],[H]])/MYRANKS_P[[#This Row],[IP]]</f>
        <v>1.3243243243243243</v>
      </c>
    </row>
    <row r="509" spans="1:18" x14ac:dyDescent="0.25">
      <c r="A509" s="20" t="s">
        <v>20656</v>
      </c>
      <c r="B509" s="23" t="str">
        <f>VLOOKUP(MYRANKS_P[[#This Row],[PLAYERID]],PLAYERIDMAP[],COLUMN(PLAYERIDMAP[LASTNAME]),FALSE)</f>
        <v>Villanueva</v>
      </c>
      <c r="C509" s="23" t="str">
        <f>VLOOKUP(MYRANKS_P[[#This Row],[PLAYERID]],PLAYERIDMAP[],COLUMN(PLAYERIDMAP[FIRSTNAME]),FALSE)</f>
        <v xml:space="preserve">Carlos </v>
      </c>
      <c r="D509" s="23" t="str">
        <f>VLOOKUP(MYRANKS_P[[#This Row],[PLAYERID]],PLAYERIDMAP[],COLUMN(PLAYERIDMAP[TEAM]),FALSE)</f>
        <v>CHC</v>
      </c>
      <c r="E509" s="23" t="str">
        <f>VLOOKUP(MYRANKS_P[[#This Row],[PLAYERID]],PLAYERIDMAP[],COLUMN(PLAYERIDMAP[POS]),FALSE)</f>
        <v>P</v>
      </c>
      <c r="F509" s="23">
        <f>VLOOKUP(MYRANKS_P[[#This Row],[PLAYERID]],PLAYERIDMAP[],COLUMN(PLAYERIDMAP[IDFANGRAPHS]),FALSE)</f>
        <v>4138</v>
      </c>
      <c r="G509" s="26">
        <f>VLOOKUP(MYRANKS_P[[#This Row],[IDFANGRAPHS]],STEAMER_P[],COLUMN(STEAMER_P[W]),FALSE)</f>
        <v>7</v>
      </c>
      <c r="H509" s="26">
        <f>VLOOKUP(MYRANKS_P[[#This Row],[IDFANGRAPHS]],STEAMER_P[],COLUMN(STEAMER_P[GS]),FALSE)</f>
        <v>16</v>
      </c>
      <c r="I509" s="26">
        <f>VLOOKUP(MYRANKS_P[[#This Row],[IDFANGRAPHS]],STEAMER_P[],COLUMN(STEAMER_P[SV]),FALSE)</f>
        <v>0</v>
      </c>
      <c r="J509" s="26">
        <f>VLOOKUP(MYRANKS_P[[#This Row],[IDFANGRAPHS]],STEAMER_P[],COLUMN(STEAMER_P[IP]),FALSE)</f>
        <v>114</v>
      </c>
      <c r="K509" s="26">
        <f>VLOOKUP(MYRANKS_P[[#This Row],[IDFANGRAPHS]],STEAMER_P[],COLUMN(STEAMER_P[H]),FALSE)</f>
        <v>110</v>
      </c>
      <c r="L509" s="26">
        <f>VLOOKUP(MYRANKS_P[[#This Row],[IDFANGRAPHS]],STEAMER_P[],COLUMN(STEAMER_P[ER]),FALSE)</f>
        <v>51</v>
      </c>
      <c r="M509" s="26">
        <f>VLOOKUP(MYRANKS_P[[#This Row],[IDFANGRAPHS]],STEAMER_P[],COLUMN(STEAMER_P[HR]),FALSE)</f>
        <v>14</v>
      </c>
      <c r="N509" s="26">
        <f>VLOOKUP(MYRANKS_P[[#This Row],[IDFANGRAPHS]],STEAMER_P[],COLUMN(STEAMER_P[SO]),FALSE)</f>
        <v>95</v>
      </c>
      <c r="O509" s="26">
        <f>VLOOKUP(MYRANKS_P[[#This Row],[IDFANGRAPHS]],STEAMER_P[],COLUMN(STEAMER_P[BB]),FALSE)</f>
        <v>42</v>
      </c>
      <c r="P509" s="26">
        <f>VLOOKUP(MYRANKS_P[[#This Row],[IDFANGRAPHS]],STEAMER_P[],COLUMN(STEAMER_P[FIP]),FALSE)</f>
        <v>4.1399999999999997</v>
      </c>
      <c r="Q509" s="29">
        <f>MYRANKS_P[[#This Row],[ER]]*9/MYRANKS_P[[#This Row],[IP]]</f>
        <v>4.0263157894736841</v>
      </c>
      <c r="R509" s="29">
        <f>(MYRANKS_P[[#This Row],[BB]]+MYRANKS_P[[#This Row],[H]])/MYRANKS_P[[#This Row],[IP]]</f>
        <v>1.3333333333333333</v>
      </c>
    </row>
    <row r="510" spans="1:18" x14ac:dyDescent="0.25">
      <c r="A510" s="21" t="s">
        <v>20660</v>
      </c>
      <c r="B510" s="23" t="str">
        <f>VLOOKUP(MYRANKS_P[[#This Row],[PLAYERID]],PLAYERIDMAP[],COLUMN(PLAYERIDMAP[LASTNAME]),FALSE)</f>
        <v>Vincent</v>
      </c>
      <c r="C510" s="23" t="str">
        <f>VLOOKUP(MYRANKS_P[[#This Row],[PLAYERID]],PLAYERIDMAP[],COLUMN(PLAYERIDMAP[FIRSTNAME]),FALSE)</f>
        <v xml:space="preserve">Nick </v>
      </c>
      <c r="D510" s="23" t="str">
        <f>VLOOKUP(MYRANKS_P[[#This Row],[PLAYERID]],PLAYERIDMAP[],COLUMN(PLAYERIDMAP[TEAM]),FALSE)</f>
        <v>SD</v>
      </c>
      <c r="E510" s="23" t="str">
        <f>VLOOKUP(MYRANKS_P[[#This Row],[PLAYERID]],PLAYERIDMAP[],COLUMN(PLAYERIDMAP[POS]),FALSE)</f>
        <v>P</v>
      </c>
      <c r="F510" s="23">
        <f>VLOOKUP(MYRANKS_P[[#This Row],[PLAYERID]],PLAYERIDMAP[],COLUMN(PLAYERIDMAP[IDFANGRAPHS]),FALSE)</f>
        <v>7555</v>
      </c>
      <c r="G510" s="26">
        <f>VLOOKUP(MYRANKS_P[[#This Row],[IDFANGRAPHS]],STEAMER_P[],COLUMN(STEAMER_P[W]),FALSE)</f>
        <v>2</v>
      </c>
      <c r="H510" s="26">
        <f>VLOOKUP(MYRANKS_P[[#This Row],[IDFANGRAPHS]],STEAMER_P[],COLUMN(STEAMER_P[GS]),FALSE)</f>
        <v>0</v>
      </c>
      <c r="I510" s="26">
        <f>VLOOKUP(MYRANKS_P[[#This Row],[IDFANGRAPHS]],STEAMER_P[],COLUMN(STEAMER_P[SV]),FALSE)</f>
        <v>0</v>
      </c>
      <c r="J510" s="26">
        <f>VLOOKUP(MYRANKS_P[[#This Row],[IDFANGRAPHS]],STEAMER_P[],COLUMN(STEAMER_P[IP]),FALSE)</f>
        <v>33</v>
      </c>
      <c r="K510" s="26">
        <f>VLOOKUP(MYRANKS_P[[#This Row],[IDFANGRAPHS]],STEAMER_P[],COLUMN(STEAMER_P[H]),FALSE)</f>
        <v>29</v>
      </c>
      <c r="L510" s="26">
        <f>VLOOKUP(MYRANKS_P[[#This Row],[IDFANGRAPHS]],STEAMER_P[],COLUMN(STEAMER_P[ER]),FALSE)</f>
        <v>12</v>
      </c>
      <c r="M510" s="26">
        <f>VLOOKUP(MYRANKS_P[[#This Row],[IDFANGRAPHS]],STEAMER_P[],COLUMN(STEAMER_P[HR]),FALSE)</f>
        <v>3</v>
      </c>
      <c r="N510" s="26">
        <f>VLOOKUP(MYRANKS_P[[#This Row],[IDFANGRAPHS]],STEAMER_P[],COLUMN(STEAMER_P[SO]),FALSE)</f>
        <v>29</v>
      </c>
      <c r="O510" s="26">
        <f>VLOOKUP(MYRANKS_P[[#This Row],[IDFANGRAPHS]],STEAMER_P[],COLUMN(STEAMER_P[BB]),FALSE)</f>
        <v>13</v>
      </c>
      <c r="P510" s="26">
        <f>VLOOKUP(MYRANKS_P[[#This Row],[IDFANGRAPHS]],STEAMER_P[],COLUMN(STEAMER_P[FIP]),FALSE)</f>
        <v>3.76</v>
      </c>
      <c r="Q510" s="29">
        <f>MYRANKS_P[[#This Row],[ER]]*9/MYRANKS_P[[#This Row],[IP]]</f>
        <v>3.2727272727272729</v>
      </c>
      <c r="R510" s="29">
        <f>(MYRANKS_P[[#This Row],[BB]]+MYRANKS_P[[#This Row],[H]])/MYRANKS_P[[#This Row],[IP]]</f>
        <v>1.2727272727272727</v>
      </c>
    </row>
    <row r="511" spans="1:18" x14ac:dyDescent="0.25">
      <c r="A511" s="20" t="s">
        <v>20668</v>
      </c>
      <c r="B511" s="23" t="str">
        <f>VLOOKUP(MYRANKS_P[[#This Row],[PLAYERID]],PLAYERIDMAP[],COLUMN(PLAYERIDMAP[LASTNAME]),FALSE)</f>
        <v>Vogelsong</v>
      </c>
      <c r="C511" s="23" t="str">
        <f>VLOOKUP(MYRANKS_P[[#This Row],[PLAYERID]],PLAYERIDMAP[],COLUMN(PLAYERIDMAP[FIRSTNAME]),FALSE)</f>
        <v xml:space="preserve">Ryan </v>
      </c>
      <c r="D511" s="23" t="str">
        <f>VLOOKUP(MYRANKS_P[[#This Row],[PLAYERID]],PLAYERIDMAP[],COLUMN(PLAYERIDMAP[TEAM]),FALSE)</f>
        <v>SF</v>
      </c>
      <c r="E511" s="23" t="str">
        <f>VLOOKUP(MYRANKS_P[[#This Row],[PLAYERID]],PLAYERIDMAP[],COLUMN(PLAYERIDMAP[POS]),FALSE)</f>
        <v>P</v>
      </c>
      <c r="F511" s="23">
        <f>VLOOKUP(MYRANKS_P[[#This Row],[PLAYERID]],PLAYERIDMAP[],COLUMN(PLAYERIDMAP[IDFANGRAPHS]),FALSE)</f>
        <v>1011</v>
      </c>
      <c r="G511" s="26">
        <f>VLOOKUP(MYRANKS_P[[#This Row],[IDFANGRAPHS]],STEAMER_P[],COLUMN(STEAMER_P[W]),FALSE)</f>
        <v>11</v>
      </c>
      <c r="H511" s="26">
        <f>VLOOKUP(MYRANKS_P[[#This Row],[IDFANGRAPHS]],STEAMER_P[],COLUMN(STEAMER_P[GS]),FALSE)</f>
        <v>27</v>
      </c>
      <c r="I511" s="26">
        <f>VLOOKUP(MYRANKS_P[[#This Row],[IDFANGRAPHS]],STEAMER_P[],COLUMN(STEAMER_P[SV]),FALSE)</f>
        <v>0</v>
      </c>
      <c r="J511" s="26">
        <f>VLOOKUP(MYRANKS_P[[#This Row],[IDFANGRAPHS]],STEAMER_P[],COLUMN(STEAMER_P[IP]),FALSE)</f>
        <v>164</v>
      </c>
      <c r="K511" s="26">
        <f>VLOOKUP(MYRANKS_P[[#This Row],[IDFANGRAPHS]],STEAMER_P[],COLUMN(STEAMER_P[H]),FALSE)</f>
        <v>161</v>
      </c>
      <c r="L511" s="26">
        <f>VLOOKUP(MYRANKS_P[[#This Row],[IDFANGRAPHS]],STEAMER_P[],COLUMN(STEAMER_P[ER]),FALSE)</f>
        <v>77</v>
      </c>
      <c r="M511" s="26">
        <f>VLOOKUP(MYRANKS_P[[#This Row],[IDFANGRAPHS]],STEAMER_P[],COLUMN(STEAMER_P[HR]),FALSE)</f>
        <v>16</v>
      </c>
      <c r="N511" s="26">
        <f>VLOOKUP(MYRANKS_P[[#This Row],[IDFANGRAPHS]],STEAMER_P[],COLUMN(STEAMER_P[SO]),FALSE)</f>
        <v>125</v>
      </c>
      <c r="O511" s="26">
        <f>VLOOKUP(MYRANKS_P[[#This Row],[IDFANGRAPHS]],STEAMER_P[],COLUMN(STEAMER_P[BB]),FALSE)</f>
        <v>63</v>
      </c>
      <c r="P511" s="26">
        <f>VLOOKUP(MYRANKS_P[[#This Row],[IDFANGRAPHS]],STEAMER_P[],COLUMN(STEAMER_P[FIP]),FALSE)</f>
        <v>4.08</v>
      </c>
      <c r="Q511" s="29">
        <f>MYRANKS_P[[#This Row],[ER]]*9/MYRANKS_P[[#This Row],[IP]]</f>
        <v>4.225609756097561</v>
      </c>
      <c r="R511" s="29">
        <f>(MYRANKS_P[[#This Row],[BB]]+MYRANKS_P[[#This Row],[H]])/MYRANKS_P[[#This Row],[IP]]</f>
        <v>1.3658536585365855</v>
      </c>
    </row>
    <row r="512" spans="1:18" x14ac:dyDescent="0.25">
      <c r="A512" s="21" t="s">
        <v>20672</v>
      </c>
      <c r="B512" s="23" t="str">
        <f>VLOOKUP(MYRANKS_P[[#This Row],[PLAYERID]],PLAYERIDMAP[],COLUMN(PLAYERIDMAP[LASTNAME]),FALSE)</f>
        <v>Volquez</v>
      </c>
      <c r="C512" s="23" t="str">
        <f>VLOOKUP(MYRANKS_P[[#This Row],[PLAYERID]],PLAYERIDMAP[],COLUMN(PLAYERIDMAP[FIRSTNAME]),FALSE)</f>
        <v xml:space="preserve">Edinson </v>
      </c>
      <c r="D512" s="23" t="str">
        <f>VLOOKUP(MYRANKS_P[[#This Row],[PLAYERID]],PLAYERIDMAP[],COLUMN(PLAYERIDMAP[TEAM]),FALSE)</f>
        <v>SD</v>
      </c>
      <c r="E512" s="23" t="str">
        <f>VLOOKUP(MYRANKS_P[[#This Row],[PLAYERID]],PLAYERIDMAP[],COLUMN(PLAYERIDMAP[POS]),FALSE)</f>
        <v>P</v>
      </c>
      <c r="F512" s="23">
        <f>VLOOKUP(MYRANKS_P[[#This Row],[PLAYERID]],PLAYERIDMAP[],COLUMN(PLAYERIDMAP[IDFANGRAPHS]),FALSE)</f>
        <v>3990</v>
      </c>
      <c r="G512" s="26">
        <f>VLOOKUP(MYRANKS_P[[#This Row],[IDFANGRAPHS]],STEAMER_P[],COLUMN(STEAMER_P[W]),FALSE)</f>
        <v>9</v>
      </c>
      <c r="H512" s="26">
        <f>VLOOKUP(MYRANKS_P[[#This Row],[IDFANGRAPHS]],STEAMER_P[],COLUMN(STEAMER_P[GS]),FALSE)</f>
        <v>26</v>
      </c>
      <c r="I512" s="26">
        <f>VLOOKUP(MYRANKS_P[[#This Row],[IDFANGRAPHS]],STEAMER_P[],COLUMN(STEAMER_P[SV]),FALSE)</f>
        <v>0</v>
      </c>
      <c r="J512" s="26">
        <f>VLOOKUP(MYRANKS_P[[#This Row],[IDFANGRAPHS]],STEAMER_P[],COLUMN(STEAMER_P[IP]),FALSE)</f>
        <v>145</v>
      </c>
      <c r="K512" s="26">
        <f>VLOOKUP(MYRANKS_P[[#This Row],[IDFANGRAPHS]],STEAMER_P[],COLUMN(STEAMER_P[H]),FALSE)</f>
        <v>131</v>
      </c>
      <c r="L512" s="26">
        <f>VLOOKUP(MYRANKS_P[[#This Row],[IDFANGRAPHS]],STEAMER_P[],COLUMN(STEAMER_P[ER]),FALSE)</f>
        <v>66</v>
      </c>
      <c r="M512" s="26">
        <f>VLOOKUP(MYRANKS_P[[#This Row],[IDFANGRAPHS]],STEAMER_P[],COLUMN(STEAMER_P[HR]),FALSE)</f>
        <v>10</v>
      </c>
      <c r="N512" s="26">
        <f>VLOOKUP(MYRANKS_P[[#This Row],[IDFANGRAPHS]],STEAMER_P[],COLUMN(STEAMER_P[SO]),FALSE)</f>
        <v>127</v>
      </c>
      <c r="O512" s="26">
        <f>VLOOKUP(MYRANKS_P[[#This Row],[IDFANGRAPHS]],STEAMER_P[],COLUMN(STEAMER_P[BB]),FALSE)</f>
        <v>73</v>
      </c>
      <c r="P512" s="26">
        <f>VLOOKUP(MYRANKS_P[[#This Row],[IDFANGRAPHS]],STEAMER_P[],COLUMN(STEAMER_P[FIP]),FALSE)</f>
        <v>3.85</v>
      </c>
      <c r="Q512" s="29">
        <f>MYRANKS_P[[#This Row],[ER]]*9/MYRANKS_P[[#This Row],[IP]]</f>
        <v>4.0965517241379308</v>
      </c>
      <c r="R512" s="29">
        <f>(MYRANKS_P[[#This Row],[BB]]+MYRANKS_P[[#This Row],[H]])/MYRANKS_P[[#This Row],[IP]]</f>
        <v>1.4068965517241379</v>
      </c>
    </row>
    <row r="513" spans="1:18" x14ac:dyDescent="0.25">
      <c r="A513" s="20" t="s">
        <v>20676</v>
      </c>
      <c r="B513" s="23" t="str">
        <f>VLOOKUP(MYRANKS_P[[#This Row],[PLAYERID]],PLAYERIDMAP[],COLUMN(PLAYERIDMAP[LASTNAME]),FALSE)</f>
        <v>Volstad</v>
      </c>
      <c r="C513" s="23" t="str">
        <f>VLOOKUP(MYRANKS_P[[#This Row],[PLAYERID]],PLAYERIDMAP[],COLUMN(PLAYERIDMAP[FIRSTNAME]),FALSE)</f>
        <v xml:space="preserve">Chris </v>
      </c>
      <c r="D513" s="23" t="str">
        <f>VLOOKUP(MYRANKS_P[[#This Row],[PLAYERID]],PLAYERIDMAP[],COLUMN(PLAYERIDMAP[TEAM]),FALSE)</f>
        <v>KC</v>
      </c>
      <c r="E513" s="23" t="str">
        <f>VLOOKUP(MYRANKS_P[[#This Row],[PLAYERID]],PLAYERIDMAP[],COLUMN(PLAYERIDMAP[POS]),FALSE)</f>
        <v>P</v>
      </c>
      <c r="F513" s="23">
        <f>VLOOKUP(MYRANKS_P[[#This Row],[PLAYERID]],PLAYERIDMAP[],COLUMN(PLAYERIDMAP[IDFANGRAPHS]),FALSE)</f>
        <v>9901</v>
      </c>
      <c r="G513" s="26">
        <f>VLOOKUP(MYRANKS_P[[#This Row],[IDFANGRAPHS]],STEAMER_P[],COLUMN(STEAMER_P[W]),FALSE)</f>
        <v>7</v>
      </c>
      <c r="H513" s="26">
        <f>VLOOKUP(MYRANKS_P[[#This Row],[IDFANGRAPHS]],STEAMER_P[],COLUMN(STEAMER_P[GS]),FALSE)</f>
        <v>17</v>
      </c>
      <c r="I513" s="26">
        <f>VLOOKUP(MYRANKS_P[[#This Row],[IDFANGRAPHS]],STEAMER_P[],COLUMN(STEAMER_P[SV]),FALSE)</f>
        <v>0</v>
      </c>
      <c r="J513" s="26">
        <f>VLOOKUP(MYRANKS_P[[#This Row],[IDFANGRAPHS]],STEAMER_P[],COLUMN(STEAMER_P[IP]),FALSE)</f>
        <v>127</v>
      </c>
      <c r="K513" s="26">
        <f>VLOOKUP(MYRANKS_P[[#This Row],[IDFANGRAPHS]],STEAMER_P[],COLUMN(STEAMER_P[H]),FALSE)</f>
        <v>134</v>
      </c>
      <c r="L513" s="26">
        <f>VLOOKUP(MYRANKS_P[[#This Row],[IDFANGRAPHS]],STEAMER_P[],COLUMN(STEAMER_P[ER]),FALSE)</f>
        <v>61</v>
      </c>
      <c r="M513" s="26">
        <f>VLOOKUP(MYRANKS_P[[#This Row],[IDFANGRAPHS]],STEAMER_P[],COLUMN(STEAMER_P[HR]),FALSE)</f>
        <v>12</v>
      </c>
      <c r="N513" s="26">
        <f>VLOOKUP(MYRANKS_P[[#This Row],[IDFANGRAPHS]],STEAMER_P[],COLUMN(STEAMER_P[SO]),FALSE)</f>
        <v>77</v>
      </c>
      <c r="O513" s="26">
        <f>VLOOKUP(MYRANKS_P[[#This Row],[IDFANGRAPHS]],STEAMER_P[],COLUMN(STEAMER_P[BB]),FALSE)</f>
        <v>41</v>
      </c>
      <c r="P513" s="26">
        <f>VLOOKUP(MYRANKS_P[[#This Row],[IDFANGRAPHS]],STEAMER_P[],COLUMN(STEAMER_P[FIP]),FALSE)</f>
        <v>4.09</v>
      </c>
      <c r="Q513" s="29">
        <f>MYRANKS_P[[#This Row],[ER]]*9/MYRANKS_P[[#This Row],[IP]]</f>
        <v>4.3228346456692917</v>
      </c>
      <c r="R513" s="29">
        <f>(MYRANKS_P[[#This Row],[BB]]+MYRANKS_P[[#This Row],[H]])/MYRANKS_P[[#This Row],[IP]]</f>
        <v>1.3779527559055118</v>
      </c>
    </row>
    <row r="514" spans="1:18" x14ac:dyDescent="0.25">
      <c r="A514" s="21" t="s">
        <v>20684</v>
      </c>
      <c r="B514" s="23" t="str">
        <f>VLOOKUP(MYRANKS_P[[#This Row],[PLAYERID]],PLAYERIDMAP[],COLUMN(PLAYERIDMAP[LASTNAME]),FALSE)</f>
        <v>Wade</v>
      </c>
      <c r="C514" s="23" t="str">
        <f>VLOOKUP(MYRANKS_P[[#This Row],[PLAYERID]],PLAYERIDMAP[],COLUMN(PLAYERIDMAP[FIRSTNAME]),FALSE)</f>
        <v xml:space="preserve">Cory </v>
      </c>
      <c r="D514" s="23" t="str">
        <f>VLOOKUP(MYRANKS_P[[#This Row],[PLAYERID]],PLAYERIDMAP[],COLUMN(PLAYERIDMAP[TEAM]),FALSE)</f>
        <v>TOR</v>
      </c>
      <c r="E514" s="23" t="str">
        <f>VLOOKUP(MYRANKS_P[[#This Row],[PLAYERID]],PLAYERIDMAP[],COLUMN(PLAYERIDMAP[POS]),FALSE)</f>
        <v>P</v>
      </c>
      <c r="F514" s="23">
        <f>VLOOKUP(MYRANKS_P[[#This Row],[PLAYERID]],PLAYERIDMAP[],COLUMN(PLAYERIDMAP[IDFANGRAPHS]),FALSE)</f>
        <v>7570</v>
      </c>
      <c r="G514" s="26">
        <f>VLOOKUP(MYRANKS_P[[#This Row],[IDFANGRAPHS]],STEAMER_P[],COLUMN(STEAMER_P[W]),FALSE)</f>
        <v>2</v>
      </c>
      <c r="H514" s="26">
        <f>VLOOKUP(MYRANKS_P[[#This Row],[IDFANGRAPHS]],STEAMER_P[],COLUMN(STEAMER_P[GS]),FALSE)</f>
        <v>0</v>
      </c>
      <c r="I514" s="26">
        <f>VLOOKUP(MYRANKS_P[[#This Row],[IDFANGRAPHS]],STEAMER_P[],COLUMN(STEAMER_P[SV]),FALSE)</f>
        <v>0</v>
      </c>
      <c r="J514" s="26">
        <f>VLOOKUP(MYRANKS_P[[#This Row],[IDFANGRAPHS]],STEAMER_P[],COLUMN(STEAMER_P[IP]),FALSE)</f>
        <v>30</v>
      </c>
      <c r="K514" s="26">
        <f>VLOOKUP(MYRANKS_P[[#This Row],[IDFANGRAPHS]],STEAMER_P[],COLUMN(STEAMER_P[H]),FALSE)</f>
        <v>31</v>
      </c>
      <c r="L514" s="26">
        <f>VLOOKUP(MYRANKS_P[[#This Row],[IDFANGRAPHS]],STEAMER_P[],COLUMN(STEAMER_P[ER]),FALSE)</f>
        <v>13</v>
      </c>
      <c r="M514" s="26">
        <f>VLOOKUP(MYRANKS_P[[#This Row],[IDFANGRAPHS]],STEAMER_P[],COLUMN(STEAMER_P[HR]),FALSE)</f>
        <v>4</v>
      </c>
      <c r="N514" s="26">
        <f>VLOOKUP(MYRANKS_P[[#This Row],[IDFANGRAPHS]],STEAMER_P[],COLUMN(STEAMER_P[SO]),FALSE)</f>
        <v>21</v>
      </c>
      <c r="O514" s="26">
        <f>VLOOKUP(MYRANKS_P[[#This Row],[IDFANGRAPHS]],STEAMER_P[],COLUMN(STEAMER_P[BB]),FALSE)</f>
        <v>9</v>
      </c>
      <c r="P514" s="26">
        <f>VLOOKUP(MYRANKS_P[[#This Row],[IDFANGRAPHS]],STEAMER_P[],COLUMN(STEAMER_P[FIP]),FALSE)</f>
        <v>4.33</v>
      </c>
      <c r="Q514" s="29">
        <f>MYRANKS_P[[#This Row],[ER]]*9/MYRANKS_P[[#This Row],[IP]]</f>
        <v>3.9</v>
      </c>
      <c r="R514" s="29">
        <f>(MYRANKS_P[[#This Row],[BB]]+MYRANKS_P[[#This Row],[H]])/MYRANKS_P[[#This Row],[IP]]</f>
        <v>1.3333333333333333</v>
      </c>
    </row>
    <row r="515" spans="1:18" x14ac:dyDescent="0.25">
      <c r="A515" s="20" t="s">
        <v>20688</v>
      </c>
      <c r="B515" s="23" t="str">
        <f>VLOOKUP(MYRANKS_P[[#This Row],[PLAYERID]],PLAYERIDMAP[],COLUMN(PLAYERIDMAP[LASTNAME]),FALSE)</f>
        <v>Wainwright</v>
      </c>
      <c r="C515" s="23" t="str">
        <f>VLOOKUP(MYRANKS_P[[#This Row],[PLAYERID]],PLAYERIDMAP[],COLUMN(PLAYERIDMAP[FIRSTNAME]),FALSE)</f>
        <v xml:space="preserve">Adam </v>
      </c>
      <c r="D515" s="23" t="str">
        <f>VLOOKUP(MYRANKS_P[[#This Row],[PLAYERID]],PLAYERIDMAP[],COLUMN(PLAYERIDMAP[TEAM]),FALSE)</f>
        <v>STL</v>
      </c>
      <c r="E515" s="23" t="str">
        <f>VLOOKUP(MYRANKS_P[[#This Row],[PLAYERID]],PLAYERIDMAP[],COLUMN(PLAYERIDMAP[POS]),FALSE)</f>
        <v>P</v>
      </c>
      <c r="F515" s="23">
        <f>VLOOKUP(MYRANKS_P[[#This Row],[PLAYERID]],PLAYERIDMAP[],COLUMN(PLAYERIDMAP[IDFANGRAPHS]),FALSE)</f>
        <v>2233</v>
      </c>
      <c r="G515" s="26">
        <f>VLOOKUP(MYRANKS_P[[#This Row],[IDFANGRAPHS]],STEAMER_P[],COLUMN(STEAMER_P[W]),FALSE)</f>
        <v>14</v>
      </c>
      <c r="H515" s="26">
        <f>VLOOKUP(MYRANKS_P[[#This Row],[IDFANGRAPHS]],STEAMER_P[],COLUMN(STEAMER_P[GS]),FALSE)</f>
        <v>31</v>
      </c>
      <c r="I515" s="26">
        <f>VLOOKUP(MYRANKS_P[[#This Row],[IDFANGRAPHS]],STEAMER_P[],COLUMN(STEAMER_P[SV]),FALSE)</f>
        <v>0</v>
      </c>
      <c r="J515" s="26">
        <f>VLOOKUP(MYRANKS_P[[#This Row],[IDFANGRAPHS]],STEAMER_P[],COLUMN(STEAMER_P[IP]),FALSE)</f>
        <v>204</v>
      </c>
      <c r="K515" s="26">
        <f>VLOOKUP(MYRANKS_P[[#This Row],[IDFANGRAPHS]],STEAMER_P[],COLUMN(STEAMER_P[H]),FALSE)</f>
        <v>194</v>
      </c>
      <c r="L515" s="26">
        <f>VLOOKUP(MYRANKS_P[[#This Row],[IDFANGRAPHS]],STEAMER_P[],COLUMN(STEAMER_P[ER]),FALSE)</f>
        <v>79</v>
      </c>
      <c r="M515" s="26">
        <f>VLOOKUP(MYRANKS_P[[#This Row],[IDFANGRAPHS]],STEAMER_P[],COLUMN(STEAMER_P[HR]),FALSE)</f>
        <v>15</v>
      </c>
      <c r="N515" s="26">
        <f>VLOOKUP(MYRANKS_P[[#This Row],[IDFANGRAPHS]],STEAMER_P[],COLUMN(STEAMER_P[SO]),FALSE)</f>
        <v>167</v>
      </c>
      <c r="O515" s="26">
        <f>VLOOKUP(MYRANKS_P[[#This Row],[IDFANGRAPHS]],STEAMER_P[],COLUMN(STEAMER_P[BB]),FALSE)</f>
        <v>55</v>
      </c>
      <c r="P515" s="26">
        <f>VLOOKUP(MYRANKS_P[[#This Row],[IDFANGRAPHS]],STEAMER_P[],COLUMN(STEAMER_P[FIP]),FALSE)</f>
        <v>3.26</v>
      </c>
      <c r="Q515" s="29">
        <f>MYRANKS_P[[#This Row],[ER]]*9/MYRANKS_P[[#This Row],[IP]]</f>
        <v>3.4852941176470589</v>
      </c>
      <c r="R515" s="29">
        <f>(MYRANKS_P[[#This Row],[BB]]+MYRANKS_P[[#This Row],[H]])/MYRANKS_P[[#This Row],[IP]]</f>
        <v>1.2205882352941178</v>
      </c>
    </row>
    <row r="516" spans="1:18" x14ac:dyDescent="0.25">
      <c r="A516" s="21" t="s">
        <v>20692</v>
      </c>
      <c r="B516" s="23" t="str">
        <f>VLOOKUP(MYRANKS_P[[#This Row],[PLAYERID]],PLAYERIDMAP[],COLUMN(PLAYERIDMAP[LASTNAME]),FALSE)</f>
        <v>Walden</v>
      </c>
      <c r="C516" s="23" t="str">
        <f>VLOOKUP(MYRANKS_P[[#This Row],[PLAYERID]],PLAYERIDMAP[],COLUMN(PLAYERIDMAP[FIRSTNAME]),FALSE)</f>
        <v xml:space="preserve">Jordan </v>
      </c>
      <c r="D516" s="23" t="str">
        <f>VLOOKUP(MYRANKS_P[[#This Row],[PLAYERID]],PLAYERIDMAP[],COLUMN(PLAYERIDMAP[TEAM]),FALSE)</f>
        <v>ATL</v>
      </c>
      <c r="E516" s="23" t="str">
        <f>VLOOKUP(MYRANKS_P[[#This Row],[PLAYERID]],PLAYERIDMAP[],COLUMN(PLAYERIDMAP[POS]),FALSE)</f>
        <v>P</v>
      </c>
      <c r="F516" s="23">
        <f>VLOOKUP(MYRANKS_P[[#This Row],[PLAYERID]],PLAYERIDMAP[],COLUMN(PLAYERIDMAP[IDFANGRAPHS]),FALSE)</f>
        <v>3271</v>
      </c>
      <c r="G516" s="26">
        <f>VLOOKUP(MYRANKS_P[[#This Row],[IDFANGRAPHS]],STEAMER_P[],COLUMN(STEAMER_P[W]),FALSE)</f>
        <v>3</v>
      </c>
      <c r="H516" s="26">
        <f>VLOOKUP(MYRANKS_P[[#This Row],[IDFANGRAPHS]],STEAMER_P[],COLUMN(STEAMER_P[GS]),FALSE)</f>
        <v>0</v>
      </c>
      <c r="I516" s="26">
        <f>VLOOKUP(MYRANKS_P[[#This Row],[IDFANGRAPHS]],STEAMER_P[],COLUMN(STEAMER_P[SV]),FALSE)</f>
        <v>5</v>
      </c>
      <c r="J516" s="26">
        <f>VLOOKUP(MYRANKS_P[[#This Row],[IDFANGRAPHS]],STEAMER_P[],COLUMN(STEAMER_P[IP]),FALSE)</f>
        <v>39</v>
      </c>
      <c r="K516" s="26">
        <f>VLOOKUP(MYRANKS_P[[#This Row],[IDFANGRAPHS]],STEAMER_P[],COLUMN(STEAMER_P[H]),FALSE)</f>
        <v>33</v>
      </c>
      <c r="L516" s="26">
        <f>VLOOKUP(MYRANKS_P[[#This Row],[IDFANGRAPHS]],STEAMER_P[],COLUMN(STEAMER_P[ER]),FALSE)</f>
        <v>14</v>
      </c>
      <c r="M516" s="26">
        <f>VLOOKUP(MYRANKS_P[[#This Row],[IDFANGRAPHS]],STEAMER_P[],COLUMN(STEAMER_P[HR]),FALSE)</f>
        <v>3</v>
      </c>
      <c r="N516" s="26">
        <f>VLOOKUP(MYRANKS_P[[#This Row],[IDFANGRAPHS]],STEAMER_P[],COLUMN(STEAMER_P[SO]),FALSE)</f>
        <v>43</v>
      </c>
      <c r="O516" s="26">
        <f>VLOOKUP(MYRANKS_P[[#This Row],[IDFANGRAPHS]],STEAMER_P[],COLUMN(STEAMER_P[BB]),FALSE)</f>
        <v>17</v>
      </c>
      <c r="P516" s="26">
        <f>VLOOKUP(MYRANKS_P[[#This Row],[IDFANGRAPHS]],STEAMER_P[],COLUMN(STEAMER_P[FIP]),FALSE)</f>
        <v>3.34</v>
      </c>
      <c r="Q516" s="29">
        <f>MYRANKS_P[[#This Row],[ER]]*9/MYRANKS_P[[#This Row],[IP]]</f>
        <v>3.2307692307692308</v>
      </c>
      <c r="R516" s="29">
        <f>(MYRANKS_P[[#This Row],[BB]]+MYRANKS_P[[#This Row],[H]])/MYRANKS_P[[#This Row],[IP]]</f>
        <v>1.2820512820512822</v>
      </c>
    </row>
    <row r="517" spans="1:18" x14ac:dyDescent="0.25">
      <c r="A517" s="20" t="s">
        <v>20696</v>
      </c>
      <c r="B517" s="23" t="str">
        <f>VLOOKUP(MYRANKS_P[[#This Row],[PLAYERID]],PLAYERIDMAP[],COLUMN(PLAYERIDMAP[LASTNAME]),FALSE)</f>
        <v>Waldrop</v>
      </c>
      <c r="C517" s="23" t="str">
        <f>VLOOKUP(MYRANKS_P[[#This Row],[PLAYERID]],PLAYERIDMAP[],COLUMN(PLAYERIDMAP[FIRSTNAME]),FALSE)</f>
        <v xml:space="preserve">Kyle </v>
      </c>
      <c r="D517" s="23" t="str">
        <f>VLOOKUP(MYRANKS_P[[#This Row],[PLAYERID]],PLAYERIDMAP[],COLUMN(PLAYERIDMAP[TEAM]),FALSE)</f>
        <v>MIN</v>
      </c>
      <c r="E517" s="23" t="str">
        <f>VLOOKUP(MYRANKS_P[[#This Row],[PLAYERID]],PLAYERIDMAP[],COLUMN(PLAYERIDMAP[POS]),FALSE)</f>
        <v>P</v>
      </c>
      <c r="F517" s="23">
        <f>VLOOKUP(MYRANKS_P[[#This Row],[PLAYERID]],PLAYERIDMAP[],COLUMN(PLAYERIDMAP[IDFANGRAPHS]),FALSE)</f>
        <v>7513</v>
      </c>
      <c r="G517" s="26">
        <f>VLOOKUP(MYRANKS_P[[#This Row],[IDFANGRAPHS]],STEAMER_P[],COLUMN(STEAMER_P[W]),FALSE)</f>
        <v>2</v>
      </c>
      <c r="H517" s="26">
        <f>VLOOKUP(MYRANKS_P[[#This Row],[IDFANGRAPHS]],STEAMER_P[],COLUMN(STEAMER_P[GS]),FALSE)</f>
        <v>0</v>
      </c>
      <c r="I517" s="26">
        <f>VLOOKUP(MYRANKS_P[[#This Row],[IDFANGRAPHS]],STEAMER_P[],COLUMN(STEAMER_P[SV]),FALSE)</f>
        <v>10</v>
      </c>
      <c r="J517" s="26">
        <f>VLOOKUP(MYRANKS_P[[#This Row],[IDFANGRAPHS]],STEAMER_P[],COLUMN(STEAMER_P[IP]),FALSE)</f>
        <v>30</v>
      </c>
      <c r="K517" s="26">
        <f>VLOOKUP(MYRANKS_P[[#This Row],[IDFANGRAPHS]],STEAMER_P[],COLUMN(STEAMER_P[H]),FALSE)</f>
        <v>33</v>
      </c>
      <c r="L517" s="26">
        <f>VLOOKUP(MYRANKS_P[[#This Row],[IDFANGRAPHS]],STEAMER_P[],COLUMN(STEAMER_P[ER]),FALSE)</f>
        <v>15</v>
      </c>
      <c r="M517" s="26">
        <f>VLOOKUP(MYRANKS_P[[#This Row],[IDFANGRAPHS]],STEAMER_P[],COLUMN(STEAMER_P[HR]),FALSE)</f>
        <v>3</v>
      </c>
      <c r="N517" s="26">
        <f>VLOOKUP(MYRANKS_P[[#This Row],[IDFANGRAPHS]],STEAMER_P[],COLUMN(STEAMER_P[SO]),FALSE)</f>
        <v>14</v>
      </c>
      <c r="O517" s="26">
        <f>VLOOKUP(MYRANKS_P[[#This Row],[IDFANGRAPHS]],STEAMER_P[],COLUMN(STEAMER_P[BB]),FALSE)</f>
        <v>12</v>
      </c>
      <c r="P517" s="26">
        <f>VLOOKUP(MYRANKS_P[[#This Row],[IDFANGRAPHS]],STEAMER_P[],COLUMN(STEAMER_P[FIP]),FALSE)</f>
        <v>4.51</v>
      </c>
      <c r="Q517" s="29">
        <f>MYRANKS_P[[#This Row],[ER]]*9/MYRANKS_P[[#This Row],[IP]]</f>
        <v>4.5</v>
      </c>
      <c r="R517" s="29">
        <f>(MYRANKS_P[[#This Row],[BB]]+MYRANKS_P[[#This Row],[H]])/MYRANKS_P[[#This Row],[IP]]</f>
        <v>1.5</v>
      </c>
    </row>
    <row r="518" spans="1:18" x14ac:dyDescent="0.25">
      <c r="A518" s="21" t="s">
        <v>20706</v>
      </c>
      <c r="B518" s="23" t="str">
        <f>VLOOKUP(MYRANKS_P[[#This Row],[PLAYERID]],PLAYERIDMAP[],COLUMN(PLAYERIDMAP[LASTNAME]),FALSE)</f>
        <v>Wall</v>
      </c>
      <c r="C518" s="23" t="str">
        <f>VLOOKUP(MYRANKS_P[[#This Row],[PLAYERID]],PLAYERIDMAP[],COLUMN(PLAYERIDMAP[FIRSTNAME]),FALSE)</f>
        <v xml:space="preserve">Josh </v>
      </c>
      <c r="D518" s="23" t="str">
        <f>VLOOKUP(MYRANKS_P[[#This Row],[PLAYERID]],PLAYERIDMAP[],COLUMN(PLAYERIDMAP[TEAM]),FALSE)</f>
        <v>LAD</v>
      </c>
      <c r="E518" s="23" t="str">
        <f>VLOOKUP(MYRANKS_P[[#This Row],[PLAYERID]],PLAYERIDMAP[],COLUMN(PLAYERIDMAP[POS]),FALSE)</f>
        <v>P</v>
      </c>
      <c r="F518" s="23">
        <f>VLOOKUP(MYRANKS_P[[#This Row],[PLAYERID]],PLAYERIDMAP[],COLUMN(PLAYERIDMAP[IDFANGRAPHS]),FALSE)</f>
        <v>4436</v>
      </c>
      <c r="G518" s="26">
        <f>VLOOKUP(MYRANKS_P[[#This Row],[IDFANGRAPHS]],STEAMER_P[],COLUMN(STEAMER_P[W]),FALSE)</f>
        <v>2</v>
      </c>
      <c r="H518" s="26">
        <f>VLOOKUP(MYRANKS_P[[#This Row],[IDFANGRAPHS]],STEAMER_P[],COLUMN(STEAMER_P[GS]),FALSE)</f>
        <v>0</v>
      </c>
      <c r="I518" s="26">
        <f>VLOOKUP(MYRANKS_P[[#This Row],[IDFANGRAPHS]],STEAMER_P[],COLUMN(STEAMER_P[SV]),FALSE)</f>
        <v>0</v>
      </c>
      <c r="J518" s="26">
        <f>VLOOKUP(MYRANKS_P[[#This Row],[IDFANGRAPHS]],STEAMER_P[],COLUMN(STEAMER_P[IP]),FALSE)</f>
        <v>30</v>
      </c>
      <c r="K518" s="26">
        <f>VLOOKUP(MYRANKS_P[[#This Row],[IDFANGRAPHS]],STEAMER_P[],COLUMN(STEAMER_P[H]),FALSE)</f>
        <v>28</v>
      </c>
      <c r="L518" s="26">
        <f>VLOOKUP(MYRANKS_P[[#This Row],[IDFANGRAPHS]],STEAMER_P[],COLUMN(STEAMER_P[ER]),FALSE)</f>
        <v>13</v>
      </c>
      <c r="M518" s="26">
        <f>VLOOKUP(MYRANKS_P[[#This Row],[IDFANGRAPHS]],STEAMER_P[],COLUMN(STEAMER_P[HR]),FALSE)</f>
        <v>3</v>
      </c>
      <c r="N518" s="26">
        <f>VLOOKUP(MYRANKS_P[[#This Row],[IDFANGRAPHS]],STEAMER_P[],COLUMN(STEAMER_P[SO]),FALSE)</f>
        <v>25</v>
      </c>
      <c r="O518" s="26">
        <f>VLOOKUP(MYRANKS_P[[#This Row],[IDFANGRAPHS]],STEAMER_P[],COLUMN(STEAMER_P[BB]),FALSE)</f>
        <v>14</v>
      </c>
      <c r="P518" s="26">
        <f>VLOOKUP(MYRANKS_P[[#This Row],[IDFANGRAPHS]],STEAMER_P[],COLUMN(STEAMER_P[FIP]),FALSE)</f>
        <v>4.24</v>
      </c>
      <c r="Q518" s="29">
        <f>MYRANKS_P[[#This Row],[ER]]*9/MYRANKS_P[[#This Row],[IP]]</f>
        <v>3.9</v>
      </c>
      <c r="R518" s="29">
        <f>(MYRANKS_P[[#This Row],[BB]]+MYRANKS_P[[#This Row],[H]])/MYRANKS_P[[#This Row],[IP]]</f>
        <v>1.4</v>
      </c>
    </row>
    <row r="519" spans="1:18" x14ac:dyDescent="0.25">
      <c r="A519" s="20" t="s">
        <v>20708</v>
      </c>
      <c r="B519" s="23" t="str">
        <f>VLOOKUP(MYRANKS_P[[#This Row],[PLAYERID]],PLAYERIDMAP[],COLUMN(PLAYERIDMAP[LASTNAME]),FALSE)</f>
        <v>Walters</v>
      </c>
      <c r="C519" s="23" t="str">
        <f>VLOOKUP(MYRANKS_P[[#This Row],[PLAYERID]],PLAYERIDMAP[],COLUMN(PLAYERIDMAP[FIRSTNAME]),FALSE)</f>
        <v xml:space="preserve">P.J. </v>
      </c>
      <c r="D519" s="23" t="str">
        <f>VLOOKUP(MYRANKS_P[[#This Row],[PLAYERID]],PLAYERIDMAP[],COLUMN(PLAYERIDMAP[TEAM]),FALSE)</f>
        <v>MIN</v>
      </c>
      <c r="E519" s="23" t="str">
        <f>VLOOKUP(MYRANKS_P[[#This Row],[PLAYERID]],PLAYERIDMAP[],COLUMN(PLAYERIDMAP[POS]),FALSE)</f>
        <v>P</v>
      </c>
      <c r="F519" s="23">
        <f>VLOOKUP(MYRANKS_P[[#This Row],[PLAYERID]],PLAYERIDMAP[],COLUMN(PLAYERIDMAP[IDFANGRAPHS]),FALSE)</f>
        <v>9557</v>
      </c>
      <c r="G519" s="26">
        <f>VLOOKUP(MYRANKS_P[[#This Row],[IDFANGRAPHS]],STEAMER_P[],COLUMN(STEAMER_P[W]),FALSE)</f>
        <v>3</v>
      </c>
      <c r="H519" s="26">
        <f>VLOOKUP(MYRANKS_P[[#This Row],[IDFANGRAPHS]],STEAMER_P[],COLUMN(STEAMER_P[GS]),FALSE)</f>
        <v>8</v>
      </c>
      <c r="I519" s="26">
        <f>VLOOKUP(MYRANKS_P[[#This Row],[IDFANGRAPHS]],STEAMER_P[],COLUMN(STEAMER_P[SV]),FALSE)</f>
        <v>0</v>
      </c>
      <c r="J519" s="26">
        <f>VLOOKUP(MYRANKS_P[[#This Row],[IDFANGRAPHS]],STEAMER_P[],COLUMN(STEAMER_P[IP]),FALSE)</f>
        <v>50</v>
      </c>
      <c r="K519" s="26">
        <f>VLOOKUP(MYRANKS_P[[#This Row],[IDFANGRAPHS]],STEAMER_P[],COLUMN(STEAMER_P[H]),FALSE)</f>
        <v>53</v>
      </c>
      <c r="L519" s="26">
        <f>VLOOKUP(MYRANKS_P[[#This Row],[IDFANGRAPHS]],STEAMER_P[],COLUMN(STEAMER_P[ER]),FALSE)</f>
        <v>27</v>
      </c>
      <c r="M519" s="26">
        <f>VLOOKUP(MYRANKS_P[[#This Row],[IDFANGRAPHS]],STEAMER_P[],COLUMN(STEAMER_P[HR]),FALSE)</f>
        <v>6</v>
      </c>
      <c r="N519" s="26">
        <f>VLOOKUP(MYRANKS_P[[#This Row],[IDFANGRAPHS]],STEAMER_P[],COLUMN(STEAMER_P[SO]),FALSE)</f>
        <v>30</v>
      </c>
      <c r="O519" s="26">
        <f>VLOOKUP(MYRANKS_P[[#This Row],[IDFANGRAPHS]],STEAMER_P[],COLUMN(STEAMER_P[BB]),FALSE)</f>
        <v>19</v>
      </c>
      <c r="P519" s="26">
        <f>VLOOKUP(MYRANKS_P[[#This Row],[IDFANGRAPHS]],STEAMER_P[],COLUMN(STEAMER_P[FIP]),FALSE)</f>
        <v>4.74</v>
      </c>
      <c r="Q519" s="29">
        <f>MYRANKS_P[[#This Row],[ER]]*9/MYRANKS_P[[#This Row],[IP]]</f>
        <v>4.8600000000000003</v>
      </c>
      <c r="R519" s="29">
        <f>(MYRANKS_P[[#This Row],[BB]]+MYRANKS_P[[#This Row],[H]])/MYRANKS_P[[#This Row],[IP]]</f>
        <v>1.44</v>
      </c>
    </row>
    <row r="520" spans="1:18" x14ac:dyDescent="0.25">
      <c r="A520" s="21" t="s">
        <v>20712</v>
      </c>
      <c r="B520" s="23" t="str">
        <f>VLOOKUP(MYRANKS_P[[#This Row],[PLAYERID]],PLAYERIDMAP[],COLUMN(PLAYERIDMAP[LASTNAME]),FALSE)</f>
        <v>Warren</v>
      </c>
      <c r="C520" s="23" t="str">
        <f>VLOOKUP(MYRANKS_P[[#This Row],[PLAYERID]],PLAYERIDMAP[],COLUMN(PLAYERIDMAP[FIRSTNAME]),FALSE)</f>
        <v xml:space="preserve">Adam </v>
      </c>
      <c r="D520" s="23" t="str">
        <f>VLOOKUP(MYRANKS_P[[#This Row],[PLAYERID]],PLAYERIDMAP[],COLUMN(PLAYERIDMAP[TEAM]),FALSE)</f>
        <v>NYY</v>
      </c>
      <c r="E520" s="23" t="str">
        <f>VLOOKUP(MYRANKS_P[[#This Row],[PLAYERID]],PLAYERIDMAP[],COLUMN(PLAYERIDMAP[POS]),FALSE)</f>
        <v>P</v>
      </c>
      <c r="F520" s="23">
        <f>VLOOKUP(MYRANKS_P[[#This Row],[PLAYERID]],PLAYERIDMAP[],COLUMN(PLAYERIDMAP[IDFANGRAPHS]),FALSE)</f>
        <v>9029</v>
      </c>
      <c r="G520" s="26">
        <f>VLOOKUP(MYRANKS_P[[#This Row],[IDFANGRAPHS]],STEAMER_P[],COLUMN(STEAMER_P[W]),FALSE)</f>
        <v>3</v>
      </c>
      <c r="H520" s="26">
        <f>VLOOKUP(MYRANKS_P[[#This Row],[IDFANGRAPHS]],STEAMER_P[],COLUMN(STEAMER_P[GS]),FALSE)</f>
        <v>8</v>
      </c>
      <c r="I520" s="26">
        <f>VLOOKUP(MYRANKS_P[[#This Row],[IDFANGRAPHS]],STEAMER_P[],COLUMN(STEAMER_P[SV]),FALSE)</f>
        <v>0</v>
      </c>
      <c r="J520" s="26">
        <f>VLOOKUP(MYRANKS_P[[#This Row],[IDFANGRAPHS]],STEAMER_P[],COLUMN(STEAMER_P[IP]),FALSE)</f>
        <v>50</v>
      </c>
      <c r="K520" s="26">
        <f>VLOOKUP(MYRANKS_P[[#This Row],[IDFANGRAPHS]],STEAMER_P[],COLUMN(STEAMER_P[H]),FALSE)</f>
        <v>55</v>
      </c>
      <c r="L520" s="26">
        <f>VLOOKUP(MYRANKS_P[[#This Row],[IDFANGRAPHS]],STEAMER_P[],COLUMN(STEAMER_P[ER]),FALSE)</f>
        <v>29</v>
      </c>
      <c r="M520" s="26">
        <f>VLOOKUP(MYRANKS_P[[#This Row],[IDFANGRAPHS]],STEAMER_P[],COLUMN(STEAMER_P[HR]),FALSE)</f>
        <v>7</v>
      </c>
      <c r="N520" s="26">
        <f>VLOOKUP(MYRANKS_P[[#This Row],[IDFANGRAPHS]],STEAMER_P[],COLUMN(STEAMER_P[SO]),FALSE)</f>
        <v>26</v>
      </c>
      <c r="O520" s="26">
        <f>VLOOKUP(MYRANKS_P[[#This Row],[IDFANGRAPHS]],STEAMER_P[],COLUMN(STEAMER_P[BB]),FALSE)</f>
        <v>20</v>
      </c>
      <c r="P520" s="26">
        <f>VLOOKUP(MYRANKS_P[[#This Row],[IDFANGRAPHS]],STEAMER_P[],COLUMN(STEAMER_P[FIP]),FALSE)</f>
        <v>5.0199999999999996</v>
      </c>
      <c r="Q520" s="29">
        <f>MYRANKS_P[[#This Row],[ER]]*9/MYRANKS_P[[#This Row],[IP]]</f>
        <v>5.22</v>
      </c>
      <c r="R520" s="29">
        <f>(MYRANKS_P[[#This Row],[BB]]+MYRANKS_P[[#This Row],[H]])/MYRANKS_P[[#This Row],[IP]]</f>
        <v>1.5</v>
      </c>
    </row>
    <row r="521" spans="1:18" x14ac:dyDescent="0.25">
      <c r="A521" s="20" t="s">
        <v>20715</v>
      </c>
      <c r="B521" s="23" t="str">
        <f>VLOOKUP(MYRANKS_P[[#This Row],[PLAYERID]],PLAYERIDMAP[],COLUMN(PLAYERIDMAP[LASTNAME]),FALSE)</f>
        <v>Watson</v>
      </c>
      <c r="C521" s="23" t="str">
        <f>VLOOKUP(MYRANKS_P[[#This Row],[PLAYERID]],PLAYERIDMAP[],COLUMN(PLAYERIDMAP[FIRSTNAME]),FALSE)</f>
        <v xml:space="preserve">Tony </v>
      </c>
      <c r="D521" s="23" t="str">
        <f>VLOOKUP(MYRANKS_P[[#This Row],[PLAYERID]],PLAYERIDMAP[],COLUMN(PLAYERIDMAP[TEAM]),FALSE)</f>
        <v>PIT</v>
      </c>
      <c r="E521" s="23" t="str">
        <f>VLOOKUP(MYRANKS_P[[#This Row],[PLAYERID]],PLAYERIDMAP[],COLUMN(PLAYERIDMAP[POS]),FALSE)</f>
        <v>P</v>
      </c>
      <c r="F521" s="23">
        <f>VLOOKUP(MYRANKS_P[[#This Row],[PLAYERID]],PLAYERIDMAP[],COLUMN(PLAYERIDMAP[IDFANGRAPHS]),FALSE)</f>
        <v>3132</v>
      </c>
      <c r="G521" s="26">
        <f>VLOOKUP(MYRANKS_P[[#This Row],[IDFANGRAPHS]],STEAMER_P[],COLUMN(STEAMER_P[W]),FALSE)</f>
        <v>2</v>
      </c>
      <c r="H521" s="26">
        <f>VLOOKUP(MYRANKS_P[[#This Row],[IDFANGRAPHS]],STEAMER_P[],COLUMN(STEAMER_P[GS]),FALSE)</f>
        <v>0</v>
      </c>
      <c r="I521" s="26">
        <f>VLOOKUP(MYRANKS_P[[#This Row],[IDFANGRAPHS]],STEAMER_P[],COLUMN(STEAMER_P[SV]),FALSE)</f>
        <v>0</v>
      </c>
      <c r="J521" s="26">
        <f>VLOOKUP(MYRANKS_P[[#This Row],[IDFANGRAPHS]],STEAMER_P[],COLUMN(STEAMER_P[IP]),FALSE)</f>
        <v>38</v>
      </c>
      <c r="K521" s="26">
        <f>VLOOKUP(MYRANKS_P[[#This Row],[IDFANGRAPHS]],STEAMER_P[],COLUMN(STEAMER_P[H]),FALSE)</f>
        <v>34</v>
      </c>
      <c r="L521" s="26">
        <f>VLOOKUP(MYRANKS_P[[#This Row],[IDFANGRAPHS]],STEAMER_P[],COLUMN(STEAMER_P[ER]),FALSE)</f>
        <v>15</v>
      </c>
      <c r="M521" s="26">
        <f>VLOOKUP(MYRANKS_P[[#This Row],[IDFANGRAPHS]],STEAMER_P[],COLUMN(STEAMER_P[HR]),FALSE)</f>
        <v>4</v>
      </c>
      <c r="N521" s="26">
        <f>VLOOKUP(MYRANKS_P[[#This Row],[IDFANGRAPHS]],STEAMER_P[],COLUMN(STEAMER_P[SO]),FALSE)</f>
        <v>37</v>
      </c>
      <c r="O521" s="26">
        <f>VLOOKUP(MYRANKS_P[[#This Row],[IDFANGRAPHS]],STEAMER_P[],COLUMN(STEAMER_P[BB]),FALSE)</f>
        <v>16</v>
      </c>
      <c r="P521" s="26">
        <f>VLOOKUP(MYRANKS_P[[#This Row],[IDFANGRAPHS]],STEAMER_P[],COLUMN(STEAMER_P[FIP]),FALSE)</f>
        <v>3.82</v>
      </c>
      <c r="Q521" s="29">
        <f>MYRANKS_P[[#This Row],[ER]]*9/MYRANKS_P[[#This Row],[IP]]</f>
        <v>3.5526315789473686</v>
      </c>
      <c r="R521" s="29">
        <f>(MYRANKS_P[[#This Row],[BB]]+MYRANKS_P[[#This Row],[H]])/MYRANKS_P[[#This Row],[IP]]</f>
        <v>1.3157894736842106</v>
      </c>
    </row>
    <row r="522" spans="1:18" x14ac:dyDescent="0.25">
      <c r="A522" s="21" t="s">
        <v>20719</v>
      </c>
      <c r="B522" s="23" t="str">
        <f>VLOOKUP(MYRANKS_P[[#This Row],[PLAYERID]],PLAYERIDMAP[],COLUMN(PLAYERIDMAP[LASTNAME]),FALSE)</f>
        <v>Weaver</v>
      </c>
      <c r="C522" s="23" t="str">
        <f>VLOOKUP(MYRANKS_P[[#This Row],[PLAYERID]],PLAYERIDMAP[],COLUMN(PLAYERIDMAP[FIRSTNAME]),FALSE)</f>
        <v xml:space="preserve">Jered </v>
      </c>
      <c r="D522" s="23" t="str">
        <f>VLOOKUP(MYRANKS_P[[#This Row],[PLAYERID]],PLAYERIDMAP[],COLUMN(PLAYERIDMAP[TEAM]),FALSE)</f>
        <v>LAA</v>
      </c>
      <c r="E522" s="23" t="str">
        <f>VLOOKUP(MYRANKS_P[[#This Row],[PLAYERID]],PLAYERIDMAP[],COLUMN(PLAYERIDMAP[POS]),FALSE)</f>
        <v>P</v>
      </c>
      <c r="F522" s="23">
        <f>VLOOKUP(MYRANKS_P[[#This Row],[PLAYERID]],PLAYERIDMAP[],COLUMN(PLAYERIDMAP[IDFANGRAPHS]),FALSE)</f>
        <v>4235</v>
      </c>
      <c r="G522" s="26">
        <f>VLOOKUP(MYRANKS_P[[#This Row],[IDFANGRAPHS]],STEAMER_P[],COLUMN(STEAMER_P[W]),FALSE)</f>
        <v>13</v>
      </c>
      <c r="H522" s="26">
        <f>VLOOKUP(MYRANKS_P[[#This Row],[IDFANGRAPHS]],STEAMER_P[],COLUMN(STEAMER_P[GS]),FALSE)</f>
        <v>30</v>
      </c>
      <c r="I522" s="26">
        <f>VLOOKUP(MYRANKS_P[[#This Row],[IDFANGRAPHS]],STEAMER_P[],COLUMN(STEAMER_P[SV]),FALSE)</f>
        <v>0</v>
      </c>
      <c r="J522" s="26">
        <f>VLOOKUP(MYRANKS_P[[#This Row],[IDFANGRAPHS]],STEAMER_P[],COLUMN(STEAMER_P[IP]),FALSE)</f>
        <v>195</v>
      </c>
      <c r="K522" s="26">
        <f>VLOOKUP(MYRANKS_P[[#This Row],[IDFANGRAPHS]],STEAMER_P[],COLUMN(STEAMER_P[H]),FALSE)</f>
        <v>194</v>
      </c>
      <c r="L522" s="26">
        <f>VLOOKUP(MYRANKS_P[[#This Row],[IDFANGRAPHS]],STEAMER_P[],COLUMN(STEAMER_P[ER]),FALSE)</f>
        <v>89</v>
      </c>
      <c r="M522" s="26">
        <f>VLOOKUP(MYRANKS_P[[#This Row],[IDFANGRAPHS]],STEAMER_P[],COLUMN(STEAMER_P[HR]),FALSE)</f>
        <v>28</v>
      </c>
      <c r="N522" s="26">
        <f>VLOOKUP(MYRANKS_P[[#This Row],[IDFANGRAPHS]],STEAMER_P[],COLUMN(STEAMER_P[SO]),FALSE)</f>
        <v>149</v>
      </c>
      <c r="O522" s="26">
        <f>VLOOKUP(MYRANKS_P[[#This Row],[IDFANGRAPHS]],STEAMER_P[],COLUMN(STEAMER_P[BB]),FALSE)</f>
        <v>52</v>
      </c>
      <c r="P522" s="26">
        <f>VLOOKUP(MYRANKS_P[[#This Row],[IDFANGRAPHS]],STEAMER_P[],COLUMN(STEAMER_P[FIP]),FALSE)</f>
        <v>4.21</v>
      </c>
      <c r="Q522" s="29">
        <f>MYRANKS_P[[#This Row],[ER]]*9/MYRANKS_P[[#This Row],[IP]]</f>
        <v>4.1076923076923073</v>
      </c>
      <c r="R522" s="29">
        <f>(MYRANKS_P[[#This Row],[BB]]+MYRANKS_P[[#This Row],[H]])/MYRANKS_P[[#This Row],[IP]]</f>
        <v>1.2615384615384615</v>
      </c>
    </row>
    <row r="523" spans="1:18" x14ac:dyDescent="0.25">
      <c r="A523" s="20" t="s">
        <v>20723</v>
      </c>
      <c r="B523" s="23" t="str">
        <f>VLOOKUP(MYRANKS_P[[#This Row],[PLAYERID]],PLAYERIDMAP[],COLUMN(PLAYERIDMAP[LASTNAME]),FALSE)</f>
        <v>Webb</v>
      </c>
      <c r="C523" s="23" t="str">
        <f>VLOOKUP(MYRANKS_P[[#This Row],[PLAYERID]],PLAYERIDMAP[],COLUMN(PLAYERIDMAP[FIRSTNAME]),FALSE)</f>
        <v xml:space="preserve">Ryan </v>
      </c>
      <c r="D523" s="23" t="str">
        <f>VLOOKUP(MYRANKS_P[[#This Row],[PLAYERID]],PLAYERIDMAP[],COLUMN(PLAYERIDMAP[TEAM]),FALSE)</f>
        <v>MIA</v>
      </c>
      <c r="E523" s="23" t="str">
        <f>VLOOKUP(MYRANKS_P[[#This Row],[PLAYERID]],PLAYERIDMAP[],COLUMN(PLAYERIDMAP[POS]),FALSE)</f>
        <v>P</v>
      </c>
      <c r="F523" s="23">
        <f>VLOOKUP(MYRANKS_P[[#This Row],[PLAYERID]],PLAYERIDMAP[],COLUMN(PLAYERIDMAP[IDFANGRAPHS]),FALSE)</f>
        <v>7474</v>
      </c>
      <c r="G523" s="26">
        <f>VLOOKUP(MYRANKS_P[[#This Row],[IDFANGRAPHS]],STEAMER_P[],COLUMN(STEAMER_P[W]),FALSE)</f>
        <v>2</v>
      </c>
      <c r="H523" s="26">
        <f>VLOOKUP(MYRANKS_P[[#This Row],[IDFANGRAPHS]],STEAMER_P[],COLUMN(STEAMER_P[GS]),FALSE)</f>
        <v>0</v>
      </c>
      <c r="I523" s="26">
        <f>VLOOKUP(MYRANKS_P[[#This Row],[IDFANGRAPHS]],STEAMER_P[],COLUMN(STEAMER_P[SV]),FALSE)</f>
        <v>0</v>
      </c>
      <c r="J523" s="26">
        <f>VLOOKUP(MYRANKS_P[[#This Row],[IDFANGRAPHS]],STEAMER_P[],COLUMN(STEAMER_P[IP]),FALSE)</f>
        <v>38</v>
      </c>
      <c r="K523" s="26">
        <f>VLOOKUP(MYRANKS_P[[#This Row],[IDFANGRAPHS]],STEAMER_P[],COLUMN(STEAMER_P[H]),FALSE)</f>
        <v>38</v>
      </c>
      <c r="L523" s="26">
        <f>VLOOKUP(MYRANKS_P[[#This Row],[IDFANGRAPHS]],STEAMER_P[],COLUMN(STEAMER_P[ER]),FALSE)</f>
        <v>15</v>
      </c>
      <c r="M523" s="26">
        <f>VLOOKUP(MYRANKS_P[[#This Row],[IDFANGRAPHS]],STEAMER_P[],COLUMN(STEAMER_P[HR]),FALSE)</f>
        <v>3</v>
      </c>
      <c r="N523" s="26">
        <f>VLOOKUP(MYRANKS_P[[#This Row],[IDFANGRAPHS]],STEAMER_P[],COLUMN(STEAMER_P[SO]),FALSE)</f>
        <v>28</v>
      </c>
      <c r="O523" s="26">
        <f>VLOOKUP(MYRANKS_P[[#This Row],[IDFANGRAPHS]],STEAMER_P[],COLUMN(STEAMER_P[BB]),FALSE)</f>
        <v>14</v>
      </c>
      <c r="P523" s="26">
        <f>VLOOKUP(MYRANKS_P[[#This Row],[IDFANGRAPHS]],STEAMER_P[],COLUMN(STEAMER_P[FIP]),FALSE)</f>
        <v>3.66</v>
      </c>
      <c r="Q523" s="29">
        <f>MYRANKS_P[[#This Row],[ER]]*9/MYRANKS_P[[#This Row],[IP]]</f>
        <v>3.5526315789473686</v>
      </c>
      <c r="R523" s="29">
        <f>(MYRANKS_P[[#This Row],[BB]]+MYRANKS_P[[#This Row],[H]])/MYRANKS_P[[#This Row],[IP]]</f>
        <v>1.368421052631579</v>
      </c>
    </row>
    <row r="524" spans="1:18" x14ac:dyDescent="0.25">
      <c r="A524" s="21" t="s">
        <v>20734</v>
      </c>
      <c r="B524" s="23" t="str">
        <f>VLOOKUP(MYRANKS_P[[#This Row],[PLAYERID]],PLAYERIDMAP[],COLUMN(PLAYERIDMAP[LASTNAME]),FALSE)</f>
        <v>Weiland</v>
      </c>
      <c r="C524" s="23" t="str">
        <f>VLOOKUP(MYRANKS_P[[#This Row],[PLAYERID]],PLAYERIDMAP[],COLUMN(PLAYERIDMAP[FIRSTNAME]),FALSE)</f>
        <v xml:space="preserve">Kyle </v>
      </c>
      <c r="D524" s="23" t="str">
        <f>VLOOKUP(MYRANKS_P[[#This Row],[PLAYERID]],PLAYERIDMAP[],COLUMN(PLAYERIDMAP[TEAM]),FALSE)</f>
        <v>HOU</v>
      </c>
      <c r="E524" s="23" t="str">
        <f>VLOOKUP(MYRANKS_P[[#This Row],[PLAYERID]],PLAYERIDMAP[],COLUMN(PLAYERIDMAP[POS]),FALSE)</f>
        <v>P</v>
      </c>
      <c r="F524" s="23">
        <f>VLOOKUP(MYRANKS_P[[#This Row],[PLAYERID]],PLAYERIDMAP[],COLUMN(PLAYERIDMAP[IDFANGRAPHS]),FALSE)</f>
        <v>7874</v>
      </c>
      <c r="G524" s="26">
        <f>VLOOKUP(MYRANKS_P[[#This Row],[IDFANGRAPHS]],STEAMER_P[],COLUMN(STEAMER_P[W]),FALSE)</f>
        <v>3</v>
      </c>
      <c r="H524" s="26">
        <f>VLOOKUP(MYRANKS_P[[#This Row],[IDFANGRAPHS]],STEAMER_P[],COLUMN(STEAMER_P[GS]),FALSE)</f>
        <v>7</v>
      </c>
      <c r="I524" s="26">
        <f>VLOOKUP(MYRANKS_P[[#This Row],[IDFANGRAPHS]],STEAMER_P[],COLUMN(STEAMER_P[SV]),FALSE)</f>
        <v>0</v>
      </c>
      <c r="J524" s="26">
        <f>VLOOKUP(MYRANKS_P[[#This Row],[IDFANGRAPHS]],STEAMER_P[],COLUMN(STEAMER_P[IP]),FALSE)</f>
        <v>50</v>
      </c>
      <c r="K524" s="26">
        <f>VLOOKUP(MYRANKS_P[[#This Row],[IDFANGRAPHS]],STEAMER_P[],COLUMN(STEAMER_P[H]),FALSE)</f>
        <v>51</v>
      </c>
      <c r="L524" s="26">
        <f>VLOOKUP(MYRANKS_P[[#This Row],[IDFANGRAPHS]],STEAMER_P[],COLUMN(STEAMER_P[ER]),FALSE)</f>
        <v>26</v>
      </c>
      <c r="M524" s="26">
        <f>VLOOKUP(MYRANKS_P[[#This Row],[IDFANGRAPHS]],STEAMER_P[],COLUMN(STEAMER_P[HR]),FALSE)</f>
        <v>6</v>
      </c>
      <c r="N524" s="26">
        <f>VLOOKUP(MYRANKS_P[[#This Row],[IDFANGRAPHS]],STEAMER_P[],COLUMN(STEAMER_P[SO]),FALSE)</f>
        <v>33</v>
      </c>
      <c r="O524" s="26">
        <f>VLOOKUP(MYRANKS_P[[#This Row],[IDFANGRAPHS]],STEAMER_P[],COLUMN(STEAMER_P[BB]),FALSE)</f>
        <v>22</v>
      </c>
      <c r="P524" s="26">
        <f>VLOOKUP(MYRANKS_P[[#This Row],[IDFANGRAPHS]],STEAMER_P[],COLUMN(STEAMER_P[FIP]),FALSE)</f>
        <v>4.82</v>
      </c>
      <c r="Q524" s="29">
        <f>MYRANKS_P[[#This Row],[ER]]*9/MYRANKS_P[[#This Row],[IP]]</f>
        <v>4.68</v>
      </c>
      <c r="R524" s="29">
        <f>(MYRANKS_P[[#This Row],[BB]]+MYRANKS_P[[#This Row],[H]])/MYRANKS_P[[#This Row],[IP]]</f>
        <v>1.46</v>
      </c>
    </row>
    <row r="525" spans="1:18" x14ac:dyDescent="0.25">
      <c r="A525" s="20" t="s">
        <v>20750</v>
      </c>
      <c r="B525" s="23" t="str">
        <f>VLOOKUP(MYRANKS_P[[#This Row],[PLAYERID]],PLAYERIDMAP[],COLUMN(PLAYERIDMAP[LASTNAME]),FALSE)</f>
        <v>Westbrook</v>
      </c>
      <c r="C525" s="23" t="str">
        <f>VLOOKUP(MYRANKS_P[[#This Row],[PLAYERID]],PLAYERIDMAP[],COLUMN(PLAYERIDMAP[FIRSTNAME]),FALSE)</f>
        <v xml:space="preserve">Jake </v>
      </c>
      <c r="D525" s="23" t="str">
        <f>VLOOKUP(MYRANKS_P[[#This Row],[PLAYERID]],PLAYERIDMAP[],COLUMN(PLAYERIDMAP[TEAM]),FALSE)</f>
        <v>STL</v>
      </c>
      <c r="E525" s="23" t="str">
        <f>VLOOKUP(MYRANKS_P[[#This Row],[PLAYERID]],PLAYERIDMAP[],COLUMN(PLAYERIDMAP[POS]),FALSE)</f>
        <v>P</v>
      </c>
      <c r="F525" s="23">
        <f>VLOOKUP(MYRANKS_P[[#This Row],[PLAYERID]],PLAYERIDMAP[],COLUMN(PLAYERIDMAP[IDFANGRAPHS]),FALSE)</f>
        <v>412</v>
      </c>
      <c r="G525" s="26">
        <f>VLOOKUP(MYRANKS_P[[#This Row],[IDFANGRAPHS]],STEAMER_P[],COLUMN(STEAMER_P[W]),FALSE)</f>
        <v>8</v>
      </c>
      <c r="H525" s="26">
        <f>VLOOKUP(MYRANKS_P[[#This Row],[IDFANGRAPHS]],STEAMER_P[],COLUMN(STEAMER_P[GS]),FALSE)</f>
        <v>20</v>
      </c>
      <c r="I525" s="26">
        <f>VLOOKUP(MYRANKS_P[[#This Row],[IDFANGRAPHS]],STEAMER_P[],COLUMN(STEAMER_P[SV]),FALSE)</f>
        <v>0</v>
      </c>
      <c r="J525" s="26">
        <f>VLOOKUP(MYRANKS_P[[#This Row],[IDFANGRAPHS]],STEAMER_P[],COLUMN(STEAMER_P[IP]),FALSE)</f>
        <v>121</v>
      </c>
      <c r="K525" s="26">
        <f>VLOOKUP(MYRANKS_P[[#This Row],[IDFANGRAPHS]],STEAMER_P[],COLUMN(STEAMER_P[H]),FALSE)</f>
        <v>129</v>
      </c>
      <c r="L525" s="26">
        <f>VLOOKUP(MYRANKS_P[[#This Row],[IDFANGRAPHS]],STEAMER_P[],COLUMN(STEAMER_P[ER]),FALSE)</f>
        <v>56</v>
      </c>
      <c r="M525" s="26">
        <f>VLOOKUP(MYRANKS_P[[#This Row],[IDFANGRAPHS]],STEAMER_P[],COLUMN(STEAMER_P[HR]),FALSE)</f>
        <v>8</v>
      </c>
      <c r="N525" s="26">
        <f>VLOOKUP(MYRANKS_P[[#This Row],[IDFANGRAPHS]],STEAMER_P[],COLUMN(STEAMER_P[SO]),FALSE)</f>
        <v>68</v>
      </c>
      <c r="O525" s="26">
        <f>VLOOKUP(MYRANKS_P[[#This Row],[IDFANGRAPHS]],STEAMER_P[],COLUMN(STEAMER_P[BB]),FALSE)</f>
        <v>41</v>
      </c>
      <c r="P525" s="26">
        <f>VLOOKUP(MYRANKS_P[[#This Row],[IDFANGRAPHS]],STEAMER_P[],COLUMN(STEAMER_P[FIP]),FALSE)</f>
        <v>3.87</v>
      </c>
      <c r="Q525" s="29">
        <f>MYRANKS_P[[#This Row],[ER]]*9/MYRANKS_P[[#This Row],[IP]]</f>
        <v>4.1652892561983474</v>
      </c>
      <c r="R525" s="29">
        <f>(MYRANKS_P[[#This Row],[BB]]+MYRANKS_P[[#This Row],[H]])/MYRANKS_P[[#This Row],[IP]]</f>
        <v>1.4049586776859504</v>
      </c>
    </row>
    <row r="526" spans="1:18" x14ac:dyDescent="0.25">
      <c r="A526" s="21" t="s">
        <v>20755</v>
      </c>
      <c r="B526" s="23" t="str">
        <f>VLOOKUP(MYRANKS_P[[#This Row],[PLAYERID]],PLAYERIDMAP[],COLUMN(PLAYERIDMAP[LASTNAME]),FALSE)</f>
        <v>Wheeler</v>
      </c>
      <c r="C526" s="23" t="str">
        <f>VLOOKUP(MYRANKS_P[[#This Row],[PLAYERID]],PLAYERIDMAP[],COLUMN(PLAYERIDMAP[FIRSTNAME]),FALSE)</f>
        <v xml:space="preserve">Zack </v>
      </c>
      <c r="D526" s="23" t="str">
        <f>VLOOKUP(MYRANKS_P[[#This Row],[PLAYERID]],PLAYERIDMAP[],COLUMN(PLAYERIDMAP[TEAM]),FALSE)</f>
        <v>NYM</v>
      </c>
      <c r="E526" s="23" t="str">
        <f>VLOOKUP(MYRANKS_P[[#This Row],[PLAYERID]],PLAYERIDMAP[],COLUMN(PLAYERIDMAP[POS]),FALSE)</f>
        <v>P</v>
      </c>
      <c r="F526" s="23" t="str">
        <f>VLOOKUP(MYRANKS_P[[#This Row],[PLAYERID]],PLAYERIDMAP[],COLUMN(PLAYERIDMAP[IDFANGRAPHS]),FALSE)</f>
        <v>sa500722</v>
      </c>
      <c r="G526" s="26">
        <f>VLOOKUP(MYRANKS_P[[#This Row],[IDFANGRAPHS]],STEAMER_P[],COLUMN(STEAMER_P[W]),FALSE)</f>
        <v>3</v>
      </c>
      <c r="H526" s="26">
        <f>VLOOKUP(MYRANKS_P[[#This Row],[IDFANGRAPHS]],STEAMER_P[],COLUMN(STEAMER_P[GS]),FALSE)</f>
        <v>8</v>
      </c>
      <c r="I526" s="26">
        <f>VLOOKUP(MYRANKS_P[[#This Row],[IDFANGRAPHS]],STEAMER_P[],COLUMN(STEAMER_P[SV]),FALSE)</f>
        <v>0</v>
      </c>
      <c r="J526" s="26">
        <f>VLOOKUP(MYRANKS_P[[#This Row],[IDFANGRAPHS]],STEAMER_P[],COLUMN(STEAMER_P[IP]),FALSE)</f>
        <v>50</v>
      </c>
      <c r="K526" s="26">
        <f>VLOOKUP(MYRANKS_P[[#This Row],[IDFANGRAPHS]],STEAMER_P[],COLUMN(STEAMER_P[H]),FALSE)</f>
        <v>48</v>
      </c>
      <c r="L526" s="26">
        <f>VLOOKUP(MYRANKS_P[[#This Row],[IDFANGRAPHS]],STEAMER_P[],COLUMN(STEAMER_P[ER]),FALSE)</f>
        <v>25</v>
      </c>
      <c r="M526" s="26">
        <f>VLOOKUP(MYRANKS_P[[#This Row],[IDFANGRAPHS]],STEAMER_P[],COLUMN(STEAMER_P[HR]),FALSE)</f>
        <v>5</v>
      </c>
      <c r="N526" s="26">
        <f>VLOOKUP(MYRANKS_P[[#This Row],[IDFANGRAPHS]],STEAMER_P[],COLUMN(STEAMER_P[SO]),FALSE)</f>
        <v>41</v>
      </c>
      <c r="O526" s="26">
        <f>VLOOKUP(MYRANKS_P[[#This Row],[IDFANGRAPHS]],STEAMER_P[],COLUMN(STEAMER_P[BB]),FALSE)</f>
        <v>26</v>
      </c>
      <c r="P526" s="26">
        <f>VLOOKUP(MYRANKS_P[[#This Row],[IDFANGRAPHS]],STEAMER_P[],COLUMN(STEAMER_P[FIP]),FALSE)</f>
        <v>4.46</v>
      </c>
      <c r="Q526" s="29">
        <f>MYRANKS_P[[#This Row],[ER]]*9/MYRANKS_P[[#This Row],[IP]]</f>
        <v>4.5</v>
      </c>
      <c r="R526" s="29">
        <f>(MYRANKS_P[[#This Row],[BB]]+MYRANKS_P[[#This Row],[H]])/MYRANKS_P[[#This Row],[IP]]</f>
        <v>1.48</v>
      </c>
    </row>
    <row r="527" spans="1:18" x14ac:dyDescent="0.25">
      <c r="A527" s="20" t="s">
        <v>20757</v>
      </c>
      <c r="B527" s="23" t="str">
        <f>VLOOKUP(MYRANKS_P[[#This Row],[PLAYERID]],PLAYERIDMAP[],COLUMN(PLAYERIDMAP[LASTNAME]),FALSE)</f>
        <v>White</v>
      </c>
      <c r="C527" s="23" t="str">
        <f>VLOOKUP(MYRANKS_P[[#This Row],[PLAYERID]],PLAYERIDMAP[],COLUMN(PLAYERIDMAP[FIRSTNAME]),FALSE)</f>
        <v xml:space="preserve">Alex </v>
      </c>
      <c r="D527" s="23" t="str">
        <f>VLOOKUP(MYRANKS_P[[#This Row],[PLAYERID]],PLAYERIDMAP[],COLUMN(PLAYERIDMAP[TEAM]),FALSE)</f>
        <v>HOU</v>
      </c>
      <c r="E527" s="23" t="str">
        <f>VLOOKUP(MYRANKS_P[[#This Row],[PLAYERID]],PLAYERIDMAP[],COLUMN(PLAYERIDMAP[POS]),FALSE)</f>
        <v>P</v>
      </c>
      <c r="F527" s="23">
        <f>VLOOKUP(MYRANKS_P[[#This Row],[PLAYERID]],PLAYERIDMAP[],COLUMN(PLAYERIDMAP[IDFANGRAPHS]),FALSE)</f>
        <v>10054</v>
      </c>
      <c r="G527" s="26">
        <f>VLOOKUP(MYRANKS_P[[#This Row],[IDFANGRAPHS]],STEAMER_P[],COLUMN(STEAMER_P[W]),FALSE)</f>
        <v>5</v>
      </c>
      <c r="H527" s="26">
        <f>VLOOKUP(MYRANKS_P[[#This Row],[IDFANGRAPHS]],STEAMER_P[],COLUMN(STEAMER_P[GS]),FALSE)</f>
        <v>16</v>
      </c>
      <c r="I527" s="26">
        <f>VLOOKUP(MYRANKS_P[[#This Row],[IDFANGRAPHS]],STEAMER_P[],COLUMN(STEAMER_P[SV]),FALSE)</f>
        <v>0</v>
      </c>
      <c r="J527" s="26">
        <f>VLOOKUP(MYRANKS_P[[#This Row],[IDFANGRAPHS]],STEAMER_P[],COLUMN(STEAMER_P[IP]),FALSE)</f>
        <v>83</v>
      </c>
      <c r="K527" s="26">
        <f>VLOOKUP(MYRANKS_P[[#This Row],[IDFANGRAPHS]],STEAMER_P[],COLUMN(STEAMER_P[H]),FALSE)</f>
        <v>87</v>
      </c>
      <c r="L527" s="26">
        <f>VLOOKUP(MYRANKS_P[[#This Row],[IDFANGRAPHS]],STEAMER_P[],COLUMN(STEAMER_P[ER]),FALSE)</f>
        <v>45</v>
      </c>
      <c r="M527" s="26">
        <f>VLOOKUP(MYRANKS_P[[#This Row],[IDFANGRAPHS]],STEAMER_P[],COLUMN(STEAMER_P[HR]),FALSE)</f>
        <v>9</v>
      </c>
      <c r="N527" s="26">
        <f>VLOOKUP(MYRANKS_P[[#This Row],[IDFANGRAPHS]],STEAMER_P[],COLUMN(STEAMER_P[SO]),FALSE)</f>
        <v>49</v>
      </c>
      <c r="O527" s="26">
        <f>VLOOKUP(MYRANKS_P[[#This Row],[IDFANGRAPHS]],STEAMER_P[],COLUMN(STEAMER_P[BB]),FALSE)</f>
        <v>35</v>
      </c>
      <c r="P527" s="26">
        <f>VLOOKUP(MYRANKS_P[[#This Row],[IDFANGRAPHS]],STEAMER_P[],COLUMN(STEAMER_P[FIP]),FALSE)</f>
        <v>4.6100000000000003</v>
      </c>
      <c r="Q527" s="29">
        <f>MYRANKS_P[[#This Row],[ER]]*9/MYRANKS_P[[#This Row],[IP]]</f>
        <v>4.8795180722891569</v>
      </c>
      <c r="R527" s="29">
        <f>(MYRANKS_P[[#This Row],[BB]]+MYRANKS_P[[#This Row],[H]])/MYRANKS_P[[#This Row],[IP]]</f>
        <v>1.4698795180722892</v>
      </c>
    </row>
    <row r="528" spans="1:18" x14ac:dyDescent="0.25">
      <c r="A528" s="21" t="s">
        <v>20762</v>
      </c>
      <c r="B528" s="23" t="str">
        <f>VLOOKUP(MYRANKS_P[[#This Row],[PLAYERID]],PLAYERIDMAP[],COLUMN(PLAYERIDMAP[LASTNAME]),FALSE)</f>
        <v>Wieland</v>
      </c>
      <c r="C528" s="23" t="str">
        <f>VLOOKUP(MYRANKS_P[[#This Row],[PLAYERID]],PLAYERIDMAP[],COLUMN(PLAYERIDMAP[FIRSTNAME]),FALSE)</f>
        <v xml:space="preserve">Joe </v>
      </c>
      <c r="D528" s="23" t="str">
        <f>VLOOKUP(MYRANKS_P[[#This Row],[PLAYERID]],PLAYERIDMAP[],COLUMN(PLAYERIDMAP[TEAM]),FALSE)</f>
        <v>SD</v>
      </c>
      <c r="E528" s="23" t="str">
        <f>VLOOKUP(MYRANKS_P[[#This Row],[PLAYERID]],PLAYERIDMAP[],COLUMN(PLAYERIDMAP[POS]),FALSE)</f>
        <v>P</v>
      </c>
      <c r="F528" s="23">
        <f>VLOOKUP(MYRANKS_P[[#This Row],[PLAYERID]],PLAYERIDMAP[],COLUMN(PLAYERIDMAP[IDFANGRAPHS]),FALSE)</f>
        <v>6109</v>
      </c>
      <c r="G528" s="26">
        <f>VLOOKUP(MYRANKS_P[[#This Row],[IDFANGRAPHS]],STEAMER_P[],COLUMN(STEAMER_P[W]),FALSE)</f>
        <v>3</v>
      </c>
      <c r="H528" s="26">
        <f>VLOOKUP(MYRANKS_P[[#This Row],[IDFANGRAPHS]],STEAMER_P[],COLUMN(STEAMER_P[GS]),FALSE)</f>
        <v>6</v>
      </c>
      <c r="I528" s="26">
        <f>VLOOKUP(MYRANKS_P[[#This Row],[IDFANGRAPHS]],STEAMER_P[],COLUMN(STEAMER_P[SV]),FALSE)</f>
        <v>0</v>
      </c>
      <c r="J528" s="26">
        <f>VLOOKUP(MYRANKS_P[[#This Row],[IDFANGRAPHS]],STEAMER_P[],COLUMN(STEAMER_P[IP]),FALSE)</f>
        <v>50</v>
      </c>
      <c r="K528" s="26">
        <f>VLOOKUP(MYRANKS_P[[#This Row],[IDFANGRAPHS]],STEAMER_P[],COLUMN(STEAMER_P[H]),FALSE)</f>
        <v>48</v>
      </c>
      <c r="L528" s="26">
        <f>VLOOKUP(MYRANKS_P[[#This Row],[IDFANGRAPHS]],STEAMER_P[],COLUMN(STEAMER_P[ER]),FALSE)</f>
        <v>20</v>
      </c>
      <c r="M528" s="26">
        <f>VLOOKUP(MYRANKS_P[[#This Row],[IDFANGRAPHS]],STEAMER_P[],COLUMN(STEAMER_P[HR]),FALSE)</f>
        <v>5</v>
      </c>
      <c r="N528" s="26">
        <f>VLOOKUP(MYRANKS_P[[#This Row],[IDFANGRAPHS]],STEAMER_P[],COLUMN(STEAMER_P[SO]),FALSE)</f>
        <v>40</v>
      </c>
      <c r="O528" s="26">
        <f>VLOOKUP(MYRANKS_P[[#This Row],[IDFANGRAPHS]],STEAMER_P[],COLUMN(STEAMER_P[BB]),FALSE)</f>
        <v>14</v>
      </c>
      <c r="P528" s="26">
        <f>VLOOKUP(MYRANKS_P[[#This Row],[IDFANGRAPHS]],STEAMER_P[],COLUMN(STEAMER_P[FIP]),FALSE)</f>
        <v>3.66</v>
      </c>
      <c r="Q528" s="29">
        <f>MYRANKS_P[[#This Row],[ER]]*9/MYRANKS_P[[#This Row],[IP]]</f>
        <v>3.6</v>
      </c>
      <c r="R528" s="29">
        <f>(MYRANKS_P[[#This Row],[BB]]+MYRANKS_P[[#This Row],[H]])/MYRANKS_P[[#This Row],[IP]]</f>
        <v>1.24</v>
      </c>
    </row>
    <row r="529" spans="1:18" x14ac:dyDescent="0.25">
      <c r="A529" s="20" t="s">
        <v>20773</v>
      </c>
      <c r="B529" s="23" t="str">
        <f>VLOOKUP(MYRANKS_P[[#This Row],[PLAYERID]],PLAYERIDMAP[],COLUMN(PLAYERIDMAP[LASTNAME]),FALSE)</f>
        <v>Wilhelmsen</v>
      </c>
      <c r="C529" s="23" t="str">
        <f>VLOOKUP(MYRANKS_P[[#This Row],[PLAYERID]],PLAYERIDMAP[],COLUMN(PLAYERIDMAP[FIRSTNAME]),FALSE)</f>
        <v xml:space="preserve">Tom </v>
      </c>
      <c r="D529" s="23" t="str">
        <f>VLOOKUP(MYRANKS_P[[#This Row],[PLAYERID]],PLAYERIDMAP[],COLUMN(PLAYERIDMAP[TEAM]),FALSE)</f>
        <v>SEA</v>
      </c>
      <c r="E529" s="23" t="str">
        <f>VLOOKUP(MYRANKS_P[[#This Row],[PLAYERID]],PLAYERIDMAP[],COLUMN(PLAYERIDMAP[POS]),FALSE)</f>
        <v>P</v>
      </c>
      <c r="F529" s="23">
        <f>VLOOKUP(MYRANKS_P[[#This Row],[PLAYERID]],PLAYERIDMAP[],COLUMN(PLAYERIDMAP[IDFANGRAPHS]),FALSE)</f>
        <v>9975</v>
      </c>
      <c r="G529" s="26">
        <f>VLOOKUP(MYRANKS_P[[#This Row],[IDFANGRAPHS]],STEAMER_P[],COLUMN(STEAMER_P[W]),FALSE)</f>
        <v>3</v>
      </c>
      <c r="H529" s="26">
        <f>VLOOKUP(MYRANKS_P[[#This Row],[IDFANGRAPHS]],STEAMER_P[],COLUMN(STEAMER_P[GS]),FALSE)</f>
        <v>0</v>
      </c>
      <c r="I529" s="26">
        <f>VLOOKUP(MYRANKS_P[[#This Row],[IDFANGRAPHS]],STEAMER_P[],COLUMN(STEAMER_P[SV]),FALSE)</f>
        <v>35</v>
      </c>
      <c r="J529" s="26">
        <f>VLOOKUP(MYRANKS_P[[#This Row],[IDFANGRAPHS]],STEAMER_P[],COLUMN(STEAMER_P[IP]),FALSE)</f>
        <v>56</v>
      </c>
      <c r="K529" s="26">
        <f>VLOOKUP(MYRANKS_P[[#This Row],[IDFANGRAPHS]],STEAMER_P[],COLUMN(STEAMER_P[H]),FALSE)</f>
        <v>50</v>
      </c>
      <c r="L529" s="26">
        <f>VLOOKUP(MYRANKS_P[[#This Row],[IDFANGRAPHS]],STEAMER_P[],COLUMN(STEAMER_P[ER]),FALSE)</f>
        <v>21</v>
      </c>
      <c r="M529" s="26">
        <f>VLOOKUP(MYRANKS_P[[#This Row],[IDFANGRAPHS]],STEAMER_P[],COLUMN(STEAMER_P[HR]),FALSE)</f>
        <v>5</v>
      </c>
      <c r="N529" s="26">
        <f>VLOOKUP(MYRANKS_P[[#This Row],[IDFANGRAPHS]],STEAMER_P[],COLUMN(STEAMER_P[SO]),FALSE)</f>
        <v>53</v>
      </c>
      <c r="O529" s="26">
        <f>VLOOKUP(MYRANKS_P[[#This Row],[IDFANGRAPHS]],STEAMER_P[],COLUMN(STEAMER_P[BB]),FALSE)</f>
        <v>23</v>
      </c>
      <c r="P529" s="26">
        <f>VLOOKUP(MYRANKS_P[[#This Row],[IDFANGRAPHS]],STEAMER_P[],COLUMN(STEAMER_P[FIP]),FALSE)</f>
        <v>3.72</v>
      </c>
      <c r="Q529" s="29">
        <f>MYRANKS_P[[#This Row],[ER]]*9/MYRANKS_P[[#This Row],[IP]]</f>
        <v>3.375</v>
      </c>
      <c r="R529" s="29">
        <f>(MYRANKS_P[[#This Row],[BB]]+MYRANKS_P[[#This Row],[H]])/MYRANKS_P[[#This Row],[IP]]</f>
        <v>1.3035714285714286</v>
      </c>
    </row>
    <row r="530" spans="1:18" x14ac:dyDescent="0.25">
      <c r="A530" s="21" t="s">
        <v>20776</v>
      </c>
      <c r="B530" s="23" t="str">
        <f>VLOOKUP(MYRANKS_P[[#This Row],[PLAYERID]],PLAYERIDMAP[],COLUMN(PLAYERIDMAP[LASTNAME]),FALSE)</f>
        <v>Williams</v>
      </c>
      <c r="C530" s="23" t="str">
        <f>VLOOKUP(MYRANKS_P[[#This Row],[PLAYERID]],PLAYERIDMAP[],COLUMN(PLAYERIDMAP[FIRSTNAME]),FALSE)</f>
        <v xml:space="preserve">Jerome </v>
      </c>
      <c r="D530" s="23" t="str">
        <f>VLOOKUP(MYRANKS_P[[#This Row],[PLAYERID]],PLAYERIDMAP[],COLUMN(PLAYERIDMAP[TEAM]),FALSE)</f>
        <v>LAA</v>
      </c>
      <c r="E530" s="23" t="str">
        <f>VLOOKUP(MYRANKS_P[[#This Row],[PLAYERID]],PLAYERIDMAP[],COLUMN(PLAYERIDMAP[POS]),FALSE)</f>
        <v>P</v>
      </c>
      <c r="F530" s="23">
        <f>VLOOKUP(MYRANKS_P[[#This Row],[PLAYERID]],PLAYERIDMAP[],COLUMN(PLAYERIDMAP[IDFANGRAPHS]),FALSE)</f>
        <v>1137</v>
      </c>
      <c r="G530" s="26">
        <f>VLOOKUP(MYRANKS_P[[#This Row],[IDFANGRAPHS]],STEAMER_P[],COLUMN(STEAMER_P[W]),FALSE)</f>
        <v>6</v>
      </c>
      <c r="H530" s="26">
        <f>VLOOKUP(MYRANKS_P[[#This Row],[IDFANGRAPHS]],STEAMER_P[],COLUMN(STEAMER_P[GS]),FALSE)</f>
        <v>8</v>
      </c>
      <c r="I530" s="26">
        <f>VLOOKUP(MYRANKS_P[[#This Row],[IDFANGRAPHS]],STEAMER_P[],COLUMN(STEAMER_P[SV]),FALSE)</f>
        <v>0</v>
      </c>
      <c r="J530" s="26">
        <f>VLOOKUP(MYRANKS_P[[#This Row],[IDFANGRAPHS]],STEAMER_P[],COLUMN(STEAMER_P[IP]),FALSE)</f>
        <v>104</v>
      </c>
      <c r="K530" s="26">
        <f>VLOOKUP(MYRANKS_P[[#This Row],[IDFANGRAPHS]],STEAMER_P[],COLUMN(STEAMER_P[H]),FALSE)</f>
        <v>107</v>
      </c>
      <c r="L530" s="26">
        <f>VLOOKUP(MYRANKS_P[[#This Row],[IDFANGRAPHS]],STEAMER_P[],COLUMN(STEAMER_P[ER]),FALSE)</f>
        <v>45</v>
      </c>
      <c r="M530" s="26">
        <f>VLOOKUP(MYRANKS_P[[#This Row],[IDFANGRAPHS]],STEAMER_P[],COLUMN(STEAMER_P[HR]),FALSE)</f>
        <v>9</v>
      </c>
      <c r="N530" s="26">
        <f>VLOOKUP(MYRANKS_P[[#This Row],[IDFANGRAPHS]],STEAMER_P[],COLUMN(STEAMER_P[SO]),FALSE)</f>
        <v>69</v>
      </c>
      <c r="O530" s="26">
        <f>VLOOKUP(MYRANKS_P[[#This Row],[IDFANGRAPHS]],STEAMER_P[],COLUMN(STEAMER_P[BB]),FALSE)</f>
        <v>29</v>
      </c>
      <c r="P530" s="26">
        <f>VLOOKUP(MYRANKS_P[[#This Row],[IDFANGRAPHS]],STEAMER_P[],COLUMN(STEAMER_P[FIP]),FALSE)</f>
        <v>3.82</v>
      </c>
      <c r="Q530" s="29">
        <f>MYRANKS_P[[#This Row],[ER]]*9/MYRANKS_P[[#This Row],[IP]]</f>
        <v>3.8942307692307692</v>
      </c>
      <c r="R530" s="29">
        <f>(MYRANKS_P[[#This Row],[BB]]+MYRANKS_P[[#This Row],[H]])/MYRANKS_P[[#This Row],[IP]]</f>
        <v>1.3076923076923077</v>
      </c>
    </row>
    <row r="531" spans="1:18" x14ac:dyDescent="0.25">
      <c r="A531" s="20" t="s">
        <v>20788</v>
      </c>
      <c r="B531" s="23" t="str">
        <f>VLOOKUP(MYRANKS_P[[#This Row],[PLAYERID]],PLAYERIDMAP[],COLUMN(PLAYERIDMAP[LASTNAME]),FALSE)</f>
        <v>Wilson</v>
      </c>
      <c r="C531" s="23" t="str">
        <f>VLOOKUP(MYRANKS_P[[#This Row],[PLAYERID]],PLAYERIDMAP[],COLUMN(PLAYERIDMAP[FIRSTNAME]),FALSE)</f>
        <v xml:space="preserve">Brian </v>
      </c>
      <c r="D531" s="23" t="str">
        <f>VLOOKUP(MYRANKS_P[[#This Row],[PLAYERID]],PLAYERIDMAP[],COLUMN(PLAYERIDMAP[TEAM]),FALSE)</f>
        <v>SF</v>
      </c>
      <c r="E531" s="23" t="str">
        <f>VLOOKUP(MYRANKS_P[[#This Row],[PLAYERID]],PLAYERIDMAP[],COLUMN(PLAYERIDMAP[POS]),FALSE)</f>
        <v>P</v>
      </c>
      <c r="F531" s="23">
        <f>VLOOKUP(MYRANKS_P[[#This Row],[PLAYERID]],PLAYERIDMAP[],COLUMN(PLAYERIDMAP[IDFANGRAPHS]),FALSE)</f>
        <v>6485</v>
      </c>
      <c r="G531" s="26">
        <f>VLOOKUP(MYRANKS_P[[#This Row],[IDFANGRAPHS]],STEAMER_P[],COLUMN(STEAMER_P[W]),FALSE)</f>
        <v>2</v>
      </c>
      <c r="H531" s="26">
        <f>VLOOKUP(MYRANKS_P[[#This Row],[IDFANGRAPHS]],STEAMER_P[],COLUMN(STEAMER_P[GS]),FALSE)</f>
        <v>0</v>
      </c>
      <c r="I531" s="26">
        <f>VLOOKUP(MYRANKS_P[[#This Row],[IDFANGRAPHS]],STEAMER_P[],COLUMN(STEAMER_P[SV]),FALSE)</f>
        <v>10</v>
      </c>
      <c r="J531" s="26">
        <f>VLOOKUP(MYRANKS_P[[#This Row],[IDFANGRAPHS]],STEAMER_P[],COLUMN(STEAMER_P[IP]),FALSE)</f>
        <v>30</v>
      </c>
      <c r="K531" s="26">
        <f>VLOOKUP(MYRANKS_P[[#This Row],[IDFANGRAPHS]],STEAMER_P[],COLUMN(STEAMER_P[H]),FALSE)</f>
        <v>27</v>
      </c>
      <c r="L531" s="26">
        <f>VLOOKUP(MYRANKS_P[[#This Row],[IDFANGRAPHS]],STEAMER_P[],COLUMN(STEAMER_P[ER]),FALSE)</f>
        <v>12</v>
      </c>
      <c r="M531" s="26">
        <f>VLOOKUP(MYRANKS_P[[#This Row],[IDFANGRAPHS]],STEAMER_P[],COLUMN(STEAMER_P[HR]),FALSE)</f>
        <v>3</v>
      </c>
      <c r="N531" s="26">
        <f>VLOOKUP(MYRANKS_P[[#This Row],[IDFANGRAPHS]],STEAMER_P[],COLUMN(STEAMER_P[SO]),FALSE)</f>
        <v>28</v>
      </c>
      <c r="O531" s="26">
        <f>VLOOKUP(MYRANKS_P[[#This Row],[IDFANGRAPHS]],STEAMER_P[],COLUMN(STEAMER_P[BB]),FALSE)</f>
        <v>13</v>
      </c>
      <c r="P531" s="26">
        <f>VLOOKUP(MYRANKS_P[[#This Row],[IDFANGRAPHS]],STEAMER_P[],COLUMN(STEAMER_P[FIP]),FALSE)</f>
        <v>3.74</v>
      </c>
      <c r="Q531" s="29">
        <f>MYRANKS_P[[#This Row],[ER]]*9/MYRANKS_P[[#This Row],[IP]]</f>
        <v>3.6</v>
      </c>
      <c r="R531" s="29">
        <f>(MYRANKS_P[[#This Row],[BB]]+MYRANKS_P[[#This Row],[H]])/MYRANKS_P[[#This Row],[IP]]</f>
        <v>1.3333333333333333</v>
      </c>
    </row>
    <row r="532" spans="1:18" x14ac:dyDescent="0.25">
      <c r="A532" s="21" t="s">
        <v>20791</v>
      </c>
      <c r="B532" s="23" t="str">
        <f>VLOOKUP(MYRANKS_P[[#This Row],[PLAYERID]],PLAYERIDMAP[],COLUMN(PLAYERIDMAP[LASTNAME]),FALSE)</f>
        <v>Wilson</v>
      </c>
      <c r="C532" s="23" t="str">
        <f>VLOOKUP(MYRANKS_P[[#This Row],[PLAYERID]],PLAYERIDMAP[],COLUMN(PLAYERIDMAP[FIRSTNAME]),FALSE)</f>
        <v xml:space="preserve">C.J. </v>
      </c>
      <c r="D532" s="23" t="str">
        <f>VLOOKUP(MYRANKS_P[[#This Row],[PLAYERID]],PLAYERIDMAP[],COLUMN(PLAYERIDMAP[TEAM]),FALSE)</f>
        <v>LAA</v>
      </c>
      <c r="E532" s="23" t="str">
        <f>VLOOKUP(MYRANKS_P[[#This Row],[PLAYERID]],PLAYERIDMAP[],COLUMN(PLAYERIDMAP[POS]),FALSE)</f>
        <v>P</v>
      </c>
      <c r="F532" s="23">
        <f>VLOOKUP(MYRANKS_P[[#This Row],[PLAYERID]],PLAYERIDMAP[],COLUMN(PLAYERIDMAP[IDFANGRAPHS]),FALSE)</f>
        <v>3580</v>
      </c>
      <c r="G532" s="26">
        <f>VLOOKUP(MYRANKS_P[[#This Row],[IDFANGRAPHS]],STEAMER_P[],COLUMN(STEAMER_P[W]),FALSE)</f>
        <v>12</v>
      </c>
      <c r="H532" s="26">
        <f>VLOOKUP(MYRANKS_P[[#This Row],[IDFANGRAPHS]],STEAMER_P[],COLUMN(STEAMER_P[GS]),FALSE)</f>
        <v>29</v>
      </c>
      <c r="I532" s="26">
        <f>VLOOKUP(MYRANKS_P[[#This Row],[IDFANGRAPHS]],STEAMER_P[],COLUMN(STEAMER_P[SV]),FALSE)</f>
        <v>0</v>
      </c>
      <c r="J532" s="26">
        <f>VLOOKUP(MYRANKS_P[[#This Row],[IDFANGRAPHS]],STEAMER_P[],COLUMN(STEAMER_P[IP]),FALSE)</f>
        <v>178</v>
      </c>
      <c r="K532" s="26">
        <f>VLOOKUP(MYRANKS_P[[#This Row],[IDFANGRAPHS]],STEAMER_P[],COLUMN(STEAMER_P[H]),FALSE)</f>
        <v>170</v>
      </c>
      <c r="L532" s="26">
        <f>VLOOKUP(MYRANKS_P[[#This Row],[IDFANGRAPHS]],STEAMER_P[],COLUMN(STEAMER_P[ER]),FALSE)</f>
        <v>80</v>
      </c>
      <c r="M532" s="26">
        <f>VLOOKUP(MYRANKS_P[[#This Row],[IDFANGRAPHS]],STEAMER_P[],COLUMN(STEAMER_P[HR]),FALSE)</f>
        <v>16</v>
      </c>
      <c r="N532" s="26">
        <f>VLOOKUP(MYRANKS_P[[#This Row],[IDFANGRAPHS]],STEAMER_P[],COLUMN(STEAMER_P[SO]),FALSE)</f>
        <v>145</v>
      </c>
      <c r="O532" s="26">
        <f>VLOOKUP(MYRANKS_P[[#This Row],[IDFANGRAPHS]],STEAMER_P[],COLUMN(STEAMER_P[BB]),FALSE)</f>
        <v>72</v>
      </c>
      <c r="P532" s="26">
        <f>VLOOKUP(MYRANKS_P[[#This Row],[IDFANGRAPHS]],STEAMER_P[],COLUMN(STEAMER_P[FIP]),FALSE)</f>
        <v>3.86</v>
      </c>
      <c r="Q532" s="29">
        <f>MYRANKS_P[[#This Row],[ER]]*9/MYRANKS_P[[#This Row],[IP]]</f>
        <v>4.0449438202247192</v>
      </c>
      <c r="R532" s="29">
        <f>(MYRANKS_P[[#This Row],[BB]]+MYRANKS_P[[#This Row],[H]])/MYRANKS_P[[#This Row],[IP]]</f>
        <v>1.3595505617977528</v>
      </c>
    </row>
    <row r="533" spans="1:18" x14ac:dyDescent="0.25">
      <c r="A533" s="20" t="s">
        <v>20795</v>
      </c>
      <c r="B533" s="23" t="str">
        <f>VLOOKUP(MYRANKS_P[[#This Row],[PLAYERID]],PLAYERIDMAP[],COLUMN(PLAYERIDMAP[LASTNAME]),FALSE)</f>
        <v>Wilson</v>
      </c>
      <c r="C533" s="23" t="str">
        <f>VLOOKUP(MYRANKS_P[[#This Row],[PLAYERID]],PLAYERIDMAP[],COLUMN(PLAYERIDMAP[FIRSTNAME]),FALSE)</f>
        <v xml:space="preserve">Justin </v>
      </c>
      <c r="D533" s="23" t="str">
        <f>VLOOKUP(MYRANKS_P[[#This Row],[PLAYERID]],PLAYERIDMAP[],COLUMN(PLAYERIDMAP[TEAM]),FALSE)</f>
        <v>PIT</v>
      </c>
      <c r="E533" s="23" t="str">
        <f>VLOOKUP(MYRANKS_P[[#This Row],[PLAYERID]],PLAYERIDMAP[],COLUMN(PLAYERIDMAP[POS]),FALSE)</f>
        <v>P</v>
      </c>
      <c r="F533" s="23">
        <f>VLOOKUP(MYRANKS_P[[#This Row],[PLAYERID]],PLAYERIDMAP[],COLUMN(PLAYERIDMAP[IDFANGRAPHS]),FALSE)</f>
        <v>4301</v>
      </c>
      <c r="G533" s="26">
        <f>VLOOKUP(MYRANKS_P[[#This Row],[IDFANGRAPHS]],STEAMER_P[],COLUMN(STEAMER_P[W]),FALSE)</f>
        <v>2</v>
      </c>
      <c r="H533" s="26">
        <f>VLOOKUP(MYRANKS_P[[#This Row],[IDFANGRAPHS]],STEAMER_P[],COLUMN(STEAMER_P[GS]),FALSE)</f>
        <v>2</v>
      </c>
      <c r="I533" s="26">
        <f>VLOOKUP(MYRANKS_P[[#This Row],[IDFANGRAPHS]],STEAMER_P[],COLUMN(STEAMER_P[SV]),FALSE)</f>
        <v>0</v>
      </c>
      <c r="J533" s="26">
        <f>VLOOKUP(MYRANKS_P[[#This Row],[IDFANGRAPHS]],STEAMER_P[],COLUMN(STEAMER_P[IP]),FALSE)</f>
        <v>33</v>
      </c>
      <c r="K533" s="26">
        <f>VLOOKUP(MYRANKS_P[[#This Row],[IDFANGRAPHS]],STEAMER_P[],COLUMN(STEAMER_P[H]),FALSE)</f>
        <v>29</v>
      </c>
      <c r="L533" s="26">
        <f>VLOOKUP(MYRANKS_P[[#This Row],[IDFANGRAPHS]],STEAMER_P[],COLUMN(STEAMER_P[ER]),FALSE)</f>
        <v>14</v>
      </c>
      <c r="M533" s="26">
        <f>VLOOKUP(MYRANKS_P[[#This Row],[IDFANGRAPHS]],STEAMER_P[],COLUMN(STEAMER_P[HR]),FALSE)</f>
        <v>3</v>
      </c>
      <c r="N533" s="26">
        <f>VLOOKUP(MYRANKS_P[[#This Row],[IDFANGRAPHS]],STEAMER_P[],COLUMN(STEAMER_P[SO]),FALSE)</f>
        <v>30</v>
      </c>
      <c r="O533" s="26">
        <f>VLOOKUP(MYRANKS_P[[#This Row],[IDFANGRAPHS]],STEAMER_P[],COLUMN(STEAMER_P[BB]),FALSE)</f>
        <v>17</v>
      </c>
      <c r="P533" s="26">
        <f>VLOOKUP(MYRANKS_P[[#This Row],[IDFANGRAPHS]],STEAMER_P[],COLUMN(STEAMER_P[FIP]),FALSE)</f>
        <v>4.09</v>
      </c>
      <c r="Q533" s="29">
        <f>MYRANKS_P[[#This Row],[ER]]*9/MYRANKS_P[[#This Row],[IP]]</f>
        <v>3.8181818181818183</v>
      </c>
      <c r="R533" s="29">
        <f>(MYRANKS_P[[#This Row],[BB]]+MYRANKS_P[[#This Row],[H]])/MYRANKS_P[[#This Row],[IP]]</f>
        <v>1.393939393939394</v>
      </c>
    </row>
    <row r="534" spans="1:18" x14ac:dyDescent="0.25">
      <c r="A534" s="21" t="s">
        <v>20804</v>
      </c>
      <c r="B534" s="23" t="str">
        <f>VLOOKUP(MYRANKS_P[[#This Row],[PLAYERID]],PLAYERIDMAP[],COLUMN(PLAYERIDMAP[LASTNAME]),FALSE)</f>
        <v>Wood</v>
      </c>
      <c r="C534" s="23" t="str">
        <f>VLOOKUP(MYRANKS_P[[#This Row],[PLAYERID]],PLAYERIDMAP[],COLUMN(PLAYERIDMAP[FIRSTNAME]),FALSE)</f>
        <v xml:space="preserve">Tim </v>
      </c>
      <c r="D534" s="23" t="str">
        <f>VLOOKUP(MYRANKS_P[[#This Row],[PLAYERID]],PLAYERIDMAP[],COLUMN(PLAYERIDMAP[TEAM]),FALSE)</f>
        <v>MIN</v>
      </c>
      <c r="E534" s="23" t="str">
        <f>VLOOKUP(MYRANKS_P[[#This Row],[PLAYERID]],PLAYERIDMAP[],COLUMN(PLAYERIDMAP[POS]),FALSE)</f>
        <v>P</v>
      </c>
      <c r="F534" s="23">
        <f>VLOOKUP(MYRANKS_P[[#This Row],[PLAYERID]],PLAYERIDMAP[],COLUMN(PLAYERIDMAP[IDFANGRAPHS]),FALSE)</f>
        <v>3775</v>
      </c>
      <c r="G534" s="26">
        <f>VLOOKUP(MYRANKS_P[[#This Row],[IDFANGRAPHS]],STEAMER_P[],COLUMN(STEAMER_P[W]),FALSE)</f>
        <v>5</v>
      </c>
      <c r="H534" s="26">
        <f>VLOOKUP(MYRANKS_P[[#This Row],[IDFANGRAPHS]],STEAMER_P[],COLUMN(STEAMER_P[GS]),FALSE)</f>
        <v>0</v>
      </c>
      <c r="I534" s="26">
        <f>VLOOKUP(MYRANKS_P[[#This Row],[IDFANGRAPHS]],STEAMER_P[],COLUMN(STEAMER_P[SV]),FALSE)</f>
        <v>0</v>
      </c>
      <c r="J534" s="26">
        <f>VLOOKUP(MYRANKS_P[[#This Row],[IDFANGRAPHS]],STEAMER_P[],COLUMN(STEAMER_P[IP]),FALSE)</f>
        <v>83</v>
      </c>
      <c r="K534" s="26">
        <f>VLOOKUP(MYRANKS_P[[#This Row],[IDFANGRAPHS]],STEAMER_P[],COLUMN(STEAMER_P[H]),FALSE)</f>
        <v>82</v>
      </c>
      <c r="L534" s="26">
        <f>VLOOKUP(MYRANKS_P[[#This Row],[IDFANGRAPHS]],STEAMER_P[],COLUMN(STEAMER_P[ER]),FALSE)</f>
        <v>37</v>
      </c>
      <c r="M534" s="26">
        <f>VLOOKUP(MYRANKS_P[[#This Row],[IDFANGRAPHS]],STEAMER_P[],COLUMN(STEAMER_P[HR]),FALSE)</f>
        <v>9</v>
      </c>
      <c r="N534" s="26">
        <f>VLOOKUP(MYRANKS_P[[#This Row],[IDFANGRAPHS]],STEAMER_P[],COLUMN(STEAMER_P[SO]),FALSE)</f>
        <v>63</v>
      </c>
      <c r="O534" s="26">
        <f>VLOOKUP(MYRANKS_P[[#This Row],[IDFANGRAPHS]],STEAMER_P[],COLUMN(STEAMER_P[BB]),FALSE)</f>
        <v>35</v>
      </c>
      <c r="P534" s="26">
        <f>VLOOKUP(MYRANKS_P[[#This Row],[IDFANGRAPHS]],STEAMER_P[],COLUMN(STEAMER_P[FIP]),FALSE)</f>
        <v>4.25</v>
      </c>
      <c r="Q534" s="29">
        <f>MYRANKS_P[[#This Row],[ER]]*9/MYRANKS_P[[#This Row],[IP]]</f>
        <v>4.0120481927710845</v>
      </c>
      <c r="R534" s="29">
        <f>(MYRANKS_P[[#This Row],[BB]]+MYRANKS_P[[#This Row],[H]])/MYRANKS_P[[#This Row],[IP]]</f>
        <v>1.4096385542168675</v>
      </c>
    </row>
    <row r="535" spans="1:18" x14ac:dyDescent="0.25">
      <c r="A535" s="20" t="s">
        <v>20806</v>
      </c>
      <c r="B535" s="23" t="str">
        <f>VLOOKUP(MYRANKS_P[[#This Row],[PLAYERID]],PLAYERIDMAP[],COLUMN(PLAYERIDMAP[LASTNAME]),FALSE)</f>
        <v>Wood</v>
      </c>
      <c r="C535" s="23" t="str">
        <f>VLOOKUP(MYRANKS_P[[#This Row],[PLAYERID]],PLAYERIDMAP[],COLUMN(PLAYERIDMAP[FIRSTNAME]),FALSE)</f>
        <v xml:space="preserve">Travis </v>
      </c>
      <c r="D535" s="23" t="str">
        <f>VLOOKUP(MYRANKS_P[[#This Row],[PLAYERID]],PLAYERIDMAP[],COLUMN(PLAYERIDMAP[TEAM]),FALSE)</f>
        <v>CHC</v>
      </c>
      <c r="E535" s="23" t="str">
        <f>VLOOKUP(MYRANKS_P[[#This Row],[PLAYERID]],PLAYERIDMAP[],COLUMN(PLAYERIDMAP[POS]),FALSE)</f>
        <v>P</v>
      </c>
      <c r="F535" s="23">
        <f>VLOOKUP(MYRANKS_P[[#This Row],[PLAYERID]],PLAYERIDMAP[],COLUMN(PLAYERIDMAP[IDFANGRAPHS]),FALSE)</f>
        <v>9884</v>
      </c>
      <c r="G535" s="26">
        <f>VLOOKUP(MYRANKS_P[[#This Row],[IDFANGRAPHS]],STEAMER_P[],COLUMN(STEAMER_P[W]),FALSE)</f>
        <v>8</v>
      </c>
      <c r="H535" s="26">
        <f>VLOOKUP(MYRANKS_P[[#This Row],[IDFANGRAPHS]],STEAMER_P[],COLUMN(STEAMER_P[GS]),FALSE)</f>
        <v>20</v>
      </c>
      <c r="I535" s="26">
        <f>VLOOKUP(MYRANKS_P[[#This Row],[IDFANGRAPHS]],STEAMER_P[],COLUMN(STEAMER_P[SV]),FALSE)</f>
        <v>0</v>
      </c>
      <c r="J535" s="26">
        <f>VLOOKUP(MYRANKS_P[[#This Row],[IDFANGRAPHS]],STEAMER_P[],COLUMN(STEAMER_P[IP]),FALSE)</f>
        <v>137</v>
      </c>
      <c r="K535" s="26">
        <f>VLOOKUP(MYRANKS_P[[#This Row],[IDFANGRAPHS]],STEAMER_P[],COLUMN(STEAMER_P[H]),FALSE)</f>
        <v>139</v>
      </c>
      <c r="L535" s="26">
        <f>VLOOKUP(MYRANKS_P[[#This Row],[IDFANGRAPHS]],STEAMER_P[],COLUMN(STEAMER_P[ER]),FALSE)</f>
        <v>68</v>
      </c>
      <c r="M535" s="26">
        <f>VLOOKUP(MYRANKS_P[[#This Row],[IDFANGRAPHS]],STEAMER_P[],COLUMN(STEAMER_P[HR]),FALSE)</f>
        <v>20</v>
      </c>
      <c r="N535" s="26">
        <f>VLOOKUP(MYRANKS_P[[#This Row],[IDFANGRAPHS]],STEAMER_P[],COLUMN(STEAMER_P[SO]),FALSE)</f>
        <v>103</v>
      </c>
      <c r="O535" s="26">
        <f>VLOOKUP(MYRANKS_P[[#This Row],[IDFANGRAPHS]],STEAMER_P[],COLUMN(STEAMER_P[BB]),FALSE)</f>
        <v>48</v>
      </c>
      <c r="P535" s="26">
        <f>VLOOKUP(MYRANKS_P[[#This Row],[IDFANGRAPHS]],STEAMER_P[],COLUMN(STEAMER_P[FIP]),FALSE)</f>
        <v>4.5999999999999996</v>
      </c>
      <c r="Q535" s="29">
        <f>MYRANKS_P[[#This Row],[ER]]*9/MYRANKS_P[[#This Row],[IP]]</f>
        <v>4.4671532846715332</v>
      </c>
      <c r="R535" s="29">
        <f>(MYRANKS_P[[#This Row],[BB]]+MYRANKS_P[[#This Row],[H]])/MYRANKS_P[[#This Row],[IP]]</f>
        <v>1.364963503649635</v>
      </c>
    </row>
    <row r="536" spans="1:18" x14ac:dyDescent="0.25">
      <c r="A536" s="21" t="s">
        <v>20810</v>
      </c>
      <c r="B536" s="23" t="str">
        <f>VLOOKUP(MYRANKS_P[[#This Row],[PLAYERID]],PLAYERIDMAP[],COLUMN(PLAYERIDMAP[LASTNAME]),FALSE)</f>
        <v>Worley</v>
      </c>
      <c r="C536" s="23" t="str">
        <f>VLOOKUP(MYRANKS_P[[#This Row],[PLAYERID]],PLAYERIDMAP[],COLUMN(PLAYERIDMAP[FIRSTNAME]),FALSE)</f>
        <v xml:space="preserve">Vance </v>
      </c>
      <c r="D536" s="23" t="str">
        <f>VLOOKUP(MYRANKS_P[[#This Row],[PLAYERID]],PLAYERIDMAP[],COLUMN(PLAYERIDMAP[TEAM]),FALSE)</f>
        <v>MIN</v>
      </c>
      <c r="E536" s="23" t="str">
        <f>VLOOKUP(MYRANKS_P[[#This Row],[PLAYERID]],PLAYERIDMAP[],COLUMN(PLAYERIDMAP[POS]),FALSE)</f>
        <v>P</v>
      </c>
      <c r="F536" s="23">
        <f>VLOOKUP(MYRANKS_P[[#This Row],[PLAYERID]],PLAYERIDMAP[],COLUMN(PLAYERIDMAP[IDFANGRAPHS]),FALSE)</f>
        <v>6435</v>
      </c>
      <c r="G536" s="26">
        <f>VLOOKUP(MYRANKS_P[[#This Row],[IDFANGRAPHS]],STEAMER_P[],COLUMN(STEAMER_P[W]),FALSE)</f>
        <v>8</v>
      </c>
      <c r="H536" s="26">
        <f>VLOOKUP(MYRANKS_P[[#This Row],[IDFANGRAPHS]],STEAMER_P[],COLUMN(STEAMER_P[GS]),FALSE)</f>
        <v>24</v>
      </c>
      <c r="I536" s="26">
        <f>VLOOKUP(MYRANKS_P[[#This Row],[IDFANGRAPHS]],STEAMER_P[],COLUMN(STEAMER_P[SV]),FALSE)</f>
        <v>0</v>
      </c>
      <c r="J536" s="26">
        <f>VLOOKUP(MYRANKS_P[[#This Row],[IDFANGRAPHS]],STEAMER_P[],COLUMN(STEAMER_P[IP]),FALSE)</f>
        <v>137</v>
      </c>
      <c r="K536" s="26">
        <f>VLOOKUP(MYRANKS_P[[#This Row],[IDFANGRAPHS]],STEAMER_P[],COLUMN(STEAMER_P[H]),FALSE)</f>
        <v>139</v>
      </c>
      <c r="L536" s="26">
        <f>VLOOKUP(MYRANKS_P[[#This Row],[IDFANGRAPHS]],STEAMER_P[],COLUMN(STEAMER_P[ER]),FALSE)</f>
        <v>68</v>
      </c>
      <c r="M536" s="26">
        <f>VLOOKUP(MYRANKS_P[[#This Row],[IDFANGRAPHS]],STEAMER_P[],COLUMN(STEAMER_P[HR]),FALSE)</f>
        <v>16</v>
      </c>
      <c r="N536" s="26">
        <f>VLOOKUP(MYRANKS_P[[#This Row],[IDFANGRAPHS]],STEAMER_P[],COLUMN(STEAMER_P[SO]),FALSE)</f>
        <v>97</v>
      </c>
      <c r="O536" s="26">
        <f>VLOOKUP(MYRANKS_P[[#This Row],[IDFANGRAPHS]],STEAMER_P[],COLUMN(STEAMER_P[BB]),FALSE)</f>
        <v>51</v>
      </c>
      <c r="P536" s="26">
        <f>VLOOKUP(MYRANKS_P[[#This Row],[IDFANGRAPHS]],STEAMER_P[],COLUMN(STEAMER_P[FIP]),FALSE)</f>
        <v>4.3099999999999996</v>
      </c>
      <c r="Q536" s="29">
        <f>MYRANKS_P[[#This Row],[ER]]*9/MYRANKS_P[[#This Row],[IP]]</f>
        <v>4.4671532846715332</v>
      </c>
      <c r="R536" s="29">
        <f>(MYRANKS_P[[#This Row],[BB]]+MYRANKS_P[[#This Row],[H]])/MYRANKS_P[[#This Row],[IP]]</f>
        <v>1.3868613138686132</v>
      </c>
    </row>
    <row r="537" spans="1:18" x14ac:dyDescent="0.25">
      <c r="A537" s="20" t="s">
        <v>20821</v>
      </c>
      <c r="B537" s="23" t="str">
        <f>VLOOKUP(MYRANKS_P[[#This Row],[PLAYERID]],PLAYERIDMAP[],COLUMN(PLAYERIDMAP[LASTNAME]),FALSE)</f>
        <v>Wright</v>
      </c>
      <c r="C537" s="23" t="str">
        <f>VLOOKUP(MYRANKS_P[[#This Row],[PLAYERID]],PLAYERIDMAP[],COLUMN(PLAYERIDMAP[FIRSTNAME]),FALSE)</f>
        <v xml:space="preserve">Steven </v>
      </c>
      <c r="D537" s="23" t="str">
        <f>VLOOKUP(MYRANKS_P[[#This Row],[PLAYERID]],PLAYERIDMAP[],COLUMN(PLAYERIDMAP[TEAM]),FALSE)</f>
        <v>BOS</v>
      </c>
      <c r="E537" s="23" t="str">
        <f>VLOOKUP(MYRANKS_P[[#This Row],[PLAYERID]],PLAYERIDMAP[],COLUMN(PLAYERIDMAP[POS]),FALSE)</f>
        <v>P</v>
      </c>
      <c r="F537" s="23" t="str">
        <f>VLOOKUP(MYRANKS_P[[#This Row],[PLAYERID]],PLAYERIDMAP[],COLUMN(PLAYERIDMAP[IDFANGRAPHS]),FALSE)</f>
        <v>sa326530</v>
      </c>
      <c r="G537" s="26">
        <f>VLOOKUP(MYRANKS_P[[#This Row],[IDFANGRAPHS]],STEAMER_P[],COLUMN(STEAMER_P[W]),FALSE)</f>
        <v>3</v>
      </c>
      <c r="H537" s="26">
        <f>VLOOKUP(MYRANKS_P[[#This Row],[IDFANGRAPHS]],STEAMER_P[],COLUMN(STEAMER_P[GS]),FALSE)</f>
        <v>8</v>
      </c>
      <c r="I537" s="26">
        <f>VLOOKUP(MYRANKS_P[[#This Row],[IDFANGRAPHS]],STEAMER_P[],COLUMN(STEAMER_P[SV]),FALSE)</f>
        <v>0</v>
      </c>
      <c r="J537" s="26">
        <f>VLOOKUP(MYRANKS_P[[#This Row],[IDFANGRAPHS]],STEAMER_P[],COLUMN(STEAMER_P[IP]),FALSE)</f>
        <v>50</v>
      </c>
      <c r="K537" s="26">
        <f>VLOOKUP(MYRANKS_P[[#This Row],[IDFANGRAPHS]],STEAMER_P[],COLUMN(STEAMER_P[H]),FALSE)</f>
        <v>54</v>
      </c>
      <c r="L537" s="26">
        <f>VLOOKUP(MYRANKS_P[[#This Row],[IDFANGRAPHS]],STEAMER_P[],COLUMN(STEAMER_P[ER]),FALSE)</f>
        <v>30</v>
      </c>
      <c r="M537" s="26">
        <f>VLOOKUP(MYRANKS_P[[#This Row],[IDFANGRAPHS]],STEAMER_P[],COLUMN(STEAMER_P[HR]),FALSE)</f>
        <v>6</v>
      </c>
      <c r="N537" s="26">
        <f>VLOOKUP(MYRANKS_P[[#This Row],[IDFANGRAPHS]],STEAMER_P[],COLUMN(STEAMER_P[SO]),FALSE)</f>
        <v>28</v>
      </c>
      <c r="O537" s="26">
        <f>VLOOKUP(MYRANKS_P[[#This Row],[IDFANGRAPHS]],STEAMER_P[],COLUMN(STEAMER_P[BB]),FALSE)</f>
        <v>28</v>
      </c>
      <c r="P537" s="26">
        <f>VLOOKUP(MYRANKS_P[[#This Row],[IDFANGRAPHS]],STEAMER_P[],COLUMN(STEAMER_P[FIP]),FALSE)</f>
        <v>5.25</v>
      </c>
      <c r="Q537" s="29">
        <f>MYRANKS_P[[#This Row],[ER]]*9/MYRANKS_P[[#This Row],[IP]]</f>
        <v>5.4</v>
      </c>
      <c r="R537" s="29">
        <f>(MYRANKS_P[[#This Row],[BB]]+MYRANKS_P[[#This Row],[H]])/MYRANKS_P[[#This Row],[IP]]</f>
        <v>1.64</v>
      </c>
    </row>
    <row r="538" spans="1:18" x14ac:dyDescent="0.25">
      <c r="A538" s="21" t="s">
        <v>20822</v>
      </c>
      <c r="B538" s="23" t="str">
        <f>VLOOKUP(MYRANKS_P[[#This Row],[PLAYERID]],PLAYERIDMAP[],COLUMN(PLAYERIDMAP[LASTNAME]),FALSE)</f>
        <v>Wright</v>
      </c>
      <c r="C538" s="23" t="str">
        <f>VLOOKUP(MYRANKS_P[[#This Row],[PLAYERID]],PLAYERIDMAP[],COLUMN(PLAYERIDMAP[FIRSTNAME]),FALSE)</f>
        <v xml:space="preserve">Wesley </v>
      </c>
      <c r="D538" s="23" t="str">
        <f>VLOOKUP(MYRANKS_P[[#This Row],[PLAYERID]],PLAYERIDMAP[],COLUMN(PLAYERIDMAP[TEAM]),FALSE)</f>
        <v>HOU</v>
      </c>
      <c r="E538" s="23" t="str">
        <f>VLOOKUP(MYRANKS_P[[#This Row],[PLAYERID]],PLAYERIDMAP[],COLUMN(PLAYERIDMAP[POS]),FALSE)</f>
        <v>P</v>
      </c>
      <c r="F538" s="23">
        <f>VLOOKUP(MYRANKS_P[[#This Row],[PLAYERID]],PLAYERIDMAP[],COLUMN(PLAYERIDMAP[IDFANGRAPHS]),FALSE)</f>
        <v>5960</v>
      </c>
      <c r="G538" s="26">
        <f>VLOOKUP(MYRANKS_P[[#This Row],[IDFANGRAPHS]],STEAMER_P[],COLUMN(STEAMER_P[W]),FALSE)</f>
        <v>2</v>
      </c>
      <c r="H538" s="26">
        <f>VLOOKUP(MYRANKS_P[[#This Row],[IDFANGRAPHS]],STEAMER_P[],COLUMN(STEAMER_P[GS]),FALSE)</f>
        <v>0</v>
      </c>
      <c r="I538" s="26">
        <f>VLOOKUP(MYRANKS_P[[#This Row],[IDFANGRAPHS]],STEAMER_P[],COLUMN(STEAMER_P[SV]),FALSE)</f>
        <v>0</v>
      </c>
      <c r="J538" s="26">
        <f>VLOOKUP(MYRANKS_P[[#This Row],[IDFANGRAPHS]],STEAMER_P[],COLUMN(STEAMER_P[IP]),FALSE)</f>
        <v>30</v>
      </c>
      <c r="K538" s="26">
        <f>VLOOKUP(MYRANKS_P[[#This Row],[IDFANGRAPHS]],STEAMER_P[],COLUMN(STEAMER_P[H]),FALSE)</f>
        <v>28</v>
      </c>
      <c r="L538" s="26">
        <f>VLOOKUP(MYRANKS_P[[#This Row],[IDFANGRAPHS]],STEAMER_P[],COLUMN(STEAMER_P[ER]),FALSE)</f>
        <v>12</v>
      </c>
      <c r="M538" s="26">
        <f>VLOOKUP(MYRANKS_P[[#This Row],[IDFANGRAPHS]],STEAMER_P[],COLUMN(STEAMER_P[HR]),FALSE)</f>
        <v>3</v>
      </c>
      <c r="N538" s="26">
        <f>VLOOKUP(MYRANKS_P[[#This Row],[IDFANGRAPHS]],STEAMER_P[],COLUMN(STEAMER_P[SO]),FALSE)</f>
        <v>25</v>
      </c>
      <c r="O538" s="26">
        <f>VLOOKUP(MYRANKS_P[[#This Row],[IDFANGRAPHS]],STEAMER_P[],COLUMN(STEAMER_P[BB]),FALSE)</f>
        <v>12</v>
      </c>
      <c r="P538" s="26">
        <f>VLOOKUP(MYRANKS_P[[#This Row],[IDFANGRAPHS]],STEAMER_P[],COLUMN(STEAMER_P[FIP]),FALSE)</f>
        <v>4</v>
      </c>
      <c r="Q538" s="29">
        <f>MYRANKS_P[[#This Row],[ER]]*9/MYRANKS_P[[#This Row],[IP]]</f>
        <v>3.6</v>
      </c>
      <c r="R538" s="29">
        <f>(MYRANKS_P[[#This Row],[BB]]+MYRANKS_P[[#This Row],[H]])/MYRANKS_P[[#This Row],[IP]]</f>
        <v>1.3333333333333333</v>
      </c>
    </row>
    <row r="539" spans="1:18" x14ac:dyDescent="0.25">
      <c r="A539" s="20" t="s">
        <v>20830</v>
      </c>
      <c r="B539" s="23" t="str">
        <f>VLOOKUP(MYRANKS_P[[#This Row],[PLAYERID]],PLAYERIDMAP[],COLUMN(PLAYERIDMAP[LASTNAME]),FALSE)</f>
        <v>Young</v>
      </c>
      <c r="C539" s="23" t="str">
        <f>VLOOKUP(MYRANKS_P[[#This Row],[PLAYERID]],PLAYERIDMAP[],COLUMN(PLAYERIDMAP[FIRSTNAME]),FALSE)</f>
        <v xml:space="preserve">Chris </v>
      </c>
      <c r="D539" s="23" t="str">
        <f>VLOOKUP(MYRANKS_P[[#This Row],[PLAYERID]],PLAYERIDMAP[],COLUMN(PLAYERIDMAP[TEAM]),FALSE)</f>
        <v>NYM</v>
      </c>
      <c r="E539" s="23" t="str">
        <f>VLOOKUP(MYRANKS_P[[#This Row],[PLAYERID]],PLAYERIDMAP[],COLUMN(PLAYERIDMAP[POS]),FALSE)</f>
        <v>P</v>
      </c>
      <c r="F539" s="23">
        <f>VLOOKUP(MYRANKS_P[[#This Row],[PLAYERID]],PLAYERIDMAP[],COLUMN(PLAYERIDMAP[IDFANGRAPHS]),FALSE)</f>
        <v>3196</v>
      </c>
      <c r="G539" s="26">
        <f>VLOOKUP(MYRANKS_P[[#This Row],[IDFANGRAPHS]],STEAMER_P[],COLUMN(STEAMER_P[W]),FALSE)</f>
        <v>4</v>
      </c>
      <c r="H539" s="26">
        <f>VLOOKUP(MYRANKS_P[[#This Row],[IDFANGRAPHS]],STEAMER_P[],COLUMN(STEAMER_P[GS]),FALSE)</f>
        <v>13</v>
      </c>
      <c r="I539" s="26">
        <f>VLOOKUP(MYRANKS_P[[#This Row],[IDFANGRAPHS]],STEAMER_P[],COLUMN(STEAMER_P[SV]),FALSE)</f>
        <v>0</v>
      </c>
      <c r="J539" s="26">
        <f>VLOOKUP(MYRANKS_P[[#This Row],[IDFANGRAPHS]],STEAMER_P[],COLUMN(STEAMER_P[IP]),FALSE)</f>
        <v>71</v>
      </c>
      <c r="K539" s="26">
        <f>VLOOKUP(MYRANKS_P[[#This Row],[IDFANGRAPHS]],STEAMER_P[],COLUMN(STEAMER_P[H]),FALSE)</f>
        <v>78</v>
      </c>
      <c r="L539" s="26">
        <f>VLOOKUP(MYRANKS_P[[#This Row],[IDFANGRAPHS]],STEAMER_P[],COLUMN(STEAMER_P[ER]),FALSE)</f>
        <v>41</v>
      </c>
      <c r="M539" s="26">
        <f>VLOOKUP(MYRANKS_P[[#This Row],[IDFANGRAPHS]],STEAMER_P[],COLUMN(STEAMER_P[HR]),FALSE)</f>
        <v>13</v>
      </c>
      <c r="N539" s="26">
        <f>VLOOKUP(MYRANKS_P[[#This Row],[IDFANGRAPHS]],STEAMER_P[],COLUMN(STEAMER_P[SO]),FALSE)</f>
        <v>43</v>
      </c>
      <c r="O539" s="26">
        <f>VLOOKUP(MYRANKS_P[[#This Row],[IDFANGRAPHS]],STEAMER_P[],COLUMN(STEAMER_P[BB]),FALSE)</f>
        <v>26</v>
      </c>
      <c r="P539" s="26">
        <f>VLOOKUP(MYRANKS_P[[#This Row],[IDFANGRAPHS]],STEAMER_P[],COLUMN(STEAMER_P[FIP]),FALSE)</f>
        <v>5.47</v>
      </c>
      <c r="Q539" s="29">
        <f>MYRANKS_P[[#This Row],[ER]]*9/MYRANKS_P[[#This Row],[IP]]</f>
        <v>5.197183098591549</v>
      </c>
      <c r="R539" s="29">
        <f>(MYRANKS_P[[#This Row],[BB]]+MYRANKS_P[[#This Row],[H]])/MYRANKS_P[[#This Row],[IP]]</f>
        <v>1.4647887323943662</v>
      </c>
    </row>
    <row r="540" spans="1:18" x14ac:dyDescent="0.25">
      <c r="A540" s="21" t="s">
        <v>20854</v>
      </c>
      <c r="B540" s="23" t="str">
        <f>VLOOKUP(MYRANKS_P[[#This Row],[PLAYERID]],PLAYERIDMAP[],COLUMN(PLAYERIDMAP[LASTNAME]),FALSE)</f>
        <v>Ziegler</v>
      </c>
      <c r="C540" s="23" t="str">
        <f>VLOOKUP(MYRANKS_P[[#This Row],[PLAYERID]],PLAYERIDMAP[],COLUMN(PLAYERIDMAP[FIRSTNAME]),FALSE)</f>
        <v xml:space="preserve">Brad </v>
      </c>
      <c r="D540" s="23" t="str">
        <f>VLOOKUP(MYRANKS_P[[#This Row],[PLAYERID]],PLAYERIDMAP[],COLUMN(PLAYERIDMAP[TEAM]),FALSE)</f>
        <v>ARI</v>
      </c>
      <c r="E540" s="23" t="str">
        <f>VLOOKUP(MYRANKS_P[[#This Row],[PLAYERID]],PLAYERIDMAP[],COLUMN(PLAYERIDMAP[POS]),FALSE)</f>
        <v>P</v>
      </c>
      <c r="F540" s="23">
        <f>VLOOKUP(MYRANKS_P[[#This Row],[PLAYERID]],PLAYERIDMAP[],COLUMN(PLAYERIDMAP[IDFANGRAPHS]),FALSE)</f>
        <v>7293</v>
      </c>
      <c r="G540" s="26">
        <f>VLOOKUP(MYRANKS_P[[#This Row],[IDFANGRAPHS]],STEAMER_P[],COLUMN(STEAMER_P[W]),FALSE)</f>
        <v>3</v>
      </c>
      <c r="H540" s="26">
        <f>VLOOKUP(MYRANKS_P[[#This Row],[IDFANGRAPHS]],STEAMER_P[],COLUMN(STEAMER_P[GS]),FALSE)</f>
        <v>0</v>
      </c>
      <c r="I540" s="26">
        <f>VLOOKUP(MYRANKS_P[[#This Row],[IDFANGRAPHS]],STEAMER_P[],COLUMN(STEAMER_P[SV]),FALSE)</f>
        <v>0</v>
      </c>
      <c r="J540" s="26">
        <f>VLOOKUP(MYRANKS_P[[#This Row],[IDFANGRAPHS]],STEAMER_P[],COLUMN(STEAMER_P[IP]),FALSE)</f>
        <v>57</v>
      </c>
      <c r="K540" s="26">
        <f>VLOOKUP(MYRANKS_P[[#This Row],[IDFANGRAPHS]],STEAMER_P[],COLUMN(STEAMER_P[H]),FALSE)</f>
        <v>59</v>
      </c>
      <c r="L540" s="26">
        <f>VLOOKUP(MYRANKS_P[[#This Row],[IDFANGRAPHS]],STEAMER_P[],COLUMN(STEAMER_P[ER]),FALSE)</f>
        <v>23</v>
      </c>
      <c r="M540" s="26">
        <f>VLOOKUP(MYRANKS_P[[#This Row],[IDFANGRAPHS]],STEAMER_P[],COLUMN(STEAMER_P[HR]),FALSE)</f>
        <v>3</v>
      </c>
      <c r="N540" s="26">
        <f>VLOOKUP(MYRANKS_P[[#This Row],[IDFANGRAPHS]],STEAMER_P[],COLUMN(STEAMER_P[SO]),FALSE)</f>
        <v>37</v>
      </c>
      <c r="O540" s="26">
        <f>VLOOKUP(MYRANKS_P[[#This Row],[IDFANGRAPHS]],STEAMER_P[],COLUMN(STEAMER_P[BB]),FALSE)</f>
        <v>23</v>
      </c>
      <c r="P540" s="26">
        <f>VLOOKUP(MYRANKS_P[[#This Row],[IDFANGRAPHS]],STEAMER_P[],COLUMN(STEAMER_P[FIP]),FALSE)</f>
        <v>3.68</v>
      </c>
      <c r="Q540" s="29">
        <f>MYRANKS_P[[#This Row],[ER]]*9/MYRANKS_P[[#This Row],[IP]]</f>
        <v>3.6315789473684212</v>
      </c>
      <c r="R540" s="29">
        <f>(MYRANKS_P[[#This Row],[BB]]+MYRANKS_P[[#This Row],[H]])/MYRANKS_P[[#This Row],[IP]]</f>
        <v>1.4385964912280702</v>
      </c>
    </row>
    <row r="541" spans="1:18" x14ac:dyDescent="0.25">
      <c r="A541" s="20" t="s">
        <v>20858</v>
      </c>
      <c r="B541" s="23" t="str">
        <f>VLOOKUP(MYRANKS_P[[#This Row],[PLAYERID]],PLAYERIDMAP[],COLUMN(PLAYERIDMAP[LASTNAME]),FALSE)</f>
        <v>Zimmermann</v>
      </c>
      <c r="C541" s="23" t="str">
        <f>VLOOKUP(MYRANKS_P[[#This Row],[PLAYERID]],PLAYERIDMAP[],COLUMN(PLAYERIDMAP[FIRSTNAME]),FALSE)</f>
        <v xml:space="preserve">Jordan </v>
      </c>
      <c r="D541" s="23" t="str">
        <f>VLOOKUP(MYRANKS_P[[#This Row],[PLAYERID]],PLAYERIDMAP[],COLUMN(PLAYERIDMAP[TEAM]),FALSE)</f>
        <v>WAS</v>
      </c>
      <c r="E541" s="23" t="str">
        <f>VLOOKUP(MYRANKS_P[[#This Row],[PLAYERID]],PLAYERIDMAP[],COLUMN(PLAYERIDMAP[POS]),FALSE)</f>
        <v>P</v>
      </c>
      <c r="F541" s="23">
        <f>VLOOKUP(MYRANKS_P[[#This Row],[PLAYERID]],PLAYERIDMAP[],COLUMN(PLAYERIDMAP[IDFANGRAPHS]),FALSE)</f>
        <v>4505</v>
      </c>
      <c r="G541" s="26">
        <f>VLOOKUP(MYRANKS_P[[#This Row],[IDFANGRAPHS]],STEAMER_P[],COLUMN(STEAMER_P[W]),FALSE)</f>
        <v>12</v>
      </c>
      <c r="H541" s="26">
        <f>VLOOKUP(MYRANKS_P[[#This Row],[IDFANGRAPHS]],STEAMER_P[],COLUMN(STEAMER_P[GS]),FALSE)</f>
        <v>29</v>
      </c>
      <c r="I541" s="26">
        <f>VLOOKUP(MYRANKS_P[[#This Row],[IDFANGRAPHS]],STEAMER_P[],COLUMN(STEAMER_P[SV]),FALSE)</f>
        <v>0</v>
      </c>
      <c r="J541" s="26">
        <f>VLOOKUP(MYRANKS_P[[#This Row],[IDFANGRAPHS]],STEAMER_P[],COLUMN(STEAMER_P[IP]),FALSE)</f>
        <v>178</v>
      </c>
      <c r="K541" s="26">
        <f>VLOOKUP(MYRANKS_P[[#This Row],[IDFANGRAPHS]],STEAMER_P[],COLUMN(STEAMER_P[H]),FALSE)</f>
        <v>177</v>
      </c>
      <c r="L541" s="26">
        <f>VLOOKUP(MYRANKS_P[[#This Row],[IDFANGRAPHS]],STEAMER_P[],COLUMN(STEAMER_P[ER]),FALSE)</f>
        <v>76</v>
      </c>
      <c r="M541" s="26">
        <f>VLOOKUP(MYRANKS_P[[#This Row],[IDFANGRAPHS]],STEAMER_P[],COLUMN(STEAMER_P[HR]),FALSE)</f>
        <v>19</v>
      </c>
      <c r="N541" s="26">
        <f>VLOOKUP(MYRANKS_P[[#This Row],[IDFANGRAPHS]],STEAMER_P[],COLUMN(STEAMER_P[SO]),FALSE)</f>
        <v>134</v>
      </c>
      <c r="O541" s="26">
        <f>VLOOKUP(MYRANKS_P[[#This Row],[IDFANGRAPHS]],STEAMER_P[],COLUMN(STEAMER_P[BB]),FALSE)</f>
        <v>43</v>
      </c>
      <c r="P541" s="26">
        <f>VLOOKUP(MYRANKS_P[[#This Row],[IDFANGRAPHS]],STEAMER_P[],COLUMN(STEAMER_P[FIP]),FALSE)</f>
        <v>3.77</v>
      </c>
      <c r="Q541" s="29">
        <f>MYRANKS_P[[#This Row],[ER]]*9/MYRANKS_P[[#This Row],[IP]]</f>
        <v>3.8426966292134832</v>
      </c>
      <c r="R541" s="29">
        <f>(MYRANKS_P[[#This Row],[BB]]+MYRANKS_P[[#This Row],[H]])/MYRANKS_P[[#This Row],[IP]]</f>
        <v>1.2359550561797752</v>
      </c>
    </row>
    <row r="542" spans="1:18" x14ac:dyDescent="0.25">
      <c r="A542" s="21" t="s">
        <v>20866</v>
      </c>
      <c r="B542" s="23" t="str">
        <f>VLOOKUP(MYRANKS_P[[#This Row],[PLAYERID]],PLAYERIDMAP[],COLUMN(PLAYERIDMAP[LASTNAME]),FALSE)</f>
        <v>Zito</v>
      </c>
      <c r="C542" s="23" t="str">
        <f>VLOOKUP(MYRANKS_P[[#This Row],[PLAYERID]],PLAYERIDMAP[],COLUMN(PLAYERIDMAP[FIRSTNAME]),FALSE)</f>
        <v xml:space="preserve">Barry </v>
      </c>
      <c r="D542" s="23" t="str">
        <f>VLOOKUP(MYRANKS_P[[#This Row],[PLAYERID]],PLAYERIDMAP[],COLUMN(PLAYERIDMAP[TEAM]),FALSE)</f>
        <v>SF</v>
      </c>
      <c r="E542" s="23" t="str">
        <f>VLOOKUP(MYRANKS_P[[#This Row],[PLAYERID]],PLAYERIDMAP[],COLUMN(PLAYERIDMAP[POS]),FALSE)</f>
        <v>P</v>
      </c>
      <c r="F542" s="23">
        <f>VLOOKUP(MYRANKS_P[[#This Row],[PLAYERID]],PLAYERIDMAP[],COLUMN(PLAYERIDMAP[IDFANGRAPHS]),FALSE)</f>
        <v>944</v>
      </c>
      <c r="G542" s="26">
        <f>VLOOKUP(MYRANKS_P[[#This Row],[IDFANGRAPHS]],STEAMER_P[],COLUMN(STEAMER_P[W]),FALSE)</f>
        <v>10</v>
      </c>
      <c r="H542" s="26">
        <f>VLOOKUP(MYRANKS_P[[#This Row],[IDFANGRAPHS]],STEAMER_P[],COLUMN(STEAMER_P[GS]),FALSE)</f>
        <v>29</v>
      </c>
      <c r="I542" s="26">
        <f>VLOOKUP(MYRANKS_P[[#This Row],[IDFANGRAPHS]],STEAMER_P[],COLUMN(STEAMER_P[SV]),FALSE)</f>
        <v>0</v>
      </c>
      <c r="J542" s="26">
        <f>VLOOKUP(MYRANKS_P[[#This Row],[IDFANGRAPHS]],STEAMER_P[],COLUMN(STEAMER_P[IP]),FALSE)</f>
        <v>167</v>
      </c>
      <c r="K542" s="26">
        <f>VLOOKUP(MYRANKS_P[[#This Row],[IDFANGRAPHS]],STEAMER_P[],COLUMN(STEAMER_P[H]),FALSE)</f>
        <v>178</v>
      </c>
      <c r="L542" s="26">
        <f>VLOOKUP(MYRANKS_P[[#This Row],[IDFANGRAPHS]],STEAMER_P[],COLUMN(STEAMER_P[ER]),FALSE)</f>
        <v>91</v>
      </c>
      <c r="M542" s="26">
        <f>VLOOKUP(MYRANKS_P[[#This Row],[IDFANGRAPHS]],STEAMER_P[],COLUMN(STEAMER_P[HR]),FALSE)</f>
        <v>21</v>
      </c>
      <c r="N542" s="26">
        <f>VLOOKUP(MYRANKS_P[[#This Row],[IDFANGRAPHS]],STEAMER_P[],COLUMN(STEAMER_P[SO]),FALSE)</f>
        <v>98</v>
      </c>
      <c r="O542" s="26">
        <f>VLOOKUP(MYRANKS_P[[#This Row],[IDFANGRAPHS]],STEAMER_P[],COLUMN(STEAMER_P[BB]),FALSE)</f>
        <v>68</v>
      </c>
      <c r="P542" s="26">
        <f>VLOOKUP(MYRANKS_P[[#This Row],[IDFANGRAPHS]],STEAMER_P[],COLUMN(STEAMER_P[FIP]),FALSE)</f>
        <v>4.82</v>
      </c>
      <c r="Q542" s="29">
        <f>MYRANKS_P[[#This Row],[ER]]*9/MYRANKS_P[[#This Row],[IP]]</f>
        <v>4.9041916167664672</v>
      </c>
      <c r="R542" s="29">
        <f>(MYRANKS_P[[#This Row],[BB]]+MYRANKS_P[[#This Row],[H]])/MYRANKS_P[[#This Row],[IP]]</f>
        <v>1.4730538922155689</v>
      </c>
    </row>
    <row r="543" spans="1:18" x14ac:dyDescent="0.25">
      <c r="A543" s="22" t="s">
        <v>20876</v>
      </c>
      <c r="B543" s="25" t="str">
        <f>VLOOKUP(MYRANKS_P[[#This Row],[PLAYERID]],PLAYERIDMAP[],COLUMN(PLAYERIDMAP[LASTNAME]),FALSE)</f>
        <v>Ryu</v>
      </c>
      <c r="C543" s="25" t="str">
        <f>VLOOKUP(MYRANKS_P[[#This Row],[PLAYERID]],PLAYERIDMAP[],COLUMN(PLAYERIDMAP[FIRSTNAME]),FALSE)</f>
        <v xml:space="preserve">Hyun-Jin </v>
      </c>
      <c r="D543" s="25" t="str">
        <f>VLOOKUP(MYRANKS_P[[#This Row],[PLAYERID]],PLAYERIDMAP[],COLUMN(PLAYERIDMAP[TEAM]),FALSE)</f>
        <v>LAD</v>
      </c>
      <c r="E543" s="25" t="str">
        <f>VLOOKUP(MYRANKS_P[[#This Row],[PLAYERID]],PLAYERIDMAP[],COLUMN(PLAYERIDMAP[POS]),FALSE)</f>
        <v>P</v>
      </c>
      <c r="F543" s="25">
        <f>VLOOKUP(MYRANKS_P[[#This Row],[PLAYERID]],PLAYERIDMAP[],COLUMN(PLAYERIDMAP[IDFANGRAPHS]),FALSE)</f>
        <v>0</v>
      </c>
      <c r="G543" s="28" t="e">
        <f>VLOOKUP(MYRANKS_P[[#This Row],[IDFANGRAPHS]],STEAMER_P[],COLUMN(STEAMER_P[W]),FALSE)</f>
        <v>#N/A</v>
      </c>
      <c r="H543" s="28" t="e">
        <f>VLOOKUP(MYRANKS_P[[#This Row],[IDFANGRAPHS]],STEAMER_P[],COLUMN(STEAMER_P[GS]),FALSE)</f>
        <v>#N/A</v>
      </c>
      <c r="I543" s="28" t="e">
        <f>VLOOKUP(MYRANKS_P[[#This Row],[IDFANGRAPHS]],STEAMER_P[],COLUMN(STEAMER_P[SV]),FALSE)</f>
        <v>#N/A</v>
      </c>
      <c r="J543" s="28" t="e">
        <f>VLOOKUP(MYRANKS_P[[#This Row],[IDFANGRAPHS]],STEAMER_P[],COLUMN(STEAMER_P[IP]),FALSE)</f>
        <v>#N/A</v>
      </c>
      <c r="K543" s="28" t="e">
        <f>VLOOKUP(MYRANKS_P[[#This Row],[IDFANGRAPHS]],STEAMER_P[],COLUMN(STEAMER_P[H]),FALSE)</f>
        <v>#N/A</v>
      </c>
      <c r="L543" s="28" t="e">
        <f>VLOOKUP(MYRANKS_P[[#This Row],[IDFANGRAPHS]],STEAMER_P[],COLUMN(STEAMER_P[ER]),FALSE)</f>
        <v>#N/A</v>
      </c>
      <c r="M543" s="28" t="e">
        <f>VLOOKUP(MYRANKS_P[[#This Row],[IDFANGRAPHS]],STEAMER_P[],COLUMN(STEAMER_P[HR]),FALSE)</f>
        <v>#N/A</v>
      </c>
      <c r="N543" s="28" t="e">
        <f>VLOOKUP(MYRANKS_P[[#This Row],[IDFANGRAPHS]],STEAMER_P[],COLUMN(STEAMER_P[SO]),FALSE)</f>
        <v>#N/A</v>
      </c>
      <c r="O543" s="28" t="e">
        <f>VLOOKUP(MYRANKS_P[[#This Row],[IDFANGRAPHS]],STEAMER_P[],COLUMN(STEAMER_P[BB]),FALSE)</f>
        <v>#N/A</v>
      </c>
      <c r="P543" s="28" t="e">
        <f>VLOOKUP(MYRANKS_P[[#This Row],[IDFANGRAPHS]],STEAMER_P[],COLUMN(STEAMER_P[FIP]),FALSE)</f>
        <v>#N/A</v>
      </c>
      <c r="Q543" s="32" t="e">
        <f>MYRANKS_P[[#This Row],[ER]]*9/MYRANKS_P[[#This Row],[IP]]</f>
        <v>#N/A</v>
      </c>
      <c r="R543" s="32" t="e">
        <f>(MYRANKS_P[[#This Row],[BB]]+MYRANKS_P[[#This Row],[H]])/MYRANKS_P[[#This Row],[IP]]</f>
        <v>#N/A</v>
      </c>
    </row>
  </sheetData>
  <pageMargins left="0.7" right="0.7" top="0.75" bottom="0.75" header="0.3" footer="0.3"/>
  <pageSetup orientation="portrait" verticalDpi="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Q1135"/>
  <sheetViews>
    <sheetView zoomScale="75" zoomScaleNormal="75" workbookViewId="0">
      <selection activeCell="A2" sqref="A2:A1135"/>
    </sheetView>
  </sheetViews>
  <sheetFormatPr defaultRowHeight="15" x14ac:dyDescent="0.25"/>
  <cols>
    <col min="1" max="1" width="11.42578125" customWidth="1"/>
    <col min="2" max="2" width="26.5703125" bestFit="1" customWidth="1"/>
    <col min="3" max="3" width="14.42578125" bestFit="1" customWidth="1"/>
    <col min="4" max="4" width="13.5703125" customWidth="1"/>
    <col min="5" max="5" width="16.7109375" customWidth="1"/>
    <col min="6" max="6" width="7.7109375" bestFit="1" customWidth="1"/>
    <col min="7" max="7" width="15.85546875" customWidth="1"/>
    <col min="9" max="9" width="21.7109375" bestFit="1" customWidth="1"/>
    <col min="10" max="10" width="9.42578125" bestFit="1" customWidth="1"/>
    <col min="11" max="11" width="21.7109375" bestFit="1" customWidth="1"/>
    <col min="12" max="12" width="15.5703125" bestFit="1" customWidth="1"/>
    <col min="13" max="13" width="11.7109375" bestFit="1" customWidth="1"/>
    <col min="14" max="14" width="12.5703125" bestFit="1" customWidth="1"/>
    <col min="15" max="15" width="10.85546875" bestFit="1" customWidth="1"/>
    <col min="16" max="16" width="22.28515625" bestFit="1" customWidth="1"/>
    <col min="17" max="17" width="21.7109375" bestFit="1" customWidth="1"/>
  </cols>
  <sheetData>
    <row r="1" spans="1:17" x14ac:dyDescent="0.25">
      <c r="A1" t="s">
        <v>16886</v>
      </c>
      <c r="B1" t="s">
        <v>16887</v>
      </c>
      <c r="C1" t="s">
        <v>16888</v>
      </c>
      <c r="D1" t="s">
        <v>16889</v>
      </c>
      <c r="E1" t="s">
        <v>16890</v>
      </c>
      <c r="F1" t="s">
        <v>16891</v>
      </c>
      <c r="G1" t="s">
        <v>16892</v>
      </c>
      <c r="H1" t="s">
        <v>16893</v>
      </c>
      <c r="I1" t="s">
        <v>16894</v>
      </c>
      <c r="J1" t="s">
        <v>16895</v>
      </c>
      <c r="K1" t="s">
        <v>16896</v>
      </c>
      <c r="L1" t="s">
        <v>16897</v>
      </c>
      <c r="M1" t="s">
        <v>16898</v>
      </c>
      <c r="N1" t="s">
        <v>16899</v>
      </c>
      <c r="O1" t="s">
        <v>16900</v>
      </c>
      <c r="P1" t="s">
        <v>16901</v>
      </c>
      <c r="Q1" t="s">
        <v>16902</v>
      </c>
    </row>
    <row r="2" spans="1:17" x14ac:dyDescent="0.25">
      <c r="A2" t="s">
        <v>16903</v>
      </c>
      <c r="B2" t="s">
        <v>2355</v>
      </c>
      <c r="C2" s="2" t="str">
        <f>LEFT(PLAYERIDMAP[[#This Row],[PLAYERNAME]],FIND(" ",PLAYERIDMAP[[#This Row],[PLAYERNAME]],1))</f>
        <v xml:space="preserve">David </v>
      </c>
      <c r="D2" s="2" t="str">
        <f>MID(PLAYERIDMAP[PLAYERNAME],FIND(" ",PLAYERIDMAP[PLAYERNAME],1)+1,255)</f>
        <v>Aardsma</v>
      </c>
      <c r="E2" t="s">
        <v>16904</v>
      </c>
      <c r="F2" t="s">
        <v>16905</v>
      </c>
      <c r="G2" s="3">
        <v>1902</v>
      </c>
      <c r="H2">
        <v>430911</v>
      </c>
      <c r="I2" t="s">
        <v>2355</v>
      </c>
      <c r="J2" s="2">
        <v>479025</v>
      </c>
      <c r="K2" s="2" t="s">
        <v>2355</v>
      </c>
      <c r="L2" s="2" t="s">
        <v>16906</v>
      </c>
      <c r="M2" s="2" t="s">
        <v>16907</v>
      </c>
      <c r="N2" s="2" t="s">
        <v>16903</v>
      </c>
      <c r="O2" s="2">
        <v>7307</v>
      </c>
      <c r="P2" s="2" t="s">
        <v>16908</v>
      </c>
      <c r="Q2" s="2" t="s">
        <v>2355</v>
      </c>
    </row>
    <row r="3" spans="1:17" x14ac:dyDescent="0.25">
      <c r="A3" t="s">
        <v>16909</v>
      </c>
      <c r="B3" t="s">
        <v>2435</v>
      </c>
      <c r="C3" s="2" t="str">
        <f>LEFT(PLAYERIDMAP[[#This Row],[PLAYERNAME]],FIND(" ",PLAYERIDMAP[[#This Row],[PLAYERNAME]],1))</f>
        <v xml:space="preserve">Fernando </v>
      </c>
      <c r="D3" s="2" t="str">
        <f>MID(PLAYERIDMAP[PLAYERNAME],FIND(" ",PLAYERIDMAP[PLAYERNAME],1)+1,255)</f>
        <v>Abad</v>
      </c>
      <c r="E3" t="s">
        <v>16910</v>
      </c>
      <c r="F3" t="s">
        <v>16905</v>
      </c>
      <c r="G3" s="3">
        <v>4994</v>
      </c>
      <c r="H3">
        <v>472551</v>
      </c>
      <c r="I3" t="s">
        <v>2435</v>
      </c>
      <c r="J3" s="2">
        <v>1723564</v>
      </c>
      <c r="K3" s="2" t="s">
        <v>2435</v>
      </c>
      <c r="L3" s="2" t="s">
        <v>16911</v>
      </c>
      <c r="M3" s="2" t="s">
        <v>16912</v>
      </c>
      <c r="N3" s="2" t="s">
        <v>16909</v>
      </c>
      <c r="O3" s="2">
        <v>8767</v>
      </c>
      <c r="P3" s="2" t="s">
        <v>16913</v>
      </c>
      <c r="Q3" s="2" t="s">
        <v>2435</v>
      </c>
    </row>
    <row r="4" spans="1:17" hidden="1" x14ac:dyDescent="0.25">
      <c r="A4" t="s">
        <v>16914</v>
      </c>
      <c r="B4" t="s">
        <v>929</v>
      </c>
      <c r="C4" t="str">
        <f>LEFT(PLAYERIDMAP[[#This Row],[PLAYERNAME]],FIND(" ",PLAYERIDMAP[[#This Row],[PLAYERNAME]],1))</f>
        <v xml:space="preserve">Bobby </v>
      </c>
      <c r="D4" t="str">
        <f>MID(PLAYERIDMAP[PLAYERNAME],FIND(" ",PLAYERIDMAP[PLAYERNAME],1)+1,255)</f>
        <v>Abreu</v>
      </c>
      <c r="E4" t="s">
        <v>16915</v>
      </c>
      <c r="F4" t="s">
        <v>16916</v>
      </c>
      <c r="G4" s="3">
        <v>945</v>
      </c>
      <c r="H4">
        <v>110029</v>
      </c>
      <c r="I4" t="s">
        <v>929</v>
      </c>
      <c r="J4" s="2">
        <v>7367</v>
      </c>
      <c r="K4" s="2" t="s">
        <v>929</v>
      </c>
      <c r="L4" s="2" t="s">
        <v>16917</v>
      </c>
      <c r="M4" s="2" t="s">
        <v>16918</v>
      </c>
      <c r="N4" s="2" t="s">
        <v>16914</v>
      </c>
      <c r="O4" s="2">
        <v>5698</v>
      </c>
      <c r="P4" s="2" t="s">
        <v>16919</v>
      </c>
      <c r="Q4" s="2" t="s">
        <v>929</v>
      </c>
    </row>
    <row r="5" spans="1:17" hidden="1" x14ac:dyDescent="0.25">
      <c r="A5" t="s">
        <v>16920</v>
      </c>
      <c r="B5" t="s">
        <v>219</v>
      </c>
      <c r="C5" t="str">
        <f>LEFT(PLAYERIDMAP[[#This Row],[PLAYERNAME]],FIND(" ",PLAYERIDMAP[[#This Row],[PLAYERNAME]],1))</f>
        <v xml:space="preserve">Tony </v>
      </c>
      <c r="D5" t="str">
        <f>MID(PLAYERIDMAP[PLAYERNAME],FIND(" ",PLAYERIDMAP[PLAYERNAME],1)+1,255)</f>
        <v>Abreu</v>
      </c>
      <c r="E5" t="s">
        <v>16921</v>
      </c>
      <c r="F5" t="s">
        <v>1326</v>
      </c>
      <c r="G5" s="3">
        <v>5053</v>
      </c>
      <c r="H5">
        <v>473234</v>
      </c>
      <c r="I5" t="s">
        <v>219</v>
      </c>
      <c r="J5" s="2">
        <v>593265</v>
      </c>
      <c r="K5" s="2" t="s">
        <v>219</v>
      </c>
      <c r="L5" s="2" t="s">
        <v>16922</v>
      </c>
      <c r="M5" s="2" t="s">
        <v>16923</v>
      </c>
      <c r="N5" s="2" t="s">
        <v>16920</v>
      </c>
      <c r="O5" s="2">
        <v>8033</v>
      </c>
      <c r="P5" s="2" t="s">
        <v>16924</v>
      </c>
      <c r="Q5" s="2" t="s">
        <v>219</v>
      </c>
    </row>
    <row r="6" spans="1:17" x14ac:dyDescent="0.25">
      <c r="A6" t="s">
        <v>16925</v>
      </c>
      <c r="B6" t="s">
        <v>2365</v>
      </c>
      <c r="C6" s="2" t="str">
        <f>LEFT(PLAYERIDMAP[[#This Row],[PLAYERNAME]],FIND(" ",PLAYERIDMAP[[#This Row],[PLAYERNAME]],1))</f>
        <v xml:space="preserve">Jeremy </v>
      </c>
      <c r="D6" s="2" t="str">
        <f>MID(PLAYERIDMAP[PLAYERNAME],FIND(" ",PLAYERIDMAP[PLAYERNAME],1)+1,255)</f>
        <v>Accardo</v>
      </c>
      <c r="E6" t="s">
        <v>16926</v>
      </c>
      <c r="F6" t="s">
        <v>16905</v>
      </c>
      <c r="G6" s="3">
        <v>6428</v>
      </c>
      <c r="H6">
        <v>435618</v>
      </c>
      <c r="I6" t="s">
        <v>2365</v>
      </c>
      <c r="J6" s="2">
        <v>490429</v>
      </c>
      <c r="K6" s="2" t="s">
        <v>2365</v>
      </c>
      <c r="L6" s="2" t="s">
        <v>16927</v>
      </c>
      <c r="M6" s="2" t="s">
        <v>16928</v>
      </c>
      <c r="N6" s="2" t="s">
        <v>16925</v>
      </c>
      <c r="O6" s="2">
        <v>7534</v>
      </c>
      <c r="P6" s="2" t="s">
        <v>16929</v>
      </c>
      <c r="Q6" s="2" t="s">
        <v>2365</v>
      </c>
    </row>
    <row r="7" spans="1:17" x14ac:dyDescent="0.25">
      <c r="A7" t="s">
        <v>16930</v>
      </c>
      <c r="B7" t="s">
        <v>2392</v>
      </c>
      <c r="C7" s="2" t="str">
        <f>LEFT(PLAYERIDMAP[[#This Row],[PLAYERNAME]],FIND(" ",PLAYERIDMAP[[#This Row],[PLAYERNAME]],1))</f>
        <v xml:space="preserve">Alfredo </v>
      </c>
      <c r="D7" s="2" t="str">
        <f>MID(PLAYERIDMAP[PLAYERNAME],FIND(" ",PLAYERIDMAP[PLAYERNAME],1)+1,255)</f>
        <v>Aceves</v>
      </c>
      <c r="E7" t="s">
        <v>16931</v>
      </c>
      <c r="F7" t="s">
        <v>16905</v>
      </c>
      <c r="G7" s="3">
        <v>5164</v>
      </c>
      <c r="H7">
        <v>469686</v>
      </c>
      <c r="I7" t="s">
        <v>2392</v>
      </c>
      <c r="J7" s="2">
        <v>1638980</v>
      </c>
      <c r="K7" s="2" t="s">
        <v>2392</v>
      </c>
      <c r="L7" s="2" t="s">
        <v>16932</v>
      </c>
      <c r="M7" s="2" t="s">
        <v>16933</v>
      </c>
      <c r="N7" s="2" t="s">
        <v>16930</v>
      </c>
      <c r="O7" s="2">
        <v>8336</v>
      </c>
      <c r="P7" s="2" t="s">
        <v>16934</v>
      </c>
      <c r="Q7" s="2" t="s">
        <v>2392</v>
      </c>
    </row>
    <row r="8" spans="1:17" hidden="1" x14ac:dyDescent="0.25">
      <c r="A8" t="s">
        <v>16935</v>
      </c>
      <c r="B8" t="s">
        <v>968</v>
      </c>
      <c r="C8" t="str">
        <f>LEFT(PLAYERIDMAP[[#This Row],[PLAYERNAME]],FIND(" ",PLAYERIDMAP[[#This Row],[PLAYERNAME]],1))</f>
        <v xml:space="preserve">Dustin </v>
      </c>
      <c r="D8" t="str">
        <f>MID(PLAYERIDMAP[PLAYERNAME],FIND(" ",PLAYERIDMAP[PLAYERNAME],1)+1,255)</f>
        <v>Ackley</v>
      </c>
      <c r="E8" t="s">
        <v>16936</v>
      </c>
      <c r="F8" t="s">
        <v>1326</v>
      </c>
      <c r="G8" s="3">
        <v>10099</v>
      </c>
      <c r="H8">
        <v>554429</v>
      </c>
      <c r="I8" t="s">
        <v>968</v>
      </c>
      <c r="J8" s="2">
        <v>1699742</v>
      </c>
      <c r="K8" s="2" t="s">
        <v>968</v>
      </c>
      <c r="L8" s="2" t="s">
        <v>16937</v>
      </c>
      <c r="M8" s="2" t="s">
        <v>16938</v>
      </c>
      <c r="N8" s="2" t="s">
        <v>16935</v>
      </c>
      <c r="O8" s="2">
        <v>8648</v>
      </c>
      <c r="P8" s="2" t="s">
        <v>16939</v>
      </c>
      <c r="Q8" s="2" t="s">
        <v>968</v>
      </c>
    </row>
    <row r="9" spans="1:17" hidden="1" x14ac:dyDescent="0.25">
      <c r="A9" t="s">
        <v>16940</v>
      </c>
      <c r="B9" t="s">
        <v>919</v>
      </c>
      <c r="C9" t="str">
        <f>LEFT(PLAYERIDMAP[[#This Row],[PLAYERNAME]],FIND(" ",PLAYERIDMAP[[#This Row],[PLAYERNAME]],1))</f>
        <v xml:space="preserve">David </v>
      </c>
      <c r="D9" t="str">
        <f>MID(PLAYERIDMAP[PLAYERNAME],FIND(" ",PLAYERIDMAP[PLAYERNAME],1)+1,255)</f>
        <v>Adams</v>
      </c>
      <c r="E9" t="s">
        <v>16904</v>
      </c>
      <c r="F9" t="s">
        <v>1326</v>
      </c>
      <c r="G9" s="3" t="s">
        <v>918</v>
      </c>
      <c r="H9">
        <v>458691</v>
      </c>
      <c r="I9" t="s">
        <v>919</v>
      </c>
      <c r="J9" s="4" t="s">
        <v>16941</v>
      </c>
      <c r="K9" s="4" t="s">
        <v>16941</v>
      </c>
      <c r="L9" s="4" t="s">
        <v>16941</v>
      </c>
      <c r="M9" s="4" t="s">
        <v>16941</v>
      </c>
      <c r="N9" s="4" t="s">
        <v>16941</v>
      </c>
      <c r="O9" s="4" t="s">
        <v>16941</v>
      </c>
      <c r="P9" s="4" t="s">
        <v>16941</v>
      </c>
      <c r="Q9" s="4" t="s">
        <v>16941</v>
      </c>
    </row>
    <row r="10" spans="1:17" hidden="1" x14ac:dyDescent="0.25">
      <c r="A10" t="s">
        <v>16942</v>
      </c>
      <c r="B10" t="s">
        <v>1110</v>
      </c>
      <c r="C10" t="str">
        <f>LEFT(PLAYERIDMAP[[#This Row],[PLAYERNAME]],FIND(" ",PLAYERIDMAP[[#This Row],[PLAYERNAME]],1))</f>
        <v xml:space="preserve">Matt </v>
      </c>
      <c r="D10" t="str">
        <f>MID(PLAYERIDMAP[PLAYERNAME],FIND(" ",PLAYERIDMAP[PLAYERNAME],1)+1,255)</f>
        <v>Adams</v>
      </c>
      <c r="E10" t="s">
        <v>16943</v>
      </c>
      <c r="F10" t="s">
        <v>16944</v>
      </c>
      <c r="G10" s="3">
        <v>9393</v>
      </c>
      <c r="H10">
        <v>571431</v>
      </c>
      <c r="I10" t="s">
        <v>1110</v>
      </c>
      <c r="J10" s="2">
        <v>1810388</v>
      </c>
      <c r="K10" s="2" t="s">
        <v>1110</v>
      </c>
      <c r="L10" s="4" t="s">
        <v>16941</v>
      </c>
      <c r="M10" s="4" t="s">
        <v>16941</v>
      </c>
      <c r="N10" s="2" t="s">
        <v>16942</v>
      </c>
      <c r="O10" s="2">
        <v>9100</v>
      </c>
      <c r="P10" s="2" t="s">
        <v>16945</v>
      </c>
      <c r="Q10" s="2" t="s">
        <v>1110</v>
      </c>
    </row>
    <row r="11" spans="1:17" x14ac:dyDescent="0.25">
      <c r="A11" t="s">
        <v>16946</v>
      </c>
      <c r="B11" t="s">
        <v>1357</v>
      </c>
      <c r="C11" s="2" t="str">
        <f>LEFT(PLAYERIDMAP[[#This Row],[PLAYERNAME]],FIND(" ",PLAYERIDMAP[[#This Row],[PLAYERNAME]],1))</f>
        <v xml:space="preserve">Mike </v>
      </c>
      <c r="D11" s="2" t="str">
        <f>MID(PLAYERIDMAP[PLAYERNAME],FIND(" ",PLAYERIDMAP[PLAYERNAME],1)+1,255)</f>
        <v>Adams</v>
      </c>
      <c r="E11" t="s">
        <v>16947</v>
      </c>
      <c r="F11" t="s">
        <v>16905</v>
      </c>
      <c r="G11" s="3">
        <v>1937</v>
      </c>
      <c r="H11">
        <v>430606</v>
      </c>
      <c r="I11" t="s">
        <v>1357</v>
      </c>
      <c r="J11" s="2">
        <v>392251</v>
      </c>
      <c r="K11" s="2" t="s">
        <v>1357</v>
      </c>
      <c r="L11" s="2" t="s">
        <v>16948</v>
      </c>
      <c r="M11" s="2" t="s">
        <v>16949</v>
      </c>
      <c r="N11" s="2" t="s">
        <v>16946</v>
      </c>
      <c r="O11" s="2">
        <v>7332</v>
      </c>
      <c r="P11" s="2" t="s">
        <v>16950</v>
      </c>
      <c r="Q11" s="2" t="s">
        <v>1357</v>
      </c>
    </row>
    <row r="12" spans="1:17" x14ac:dyDescent="0.25">
      <c r="A12" t="s">
        <v>16951</v>
      </c>
      <c r="B12" t="s">
        <v>2578</v>
      </c>
      <c r="C12" s="2" t="str">
        <f>LEFT(PLAYERIDMAP[[#This Row],[PLAYERNAME]],FIND(" ",PLAYERIDMAP[[#This Row],[PLAYERNAME]],1))</f>
        <v xml:space="preserve">Jeremy </v>
      </c>
      <c r="D12" s="2" t="str">
        <f>MID(PLAYERIDMAP[PLAYERNAME],FIND(" ",PLAYERIDMAP[PLAYERNAME],1)+1,255)</f>
        <v>Affeldt</v>
      </c>
      <c r="E12" t="s">
        <v>16921</v>
      </c>
      <c r="F12" t="s">
        <v>16905</v>
      </c>
      <c r="G12" s="3">
        <v>583</v>
      </c>
      <c r="H12">
        <v>346793</v>
      </c>
      <c r="I12" t="s">
        <v>2578</v>
      </c>
      <c r="J12" s="2">
        <v>223741</v>
      </c>
      <c r="K12" s="2" t="s">
        <v>2578</v>
      </c>
      <c r="L12" s="2" t="s">
        <v>16952</v>
      </c>
      <c r="M12" s="2" t="s">
        <v>16953</v>
      </c>
      <c r="N12" s="2" t="s">
        <v>16951</v>
      </c>
      <c r="O12" s="2">
        <v>6883</v>
      </c>
      <c r="P12" s="2" t="s">
        <v>16954</v>
      </c>
      <c r="Q12" s="2" t="s">
        <v>2578</v>
      </c>
    </row>
    <row r="13" spans="1:17" x14ac:dyDescent="0.25">
      <c r="A13" t="s">
        <v>16955</v>
      </c>
      <c r="B13" t="s">
        <v>2411</v>
      </c>
      <c r="C13" s="2" t="str">
        <f>LEFT(PLAYERIDMAP[[#This Row],[PLAYERNAME]],FIND(" ",PLAYERIDMAP[[#This Row],[PLAYERNAME]],1))</f>
        <v xml:space="preserve">Matt </v>
      </c>
      <c r="D13" s="2" t="str">
        <f>MID(PLAYERIDMAP[PLAYERNAME],FIND(" ",PLAYERIDMAP[PLAYERNAME],1)+1,255)</f>
        <v>Albers</v>
      </c>
      <c r="E13" t="s">
        <v>16956</v>
      </c>
      <c r="F13" t="s">
        <v>16905</v>
      </c>
      <c r="G13" s="3">
        <v>4300</v>
      </c>
      <c r="H13">
        <v>458006</v>
      </c>
      <c r="I13" t="s">
        <v>2411</v>
      </c>
      <c r="J13" s="2">
        <v>580567</v>
      </c>
      <c r="K13" s="2" t="s">
        <v>2411</v>
      </c>
      <c r="L13" s="2" t="s">
        <v>16957</v>
      </c>
      <c r="M13" s="2" t="s">
        <v>16958</v>
      </c>
      <c r="N13" s="2" t="s">
        <v>16955</v>
      </c>
      <c r="O13" s="2">
        <v>7820</v>
      </c>
      <c r="P13" s="2" t="s">
        <v>16959</v>
      </c>
      <c r="Q13" s="2" t="s">
        <v>2411</v>
      </c>
    </row>
    <row r="14" spans="1:17" x14ac:dyDescent="0.25">
      <c r="A14" t="s">
        <v>16960</v>
      </c>
      <c r="B14" t="s">
        <v>2573</v>
      </c>
      <c r="C14" s="2" t="str">
        <f>LEFT(PLAYERIDMAP[[#This Row],[PLAYERNAME]],FIND(" ",PLAYERIDMAP[[#This Row],[PLAYERNAME]],1))</f>
        <v xml:space="preserve">Al </v>
      </c>
      <c r="D14" s="2" t="str">
        <f>MID(PLAYERIDMAP[PLAYERNAME],FIND(" ",PLAYERIDMAP[PLAYERNAME],1)+1,255)</f>
        <v>Alburquerque</v>
      </c>
      <c r="E14" t="s">
        <v>16961</v>
      </c>
      <c r="F14" t="s">
        <v>16905</v>
      </c>
      <c r="G14" s="3">
        <v>6324</v>
      </c>
      <c r="H14">
        <v>456379</v>
      </c>
      <c r="I14" t="s">
        <v>2573</v>
      </c>
      <c r="J14" s="2">
        <v>1725468</v>
      </c>
      <c r="K14" s="2" t="s">
        <v>2573</v>
      </c>
      <c r="L14" s="2" t="s">
        <v>16962</v>
      </c>
      <c r="M14" s="2" t="s">
        <v>16963</v>
      </c>
      <c r="N14" s="2" t="s">
        <v>16960</v>
      </c>
      <c r="O14" s="2">
        <v>8843</v>
      </c>
      <c r="P14" s="2" t="s">
        <v>16964</v>
      </c>
      <c r="Q14" s="2" t="s">
        <v>2573</v>
      </c>
    </row>
    <row r="15" spans="1:17" hidden="1" x14ac:dyDescent="0.25">
      <c r="A15" t="s">
        <v>16965</v>
      </c>
      <c r="B15" t="s">
        <v>799</v>
      </c>
      <c r="C15" t="str">
        <f>LEFT(PLAYERIDMAP[[#This Row],[PLAYERNAME]],FIND(" ",PLAYERIDMAP[[#This Row],[PLAYERNAME]],1))</f>
        <v xml:space="preserve">Zoilo </v>
      </c>
      <c r="D15" t="str">
        <f>MID(PLAYERIDMAP[PLAYERNAME],FIND(" ",PLAYERIDMAP[PLAYERNAME],1)+1,255)</f>
        <v>Almonte</v>
      </c>
      <c r="E15" t="s">
        <v>16904</v>
      </c>
      <c r="F15" t="s">
        <v>16916</v>
      </c>
      <c r="G15" s="3" t="s">
        <v>798</v>
      </c>
      <c r="H15">
        <v>501660</v>
      </c>
      <c r="I15" t="s">
        <v>799</v>
      </c>
      <c r="J15" s="4" t="s">
        <v>16941</v>
      </c>
      <c r="K15" s="4" t="s">
        <v>16941</v>
      </c>
      <c r="L15" s="4" t="s">
        <v>16941</v>
      </c>
      <c r="M15" s="4" t="s">
        <v>16941</v>
      </c>
      <c r="N15" s="4" t="s">
        <v>16941</v>
      </c>
      <c r="O15" s="4" t="s">
        <v>16941</v>
      </c>
      <c r="P15" s="4" t="s">
        <v>16941</v>
      </c>
      <c r="Q15" s="4" t="s">
        <v>16941</v>
      </c>
    </row>
    <row r="16" spans="1:17" hidden="1" x14ac:dyDescent="0.25">
      <c r="A16" t="s">
        <v>16966</v>
      </c>
      <c r="B16" t="s">
        <v>1130</v>
      </c>
      <c r="C16" t="str">
        <f>LEFT(PLAYERIDMAP[[#This Row],[PLAYERNAME]],FIND(" ",PLAYERIDMAP[[#This Row],[PLAYERNAME]],1))</f>
        <v xml:space="preserve">Yonder </v>
      </c>
      <c r="D16" t="str">
        <f>MID(PLAYERIDMAP[PLAYERNAME],FIND(" ",PLAYERIDMAP[PLAYERNAME],1)+1,255)</f>
        <v>Alonso</v>
      </c>
      <c r="E16" t="s">
        <v>16967</v>
      </c>
      <c r="F16" t="s">
        <v>16944</v>
      </c>
      <c r="G16" s="3">
        <v>2530</v>
      </c>
      <c r="H16">
        <v>475174</v>
      </c>
      <c r="I16" t="s">
        <v>1130</v>
      </c>
      <c r="J16" s="2">
        <v>1629156</v>
      </c>
      <c r="K16" s="2" t="s">
        <v>1130</v>
      </c>
      <c r="L16" s="2" t="s">
        <v>16968</v>
      </c>
      <c r="M16" s="2" t="s">
        <v>16969</v>
      </c>
      <c r="N16" s="2" t="s">
        <v>16966</v>
      </c>
      <c r="O16" s="2">
        <v>8660</v>
      </c>
      <c r="P16" s="2" t="s">
        <v>16970</v>
      </c>
      <c r="Q16" s="2" t="s">
        <v>1130</v>
      </c>
    </row>
    <row r="17" spans="1:17" hidden="1" x14ac:dyDescent="0.25">
      <c r="A17" t="s">
        <v>16971</v>
      </c>
      <c r="B17" t="s">
        <v>1132</v>
      </c>
      <c r="C17" t="str">
        <f>LEFT(PLAYERIDMAP[[#This Row],[PLAYERNAME]],FIND(" ",PLAYERIDMAP[[#This Row],[PLAYERNAME]],1))</f>
        <v xml:space="preserve">Jose </v>
      </c>
      <c r="D17" t="str">
        <f>MID(PLAYERIDMAP[PLAYERNAME],FIND(" ",PLAYERIDMAP[PLAYERNAME],1)+1,255)</f>
        <v>Altuve</v>
      </c>
      <c r="E17" t="s">
        <v>16910</v>
      </c>
      <c r="F17" t="s">
        <v>1326</v>
      </c>
      <c r="G17" s="3">
        <v>5417</v>
      </c>
      <c r="H17">
        <v>514888</v>
      </c>
      <c r="I17" t="s">
        <v>1132</v>
      </c>
      <c r="J17" s="2">
        <v>1839905</v>
      </c>
      <c r="K17" s="2" t="s">
        <v>1132</v>
      </c>
      <c r="L17" s="4" t="s">
        <v>16941</v>
      </c>
      <c r="M17" s="2" t="s">
        <v>16972</v>
      </c>
      <c r="N17" s="2" t="s">
        <v>16971</v>
      </c>
      <c r="O17" s="2">
        <v>8996</v>
      </c>
      <c r="P17" s="2" t="s">
        <v>16973</v>
      </c>
      <c r="Q17" s="2" t="s">
        <v>1132</v>
      </c>
    </row>
    <row r="18" spans="1:17" x14ac:dyDescent="0.25">
      <c r="A18" t="s">
        <v>16974</v>
      </c>
      <c r="B18" t="s">
        <v>1554</v>
      </c>
      <c r="C18" s="2" t="str">
        <f>LEFT(PLAYERIDMAP[[#This Row],[PLAYERNAME]],FIND(" ",PLAYERIDMAP[[#This Row],[PLAYERNAME]],1))</f>
        <v xml:space="preserve">Henderson </v>
      </c>
      <c r="D18" s="2" t="str">
        <f>MID(PLAYERIDMAP[PLAYERNAME],FIND(" ",PLAYERIDMAP[PLAYERNAME],1)+1,255)</f>
        <v>Alvarez</v>
      </c>
      <c r="E18" t="s">
        <v>16975</v>
      </c>
      <c r="F18" t="s">
        <v>16905</v>
      </c>
      <c r="G18" s="3">
        <v>5669</v>
      </c>
      <c r="H18">
        <v>506693</v>
      </c>
      <c r="I18" t="s">
        <v>1554</v>
      </c>
      <c r="J18" s="2">
        <v>1756627</v>
      </c>
      <c r="K18" s="2" t="s">
        <v>1554</v>
      </c>
      <c r="L18" s="2" t="s">
        <v>16976</v>
      </c>
      <c r="M18" s="2" t="s">
        <v>16977</v>
      </c>
      <c r="N18" s="2" t="s">
        <v>16974</v>
      </c>
      <c r="O18" s="2">
        <v>9011</v>
      </c>
      <c r="P18" s="2" t="s">
        <v>16978</v>
      </c>
      <c r="Q18" s="2" t="s">
        <v>1554</v>
      </c>
    </row>
    <row r="19" spans="1:17" hidden="1" x14ac:dyDescent="0.25">
      <c r="A19" t="s">
        <v>16979</v>
      </c>
      <c r="B19" t="s">
        <v>1177</v>
      </c>
      <c r="C19" t="str">
        <f>LEFT(PLAYERIDMAP[[#This Row],[PLAYERNAME]],FIND(" ",PLAYERIDMAP[[#This Row],[PLAYERNAME]],1))</f>
        <v xml:space="preserve">Pedro </v>
      </c>
      <c r="D19" t="str">
        <f>MID(PLAYERIDMAP[PLAYERNAME],FIND(" ",PLAYERIDMAP[PLAYERNAME],1)+1,255)</f>
        <v>Alvarez</v>
      </c>
      <c r="E19" t="s">
        <v>16980</v>
      </c>
      <c r="F19" t="s">
        <v>1325</v>
      </c>
      <c r="G19" s="3">
        <v>2495</v>
      </c>
      <c r="H19">
        <v>476883</v>
      </c>
      <c r="I19" t="s">
        <v>1177</v>
      </c>
      <c r="J19" s="2">
        <v>1630071</v>
      </c>
      <c r="K19" s="2" t="s">
        <v>1177</v>
      </c>
      <c r="L19" s="2" t="s">
        <v>16981</v>
      </c>
      <c r="M19" s="2" t="s">
        <v>16982</v>
      </c>
      <c r="N19" s="2" t="s">
        <v>16979</v>
      </c>
      <c r="O19" s="2">
        <v>8645</v>
      </c>
      <c r="P19" s="2" t="s">
        <v>16983</v>
      </c>
      <c r="Q19" s="2" t="s">
        <v>1177</v>
      </c>
    </row>
    <row r="20" spans="1:17" hidden="1" x14ac:dyDescent="0.25">
      <c r="A20" t="s">
        <v>16984</v>
      </c>
      <c r="B20" t="s">
        <v>405</v>
      </c>
      <c r="C20" t="str">
        <f>LEFT(PLAYERIDMAP[[#This Row],[PLAYERNAME]],FIND(" ",PLAYERIDMAP[[#This Row],[PLAYERNAME]],1))</f>
        <v xml:space="preserve">Alexi </v>
      </c>
      <c r="D20" t="str">
        <f>MID(PLAYERIDMAP[PLAYERNAME],FIND(" ",PLAYERIDMAP[PLAYERNAME],1)+1,255)</f>
        <v>Amarista</v>
      </c>
      <c r="E20" t="s">
        <v>16967</v>
      </c>
      <c r="F20" t="s">
        <v>1326</v>
      </c>
      <c r="G20" s="3">
        <v>9063</v>
      </c>
      <c r="H20">
        <v>506560</v>
      </c>
      <c r="I20" t="s">
        <v>405</v>
      </c>
      <c r="J20" s="2">
        <v>1735053</v>
      </c>
      <c r="K20" s="2" t="s">
        <v>405</v>
      </c>
      <c r="L20" s="4" t="s">
        <v>16941</v>
      </c>
      <c r="M20" s="2" t="s">
        <v>16985</v>
      </c>
      <c r="N20" s="2" t="s">
        <v>16984</v>
      </c>
      <c r="O20" s="2">
        <v>8914</v>
      </c>
      <c r="P20" s="2" t="s">
        <v>16986</v>
      </c>
      <c r="Q20" s="2" t="s">
        <v>405</v>
      </c>
    </row>
    <row r="21" spans="1:17" x14ac:dyDescent="0.25">
      <c r="A21" t="s">
        <v>16987</v>
      </c>
      <c r="B21" t="s">
        <v>2033</v>
      </c>
      <c r="C21" s="2" t="str">
        <f>LEFT(PLAYERIDMAP[[#This Row],[PLAYERNAME]],FIND(" ",PLAYERIDMAP[[#This Row],[PLAYERNAME]],1))</f>
        <v xml:space="preserve">Hector </v>
      </c>
      <c r="D21" s="2" t="str">
        <f>MID(PLAYERIDMAP[PLAYERNAME],FIND(" ",PLAYERIDMAP[PLAYERNAME],1)+1,255)</f>
        <v>Ambriz</v>
      </c>
      <c r="E21" t="s">
        <v>16910</v>
      </c>
      <c r="F21" t="s">
        <v>16905</v>
      </c>
      <c r="G21" s="3">
        <v>559</v>
      </c>
      <c r="H21">
        <v>459932</v>
      </c>
      <c r="I21" t="s">
        <v>2033</v>
      </c>
      <c r="J21" s="2">
        <v>1531174</v>
      </c>
      <c r="K21" s="2" t="s">
        <v>2033</v>
      </c>
      <c r="L21" s="4" t="s">
        <v>16941</v>
      </c>
      <c r="M21" s="4" t="s">
        <v>16941</v>
      </c>
      <c r="N21" s="2" t="s">
        <v>16987</v>
      </c>
      <c r="O21" s="2">
        <v>8697</v>
      </c>
      <c r="P21" s="2" t="s">
        <v>16988</v>
      </c>
      <c r="Q21" s="2" t="s">
        <v>2033</v>
      </c>
    </row>
    <row r="22" spans="1:17" x14ac:dyDescent="0.25">
      <c r="A22" t="s">
        <v>16989</v>
      </c>
      <c r="B22" t="s">
        <v>1384</v>
      </c>
      <c r="C22" s="2" t="str">
        <f>LEFT(PLAYERIDMAP[[#This Row],[PLAYERNAME]],FIND(" ",PLAYERIDMAP[[#This Row],[PLAYERNAME]],1))</f>
        <v xml:space="preserve">Brett </v>
      </c>
      <c r="D22" s="2" t="str">
        <f>MID(PLAYERIDMAP[PLAYERNAME],FIND(" ",PLAYERIDMAP[PLAYERNAME],1)+1,255)</f>
        <v>Anderson</v>
      </c>
      <c r="E22" t="s">
        <v>16926</v>
      </c>
      <c r="F22" t="s">
        <v>16905</v>
      </c>
      <c r="G22" s="3">
        <v>8223</v>
      </c>
      <c r="H22">
        <v>474463</v>
      </c>
      <c r="I22" t="s">
        <v>1384</v>
      </c>
      <c r="J22" s="2">
        <v>1611137</v>
      </c>
      <c r="K22" s="2" t="s">
        <v>1384</v>
      </c>
      <c r="L22" s="2" t="s">
        <v>16990</v>
      </c>
      <c r="M22" s="2" t="s">
        <v>16991</v>
      </c>
      <c r="N22" s="2" t="s">
        <v>16989</v>
      </c>
      <c r="O22" s="2">
        <v>8409</v>
      </c>
      <c r="P22" s="2" t="s">
        <v>16992</v>
      </c>
      <c r="Q22" s="2" t="s">
        <v>1384</v>
      </c>
    </row>
    <row r="23" spans="1:17" hidden="1" x14ac:dyDescent="0.25">
      <c r="A23" t="s">
        <v>16993</v>
      </c>
      <c r="B23" t="s">
        <v>422</v>
      </c>
      <c r="C23" t="str">
        <f>LEFT(PLAYERIDMAP[[#This Row],[PLAYERNAME]],FIND(" ",PLAYERIDMAP[[#This Row],[PLAYERNAME]],1))</f>
        <v xml:space="preserve">Bryan </v>
      </c>
      <c r="D23" t="str">
        <f>MID(PLAYERIDMAP[PLAYERNAME],FIND(" ",PLAYERIDMAP[PLAYERNAME],1)+1,255)</f>
        <v>Anderson</v>
      </c>
      <c r="E23" t="s">
        <v>16943</v>
      </c>
      <c r="F23" t="s">
        <v>16994</v>
      </c>
      <c r="G23" s="3">
        <v>9871</v>
      </c>
      <c r="H23">
        <v>457762</v>
      </c>
      <c r="I23" t="s">
        <v>422</v>
      </c>
      <c r="J23" s="2">
        <v>593266</v>
      </c>
      <c r="K23" s="2" t="s">
        <v>16995</v>
      </c>
      <c r="L23" s="2" t="s">
        <v>16996</v>
      </c>
      <c r="M23" s="2" t="s">
        <v>16997</v>
      </c>
      <c r="N23" s="2" t="s">
        <v>16993</v>
      </c>
      <c r="O23" s="2">
        <v>8708</v>
      </c>
      <c r="P23" s="2" t="s">
        <v>16998</v>
      </c>
      <c r="Q23" s="2" t="s">
        <v>422</v>
      </c>
    </row>
    <row r="24" spans="1:17" hidden="1" x14ac:dyDescent="0.25">
      <c r="A24" t="s">
        <v>16999</v>
      </c>
      <c r="B24" t="s">
        <v>870</v>
      </c>
      <c r="C24" t="str">
        <f>LEFT(PLAYERIDMAP[[#This Row],[PLAYERNAME]],FIND(" ",PLAYERIDMAP[[#This Row],[PLAYERNAME]],1))</f>
        <v xml:space="preserve">Lars </v>
      </c>
      <c r="D24" t="str">
        <f>MID(PLAYERIDMAP[PLAYERNAME],FIND(" ",PLAYERIDMAP[PLAYERNAME],1)+1,255)</f>
        <v>Anderson</v>
      </c>
      <c r="E24" t="s">
        <v>17000</v>
      </c>
      <c r="F24" t="s">
        <v>16944</v>
      </c>
      <c r="G24" s="3">
        <v>9018</v>
      </c>
      <c r="H24" s="5" t="s">
        <v>16941</v>
      </c>
      <c r="I24" s="5" t="s">
        <v>16941</v>
      </c>
      <c r="J24" s="4" t="s">
        <v>16941</v>
      </c>
      <c r="K24" s="4" t="s">
        <v>16941</v>
      </c>
      <c r="L24" s="4" t="s">
        <v>16941</v>
      </c>
      <c r="M24" s="4" t="s">
        <v>16941</v>
      </c>
      <c r="N24" s="4" t="s">
        <v>16941</v>
      </c>
      <c r="O24" s="4" t="s">
        <v>16941</v>
      </c>
      <c r="P24" s="4" t="s">
        <v>16941</v>
      </c>
      <c r="Q24" s="4" t="s">
        <v>16941</v>
      </c>
    </row>
    <row r="25" spans="1:17" hidden="1" x14ac:dyDescent="0.25">
      <c r="A25" t="s">
        <v>17001</v>
      </c>
      <c r="B25" t="s">
        <v>247</v>
      </c>
      <c r="C25" t="str">
        <f>LEFT(PLAYERIDMAP[[#This Row],[PLAYERNAME]],FIND(" ",PLAYERIDMAP[[#This Row],[PLAYERNAME]],1))</f>
        <v xml:space="preserve">Robert </v>
      </c>
      <c r="D25" t="str">
        <f>MID(PLAYERIDMAP[PLAYERNAME],FIND(" ",PLAYERIDMAP[PLAYERNAME],1)+1,255)</f>
        <v>Andino</v>
      </c>
      <c r="E25" t="s">
        <v>16936</v>
      </c>
      <c r="F25" t="s">
        <v>1326</v>
      </c>
      <c r="G25" s="3">
        <v>4900</v>
      </c>
      <c r="H25">
        <v>435180</v>
      </c>
      <c r="I25" t="s">
        <v>247</v>
      </c>
      <c r="J25" s="2">
        <v>546224</v>
      </c>
      <c r="K25" s="2" t="s">
        <v>247</v>
      </c>
      <c r="L25" s="2" t="s">
        <v>17002</v>
      </c>
      <c r="M25" s="2" t="s">
        <v>17003</v>
      </c>
      <c r="N25" s="2" t="s">
        <v>17001</v>
      </c>
      <c r="O25" s="2">
        <v>7648</v>
      </c>
      <c r="P25" s="2" t="s">
        <v>17004</v>
      </c>
      <c r="Q25" s="2" t="s">
        <v>247</v>
      </c>
    </row>
    <row r="26" spans="1:17" hidden="1" x14ac:dyDescent="0.25">
      <c r="A26" t="s">
        <v>17005</v>
      </c>
      <c r="B26" t="s">
        <v>1078</v>
      </c>
      <c r="C26" t="str">
        <f>LEFT(PLAYERIDMAP[[#This Row],[PLAYERNAME]],FIND(" ",PLAYERIDMAP[[#This Row],[PLAYERNAME]],1))</f>
        <v xml:space="preserve">Elvis </v>
      </c>
      <c r="D26" t="str">
        <f>MID(PLAYERIDMAP[PLAYERNAME],FIND(" ",PLAYERIDMAP[PLAYERNAME],1)+1,255)</f>
        <v>Andrus</v>
      </c>
      <c r="E26" t="s">
        <v>17006</v>
      </c>
      <c r="F26" t="s">
        <v>17007</v>
      </c>
      <c r="G26" s="3">
        <v>8709</v>
      </c>
      <c r="H26">
        <v>462101</v>
      </c>
      <c r="I26" t="s">
        <v>1078</v>
      </c>
      <c r="J26" s="2">
        <v>1099374</v>
      </c>
      <c r="K26" s="2" t="s">
        <v>1078</v>
      </c>
      <c r="L26" s="2" t="s">
        <v>17008</v>
      </c>
      <c r="M26" s="2" t="s">
        <v>17009</v>
      </c>
      <c r="N26" s="2" t="s">
        <v>17005</v>
      </c>
      <c r="O26" s="2">
        <v>8401</v>
      </c>
      <c r="P26" s="2" t="s">
        <v>17010</v>
      </c>
      <c r="Q26" s="2" t="s">
        <v>1078</v>
      </c>
    </row>
    <row r="27" spans="1:17" hidden="1" x14ac:dyDescent="0.25">
      <c r="A27" t="s">
        <v>17011</v>
      </c>
      <c r="B27" t="s">
        <v>533</v>
      </c>
      <c r="C27" t="str">
        <f>LEFT(PLAYERIDMAP[[#This Row],[PLAYERNAME]],FIND(" ",PLAYERIDMAP[[#This Row],[PLAYERNAME]],1))</f>
        <v xml:space="preserve">Rick </v>
      </c>
      <c r="D27" t="str">
        <f>MID(PLAYERIDMAP[PLAYERNAME],FIND(" ",PLAYERIDMAP[PLAYERNAME],1)+1,255)</f>
        <v>Ankiel</v>
      </c>
      <c r="E27" t="s">
        <v>17012</v>
      </c>
      <c r="F27" t="s">
        <v>16916</v>
      </c>
      <c r="G27" s="3">
        <v>1142</v>
      </c>
      <c r="H27">
        <v>150449</v>
      </c>
      <c r="I27" t="s">
        <v>533</v>
      </c>
      <c r="J27" s="2">
        <v>22045</v>
      </c>
      <c r="K27" s="2" t="s">
        <v>533</v>
      </c>
      <c r="L27" s="2" t="s">
        <v>17013</v>
      </c>
      <c r="M27" s="2" t="s">
        <v>17014</v>
      </c>
      <c r="N27" s="2" t="s">
        <v>17011</v>
      </c>
      <c r="O27" s="2">
        <v>6320</v>
      </c>
      <c r="P27" s="2" t="s">
        <v>17015</v>
      </c>
      <c r="Q27" s="2" t="s">
        <v>533</v>
      </c>
    </row>
    <row r="28" spans="1:17" hidden="1" x14ac:dyDescent="0.25">
      <c r="A28" t="s">
        <v>17016</v>
      </c>
      <c r="B28" t="s">
        <v>1159</v>
      </c>
      <c r="C28" t="str">
        <f>LEFT(PLAYERIDMAP[[#This Row],[PLAYERNAME]],FIND(" ",PLAYERIDMAP[[#This Row],[PLAYERNAME]],1))</f>
        <v xml:space="preserve">Norichika </v>
      </c>
      <c r="D28" t="str">
        <f>MID(PLAYERIDMAP[PLAYERNAME],FIND(" ",PLAYERIDMAP[PLAYERNAME],1)+1,255)</f>
        <v>Aoki</v>
      </c>
      <c r="E28" t="s">
        <v>17017</v>
      </c>
      <c r="F28" t="s">
        <v>16916</v>
      </c>
      <c r="G28" s="3">
        <v>13075</v>
      </c>
      <c r="H28">
        <v>493114</v>
      </c>
      <c r="I28" t="s">
        <v>1159</v>
      </c>
      <c r="J28" s="2">
        <v>1937143</v>
      </c>
      <c r="K28" s="2" t="s">
        <v>1159</v>
      </c>
      <c r="L28" s="4" t="s">
        <v>16941</v>
      </c>
      <c r="M28" s="4" t="s">
        <v>16941</v>
      </c>
      <c r="N28" s="2" t="s">
        <v>17016</v>
      </c>
      <c r="O28" s="2">
        <v>9094</v>
      </c>
      <c r="P28" s="2" t="s">
        <v>17018</v>
      </c>
      <c r="Q28" s="2" t="s">
        <v>1159</v>
      </c>
    </row>
    <row r="29" spans="1:17" x14ac:dyDescent="0.25">
      <c r="A29" t="s">
        <v>17019</v>
      </c>
      <c r="B29" t="s">
        <v>1442</v>
      </c>
      <c r="C29" s="2" t="str">
        <f>LEFT(PLAYERIDMAP[[#This Row],[PLAYERNAME]],FIND(" ",PLAYERIDMAP[[#This Row],[PLAYERNAME]],1))</f>
        <v xml:space="preserve">Chris </v>
      </c>
      <c r="D29" s="2" t="str">
        <f>MID(PLAYERIDMAP[PLAYERNAME],FIND(" ",PLAYERIDMAP[PLAYERNAME],1)+1,255)</f>
        <v>Archer</v>
      </c>
      <c r="E29" t="s">
        <v>17020</v>
      </c>
      <c r="F29" t="s">
        <v>16905</v>
      </c>
      <c r="G29" s="3">
        <v>6345</v>
      </c>
      <c r="H29">
        <v>502042</v>
      </c>
      <c r="I29" t="s">
        <v>1442</v>
      </c>
      <c r="J29" s="2">
        <v>1758899</v>
      </c>
      <c r="K29" s="2" t="s">
        <v>1442</v>
      </c>
      <c r="L29" s="4" t="s">
        <v>16941</v>
      </c>
      <c r="M29" s="4" t="s">
        <v>16941</v>
      </c>
      <c r="N29" s="2" t="s">
        <v>17019</v>
      </c>
      <c r="O29" s="2">
        <v>8849</v>
      </c>
      <c r="P29" s="2" t="s">
        <v>17021</v>
      </c>
      <c r="Q29" s="2" t="s">
        <v>1442</v>
      </c>
    </row>
    <row r="30" spans="1:17" hidden="1" x14ac:dyDescent="0.25">
      <c r="A30" t="s">
        <v>17022</v>
      </c>
      <c r="B30" t="s">
        <v>1153</v>
      </c>
      <c r="C30" t="str">
        <f>LEFT(PLAYERIDMAP[[#This Row],[PLAYERNAME]],FIND(" ",PLAYERIDMAP[[#This Row],[PLAYERNAME]],1))</f>
        <v xml:space="preserve">Nolan </v>
      </c>
      <c r="D30" t="str">
        <f>MID(PLAYERIDMAP[PLAYERNAME],FIND(" ",PLAYERIDMAP[PLAYERNAME],1)+1,255)</f>
        <v>Arenado</v>
      </c>
      <c r="E30" t="s">
        <v>16941</v>
      </c>
      <c r="F30" t="s">
        <v>1325</v>
      </c>
      <c r="G30" s="3" t="s">
        <v>1152</v>
      </c>
      <c r="H30">
        <v>571448</v>
      </c>
      <c r="I30" t="s">
        <v>1153</v>
      </c>
      <c r="J30" s="4" t="s">
        <v>16941</v>
      </c>
      <c r="K30" s="4" t="s">
        <v>16941</v>
      </c>
      <c r="L30" s="4" t="s">
        <v>16941</v>
      </c>
      <c r="M30" s="4" t="s">
        <v>16941</v>
      </c>
      <c r="N30" s="2" t="s">
        <v>17022</v>
      </c>
      <c r="O30" s="2">
        <v>9105</v>
      </c>
      <c r="P30" s="2" t="s">
        <v>17023</v>
      </c>
      <c r="Q30" s="2" t="s">
        <v>1153</v>
      </c>
    </row>
    <row r="31" spans="1:17" hidden="1" x14ac:dyDescent="0.25">
      <c r="A31" t="s">
        <v>17024</v>
      </c>
      <c r="B31" t="s">
        <v>1102</v>
      </c>
      <c r="C31" t="str">
        <f>LEFT(PLAYERIDMAP[[#This Row],[PLAYERNAME]],FIND(" ",PLAYERIDMAP[[#This Row],[PLAYERNAME]],1))</f>
        <v xml:space="preserve">J.P. </v>
      </c>
      <c r="D31" t="str">
        <f>MID(PLAYERIDMAP[PLAYERNAME],FIND(" ",PLAYERIDMAP[PLAYERNAME],1)+1,255)</f>
        <v>Arencibia</v>
      </c>
      <c r="E31" t="s">
        <v>17000</v>
      </c>
      <c r="F31" t="s">
        <v>16994</v>
      </c>
      <c r="G31" s="3">
        <v>697</v>
      </c>
      <c r="H31">
        <v>450317</v>
      </c>
      <c r="I31" t="s">
        <v>1102</v>
      </c>
      <c r="J31" s="2">
        <v>1522585</v>
      </c>
      <c r="K31" s="2" t="s">
        <v>1102</v>
      </c>
      <c r="L31" s="4" t="s">
        <v>16941</v>
      </c>
      <c r="M31" s="2" t="s">
        <v>17025</v>
      </c>
      <c r="N31" s="2" t="s">
        <v>17024</v>
      </c>
      <c r="O31" s="2">
        <v>8655</v>
      </c>
      <c r="P31" s="2" t="s">
        <v>17026</v>
      </c>
      <c r="Q31" s="2" t="s">
        <v>1102</v>
      </c>
    </row>
    <row r="32" spans="1:17" hidden="1" x14ac:dyDescent="0.25">
      <c r="A32" t="s">
        <v>17027</v>
      </c>
      <c r="B32" t="s">
        <v>333</v>
      </c>
      <c r="C32" t="str">
        <f>LEFT(PLAYERIDMAP[[#This Row],[PLAYERNAME]],FIND(" ",PLAYERIDMAP[[#This Row],[PLAYERNAME]],1))</f>
        <v xml:space="preserve">Joaquin </v>
      </c>
      <c r="D32" t="str">
        <f>MID(PLAYERIDMAP[PLAYERNAME],FIND(" ",PLAYERIDMAP[PLAYERNAME],1)+1,255)</f>
        <v>Arias</v>
      </c>
      <c r="E32" t="s">
        <v>16921</v>
      </c>
      <c r="F32" t="s">
        <v>1326</v>
      </c>
      <c r="G32" s="3">
        <v>3817</v>
      </c>
      <c r="H32">
        <v>435078</v>
      </c>
      <c r="I32" t="s">
        <v>333</v>
      </c>
      <c r="J32" s="2">
        <v>538911</v>
      </c>
      <c r="K32" s="2" t="s">
        <v>333</v>
      </c>
      <c r="L32" s="2" t="s">
        <v>17028</v>
      </c>
      <c r="M32" s="2" t="s">
        <v>17029</v>
      </c>
      <c r="N32" s="2" t="s">
        <v>17027</v>
      </c>
      <c r="O32" s="2">
        <v>7880</v>
      </c>
      <c r="P32" s="2" t="s">
        <v>17030</v>
      </c>
      <c r="Q32" s="2" t="s">
        <v>333</v>
      </c>
    </row>
    <row r="33" spans="1:17" x14ac:dyDescent="0.25">
      <c r="A33" t="s">
        <v>17031</v>
      </c>
      <c r="B33" t="s">
        <v>1410</v>
      </c>
      <c r="C33" s="2" t="str">
        <f>LEFT(PLAYERIDMAP[[#This Row],[PLAYERNAME]],FIND(" ",PLAYERIDMAP[[#This Row],[PLAYERNAME]],1))</f>
        <v xml:space="preserve">Jose </v>
      </c>
      <c r="D33" s="2" t="str">
        <f>MID(PLAYERIDMAP[PLAYERNAME],FIND(" ",PLAYERIDMAP[PLAYERNAME],1)+1,255)</f>
        <v>Arredondo</v>
      </c>
      <c r="E33" t="s">
        <v>17032</v>
      </c>
      <c r="F33" t="s">
        <v>16905</v>
      </c>
      <c r="G33" s="3">
        <v>4722</v>
      </c>
      <c r="H33">
        <v>461766</v>
      </c>
      <c r="I33" t="s">
        <v>1410</v>
      </c>
      <c r="J33" s="2">
        <v>580578</v>
      </c>
      <c r="K33" s="2" t="s">
        <v>1410</v>
      </c>
      <c r="L33" s="2" t="s">
        <v>17033</v>
      </c>
      <c r="M33" s="2" t="s">
        <v>17034</v>
      </c>
      <c r="N33" s="2" t="s">
        <v>17031</v>
      </c>
      <c r="O33" s="2">
        <v>8231</v>
      </c>
      <c r="P33" s="2" t="s">
        <v>17035</v>
      </c>
      <c r="Q33" s="2" t="s">
        <v>1410</v>
      </c>
    </row>
    <row r="34" spans="1:17" x14ac:dyDescent="0.25">
      <c r="A34" t="s">
        <v>17036</v>
      </c>
      <c r="B34" t="s">
        <v>1517</v>
      </c>
      <c r="C34" s="2" t="str">
        <f>LEFT(PLAYERIDMAP[[#This Row],[PLAYERNAME]],FIND(" ",PLAYERIDMAP[[#This Row],[PLAYERNAME]],1))</f>
        <v xml:space="preserve">Jake </v>
      </c>
      <c r="D34" s="2" t="str">
        <f>MID(PLAYERIDMAP[PLAYERNAME],FIND(" ",PLAYERIDMAP[PLAYERNAME],1)+1,255)</f>
        <v>Arrieta</v>
      </c>
      <c r="E34" t="s">
        <v>17037</v>
      </c>
      <c r="F34" t="s">
        <v>16905</v>
      </c>
      <c r="G34" s="3">
        <v>4153</v>
      </c>
      <c r="H34">
        <v>453562</v>
      </c>
      <c r="I34" t="s">
        <v>1517</v>
      </c>
      <c r="J34" s="2">
        <v>1619229</v>
      </c>
      <c r="K34" s="2" t="s">
        <v>1517</v>
      </c>
      <c r="L34" s="2" t="s">
        <v>17038</v>
      </c>
      <c r="M34" s="2" t="s">
        <v>17039</v>
      </c>
      <c r="N34" s="2" t="s">
        <v>17036</v>
      </c>
      <c r="O34" s="2">
        <v>8623</v>
      </c>
      <c r="P34" s="2" t="s">
        <v>17040</v>
      </c>
      <c r="Q34" s="2" t="s">
        <v>1517</v>
      </c>
    </row>
    <row r="35" spans="1:17" x14ac:dyDescent="0.25">
      <c r="A35" t="s">
        <v>17041</v>
      </c>
      <c r="B35" t="s">
        <v>1546</v>
      </c>
      <c r="C35" s="2" t="str">
        <f>LEFT(PLAYERIDMAP[[#This Row],[PLAYERNAME]],FIND(" ",PLAYERIDMAP[[#This Row],[PLAYERNAME]],1))</f>
        <v xml:space="preserve">Bronson </v>
      </c>
      <c r="D35" s="2" t="str">
        <f>MID(PLAYERIDMAP[PLAYERNAME],FIND(" ",PLAYERIDMAP[PLAYERNAME],1)+1,255)</f>
        <v>Arroyo</v>
      </c>
      <c r="E35" t="s">
        <v>17032</v>
      </c>
      <c r="F35" t="s">
        <v>16905</v>
      </c>
      <c r="G35" s="3">
        <v>978</v>
      </c>
      <c r="H35">
        <v>276520</v>
      </c>
      <c r="I35" t="s">
        <v>1546</v>
      </c>
      <c r="J35" s="2">
        <v>22106</v>
      </c>
      <c r="K35" s="2" t="s">
        <v>1546</v>
      </c>
      <c r="L35" s="2" t="s">
        <v>17042</v>
      </c>
      <c r="M35" s="2" t="s">
        <v>17043</v>
      </c>
      <c r="N35" s="2" t="s">
        <v>17041</v>
      </c>
      <c r="O35" s="2">
        <v>6498</v>
      </c>
      <c r="P35" s="2" t="s">
        <v>17044</v>
      </c>
      <c r="Q35" s="2" t="s">
        <v>1546</v>
      </c>
    </row>
    <row r="36" spans="1:17" x14ac:dyDescent="0.25">
      <c r="A36" t="s">
        <v>17045</v>
      </c>
      <c r="B36" t="s">
        <v>2603</v>
      </c>
      <c r="C36" s="2" t="str">
        <f>LEFT(PLAYERIDMAP[[#This Row],[PLAYERNAME]],FIND(" ",PLAYERIDMAP[[#This Row],[PLAYERNAME]],1))</f>
        <v xml:space="preserve">Scott </v>
      </c>
      <c r="D36" s="2" t="str">
        <f>MID(PLAYERIDMAP[PLAYERNAME],FIND(" ",PLAYERIDMAP[PLAYERNAME],1)+1,255)</f>
        <v>Atchison</v>
      </c>
      <c r="E36" t="s">
        <v>16931</v>
      </c>
      <c r="F36" t="s">
        <v>16905</v>
      </c>
      <c r="G36" s="3">
        <v>2642</v>
      </c>
      <c r="H36">
        <v>425786</v>
      </c>
      <c r="I36" t="s">
        <v>2603</v>
      </c>
      <c r="J36" s="2">
        <v>293126</v>
      </c>
      <c r="K36" s="2" t="s">
        <v>2603</v>
      </c>
      <c r="L36" s="4" t="s">
        <v>16941</v>
      </c>
      <c r="M36" s="2" t="s">
        <v>17046</v>
      </c>
      <c r="N36" s="2" t="s">
        <v>17045</v>
      </c>
      <c r="O36" s="2">
        <v>7391</v>
      </c>
      <c r="P36" s="2" t="s">
        <v>17047</v>
      </c>
      <c r="Q36" s="2" t="s">
        <v>2603</v>
      </c>
    </row>
    <row r="37" spans="1:17" x14ac:dyDescent="0.25">
      <c r="A37" t="s">
        <v>17048</v>
      </c>
      <c r="B37" t="s">
        <v>2151</v>
      </c>
      <c r="C37" s="2" t="str">
        <f>LEFT(PLAYERIDMAP[[#This Row],[PLAYERNAME]],FIND(" ",PLAYERIDMAP[[#This Row],[PLAYERNAME]],1))</f>
        <v xml:space="preserve">Phillippe </v>
      </c>
      <c r="D37" s="2" t="str">
        <f>MID(PLAYERIDMAP[PLAYERNAME],FIND(" ",PLAYERIDMAP[PLAYERNAME],1)+1,255)</f>
        <v>Aumont</v>
      </c>
      <c r="E37" t="s">
        <v>16947</v>
      </c>
      <c r="F37" t="s">
        <v>16905</v>
      </c>
      <c r="G37" s="3">
        <v>5362</v>
      </c>
      <c r="H37">
        <v>518418</v>
      </c>
      <c r="I37" t="s">
        <v>2151</v>
      </c>
      <c r="J37" s="2">
        <v>1499971</v>
      </c>
      <c r="K37" s="2" t="s">
        <v>2151</v>
      </c>
      <c r="L37" s="4" t="s">
        <v>16941</v>
      </c>
      <c r="M37" s="4" t="s">
        <v>16941</v>
      </c>
      <c r="N37" s="2" t="s">
        <v>17048</v>
      </c>
      <c r="O37" s="2">
        <v>8643</v>
      </c>
      <c r="P37" s="2" t="s">
        <v>17049</v>
      </c>
      <c r="Q37" s="2" t="s">
        <v>2151</v>
      </c>
    </row>
    <row r="38" spans="1:17" hidden="1" x14ac:dyDescent="0.25">
      <c r="A38" t="s">
        <v>17050</v>
      </c>
      <c r="B38" t="s">
        <v>569</v>
      </c>
      <c r="C38" t="str">
        <f>LEFT(PLAYERIDMAP[[#This Row],[PLAYERNAME]],FIND(" ",PLAYERIDMAP[[#This Row],[PLAYERNAME]],1))</f>
        <v xml:space="preserve">Xavier </v>
      </c>
      <c r="D38" t="str">
        <f>MID(PLAYERIDMAP[PLAYERNAME],FIND(" ",PLAYERIDMAP[PLAYERNAME],1)+1,255)</f>
        <v>Avery</v>
      </c>
      <c r="E38" t="s">
        <v>17037</v>
      </c>
      <c r="F38" t="s">
        <v>16916</v>
      </c>
      <c r="G38" s="3">
        <v>8471</v>
      </c>
      <c r="H38">
        <v>542897</v>
      </c>
      <c r="I38" t="s">
        <v>569</v>
      </c>
      <c r="J38" s="2">
        <v>1741206</v>
      </c>
      <c r="K38" s="2" t="s">
        <v>569</v>
      </c>
      <c r="L38" s="4" t="s">
        <v>16941</v>
      </c>
      <c r="M38" s="4" t="s">
        <v>16941</v>
      </c>
      <c r="N38" s="2" t="s">
        <v>17050</v>
      </c>
      <c r="O38" s="2">
        <v>9181</v>
      </c>
      <c r="P38" s="2" t="s">
        <v>17051</v>
      </c>
      <c r="Q38" s="2" t="s">
        <v>569</v>
      </c>
    </row>
    <row r="39" spans="1:17" hidden="1" x14ac:dyDescent="0.25">
      <c r="A39" t="s">
        <v>17052</v>
      </c>
      <c r="B39" t="s">
        <v>1205</v>
      </c>
      <c r="C39" t="str">
        <f>LEFT(PLAYERIDMAP[[#This Row],[PLAYERNAME]],FIND(" ",PLAYERIDMAP[[#This Row],[PLAYERNAME]],1))</f>
        <v xml:space="preserve">Alex </v>
      </c>
      <c r="D39" t="str">
        <f>MID(PLAYERIDMAP[PLAYERNAME],FIND(" ",PLAYERIDMAP[PLAYERNAME],1)+1,255)</f>
        <v>Avila</v>
      </c>
      <c r="E39" t="s">
        <v>16961</v>
      </c>
      <c r="F39" t="s">
        <v>16994</v>
      </c>
      <c r="G39" s="3">
        <v>7476</v>
      </c>
      <c r="H39">
        <v>488671</v>
      </c>
      <c r="I39" t="s">
        <v>1205</v>
      </c>
      <c r="J39" s="2">
        <v>1660422</v>
      </c>
      <c r="K39" s="2" t="s">
        <v>1205</v>
      </c>
      <c r="L39" s="2" t="s">
        <v>17053</v>
      </c>
      <c r="M39" s="2" t="s">
        <v>17054</v>
      </c>
      <c r="N39" s="2" t="s">
        <v>17052</v>
      </c>
      <c r="O39" s="2">
        <v>8550</v>
      </c>
      <c r="P39" s="2" t="s">
        <v>17055</v>
      </c>
      <c r="Q39" s="2" t="s">
        <v>1205</v>
      </c>
    </row>
    <row r="40" spans="1:17" x14ac:dyDescent="0.25">
      <c r="A40" t="s">
        <v>17056</v>
      </c>
      <c r="B40" t="s">
        <v>1945</v>
      </c>
      <c r="C40" s="2" t="str">
        <f>LEFT(PLAYERIDMAP[[#This Row],[PLAYERNAME]],FIND(" ",PLAYERIDMAP[[#This Row],[PLAYERNAME]],1))</f>
        <v xml:space="preserve">Luis </v>
      </c>
      <c r="D40" s="2" t="str">
        <f>MID(PLAYERIDMAP[PLAYERNAME],FIND(" ",PLAYERIDMAP[PLAYERNAME],1)+1,255)</f>
        <v>Avilan</v>
      </c>
      <c r="E40" t="s">
        <v>17057</v>
      </c>
      <c r="F40" t="s">
        <v>16905</v>
      </c>
      <c r="G40" s="3">
        <v>2882</v>
      </c>
      <c r="H40">
        <v>501593</v>
      </c>
      <c r="I40" t="s">
        <v>1945</v>
      </c>
      <c r="J40" s="2">
        <v>1812884</v>
      </c>
      <c r="K40" s="2" t="s">
        <v>1945</v>
      </c>
      <c r="L40" s="4" t="s">
        <v>16941</v>
      </c>
      <c r="M40" s="4" t="s">
        <v>16941</v>
      </c>
      <c r="N40" s="2" t="s">
        <v>17056</v>
      </c>
      <c r="O40" s="2">
        <v>9233</v>
      </c>
      <c r="P40" s="2" t="s">
        <v>17058</v>
      </c>
      <c r="Q40" s="2" t="s">
        <v>1945</v>
      </c>
    </row>
    <row r="41" spans="1:17" hidden="1" x14ac:dyDescent="0.25">
      <c r="A41" t="s">
        <v>17059</v>
      </c>
      <c r="B41" t="s">
        <v>695</v>
      </c>
      <c r="C41" t="str">
        <f>LEFT(PLAYERIDMAP[[#This Row],[PLAYERNAME]],FIND(" ",PLAYERIDMAP[[#This Row],[PLAYERNAME]],1))</f>
        <v xml:space="preserve">Mike </v>
      </c>
      <c r="D41" t="str">
        <f>MID(PLAYERIDMAP[PLAYERNAME],FIND(" ",PLAYERIDMAP[PLAYERNAME],1)+1,255)</f>
        <v>Aviles</v>
      </c>
      <c r="E41" t="s">
        <v>16956</v>
      </c>
      <c r="F41" t="s">
        <v>17007</v>
      </c>
      <c r="G41" s="3">
        <v>5986</v>
      </c>
      <c r="H41">
        <v>449107</v>
      </c>
      <c r="I41" t="s">
        <v>695</v>
      </c>
      <c r="J41" s="2">
        <v>490430</v>
      </c>
      <c r="K41" s="2" t="s">
        <v>695</v>
      </c>
      <c r="L41" s="2" t="s">
        <v>17060</v>
      </c>
      <c r="M41" s="2" t="s">
        <v>17061</v>
      </c>
      <c r="N41" s="2" t="s">
        <v>17059</v>
      </c>
      <c r="O41" s="2">
        <v>8260</v>
      </c>
      <c r="P41" s="2" t="s">
        <v>17062</v>
      </c>
      <c r="Q41" s="2" t="s">
        <v>695</v>
      </c>
    </row>
    <row r="42" spans="1:17" hidden="1" x14ac:dyDescent="0.25">
      <c r="A42" t="s">
        <v>17063</v>
      </c>
      <c r="B42" t="s">
        <v>2156</v>
      </c>
      <c r="C42" s="2" t="str">
        <f>LEFT(PLAYERIDMAP[[#This Row],[PLAYERNAME]],FIND(" ",PLAYERIDMAP[[#This Row],[PLAYERNAME]],1))</f>
        <v xml:space="preserve">Dylan </v>
      </c>
      <c r="D42" s="2" t="str">
        <f>MID(PLAYERIDMAP[PLAYERNAME],FIND(" ",PLAYERIDMAP[PLAYERNAME],1)+1,255)</f>
        <v>Axelrod</v>
      </c>
      <c r="E42" t="s">
        <v>17064</v>
      </c>
      <c r="F42" s="5" t="s">
        <v>16941</v>
      </c>
      <c r="G42" s="3">
        <v>9303</v>
      </c>
      <c r="H42" s="5" t="s">
        <v>16941</v>
      </c>
      <c r="I42" s="5" t="s">
        <v>16941</v>
      </c>
      <c r="J42" s="4" t="s">
        <v>16941</v>
      </c>
      <c r="K42" s="4" t="s">
        <v>16941</v>
      </c>
      <c r="L42" s="4" t="s">
        <v>16941</v>
      </c>
      <c r="M42" s="4" t="s">
        <v>16941</v>
      </c>
      <c r="N42" s="4" t="s">
        <v>16941</v>
      </c>
      <c r="O42" s="4" t="s">
        <v>16941</v>
      </c>
      <c r="P42" s="4" t="s">
        <v>16941</v>
      </c>
      <c r="Q42" s="4" t="s">
        <v>16941</v>
      </c>
    </row>
    <row r="43" spans="1:17" x14ac:dyDescent="0.25">
      <c r="A43" t="s">
        <v>17065</v>
      </c>
      <c r="B43" t="s">
        <v>1404</v>
      </c>
      <c r="C43" s="2" t="str">
        <f>LEFT(PLAYERIDMAP[[#This Row],[PLAYERNAME]],FIND(" ",PLAYERIDMAP[[#This Row],[PLAYERNAME]],1))</f>
        <v xml:space="preserve">John </v>
      </c>
      <c r="D43" s="2" t="str">
        <f>MID(PLAYERIDMAP[PLAYERNAME],FIND(" ",PLAYERIDMAP[PLAYERNAME],1)+1,255)</f>
        <v>Axford</v>
      </c>
      <c r="E43" t="s">
        <v>17017</v>
      </c>
      <c r="F43" t="s">
        <v>16905</v>
      </c>
      <c r="G43" s="3">
        <v>9059</v>
      </c>
      <c r="H43">
        <v>446099</v>
      </c>
      <c r="I43" t="s">
        <v>1404</v>
      </c>
      <c r="J43" s="2">
        <v>1707287</v>
      </c>
      <c r="K43" s="2" t="s">
        <v>1404</v>
      </c>
      <c r="L43" s="2" t="s">
        <v>17066</v>
      </c>
      <c r="M43" s="2" t="s">
        <v>17067</v>
      </c>
      <c r="N43" s="2" t="s">
        <v>17065</v>
      </c>
      <c r="O43" s="2">
        <v>8583</v>
      </c>
      <c r="P43" s="2" t="s">
        <v>17068</v>
      </c>
      <c r="Q43" s="2" t="s">
        <v>1404</v>
      </c>
    </row>
    <row r="44" spans="1:17" x14ac:dyDescent="0.25">
      <c r="A44" t="s">
        <v>17069</v>
      </c>
      <c r="B44" t="s">
        <v>2437</v>
      </c>
      <c r="C44" s="2" t="str">
        <f>LEFT(PLAYERIDMAP[[#This Row],[PLAYERNAME]],FIND(" ",PLAYERIDMAP[[#This Row],[PLAYERNAME]],1))</f>
        <v xml:space="preserve">Luis </v>
      </c>
      <c r="D44" s="2" t="str">
        <f>MID(PLAYERIDMAP[PLAYERNAME],FIND(" ",PLAYERIDMAP[PLAYERNAME],1)+1,255)</f>
        <v>Ayala</v>
      </c>
      <c r="E44" t="s">
        <v>17037</v>
      </c>
      <c r="F44" t="s">
        <v>16905</v>
      </c>
      <c r="G44" s="3">
        <v>1650</v>
      </c>
      <c r="H44">
        <v>425646</v>
      </c>
      <c r="I44" t="s">
        <v>2437</v>
      </c>
      <c r="J44" s="2">
        <v>225309</v>
      </c>
      <c r="K44" s="2" t="s">
        <v>2437</v>
      </c>
      <c r="L44" s="2" t="s">
        <v>17070</v>
      </c>
      <c r="M44" s="2" t="s">
        <v>17071</v>
      </c>
      <c r="N44" s="2" t="s">
        <v>17069</v>
      </c>
      <c r="O44" s="2">
        <v>7080</v>
      </c>
      <c r="P44" s="2" t="s">
        <v>17072</v>
      </c>
      <c r="Q44" s="2" t="s">
        <v>2437</v>
      </c>
    </row>
    <row r="45" spans="1:17" hidden="1" x14ac:dyDescent="0.25">
      <c r="A45" t="s">
        <v>17073</v>
      </c>
      <c r="B45" t="s">
        <v>1013</v>
      </c>
      <c r="C45" t="str">
        <f>LEFT(PLAYERIDMAP[[#This Row],[PLAYERNAME]],FIND(" ",PLAYERIDMAP[[#This Row],[PLAYERNAME]],1))</f>
        <v xml:space="preserve">Erick </v>
      </c>
      <c r="D45" t="str">
        <f>MID(PLAYERIDMAP[PLAYERNAME],FIND(" ",PLAYERIDMAP[PLAYERNAME],1)+1,255)</f>
        <v>Aybar</v>
      </c>
      <c r="E45" t="s">
        <v>17074</v>
      </c>
      <c r="F45" t="s">
        <v>17007</v>
      </c>
      <c r="G45" s="3">
        <v>4082</v>
      </c>
      <c r="H45">
        <v>430947</v>
      </c>
      <c r="I45" t="s">
        <v>1013</v>
      </c>
      <c r="J45" s="2">
        <v>479165</v>
      </c>
      <c r="K45" s="2" t="s">
        <v>1013</v>
      </c>
      <c r="L45" s="2" t="s">
        <v>17075</v>
      </c>
      <c r="M45" s="2" t="s">
        <v>17076</v>
      </c>
      <c r="N45" s="2" t="s">
        <v>17073</v>
      </c>
      <c r="O45" s="2">
        <v>7744</v>
      </c>
      <c r="P45" s="2" t="s">
        <v>17077</v>
      </c>
      <c r="Q45" s="2" t="s">
        <v>1013</v>
      </c>
    </row>
    <row r="46" spans="1:17" x14ac:dyDescent="0.25">
      <c r="A46" t="s">
        <v>17078</v>
      </c>
      <c r="B46" t="s">
        <v>2458</v>
      </c>
      <c r="C46" s="2" t="str">
        <f>LEFT(PLAYERIDMAP[[#This Row],[PLAYERNAME]],FIND(" ",PLAYERIDMAP[[#This Row],[PLAYERNAME]],1))</f>
        <v xml:space="preserve">Burke </v>
      </c>
      <c r="D46" s="2" t="str">
        <f>MID(PLAYERIDMAP[PLAYERNAME],FIND(" ",PLAYERIDMAP[PLAYERNAME],1)+1,255)</f>
        <v>Badenhop</v>
      </c>
      <c r="E46" t="s">
        <v>17017</v>
      </c>
      <c r="F46" t="s">
        <v>16905</v>
      </c>
      <c r="G46" s="3">
        <v>9736</v>
      </c>
      <c r="H46">
        <v>488674</v>
      </c>
      <c r="I46" t="s">
        <v>2458</v>
      </c>
      <c r="J46" s="2">
        <v>1473574</v>
      </c>
      <c r="K46" s="2" t="s">
        <v>2458</v>
      </c>
      <c r="L46" s="2" t="s">
        <v>17079</v>
      </c>
      <c r="M46" s="2" t="s">
        <v>17080</v>
      </c>
      <c r="N46" s="2" t="s">
        <v>17078</v>
      </c>
      <c r="O46" s="2">
        <v>8215</v>
      </c>
      <c r="P46" s="2" t="s">
        <v>17081</v>
      </c>
      <c r="Q46" s="2" t="s">
        <v>2458</v>
      </c>
    </row>
    <row r="47" spans="1:17" x14ac:dyDescent="0.25">
      <c r="A47" t="s">
        <v>17082</v>
      </c>
      <c r="B47" t="s">
        <v>1436</v>
      </c>
      <c r="C47" s="2" t="str">
        <f>LEFT(PLAYERIDMAP[[#This Row],[PLAYERNAME]],FIND(" ",PLAYERIDMAP[[#This Row],[PLAYERNAME]],1))</f>
        <v xml:space="preserve">Andrew </v>
      </c>
      <c r="D47" s="2" t="str">
        <f>MID(PLAYERIDMAP[PLAYERNAME],FIND(" ",PLAYERIDMAP[PLAYERNAME],1)+1,255)</f>
        <v>Bailey</v>
      </c>
      <c r="E47" t="s">
        <v>16931</v>
      </c>
      <c r="F47" t="s">
        <v>16905</v>
      </c>
      <c r="G47" s="3">
        <v>1368</v>
      </c>
      <c r="H47">
        <v>457732</v>
      </c>
      <c r="I47" t="s">
        <v>1436</v>
      </c>
      <c r="J47" s="2">
        <v>1655624</v>
      </c>
      <c r="K47" s="2" t="s">
        <v>1436</v>
      </c>
      <c r="L47" s="2" t="s">
        <v>17083</v>
      </c>
      <c r="M47" s="2" t="s">
        <v>17084</v>
      </c>
      <c r="N47" s="2" t="s">
        <v>17082</v>
      </c>
      <c r="O47" s="2">
        <v>8440</v>
      </c>
      <c r="P47" s="2" t="s">
        <v>17085</v>
      </c>
      <c r="Q47" s="2" t="s">
        <v>1436</v>
      </c>
    </row>
    <row r="48" spans="1:17" x14ac:dyDescent="0.25">
      <c r="A48" t="s">
        <v>17086</v>
      </c>
      <c r="B48" t="s">
        <v>1468</v>
      </c>
      <c r="C48" s="2" t="str">
        <f>LEFT(PLAYERIDMAP[[#This Row],[PLAYERNAME]],FIND(" ",PLAYERIDMAP[[#This Row],[PLAYERNAME]],1))</f>
        <v xml:space="preserve">Homer </v>
      </c>
      <c r="D48" s="2" t="str">
        <f>MID(PLAYERIDMAP[PLAYERNAME],FIND(" ",PLAYERIDMAP[PLAYERNAME],1)+1,255)</f>
        <v>Bailey</v>
      </c>
      <c r="E48" t="s">
        <v>17032</v>
      </c>
      <c r="F48" t="s">
        <v>16905</v>
      </c>
      <c r="G48" s="3">
        <v>8362</v>
      </c>
      <c r="H48">
        <v>456701</v>
      </c>
      <c r="I48" t="s">
        <v>1468</v>
      </c>
      <c r="J48" s="2">
        <v>583492</v>
      </c>
      <c r="K48" s="2" t="s">
        <v>1468</v>
      </c>
      <c r="L48" s="2" t="s">
        <v>17087</v>
      </c>
      <c r="M48" s="2" t="s">
        <v>17088</v>
      </c>
      <c r="N48" s="2" t="s">
        <v>17086</v>
      </c>
      <c r="O48" s="2">
        <v>7944</v>
      </c>
      <c r="P48" s="2" t="s">
        <v>17089</v>
      </c>
      <c r="Q48" s="2" t="s">
        <v>1468</v>
      </c>
    </row>
    <row r="49" spans="1:17" hidden="1" x14ac:dyDescent="0.25">
      <c r="A49" t="s">
        <v>17090</v>
      </c>
      <c r="B49" t="s">
        <v>323</v>
      </c>
      <c r="C49" t="str">
        <f>LEFT(PLAYERIDMAP[[#This Row],[PLAYERNAME]],FIND(" ",PLAYERIDMAP[[#This Row],[PLAYERNAME]],1))</f>
        <v xml:space="preserve">John </v>
      </c>
      <c r="D49" t="str">
        <f>MID(PLAYERIDMAP[PLAYERNAME],FIND(" ",PLAYERIDMAP[PLAYERNAME],1)+1,255)</f>
        <v>Baker</v>
      </c>
      <c r="E49" t="s">
        <v>16967</v>
      </c>
      <c r="F49" t="s">
        <v>16994</v>
      </c>
      <c r="G49" s="3">
        <v>4756</v>
      </c>
      <c r="H49">
        <v>434633</v>
      </c>
      <c r="I49" t="s">
        <v>323</v>
      </c>
      <c r="J49" s="2">
        <v>532994</v>
      </c>
      <c r="K49" s="2" t="s">
        <v>323</v>
      </c>
      <c r="L49" s="2" t="s">
        <v>17091</v>
      </c>
      <c r="M49" s="2" t="s">
        <v>17092</v>
      </c>
      <c r="N49" s="2" t="s">
        <v>17090</v>
      </c>
      <c r="O49" s="2">
        <v>8297</v>
      </c>
      <c r="P49" s="2" t="s">
        <v>17093</v>
      </c>
      <c r="Q49" s="2" t="s">
        <v>323</v>
      </c>
    </row>
    <row r="50" spans="1:17" x14ac:dyDescent="0.25">
      <c r="A50" t="s">
        <v>17094</v>
      </c>
      <c r="B50" t="s">
        <v>2545</v>
      </c>
      <c r="C50" s="2" t="str">
        <f>LEFT(PLAYERIDMAP[[#This Row],[PLAYERNAME]],FIND(" ",PLAYERIDMAP[[#This Row],[PLAYERNAME]],1))</f>
        <v xml:space="preserve">Scott </v>
      </c>
      <c r="D50" s="2" t="str">
        <f>MID(PLAYERIDMAP[PLAYERNAME],FIND(" ",PLAYERIDMAP[PLAYERNAME],1)+1,255)</f>
        <v>Baker</v>
      </c>
      <c r="E50" t="s">
        <v>17095</v>
      </c>
      <c r="F50" t="s">
        <v>16905</v>
      </c>
      <c r="G50" s="3">
        <v>6176</v>
      </c>
      <c r="H50">
        <v>435044</v>
      </c>
      <c r="I50" t="s">
        <v>2545</v>
      </c>
      <c r="J50" s="2">
        <v>546225</v>
      </c>
      <c r="K50" s="2" t="s">
        <v>2545</v>
      </c>
      <c r="L50" s="2" t="s">
        <v>17096</v>
      </c>
      <c r="M50" s="2" t="s">
        <v>17097</v>
      </c>
      <c r="N50" s="2" t="s">
        <v>17094</v>
      </c>
      <c r="O50" s="2">
        <v>7533</v>
      </c>
      <c r="P50" s="2" t="s">
        <v>17098</v>
      </c>
      <c r="Q50" s="2" t="s">
        <v>2545</v>
      </c>
    </row>
    <row r="51" spans="1:17" x14ac:dyDescent="0.25">
      <c r="A51" t="s">
        <v>17099</v>
      </c>
      <c r="B51" t="s">
        <v>1688</v>
      </c>
      <c r="C51" s="2" t="str">
        <f>LEFT(PLAYERIDMAP[[#This Row],[PLAYERNAME]],FIND(" ",PLAYERIDMAP[[#This Row],[PLAYERNAME]],1))</f>
        <v xml:space="preserve">Collin </v>
      </c>
      <c r="D51" s="2" t="str">
        <f>MID(PLAYERIDMAP[PLAYERNAME],FIND(" ",PLAYERIDMAP[PLAYERNAME],1)+1,255)</f>
        <v>Balester</v>
      </c>
      <c r="E51" t="s">
        <v>16961</v>
      </c>
      <c r="F51" t="s">
        <v>16905</v>
      </c>
      <c r="G51" s="3">
        <v>6883</v>
      </c>
      <c r="H51">
        <v>444446</v>
      </c>
      <c r="I51" t="s">
        <v>1688</v>
      </c>
      <c r="J51" s="2">
        <v>1262856</v>
      </c>
      <c r="K51" s="2" t="s">
        <v>1688</v>
      </c>
      <c r="L51" s="2" t="s">
        <v>17100</v>
      </c>
      <c r="M51" s="2" t="s">
        <v>17101</v>
      </c>
      <c r="N51" s="2" t="s">
        <v>17099</v>
      </c>
      <c r="O51" s="2">
        <v>8184</v>
      </c>
      <c r="P51" s="2" t="s">
        <v>17102</v>
      </c>
      <c r="Q51" s="2" t="s">
        <v>1688</v>
      </c>
    </row>
    <row r="52" spans="1:17" x14ac:dyDescent="0.25">
      <c r="A52" t="s">
        <v>17103</v>
      </c>
      <c r="B52" t="s">
        <v>1403</v>
      </c>
      <c r="C52" s="2" t="str">
        <f>LEFT(PLAYERIDMAP[[#This Row],[PLAYERNAME]],FIND(" ",PLAYERIDMAP[[#This Row],[PLAYERNAME]],1))</f>
        <v xml:space="preserve">Grant </v>
      </c>
      <c r="D52" s="2" t="str">
        <f>MID(PLAYERIDMAP[PLAYERNAME],FIND(" ",PLAYERIDMAP[PLAYERNAME],1)+1,255)</f>
        <v>Balfour</v>
      </c>
      <c r="E52" t="s">
        <v>16926</v>
      </c>
      <c r="F52" t="s">
        <v>16905</v>
      </c>
      <c r="G52" s="3">
        <v>718</v>
      </c>
      <c r="H52">
        <v>346797</v>
      </c>
      <c r="I52" t="s">
        <v>1403</v>
      </c>
      <c r="J52" s="2">
        <v>223474</v>
      </c>
      <c r="K52" s="2" t="s">
        <v>1403</v>
      </c>
      <c r="L52" s="2" t="s">
        <v>17104</v>
      </c>
      <c r="M52" s="2" t="s">
        <v>17105</v>
      </c>
      <c r="N52" s="2" t="s">
        <v>17103</v>
      </c>
      <c r="O52" s="2">
        <v>6765</v>
      </c>
      <c r="P52" s="2" t="s">
        <v>17106</v>
      </c>
      <c r="Q52" s="2" t="s">
        <v>1403</v>
      </c>
    </row>
    <row r="53" spans="1:17" hidden="1" x14ac:dyDescent="0.25">
      <c r="A53" t="s">
        <v>17107</v>
      </c>
      <c r="B53" t="s">
        <v>1046</v>
      </c>
      <c r="C53" t="str">
        <f>LEFT(PLAYERIDMAP[[#This Row],[PLAYERNAME]],FIND(" ",PLAYERIDMAP[[#This Row],[PLAYERNAME]],1))</f>
        <v xml:space="preserve">Rod </v>
      </c>
      <c r="D53" t="str">
        <f>MID(PLAYERIDMAP[PLAYERNAME],FIND(" ",PLAYERIDMAP[PLAYERNAME],1)+1,255)</f>
        <v>Barajas</v>
      </c>
      <c r="E53" t="s">
        <v>16980</v>
      </c>
      <c r="F53" t="s">
        <v>16994</v>
      </c>
      <c r="G53" s="3">
        <v>45</v>
      </c>
      <c r="H53">
        <v>150148</v>
      </c>
      <c r="I53" t="s">
        <v>1046</v>
      </c>
      <c r="J53" s="2">
        <v>22234</v>
      </c>
      <c r="K53" s="2" t="s">
        <v>1046</v>
      </c>
      <c r="L53" s="2" t="s">
        <v>17108</v>
      </c>
      <c r="M53" s="2" t="s">
        <v>17109</v>
      </c>
      <c r="N53" s="2" t="s">
        <v>17107</v>
      </c>
      <c r="O53" s="2">
        <v>6368</v>
      </c>
      <c r="P53" s="2" t="s">
        <v>17110</v>
      </c>
      <c r="Q53" s="2" t="s">
        <v>1046</v>
      </c>
    </row>
    <row r="54" spans="1:17" x14ac:dyDescent="0.25">
      <c r="A54" t="s">
        <v>17111</v>
      </c>
      <c r="B54" t="s">
        <v>2230</v>
      </c>
      <c r="C54" s="2" t="str">
        <f>LEFT(PLAYERIDMAP[[#This Row],[PLAYERNAME]],FIND(" ",PLAYERIDMAP[[#This Row],[PLAYERNAME]],1))</f>
        <v xml:space="preserve">Daniel </v>
      </c>
      <c r="D54" s="2" t="str">
        <f>MID(PLAYERIDMAP[PLAYERNAME],FIND(" ",PLAYERIDMAP[PLAYERNAME],1)+1,255)</f>
        <v>Bard</v>
      </c>
      <c r="E54" t="s">
        <v>16931</v>
      </c>
      <c r="F54" t="s">
        <v>16905</v>
      </c>
      <c r="G54" s="3">
        <v>7115</v>
      </c>
      <c r="H54">
        <v>453268</v>
      </c>
      <c r="I54" t="s">
        <v>2230</v>
      </c>
      <c r="J54" s="2">
        <v>1662777</v>
      </c>
      <c r="K54" s="2" t="s">
        <v>2230</v>
      </c>
      <c r="L54" s="2" t="s">
        <v>17112</v>
      </c>
      <c r="M54" s="2" t="s">
        <v>17113</v>
      </c>
      <c r="N54" s="2" t="s">
        <v>17111</v>
      </c>
      <c r="O54" s="2">
        <v>8470</v>
      </c>
      <c r="P54" s="2" t="s">
        <v>17114</v>
      </c>
      <c r="Q54" s="2" t="s">
        <v>2230</v>
      </c>
    </row>
    <row r="55" spans="1:17" hidden="1" x14ac:dyDescent="0.25">
      <c r="A55" t="s">
        <v>17115</v>
      </c>
      <c r="B55" t="s">
        <v>409</v>
      </c>
      <c r="C55" t="str">
        <f>LEFT(PLAYERIDMAP[[#This Row],[PLAYERNAME]],FIND(" ",PLAYERIDMAP[[#This Row],[PLAYERNAME]],1))</f>
        <v xml:space="preserve">Clint </v>
      </c>
      <c r="D55" t="str">
        <f>MID(PLAYERIDMAP[PLAYERNAME],FIND(" ",PLAYERIDMAP[PLAYERNAME],1)+1,255)</f>
        <v>Barmes</v>
      </c>
      <c r="E55" t="s">
        <v>16980</v>
      </c>
      <c r="F55" t="s">
        <v>17007</v>
      </c>
      <c r="G55" s="3">
        <v>1830</v>
      </c>
      <c r="H55">
        <v>425549</v>
      </c>
      <c r="I55" t="s">
        <v>409</v>
      </c>
      <c r="J55" s="2">
        <v>292678</v>
      </c>
      <c r="K55" s="2" t="s">
        <v>409</v>
      </c>
      <c r="L55" s="2" t="s">
        <v>17116</v>
      </c>
      <c r="M55" s="2" t="s">
        <v>17117</v>
      </c>
      <c r="N55" s="2" t="s">
        <v>17115</v>
      </c>
      <c r="O55" s="2">
        <v>7231</v>
      </c>
      <c r="P55" s="2" t="s">
        <v>17118</v>
      </c>
      <c r="Q55" s="2" t="s">
        <v>409</v>
      </c>
    </row>
    <row r="56" spans="1:17" hidden="1" x14ac:dyDescent="0.25">
      <c r="A56" t="s">
        <v>17119</v>
      </c>
      <c r="B56" t="s">
        <v>205</v>
      </c>
      <c r="C56" t="str">
        <f>LEFT(PLAYERIDMAP[[#This Row],[PLAYERNAME]],FIND(" ",PLAYERIDMAP[[#This Row],[PLAYERNAME]],1))</f>
        <v xml:space="preserve">Brandon </v>
      </c>
      <c r="D56" t="str">
        <f>MID(PLAYERIDMAP[PLAYERNAME],FIND(" ",PLAYERIDMAP[PLAYERNAME],1)+1,255)</f>
        <v>Barnes</v>
      </c>
      <c r="E56" t="s">
        <v>16910</v>
      </c>
      <c r="F56" t="s">
        <v>16916</v>
      </c>
      <c r="G56" s="3">
        <v>629</v>
      </c>
      <c r="H56">
        <v>488681</v>
      </c>
      <c r="I56" t="s">
        <v>205</v>
      </c>
      <c r="J56" s="2">
        <v>1740907</v>
      </c>
      <c r="K56" s="2" t="s">
        <v>205</v>
      </c>
      <c r="L56" s="4" t="s">
        <v>16941</v>
      </c>
      <c r="M56" s="4" t="s">
        <v>16941</v>
      </c>
      <c r="N56" s="2" t="s">
        <v>17119</v>
      </c>
      <c r="O56" s="2">
        <v>9263</v>
      </c>
      <c r="P56" s="2" t="s">
        <v>17120</v>
      </c>
      <c r="Q56" s="2" t="s">
        <v>205</v>
      </c>
    </row>
    <row r="57" spans="1:17" hidden="1" x14ac:dyDescent="0.25">
      <c r="A57" t="s">
        <v>17121</v>
      </c>
      <c r="B57" t="s">
        <v>741</v>
      </c>
      <c r="C57" t="str">
        <f>LEFT(PLAYERIDMAP[[#This Row],[PLAYERNAME]],FIND(" ",PLAYERIDMAP[[#This Row],[PLAYERNAME]],1))</f>
        <v xml:space="preserve">Darwin </v>
      </c>
      <c r="D57" t="str">
        <f>MID(PLAYERIDMAP[PLAYERNAME],FIND(" ",PLAYERIDMAP[PLAYERNAME],1)+1,255)</f>
        <v>Barney</v>
      </c>
      <c r="E57" t="s">
        <v>17095</v>
      </c>
      <c r="F57" t="s">
        <v>1326</v>
      </c>
      <c r="G57" s="3">
        <v>2430</v>
      </c>
      <c r="H57">
        <v>446381</v>
      </c>
      <c r="I57" t="s">
        <v>741</v>
      </c>
      <c r="J57" s="2">
        <v>1599166</v>
      </c>
      <c r="K57" s="2" t="s">
        <v>741</v>
      </c>
      <c r="L57" s="4" t="s">
        <v>16941</v>
      </c>
      <c r="M57" s="2" t="s">
        <v>17122</v>
      </c>
      <c r="N57" s="2" t="s">
        <v>17121</v>
      </c>
      <c r="O57" s="2">
        <v>8787</v>
      </c>
      <c r="P57" s="2" t="s">
        <v>17123</v>
      </c>
      <c r="Q57" s="2" t="s">
        <v>741</v>
      </c>
    </row>
    <row r="58" spans="1:17" x14ac:dyDescent="0.25">
      <c r="A58" t="s">
        <v>17124</v>
      </c>
      <c r="B58" t="s">
        <v>2165</v>
      </c>
      <c r="C58" s="2" t="str">
        <f>LEFT(PLAYERIDMAP[[#This Row],[PLAYERNAME]],FIND(" ",PLAYERIDMAP[[#This Row],[PLAYERNAME]],1))</f>
        <v xml:space="preserve">Scott </v>
      </c>
      <c r="D58" s="2" t="str">
        <f>MID(PLAYERIDMAP[PLAYERNAME],FIND(" ",PLAYERIDMAP[PLAYERNAME],1)+1,255)</f>
        <v>Barnes</v>
      </c>
      <c r="E58" t="s">
        <v>16956</v>
      </c>
      <c r="F58" t="s">
        <v>16905</v>
      </c>
      <c r="G58" s="3">
        <v>8718</v>
      </c>
      <c r="H58">
        <v>488683</v>
      </c>
      <c r="I58" t="s">
        <v>2165</v>
      </c>
      <c r="J58" s="2">
        <v>1666820</v>
      </c>
      <c r="K58" s="2" t="s">
        <v>2165</v>
      </c>
      <c r="L58" s="2" t="s">
        <v>17125</v>
      </c>
      <c r="M58" s="4" t="s">
        <v>16941</v>
      </c>
      <c r="N58" s="2" t="s">
        <v>17124</v>
      </c>
      <c r="O58" s="2">
        <v>9199</v>
      </c>
      <c r="P58" s="2" t="s">
        <v>17126</v>
      </c>
      <c r="Q58" s="2" t="s">
        <v>2165</v>
      </c>
    </row>
    <row r="59" spans="1:17" hidden="1" x14ac:dyDescent="0.25">
      <c r="A59" t="s">
        <v>17127</v>
      </c>
      <c r="B59" t="s">
        <v>668</v>
      </c>
      <c r="C59" t="str">
        <f>LEFT(PLAYERIDMAP[[#This Row],[PLAYERNAME]],FIND(" ",PLAYERIDMAP[[#This Row],[PLAYERNAME]],1))</f>
        <v xml:space="preserve">Jason </v>
      </c>
      <c r="D59" t="str">
        <f>MID(PLAYERIDMAP[PLAYERNAME],FIND(" ",PLAYERIDMAP[PLAYERNAME],1)+1,255)</f>
        <v>Bartlett</v>
      </c>
      <c r="E59" t="s">
        <v>16967</v>
      </c>
      <c r="F59" t="s">
        <v>17007</v>
      </c>
      <c r="G59" s="3">
        <v>8219</v>
      </c>
      <c r="H59">
        <v>430583</v>
      </c>
      <c r="I59" t="s">
        <v>668</v>
      </c>
      <c r="J59" s="2">
        <v>392862</v>
      </c>
      <c r="K59" s="2" t="s">
        <v>668</v>
      </c>
      <c r="L59" s="2" t="s">
        <v>17128</v>
      </c>
      <c r="M59" s="2" t="s">
        <v>17129</v>
      </c>
      <c r="N59" s="2" t="s">
        <v>17127</v>
      </c>
      <c r="O59" s="2">
        <v>7388</v>
      </c>
      <c r="P59" s="2" t="s">
        <v>17130</v>
      </c>
      <c r="Q59" s="2" t="s">
        <v>668</v>
      </c>
    </row>
    <row r="60" spans="1:17" hidden="1" x14ac:dyDescent="0.25">
      <c r="A60" t="s">
        <v>17131</v>
      </c>
      <c r="B60" t="s">
        <v>1090</v>
      </c>
      <c r="C60" t="str">
        <f>LEFT(PLAYERIDMAP[[#This Row],[PLAYERNAME]],FIND(" ",PLAYERIDMAP[[#This Row],[PLAYERNAME]],1))</f>
        <v xml:space="preserve">Daric </v>
      </c>
      <c r="D60" t="str">
        <f>MID(PLAYERIDMAP[PLAYERNAME],FIND(" ",PLAYERIDMAP[PLAYERNAME],1)+1,255)</f>
        <v>Barton</v>
      </c>
      <c r="E60" t="s">
        <v>16926</v>
      </c>
      <c r="F60" t="s">
        <v>16944</v>
      </c>
      <c r="G60" s="3">
        <v>5928</v>
      </c>
      <c r="H60">
        <v>435558</v>
      </c>
      <c r="I60" t="s">
        <v>1090</v>
      </c>
      <c r="J60" s="2">
        <v>546496</v>
      </c>
      <c r="K60" s="2" t="s">
        <v>1090</v>
      </c>
      <c r="L60" s="2" t="s">
        <v>17132</v>
      </c>
      <c r="M60" s="2" t="s">
        <v>17133</v>
      </c>
      <c r="N60" s="2" t="s">
        <v>17131</v>
      </c>
      <c r="O60" s="2">
        <v>7635</v>
      </c>
      <c r="P60" s="2" t="s">
        <v>17134</v>
      </c>
      <c r="Q60" s="2" t="s">
        <v>1090</v>
      </c>
    </row>
    <row r="61" spans="1:17" x14ac:dyDescent="0.25">
      <c r="A61" t="s">
        <v>17135</v>
      </c>
      <c r="B61" t="s">
        <v>2471</v>
      </c>
      <c r="C61" s="2" t="str">
        <f>LEFT(PLAYERIDMAP[[#This Row],[PLAYERNAME]],FIND(" ",PLAYERIDMAP[[#This Row],[PLAYERNAME]],1))</f>
        <v xml:space="preserve">Anthony </v>
      </c>
      <c r="D61" s="2" t="str">
        <f>MID(PLAYERIDMAP[PLAYERNAME],FIND(" ",PLAYERIDMAP[PLAYERNAME],1)+1,255)</f>
        <v>Bass</v>
      </c>
      <c r="E61" t="s">
        <v>16967</v>
      </c>
      <c r="F61" t="s">
        <v>16905</v>
      </c>
      <c r="G61" s="3">
        <v>7982</v>
      </c>
      <c r="H61">
        <v>542914</v>
      </c>
      <c r="I61" t="s">
        <v>2471</v>
      </c>
      <c r="J61" s="2">
        <v>1793606</v>
      </c>
      <c r="K61" s="2" t="s">
        <v>2471</v>
      </c>
      <c r="L61" s="2" t="s">
        <v>17136</v>
      </c>
      <c r="M61" s="2" t="s">
        <v>17137</v>
      </c>
      <c r="N61" s="2" t="s">
        <v>17135</v>
      </c>
      <c r="O61" s="2">
        <v>8965</v>
      </c>
      <c r="P61" s="2" t="s">
        <v>17138</v>
      </c>
      <c r="Q61" s="2" t="s">
        <v>2471</v>
      </c>
    </row>
    <row r="62" spans="1:17" x14ac:dyDescent="0.25">
      <c r="A62" t="s">
        <v>17139</v>
      </c>
      <c r="B62" t="s">
        <v>1407</v>
      </c>
      <c r="C62" s="2" t="str">
        <f>LEFT(PLAYERIDMAP[[#This Row],[PLAYERNAME]],FIND(" ",PLAYERIDMAP[[#This Row],[PLAYERNAME]],1))</f>
        <v xml:space="preserve">Antonio </v>
      </c>
      <c r="D62" s="2" t="str">
        <f>MID(PLAYERIDMAP[PLAYERNAME],FIND(" ",PLAYERIDMAP[PLAYERNAME],1)+1,255)</f>
        <v>Bastardo</v>
      </c>
      <c r="E62" t="s">
        <v>16947</v>
      </c>
      <c r="F62" t="s">
        <v>16905</v>
      </c>
      <c r="G62" s="3">
        <v>8844</v>
      </c>
      <c r="H62">
        <v>455374</v>
      </c>
      <c r="I62" t="s">
        <v>1407</v>
      </c>
      <c r="J62" s="2">
        <v>1618624</v>
      </c>
      <c r="K62" s="2" t="s">
        <v>1407</v>
      </c>
      <c r="L62" s="2" t="s">
        <v>17140</v>
      </c>
      <c r="M62" s="2" t="s">
        <v>17141</v>
      </c>
      <c r="N62" s="2" t="s">
        <v>17139</v>
      </c>
      <c r="O62" s="2">
        <v>8503</v>
      </c>
      <c r="P62" s="2" t="s">
        <v>17142</v>
      </c>
      <c r="Q62" s="2" t="s">
        <v>1407</v>
      </c>
    </row>
    <row r="63" spans="1:17" x14ac:dyDescent="0.25">
      <c r="A63" t="s">
        <v>17143</v>
      </c>
      <c r="B63" t="s">
        <v>1796</v>
      </c>
      <c r="C63" s="2" t="str">
        <f>LEFT(PLAYERIDMAP[[#This Row],[PLAYERNAME]],FIND(" ",PLAYERIDMAP[[#This Row],[PLAYERNAME]],1))</f>
        <v xml:space="preserve">Miguel </v>
      </c>
      <c r="D63" s="2" t="str">
        <f>MID(PLAYERIDMAP[PLAYERNAME],FIND(" ",PLAYERIDMAP[PLAYERNAME],1)+1,255)</f>
        <v>Batista</v>
      </c>
      <c r="E63" t="s">
        <v>17057</v>
      </c>
      <c r="F63" t="s">
        <v>16905</v>
      </c>
      <c r="G63" s="3">
        <v>46</v>
      </c>
      <c r="H63">
        <v>110683</v>
      </c>
      <c r="I63" t="s">
        <v>1796</v>
      </c>
      <c r="J63" s="2">
        <v>8217</v>
      </c>
      <c r="K63" s="2" t="s">
        <v>1796</v>
      </c>
      <c r="L63" s="2" t="s">
        <v>17144</v>
      </c>
      <c r="M63" s="2" t="s">
        <v>17145</v>
      </c>
      <c r="N63" s="2" t="s">
        <v>17143</v>
      </c>
      <c r="O63" s="2">
        <v>4815</v>
      </c>
      <c r="P63" s="2" t="s">
        <v>17146</v>
      </c>
      <c r="Q63" s="2" t="s">
        <v>1796</v>
      </c>
    </row>
    <row r="64" spans="1:17" x14ac:dyDescent="0.25">
      <c r="A64" t="s">
        <v>17147</v>
      </c>
      <c r="B64" t="s">
        <v>1518</v>
      </c>
      <c r="C64" s="2" t="str">
        <f>LEFT(PLAYERIDMAP[[#This Row],[PLAYERNAME]],FIND(" ",PLAYERIDMAP[[#This Row],[PLAYERNAME]],1))</f>
        <v xml:space="preserve">Trevor </v>
      </c>
      <c r="D64" s="2" t="str">
        <f>MID(PLAYERIDMAP[PLAYERNAME],FIND(" ",PLAYERIDMAP[PLAYERNAME],1)+1,255)</f>
        <v>Bauer</v>
      </c>
      <c r="E64" t="s">
        <v>16956</v>
      </c>
      <c r="F64" t="s">
        <v>16905</v>
      </c>
      <c r="G64" s="3">
        <v>12703</v>
      </c>
      <c r="H64">
        <v>545333</v>
      </c>
      <c r="I64" t="s">
        <v>1518</v>
      </c>
      <c r="J64" s="2">
        <v>1852623</v>
      </c>
      <c r="K64" s="2" t="s">
        <v>1518</v>
      </c>
      <c r="L64" s="2" t="s">
        <v>17148</v>
      </c>
      <c r="M64" s="4" t="s">
        <v>16941</v>
      </c>
      <c r="N64" s="2" t="s">
        <v>17147</v>
      </c>
      <c r="O64" s="2">
        <v>9122</v>
      </c>
      <c r="P64" s="2" t="s">
        <v>17149</v>
      </c>
      <c r="Q64" s="2" t="s">
        <v>1518</v>
      </c>
    </row>
    <row r="65" spans="1:17" hidden="1" x14ac:dyDescent="0.25">
      <c r="A65" t="s">
        <v>17150</v>
      </c>
      <c r="B65" t="s">
        <v>1305</v>
      </c>
      <c r="C65" t="str">
        <f>LEFT(PLAYERIDMAP[[#This Row],[PLAYERNAME]],FIND(" ",PLAYERIDMAP[[#This Row],[PLAYERNAME]],1))</f>
        <v xml:space="preserve">Jose </v>
      </c>
      <c r="D65" t="str">
        <f>MID(PLAYERIDMAP[PLAYERNAME],FIND(" ",PLAYERIDMAP[PLAYERNAME],1)+1,255)</f>
        <v>Bautista</v>
      </c>
      <c r="E65" t="s">
        <v>17000</v>
      </c>
      <c r="F65" t="s">
        <v>16916</v>
      </c>
      <c r="G65" s="3">
        <v>1887</v>
      </c>
      <c r="H65">
        <v>430832</v>
      </c>
      <c r="I65" t="s">
        <v>1305</v>
      </c>
      <c r="J65" s="2">
        <v>392528</v>
      </c>
      <c r="K65" s="2" t="s">
        <v>1305</v>
      </c>
      <c r="L65" s="2" t="s">
        <v>17151</v>
      </c>
      <c r="M65" s="2" t="s">
        <v>17152</v>
      </c>
      <c r="N65" s="2" t="s">
        <v>17150</v>
      </c>
      <c r="O65" s="2">
        <v>7264</v>
      </c>
      <c r="P65" s="2" t="s">
        <v>17153</v>
      </c>
      <c r="Q65" s="2" t="s">
        <v>1305</v>
      </c>
    </row>
    <row r="66" spans="1:17" hidden="1" x14ac:dyDescent="0.25">
      <c r="A66" t="s">
        <v>17154</v>
      </c>
      <c r="B66" t="s">
        <v>1051</v>
      </c>
      <c r="C66" t="str">
        <f>LEFT(PLAYERIDMAP[[#This Row],[PLAYERNAME]],FIND(" ",PLAYERIDMAP[[#This Row],[PLAYERNAME]],1))</f>
        <v xml:space="preserve">Mike </v>
      </c>
      <c r="D66" t="str">
        <f>MID(PLAYERIDMAP[PLAYERNAME],FIND(" ",PLAYERIDMAP[PLAYERNAME],1)+1,255)</f>
        <v>Baxter</v>
      </c>
      <c r="E66" t="s">
        <v>17155</v>
      </c>
      <c r="F66" t="s">
        <v>16916</v>
      </c>
      <c r="G66" s="3">
        <v>4464</v>
      </c>
      <c r="H66">
        <v>488689</v>
      </c>
      <c r="I66" t="s">
        <v>1051</v>
      </c>
      <c r="J66" s="2">
        <v>1200050</v>
      </c>
      <c r="K66" s="2" t="s">
        <v>1051</v>
      </c>
      <c r="L66" s="4" t="s">
        <v>16941</v>
      </c>
      <c r="M66" s="2" t="s">
        <v>17156</v>
      </c>
      <c r="N66" s="2" t="s">
        <v>17154</v>
      </c>
      <c r="O66" s="2">
        <v>8820</v>
      </c>
      <c r="P66" s="2" t="s">
        <v>17157</v>
      </c>
      <c r="Q66" s="2" t="s">
        <v>1051</v>
      </c>
    </row>
    <row r="67" spans="1:17" hidden="1" x14ac:dyDescent="0.25">
      <c r="A67" t="s">
        <v>17158</v>
      </c>
      <c r="B67" t="s">
        <v>626</v>
      </c>
      <c r="C67" t="str">
        <f>LEFT(PLAYERIDMAP[[#This Row],[PLAYERNAME]],FIND(" ",PLAYERIDMAP[[#This Row],[PLAYERNAME]],1))</f>
        <v xml:space="preserve">Jason </v>
      </c>
      <c r="D67" t="str">
        <f>MID(PLAYERIDMAP[PLAYERNAME],FIND(" ",PLAYERIDMAP[PLAYERNAME],1)+1,255)</f>
        <v>Bay</v>
      </c>
      <c r="E67" t="s">
        <v>16936</v>
      </c>
      <c r="F67" t="s">
        <v>16916</v>
      </c>
      <c r="G67" s="3">
        <v>1717</v>
      </c>
      <c r="H67">
        <v>424726</v>
      </c>
      <c r="I67" t="s">
        <v>626</v>
      </c>
      <c r="J67" s="2">
        <v>390795</v>
      </c>
      <c r="K67" s="2" t="s">
        <v>626</v>
      </c>
      <c r="L67" s="2" t="s">
        <v>17159</v>
      </c>
      <c r="M67" s="2" t="s">
        <v>17160</v>
      </c>
      <c r="N67" s="2" t="s">
        <v>17158</v>
      </c>
      <c r="O67" s="2">
        <v>7143</v>
      </c>
      <c r="P67" s="2" t="s">
        <v>17161</v>
      </c>
      <c r="Q67" s="2" t="s">
        <v>626</v>
      </c>
    </row>
    <row r="68" spans="1:17" x14ac:dyDescent="0.25">
      <c r="A68" t="s">
        <v>17162</v>
      </c>
      <c r="B68" t="s">
        <v>1460</v>
      </c>
      <c r="C68" s="2" t="str">
        <f>LEFT(PLAYERIDMAP[[#This Row],[PLAYERNAME]],FIND(" ",PLAYERIDMAP[[#This Row],[PLAYERNAME]],1))</f>
        <v xml:space="preserve">Brandon </v>
      </c>
      <c r="D68" s="2" t="str">
        <f>MID(PLAYERIDMAP[PLAYERNAME],FIND(" ",PLAYERIDMAP[PLAYERNAME],1)+1,255)</f>
        <v>Beachy</v>
      </c>
      <c r="E68" t="s">
        <v>17057</v>
      </c>
      <c r="F68" t="s">
        <v>16905</v>
      </c>
      <c r="G68" s="3">
        <v>8851</v>
      </c>
      <c r="H68">
        <v>545404</v>
      </c>
      <c r="I68" t="s">
        <v>1460</v>
      </c>
      <c r="J68" s="2">
        <v>1770803</v>
      </c>
      <c r="K68" s="2" t="s">
        <v>1460</v>
      </c>
      <c r="L68" s="2" t="s">
        <v>17163</v>
      </c>
      <c r="M68" s="2" t="s">
        <v>17164</v>
      </c>
      <c r="N68" s="2" t="s">
        <v>17162</v>
      </c>
      <c r="O68" s="2">
        <v>8837</v>
      </c>
      <c r="P68" s="2" t="s">
        <v>17165</v>
      </c>
      <c r="Q68" s="2" t="s">
        <v>1460</v>
      </c>
    </row>
    <row r="69" spans="1:17" x14ac:dyDescent="0.25">
      <c r="A69" t="s">
        <v>17166</v>
      </c>
      <c r="B69" t="s">
        <v>1550</v>
      </c>
      <c r="C69" s="2" t="str">
        <f>LEFT(PLAYERIDMAP[[#This Row],[PLAYERNAME]],FIND(" ",PLAYERIDMAP[[#This Row],[PLAYERNAME]],1))</f>
        <v xml:space="preserve">Blake </v>
      </c>
      <c r="D69" s="2" t="str">
        <f>MID(PLAYERIDMAP[PLAYERNAME],FIND(" ",PLAYERIDMAP[PLAYERNAME],1)+1,255)</f>
        <v>Beavan</v>
      </c>
      <c r="E69" t="s">
        <v>16936</v>
      </c>
      <c r="F69" t="s">
        <v>16905</v>
      </c>
      <c r="G69" s="3">
        <v>338</v>
      </c>
      <c r="H69">
        <v>518444</v>
      </c>
      <c r="I69" t="s">
        <v>1550</v>
      </c>
      <c r="J69" s="2">
        <v>1755140</v>
      </c>
      <c r="K69" s="2" t="s">
        <v>1550</v>
      </c>
      <c r="L69" s="2" t="s">
        <v>17167</v>
      </c>
      <c r="M69" s="2" t="s">
        <v>17168</v>
      </c>
      <c r="N69" s="2" t="s">
        <v>17166</v>
      </c>
      <c r="O69" s="2">
        <v>8981</v>
      </c>
      <c r="P69" s="2" t="s">
        <v>17169</v>
      </c>
      <c r="Q69" s="2" t="s">
        <v>1550</v>
      </c>
    </row>
    <row r="70" spans="1:17" x14ac:dyDescent="0.25">
      <c r="A70" t="s">
        <v>17170</v>
      </c>
      <c r="B70" t="s">
        <v>2233</v>
      </c>
      <c r="C70" s="2" t="str">
        <f>LEFT(PLAYERIDMAP[[#This Row],[PLAYERNAME]],FIND(" ",PLAYERIDMAP[[#This Row],[PLAYERNAME]],1))</f>
        <v xml:space="preserve">Chad </v>
      </c>
      <c r="D70" s="2" t="str">
        <f>MID(PLAYERIDMAP[PLAYERNAME],FIND(" ",PLAYERIDMAP[PLAYERNAME],1)+1,255)</f>
        <v>Beck</v>
      </c>
      <c r="E70" t="s">
        <v>17000</v>
      </c>
      <c r="F70" t="s">
        <v>16905</v>
      </c>
      <c r="G70" s="3">
        <v>9258</v>
      </c>
      <c r="H70">
        <v>444447</v>
      </c>
      <c r="I70" t="s">
        <v>2233</v>
      </c>
      <c r="J70" s="2">
        <v>1895572</v>
      </c>
      <c r="K70" s="2" t="s">
        <v>2233</v>
      </c>
      <c r="L70" s="4" t="s">
        <v>16941</v>
      </c>
      <c r="M70" s="2" t="s">
        <v>17171</v>
      </c>
      <c r="N70" s="2" t="s">
        <v>17170</v>
      </c>
      <c r="O70" s="2">
        <v>9071</v>
      </c>
      <c r="P70" s="2" t="s">
        <v>17172</v>
      </c>
      <c r="Q70" s="2" t="s">
        <v>2233</v>
      </c>
    </row>
    <row r="71" spans="1:17" x14ac:dyDescent="0.25">
      <c r="A71" t="s">
        <v>17173</v>
      </c>
      <c r="B71" t="s">
        <v>1489</v>
      </c>
      <c r="C71" s="2" t="str">
        <f>LEFT(PLAYERIDMAP[[#This Row],[PLAYERNAME]],FIND(" ",PLAYERIDMAP[[#This Row],[PLAYERNAME]],1))</f>
        <v xml:space="preserve">Josh </v>
      </c>
      <c r="D71" s="2" t="str">
        <f>MID(PLAYERIDMAP[PLAYERNAME],FIND(" ",PLAYERIDMAP[PLAYERNAME],1)+1,255)</f>
        <v>Beckett</v>
      </c>
      <c r="E71" t="s">
        <v>16915</v>
      </c>
      <c r="F71" t="s">
        <v>16905</v>
      </c>
      <c r="G71" s="3">
        <v>510</v>
      </c>
      <c r="H71">
        <v>277417</v>
      </c>
      <c r="I71" t="s">
        <v>1489</v>
      </c>
      <c r="J71" s="2">
        <v>174887</v>
      </c>
      <c r="K71" s="2" t="s">
        <v>1489</v>
      </c>
      <c r="L71" s="2" t="s">
        <v>17174</v>
      </c>
      <c r="M71" s="2" t="s">
        <v>17175</v>
      </c>
      <c r="N71" s="2" t="s">
        <v>17173</v>
      </c>
      <c r="O71" s="2">
        <v>6403</v>
      </c>
      <c r="P71" s="2" t="s">
        <v>17176</v>
      </c>
      <c r="Q71" s="2" t="s">
        <v>1489</v>
      </c>
    </row>
    <row r="72" spans="1:17" hidden="1" x14ac:dyDescent="0.25">
      <c r="A72" t="s">
        <v>17177</v>
      </c>
      <c r="B72" t="s">
        <v>991</v>
      </c>
      <c r="C72" t="str">
        <f>LEFT(PLAYERIDMAP[[#This Row],[PLAYERNAME]],FIND(" ",PLAYERIDMAP[[#This Row],[PLAYERNAME]],1))</f>
        <v xml:space="preserve">Gordon </v>
      </c>
      <c r="D72" t="str">
        <f>MID(PLAYERIDMAP[PLAYERNAME],FIND(" ",PLAYERIDMAP[PLAYERNAME],1)+1,255)</f>
        <v>Beckham</v>
      </c>
      <c r="E72" t="s">
        <v>17064</v>
      </c>
      <c r="F72" t="s">
        <v>1326</v>
      </c>
      <c r="G72" s="3">
        <v>9015</v>
      </c>
      <c r="H72">
        <v>493596</v>
      </c>
      <c r="I72" t="s">
        <v>991</v>
      </c>
      <c r="J72" s="2">
        <v>1660445</v>
      </c>
      <c r="K72" s="2" t="s">
        <v>991</v>
      </c>
      <c r="L72" s="2" t="s">
        <v>17178</v>
      </c>
      <c r="M72" s="2" t="s">
        <v>17179</v>
      </c>
      <c r="N72" s="2" t="s">
        <v>17177</v>
      </c>
      <c r="O72" s="2">
        <v>8422</v>
      </c>
      <c r="P72" s="2" t="s">
        <v>17180</v>
      </c>
      <c r="Q72" s="2" t="s">
        <v>991</v>
      </c>
    </row>
    <row r="73" spans="1:17" x14ac:dyDescent="0.25">
      <c r="A73" t="s">
        <v>17181</v>
      </c>
      <c r="B73" t="s">
        <v>2290</v>
      </c>
      <c r="C73" s="2" t="str">
        <f>LEFT(PLAYERIDMAP[[#This Row],[PLAYERNAME]],FIND(" ",PLAYERIDMAP[[#This Row],[PLAYERNAME]],1))</f>
        <v xml:space="preserve">Erik </v>
      </c>
      <c r="D73" s="2" t="str">
        <f>MID(PLAYERIDMAP[PLAYERNAME],FIND(" ",PLAYERIDMAP[PLAYERNAME],1)+1,255)</f>
        <v>Bedard</v>
      </c>
      <c r="E73" t="s">
        <v>16980</v>
      </c>
      <c r="F73" t="s">
        <v>16905</v>
      </c>
      <c r="G73" s="3">
        <v>126</v>
      </c>
      <c r="H73">
        <v>407853</v>
      </c>
      <c r="I73" t="s">
        <v>2290</v>
      </c>
      <c r="J73" s="2">
        <v>288939</v>
      </c>
      <c r="K73" s="2" t="s">
        <v>2290</v>
      </c>
      <c r="L73" s="2" t="s">
        <v>17182</v>
      </c>
      <c r="M73" s="2" t="s">
        <v>17183</v>
      </c>
      <c r="N73" s="2" t="s">
        <v>17181</v>
      </c>
      <c r="O73" s="2">
        <v>6910</v>
      </c>
      <c r="P73" s="2" t="s">
        <v>17184</v>
      </c>
      <c r="Q73" s="2" t="s">
        <v>2290</v>
      </c>
    </row>
    <row r="74" spans="1:17" x14ac:dyDescent="0.25">
      <c r="A74" t="s">
        <v>17185</v>
      </c>
      <c r="B74" t="s">
        <v>2609</v>
      </c>
      <c r="C74" s="2" t="str">
        <f>LEFT(PLAYERIDMAP[[#This Row],[PLAYERNAME]],FIND(" ",PLAYERIDMAP[[#This Row],[PLAYERNAME]],1))</f>
        <v xml:space="preserve">Matt </v>
      </c>
      <c r="D74" s="2" t="str">
        <f>MID(PLAYERIDMAP[PLAYERNAME],FIND(" ",PLAYERIDMAP[PLAYERNAME],1)+1,255)</f>
        <v>Belisle</v>
      </c>
      <c r="E74" t="s">
        <v>17186</v>
      </c>
      <c r="F74" t="s">
        <v>16905</v>
      </c>
      <c r="G74" s="3">
        <v>1837</v>
      </c>
      <c r="H74">
        <v>279571</v>
      </c>
      <c r="I74" t="s">
        <v>2609</v>
      </c>
      <c r="J74" s="2">
        <v>174984</v>
      </c>
      <c r="K74" s="2" t="s">
        <v>2609</v>
      </c>
      <c r="L74" s="2" t="s">
        <v>17187</v>
      </c>
      <c r="M74" s="2" t="s">
        <v>17188</v>
      </c>
      <c r="N74" s="2" t="s">
        <v>17185</v>
      </c>
      <c r="O74" s="2">
        <v>7240</v>
      </c>
      <c r="P74" s="2" t="s">
        <v>17189</v>
      </c>
      <c r="Q74" s="2" t="s">
        <v>2609</v>
      </c>
    </row>
    <row r="75" spans="1:17" x14ac:dyDescent="0.25">
      <c r="A75" t="s">
        <v>17190</v>
      </c>
      <c r="B75" t="s">
        <v>2512</v>
      </c>
      <c r="C75" s="2" t="str">
        <f>LEFT(PLAYERIDMAP[[#This Row],[PLAYERNAME]],FIND(" ",PLAYERIDMAP[[#This Row],[PLAYERNAME]],1))</f>
        <v xml:space="preserve">Ronald </v>
      </c>
      <c r="D75" s="2" t="str">
        <f>MID(PLAYERIDMAP[PLAYERNAME],FIND(" ",PLAYERIDMAP[PLAYERNAME],1)+1,255)</f>
        <v>Belisario</v>
      </c>
      <c r="E75" t="s">
        <v>16915</v>
      </c>
      <c r="F75" t="s">
        <v>16905</v>
      </c>
      <c r="G75" s="3">
        <v>2203</v>
      </c>
      <c r="H75">
        <v>430613</v>
      </c>
      <c r="I75" t="s">
        <v>2512</v>
      </c>
      <c r="J75" s="2">
        <v>448908</v>
      </c>
      <c r="K75" s="2" t="s">
        <v>2512</v>
      </c>
      <c r="L75" s="2" t="s">
        <v>17191</v>
      </c>
      <c r="M75" s="4" t="s">
        <v>16941</v>
      </c>
      <c r="N75" s="2" t="s">
        <v>17190</v>
      </c>
      <c r="O75" s="2">
        <v>8442</v>
      </c>
      <c r="P75" s="2" t="s">
        <v>17192</v>
      </c>
      <c r="Q75" s="2" t="s">
        <v>2512</v>
      </c>
    </row>
    <row r="76" spans="1:17" x14ac:dyDescent="0.25">
      <c r="A76" t="s">
        <v>17193</v>
      </c>
      <c r="B76" t="s">
        <v>1878</v>
      </c>
      <c r="C76" s="2" t="str">
        <f>LEFT(PLAYERIDMAP[[#This Row],[PLAYERNAME]],FIND(" ",PLAYERIDMAP[[#This Row],[PLAYERNAME]],1))</f>
        <v xml:space="preserve">Jeff </v>
      </c>
      <c r="D76" s="2" t="str">
        <f>MID(PLAYERIDMAP[PLAYERNAME],FIND(" ",PLAYERIDMAP[PLAYERNAME],1)+1,255)</f>
        <v>Beliveau</v>
      </c>
      <c r="E76" t="s">
        <v>17006</v>
      </c>
      <c r="F76" t="s">
        <v>16905</v>
      </c>
      <c r="G76" s="3">
        <v>8504</v>
      </c>
      <c r="H76">
        <v>542924</v>
      </c>
      <c r="I76" t="s">
        <v>1878</v>
      </c>
      <c r="J76" s="2">
        <v>1915127</v>
      </c>
      <c r="K76" s="2" t="s">
        <v>1878</v>
      </c>
      <c r="L76" s="4" t="s">
        <v>16941</v>
      </c>
      <c r="M76" s="4" t="s">
        <v>16941</v>
      </c>
      <c r="N76" s="2" t="s">
        <v>17193</v>
      </c>
      <c r="O76" s="2">
        <v>9246</v>
      </c>
      <c r="P76" s="2" t="s">
        <v>17194</v>
      </c>
      <c r="Q76" s="2" t="s">
        <v>1878</v>
      </c>
    </row>
    <row r="77" spans="1:17" x14ac:dyDescent="0.25">
      <c r="A77" t="s">
        <v>17195</v>
      </c>
      <c r="B77" t="s">
        <v>2599</v>
      </c>
      <c r="C77" s="2" t="str">
        <f>LEFT(PLAYERIDMAP[[#This Row],[PLAYERNAME]],FIND(" ",PLAYERIDMAP[[#This Row],[PLAYERNAME]],1))</f>
        <v xml:space="preserve">Heath </v>
      </c>
      <c r="D77" s="2" t="str">
        <f>MID(PLAYERIDMAP[PLAYERNAME],FIND(" ",PLAYERIDMAP[PLAYERNAME],1)+1,255)</f>
        <v>Bell</v>
      </c>
      <c r="E77" t="s">
        <v>17196</v>
      </c>
      <c r="F77" t="s">
        <v>16905</v>
      </c>
      <c r="G77" s="3">
        <v>2080</v>
      </c>
      <c r="H77">
        <v>425514</v>
      </c>
      <c r="I77" t="s">
        <v>2599</v>
      </c>
      <c r="J77" s="2">
        <v>383399</v>
      </c>
      <c r="K77" s="2" t="s">
        <v>2599</v>
      </c>
      <c r="L77" s="2" t="s">
        <v>17197</v>
      </c>
      <c r="M77" s="2" t="s">
        <v>17198</v>
      </c>
      <c r="N77" s="2" t="s">
        <v>17195</v>
      </c>
      <c r="O77" s="2">
        <v>7418</v>
      </c>
      <c r="P77" s="2" t="s">
        <v>17199</v>
      </c>
      <c r="Q77" s="2" t="s">
        <v>2599</v>
      </c>
    </row>
    <row r="78" spans="1:17" hidden="1" x14ac:dyDescent="0.25">
      <c r="A78" t="s">
        <v>17200</v>
      </c>
      <c r="B78" t="s">
        <v>595</v>
      </c>
      <c r="C78" t="str">
        <f>LEFT(PLAYERIDMAP[[#This Row],[PLAYERNAME]],FIND(" ",PLAYERIDMAP[[#This Row],[PLAYERNAME]],1))</f>
        <v xml:space="preserve">Josh </v>
      </c>
      <c r="D78" t="str">
        <f>MID(PLAYERIDMAP[PLAYERNAME],FIND(" ",PLAYERIDMAP[PLAYERNAME],1)+1,255)</f>
        <v>Bell</v>
      </c>
      <c r="E78" t="s">
        <v>17196</v>
      </c>
      <c r="F78" t="s">
        <v>1325</v>
      </c>
      <c r="G78" s="3">
        <v>2510</v>
      </c>
      <c r="H78">
        <v>458679</v>
      </c>
      <c r="I78" t="s">
        <v>595</v>
      </c>
      <c r="J78" s="2">
        <v>1208691</v>
      </c>
      <c r="K78" s="2" t="s">
        <v>595</v>
      </c>
      <c r="L78" s="2" t="s">
        <v>17201</v>
      </c>
      <c r="M78" s="2" t="s">
        <v>17202</v>
      </c>
      <c r="N78" s="2" t="s">
        <v>17200</v>
      </c>
      <c r="O78" s="2">
        <v>8625</v>
      </c>
      <c r="P78" s="2" t="s">
        <v>17203</v>
      </c>
      <c r="Q78" s="2" t="s">
        <v>595</v>
      </c>
    </row>
    <row r="79" spans="1:17" x14ac:dyDescent="0.25">
      <c r="A79" t="s">
        <v>17204</v>
      </c>
      <c r="B79" t="s">
        <v>1923</v>
      </c>
      <c r="C79" s="2" t="str">
        <f>LEFT(PLAYERIDMAP[[#This Row],[PLAYERNAME]],FIND(" ",PLAYERIDMAP[[#This Row],[PLAYERNAME]],1))</f>
        <v xml:space="preserve">Duane </v>
      </c>
      <c r="D79" s="2" t="str">
        <f>MID(PLAYERIDMAP[PLAYERNAME],FIND(" ",PLAYERIDMAP[PLAYERNAME],1)+1,255)</f>
        <v>Below</v>
      </c>
      <c r="E79" t="s">
        <v>16961</v>
      </c>
      <c r="F79" t="s">
        <v>16905</v>
      </c>
      <c r="G79" s="3">
        <v>3124</v>
      </c>
      <c r="H79">
        <v>502102</v>
      </c>
      <c r="I79" t="s">
        <v>1923</v>
      </c>
      <c r="J79" s="2">
        <v>1784663</v>
      </c>
      <c r="K79" s="2" t="s">
        <v>1923</v>
      </c>
      <c r="L79" s="2" t="s">
        <v>17205</v>
      </c>
      <c r="M79" s="2" t="s">
        <v>17206</v>
      </c>
      <c r="N79" s="2" t="s">
        <v>17204</v>
      </c>
      <c r="O79" s="2">
        <v>8993</v>
      </c>
      <c r="P79" s="2" t="s">
        <v>17207</v>
      </c>
      <c r="Q79" s="2" t="s">
        <v>1923</v>
      </c>
    </row>
    <row r="80" spans="1:17" hidden="1" x14ac:dyDescent="0.25">
      <c r="A80" t="s">
        <v>17208</v>
      </c>
      <c r="B80" t="s">
        <v>1253</v>
      </c>
      <c r="C80" t="str">
        <f>LEFT(PLAYERIDMAP[[#This Row],[PLAYERNAME]],FIND(" ",PLAYERIDMAP[[#This Row],[PLAYERNAME]],1))</f>
        <v xml:space="preserve">Brandon </v>
      </c>
      <c r="D80" t="str">
        <f>MID(PLAYERIDMAP[PLAYERNAME],FIND(" ",PLAYERIDMAP[PLAYERNAME],1)+1,255)</f>
        <v>Belt</v>
      </c>
      <c r="E80" t="s">
        <v>16921</v>
      </c>
      <c r="F80" t="s">
        <v>16944</v>
      </c>
      <c r="G80" s="3">
        <v>10264</v>
      </c>
      <c r="H80">
        <v>474832</v>
      </c>
      <c r="I80" t="s">
        <v>1253</v>
      </c>
      <c r="J80" s="2">
        <v>1757973</v>
      </c>
      <c r="K80" s="2" t="s">
        <v>1253</v>
      </c>
      <c r="L80" s="4" t="s">
        <v>16941</v>
      </c>
      <c r="M80" s="2" t="s">
        <v>17209</v>
      </c>
      <c r="N80" s="2" t="s">
        <v>17208</v>
      </c>
      <c r="O80" s="2">
        <v>8795</v>
      </c>
      <c r="P80" s="2" t="s">
        <v>17210</v>
      </c>
      <c r="Q80" s="2" t="s">
        <v>1253</v>
      </c>
    </row>
    <row r="81" spans="1:17" hidden="1" x14ac:dyDescent="0.25">
      <c r="A81" t="s">
        <v>17211</v>
      </c>
      <c r="B81" t="s">
        <v>1287</v>
      </c>
      <c r="C81" t="str">
        <f>LEFT(PLAYERIDMAP[[#This Row],[PLAYERNAME]],FIND(" ",PLAYERIDMAP[[#This Row],[PLAYERNAME]],1))</f>
        <v xml:space="preserve">Adrian </v>
      </c>
      <c r="D81" t="str">
        <f>MID(PLAYERIDMAP[PLAYERNAME],FIND(" ",PLAYERIDMAP[PLAYERNAME],1)+1,255)</f>
        <v>Beltre</v>
      </c>
      <c r="E81" t="s">
        <v>17006</v>
      </c>
      <c r="F81" t="s">
        <v>1325</v>
      </c>
      <c r="G81" s="3">
        <v>639</v>
      </c>
      <c r="H81">
        <v>134181</v>
      </c>
      <c r="I81" t="s">
        <v>1287</v>
      </c>
      <c r="J81" s="2">
        <v>11491</v>
      </c>
      <c r="K81" s="2" t="s">
        <v>1287</v>
      </c>
      <c r="L81" s="2" t="s">
        <v>17212</v>
      </c>
      <c r="M81" s="2" t="s">
        <v>17213</v>
      </c>
      <c r="N81" s="2" t="s">
        <v>17211</v>
      </c>
      <c r="O81" s="2">
        <v>6039</v>
      </c>
      <c r="P81" s="2" t="s">
        <v>17214</v>
      </c>
      <c r="Q81" s="2" t="s">
        <v>1287</v>
      </c>
    </row>
    <row r="82" spans="1:17" hidden="1" x14ac:dyDescent="0.25">
      <c r="A82" t="s">
        <v>17215</v>
      </c>
      <c r="B82" t="s">
        <v>1257</v>
      </c>
      <c r="C82" t="str">
        <f>LEFT(PLAYERIDMAP[[#This Row],[PLAYERNAME]],FIND(" ",PLAYERIDMAP[[#This Row],[PLAYERNAME]],1))</f>
        <v xml:space="preserve">Carlos </v>
      </c>
      <c r="D82" t="str">
        <f>MID(PLAYERIDMAP[PLAYERNAME],FIND(" ",PLAYERIDMAP[PLAYERNAME],1)+1,255)</f>
        <v>Beltran</v>
      </c>
      <c r="E82" t="s">
        <v>16943</v>
      </c>
      <c r="F82" t="s">
        <v>16916</v>
      </c>
      <c r="G82" s="3">
        <v>589</v>
      </c>
      <c r="H82">
        <v>136860</v>
      </c>
      <c r="I82" t="s">
        <v>1257</v>
      </c>
      <c r="J82" s="2">
        <v>18817</v>
      </c>
      <c r="K82" s="2" t="s">
        <v>1257</v>
      </c>
      <c r="L82" s="2" t="s">
        <v>17216</v>
      </c>
      <c r="M82" s="2" t="s">
        <v>17217</v>
      </c>
      <c r="N82" s="2" t="s">
        <v>17215</v>
      </c>
      <c r="O82" s="2">
        <v>6132</v>
      </c>
      <c r="P82" s="2" t="s">
        <v>17218</v>
      </c>
      <c r="Q82" s="2" t="s">
        <v>1257</v>
      </c>
    </row>
    <row r="83" spans="1:17" x14ac:dyDescent="0.25">
      <c r="A83" t="s">
        <v>17219</v>
      </c>
      <c r="B83" t="s">
        <v>1445</v>
      </c>
      <c r="C83" s="2" t="str">
        <f>LEFT(PLAYERIDMAP[[#This Row],[PLAYERNAME]],FIND(" ",PLAYERIDMAP[[#This Row],[PLAYERNAME]],1))</f>
        <v xml:space="preserve">Joaquin </v>
      </c>
      <c r="D83" s="2" t="str">
        <f>MID(PLAYERIDMAP[PLAYERNAME],FIND(" ",PLAYERIDMAP[PLAYERNAME],1)+1,255)</f>
        <v>Benoit</v>
      </c>
      <c r="E83" t="s">
        <v>16961</v>
      </c>
      <c r="F83" t="s">
        <v>16905</v>
      </c>
      <c r="G83" s="3">
        <v>1437</v>
      </c>
      <c r="H83">
        <v>276542</v>
      </c>
      <c r="I83" t="s">
        <v>1445</v>
      </c>
      <c r="J83" s="2">
        <v>174659</v>
      </c>
      <c r="K83" s="2" t="s">
        <v>1445</v>
      </c>
      <c r="L83" s="2" t="s">
        <v>17220</v>
      </c>
      <c r="M83" s="2" t="s">
        <v>17221</v>
      </c>
      <c r="N83" s="2" t="s">
        <v>17219</v>
      </c>
      <c r="O83" s="2">
        <v>6659</v>
      </c>
      <c r="P83" s="2" t="s">
        <v>17222</v>
      </c>
      <c r="Q83" s="2" t="s">
        <v>1445</v>
      </c>
    </row>
    <row r="84" spans="1:17" hidden="1" x14ac:dyDescent="0.25">
      <c r="A84" t="s">
        <v>17223</v>
      </c>
      <c r="B84" t="s">
        <v>1286</v>
      </c>
      <c r="C84" t="str">
        <f>LEFT(PLAYERIDMAP[[#This Row],[PLAYERNAME]],FIND(" ",PLAYERIDMAP[[#This Row],[PLAYERNAME]],1))</f>
        <v xml:space="preserve">Lance </v>
      </c>
      <c r="D84" t="str">
        <f>MID(PLAYERIDMAP[PLAYERNAME],FIND(" ",PLAYERIDMAP[PLAYERNAME],1)+1,255)</f>
        <v>Berkman</v>
      </c>
      <c r="E84" t="s">
        <v>17006</v>
      </c>
      <c r="F84" t="s">
        <v>16944</v>
      </c>
      <c r="G84" s="3">
        <v>548</v>
      </c>
      <c r="H84">
        <v>204020</v>
      </c>
      <c r="I84" t="s">
        <v>1286</v>
      </c>
      <c r="J84" s="2">
        <v>22419</v>
      </c>
      <c r="K84" s="2" t="s">
        <v>1286</v>
      </c>
      <c r="L84" s="2" t="s">
        <v>17224</v>
      </c>
      <c r="M84" s="2" t="s">
        <v>17225</v>
      </c>
      <c r="N84" s="2" t="s">
        <v>17223</v>
      </c>
      <c r="O84" s="2">
        <v>6279</v>
      </c>
      <c r="P84" s="2" t="s">
        <v>17226</v>
      </c>
      <c r="Q84" s="2" t="s">
        <v>1286</v>
      </c>
    </row>
    <row r="85" spans="1:17" hidden="1" x14ac:dyDescent="0.25">
      <c r="A85" t="s">
        <v>17227</v>
      </c>
      <c r="B85" t="s">
        <v>989</v>
      </c>
      <c r="C85" t="str">
        <f>LEFT(PLAYERIDMAP[[#This Row],[PLAYERNAME]],FIND(" ",PLAYERIDMAP[[#This Row],[PLAYERNAME]],1))</f>
        <v xml:space="preserve">Roger </v>
      </c>
      <c r="D85" t="str">
        <f>MID(PLAYERIDMAP[PLAYERNAME],FIND(" ",PLAYERIDMAP[PLAYERNAME],1)+1,255)</f>
        <v>Bernadina</v>
      </c>
      <c r="E85" t="s">
        <v>17012</v>
      </c>
      <c r="F85" t="s">
        <v>16916</v>
      </c>
      <c r="G85" s="3">
        <v>6421</v>
      </c>
      <c r="H85">
        <v>465668</v>
      </c>
      <c r="I85" t="s">
        <v>989</v>
      </c>
      <c r="J85" s="2">
        <v>547419</v>
      </c>
      <c r="K85" s="2" t="s">
        <v>989</v>
      </c>
      <c r="L85" s="2" t="s">
        <v>17228</v>
      </c>
      <c r="M85" s="2" t="s">
        <v>17229</v>
      </c>
      <c r="N85" s="2" t="s">
        <v>17227</v>
      </c>
      <c r="O85" s="2">
        <v>8288</v>
      </c>
      <c r="P85" s="2" t="s">
        <v>17230</v>
      </c>
      <c r="Q85" s="2" t="s">
        <v>989</v>
      </c>
    </row>
    <row r="86" spans="1:17" hidden="1" x14ac:dyDescent="0.25">
      <c r="A86" t="s">
        <v>17231</v>
      </c>
      <c r="B86" t="s">
        <v>332</v>
      </c>
      <c r="C86" t="str">
        <f>LEFT(PLAYERIDMAP[[#This Row],[PLAYERNAME]],FIND(" ",PLAYERIDMAP[[#This Row],[PLAYERNAME]],1))</f>
        <v xml:space="preserve">Quintin </v>
      </c>
      <c r="D86" t="str">
        <f>MID(PLAYERIDMAP[PLAYERNAME],FIND(" ",PLAYERIDMAP[PLAYERNAME],1)+1,255)</f>
        <v>Berry</v>
      </c>
      <c r="E86" t="s">
        <v>16961</v>
      </c>
      <c r="F86" t="s">
        <v>16916</v>
      </c>
      <c r="G86" s="3">
        <v>9414</v>
      </c>
      <c r="H86">
        <v>450641</v>
      </c>
      <c r="I86" t="s">
        <v>332</v>
      </c>
      <c r="J86" s="2">
        <v>1603009</v>
      </c>
      <c r="K86" s="2" t="s">
        <v>332</v>
      </c>
      <c r="L86" s="4" t="s">
        <v>16941</v>
      </c>
      <c r="M86" s="4" t="s">
        <v>16941</v>
      </c>
      <c r="N86" s="2" t="s">
        <v>17231</v>
      </c>
      <c r="O86" s="2">
        <v>9194</v>
      </c>
      <c r="P86" s="2" t="s">
        <v>17232</v>
      </c>
      <c r="Q86" s="2" t="s">
        <v>332</v>
      </c>
    </row>
    <row r="87" spans="1:17" x14ac:dyDescent="0.25">
      <c r="A87" t="s">
        <v>17233</v>
      </c>
      <c r="B87" t="s">
        <v>1585</v>
      </c>
      <c r="C87" s="2" t="str">
        <f>LEFT(PLAYERIDMAP[[#This Row],[PLAYERNAME]],FIND(" ",PLAYERIDMAP[[#This Row],[PLAYERNAME]],1))</f>
        <v xml:space="preserve">Dellin </v>
      </c>
      <c r="D87" s="2" t="str">
        <f>MID(PLAYERIDMAP[PLAYERNAME],FIND(" ",PLAYERIDMAP[PLAYERNAME],1)+1,255)</f>
        <v>Betances</v>
      </c>
      <c r="E87" t="s">
        <v>16904</v>
      </c>
      <c r="F87" t="s">
        <v>16905</v>
      </c>
      <c r="G87" s="3">
        <v>6216</v>
      </c>
      <c r="H87">
        <v>476454</v>
      </c>
      <c r="I87" t="s">
        <v>1585</v>
      </c>
      <c r="J87" s="2">
        <v>1623765</v>
      </c>
      <c r="K87" s="2" t="s">
        <v>1585</v>
      </c>
      <c r="L87" s="2" t="s">
        <v>17234</v>
      </c>
      <c r="M87" s="2" t="s">
        <v>17235</v>
      </c>
      <c r="N87" s="2" t="s">
        <v>17233</v>
      </c>
      <c r="O87" s="2">
        <v>9063</v>
      </c>
      <c r="P87" s="2" t="s">
        <v>17236</v>
      </c>
      <c r="Q87" s="2" t="s">
        <v>1585</v>
      </c>
    </row>
    <row r="88" spans="1:17" x14ac:dyDescent="0.25">
      <c r="A88" t="s">
        <v>17237</v>
      </c>
      <c r="B88" t="s">
        <v>2615</v>
      </c>
      <c r="C88" s="2" t="str">
        <f>LEFT(PLAYERIDMAP[[#This Row],[PLAYERNAME]],FIND(" ",PLAYERIDMAP[[#This Row],[PLAYERNAME]],1))</f>
        <v xml:space="preserve">Rafael </v>
      </c>
      <c r="D88" s="2" t="str">
        <f>MID(PLAYERIDMAP[PLAYERNAME],FIND(" ",PLAYERIDMAP[PLAYERNAME],1)+1,255)</f>
        <v>Betancourt</v>
      </c>
      <c r="E88" t="s">
        <v>17186</v>
      </c>
      <c r="F88" t="s">
        <v>16905</v>
      </c>
      <c r="G88" s="3">
        <v>177</v>
      </c>
      <c r="H88">
        <v>429783</v>
      </c>
      <c r="I88" t="s">
        <v>2615</v>
      </c>
      <c r="J88" s="2">
        <v>223412</v>
      </c>
      <c r="K88" s="2" t="s">
        <v>2615</v>
      </c>
      <c r="L88" s="2" t="s">
        <v>17238</v>
      </c>
      <c r="M88" s="2" t="s">
        <v>17239</v>
      </c>
      <c r="N88" s="2" t="s">
        <v>17237</v>
      </c>
      <c r="O88" s="2">
        <v>6146</v>
      </c>
      <c r="P88" s="2" t="s">
        <v>17240</v>
      </c>
      <c r="Q88" s="2" t="s">
        <v>2615</v>
      </c>
    </row>
    <row r="89" spans="1:17" hidden="1" x14ac:dyDescent="0.25">
      <c r="A89" t="s">
        <v>17241</v>
      </c>
      <c r="B89" t="s">
        <v>853</v>
      </c>
      <c r="C89" t="str">
        <f>LEFT(PLAYERIDMAP[[#This Row],[PLAYERNAME]],FIND(" ",PLAYERIDMAP[[#This Row],[PLAYERNAME]],1))</f>
        <v xml:space="preserve">Yuniesky </v>
      </c>
      <c r="D89" t="str">
        <f>MID(PLAYERIDMAP[PLAYERNAME],FIND(" ",PLAYERIDMAP[PLAYERNAME],1)+1,255)</f>
        <v>Betancourt</v>
      </c>
      <c r="E89" t="s">
        <v>17242</v>
      </c>
      <c r="F89" t="s">
        <v>1326</v>
      </c>
      <c r="G89" s="3">
        <v>8585</v>
      </c>
      <c r="H89">
        <v>435358</v>
      </c>
      <c r="I89" t="s">
        <v>853</v>
      </c>
      <c r="J89" s="2">
        <v>541865</v>
      </c>
      <c r="K89" s="2" t="s">
        <v>853</v>
      </c>
      <c r="L89" s="2" t="s">
        <v>17243</v>
      </c>
      <c r="M89" s="2" t="s">
        <v>17244</v>
      </c>
      <c r="N89" s="2" t="s">
        <v>17241</v>
      </c>
      <c r="O89" s="2">
        <v>7511</v>
      </c>
      <c r="P89" s="2" t="s">
        <v>17245</v>
      </c>
      <c r="Q89" s="2" t="s">
        <v>853</v>
      </c>
    </row>
    <row r="90" spans="1:17" hidden="1" x14ac:dyDescent="0.25">
      <c r="A90" t="s">
        <v>17246</v>
      </c>
      <c r="B90" t="s">
        <v>1117</v>
      </c>
      <c r="C90" t="str">
        <f>LEFT(PLAYERIDMAP[[#This Row],[PLAYERNAME]],FIND(" ",PLAYERIDMAP[[#This Row],[PLAYERNAME]],1))</f>
        <v xml:space="preserve">Wilson </v>
      </c>
      <c r="D90" t="str">
        <f>MID(PLAYERIDMAP[PLAYERNAME],FIND(" ",PLAYERIDMAP[PLAYERNAME],1)+1,255)</f>
        <v>Betemit</v>
      </c>
      <c r="E90" t="s">
        <v>17037</v>
      </c>
      <c r="F90" t="s">
        <v>1325</v>
      </c>
      <c r="G90" s="3">
        <v>1861</v>
      </c>
      <c r="H90">
        <v>400140</v>
      </c>
      <c r="I90" t="s">
        <v>1117</v>
      </c>
      <c r="J90" s="2">
        <v>212252</v>
      </c>
      <c r="K90" s="2" t="s">
        <v>1117</v>
      </c>
      <c r="L90" s="2" t="s">
        <v>17247</v>
      </c>
      <c r="M90" s="2" t="s">
        <v>17248</v>
      </c>
      <c r="N90" s="2" t="s">
        <v>17246</v>
      </c>
      <c r="O90" s="2">
        <v>6811</v>
      </c>
      <c r="P90" s="2" t="s">
        <v>17249</v>
      </c>
      <c r="Q90" s="2" t="s">
        <v>1117</v>
      </c>
    </row>
    <row r="91" spans="1:17" hidden="1" x14ac:dyDescent="0.25">
      <c r="A91" t="s">
        <v>17250</v>
      </c>
      <c r="B91" t="s">
        <v>368</v>
      </c>
      <c r="C91" t="str">
        <f>LEFT(PLAYERIDMAP[[#This Row],[PLAYERNAME]],FIND(" ",PLAYERIDMAP[[#This Row],[PLAYERNAME]],1))</f>
        <v xml:space="preserve">Jeff </v>
      </c>
      <c r="D91" t="str">
        <f>MID(PLAYERIDMAP[PLAYERNAME],FIND(" ",PLAYERIDMAP[PLAYERNAME],1)+1,255)</f>
        <v>Bianchi</v>
      </c>
      <c r="E91" t="s">
        <v>17017</v>
      </c>
      <c r="F91" t="s">
        <v>17007</v>
      </c>
      <c r="G91" s="3">
        <v>9958</v>
      </c>
      <c r="H91">
        <v>488703</v>
      </c>
      <c r="I91" t="s">
        <v>368</v>
      </c>
      <c r="J91" s="2">
        <v>1725410</v>
      </c>
      <c r="K91" s="2" t="s">
        <v>368</v>
      </c>
      <c r="L91" s="4" t="s">
        <v>16941</v>
      </c>
      <c r="M91" s="4" t="s">
        <v>16941</v>
      </c>
      <c r="N91" s="2" t="s">
        <v>17250</v>
      </c>
      <c r="O91" s="2">
        <v>9234</v>
      </c>
      <c r="P91" s="2" t="s">
        <v>17251</v>
      </c>
      <c r="Q91" s="2" t="s">
        <v>368</v>
      </c>
    </row>
    <row r="92" spans="1:17" x14ac:dyDescent="0.25">
      <c r="A92" t="s">
        <v>17252</v>
      </c>
      <c r="B92" t="s">
        <v>1418</v>
      </c>
      <c r="C92" s="2" t="str">
        <f>LEFT(PLAYERIDMAP[[#This Row],[PLAYERNAME]],FIND(" ",PLAYERIDMAP[[#This Row],[PLAYERNAME]],1))</f>
        <v xml:space="preserve">Chad </v>
      </c>
      <c r="D92" s="2" t="str">
        <f>MID(PLAYERIDMAP[PLAYERNAME],FIND(" ",PLAYERIDMAP[PLAYERNAME],1)+1,255)</f>
        <v>Billingsley</v>
      </c>
      <c r="E92" t="s">
        <v>16915</v>
      </c>
      <c r="F92" t="s">
        <v>16905</v>
      </c>
      <c r="G92" s="3">
        <v>5842</v>
      </c>
      <c r="H92">
        <v>451532</v>
      </c>
      <c r="I92" t="s">
        <v>1418</v>
      </c>
      <c r="J92" s="2">
        <v>584799</v>
      </c>
      <c r="K92" s="2" t="s">
        <v>1418</v>
      </c>
      <c r="L92" s="2" t="s">
        <v>17253</v>
      </c>
      <c r="M92" s="2" t="s">
        <v>17254</v>
      </c>
      <c r="N92" s="2" t="s">
        <v>17252</v>
      </c>
      <c r="O92" s="2">
        <v>7705</v>
      </c>
      <c r="P92" s="2" t="s">
        <v>17255</v>
      </c>
      <c r="Q92" s="2" t="s">
        <v>1418</v>
      </c>
    </row>
    <row r="93" spans="1:17" hidden="1" x14ac:dyDescent="0.25">
      <c r="A93" t="s">
        <v>17256</v>
      </c>
      <c r="B93" t="s">
        <v>169</v>
      </c>
      <c r="C93" t="str">
        <f>LEFT(PLAYERIDMAP[[#This Row],[PLAYERNAME]],FIND(" ",PLAYERIDMAP[[#This Row],[PLAYERNAME]],1))</f>
        <v xml:space="preserve">Brian </v>
      </c>
      <c r="D93" t="str">
        <f>MID(PLAYERIDMAP[PLAYERNAME],FIND(" ",PLAYERIDMAP[PLAYERNAME],1)+1,255)</f>
        <v>Bixler</v>
      </c>
      <c r="E93" t="s">
        <v>16910</v>
      </c>
      <c r="F93" t="s">
        <v>1326</v>
      </c>
      <c r="G93" s="3">
        <v>8055</v>
      </c>
      <c r="H93">
        <v>444448</v>
      </c>
      <c r="I93" t="s">
        <v>169</v>
      </c>
      <c r="J93" s="2">
        <v>1099498</v>
      </c>
      <c r="K93" s="2" t="s">
        <v>169</v>
      </c>
      <c r="L93" s="2" t="s">
        <v>17257</v>
      </c>
      <c r="M93" s="2" t="s">
        <v>17258</v>
      </c>
      <c r="N93" s="2" t="s">
        <v>17256</v>
      </c>
      <c r="O93" s="2">
        <v>8214</v>
      </c>
      <c r="P93" s="2" t="s">
        <v>17259</v>
      </c>
      <c r="Q93" s="2" t="s">
        <v>169</v>
      </c>
    </row>
    <row r="94" spans="1:17" hidden="1" x14ac:dyDescent="0.25">
      <c r="A94" t="s">
        <v>17260</v>
      </c>
      <c r="B94" t="s">
        <v>1109</v>
      </c>
      <c r="C94" t="str">
        <f>LEFT(PLAYERIDMAP[[#This Row],[PLAYERNAME]],FIND(" ",PLAYERIDMAP[[#This Row],[PLAYERNAME]],1))</f>
        <v xml:space="preserve">Charlie </v>
      </c>
      <c r="D94" t="str">
        <f>MID(PLAYERIDMAP[PLAYERNAME],FIND(" ",PLAYERIDMAP[PLAYERNAME],1)+1,255)</f>
        <v>Blackmon</v>
      </c>
      <c r="E94" t="s">
        <v>17186</v>
      </c>
      <c r="F94" t="s">
        <v>16916</v>
      </c>
      <c r="G94" s="3">
        <v>7859</v>
      </c>
      <c r="H94">
        <v>453568</v>
      </c>
      <c r="I94" t="s">
        <v>1109</v>
      </c>
      <c r="J94" s="2">
        <v>1800284</v>
      </c>
      <c r="K94" s="2" t="s">
        <v>1109</v>
      </c>
      <c r="L94" s="4" t="s">
        <v>16941</v>
      </c>
      <c r="M94" s="2" t="s">
        <v>17261</v>
      </c>
      <c r="N94" s="2" t="s">
        <v>17260</v>
      </c>
      <c r="O94" s="2">
        <v>8957</v>
      </c>
      <c r="P94" s="2" t="s">
        <v>17262</v>
      </c>
      <c r="Q94" s="2" t="s">
        <v>1109</v>
      </c>
    </row>
    <row r="95" spans="1:17" x14ac:dyDescent="0.25">
      <c r="A95" t="s">
        <v>17263</v>
      </c>
      <c r="B95" t="s">
        <v>1840</v>
      </c>
      <c r="C95" s="2" t="str">
        <f>LEFT(PLAYERIDMAP[[#This Row],[PLAYERNAME]],FIND(" ",PLAYERIDMAP[[#This Row],[PLAYERNAME]],1))</f>
        <v xml:space="preserve">Nick </v>
      </c>
      <c r="D95" s="2" t="str">
        <f>MID(PLAYERIDMAP[PLAYERNAME],FIND(" ",PLAYERIDMAP[PLAYERNAME],1)+1,255)</f>
        <v>Blackburn</v>
      </c>
      <c r="E95" t="s">
        <v>17264</v>
      </c>
      <c r="F95" t="s">
        <v>16905</v>
      </c>
      <c r="G95" s="3">
        <v>4270</v>
      </c>
      <c r="H95">
        <v>448147</v>
      </c>
      <c r="I95" t="s">
        <v>1840</v>
      </c>
      <c r="J95" s="2">
        <v>1262918</v>
      </c>
      <c r="K95" s="2" t="s">
        <v>1840</v>
      </c>
      <c r="L95" s="2" t="s">
        <v>17265</v>
      </c>
      <c r="M95" s="2" t="s">
        <v>17266</v>
      </c>
      <c r="N95" s="2" t="s">
        <v>17263</v>
      </c>
      <c r="O95" s="2">
        <v>8120</v>
      </c>
      <c r="P95" s="2" t="s">
        <v>17267</v>
      </c>
      <c r="Q95" s="2" t="s">
        <v>1840</v>
      </c>
    </row>
    <row r="96" spans="1:17" x14ac:dyDescent="0.25">
      <c r="A96" t="s">
        <v>17268</v>
      </c>
      <c r="B96" t="s">
        <v>2393</v>
      </c>
      <c r="C96" s="2" t="str">
        <f>LEFT(PLAYERIDMAP[[#This Row],[PLAYERNAME]],FIND(" ",PLAYERIDMAP[[#This Row],[PLAYERNAME]],1))</f>
        <v xml:space="preserve">Travis </v>
      </c>
      <c r="D96" s="2" t="str">
        <f>MID(PLAYERIDMAP[PLAYERNAME],FIND(" ",PLAYERIDMAP[PLAYERNAME],1)+1,255)</f>
        <v>Blackley</v>
      </c>
      <c r="E96" t="s">
        <v>16926</v>
      </c>
      <c r="F96" t="s">
        <v>16905</v>
      </c>
      <c r="G96" s="3">
        <v>3234</v>
      </c>
      <c r="H96">
        <v>429715</v>
      </c>
      <c r="I96" t="s">
        <v>2393</v>
      </c>
      <c r="J96" s="2">
        <v>392325</v>
      </c>
      <c r="K96" s="2" t="s">
        <v>2393</v>
      </c>
      <c r="L96" s="2" t="s">
        <v>17269</v>
      </c>
      <c r="M96" s="4" t="s">
        <v>16941</v>
      </c>
      <c r="N96" s="2" t="s">
        <v>17268</v>
      </c>
      <c r="O96" s="2">
        <v>7369</v>
      </c>
      <c r="P96" s="2" t="s">
        <v>17270</v>
      </c>
      <c r="Q96" s="2" t="s">
        <v>2393</v>
      </c>
    </row>
    <row r="97" spans="1:17" hidden="1" x14ac:dyDescent="0.25">
      <c r="A97" t="s">
        <v>17271</v>
      </c>
      <c r="B97" t="s">
        <v>723</v>
      </c>
      <c r="C97" t="str">
        <f>LEFT(PLAYERIDMAP[[#This Row],[PLAYERNAME]],FIND(" ",PLAYERIDMAP[[#This Row],[PLAYERNAME]],1))</f>
        <v xml:space="preserve">Gregor </v>
      </c>
      <c r="D97" t="str">
        <f>MID(PLAYERIDMAP[PLAYERNAME],FIND(" ",PLAYERIDMAP[PLAYERNAME],1)+1,255)</f>
        <v>Blanco</v>
      </c>
      <c r="E97" t="s">
        <v>16921</v>
      </c>
      <c r="F97" t="s">
        <v>16916</v>
      </c>
      <c r="G97" s="3">
        <v>3123</v>
      </c>
      <c r="H97">
        <v>453923</v>
      </c>
      <c r="I97" t="s">
        <v>723</v>
      </c>
      <c r="J97" s="2">
        <v>1205708</v>
      </c>
      <c r="K97" s="2" t="s">
        <v>723</v>
      </c>
      <c r="L97" s="2" t="s">
        <v>17272</v>
      </c>
      <c r="M97" s="2" t="s">
        <v>17273</v>
      </c>
      <c r="N97" s="2" t="s">
        <v>17271</v>
      </c>
      <c r="O97" s="2">
        <v>7937</v>
      </c>
      <c r="P97" s="2" t="s">
        <v>17274</v>
      </c>
      <c r="Q97" s="2" t="s">
        <v>723</v>
      </c>
    </row>
    <row r="98" spans="1:17" hidden="1" x14ac:dyDescent="0.25">
      <c r="A98" t="s">
        <v>17275</v>
      </c>
      <c r="B98" t="s">
        <v>1017</v>
      </c>
      <c r="C98" t="str">
        <f>LEFT(PLAYERIDMAP[[#This Row],[PLAYERNAME]],FIND(" ",PLAYERIDMAP[[#This Row],[PLAYERNAME]],1))</f>
        <v xml:space="preserve">Henry </v>
      </c>
      <c r="D98" t="str">
        <f>MID(PLAYERIDMAP[PLAYERNAME],FIND(" ",PLAYERIDMAP[PLAYERNAME],1)+1,255)</f>
        <v>Blanco</v>
      </c>
      <c r="E98" t="s">
        <v>17000</v>
      </c>
      <c r="F98" t="s">
        <v>16994</v>
      </c>
      <c r="G98" s="3">
        <v>81</v>
      </c>
      <c r="H98">
        <v>111072</v>
      </c>
      <c r="I98" t="s">
        <v>1017</v>
      </c>
      <c r="J98" s="2">
        <v>7437</v>
      </c>
      <c r="K98" s="2" t="s">
        <v>1017</v>
      </c>
      <c r="L98" s="2" t="s">
        <v>17276</v>
      </c>
      <c r="M98" s="2" t="s">
        <v>17277</v>
      </c>
      <c r="N98" s="2" t="s">
        <v>17275</v>
      </c>
      <c r="O98" s="2">
        <v>5862</v>
      </c>
      <c r="P98" s="2" t="s">
        <v>17278</v>
      </c>
      <c r="Q98" s="2" t="s">
        <v>1017</v>
      </c>
    </row>
    <row r="99" spans="1:17" hidden="1" x14ac:dyDescent="0.25">
      <c r="A99" t="s">
        <v>17279</v>
      </c>
      <c r="B99" t="s">
        <v>955</v>
      </c>
      <c r="C99" t="str">
        <f>LEFT(PLAYERIDMAP[[#This Row],[PLAYERNAME]],FIND(" ",PLAYERIDMAP[[#This Row],[PLAYERNAME]],1))</f>
        <v xml:space="preserve">Kyle </v>
      </c>
      <c r="D99" t="str">
        <f>MID(PLAYERIDMAP[PLAYERNAME],FIND(" ",PLAYERIDMAP[PLAYERNAME],1)+1,255)</f>
        <v>Blanks</v>
      </c>
      <c r="E99" t="s">
        <v>16967</v>
      </c>
      <c r="F99" t="s">
        <v>16916</v>
      </c>
      <c r="G99" s="3">
        <v>49</v>
      </c>
      <c r="H99">
        <v>452035</v>
      </c>
      <c r="I99" t="s">
        <v>955</v>
      </c>
      <c r="J99" s="2">
        <v>1543508</v>
      </c>
      <c r="K99" s="2" t="s">
        <v>955</v>
      </c>
      <c r="L99" s="2" t="s">
        <v>17280</v>
      </c>
      <c r="M99" s="2" t="s">
        <v>17281</v>
      </c>
      <c r="N99" s="2" t="s">
        <v>17279</v>
      </c>
      <c r="O99" s="2">
        <v>8413</v>
      </c>
      <c r="P99" s="2" t="s">
        <v>17282</v>
      </c>
      <c r="Q99" s="2" t="s">
        <v>955</v>
      </c>
    </row>
    <row r="100" spans="1:17" x14ac:dyDescent="0.25">
      <c r="A100" t="s">
        <v>17283</v>
      </c>
      <c r="B100" t="s">
        <v>1491</v>
      </c>
      <c r="C100" s="2" t="str">
        <f>LEFT(PLAYERIDMAP[[#This Row],[PLAYERNAME]],FIND(" ",PLAYERIDMAP[[#This Row],[PLAYERNAME]],1))</f>
        <v xml:space="preserve">Joe </v>
      </c>
      <c r="D100" s="2" t="str">
        <f>MID(PLAYERIDMAP[PLAYERNAME],FIND(" ",PLAYERIDMAP[PLAYERNAME],1)+1,255)</f>
        <v>Blanton</v>
      </c>
      <c r="E100" t="s">
        <v>17074</v>
      </c>
      <c r="F100" t="s">
        <v>16905</v>
      </c>
      <c r="G100" s="3">
        <v>4849</v>
      </c>
      <c r="H100">
        <v>430599</v>
      </c>
      <c r="I100" t="s">
        <v>1491</v>
      </c>
      <c r="J100" s="2">
        <v>477983</v>
      </c>
      <c r="K100" s="2" t="s">
        <v>1491</v>
      </c>
      <c r="L100" s="2" t="s">
        <v>17284</v>
      </c>
      <c r="M100" s="2" t="s">
        <v>17285</v>
      </c>
      <c r="N100" s="2" t="s">
        <v>17283</v>
      </c>
      <c r="O100" s="2">
        <v>7461</v>
      </c>
      <c r="P100" s="2" t="s">
        <v>17286</v>
      </c>
      <c r="Q100" s="2" t="s">
        <v>1491</v>
      </c>
    </row>
    <row r="101" spans="1:17" x14ac:dyDescent="0.25">
      <c r="A101" t="s">
        <v>17287</v>
      </c>
      <c r="B101" t="s">
        <v>2506</v>
      </c>
      <c r="C101" s="2" t="str">
        <f>LEFT(PLAYERIDMAP[[#This Row],[PLAYERNAME]],FIND(" ",PLAYERIDMAP[[#This Row],[PLAYERNAME]],1))</f>
        <v xml:space="preserve">Jerry </v>
      </c>
      <c r="D101" s="2" t="str">
        <f>MID(PLAYERIDMAP[PLAYERNAME],FIND(" ",PLAYERIDMAP[PLAYERNAME],1)+1,255)</f>
        <v>Blevins</v>
      </c>
      <c r="E101" t="s">
        <v>16926</v>
      </c>
      <c r="F101" t="s">
        <v>16905</v>
      </c>
      <c r="G101" s="3">
        <v>7841</v>
      </c>
      <c r="H101">
        <v>460283</v>
      </c>
      <c r="I101" t="s">
        <v>2506</v>
      </c>
      <c r="J101" s="2">
        <v>1282514</v>
      </c>
      <c r="K101" s="2" t="s">
        <v>2506</v>
      </c>
      <c r="L101" s="2" t="s">
        <v>17288</v>
      </c>
      <c r="M101" s="2" t="s">
        <v>17289</v>
      </c>
      <c r="N101" s="2" t="s">
        <v>17287</v>
      </c>
      <c r="O101" s="2">
        <v>8141</v>
      </c>
      <c r="P101" s="2" t="s">
        <v>17290</v>
      </c>
      <c r="Q101" s="2" t="s">
        <v>2506</v>
      </c>
    </row>
    <row r="102" spans="1:17" hidden="1" x14ac:dyDescent="0.25">
      <c r="A102" t="s">
        <v>17291</v>
      </c>
      <c r="B102" t="s">
        <v>556</v>
      </c>
      <c r="C102" t="str">
        <f>LEFT(PLAYERIDMAP[[#This Row],[PLAYERNAME]],FIND(" ",PLAYERIDMAP[[#This Row],[PLAYERNAME]],1))</f>
        <v xml:space="preserve">Willie </v>
      </c>
      <c r="D102" t="str">
        <f>MID(PLAYERIDMAP[PLAYERNAME],FIND(" ",PLAYERIDMAP[PLAYERNAME],1)+1,255)</f>
        <v>Bloomquist</v>
      </c>
      <c r="E102" t="s">
        <v>17196</v>
      </c>
      <c r="F102" t="s">
        <v>17007</v>
      </c>
      <c r="G102" s="3">
        <v>1066</v>
      </c>
      <c r="H102">
        <v>217100</v>
      </c>
      <c r="I102" t="s">
        <v>556</v>
      </c>
      <c r="J102" s="2">
        <v>174661</v>
      </c>
      <c r="K102" s="2" t="s">
        <v>556</v>
      </c>
      <c r="L102" s="2" t="s">
        <v>17292</v>
      </c>
      <c r="M102" s="2" t="s">
        <v>17293</v>
      </c>
      <c r="N102" s="2" t="s">
        <v>17291</v>
      </c>
      <c r="O102" s="2">
        <v>6636</v>
      </c>
      <c r="P102" s="2" t="s">
        <v>17294</v>
      </c>
      <c r="Q102" s="2" t="s">
        <v>556</v>
      </c>
    </row>
    <row r="103" spans="1:17" hidden="1" x14ac:dyDescent="0.25">
      <c r="A103" t="s">
        <v>17295</v>
      </c>
      <c r="B103" t="s">
        <v>1012</v>
      </c>
      <c r="C103" t="str">
        <f>LEFT(PLAYERIDMAP[[#This Row],[PLAYERNAME]],FIND(" ",PLAYERIDMAP[[#This Row],[PLAYERNAME]],1))</f>
        <v xml:space="preserve">Brennan </v>
      </c>
      <c r="D103" t="str">
        <f>MID(PLAYERIDMAP[PLAYERNAME],FIND(" ",PLAYERIDMAP[PLAYERNAME],1)+1,255)</f>
        <v>Boesch</v>
      </c>
      <c r="E103" t="s">
        <v>16961</v>
      </c>
      <c r="F103" t="s">
        <v>16916</v>
      </c>
      <c r="G103" s="3">
        <v>914</v>
      </c>
      <c r="H103">
        <v>453269</v>
      </c>
      <c r="I103" t="s">
        <v>1012</v>
      </c>
      <c r="J103" s="2">
        <v>1208693</v>
      </c>
      <c r="K103" s="2" t="s">
        <v>1012</v>
      </c>
      <c r="L103" s="2" t="s">
        <v>17296</v>
      </c>
      <c r="M103" s="2" t="s">
        <v>17297</v>
      </c>
      <c r="N103" s="2" t="s">
        <v>17295</v>
      </c>
      <c r="O103" s="2">
        <v>8713</v>
      </c>
      <c r="P103" s="2" t="s">
        <v>17298</v>
      </c>
      <c r="Q103" s="2" t="s">
        <v>1012</v>
      </c>
    </row>
    <row r="104" spans="1:17" x14ac:dyDescent="0.25">
      <c r="A104" t="s">
        <v>17299</v>
      </c>
      <c r="B104" t="s">
        <v>2567</v>
      </c>
      <c r="C104" s="2" t="str">
        <f>LEFT(PLAYERIDMAP[[#This Row],[PLAYERNAME]],FIND(" ",PLAYERIDMAP[[#This Row],[PLAYERNAME]],1))</f>
        <v xml:space="preserve">Mitchell </v>
      </c>
      <c r="D104" s="2" t="str">
        <f>MID(PLAYERIDMAP[PLAYERNAME],FIND(" ",PLAYERIDMAP[PLAYERNAME],1)+1,255)</f>
        <v>Boggs</v>
      </c>
      <c r="E104" t="s">
        <v>16943</v>
      </c>
      <c r="F104" t="s">
        <v>16905</v>
      </c>
      <c r="G104" s="3">
        <v>3344</v>
      </c>
      <c r="H104">
        <v>459939</v>
      </c>
      <c r="I104" t="s">
        <v>2567</v>
      </c>
      <c r="J104" s="2">
        <v>1537179</v>
      </c>
      <c r="K104" s="2" t="s">
        <v>2567</v>
      </c>
      <c r="L104" s="2" t="s">
        <v>17300</v>
      </c>
      <c r="M104" s="2" t="s">
        <v>17301</v>
      </c>
      <c r="N104" s="2" t="s">
        <v>17299</v>
      </c>
      <c r="O104" s="2">
        <v>8268</v>
      </c>
      <c r="P104" s="2" t="s">
        <v>17302</v>
      </c>
      <c r="Q104" s="2" t="s">
        <v>2567</v>
      </c>
    </row>
    <row r="105" spans="1:17" hidden="1" x14ac:dyDescent="0.25">
      <c r="A105" t="s">
        <v>17303</v>
      </c>
      <c r="B105" t="s">
        <v>513</v>
      </c>
      <c r="C105" t="str">
        <f>LEFT(PLAYERIDMAP[[#This Row],[PLAYERNAME]],FIND(" ",PLAYERIDMAP[[#This Row],[PLAYERNAME]],1))</f>
        <v xml:space="preserve">Brian </v>
      </c>
      <c r="D105" t="str">
        <f>MID(PLAYERIDMAP[PLAYERNAME],FIND(" ",PLAYERIDMAP[PLAYERNAME],1)+1,255)</f>
        <v>Bogusevic</v>
      </c>
      <c r="E105" t="s">
        <v>16910</v>
      </c>
      <c r="F105" t="s">
        <v>16916</v>
      </c>
      <c r="G105" s="3">
        <v>4719</v>
      </c>
      <c r="H105">
        <v>460131</v>
      </c>
      <c r="I105" t="s">
        <v>513</v>
      </c>
      <c r="J105" s="2">
        <v>1630074</v>
      </c>
      <c r="K105" s="2" t="s">
        <v>513</v>
      </c>
      <c r="L105" s="2" t="s">
        <v>17304</v>
      </c>
      <c r="M105" s="2" t="s">
        <v>17305</v>
      </c>
      <c r="N105" s="2" t="s">
        <v>17303</v>
      </c>
      <c r="O105" s="2">
        <v>8797</v>
      </c>
      <c r="P105" s="2" t="s">
        <v>17306</v>
      </c>
      <c r="Q105" s="2" t="s">
        <v>513</v>
      </c>
    </row>
    <row r="106" spans="1:17" hidden="1" x14ac:dyDescent="0.25">
      <c r="A106" t="s">
        <v>17307</v>
      </c>
      <c r="B106" t="s">
        <v>531</v>
      </c>
      <c r="C106" t="str">
        <f>LEFT(PLAYERIDMAP[[#This Row],[PLAYERNAME]],FIND(" ",PLAYERIDMAP[[#This Row],[PLAYERNAME]],1))</f>
        <v xml:space="preserve">Emilio </v>
      </c>
      <c r="D106" t="str">
        <f>MID(PLAYERIDMAP[PLAYERNAME],FIND(" ",PLAYERIDMAP[PLAYERNAME],1)+1,255)</f>
        <v>Bonifacio</v>
      </c>
      <c r="E106" t="s">
        <v>17000</v>
      </c>
      <c r="F106" t="s">
        <v>17007</v>
      </c>
      <c r="G106" s="3">
        <v>4054</v>
      </c>
      <c r="H106">
        <v>466988</v>
      </c>
      <c r="I106" t="s">
        <v>531</v>
      </c>
      <c r="J106" s="2">
        <v>1174267</v>
      </c>
      <c r="K106" s="2" t="s">
        <v>531</v>
      </c>
      <c r="L106" s="2" t="s">
        <v>17308</v>
      </c>
      <c r="M106" s="2" t="s">
        <v>17309</v>
      </c>
      <c r="N106" s="2" t="s">
        <v>17307</v>
      </c>
      <c r="O106" s="2">
        <v>8112</v>
      </c>
      <c r="P106" s="2" t="s">
        <v>17310</v>
      </c>
      <c r="Q106" s="2" t="s">
        <v>531</v>
      </c>
    </row>
    <row r="107" spans="1:17" hidden="1" x14ac:dyDescent="0.25">
      <c r="A107" t="s">
        <v>17311</v>
      </c>
      <c r="B107" t="s">
        <v>8</v>
      </c>
      <c r="C107" t="str">
        <f>LEFT(PLAYERIDMAP[[#This Row],[PLAYERNAME]],FIND(" ",PLAYERIDMAP[[#This Row],[PLAYERNAME]],1))</f>
        <v xml:space="preserve">J.C. </v>
      </c>
      <c r="D107" t="str">
        <f>MID(PLAYERIDMAP[PLAYERNAME],FIND(" ",PLAYERIDMAP[PLAYERNAME],1)+1,255)</f>
        <v>Boscan</v>
      </c>
      <c r="E107" t="s">
        <v>17057</v>
      </c>
      <c r="F107" t="s">
        <v>16994</v>
      </c>
      <c r="G107" s="3">
        <v>2324</v>
      </c>
      <c r="H107">
        <v>400268</v>
      </c>
      <c r="I107" t="s">
        <v>8</v>
      </c>
      <c r="J107" s="2">
        <v>223541</v>
      </c>
      <c r="K107" s="2" t="s">
        <v>8</v>
      </c>
      <c r="L107" s="4" t="s">
        <v>16941</v>
      </c>
      <c r="M107" s="2" t="s">
        <v>17312</v>
      </c>
      <c r="N107" s="2" t="s">
        <v>17311</v>
      </c>
      <c r="O107" s="2">
        <v>8804</v>
      </c>
      <c r="P107" s="2" t="s">
        <v>17313</v>
      </c>
      <c r="Q107" s="2" t="s">
        <v>8</v>
      </c>
    </row>
    <row r="108" spans="1:17" hidden="1" x14ac:dyDescent="0.25">
      <c r="A108" t="s">
        <v>17314</v>
      </c>
      <c r="B108" t="s">
        <v>148</v>
      </c>
      <c r="C108" t="str">
        <f>LEFT(PLAYERIDMAP[[#This Row],[PLAYERNAME]],FIND(" ",PLAYERIDMAP[[#This Row],[PLAYERNAME]],1))</f>
        <v xml:space="preserve">Jason </v>
      </c>
      <c r="D108" t="str">
        <f>MID(PLAYERIDMAP[PLAYERNAME],FIND(" ",PLAYERIDMAP[PLAYERNAME],1)+1,255)</f>
        <v>Bourgeois</v>
      </c>
      <c r="E108" t="s">
        <v>17242</v>
      </c>
      <c r="F108" t="s">
        <v>16916</v>
      </c>
      <c r="G108" s="3">
        <v>2225</v>
      </c>
      <c r="H108">
        <v>430652</v>
      </c>
      <c r="I108" t="s">
        <v>148</v>
      </c>
      <c r="J108" s="2">
        <v>292037</v>
      </c>
      <c r="K108" s="2" t="s">
        <v>148</v>
      </c>
      <c r="L108" s="2" t="s">
        <v>17315</v>
      </c>
      <c r="M108" s="2" t="s">
        <v>17316</v>
      </c>
      <c r="N108" s="2" t="s">
        <v>17314</v>
      </c>
      <c r="O108" s="2">
        <v>8377</v>
      </c>
      <c r="P108" s="2" t="s">
        <v>17317</v>
      </c>
      <c r="Q108" s="2" t="s">
        <v>148</v>
      </c>
    </row>
    <row r="109" spans="1:17" hidden="1" x14ac:dyDescent="0.25">
      <c r="A109" t="s">
        <v>17318</v>
      </c>
      <c r="B109" t="s">
        <v>933</v>
      </c>
      <c r="C109" t="str">
        <f>LEFT(PLAYERIDMAP[[#This Row],[PLAYERNAME]],FIND(" ",PLAYERIDMAP[[#This Row],[PLAYERNAME]],1))</f>
        <v xml:space="preserve">Peter </v>
      </c>
      <c r="D109" t="str">
        <f>MID(PLAYERIDMAP[PLAYERNAME],FIND(" ",PLAYERIDMAP[PLAYERNAME],1)+1,255)</f>
        <v>Bourjos</v>
      </c>
      <c r="E109" t="s">
        <v>17074</v>
      </c>
      <c r="F109" t="s">
        <v>16916</v>
      </c>
      <c r="G109" s="3">
        <v>2578</v>
      </c>
      <c r="H109">
        <v>488721</v>
      </c>
      <c r="I109" t="s">
        <v>933</v>
      </c>
      <c r="J109" s="2">
        <v>1099038</v>
      </c>
      <c r="K109" s="2" t="s">
        <v>933</v>
      </c>
      <c r="L109" s="4" t="s">
        <v>16941</v>
      </c>
      <c r="M109" s="2" t="s">
        <v>17319</v>
      </c>
      <c r="N109" s="2" t="s">
        <v>17318</v>
      </c>
      <c r="O109" s="2">
        <v>8777</v>
      </c>
      <c r="P109" s="2" t="s">
        <v>17320</v>
      </c>
      <c r="Q109" s="2" t="s">
        <v>933</v>
      </c>
    </row>
    <row r="110" spans="1:17" hidden="1" x14ac:dyDescent="0.25">
      <c r="A110" t="s">
        <v>17321</v>
      </c>
      <c r="B110" t="s">
        <v>971</v>
      </c>
      <c r="C110" t="str">
        <f>LEFT(PLAYERIDMAP[[#This Row],[PLAYERNAME]],FIND(" ",PLAYERIDMAP[[#This Row],[PLAYERNAME]],1))</f>
        <v xml:space="preserve">Michael </v>
      </c>
      <c r="D110" t="str">
        <f>MID(PLAYERIDMAP[PLAYERNAME],FIND(" ",PLAYERIDMAP[PLAYERNAME],1)+1,255)</f>
        <v>Bourn</v>
      </c>
      <c r="E110" t="s">
        <v>16956</v>
      </c>
      <c r="F110" t="s">
        <v>16916</v>
      </c>
      <c r="G110" s="3">
        <v>6387</v>
      </c>
      <c r="H110">
        <v>456422</v>
      </c>
      <c r="I110" t="s">
        <v>971</v>
      </c>
      <c r="J110" s="2">
        <v>548112</v>
      </c>
      <c r="K110" s="2" t="s">
        <v>971</v>
      </c>
      <c r="L110" s="2" t="s">
        <v>17322</v>
      </c>
      <c r="M110" s="2" t="s">
        <v>17323</v>
      </c>
      <c r="N110" s="2" t="s">
        <v>17321</v>
      </c>
      <c r="O110" s="2">
        <v>7828</v>
      </c>
      <c r="P110" s="2" t="s">
        <v>17324</v>
      </c>
      <c r="Q110" s="2" t="s">
        <v>971</v>
      </c>
    </row>
    <row r="111" spans="1:17" x14ac:dyDescent="0.25">
      <c r="A111" t="s">
        <v>17325</v>
      </c>
      <c r="B111" t="s">
        <v>2326</v>
      </c>
      <c r="C111" s="2" t="str">
        <f>LEFT(PLAYERIDMAP[[#This Row],[PLAYERNAME]],FIND(" ",PLAYERIDMAP[[#This Row],[PLAYERNAME]],1))</f>
        <v xml:space="preserve">Michael </v>
      </c>
      <c r="D111" s="2" t="str">
        <f>MID(PLAYERIDMAP[PLAYERNAME],FIND(" ",PLAYERIDMAP[PLAYERNAME],1)+1,255)</f>
        <v>Bowden</v>
      </c>
      <c r="E111" t="s">
        <v>17095</v>
      </c>
      <c r="F111" t="s">
        <v>16905</v>
      </c>
      <c r="G111" s="3">
        <v>4440</v>
      </c>
      <c r="H111">
        <v>476601</v>
      </c>
      <c r="I111" t="s">
        <v>2326</v>
      </c>
      <c r="J111" s="2">
        <v>1539221</v>
      </c>
      <c r="K111" s="2" t="s">
        <v>2326</v>
      </c>
      <c r="L111" s="2" t="s">
        <v>17326</v>
      </c>
      <c r="M111" s="2" t="s">
        <v>17327</v>
      </c>
      <c r="N111" s="2" t="s">
        <v>17325</v>
      </c>
      <c r="O111" s="2">
        <v>8341</v>
      </c>
      <c r="P111" s="2" t="s">
        <v>17328</v>
      </c>
      <c r="Q111" s="2" t="s">
        <v>2326</v>
      </c>
    </row>
    <row r="112" spans="1:17" x14ac:dyDescent="0.25">
      <c r="A112" t="s">
        <v>17329</v>
      </c>
      <c r="B112" t="s">
        <v>2544</v>
      </c>
      <c r="C112" s="2" t="str">
        <f>LEFT(PLAYERIDMAP[[#This Row],[PLAYERNAME]],FIND(" ",PLAYERIDMAP[[#This Row],[PLAYERNAME]],1))</f>
        <v xml:space="preserve">Brad </v>
      </c>
      <c r="D112" s="2" t="str">
        <f>MID(PLAYERIDMAP[PLAYERNAME],FIND(" ",PLAYERIDMAP[PLAYERNAME],1)+1,255)</f>
        <v>Boxberger</v>
      </c>
      <c r="E112" t="s">
        <v>16967</v>
      </c>
      <c r="F112" t="s">
        <v>16905</v>
      </c>
      <c r="G112" s="3">
        <v>10133</v>
      </c>
      <c r="H112">
        <v>502202</v>
      </c>
      <c r="I112" t="s">
        <v>2544</v>
      </c>
      <c r="J112" s="2">
        <v>1813265</v>
      </c>
      <c r="K112" s="2" t="s">
        <v>2544</v>
      </c>
      <c r="L112" s="2" t="s">
        <v>17330</v>
      </c>
      <c r="M112" s="4" t="s">
        <v>16941</v>
      </c>
      <c r="N112" s="2" t="s">
        <v>17329</v>
      </c>
      <c r="O112" s="2">
        <v>9215</v>
      </c>
      <c r="P112" s="2" t="s">
        <v>17331</v>
      </c>
      <c r="Q112" s="2" t="s">
        <v>2544</v>
      </c>
    </row>
    <row r="113" spans="1:17" x14ac:dyDescent="0.25">
      <c r="A113" t="s">
        <v>17332</v>
      </c>
      <c r="B113" t="s">
        <v>2572</v>
      </c>
      <c r="C113" s="2" t="str">
        <f>LEFT(PLAYERIDMAP[[#This Row],[PLAYERNAME]],FIND(" ",PLAYERIDMAP[[#This Row],[PLAYERNAME]],1))</f>
        <v xml:space="preserve">Brad </v>
      </c>
      <c r="D113" s="2" t="str">
        <f>MID(PLAYERIDMAP[PLAYERNAME],FIND(" ",PLAYERIDMAP[PLAYERNAME],1)+1,255)</f>
        <v>Brach</v>
      </c>
      <c r="E113" t="s">
        <v>16967</v>
      </c>
      <c r="F113" t="s">
        <v>16905</v>
      </c>
      <c r="G113" s="3">
        <v>6627</v>
      </c>
      <c r="H113">
        <v>542960</v>
      </c>
      <c r="I113" t="s">
        <v>2572</v>
      </c>
      <c r="J113" s="2">
        <v>1793607</v>
      </c>
      <c r="K113" s="2" t="s">
        <v>2572</v>
      </c>
      <c r="L113" s="4" t="s">
        <v>16941</v>
      </c>
      <c r="M113" s="2" t="s">
        <v>17333</v>
      </c>
      <c r="N113" s="2" t="s">
        <v>17332</v>
      </c>
      <c r="O113" s="2">
        <v>9040</v>
      </c>
      <c r="P113" s="2" t="s">
        <v>17334</v>
      </c>
      <c r="Q113" s="2" t="s">
        <v>2572</v>
      </c>
    </row>
    <row r="114" spans="1:17" x14ac:dyDescent="0.25">
      <c r="A114" t="s">
        <v>17335</v>
      </c>
      <c r="B114" t="s">
        <v>2467</v>
      </c>
      <c r="C114" s="2" t="str">
        <f>LEFT(PLAYERIDMAP[[#This Row],[PLAYERNAME]],FIND(" ",PLAYERIDMAP[[#This Row],[PLAYERNAME]],1))</f>
        <v xml:space="preserve">Dallas </v>
      </c>
      <c r="D114" s="2" t="str">
        <f>MID(PLAYERIDMAP[PLAYERNAME],FIND(" ",PLAYERIDMAP[PLAYERNAME],1)+1,255)</f>
        <v>Braden</v>
      </c>
      <c r="E114" t="s">
        <v>16926</v>
      </c>
      <c r="F114" t="s">
        <v>16905</v>
      </c>
      <c r="G114" s="3">
        <v>8099</v>
      </c>
      <c r="H114">
        <v>460284</v>
      </c>
      <c r="I114" t="s">
        <v>2467</v>
      </c>
      <c r="J114" s="2">
        <v>1186193</v>
      </c>
      <c r="K114" s="2" t="s">
        <v>2467</v>
      </c>
      <c r="L114" s="2" t="s">
        <v>17336</v>
      </c>
      <c r="M114" s="2" t="s">
        <v>17337</v>
      </c>
      <c r="N114" s="2" t="s">
        <v>17335</v>
      </c>
      <c r="O114" s="2">
        <v>8014</v>
      </c>
      <c r="P114" s="2" t="s">
        <v>17338</v>
      </c>
      <c r="Q114" s="2" t="s">
        <v>2467</v>
      </c>
    </row>
    <row r="115" spans="1:17" hidden="1" x14ac:dyDescent="0.25">
      <c r="A115" t="s">
        <v>17339</v>
      </c>
      <c r="B115" t="s">
        <v>1007</v>
      </c>
      <c r="C115" t="str">
        <f>LEFT(PLAYERIDMAP[[#This Row],[PLAYERNAME]],FIND(" ",PLAYERIDMAP[[#This Row],[PLAYERNAME]],1))</f>
        <v xml:space="preserve">Jackie </v>
      </c>
      <c r="D115" t="str">
        <f>MID(PLAYERIDMAP[PLAYERNAME],FIND(" ",PLAYERIDMAP[PLAYERNAME],1)+1,255)</f>
        <v>Bradley</v>
      </c>
      <c r="E115" t="s">
        <v>16931</v>
      </c>
      <c r="F115" t="s">
        <v>16916</v>
      </c>
      <c r="G115" s="3" t="s">
        <v>1006</v>
      </c>
      <c r="H115">
        <v>598265</v>
      </c>
      <c r="I115" t="s">
        <v>1007</v>
      </c>
      <c r="J115" s="4" t="s">
        <v>16941</v>
      </c>
      <c r="K115" s="4" t="s">
        <v>16941</v>
      </c>
      <c r="L115" s="4" t="s">
        <v>16941</v>
      </c>
      <c r="M115" s="4" t="s">
        <v>16941</v>
      </c>
      <c r="N115" s="4" t="s">
        <v>16941</v>
      </c>
      <c r="O115" s="2">
        <v>9338</v>
      </c>
      <c r="P115" s="2" t="s">
        <v>17340</v>
      </c>
      <c r="Q115" s="2" t="s">
        <v>1007</v>
      </c>
    </row>
    <row r="116" spans="1:17" hidden="1" x14ac:dyDescent="0.25">
      <c r="A116" t="s">
        <v>17341</v>
      </c>
      <c r="B116" t="s">
        <v>1042</v>
      </c>
      <c r="C116" t="str">
        <f>LEFT(PLAYERIDMAP[[#This Row],[PLAYERNAME]],FIND(" ",PLAYERIDMAP[[#This Row],[PLAYERNAME]],1))</f>
        <v xml:space="preserve">Michael </v>
      </c>
      <c r="D116" t="str">
        <f>MID(PLAYERIDMAP[PLAYERNAME],FIND(" ",PLAYERIDMAP[PLAYERNAME],1)+1,255)</f>
        <v>Brantley</v>
      </c>
      <c r="E116" t="s">
        <v>16956</v>
      </c>
      <c r="F116" t="s">
        <v>16916</v>
      </c>
      <c r="G116" s="3">
        <v>4106</v>
      </c>
      <c r="H116">
        <v>488726</v>
      </c>
      <c r="I116" t="s">
        <v>1042</v>
      </c>
      <c r="J116" s="2">
        <v>1103277</v>
      </c>
      <c r="K116" s="2" t="s">
        <v>1042</v>
      </c>
      <c r="L116" s="2" t="s">
        <v>17342</v>
      </c>
      <c r="M116" s="2" t="s">
        <v>17343</v>
      </c>
      <c r="N116" s="2" t="s">
        <v>17341</v>
      </c>
      <c r="O116" s="2">
        <v>8575</v>
      </c>
      <c r="P116" s="2" t="s">
        <v>17344</v>
      </c>
      <c r="Q116" s="2" t="s">
        <v>1042</v>
      </c>
    </row>
    <row r="117" spans="1:17" hidden="1" x14ac:dyDescent="0.25">
      <c r="A117" t="s">
        <v>17345</v>
      </c>
      <c r="B117" t="s">
        <v>816</v>
      </c>
      <c r="C117" t="str">
        <f>LEFT(PLAYERIDMAP[[#This Row],[PLAYERNAME]],FIND(" ",PLAYERIDMAP[[#This Row],[PLAYERNAME]],1))</f>
        <v xml:space="preserve">Rob </v>
      </c>
      <c r="D117" t="str">
        <f>MID(PLAYERIDMAP[PLAYERNAME],FIND(" ",PLAYERIDMAP[PLAYERNAME],1)+1,255)</f>
        <v>Brantly</v>
      </c>
      <c r="E117" t="s">
        <v>16975</v>
      </c>
      <c r="F117" t="s">
        <v>16994</v>
      </c>
      <c r="G117" s="3">
        <v>10655</v>
      </c>
      <c r="H117">
        <v>542963</v>
      </c>
      <c r="I117" t="s">
        <v>816</v>
      </c>
      <c r="J117" s="2">
        <v>1794304</v>
      </c>
      <c r="K117" s="2" t="s">
        <v>816</v>
      </c>
      <c r="L117" s="4" t="s">
        <v>16941</v>
      </c>
      <c r="M117" s="4" t="s">
        <v>16941</v>
      </c>
      <c r="N117" s="2" t="s">
        <v>17345</v>
      </c>
      <c r="O117" s="2">
        <v>9265</v>
      </c>
      <c r="P117" s="2" t="s">
        <v>17346</v>
      </c>
      <c r="Q117" s="2" t="s">
        <v>816</v>
      </c>
    </row>
    <row r="118" spans="1:17" hidden="1" x14ac:dyDescent="0.25">
      <c r="A118" t="s">
        <v>17347</v>
      </c>
      <c r="B118" t="s">
        <v>1302</v>
      </c>
      <c r="C118" t="str">
        <f>LEFT(PLAYERIDMAP[[#This Row],[PLAYERNAME]],FIND(" ",PLAYERIDMAP[[#This Row],[PLAYERNAME]],1))</f>
        <v xml:space="preserve">Ryan </v>
      </c>
      <c r="D118" t="str">
        <f>MID(PLAYERIDMAP[PLAYERNAME],FIND(" ",PLAYERIDMAP[PLAYERNAME],1)+1,255)</f>
        <v>Braun</v>
      </c>
      <c r="E118" t="s">
        <v>17017</v>
      </c>
      <c r="F118" t="s">
        <v>16916</v>
      </c>
      <c r="G118" s="3">
        <v>3410</v>
      </c>
      <c r="H118">
        <v>460075</v>
      </c>
      <c r="I118" t="s">
        <v>1302</v>
      </c>
      <c r="J118" s="2">
        <v>1103045</v>
      </c>
      <c r="K118" s="2" t="s">
        <v>1302</v>
      </c>
      <c r="L118" s="2" t="s">
        <v>17348</v>
      </c>
      <c r="M118" s="2" t="s">
        <v>17349</v>
      </c>
      <c r="N118" s="2" t="s">
        <v>17347</v>
      </c>
      <c r="O118" s="2">
        <v>8034</v>
      </c>
      <c r="P118" s="2" t="s">
        <v>17350</v>
      </c>
      <c r="Q118" s="2" t="s">
        <v>1302</v>
      </c>
    </row>
    <row r="119" spans="1:17" x14ac:dyDescent="0.25">
      <c r="A119" t="s">
        <v>17351</v>
      </c>
      <c r="B119" t="s">
        <v>2559</v>
      </c>
      <c r="C119" s="2" t="str">
        <f>LEFT(PLAYERIDMAP[[#This Row],[PLAYERNAME]],FIND(" ",PLAYERIDMAP[[#This Row],[PLAYERNAME]],1))</f>
        <v xml:space="preserve">Craig </v>
      </c>
      <c r="D119" s="2" t="str">
        <f>MID(PLAYERIDMAP[PLAYERNAME],FIND(" ",PLAYERIDMAP[PLAYERNAME],1)+1,255)</f>
        <v>Breslow</v>
      </c>
      <c r="E119" t="s">
        <v>16931</v>
      </c>
      <c r="F119" t="s">
        <v>16905</v>
      </c>
      <c r="G119" s="3">
        <v>4363</v>
      </c>
      <c r="H119">
        <v>444520</v>
      </c>
      <c r="I119" t="s">
        <v>2559</v>
      </c>
      <c r="J119" s="2">
        <v>557093</v>
      </c>
      <c r="K119" s="2" t="s">
        <v>2559</v>
      </c>
      <c r="L119" s="2" t="s">
        <v>17352</v>
      </c>
      <c r="M119" s="2" t="s">
        <v>17353</v>
      </c>
      <c r="N119" s="2" t="s">
        <v>17351</v>
      </c>
      <c r="O119" s="2">
        <v>7610</v>
      </c>
      <c r="P119" s="2" t="s">
        <v>17354</v>
      </c>
      <c r="Q119" s="2" t="s">
        <v>2559</v>
      </c>
    </row>
    <row r="120" spans="1:17" hidden="1" x14ac:dyDescent="0.25">
      <c r="A120" t="s">
        <v>17355</v>
      </c>
      <c r="B120" t="s">
        <v>903</v>
      </c>
      <c r="C120" t="str">
        <f>LEFT(PLAYERIDMAP[[#This Row],[PLAYERNAME]],FIND(" ",PLAYERIDMAP[[#This Row],[PLAYERNAME]],1))</f>
        <v xml:space="preserve">Reid </v>
      </c>
      <c r="D120" t="str">
        <f>MID(PLAYERIDMAP[PLAYERNAME],FIND(" ",PLAYERIDMAP[PLAYERNAME],1)+1,255)</f>
        <v>Brignac</v>
      </c>
      <c r="E120" t="s">
        <v>17186</v>
      </c>
      <c r="F120" s="5" t="s">
        <v>16941</v>
      </c>
      <c r="G120" s="3">
        <v>8380</v>
      </c>
      <c r="H120" s="5" t="s">
        <v>16941</v>
      </c>
      <c r="I120" s="5" t="s">
        <v>16941</v>
      </c>
      <c r="J120" s="4" t="s">
        <v>16941</v>
      </c>
      <c r="K120" s="4" t="s">
        <v>16941</v>
      </c>
      <c r="L120" s="4" t="s">
        <v>16941</v>
      </c>
      <c r="M120" s="4" t="s">
        <v>16941</v>
      </c>
      <c r="N120" s="4" t="s">
        <v>16941</v>
      </c>
      <c r="O120" s="4" t="s">
        <v>16941</v>
      </c>
      <c r="P120" s="4" t="s">
        <v>16941</v>
      </c>
      <c r="Q120" s="4" t="s">
        <v>16941</v>
      </c>
    </row>
    <row r="121" spans="1:17" x14ac:dyDescent="0.25">
      <c r="A121" t="s">
        <v>17356</v>
      </c>
      <c r="B121" t="s">
        <v>1529</v>
      </c>
      <c r="C121" s="2" t="str">
        <f>LEFT(PLAYERIDMAP[[#This Row],[PLAYERNAME]],FIND(" ",PLAYERIDMAP[[#This Row],[PLAYERNAME]],1))</f>
        <v xml:space="preserve">Zach </v>
      </c>
      <c r="D121" s="2" t="str">
        <f>MID(PLAYERIDMAP[PLAYERNAME],FIND(" ",PLAYERIDMAP[PLAYERNAME],1)+1,255)</f>
        <v>Britton</v>
      </c>
      <c r="E121" t="s">
        <v>17037</v>
      </c>
      <c r="F121" t="s">
        <v>16905</v>
      </c>
      <c r="G121" s="3">
        <v>3240</v>
      </c>
      <c r="H121">
        <v>502154</v>
      </c>
      <c r="I121" t="s">
        <v>1529</v>
      </c>
      <c r="J121" s="2">
        <v>1733482</v>
      </c>
      <c r="K121" s="2" t="s">
        <v>1529</v>
      </c>
      <c r="L121" s="2" t="s">
        <v>17357</v>
      </c>
      <c r="M121" s="2" t="s">
        <v>17358</v>
      </c>
      <c r="N121" s="2" t="s">
        <v>17356</v>
      </c>
      <c r="O121" s="2">
        <v>8771</v>
      </c>
      <c r="P121" s="2" t="s">
        <v>17359</v>
      </c>
      <c r="Q121" s="2" t="s">
        <v>1529</v>
      </c>
    </row>
    <row r="122" spans="1:17" x14ac:dyDescent="0.25">
      <c r="A122" t="s">
        <v>17360</v>
      </c>
      <c r="B122" t="s">
        <v>2558</v>
      </c>
      <c r="C122" s="2" t="str">
        <f>LEFT(PLAYERIDMAP[[#This Row],[PLAYERNAME]],FIND(" ",PLAYERIDMAP[[#This Row],[PLAYERNAME]],1))</f>
        <v xml:space="preserve">Rex </v>
      </c>
      <c r="D122" s="2" t="str">
        <f>MID(PLAYERIDMAP[PLAYERNAME],FIND(" ",PLAYERIDMAP[PLAYERNAME],1)+1,255)</f>
        <v>Brothers</v>
      </c>
      <c r="E122" t="s">
        <v>17186</v>
      </c>
      <c r="F122" t="s">
        <v>16905</v>
      </c>
      <c r="G122" s="3">
        <v>9794</v>
      </c>
      <c r="H122">
        <v>571521</v>
      </c>
      <c r="I122" t="s">
        <v>2558</v>
      </c>
      <c r="J122" s="2">
        <v>1757974</v>
      </c>
      <c r="K122" s="2" t="s">
        <v>2558</v>
      </c>
      <c r="L122" s="2" t="s">
        <v>17361</v>
      </c>
      <c r="M122" s="2" t="s">
        <v>17362</v>
      </c>
      <c r="N122" s="2" t="s">
        <v>17360</v>
      </c>
      <c r="O122" s="2">
        <v>8944</v>
      </c>
      <c r="P122" s="2" t="s">
        <v>17363</v>
      </c>
      <c r="Q122" s="2" t="s">
        <v>2558</v>
      </c>
    </row>
    <row r="123" spans="1:17" hidden="1" x14ac:dyDescent="0.25">
      <c r="A123" t="s">
        <v>17364</v>
      </c>
      <c r="B123" t="s">
        <v>643</v>
      </c>
      <c r="C123" t="str">
        <f>LEFT(PLAYERIDMAP[[#This Row],[PLAYERNAME]],FIND(" ",PLAYERIDMAP[[#This Row],[PLAYERNAME]],1))</f>
        <v xml:space="preserve">Andrew </v>
      </c>
      <c r="D123" t="str">
        <f>MID(PLAYERIDMAP[PLAYERNAME],FIND(" ",PLAYERIDMAP[PLAYERNAME],1)+1,255)</f>
        <v>Brown</v>
      </c>
      <c r="E123" t="s">
        <v>17186</v>
      </c>
      <c r="F123" t="s">
        <v>16916</v>
      </c>
      <c r="G123" s="3">
        <v>3837</v>
      </c>
      <c r="H123">
        <v>518500</v>
      </c>
      <c r="I123" t="s">
        <v>643</v>
      </c>
      <c r="J123" s="2">
        <v>1811889</v>
      </c>
      <c r="K123" s="2" t="s">
        <v>643</v>
      </c>
      <c r="L123" s="4" t="s">
        <v>16941</v>
      </c>
      <c r="M123" s="4" t="s">
        <v>16941</v>
      </c>
      <c r="N123" s="2" t="s">
        <v>17364</v>
      </c>
      <c r="O123" s="2">
        <v>8966</v>
      </c>
      <c r="P123" s="2" t="s">
        <v>17365</v>
      </c>
      <c r="Q123" s="2" t="s">
        <v>643</v>
      </c>
    </row>
    <row r="124" spans="1:17" x14ac:dyDescent="0.25">
      <c r="A124" t="s">
        <v>17366</v>
      </c>
      <c r="B124" t="s">
        <v>2164</v>
      </c>
      <c r="C124" s="2" t="str">
        <f>LEFT(PLAYERIDMAP[[#This Row],[PLAYERNAME]],FIND(" ",PLAYERIDMAP[[#This Row],[PLAYERNAME]],1))</f>
        <v xml:space="preserve">Barret </v>
      </c>
      <c r="D124" s="2" t="str">
        <f>MID(PLAYERIDMAP[PLAYERNAME],FIND(" ",PLAYERIDMAP[PLAYERNAME],1)+1,255)</f>
        <v>Browning</v>
      </c>
      <c r="E124" t="s">
        <v>16943</v>
      </c>
      <c r="F124" t="s">
        <v>16905</v>
      </c>
      <c r="G124" s="3">
        <v>9356</v>
      </c>
      <c r="H124">
        <v>446135</v>
      </c>
      <c r="I124" t="s">
        <v>2164</v>
      </c>
      <c r="J124" s="2">
        <v>1601526</v>
      </c>
      <c r="K124" s="2" t="s">
        <v>2164</v>
      </c>
      <c r="L124" s="2" t="s">
        <v>17367</v>
      </c>
      <c r="M124" s="4" t="s">
        <v>16941</v>
      </c>
      <c r="N124" s="2" t="s">
        <v>17366</v>
      </c>
      <c r="O124" s="2">
        <v>9227</v>
      </c>
      <c r="P124" s="2" t="s">
        <v>17368</v>
      </c>
      <c r="Q124" s="2" t="s">
        <v>2164</v>
      </c>
    </row>
    <row r="125" spans="1:17" hidden="1" x14ac:dyDescent="0.25">
      <c r="A125" t="s">
        <v>17369</v>
      </c>
      <c r="B125" t="s">
        <v>1241</v>
      </c>
      <c r="C125" t="str">
        <f>LEFT(PLAYERIDMAP[[#This Row],[PLAYERNAME]],FIND(" ",PLAYERIDMAP[[#This Row],[PLAYERNAME]],1))</f>
        <v xml:space="preserve">Domonic </v>
      </c>
      <c r="D125" t="str">
        <f>MID(PLAYERIDMAP[PLAYERNAME],FIND(" ",PLAYERIDMAP[PLAYERNAME],1)+1,255)</f>
        <v>Brown</v>
      </c>
      <c r="E125" t="s">
        <v>16947</v>
      </c>
      <c r="F125" t="s">
        <v>16916</v>
      </c>
      <c r="G125" s="3">
        <v>3154</v>
      </c>
      <c r="H125">
        <v>502126</v>
      </c>
      <c r="I125" t="s">
        <v>1241</v>
      </c>
      <c r="J125" s="2">
        <v>1597678</v>
      </c>
      <c r="K125" s="2" t="s">
        <v>1241</v>
      </c>
      <c r="L125" s="4" t="s">
        <v>16941</v>
      </c>
      <c r="M125" s="2" t="s">
        <v>17370</v>
      </c>
      <c r="N125" s="2" t="s">
        <v>17369</v>
      </c>
      <c r="O125" s="2">
        <v>8644</v>
      </c>
      <c r="P125" s="2" t="s">
        <v>17371</v>
      </c>
      <c r="Q125" s="2" t="s">
        <v>1241</v>
      </c>
    </row>
    <row r="126" spans="1:17" x14ac:dyDescent="0.25">
      <c r="A126" t="s">
        <v>17372</v>
      </c>
      <c r="B126" t="s">
        <v>1368</v>
      </c>
      <c r="C126" s="2" t="str">
        <f>LEFT(PLAYERIDMAP[[#This Row],[PLAYERNAME]],FIND(" ",PLAYERIDMAP[[#This Row],[PLAYERNAME]],1))</f>
        <v xml:space="preserve">Jonathan </v>
      </c>
      <c r="D126" s="2" t="str">
        <f>MID(PLAYERIDMAP[PLAYERNAME],FIND(" ",PLAYERIDMAP[PLAYERNAME],1)+1,255)</f>
        <v>Broxton</v>
      </c>
      <c r="E126" t="s">
        <v>17032</v>
      </c>
      <c r="F126" t="s">
        <v>16905</v>
      </c>
      <c r="G126" s="3">
        <v>4759</v>
      </c>
      <c r="H126">
        <v>455009</v>
      </c>
      <c r="I126" t="s">
        <v>1368</v>
      </c>
      <c r="J126" s="2">
        <v>558833</v>
      </c>
      <c r="K126" s="2" t="s">
        <v>1368</v>
      </c>
      <c r="L126" s="2" t="s">
        <v>17373</v>
      </c>
      <c r="M126" s="2" t="s">
        <v>17374</v>
      </c>
      <c r="N126" s="2" t="s">
        <v>17372</v>
      </c>
      <c r="O126" s="2">
        <v>7613</v>
      </c>
      <c r="P126" s="2" t="s">
        <v>17375</v>
      </c>
      <c r="Q126" s="2" t="s">
        <v>1368</v>
      </c>
    </row>
    <row r="127" spans="1:17" hidden="1" x14ac:dyDescent="0.25">
      <c r="A127" t="s">
        <v>17376</v>
      </c>
      <c r="B127" t="s">
        <v>1273</v>
      </c>
      <c r="C127" t="str">
        <f>LEFT(PLAYERIDMAP[[#This Row],[PLAYERNAME]],FIND(" ",PLAYERIDMAP[[#This Row],[PLAYERNAME]],1))</f>
        <v xml:space="preserve">Jay </v>
      </c>
      <c r="D127" t="str">
        <f>MID(PLAYERIDMAP[PLAYERNAME],FIND(" ",PLAYERIDMAP[PLAYERNAME],1)+1,255)</f>
        <v>Bruce</v>
      </c>
      <c r="E127" t="s">
        <v>17032</v>
      </c>
      <c r="F127" t="s">
        <v>16916</v>
      </c>
      <c r="G127" s="3">
        <v>9892</v>
      </c>
      <c r="H127">
        <v>457803</v>
      </c>
      <c r="I127" t="s">
        <v>1273</v>
      </c>
      <c r="J127" s="2">
        <v>1133731</v>
      </c>
      <c r="K127" s="2" t="s">
        <v>1273</v>
      </c>
      <c r="L127" s="2" t="s">
        <v>17377</v>
      </c>
      <c r="M127" s="2" t="s">
        <v>17378</v>
      </c>
      <c r="N127" s="2" t="s">
        <v>17376</v>
      </c>
      <c r="O127" s="2">
        <v>8171</v>
      </c>
      <c r="P127" s="2" t="s">
        <v>17379</v>
      </c>
      <c r="Q127" s="2" t="s">
        <v>1273</v>
      </c>
    </row>
    <row r="128" spans="1:17" x14ac:dyDescent="0.25">
      <c r="A128" t="s">
        <v>17380</v>
      </c>
      <c r="B128" t="s">
        <v>1532</v>
      </c>
      <c r="C128" s="2" t="str">
        <f>LEFT(PLAYERIDMAP[[#This Row],[PLAYERNAME]],FIND(" ",PLAYERIDMAP[[#This Row],[PLAYERNAME]],1))</f>
        <v xml:space="preserve">Clay </v>
      </c>
      <c r="D128" s="2" t="str">
        <f>MID(PLAYERIDMAP[PLAYERNAME],FIND(" ",PLAYERIDMAP[PLAYERNAME],1)+1,255)</f>
        <v>Buchholz</v>
      </c>
      <c r="E128" t="s">
        <v>16931</v>
      </c>
      <c r="F128" t="s">
        <v>16905</v>
      </c>
      <c r="G128" s="3">
        <v>3543</v>
      </c>
      <c r="H128">
        <v>453329</v>
      </c>
      <c r="I128" t="s">
        <v>1532</v>
      </c>
      <c r="J128" s="2">
        <v>1184594</v>
      </c>
      <c r="K128" s="2" t="s">
        <v>1532</v>
      </c>
      <c r="L128" s="2" t="s">
        <v>17381</v>
      </c>
      <c r="M128" s="2" t="s">
        <v>17382</v>
      </c>
      <c r="N128" s="2" t="s">
        <v>17380</v>
      </c>
      <c r="O128" s="2">
        <v>8090</v>
      </c>
      <c r="P128" s="2" t="s">
        <v>17383</v>
      </c>
      <c r="Q128" s="2" t="s">
        <v>1532</v>
      </c>
    </row>
    <row r="129" spans="1:17" hidden="1" x14ac:dyDescent="0.25">
      <c r="A129" t="s">
        <v>17384</v>
      </c>
      <c r="B129" t="s">
        <v>862</v>
      </c>
      <c r="C129" t="str">
        <f>LEFT(PLAYERIDMAP[[#This Row],[PLAYERNAME]],FIND(" ",PLAYERIDMAP[[#This Row],[PLAYERNAME]],1))</f>
        <v xml:space="preserve">John </v>
      </c>
      <c r="D129" t="str">
        <f>MID(PLAYERIDMAP[PLAYERNAME],FIND(" ",PLAYERIDMAP[PLAYERNAME],1)+1,255)</f>
        <v>Buck</v>
      </c>
      <c r="E129" t="s">
        <v>17155</v>
      </c>
      <c r="F129" t="s">
        <v>16994</v>
      </c>
      <c r="G129" s="3">
        <v>2041</v>
      </c>
      <c r="H129">
        <v>407833</v>
      </c>
      <c r="I129" t="s">
        <v>862</v>
      </c>
      <c r="J129" s="2">
        <v>284577</v>
      </c>
      <c r="K129" s="2" t="s">
        <v>862</v>
      </c>
      <c r="L129" s="2" t="s">
        <v>17385</v>
      </c>
      <c r="M129" s="2" t="s">
        <v>17386</v>
      </c>
      <c r="N129" s="2" t="s">
        <v>17384</v>
      </c>
      <c r="O129" s="2">
        <v>7056</v>
      </c>
      <c r="P129" s="2" t="s">
        <v>17387</v>
      </c>
      <c r="Q129" s="2" t="s">
        <v>862</v>
      </c>
    </row>
    <row r="130" spans="1:17" x14ac:dyDescent="0.25">
      <c r="A130" t="s">
        <v>17388</v>
      </c>
      <c r="B130" t="s">
        <v>1534</v>
      </c>
      <c r="C130" s="2" t="str">
        <f>LEFT(PLAYERIDMAP[[#This Row],[PLAYERNAME]],FIND(" ",PLAYERIDMAP[[#This Row],[PLAYERNAME]],1))</f>
        <v xml:space="preserve">Mark </v>
      </c>
      <c r="D130" s="2" t="str">
        <f>MID(PLAYERIDMAP[PLAYERNAME],FIND(" ",PLAYERIDMAP[PLAYERNAME],1)+1,255)</f>
        <v>Buehrle</v>
      </c>
      <c r="E130" t="s">
        <v>17000</v>
      </c>
      <c r="F130" t="s">
        <v>16905</v>
      </c>
      <c r="G130" s="3">
        <v>225</v>
      </c>
      <c r="H130">
        <v>279824</v>
      </c>
      <c r="I130" t="s">
        <v>1534</v>
      </c>
      <c r="J130" s="2">
        <v>174775</v>
      </c>
      <c r="K130" s="2" t="s">
        <v>1534</v>
      </c>
      <c r="L130" s="2" t="s">
        <v>17389</v>
      </c>
      <c r="M130" s="2" t="s">
        <v>17390</v>
      </c>
      <c r="N130" s="2" t="s">
        <v>17388</v>
      </c>
      <c r="O130" s="2">
        <v>6525</v>
      </c>
      <c r="P130" s="2" t="s">
        <v>17391</v>
      </c>
      <c r="Q130" s="2" t="s">
        <v>1534</v>
      </c>
    </row>
    <row r="131" spans="1:17" x14ac:dyDescent="0.25">
      <c r="A131" t="s">
        <v>17392</v>
      </c>
      <c r="B131" t="s">
        <v>1391</v>
      </c>
      <c r="C131" s="2" t="str">
        <f>LEFT(PLAYERIDMAP[[#This Row],[PLAYERNAME]],FIND(" ",PLAYERIDMAP[[#This Row],[PLAYERNAME]],1))</f>
        <v xml:space="preserve">Madison </v>
      </c>
      <c r="D131" s="2" t="str">
        <f>MID(PLAYERIDMAP[PLAYERNAME],FIND(" ",PLAYERIDMAP[PLAYERNAME],1)+1,255)</f>
        <v>Bumgarner</v>
      </c>
      <c r="E131" t="s">
        <v>16921</v>
      </c>
      <c r="F131" t="s">
        <v>16905</v>
      </c>
      <c r="G131" s="3">
        <v>5524</v>
      </c>
      <c r="H131">
        <v>518516</v>
      </c>
      <c r="I131" t="s">
        <v>1391</v>
      </c>
      <c r="J131" s="2">
        <v>1619074</v>
      </c>
      <c r="K131" s="2" t="s">
        <v>1391</v>
      </c>
      <c r="L131" s="2" t="s">
        <v>17393</v>
      </c>
      <c r="M131" s="2" t="s">
        <v>17394</v>
      </c>
      <c r="N131" s="2" t="s">
        <v>17392</v>
      </c>
      <c r="O131" s="2">
        <v>8590</v>
      </c>
      <c r="P131" s="2" t="s">
        <v>17395</v>
      </c>
      <c r="Q131" s="2" t="s">
        <v>1391</v>
      </c>
    </row>
    <row r="132" spans="1:17" x14ac:dyDescent="0.25">
      <c r="A132" t="s">
        <v>17396</v>
      </c>
      <c r="B132" t="s">
        <v>1417</v>
      </c>
      <c r="C132" s="2" t="str">
        <f>LEFT(PLAYERIDMAP[[#This Row],[PLAYERNAME]],FIND(" ",PLAYERIDMAP[[#This Row],[PLAYERNAME]],1))</f>
        <v xml:space="preserve">Dylan </v>
      </c>
      <c r="D132" s="2" t="str">
        <f>MID(PLAYERIDMAP[PLAYERNAME],FIND(" ",PLAYERIDMAP[PLAYERNAME],1)+1,255)</f>
        <v>Bundy</v>
      </c>
      <c r="E132" t="s">
        <v>17037</v>
      </c>
      <c r="F132" t="s">
        <v>16905</v>
      </c>
      <c r="G132" s="3">
        <v>12917</v>
      </c>
      <c r="H132">
        <v>605164</v>
      </c>
      <c r="I132" t="s">
        <v>1417</v>
      </c>
      <c r="J132" s="2">
        <v>1894623</v>
      </c>
      <c r="K132" s="2" t="s">
        <v>1417</v>
      </c>
      <c r="L132" s="4" t="s">
        <v>16941</v>
      </c>
      <c r="M132" s="4" t="s">
        <v>16941</v>
      </c>
      <c r="N132" s="2" t="s">
        <v>17396</v>
      </c>
      <c r="O132" s="2">
        <v>9125</v>
      </c>
      <c r="P132" s="2" t="s">
        <v>17397</v>
      </c>
      <c r="Q132" s="2" t="s">
        <v>1417</v>
      </c>
    </row>
    <row r="133" spans="1:17" x14ac:dyDescent="0.25">
      <c r="A133" t="s">
        <v>17398</v>
      </c>
      <c r="B133" t="s">
        <v>2274</v>
      </c>
      <c r="C133" s="2" t="str">
        <f>LEFT(PLAYERIDMAP[[#This Row],[PLAYERNAME]],FIND(" ",PLAYERIDMAP[[#This Row],[PLAYERNAME]],1))</f>
        <v xml:space="preserve">Greg </v>
      </c>
      <c r="D133" s="2" t="str">
        <f>MID(PLAYERIDMAP[PLAYERNAME],FIND(" ",PLAYERIDMAP[PLAYERNAME],1)+1,255)</f>
        <v>Burke</v>
      </c>
      <c r="E133" t="s">
        <v>17155</v>
      </c>
      <c r="F133" t="s">
        <v>16905</v>
      </c>
      <c r="G133" s="3">
        <v>6282</v>
      </c>
      <c r="H133">
        <v>457566</v>
      </c>
      <c r="I133" t="s">
        <v>2274</v>
      </c>
      <c r="J133" s="4" t="s">
        <v>16941</v>
      </c>
      <c r="K133" s="4" t="s">
        <v>16941</v>
      </c>
      <c r="L133" s="4" t="s">
        <v>16941</v>
      </c>
      <c r="M133" s="4" t="s">
        <v>16941</v>
      </c>
      <c r="N133" s="2" t="s">
        <v>17398</v>
      </c>
      <c r="O133" s="2">
        <v>8476</v>
      </c>
      <c r="P133" s="2" t="s">
        <v>17399</v>
      </c>
      <c r="Q133" s="2" t="s">
        <v>2274</v>
      </c>
    </row>
    <row r="134" spans="1:17" x14ac:dyDescent="0.25">
      <c r="A134" t="s">
        <v>17400</v>
      </c>
      <c r="B134" t="s">
        <v>1454</v>
      </c>
      <c r="C134" s="2" t="str">
        <f>LEFT(PLAYERIDMAP[[#This Row],[PLAYERNAME]],FIND(" ",PLAYERIDMAP[[#This Row],[PLAYERNAME]],1))</f>
        <v xml:space="preserve">A.J. </v>
      </c>
      <c r="D134" s="2" t="str">
        <f>MID(PLAYERIDMAP[PLAYERNAME],FIND(" ",PLAYERIDMAP[PLAYERNAME],1)+1,255)</f>
        <v>Burnett</v>
      </c>
      <c r="E134" t="s">
        <v>16980</v>
      </c>
      <c r="F134" t="s">
        <v>16905</v>
      </c>
      <c r="G134" s="3">
        <v>512</v>
      </c>
      <c r="H134">
        <v>150359</v>
      </c>
      <c r="I134" t="s">
        <v>1454</v>
      </c>
      <c r="J134" s="2">
        <v>21508</v>
      </c>
      <c r="K134" s="2" t="s">
        <v>1454</v>
      </c>
      <c r="L134" s="2" t="s">
        <v>17401</v>
      </c>
      <c r="M134" s="2" t="s">
        <v>17402</v>
      </c>
      <c r="N134" s="2" t="s">
        <v>17400</v>
      </c>
      <c r="O134" s="2">
        <v>6314</v>
      </c>
      <c r="P134" s="2" t="s">
        <v>17403</v>
      </c>
      <c r="Q134" s="2" t="s">
        <v>1454</v>
      </c>
    </row>
    <row r="135" spans="1:17" x14ac:dyDescent="0.25">
      <c r="A135" t="s">
        <v>17404</v>
      </c>
      <c r="B135" t="s">
        <v>2328</v>
      </c>
      <c r="C135" s="2" t="str">
        <f>LEFT(PLAYERIDMAP[[#This Row],[PLAYERNAME]],FIND(" ",PLAYERIDMAP[[#This Row],[PLAYERNAME]],1))</f>
        <v xml:space="preserve">Alex </v>
      </c>
      <c r="D135" s="2" t="str">
        <f>MID(PLAYERIDMAP[PLAYERNAME],FIND(" ",PLAYERIDMAP[PLAYERNAME],1)+1,255)</f>
        <v>Burnett</v>
      </c>
      <c r="E135" t="s">
        <v>17264</v>
      </c>
      <c r="F135" t="s">
        <v>16905</v>
      </c>
      <c r="G135" s="3">
        <v>4065</v>
      </c>
      <c r="H135">
        <v>488751</v>
      </c>
      <c r="I135" t="s">
        <v>2328</v>
      </c>
      <c r="J135" s="2">
        <v>1670990</v>
      </c>
      <c r="K135" s="2" t="s">
        <v>2328</v>
      </c>
      <c r="L135" s="2" t="s">
        <v>17401</v>
      </c>
      <c r="M135" s="2" t="s">
        <v>17405</v>
      </c>
      <c r="N135" s="2" t="s">
        <v>17404</v>
      </c>
      <c r="O135" s="2">
        <v>8698</v>
      </c>
      <c r="P135" s="2" t="s">
        <v>17406</v>
      </c>
      <c r="Q135" s="2" t="s">
        <v>2328</v>
      </c>
    </row>
    <row r="136" spans="1:17" x14ac:dyDescent="0.25">
      <c r="A136" t="s">
        <v>17407</v>
      </c>
      <c r="B136" t="s">
        <v>2596</v>
      </c>
      <c r="C136" s="2" t="str">
        <f>LEFT(PLAYERIDMAP[[#This Row],[PLAYERNAME]],FIND(" ",PLAYERIDMAP[[#This Row],[PLAYERNAME]],1))</f>
        <v xml:space="preserve">Sean </v>
      </c>
      <c r="D136" s="2" t="str">
        <f>MID(PLAYERIDMAP[PLAYERNAME],FIND(" ",PLAYERIDMAP[PLAYERNAME],1)+1,255)</f>
        <v>Burnett</v>
      </c>
      <c r="E136" t="s">
        <v>17074</v>
      </c>
      <c r="F136" t="s">
        <v>16905</v>
      </c>
      <c r="G136" s="3">
        <v>1886</v>
      </c>
      <c r="H136">
        <v>430634</v>
      </c>
      <c r="I136" t="s">
        <v>2596</v>
      </c>
      <c r="J136" s="2">
        <v>448914</v>
      </c>
      <c r="K136" s="2" t="s">
        <v>2596</v>
      </c>
      <c r="L136" s="2" t="s">
        <v>17408</v>
      </c>
      <c r="M136" s="2" t="s">
        <v>17409</v>
      </c>
      <c r="N136" s="2" t="s">
        <v>17407</v>
      </c>
      <c r="O136" s="2">
        <v>7073</v>
      </c>
      <c r="P136" s="2" t="s">
        <v>17410</v>
      </c>
      <c r="Q136" s="2" t="s">
        <v>2596</v>
      </c>
    </row>
    <row r="137" spans="1:17" x14ac:dyDescent="0.25">
      <c r="A137" t="s">
        <v>17411</v>
      </c>
      <c r="B137" t="s">
        <v>2404</v>
      </c>
      <c r="C137" s="2" t="str">
        <f>LEFT(PLAYERIDMAP[[#This Row],[PLAYERNAME]],FIND(" ",PLAYERIDMAP[[#This Row],[PLAYERNAME]],1))</f>
        <v xml:space="preserve">Jared </v>
      </c>
      <c r="D137" s="2" t="str">
        <f>MID(PLAYERIDMAP[PLAYERNAME],FIND(" ",PLAYERIDMAP[PLAYERNAME],1)+1,255)</f>
        <v>Burton</v>
      </c>
      <c r="E137" t="s">
        <v>17264</v>
      </c>
      <c r="F137" t="s">
        <v>16905</v>
      </c>
      <c r="G137" s="3">
        <v>8346</v>
      </c>
      <c r="H137">
        <v>454537</v>
      </c>
      <c r="I137" t="s">
        <v>2404</v>
      </c>
      <c r="J137" s="2">
        <v>1098902</v>
      </c>
      <c r="K137" s="2" t="s">
        <v>2404</v>
      </c>
      <c r="L137" s="2" t="s">
        <v>17412</v>
      </c>
      <c r="M137" s="2" t="s">
        <v>17413</v>
      </c>
      <c r="N137" s="2" t="s">
        <v>17411</v>
      </c>
      <c r="O137" s="2">
        <v>8001</v>
      </c>
      <c r="P137" s="2" t="s">
        <v>17414</v>
      </c>
      <c r="Q137" s="2" t="s">
        <v>2404</v>
      </c>
    </row>
    <row r="138" spans="1:17" hidden="1" x14ac:dyDescent="0.25">
      <c r="A138" t="s">
        <v>17415</v>
      </c>
      <c r="B138" t="s">
        <v>140</v>
      </c>
      <c r="C138" t="str">
        <f>LEFT(PLAYERIDMAP[[#This Row],[PLAYERNAME]],FIND(" ",PLAYERIDMAP[[#This Row],[PLAYERNAME]],1))</f>
        <v xml:space="preserve">Drew </v>
      </c>
      <c r="D138" t="str">
        <f>MID(PLAYERIDMAP[PLAYERNAME],FIND(" ",PLAYERIDMAP[PLAYERNAME],1)+1,255)</f>
        <v>Butera</v>
      </c>
      <c r="E138" t="s">
        <v>17264</v>
      </c>
      <c r="F138" t="s">
        <v>16994</v>
      </c>
      <c r="G138" s="3">
        <v>3411</v>
      </c>
      <c r="H138">
        <v>460077</v>
      </c>
      <c r="I138" t="s">
        <v>140</v>
      </c>
      <c r="J138" s="2">
        <v>593268</v>
      </c>
      <c r="K138" s="2" t="s">
        <v>140</v>
      </c>
      <c r="L138" s="2" t="s">
        <v>17416</v>
      </c>
      <c r="M138" s="2" t="s">
        <v>17417</v>
      </c>
      <c r="N138" s="2" t="s">
        <v>17415</v>
      </c>
      <c r="O138" s="2">
        <v>8696</v>
      </c>
      <c r="P138" s="2" t="s">
        <v>17418</v>
      </c>
      <c r="Q138" s="2" t="s">
        <v>140</v>
      </c>
    </row>
    <row r="139" spans="1:17" hidden="1" x14ac:dyDescent="0.25">
      <c r="A139" t="s">
        <v>17419</v>
      </c>
      <c r="B139" t="s">
        <v>1283</v>
      </c>
      <c r="C139" t="str">
        <f>LEFT(PLAYERIDMAP[[#This Row],[PLAYERNAME]],FIND(" ",PLAYERIDMAP[[#This Row],[PLAYERNAME]],1))</f>
        <v xml:space="preserve">Billy </v>
      </c>
      <c r="D139" t="str">
        <f>MID(PLAYERIDMAP[PLAYERNAME],FIND(" ",PLAYERIDMAP[PLAYERNAME],1)+1,255)</f>
        <v>Butler</v>
      </c>
      <c r="E139" t="s">
        <v>17242</v>
      </c>
      <c r="F139" t="s">
        <v>16944</v>
      </c>
      <c r="G139" s="3">
        <v>7399</v>
      </c>
      <c r="H139">
        <v>456714</v>
      </c>
      <c r="I139" t="s">
        <v>1283</v>
      </c>
      <c r="J139" s="2">
        <v>584800</v>
      </c>
      <c r="K139" s="2" t="s">
        <v>1283</v>
      </c>
      <c r="L139" s="2" t="s">
        <v>17420</v>
      </c>
      <c r="M139" s="2" t="s">
        <v>17421</v>
      </c>
      <c r="N139" s="2" t="s">
        <v>17419</v>
      </c>
      <c r="O139" s="2">
        <v>7634</v>
      </c>
      <c r="P139" s="2" t="s">
        <v>17422</v>
      </c>
      <c r="Q139" s="2" t="s">
        <v>1283</v>
      </c>
    </row>
    <row r="140" spans="1:17" x14ac:dyDescent="0.25">
      <c r="A140" t="s">
        <v>17423</v>
      </c>
      <c r="B140" t="s">
        <v>2507</v>
      </c>
      <c r="C140" s="2" t="str">
        <f>LEFT(PLAYERIDMAP[[#This Row],[PLAYERNAME]],FIND(" ",PLAYERIDMAP[[#This Row],[PLAYERNAME]],1))</f>
        <v xml:space="preserve">Tim </v>
      </c>
      <c r="D140" s="2" t="str">
        <f>MID(PLAYERIDMAP[PLAYERNAME],FIND(" ",PLAYERIDMAP[PLAYERNAME],1)+1,255)</f>
        <v>Byrdak</v>
      </c>
      <c r="E140" t="s">
        <v>17155</v>
      </c>
      <c r="F140" t="s">
        <v>16905</v>
      </c>
      <c r="G140" s="3">
        <v>1995</v>
      </c>
      <c r="H140">
        <v>136263</v>
      </c>
      <c r="I140" t="s">
        <v>2507</v>
      </c>
      <c r="J140" s="2">
        <v>13117</v>
      </c>
      <c r="K140" s="2" t="s">
        <v>2507</v>
      </c>
      <c r="L140" s="2" t="s">
        <v>17424</v>
      </c>
      <c r="M140" s="2" t="s">
        <v>17425</v>
      </c>
      <c r="N140" s="2" t="s">
        <v>17423</v>
      </c>
      <c r="O140" s="2">
        <v>6071</v>
      </c>
      <c r="P140" s="2" t="s">
        <v>17426</v>
      </c>
      <c r="Q140" s="2" t="s">
        <v>2507</v>
      </c>
    </row>
    <row r="141" spans="1:17" hidden="1" x14ac:dyDescent="0.25">
      <c r="A141" t="s">
        <v>17427</v>
      </c>
      <c r="B141" t="s">
        <v>784</v>
      </c>
      <c r="C141" t="str">
        <f>LEFT(PLAYERIDMAP[[#This Row],[PLAYERNAME]],FIND(" ",PLAYERIDMAP[[#This Row],[PLAYERNAME]],1))</f>
        <v xml:space="preserve">Marlon </v>
      </c>
      <c r="D141" t="str">
        <f>MID(PLAYERIDMAP[PLAYERNAME],FIND(" ",PLAYERIDMAP[PLAYERNAME],1)+1,255)</f>
        <v>Byrd</v>
      </c>
      <c r="E141" t="s">
        <v>16931</v>
      </c>
      <c r="F141" t="s">
        <v>16916</v>
      </c>
      <c r="G141" s="3">
        <v>950</v>
      </c>
      <c r="H141">
        <v>407781</v>
      </c>
      <c r="I141" t="s">
        <v>784</v>
      </c>
      <c r="J141" s="2">
        <v>284578</v>
      </c>
      <c r="K141" s="2" t="s">
        <v>784</v>
      </c>
      <c r="L141" s="2" t="s">
        <v>17428</v>
      </c>
      <c r="M141" s="2" t="s">
        <v>17429</v>
      </c>
      <c r="N141" s="2" t="s">
        <v>17427</v>
      </c>
      <c r="O141" s="2">
        <v>6863</v>
      </c>
      <c r="P141" s="2" t="s">
        <v>17430</v>
      </c>
      <c r="Q141" s="2" t="s">
        <v>784</v>
      </c>
    </row>
    <row r="142" spans="1:17" hidden="1" x14ac:dyDescent="0.25">
      <c r="A142" t="s">
        <v>17431</v>
      </c>
      <c r="B142" t="s">
        <v>1179</v>
      </c>
      <c r="C142" t="str">
        <f>LEFT(PLAYERIDMAP[[#This Row],[PLAYERNAME]],FIND(" ",PLAYERIDMAP[[#This Row],[PLAYERNAME]],1))</f>
        <v xml:space="preserve">Asdrubal </v>
      </c>
      <c r="D142" t="str">
        <f>MID(PLAYERIDMAP[PLAYERNAME],FIND(" ",PLAYERIDMAP[PLAYERNAME],1)+1,255)</f>
        <v>Cabrera</v>
      </c>
      <c r="E142" t="s">
        <v>16956</v>
      </c>
      <c r="F142" t="s">
        <v>17007</v>
      </c>
      <c r="G142" s="3">
        <v>4962</v>
      </c>
      <c r="H142">
        <v>452678</v>
      </c>
      <c r="I142" t="s">
        <v>1179</v>
      </c>
      <c r="J142" s="2">
        <v>548513</v>
      </c>
      <c r="K142" s="2" t="s">
        <v>1179</v>
      </c>
      <c r="L142" s="2" t="s">
        <v>17432</v>
      </c>
      <c r="M142" s="2" t="s">
        <v>17433</v>
      </c>
      <c r="N142" s="2" t="s">
        <v>17431</v>
      </c>
      <c r="O142" s="2">
        <v>7947</v>
      </c>
      <c r="P142" s="2" t="s">
        <v>17434</v>
      </c>
      <c r="Q142" s="2" t="s">
        <v>1179</v>
      </c>
    </row>
    <row r="143" spans="1:17" hidden="1" x14ac:dyDescent="0.25">
      <c r="A143" t="s">
        <v>17435</v>
      </c>
      <c r="B143" t="s">
        <v>480</v>
      </c>
      <c r="C143" t="str">
        <f>LEFT(PLAYERIDMAP[[#This Row],[PLAYERNAME]],FIND(" ",PLAYERIDMAP[[#This Row],[PLAYERNAME]],1))</f>
        <v xml:space="preserve">Everth </v>
      </c>
      <c r="D143" t="str">
        <f>MID(PLAYERIDMAP[PLAYERNAME],FIND(" ",PLAYERIDMAP[PLAYERNAME],1)+1,255)</f>
        <v>Cabrera</v>
      </c>
      <c r="E143" t="s">
        <v>16967</v>
      </c>
      <c r="F143" t="s">
        <v>17007</v>
      </c>
      <c r="G143" s="3">
        <v>8155</v>
      </c>
      <c r="H143">
        <v>465784</v>
      </c>
      <c r="I143" t="s">
        <v>480</v>
      </c>
      <c r="J143" s="2">
        <v>1655635</v>
      </c>
      <c r="K143" s="2" t="s">
        <v>480</v>
      </c>
      <c r="L143" s="2" t="s">
        <v>17436</v>
      </c>
      <c r="M143" s="2" t="s">
        <v>17437</v>
      </c>
      <c r="N143" s="2" t="s">
        <v>17435</v>
      </c>
      <c r="O143" s="2">
        <v>8430</v>
      </c>
      <c r="P143" s="2" t="s">
        <v>17438</v>
      </c>
      <c r="Q143" s="2" t="s">
        <v>480</v>
      </c>
    </row>
    <row r="144" spans="1:17" hidden="1" x14ac:dyDescent="0.25">
      <c r="A144" t="s">
        <v>17439</v>
      </c>
      <c r="B144" t="s">
        <v>1242</v>
      </c>
      <c r="C144" t="str">
        <f>LEFT(PLAYERIDMAP[[#This Row],[PLAYERNAME]],FIND(" ",PLAYERIDMAP[[#This Row],[PLAYERNAME]],1))</f>
        <v xml:space="preserve">Melky </v>
      </c>
      <c r="D144" t="str">
        <f>MID(PLAYERIDMAP[PLAYERNAME],FIND(" ",PLAYERIDMAP[PLAYERNAME],1)+1,255)</f>
        <v>Cabrera</v>
      </c>
      <c r="E144" t="s">
        <v>17000</v>
      </c>
      <c r="F144" t="s">
        <v>16916</v>
      </c>
      <c r="G144" s="3">
        <v>4022</v>
      </c>
      <c r="H144">
        <v>466320</v>
      </c>
      <c r="I144" t="s">
        <v>1242</v>
      </c>
      <c r="J144" s="2">
        <v>547679</v>
      </c>
      <c r="K144" s="2" t="s">
        <v>1242</v>
      </c>
      <c r="L144" s="2" t="s">
        <v>17440</v>
      </c>
      <c r="M144" s="2" t="s">
        <v>17441</v>
      </c>
      <c r="N144" s="2" t="s">
        <v>17439</v>
      </c>
      <c r="O144" s="2">
        <v>7595</v>
      </c>
      <c r="P144" s="2" t="s">
        <v>17442</v>
      </c>
      <c r="Q144" s="2" t="s">
        <v>1242</v>
      </c>
    </row>
    <row r="145" spans="1:17" hidden="1" x14ac:dyDescent="0.25">
      <c r="A145" t="s">
        <v>17443</v>
      </c>
      <c r="B145" t="s">
        <v>1304</v>
      </c>
      <c r="C145" t="str">
        <f>LEFT(PLAYERIDMAP[[#This Row],[PLAYERNAME]],FIND(" ",PLAYERIDMAP[[#This Row],[PLAYERNAME]],1))</f>
        <v xml:space="preserve">Miguel </v>
      </c>
      <c r="D145" t="str">
        <f>MID(PLAYERIDMAP[PLAYERNAME],FIND(" ",PLAYERIDMAP[PLAYERNAME],1)+1,255)</f>
        <v>Cabrera</v>
      </c>
      <c r="E145" t="s">
        <v>16961</v>
      </c>
      <c r="F145" t="s">
        <v>1325</v>
      </c>
      <c r="G145" s="3">
        <v>1744</v>
      </c>
      <c r="H145">
        <v>408234</v>
      </c>
      <c r="I145" t="s">
        <v>1304</v>
      </c>
      <c r="J145" s="2">
        <v>288897</v>
      </c>
      <c r="K145" s="2" t="s">
        <v>1304</v>
      </c>
      <c r="L145" s="2" t="s">
        <v>17440</v>
      </c>
      <c r="M145" s="2" t="s">
        <v>17444</v>
      </c>
      <c r="N145" s="2" t="s">
        <v>17443</v>
      </c>
      <c r="O145" s="2">
        <v>7163</v>
      </c>
      <c r="P145" s="2" t="s">
        <v>17445</v>
      </c>
      <c r="Q145" s="2" t="s">
        <v>1304</v>
      </c>
    </row>
    <row r="146" spans="1:17" x14ac:dyDescent="0.25">
      <c r="A146" t="s">
        <v>17446</v>
      </c>
      <c r="B146" t="s">
        <v>1483</v>
      </c>
      <c r="C146" s="2" t="str">
        <f>LEFT(PLAYERIDMAP[[#This Row],[PLAYERNAME]],FIND(" ",PLAYERIDMAP[[#This Row],[PLAYERNAME]],1))</f>
        <v xml:space="preserve">Trevor </v>
      </c>
      <c r="D146" s="2" t="str">
        <f>MID(PLAYERIDMAP[PLAYERNAME],FIND(" ",PLAYERIDMAP[PLAYERNAME],1)+1,255)</f>
        <v>Cahill</v>
      </c>
      <c r="E146" t="s">
        <v>17196</v>
      </c>
      <c r="F146" t="s">
        <v>16905</v>
      </c>
      <c r="G146" s="3">
        <v>6249</v>
      </c>
      <c r="H146">
        <v>502239</v>
      </c>
      <c r="I146" t="s">
        <v>1483</v>
      </c>
      <c r="J146" s="2">
        <v>1619075</v>
      </c>
      <c r="K146" s="2" t="s">
        <v>1483</v>
      </c>
      <c r="L146" s="2" t="s">
        <v>17447</v>
      </c>
      <c r="M146" s="2" t="s">
        <v>17448</v>
      </c>
      <c r="N146" s="2" t="s">
        <v>17446</v>
      </c>
      <c r="O146" s="2">
        <v>8410</v>
      </c>
      <c r="P146" s="2" t="s">
        <v>17449</v>
      </c>
      <c r="Q146" s="2" t="s">
        <v>1483</v>
      </c>
    </row>
    <row r="147" spans="1:17" hidden="1" x14ac:dyDescent="0.25">
      <c r="A147" t="s">
        <v>17450</v>
      </c>
      <c r="B147" t="s">
        <v>941</v>
      </c>
      <c r="C147" t="str">
        <f>LEFT(PLAYERIDMAP[[#This Row],[PLAYERNAME]],FIND(" ",PLAYERIDMAP[[#This Row],[PLAYERNAME]],1))</f>
        <v xml:space="preserve">Lorenzo </v>
      </c>
      <c r="D147" t="str">
        <f>MID(PLAYERIDMAP[PLAYERNAME],FIND(" ",PLAYERIDMAP[PLAYERNAME],1)+1,255)</f>
        <v>Cain</v>
      </c>
      <c r="E147" t="s">
        <v>17242</v>
      </c>
      <c r="F147" t="s">
        <v>16916</v>
      </c>
      <c r="G147" s="3">
        <v>9077</v>
      </c>
      <c r="H147">
        <v>456715</v>
      </c>
      <c r="I147" t="s">
        <v>941</v>
      </c>
      <c r="J147" s="2">
        <v>1103279</v>
      </c>
      <c r="K147" s="2" t="s">
        <v>941</v>
      </c>
      <c r="L147" s="2" t="s">
        <v>17451</v>
      </c>
      <c r="M147" s="2" t="s">
        <v>17452</v>
      </c>
      <c r="N147" s="2" t="s">
        <v>17450</v>
      </c>
      <c r="O147" s="2">
        <v>8762</v>
      </c>
      <c r="P147" s="2" t="s">
        <v>17453</v>
      </c>
      <c r="Q147" s="2" t="s">
        <v>941</v>
      </c>
    </row>
    <row r="148" spans="1:17" x14ac:dyDescent="0.25">
      <c r="A148" t="s">
        <v>17454</v>
      </c>
      <c r="B148" t="s">
        <v>1414</v>
      </c>
      <c r="C148" s="2" t="str">
        <f>LEFT(PLAYERIDMAP[[#This Row],[PLAYERNAME]],FIND(" ",PLAYERIDMAP[[#This Row],[PLAYERNAME]],1))</f>
        <v xml:space="preserve">Matt </v>
      </c>
      <c r="D148" s="2" t="str">
        <f>MID(PLAYERIDMAP[PLAYERNAME],FIND(" ",PLAYERIDMAP[PLAYERNAME],1)+1,255)</f>
        <v>Cain</v>
      </c>
      <c r="E148" t="s">
        <v>16921</v>
      </c>
      <c r="F148" t="s">
        <v>16905</v>
      </c>
      <c r="G148" s="3">
        <v>4732</v>
      </c>
      <c r="H148">
        <v>430912</v>
      </c>
      <c r="I148" t="s">
        <v>1414</v>
      </c>
      <c r="J148" s="2">
        <v>479027</v>
      </c>
      <c r="K148" s="2" t="s">
        <v>1414</v>
      </c>
      <c r="L148" s="2" t="s">
        <v>17455</v>
      </c>
      <c r="M148" s="2" t="s">
        <v>17456</v>
      </c>
      <c r="N148" s="2" t="s">
        <v>17454</v>
      </c>
      <c r="O148" s="2">
        <v>7495</v>
      </c>
      <c r="P148" s="2" t="s">
        <v>17457</v>
      </c>
      <c r="Q148" s="2" t="s">
        <v>1414</v>
      </c>
    </row>
    <row r="149" spans="1:17" hidden="1" x14ac:dyDescent="0.25">
      <c r="A149" t="s">
        <v>17458</v>
      </c>
      <c r="B149" t="s">
        <v>696</v>
      </c>
      <c r="C149" t="str">
        <f>LEFT(PLAYERIDMAP[[#This Row],[PLAYERNAME]],FIND(" ",PLAYERIDMAP[[#This Row],[PLAYERNAME]],1))</f>
        <v xml:space="preserve">Kole </v>
      </c>
      <c r="D149" t="str">
        <f>MID(PLAYERIDMAP[PLAYERNAME],FIND(" ",PLAYERIDMAP[PLAYERNAME],1)+1,255)</f>
        <v>Calhoun</v>
      </c>
      <c r="E149" t="s">
        <v>17074</v>
      </c>
      <c r="F149" t="s">
        <v>16916</v>
      </c>
      <c r="G149" s="3">
        <v>11200</v>
      </c>
      <c r="H149">
        <v>594777</v>
      </c>
      <c r="I149" t="s">
        <v>696</v>
      </c>
      <c r="J149" s="2">
        <v>1811964</v>
      </c>
      <c r="K149" s="2" t="s">
        <v>696</v>
      </c>
      <c r="L149" s="4" t="s">
        <v>16941</v>
      </c>
      <c r="M149" s="4" t="s">
        <v>16941</v>
      </c>
      <c r="N149" s="2" t="s">
        <v>17458</v>
      </c>
      <c r="O149" s="2">
        <v>9191</v>
      </c>
      <c r="P149" s="2" t="s">
        <v>17459</v>
      </c>
      <c r="Q149" s="2" t="s">
        <v>696</v>
      </c>
    </row>
    <row r="150" spans="1:17" hidden="1" x14ac:dyDescent="0.25">
      <c r="A150" t="s">
        <v>17460</v>
      </c>
      <c r="B150" t="s">
        <v>1019</v>
      </c>
      <c r="C150" t="str">
        <f>LEFT(PLAYERIDMAP[[#This Row],[PLAYERNAME]],FIND(" ",PLAYERIDMAP[[#This Row],[PLAYERNAME]],1))</f>
        <v xml:space="preserve">Alberto </v>
      </c>
      <c r="D150" t="str">
        <f>MID(PLAYERIDMAP[PLAYERNAME],FIND(" ",PLAYERIDMAP[PLAYERNAME],1)+1,255)</f>
        <v>Callaspo</v>
      </c>
      <c r="E150" t="s">
        <v>17074</v>
      </c>
      <c r="F150" t="s">
        <v>1325</v>
      </c>
      <c r="G150" s="3">
        <v>3336</v>
      </c>
      <c r="H150">
        <v>430948</v>
      </c>
      <c r="I150" t="s">
        <v>1019</v>
      </c>
      <c r="J150" s="2">
        <v>479166</v>
      </c>
      <c r="K150" s="2" t="s">
        <v>1019</v>
      </c>
      <c r="L150" s="2" t="s">
        <v>17461</v>
      </c>
      <c r="M150" s="2" t="s">
        <v>17462</v>
      </c>
      <c r="N150" s="2" t="s">
        <v>17460</v>
      </c>
      <c r="O150" s="2">
        <v>7832</v>
      </c>
      <c r="P150" s="2" t="s">
        <v>17463</v>
      </c>
      <c r="Q150" s="2" t="s">
        <v>1019</v>
      </c>
    </row>
    <row r="151" spans="1:17" hidden="1" x14ac:dyDescent="0.25">
      <c r="A151" t="s">
        <v>17464</v>
      </c>
      <c r="B151" t="s">
        <v>341</v>
      </c>
      <c r="C151" t="str">
        <f>LEFT(PLAYERIDMAP[[#This Row],[PLAYERNAME]],FIND(" ",PLAYERIDMAP[[#This Row],[PLAYERNAME]],1))</f>
        <v xml:space="preserve">Tony </v>
      </c>
      <c r="D151" t="str">
        <f>MID(PLAYERIDMAP[PLAYERNAME],FIND(" ",PLAYERIDMAP[PLAYERNAME],1)+1,255)</f>
        <v>Campana</v>
      </c>
      <c r="E151" t="s">
        <v>17196</v>
      </c>
      <c r="F151" t="s">
        <v>16916</v>
      </c>
      <c r="G151" s="3">
        <v>4964</v>
      </c>
      <c r="H151">
        <v>542999</v>
      </c>
      <c r="I151" t="s">
        <v>341</v>
      </c>
      <c r="J151" s="2">
        <v>1665403</v>
      </c>
      <c r="K151" s="2" t="s">
        <v>341</v>
      </c>
      <c r="L151" s="4" t="s">
        <v>16941</v>
      </c>
      <c r="M151" s="2" t="s">
        <v>17465</v>
      </c>
      <c r="N151" s="2" t="s">
        <v>17464</v>
      </c>
      <c r="O151" s="2">
        <v>8933</v>
      </c>
      <c r="P151" s="2" t="s">
        <v>17466</v>
      </c>
      <c r="Q151" s="2" t="s">
        <v>341</v>
      </c>
    </row>
    <row r="152" spans="1:17" x14ac:dyDescent="0.25">
      <c r="A152" t="s">
        <v>17467</v>
      </c>
      <c r="B152" t="s">
        <v>2514</v>
      </c>
      <c r="C152" s="2" t="str">
        <f>LEFT(PLAYERIDMAP[[#This Row],[PLAYERNAME]],FIND(" ",PLAYERIDMAP[[#This Row],[PLAYERNAME]],1))</f>
        <v xml:space="preserve">Shawn </v>
      </c>
      <c r="D152" s="2" t="str">
        <f>MID(PLAYERIDMAP[PLAYERNAME],FIND(" ",PLAYERIDMAP[PLAYERNAME],1)+1,255)</f>
        <v>Camp</v>
      </c>
      <c r="E152" t="s">
        <v>17095</v>
      </c>
      <c r="F152" t="s">
        <v>16905</v>
      </c>
      <c r="G152" s="3">
        <v>1855</v>
      </c>
      <c r="H152">
        <v>425861</v>
      </c>
      <c r="I152" t="s">
        <v>2514</v>
      </c>
      <c r="J152" s="2">
        <v>132641</v>
      </c>
      <c r="K152" s="2" t="s">
        <v>2514</v>
      </c>
      <c r="L152" s="2" t="s">
        <v>17468</v>
      </c>
      <c r="M152" s="2" t="s">
        <v>17469</v>
      </c>
      <c r="N152" s="2" t="s">
        <v>17467</v>
      </c>
      <c r="O152" s="2">
        <v>7304</v>
      </c>
      <c r="P152" s="2" t="s">
        <v>17470</v>
      </c>
      <c r="Q152" s="2" t="s">
        <v>2514</v>
      </c>
    </row>
    <row r="153" spans="1:17" hidden="1" x14ac:dyDescent="0.25">
      <c r="A153" t="s">
        <v>17471</v>
      </c>
      <c r="B153" t="s">
        <v>1297</v>
      </c>
      <c r="C153" t="str">
        <f>LEFT(PLAYERIDMAP[[#This Row],[PLAYERNAME]],FIND(" ",PLAYERIDMAP[[#This Row],[PLAYERNAME]],1))</f>
        <v xml:space="preserve">Robinson </v>
      </c>
      <c r="D153" t="str">
        <f>MID(PLAYERIDMAP[PLAYERNAME],FIND(" ",PLAYERIDMAP[PLAYERNAME],1)+1,255)</f>
        <v>Cano</v>
      </c>
      <c r="E153" t="s">
        <v>16904</v>
      </c>
      <c r="F153" t="s">
        <v>1326</v>
      </c>
      <c r="G153" s="3">
        <v>3269</v>
      </c>
      <c r="H153">
        <v>429664</v>
      </c>
      <c r="I153" t="s">
        <v>1297</v>
      </c>
      <c r="J153" s="2">
        <v>532997</v>
      </c>
      <c r="K153" s="2" t="s">
        <v>1297</v>
      </c>
      <c r="L153" s="2" t="s">
        <v>17472</v>
      </c>
      <c r="M153" s="2" t="s">
        <v>17473</v>
      </c>
      <c r="N153" s="2" t="s">
        <v>17471</v>
      </c>
      <c r="O153" s="2">
        <v>7497</v>
      </c>
      <c r="P153" s="2" t="s">
        <v>17474</v>
      </c>
      <c r="Q153" s="2" t="s">
        <v>1297</v>
      </c>
    </row>
    <row r="154" spans="1:17" hidden="1" x14ac:dyDescent="0.25">
      <c r="A154" t="s">
        <v>17475</v>
      </c>
      <c r="B154" t="s">
        <v>966</v>
      </c>
      <c r="C154" t="str">
        <f>LEFT(PLAYERIDMAP[[#This Row],[PLAYERNAME]],FIND(" ",PLAYERIDMAP[[#This Row],[PLAYERNAME]],1))</f>
        <v xml:space="preserve">Russ </v>
      </c>
      <c r="D154" t="str">
        <f>MID(PLAYERIDMAP[PLAYERNAME],FIND(" ",PLAYERIDMAP[PLAYERNAME],1)+1,255)</f>
        <v>Canzler</v>
      </c>
      <c r="E154" t="s">
        <v>17037</v>
      </c>
      <c r="F154" t="s">
        <v>1325</v>
      </c>
      <c r="G154" s="3">
        <v>8265</v>
      </c>
      <c r="H154">
        <v>444453</v>
      </c>
      <c r="I154" t="s">
        <v>966</v>
      </c>
      <c r="J154" s="2">
        <v>1670991</v>
      </c>
      <c r="K154" s="2" t="s">
        <v>966</v>
      </c>
      <c r="L154" s="4" t="s">
        <v>16941</v>
      </c>
      <c r="M154" s="2" t="s">
        <v>17476</v>
      </c>
      <c r="N154" s="2" t="s">
        <v>17475</v>
      </c>
      <c r="O154" s="2">
        <v>9079</v>
      </c>
      <c r="P154" s="2" t="s">
        <v>17477</v>
      </c>
      <c r="Q154" s="2" t="s">
        <v>966</v>
      </c>
    </row>
    <row r="155" spans="1:17" x14ac:dyDescent="0.25">
      <c r="A155" t="s">
        <v>17478</v>
      </c>
      <c r="B155" t="s">
        <v>2419</v>
      </c>
      <c r="C155" s="2" t="str">
        <f>LEFT(PLAYERIDMAP[[#This Row],[PLAYERNAME]],FIND(" ",PLAYERIDMAP[[#This Row],[PLAYERNAME]],1))</f>
        <v xml:space="preserve">Carter </v>
      </c>
      <c r="D155" s="2" t="str">
        <f>MID(PLAYERIDMAP[PLAYERNAME],FIND(" ",PLAYERIDMAP[PLAYERNAME],1)+1,255)</f>
        <v>Capps</v>
      </c>
      <c r="E155" t="s">
        <v>16936</v>
      </c>
      <c r="F155" t="s">
        <v>16905</v>
      </c>
      <c r="G155" s="3">
        <v>12803</v>
      </c>
      <c r="H155">
        <v>605169</v>
      </c>
      <c r="I155" t="s">
        <v>2419</v>
      </c>
      <c r="J155" s="2">
        <v>1962637</v>
      </c>
      <c r="K155" s="2" t="s">
        <v>2419</v>
      </c>
      <c r="L155" s="2" t="s">
        <v>17479</v>
      </c>
      <c r="M155" s="4" t="s">
        <v>16941</v>
      </c>
      <c r="N155" s="2" t="s">
        <v>17478</v>
      </c>
      <c r="O155" s="2">
        <v>9250</v>
      </c>
      <c r="P155" s="2" t="s">
        <v>17480</v>
      </c>
      <c r="Q155" s="2" t="s">
        <v>2419</v>
      </c>
    </row>
    <row r="156" spans="1:17" x14ac:dyDescent="0.25">
      <c r="A156" t="s">
        <v>17481</v>
      </c>
      <c r="B156" t="s">
        <v>1502</v>
      </c>
      <c r="C156" s="2" t="str">
        <f>LEFT(PLAYERIDMAP[[#This Row],[PLAYERNAME]],FIND(" ",PLAYERIDMAP[[#This Row],[PLAYERNAME]],1))</f>
        <v xml:space="preserve">Chris </v>
      </c>
      <c r="D156" s="2" t="str">
        <f>MID(PLAYERIDMAP[PLAYERNAME],FIND(" ",PLAYERIDMAP[PLAYERNAME],1)+1,255)</f>
        <v>Capuano</v>
      </c>
      <c r="E156" t="s">
        <v>16915</v>
      </c>
      <c r="F156" t="s">
        <v>16905</v>
      </c>
      <c r="G156" s="3">
        <v>1701</v>
      </c>
      <c r="H156">
        <v>425626</v>
      </c>
      <c r="I156" t="s">
        <v>1502</v>
      </c>
      <c r="J156" s="2">
        <v>223612</v>
      </c>
      <c r="K156" s="2" t="s">
        <v>1502</v>
      </c>
      <c r="L156" s="2" t="s">
        <v>17482</v>
      </c>
      <c r="M156" s="2" t="s">
        <v>17483</v>
      </c>
      <c r="N156" s="2" t="s">
        <v>17481</v>
      </c>
      <c r="O156" s="2">
        <v>7132</v>
      </c>
      <c r="P156" s="2" t="s">
        <v>17484</v>
      </c>
      <c r="Q156" s="2" t="s">
        <v>1502</v>
      </c>
    </row>
    <row r="157" spans="1:17" hidden="1" x14ac:dyDescent="0.25">
      <c r="A157" t="s">
        <v>17485</v>
      </c>
      <c r="B157" t="s">
        <v>808</v>
      </c>
      <c r="C157" t="str">
        <f>LEFT(PLAYERIDMAP[[#This Row],[PLAYERNAME]],FIND(" ",PLAYERIDMAP[[#This Row],[PLAYERNAME]],1))</f>
        <v xml:space="preserve">Adrian </v>
      </c>
      <c r="D157" t="str">
        <f>MID(PLAYERIDMAP[PLAYERNAME],FIND(" ",PLAYERIDMAP[PLAYERNAME],1)+1,255)</f>
        <v>Cardenas</v>
      </c>
      <c r="E157" t="s">
        <v>17095</v>
      </c>
      <c r="F157" t="s">
        <v>1326</v>
      </c>
      <c r="G157" s="3">
        <v>9514</v>
      </c>
      <c r="H157">
        <v>502133</v>
      </c>
      <c r="I157" t="s">
        <v>808</v>
      </c>
      <c r="J157" s="2">
        <v>1208646</v>
      </c>
      <c r="K157" s="2" t="s">
        <v>808</v>
      </c>
      <c r="L157" s="4" t="s">
        <v>16941</v>
      </c>
      <c r="M157" s="4" t="s">
        <v>16941</v>
      </c>
      <c r="N157" s="2" t="s">
        <v>17485</v>
      </c>
      <c r="O157" s="2">
        <v>8639</v>
      </c>
      <c r="P157" s="2" t="s">
        <v>17486</v>
      </c>
      <c r="Q157" s="2" t="s">
        <v>808</v>
      </c>
    </row>
    <row r="158" spans="1:17" x14ac:dyDescent="0.25">
      <c r="A158" t="s">
        <v>17487</v>
      </c>
      <c r="B158" t="s">
        <v>2509</v>
      </c>
      <c r="C158" s="2" t="str">
        <f>LEFT(PLAYERIDMAP[[#This Row],[PLAYERNAME]],FIND(" ",PLAYERIDMAP[[#This Row],[PLAYERNAME]],1))</f>
        <v xml:space="preserve">Andrew </v>
      </c>
      <c r="D158" s="2" t="str">
        <f>MID(PLAYERIDMAP[PLAYERNAME],FIND(" ",PLAYERIDMAP[PLAYERNAME],1)+1,255)</f>
        <v>Carignan</v>
      </c>
      <c r="E158" t="s">
        <v>16926</v>
      </c>
      <c r="F158" t="s">
        <v>16905</v>
      </c>
      <c r="G158" s="3">
        <v>2431</v>
      </c>
      <c r="H158">
        <v>446398</v>
      </c>
      <c r="I158" t="s">
        <v>2509</v>
      </c>
      <c r="J158" s="2">
        <v>1655625</v>
      </c>
      <c r="K158" s="2" t="s">
        <v>2509</v>
      </c>
      <c r="L158" s="4" t="s">
        <v>16941</v>
      </c>
      <c r="M158" s="2" t="s">
        <v>17488</v>
      </c>
      <c r="N158" s="2" t="s">
        <v>17487</v>
      </c>
      <c r="O158" s="2">
        <v>9055</v>
      </c>
      <c r="P158" s="2" t="s">
        <v>17489</v>
      </c>
      <c r="Q158" s="2" t="s">
        <v>2509</v>
      </c>
    </row>
    <row r="159" spans="1:17" x14ac:dyDescent="0.25">
      <c r="A159" t="s">
        <v>17490</v>
      </c>
      <c r="B159" t="s">
        <v>2153</v>
      </c>
      <c r="C159" s="2" t="str">
        <f>LEFT(PLAYERIDMAP[[#This Row],[PLAYERNAME]],FIND(" ",PLAYERIDMAP[[#This Row],[PLAYERNAME]],1))</f>
        <v xml:space="preserve">Roberto </v>
      </c>
      <c r="D159" s="2" t="str">
        <f>MID(PLAYERIDMAP[PLAYERNAME],FIND(" ",PLAYERIDMAP[PLAYERNAME],1)+1,255)</f>
        <v>Hernandez</v>
      </c>
      <c r="E159" t="s">
        <v>17020</v>
      </c>
      <c r="F159" t="s">
        <v>16905</v>
      </c>
      <c r="G159" s="3">
        <v>3273</v>
      </c>
      <c r="H159">
        <v>433584</v>
      </c>
      <c r="I159" t="s">
        <v>17491</v>
      </c>
      <c r="J159" s="2">
        <v>533051</v>
      </c>
      <c r="K159" s="2" t="s">
        <v>17491</v>
      </c>
      <c r="L159" s="2" t="s">
        <v>17492</v>
      </c>
      <c r="M159" s="2" t="s">
        <v>17493</v>
      </c>
      <c r="N159" s="2" t="s">
        <v>17490</v>
      </c>
      <c r="O159" s="2">
        <v>7603</v>
      </c>
      <c r="P159" s="2" t="s">
        <v>17494</v>
      </c>
      <c r="Q159" s="2" t="s">
        <v>17491</v>
      </c>
    </row>
    <row r="160" spans="1:17" x14ac:dyDescent="0.25">
      <c r="A160" t="s">
        <v>17495</v>
      </c>
      <c r="B160" t="s">
        <v>2172</v>
      </c>
      <c r="C160" s="2" t="str">
        <f>LEFT(PLAYERIDMAP[[#This Row],[PLAYERNAME]],FIND(" ",PLAYERIDMAP[[#This Row],[PLAYERNAME]],1))</f>
        <v xml:space="preserve">Andrew </v>
      </c>
      <c r="D160" s="2" t="str">
        <f>MID(PLAYERIDMAP[PLAYERNAME],FIND(" ",PLAYERIDMAP[PLAYERNAME],1)+1,255)</f>
        <v>Carpenter</v>
      </c>
      <c r="E160" t="s">
        <v>16967</v>
      </c>
      <c r="F160" t="s">
        <v>16905</v>
      </c>
      <c r="G160" s="3">
        <v>9533</v>
      </c>
      <c r="H160">
        <v>502165</v>
      </c>
      <c r="I160" t="s">
        <v>2172</v>
      </c>
      <c r="J160" s="2">
        <v>1638973</v>
      </c>
      <c r="K160" s="2" t="s">
        <v>17496</v>
      </c>
      <c r="L160" s="2" t="s">
        <v>17497</v>
      </c>
      <c r="M160" s="2" t="s">
        <v>17498</v>
      </c>
      <c r="N160" s="2" t="s">
        <v>17495</v>
      </c>
      <c r="O160" s="2">
        <v>8335</v>
      </c>
      <c r="P160" s="2" t="s">
        <v>17499</v>
      </c>
      <c r="Q160" s="2" t="s">
        <v>17500</v>
      </c>
    </row>
    <row r="161" spans="1:17" x14ac:dyDescent="0.25">
      <c r="A161" t="s">
        <v>17501</v>
      </c>
      <c r="B161" t="s">
        <v>1443</v>
      </c>
      <c r="C161" s="2" t="str">
        <f>LEFT(PLAYERIDMAP[[#This Row],[PLAYERNAME]],FIND(" ",PLAYERIDMAP[[#This Row],[PLAYERNAME]],1))</f>
        <v xml:space="preserve">Chris </v>
      </c>
      <c r="D161" s="2" t="str">
        <f>MID(PLAYERIDMAP[PLAYERNAME],FIND(" ",PLAYERIDMAP[PLAYERNAME],1)+1,255)</f>
        <v>Carpenter</v>
      </c>
      <c r="E161" t="s">
        <v>16943</v>
      </c>
      <c r="F161" t="s">
        <v>16905</v>
      </c>
      <c r="G161" s="3">
        <v>1292</v>
      </c>
      <c r="H161">
        <v>112020</v>
      </c>
      <c r="I161" t="s">
        <v>1443</v>
      </c>
      <c r="J161" s="2">
        <v>7495</v>
      </c>
      <c r="K161" s="2" t="s">
        <v>1443</v>
      </c>
      <c r="L161" s="2" t="s">
        <v>17502</v>
      </c>
      <c r="M161" s="2" t="s">
        <v>17503</v>
      </c>
      <c r="N161" s="2" t="s">
        <v>17501</v>
      </c>
      <c r="O161" s="2">
        <v>5771</v>
      </c>
      <c r="P161" s="2" t="s">
        <v>17504</v>
      </c>
      <c r="Q161" s="2" t="s">
        <v>1443</v>
      </c>
    </row>
    <row r="162" spans="1:17" x14ac:dyDescent="0.25">
      <c r="A162" t="s">
        <v>17505</v>
      </c>
      <c r="B162" t="s">
        <v>1443</v>
      </c>
      <c r="C162" s="2" t="str">
        <f>LEFT(PLAYERIDMAP[[#This Row],[PLAYERNAME]],FIND(" ",PLAYERIDMAP[[#This Row],[PLAYERNAME]],1))</f>
        <v xml:space="preserve">Chris </v>
      </c>
      <c r="D162" s="2" t="str">
        <f>MID(PLAYERIDMAP[PLAYERNAME],FIND(" ",PLAYERIDMAP[PLAYERNAME],1)+1,255)</f>
        <v>Carpenter</v>
      </c>
      <c r="E162" t="s">
        <v>17095</v>
      </c>
      <c r="F162" t="s">
        <v>16905</v>
      </c>
      <c r="G162" s="3">
        <v>8556</v>
      </c>
      <c r="H162">
        <v>452764</v>
      </c>
      <c r="I162" t="s">
        <v>1443</v>
      </c>
      <c r="J162" s="2">
        <v>1797883</v>
      </c>
      <c r="K162" s="2" t="s">
        <v>1443</v>
      </c>
      <c r="L162" s="4" t="s">
        <v>16941</v>
      </c>
      <c r="M162" s="2" t="s">
        <v>17506</v>
      </c>
      <c r="N162" s="2" t="s">
        <v>17505</v>
      </c>
      <c r="O162" s="2">
        <v>8970</v>
      </c>
      <c r="P162" s="2" t="s">
        <v>17504</v>
      </c>
      <c r="Q162" s="2" t="s">
        <v>1443</v>
      </c>
    </row>
    <row r="163" spans="1:17" x14ac:dyDescent="0.25">
      <c r="A163" t="s">
        <v>17507</v>
      </c>
      <c r="B163" t="s">
        <v>2409</v>
      </c>
      <c r="C163" s="2" t="str">
        <f>LEFT(PLAYERIDMAP[[#This Row],[PLAYERNAME]],FIND(" ",PLAYERIDMAP[[#This Row],[PLAYERNAME]],1))</f>
        <v xml:space="preserve">David </v>
      </c>
      <c r="D163" s="2" t="str">
        <f>MID(PLAYERIDMAP[PLAYERNAME],FIND(" ",PLAYERIDMAP[PLAYERNAME],1)+1,255)</f>
        <v>Carpenter</v>
      </c>
      <c r="E163" t="s">
        <v>16910</v>
      </c>
      <c r="F163" t="s">
        <v>16905</v>
      </c>
      <c r="G163" s="3">
        <v>3959</v>
      </c>
      <c r="H163">
        <v>502304</v>
      </c>
      <c r="I163" t="s">
        <v>2409</v>
      </c>
      <c r="J163" s="2">
        <v>1537180</v>
      </c>
      <c r="K163" s="2" t="s">
        <v>2409</v>
      </c>
      <c r="L163" s="4" t="s">
        <v>16941</v>
      </c>
      <c r="M163" s="2" t="s">
        <v>17508</v>
      </c>
      <c r="N163" s="2" t="s">
        <v>17507</v>
      </c>
      <c r="O163" s="2">
        <v>8978</v>
      </c>
      <c r="P163" s="2" t="s">
        <v>17509</v>
      </c>
      <c r="Q163" s="2" t="s">
        <v>2409</v>
      </c>
    </row>
    <row r="164" spans="1:17" x14ac:dyDescent="0.25">
      <c r="A164" t="s">
        <v>17510</v>
      </c>
      <c r="B164" t="s">
        <v>2409</v>
      </c>
      <c r="C164" s="2" t="str">
        <f>LEFT(PLAYERIDMAP[[#This Row],[PLAYERNAME]],FIND(" ",PLAYERIDMAP[[#This Row],[PLAYERNAME]],1))</f>
        <v xml:space="preserve">David </v>
      </c>
      <c r="D164" s="2" t="str">
        <f>MID(PLAYERIDMAP[PLAYERNAME],FIND(" ",PLAYERIDMAP[PLAYERNAME],1)+1,255)</f>
        <v>Carpenter</v>
      </c>
      <c r="E164" t="s">
        <v>17074</v>
      </c>
      <c r="F164" t="s">
        <v>16905</v>
      </c>
      <c r="G164" s="3">
        <v>9244</v>
      </c>
      <c r="H164">
        <v>518526</v>
      </c>
      <c r="I164" t="s">
        <v>2409</v>
      </c>
      <c r="J164" s="2">
        <v>1807505</v>
      </c>
      <c r="K164" s="2" t="s">
        <v>2409</v>
      </c>
      <c r="L164" s="2" t="s">
        <v>17511</v>
      </c>
      <c r="M164" s="4" t="s">
        <v>16941</v>
      </c>
      <c r="N164" s="2" t="s">
        <v>17510</v>
      </c>
      <c r="O164" s="2">
        <v>9154</v>
      </c>
      <c r="P164" s="2" t="s">
        <v>17509</v>
      </c>
      <c r="Q164" s="2" t="s">
        <v>17512</v>
      </c>
    </row>
    <row r="165" spans="1:17" hidden="1" x14ac:dyDescent="0.25">
      <c r="A165" t="s">
        <v>17513</v>
      </c>
      <c r="B165" t="s">
        <v>1155</v>
      </c>
      <c r="C165" t="str">
        <f>LEFT(PLAYERIDMAP[[#This Row],[PLAYERNAME]],FIND(" ",PLAYERIDMAP[[#This Row],[PLAYERNAME]],1))</f>
        <v xml:space="preserve">Matt </v>
      </c>
      <c r="D165" t="str">
        <f>MID(PLAYERIDMAP[PLAYERNAME],FIND(" ",PLAYERIDMAP[PLAYERNAME],1)+1,255)</f>
        <v>Carpenter</v>
      </c>
      <c r="E165" t="s">
        <v>16943</v>
      </c>
      <c r="F165" t="s">
        <v>16944</v>
      </c>
      <c r="G165" s="3">
        <v>8090</v>
      </c>
      <c r="H165">
        <v>572761</v>
      </c>
      <c r="I165" t="s">
        <v>1155</v>
      </c>
      <c r="J165" s="2">
        <v>1794765</v>
      </c>
      <c r="K165" s="2" t="s">
        <v>1155</v>
      </c>
      <c r="L165" s="4" t="s">
        <v>16941</v>
      </c>
      <c r="M165" s="2" t="s">
        <v>17514</v>
      </c>
      <c r="N165" s="2" t="s">
        <v>17513</v>
      </c>
      <c r="O165" s="2">
        <v>8953</v>
      </c>
      <c r="P165" s="2" t="s">
        <v>17515</v>
      </c>
      <c r="Q165" s="2" t="s">
        <v>1155</v>
      </c>
    </row>
    <row r="166" spans="1:17" hidden="1" x14ac:dyDescent="0.25">
      <c r="A166" t="s">
        <v>17516</v>
      </c>
      <c r="B166" t="s">
        <v>950</v>
      </c>
      <c r="C166" t="str">
        <f>LEFT(PLAYERIDMAP[[#This Row],[PLAYERNAME]],FIND(" ",PLAYERIDMAP[[#This Row],[PLAYERNAME]],1))</f>
        <v xml:space="preserve">Mike </v>
      </c>
      <c r="D166" t="str">
        <f>MID(PLAYERIDMAP[PLAYERNAME],FIND(" ",PLAYERIDMAP[PLAYERNAME],1)+1,255)</f>
        <v>Carp</v>
      </c>
      <c r="E166" t="s">
        <v>16931</v>
      </c>
      <c r="F166" t="s">
        <v>16916</v>
      </c>
      <c r="G166" s="3">
        <v>7480</v>
      </c>
      <c r="H166">
        <v>455077</v>
      </c>
      <c r="I166" t="s">
        <v>950</v>
      </c>
      <c r="J166" s="2">
        <v>1205578</v>
      </c>
      <c r="K166" s="2" t="s">
        <v>950</v>
      </c>
      <c r="L166" s="2" t="s">
        <v>17517</v>
      </c>
      <c r="M166" s="2" t="s">
        <v>17518</v>
      </c>
      <c r="N166" s="2" t="s">
        <v>17516</v>
      </c>
      <c r="O166" s="2">
        <v>8512</v>
      </c>
      <c r="P166" s="2" t="s">
        <v>17519</v>
      </c>
      <c r="Q166" s="2" t="s">
        <v>950</v>
      </c>
    </row>
    <row r="167" spans="1:17" x14ac:dyDescent="0.25">
      <c r="A167" t="s">
        <v>17520</v>
      </c>
      <c r="B167" t="s">
        <v>2034</v>
      </c>
      <c r="C167" s="2" t="str">
        <f>LEFT(PLAYERIDMAP[[#This Row],[PLAYERNAME]],FIND(" ",PLAYERIDMAP[[#This Row],[PLAYERNAME]],1))</f>
        <v xml:space="preserve">Carlos </v>
      </c>
      <c r="D167" s="2" t="str">
        <f>MID(PLAYERIDMAP[PLAYERNAME],FIND(" ",PLAYERIDMAP[PLAYERNAME],1)+1,255)</f>
        <v>Carrasco</v>
      </c>
      <c r="E167" t="s">
        <v>16956</v>
      </c>
      <c r="F167" t="s">
        <v>16905</v>
      </c>
      <c r="G167" s="3">
        <v>6632</v>
      </c>
      <c r="H167">
        <v>471911</v>
      </c>
      <c r="I167" t="s">
        <v>2034</v>
      </c>
      <c r="J167" s="2">
        <v>1231629</v>
      </c>
      <c r="K167" s="2" t="s">
        <v>2034</v>
      </c>
      <c r="L167" s="2" t="s">
        <v>17521</v>
      </c>
      <c r="M167" s="2" t="s">
        <v>17522</v>
      </c>
      <c r="N167" s="2" t="s">
        <v>17520</v>
      </c>
      <c r="O167" s="2">
        <v>8185</v>
      </c>
      <c r="P167" s="2" t="s">
        <v>17523</v>
      </c>
      <c r="Q167" s="2" t="s">
        <v>2034</v>
      </c>
    </row>
    <row r="168" spans="1:17" hidden="1" x14ac:dyDescent="0.25">
      <c r="A168" t="s">
        <v>17524</v>
      </c>
      <c r="B168" t="s">
        <v>735</v>
      </c>
      <c r="C168" t="str">
        <f>LEFT(PLAYERIDMAP[[#This Row],[PLAYERNAME]],FIND(" ",PLAYERIDMAP[[#This Row],[PLAYERNAME]],1))</f>
        <v xml:space="preserve">Ezequiel </v>
      </c>
      <c r="D168" t="str">
        <f>MID(PLAYERIDMAP[PLAYERNAME],FIND(" ",PLAYERIDMAP[PLAYERNAME],1)+1,255)</f>
        <v>Carrera</v>
      </c>
      <c r="E168" t="s">
        <v>16956</v>
      </c>
      <c r="F168" t="s">
        <v>16916</v>
      </c>
      <c r="G168" s="3">
        <v>9048</v>
      </c>
      <c r="H168">
        <v>485567</v>
      </c>
      <c r="I168" t="s">
        <v>735</v>
      </c>
      <c r="J168" s="2">
        <v>1589117</v>
      </c>
      <c r="K168" s="2" t="s">
        <v>735</v>
      </c>
      <c r="L168" s="2" t="s">
        <v>17525</v>
      </c>
      <c r="M168" s="2" t="s">
        <v>17526</v>
      </c>
      <c r="N168" s="2" t="s">
        <v>17524</v>
      </c>
      <c r="O168" s="2">
        <v>8673</v>
      </c>
      <c r="P168" s="2" t="s">
        <v>17527</v>
      </c>
      <c r="Q168" s="2" t="s">
        <v>735</v>
      </c>
    </row>
    <row r="169" spans="1:17" x14ac:dyDescent="0.25">
      <c r="A169" t="s">
        <v>17528</v>
      </c>
      <c r="B169" t="s">
        <v>16533</v>
      </c>
      <c r="C169" s="2" t="str">
        <f>LEFT(PLAYERIDMAP[[#This Row],[PLAYERNAME]],FIND(" ",PLAYERIDMAP[[#This Row],[PLAYERNAME]],1))</f>
        <v xml:space="preserve">Joel </v>
      </c>
      <c r="D169" s="2" t="str">
        <f>MID(PLAYERIDMAP[PLAYERNAME],FIND(" ",PLAYERIDMAP[PLAYERNAME],1)+1,255)</f>
        <v>Carreno</v>
      </c>
      <c r="E169" t="s">
        <v>17000</v>
      </c>
      <c r="F169" t="s">
        <v>16905</v>
      </c>
      <c r="G169" s="3">
        <v>2746</v>
      </c>
      <c r="H169">
        <v>468528</v>
      </c>
      <c r="I169" t="s">
        <v>16533</v>
      </c>
      <c r="J169" s="2">
        <v>1784929</v>
      </c>
      <c r="K169" s="2" t="s">
        <v>16533</v>
      </c>
      <c r="L169" s="2" t="s">
        <v>17529</v>
      </c>
      <c r="M169" s="2" t="s">
        <v>17530</v>
      </c>
      <c r="N169" s="2" t="s">
        <v>17528</v>
      </c>
      <c r="O169" s="2">
        <v>9021</v>
      </c>
      <c r="P169" s="2" t="s">
        <v>17531</v>
      </c>
      <c r="Q169" s="2" t="s">
        <v>16533</v>
      </c>
    </row>
    <row r="170" spans="1:17" hidden="1" x14ac:dyDescent="0.25">
      <c r="A170" t="s">
        <v>17532</v>
      </c>
      <c r="B170" t="s">
        <v>716</v>
      </c>
      <c r="C170" t="str">
        <f>LEFT(PLAYERIDMAP[[#This Row],[PLAYERNAME]],FIND(" ",PLAYERIDMAP[[#This Row],[PLAYERNAME]],1))</f>
        <v xml:space="preserve">Jamey </v>
      </c>
      <c r="D170" t="str">
        <f>MID(PLAYERIDMAP[PLAYERNAME],FIND(" ",PLAYERIDMAP[PLAYERNAME],1)+1,255)</f>
        <v>Carroll</v>
      </c>
      <c r="E170" t="s">
        <v>17264</v>
      </c>
      <c r="F170" t="s">
        <v>17007</v>
      </c>
      <c r="G170" s="3">
        <v>1591</v>
      </c>
      <c r="H170">
        <v>425206</v>
      </c>
      <c r="I170" t="s">
        <v>716</v>
      </c>
      <c r="J170" s="2">
        <v>174666</v>
      </c>
      <c r="K170" s="2" t="s">
        <v>716</v>
      </c>
      <c r="L170" s="2" t="s">
        <v>17533</v>
      </c>
      <c r="M170" s="2" t="s">
        <v>17534</v>
      </c>
      <c r="N170" s="2" t="s">
        <v>17532</v>
      </c>
      <c r="O170" s="2">
        <v>7024</v>
      </c>
      <c r="P170" s="2" t="s">
        <v>17535</v>
      </c>
      <c r="Q170" s="2" t="s">
        <v>716</v>
      </c>
    </row>
    <row r="171" spans="1:17" x14ac:dyDescent="0.25">
      <c r="A171" t="s">
        <v>17536</v>
      </c>
      <c r="B171" t="s">
        <v>2387</v>
      </c>
      <c r="C171" s="2" t="str">
        <f>LEFT(PLAYERIDMAP[[#This Row],[PLAYERNAME]],FIND(" ",PLAYERIDMAP[[#This Row],[PLAYERNAME]],1))</f>
        <v xml:space="preserve">Robert </v>
      </c>
      <c r="D171" s="2" t="str">
        <f>MID(PLAYERIDMAP[PLAYERNAME],FIND(" ",PLAYERIDMAP[PLAYERNAME],1)+1,255)</f>
        <v>Carson</v>
      </c>
      <c r="E171" t="s">
        <v>17155</v>
      </c>
      <c r="F171" t="s">
        <v>16905</v>
      </c>
      <c r="G171" s="3">
        <v>2570</v>
      </c>
      <c r="H171">
        <v>518533</v>
      </c>
      <c r="I171" t="s">
        <v>2387</v>
      </c>
      <c r="J171" s="2">
        <v>1915130</v>
      </c>
      <c r="K171" s="2" t="s">
        <v>2387</v>
      </c>
      <c r="L171" s="2" t="s">
        <v>17537</v>
      </c>
      <c r="M171" s="4" t="s">
        <v>16941</v>
      </c>
      <c r="N171" s="2" t="s">
        <v>17536</v>
      </c>
      <c r="O171" s="2">
        <v>9165</v>
      </c>
      <c r="P171" s="2" t="s">
        <v>17538</v>
      </c>
      <c r="Q171" s="2" t="s">
        <v>2387</v>
      </c>
    </row>
    <row r="172" spans="1:17" hidden="1" x14ac:dyDescent="0.25">
      <c r="A172" t="s">
        <v>17539</v>
      </c>
      <c r="B172" t="s">
        <v>1237</v>
      </c>
      <c r="C172" t="str">
        <f>LEFT(PLAYERIDMAP[[#This Row],[PLAYERNAME]],FIND(" ",PLAYERIDMAP[[#This Row],[PLAYERNAME]],1))</f>
        <v xml:space="preserve">Chris </v>
      </c>
      <c r="D172" t="str">
        <f>MID(PLAYERIDMAP[PLAYERNAME],FIND(" ",PLAYERIDMAP[PLAYERNAME],1)+1,255)</f>
        <v>Carter</v>
      </c>
      <c r="E172" t="s">
        <v>16910</v>
      </c>
      <c r="F172" t="s">
        <v>16944</v>
      </c>
      <c r="G172" s="3">
        <v>9911</v>
      </c>
      <c r="H172">
        <v>452080</v>
      </c>
      <c r="I172" t="s">
        <v>1237</v>
      </c>
      <c r="J172" s="2">
        <v>1098906</v>
      </c>
      <c r="K172" s="2" t="s">
        <v>1237</v>
      </c>
      <c r="L172" s="4" t="s">
        <v>16941</v>
      </c>
      <c r="M172" s="4" t="s">
        <v>16941</v>
      </c>
      <c r="N172" s="4" t="s">
        <v>16941</v>
      </c>
      <c r="O172" s="4" t="s">
        <v>16941</v>
      </c>
      <c r="P172" s="4" t="s">
        <v>16941</v>
      </c>
      <c r="Q172" s="4" t="s">
        <v>16941</v>
      </c>
    </row>
    <row r="173" spans="1:17" x14ac:dyDescent="0.25">
      <c r="A173" t="s">
        <v>17540</v>
      </c>
      <c r="B173" t="s">
        <v>1422</v>
      </c>
      <c r="C173" s="2" t="str">
        <f>LEFT(PLAYERIDMAP[[#This Row],[PLAYERNAME]],FIND(" ",PLAYERIDMAP[[#This Row],[PLAYERNAME]],1))</f>
        <v xml:space="preserve">Andrew </v>
      </c>
      <c r="D173" s="2" t="str">
        <f>MID(PLAYERIDMAP[PLAYERNAME],FIND(" ",PLAYERIDMAP[PLAYERNAME],1)+1,255)</f>
        <v>Cashner</v>
      </c>
      <c r="E173" t="s">
        <v>16967</v>
      </c>
      <c r="F173" t="s">
        <v>16905</v>
      </c>
      <c r="G173" s="3">
        <v>8782</v>
      </c>
      <c r="H173">
        <v>488768</v>
      </c>
      <c r="I173" t="s">
        <v>1422</v>
      </c>
      <c r="J173" s="2">
        <v>1661425</v>
      </c>
      <c r="K173" s="2" t="s">
        <v>1422</v>
      </c>
      <c r="L173" s="2" t="s">
        <v>17541</v>
      </c>
      <c r="M173" s="2" t="s">
        <v>17542</v>
      </c>
      <c r="N173" s="2" t="s">
        <v>17540</v>
      </c>
      <c r="O173" s="2">
        <v>8627</v>
      </c>
      <c r="P173" s="2" t="s">
        <v>17543</v>
      </c>
      <c r="Q173" s="2" t="s">
        <v>1422</v>
      </c>
    </row>
    <row r="174" spans="1:17" hidden="1" x14ac:dyDescent="0.25">
      <c r="A174" t="s">
        <v>17544</v>
      </c>
      <c r="B174" t="s">
        <v>566</v>
      </c>
      <c r="C174" t="str">
        <f>LEFT(PLAYERIDMAP[[#This Row],[PLAYERNAME]],FIND(" ",PLAYERIDMAP[[#This Row],[PLAYERNAME]],1))</f>
        <v xml:space="preserve">Alexi </v>
      </c>
      <c r="D174" t="str">
        <f>MID(PLAYERIDMAP[PLAYERNAME],FIND(" ",PLAYERIDMAP[PLAYERNAME],1)+1,255)</f>
        <v>Casilla</v>
      </c>
      <c r="E174" t="s">
        <v>17037</v>
      </c>
      <c r="F174" t="s">
        <v>1326</v>
      </c>
      <c r="G174" s="3">
        <v>5248</v>
      </c>
      <c r="H174">
        <v>458210</v>
      </c>
      <c r="I174" t="s">
        <v>566</v>
      </c>
      <c r="J174" s="2">
        <v>1103724</v>
      </c>
      <c r="K174" s="2" t="s">
        <v>566</v>
      </c>
      <c r="L174" s="2" t="s">
        <v>17545</v>
      </c>
      <c r="M174" s="2" t="s">
        <v>17546</v>
      </c>
      <c r="N174" s="2" t="s">
        <v>17544</v>
      </c>
      <c r="O174" s="2">
        <v>7855</v>
      </c>
      <c r="P174" s="2" t="s">
        <v>17547</v>
      </c>
      <c r="Q174" s="2" t="s">
        <v>566</v>
      </c>
    </row>
    <row r="175" spans="1:17" x14ac:dyDescent="0.25">
      <c r="A175" t="s">
        <v>17548</v>
      </c>
      <c r="B175" t="s">
        <v>1932</v>
      </c>
      <c r="C175" s="2" t="str">
        <f>LEFT(PLAYERIDMAP[[#This Row],[PLAYERNAME]],FIND(" ",PLAYERIDMAP[[#This Row],[PLAYERNAME]],1))</f>
        <v xml:space="preserve">Bobby </v>
      </c>
      <c r="D175" s="2" t="str">
        <f>MID(PLAYERIDMAP[PLAYERNAME],FIND(" ",PLAYERIDMAP[PLAYERNAME],1)+1,255)</f>
        <v>Cassevah</v>
      </c>
      <c r="E175" t="s">
        <v>17074</v>
      </c>
      <c r="F175" t="s">
        <v>16905</v>
      </c>
      <c r="G175" s="3">
        <v>6950</v>
      </c>
      <c r="H175">
        <v>445001</v>
      </c>
      <c r="I175" t="s">
        <v>1932</v>
      </c>
      <c r="J175" s="2">
        <v>1727407</v>
      </c>
      <c r="K175" s="2" t="s">
        <v>1932</v>
      </c>
      <c r="L175" s="4" t="s">
        <v>16941</v>
      </c>
      <c r="M175" s="2" t="s">
        <v>17549</v>
      </c>
      <c r="N175" s="2" t="s">
        <v>17548</v>
      </c>
      <c r="O175" s="2">
        <v>8705</v>
      </c>
      <c r="P175" s="2" t="s">
        <v>17550</v>
      </c>
      <c r="Q175" s="2" t="s">
        <v>1932</v>
      </c>
    </row>
    <row r="176" spans="1:17" hidden="1" x14ac:dyDescent="0.25">
      <c r="A176" t="s">
        <v>17551</v>
      </c>
      <c r="B176" t="s">
        <v>911</v>
      </c>
      <c r="C176" t="str">
        <f>LEFT(PLAYERIDMAP[[#This Row],[PLAYERNAME]],FIND(" ",PLAYERIDMAP[[#This Row],[PLAYERNAME]],1))</f>
        <v xml:space="preserve">Alex </v>
      </c>
      <c r="D176" t="str">
        <f>MID(PLAYERIDMAP[PLAYERNAME],FIND(" ",PLAYERIDMAP[PLAYERNAME],1)+1,255)</f>
        <v>Castellanos</v>
      </c>
      <c r="E176" t="s">
        <v>16915</v>
      </c>
      <c r="F176" t="s">
        <v>16916</v>
      </c>
      <c r="G176" s="3">
        <v>7223</v>
      </c>
      <c r="H176">
        <v>543008</v>
      </c>
      <c r="I176" t="s">
        <v>911</v>
      </c>
      <c r="J176" s="2">
        <v>1810665</v>
      </c>
      <c r="K176" s="2" t="s">
        <v>911</v>
      </c>
      <c r="L176" s="4" t="s">
        <v>16941</v>
      </c>
      <c r="M176" s="4" t="s">
        <v>16941</v>
      </c>
      <c r="N176" s="2" t="s">
        <v>17551</v>
      </c>
      <c r="O176" s="2">
        <v>9203</v>
      </c>
      <c r="P176" s="2" t="s">
        <v>17552</v>
      </c>
      <c r="Q176" s="2" t="s">
        <v>911</v>
      </c>
    </row>
    <row r="177" spans="1:17" hidden="1" x14ac:dyDescent="0.25">
      <c r="A177" t="s">
        <v>17553</v>
      </c>
      <c r="B177" t="s">
        <v>823</v>
      </c>
      <c r="C177" t="str">
        <f>LEFT(PLAYERIDMAP[[#This Row],[PLAYERNAME]],FIND(" ",PLAYERIDMAP[[#This Row],[PLAYERNAME]],1))</f>
        <v xml:space="preserve">Nick </v>
      </c>
      <c r="D177" t="str">
        <f>MID(PLAYERIDMAP[PLAYERNAME],FIND(" ",PLAYERIDMAP[PLAYERNAME],1)+1,255)</f>
        <v>Castellanos</v>
      </c>
      <c r="E177" t="s">
        <v>16961</v>
      </c>
      <c r="F177" t="s">
        <v>1325</v>
      </c>
      <c r="G177" s="3" t="s">
        <v>822</v>
      </c>
      <c r="H177">
        <v>592206</v>
      </c>
      <c r="I177" t="s">
        <v>823</v>
      </c>
      <c r="J177" s="4" t="s">
        <v>16941</v>
      </c>
      <c r="K177" s="4" t="s">
        <v>16941</v>
      </c>
      <c r="L177" s="4" t="s">
        <v>16941</v>
      </c>
      <c r="M177" s="4" t="s">
        <v>16941</v>
      </c>
      <c r="N177" s="2" t="s">
        <v>17553</v>
      </c>
      <c r="O177" s="2">
        <v>9108</v>
      </c>
      <c r="P177" s="2" t="s">
        <v>17554</v>
      </c>
      <c r="Q177" s="2" t="s">
        <v>823</v>
      </c>
    </row>
    <row r="178" spans="1:17" hidden="1" x14ac:dyDescent="0.25">
      <c r="A178" t="s">
        <v>17555</v>
      </c>
      <c r="B178" t="s">
        <v>1001</v>
      </c>
      <c r="C178" t="str">
        <f>LEFT(PLAYERIDMAP[[#This Row],[PLAYERNAME]],FIND(" ",PLAYERIDMAP[[#This Row],[PLAYERNAME]],1))</f>
        <v xml:space="preserve">Welington </v>
      </c>
      <c r="D178" t="str">
        <f>MID(PLAYERIDMAP[PLAYERNAME],FIND(" ",PLAYERIDMAP[PLAYERNAME],1)+1,255)</f>
        <v>Castillo</v>
      </c>
      <c r="E178" t="s">
        <v>17095</v>
      </c>
      <c r="F178" t="s">
        <v>16994</v>
      </c>
      <c r="G178" s="3">
        <v>3256</v>
      </c>
      <c r="H178">
        <v>456078</v>
      </c>
      <c r="I178" t="s">
        <v>1001</v>
      </c>
      <c r="J178" s="2">
        <v>1495871</v>
      </c>
      <c r="K178" s="2" t="s">
        <v>1001</v>
      </c>
      <c r="L178" s="2" t="s">
        <v>17556</v>
      </c>
      <c r="M178" s="2" t="s">
        <v>17557</v>
      </c>
      <c r="N178" s="2" t="s">
        <v>17555</v>
      </c>
      <c r="O178" s="2">
        <v>8784</v>
      </c>
      <c r="P178" s="2" t="s">
        <v>17558</v>
      </c>
      <c r="Q178" s="2" t="s">
        <v>1001</v>
      </c>
    </row>
    <row r="179" spans="1:17" hidden="1" x14ac:dyDescent="0.25">
      <c r="A179" t="s">
        <v>17559</v>
      </c>
      <c r="B179" t="s">
        <v>736</v>
      </c>
      <c r="C179" t="str">
        <f>LEFT(PLAYERIDMAP[[#This Row],[PLAYERNAME]],FIND(" ",PLAYERIDMAP[[#This Row],[PLAYERNAME]],1))</f>
        <v xml:space="preserve">Jason </v>
      </c>
      <c r="D179" t="str">
        <f>MID(PLAYERIDMAP[PLAYERNAME],FIND(" ",PLAYERIDMAP[PLAYERNAME],1)+1,255)</f>
        <v>Castro</v>
      </c>
      <c r="E179" t="s">
        <v>16910</v>
      </c>
      <c r="F179" t="s">
        <v>16994</v>
      </c>
      <c r="G179" s="3">
        <v>8722</v>
      </c>
      <c r="H179">
        <v>488771</v>
      </c>
      <c r="I179" t="s">
        <v>736</v>
      </c>
      <c r="J179" s="2">
        <v>1657577</v>
      </c>
      <c r="K179" s="2" t="s">
        <v>736</v>
      </c>
      <c r="L179" s="4" t="s">
        <v>16941</v>
      </c>
      <c r="M179" s="2" t="s">
        <v>17560</v>
      </c>
      <c r="N179" s="2" t="s">
        <v>17559</v>
      </c>
      <c r="O179" s="2">
        <v>8635</v>
      </c>
      <c r="P179" s="2" t="s">
        <v>17561</v>
      </c>
      <c r="Q179" s="2" t="s">
        <v>736</v>
      </c>
    </row>
    <row r="180" spans="1:17" hidden="1" x14ac:dyDescent="0.25">
      <c r="A180" t="s">
        <v>17562</v>
      </c>
      <c r="B180" t="s">
        <v>1220</v>
      </c>
      <c r="C180" t="str">
        <f>LEFT(PLAYERIDMAP[[#This Row],[PLAYERNAME]],FIND(" ",PLAYERIDMAP[[#This Row],[PLAYERNAME]],1))</f>
        <v xml:space="preserve">Starlin </v>
      </c>
      <c r="D180" t="str">
        <f>MID(PLAYERIDMAP[PLAYERNAME],FIND(" ",PLAYERIDMAP[PLAYERNAME],1)+1,255)</f>
        <v>Castro</v>
      </c>
      <c r="E180" t="s">
        <v>17095</v>
      </c>
      <c r="F180" t="s">
        <v>17007</v>
      </c>
      <c r="G180" s="3">
        <v>4579</v>
      </c>
      <c r="H180">
        <v>516770</v>
      </c>
      <c r="I180" t="s">
        <v>1220</v>
      </c>
      <c r="J180" s="2">
        <v>1671044</v>
      </c>
      <c r="K180" s="2" t="s">
        <v>1220</v>
      </c>
      <c r="L180" s="4" t="s">
        <v>16941</v>
      </c>
      <c r="M180" s="2" t="s">
        <v>17563</v>
      </c>
      <c r="N180" s="2" t="s">
        <v>17562</v>
      </c>
      <c r="O180" s="2">
        <v>8611</v>
      </c>
      <c r="P180" s="2" t="s">
        <v>17564</v>
      </c>
      <c r="Q180" s="2" t="s">
        <v>1220</v>
      </c>
    </row>
    <row r="181" spans="1:17" x14ac:dyDescent="0.25">
      <c r="A181" t="s">
        <v>17565</v>
      </c>
      <c r="B181" t="s">
        <v>2243</v>
      </c>
      <c r="C181" s="2" t="str">
        <f>LEFT(PLAYERIDMAP[[#This Row],[PLAYERNAME]],FIND(" ",PLAYERIDMAP[[#This Row],[PLAYERNAME]],1))</f>
        <v xml:space="preserve">Brett </v>
      </c>
      <c r="D181" s="2" t="str">
        <f>MID(PLAYERIDMAP[PLAYERNAME],FIND(" ",PLAYERIDMAP[PLAYERNAME],1)+1,255)</f>
        <v>Cecil</v>
      </c>
      <c r="E181" t="s">
        <v>17000</v>
      </c>
      <c r="F181" t="s">
        <v>16905</v>
      </c>
      <c r="G181" s="3">
        <v>2660</v>
      </c>
      <c r="H181">
        <v>446399</v>
      </c>
      <c r="I181" t="s">
        <v>2243</v>
      </c>
      <c r="J181" s="2">
        <v>1603013</v>
      </c>
      <c r="K181" s="2" t="s">
        <v>2243</v>
      </c>
      <c r="L181" s="2" t="s">
        <v>17566</v>
      </c>
      <c r="M181" s="2" t="s">
        <v>17567</v>
      </c>
      <c r="N181" s="2" t="s">
        <v>17565</v>
      </c>
      <c r="O181" s="2">
        <v>8455</v>
      </c>
      <c r="P181" s="2" t="s">
        <v>17568</v>
      </c>
      <c r="Q181" s="2" t="s">
        <v>2243</v>
      </c>
    </row>
    <row r="182" spans="1:17" hidden="1" x14ac:dyDescent="0.25">
      <c r="A182" t="s">
        <v>17569</v>
      </c>
      <c r="B182" t="s">
        <v>369</v>
      </c>
      <c r="C182" t="str">
        <f>LEFT(PLAYERIDMAP[[#This Row],[PLAYERNAME]],FIND(" ",PLAYERIDMAP[[#This Row],[PLAYERNAME]],1))</f>
        <v xml:space="preserve">Ronny </v>
      </c>
      <c r="D182" t="str">
        <f>MID(PLAYERIDMAP[PLAYERNAME],FIND(" ",PLAYERIDMAP[PLAYERNAME],1)+1,255)</f>
        <v>Cedeno</v>
      </c>
      <c r="E182" t="s">
        <v>16943</v>
      </c>
      <c r="F182" t="s">
        <v>17007</v>
      </c>
      <c r="G182" s="3">
        <v>2179</v>
      </c>
      <c r="H182">
        <v>430592</v>
      </c>
      <c r="I182" t="s">
        <v>369</v>
      </c>
      <c r="J182" s="2">
        <v>392179</v>
      </c>
      <c r="K182" s="2" t="s">
        <v>369</v>
      </c>
      <c r="L182" s="2" t="s">
        <v>17570</v>
      </c>
      <c r="M182" s="2" t="s">
        <v>17571</v>
      </c>
      <c r="N182" s="2" t="s">
        <v>17569</v>
      </c>
      <c r="O182" s="2">
        <v>7527</v>
      </c>
      <c r="P182" s="2" t="s">
        <v>17572</v>
      </c>
      <c r="Q182" s="2" t="s">
        <v>369</v>
      </c>
    </row>
    <row r="183" spans="1:17" x14ac:dyDescent="0.25">
      <c r="A183" t="s">
        <v>17573</v>
      </c>
      <c r="B183" t="s">
        <v>2496</v>
      </c>
      <c r="C183" s="2" t="str">
        <f>LEFT(PLAYERIDMAP[[#This Row],[PLAYERNAME]],FIND(" ",PLAYERIDMAP[[#This Row],[PLAYERNAME]],1))</f>
        <v xml:space="preserve">Xavier </v>
      </c>
      <c r="D183" s="2" t="str">
        <f>MID(PLAYERIDMAP[PLAYERNAME],FIND(" ",PLAYERIDMAP[PLAYERNAME],1)+1,255)</f>
        <v>Cedeno</v>
      </c>
      <c r="E183" t="s">
        <v>16910</v>
      </c>
      <c r="F183" t="s">
        <v>16905</v>
      </c>
      <c r="G183" s="3">
        <v>36</v>
      </c>
      <c r="H183">
        <v>458584</v>
      </c>
      <c r="I183" t="s">
        <v>2496</v>
      </c>
      <c r="J183" s="2">
        <v>1896137</v>
      </c>
      <c r="K183" s="2" t="s">
        <v>2496</v>
      </c>
      <c r="L183" s="4" t="s">
        <v>16941</v>
      </c>
      <c r="M183" s="2" t="s">
        <v>17574</v>
      </c>
      <c r="N183" s="2" t="s">
        <v>17573</v>
      </c>
      <c r="O183" s="2">
        <v>9080</v>
      </c>
      <c r="P183" s="2" t="s">
        <v>17575</v>
      </c>
      <c r="Q183" s="2" t="s">
        <v>2496</v>
      </c>
    </row>
    <row r="184" spans="1:17" hidden="1" x14ac:dyDescent="0.25">
      <c r="A184" t="s">
        <v>17576</v>
      </c>
      <c r="B184" t="s">
        <v>406</v>
      </c>
      <c r="C184" t="str">
        <f>LEFT(PLAYERIDMAP[[#This Row],[PLAYERNAME]],FIND(" ",PLAYERIDMAP[[#This Row],[PLAYERNAME]],1))</f>
        <v xml:space="preserve">Francisco </v>
      </c>
      <c r="D184" t="str">
        <f>MID(PLAYERIDMAP[PLAYERNAME],FIND(" ",PLAYERIDMAP[PLAYERNAME],1)+1,255)</f>
        <v>Cervelli</v>
      </c>
      <c r="E184" t="s">
        <v>16904</v>
      </c>
      <c r="F184" t="s">
        <v>16994</v>
      </c>
      <c r="G184" s="3">
        <v>5275</v>
      </c>
      <c r="H184">
        <v>465041</v>
      </c>
      <c r="I184" t="s">
        <v>406</v>
      </c>
      <c r="J184" s="2">
        <v>1200051</v>
      </c>
      <c r="K184" s="2" t="s">
        <v>406</v>
      </c>
      <c r="L184" s="2" t="s">
        <v>17577</v>
      </c>
      <c r="M184" s="2" t="s">
        <v>17578</v>
      </c>
      <c r="N184" s="2" t="s">
        <v>17576</v>
      </c>
      <c r="O184" s="2">
        <v>8387</v>
      </c>
      <c r="P184" s="2" t="s">
        <v>17579</v>
      </c>
      <c r="Q184" s="2" t="s">
        <v>406</v>
      </c>
    </row>
    <row r="185" spans="1:17" hidden="1" x14ac:dyDescent="0.25">
      <c r="A185" t="s">
        <v>17580</v>
      </c>
      <c r="B185" t="s">
        <v>1252</v>
      </c>
      <c r="C185" t="str">
        <f>LEFT(PLAYERIDMAP[[#This Row],[PLAYERNAME]],FIND(" ",PLAYERIDMAP[[#This Row],[PLAYERNAME]],1))</f>
        <v xml:space="preserve">Yoenis </v>
      </c>
      <c r="D185" t="str">
        <f>MID(PLAYERIDMAP[PLAYERNAME],FIND(" ",PLAYERIDMAP[PLAYERNAME],1)+1,255)</f>
        <v>Cespedes</v>
      </c>
      <c r="E185" t="s">
        <v>16926</v>
      </c>
      <c r="F185" t="s">
        <v>16916</v>
      </c>
      <c r="G185" s="3">
        <v>13110</v>
      </c>
      <c r="H185">
        <v>493316</v>
      </c>
      <c r="I185" t="s">
        <v>1252</v>
      </c>
      <c r="J185" s="2">
        <v>1953406</v>
      </c>
      <c r="K185" s="2" t="s">
        <v>1252</v>
      </c>
      <c r="L185" s="4" t="s">
        <v>16941</v>
      </c>
      <c r="M185" s="4" t="s">
        <v>16941</v>
      </c>
      <c r="N185" s="2" t="s">
        <v>17580</v>
      </c>
      <c r="O185" s="2">
        <v>9128</v>
      </c>
      <c r="P185" s="2" t="s">
        <v>17581</v>
      </c>
      <c r="Q185" s="2" t="s">
        <v>1252</v>
      </c>
    </row>
    <row r="186" spans="1:17" x14ac:dyDescent="0.25">
      <c r="A186" t="s">
        <v>17582</v>
      </c>
      <c r="B186" t="s">
        <v>2325</v>
      </c>
      <c r="C186" s="2" t="str">
        <f>LEFT(PLAYERIDMAP[[#This Row],[PLAYERNAME]],FIND(" ",PLAYERIDMAP[[#This Row],[PLAYERNAME]],1))</f>
        <v xml:space="preserve">Jhoulys </v>
      </c>
      <c r="D186" s="2" t="str">
        <f>MID(PLAYERIDMAP[PLAYERNAME],FIND(" ",PLAYERIDMAP[PLAYERNAME],1)+1,255)</f>
        <v>Chacin</v>
      </c>
      <c r="E186" t="s">
        <v>17186</v>
      </c>
      <c r="F186" t="s">
        <v>16905</v>
      </c>
      <c r="G186" s="3">
        <v>2608</v>
      </c>
      <c r="H186">
        <v>468504</v>
      </c>
      <c r="I186" t="s">
        <v>2325</v>
      </c>
      <c r="J186" s="2">
        <v>1618705</v>
      </c>
      <c r="K186" s="2" t="s">
        <v>2325</v>
      </c>
      <c r="L186" s="2" t="s">
        <v>17583</v>
      </c>
      <c r="M186" s="2" t="s">
        <v>17584</v>
      </c>
      <c r="N186" s="2" t="s">
        <v>17582</v>
      </c>
      <c r="O186" s="2">
        <v>8534</v>
      </c>
      <c r="P186" s="2" t="s">
        <v>17585</v>
      </c>
      <c r="Q186" s="2" t="s">
        <v>2325</v>
      </c>
    </row>
    <row r="187" spans="1:17" hidden="1" x14ac:dyDescent="0.25">
      <c r="A187" t="s">
        <v>17586</v>
      </c>
      <c r="B187" t="s">
        <v>860</v>
      </c>
      <c r="C187" t="str">
        <f>LEFT(PLAYERIDMAP[[#This Row],[PLAYERNAME]],FIND(" ",PLAYERIDMAP[[#This Row],[PLAYERNAME]],1))</f>
        <v xml:space="preserve">Adron </v>
      </c>
      <c r="D187" t="str">
        <f>MID(PLAYERIDMAP[PLAYERNAME],FIND(" ",PLAYERIDMAP[PLAYERNAME],1)+1,255)</f>
        <v>Chambers</v>
      </c>
      <c r="E187" t="s">
        <v>16943</v>
      </c>
      <c r="F187" t="s">
        <v>16916</v>
      </c>
      <c r="G187" s="3">
        <v>7995</v>
      </c>
      <c r="H187">
        <v>518545</v>
      </c>
      <c r="I187" t="s">
        <v>860</v>
      </c>
      <c r="J187" s="2">
        <v>1741047</v>
      </c>
      <c r="K187" s="2" t="s">
        <v>860</v>
      </c>
      <c r="L187" s="4" t="s">
        <v>16941</v>
      </c>
      <c r="M187" s="2" t="s">
        <v>17587</v>
      </c>
      <c r="N187" s="2" t="s">
        <v>17586</v>
      </c>
      <c r="O187" s="2">
        <v>9070</v>
      </c>
      <c r="P187" s="2" t="s">
        <v>17588</v>
      </c>
      <c r="Q187" s="2" t="s">
        <v>860</v>
      </c>
    </row>
    <row r="188" spans="1:17" x14ac:dyDescent="0.25">
      <c r="A188" t="s">
        <v>17589</v>
      </c>
      <c r="B188" t="s">
        <v>1394</v>
      </c>
      <c r="C188" s="2" t="str">
        <f>LEFT(PLAYERIDMAP[[#This Row],[PLAYERNAME]],FIND(" ",PLAYERIDMAP[[#This Row],[PLAYERNAME]],1))</f>
        <v xml:space="preserve">Joba </v>
      </c>
      <c r="D188" s="2" t="str">
        <f>MID(PLAYERIDMAP[PLAYERNAME],FIND(" ",PLAYERIDMAP[PLAYERNAME],1)+1,255)</f>
        <v>Chamberlain</v>
      </c>
      <c r="E188" t="s">
        <v>16904</v>
      </c>
      <c r="F188" t="s">
        <v>16905</v>
      </c>
      <c r="G188" s="3">
        <v>2692</v>
      </c>
      <c r="H188">
        <v>501955</v>
      </c>
      <c r="I188" t="s">
        <v>1394</v>
      </c>
      <c r="J188" s="2">
        <v>1232125</v>
      </c>
      <c r="K188" s="2" t="s">
        <v>1394</v>
      </c>
      <c r="L188" s="2" t="s">
        <v>17590</v>
      </c>
      <c r="M188" s="2" t="s">
        <v>17591</v>
      </c>
      <c r="N188" s="2" t="s">
        <v>17589</v>
      </c>
      <c r="O188" s="2">
        <v>8084</v>
      </c>
      <c r="P188" s="2" t="s">
        <v>17592</v>
      </c>
      <c r="Q188" s="2" t="s">
        <v>1394</v>
      </c>
    </row>
    <row r="189" spans="1:17" x14ac:dyDescent="0.25">
      <c r="A189" t="s">
        <v>17593</v>
      </c>
      <c r="B189" t="s">
        <v>1355</v>
      </c>
      <c r="C189" s="2" t="str">
        <f>LEFT(PLAYERIDMAP[[#This Row],[PLAYERNAME]],FIND(" ",PLAYERIDMAP[[#This Row],[PLAYERNAME]],1))</f>
        <v xml:space="preserve">Aroldis </v>
      </c>
      <c r="D189" s="2" t="str">
        <f>MID(PLAYERIDMAP[PLAYERNAME],FIND(" ",PLAYERIDMAP[PLAYERNAME],1)+1,255)</f>
        <v>Chapman</v>
      </c>
      <c r="E189" t="s">
        <v>17032</v>
      </c>
      <c r="F189" t="s">
        <v>16905</v>
      </c>
      <c r="G189" s="3">
        <v>10233</v>
      </c>
      <c r="H189">
        <v>547973</v>
      </c>
      <c r="I189" t="s">
        <v>1355</v>
      </c>
      <c r="J189" s="2">
        <v>1717646</v>
      </c>
      <c r="K189" s="2" t="s">
        <v>1355</v>
      </c>
      <c r="L189" s="4" t="s">
        <v>16941</v>
      </c>
      <c r="M189" s="2" t="s">
        <v>17594</v>
      </c>
      <c r="N189" s="2" t="s">
        <v>17593</v>
      </c>
      <c r="O189" s="2">
        <v>8616</v>
      </c>
      <c r="P189" s="2" t="s">
        <v>17595</v>
      </c>
      <c r="Q189" s="2" t="s">
        <v>1355</v>
      </c>
    </row>
    <row r="190" spans="1:17" x14ac:dyDescent="0.25">
      <c r="A190" t="s">
        <v>17596</v>
      </c>
      <c r="B190" t="s">
        <v>1918</v>
      </c>
      <c r="C190" s="2" t="str">
        <f>LEFT(PLAYERIDMAP[[#This Row],[PLAYERNAME]],FIND(" ",PLAYERIDMAP[[#This Row],[PLAYERNAME]],1))</f>
        <v xml:space="preserve">Tyler </v>
      </c>
      <c r="D190" s="2" t="str">
        <f>MID(PLAYERIDMAP[PLAYERNAME],FIND(" ",PLAYERIDMAP[PLAYERNAME],1)+1,255)</f>
        <v>Chatwood</v>
      </c>
      <c r="E190" t="s">
        <v>17186</v>
      </c>
      <c r="F190" t="s">
        <v>16905</v>
      </c>
      <c r="G190" s="3">
        <v>4338</v>
      </c>
      <c r="H190">
        <v>543022</v>
      </c>
      <c r="I190" t="s">
        <v>1918</v>
      </c>
      <c r="J190" s="2">
        <v>1725478</v>
      </c>
      <c r="K190" s="2" t="s">
        <v>1918</v>
      </c>
      <c r="L190" s="2" t="s">
        <v>17597</v>
      </c>
      <c r="M190" s="2" t="s">
        <v>17598</v>
      </c>
      <c r="N190" s="2" t="s">
        <v>17596</v>
      </c>
      <c r="O190" s="2">
        <v>8862</v>
      </c>
      <c r="P190" s="2" t="s">
        <v>17599</v>
      </c>
      <c r="Q190" s="2" t="s">
        <v>1918</v>
      </c>
    </row>
    <row r="191" spans="1:17" hidden="1" x14ac:dyDescent="0.25">
      <c r="A191" t="s">
        <v>17600</v>
      </c>
      <c r="B191" t="s">
        <v>1083</v>
      </c>
      <c r="C191" t="str">
        <f>LEFT(PLAYERIDMAP[[#This Row],[PLAYERNAME]],FIND(" ",PLAYERIDMAP[[#This Row],[PLAYERNAME]],1))</f>
        <v xml:space="preserve">Eric </v>
      </c>
      <c r="D191" t="str">
        <f>MID(PLAYERIDMAP[PLAYERNAME],FIND(" ",PLAYERIDMAP[PLAYERNAME],1)+1,255)</f>
        <v>Chavez</v>
      </c>
      <c r="E191" t="s">
        <v>17196</v>
      </c>
      <c r="F191" t="s">
        <v>1325</v>
      </c>
      <c r="G191" s="3">
        <v>906</v>
      </c>
      <c r="H191">
        <v>136767</v>
      </c>
      <c r="I191" t="s">
        <v>1083</v>
      </c>
      <c r="J191" s="2">
        <v>18738</v>
      </c>
      <c r="K191" s="2" t="s">
        <v>1083</v>
      </c>
      <c r="L191" s="2" t="s">
        <v>17601</v>
      </c>
      <c r="M191" s="2" t="s">
        <v>17602</v>
      </c>
      <c r="N191" s="2" t="s">
        <v>17600</v>
      </c>
      <c r="O191" s="2">
        <v>6114</v>
      </c>
      <c r="P191" s="2" t="s">
        <v>17603</v>
      </c>
      <c r="Q191" s="2" t="s">
        <v>1083</v>
      </c>
    </row>
    <row r="192" spans="1:17" x14ac:dyDescent="0.25">
      <c r="A192" t="s">
        <v>17604</v>
      </c>
      <c r="B192" t="s">
        <v>1557</v>
      </c>
      <c r="C192" s="2" t="str">
        <f>LEFT(PLAYERIDMAP[[#This Row],[PLAYERNAME]],FIND(" ",PLAYERIDMAP[[#This Row],[PLAYERNAME]],1))</f>
        <v xml:space="preserve">Bruce </v>
      </c>
      <c r="D192" s="2" t="str">
        <f>MID(PLAYERIDMAP[PLAYERNAME],FIND(" ",PLAYERIDMAP[PLAYERNAME],1)+1,255)</f>
        <v>Chen</v>
      </c>
      <c r="E192" t="s">
        <v>17242</v>
      </c>
      <c r="F192" t="s">
        <v>16905</v>
      </c>
      <c r="G192" s="3">
        <v>769</v>
      </c>
      <c r="H192">
        <v>136600</v>
      </c>
      <c r="I192" t="s">
        <v>1557</v>
      </c>
      <c r="J192" s="2">
        <v>18578</v>
      </c>
      <c r="K192" s="2" t="s">
        <v>1557</v>
      </c>
      <c r="L192" s="2" t="s">
        <v>17605</v>
      </c>
      <c r="M192" s="2" t="s">
        <v>17606</v>
      </c>
      <c r="N192" s="2" t="s">
        <v>17604</v>
      </c>
      <c r="O192" s="2">
        <v>6087</v>
      </c>
      <c r="P192" s="2" t="s">
        <v>17607</v>
      </c>
      <c r="Q192" s="2" t="s">
        <v>1557</v>
      </c>
    </row>
    <row r="193" spans="1:17" x14ac:dyDescent="0.25">
      <c r="A193" t="s">
        <v>17608</v>
      </c>
      <c r="B193" t="s">
        <v>1519</v>
      </c>
      <c r="C193" s="2" t="str">
        <f>LEFT(PLAYERIDMAP[[#This Row],[PLAYERNAME]],FIND(" ",PLAYERIDMAP[[#This Row],[PLAYERNAME]],1))</f>
        <v xml:space="preserve">Wei-Yin </v>
      </c>
      <c r="D193" s="2" t="str">
        <f>MID(PLAYERIDMAP[PLAYERNAME],FIND(" ",PLAYERIDMAP[PLAYERNAME],1)+1,255)</f>
        <v>Chen</v>
      </c>
      <c r="E193" t="s">
        <v>17037</v>
      </c>
      <c r="F193" t="s">
        <v>16905</v>
      </c>
      <c r="G193" s="3">
        <v>13071</v>
      </c>
      <c r="H193">
        <v>612672</v>
      </c>
      <c r="I193" t="s">
        <v>1519</v>
      </c>
      <c r="J193" s="2">
        <v>1935581</v>
      </c>
      <c r="K193" s="2" t="s">
        <v>1519</v>
      </c>
      <c r="L193" s="2" t="s">
        <v>17609</v>
      </c>
      <c r="M193" s="4" t="s">
        <v>16941</v>
      </c>
      <c r="N193" s="2" t="s">
        <v>17608</v>
      </c>
      <c r="O193" s="2">
        <v>9093</v>
      </c>
      <c r="P193" s="2" t="s">
        <v>17610</v>
      </c>
      <c r="Q193" s="2" t="s">
        <v>1519</v>
      </c>
    </row>
    <row r="194" spans="1:17" hidden="1" x14ac:dyDescent="0.25">
      <c r="A194" t="s">
        <v>17611</v>
      </c>
      <c r="B194" t="s">
        <v>965</v>
      </c>
      <c r="C194" t="str">
        <f>LEFT(PLAYERIDMAP[[#This Row],[PLAYERNAME]],FIND(" ",PLAYERIDMAP[[#This Row],[PLAYERNAME]],1))</f>
        <v xml:space="preserve">Lonnie </v>
      </c>
      <c r="D194" t="str">
        <f>MID(PLAYERIDMAP[PLAYERNAME],FIND(" ",PLAYERIDMAP[PLAYERNAME],1)+1,255)</f>
        <v>Chisenhall</v>
      </c>
      <c r="E194" t="s">
        <v>16956</v>
      </c>
      <c r="F194" t="s">
        <v>1325</v>
      </c>
      <c r="G194" s="3">
        <v>7571</v>
      </c>
      <c r="H194">
        <v>502082</v>
      </c>
      <c r="I194" t="s">
        <v>965</v>
      </c>
      <c r="J194" s="2">
        <v>1697835</v>
      </c>
      <c r="K194" s="2" t="s">
        <v>965</v>
      </c>
      <c r="L194" s="4" t="s">
        <v>16941</v>
      </c>
      <c r="M194" s="2" t="s">
        <v>17612</v>
      </c>
      <c r="N194" s="2" t="s">
        <v>17611</v>
      </c>
      <c r="O194" s="2">
        <v>8852</v>
      </c>
      <c r="P194" s="2" t="s">
        <v>17613</v>
      </c>
      <c r="Q194" s="2" t="s">
        <v>965</v>
      </c>
    </row>
    <row r="195" spans="1:17" x14ac:dyDescent="0.25">
      <c r="A195" t="s">
        <v>17614</v>
      </c>
      <c r="B195" t="s">
        <v>2540</v>
      </c>
      <c r="C195" s="2" t="str">
        <f>LEFT(PLAYERIDMAP[[#This Row],[PLAYERNAME]],FIND(" ",PLAYERIDMAP[[#This Row],[PLAYERNAME]],1))</f>
        <v xml:space="preserve">Randy </v>
      </c>
      <c r="D195" s="2" t="str">
        <f>MID(PLAYERIDMAP[PLAYERNAME],FIND(" ",PLAYERIDMAP[PLAYERNAME],1)+1,255)</f>
        <v>Choate</v>
      </c>
      <c r="E195" t="s">
        <v>16943</v>
      </c>
      <c r="F195" t="s">
        <v>16905</v>
      </c>
      <c r="G195" s="3">
        <v>813</v>
      </c>
      <c r="H195">
        <v>329092</v>
      </c>
      <c r="I195" t="s">
        <v>2540</v>
      </c>
      <c r="J195" s="2">
        <v>196266</v>
      </c>
      <c r="K195" s="2" t="s">
        <v>2540</v>
      </c>
      <c r="L195" s="2" t="s">
        <v>17615</v>
      </c>
      <c r="M195" s="2" t="s">
        <v>17616</v>
      </c>
      <c r="N195" s="2" t="s">
        <v>17614</v>
      </c>
      <c r="O195" s="2">
        <v>6513</v>
      </c>
      <c r="P195" s="2" t="s">
        <v>17617</v>
      </c>
      <c r="Q195" s="2" t="s">
        <v>2540</v>
      </c>
    </row>
    <row r="196" spans="1:17" hidden="1" x14ac:dyDescent="0.25">
      <c r="A196" t="s">
        <v>17618</v>
      </c>
      <c r="B196" t="s">
        <v>1289</v>
      </c>
      <c r="C196" t="str">
        <f>LEFT(PLAYERIDMAP[[#This Row],[PLAYERNAME]],FIND(" ",PLAYERIDMAP[[#This Row],[PLAYERNAME]],1))</f>
        <v xml:space="preserve">Shin-Soo </v>
      </c>
      <c r="D196" t="str">
        <f>MID(PLAYERIDMAP[PLAYERNAME],FIND(" ",PLAYERIDMAP[PLAYERNAME],1)+1,255)</f>
        <v>Choo</v>
      </c>
      <c r="E196" t="s">
        <v>17032</v>
      </c>
      <c r="F196" t="s">
        <v>16916</v>
      </c>
      <c r="G196" s="3">
        <v>3174</v>
      </c>
      <c r="H196">
        <v>425783</v>
      </c>
      <c r="I196" t="s">
        <v>1289</v>
      </c>
      <c r="J196" s="2">
        <v>292740</v>
      </c>
      <c r="K196" s="2" t="s">
        <v>1289</v>
      </c>
      <c r="L196" s="2" t="s">
        <v>17619</v>
      </c>
      <c r="M196" s="2" t="s">
        <v>17620</v>
      </c>
      <c r="N196" s="2" t="s">
        <v>17618</v>
      </c>
      <c r="O196" s="2">
        <v>7498</v>
      </c>
      <c r="P196" s="2" t="s">
        <v>17621</v>
      </c>
      <c r="Q196" s="2" t="s">
        <v>1289</v>
      </c>
    </row>
    <row r="197" spans="1:17" x14ac:dyDescent="0.25">
      <c r="A197" t="s">
        <v>17622</v>
      </c>
      <c r="B197" t="s">
        <v>2257</v>
      </c>
      <c r="C197" s="2" t="str">
        <f>LEFT(PLAYERIDMAP[[#This Row],[PLAYERNAME]],FIND(" ",PLAYERIDMAP[[#This Row],[PLAYERNAME]],1))</f>
        <v xml:space="preserve">Vinnie </v>
      </c>
      <c r="D197" s="2" t="str">
        <f>MID(PLAYERIDMAP[PLAYERNAME],FIND(" ",PLAYERIDMAP[PLAYERNAME],1)+1,255)</f>
        <v>Chulk</v>
      </c>
      <c r="E197" t="s">
        <v>17017</v>
      </c>
      <c r="F197" t="s">
        <v>16905</v>
      </c>
      <c r="G197" s="3">
        <v>1838</v>
      </c>
      <c r="H197">
        <v>425562</v>
      </c>
      <c r="I197" t="s">
        <v>2257</v>
      </c>
      <c r="J197" s="2">
        <v>390767</v>
      </c>
      <c r="K197" s="2" t="s">
        <v>2257</v>
      </c>
      <c r="L197" s="2" t="s">
        <v>17623</v>
      </c>
      <c r="M197" s="2" t="s">
        <v>17624</v>
      </c>
      <c r="N197" s="2" t="s">
        <v>17622</v>
      </c>
      <c r="O197" s="2">
        <v>7076</v>
      </c>
      <c r="P197" s="2" t="s">
        <v>17625</v>
      </c>
      <c r="Q197" s="2" t="s">
        <v>2257</v>
      </c>
    </row>
    <row r="198" spans="1:17" x14ac:dyDescent="0.25">
      <c r="A198" t="s">
        <v>17626</v>
      </c>
      <c r="B198" t="s">
        <v>2338</v>
      </c>
      <c r="C198" s="2" t="str">
        <f>LEFT(PLAYERIDMAP[[#This Row],[PLAYERNAME]],FIND(" ",PLAYERIDMAP[[#This Row],[PLAYERNAME]],1))</f>
        <v xml:space="preserve">Tony </v>
      </c>
      <c r="D198" s="2" t="str">
        <f>MID(PLAYERIDMAP[PLAYERNAME],FIND(" ",PLAYERIDMAP[PLAYERNAME],1)+1,255)</f>
        <v>Cingrani</v>
      </c>
      <c r="E198" t="s">
        <v>17032</v>
      </c>
      <c r="F198" t="s">
        <v>16905</v>
      </c>
      <c r="G198" s="3">
        <v>12555</v>
      </c>
      <c r="H198">
        <v>571561</v>
      </c>
      <c r="I198" t="s">
        <v>2338</v>
      </c>
      <c r="J198" s="2">
        <v>1947829</v>
      </c>
      <c r="K198" s="2" t="s">
        <v>2338</v>
      </c>
      <c r="L198" s="4" t="s">
        <v>16941</v>
      </c>
      <c r="M198" s="4" t="s">
        <v>16941</v>
      </c>
      <c r="N198" s="2" t="s">
        <v>17626</v>
      </c>
      <c r="O198" s="2">
        <v>9296</v>
      </c>
      <c r="P198" s="2" t="s">
        <v>17627</v>
      </c>
      <c r="Q198" s="2" t="s">
        <v>2338</v>
      </c>
    </row>
    <row r="199" spans="1:17" hidden="1" x14ac:dyDescent="0.25">
      <c r="A199" t="s">
        <v>17628</v>
      </c>
      <c r="B199" t="s">
        <v>359</v>
      </c>
      <c r="C199" t="str">
        <f>LEFT(PLAYERIDMAP[[#This Row],[PLAYERNAME]],FIND(" ",PLAYERIDMAP[[#This Row],[PLAYERNAME]],1))</f>
        <v xml:space="preserve">Pedro </v>
      </c>
      <c r="D199" t="str">
        <f>MID(PLAYERIDMAP[PLAYERNAME],FIND(" ",PLAYERIDMAP[PLAYERNAME],1)+1,255)</f>
        <v>Ciriaco</v>
      </c>
      <c r="E199" t="s">
        <v>16931</v>
      </c>
      <c r="F199" t="s">
        <v>1325</v>
      </c>
      <c r="G199" s="3">
        <v>5278</v>
      </c>
      <c r="H199">
        <v>465674</v>
      </c>
      <c r="I199" t="s">
        <v>359</v>
      </c>
      <c r="J199" s="2">
        <v>1654332</v>
      </c>
      <c r="K199" s="2" t="s">
        <v>359</v>
      </c>
      <c r="L199" s="2" t="s">
        <v>17629</v>
      </c>
      <c r="M199" s="2" t="s">
        <v>17630</v>
      </c>
      <c r="N199" s="2" t="s">
        <v>17628</v>
      </c>
      <c r="O199" s="2">
        <v>8822</v>
      </c>
      <c r="P199" s="2" t="s">
        <v>17631</v>
      </c>
      <c r="Q199" s="2" t="s">
        <v>359</v>
      </c>
    </row>
    <row r="200" spans="1:17" x14ac:dyDescent="0.25">
      <c r="A200" t="s">
        <v>17632</v>
      </c>
      <c r="B200" t="s">
        <v>1374</v>
      </c>
      <c r="C200" s="2" t="str">
        <f>LEFT(PLAYERIDMAP[[#This Row],[PLAYERNAME]],FIND(" ",PLAYERIDMAP[[#This Row],[PLAYERNAME]],1))</f>
        <v xml:space="preserve">Steve </v>
      </c>
      <c r="D200" s="2" t="str">
        <f>MID(PLAYERIDMAP[PLAYERNAME],FIND(" ",PLAYERIDMAP[PLAYERNAME],1)+1,255)</f>
        <v>Cishek</v>
      </c>
      <c r="E200" t="s">
        <v>16975</v>
      </c>
      <c r="F200" t="s">
        <v>16905</v>
      </c>
      <c r="G200" s="3">
        <v>6483</v>
      </c>
      <c r="H200">
        <v>518553</v>
      </c>
      <c r="I200" t="s">
        <v>1374</v>
      </c>
      <c r="J200" s="2">
        <v>1770784</v>
      </c>
      <c r="K200" s="2" t="s">
        <v>1374</v>
      </c>
      <c r="L200" s="2" t="s">
        <v>17633</v>
      </c>
      <c r="M200" s="2" t="s">
        <v>17634</v>
      </c>
      <c r="N200" s="2" t="s">
        <v>17632</v>
      </c>
      <c r="O200" s="2">
        <v>8836</v>
      </c>
      <c r="P200" s="2" t="s">
        <v>17635</v>
      </c>
      <c r="Q200" s="2" t="s">
        <v>1374</v>
      </c>
    </row>
    <row r="201" spans="1:17" hidden="1" x14ac:dyDescent="0.25">
      <c r="A201" t="s">
        <v>17636</v>
      </c>
      <c r="B201" t="s">
        <v>627</v>
      </c>
      <c r="C201" t="str">
        <f>LEFT(PLAYERIDMAP[[#This Row],[PLAYERNAME]],FIND(" ",PLAYERIDMAP[[#This Row],[PLAYERNAME]],1))</f>
        <v xml:space="preserve">Jeff </v>
      </c>
      <c r="D201" t="str">
        <f>MID(PLAYERIDMAP[PLAYERNAME],FIND(" ",PLAYERIDMAP[PLAYERNAME],1)+1,255)</f>
        <v>Clement</v>
      </c>
      <c r="E201" t="s">
        <v>16980</v>
      </c>
      <c r="F201" t="s">
        <v>16944</v>
      </c>
      <c r="G201" s="3">
        <v>4652</v>
      </c>
      <c r="H201">
        <v>459943</v>
      </c>
      <c r="I201" t="s">
        <v>627</v>
      </c>
      <c r="J201" s="2">
        <v>590370</v>
      </c>
      <c r="K201" s="2" t="s">
        <v>627</v>
      </c>
      <c r="L201" s="2" t="s">
        <v>17637</v>
      </c>
      <c r="M201" s="2" t="s">
        <v>17638</v>
      </c>
      <c r="N201" s="2" t="s">
        <v>17636</v>
      </c>
      <c r="O201" s="2">
        <v>7923</v>
      </c>
      <c r="P201" s="2" t="s">
        <v>17639</v>
      </c>
      <c r="Q201" s="4" t="s">
        <v>16941</v>
      </c>
    </row>
    <row r="202" spans="1:17" x14ac:dyDescent="0.25">
      <c r="A202" t="s">
        <v>17640</v>
      </c>
      <c r="B202" t="s">
        <v>1466</v>
      </c>
      <c r="C202" s="2" t="str">
        <f>LEFT(PLAYERIDMAP[[#This Row],[PLAYERNAME]],FIND(" ",PLAYERIDMAP[[#This Row],[PLAYERNAME]],1))</f>
        <v xml:space="preserve">Maikel </v>
      </c>
      <c r="D202" s="2" t="str">
        <f>MID(PLAYERIDMAP[PLAYERNAME],FIND(" ",PLAYERIDMAP[PLAYERNAME],1)+1,255)</f>
        <v>Cleto</v>
      </c>
      <c r="E202" t="s">
        <v>16943</v>
      </c>
      <c r="F202" t="s">
        <v>16905</v>
      </c>
      <c r="G202" s="3">
        <v>5529</v>
      </c>
      <c r="H202">
        <v>521055</v>
      </c>
      <c r="I202" t="s">
        <v>1466</v>
      </c>
      <c r="J202" s="2">
        <v>1784883</v>
      </c>
      <c r="K202" s="2" t="s">
        <v>1466</v>
      </c>
      <c r="L202" s="4" t="s">
        <v>16941</v>
      </c>
      <c r="M202" s="2" t="s">
        <v>17641</v>
      </c>
      <c r="N202" s="2" t="s">
        <v>17640</v>
      </c>
      <c r="O202" s="2">
        <v>8951</v>
      </c>
      <c r="P202" s="2" t="s">
        <v>17642</v>
      </c>
      <c r="Q202" s="2" t="s">
        <v>1466</v>
      </c>
    </row>
    <row r="203" spans="1:17" hidden="1" x14ac:dyDescent="0.25">
      <c r="A203" t="s">
        <v>17643</v>
      </c>
      <c r="B203" t="s">
        <v>760</v>
      </c>
      <c r="C203" t="str">
        <f>LEFT(PLAYERIDMAP[[#This Row],[PLAYERNAME]],FIND(" ",PLAYERIDMAP[[#This Row],[PLAYERNAME]],1))</f>
        <v xml:space="preserve">Steve </v>
      </c>
      <c r="D203" t="str">
        <f>MID(PLAYERIDMAP[PLAYERNAME],FIND(" ",PLAYERIDMAP[PLAYERNAME],1)+1,255)</f>
        <v>Clevenger</v>
      </c>
      <c r="E203" t="s">
        <v>17095</v>
      </c>
      <c r="F203" t="s">
        <v>16994</v>
      </c>
      <c r="G203" s="3">
        <v>9542</v>
      </c>
      <c r="H203">
        <v>502182</v>
      </c>
      <c r="I203" t="s">
        <v>760</v>
      </c>
      <c r="J203" s="2">
        <v>1661426</v>
      </c>
      <c r="K203" s="2" t="s">
        <v>760</v>
      </c>
      <c r="L203" s="4" t="s">
        <v>16941</v>
      </c>
      <c r="M203" s="2" t="s">
        <v>17644</v>
      </c>
      <c r="N203" s="2" t="s">
        <v>17643</v>
      </c>
      <c r="O203" s="2">
        <v>9087</v>
      </c>
      <c r="P203" s="2" t="s">
        <v>17645</v>
      </c>
      <c r="Q203" s="2" t="s">
        <v>760</v>
      </c>
    </row>
    <row r="204" spans="1:17" x14ac:dyDescent="0.25">
      <c r="A204" t="s">
        <v>17646</v>
      </c>
      <c r="B204" t="s">
        <v>1399</v>
      </c>
      <c r="C204" s="2" t="str">
        <f>LEFT(PLAYERIDMAP[[#This Row],[PLAYERNAME]],FIND(" ",PLAYERIDMAP[[#This Row],[PLAYERNAME]],1))</f>
        <v xml:space="preserve">Tyler </v>
      </c>
      <c r="D204" s="2" t="str">
        <f>MID(PLAYERIDMAP[PLAYERNAME],FIND(" ",PLAYERIDMAP[PLAYERNAME],1)+1,255)</f>
        <v>Clippard</v>
      </c>
      <c r="E204" t="s">
        <v>17012</v>
      </c>
      <c r="F204" t="s">
        <v>16905</v>
      </c>
      <c r="G204" s="3">
        <v>5640</v>
      </c>
      <c r="H204">
        <v>461325</v>
      </c>
      <c r="I204" t="s">
        <v>1399</v>
      </c>
      <c r="J204" s="2">
        <v>1179740</v>
      </c>
      <c r="K204" s="2" t="s">
        <v>1399</v>
      </c>
      <c r="L204" s="2" t="s">
        <v>17647</v>
      </c>
      <c r="M204" s="2" t="s">
        <v>17648</v>
      </c>
      <c r="N204" s="2" t="s">
        <v>17646</v>
      </c>
      <c r="O204" s="2">
        <v>7970</v>
      </c>
      <c r="P204" s="2" t="s">
        <v>17649</v>
      </c>
      <c r="Q204" s="2" t="s">
        <v>1399</v>
      </c>
    </row>
    <row r="205" spans="1:17" x14ac:dyDescent="0.25">
      <c r="A205" t="s">
        <v>17650</v>
      </c>
      <c r="B205" t="s">
        <v>2191</v>
      </c>
      <c r="C205" s="2" t="str">
        <f>LEFT(PLAYERIDMAP[[#This Row],[PLAYERNAME]],FIND(" ",PLAYERIDMAP[[#This Row],[PLAYERNAME]],1))</f>
        <v xml:space="preserve">Tyler </v>
      </c>
      <c r="D205" s="2" t="str">
        <f>MID(PLAYERIDMAP[PLAYERNAME],FIND(" ",PLAYERIDMAP[PLAYERNAME],1)+1,255)</f>
        <v>Cloyd</v>
      </c>
      <c r="E205" t="s">
        <v>16947</v>
      </c>
      <c r="F205" t="s">
        <v>16905</v>
      </c>
      <c r="G205" s="3">
        <v>8536</v>
      </c>
      <c r="H205">
        <v>543031</v>
      </c>
      <c r="I205" t="s">
        <v>2191</v>
      </c>
      <c r="J205" s="2">
        <v>1995708</v>
      </c>
      <c r="K205" s="2" t="s">
        <v>2191</v>
      </c>
      <c r="L205" s="2" t="s">
        <v>17651</v>
      </c>
      <c r="M205" s="4" t="s">
        <v>16941</v>
      </c>
      <c r="N205" s="2" t="s">
        <v>17650</v>
      </c>
      <c r="O205" s="2">
        <v>9278</v>
      </c>
      <c r="P205" s="2" t="s">
        <v>17652</v>
      </c>
      <c r="Q205" s="2" t="s">
        <v>2191</v>
      </c>
    </row>
    <row r="206" spans="1:17" x14ac:dyDescent="0.25">
      <c r="A206" t="s">
        <v>17653</v>
      </c>
      <c r="B206" t="s">
        <v>1423</v>
      </c>
      <c r="C206" s="2" t="str">
        <f>LEFT(PLAYERIDMAP[[#This Row],[PLAYERNAME]],FIND(" ",PLAYERIDMAP[[#This Row],[PLAYERNAME]],1))</f>
        <v xml:space="preserve">Alex </v>
      </c>
      <c r="D206" s="2" t="str">
        <f>MID(PLAYERIDMAP[PLAYERNAME],FIND(" ",PLAYERIDMAP[PLAYERNAME],1)+1,255)</f>
        <v>Cobb</v>
      </c>
      <c r="E206" t="s">
        <v>17020</v>
      </c>
      <c r="F206" t="s">
        <v>16905</v>
      </c>
      <c r="G206" s="3">
        <v>6562</v>
      </c>
      <c r="H206">
        <v>502171</v>
      </c>
      <c r="I206" t="s">
        <v>1423</v>
      </c>
      <c r="J206" s="2">
        <v>1784973</v>
      </c>
      <c r="K206" s="2" t="s">
        <v>1423</v>
      </c>
      <c r="L206" s="2" t="s">
        <v>17654</v>
      </c>
      <c r="M206" s="2" t="s">
        <v>17655</v>
      </c>
      <c r="N206" s="2" t="s">
        <v>17653</v>
      </c>
      <c r="O206" s="2">
        <v>8918</v>
      </c>
      <c r="P206" s="2" t="s">
        <v>17656</v>
      </c>
      <c r="Q206" s="2" t="s">
        <v>1423</v>
      </c>
    </row>
    <row r="207" spans="1:17" x14ac:dyDescent="0.25">
      <c r="A207" t="s">
        <v>17657</v>
      </c>
      <c r="B207" t="s">
        <v>2075</v>
      </c>
      <c r="C207" s="2" t="str">
        <f>LEFT(PLAYERIDMAP[[#This Row],[PLAYERNAME]],FIND(" ",PLAYERIDMAP[[#This Row],[PLAYERNAME]],1))</f>
        <v xml:space="preserve">Robert </v>
      </c>
      <c r="D207" s="2" t="str">
        <f>MID(PLAYERIDMAP[PLAYERNAME],FIND(" ",PLAYERIDMAP[PLAYERNAME],1)+1,255)</f>
        <v>Coello</v>
      </c>
      <c r="E207" t="s">
        <v>17000</v>
      </c>
      <c r="F207" t="s">
        <v>16905</v>
      </c>
      <c r="G207" s="3">
        <v>1149</v>
      </c>
      <c r="H207">
        <v>445193</v>
      </c>
      <c r="I207" t="s">
        <v>2075</v>
      </c>
      <c r="J207" s="2">
        <v>1769243</v>
      </c>
      <c r="K207" s="2" t="s">
        <v>2075</v>
      </c>
      <c r="L207" s="2" t="s">
        <v>17658</v>
      </c>
      <c r="M207" s="2" t="s">
        <v>17659</v>
      </c>
      <c r="N207" s="2" t="s">
        <v>17657</v>
      </c>
      <c r="O207" s="2">
        <v>8814</v>
      </c>
      <c r="P207" s="2" t="s">
        <v>17660</v>
      </c>
      <c r="Q207" s="2" t="s">
        <v>2075</v>
      </c>
    </row>
    <row r="208" spans="1:17" hidden="1" x14ac:dyDescent="0.25">
      <c r="A208" t="s">
        <v>17661</v>
      </c>
      <c r="B208" t="s">
        <v>942</v>
      </c>
      <c r="C208" t="str">
        <f>LEFT(PLAYERIDMAP[[#This Row],[PLAYERNAME]],FIND(" ",PLAYERIDMAP[[#This Row],[PLAYERNAME]],1))</f>
        <v xml:space="preserve">Chris </v>
      </c>
      <c r="D208" t="str">
        <f>MID(PLAYERIDMAP[PLAYERNAME],FIND(" ",PLAYERIDMAP[PLAYERNAME],1)+1,255)</f>
        <v>Coghlan</v>
      </c>
      <c r="E208" t="s">
        <v>16975</v>
      </c>
      <c r="F208" t="s">
        <v>16916</v>
      </c>
      <c r="G208" s="3">
        <v>6878</v>
      </c>
      <c r="H208">
        <v>458085</v>
      </c>
      <c r="I208" t="s">
        <v>942</v>
      </c>
      <c r="J208" s="2">
        <v>1473575</v>
      </c>
      <c r="K208" s="2" t="s">
        <v>942</v>
      </c>
      <c r="L208" s="2" t="s">
        <v>17662</v>
      </c>
      <c r="M208" s="2" t="s">
        <v>17663</v>
      </c>
      <c r="N208" s="2" t="s">
        <v>17661</v>
      </c>
      <c r="O208" s="2">
        <v>8469</v>
      </c>
      <c r="P208" s="2" t="s">
        <v>17664</v>
      </c>
      <c r="Q208" s="2" t="s">
        <v>942</v>
      </c>
    </row>
    <row r="209" spans="1:17" x14ac:dyDescent="0.25">
      <c r="A209" t="s">
        <v>17665</v>
      </c>
      <c r="B209" t="s">
        <v>1452</v>
      </c>
      <c r="C209" s="2" t="str">
        <f>LEFT(PLAYERIDMAP[[#This Row],[PLAYERNAME]],FIND(" ",PLAYERIDMAP[[#This Row],[PLAYERNAME]],1))</f>
        <v xml:space="preserve">Phil </v>
      </c>
      <c r="D209" s="2" t="str">
        <f>MID(PLAYERIDMAP[PLAYERNAME],FIND(" ",PLAYERIDMAP[PLAYERNAME],1)+1,255)</f>
        <v>Coke</v>
      </c>
      <c r="E209" t="s">
        <v>16961</v>
      </c>
      <c r="F209" t="s">
        <v>16905</v>
      </c>
      <c r="G209" s="3">
        <v>5535</v>
      </c>
      <c r="H209">
        <v>457435</v>
      </c>
      <c r="I209" t="s">
        <v>1452</v>
      </c>
      <c r="J209" s="2">
        <v>1638998</v>
      </c>
      <c r="K209" s="2" t="s">
        <v>1452</v>
      </c>
      <c r="L209" s="2" t="s">
        <v>17666</v>
      </c>
      <c r="M209" s="2" t="s">
        <v>17667</v>
      </c>
      <c r="N209" s="2" t="s">
        <v>17665</v>
      </c>
      <c r="O209" s="2">
        <v>8350</v>
      </c>
      <c r="P209" s="2" t="s">
        <v>17668</v>
      </c>
      <c r="Q209" s="2" t="s">
        <v>1452</v>
      </c>
    </row>
    <row r="210" spans="1:17" hidden="1" x14ac:dyDescent="0.25">
      <c r="A210" t="s">
        <v>17669</v>
      </c>
      <c r="B210" t="s">
        <v>2537</v>
      </c>
      <c r="C210" s="2" t="str">
        <f>LEFT(PLAYERIDMAP[[#This Row],[PLAYERNAME]],FIND(" ",PLAYERIDMAP[[#This Row],[PLAYERNAME]],1))</f>
        <v xml:space="preserve">Gerrit </v>
      </c>
      <c r="D210" s="2" t="str">
        <f>MID(PLAYERIDMAP[PLAYERNAME],FIND(" ",PLAYERIDMAP[PLAYERNAME],1)+1,255)</f>
        <v>Cole</v>
      </c>
      <c r="E210" t="s">
        <v>16980</v>
      </c>
      <c r="F210" s="5" t="s">
        <v>16941</v>
      </c>
      <c r="G210" s="3" t="s">
        <v>2536</v>
      </c>
      <c r="H210">
        <v>543037</v>
      </c>
      <c r="I210" t="s">
        <v>2537</v>
      </c>
      <c r="J210" s="4" t="s">
        <v>16941</v>
      </c>
      <c r="K210" s="4" t="s">
        <v>16941</v>
      </c>
      <c r="L210" s="4" t="s">
        <v>16941</v>
      </c>
      <c r="M210" s="4" t="s">
        <v>16941</v>
      </c>
      <c r="N210" s="2" t="s">
        <v>17669</v>
      </c>
      <c r="O210" s="2">
        <v>9121</v>
      </c>
      <c r="P210" s="2" t="s">
        <v>17670</v>
      </c>
      <c r="Q210" s="2" t="s">
        <v>2537</v>
      </c>
    </row>
    <row r="211" spans="1:17" x14ac:dyDescent="0.25">
      <c r="A211" t="s">
        <v>17671</v>
      </c>
      <c r="B211" t="s">
        <v>2341</v>
      </c>
      <c r="C211" s="2" t="str">
        <f>LEFT(PLAYERIDMAP[[#This Row],[PLAYERNAME]],FIND(" ",PLAYERIDMAP[[#This Row],[PLAYERNAME]],1))</f>
        <v xml:space="preserve">Louis </v>
      </c>
      <c r="D211" s="2" t="str">
        <f>MID(PLAYERIDMAP[PLAYERNAME],FIND(" ",PLAYERIDMAP[PLAYERNAME],1)+1,255)</f>
        <v>Coleman</v>
      </c>
      <c r="E211" t="s">
        <v>17242</v>
      </c>
      <c r="F211" t="s">
        <v>16905</v>
      </c>
      <c r="G211" s="3">
        <v>9720</v>
      </c>
      <c r="H211">
        <v>488786</v>
      </c>
      <c r="I211" t="s">
        <v>2341</v>
      </c>
      <c r="J211" s="2">
        <v>1793165</v>
      </c>
      <c r="K211" s="2" t="s">
        <v>2341</v>
      </c>
      <c r="L211" s="2" t="s">
        <v>17672</v>
      </c>
      <c r="M211" s="2" t="s">
        <v>17673</v>
      </c>
      <c r="N211" s="2" t="s">
        <v>17671</v>
      </c>
      <c r="O211" s="2">
        <v>8909</v>
      </c>
      <c r="P211" s="2" t="s">
        <v>17674</v>
      </c>
      <c r="Q211" s="2" t="s">
        <v>2341</v>
      </c>
    </row>
    <row r="212" spans="1:17" x14ac:dyDescent="0.25">
      <c r="A212" t="s">
        <v>17675</v>
      </c>
      <c r="B212" t="s">
        <v>2560</v>
      </c>
      <c r="C212" s="2" t="str">
        <f>LEFT(PLAYERIDMAP[[#This Row],[PLAYERNAME]],FIND(" ",PLAYERIDMAP[[#This Row],[PLAYERNAME]],1))</f>
        <v xml:space="preserve">Tim </v>
      </c>
      <c r="D212" s="2" t="str">
        <f>MID(PLAYERIDMAP[PLAYERNAME],FIND(" ",PLAYERIDMAP[PLAYERNAME],1)+1,255)</f>
        <v>Collins</v>
      </c>
      <c r="E212" t="s">
        <v>17242</v>
      </c>
      <c r="F212" t="s">
        <v>16905</v>
      </c>
      <c r="G212" s="3">
        <v>3164</v>
      </c>
      <c r="H212">
        <v>525768</v>
      </c>
      <c r="I212" t="s">
        <v>2560</v>
      </c>
      <c r="J212" s="2">
        <v>1671045</v>
      </c>
      <c r="K212" s="2" t="s">
        <v>2560</v>
      </c>
      <c r="L212" s="2" t="s">
        <v>17676</v>
      </c>
      <c r="M212" s="2" t="s">
        <v>17677</v>
      </c>
      <c r="N212" s="2" t="s">
        <v>17675</v>
      </c>
      <c r="O212" s="2">
        <v>8888</v>
      </c>
      <c r="P212" s="2" t="s">
        <v>17678</v>
      </c>
      <c r="Q212" s="2" t="s">
        <v>2560</v>
      </c>
    </row>
    <row r="213" spans="1:17" x14ac:dyDescent="0.25">
      <c r="A213" t="s">
        <v>17679</v>
      </c>
      <c r="B213" t="s">
        <v>2499</v>
      </c>
      <c r="C213" s="2" t="str">
        <f>LEFT(PLAYERIDMAP[[#This Row],[PLAYERNAME]],FIND(" ",PLAYERIDMAP[[#This Row],[PLAYERNAME]],1))</f>
        <v xml:space="preserve">Josh </v>
      </c>
      <c r="D213" s="2" t="str">
        <f>MID(PLAYERIDMAP[PLAYERNAME],FIND(" ",PLAYERIDMAP[PLAYERNAME],1)+1,255)</f>
        <v>Collmenter</v>
      </c>
      <c r="E213" t="s">
        <v>17196</v>
      </c>
      <c r="F213" t="s">
        <v>16905</v>
      </c>
      <c r="G213" s="3">
        <v>7312</v>
      </c>
      <c r="H213">
        <v>518567</v>
      </c>
      <c r="I213" t="s">
        <v>2499</v>
      </c>
      <c r="J213" s="2">
        <v>1784689</v>
      </c>
      <c r="K213" s="2" t="s">
        <v>2499</v>
      </c>
      <c r="L213" s="2" t="s">
        <v>17680</v>
      </c>
      <c r="M213" s="2" t="s">
        <v>17681</v>
      </c>
      <c r="N213" s="2" t="s">
        <v>17679</v>
      </c>
      <c r="O213" s="2">
        <v>8904</v>
      </c>
      <c r="P213" s="2" t="s">
        <v>17682</v>
      </c>
      <c r="Q213" s="2" t="s">
        <v>2499</v>
      </c>
    </row>
    <row r="214" spans="1:17" x14ac:dyDescent="0.25">
      <c r="A214" t="s">
        <v>17683</v>
      </c>
      <c r="B214" t="s">
        <v>1503</v>
      </c>
      <c r="C214" s="2" t="str">
        <f>LEFT(PLAYERIDMAP[[#This Row],[PLAYERNAME]],FIND(" ",PLAYERIDMAP[[#This Row],[PLAYERNAME]],1))</f>
        <v xml:space="preserve">Bartolo </v>
      </c>
      <c r="D214" s="2" t="str">
        <f>MID(PLAYERIDMAP[PLAYERNAME],FIND(" ",PLAYERIDMAP[PLAYERNAME],1)+1,255)</f>
        <v>Colon</v>
      </c>
      <c r="E214" t="s">
        <v>16926</v>
      </c>
      <c r="F214" t="s">
        <v>16905</v>
      </c>
      <c r="G214" s="3">
        <v>375</v>
      </c>
      <c r="H214">
        <v>112526</v>
      </c>
      <c r="I214" t="s">
        <v>1503</v>
      </c>
      <c r="J214" s="2">
        <v>7525</v>
      </c>
      <c r="K214" s="2" t="s">
        <v>1503</v>
      </c>
      <c r="L214" s="2" t="s">
        <v>17684</v>
      </c>
      <c r="M214" s="2" t="s">
        <v>17685</v>
      </c>
      <c r="N214" s="2" t="s">
        <v>17683</v>
      </c>
      <c r="O214" s="2">
        <v>5763</v>
      </c>
      <c r="P214" s="2" t="s">
        <v>17686</v>
      </c>
      <c r="Q214" s="2" t="s">
        <v>1503</v>
      </c>
    </row>
    <row r="215" spans="1:17" hidden="1" x14ac:dyDescent="0.25">
      <c r="A215" t="s">
        <v>17687</v>
      </c>
      <c r="B215" t="s">
        <v>1226</v>
      </c>
      <c r="C215" t="str">
        <f>LEFT(PLAYERIDMAP[[#This Row],[PLAYERNAME]],FIND(" ",PLAYERIDMAP[[#This Row],[PLAYERNAME]],1))</f>
        <v xml:space="preserve">Tyler </v>
      </c>
      <c r="D215" t="str">
        <f>MID(PLAYERIDMAP[PLAYERNAME],FIND(" ",PLAYERIDMAP[PLAYERNAME],1)+1,255)</f>
        <v>Colvin</v>
      </c>
      <c r="E215" t="s">
        <v>17186</v>
      </c>
      <c r="F215" t="s">
        <v>16916</v>
      </c>
      <c r="G215" s="3">
        <v>5310</v>
      </c>
      <c r="H215">
        <v>502125</v>
      </c>
      <c r="I215" t="s">
        <v>1226</v>
      </c>
      <c r="J215" s="2">
        <v>1199445</v>
      </c>
      <c r="K215" s="2" t="s">
        <v>1226</v>
      </c>
      <c r="L215" s="2" t="s">
        <v>17688</v>
      </c>
      <c r="M215" s="2" t="s">
        <v>17689</v>
      </c>
      <c r="N215" s="2" t="s">
        <v>17687</v>
      </c>
      <c r="O215" s="2">
        <v>8605</v>
      </c>
      <c r="P215" s="2" t="s">
        <v>17690</v>
      </c>
      <c r="Q215" s="2" t="s">
        <v>1226</v>
      </c>
    </row>
    <row r="216" spans="1:17" hidden="1" x14ac:dyDescent="0.25">
      <c r="A216" t="s">
        <v>17691</v>
      </c>
      <c r="B216" t="s">
        <v>646</v>
      </c>
      <c r="C216" t="str">
        <f>LEFT(PLAYERIDMAP[[#This Row],[PLAYERNAME]],FIND(" ",PLAYERIDMAP[[#This Row],[PLAYERNAME]],1))</f>
        <v xml:space="preserve">Hank </v>
      </c>
      <c r="D216" t="str">
        <f>MID(PLAYERIDMAP[PLAYERNAME],FIND(" ",PLAYERIDMAP[PLAYERNAME],1)+1,255)</f>
        <v>Conger</v>
      </c>
      <c r="E216" t="s">
        <v>17074</v>
      </c>
      <c r="F216" t="s">
        <v>16994</v>
      </c>
      <c r="G216" s="3">
        <v>2505</v>
      </c>
      <c r="H216">
        <v>474233</v>
      </c>
      <c r="I216" t="s">
        <v>646</v>
      </c>
      <c r="J216" s="2">
        <v>1479774</v>
      </c>
      <c r="K216" s="2" t="s">
        <v>646</v>
      </c>
      <c r="L216" s="4" t="s">
        <v>16941</v>
      </c>
      <c r="M216" s="2" t="s">
        <v>17692</v>
      </c>
      <c r="N216" s="2" t="s">
        <v>17691</v>
      </c>
      <c r="O216" s="2">
        <v>8825</v>
      </c>
      <c r="P216" s="2" t="s">
        <v>17693</v>
      </c>
      <c r="Q216" s="2" t="s">
        <v>646</v>
      </c>
    </row>
    <row r="217" spans="1:17" hidden="1" x14ac:dyDescent="0.25">
      <c r="A217" t="s">
        <v>17694</v>
      </c>
      <c r="B217" t="s">
        <v>518</v>
      </c>
      <c r="C217" t="str">
        <f>LEFT(PLAYERIDMAP[[#This Row],[PLAYERNAME]],FIND(" ",PLAYERIDMAP[[#This Row],[PLAYERNAME]],1))</f>
        <v xml:space="preserve">Jose </v>
      </c>
      <c r="D217" t="str">
        <f>MID(PLAYERIDMAP[PLAYERNAME],FIND(" ",PLAYERIDMAP[PLAYERNAME],1)+1,255)</f>
        <v>Constanza</v>
      </c>
      <c r="E217" t="s">
        <v>17057</v>
      </c>
      <c r="F217" t="s">
        <v>16916</v>
      </c>
      <c r="G217" s="3">
        <v>6003</v>
      </c>
      <c r="H217">
        <v>468429</v>
      </c>
      <c r="I217" t="s">
        <v>518</v>
      </c>
      <c r="J217" s="2">
        <v>1208699</v>
      </c>
      <c r="K217" s="2" t="s">
        <v>518</v>
      </c>
      <c r="L217" s="4" t="s">
        <v>16941</v>
      </c>
      <c r="M217" s="2" t="s">
        <v>17695</v>
      </c>
      <c r="N217" s="2" t="s">
        <v>17694</v>
      </c>
      <c r="O217" s="2">
        <v>9001</v>
      </c>
      <c r="P217" s="2" t="s">
        <v>17696</v>
      </c>
      <c r="Q217" s="2" t="s">
        <v>518</v>
      </c>
    </row>
    <row r="218" spans="1:17" x14ac:dyDescent="0.25">
      <c r="A218" t="s">
        <v>17697</v>
      </c>
      <c r="B218" t="s">
        <v>2070</v>
      </c>
      <c r="C218" s="2" t="str">
        <f>LEFT(PLAYERIDMAP[[#This Row],[PLAYERNAME]],FIND(" ",PLAYERIDMAP[[#This Row],[PLAYERNAME]],1))</f>
        <v xml:space="preserve">Aaron </v>
      </c>
      <c r="D218" s="2" t="str">
        <f>MID(PLAYERIDMAP[PLAYERNAME],FIND(" ",PLAYERIDMAP[PLAYERNAME],1)+1,255)</f>
        <v>Cook</v>
      </c>
      <c r="E218" t="s">
        <v>16931</v>
      </c>
      <c r="F218" t="s">
        <v>16905</v>
      </c>
      <c r="G218" s="3">
        <v>1571</v>
      </c>
      <c r="H218">
        <v>346871</v>
      </c>
      <c r="I218" t="s">
        <v>2070</v>
      </c>
      <c r="J218" s="2">
        <v>212014</v>
      </c>
      <c r="K218" s="2" t="s">
        <v>2070</v>
      </c>
      <c r="L218" s="2" t="s">
        <v>17698</v>
      </c>
      <c r="M218" s="2" t="s">
        <v>17699</v>
      </c>
      <c r="N218" s="2" t="s">
        <v>17697</v>
      </c>
      <c r="O218" s="2">
        <v>6981</v>
      </c>
      <c r="P218" s="2" t="s">
        <v>17700</v>
      </c>
      <c r="Q218" s="2" t="s">
        <v>2070</v>
      </c>
    </row>
    <row r="219" spans="1:17" x14ac:dyDescent="0.25">
      <c r="A219" t="s">
        <v>17701</v>
      </c>
      <c r="B219" t="s">
        <v>1379</v>
      </c>
      <c r="C219" s="2" t="str">
        <f>LEFT(PLAYERIDMAP[[#This Row],[PLAYERNAME]],FIND(" ",PLAYERIDMAP[[#This Row],[PLAYERNAME]],1))</f>
        <v xml:space="preserve">Ryan </v>
      </c>
      <c r="D219" s="2" t="str">
        <f>MID(PLAYERIDMAP[PLAYERNAME],FIND(" ",PLAYERIDMAP[PLAYERNAME],1)+1,255)</f>
        <v>Cook</v>
      </c>
      <c r="E219" t="s">
        <v>16926</v>
      </c>
      <c r="F219" t="s">
        <v>16905</v>
      </c>
      <c r="G219" s="3">
        <v>8855</v>
      </c>
      <c r="H219">
        <v>475857</v>
      </c>
      <c r="I219" t="s">
        <v>1379</v>
      </c>
      <c r="J219" s="2">
        <v>1850284</v>
      </c>
      <c r="K219" s="2" t="s">
        <v>1379</v>
      </c>
      <c r="L219" s="4" t="s">
        <v>16941</v>
      </c>
      <c r="M219" s="2" t="s">
        <v>17702</v>
      </c>
      <c r="N219" s="2" t="s">
        <v>17701</v>
      </c>
      <c r="O219" s="2">
        <v>8997</v>
      </c>
      <c r="P219" s="2" t="s">
        <v>17703</v>
      </c>
      <c r="Q219" s="2" t="s">
        <v>1379</v>
      </c>
    </row>
    <row r="220" spans="1:17" hidden="1" x14ac:dyDescent="0.25">
      <c r="A220" t="s">
        <v>17704</v>
      </c>
      <c r="B220" t="s">
        <v>1047</v>
      </c>
      <c r="C220" t="str">
        <f>LEFT(PLAYERIDMAP[[#This Row],[PLAYERNAME]],FIND(" ",PLAYERIDMAP[[#This Row],[PLAYERNAME]],1))</f>
        <v xml:space="preserve">David </v>
      </c>
      <c r="D220" t="str">
        <f>MID(PLAYERIDMAP[PLAYERNAME],FIND(" ",PLAYERIDMAP[PLAYERNAME],1)+1,255)</f>
        <v>Cooper</v>
      </c>
      <c r="E220" t="s">
        <v>17000</v>
      </c>
      <c r="F220" t="s">
        <v>16944</v>
      </c>
      <c r="G220" s="3">
        <v>7752</v>
      </c>
      <c r="H220">
        <v>476036</v>
      </c>
      <c r="I220" t="s">
        <v>1047</v>
      </c>
      <c r="J220" s="2">
        <v>1663595</v>
      </c>
      <c r="K220" s="2" t="s">
        <v>1047</v>
      </c>
      <c r="L220" s="4" t="s">
        <v>16941</v>
      </c>
      <c r="M220" s="2" t="s">
        <v>17705</v>
      </c>
      <c r="N220" s="2" t="s">
        <v>17704</v>
      </c>
      <c r="O220" s="2">
        <v>8917</v>
      </c>
      <c r="P220" s="2" t="s">
        <v>17706</v>
      </c>
      <c r="Q220" s="2" t="s">
        <v>1047</v>
      </c>
    </row>
    <row r="221" spans="1:17" x14ac:dyDescent="0.25">
      <c r="A221" t="s">
        <v>17707</v>
      </c>
      <c r="B221" t="s">
        <v>2502</v>
      </c>
      <c r="C221" s="2" t="str">
        <f>LEFT(PLAYERIDMAP[[#This Row],[PLAYERNAME]],FIND(" ",PLAYERIDMAP[[#This Row],[PLAYERNAME]],1))</f>
        <v xml:space="preserve">Patrick </v>
      </c>
      <c r="D221" s="2" t="str">
        <f>MID(PLAYERIDMAP[PLAYERNAME],FIND(" ",PLAYERIDMAP[PLAYERNAME],1)+1,255)</f>
        <v>Corbin</v>
      </c>
      <c r="E221" t="s">
        <v>17196</v>
      </c>
      <c r="F221" t="s">
        <v>16905</v>
      </c>
      <c r="G221" s="3">
        <v>9323</v>
      </c>
      <c r="H221">
        <v>571578</v>
      </c>
      <c r="I221" t="s">
        <v>2502</v>
      </c>
      <c r="J221" s="2">
        <v>1758836</v>
      </c>
      <c r="K221" s="2" t="s">
        <v>2502</v>
      </c>
      <c r="L221" s="2" t="s">
        <v>17708</v>
      </c>
      <c r="M221" s="4" t="s">
        <v>16941</v>
      </c>
      <c r="N221" s="2" t="s">
        <v>17707</v>
      </c>
      <c r="O221" s="2">
        <v>9168</v>
      </c>
      <c r="P221" s="2" t="s">
        <v>17709</v>
      </c>
      <c r="Q221" s="2" t="s">
        <v>2502</v>
      </c>
    </row>
    <row r="222" spans="1:17" hidden="1" x14ac:dyDescent="0.25">
      <c r="A222" t="s">
        <v>17710</v>
      </c>
      <c r="B222" t="s">
        <v>285</v>
      </c>
      <c r="C222" t="str">
        <f>LEFT(PLAYERIDMAP[[#This Row],[PLAYERNAME]],FIND(" ",PLAYERIDMAP[[#This Row],[PLAYERNAME]],1))</f>
        <v xml:space="preserve">Carlos </v>
      </c>
      <c r="D222" t="str">
        <f>MID(PLAYERIDMAP[PLAYERNAME],FIND(" ",PLAYERIDMAP[PLAYERNAME],1)+1,255)</f>
        <v>Corporan</v>
      </c>
      <c r="E222" t="s">
        <v>16910</v>
      </c>
      <c r="F222" t="s">
        <v>16994</v>
      </c>
      <c r="G222" s="3">
        <v>5587</v>
      </c>
      <c r="H222">
        <v>449786</v>
      </c>
      <c r="I222" t="s">
        <v>285</v>
      </c>
      <c r="J222" s="2">
        <v>583762</v>
      </c>
      <c r="K222" s="2" t="s">
        <v>285</v>
      </c>
      <c r="L222" s="4" t="s">
        <v>16941</v>
      </c>
      <c r="M222" s="2" t="s">
        <v>17711</v>
      </c>
      <c r="N222" s="2" t="s">
        <v>17710</v>
      </c>
      <c r="O222" s="2">
        <v>8462</v>
      </c>
      <c r="P222" s="2" t="s">
        <v>17712</v>
      </c>
      <c r="Q222" s="2" t="s">
        <v>285</v>
      </c>
    </row>
    <row r="223" spans="1:17" x14ac:dyDescent="0.25">
      <c r="A223" t="s">
        <v>17713</v>
      </c>
      <c r="B223" t="s">
        <v>1551</v>
      </c>
      <c r="C223" s="2" t="str">
        <f>LEFT(PLAYERIDMAP[[#This Row],[PLAYERNAME]],FIND(" ",PLAYERIDMAP[[#This Row],[PLAYERNAME]],1))</f>
        <v xml:space="preserve">Kevin </v>
      </c>
      <c r="D223" s="2" t="str">
        <f>MID(PLAYERIDMAP[PLAYERNAME],FIND(" ",PLAYERIDMAP[PLAYERNAME],1)+1,255)</f>
        <v>Correia</v>
      </c>
      <c r="E223" t="s">
        <v>17264</v>
      </c>
      <c r="F223" t="s">
        <v>16905</v>
      </c>
      <c r="G223" s="3">
        <v>1767</v>
      </c>
      <c r="H223">
        <v>429781</v>
      </c>
      <c r="I223" t="s">
        <v>1551</v>
      </c>
      <c r="J223" s="2">
        <v>401204</v>
      </c>
      <c r="K223" s="2" t="s">
        <v>1551</v>
      </c>
      <c r="L223" s="2" t="s">
        <v>17714</v>
      </c>
      <c r="M223" s="2" t="s">
        <v>17715</v>
      </c>
      <c r="N223" s="2" t="s">
        <v>17713</v>
      </c>
      <c r="O223" s="2">
        <v>7178</v>
      </c>
      <c r="P223" s="2" t="s">
        <v>17716</v>
      </c>
      <c r="Q223" s="2" t="s">
        <v>1551</v>
      </c>
    </row>
    <row r="224" spans="1:17" x14ac:dyDescent="0.25">
      <c r="A224" t="s">
        <v>17717</v>
      </c>
      <c r="B224" t="s">
        <v>1747</v>
      </c>
      <c r="C224" s="2" t="str">
        <f>LEFT(PLAYERIDMAP[[#This Row],[PLAYERNAME]],FIND(" ",PLAYERIDMAP[[#This Row],[PLAYERNAME]],1))</f>
        <v xml:space="preserve">Jarred </v>
      </c>
      <c r="D224" s="2" t="str">
        <f>MID(PLAYERIDMAP[PLAYERNAME],FIND(" ",PLAYERIDMAP[PLAYERNAME],1)+1,255)</f>
        <v>Cosart</v>
      </c>
      <c r="E224" t="s">
        <v>16910</v>
      </c>
      <c r="F224" t="s">
        <v>16905</v>
      </c>
      <c r="G224" s="3" t="s">
        <v>1746</v>
      </c>
      <c r="H224">
        <v>543054</v>
      </c>
      <c r="I224" t="s">
        <v>1747</v>
      </c>
      <c r="J224" s="2">
        <v>1754186</v>
      </c>
      <c r="K224" s="2" t="s">
        <v>1747</v>
      </c>
      <c r="L224" s="2" t="s">
        <v>17718</v>
      </c>
      <c r="M224" s="4" t="s">
        <v>16941</v>
      </c>
      <c r="N224" s="4" t="s">
        <v>16941</v>
      </c>
      <c r="O224" s="2">
        <v>9327</v>
      </c>
      <c r="P224" s="2" t="s">
        <v>17719</v>
      </c>
      <c r="Q224" s="2" t="s">
        <v>1747</v>
      </c>
    </row>
    <row r="225" spans="1:17" hidden="1" x14ac:dyDescent="0.25">
      <c r="A225" t="s">
        <v>17720</v>
      </c>
      <c r="B225" t="s">
        <v>281</v>
      </c>
      <c r="C225" t="str">
        <f>LEFT(PLAYERIDMAP[[#This Row],[PLAYERNAME]],FIND(" ",PLAYERIDMAP[[#This Row],[PLAYERNAME]],1))</f>
        <v xml:space="preserve">Mike </v>
      </c>
      <c r="D225" t="str">
        <f>MID(PLAYERIDMAP[PLAYERNAME],FIND(" ",PLAYERIDMAP[PLAYERNAME],1)+1,255)</f>
        <v>Costanzo</v>
      </c>
      <c r="E225" t="s">
        <v>17032</v>
      </c>
      <c r="F225" t="s">
        <v>1325</v>
      </c>
      <c r="G225" s="3">
        <v>3533</v>
      </c>
      <c r="H225">
        <v>453068</v>
      </c>
      <c r="I225" t="s">
        <v>281</v>
      </c>
      <c r="J225" s="2">
        <v>1103299</v>
      </c>
      <c r="K225" s="2" t="s">
        <v>281</v>
      </c>
      <c r="L225" s="4" t="s">
        <v>16941</v>
      </c>
      <c r="M225" s="4" t="s">
        <v>16941</v>
      </c>
      <c r="N225" s="2" t="s">
        <v>17720</v>
      </c>
      <c r="O225" s="2">
        <v>8879</v>
      </c>
      <c r="P225" s="2" t="s">
        <v>17721</v>
      </c>
      <c r="Q225" s="2" t="s">
        <v>281</v>
      </c>
    </row>
    <row r="226" spans="1:17" hidden="1" x14ac:dyDescent="0.25">
      <c r="A226" t="s">
        <v>17722</v>
      </c>
      <c r="B226" t="s">
        <v>770</v>
      </c>
      <c r="C226" t="str">
        <f>LEFT(PLAYERIDMAP[[#This Row],[PLAYERNAME]],FIND(" ",PLAYERIDMAP[[#This Row],[PLAYERNAME]],1))</f>
        <v xml:space="preserve">Collin </v>
      </c>
      <c r="D226" t="str">
        <f>MID(PLAYERIDMAP[PLAYERNAME],FIND(" ",PLAYERIDMAP[PLAYERNAME],1)+1,255)</f>
        <v>Cowgill</v>
      </c>
      <c r="E226" t="s">
        <v>17155</v>
      </c>
      <c r="F226" t="s">
        <v>16916</v>
      </c>
      <c r="G226" s="3">
        <v>7250</v>
      </c>
      <c r="H226">
        <v>518577</v>
      </c>
      <c r="I226" t="s">
        <v>770</v>
      </c>
      <c r="J226" s="2">
        <v>1667421</v>
      </c>
      <c r="K226" s="2" t="s">
        <v>770</v>
      </c>
      <c r="L226" s="4" t="s">
        <v>16941</v>
      </c>
      <c r="M226" s="2" t="s">
        <v>17723</v>
      </c>
      <c r="N226" s="2" t="s">
        <v>17722</v>
      </c>
      <c r="O226" s="2">
        <v>8968</v>
      </c>
      <c r="P226" s="2" t="s">
        <v>17724</v>
      </c>
      <c r="Q226" s="2" t="s">
        <v>770</v>
      </c>
    </row>
    <row r="227" spans="1:17" hidden="1" x14ac:dyDescent="0.25">
      <c r="A227" t="s">
        <v>17725</v>
      </c>
      <c r="B227" t="s">
        <v>709</v>
      </c>
      <c r="C227" t="str">
        <f>LEFT(PLAYERIDMAP[[#This Row],[PLAYERNAME]],FIND(" ",PLAYERIDMAP[[#This Row],[PLAYERNAME]],1))</f>
        <v xml:space="preserve">Zack </v>
      </c>
      <c r="D227" t="str">
        <f>MID(PLAYERIDMAP[PLAYERNAME],FIND(" ",PLAYERIDMAP[PLAYERNAME],1)+1,255)</f>
        <v>Cox</v>
      </c>
      <c r="E227" t="s">
        <v>16975</v>
      </c>
      <c r="F227" t="s">
        <v>1325</v>
      </c>
      <c r="G227" s="3" t="s">
        <v>708</v>
      </c>
      <c r="H227">
        <v>543059</v>
      </c>
      <c r="I227" t="s">
        <v>709</v>
      </c>
      <c r="J227" s="4" t="s">
        <v>16941</v>
      </c>
      <c r="K227" s="4" t="s">
        <v>16941</v>
      </c>
      <c r="L227" s="4" t="s">
        <v>16941</v>
      </c>
      <c r="M227" s="4" t="s">
        <v>16941</v>
      </c>
      <c r="N227" s="2" t="s">
        <v>17725</v>
      </c>
      <c r="O227" s="2">
        <v>8872</v>
      </c>
      <c r="P227" s="2" t="s">
        <v>17726</v>
      </c>
      <c r="Q227" s="2" t="s">
        <v>709</v>
      </c>
    </row>
    <row r="228" spans="1:17" hidden="1" x14ac:dyDescent="0.25">
      <c r="A228" t="s">
        <v>17727</v>
      </c>
      <c r="B228" t="s">
        <v>935</v>
      </c>
      <c r="C228" t="str">
        <f>LEFT(PLAYERIDMAP[[#This Row],[PLAYERNAME]],FIND(" ",PLAYERIDMAP[[#This Row],[PLAYERNAME]],1))</f>
        <v xml:space="preserve">Zack </v>
      </c>
      <c r="D228" t="str">
        <f>MID(PLAYERIDMAP[PLAYERNAME],FIND(" ",PLAYERIDMAP[PLAYERNAME],1)+1,255)</f>
        <v>Cozart</v>
      </c>
      <c r="E228" t="s">
        <v>17032</v>
      </c>
      <c r="F228" t="s">
        <v>17007</v>
      </c>
      <c r="G228" s="3">
        <v>2616</v>
      </c>
      <c r="H228">
        <v>446359</v>
      </c>
      <c r="I228" t="s">
        <v>935</v>
      </c>
      <c r="J228" s="2">
        <v>1669641</v>
      </c>
      <c r="K228" s="2" t="s">
        <v>935</v>
      </c>
      <c r="L228" s="4" t="s">
        <v>16941</v>
      </c>
      <c r="M228" s="2" t="s">
        <v>17728</v>
      </c>
      <c r="N228" s="2" t="s">
        <v>17727</v>
      </c>
      <c r="O228" s="2">
        <v>8628</v>
      </c>
      <c r="P228" s="2" t="s">
        <v>17729</v>
      </c>
      <c r="Q228" s="2" t="s">
        <v>935</v>
      </c>
    </row>
    <row r="229" spans="1:17" hidden="1" x14ac:dyDescent="0.25">
      <c r="A229" t="s">
        <v>17730</v>
      </c>
      <c r="B229" t="s">
        <v>1266</v>
      </c>
      <c r="C229" t="str">
        <f>LEFT(PLAYERIDMAP[[#This Row],[PLAYERNAME]],FIND(" ",PLAYERIDMAP[[#This Row],[PLAYERNAME]],1))</f>
        <v xml:space="preserve">Allen </v>
      </c>
      <c r="D229" t="str">
        <f>MID(PLAYERIDMAP[PLAYERNAME],FIND(" ",PLAYERIDMAP[PLAYERNAME],1)+1,255)</f>
        <v>Craig</v>
      </c>
      <c r="E229" t="s">
        <v>16943</v>
      </c>
      <c r="F229" t="s">
        <v>16916</v>
      </c>
      <c r="G229" s="3">
        <v>3433</v>
      </c>
      <c r="H229">
        <v>501800</v>
      </c>
      <c r="I229" t="s">
        <v>1266</v>
      </c>
      <c r="J229" s="2">
        <v>1661498</v>
      </c>
      <c r="K229" s="2" t="s">
        <v>1266</v>
      </c>
      <c r="L229" s="2" t="s">
        <v>17731</v>
      </c>
      <c r="M229" s="2" t="s">
        <v>17732</v>
      </c>
      <c r="N229" s="2" t="s">
        <v>17730</v>
      </c>
      <c r="O229" s="2">
        <v>8649</v>
      </c>
      <c r="P229" s="2" t="s">
        <v>17733</v>
      </c>
      <c r="Q229" s="2" t="s">
        <v>1266</v>
      </c>
    </row>
    <row r="230" spans="1:17" x14ac:dyDescent="0.25">
      <c r="A230" t="s">
        <v>17734</v>
      </c>
      <c r="B230" t="s">
        <v>2524</v>
      </c>
      <c r="C230" s="2" t="str">
        <f>LEFT(PLAYERIDMAP[[#This Row],[PLAYERNAME]],FIND(" ",PLAYERIDMAP[[#This Row],[PLAYERNAME]],1))</f>
        <v xml:space="preserve">Jesse </v>
      </c>
      <c r="D230" s="2" t="str">
        <f>MID(PLAYERIDMAP[PLAYERNAME],FIND(" ",PLAYERIDMAP[PLAYERNAME],1)+1,255)</f>
        <v>Crain</v>
      </c>
      <c r="E230" t="s">
        <v>17064</v>
      </c>
      <c r="F230" t="s">
        <v>16905</v>
      </c>
      <c r="G230" s="3">
        <v>4817</v>
      </c>
      <c r="H230">
        <v>430884</v>
      </c>
      <c r="I230" t="s">
        <v>2524</v>
      </c>
      <c r="J230" s="2">
        <v>452162</v>
      </c>
      <c r="K230" s="2" t="s">
        <v>2524</v>
      </c>
      <c r="L230" s="2" t="s">
        <v>17735</v>
      </c>
      <c r="M230" s="2" t="s">
        <v>17736</v>
      </c>
      <c r="N230" s="2" t="s">
        <v>17734</v>
      </c>
      <c r="O230" s="2">
        <v>7279</v>
      </c>
      <c r="P230" s="2" t="s">
        <v>17737</v>
      </c>
      <c r="Q230" s="2" t="s">
        <v>2524</v>
      </c>
    </row>
    <row r="231" spans="1:17" hidden="1" x14ac:dyDescent="0.25">
      <c r="A231" t="s">
        <v>17738</v>
      </c>
      <c r="B231" t="s">
        <v>360</v>
      </c>
      <c r="C231" t="str">
        <f>LEFT(PLAYERIDMAP[[#This Row],[PLAYERNAME]],FIND(" ",PLAYERIDMAP[[#This Row],[PLAYERNAME]],1))</f>
        <v xml:space="preserve">Brandon </v>
      </c>
      <c r="D231" t="str">
        <f>MID(PLAYERIDMAP[PLAYERNAME],FIND(" ",PLAYERIDMAP[PLAYERNAME],1)+1,255)</f>
        <v>Crawford</v>
      </c>
      <c r="E231" t="s">
        <v>16921</v>
      </c>
      <c r="F231" t="s">
        <v>17007</v>
      </c>
      <c r="G231" s="3">
        <v>5343</v>
      </c>
      <c r="H231">
        <v>543063</v>
      </c>
      <c r="I231" t="s">
        <v>360</v>
      </c>
      <c r="J231" s="2">
        <v>1666686</v>
      </c>
      <c r="K231" s="2" t="s">
        <v>360</v>
      </c>
      <c r="L231" s="4" t="s">
        <v>16941</v>
      </c>
      <c r="M231" s="2" t="s">
        <v>17739</v>
      </c>
      <c r="N231" s="2" t="s">
        <v>17738</v>
      </c>
      <c r="O231" s="2">
        <v>8945</v>
      </c>
      <c r="P231" s="2" t="s">
        <v>17740</v>
      </c>
      <c r="Q231" s="2" t="s">
        <v>360</v>
      </c>
    </row>
    <row r="232" spans="1:17" hidden="1" x14ac:dyDescent="0.25">
      <c r="A232" t="s">
        <v>17741</v>
      </c>
      <c r="B232" t="s">
        <v>1131</v>
      </c>
      <c r="C232" t="str">
        <f>LEFT(PLAYERIDMAP[[#This Row],[PLAYERNAME]],FIND(" ",PLAYERIDMAP[[#This Row],[PLAYERNAME]],1))</f>
        <v xml:space="preserve">Carl </v>
      </c>
      <c r="D232" t="str">
        <f>MID(PLAYERIDMAP[PLAYERNAME],FIND(" ",PLAYERIDMAP[PLAYERNAME],1)+1,255)</f>
        <v>Crawford</v>
      </c>
      <c r="E232" t="s">
        <v>16915</v>
      </c>
      <c r="F232" t="s">
        <v>16916</v>
      </c>
      <c r="G232" s="3">
        <v>1201</v>
      </c>
      <c r="H232">
        <v>408307</v>
      </c>
      <c r="I232" t="s">
        <v>1131</v>
      </c>
      <c r="J232" s="2">
        <v>182199</v>
      </c>
      <c r="K232" s="2" t="s">
        <v>1131</v>
      </c>
      <c r="L232" s="2" t="s">
        <v>17742</v>
      </c>
      <c r="M232" s="2" t="s">
        <v>17743</v>
      </c>
      <c r="N232" s="2" t="s">
        <v>17741</v>
      </c>
      <c r="O232" s="2">
        <v>6870</v>
      </c>
      <c r="P232" s="2" t="s">
        <v>17744</v>
      </c>
      <c r="Q232" s="2" t="s">
        <v>1131</v>
      </c>
    </row>
    <row r="233" spans="1:17" x14ac:dyDescent="0.25">
      <c r="A233" t="s">
        <v>17745</v>
      </c>
      <c r="B233" t="s">
        <v>1992</v>
      </c>
      <c r="C233" s="2" t="str">
        <f>LEFT(PLAYERIDMAP[[#This Row],[PLAYERNAME]],FIND(" ",PLAYERIDMAP[[#This Row],[PLAYERNAME]],1))</f>
        <v xml:space="preserve">Evan </v>
      </c>
      <c r="D233" s="2" t="str">
        <f>MID(PLAYERIDMAP[PLAYERNAME],FIND(" ",PLAYERIDMAP[PLAYERNAME],1)+1,255)</f>
        <v>Crawford</v>
      </c>
      <c r="E233" t="s">
        <v>17000</v>
      </c>
      <c r="F233" t="s">
        <v>16905</v>
      </c>
      <c r="G233" s="3">
        <v>7249</v>
      </c>
      <c r="H233">
        <v>457751</v>
      </c>
      <c r="I233" t="s">
        <v>1992</v>
      </c>
      <c r="J233" s="2">
        <v>1915037</v>
      </c>
      <c r="K233" s="2" t="s">
        <v>1992</v>
      </c>
      <c r="L233" s="2" t="s">
        <v>17746</v>
      </c>
      <c r="M233" s="4" t="s">
        <v>16941</v>
      </c>
      <c r="N233" s="2" t="s">
        <v>17745</v>
      </c>
      <c r="O233" s="2">
        <v>9155</v>
      </c>
      <c r="P233" s="2" t="s">
        <v>17747</v>
      </c>
      <c r="Q233" s="2" t="s">
        <v>1992</v>
      </c>
    </row>
    <row r="234" spans="1:17" hidden="1" x14ac:dyDescent="0.25">
      <c r="A234" t="s">
        <v>17748</v>
      </c>
      <c r="B234" t="s">
        <v>1088</v>
      </c>
      <c r="C234" t="str">
        <f>LEFT(PLAYERIDMAP[[#This Row],[PLAYERNAME]],FIND(" ",PLAYERIDMAP[[#This Row],[PLAYERNAME]],1))</f>
        <v xml:space="preserve">Coco </v>
      </c>
      <c r="D234" t="str">
        <f>MID(PLAYERIDMAP[PLAYERNAME],FIND(" ",PLAYERIDMAP[PLAYERNAME],1)+1,255)</f>
        <v>Crisp</v>
      </c>
      <c r="E234" t="s">
        <v>16926</v>
      </c>
      <c r="F234" t="s">
        <v>16916</v>
      </c>
      <c r="G234" s="3">
        <v>1572</v>
      </c>
      <c r="H234">
        <v>424825</v>
      </c>
      <c r="I234" t="s">
        <v>1088</v>
      </c>
      <c r="J234" s="2">
        <v>292449</v>
      </c>
      <c r="K234" s="2" t="s">
        <v>1088</v>
      </c>
      <c r="L234" s="2" t="s">
        <v>17749</v>
      </c>
      <c r="M234" s="2" t="s">
        <v>17750</v>
      </c>
      <c r="N234" s="2" t="s">
        <v>17748</v>
      </c>
      <c r="O234" s="2">
        <v>6983</v>
      </c>
      <c r="P234" s="2" t="s">
        <v>17751</v>
      </c>
      <c r="Q234" s="2" t="s">
        <v>1088</v>
      </c>
    </row>
    <row r="235" spans="1:17" x14ac:dyDescent="0.25">
      <c r="A235" t="s">
        <v>17752</v>
      </c>
      <c r="B235" t="s">
        <v>1618</v>
      </c>
      <c r="C235" s="2" t="str">
        <f>LEFT(PLAYERIDMAP[[#This Row],[PLAYERNAME]],FIND(" ",PLAYERIDMAP[[#This Row],[PLAYERNAME]],1))</f>
        <v xml:space="preserve">Casey </v>
      </c>
      <c r="D235" s="2" t="str">
        <f>MID(PLAYERIDMAP[PLAYERNAME],FIND(" ",PLAYERIDMAP[PLAYERNAME],1)+1,255)</f>
        <v>Crosby</v>
      </c>
      <c r="E235" t="s">
        <v>16961</v>
      </c>
      <c r="F235" t="s">
        <v>16905</v>
      </c>
      <c r="G235" s="3">
        <v>5261</v>
      </c>
      <c r="H235">
        <v>518582</v>
      </c>
      <c r="I235" t="s">
        <v>1618</v>
      </c>
      <c r="J235" s="2">
        <v>1708182</v>
      </c>
      <c r="K235" s="2" t="s">
        <v>1618</v>
      </c>
      <c r="L235" s="2" t="s">
        <v>17753</v>
      </c>
      <c r="M235" s="4" t="s">
        <v>16941</v>
      </c>
      <c r="N235" s="2" t="s">
        <v>17752</v>
      </c>
      <c r="O235" s="2">
        <v>9200</v>
      </c>
      <c r="P235" s="2" t="s">
        <v>17754</v>
      </c>
      <c r="Q235" s="2" t="s">
        <v>1618</v>
      </c>
    </row>
    <row r="236" spans="1:17" x14ac:dyDescent="0.25">
      <c r="A236" t="s">
        <v>17755</v>
      </c>
      <c r="B236" t="s">
        <v>1416</v>
      </c>
      <c r="C236" s="2" t="str">
        <f>LEFT(PLAYERIDMAP[[#This Row],[PLAYERNAME]],FIND(" ",PLAYERIDMAP[[#This Row],[PLAYERNAME]],1))</f>
        <v xml:space="preserve">Aaron </v>
      </c>
      <c r="D236" s="2" t="str">
        <f>MID(PLAYERIDMAP[PLAYERNAME],FIND(" ",PLAYERIDMAP[PLAYERNAME],1)+1,255)</f>
        <v>Crow</v>
      </c>
      <c r="E236" t="s">
        <v>17242</v>
      </c>
      <c r="F236" t="s">
        <v>16905</v>
      </c>
      <c r="G236" s="3">
        <v>10149</v>
      </c>
      <c r="H236">
        <v>543070</v>
      </c>
      <c r="I236" t="s">
        <v>1416</v>
      </c>
      <c r="J236" s="2">
        <v>1707904</v>
      </c>
      <c r="K236" s="2" t="s">
        <v>1416</v>
      </c>
      <c r="L236" s="2" t="s">
        <v>17756</v>
      </c>
      <c r="M236" s="2" t="s">
        <v>17757</v>
      </c>
      <c r="N236" s="2" t="s">
        <v>17755</v>
      </c>
      <c r="O236" s="2">
        <v>8662</v>
      </c>
      <c r="P236" s="2" t="s">
        <v>17758</v>
      </c>
      <c r="Q236" s="2" t="s">
        <v>1416</v>
      </c>
    </row>
    <row r="237" spans="1:17" hidden="1" x14ac:dyDescent="0.25">
      <c r="A237" t="s">
        <v>17759</v>
      </c>
      <c r="B237" t="s">
        <v>685</v>
      </c>
      <c r="C237" t="str">
        <f>LEFT(PLAYERIDMAP[[#This Row],[PLAYERNAME]],FIND(" ",PLAYERIDMAP[[#This Row],[PLAYERNAME]],1))</f>
        <v xml:space="preserve">Luis </v>
      </c>
      <c r="D237" t="str">
        <f>MID(PLAYERIDMAP[PLAYERNAME],FIND(" ",PLAYERIDMAP[PLAYERNAME],1)+1,255)</f>
        <v>Cruz</v>
      </c>
      <c r="E237" t="s">
        <v>16915</v>
      </c>
      <c r="F237" t="s">
        <v>17007</v>
      </c>
      <c r="G237" s="3">
        <v>3188</v>
      </c>
      <c r="H237">
        <v>458501</v>
      </c>
      <c r="I237" t="s">
        <v>685</v>
      </c>
      <c r="J237" s="2">
        <v>292367</v>
      </c>
      <c r="K237" s="2" t="s">
        <v>685</v>
      </c>
      <c r="L237" s="2" t="s">
        <v>17760</v>
      </c>
      <c r="M237" s="2" t="s">
        <v>17761</v>
      </c>
      <c r="N237" s="2" t="s">
        <v>17759</v>
      </c>
      <c r="O237" s="2">
        <v>8365</v>
      </c>
      <c r="P237" s="2" t="s">
        <v>17762</v>
      </c>
      <c r="Q237" s="2" t="s">
        <v>685</v>
      </c>
    </row>
    <row r="238" spans="1:17" hidden="1" x14ac:dyDescent="0.25">
      <c r="A238" t="s">
        <v>17763</v>
      </c>
      <c r="B238" t="s">
        <v>1244</v>
      </c>
      <c r="C238" t="str">
        <f>LEFT(PLAYERIDMAP[[#This Row],[PLAYERNAME]],FIND(" ",PLAYERIDMAP[[#This Row],[PLAYERNAME]],1))</f>
        <v xml:space="preserve">Nelson </v>
      </c>
      <c r="D238" t="str">
        <f>MID(PLAYERIDMAP[PLAYERNAME],FIND(" ",PLAYERIDMAP[PLAYERNAME],1)+1,255)</f>
        <v>Cruz</v>
      </c>
      <c r="E238" t="s">
        <v>17006</v>
      </c>
      <c r="F238" t="s">
        <v>16916</v>
      </c>
      <c r="G238" s="3">
        <v>2434</v>
      </c>
      <c r="H238">
        <v>443558</v>
      </c>
      <c r="I238" t="s">
        <v>1244</v>
      </c>
      <c r="J238" s="2">
        <v>530355</v>
      </c>
      <c r="K238" s="2" t="s">
        <v>1244</v>
      </c>
      <c r="L238" s="2" t="s">
        <v>17764</v>
      </c>
      <c r="M238" s="2" t="s">
        <v>17765</v>
      </c>
      <c r="N238" s="2" t="s">
        <v>17763</v>
      </c>
      <c r="O238" s="2">
        <v>7681</v>
      </c>
      <c r="P238" s="2" t="s">
        <v>17766</v>
      </c>
      <c r="Q238" s="2" t="s">
        <v>1244</v>
      </c>
    </row>
    <row r="239" spans="1:17" x14ac:dyDescent="0.25">
      <c r="A239" t="s">
        <v>17767</v>
      </c>
      <c r="B239" t="s">
        <v>1864</v>
      </c>
      <c r="C239" s="2" t="str">
        <f>LEFT(PLAYERIDMAP[[#This Row],[PLAYERNAME]],FIND(" ",PLAYERIDMAP[[#This Row],[PLAYERNAME]],1))</f>
        <v xml:space="preserve">Rhiner </v>
      </c>
      <c r="D239" s="2" t="str">
        <f>MID(PLAYERIDMAP[PLAYERNAME],FIND(" ",PLAYERIDMAP[PLAYERNAME],1)+1,255)</f>
        <v>Cruz</v>
      </c>
      <c r="E239" t="s">
        <v>16910</v>
      </c>
      <c r="F239" t="s">
        <v>16905</v>
      </c>
      <c r="G239" s="3">
        <v>711</v>
      </c>
      <c r="H239">
        <v>462480</v>
      </c>
      <c r="I239" t="s">
        <v>1864</v>
      </c>
      <c r="J239" s="2">
        <v>1925711</v>
      </c>
      <c r="K239" s="2" t="s">
        <v>1864</v>
      </c>
      <c r="L239" s="2" t="s">
        <v>17768</v>
      </c>
      <c r="M239" s="4" t="s">
        <v>16941</v>
      </c>
      <c r="N239" s="2" t="s">
        <v>17767</v>
      </c>
      <c r="O239" s="2">
        <v>9146</v>
      </c>
      <c r="P239" s="2" t="s">
        <v>17769</v>
      </c>
      <c r="Q239" s="2" t="s">
        <v>1864</v>
      </c>
    </row>
    <row r="240" spans="1:17" hidden="1" x14ac:dyDescent="0.25">
      <c r="A240" t="s">
        <v>17770</v>
      </c>
      <c r="B240" t="s">
        <v>353</v>
      </c>
      <c r="C240" t="str">
        <f>LEFT(PLAYERIDMAP[[#This Row],[PLAYERNAME]],FIND(" ",PLAYERIDMAP[[#This Row],[PLAYERNAME]],1))</f>
        <v xml:space="preserve">Tony </v>
      </c>
      <c r="D240" t="str">
        <f>MID(PLAYERIDMAP[PLAYERNAME],FIND(" ",PLAYERIDMAP[PLAYERNAME],1)+1,255)</f>
        <v>Cruz</v>
      </c>
      <c r="E240" t="s">
        <v>16943</v>
      </c>
      <c r="F240" t="s">
        <v>16994</v>
      </c>
      <c r="G240" s="3">
        <v>2802</v>
      </c>
      <c r="H240">
        <v>488810</v>
      </c>
      <c r="I240" t="s">
        <v>353</v>
      </c>
      <c r="J240" s="2">
        <v>1661499</v>
      </c>
      <c r="K240" s="2" t="s">
        <v>353</v>
      </c>
      <c r="L240" s="4" t="s">
        <v>16941</v>
      </c>
      <c r="M240" s="2" t="s">
        <v>17771</v>
      </c>
      <c r="N240" s="2" t="s">
        <v>17770</v>
      </c>
      <c r="O240" s="2">
        <v>8938</v>
      </c>
      <c r="P240" s="2" t="s">
        <v>17772</v>
      </c>
      <c r="Q240" s="2" t="s">
        <v>353</v>
      </c>
    </row>
    <row r="241" spans="1:17" hidden="1" x14ac:dyDescent="0.25">
      <c r="A241" t="s">
        <v>17773</v>
      </c>
      <c r="B241" t="s">
        <v>1282</v>
      </c>
      <c r="C241" t="str">
        <f>LEFT(PLAYERIDMAP[[#This Row],[PLAYERNAME]],FIND(" ",PLAYERIDMAP[[#This Row],[PLAYERNAME]],1))</f>
        <v xml:space="preserve">Michael </v>
      </c>
      <c r="D241" t="str">
        <f>MID(PLAYERIDMAP[PLAYERNAME],FIND(" ",PLAYERIDMAP[PLAYERNAME],1)+1,255)</f>
        <v>Cuddyer</v>
      </c>
      <c r="E241" t="s">
        <v>17186</v>
      </c>
      <c r="F241" t="s">
        <v>16916</v>
      </c>
      <c r="G241" s="3">
        <v>1534</v>
      </c>
      <c r="H241">
        <v>150212</v>
      </c>
      <c r="I241" t="s">
        <v>1282</v>
      </c>
      <c r="J241" s="2">
        <v>23606</v>
      </c>
      <c r="K241" s="2" t="s">
        <v>1282</v>
      </c>
      <c r="L241" s="2" t="s">
        <v>17774</v>
      </c>
      <c r="M241" s="2" t="s">
        <v>17775</v>
      </c>
      <c r="N241" s="2" t="s">
        <v>17773</v>
      </c>
      <c r="O241" s="2">
        <v>6637</v>
      </c>
      <c r="P241" s="2" t="s">
        <v>17776</v>
      </c>
      <c r="Q241" s="2" t="s">
        <v>1282</v>
      </c>
    </row>
    <row r="242" spans="1:17" x14ac:dyDescent="0.25">
      <c r="A242" t="s">
        <v>17777</v>
      </c>
      <c r="B242" t="s">
        <v>1398</v>
      </c>
      <c r="C242" s="2" t="str">
        <f>LEFT(PLAYERIDMAP[[#This Row],[PLAYERNAME]],FIND(" ",PLAYERIDMAP[[#This Row],[PLAYERNAME]],1))</f>
        <v xml:space="preserve">Johnny </v>
      </c>
      <c r="D242" s="2" t="str">
        <f>MID(PLAYERIDMAP[PLAYERNAME],FIND(" ",PLAYERIDMAP[PLAYERNAME],1)+1,255)</f>
        <v>Cueto</v>
      </c>
      <c r="E242" t="s">
        <v>17032</v>
      </c>
      <c r="F242" t="s">
        <v>16905</v>
      </c>
      <c r="G242" s="3">
        <v>6893</v>
      </c>
      <c r="H242">
        <v>456501</v>
      </c>
      <c r="I242" t="s">
        <v>1398</v>
      </c>
      <c r="J242" s="2">
        <v>288900</v>
      </c>
      <c r="K242" s="2" t="s">
        <v>1398</v>
      </c>
      <c r="L242" s="2" t="s">
        <v>17778</v>
      </c>
      <c r="M242" s="2" t="s">
        <v>17779</v>
      </c>
      <c r="N242" s="2" t="s">
        <v>17777</v>
      </c>
      <c r="O242" s="2">
        <v>8172</v>
      </c>
      <c r="P242" s="2" t="s">
        <v>17780</v>
      </c>
      <c r="Q242" s="2" t="s">
        <v>1398</v>
      </c>
    </row>
    <row r="243" spans="1:17" x14ac:dyDescent="0.25">
      <c r="A243" t="s">
        <v>17781</v>
      </c>
      <c r="B243" t="s">
        <v>1545</v>
      </c>
      <c r="C243" s="2" t="str">
        <f>LEFT(PLAYERIDMAP[[#This Row],[PLAYERNAME]],FIND(" ",PLAYERIDMAP[[#This Row],[PLAYERNAME]],1))</f>
        <v xml:space="preserve">John </v>
      </c>
      <c r="D243" s="2" t="str">
        <f>MID(PLAYERIDMAP[PLAYERNAME],FIND(" ",PLAYERIDMAP[PLAYERNAME],1)+1,255)</f>
        <v>Danks</v>
      </c>
      <c r="E243" t="s">
        <v>17064</v>
      </c>
      <c r="F243" t="s">
        <v>16905</v>
      </c>
      <c r="G243" s="3">
        <v>6329</v>
      </c>
      <c r="H243">
        <v>433579</v>
      </c>
      <c r="I243" t="s">
        <v>1545</v>
      </c>
      <c r="J243" s="2">
        <v>538912</v>
      </c>
      <c r="K243" s="2" t="s">
        <v>1545</v>
      </c>
      <c r="L243" s="2" t="s">
        <v>17782</v>
      </c>
      <c r="M243" s="2" t="s">
        <v>17783</v>
      </c>
      <c r="N243" s="2" t="s">
        <v>17781</v>
      </c>
      <c r="O243" s="2">
        <v>7808</v>
      </c>
      <c r="P243" s="2" t="s">
        <v>17784</v>
      </c>
      <c r="Q243" s="2" t="s">
        <v>1545</v>
      </c>
    </row>
    <row r="244" spans="1:17" hidden="1" x14ac:dyDescent="0.25">
      <c r="A244" t="s">
        <v>17785</v>
      </c>
      <c r="B244" t="s">
        <v>817</v>
      </c>
      <c r="C244" t="str">
        <f>LEFT(PLAYERIDMAP[[#This Row],[PLAYERNAME]],FIND(" ",PLAYERIDMAP[[#This Row],[PLAYERNAME]],1))</f>
        <v xml:space="preserve">Jordan </v>
      </c>
      <c r="D244" t="str">
        <f>MID(PLAYERIDMAP[PLAYERNAME],FIND(" ",PLAYERIDMAP[PLAYERNAME],1)+1,255)</f>
        <v>Danks</v>
      </c>
      <c r="E244" t="s">
        <v>17064</v>
      </c>
      <c r="F244" t="s">
        <v>16916</v>
      </c>
      <c r="G244" s="3">
        <v>9187</v>
      </c>
      <c r="H244">
        <v>458668</v>
      </c>
      <c r="I244" t="s">
        <v>817</v>
      </c>
      <c r="J244" s="2">
        <v>1665404</v>
      </c>
      <c r="K244" s="2" t="s">
        <v>817</v>
      </c>
      <c r="L244" s="4" t="s">
        <v>16941</v>
      </c>
      <c r="M244" s="4" t="s">
        <v>16941</v>
      </c>
      <c r="N244" s="2" t="s">
        <v>17785</v>
      </c>
      <c r="O244" s="2">
        <v>8682</v>
      </c>
      <c r="P244" s="2" t="s">
        <v>17786</v>
      </c>
      <c r="Q244" s="2" t="s">
        <v>817</v>
      </c>
    </row>
    <row r="245" spans="1:17" hidden="1" x14ac:dyDescent="0.25">
      <c r="A245" t="s">
        <v>17787</v>
      </c>
      <c r="B245" t="s">
        <v>421</v>
      </c>
      <c r="C245" t="str">
        <f>LEFT(PLAYERIDMAP[[#This Row],[PLAYERNAME]],FIND(" ",PLAYERIDMAP[[#This Row],[PLAYERNAME]],1))</f>
        <v xml:space="preserve">Chase </v>
      </c>
      <c r="D245" t="str">
        <f>MID(PLAYERIDMAP[PLAYERNAME],FIND(" ",PLAYERIDMAP[PLAYERNAME],1)+1,255)</f>
        <v>d'Arnaud</v>
      </c>
      <c r="E245" t="s">
        <v>16980</v>
      </c>
      <c r="F245" t="s">
        <v>17007</v>
      </c>
      <c r="G245" s="3">
        <v>6652</v>
      </c>
      <c r="H245">
        <v>488818</v>
      </c>
      <c r="I245" t="s">
        <v>421</v>
      </c>
      <c r="J245" s="2">
        <v>1740922</v>
      </c>
      <c r="K245" s="2" t="s">
        <v>421</v>
      </c>
      <c r="L245" s="4" t="s">
        <v>16941</v>
      </c>
      <c r="M245" s="4" t="s">
        <v>16941</v>
      </c>
      <c r="N245" s="2" t="s">
        <v>17787</v>
      </c>
      <c r="O245" s="2">
        <v>8974</v>
      </c>
      <c r="P245" s="2" t="s">
        <v>17788</v>
      </c>
      <c r="Q245" s="2" t="s">
        <v>421</v>
      </c>
    </row>
    <row r="246" spans="1:17" hidden="1" x14ac:dyDescent="0.25">
      <c r="A246" t="s">
        <v>17789</v>
      </c>
      <c r="B246" t="s">
        <v>1101</v>
      </c>
      <c r="C246" t="str">
        <f>LEFT(PLAYERIDMAP[[#This Row],[PLAYERNAME]],FIND(" ",PLAYERIDMAP[[#This Row],[PLAYERNAME]],1))</f>
        <v xml:space="preserve">Travis </v>
      </c>
      <c r="D246" t="str">
        <f>MID(PLAYERIDMAP[PLAYERNAME],FIND(" ",PLAYERIDMAP[PLAYERNAME],1)+1,255)</f>
        <v>D'Arnaud</v>
      </c>
      <c r="E246" t="s">
        <v>17155</v>
      </c>
      <c r="F246" t="s">
        <v>16994</v>
      </c>
      <c r="G246" s="3" t="s">
        <v>1100</v>
      </c>
      <c r="H246">
        <v>518595</v>
      </c>
      <c r="I246" t="s">
        <v>17790</v>
      </c>
      <c r="J246" s="2">
        <v>1730742</v>
      </c>
      <c r="K246" s="2" t="s">
        <v>17790</v>
      </c>
      <c r="L246" s="4" t="s">
        <v>16941</v>
      </c>
      <c r="M246" s="4" t="s">
        <v>16941</v>
      </c>
      <c r="N246" s="2" t="s">
        <v>17789</v>
      </c>
      <c r="O246" s="2">
        <v>9096</v>
      </c>
      <c r="P246" s="2" t="s">
        <v>17791</v>
      </c>
      <c r="Q246" s="2" t="s">
        <v>17790</v>
      </c>
    </row>
    <row r="247" spans="1:17" hidden="1" x14ac:dyDescent="0.25">
      <c r="A247" t="s">
        <v>17792</v>
      </c>
      <c r="B247" t="s">
        <v>932</v>
      </c>
      <c r="C247" t="str">
        <f>LEFT(PLAYERIDMAP[[#This Row],[PLAYERNAME]],FIND(" ",PLAYERIDMAP[[#This Row],[PLAYERNAME]],1))</f>
        <v xml:space="preserve">James </v>
      </c>
      <c r="D247" t="str">
        <f>MID(PLAYERIDMAP[PLAYERNAME],FIND(" ",PLAYERIDMAP[PLAYERNAME],1)+1,255)</f>
        <v>Darnell</v>
      </c>
      <c r="E247" t="s">
        <v>16967</v>
      </c>
      <c r="F247" t="s">
        <v>1325</v>
      </c>
      <c r="G247" s="3">
        <v>9060</v>
      </c>
      <c r="H247">
        <v>543083</v>
      </c>
      <c r="I247" t="s">
        <v>932</v>
      </c>
      <c r="J247" s="2">
        <v>1717003</v>
      </c>
      <c r="K247" s="2" t="s">
        <v>932</v>
      </c>
      <c r="L247" s="4" t="s">
        <v>16941</v>
      </c>
      <c r="M247" s="2" t="s">
        <v>17793</v>
      </c>
      <c r="N247" s="2" t="s">
        <v>17792</v>
      </c>
      <c r="O247" s="2">
        <v>9014</v>
      </c>
      <c r="P247" s="2" t="s">
        <v>17794</v>
      </c>
      <c r="Q247" s="2" t="s">
        <v>932</v>
      </c>
    </row>
    <row r="248" spans="1:17" x14ac:dyDescent="0.25">
      <c r="A248" t="s">
        <v>17795</v>
      </c>
      <c r="B248" t="s">
        <v>1385</v>
      </c>
      <c r="C248" s="2" t="str">
        <f>LEFT(PLAYERIDMAP[[#This Row],[PLAYERNAME]],FIND(" ",PLAYERIDMAP[[#This Row],[PLAYERNAME]],1))</f>
        <v xml:space="preserve">Yu </v>
      </c>
      <c r="D248" s="2" t="str">
        <f>MID(PLAYERIDMAP[PLAYERNAME],FIND(" ",PLAYERIDMAP[PLAYERNAME],1)+1,255)</f>
        <v>Darvish</v>
      </c>
      <c r="E248" t="s">
        <v>17006</v>
      </c>
      <c r="F248" t="s">
        <v>16905</v>
      </c>
      <c r="G248" s="3">
        <v>13074</v>
      </c>
      <c r="H248">
        <v>506433</v>
      </c>
      <c r="I248" t="s">
        <v>1385</v>
      </c>
      <c r="J248" s="2">
        <v>1937347</v>
      </c>
      <c r="K248" s="2" t="s">
        <v>1385</v>
      </c>
      <c r="L248" s="2" t="s">
        <v>17796</v>
      </c>
      <c r="M248" s="4" t="s">
        <v>16941</v>
      </c>
      <c r="N248" s="2" t="s">
        <v>17795</v>
      </c>
      <c r="O248" s="2">
        <v>9095</v>
      </c>
      <c r="P248" s="2" t="s">
        <v>17797</v>
      </c>
      <c r="Q248" s="2" t="s">
        <v>1385</v>
      </c>
    </row>
    <row r="249" spans="1:17" hidden="1" x14ac:dyDescent="0.25">
      <c r="A249" t="s">
        <v>17798</v>
      </c>
      <c r="B249" t="s">
        <v>1151</v>
      </c>
      <c r="C249" t="str">
        <f>LEFT(PLAYERIDMAP[[#This Row],[PLAYERNAME]],FIND(" ",PLAYERIDMAP[[#This Row],[PLAYERNAME]],1))</f>
        <v xml:space="preserve">Chris </v>
      </c>
      <c r="D249" t="str">
        <f>MID(PLAYERIDMAP[PLAYERNAME],FIND(" ",PLAYERIDMAP[PLAYERNAME],1)+1,255)</f>
        <v>Davis</v>
      </c>
      <c r="E249" t="s">
        <v>17037</v>
      </c>
      <c r="F249" t="s">
        <v>16944</v>
      </c>
      <c r="G249" s="3">
        <v>9272</v>
      </c>
      <c r="H249">
        <v>448801</v>
      </c>
      <c r="I249" t="s">
        <v>1151</v>
      </c>
      <c r="J249" s="2">
        <v>1514565</v>
      </c>
      <c r="K249" s="2" t="s">
        <v>1151</v>
      </c>
      <c r="L249" s="2" t="s">
        <v>17799</v>
      </c>
      <c r="M249" s="2" t="s">
        <v>17800</v>
      </c>
      <c r="N249" s="2" t="s">
        <v>17798</v>
      </c>
      <c r="O249" s="2">
        <v>8285</v>
      </c>
      <c r="P249" s="2" t="s">
        <v>17801</v>
      </c>
      <c r="Q249" s="2" t="s">
        <v>1151</v>
      </c>
    </row>
    <row r="250" spans="1:17" hidden="1" x14ac:dyDescent="0.25">
      <c r="A250" t="s">
        <v>17802</v>
      </c>
      <c r="B250" t="s">
        <v>1230</v>
      </c>
      <c r="C250" t="str">
        <f>LEFT(PLAYERIDMAP[[#This Row],[PLAYERNAME]],FIND(" ",PLAYERIDMAP[[#This Row],[PLAYERNAME]],1))</f>
        <v xml:space="preserve">Ike </v>
      </c>
      <c r="D250" t="str">
        <f>MID(PLAYERIDMAP[PLAYERNAME],FIND(" ",PLAYERIDMAP[PLAYERNAME],1)+1,255)</f>
        <v>Davis</v>
      </c>
      <c r="E250" t="s">
        <v>17155</v>
      </c>
      <c r="F250" t="s">
        <v>16944</v>
      </c>
      <c r="G250" s="3">
        <v>8433</v>
      </c>
      <c r="H250">
        <v>477195</v>
      </c>
      <c r="I250" t="s">
        <v>1230</v>
      </c>
      <c r="J250" s="2">
        <v>1666191</v>
      </c>
      <c r="K250" s="2" t="s">
        <v>1230</v>
      </c>
      <c r="L250" s="4" t="s">
        <v>16941</v>
      </c>
      <c r="M250" s="2" t="s">
        <v>17803</v>
      </c>
      <c r="N250" s="2" t="s">
        <v>17802</v>
      </c>
      <c r="O250" s="2">
        <v>8666</v>
      </c>
      <c r="P250" s="2" t="s">
        <v>17804</v>
      </c>
      <c r="Q250" s="2" t="s">
        <v>1230</v>
      </c>
    </row>
    <row r="251" spans="1:17" hidden="1" x14ac:dyDescent="0.25">
      <c r="A251" t="s">
        <v>17805</v>
      </c>
      <c r="B251" t="s">
        <v>739</v>
      </c>
      <c r="C251" t="str">
        <f>LEFT(PLAYERIDMAP[[#This Row],[PLAYERNAME]],FIND(" ",PLAYERIDMAP[[#This Row],[PLAYERNAME]],1))</f>
        <v xml:space="preserve">Rajai </v>
      </c>
      <c r="D251" t="str">
        <f>MID(PLAYERIDMAP[PLAYERNAME],FIND(" ",PLAYERIDMAP[PLAYERNAME],1)+1,255)</f>
        <v>Davis</v>
      </c>
      <c r="E251" t="s">
        <v>17000</v>
      </c>
      <c r="F251" t="s">
        <v>16916</v>
      </c>
      <c r="G251" s="3">
        <v>3708</v>
      </c>
      <c r="H251">
        <v>434658</v>
      </c>
      <c r="I251" t="s">
        <v>739</v>
      </c>
      <c r="J251" s="2">
        <v>533048</v>
      </c>
      <c r="K251" s="2" t="s">
        <v>739</v>
      </c>
      <c r="L251" s="2" t="s">
        <v>17806</v>
      </c>
      <c r="M251" s="2" t="s">
        <v>17807</v>
      </c>
      <c r="N251" s="2" t="s">
        <v>17805</v>
      </c>
      <c r="O251" s="2">
        <v>7835</v>
      </c>
      <c r="P251" s="2" t="s">
        <v>17808</v>
      </c>
      <c r="Q251" s="2" t="s">
        <v>739</v>
      </c>
    </row>
    <row r="252" spans="1:17" x14ac:dyDescent="0.25">
      <c r="A252" t="s">
        <v>17809</v>
      </c>
      <c r="B252" t="s">
        <v>1527</v>
      </c>
      <c r="C252" s="2" t="str">
        <f>LEFT(PLAYERIDMAP[[#This Row],[PLAYERNAME]],FIND(" ",PLAYERIDMAP[[#This Row],[PLAYERNAME]],1))</f>
        <v xml:space="preserve">Wade </v>
      </c>
      <c r="D252" s="2" t="str">
        <f>MID(PLAYERIDMAP[PLAYERNAME],FIND(" ",PLAYERIDMAP[PLAYERNAME],1)+1,255)</f>
        <v>Davis</v>
      </c>
      <c r="E252" t="s">
        <v>17242</v>
      </c>
      <c r="F252" t="s">
        <v>16905</v>
      </c>
      <c r="G252" s="3">
        <v>7441</v>
      </c>
      <c r="H252">
        <v>451584</v>
      </c>
      <c r="I252" t="s">
        <v>1527</v>
      </c>
      <c r="J252" s="2">
        <v>1231630</v>
      </c>
      <c r="K252" s="2" t="s">
        <v>1527</v>
      </c>
      <c r="L252" s="2" t="s">
        <v>17810</v>
      </c>
      <c r="M252" s="2" t="s">
        <v>17811</v>
      </c>
      <c r="N252" s="2" t="s">
        <v>17809</v>
      </c>
      <c r="O252" s="2">
        <v>8174</v>
      </c>
      <c r="P252" s="2" t="s">
        <v>17812</v>
      </c>
      <c r="Q252" s="2" t="s">
        <v>1527</v>
      </c>
    </row>
    <row r="253" spans="1:17" hidden="1" x14ac:dyDescent="0.25">
      <c r="A253" t="s">
        <v>17813</v>
      </c>
      <c r="B253" t="s">
        <v>1148</v>
      </c>
      <c r="C253" t="str">
        <f>LEFT(PLAYERIDMAP[[#This Row],[PLAYERNAME]],FIND(" ",PLAYERIDMAP[[#This Row],[PLAYERNAME]],1))</f>
        <v xml:space="preserve">Alejandro </v>
      </c>
      <c r="D253" t="str">
        <f>MID(PLAYERIDMAP[PLAYERNAME],FIND(" ",PLAYERIDMAP[PLAYERNAME],1)+1,255)</f>
        <v>De Aza</v>
      </c>
      <c r="E253" t="s">
        <v>17064</v>
      </c>
      <c r="F253" t="s">
        <v>16916</v>
      </c>
      <c r="G253" s="3">
        <v>3371</v>
      </c>
      <c r="H253">
        <v>457477</v>
      </c>
      <c r="I253" t="s">
        <v>1148</v>
      </c>
      <c r="J253" s="2">
        <v>1104254</v>
      </c>
      <c r="K253" s="2" t="s">
        <v>1148</v>
      </c>
      <c r="L253" s="2" t="s">
        <v>17814</v>
      </c>
      <c r="M253" s="2" t="s">
        <v>17815</v>
      </c>
      <c r="N253" s="2" t="s">
        <v>17813</v>
      </c>
      <c r="O253" s="2">
        <v>7996</v>
      </c>
      <c r="P253" s="2" t="s">
        <v>17816</v>
      </c>
      <c r="Q253" s="2" t="s">
        <v>1148</v>
      </c>
    </row>
    <row r="254" spans="1:17" hidden="1" x14ac:dyDescent="0.25">
      <c r="A254" t="s">
        <v>17817</v>
      </c>
      <c r="B254" t="s">
        <v>792</v>
      </c>
      <c r="C254" t="str">
        <f>LEFT(PLAYERIDMAP[[#This Row],[PLAYERNAME]],FIND(" ",PLAYERIDMAP[[#This Row],[PLAYERNAME]],1))</f>
        <v xml:space="preserve">Jaff </v>
      </c>
      <c r="D254" t="str">
        <f>MID(PLAYERIDMAP[PLAYERNAME],FIND(" ",PLAYERIDMAP[PLAYERNAME],1)+1,255)</f>
        <v>Decker</v>
      </c>
      <c r="E254" t="s">
        <v>16967</v>
      </c>
      <c r="F254" t="s">
        <v>16916</v>
      </c>
      <c r="G254" s="3" t="s">
        <v>791</v>
      </c>
      <c r="H254">
        <v>543094</v>
      </c>
      <c r="I254" t="s">
        <v>792</v>
      </c>
      <c r="J254" s="4" t="s">
        <v>16941</v>
      </c>
      <c r="K254" s="4" t="s">
        <v>16941</v>
      </c>
      <c r="L254" s="4" t="s">
        <v>16941</v>
      </c>
      <c r="M254" s="4" t="s">
        <v>16941</v>
      </c>
      <c r="N254" s="4" t="s">
        <v>16941</v>
      </c>
      <c r="O254" s="4" t="s">
        <v>16941</v>
      </c>
      <c r="P254" s="4" t="s">
        <v>16941</v>
      </c>
      <c r="Q254" s="4" t="s">
        <v>16941</v>
      </c>
    </row>
    <row r="255" spans="1:17" x14ac:dyDescent="0.25">
      <c r="A255" t="s">
        <v>17818</v>
      </c>
      <c r="B255" t="s">
        <v>1885</v>
      </c>
      <c r="C255" s="2" t="str">
        <f>LEFT(PLAYERIDMAP[[#This Row],[PLAYERNAME]],FIND(" ",PLAYERIDMAP[[#This Row],[PLAYERNAME]],1))</f>
        <v xml:space="preserve">Samuel </v>
      </c>
      <c r="D255" s="2" t="str">
        <f>MID(PLAYERIDMAP[PLAYERNAME],FIND(" ",PLAYERIDMAP[PLAYERNAME],1)+1,255)</f>
        <v>Deduno</v>
      </c>
      <c r="E255" t="s">
        <v>17264</v>
      </c>
      <c r="F255" t="s">
        <v>16905</v>
      </c>
      <c r="G255" s="3">
        <v>5285</v>
      </c>
      <c r="H255">
        <v>465679</v>
      </c>
      <c r="I255" t="s">
        <v>1885</v>
      </c>
      <c r="J255" s="2">
        <v>1654378</v>
      </c>
      <c r="K255" s="2" t="s">
        <v>1885</v>
      </c>
      <c r="L255" s="2" t="s">
        <v>17819</v>
      </c>
      <c r="M255" s="2" t="s">
        <v>17820</v>
      </c>
      <c r="N255" s="2" t="s">
        <v>17818</v>
      </c>
      <c r="O255" s="2">
        <v>8604</v>
      </c>
      <c r="P255" s="2" t="s">
        <v>17821</v>
      </c>
      <c r="Q255" s="2" t="s">
        <v>1885</v>
      </c>
    </row>
    <row r="256" spans="1:17" x14ac:dyDescent="0.25">
      <c r="A256" t="s">
        <v>17822</v>
      </c>
      <c r="B256" t="s">
        <v>2527</v>
      </c>
      <c r="C256" s="2" t="str">
        <f>LEFT(PLAYERIDMAP[[#This Row],[PLAYERNAME]],FIND(" ",PLAYERIDMAP[[#This Row],[PLAYERNAME]],1))</f>
        <v xml:space="preserve">Justin </v>
      </c>
      <c r="D256" s="2" t="str">
        <f>MID(PLAYERIDMAP[PLAYERNAME],FIND(" ",PLAYERIDMAP[PLAYERNAME],1)+1,255)</f>
        <v>De Fratus</v>
      </c>
      <c r="E256" t="s">
        <v>16947</v>
      </c>
      <c r="F256" t="s">
        <v>16905</v>
      </c>
      <c r="G256" s="3">
        <v>4955</v>
      </c>
      <c r="H256">
        <v>518603</v>
      </c>
      <c r="I256" t="s">
        <v>2527</v>
      </c>
      <c r="J256" s="2">
        <v>1784923</v>
      </c>
      <c r="K256" s="2" t="s">
        <v>2527</v>
      </c>
      <c r="L256" s="4" t="s">
        <v>16941</v>
      </c>
      <c r="M256" s="2" t="s">
        <v>17823</v>
      </c>
      <c r="N256" s="2" t="s">
        <v>17822</v>
      </c>
      <c r="O256" s="2">
        <v>9085</v>
      </c>
      <c r="P256" s="2" t="s">
        <v>17824</v>
      </c>
      <c r="Q256" s="2" t="s">
        <v>2527</v>
      </c>
    </row>
    <row r="257" spans="1:17" hidden="1" x14ac:dyDescent="0.25">
      <c r="A257" t="s">
        <v>17825</v>
      </c>
      <c r="B257" t="s">
        <v>1171</v>
      </c>
      <c r="C257" t="str">
        <f>LEFT(PLAYERIDMAP[[#This Row],[PLAYERNAME]],FIND(" ",PLAYERIDMAP[[#This Row],[PLAYERNAME]],1))</f>
        <v xml:space="preserve">David </v>
      </c>
      <c r="D257" t="str">
        <f>MID(PLAYERIDMAP[PLAYERNAME],FIND(" ",PLAYERIDMAP[PLAYERNAME],1)+1,255)</f>
        <v>DeJesus</v>
      </c>
      <c r="E257" t="s">
        <v>17095</v>
      </c>
      <c r="F257" t="s">
        <v>16916</v>
      </c>
      <c r="G257" s="3">
        <v>1825</v>
      </c>
      <c r="H257">
        <v>430203</v>
      </c>
      <c r="I257" t="s">
        <v>1171</v>
      </c>
      <c r="J257" s="2">
        <v>392080</v>
      </c>
      <c r="K257" s="2" t="s">
        <v>1171</v>
      </c>
      <c r="L257" s="2" t="s">
        <v>17826</v>
      </c>
      <c r="M257" s="2" t="s">
        <v>17827</v>
      </c>
      <c r="N257" s="2" t="s">
        <v>17825</v>
      </c>
      <c r="O257" s="2">
        <v>7232</v>
      </c>
      <c r="P257" s="2" t="s">
        <v>17828</v>
      </c>
      <c r="Q257" s="2" t="s">
        <v>1171</v>
      </c>
    </row>
    <row r="258" spans="1:17" hidden="1" x14ac:dyDescent="0.25">
      <c r="A258" t="s">
        <v>17829</v>
      </c>
      <c r="B258" t="s">
        <v>495</v>
      </c>
      <c r="C258" t="str">
        <f>LEFT(PLAYERIDMAP[[#This Row],[PLAYERNAME]],FIND(" ",PLAYERIDMAP[[#This Row],[PLAYERNAME]],1))</f>
        <v xml:space="preserve">Ivan </v>
      </c>
      <c r="D258" t="str">
        <f>MID(PLAYERIDMAP[PLAYERNAME],FIND(" ",PLAYERIDMAP[PLAYERNAME],1)+1,255)</f>
        <v>De Jesus</v>
      </c>
      <c r="E258" t="s">
        <v>16931</v>
      </c>
      <c r="F258" t="s">
        <v>1326</v>
      </c>
      <c r="G258" s="3">
        <v>9886</v>
      </c>
      <c r="H258">
        <v>474443</v>
      </c>
      <c r="I258" t="s">
        <v>495</v>
      </c>
      <c r="J258" s="2">
        <v>1098914</v>
      </c>
      <c r="K258" s="2" t="s">
        <v>495</v>
      </c>
      <c r="L258" s="2" t="s">
        <v>17830</v>
      </c>
      <c r="M258" s="2" t="s">
        <v>17831</v>
      </c>
      <c r="N258" s="2" t="s">
        <v>17829</v>
      </c>
      <c r="O258" s="2">
        <v>8885</v>
      </c>
      <c r="P258" s="2" t="s">
        <v>17832</v>
      </c>
      <c r="Q258" s="2" t="s">
        <v>495</v>
      </c>
    </row>
    <row r="259" spans="1:17" x14ac:dyDescent="0.25">
      <c r="A259" t="s">
        <v>17833</v>
      </c>
      <c r="B259" t="s">
        <v>1450</v>
      </c>
      <c r="C259" s="2" t="str">
        <f>LEFT(PLAYERIDMAP[[#This Row],[PLAYERNAME]],FIND(" ",PLAYERIDMAP[[#This Row],[PLAYERNAME]],1))</f>
        <v xml:space="preserve">Steve </v>
      </c>
      <c r="D259" s="2" t="str">
        <f>MID(PLAYERIDMAP[PLAYERNAME],FIND(" ",PLAYERIDMAP[PLAYERNAME],1)+1,255)</f>
        <v>Delabar</v>
      </c>
      <c r="E259" t="s">
        <v>17000</v>
      </c>
      <c r="F259" t="s">
        <v>16905</v>
      </c>
      <c r="G259" s="3">
        <v>11827</v>
      </c>
      <c r="H259">
        <v>447755</v>
      </c>
      <c r="I259" t="s">
        <v>1450</v>
      </c>
      <c r="J259" s="2">
        <v>1895303</v>
      </c>
      <c r="K259" s="2" t="s">
        <v>1450</v>
      </c>
      <c r="L259" s="4" t="s">
        <v>16941</v>
      </c>
      <c r="M259" s="2" t="s">
        <v>17834</v>
      </c>
      <c r="N259" s="2" t="s">
        <v>17833</v>
      </c>
      <c r="O259" s="2">
        <v>9066</v>
      </c>
      <c r="P259" s="2" t="s">
        <v>17835</v>
      </c>
      <c r="Q259" s="2" t="s">
        <v>1450</v>
      </c>
    </row>
    <row r="260" spans="1:17" x14ac:dyDescent="0.25">
      <c r="A260" t="s">
        <v>17836</v>
      </c>
      <c r="B260" t="s">
        <v>2448</v>
      </c>
      <c r="C260" s="2" t="str">
        <f>LEFT(PLAYERIDMAP[[#This Row],[PLAYERNAME]],FIND(" ",PLAYERIDMAP[[#This Row],[PLAYERNAME]],1))</f>
        <v xml:space="preserve">Rubby </v>
      </c>
      <c r="D260" s="2" t="str">
        <f>MID(PLAYERIDMAP[PLAYERNAME],FIND(" ",PLAYERIDMAP[PLAYERNAME],1)+1,255)</f>
        <v>de la Rosa</v>
      </c>
      <c r="E260" t="s">
        <v>16931</v>
      </c>
      <c r="F260" t="s">
        <v>16905</v>
      </c>
      <c r="G260" s="3">
        <v>3862</v>
      </c>
      <c r="H260">
        <v>523989</v>
      </c>
      <c r="I260" t="s">
        <v>17837</v>
      </c>
      <c r="J260" s="2">
        <v>1797923</v>
      </c>
      <c r="K260" s="2" t="s">
        <v>17837</v>
      </c>
      <c r="L260" s="2" t="s">
        <v>17838</v>
      </c>
      <c r="M260" s="2" t="s">
        <v>17839</v>
      </c>
      <c r="N260" s="2" t="s">
        <v>17836</v>
      </c>
      <c r="O260" s="2">
        <v>8941</v>
      </c>
      <c r="P260" s="2" t="s">
        <v>17840</v>
      </c>
      <c r="Q260" s="2" t="s">
        <v>17837</v>
      </c>
    </row>
    <row r="261" spans="1:17" x14ac:dyDescent="0.25">
      <c r="A261" t="s">
        <v>17841</v>
      </c>
      <c r="B261" t="s">
        <v>1505</v>
      </c>
      <c r="C261" s="2" t="str">
        <f>LEFT(PLAYERIDMAP[[#This Row],[PLAYERNAME]],FIND(" ",PLAYERIDMAP[[#This Row],[PLAYERNAME]],1))</f>
        <v xml:space="preserve">Randall </v>
      </c>
      <c r="D261" s="2" t="str">
        <f>MID(PLAYERIDMAP[PLAYERNAME],FIND(" ",PLAYERIDMAP[PLAYERNAME],1)+1,255)</f>
        <v>Delgado</v>
      </c>
      <c r="E261" t="s">
        <v>17196</v>
      </c>
      <c r="F261" t="s">
        <v>16905</v>
      </c>
      <c r="G261" s="3">
        <v>5985</v>
      </c>
      <c r="H261">
        <v>517414</v>
      </c>
      <c r="I261" t="s">
        <v>1505</v>
      </c>
      <c r="J261" s="2">
        <v>1753999</v>
      </c>
      <c r="K261" s="2" t="s">
        <v>1505</v>
      </c>
      <c r="L261" s="2" t="s">
        <v>17842</v>
      </c>
      <c r="M261" s="2" t="s">
        <v>17843</v>
      </c>
      <c r="N261" s="2" t="s">
        <v>17841</v>
      </c>
      <c r="O261" s="2">
        <v>8847</v>
      </c>
      <c r="P261" s="2" t="s">
        <v>17844</v>
      </c>
      <c r="Q261" s="2" t="s">
        <v>1505</v>
      </c>
    </row>
    <row r="262" spans="1:17" x14ac:dyDescent="0.25">
      <c r="A262" t="s">
        <v>17845</v>
      </c>
      <c r="B262" t="s">
        <v>2574</v>
      </c>
      <c r="C262" s="2" t="str">
        <f>LEFT(PLAYERIDMAP[[#This Row],[PLAYERNAME]],FIND(" ",PLAYERIDMAP[[#This Row],[PLAYERNAME]],1))</f>
        <v xml:space="preserve">Fautino </v>
      </c>
      <c r="D262" s="2" t="str">
        <f>MID(PLAYERIDMAP[PLAYERNAME],FIND(" ",PLAYERIDMAP[PLAYERNAME],1)+1,255)</f>
        <v>De Los Santos</v>
      </c>
      <c r="E262" t="s">
        <v>16967</v>
      </c>
      <c r="F262" t="s">
        <v>16905</v>
      </c>
      <c r="G262" s="3">
        <v>5841</v>
      </c>
      <c r="H262">
        <v>501745</v>
      </c>
      <c r="I262" t="s">
        <v>2574</v>
      </c>
      <c r="J262" s="2">
        <v>1602163</v>
      </c>
      <c r="K262" s="2" t="s">
        <v>2574</v>
      </c>
      <c r="L262" s="2" t="s">
        <v>17846</v>
      </c>
      <c r="M262" s="2" t="s">
        <v>17847</v>
      </c>
      <c r="N262" s="2" t="s">
        <v>17845</v>
      </c>
      <c r="O262" s="2">
        <v>8936</v>
      </c>
      <c r="P262" s="2" t="s">
        <v>17848</v>
      </c>
      <c r="Q262" s="2" t="s">
        <v>2574</v>
      </c>
    </row>
    <row r="263" spans="1:17" x14ac:dyDescent="0.25">
      <c r="A263" t="s">
        <v>17849</v>
      </c>
      <c r="B263" t="s">
        <v>1874</v>
      </c>
      <c r="C263" s="2" t="str">
        <f>LEFT(PLAYERIDMAP[[#This Row],[PLAYERNAME]],FIND(" ",PLAYERIDMAP[[#This Row],[PLAYERNAME]],1))</f>
        <v xml:space="preserve">Enerio </v>
      </c>
      <c r="D263" s="2" t="str">
        <f>MID(PLAYERIDMAP[PLAYERNAME],FIND(" ",PLAYERIDMAP[PLAYERNAME],1)+1,255)</f>
        <v>Del Rosario</v>
      </c>
      <c r="E263" t="s">
        <v>16910</v>
      </c>
      <c r="F263" t="s">
        <v>16905</v>
      </c>
      <c r="G263" s="3">
        <v>4204</v>
      </c>
      <c r="H263">
        <v>491688</v>
      </c>
      <c r="I263" t="s">
        <v>1874</v>
      </c>
      <c r="J263" s="2">
        <v>1725344</v>
      </c>
      <c r="K263" s="2" t="s">
        <v>1874</v>
      </c>
      <c r="L263" s="2" t="s">
        <v>17850</v>
      </c>
      <c r="M263" s="2" t="s">
        <v>17851</v>
      </c>
      <c r="N263" s="2" t="s">
        <v>17849</v>
      </c>
      <c r="O263" s="2">
        <v>8734</v>
      </c>
      <c r="P263" s="2" t="s">
        <v>17852</v>
      </c>
      <c r="Q263" s="2" t="s">
        <v>1874</v>
      </c>
    </row>
    <row r="264" spans="1:17" x14ac:dyDescent="0.25">
      <c r="A264" t="s">
        <v>17853</v>
      </c>
      <c r="B264" t="s">
        <v>1504</v>
      </c>
      <c r="C264" s="2" t="str">
        <f>LEFT(PLAYERIDMAP[[#This Row],[PLAYERNAME]],FIND(" ",PLAYERIDMAP[[#This Row],[PLAYERNAME]],1))</f>
        <v xml:space="preserve">Ryan </v>
      </c>
      <c r="D264" s="2" t="str">
        <f>MID(PLAYERIDMAP[PLAYERNAME],FIND(" ",PLAYERIDMAP[PLAYERNAME],1)+1,255)</f>
        <v>Dempster</v>
      </c>
      <c r="E264" t="s">
        <v>16931</v>
      </c>
      <c r="F264" t="s">
        <v>16905</v>
      </c>
      <c r="G264" s="3">
        <v>517</v>
      </c>
      <c r="H264">
        <v>133225</v>
      </c>
      <c r="I264" t="s">
        <v>1504</v>
      </c>
      <c r="J264" s="2">
        <v>11032</v>
      </c>
      <c r="K264" s="2" t="s">
        <v>1504</v>
      </c>
      <c r="L264" s="2" t="s">
        <v>17854</v>
      </c>
      <c r="M264" s="2" t="s">
        <v>17855</v>
      </c>
      <c r="N264" s="2" t="s">
        <v>17853</v>
      </c>
      <c r="O264" s="2">
        <v>6006</v>
      </c>
      <c r="P264" s="2" t="s">
        <v>17856</v>
      </c>
      <c r="Q264" s="2" t="s">
        <v>1504</v>
      </c>
    </row>
    <row r="265" spans="1:17" hidden="1" x14ac:dyDescent="0.25">
      <c r="A265" t="s">
        <v>17857</v>
      </c>
      <c r="B265" t="s">
        <v>1112</v>
      </c>
      <c r="C265" t="str">
        <f>LEFT(PLAYERIDMAP[[#This Row],[PLAYERNAME]],FIND(" ",PLAYERIDMAP[[#This Row],[PLAYERNAME]],1))</f>
        <v xml:space="preserve">Chris </v>
      </c>
      <c r="D265" t="str">
        <f>MID(PLAYERIDMAP[PLAYERNAME],FIND(" ",PLAYERIDMAP[PLAYERNAME],1)+1,255)</f>
        <v>Denorfia</v>
      </c>
      <c r="E265" t="s">
        <v>16967</v>
      </c>
      <c r="F265" t="s">
        <v>16916</v>
      </c>
      <c r="G265" s="3">
        <v>4400</v>
      </c>
      <c r="H265">
        <v>456121</v>
      </c>
      <c r="I265" t="s">
        <v>1112</v>
      </c>
      <c r="J265" s="2">
        <v>392533</v>
      </c>
      <c r="K265" s="2" t="s">
        <v>1112</v>
      </c>
      <c r="L265" s="2" t="s">
        <v>17858</v>
      </c>
      <c r="M265" s="2" t="s">
        <v>17859</v>
      </c>
      <c r="N265" s="2" t="s">
        <v>17857</v>
      </c>
      <c r="O265" s="2">
        <v>7665</v>
      </c>
      <c r="P265" s="2" t="s">
        <v>17860</v>
      </c>
      <c r="Q265" s="2" t="s">
        <v>1112</v>
      </c>
    </row>
    <row r="266" spans="1:17" hidden="1" x14ac:dyDescent="0.25">
      <c r="A266" t="s">
        <v>17861</v>
      </c>
      <c r="B266" t="s">
        <v>95</v>
      </c>
      <c r="C266" t="str">
        <f>LEFT(PLAYERIDMAP[[#This Row],[PLAYERNAME]],FIND(" ",PLAYERIDMAP[[#This Row],[PLAYERNAME]],1))</f>
        <v xml:space="preserve">Mark </v>
      </c>
      <c r="D266" t="str">
        <f>MID(PLAYERIDMAP[PLAYERNAME],FIND(" ",PLAYERIDMAP[PLAYERNAME],1)+1,255)</f>
        <v>DeRosa</v>
      </c>
      <c r="E266" t="s">
        <v>17000</v>
      </c>
      <c r="F266" t="s">
        <v>1325</v>
      </c>
      <c r="G266" s="3">
        <v>1392</v>
      </c>
      <c r="H266">
        <v>136660</v>
      </c>
      <c r="I266" t="s">
        <v>95</v>
      </c>
      <c r="J266" s="2">
        <v>18618</v>
      </c>
      <c r="K266" s="2" t="s">
        <v>95</v>
      </c>
      <c r="L266" s="2" t="s">
        <v>17862</v>
      </c>
      <c r="M266" s="2" t="s">
        <v>17863</v>
      </c>
      <c r="N266" s="2" t="s">
        <v>17861</v>
      </c>
      <c r="O266" s="2">
        <v>6094</v>
      </c>
      <c r="P266" s="2" t="s">
        <v>17864</v>
      </c>
      <c r="Q266" s="2" t="s">
        <v>95</v>
      </c>
    </row>
    <row r="267" spans="1:17" hidden="1" x14ac:dyDescent="0.25">
      <c r="A267" t="s">
        <v>17865</v>
      </c>
      <c r="B267" t="s">
        <v>864</v>
      </c>
      <c r="C267" t="str">
        <f>LEFT(PLAYERIDMAP[[#This Row],[PLAYERNAME]],FIND(" ",PLAYERIDMAP[[#This Row],[PLAYERNAME]],1))</f>
        <v xml:space="preserve">Daniel </v>
      </c>
      <c r="D267" t="str">
        <f>MID(PLAYERIDMAP[PLAYERNAME],FIND(" ",PLAYERIDMAP[PLAYERNAME],1)+1,255)</f>
        <v>Descalso</v>
      </c>
      <c r="E267" t="s">
        <v>16943</v>
      </c>
      <c r="F267" t="s">
        <v>1326</v>
      </c>
      <c r="G267" s="3">
        <v>8392</v>
      </c>
      <c r="H267">
        <v>518614</v>
      </c>
      <c r="I267" t="s">
        <v>864</v>
      </c>
      <c r="J267" s="2">
        <v>1670490</v>
      </c>
      <c r="K267" s="2" t="s">
        <v>864</v>
      </c>
      <c r="L267" s="4" t="s">
        <v>16941</v>
      </c>
      <c r="M267" s="2" t="s">
        <v>17866</v>
      </c>
      <c r="N267" s="2" t="s">
        <v>17865</v>
      </c>
      <c r="O267" s="2">
        <v>8831</v>
      </c>
      <c r="P267" s="2" t="s">
        <v>17867</v>
      </c>
      <c r="Q267" s="2" t="s">
        <v>864</v>
      </c>
    </row>
    <row r="268" spans="1:17" hidden="1" x14ac:dyDescent="0.25">
      <c r="A268" t="s">
        <v>17868</v>
      </c>
      <c r="B268" t="s">
        <v>1138</v>
      </c>
      <c r="C268" t="str">
        <f>LEFT(PLAYERIDMAP[[#This Row],[PLAYERNAME]],FIND(" ",PLAYERIDMAP[[#This Row],[PLAYERNAME]],1))</f>
        <v xml:space="preserve">Ian </v>
      </c>
      <c r="D268" t="str">
        <f>MID(PLAYERIDMAP[PLAYERNAME],FIND(" ",PLAYERIDMAP[PLAYERNAME],1)+1,255)</f>
        <v>Desmond</v>
      </c>
      <c r="E268" t="s">
        <v>17012</v>
      </c>
      <c r="F268" t="s">
        <v>17007</v>
      </c>
      <c r="G268" s="3">
        <v>6885</v>
      </c>
      <c r="H268">
        <v>435622</v>
      </c>
      <c r="I268" t="s">
        <v>1138</v>
      </c>
      <c r="J268" s="2">
        <v>546867</v>
      </c>
      <c r="K268" s="2" t="s">
        <v>1138</v>
      </c>
      <c r="L268" s="2" t="s">
        <v>17869</v>
      </c>
      <c r="M268" s="2" t="s">
        <v>17870</v>
      </c>
      <c r="N268" s="2" t="s">
        <v>17868</v>
      </c>
      <c r="O268" s="2">
        <v>8589</v>
      </c>
      <c r="P268" s="2" t="s">
        <v>17871</v>
      </c>
      <c r="Q268" s="2" t="s">
        <v>1138</v>
      </c>
    </row>
    <row r="269" spans="1:17" x14ac:dyDescent="0.25">
      <c r="A269" t="s">
        <v>17872</v>
      </c>
      <c r="B269" t="s">
        <v>1501</v>
      </c>
      <c r="C269" s="2" t="str">
        <f>LEFT(PLAYERIDMAP[[#This Row],[PLAYERNAME]],FIND(" ",PLAYERIDMAP[[#This Row],[PLAYERNAME]],1))</f>
        <v xml:space="preserve">Ross </v>
      </c>
      <c r="D269" s="2" t="str">
        <f>MID(PLAYERIDMAP[PLAYERNAME],FIND(" ",PLAYERIDMAP[PLAYERNAME],1)+1,255)</f>
        <v>Detwiler</v>
      </c>
      <c r="E269" t="s">
        <v>17012</v>
      </c>
      <c r="F269" t="s">
        <v>16905</v>
      </c>
      <c r="G269" s="3">
        <v>2859</v>
      </c>
      <c r="H269">
        <v>446321</v>
      </c>
      <c r="I269" t="s">
        <v>1501</v>
      </c>
      <c r="J269" s="2">
        <v>1232126</v>
      </c>
      <c r="K269" s="2" t="s">
        <v>1501</v>
      </c>
      <c r="L269" s="2" t="s">
        <v>17873</v>
      </c>
      <c r="M269" s="2" t="s">
        <v>17874</v>
      </c>
      <c r="N269" s="2" t="s">
        <v>17872</v>
      </c>
      <c r="O269" s="2">
        <v>8123</v>
      </c>
      <c r="P269" s="2" t="s">
        <v>17875</v>
      </c>
      <c r="Q269" s="2" t="s">
        <v>1501</v>
      </c>
    </row>
    <row r="270" spans="1:17" hidden="1" x14ac:dyDescent="0.25">
      <c r="A270" t="s">
        <v>17876</v>
      </c>
      <c r="B270" t="s">
        <v>2128</v>
      </c>
      <c r="C270" s="2" t="str">
        <f>LEFT(PLAYERIDMAP[[#This Row],[PLAYERNAME]],FIND(" ",PLAYERIDMAP[[#This Row],[PLAYERNAME]],1))</f>
        <v xml:space="preserve">Cole </v>
      </c>
      <c r="D270" s="2" t="str">
        <f>MID(PLAYERIDMAP[PLAYERNAME],FIND(" ",PLAYERIDMAP[PLAYERNAME],1)+1,255)</f>
        <v>DeVries</v>
      </c>
      <c r="E270" t="s">
        <v>17264</v>
      </c>
      <c r="F270" s="5" t="s">
        <v>16941</v>
      </c>
      <c r="G270" s="3">
        <v>8201</v>
      </c>
      <c r="H270">
        <v>453301</v>
      </c>
      <c r="I270" t="s">
        <v>2128</v>
      </c>
      <c r="J270" s="2">
        <v>1918580</v>
      </c>
      <c r="K270" s="2" t="s">
        <v>2128</v>
      </c>
      <c r="L270" s="2" t="s">
        <v>17877</v>
      </c>
      <c r="M270" s="4" t="s">
        <v>16941</v>
      </c>
      <c r="N270" s="2" t="s">
        <v>17876</v>
      </c>
      <c r="O270" s="2">
        <v>9192</v>
      </c>
      <c r="P270" s="2" t="s">
        <v>17878</v>
      </c>
      <c r="Q270" s="2" t="s">
        <v>2128</v>
      </c>
    </row>
    <row r="271" spans="1:17" x14ac:dyDescent="0.25">
      <c r="A271" t="s">
        <v>17879</v>
      </c>
      <c r="B271" t="s">
        <v>1500</v>
      </c>
      <c r="C271" s="2" t="str">
        <f>LEFT(PLAYERIDMAP[[#This Row],[PLAYERNAME]],FIND(" ",PLAYERIDMAP[[#This Row],[PLAYERNAME]],1))</f>
        <v xml:space="preserve">Scott </v>
      </c>
      <c r="D271" s="2" t="str">
        <f>MID(PLAYERIDMAP[PLAYERNAME],FIND(" ",PLAYERIDMAP[PLAYERNAME],1)+1,255)</f>
        <v>Diamond</v>
      </c>
      <c r="E271" t="s">
        <v>17264</v>
      </c>
      <c r="F271" t="s">
        <v>16905</v>
      </c>
      <c r="G271" s="3">
        <v>5089</v>
      </c>
      <c r="H271">
        <v>539438</v>
      </c>
      <c r="I271" t="s">
        <v>1500</v>
      </c>
      <c r="J271" s="2">
        <v>1787649</v>
      </c>
      <c r="K271" s="2" t="s">
        <v>1500</v>
      </c>
      <c r="L271" s="2" t="s">
        <v>17880</v>
      </c>
      <c r="M271" s="2" t="s">
        <v>17881</v>
      </c>
      <c r="N271" s="2" t="s">
        <v>17879</v>
      </c>
      <c r="O271" s="2">
        <v>8989</v>
      </c>
      <c r="P271" s="2" t="s">
        <v>17882</v>
      </c>
      <c r="Q271" s="2" t="s">
        <v>1500</v>
      </c>
    </row>
    <row r="272" spans="1:17" hidden="1" x14ac:dyDescent="0.25">
      <c r="A272" t="s">
        <v>17883</v>
      </c>
      <c r="B272" t="s">
        <v>120</v>
      </c>
      <c r="C272" t="str">
        <f>LEFT(PLAYERIDMAP[[#This Row],[PLAYERNAME]],FIND(" ",PLAYERIDMAP[[#This Row],[PLAYERNAME]],1))</f>
        <v xml:space="preserve">Juan </v>
      </c>
      <c r="D272" t="str">
        <f>MID(PLAYERIDMAP[PLAYERNAME],FIND(" ",PLAYERIDMAP[PLAYERNAME],1)+1,255)</f>
        <v>Diaz</v>
      </c>
      <c r="E272" t="s">
        <v>16956</v>
      </c>
      <c r="F272" s="5" t="s">
        <v>16941</v>
      </c>
      <c r="G272" s="3">
        <v>9235</v>
      </c>
      <c r="H272" s="5" t="s">
        <v>16941</v>
      </c>
      <c r="I272" s="5" t="s">
        <v>16941</v>
      </c>
      <c r="J272" s="4" t="s">
        <v>16941</v>
      </c>
      <c r="K272" s="4" t="s">
        <v>16941</v>
      </c>
      <c r="L272" s="4" t="s">
        <v>16941</v>
      </c>
      <c r="M272" s="4" t="s">
        <v>16941</v>
      </c>
      <c r="N272" s="4" t="s">
        <v>16941</v>
      </c>
      <c r="O272" s="4" t="s">
        <v>16941</v>
      </c>
      <c r="P272" s="4" t="s">
        <v>16941</v>
      </c>
      <c r="Q272" s="4" t="s">
        <v>16941</v>
      </c>
    </row>
    <row r="273" spans="1:17" hidden="1" x14ac:dyDescent="0.25">
      <c r="A273" t="s">
        <v>17884</v>
      </c>
      <c r="B273" t="s">
        <v>775</v>
      </c>
      <c r="C273" t="str">
        <f>LEFT(PLAYERIDMAP[[#This Row],[PLAYERNAME]],FIND(" ",PLAYERIDMAP[[#This Row],[PLAYERNAME]],1))</f>
        <v xml:space="preserve">Matt </v>
      </c>
      <c r="D273" t="str">
        <f>MID(PLAYERIDMAP[PLAYERNAME],FIND(" ",PLAYERIDMAP[PLAYERNAME],1)+1,255)</f>
        <v>Diaz</v>
      </c>
      <c r="E273" t="s">
        <v>17057</v>
      </c>
      <c r="F273" t="s">
        <v>16916</v>
      </c>
      <c r="G273" s="3">
        <v>1771</v>
      </c>
      <c r="H273">
        <v>429841</v>
      </c>
      <c r="I273" t="s">
        <v>775</v>
      </c>
      <c r="J273" s="2">
        <v>293119</v>
      </c>
      <c r="K273" s="2" t="s">
        <v>775</v>
      </c>
      <c r="L273" s="2" t="s">
        <v>17885</v>
      </c>
      <c r="M273" s="2" t="s">
        <v>17886</v>
      </c>
      <c r="N273" s="2" t="s">
        <v>17884</v>
      </c>
      <c r="O273" s="2">
        <v>7184</v>
      </c>
      <c r="P273" s="2" t="s">
        <v>17887</v>
      </c>
      <c r="Q273" s="2" t="s">
        <v>775</v>
      </c>
    </row>
    <row r="274" spans="1:17" hidden="1" x14ac:dyDescent="0.25">
      <c r="A274" t="s">
        <v>17888</v>
      </c>
      <c r="B274" t="s">
        <v>753</v>
      </c>
      <c r="C274" t="str">
        <f>LEFT(PLAYERIDMAP[[#This Row],[PLAYERNAME]],FIND(" ",PLAYERIDMAP[[#This Row],[PLAYERNAME]],1))</f>
        <v xml:space="preserve">Chris </v>
      </c>
      <c r="D274" t="str">
        <f>MID(PLAYERIDMAP[PLAYERNAME],FIND(" ",PLAYERIDMAP[PLAYERNAME],1)+1,255)</f>
        <v>Dickerson</v>
      </c>
      <c r="E274" t="s">
        <v>16904</v>
      </c>
      <c r="F274" t="s">
        <v>16916</v>
      </c>
      <c r="G274" s="3">
        <v>7095</v>
      </c>
      <c r="H274">
        <v>447736</v>
      </c>
      <c r="I274" t="s">
        <v>753</v>
      </c>
      <c r="J274" s="2">
        <v>1104949</v>
      </c>
      <c r="K274" s="2" t="s">
        <v>753</v>
      </c>
      <c r="L274" s="2" t="s">
        <v>17889</v>
      </c>
      <c r="M274" s="2" t="s">
        <v>17890</v>
      </c>
      <c r="N274" s="2" t="s">
        <v>17888</v>
      </c>
      <c r="O274" s="2">
        <v>8323</v>
      </c>
      <c r="P274" s="2" t="s">
        <v>17891</v>
      </c>
      <c r="Q274" s="2" t="s">
        <v>753</v>
      </c>
    </row>
    <row r="275" spans="1:17" x14ac:dyDescent="0.25">
      <c r="A275" t="s">
        <v>17892</v>
      </c>
      <c r="B275" t="s">
        <v>1415</v>
      </c>
      <c r="C275" s="2" t="str">
        <f>LEFT(PLAYERIDMAP[[#This Row],[PLAYERNAME]],FIND(" ",PLAYERIDMAP[[#This Row],[PLAYERNAME]],1))</f>
        <v xml:space="preserve">R.A. </v>
      </c>
      <c r="D275" s="2" t="str">
        <f>MID(PLAYERIDMAP[PLAYERNAME],FIND(" ",PLAYERIDMAP[PLAYERNAME],1)+1,255)</f>
        <v>Dickey</v>
      </c>
      <c r="E275" t="s">
        <v>17000</v>
      </c>
      <c r="F275" t="s">
        <v>16905</v>
      </c>
      <c r="G275" s="3">
        <v>1245</v>
      </c>
      <c r="H275">
        <v>285079</v>
      </c>
      <c r="I275" t="s">
        <v>1415</v>
      </c>
      <c r="J275" s="2">
        <v>174972</v>
      </c>
      <c r="K275" s="2" t="s">
        <v>1415</v>
      </c>
      <c r="L275" s="2" t="s">
        <v>17893</v>
      </c>
      <c r="M275" s="2" t="s">
        <v>17894</v>
      </c>
      <c r="N275" s="2" t="s">
        <v>17892</v>
      </c>
      <c r="O275" s="2">
        <v>6708</v>
      </c>
      <c r="P275" s="2" t="s">
        <v>17895</v>
      </c>
      <c r="Q275" s="2" t="s">
        <v>1415</v>
      </c>
    </row>
    <row r="276" spans="1:17" x14ac:dyDescent="0.25">
      <c r="A276" t="s">
        <v>17896</v>
      </c>
      <c r="B276" t="s">
        <v>2285</v>
      </c>
      <c r="C276" s="2" t="str">
        <f>LEFT(PLAYERIDMAP[[#This Row],[PLAYERNAME]],FIND(" ",PLAYERIDMAP[[#This Row],[PLAYERNAME]],1))</f>
        <v xml:space="preserve">Brandon </v>
      </c>
      <c r="D276" s="2" t="str">
        <f>MID(PLAYERIDMAP[PLAYERNAME],FIND(" ",PLAYERIDMAP[PLAYERNAME],1)+1,255)</f>
        <v>Dickson</v>
      </c>
      <c r="E276" t="s">
        <v>16943</v>
      </c>
      <c r="F276" t="s">
        <v>16905</v>
      </c>
      <c r="G276" s="3">
        <v>6979</v>
      </c>
      <c r="H276">
        <v>505447</v>
      </c>
      <c r="I276" t="s">
        <v>2285</v>
      </c>
      <c r="J276" s="2">
        <v>1794766</v>
      </c>
      <c r="K276" s="2" t="s">
        <v>2285</v>
      </c>
      <c r="L276" s="2" t="s">
        <v>17897</v>
      </c>
      <c r="M276" s="2" t="s">
        <v>17898</v>
      </c>
      <c r="N276" s="2" t="s">
        <v>17896</v>
      </c>
      <c r="O276" s="2">
        <v>8979</v>
      </c>
      <c r="P276" s="2" t="s">
        <v>17899</v>
      </c>
      <c r="Q276" s="2" t="s">
        <v>2285</v>
      </c>
    </row>
    <row r="277" spans="1:17" x14ac:dyDescent="0.25">
      <c r="A277" t="s">
        <v>17900</v>
      </c>
      <c r="B277" t="s">
        <v>2273</v>
      </c>
      <c r="C277" s="2" t="str">
        <f>LEFT(PLAYERIDMAP[[#This Row],[PLAYERNAME]],FIND(" ",PLAYERIDMAP[[#This Row],[PLAYERNAME]],1))</f>
        <v xml:space="preserve">Tim </v>
      </c>
      <c r="D277" s="2" t="str">
        <f>MID(PLAYERIDMAP[PLAYERNAME],FIND(" ",PLAYERIDMAP[PLAYERNAME],1)+1,255)</f>
        <v>Dillard</v>
      </c>
      <c r="E277" t="s">
        <v>17017</v>
      </c>
      <c r="F277" t="s">
        <v>16905</v>
      </c>
      <c r="G277" s="3">
        <v>5518</v>
      </c>
      <c r="H277">
        <v>457422</v>
      </c>
      <c r="I277" t="s">
        <v>2273</v>
      </c>
      <c r="J277" s="2">
        <v>1098916</v>
      </c>
      <c r="K277" s="2" t="s">
        <v>2273</v>
      </c>
      <c r="L277" s="2" t="s">
        <v>17901</v>
      </c>
      <c r="M277" s="2" t="s">
        <v>17902</v>
      </c>
      <c r="N277" s="2" t="s">
        <v>17900</v>
      </c>
      <c r="O277" s="2">
        <v>8255</v>
      </c>
      <c r="P277" s="2" t="s">
        <v>17903</v>
      </c>
      <c r="Q277" s="2" t="s">
        <v>2273</v>
      </c>
    </row>
    <row r="278" spans="1:17" hidden="1" x14ac:dyDescent="0.25">
      <c r="A278" t="s">
        <v>17904</v>
      </c>
      <c r="B278" t="s">
        <v>1129</v>
      </c>
      <c r="C278" t="str">
        <f>LEFT(PLAYERIDMAP[[#This Row],[PLAYERNAME]],FIND(" ",PLAYERIDMAP[[#This Row],[PLAYERNAME]],1))</f>
        <v xml:space="preserve">Andy </v>
      </c>
      <c r="D278" t="str">
        <f>MID(PLAYERIDMAP[PLAYERNAME],FIND(" ",PLAYERIDMAP[PLAYERNAME],1)+1,255)</f>
        <v>Dirks</v>
      </c>
      <c r="E278" t="s">
        <v>16961</v>
      </c>
      <c r="F278" t="s">
        <v>16916</v>
      </c>
      <c r="G278" s="3">
        <v>6453</v>
      </c>
      <c r="H278">
        <v>543108</v>
      </c>
      <c r="I278" t="s">
        <v>1129</v>
      </c>
      <c r="J278" s="2">
        <v>1669882</v>
      </c>
      <c r="K278" s="2" t="s">
        <v>1129</v>
      </c>
      <c r="L278" s="4" t="s">
        <v>16941</v>
      </c>
      <c r="M278" s="2" t="s">
        <v>17905</v>
      </c>
      <c r="N278" s="2" t="s">
        <v>17904</v>
      </c>
      <c r="O278" s="2">
        <v>8927</v>
      </c>
      <c r="P278" s="2" t="s">
        <v>17906</v>
      </c>
      <c r="Q278" s="2" t="s">
        <v>1129</v>
      </c>
    </row>
    <row r="279" spans="1:17" hidden="1" x14ac:dyDescent="0.25">
      <c r="A279" t="s">
        <v>17907</v>
      </c>
      <c r="B279" t="s">
        <v>449</v>
      </c>
      <c r="C279" t="str">
        <f>LEFT(PLAYERIDMAP[[#This Row],[PLAYERNAME]],FIND(" ",PLAYERIDMAP[[#This Row],[PLAYERNAME]],1))</f>
        <v xml:space="preserve">Greg </v>
      </c>
      <c r="D279" t="str">
        <f>MID(PLAYERIDMAP[PLAYERNAME],FIND(" ",PLAYERIDMAP[PLAYERNAME],1)+1,255)</f>
        <v>Dobbs</v>
      </c>
      <c r="E279" t="s">
        <v>16975</v>
      </c>
      <c r="F279" t="s">
        <v>1325</v>
      </c>
      <c r="G279" s="3">
        <v>2158</v>
      </c>
      <c r="H279">
        <v>425785</v>
      </c>
      <c r="I279" t="s">
        <v>449</v>
      </c>
      <c r="J279" s="2">
        <v>292185</v>
      </c>
      <c r="K279" s="2" t="s">
        <v>449</v>
      </c>
      <c r="L279" s="2" t="s">
        <v>17908</v>
      </c>
      <c r="M279" s="2" t="s">
        <v>17909</v>
      </c>
      <c r="N279" s="2" t="s">
        <v>17907</v>
      </c>
      <c r="O279" s="2">
        <v>7439</v>
      </c>
      <c r="P279" s="2" t="s">
        <v>17910</v>
      </c>
      <c r="Q279" s="2" t="s">
        <v>449</v>
      </c>
    </row>
    <row r="280" spans="1:17" hidden="1" x14ac:dyDescent="0.25">
      <c r="A280" t="s">
        <v>17911</v>
      </c>
      <c r="B280" t="s">
        <v>800</v>
      </c>
      <c r="C280" t="str">
        <f>LEFT(PLAYERIDMAP[[#This Row],[PLAYERNAME]],FIND(" ",PLAYERIDMAP[[#This Row],[PLAYERNAME]],1))</f>
        <v xml:space="preserve">Matt </v>
      </c>
      <c r="D280" t="str">
        <f>MID(PLAYERIDMAP[PLAYERNAME],FIND(" ",PLAYERIDMAP[PLAYERNAME],1)+1,255)</f>
        <v>Dominguez</v>
      </c>
      <c r="E280" t="s">
        <v>16910</v>
      </c>
      <c r="F280" t="s">
        <v>1325</v>
      </c>
      <c r="G280" s="3">
        <v>4903</v>
      </c>
      <c r="H280">
        <v>518625</v>
      </c>
      <c r="I280" t="s">
        <v>800</v>
      </c>
      <c r="J280" s="2">
        <v>1623767</v>
      </c>
      <c r="K280" s="2" t="s">
        <v>800</v>
      </c>
      <c r="L280" s="4" t="s">
        <v>16941</v>
      </c>
      <c r="M280" s="2" t="s">
        <v>17912</v>
      </c>
      <c r="N280" s="2" t="s">
        <v>17911</v>
      </c>
      <c r="O280" s="2">
        <v>8683</v>
      </c>
      <c r="P280" s="2" t="s">
        <v>17913</v>
      </c>
      <c r="Q280" s="2" t="s">
        <v>800</v>
      </c>
    </row>
    <row r="281" spans="1:17" hidden="1" x14ac:dyDescent="0.25">
      <c r="A281" t="s">
        <v>17914</v>
      </c>
      <c r="B281" t="s">
        <v>721</v>
      </c>
      <c r="C281" t="str">
        <f>LEFT(PLAYERIDMAP[[#This Row],[PLAYERNAME]],FIND(" ",PLAYERIDMAP[[#This Row],[PLAYERNAME]],1))</f>
        <v xml:space="preserve">Jason </v>
      </c>
      <c r="D281" t="str">
        <f>MID(PLAYERIDMAP[PLAYERNAME],FIND(" ",PLAYERIDMAP[PLAYERNAME],1)+1,255)</f>
        <v>Donald</v>
      </c>
      <c r="E281" t="s">
        <v>17032</v>
      </c>
      <c r="F281" t="s">
        <v>17007</v>
      </c>
      <c r="G281" s="3">
        <v>9331</v>
      </c>
      <c r="H281">
        <v>453228</v>
      </c>
      <c r="I281" t="s">
        <v>721</v>
      </c>
      <c r="J281" s="2">
        <v>1208652</v>
      </c>
      <c r="K281" s="2" t="s">
        <v>721</v>
      </c>
      <c r="L281" s="2" t="s">
        <v>17915</v>
      </c>
      <c r="M281" s="2" t="s">
        <v>17916</v>
      </c>
      <c r="N281" s="2" t="s">
        <v>17914</v>
      </c>
      <c r="O281" s="2">
        <v>8404</v>
      </c>
      <c r="P281" s="2" t="s">
        <v>17917</v>
      </c>
      <c r="Q281" s="2" t="s">
        <v>721</v>
      </c>
    </row>
    <row r="282" spans="1:17" hidden="1" x14ac:dyDescent="0.25">
      <c r="A282" t="s">
        <v>17918</v>
      </c>
      <c r="B282" t="s">
        <v>821</v>
      </c>
      <c r="C282" t="str">
        <f>LEFT(PLAYERIDMAP[[#This Row],[PLAYERNAME]],FIND(" ",PLAYERIDMAP[[#This Row],[PLAYERNAME]],1))</f>
        <v xml:space="preserve">Josh </v>
      </c>
      <c r="D282" t="str">
        <f>MID(PLAYERIDMAP[PLAYERNAME],FIND(" ",PLAYERIDMAP[PLAYERNAME],1)+1,255)</f>
        <v>Donaldson</v>
      </c>
      <c r="E282" t="s">
        <v>16926</v>
      </c>
      <c r="F282" t="s">
        <v>1325</v>
      </c>
      <c r="G282" s="3">
        <v>5038</v>
      </c>
      <c r="H282">
        <v>518626</v>
      </c>
      <c r="I282" t="s">
        <v>821</v>
      </c>
      <c r="J282" s="2">
        <v>1493883</v>
      </c>
      <c r="K282" s="2" t="s">
        <v>821</v>
      </c>
      <c r="L282" s="4" t="s">
        <v>16941</v>
      </c>
      <c r="M282" s="2" t="s">
        <v>17919</v>
      </c>
      <c r="N282" s="2" t="s">
        <v>17918</v>
      </c>
      <c r="O282" s="2">
        <v>8723</v>
      </c>
      <c r="P282" s="2" t="s">
        <v>17920</v>
      </c>
      <c r="Q282" s="2" t="s">
        <v>821</v>
      </c>
    </row>
    <row r="283" spans="1:17" x14ac:dyDescent="0.25">
      <c r="A283" t="s">
        <v>17921</v>
      </c>
      <c r="B283" t="s">
        <v>2616</v>
      </c>
      <c r="C283" s="2" t="str">
        <f>LEFT(PLAYERIDMAP[[#This Row],[PLAYERNAME]],FIND(" ",PLAYERIDMAP[[#This Row],[PLAYERNAME]],1))</f>
        <v xml:space="preserve">Sean </v>
      </c>
      <c r="D283" s="2" t="str">
        <f>MID(PLAYERIDMAP[PLAYERNAME],FIND(" ",PLAYERIDMAP[PLAYERNAME],1)+1,255)</f>
        <v>Doolittle</v>
      </c>
      <c r="E283" t="s">
        <v>16926</v>
      </c>
      <c r="F283" t="s">
        <v>16905</v>
      </c>
      <c r="G283" s="3">
        <v>1581</v>
      </c>
      <c r="H283">
        <v>448281</v>
      </c>
      <c r="I283" t="s">
        <v>2616</v>
      </c>
      <c r="J283" s="2">
        <v>1601130</v>
      </c>
      <c r="K283" s="2" t="s">
        <v>2616</v>
      </c>
      <c r="L283" s="2" t="s">
        <v>17922</v>
      </c>
      <c r="M283" s="4" t="s">
        <v>16941</v>
      </c>
      <c r="N283" s="2" t="s">
        <v>17921</v>
      </c>
      <c r="O283" s="2">
        <v>8641</v>
      </c>
      <c r="P283" s="2" t="s">
        <v>17923</v>
      </c>
      <c r="Q283" s="2" t="s">
        <v>2616</v>
      </c>
    </row>
    <row r="284" spans="1:17" x14ac:dyDescent="0.25">
      <c r="A284" t="s">
        <v>17924</v>
      </c>
      <c r="B284" t="s">
        <v>1388</v>
      </c>
      <c r="C284" s="2" t="str">
        <f>LEFT(PLAYERIDMAP[[#This Row],[PLAYERNAME]],FIND(" ",PLAYERIDMAP[[#This Row],[PLAYERNAME]],1))</f>
        <v xml:space="preserve">Octavio </v>
      </c>
      <c r="D284" s="2" t="str">
        <f>MID(PLAYERIDMAP[PLAYERNAME],FIND(" ",PLAYERIDMAP[PLAYERNAME],1)+1,255)</f>
        <v>Dotel</v>
      </c>
      <c r="E284" t="s">
        <v>16961</v>
      </c>
      <c r="F284" t="s">
        <v>16905</v>
      </c>
      <c r="G284" s="3">
        <v>555</v>
      </c>
      <c r="H284">
        <v>136734</v>
      </c>
      <c r="I284" t="s">
        <v>1388</v>
      </c>
      <c r="J284" s="2">
        <v>18740</v>
      </c>
      <c r="K284" s="2" t="s">
        <v>1388</v>
      </c>
      <c r="L284" s="2" t="s">
        <v>17925</v>
      </c>
      <c r="M284" s="2" t="s">
        <v>17926</v>
      </c>
      <c r="N284" s="2" t="s">
        <v>17924</v>
      </c>
      <c r="O284" s="2">
        <v>6111</v>
      </c>
      <c r="P284" s="2" t="s">
        <v>17927</v>
      </c>
      <c r="Q284" s="2" t="s">
        <v>1388</v>
      </c>
    </row>
    <row r="285" spans="1:17" x14ac:dyDescent="0.25">
      <c r="A285" t="s">
        <v>17928</v>
      </c>
      <c r="B285" t="s">
        <v>1531</v>
      </c>
      <c r="C285" s="2" t="str">
        <f>LEFT(PLAYERIDMAP[[#This Row],[PLAYERNAME]],FIND(" ",PLAYERIDMAP[[#This Row],[PLAYERNAME]],1))</f>
        <v xml:space="preserve">Felix </v>
      </c>
      <c r="D285" s="2" t="str">
        <f>MID(PLAYERIDMAP[PLAYERNAME],FIND(" ",PLAYERIDMAP[PLAYERNAME],1)+1,255)</f>
        <v>Doubront</v>
      </c>
      <c r="E285" t="s">
        <v>16931</v>
      </c>
      <c r="F285" t="s">
        <v>16905</v>
      </c>
      <c r="G285" s="3">
        <v>1478</v>
      </c>
      <c r="H285">
        <v>467094</v>
      </c>
      <c r="I285" t="s">
        <v>1531</v>
      </c>
      <c r="J285" s="2">
        <v>1654333</v>
      </c>
      <c r="K285" s="2" t="s">
        <v>1531</v>
      </c>
      <c r="L285" s="2" t="s">
        <v>17929</v>
      </c>
      <c r="M285" s="2" t="s">
        <v>17930</v>
      </c>
      <c r="N285" s="2" t="s">
        <v>17928</v>
      </c>
      <c r="O285" s="2">
        <v>8746</v>
      </c>
      <c r="P285" s="2" t="s">
        <v>17931</v>
      </c>
      <c r="Q285" s="2" t="s">
        <v>1531</v>
      </c>
    </row>
    <row r="286" spans="1:17" hidden="1" x14ac:dyDescent="0.25">
      <c r="A286" t="s">
        <v>17932</v>
      </c>
      <c r="B286" t="s">
        <v>1043</v>
      </c>
      <c r="C286" t="str">
        <f>LEFT(PLAYERIDMAP[[#This Row],[PLAYERNAME]],FIND(" ",PLAYERIDMAP[[#This Row],[PLAYERNAME]],1))</f>
        <v xml:space="preserve">Ryan </v>
      </c>
      <c r="D286" t="str">
        <f>MID(PLAYERIDMAP[PLAYERNAME],FIND(" ",PLAYERIDMAP[PLAYERNAME],1)+1,255)</f>
        <v>Doumit</v>
      </c>
      <c r="E286" t="s">
        <v>17264</v>
      </c>
      <c r="F286" t="s">
        <v>16994</v>
      </c>
      <c r="G286" s="3">
        <v>2113</v>
      </c>
      <c r="H286">
        <v>425491</v>
      </c>
      <c r="I286" t="s">
        <v>1043</v>
      </c>
      <c r="J286" s="2">
        <v>225347</v>
      </c>
      <c r="K286" s="2" t="s">
        <v>1043</v>
      </c>
      <c r="L286" s="2" t="s">
        <v>17933</v>
      </c>
      <c r="M286" s="2" t="s">
        <v>17934</v>
      </c>
      <c r="N286" s="2" t="s">
        <v>17932</v>
      </c>
      <c r="O286" s="2">
        <v>7564</v>
      </c>
      <c r="P286" s="2" t="s">
        <v>17935</v>
      </c>
      <c r="Q286" s="2" t="s">
        <v>1043</v>
      </c>
    </row>
    <row r="287" spans="1:17" x14ac:dyDescent="0.25">
      <c r="A287" t="s">
        <v>17936</v>
      </c>
      <c r="B287" t="s">
        <v>2478</v>
      </c>
      <c r="C287" s="2" t="str">
        <f>LEFT(PLAYERIDMAP[[#This Row],[PLAYERNAME]],FIND(" ",PLAYERIDMAP[[#This Row],[PLAYERNAME]],1))</f>
        <v xml:space="preserve">Darin </v>
      </c>
      <c r="D287" s="2" t="str">
        <f>MID(PLAYERIDMAP[PLAYERNAME],FIND(" ",PLAYERIDMAP[PLAYERNAME],1)+1,255)</f>
        <v>Downs</v>
      </c>
      <c r="E287" t="s">
        <v>16961</v>
      </c>
      <c r="F287" t="s">
        <v>16905</v>
      </c>
      <c r="G287" s="3">
        <v>5903</v>
      </c>
      <c r="H287">
        <v>445153</v>
      </c>
      <c r="I287" t="s">
        <v>2478</v>
      </c>
      <c r="J287" s="2">
        <v>1795803</v>
      </c>
      <c r="K287" s="2" t="s">
        <v>2478</v>
      </c>
      <c r="L287" s="2" t="s">
        <v>17937</v>
      </c>
      <c r="M287" s="4" t="s">
        <v>16941</v>
      </c>
      <c r="N287" s="2" t="s">
        <v>17936</v>
      </c>
      <c r="O287" s="2">
        <v>9229</v>
      </c>
      <c r="P287" s="2" t="s">
        <v>17938</v>
      </c>
      <c r="Q287" s="2" t="s">
        <v>2478</v>
      </c>
    </row>
    <row r="288" spans="1:17" hidden="1" x14ac:dyDescent="0.25">
      <c r="A288" t="s">
        <v>17939</v>
      </c>
      <c r="B288" t="s">
        <v>981</v>
      </c>
      <c r="C288" t="str">
        <f>LEFT(PLAYERIDMAP[[#This Row],[PLAYERNAME]],FIND(" ",PLAYERIDMAP[[#This Row],[PLAYERNAME]],1))</f>
        <v xml:space="preserve">Matt </v>
      </c>
      <c r="D288" t="str">
        <f>MID(PLAYERIDMAP[PLAYERNAME],FIND(" ",PLAYERIDMAP[PLAYERNAME],1)+1,255)</f>
        <v>Downs</v>
      </c>
      <c r="E288" t="s">
        <v>16910</v>
      </c>
      <c r="F288" t="s">
        <v>1326</v>
      </c>
      <c r="G288" s="3">
        <v>957</v>
      </c>
      <c r="H288">
        <v>453303</v>
      </c>
      <c r="I288" t="s">
        <v>981</v>
      </c>
      <c r="J288" s="2">
        <v>1660160</v>
      </c>
      <c r="K288" s="2" t="s">
        <v>981</v>
      </c>
      <c r="L288" s="2" t="s">
        <v>17940</v>
      </c>
      <c r="M288" s="2" t="s">
        <v>17941</v>
      </c>
      <c r="N288" s="2" t="s">
        <v>17939</v>
      </c>
      <c r="O288" s="2">
        <v>8511</v>
      </c>
      <c r="P288" s="2" t="s">
        <v>17942</v>
      </c>
      <c r="Q288" s="2" t="s">
        <v>981</v>
      </c>
    </row>
    <row r="289" spans="1:17" x14ac:dyDescent="0.25">
      <c r="A289" t="s">
        <v>17943</v>
      </c>
      <c r="B289" t="s">
        <v>2557</v>
      </c>
      <c r="C289" s="2" t="str">
        <f>LEFT(PLAYERIDMAP[[#This Row],[PLAYERNAME]],FIND(" ",PLAYERIDMAP[[#This Row],[PLAYERNAME]],1))</f>
        <v xml:space="preserve">Scott </v>
      </c>
      <c r="D289" s="2" t="str">
        <f>MID(PLAYERIDMAP[PLAYERNAME],FIND(" ",PLAYERIDMAP[PLAYERNAME],1)+1,255)</f>
        <v>Downs</v>
      </c>
      <c r="E289" t="s">
        <v>17074</v>
      </c>
      <c r="F289" t="s">
        <v>16905</v>
      </c>
      <c r="G289" s="3">
        <v>773</v>
      </c>
      <c r="H289">
        <v>275933</v>
      </c>
      <c r="I289" t="s">
        <v>2557</v>
      </c>
      <c r="J289" s="2">
        <v>174677</v>
      </c>
      <c r="K289" s="2" t="s">
        <v>2557</v>
      </c>
      <c r="L289" s="2" t="s">
        <v>17944</v>
      </c>
      <c r="M289" s="2" t="s">
        <v>17945</v>
      </c>
      <c r="N289" s="2" t="s">
        <v>17943</v>
      </c>
      <c r="O289" s="2">
        <v>6447</v>
      </c>
      <c r="P289" s="2" t="s">
        <v>17946</v>
      </c>
      <c r="Q289" s="2" t="s">
        <v>2557</v>
      </c>
    </row>
    <row r="290" spans="1:17" hidden="1" x14ac:dyDescent="0.25">
      <c r="A290" t="s">
        <v>17947</v>
      </c>
      <c r="B290" t="s">
        <v>554</v>
      </c>
      <c r="C290" t="str">
        <f>LEFT(PLAYERIDMAP[[#This Row],[PLAYERNAME]],FIND(" ",PLAYERIDMAP[[#This Row],[PLAYERNAME]],1))</f>
        <v xml:space="preserve">Brian </v>
      </c>
      <c r="D290" t="str">
        <f>MID(PLAYERIDMAP[PLAYERNAME],FIND(" ",PLAYERIDMAP[PLAYERNAME],1)+1,255)</f>
        <v>Dozier</v>
      </c>
      <c r="E290" t="s">
        <v>17264</v>
      </c>
      <c r="F290" t="s">
        <v>17007</v>
      </c>
      <c r="G290" s="3">
        <v>9810</v>
      </c>
      <c r="H290">
        <v>572821</v>
      </c>
      <c r="I290" t="s">
        <v>554</v>
      </c>
      <c r="J290" s="2">
        <v>1794323</v>
      </c>
      <c r="K290" s="2" t="s">
        <v>554</v>
      </c>
      <c r="L290" s="4" t="s">
        <v>16941</v>
      </c>
      <c r="M290" s="4" t="s">
        <v>16941</v>
      </c>
      <c r="N290" s="2" t="s">
        <v>17947</v>
      </c>
      <c r="O290" s="2">
        <v>9174</v>
      </c>
      <c r="P290" s="2" t="s">
        <v>17948</v>
      </c>
      <c r="Q290" s="2" t="s">
        <v>554</v>
      </c>
    </row>
    <row r="291" spans="1:17" x14ac:dyDescent="0.25">
      <c r="A291" t="s">
        <v>17949</v>
      </c>
      <c r="B291" t="s">
        <v>1558</v>
      </c>
      <c r="C291" s="2" t="str">
        <f>LEFT(PLAYERIDMAP[[#This Row],[PLAYERNAME]],FIND(" ",PLAYERIDMAP[[#This Row],[PLAYERNAME]],1))</f>
        <v xml:space="preserve">Kyle </v>
      </c>
      <c r="D291" s="2" t="str">
        <f>MID(PLAYERIDMAP[PLAYERNAME],FIND(" ",PLAYERIDMAP[PLAYERNAME],1)+1,255)</f>
        <v>Drabek</v>
      </c>
      <c r="E291" t="s">
        <v>17000</v>
      </c>
      <c r="F291" t="s">
        <v>16905</v>
      </c>
      <c r="G291" s="3">
        <v>4359</v>
      </c>
      <c r="H291">
        <v>475138</v>
      </c>
      <c r="I291" t="s">
        <v>1558</v>
      </c>
      <c r="J291" s="2">
        <v>1184316</v>
      </c>
      <c r="K291" s="2" t="s">
        <v>1558</v>
      </c>
      <c r="L291" s="2" t="s">
        <v>17950</v>
      </c>
      <c r="M291" s="2" t="s">
        <v>17951</v>
      </c>
      <c r="N291" s="2" t="s">
        <v>17949</v>
      </c>
      <c r="O291" s="2">
        <v>8656</v>
      </c>
      <c r="P291" s="2" t="s">
        <v>17952</v>
      </c>
      <c r="Q291" s="2" t="s">
        <v>1558</v>
      </c>
    </row>
    <row r="292" spans="1:17" hidden="1" x14ac:dyDescent="0.25">
      <c r="A292" t="s">
        <v>17953</v>
      </c>
      <c r="B292" t="s">
        <v>1082</v>
      </c>
      <c r="C292" t="str">
        <f>LEFT(PLAYERIDMAP[[#This Row],[PLAYERNAME]],FIND(" ",PLAYERIDMAP[[#This Row],[PLAYERNAME]],1))</f>
        <v xml:space="preserve">Stephen </v>
      </c>
      <c r="D292" t="str">
        <f>MID(PLAYERIDMAP[PLAYERNAME],FIND(" ",PLAYERIDMAP[PLAYERNAME],1)+1,255)</f>
        <v>Drew</v>
      </c>
      <c r="E292" t="s">
        <v>16931</v>
      </c>
      <c r="F292" t="s">
        <v>17007</v>
      </c>
      <c r="G292" s="3">
        <v>4251</v>
      </c>
      <c r="H292">
        <v>452220</v>
      </c>
      <c r="I292" t="s">
        <v>1082</v>
      </c>
      <c r="J292" s="2">
        <v>580789</v>
      </c>
      <c r="K292" s="2" t="s">
        <v>1082</v>
      </c>
      <c r="L292" s="2" t="s">
        <v>17954</v>
      </c>
      <c r="M292" s="2" t="s">
        <v>17955</v>
      </c>
      <c r="N292" s="2" t="s">
        <v>17953</v>
      </c>
      <c r="O292" s="2">
        <v>7560</v>
      </c>
      <c r="P292" s="2" t="s">
        <v>17956</v>
      </c>
      <c r="Q292" s="2" t="s">
        <v>1082</v>
      </c>
    </row>
    <row r="293" spans="1:17" hidden="1" x14ac:dyDescent="0.25">
      <c r="A293" t="s">
        <v>17957</v>
      </c>
      <c r="B293" t="s">
        <v>1172</v>
      </c>
      <c r="C293" t="str">
        <f>LEFT(PLAYERIDMAP[[#This Row],[PLAYERNAME]],FIND(" ",PLAYERIDMAP[[#This Row],[PLAYERNAME]],1))</f>
        <v xml:space="preserve">Lucas </v>
      </c>
      <c r="D293" t="str">
        <f>MID(PLAYERIDMAP[PLAYERNAME],FIND(" ",PLAYERIDMAP[PLAYERNAME],1)+1,255)</f>
        <v>Duda</v>
      </c>
      <c r="E293" t="s">
        <v>17155</v>
      </c>
      <c r="F293" t="s">
        <v>16916</v>
      </c>
      <c r="G293" s="3">
        <v>2502</v>
      </c>
      <c r="H293">
        <v>446263</v>
      </c>
      <c r="I293" t="s">
        <v>1172</v>
      </c>
      <c r="J293" s="2">
        <v>1601528</v>
      </c>
      <c r="K293" s="2" t="s">
        <v>1172</v>
      </c>
      <c r="L293" s="4" t="s">
        <v>16941</v>
      </c>
      <c r="M293" s="2" t="s">
        <v>17958</v>
      </c>
      <c r="N293" s="2" t="s">
        <v>17957</v>
      </c>
      <c r="O293" s="2">
        <v>8796</v>
      </c>
      <c r="P293" s="2" t="s">
        <v>17959</v>
      </c>
      <c r="Q293" s="2" t="s">
        <v>1172</v>
      </c>
    </row>
    <row r="294" spans="1:17" x14ac:dyDescent="0.25">
      <c r="A294" t="s">
        <v>17960</v>
      </c>
      <c r="B294" t="s">
        <v>2412</v>
      </c>
      <c r="C294" s="2" t="str">
        <f>LEFT(PLAYERIDMAP[[#This Row],[PLAYERNAME]],FIND(" ",PLAYERIDMAP[[#This Row],[PLAYERNAME]],1))</f>
        <v xml:space="preserve">Brian </v>
      </c>
      <c r="D294" s="2" t="str">
        <f>MID(PLAYERIDMAP[PLAYERNAME],FIND(" ",PLAYERIDMAP[PLAYERNAME],1)+1,255)</f>
        <v>Duensing</v>
      </c>
      <c r="E294" t="s">
        <v>17264</v>
      </c>
      <c r="F294" t="s">
        <v>16905</v>
      </c>
      <c r="G294" s="3">
        <v>4064</v>
      </c>
      <c r="H294">
        <v>488846</v>
      </c>
      <c r="I294" t="s">
        <v>2412</v>
      </c>
      <c r="J294" s="2">
        <v>1486149</v>
      </c>
      <c r="K294" s="2" t="s">
        <v>2412</v>
      </c>
      <c r="L294" s="2" t="s">
        <v>17961</v>
      </c>
      <c r="M294" s="2" t="s">
        <v>17962</v>
      </c>
      <c r="N294" s="2" t="s">
        <v>17960</v>
      </c>
      <c r="O294" s="2">
        <v>8177</v>
      </c>
      <c r="P294" s="2" t="s">
        <v>17963</v>
      </c>
      <c r="Q294" s="2" t="s">
        <v>2412</v>
      </c>
    </row>
    <row r="295" spans="1:17" x14ac:dyDescent="0.25">
      <c r="A295" t="s">
        <v>17964</v>
      </c>
      <c r="B295" t="s">
        <v>2052</v>
      </c>
      <c r="C295" s="2" t="str">
        <f>LEFT(PLAYERIDMAP[[#This Row],[PLAYERNAME]],FIND(" ",PLAYERIDMAP[[#This Row],[PLAYERNAME]],1))</f>
        <v xml:space="preserve">Zach </v>
      </c>
      <c r="D295" s="2" t="str">
        <f>MID(PLAYERIDMAP[PLAYERNAME],FIND(" ",PLAYERIDMAP[PLAYERNAME],1)+1,255)</f>
        <v>Duke</v>
      </c>
      <c r="E295" t="s">
        <v>17012</v>
      </c>
      <c r="F295" t="s">
        <v>16905</v>
      </c>
      <c r="G295" s="3">
        <v>3840</v>
      </c>
      <c r="H295">
        <v>435043</v>
      </c>
      <c r="I295" t="s">
        <v>2052</v>
      </c>
      <c r="J295" s="2">
        <v>545785</v>
      </c>
      <c r="K295" s="2" t="s">
        <v>2052</v>
      </c>
      <c r="L295" s="2" t="s">
        <v>17965</v>
      </c>
      <c r="M295" s="2" t="s">
        <v>17966</v>
      </c>
      <c r="N295" s="2" t="s">
        <v>17964</v>
      </c>
      <c r="O295" s="2">
        <v>7512</v>
      </c>
      <c r="P295" s="2" t="s">
        <v>17967</v>
      </c>
      <c r="Q295" s="2" t="s">
        <v>2052</v>
      </c>
    </row>
    <row r="296" spans="1:17" hidden="1" x14ac:dyDescent="0.25">
      <c r="A296" t="s">
        <v>17968</v>
      </c>
      <c r="B296" t="s">
        <v>924</v>
      </c>
      <c r="C296" t="str">
        <f>LEFT(PLAYERIDMAP[[#This Row],[PLAYERNAME]],FIND(" ",PLAYERIDMAP[[#This Row],[PLAYERNAME]],1))</f>
        <v xml:space="preserve">Shelley </v>
      </c>
      <c r="D296" t="str">
        <f>MID(PLAYERIDMAP[PLAYERNAME],FIND(" ",PLAYERIDMAP[PLAYERNAME],1)+1,255)</f>
        <v>Duncan</v>
      </c>
      <c r="E296" t="s">
        <v>16956</v>
      </c>
      <c r="F296" t="s">
        <v>16916</v>
      </c>
      <c r="G296" s="3">
        <v>3620</v>
      </c>
      <c r="H296">
        <v>455167</v>
      </c>
      <c r="I296" t="s">
        <v>924</v>
      </c>
      <c r="J296" s="2">
        <v>1098919</v>
      </c>
      <c r="K296" s="2" t="s">
        <v>924</v>
      </c>
      <c r="L296" s="2" t="s">
        <v>17969</v>
      </c>
      <c r="M296" s="2" t="s">
        <v>17970</v>
      </c>
      <c r="N296" s="2" t="s">
        <v>17968</v>
      </c>
      <c r="O296" s="2">
        <v>8072</v>
      </c>
      <c r="P296" s="2" t="s">
        <v>17971</v>
      </c>
      <c r="Q296" s="2" t="s">
        <v>924</v>
      </c>
    </row>
    <row r="297" spans="1:17" hidden="1" x14ac:dyDescent="0.25">
      <c r="A297" t="s">
        <v>17972</v>
      </c>
      <c r="B297" t="s">
        <v>1217</v>
      </c>
      <c r="C297" t="str">
        <f>LEFT(PLAYERIDMAP[[#This Row],[PLAYERNAME]],FIND(" ",PLAYERIDMAP[[#This Row],[PLAYERNAME]],1))</f>
        <v xml:space="preserve">Adam </v>
      </c>
      <c r="D297" t="str">
        <f>MID(PLAYERIDMAP[PLAYERNAME],FIND(" ",PLAYERIDMAP[PLAYERNAME],1)+1,255)</f>
        <v>Dunn</v>
      </c>
      <c r="E297" t="s">
        <v>17064</v>
      </c>
      <c r="F297" t="s">
        <v>16944</v>
      </c>
      <c r="G297" s="3">
        <v>319</v>
      </c>
      <c r="H297">
        <v>276055</v>
      </c>
      <c r="I297" t="s">
        <v>1217</v>
      </c>
      <c r="J297" s="2">
        <v>174678</v>
      </c>
      <c r="K297" s="2" t="s">
        <v>1217</v>
      </c>
      <c r="L297" s="2" t="s">
        <v>17973</v>
      </c>
      <c r="M297" s="2" t="s">
        <v>17974</v>
      </c>
      <c r="N297" s="2" t="s">
        <v>17972</v>
      </c>
      <c r="O297" s="2">
        <v>6763</v>
      </c>
      <c r="P297" s="2" t="s">
        <v>17975</v>
      </c>
      <c r="Q297" s="2" t="s">
        <v>1217</v>
      </c>
    </row>
    <row r="298" spans="1:17" x14ac:dyDescent="0.25">
      <c r="A298" t="s">
        <v>17976</v>
      </c>
      <c r="B298" t="s">
        <v>2539</v>
      </c>
      <c r="C298" s="2" t="str">
        <f>LEFT(PLAYERIDMAP[[#This Row],[PLAYERNAME]],FIND(" ",PLAYERIDMAP[[#This Row],[PLAYERNAME]],1))</f>
        <v xml:space="preserve">Mike </v>
      </c>
      <c r="D298" s="2" t="str">
        <f>MID(PLAYERIDMAP[PLAYERNAME],FIND(" ",PLAYERIDMAP[PLAYERNAME],1)+1,255)</f>
        <v>Dunn</v>
      </c>
      <c r="E298" t="s">
        <v>16975</v>
      </c>
      <c r="F298" t="s">
        <v>16905</v>
      </c>
      <c r="G298" s="3">
        <v>9948</v>
      </c>
      <c r="H298">
        <v>445197</v>
      </c>
      <c r="I298" t="s">
        <v>2539</v>
      </c>
      <c r="J298" s="2">
        <v>1654379</v>
      </c>
      <c r="K298" s="2" t="s">
        <v>2539</v>
      </c>
      <c r="L298" s="2" t="s">
        <v>17977</v>
      </c>
      <c r="M298" s="2" t="s">
        <v>17978</v>
      </c>
      <c r="N298" s="2" t="s">
        <v>17976</v>
      </c>
      <c r="O298" s="2">
        <v>8576</v>
      </c>
      <c r="P298" s="2" t="s">
        <v>17979</v>
      </c>
      <c r="Q298" s="2" t="s">
        <v>17980</v>
      </c>
    </row>
    <row r="299" spans="1:17" x14ac:dyDescent="0.25">
      <c r="A299" t="s">
        <v>17981</v>
      </c>
      <c r="B299" t="s">
        <v>2286</v>
      </c>
      <c r="C299" s="2" t="str">
        <f>LEFT(PLAYERIDMAP[[#This Row],[PLAYERNAME]],FIND(" ",PLAYERIDMAP[[#This Row],[PLAYERNAME]],1))</f>
        <v xml:space="preserve">Chad </v>
      </c>
      <c r="D299" s="2" t="str">
        <f>MID(PLAYERIDMAP[PLAYERNAME],FIND(" ",PLAYERIDMAP[PLAYERNAME],1)+1,255)</f>
        <v>Durbin</v>
      </c>
      <c r="E299" t="s">
        <v>16947</v>
      </c>
      <c r="F299" t="s">
        <v>16905</v>
      </c>
      <c r="G299" s="3">
        <v>1442</v>
      </c>
      <c r="H299">
        <v>239795</v>
      </c>
      <c r="I299" t="s">
        <v>2286</v>
      </c>
      <c r="J299" s="2">
        <v>154181</v>
      </c>
      <c r="K299" s="2" t="s">
        <v>2286</v>
      </c>
      <c r="L299" s="2" t="s">
        <v>17982</v>
      </c>
      <c r="M299" s="2" t="s">
        <v>17983</v>
      </c>
      <c r="N299" s="2" t="s">
        <v>17981</v>
      </c>
      <c r="O299" s="2">
        <v>6371</v>
      </c>
      <c r="P299" s="2" t="s">
        <v>17984</v>
      </c>
      <c r="Q299" s="2" t="s">
        <v>2286</v>
      </c>
    </row>
    <row r="300" spans="1:17" hidden="1" x14ac:dyDescent="0.25">
      <c r="A300" t="s">
        <v>17985</v>
      </c>
      <c r="B300" t="s">
        <v>288</v>
      </c>
      <c r="C300" t="str">
        <f>LEFT(PLAYERIDMAP[[#This Row],[PLAYERNAME]],FIND(" ",PLAYERIDMAP[[#This Row],[PLAYERNAME]],1))</f>
        <v xml:space="preserve">Jarrod </v>
      </c>
      <c r="D300" t="str">
        <f>MID(PLAYERIDMAP[PLAYERNAME],FIND(" ",PLAYERIDMAP[PLAYERNAME],1)+1,255)</f>
        <v>Dyson</v>
      </c>
      <c r="E300" t="s">
        <v>17242</v>
      </c>
      <c r="F300" t="s">
        <v>16916</v>
      </c>
      <c r="G300" s="3">
        <v>4866</v>
      </c>
      <c r="H300">
        <v>502481</v>
      </c>
      <c r="I300" t="s">
        <v>288</v>
      </c>
      <c r="J300" s="2">
        <v>1725411</v>
      </c>
      <c r="K300" s="2" t="s">
        <v>288</v>
      </c>
      <c r="L300" s="2" t="s">
        <v>17986</v>
      </c>
      <c r="M300" s="2" t="s">
        <v>17987</v>
      </c>
      <c r="N300" s="2" t="s">
        <v>17985</v>
      </c>
      <c r="O300" s="2">
        <v>8817</v>
      </c>
      <c r="P300" s="2" t="s">
        <v>17988</v>
      </c>
      <c r="Q300" s="2" t="s">
        <v>288</v>
      </c>
    </row>
    <row r="301" spans="1:17" x14ac:dyDescent="0.25">
      <c r="A301" t="s">
        <v>17989</v>
      </c>
      <c r="B301" t="s">
        <v>2362</v>
      </c>
      <c r="C301" s="2" t="str">
        <f>LEFT(PLAYERIDMAP[[#This Row],[PLAYERNAME]],FIND(" ",PLAYERIDMAP[[#This Row],[PLAYERNAME]],1))</f>
        <v xml:space="preserve">Sam </v>
      </c>
      <c r="D301" s="2" t="str">
        <f>MID(PLAYERIDMAP[PLAYERNAME],FIND(" ",PLAYERIDMAP[PLAYERNAME],1)+1,255)</f>
        <v>Dyson</v>
      </c>
      <c r="E301" t="s">
        <v>16975</v>
      </c>
      <c r="F301" t="s">
        <v>16905</v>
      </c>
      <c r="G301" s="3">
        <v>11710</v>
      </c>
      <c r="H301">
        <v>473879</v>
      </c>
      <c r="I301" t="s">
        <v>2362</v>
      </c>
      <c r="J301" s="2">
        <v>1993841</v>
      </c>
      <c r="K301" s="2" t="s">
        <v>2362</v>
      </c>
      <c r="L301" s="2" t="s">
        <v>17990</v>
      </c>
      <c r="M301" s="4" t="s">
        <v>16941</v>
      </c>
      <c r="N301" s="2" t="s">
        <v>17989</v>
      </c>
      <c r="O301" s="2">
        <v>9231</v>
      </c>
      <c r="P301" s="2" t="s">
        <v>17991</v>
      </c>
      <c r="Q301" s="2" t="s">
        <v>2362</v>
      </c>
    </row>
    <row r="302" spans="1:17" hidden="1" x14ac:dyDescent="0.25">
      <c r="A302" t="s">
        <v>17992</v>
      </c>
      <c r="B302" t="s">
        <v>1203</v>
      </c>
      <c r="C302" t="str">
        <f>LEFT(PLAYERIDMAP[[#This Row],[PLAYERNAME]],FIND(" ",PLAYERIDMAP[[#This Row],[PLAYERNAME]],1))</f>
        <v xml:space="preserve">Adam </v>
      </c>
      <c r="D302" t="str">
        <f>MID(PLAYERIDMAP[PLAYERNAME],FIND(" ",PLAYERIDMAP[PLAYERNAME],1)+1,255)</f>
        <v>Eaton</v>
      </c>
      <c r="E302" t="s">
        <v>17196</v>
      </c>
      <c r="F302" t="s">
        <v>16916</v>
      </c>
      <c r="G302" s="3">
        <v>11205</v>
      </c>
      <c r="H302">
        <v>594809</v>
      </c>
      <c r="I302" t="s">
        <v>1203</v>
      </c>
      <c r="J302" s="2">
        <v>1808563</v>
      </c>
      <c r="K302" s="2" t="s">
        <v>1203</v>
      </c>
      <c r="L302" s="4" t="s">
        <v>16941</v>
      </c>
      <c r="M302" s="4" t="s">
        <v>16941</v>
      </c>
      <c r="N302" s="2" t="s">
        <v>17992</v>
      </c>
      <c r="O302" s="2">
        <v>9302</v>
      </c>
      <c r="P302" s="2" t="s">
        <v>17993</v>
      </c>
      <c r="Q302" s="2" t="s">
        <v>1203</v>
      </c>
    </row>
    <row r="303" spans="1:17" x14ac:dyDescent="0.25">
      <c r="A303" t="s">
        <v>17994</v>
      </c>
      <c r="B303" t="s">
        <v>2113</v>
      </c>
      <c r="C303" s="2" t="str">
        <f>LEFT(PLAYERIDMAP[[#This Row],[PLAYERNAME]],FIND(" ",PLAYERIDMAP[[#This Row],[PLAYERNAME]],1))</f>
        <v xml:space="preserve">Josh </v>
      </c>
      <c r="D303" s="2" t="str">
        <f>MID(PLAYERIDMAP[PLAYERNAME],FIND(" ",PLAYERIDMAP[PLAYERNAME],1)+1,255)</f>
        <v>Edgin</v>
      </c>
      <c r="E303" t="s">
        <v>17155</v>
      </c>
      <c r="F303" t="s">
        <v>16905</v>
      </c>
      <c r="G303" s="3">
        <v>10796</v>
      </c>
      <c r="H303">
        <v>572831</v>
      </c>
      <c r="I303" t="s">
        <v>2113</v>
      </c>
      <c r="J303" s="2">
        <v>1953528</v>
      </c>
      <c r="K303" s="2" t="s">
        <v>2113</v>
      </c>
      <c r="L303" s="2" t="s">
        <v>17995</v>
      </c>
      <c r="M303" s="4" t="s">
        <v>16941</v>
      </c>
      <c r="N303" s="2" t="s">
        <v>17994</v>
      </c>
      <c r="O303" s="2">
        <v>9235</v>
      </c>
      <c r="P303" s="2" t="s">
        <v>17996</v>
      </c>
      <c r="Q303" s="2" t="s">
        <v>2113</v>
      </c>
    </row>
    <row r="304" spans="1:17" x14ac:dyDescent="0.25">
      <c r="A304" t="s">
        <v>17997</v>
      </c>
      <c r="B304" t="s">
        <v>2575</v>
      </c>
      <c r="C304" s="2" t="str">
        <f>LEFT(PLAYERIDMAP[[#This Row],[PLAYERNAME]],FIND(" ",PLAYERIDMAP[[#This Row],[PLAYERNAME]],1))</f>
        <v xml:space="preserve">Scott </v>
      </c>
      <c r="D304" s="2" t="str">
        <f>MID(PLAYERIDMAP[PLAYERNAME],FIND(" ",PLAYERIDMAP[PLAYERNAME],1)+1,255)</f>
        <v>Elbert</v>
      </c>
      <c r="E304" t="s">
        <v>16915</v>
      </c>
      <c r="F304" t="s">
        <v>16905</v>
      </c>
      <c r="G304" s="3">
        <v>7489</v>
      </c>
      <c r="H304">
        <v>455092</v>
      </c>
      <c r="I304" t="s">
        <v>2575</v>
      </c>
      <c r="J304" s="2">
        <v>1179741</v>
      </c>
      <c r="K304" s="2" t="s">
        <v>2575</v>
      </c>
      <c r="L304" s="2" t="s">
        <v>17998</v>
      </c>
      <c r="M304" s="2" t="s">
        <v>17999</v>
      </c>
      <c r="N304" s="2" t="s">
        <v>17997</v>
      </c>
      <c r="O304" s="2">
        <v>7965</v>
      </c>
      <c r="P304" s="2" t="s">
        <v>18000</v>
      </c>
      <c r="Q304" s="2" t="s">
        <v>2575</v>
      </c>
    </row>
    <row r="305" spans="1:17" hidden="1" x14ac:dyDescent="0.25">
      <c r="A305" t="s">
        <v>18001</v>
      </c>
      <c r="B305" t="s">
        <v>1061</v>
      </c>
      <c r="C305" t="str">
        <f>LEFT(PLAYERIDMAP[[#This Row],[PLAYERNAME]],FIND(" ",PLAYERIDMAP[[#This Row],[PLAYERNAME]],1))</f>
        <v xml:space="preserve">A.J. </v>
      </c>
      <c r="D305" t="str">
        <f>MID(PLAYERIDMAP[PLAYERNAME],FIND(" ",PLAYERIDMAP[PLAYERNAME],1)+1,255)</f>
        <v>Ellis</v>
      </c>
      <c r="E305" t="s">
        <v>16915</v>
      </c>
      <c r="F305" t="s">
        <v>16994</v>
      </c>
      <c r="G305" s="3">
        <v>5677</v>
      </c>
      <c r="H305">
        <v>454560</v>
      </c>
      <c r="I305" t="s">
        <v>1061</v>
      </c>
      <c r="J305" s="2">
        <v>1104367</v>
      </c>
      <c r="K305" s="2" t="s">
        <v>1061</v>
      </c>
      <c r="L305" s="2" t="s">
        <v>18002</v>
      </c>
      <c r="M305" s="2" t="s">
        <v>18003</v>
      </c>
      <c r="N305" s="2" t="s">
        <v>18001</v>
      </c>
      <c r="O305" s="2">
        <v>8373</v>
      </c>
      <c r="P305" s="2" t="s">
        <v>18004</v>
      </c>
      <c r="Q305" s="2" t="s">
        <v>1061</v>
      </c>
    </row>
    <row r="306" spans="1:17" hidden="1" x14ac:dyDescent="0.25">
      <c r="A306" t="s">
        <v>18005</v>
      </c>
      <c r="B306" t="s">
        <v>667</v>
      </c>
      <c r="C306" t="str">
        <f>LEFT(PLAYERIDMAP[[#This Row],[PLAYERNAME]],FIND(" ",PLAYERIDMAP[[#This Row],[PLAYERNAME]],1))</f>
        <v xml:space="preserve">Mark </v>
      </c>
      <c r="D306" t="str">
        <f>MID(PLAYERIDMAP[PLAYERNAME],FIND(" ",PLAYERIDMAP[PLAYERNAME],1)+1,255)</f>
        <v>Ellis</v>
      </c>
      <c r="E306" t="s">
        <v>16915</v>
      </c>
      <c r="F306" t="s">
        <v>1326</v>
      </c>
      <c r="G306" s="3">
        <v>1443</v>
      </c>
      <c r="H306">
        <v>407885</v>
      </c>
      <c r="I306" t="s">
        <v>667</v>
      </c>
      <c r="J306" s="2">
        <v>182068</v>
      </c>
      <c r="K306" s="2" t="s">
        <v>667</v>
      </c>
      <c r="L306" s="2" t="s">
        <v>18006</v>
      </c>
      <c r="M306" s="2" t="s">
        <v>18007</v>
      </c>
      <c r="N306" s="2" t="s">
        <v>18005</v>
      </c>
      <c r="O306" s="2">
        <v>6899</v>
      </c>
      <c r="P306" s="2" t="s">
        <v>18008</v>
      </c>
      <c r="Q306" s="2" t="s">
        <v>667</v>
      </c>
    </row>
    <row r="307" spans="1:17" hidden="1" x14ac:dyDescent="0.25">
      <c r="A307" t="s">
        <v>18009</v>
      </c>
      <c r="B307" t="s">
        <v>1234</v>
      </c>
      <c r="C307" t="str">
        <f>LEFT(PLAYERIDMAP[[#This Row],[PLAYERNAME]],FIND(" ",PLAYERIDMAP[[#This Row],[PLAYERNAME]],1))</f>
        <v xml:space="preserve">Jacoby </v>
      </c>
      <c r="D307" t="str">
        <f>MID(PLAYERIDMAP[PLAYERNAME],FIND(" ",PLAYERIDMAP[PLAYERNAME],1)+1,255)</f>
        <v>Ellsbury</v>
      </c>
      <c r="E307" t="s">
        <v>16931</v>
      </c>
      <c r="F307" t="s">
        <v>16916</v>
      </c>
      <c r="G307" s="3">
        <v>4727</v>
      </c>
      <c r="H307">
        <v>453056</v>
      </c>
      <c r="I307" t="s">
        <v>1234</v>
      </c>
      <c r="J307" s="2">
        <v>1184595</v>
      </c>
      <c r="K307" s="2" t="s">
        <v>1234</v>
      </c>
      <c r="L307" s="2" t="s">
        <v>18010</v>
      </c>
      <c r="M307" s="2" t="s">
        <v>18011</v>
      </c>
      <c r="N307" s="2" t="s">
        <v>18009</v>
      </c>
      <c r="O307" s="2">
        <v>7912</v>
      </c>
      <c r="P307" s="2" t="s">
        <v>18012</v>
      </c>
      <c r="Q307" s="2" t="s">
        <v>1234</v>
      </c>
    </row>
    <row r="308" spans="1:17" x14ac:dyDescent="0.25">
      <c r="A308" t="s">
        <v>18013</v>
      </c>
      <c r="B308" t="s">
        <v>2260</v>
      </c>
      <c r="C308" s="2" t="str">
        <f>LEFT(PLAYERIDMAP[[#This Row],[PLAYERNAME]],FIND(" ",PLAYERIDMAP[[#This Row],[PLAYERNAME]],1))</f>
        <v xml:space="preserve">John </v>
      </c>
      <c r="D308" s="2" t="str">
        <f>MID(PLAYERIDMAP[PLAYERNAME],FIND(" ",PLAYERIDMAP[PLAYERNAME],1)+1,255)</f>
        <v>Ely</v>
      </c>
      <c r="E308" t="s">
        <v>16910</v>
      </c>
      <c r="F308" t="s">
        <v>16905</v>
      </c>
      <c r="G308" s="3">
        <v>6132</v>
      </c>
      <c r="H308">
        <v>518655</v>
      </c>
      <c r="I308" t="s">
        <v>2260</v>
      </c>
      <c r="J308" s="2">
        <v>1669642</v>
      </c>
      <c r="K308" s="2" t="s">
        <v>2260</v>
      </c>
      <c r="L308" s="2" t="s">
        <v>18014</v>
      </c>
      <c r="M308" s="2" t="s">
        <v>18015</v>
      </c>
      <c r="N308" s="2" t="s">
        <v>18013</v>
      </c>
      <c r="O308" s="2">
        <v>8720</v>
      </c>
      <c r="P308" s="2" t="s">
        <v>18016</v>
      </c>
      <c r="Q308" s="2" t="s">
        <v>2260</v>
      </c>
    </row>
    <row r="309" spans="1:17" hidden="1" x14ac:dyDescent="0.25">
      <c r="A309" t="s">
        <v>18017</v>
      </c>
      <c r="B309" t="s">
        <v>1295</v>
      </c>
      <c r="C309" t="str">
        <f>LEFT(PLAYERIDMAP[[#This Row],[PLAYERNAME]],FIND(" ",PLAYERIDMAP[[#This Row],[PLAYERNAME]],1))</f>
        <v xml:space="preserve">Edwin </v>
      </c>
      <c r="D309" t="str">
        <f>MID(PLAYERIDMAP[PLAYERNAME],FIND(" ",PLAYERIDMAP[PLAYERNAME],1)+1,255)</f>
        <v>Encarnacion</v>
      </c>
      <c r="E309" t="s">
        <v>17000</v>
      </c>
      <c r="F309" t="s">
        <v>16944</v>
      </c>
      <c r="G309" s="3">
        <v>2151</v>
      </c>
      <c r="H309">
        <v>429665</v>
      </c>
      <c r="I309" t="s">
        <v>1295</v>
      </c>
      <c r="J309" s="2">
        <v>392294</v>
      </c>
      <c r="K309" s="2" t="s">
        <v>1295</v>
      </c>
      <c r="L309" s="2" t="s">
        <v>18018</v>
      </c>
      <c r="M309" s="2" t="s">
        <v>18019</v>
      </c>
      <c r="N309" s="2" t="s">
        <v>18017</v>
      </c>
      <c r="O309" s="2">
        <v>7278</v>
      </c>
      <c r="P309" s="2" t="s">
        <v>18020</v>
      </c>
      <c r="Q309" s="2" t="s">
        <v>1295</v>
      </c>
    </row>
    <row r="310" spans="1:17" x14ac:dyDescent="0.25">
      <c r="A310" t="s">
        <v>18021</v>
      </c>
      <c r="B310" t="s">
        <v>1773</v>
      </c>
      <c r="C310" s="2" t="str">
        <f>LEFT(PLAYERIDMAP[[#This Row],[PLAYERNAME]],FIND(" ",PLAYERIDMAP[[#This Row],[PLAYERNAME]],1))</f>
        <v xml:space="preserve">Barry </v>
      </c>
      <c r="D310" s="2" t="str">
        <f>MID(PLAYERIDMAP[PLAYERNAME],FIND(" ",PLAYERIDMAP[PLAYERNAME],1)+1,255)</f>
        <v>Enright</v>
      </c>
      <c r="E310" t="s">
        <v>17074</v>
      </c>
      <c r="F310" t="s">
        <v>16905</v>
      </c>
      <c r="G310" s="3">
        <v>2412</v>
      </c>
      <c r="H310">
        <v>446264</v>
      </c>
      <c r="I310" t="s">
        <v>1773</v>
      </c>
      <c r="J310" s="2">
        <v>1531178</v>
      </c>
      <c r="K310" s="2" t="s">
        <v>1773</v>
      </c>
      <c r="L310" s="2" t="s">
        <v>18022</v>
      </c>
      <c r="M310" s="2" t="s">
        <v>18023</v>
      </c>
      <c r="N310" s="2" t="s">
        <v>18021</v>
      </c>
      <c r="O310" s="2">
        <v>8755</v>
      </c>
      <c r="P310" s="2" t="s">
        <v>18024</v>
      </c>
      <c r="Q310" s="2" t="s">
        <v>1773</v>
      </c>
    </row>
    <row r="311" spans="1:17" x14ac:dyDescent="0.25">
      <c r="A311" t="s">
        <v>18025</v>
      </c>
      <c r="B311" t="s">
        <v>1499</v>
      </c>
      <c r="C311" s="2" t="str">
        <f>LEFT(PLAYERIDMAP[[#This Row],[PLAYERNAME]],FIND(" ",PLAYERIDMAP[[#This Row],[PLAYERNAME]],1))</f>
        <v xml:space="preserve">Nathan </v>
      </c>
      <c r="D311" s="2" t="str">
        <f>MID(PLAYERIDMAP[PLAYERNAME],FIND(" ",PLAYERIDMAP[PLAYERNAME],1)+1,255)</f>
        <v>Eovaldi</v>
      </c>
      <c r="E311" t="s">
        <v>16975</v>
      </c>
      <c r="F311" t="s">
        <v>16905</v>
      </c>
      <c r="G311" s="3">
        <v>9132</v>
      </c>
      <c r="H311">
        <v>543135</v>
      </c>
      <c r="I311" t="s">
        <v>1499</v>
      </c>
      <c r="J311" s="2">
        <v>1803864</v>
      </c>
      <c r="K311" s="2" t="s">
        <v>18026</v>
      </c>
      <c r="L311" s="2" t="s">
        <v>18027</v>
      </c>
      <c r="M311" s="2" t="s">
        <v>18028</v>
      </c>
      <c r="N311" s="2" t="s">
        <v>18025</v>
      </c>
      <c r="O311" s="2">
        <v>9007</v>
      </c>
      <c r="P311" s="2" t="s">
        <v>18029</v>
      </c>
      <c r="Q311" s="2" t="s">
        <v>1499</v>
      </c>
    </row>
    <row r="312" spans="1:17" x14ac:dyDescent="0.25">
      <c r="A312" t="s">
        <v>18030</v>
      </c>
      <c r="B312" t="s">
        <v>2547</v>
      </c>
      <c r="C312" s="2" t="str">
        <f>LEFT(PLAYERIDMAP[[#This Row],[PLAYERNAME]],FIND(" ",PLAYERIDMAP[[#This Row],[PLAYERNAME]],1))</f>
        <v xml:space="preserve">Cody </v>
      </c>
      <c r="D312" s="2" t="str">
        <f>MID(PLAYERIDMAP[PLAYERNAME],FIND(" ",PLAYERIDMAP[PLAYERNAME],1)+1,255)</f>
        <v>Eppley</v>
      </c>
      <c r="E312" t="s">
        <v>16904</v>
      </c>
      <c r="F312" t="s">
        <v>16905</v>
      </c>
      <c r="G312" s="3">
        <v>9095</v>
      </c>
      <c r="H312">
        <v>543136</v>
      </c>
      <c r="I312" t="s">
        <v>2547</v>
      </c>
      <c r="J312" s="2">
        <v>1798563</v>
      </c>
      <c r="K312" s="2" t="s">
        <v>2547</v>
      </c>
      <c r="L312" s="4" t="s">
        <v>16941</v>
      </c>
      <c r="M312" s="2" t="s">
        <v>18031</v>
      </c>
      <c r="N312" s="2" t="s">
        <v>18030</v>
      </c>
      <c r="O312" s="2">
        <v>8911</v>
      </c>
      <c r="P312" s="2" t="s">
        <v>18032</v>
      </c>
      <c r="Q312" s="2" t="s">
        <v>2547</v>
      </c>
    </row>
    <row r="313" spans="1:17" hidden="1" x14ac:dyDescent="0.25">
      <c r="A313" t="s">
        <v>18033</v>
      </c>
      <c r="B313" t="s">
        <v>807</v>
      </c>
      <c r="C313" t="str">
        <f>LEFT(PLAYERIDMAP[[#This Row],[PLAYERNAME]],FIND(" ",PLAYERIDMAP[[#This Row],[PLAYERNAME]],1))</f>
        <v xml:space="preserve">Alcides </v>
      </c>
      <c r="D313" t="str">
        <f>MID(PLAYERIDMAP[PLAYERNAME],FIND(" ",PLAYERIDMAP[PLAYERNAME],1)+1,255)</f>
        <v>Escobar</v>
      </c>
      <c r="E313" t="s">
        <v>17242</v>
      </c>
      <c r="F313" t="s">
        <v>17007</v>
      </c>
      <c r="G313" s="3">
        <v>6310</v>
      </c>
      <c r="H313">
        <v>444876</v>
      </c>
      <c r="I313" t="s">
        <v>807</v>
      </c>
      <c r="J313" s="2">
        <v>547241</v>
      </c>
      <c r="K313" s="2" t="s">
        <v>807</v>
      </c>
      <c r="L313" s="2" t="s">
        <v>18034</v>
      </c>
      <c r="M313" s="2" t="s">
        <v>18035</v>
      </c>
      <c r="N313" s="2" t="s">
        <v>18033</v>
      </c>
      <c r="O313" s="2">
        <v>8344</v>
      </c>
      <c r="P313" s="2" t="s">
        <v>18036</v>
      </c>
      <c r="Q313" s="2" t="s">
        <v>807</v>
      </c>
    </row>
    <row r="314" spans="1:17" hidden="1" x14ac:dyDescent="0.25">
      <c r="A314" t="s">
        <v>18037</v>
      </c>
      <c r="B314" t="s">
        <v>161</v>
      </c>
      <c r="C314" t="str">
        <f>LEFT(PLAYERIDMAP[[#This Row],[PLAYERNAME]],FIND(" ",PLAYERIDMAP[[#This Row],[PLAYERNAME]],1))</f>
        <v xml:space="preserve">Eduardo </v>
      </c>
      <c r="D314" t="str">
        <f>MID(PLAYERIDMAP[PLAYERNAME],FIND(" ",PLAYERIDMAP[PLAYERNAME],1)+1,255)</f>
        <v>Escobar</v>
      </c>
      <c r="E314" t="s">
        <v>17264</v>
      </c>
      <c r="F314" t="s">
        <v>17007</v>
      </c>
      <c r="G314" s="3">
        <v>6153</v>
      </c>
      <c r="H314">
        <v>500871</v>
      </c>
      <c r="I314" t="s">
        <v>161</v>
      </c>
      <c r="J314" s="2">
        <v>1670491</v>
      </c>
      <c r="K314" s="2" t="s">
        <v>161</v>
      </c>
      <c r="L314" s="4" t="s">
        <v>16941</v>
      </c>
      <c r="M314" s="2" t="s">
        <v>18038</v>
      </c>
      <c r="N314" s="2" t="s">
        <v>18037</v>
      </c>
      <c r="O314" s="2">
        <v>9054</v>
      </c>
      <c r="P314" s="2" t="s">
        <v>18039</v>
      </c>
      <c r="Q314" s="2" t="s">
        <v>161</v>
      </c>
    </row>
    <row r="315" spans="1:17" hidden="1" x14ac:dyDescent="0.25">
      <c r="A315" t="s">
        <v>18040</v>
      </c>
      <c r="B315" t="s">
        <v>843</v>
      </c>
      <c r="C315" t="str">
        <f>LEFT(PLAYERIDMAP[[#This Row],[PLAYERNAME]],FIND(" ",PLAYERIDMAP[[#This Row],[PLAYERNAME]],1))</f>
        <v xml:space="preserve">Yunel </v>
      </c>
      <c r="D315" t="str">
        <f>MID(PLAYERIDMAP[PLAYERNAME],FIND(" ",PLAYERIDMAP[PLAYERNAME],1)+1,255)</f>
        <v>Escobar</v>
      </c>
      <c r="E315" t="s">
        <v>17020</v>
      </c>
      <c r="F315" t="s">
        <v>17007</v>
      </c>
      <c r="G315" s="3">
        <v>4191</v>
      </c>
      <c r="H315">
        <v>488862</v>
      </c>
      <c r="I315" t="s">
        <v>843</v>
      </c>
      <c r="J315" s="2">
        <v>1098922</v>
      </c>
      <c r="K315" s="2" t="s">
        <v>843</v>
      </c>
      <c r="L315" s="2" t="s">
        <v>18041</v>
      </c>
      <c r="M315" s="2" t="s">
        <v>18042</v>
      </c>
      <c r="N315" s="2" t="s">
        <v>18040</v>
      </c>
      <c r="O315" s="2">
        <v>7938</v>
      </c>
      <c r="P315" s="2" t="s">
        <v>18043</v>
      </c>
      <c r="Q315" s="2" t="s">
        <v>843</v>
      </c>
    </row>
    <row r="316" spans="1:17" hidden="1" x14ac:dyDescent="0.25">
      <c r="A316" t="s">
        <v>18044</v>
      </c>
      <c r="B316" t="s">
        <v>1026</v>
      </c>
      <c r="C316" t="str">
        <f>LEFT(PLAYERIDMAP[[#This Row],[PLAYERNAME]],FIND(" ",PLAYERIDMAP[[#This Row],[PLAYERNAME]],1))</f>
        <v xml:space="preserve">Danny </v>
      </c>
      <c r="D316" t="str">
        <f>MID(PLAYERIDMAP[PLAYERNAME],FIND(" ",PLAYERIDMAP[PLAYERNAME],1)+1,255)</f>
        <v>Espinosa</v>
      </c>
      <c r="E316" t="s">
        <v>17012</v>
      </c>
      <c r="F316" t="s">
        <v>1326</v>
      </c>
      <c r="G316" s="3">
        <v>9219</v>
      </c>
      <c r="H316">
        <v>457787</v>
      </c>
      <c r="I316" t="s">
        <v>1026</v>
      </c>
      <c r="J316" s="2">
        <v>1667721</v>
      </c>
      <c r="K316" s="2" t="s">
        <v>1026</v>
      </c>
      <c r="L316" s="4" t="s">
        <v>16941</v>
      </c>
      <c r="M316" s="2" t="s">
        <v>18045</v>
      </c>
      <c r="N316" s="2" t="s">
        <v>18044</v>
      </c>
      <c r="O316" s="2">
        <v>8805</v>
      </c>
      <c r="P316" s="2" t="s">
        <v>18046</v>
      </c>
      <c r="Q316" s="2" t="s">
        <v>1026</v>
      </c>
    </row>
    <row r="317" spans="1:17" x14ac:dyDescent="0.25">
      <c r="A317" t="s">
        <v>18047</v>
      </c>
      <c r="B317" t="s">
        <v>1448</v>
      </c>
      <c r="C317" s="2" t="str">
        <f>LEFT(PLAYERIDMAP[[#This Row],[PLAYERNAME]],FIND(" ",PLAYERIDMAP[[#This Row],[PLAYERNAME]],1))</f>
        <v xml:space="preserve">Marco </v>
      </c>
      <c r="D317" s="2" t="str">
        <f>MID(PLAYERIDMAP[PLAYERNAME],FIND(" ",PLAYERIDMAP[PLAYERNAME],1)+1,255)</f>
        <v>Estrada</v>
      </c>
      <c r="E317" t="s">
        <v>17017</v>
      </c>
      <c r="F317" t="s">
        <v>16905</v>
      </c>
      <c r="G317" s="3">
        <v>1118</v>
      </c>
      <c r="H317">
        <v>462136</v>
      </c>
      <c r="I317" t="s">
        <v>1448</v>
      </c>
      <c r="J317" s="2">
        <v>1630042</v>
      </c>
      <c r="K317" s="2" t="s">
        <v>1448</v>
      </c>
      <c r="L317" s="2" t="s">
        <v>18048</v>
      </c>
      <c r="M317" s="2" t="s">
        <v>18049</v>
      </c>
      <c r="N317" s="2" t="s">
        <v>18047</v>
      </c>
      <c r="O317" s="2">
        <v>8329</v>
      </c>
      <c r="P317" s="2" t="s">
        <v>18050</v>
      </c>
      <c r="Q317" s="2" t="s">
        <v>1448</v>
      </c>
    </row>
    <row r="318" spans="1:17" hidden="1" x14ac:dyDescent="0.25">
      <c r="A318" t="s">
        <v>18051</v>
      </c>
      <c r="B318" t="s">
        <v>1208</v>
      </c>
      <c r="C318" t="str">
        <f>LEFT(PLAYERIDMAP[[#This Row],[PLAYERNAME]],FIND(" ",PLAYERIDMAP[[#This Row],[PLAYERNAME]],1))</f>
        <v xml:space="preserve">Andre </v>
      </c>
      <c r="D318" t="str">
        <f>MID(PLAYERIDMAP[PLAYERNAME],FIND(" ",PLAYERIDMAP[PLAYERNAME],1)+1,255)</f>
        <v>Ethier</v>
      </c>
      <c r="E318" t="s">
        <v>16915</v>
      </c>
      <c r="F318" t="s">
        <v>16916</v>
      </c>
      <c r="G318" s="3">
        <v>6265</v>
      </c>
      <c r="H318">
        <v>444843</v>
      </c>
      <c r="I318" t="s">
        <v>1208</v>
      </c>
      <c r="J318" s="2">
        <v>490390</v>
      </c>
      <c r="K318" s="2" t="s">
        <v>1208</v>
      </c>
      <c r="L318" s="2" t="s">
        <v>18052</v>
      </c>
      <c r="M318" s="2" t="s">
        <v>18053</v>
      </c>
      <c r="N318" s="2" t="s">
        <v>18051</v>
      </c>
      <c r="O318" s="2">
        <v>7710</v>
      </c>
      <c r="P318" s="2" t="s">
        <v>18054</v>
      </c>
      <c r="Q318" s="2" t="s">
        <v>1208</v>
      </c>
    </row>
    <row r="319" spans="1:17" hidden="1" x14ac:dyDescent="0.25">
      <c r="A319" t="s">
        <v>18055</v>
      </c>
      <c r="B319" t="s">
        <v>509</v>
      </c>
      <c r="C319" t="str">
        <f>LEFT(PLAYERIDMAP[[#This Row],[PLAYERNAME]],FIND(" ",PLAYERIDMAP[[#This Row],[PLAYERNAME]],1))</f>
        <v xml:space="preserve">Luis </v>
      </c>
      <c r="D319" t="str">
        <f>MID(PLAYERIDMAP[PLAYERNAME],FIND(" ",PLAYERIDMAP[PLAYERNAME],1)+1,255)</f>
        <v>Exposito</v>
      </c>
      <c r="E319" t="s">
        <v>17037</v>
      </c>
      <c r="F319" t="s">
        <v>16994</v>
      </c>
      <c r="G319" s="3">
        <v>4398</v>
      </c>
      <c r="H319">
        <v>458701</v>
      </c>
      <c r="I319" t="s">
        <v>509</v>
      </c>
      <c r="J319" s="2">
        <v>1669643</v>
      </c>
      <c r="K319" s="2" t="s">
        <v>509</v>
      </c>
      <c r="L319" s="4" t="s">
        <v>16941</v>
      </c>
      <c r="M319" s="4" t="s">
        <v>16941</v>
      </c>
      <c r="N319" s="2" t="s">
        <v>18055</v>
      </c>
      <c r="O319" s="2">
        <v>8960</v>
      </c>
      <c r="P319" s="2" t="s">
        <v>18056</v>
      </c>
      <c r="Q319" s="2" t="s">
        <v>509</v>
      </c>
    </row>
    <row r="320" spans="1:17" hidden="1" x14ac:dyDescent="0.25">
      <c r="A320" t="s">
        <v>18057</v>
      </c>
      <c r="B320" t="s">
        <v>387</v>
      </c>
      <c r="C320" t="str">
        <f>LEFT(PLAYERIDMAP[[#This Row],[PLAYERNAME]],FIND(" ",PLAYERIDMAP[[#This Row],[PLAYERNAME]],1))</f>
        <v xml:space="preserve">Irving </v>
      </c>
      <c r="D320" t="str">
        <f>MID(PLAYERIDMAP[PLAYERNAME],FIND(" ",PLAYERIDMAP[PLAYERNAME],1)+1,255)</f>
        <v>Falu</v>
      </c>
      <c r="E320" t="s">
        <v>17242</v>
      </c>
      <c r="F320" t="s">
        <v>1326</v>
      </c>
      <c r="G320" s="3">
        <v>6165</v>
      </c>
      <c r="H320">
        <v>458252</v>
      </c>
      <c r="I320" t="s">
        <v>387</v>
      </c>
      <c r="J320" s="2">
        <v>1208708</v>
      </c>
      <c r="K320" s="2" t="s">
        <v>387</v>
      </c>
      <c r="L320" s="4" t="s">
        <v>16941</v>
      </c>
      <c r="M320" s="4" t="s">
        <v>16941</v>
      </c>
      <c r="N320" s="2" t="s">
        <v>18057</v>
      </c>
      <c r="O320" s="2">
        <v>9172</v>
      </c>
      <c r="P320" s="2" t="s">
        <v>18058</v>
      </c>
      <c r="Q320" s="2" t="s">
        <v>387</v>
      </c>
    </row>
    <row r="321" spans="1:17" x14ac:dyDescent="0.25">
      <c r="A321" t="s">
        <v>18059</v>
      </c>
      <c r="B321" t="s">
        <v>2054</v>
      </c>
      <c r="C321" s="2" t="str">
        <f>LEFT(PLAYERIDMAP[[#This Row],[PLAYERNAME]],FIND(" ",PLAYERIDMAP[[#This Row],[PLAYERNAME]],1))</f>
        <v xml:space="preserve">Jeurys </v>
      </c>
      <c r="D321" s="2" t="str">
        <f>MID(PLAYERIDMAP[PLAYERNAME],FIND(" ",PLAYERIDMAP[PLAYERNAME],1)+1,255)</f>
        <v>Familia</v>
      </c>
      <c r="E321" t="s">
        <v>17155</v>
      </c>
      <c r="F321" t="s">
        <v>16905</v>
      </c>
      <c r="G321" s="3">
        <v>5114</v>
      </c>
      <c r="H321">
        <v>544727</v>
      </c>
      <c r="I321" t="s">
        <v>2054</v>
      </c>
      <c r="J321" s="2">
        <v>1756628</v>
      </c>
      <c r="K321" s="2" t="s">
        <v>2054</v>
      </c>
      <c r="L321" s="4" t="s">
        <v>16941</v>
      </c>
      <c r="M321" s="4" t="s">
        <v>16941</v>
      </c>
      <c r="N321" s="2" t="s">
        <v>18059</v>
      </c>
      <c r="O321" s="2">
        <v>9299</v>
      </c>
      <c r="P321" s="2" t="s">
        <v>18060</v>
      </c>
      <c r="Q321" s="2" t="s">
        <v>2054</v>
      </c>
    </row>
    <row r="322" spans="1:17" x14ac:dyDescent="0.25">
      <c r="A322" t="s">
        <v>18061</v>
      </c>
      <c r="B322" t="s">
        <v>2586</v>
      </c>
      <c r="C322" s="2" t="str">
        <f>LEFT(PLAYERIDMAP[[#This Row],[PLAYERNAME]],FIND(" ",PLAYERIDMAP[[#This Row],[PLAYERNAME]],1))</f>
        <v xml:space="preserve">Kyle </v>
      </c>
      <c r="D322" s="2" t="str">
        <f>MID(PLAYERIDMAP[PLAYERNAME],FIND(" ",PLAYERIDMAP[PLAYERNAME],1)+1,255)</f>
        <v>Farnsworth</v>
      </c>
      <c r="E322" t="s">
        <v>17020</v>
      </c>
      <c r="F322" t="s">
        <v>16905</v>
      </c>
      <c r="G322" s="3">
        <v>278</v>
      </c>
      <c r="H322">
        <v>150035</v>
      </c>
      <c r="I322" t="s">
        <v>2586</v>
      </c>
      <c r="J322" s="2">
        <v>21546</v>
      </c>
      <c r="K322" s="2" t="s">
        <v>2586</v>
      </c>
      <c r="L322" s="2" t="s">
        <v>18062</v>
      </c>
      <c r="M322" s="2" t="s">
        <v>18063</v>
      </c>
      <c r="N322" s="2" t="s">
        <v>18061</v>
      </c>
      <c r="O322" s="2">
        <v>6210</v>
      </c>
      <c r="P322" s="2" t="s">
        <v>18064</v>
      </c>
      <c r="Q322" s="2" t="s">
        <v>2586</v>
      </c>
    </row>
    <row r="323" spans="1:17" hidden="1" x14ac:dyDescent="0.25">
      <c r="A323" t="s">
        <v>18065</v>
      </c>
      <c r="B323" t="s">
        <v>141</v>
      </c>
      <c r="C323" t="str">
        <f>LEFT(PLAYERIDMAP[[#This Row],[PLAYERNAME]],FIND(" ",PLAYERIDMAP[[#This Row],[PLAYERNAME]],1))</f>
        <v xml:space="preserve">Eric </v>
      </c>
      <c r="D323" t="str">
        <f>MID(PLAYERIDMAP[PLAYERNAME],FIND(" ",PLAYERIDMAP[PLAYERNAME],1)+1,255)</f>
        <v>Farris</v>
      </c>
      <c r="E323" t="s">
        <v>17017</v>
      </c>
      <c r="F323" t="s">
        <v>1326</v>
      </c>
      <c r="G323" s="3">
        <v>2066</v>
      </c>
      <c r="H323">
        <v>456544</v>
      </c>
      <c r="I323" t="s">
        <v>141</v>
      </c>
      <c r="J323" s="2">
        <v>1740926</v>
      </c>
      <c r="K323" s="2" t="s">
        <v>141</v>
      </c>
      <c r="L323" s="4" t="s">
        <v>16941</v>
      </c>
      <c r="M323" s="2" t="s">
        <v>18066</v>
      </c>
      <c r="N323" s="2" t="s">
        <v>18065</v>
      </c>
      <c r="O323" s="2">
        <v>9000</v>
      </c>
      <c r="P323" s="2" t="s">
        <v>18067</v>
      </c>
      <c r="Q323" s="2" t="s">
        <v>141</v>
      </c>
    </row>
    <row r="324" spans="1:17" hidden="1" x14ac:dyDescent="0.25">
      <c r="A324" t="s">
        <v>18068</v>
      </c>
      <c r="B324" t="s">
        <v>438</v>
      </c>
      <c r="C324" t="str">
        <f>LEFT(PLAYERIDMAP[[#This Row],[PLAYERNAME]],FIND(" ",PLAYERIDMAP[[#This Row],[PLAYERNAME]],1))</f>
        <v xml:space="preserve">Tim </v>
      </c>
      <c r="D324" t="str">
        <f>MID(PLAYERIDMAP[PLAYERNAME],FIND(" ",PLAYERIDMAP[PLAYERNAME],1)+1,255)</f>
        <v>Federowicz</v>
      </c>
      <c r="E324" t="s">
        <v>16915</v>
      </c>
      <c r="F324" t="s">
        <v>16994</v>
      </c>
      <c r="G324" s="3">
        <v>8609</v>
      </c>
      <c r="H324">
        <v>543148</v>
      </c>
      <c r="I324" t="s">
        <v>438</v>
      </c>
      <c r="J324" s="2">
        <v>1669884</v>
      </c>
      <c r="K324" s="2" t="s">
        <v>438</v>
      </c>
      <c r="L324" s="4" t="s">
        <v>16941</v>
      </c>
      <c r="M324" s="2" t="s">
        <v>18069</v>
      </c>
      <c r="N324" s="2" t="s">
        <v>18068</v>
      </c>
      <c r="O324" s="2">
        <v>9075</v>
      </c>
      <c r="P324" s="2" t="s">
        <v>18070</v>
      </c>
      <c r="Q324" s="2" t="s">
        <v>438</v>
      </c>
    </row>
    <row r="325" spans="1:17" x14ac:dyDescent="0.25">
      <c r="A325" t="s">
        <v>18071</v>
      </c>
      <c r="B325" t="s">
        <v>1485</v>
      </c>
      <c r="C325" s="2" t="str">
        <f>LEFT(PLAYERIDMAP[[#This Row],[PLAYERNAME]],FIND(" ",PLAYERIDMAP[[#This Row],[PLAYERNAME]],1))</f>
        <v xml:space="preserve">Scott </v>
      </c>
      <c r="D325" s="2" t="str">
        <f>MID(PLAYERIDMAP[PLAYERNAME],FIND(" ",PLAYERIDMAP[PLAYERNAME],1)+1,255)</f>
        <v>Feldman</v>
      </c>
      <c r="E325" t="s">
        <v>17095</v>
      </c>
      <c r="F325" t="s">
        <v>16905</v>
      </c>
      <c r="G325" s="3">
        <v>6283</v>
      </c>
      <c r="H325">
        <v>444857</v>
      </c>
      <c r="I325" t="s">
        <v>1485</v>
      </c>
      <c r="J325" s="2">
        <v>549996</v>
      </c>
      <c r="K325" s="2" t="s">
        <v>1485</v>
      </c>
      <c r="L325" s="2" t="s">
        <v>18072</v>
      </c>
      <c r="M325" s="2" t="s">
        <v>18073</v>
      </c>
      <c r="N325" s="2" t="s">
        <v>18071</v>
      </c>
      <c r="O325" s="2">
        <v>7622</v>
      </c>
      <c r="P325" s="2" t="s">
        <v>18074</v>
      </c>
      <c r="Q325" s="2" t="s">
        <v>1485</v>
      </c>
    </row>
    <row r="326" spans="1:17" x14ac:dyDescent="0.25">
      <c r="A326" t="s">
        <v>18075</v>
      </c>
      <c r="B326" t="s">
        <v>2420</v>
      </c>
      <c r="C326" s="2" t="str">
        <f>LEFT(PLAYERIDMAP[[#This Row],[PLAYERNAME]],FIND(" ",PLAYERIDMAP[[#This Row],[PLAYERNAME]],1))</f>
        <v xml:space="preserve">Pedro </v>
      </c>
      <c r="D326" s="2" t="str">
        <f>MID(PLAYERIDMAP[PLAYERNAME],FIND(" ",PLAYERIDMAP[PLAYERNAME],1)+1,255)</f>
        <v>Feliciano</v>
      </c>
      <c r="E326" t="s">
        <v>16904</v>
      </c>
      <c r="F326" t="s">
        <v>16905</v>
      </c>
      <c r="G326" s="3">
        <v>1601</v>
      </c>
      <c r="H326">
        <v>408230</v>
      </c>
      <c r="I326" t="s">
        <v>2420</v>
      </c>
      <c r="J326" s="2">
        <v>225355</v>
      </c>
      <c r="K326" s="2" t="s">
        <v>2420</v>
      </c>
      <c r="L326" s="2" t="s">
        <v>18076</v>
      </c>
      <c r="M326" s="2" t="s">
        <v>18077</v>
      </c>
      <c r="N326" s="2" t="s">
        <v>18075</v>
      </c>
      <c r="O326" s="2">
        <v>6995</v>
      </c>
      <c r="P326" s="2" t="s">
        <v>18078</v>
      </c>
      <c r="Q326" s="2" t="s">
        <v>2420</v>
      </c>
    </row>
    <row r="327" spans="1:17" x14ac:dyDescent="0.25">
      <c r="A327" t="s">
        <v>18079</v>
      </c>
      <c r="B327" t="s">
        <v>2522</v>
      </c>
      <c r="C327" s="2" t="str">
        <f>LEFT(PLAYERIDMAP[[#This Row],[PLAYERNAME]],FIND(" ",PLAYERIDMAP[[#This Row],[PLAYERNAME]],1))</f>
        <v xml:space="preserve">Neftali </v>
      </c>
      <c r="D327" s="2" t="str">
        <f>MID(PLAYERIDMAP[PLAYERNAME],FIND(" ",PLAYERIDMAP[PLAYERNAME],1)+1,255)</f>
        <v>Feliz</v>
      </c>
      <c r="E327" t="s">
        <v>17006</v>
      </c>
      <c r="F327" t="s">
        <v>16905</v>
      </c>
      <c r="G327" s="3">
        <v>18</v>
      </c>
      <c r="H327">
        <v>491703</v>
      </c>
      <c r="I327" t="s">
        <v>2522</v>
      </c>
      <c r="J327" s="2">
        <v>1623768</v>
      </c>
      <c r="K327" s="2" t="s">
        <v>2522</v>
      </c>
      <c r="L327" s="2" t="s">
        <v>18080</v>
      </c>
      <c r="M327" s="2" t="s">
        <v>18081</v>
      </c>
      <c r="N327" s="2" t="s">
        <v>18079</v>
      </c>
      <c r="O327" s="2">
        <v>8405</v>
      </c>
      <c r="P327" s="2" t="s">
        <v>18082</v>
      </c>
      <c r="Q327" s="2" t="s">
        <v>2522</v>
      </c>
    </row>
    <row r="328" spans="1:17" x14ac:dyDescent="0.25">
      <c r="A328" t="s">
        <v>18083</v>
      </c>
      <c r="B328" t="s">
        <v>15404</v>
      </c>
      <c r="C328" s="2" t="str">
        <f>LEFT(PLAYERIDMAP[[#This Row],[PLAYERNAME]],FIND(" ",PLAYERIDMAP[[#This Row],[PLAYERNAME]],1))</f>
        <v xml:space="preserve">Chuckie </v>
      </c>
      <c r="D328" s="2" t="str">
        <f>MID(PLAYERIDMAP[PLAYERNAME],FIND(" ",PLAYERIDMAP[PLAYERNAME],1)+1,255)</f>
        <v>Fick</v>
      </c>
      <c r="E328" t="s">
        <v>16943</v>
      </c>
      <c r="F328" t="s">
        <v>16905</v>
      </c>
      <c r="G328" s="3">
        <v>7978</v>
      </c>
      <c r="H328">
        <v>518674</v>
      </c>
      <c r="I328" t="s">
        <v>15404</v>
      </c>
      <c r="J328" s="2">
        <v>1915105</v>
      </c>
      <c r="K328" s="2" t="s">
        <v>15404</v>
      </c>
      <c r="L328" s="2" t="s">
        <v>18084</v>
      </c>
      <c r="M328" s="4" t="s">
        <v>16941</v>
      </c>
      <c r="N328" s="2" t="s">
        <v>18083</v>
      </c>
      <c r="O328" s="2">
        <v>9196</v>
      </c>
      <c r="P328" s="2" t="s">
        <v>18085</v>
      </c>
      <c r="Q328" s="2" t="s">
        <v>15404</v>
      </c>
    </row>
    <row r="329" spans="1:17" hidden="1" x14ac:dyDescent="0.25">
      <c r="A329" t="s">
        <v>18086</v>
      </c>
      <c r="B329" t="s">
        <v>1300</v>
      </c>
      <c r="C329" t="str">
        <f>LEFT(PLAYERIDMAP[[#This Row],[PLAYERNAME]],FIND(" ",PLAYERIDMAP[[#This Row],[PLAYERNAME]],1))</f>
        <v xml:space="preserve">Prince </v>
      </c>
      <c r="D329" t="str">
        <f>MID(PLAYERIDMAP[PLAYERNAME],FIND(" ",PLAYERIDMAP[PLAYERNAME],1)+1,255)</f>
        <v>Fielder</v>
      </c>
      <c r="E329" t="s">
        <v>16961</v>
      </c>
      <c r="F329" t="s">
        <v>16944</v>
      </c>
      <c r="G329" s="3">
        <v>4613</v>
      </c>
      <c r="H329">
        <v>425902</v>
      </c>
      <c r="I329" t="s">
        <v>1300</v>
      </c>
      <c r="J329" s="2">
        <v>390862</v>
      </c>
      <c r="K329" s="2" t="s">
        <v>1300</v>
      </c>
      <c r="L329" s="2" t="s">
        <v>18087</v>
      </c>
      <c r="M329" s="2" t="s">
        <v>18088</v>
      </c>
      <c r="N329" s="2" t="s">
        <v>18086</v>
      </c>
      <c r="O329" s="2">
        <v>7290</v>
      </c>
      <c r="P329" s="2" t="s">
        <v>18089</v>
      </c>
      <c r="Q329" s="2" t="s">
        <v>1300</v>
      </c>
    </row>
    <row r="330" spans="1:17" x14ac:dyDescent="0.25">
      <c r="A330" t="s">
        <v>18090</v>
      </c>
      <c r="B330" t="s">
        <v>2057</v>
      </c>
      <c r="C330" s="2" t="str">
        <f>LEFT(PLAYERIDMAP[[#This Row],[PLAYERNAME]],FIND(" ",PLAYERIDMAP[[#This Row],[PLAYERNAME]],1))</f>
        <v xml:space="preserve">Casey </v>
      </c>
      <c r="D330" s="2" t="str">
        <f>MID(PLAYERIDMAP[PLAYERNAME],FIND(" ",PLAYERIDMAP[PLAYERNAME],1)+1,255)</f>
        <v>Fien</v>
      </c>
      <c r="E330" t="s">
        <v>17264</v>
      </c>
      <c r="F330" t="s">
        <v>16905</v>
      </c>
      <c r="G330" s="3">
        <v>3926</v>
      </c>
      <c r="H330">
        <v>502272</v>
      </c>
      <c r="I330" t="s">
        <v>2057</v>
      </c>
      <c r="J330" s="2">
        <v>1604110</v>
      </c>
      <c r="K330" s="2" t="s">
        <v>2057</v>
      </c>
      <c r="L330" s="2" t="s">
        <v>18091</v>
      </c>
      <c r="M330" s="2" t="s">
        <v>18092</v>
      </c>
      <c r="N330" s="2" t="s">
        <v>18090</v>
      </c>
      <c r="O330" s="2">
        <v>8535</v>
      </c>
      <c r="P330" s="2" t="s">
        <v>18093</v>
      </c>
      <c r="Q330" s="2" t="s">
        <v>2057</v>
      </c>
    </row>
    <row r="331" spans="1:17" x14ac:dyDescent="0.25">
      <c r="A331" t="s">
        <v>18094</v>
      </c>
      <c r="B331" t="s">
        <v>1432</v>
      </c>
      <c r="C331" s="2" t="str">
        <f>LEFT(PLAYERIDMAP[[#This Row],[PLAYERNAME]],FIND(" ",PLAYERIDMAP[[#This Row],[PLAYERNAME]],1))</f>
        <v xml:space="preserve">Mike </v>
      </c>
      <c r="D331" s="2" t="str">
        <f>MID(PLAYERIDMAP[PLAYERNAME],FIND(" ",PLAYERIDMAP[PLAYERNAME],1)+1,255)</f>
        <v>Fiers</v>
      </c>
      <c r="E331" t="s">
        <v>17017</v>
      </c>
      <c r="F331" t="s">
        <v>16905</v>
      </c>
      <c r="G331" s="3">
        <v>7754</v>
      </c>
      <c r="H331">
        <v>571666</v>
      </c>
      <c r="I331" t="s">
        <v>1432</v>
      </c>
      <c r="J331" s="2">
        <v>1740929</v>
      </c>
      <c r="K331" s="2" t="s">
        <v>18095</v>
      </c>
      <c r="L331" s="2" t="s">
        <v>18096</v>
      </c>
      <c r="M331" s="2" t="s">
        <v>18097</v>
      </c>
      <c r="N331" s="2" t="s">
        <v>18094</v>
      </c>
      <c r="O331" s="2">
        <v>9078</v>
      </c>
      <c r="P331" s="2" t="s">
        <v>18098</v>
      </c>
      <c r="Q331" s="2" t="s">
        <v>18095</v>
      </c>
    </row>
    <row r="332" spans="1:17" x14ac:dyDescent="0.25">
      <c r="A332" t="s">
        <v>18099</v>
      </c>
      <c r="B332" t="s">
        <v>2096</v>
      </c>
      <c r="C332" s="2" t="str">
        <f>LEFT(PLAYERIDMAP[[#This Row],[PLAYERNAME]],FIND(" ",PLAYERIDMAP[[#This Row],[PLAYERNAME]],1))</f>
        <v xml:space="preserve">Stephen </v>
      </c>
      <c r="D332" s="2" t="str">
        <f>MID(PLAYERIDMAP[PLAYERNAME],FIND(" ",PLAYERIDMAP[PLAYERNAME],1)+1,255)</f>
        <v>Fife</v>
      </c>
      <c r="E332" t="s">
        <v>16915</v>
      </c>
      <c r="F332" t="s">
        <v>16905</v>
      </c>
      <c r="G332" s="3">
        <v>8077</v>
      </c>
      <c r="H332">
        <v>543155</v>
      </c>
      <c r="I332" t="s">
        <v>2096</v>
      </c>
      <c r="J332" s="2">
        <v>1910548</v>
      </c>
      <c r="K332" s="2" t="s">
        <v>2096</v>
      </c>
      <c r="L332" s="2" t="s">
        <v>18100</v>
      </c>
      <c r="M332" s="4" t="s">
        <v>16941</v>
      </c>
      <c r="N332" s="2" t="s">
        <v>18099</v>
      </c>
      <c r="O332" s="2">
        <v>9241</v>
      </c>
      <c r="P332" s="2" t="s">
        <v>18101</v>
      </c>
      <c r="Q332" s="2" t="s">
        <v>2096</v>
      </c>
    </row>
    <row r="333" spans="1:17" hidden="1" x14ac:dyDescent="0.25">
      <c r="A333" t="s">
        <v>18102</v>
      </c>
      <c r="B333" t="s">
        <v>568</v>
      </c>
      <c r="C333" t="str">
        <f>LEFT(PLAYERIDMAP[[#This Row],[PLAYERNAME]],FIND(" ",PLAYERIDMAP[[#This Row],[PLAYERNAME]],1))</f>
        <v xml:space="preserve">Chone </v>
      </c>
      <c r="D333" t="str">
        <f>MID(PLAYERIDMAP[PLAYERNAME],FIND(" ",PLAYERIDMAP[PLAYERNAME],1)+1,255)</f>
        <v>Figgins</v>
      </c>
      <c r="E333" t="s">
        <v>16936</v>
      </c>
      <c r="F333" t="s">
        <v>1325</v>
      </c>
      <c r="G333" s="3">
        <v>1580</v>
      </c>
      <c r="H333">
        <v>408210</v>
      </c>
      <c r="I333" t="s">
        <v>568</v>
      </c>
      <c r="J333" s="2">
        <v>225356</v>
      </c>
      <c r="K333" s="2" t="s">
        <v>568</v>
      </c>
      <c r="L333" s="2" t="s">
        <v>18103</v>
      </c>
      <c r="M333" s="2" t="s">
        <v>18104</v>
      </c>
      <c r="N333" s="2" t="s">
        <v>18102</v>
      </c>
      <c r="O333" s="2">
        <v>6986</v>
      </c>
      <c r="P333" s="2" t="s">
        <v>18105</v>
      </c>
      <c r="Q333" s="2" t="s">
        <v>568</v>
      </c>
    </row>
    <row r="334" spans="1:17" x14ac:dyDescent="0.25">
      <c r="A334" t="s">
        <v>18106</v>
      </c>
      <c r="B334" t="s">
        <v>1964</v>
      </c>
      <c r="C334" s="2" t="str">
        <f>LEFT(PLAYERIDMAP[[#This Row],[PLAYERNAME]],FIND(" ",PLAYERIDMAP[[#This Row],[PLAYERNAME]],1))</f>
        <v xml:space="preserve">Pedro </v>
      </c>
      <c r="D334" s="2" t="str">
        <f>MID(PLAYERIDMAP[PLAYERNAME],FIND(" ",PLAYERIDMAP[PLAYERNAME],1)+1,255)</f>
        <v>Figueroa</v>
      </c>
      <c r="E334" t="s">
        <v>16926</v>
      </c>
      <c r="F334" t="s">
        <v>16905</v>
      </c>
      <c r="G334" s="3">
        <v>6616</v>
      </c>
      <c r="H334">
        <v>471896</v>
      </c>
      <c r="I334" t="s">
        <v>1964</v>
      </c>
      <c r="J334" s="2">
        <v>1725469</v>
      </c>
      <c r="K334" s="2" t="s">
        <v>1964</v>
      </c>
      <c r="L334" s="2" t="s">
        <v>18107</v>
      </c>
      <c r="M334" s="4" t="s">
        <v>16941</v>
      </c>
      <c r="N334" s="2" t="s">
        <v>18106</v>
      </c>
      <c r="O334" s="2">
        <v>9159</v>
      </c>
      <c r="P334" s="2" t="s">
        <v>18108</v>
      </c>
      <c r="Q334" s="2" t="s">
        <v>1964</v>
      </c>
    </row>
    <row r="335" spans="1:17" x14ac:dyDescent="0.25">
      <c r="A335" t="s">
        <v>18109</v>
      </c>
      <c r="B335" t="s">
        <v>1405</v>
      </c>
      <c r="C335" s="2" t="str">
        <f>LEFT(PLAYERIDMAP[[#This Row],[PLAYERNAME]],FIND(" ",PLAYERIDMAP[[#This Row],[PLAYERNAME]],1))</f>
        <v xml:space="preserve">Doug </v>
      </c>
      <c r="D335" s="2" t="str">
        <f>MID(PLAYERIDMAP[PLAYERNAME],FIND(" ",PLAYERIDMAP[PLAYERNAME],1)+1,255)</f>
        <v>Fister</v>
      </c>
      <c r="E335" t="s">
        <v>16961</v>
      </c>
      <c r="F335" t="s">
        <v>16905</v>
      </c>
      <c r="G335" s="3">
        <v>9425</v>
      </c>
      <c r="H335">
        <v>450729</v>
      </c>
      <c r="I335" t="s">
        <v>1405</v>
      </c>
      <c r="J335" s="2">
        <v>1699360</v>
      </c>
      <c r="K335" s="2" t="s">
        <v>1405</v>
      </c>
      <c r="L335" s="2" t="s">
        <v>18110</v>
      </c>
      <c r="M335" s="2" t="s">
        <v>18111</v>
      </c>
      <c r="N335" s="2" t="s">
        <v>18109</v>
      </c>
      <c r="O335" s="2">
        <v>8554</v>
      </c>
      <c r="P335" s="2" t="s">
        <v>18112</v>
      </c>
      <c r="Q335" s="2" t="s">
        <v>1405</v>
      </c>
    </row>
    <row r="336" spans="1:17" hidden="1" x14ac:dyDescent="0.25">
      <c r="A336" t="s">
        <v>18113</v>
      </c>
      <c r="B336" t="s">
        <v>591</v>
      </c>
      <c r="C336" t="str">
        <f>LEFT(PLAYERIDMAP[[#This Row],[PLAYERNAME]],FIND(" ",PLAYERIDMAP[[#This Row],[PLAYERNAME]],1))</f>
        <v xml:space="preserve">Ryan </v>
      </c>
      <c r="D336" t="str">
        <f>MID(PLAYERIDMAP[PLAYERNAME],FIND(" ",PLAYERIDMAP[PLAYERNAME],1)+1,255)</f>
        <v>Flaherty</v>
      </c>
      <c r="E336" t="s">
        <v>17037</v>
      </c>
      <c r="F336" t="s">
        <v>1325</v>
      </c>
      <c r="G336" s="3">
        <v>7888</v>
      </c>
      <c r="H336">
        <v>475247</v>
      </c>
      <c r="I336" t="s">
        <v>591</v>
      </c>
      <c r="J336" s="2">
        <v>1717082</v>
      </c>
      <c r="K336" s="2" t="s">
        <v>591</v>
      </c>
      <c r="L336" s="4" t="s">
        <v>16941</v>
      </c>
      <c r="M336" s="4" t="s">
        <v>16941</v>
      </c>
      <c r="N336" s="2" t="s">
        <v>18113</v>
      </c>
      <c r="O336" s="2">
        <v>9144</v>
      </c>
      <c r="P336" s="2" t="s">
        <v>18114</v>
      </c>
      <c r="Q336" s="2" t="s">
        <v>591</v>
      </c>
    </row>
    <row r="337" spans="1:17" hidden="1" x14ac:dyDescent="0.25">
      <c r="A337" t="s">
        <v>18115</v>
      </c>
      <c r="B337" t="s">
        <v>177</v>
      </c>
      <c r="C337" t="str">
        <f>LEFT(PLAYERIDMAP[[#This Row],[PLAYERNAME]],FIND(" ",PLAYERIDMAP[[#This Row],[PLAYERNAME]],1))</f>
        <v xml:space="preserve">Jesus </v>
      </c>
      <c r="D337" t="str">
        <f>MID(PLAYERIDMAP[PLAYERNAME],FIND(" ",PLAYERIDMAP[PLAYERNAME],1)+1,255)</f>
        <v>Flores</v>
      </c>
      <c r="E337" t="s">
        <v>17012</v>
      </c>
      <c r="F337" t="s">
        <v>16994</v>
      </c>
      <c r="G337" s="3">
        <v>4166</v>
      </c>
      <c r="H337">
        <v>435520</v>
      </c>
      <c r="I337" t="s">
        <v>177</v>
      </c>
      <c r="J337" s="2">
        <v>546229</v>
      </c>
      <c r="K337" s="2" t="s">
        <v>177</v>
      </c>
      <c r="L337" s="2" t="s">
        <v>18116</v>
      </c>
      <c r="M337" s="2" t="s">
        <v>18117</v>
      </c>
      <c r="N337" s="2" t="s">
        <v>18115</v>
      </c>
      <c r="O337" s="2">
        <v>7990</v>
      </c>
      <c r="P337" s="2" t="s">
        <v>18118</v>
      </c>
      <c r="Q337" s="2" t="s">
        <v>177</v>
      </c>
    </row>
    <row r="338" spans="1:17" hidden="1" x14ac:dyDescent="0.25">
      <c r="A338" t="s">
        <v>18119</v>
      </c>
      <c r="B338" t="s">
        <v>734</v>
      </c>
      <c r="C338" t="str">
        <f>LEFT(PLAYERIDMAP[[#This Row],[PLAYERNAME]],FIND(" ",PLAYERIDMAP[[#This Row],[PLAYERNAME]],1))</f>
        <v xml:space="preserve">Wilmer </v>
      </c>
      <c r="D338" t="str">
        <f>MID(PLAYERIDMAP[PLAYERNAME],FIND(" ",PLAYERIDMAP[PLAYERNAME],1)+1,255)</f>
        <v>Flores</v>
      </c>
      <c r="E338" t="s">
        <v>17155</v>
      </c>
      <c r="F338" s="5" t="s">
        <v>16941</v>
      </c>
      <c r="G338" s="3" t="s">
        <v>733</v>
      </c>
      <c r="H338">
        <v>527038</v>
      </c>
      <c r="I338" t="s">
        <v>734</v>
      </c>
      <c r="J338" s="4" t="s">
        <v>16941</v>
      </c>
      <c r="K338" s="4" t="s">
        <v>16941</v>
      </c>
      <c r="L338" s="4" t="s">
        <v>16941</v>
      </c>
      <c r="M338" s="4" t="s">
        <v>16941</v>
      </c>
      <c r="N338" s="4" t="s">
        <v>16941</v>
      </c>
      <c r="O338" s="4" t="s">
        <v>16941</v>
      </c>
      <c r="P338" s="4" t="s">
        <v>16941</v>
      </c>
      <c r="Q338" s="4" t="s">
        <v>16941</v>
      </c>
    </row>
    <row r="339" spans="1:17" hidden="1" x14ac:dyDescent="0.25">
      <c r="A339" t="s">
        <v>18120</v>
      </c>
      <c r="B339" t="s">
        <v>313</v>
      </c>
      <c r="C339" t="str">
        <f>LEFT(PLAYERIDMAP[[#This Row],[PLAYERNAME]],FIND(" ",PLAYERIDMAP[[#This Row],[PLAYERNAME]],1))</f>
        <v xml:space="preserve">Pedro </v>
      </c>
      <c r="D339" t="str">
        <f>MID(PLAYERIDMAP[PLAYERNAME],FIND(" ",PLAYERIDMAP[PLAYERNAME],1)+1,255)</f>
        <v>Florimon</v>
      </c>
      <c r="E339" t="s">
        <v>17264</v>
      </c>
      <c r="F339" t="s">
        <v>17007</v>
      </c>
      <c r="G339" s="3">
        <v>8385</v>
      </c>
      <c r="H339">
        <v>465753</v>
      </c>
      <c r="I339" t="s">
        <v>313</v>
      </c>
      <c r="J339" s="2">
        <v>1209012</v>
      </c>
      <c r="K339" s="2" t="s">
        <v>313</v>
      </c>
      <c r="L339" s="2" t="s">
        <v>18121</v>
      </c>
      <c r="M339" s="2" t="s">
        <v>18122</v>
      </c>
      <c r="N339" s="2" t="s">
        <v>18120</v>
      </c>
      <c r="O339" s="2">
        <v>9069</v>
      </c>
      <c r="P339" s="2" t="s">
        <v>18123</v>
      </c>
      <c r="Q339" s="2" t="s">
        <v>313</v>
      </c>
    </row>
    <row r="340" spans="1:17" hidden="1" x14ac:dyDescent="0.25">
      <c r="A340" t="s">
        <v>18124</v>
      </c>
      <c r="B340" t="s">
        <v>1087</v>
      </c>
      <c r="C340" t="str">
        <f>LEFT(PLAYERIDMAP[[#This Row],[PLAYERNAME]],FIND(" ",PLAYERIDMAP[[#This Row],[PLAYERNAME]],1))</f>
        <v xml:space="preserve">Tyler </v>
      </c>
      <c r="D340" t="str">
        <f>MID(PLAYERIDMAP[PLAYERNAME],FIND(" ",PLAYERIDMAP[PLAYERNAME],1)+1,255)</f>
        <v>Flowers</v>
      </c>
      <c r="E340" t="s">
        <v>17064</v>
      </c>
      <c r="F340" t="s">
        <v>16994</v>
      </c>
      <c r="G340" s="3">
        <v>9134</v>
      </c>
      <c r="H340">
        <v>452095</v>
      </c>
      <c r="I340" t="s">
        <v>1087</v>
      </c>
      <c r="J340" s="2">
        <v>1539223</v>
      </c>
      <c r="K340" s="2" t="s">
        <v>1087</v>
      </c>
      <c r="L340" s="2" t="s">
        <v>18125</v>
      </c>
      <c r="M340" s="2" t="s">
        <v>18126</v>
      </c>
      <c r="N340" s="2" t="s">
        <v>18124</v>
      </c>
      <c r="O340" s="2">
        <v>8572</v>
      </c>
      <c r="P340" s="2" t="s">
        <v>18127</v>
      </c>
      <c r="Q340" s="2" t="s">
        <v>1087</v>
      </c>
    </row>
    <row r="341" spans="1:17" x14ac:dyDescent="0.25">
      <c r="A341" t="s">
        <v>18128</v>
      </c>
      <c r="B341" t="s">
        <v>1498</v>
      </c>
      <c r="C341" s="2" t="str">
        <f>LEFT(PLAYERIDMAP[[#This Row],[PLAYERNAME]],FIND(" ",PLAYERIDMAP[[#This Row],[PLAYERNAME]],1))</f>
        <v xml:space="preserve">Gavin </v>
      </c>
      <c r="D341" s="2" t="str">
        <f>MID(PLAYERIDMAP[PLAYERNAME],FIND(" ",PLAYERIDMAP[PLAYERNAME],1)+1,255)</f>
        <v>Floyd</v>
      </c>
      <c r="E341" t="s">
        <v>17064</v>
      </c>
      <c r="F341" t="s">
        <v>16905</v>
      </c>
      <c r="G341" s="3">
        <v>3886</v>
      </c>
      <c r="H341">
        <v>425856</v>
      </c>
      <c r="I341" t="s">
        <v>1498</v>
      </c>
      <c r="J341" s="2">
        <v>390847</v>
      </c>
      <c r="K341" s="2" t="s">
        <v>1498</v>
      </c>
      <c r="L341" s="2" t="s">
        <v>18129</v>
      </c>
      <c r="M341" s="2" t="s">
        <v>18130</v>
      </c>
      <c r="N341" s="2" t="s">
        <v>18128</v>
      </c>
      <c r="O341" s="2">
        <v>7297</v>
      </c>
      <c r="P341" s="2" t="s">
        <v>18131</v>
      </c>
      <c r="Q341" s="2" t="s">
        <v>1498</v>
      </c>
    </row>
    <row r="342" spans="1:17" x14ac:dyDescent="0.25">
      <c r="A342" t="s">
        <v>18132</v>
      </c>
      <c r="B342" t="s">
        <v>1692</v>
      </c>
      <c r="C342" s="2" t="str">
        <f>LEFT(PLAYERIDMAP[[#This Row],[PLAYERNAME]],FIND(" ",PLAYERIDMAP[[#This Row],[PLAYERNAME]],1))</f>
        <v xml:space="preserve">Wilmer </v>
      </c>
      <c r="D342" s="2" t="str">
        <f>MID(PLAYERIDMAP[PLAYERNAME],FIND(" ",PLAYERIDMAP[PLAYERNAME],1)+1,255)</f>
        <v>Font</v>
      </c>
      <c r="E342" t="s">
        <v>17006</v>
      </c>
      <c r="F342" t="s">
        <v>16905</v>
      </c>
      <c r="G342" s="3">
        <v>5257</v>
      </c>
      <c r="H342">
        <v>521655</v>
      </c>
      <c r="I342" t="s">
        <v>1692</v>
      </c>
      <c r="J342" s="2">
        <v>1784693</v>
      </c>
      <c r="K342" s="2" t="s">
        <v>1692</v>
      </c>
      <c r="L342" s="4" t="s">
        <v>16941</v>
      </c>
      <c r="M342" s="4" t="s">
        <v>16941</v>
      </c>
      <c r="N342" s="2" t="s">
        <v>18132</v>
      </c>
      <c r="O342" s="2">
        <v>9042</v>
      </c>
      <c r="P342" s="2" t="s">
        <v>18133</v>
      </c>
      <c r="Q342" s="2" t="s">
        <v>1692</v>
      </c>
    </row>
    <row r="343" spans="1:17" hidden="1" x14ac:dyDescent="0.25">
      <c r="A343" t="s">
        <v>18134</v>
      </c>
      <c r="B343" t="s">
        <v>1005</v>
      </c>
      <c r="C343" t="str">
        <f>LEFT(PLAYERIDMAP[[#This Row],[PLAYERNAME]],FIND(" ",PLAYERIDMAP[[#This Row],[PLAYERNAME]],1))</f>
        <v xml:space="preserve">Lew </v>
      </c>
      <c r="D343" t="str">
        <f>MID(PLAYERIDMAP[PLAYERNAME],FIND(" ",PLAYERIDMAP[PLAYERNAME],1)+1,255)</f>
        <v>Ford</v>
      </c>
      <c r="E343" t="s">
        <v>17037</v>
      </c>
      <c r="F343" t="s">
        <v>16916</v>
      </c>
      <c r="G343" s="3">
        <v>1724</v>
      </c>
      <c r="H343">
        <v>217915</v>
      </c>
      <c r="I343" t="s">
        <v>1005</v>
      </c>
      <c r="J343" s="2">
        <v>292471</v>
      </c>
      <c r="K343" s="2" t="s">
        <v>1005</v>
      </c>
      <c r="L343" s="4" t="s">
        <v>16941</v>
      </c>
      <c r="M343" s="4" t="s">
        <v>16941</v>
      </c>
      <c r="N343" s="2" t="s">
        <v>18134</v>
      </c>
      <c r="O343" s="2">
        <v>7061</v>
      </c>
      <c r="P343" s="2" t="s">
        <v>18135</v>
      </c>
      <c r="Q343" s="2" t="s">
        <v>1005</v>
      </c>
    </row>
    <row r="344" spans="1:17" hidden="1" x14ac:dyDescent="0.25">
      <c r="A344" t="s">
        <v>18136</v>
      </c>
      <c r="B344" t="s">
        <v>872</v>
      </c>
      <c r="C344" t="str">
        <f>LEFT(PLAYERIDMAP[[#This Row],[PLAYERNAME]],FIND(" ",PLAYERIDMAP[[#This Row],[PLAYERNAME]],1))</f>
        <v xml:space="preserve">Logan </v>
      </c>
      <c r="D344" t="str">
        <f>MID(PLAYERIDMAP[PLAYERNAME],FIND(" ",PLAYERIDMAP[PLAYERNAME],1)+1,255)</f>
        <v>Forsythe</v>
      </c>
      <c r="E344" t="s">
        <v>16967</v>
      </c>
      <c r="F344" t="s">
        <v>1326</v>
      </c>
      <c r="G344" s="3">
        <v>7185</v>
      </c>
      <c r="H344">
        <v>523253</v>
      </c>
      <c r="I344" t="s">
        <v>872</v>
      </c>
      <c r="J344" s="2">
        <v>1735788</v>
      </c>
      <c r="K344" s="2" t="s">
        <v>872</v>
      </c>
      <c r="L344" s="4" t="s">
        <v>16941</v>
      </c>
      <c r="M344" s="2" t="s">
        <v>18137</v>
      </c>
      <c r="N344" s="2" t="s">
        <v>18136</v>
      </c>
      <c r="O344" s="2">
        <v>8921</v>
      </c>
      <c r="P344" s="2" t="s">
        <v>18138</v>
      </c>
      <c r="Q344" s="2" t="s">
        <v>872</v>
      </c>
    </row>
    <row r="345" spans="1:17" hidden="1" x14ac:dyDescent="0.25">
      <c r="A345" t="s">
        <v>18139</v>
      </c>
      <c r="B345" t="s">
        <v>1278</v>
      </c>
      <c r="C345" t="str">
        <f>LEFT(PLAYERIDMAP[[#This Row],[PLAYERNAME]],FIND(" ",PLAYERIDMAP[[#This Row],[PLAYERNAME]],1))</f>
        <v xml:space="preserve">Dexter </v>
      </c>
      <c r="D345" t="str">
        <f>MID(PLAYERIDMAP[PLAYERNAME],FIND(" ",PLAYERIDMAP[PLAYERNAME],1)+1,255)</f>
        <v>Fowler</v>
      </c>
      <c r="E345" t="s">
        <v>17186</v>
      </c>
      <c r="F345" t="s">
        <v>16916</v>
      </c>
      <c r="G345" s="3">
        <v>4062</v>
      </c>
      <c r="H345">
        <v>451594</v>
      </c>
      <c r="I345" t="s">
        <v>1278</v>
      </c>
      <c r="J345" s="2">
        <v>1208709</v>
      </c>
      <c r="K345" s="2" t="s">
        <v>1278</v>
      </c>
      <c r="L345" s="2" t="s">
        <v>18140</v>
      </c>
      <c r="M345" s="2" t="s">
        <v>18141</v>
      </c>
      <c r="N345" s="2" t="s">
        <v>18139</v>
      </c>
      <c r="O345" s="2">
        <v>8370</v>
      </c>
      <c r="P345" s="2" t="s">
        <v>18142</v>
      </c>
      <c r="Q345" s="2" t="s">
        <v>1278</v>
      </c>
    </row>
    <row r="346" spans="1:17" hidden="1" x14ac:dyDescent="0.25">
      <c r="A346" t="s">
        <v>18143</v>
      </c>
      <c r="B346" t="s">
        <v>763</v>
      </c>
      <c r="C346" t="str">
        <f>LEFT(PLAYERIDMAP[[#This Row],[PLAYERNAME]],FIND(" ",PLAYERIDMAP[[#This Row],[PLAYERNAME]],1))</f>
        <v xml:space="preserve">Ben </v>
      </c>
      <c r="D346" t="str">
        <f>MID(PLAYERIDMAP[PLAYERNAME],FIND(" ",PLAYERIDMAP[PLAYERNAME],1)+1,255)</f>
        <v>Francisco</v>
      </c>
      <c r="E346" t="s">
        <v>17020</v>
      </c>
      <c r="F346" t="s">
        <v>16916</v>
      </c>
      <c r="G346" s="3">
        <v>4677</v>
      </c>
      <c r="H346">
        <v>450204</v>
      </c>
      <c r="I346" t="s">
        <v>763</v>
      </c>
      <c r="J346" s="2">
        <v>486536</v>
      </c>
      <c r="K346" s="2" t="s">
        <v>763</v>
      </c>
      <c r="L346" s="2" t="s">
        <v>18144</v>
      </c>
      <c r="M346" s="2" t="s">
        <v>18145</v>
      </c>
      <c r="N346" s="2" t="s">
        <v>18143</v>
      </c>
      <c r="O346" s="2">
        <v>7948</v>
      </c>
      <c r="P346" s="2" t="s">
        <v>18146</v>
      </c>
      <c r="Q346" s="2" t="s">
        <v>763</v>
      </c>
    </row>
    <row r="347" spans="1:17" x14ac:dyDescent="0.25">
      <c r="A347" t="s">
        <v>18147</v>
      </c>
      <c r="B347" t="s">
        <v>1481</v>
      </c>
      <c r="C347" s="2" t="str">
        <f>LEFT(PLAYERIDMAP[[#This Row],[PLAYERNAME]],FIND(" ",PLAYERIDMAP[[#This Row],[PLAYERNAME]],1))</f>
        <v xml:space="preserve">Frank </v>
      </c>
      <c r="D347" s="2" t="str">
        <f>MID(PLAYERIDMAP[PLAYERNAME],FIND(" ",PLAYERIDMAP[PLAYERNAME],1)+1,255)</f>
        <v>Francisco</v>
      </c>
      <c r="E347" t="s">
        <v>17155</v>
      </c>
      <c r="F347" t="s">
        <v>16905</v>
      </c>
      <c r="G347" s="3">
        <v>1933</v>
      </c>
      <c r="H347">
        <v>407911</v>
      </c>
      <c r="I347" t="s">
        <v>1481</v>
      </c>
      <c r="J347" s="2">
        <v>484950</v>
      </c>
      <c r="K347" s="2" t="s">
        <v>1481</v>
      </c>
      <c r="L347" s="2" t="s">
        <v>18148</v>
      </c>
      <c r="M347" s="2" t="s">
        <v>18149</v>
      </c>
      <c r="N347" s="2" t="s">
        <v>18147</v>
      </c>
      <c r="O347" s="2">
        <v>7327</v>
      </c>
      <c r="P347" s="2" t="s">
        <v>18150</v>
      </c>
      <c r="Q347" s="2" t="s">
        <v>1481</v>
      </c>
    </row>
    <row r="348" spans="1:17" x14ac:dyDescent="0.25">
      <c r="A348" t="s">
        <v>18151</v>
      </c>
      <c r="B348" t="s">
        <v>2217</v>
      </c>
      <c r="C348" s="2" t="str">
        <f>LEFT(PLAYERIDMAP[[#This Row],[PLAYERNAME]],FIND(" ",PLAYERIDMAP[[#This Row],[PLAYERNAME]],1))</f>
        <v xml:space="preserve">Jeff </v>
      </c>
      <c r="D348" s="2" t="str">
        <f>MID(PLAYERIDMAP[PLAYERNAME],FIND(" ",PLAYERIDMAP[PLAYERNAME],1)+1,255)</f>
        <v>Francis</v>
      </c>
      <c r="E348" t="s">
        <v>17186</v>
      </c>
      <c r="F348" t="s">
        <v>16905</v>
      </c>
      <c r="G348" s="3">
        <v>4684</v>
      </c>
      <c r="H348">
        <v>433585</v>
      </c>
      <c r="I348" t="s">
        <v>2217</v>
      </c>
      <c r="J348" s="2">
        <v>517683</v>
      </c>
      <c r="K348" s="2" t="s">
        <v>2217</v>
      </c>
      <c r="L348" s="2" t="s">
        <v>18152</v>
      </c>
      <c r="M348" s="2" t="s">
        <v>18153</v>
      </c>
      <c r="N348" s="2" t="s">
        <v>18151</v>
      </c>
      <c r="O348" s="2">
        <v>7383</v>
      </c>
      <c r="P348" s="2" t="s">
        <v>18154</v>
      </c>
      <c r="Q348" s="2" t="s">
        <v>2217</v>
      </c>
    </row>
    <row r="349" spans="1:17" hidden="1" x14ac:dyDescent="0.25">
      <c r="A349" t="s">
        <v>18155</v>
      </c>
      <c r="B349" t="s">
        <v>990</v>
      </c>
      <c r="C349" t="str">
        <f>LEFT(PLAYERIDMAP[[#This Row],[PLAYERNAME]],FIND(" ",PLAYERIDMAP[[#This Row],[PLAYERNAME]],1))</f>
        <v xml:space="preserve">Jeff </v>
      </c>
      <c r="D349" t="str">
        <f>MID(PLAYERIDMAP[PLAYERNAME],FIND(" ",PLAYERIDMAP[PLAYERNAME],1)+1,255)</f>
        <v>Francoeur</v>
      </c>
      <c r="E349" t="s">
        <v>17242</v>
      </c>
      <c r="F349" t="s">
        <v>16916</v>
      </c>
      <c r="G349" s="3">
        <v>4792</v>
      </c>
      <c r="H349">
        <v>425796</v>
      </c>
      <c r="I349" t="s">
        <v>990</v>
      </c>
      <c r="J349" s="2">
        <v>389741</v>
      </c>
      <c r="K349" s="2" t="s">
        <v>990</v>
      </c>
      <c r="L349" s="2" t="s">
        <v>18156</v>
      </c>
      <c r="M349" s="2" t="s">
        <v>18157</v>
      </c>
      <c r="N349" s="2" t="s">
        <v>18155</v>
      </c>
      <c r="O349" s="2">
        <v>7594</v>
      </c>
      <c r="P349" s="2" t="s">
        <v>18158</v>
      </c>
      <c r="Q349" s="2" t="s">
        <v>990</v>
      </c>
    </row>
    <row r="350" spans="1:17" hidden="1" x14ac:dyDescent="0.25">
      <c r="A350" t="s">
        <v>18159</v>
      </c>
      <c r="B350" t="s">
        <v>1089</v>
      </c>
      <c r="C350" t="str">
        <f>LEFT(PLAYERIDMAP[[#This Row],[PLAYERNAME]],FIND(" ",PLAYERIDMAP[[#This Row],[PLAYERNAME]],1))</f>
        <v xml:space="preserve">Juan </v>
      </c>
      <c r="D350" t="str">
        <f>MID(PLAYERIDMAP[PLAYERNAME],FIND(" ",PLAYERIDMAP[PLAYERNAME],1)+1,255)</f>
        <v>Francisco</v>
      </c>
      <c r="E350" t="s">
        <v>17057</v>
      </c>
      <c r="F350" t="s">
        <v>1325</v>
      </c>
      <c r="G350" s="3">
        <v>6978</v>
      </c>
      <c r="H350">
        <v>464433</v>
      </c>
      <c r="I350" t="s">
        <v>1089</v>
      </c>
      <c r="J350" s="2">
        <v>1600671</v>
      </c>
      <c r="K350" s="2" t="s">
        <v>1089</v>
      </c>
      <c r="L350" s="2" t="s">
        <v>18160</v>
      </c>
      <c r="M350" s="2" t="s">
        <v>18161</v>
      </c>
      <c r="N350" s="2" t="s">
        <v>18159</v>
      </c>
      <c r="O350" s="2">
        <v>8598</v>
      </c>
      <c r="P350" s="2" t="s">
        <v>18162</v>
      </c>
      <c r="Q350" s="2" t="s">
        <v>1089</v>
      </c>
    </row>
    <row r="351" spans="1:17" hidden="1" x14ac:dyDescent="0.25">
      <c r="A351" t="s">
        <v>18163</v>
      </c>
      <c r="B351" t="s">
        <v>788</v>
      </c>
      <c r="C351" t="str">
        <f>LEFT(PLAYERIDMAP[[#This Row],[PLAYERNAME]],FIND(" ",PLAYERIDMAP[[#This Row],[PLAYERNAME]],1))</f>
        <v xml:space="preserve">Kevin </v>
      </c>
      <c r="D351" t="str">
        <f>MID(PLAYERIDMAP[PLAYERNAME],FIND(" ",PLAYERIDMAP[PLAYERNAME],1)+1,255)</f>
        <v>Frandsen</v>
      </c>
      <c r="E351" t="s">
        <v>16947</v>
      </c>
      <c r="F351" t="s">
        <v>1325</v>
      </c>
      <c r="G351" s="3">
        <v>7528</v>
      </c>
      <c r="H351">
        <v>435623</v>
      </c>
      <c r="I351" t="s">
        <v>788</v>
      </c>
      <c r="J351" s="2">
        <v>546041</v>
      </c>
      <c r="K351" s="2" t="s">
        <v>788</v>
      </c>
      <c r="L351" s="2" t="s">
        <v>18164</v>
      </c>
      <c r="M351" s="2" t="s">
        <v>18165</v>
      </c>
      <c r="N351" s="2" t="s">
        <v>18163</v>
      </c>
      <c r="O351" s="2">
        <v>7749</v>
      </c>
      <c r="P351" s="2" t="s">
        <v>18166</v>
      </c>
      <c r="Q351" s="2" t="s">
        <v>788</v>
      </c>
    </row>
    <row r="352" spans="1:17" hidden="1" x14ac:dyDescent="0.25">
      <c r="A352" t="s">
        <v>18167</v>
      </c>
      <c r="B352" t="s">
        <v>362</v>
      </c>
      <c r="C352" t="str">
        <f>LEFT(PLAYERIDMAP[[#This Row],[PLAYERNAME]],FIND(" ",PLAYERIDMAP[[#This Row],[PLAYERNAME]],1))</f>
        <v xml:space="preserve">Nick </v>
      </c>
      <c r="D352" t="str">
        <f>MID(PLAYERIDMAP[PLAYERNAME],FIND(" ",PLAYERIDMAP[PLAYERNAME],1)+1,255)</f>
        <v>Franklin</v>
      </c>
      <c r="E352" t="s">
        <v>16936</v>
      </c>
      <c r="F352" t="s">
        <v>17007</v>
      </c>
      <c r="G352" s="3" t="s">
        <v>361</v>
      </c>
      <c r="H352">
        <v>545338</v>
      </c>
      <c r="I352" t="s">
        <v>362</v>
      </c>
      <c r="J352" s="4" t="s">
        <v>16941</v>
      </c>
      <c r="K352" s="4" t="s">
        <v>16941</v>
      </c>
      <c r="L352" s="4" t="s">
        <v>16941</v>
      </c>
      <c r="M352" s="4" t="s">
        <v>16941</v>
      </c>
      <c r="N352" s="2" t="s">
        <v>18167</v>
      </c>
      <c r="O352" s="2">
        <v>9115</v>
      </c>
      <c r="P352" s="2" t="s">
        <v>18168</v>
      </c>
      <c r="Q352" s="2" t="s">
        <v>362</v>
      </c>
    </row>
    <row r="353" spans="1:17" x14ac:dyDescent="0.25">
      <c r="A353" t="s">
        <v>18169</v>
      </c>
      <c r="B353" t="s">
        <v>2439</v>
      </c>
      <c r="C353" s="2" t="str">
        <f>LEFT(PLAYERIDMAP[[#This Row],[PLAYERNAME]],FIND(" ",PLAYERIDMAP[[#This Row],[PLAYERNAME]],1))</f>
        <v xml:space="preserve">Jason </v>
      </c>
      <c r="D353" s="2" t="str">
        <f>MID(PLAYERIDMAP[PLAYERNAME],FIND(" ",PLAYERIDMAP[PLAYERNAME],1)+1,255)</f>
        <v>Frasor</v>
      </c>
      <c r="E353" t="s">
        <v>17006</v>
      </c>
      <c r="F353" t="s">
        <v>16905</v>
      </c>
      <c r="G353" s="3">
        <v>1906</v>
      </c>
      <c r="H353">
        <v>430630</v>
      </c>
      <c r="I353" t="s">
        <v>2439</v>
      </c>
      <c r="J353" s="2">
        <v>448928</v>
      </c>
      <c r="K353" s="2" t="s">
        <v>2439</v>
      </c>
      <c r="L353" s="2" t="s">
        <v>18170</v>
      </c>
      <c r="M353" s="2" t="s">
        <v>18171</v>
      </c>
      <c r="N353" s="2" t="s">
        <v>18169</v>
      </c>
      <c r="O353" s="2">
        <v>7310</v>
      </c>
      <c r="P353" s="2" t="s">
        <v>18172</v>
      </c>
      <c r="Q353" s="2" t="s">
        <v>2439</v>
      </c>
    </row>
    <row r="354" spans="1:17" hidden="1" x14ac:dyDescent="0.25">
      <c r="A354" t="s">
        <v>18173</v>
      </c>
      <c r="B354" t="s">
        <v>1166</v>
      </c>
      <c r="C354" t="str">
        <f>LEFT(PLAYERIDMAP[[#This Row],[PLAYERNAME]],FIND(" ",PLAYERIDMAP[[#This Row],[PLAYERNAME]],1))</f>
        <v xml:space="preserve">Todd </v>
      </c>
      <c r="D354" t="str">
        <f>MID(PLAYERIDMAP[PLAYERNAME],FIND(" ",PLAYERIDMAP[PLAYERNAME],1)+1,255)</f>
        <v>Frazier</v>
      </c>
      <c r="E354" t="s">
        <v>17032</v>
      </c>
      <c r="F354" t="s">
        <v>1325</v>
      </c>
      <c r="G354" s="3">
        <v>785</v>
      </c>
      <c r="H354">
        <v>453943</v>
      </c>
      <c r="I354" t="s">
        <v>1166</v>
      </c>
      <c r="J354" s="2">
        <v>1630078</v>
      </c>
      <c r="K354" s="2" t="s">
        <v>1166</v>
      </c>
      <c r="L354" s="4" t="s">
        <v>16941</v>
      </c>
      <c r="M354" s="2" t="s">
        <v>18174</v>
      </c>
      <c r="N354" s="2" t="s">
        <v>18173</v>
      </c>
      <c r="O354" s="2">
        <v>8629</v>
      </c>
      <c r="P354" s="2" t="s">
        <v>18175</v>
      </c>
      <c r="Q354" s="2" t="s">
        <v>1166</v>
      </c>
    </row>
    <row r="355" spans="1:17" hidden="1" x14ac:dyDescent="0.25">
      <c r="A355" t="s">
        <v>18176</v>
      </c>
      <c r="B355" t="s">
        <v>1276</v>
      </c>
      <c r="C355" t="str">
        <f>LEFT(PLAYERIDMAP[[#This Row],[PLAYERNAME]],FIND(" ",PLAYERIDMAP[[#This Row],[PLAYERNAME]],1))</f>
        <v xml:space="preserve">Freddie </v>
      </c>
      <c r="D355" t="str">
        <f>MID(PLAYERIDMAP[PLAYERNAME],FIND(" ",PLAYERIDMAP[PLAYERNAME],1)+1,255)</f>
        <v>Freeman</v>
      </c>
      <c r="E355" t="s">
        <v>17057</v>
      </c>
      <c r="F355" t="s">
        <v>16944</v>
      </c>
      <c r="G355" s="3">
        <v>5361</v>
      </c>
      <c r="H355">
        <v>518692</v>
      </c>
      <c r="I355" t="s">
        <v>1276</v>
      </c>
      <c r="J355" s="2">
        <v>1630079</v>
      </c>
      <c r="K355" s="2" t="s">
        <v>1276</v>
      </c>
      <c r="L355" s="4" t="s">
        <v>16941</v>
      </c>
      <c r="M355" s="2" t="s">
        <v>18177</v>
      </c>
      <c r="N355" s="2" t="s">
        <v>18176</v>
      </c>
      <c r="O355" s="2">
        <v>8658</v>
      </c>
      <c r="P355" s="2" t="s">
        <v>18178</v>
      </c>
      <c r="Q355" s="2" t="s">
        <v>1276</v>
      </c>
    </row>
    <row r="356" spans="1:17" x14ac:dyDescent="0.25">
      <c r="A356" t="s">
        <v>18179</v>
      </c>
      <c r="B356" t="s">
        <v>2219</v>
      </c>
      <c r="C356" s="2" t="str">
        <f>LEFT(PLAYERIDMAP[[#This Row],[PLAYERNAME]],FIND(" ",PLAYERIDMAP[[#This Row],[PLAYERNAME]],1))</f>
        <v xml:space="preserve">Sam </v>
      </c>
      <c r="D356" s="2" t="str">
        <f>MID(PLAYERIDMAP[PLAYERNAME],FIND(" ",PLAYERIDMAP[PLAYERNAME],1)+1,255)</f>
        <v>Freeman</v>
      </c>
      <c r="E356" t="s">
        <v>16943</v>
      </c>
      <c r="F356" t="s">
        <v>16905</v>
      </c>
      <c r="G356" s="3">
        <v>6832</v>
      </c>
      <c r="H356">
        <v>518693</v>
      </c>
      <c r="I356" t="s">
        <v>2219</v>
      </c>
      <c r="J356" s="2">
        <v>1915106</v>
      </c>
      <c r="K356" s="2" t="s">
        <v>2219</v>
      </c>
      <c r="L356" s="2" t="s">
        <v>18180</v>
      </c>
      <c r="M356" s="4" t="s">
        <v>16941</v>
      </c>
      <c r="N356" s="2" t="s">
        <v>18179</v>
      </c>
      <c r="O356" s="2">
        <v>9204</v>
      </c>
      <c r="P356" s="2" t="s">
        <v>18181</v>
      </c>
      <c r="Q356" s="2" t="s">
        <v>2219</v>
      </c>
    </row>
    <row r="357" spans="1:17" hidden="1" x14ac:dyDescent="0.25">
      <c r="A357" t="s">
        <v>18182</v>
      </c>
      <c r="B357" t="s">
        <v>1216</v>
      </c>
      <c r="C357" t="str">
        <f>LEFT(PLAYERIDMAP[[#This Row],[PLAYERNAME]],FIND(" ",PLAYERIDMAP[[#This Row],[PLAYERNAME]],1))</f>
        <v xml:space="preserve">David </v>
      </c>
      <c r="D357" t="str">
        <f>MID(PLAYERIDMAP[PLAYERNAME],FIND(" ",PLAYERIDMAP[PLAYERNAME],1)+1,255)</f>
        <v>Freese</v>
      </c>
      <c r="E357" t="s">
        <v>16943</v>
      </c>
      <c r="F357" t="s">
        <v>1325</v>
      </c>
      <c r="G357" s="3">
        <v>9549</v>
      </c>
      <c r="H357">
        <v>501896</v>
      </c>
      <c r="I357" t="s">
        <v>1216</v>
      </c>
      <c r="J357" s="2">
        <v>1225732</v>
      </c>
      <c r="K357" s="2" t="s">
        <v>1216</v>
      </c>
      <c r="L357" s="2" t="s">
        <v>18183</v>
      </c>
      <c r="M357" s="2" t="s">
        <v>18184</v>
      </c>
      <c r="N357" s="2" t="s">
        <v>18182</v>
      </c>
      <c r="O357" s="2">
        <v>8402</v>
      </c>
      <c r="P357" s="2" t="s">
        <v>18185</v>
      </c>
      <c r="Q357" s="2" t="s">
        <v>1216</v>
      </c>
    </row>
    <row r="358" spans="1:17" x14ac:dyDescent="0.25">
      <c r="A358" t="s">
        <v>18186</v>
      </c>
      <c r="B358" t="s">
        <v>2112</v>
      </c>
      <c r="C358" s="2" t="str">
        <f>LEFT(PLAYERIDMAP[[#This Row],[PLAYERNAME]],FIND(" ",PLAYERIDMAP[[#This Row],[PLAYERNAME]],1))</f>
        <v xml:space="preserve">Christian </v>
      </c>
      <c r="D358" s="2" t="str">
        <f>MID(PLAYERIDMAP[PLAYERNAME],FIND(" ",PLAYERIDMAP[PLAYERNAME],1)+1,255)</f>
        <v>Friedrich</v>
      </c>
      <c r="E358" t="s">
        <v>17186</v>
      </c>
      <c r="F358" t="s">
        <v>16905</v>
      </c>
      <c r="G358" s="3">
        <v>7942</v>
      </c>
      <c r="H358">
        <v>543184</v>
      </c>
      <c r="I358" t="s">
        <v>2112</v>
      </c>
      <c r="J358" s="2">
        <v>1685072</v>
      </c>
      <c r="K358" s="2" t="s">
        <v>2112</v>
      </c>
      <c r="L358" s="2" t="s">
        <v>18187</v>
      </c>
      <c r="M358" s="4" t="s">
        <v>16941</v>
      </c>
      <c r="N358" s="2" t="s">
        <v>18186</v>
      </c>
      <c r="O358" s="2">
        <v>8661</v>
      </c>
      <c r="P358" s="2" t="s">
        <v>18188</v>
      </c>
      <c r="Q358" s="2" t="s">
        <v>2112</v>
      </c>
    </row>
    <row r="359" spans="1:17" x14ac:dyDescent="0.25">
      <c r="A359" t="s">
        <v>18189</v>
      </c>
      <c r="B359" t="s">
        <v>1426</v>
      </c>
      <c r="C359" s="2" t="str">
        <f>LEFT(PLAYERIDMAP[[#This Row],[PLAYERNAME]],FIND(" ",PLAYERIDMAP[[#This Row],[PLAYERNAME]],1))</f>
        <v xml:space="preserve">Ernesto </v>
      </c>
      <c r="D359" s="2" t="str">
        <f>MID(PLAYERIDMAP[PLAYERNAME],FIND(" ",PLAYERIDMAP[PLAYERNAME],1)+1,255)</f>
        <v>Frieri</v>
      </c>
      <c r="E359" t="s">
        <v>17074</v>
      </c>
      <c r="F359" t="s">
        <v>16905</v>
      </c>
      <c r="G359" s="3">
        <v>5178</v>
      </c>
      <c r="H359">
        <v>457117</v>
      </c>
      <c r="I359" t="s">
        <v>1426</v>
      </c>
      <c r="J359" s="2">
        <v>1390885</v>
      </c>
      <c r="K359" s="2" t="s">
        <v>1426</v>
      </c>
      <c r="L359" s="2" t="s">
        <v>18190</v>
      </c>
      <c r="M359" s="2" t="s">
        <v>18191</v>
      </c>
      <c r="N359" s="2" t="s">
        <v>18189</v>
      </c>
      <c r="O359" s="2">
        <v>8599</v>
      </c>
      <c r="P359" s="2" t="s">
        <v>18192</v>
      </c>
      <c r="Q359" s="2" t="s">
        <v>1426</v>
      </c>
    </row>
    <row r="360" spans="1:17" hidden="1" x14ac:dyDescent="0.25">
      <c r="A360" t="s">
        <v>18193</v>
      </c>
      <c r="B360" t="s">
        <v>644</v>
      </c>
      <c r="C360" t="str">
        <f>LEFT(PLAYERIDMAP[[#This Row],[PLAYERNAME]],FIND(" ",PLAYERIDMAP[[#This Row],[PLAYERNAME]],1))</f>
        <v xml:space="preserve">Sam </v>
      </c>
      <c r="D360" t="str">
        <f>MID(PLAYERIDMAP[PLAYERNAME],FIND(" ",PLAYERIDMAP[PLAYERNAME],1)+1,255)</f>
        <v>Fuld</v>
      </c>
      <c r="E360" t="s">
        <v>17020</v>
      </c>
      <c r="F360" t="s">
        <v>16916</v>
      </c>
      <c r="G360" s="3">
        <v>8254</v>
      </c>
      <c r="H360">
        <v>453539</v>
      </c>
      <c r="I360" t="s">
        <v>644</v>
      </c>
      <c r="J360" s="2">
        <v>1102962</v>
      </c>
      <c r="K360" s="2" t="s">
        <v>644</v>
      </c>
      <c r="L360" s="2" t="s">
        <v>18194</v>
      </c>
      <c r="M360" s="2" t="s">
        <v>18195</v>
      </c>
      <c r="N360" s="2" t="s">
        <v>18193</v>
      </c>
      <c r="O360" s="2">
        <v>8133</v>
      </c>
      <c r="P360" s="2" t="s">
        <v>18196</v>
      </c>
      <c r="Q360" s="2" t="s">
        <v>644</v>
      </c>
    </row>
    <row r="361" spans="1:17" x14ac:dyDescent="0.25">
      <c r="A361" t="s">
        <v>18197</v>
      </c>
      <c r="B361" t="s">
        <v>2610</v>
      </c>
      <c r="C361" s="2" t="str">
        <f>LEFT(PLAYERIDMAP[[#This Row],[PLAYERNAME]],FIND(" ",PLAYERIDMAP[[#This Row],[PLAYERNAME]],1))</f>
        <v xml:space="preserve">Charlie </v>
      </c>
      <c r="D361" s="2" t="str">
        <f>MID(PLAYERIDMAP[PLAYERNAME],FIND(" ",PLAYERIDMAP[PLAYERNAME],1)+1,255)</f>
        <v>Furbush</v>
      </c>
      <c r="E361" t="s">
        <v>16936</v>
      </c>
      <c r="F361" t="s">
        <v>16905</v>
      </c>
      <c r="G361" s="3">
        <v>1370</v>
      </c>
      <c r="H361">
        <v>518703</v>
      </c>
      <c r="I361" t="s">
        <v>2610</v>
      </c>
      <c r="J361" s="2">
        <v>1757233</v>
      </c>
      <c r="K361" s="2" t="s">
        <v>2610</v>
      </c>
      <c r="L361" s="2" t="s">
        <v>18198</v>
      </c>
      <c r="M361" s="2" t="s">
        <v>18199</v>
      </c>
      <c r="N361" s="2" t="s">
        <v>18197</v>
      </c>
      <c r="O361" s="2">
        <v>8869</v>
      </c>
      <c r="P361" s="2" t="s">
        <v>18200</v>
      </c>
      <c r="Q361" s="2" t="s">
        <v>2610</v>
      </c>
    </row>
    <row r="362" spans="1:17" hidden="1" x14ac:dyDescent="0.25">
      <c r="A362" t="s">
        <v>18201</v>
      </c>
      <c r="B362" t="s">
        <v>986</v>
      </c>
      <c r="C362" t="str">
        <f>LEFT(PLAYERIDMAP[[#This Row],[PLAYERNAME]],FIND(" ",PLAYERIDMAP[[#This Row],[PLAYERNAME]],1))</f>
        <v xml:space="preserve">Rafael </v>
      </c>
      <c r="D362" t="str">
        <f>MID(PLAYERIDMAP[PLAYERNAME],FIND(" ",PLAYERIDMAP[PLAYERNAME],1)+1,255)</f>
        <v>Furcal</v>
      </c>
      <c r="E362" t="s">
        <v>16943</v>
      </c>
      <c r="F362" t="s">
        <v>17007</v>
      </c>
      <c r="G362" s="3">
        <v>88</v>
      </c>
      <c r="H362">
        <v>279577</v>
      </c>
      <c r="I362" t="s">
        <v>986</v>
      </c>
      <c r="J362" s="2">
        <v>174989</v>
      </c>
      <c r="K362" s="2" t="s">
        <v>986</v>
      </c>
      <c r="L362" s="2" t="s">
        <v>18202</v>
      </c>
      <c r="M362" s="2" t="s">
        <v>18203</v>
      </c>
      <c r="N362" s="2" t="s">
        <v>18201</v>
      </c>
      <c r="O362" s="2">
        <v>6404</v>
      </c>
      <c r="P362" s="2" t="s">
        <v>18204</v>
      </c>
      <c r="Q362" s="2" t="s">
        <v>986</v>
      </c>
    </row>
    <row r="363" spans="1:17" x14ac:dyDescent="0.25">
      <c r="A363" t="s">
        <v>18205</v>
      </c>
      <c r="B363" t="s">
        <v>1598</v>
      </c>
      <c r="C363" s="2" t="str">
        <f>LEFT(PLAYERIDMAP[[#This Row],[PLAYERNAME]],FIND(" ",PLAYERIDMAP[[#This Row],[PLAYERNAME]],1))</f>
        <v xml:space="preserve">Armando </v>
      </c>
      <c r="D363" s="2" t="str">
        <f>MID(PLAYERIDMAP[PLAYERNAME],FIND(" ",PLAYERIDMAP[PLAYERNAME],1)+1,255)</f>
        <v>Galarraga</v>
      </c>
      <c r="E363" t="s">
        <v>16910</v>
      </c>
      <c r="F363" t="s">
        <v>16905</v>
      </c>
      <c r="G363" s="3">
        <v>4222</v>
      </c>
      <c r="H363">
        <v>451482</v>
      </c>
      <c r="I363" t="s">
        <v>1598</v>
      </c>
      <c r="J363" s="2">
        <v>573175</v>
      </c>
      <c r="K363" s="2" t="s">
        <v>1598</v>
      </c>
      <c r="L363" s="2" t="s">
        <v>18206</v>
      </c>
      <c r="M363" s="2" t="s">
        <v>18207</v>
      </c>
      <c r="N363" s="2" t="s">
        <v>18205</v>
      </c>
      <c r="O363" s="2">
        <v>8140</v>
      </c>
      <c r="P363" s="2" t="s">
        <v>18208</v>
      </c>
      <c r="Q363" s="2" t="s">
        <v>1598</v>
      </c>
    </row>
    <row r="364" spans="1:17" x14ac:dyDescent="0.25">
      <c r="A364" t="s">
        <v>18209</v>
      </c>
      <c r="B364" t="s">
        <v>1456</v>
      </c>
      <c r="C364" s="2" t="str">
        <f>LEFT(PLAYERIDMAP[[#This Row],[PLAYERNAME]],FIND(" ",PLAYERIDMAP[[#This Row],[PLAYERNAME]],1))</f>
        <v xml:space="preserve">Yovani </v>
      </c>
      <c r="D364" s="2" t="str">
        <f>MID(PLAYERIDMAP[PLAYERNAME],FIND(" ",PLAYERIDMAP[PLAYERNAME],1)+1,255)</f>
        <v>Gallardo</v>
      </c>
      <c r="E364" t="s">
        <v>17017</v>
      </c>
      <c r="F364" t="s">
        <v>16905</v>
      </c>
      <c r="G364" s="3">
        <v>8173</v>
      </c>
      <c r="H364">
        <v>451596</v>
      </c>
      <c r="I364" t="s">
        <v>1456</v>
      </c>
      <c r="J364" s="2">
        <v>1179742</v>
      </c>
      <c r="K364" s="2" t="s">
        <v>1456</v>
      </c>
      <c r="L364" s="2" t="s">
        <v>18210</v>
      </c>
      <c r="M364" s="2" t="s">
        <v>18211</v>
      </c>
      <c r="N364" s="2" t="s">
        <v>18209</v>
      </c>
      <c r="O364" s="2">
        <v>7926</v>
      </c>
      <c r="P364" s="2" t="s">
        <v>18212</v>
      </c>
      <c r="Q364" s="2" t="s">
        <v>1456</v>
      </c>
    </row>
    <row r="365" spans="1:17" hidden="1" x14ac:dyDescent="0.25">
      <c r="A365" t="s">
        <v>18213</v>
      </c>
      <c r="B365" t="s">
        <v>793</v>
      </c>
      <c r="C365" t="str">
        <f>LEFT(PLAYERIDMAP[[#This Row],[PLAYERNAME]],FIND(" ",PLAYERIDMAP[[#This Row],[PLAYERNAME]],1))</f>
        <v xml:space="preserve">Freddy </v>
      </c>
      <c r="D365" t="str">
        <f>MID(PLAYERIDMAP[PLAYERNAME],FIND(" ",PLAYERIDMAP[PLAYERNAME],1)+1,255)</f>
        <v>Galvis</v>
      </c>
      <c r="E365" t="s">
        <v>16947</v>
      </c>
      <c r="F365" t="s">
        <v>1326</v>
      </c>
      <c r="G365" s="3">
        <v>6609</v>
      </c>
      <c r="H365">
        <v>520471</v>
      </c>
      <c r="I365" t="s">
        <v>793</v>
      </c>
      <c r="J365" s="2">
        <v>1603347</v>
      </c>
      <c r="K365" s="2" t="s">
        <v>793</v>
      </c>
      <c r="L365" s="4" t="s">
        <v>16941</v>
      </c>
      <c r="M365" s="4" t="s">
        <v>16941</v>
      </c>
      <c r="N365" s="2" t="s">
        <v>18213</v>
      </c>
      <c r="O365" s="2">
        <v>9132</v>
      </c>
      <c r="P365" s="2" t="s">
        <v>18214</v>
      </c>
      <c r="Q365" s="2" t="s">
        <v>793</v>
      </c>
    </row>
    <row r="366" spans="1:17" hidden="1" x14ac:dyDescent="0.25">
      <c r="A366" t="s">
        <v>18215</v>
      </c>
      <c r="B366" t="s">
        <v>1201</v>
      </c>
      <c r="C366" t="str">
        <f>LEFT(PLAYERIDMAP[[#This Row],[PLAYERNAME]],FIND(" ",PLAYERIDMAP[[#This Row],[PLAYERNAME]],1))</f>
        <v xml:space="preserve">Mat </v>
      </c>
      <c r="D366" t="str">
        <f>MID(PLAYERIDMAP[PLAYERNAME],FIND(" ",PLAYERIDMAP[PLAYERNAME],1)+1,255)</f>
        <v>Gamel</v>
      </c>
      <c r="E366" t="s">
        <v>17017</v>
      </c>
      <c r="F366" t="s">
        <v>16944</v>
      </c>
      <c r="G366" s="3">
        <v>4034</v>
      </c>
      <c r="H366">
        <v>451143</v>
      </c>
      <c r="I366" t="s">
        <v>1201</v>
      </c>
      <c r="J366" s="2">
        <v>1098929</v>
      </c>
      <c r="K366" s="2" t="s">
        <v>1201</v>
      </c>
      <c r="L366" s="2" t="s">
        <v>18216</v>
      </c>
      <c r="M366" s="2" t="s">
        <v>18217</v>
      </c>
      <c r="N366" s="2" t="s">
        <v>18215</v>
      </c>
      <c r="O366" s="2">
        <v>8345</v>
      </c>
      <c r="P366" s="2" t="s">
        <v>18218</v>
      </c>
      <c r="Q366" s="2" t="s">
        <v>1201</v>
      </c>
    </row>
    <row r="367" spans="1:17" hidden="1" x14ac:dyDescent="0.25">
      <c r="A367" t="s">
        <v>18219</v>
      </c>
      <c r="B367" t="s">
        <v>304</v>
      </c>
      <c r="C367" t="str">
        <f>LEFT(PLAYERIDMAP[[#This Row],[PLAYERNAME]],FIND(" ",PLAYERIDMAP[[#This Row],[PLAYERNAME]],1))</f>
        <v xml:space="preserve">Avisail </v>
      </c>
      <c r="D367" t="str">
        <f>MID(PLAYERIDMAP[PLAYERNAME],FIND(" ",PLAYERIDMAP[PLAYERNAME],1)+1,255)</f>
        <v>Garcia</v>
      </c>
      <c r="E367" t="s">
        <v>16961</v>
      </c>
      <c r="F367" t="s">
        <v>16916</v>
      </c>
      <c r="G367" s="3">
        <v>5760</v>
      </c>
      <c r="H367">
        <v>541645</v>
      </c>
      <c r="I367" t="s">
        <v>304</v>
      </c>
      <c r="J367" s="2">
        <v>1740934</v>
      </c>
      <c r="K367" s="2" t="s">
        <v>304</v>
      </c>
      <c r="L367" s="4" t="s">
        <v>16941</v>
      </c>
      <c r="M367" s="4" t="s">
        <v>16941</v>
      </c>
      <c r="N367" s="2" t="s">
        <v>18219</v>
      </c>
      <c r="O367" s="2">
        <v>9281</v>
      </c>
      <c r="P367" s="2" t="s">
        <v>18220</v>
      </c>
      <c r="Q367" s="2" t="s">
        <v>304</v>
      </c>
    </row>
    <row r="368" spans="1:17" x14ac:dyDescent="0.25">
      <c r="A368" t="s">
        <v>18221</v>
      </c>
      <c r="B368" t="s">
        <v>2421</v>
      </c>
      <c r="C368" s="2" t="str">
        <f>LEFT(PLAYERIDMAP[[#This Row],[PLAYERNAME]],FIND(" ",PLAYERIDMAP[[#This Row],[PLAYERNAME]],1))</f>
        <v xml:space="preserve">Christian </v>
      </c>
      <c r="D368" s="2" t="str">
        <f>MID(PLAYERIDMAP[PLAYERNAME],FIND(" ",PLAYERIDMAP[PLAYERNAME],1)+1,255)</f>
        <v>Garcia</v>
      </c>
      <c r="E368" t="s">
        <v>17012</v>
      </c>
      <c r="F368" t="s">
        <v>16905</v>
      </c>
      <c r="G368" s="3">
        <v>4067</v>
      </c>
      <c r="H368">
        <v>451600</v>
      </c>
      <c r="I368" t="s">
        <v>2421</v>
      </c>
      <c r="J368" s="2">
        <v>1654383</v>
      </c>
      <c r="K368" s="2" t="s">
        <v>2421</v>
      </c>
      <c r="L368" s="4" t="s">
        <v>16941</v>
      </c>
      <c r="M368" s="4" t="s">
        <v>16941</v>
      </c>
      <c r="N368" s="2" t="s">
        <v>18221</v>
      </c>
      <c r="O368" s="2">
        <v>9269</v>
      </c>
      <c r="P368" s="2" t="s">
        <v>18222</v>
      </c>
      <c r="Q368" s="2" t="s">
        <v>2421</v>
      </c>
    </row>
    <row r="369" spans="1:17" x14ac:dyDescent="0.25">
      <c r="A369" t="s">
        <v>18223</v>
      </c>
      <c r="B369" t="s">
        <v>2519</v>
      </c>
      <c r="C369" s="2" t="str">
        <f>LEFT(PLAYERIDMAP[[#This Row],[PLAYERNAME]],FIND(" ",PLAYERIDMAP[[#This Row],[PLAYERNAME]],1))</f>
        <v xml:space="preserve">Freddy </v>
      </c>
      <c r="D369" s="2" t="str">
        <f>MID(PLAYERIDMAP[PLAYERNAME],FIND(" ",PLAYERIDMAP[PLAYERNAME],1)+1,255)</f>
        <v>Garcia</v>
      </c>
      <c r="E369" t="s">
        <v>16904</v>
      </c>
      <c r="F369" t="s">
        <v>16905</v>
      </c>
      <c r="G369" s="3">
        <v>1077</v>
      </c>
      <c r="H369">
        <v>150119</v>
      </c>
      <c r="I369" t="s">
        <v>2519</v>
      </c>
      <c r="J369" s="2">
        <v>21559</v>
      </c>
      <c r="K369" s="2" t="s">
        <v>2519</v>
      </c>
      <c r="L369" s="2" t="s">
        <v>18224</v>
      </c>
      <c r="M369" s="4" t="s">
        <v>16941</v>
      </c>
      <c r="N369" s="2" t="s">
        <v>18223</v>
      </c>
      <c r="O369" s="2">
        <v>6168</v>
      </c>
      <c r="P369" s="2" t="s">
        <v>18225</v>
      </c>
      <c r="Q369" s="2" t="s">
        <v>2519</v>
      </c>
    </row>
    <row r="370" spans="1:17" x14ac:dyDescent="0.25">
      <c r="A370" t="s">
        <v>18226</v>
      </c>
      <c r="B370" t="s">
        <v>2551</v>
      </c>
      <c r="C370" s="2" t="str">
        <f>LEFT(PLAYERIDMAP[[#This Row],[PLAYERNAME]],FIND(" ",PLAYERIDMAP[[#This Row],[PLAYERNAME]],1))</f>
        <v xml:space="preserve">Santiago </v>
      </c>
      <c r="D370" s="2" t="str">
        <f>MID(PLAYERIDMAP[PLAYERNAME],FIND(" ",PLAYERIDMAP[PLAYERNAME],1)+1,255)</f>
        <v>Casilla</v>
      </c>
      <c r="E370" t="s">
        <v>16921</v>
      </c>
      <c r="F370" t="s">
        <v>16905</v>
      </c>
      <c r="G370" s="3">
        <v>2873</v>
      </c>
      <c r="H370">
        <v>433586</v>
      </c>
      <c r="I370" t="s">
        <v>2551</v>
      </c>
      <c r="J370" s="2">
        <v>515663</v>
      </c>
      <c r="K370" s="2" t="s">
        <v>2551</v>
      </c>
      <c r="L370" s="2" t="s">
        <v>18227</v>
      </c>
      <c r="M370" s="2" t="s">
        <v>18228</v>
      </c>
      <c r="N370" s="2" t="s">
        <v>18226</v>
      </c>
      <c r="O370" s="2">
        <v>7401</v>
      </c>
      <c r="P370" s="2" t="s">
        <v>18229</v>
      </c>
      <c r="Q370" s="2" t="s">
        <v>2551</v>
      </c>
    </row>
    <row r="371" spans="1:17" x14ac:dyDescent="0.25">
      <c r="A371" t="s">
        <v>18230</v>
      </c>
      <c r="B371" t="s">
        <v>1390</v>
      </c>
      <c r="C371" s="2" t="str">
        <f>LEFT(PLAYERIDMAP[[#This Row],[PLAYERNAME]],FIND(" ",PLAYERIDMAP[[#This Row],[PLAYERNAME]],1))</f>
        <v xml:space="preserve">Jaime </v>
      </c>
      <c r="D371" s="2" t="str">
        <f>MID(PLAYERIDMAP[PLAYERNAME],FIND(" ",PLAYERIDMAP[PLAYERNAME],1)+1,255)</f>
        <v>Garcia</v>
      </c>
      <c r="E371" t="s">
        <v>16943</v>
      </c>
      <c r="F371" t="s">
        <v>16905</v>
      </c>
      <c r="G371" s="3">
        <v>8137</v>
      </c>
      <c r="H371">
        <v>448802</v>
      </c>
      <c r="I371" t="s">
        <v>1390</v>
      </c>
      <c r="J371" s="2">
        <v>1537183</v>
      </c>
      <c r="K371" s="2" t="s">
        <v>1390</v>
      </c>
      <c r="L371" s="2" t="s">
        <v>18231</v>
      </c>
      <c r="M371" s="2" t="s">
        <v>18232</v>
      </c>
      <c r="N371" s="2" t="s">
        <v>18230</v>
      </c>
      <c r="O371" s="2">
        <v>8300</v>
      </c>
      <c r="P371" s="2" t="s">
        <v>18233</v>
      </c>
      <c r="Q371" s="2" t="s">
        <v>1390</v>
      </c>
    </row>
    <row r="372" spans="1:17" hidden="1" x14ac:dyDescent="0.25">
      <c r="A372" t="s">
        <v>18234</v>
      </c>
      <c r="B372" t="s">
        <v>1144</v>
      </c>
      <c r="C372" t="str">
        <f>LEFT(PLAYERIDMAP[[#This Row],[PLAYERNAME]],FIND(" ",PLAYERIDMAP[[#This Row],[PLAYERNAME]],1))</f>
        <v xml:space="preserve">Brett </v>
      </c>
      <c r="D372" t="str">
        <f>MID(PLAYERIDMAP[PLAYERNAME],FIND(" ",PLAYERIDMAP[PLAYERNAME],1)+1,255)</f>
        <v>Gardner</v>
      </c>
      <c r="E372" t="s">
        <v>16904</v>
      </c>
      <c r="F372" t="s">
        <v>16916</v>
      </c>
      <c r="G372" s="3">
        <v>9927</v>
      </c>
      <c r="H372">
        <v>458731</v>
      </c>
      <c r="I372" t="s">
        <v>1144</v>
      </c>
      <c r="J372" s="2">
        <v>1200052</v>
      </c>
      <c r="K372" s="2" t="s">
        <v>1144</v>
      </c>
      <c r="L372" s="2" t="s">
        <v>18235</v>
      </c>
      <c r="M372" s="2" t="s">
        <v>18236</v>
      </c>
      <c r="N372" s="2" t="s">
        <v>18234</v>
      </c>
      <c r="O372" s="2">
        <v>8289</v>
      </c>
      <c r="P372" s="2" t="s">
        <v>18237</v>
      </c>
      <c r="Q372" s="2" t="s">
        <v>1144</v>
      </c>
    </row>
    <row r="373" spans="1:17" x14ac:dyDescent="0.25">
      <c r="A373" t="s">
        <v>18238</v>
      </c>
      <c r="B373" t="s">
        <v>1465</v>
      </c>
      <c r="C373" s="2" t="str">
        <f>LEFT(PLAYERIDMAP[[#This Row],[PLAYERNAME]],FIND(" ",PLAYERIDMAP[[#This Row],[PLAYERNAME]],1))</f>
        <v xml:space="preserve">Matt </v>
      </c>
      <c r="D373" s="2" t="str">
        <f>MID(PLAYERIDMAP[PLAYERNAME],FIND(" ",PLAYERIDMAP[PLAYERNAME],1)+1,255)</f>
        <v>Garza</v>
      </c>
      <c r="E373" t="s">
        <v>17095</v>
      </c>
      <c r="F373" t="s">
        <v>16905</v>
      </c>
      <c r="G373" s="3">
        <v>3340</v>
      </c>
      <c r="H373">
        <v>490063</v>
      </c>
      <c r="I373" t="s">
        <v>1465</v>
      </c>
      <c r="J373" s="2">
        <v>1098892</v>
      </c>
      <c r="K373" s="2" t="s">
        <v>1465</v>
      </c>
      <c r="L373" s="2" t="s">
        <v>18239</v>
      </c>
      <c r="M373" s="2" t="s">
        <v>18240</v>
      </c>
      <c r="N373" s="2" t="s">
        <v>18238</v>
      </c>
      <c r="O373" s="2">
        <v>7823</v>
      </c>
      <c r="P373" s="2" t="s">
        <v>18241</v>
      </c>
      <c r="Q373" s="2" t="s">
        <v>1465</v>
      </c>
    </row>
    <row r="374" spans="1:17" hidden="1" x14ac:dyDescent="0.25">
      <c r="A374" t="s">
        <v>18242</v>
      </c>
      <c r="B374" t="s">
        <v>1163</v>
      </c>
      <c r="C374" t="str">
        <f>LEFT(PLAYERIDMAP[[#This Row],[PLAYERNAME]],FIND(" ",PLAYERIDMAP[[#This Row],[PLAYERNAME]],1))</f>
        <v xml:space="preserve">Evan </v>
      </c>
      <c r="D374" t="str">
        <f>MID(PLAYERIDMAP[PLAYERNAME],FIND(" ",PLAYERIDMAP[PLAYERNAME],1)+1,255)</f>
        <v>Gattis</v>
      </c>
      <c r="E374" s="5" t="s">
        <v>16941</v>
      </c>
      <c r="F374" s="5" t="s">
        <v>16941</v>
      </c>
      <c r="G374" s="3" t="s">
        <v>1162</v>
      </c>
      <c r="H374">
        <v>594828</v>
      </c>
      <c r="I374" t="s">
        <v>1163</v>
      </c>
      <c r="J374" s="4" t="s">
        <v>16941</v>
      </c>
      <c r="K374" s="4" t="s">
        <v>16941</v>
      </c>
      <c r="L374" s="4" t="s">
        <v>16941</v>
      </c>
      <c r="M374" s="4" t="s">
        <v>16941</v>
      </c>
      <c r="N374" s="4" t="s">
        <v>16941</v>
      </c>
      <c r="O374" s="4" t="s">
        <v>16941</v>
      </c>
      <c r="P374" s="4" t="s">
        <v>16941</v>
      </c>
      <c r="Q374" s="4" t="s">
        <v>16941</v>
      </c>
    </row>
    <row r="375" spans="1:17" x14ac:dyDescent="0.25">
      <c r="A375" t="s">
        <v>18243</v>
      </c>
      <c r="B375" t="s">
        <v>2485</v>
      </c>
      <c r="C375" s="2" t="str">
        <f>LEFT(PLAYERIDMAP[[#This Row],[PLAYERNAME]],FIND(" ",PLAYERIDMAP[[#This Row],[PLAYERNAME]],1))</f>
        <v xml:space="preserve">Chad </v>
      </c>
      <c r="D375" s="2" t="str">
        <f>MID(PLAYERIDMAP[PLAYERNAME],FIND(" ",PLAYERIDMAP[PLAYERNAME],1)+1,255)</f>
        <v>Gaudin</v>
      </c>
      <c r="E375" t="s">
        <v>16975</v>
      </c>
      <c r="F375" t="s">
        <v>16905</v>
      </c>
      <c r="G375" s="3">
        <v>1783</v>
      </c>
      <c r="H375">
        <v>429985</v>
      </c>
      <c r="I375" t="s">
        <v>2485</v>
      </c>
      <c r="J375" s="2">
        <v>404386</v>
      </c>
      <c r="K375" s="2" t="s">
        <v>2485</v>
      </c>
      <c r="L375" s="2" t="s">
        <v>18244</v>
      </c>
      <c r="M375" s="2" t="s">
        <v>18245</v>
      </c>
      <c r="N375" s="2" t="s">
        <v>18243</v>
      </c>
      <c r="O375" s="2">
        <v>7199</v>
      </c>
      <c r="P375" s="2" t="s">
        <v>18246</v>
      </c>
      <c r="Q375" s="2" t="s">
        <v>2485</v>
      </c>
    </row>
    <row r="376" spans="1:17" x14ac:dyDescent="0.25">
      <c r="A376" t="s">
        <v>18247</v>
      </c>
      <c r="B376" t="s">
        <v>2554</v>
      </c>
      <c r="C376" s="2" t="str">
        <f>LEFT(PLAYERIDMAP[[#This Row],[PLAYERNAME]],FIND(" ",PLAYERIDMAP[[#This Row],[PLAYERNAME]],1))</f>
        <v xml:space="preserve">Cory </v>
      </c>
      <c r="D376" s="2" t="str">
        <f>MID(PLAYERIDMAP[PLAYERNAME],FIND(" ",PLAYERIDMAP[PLAYERNAME],1)+1,255)</f>
        <v>Gearrin</v>
      </c>
      <c r="E376" t="s">
        <v>17057</v>
      </c>
      <c r="F376" t="s">
        <v>16905</v>
      </c>
      <c r="G376" s="3">
        <v>7947</v>
      </c>
      <c r="H376">
        <v>518715</v>
      </c>
      <c r="I376" t="s">
        <v>2554</v>
      </c>
      <c r="J376" s="2">
        <v>1740938</v>
      </c>
      <c r="K376" s="2" t="s">
        <v>2554</v>
      </c>
      <c r="L376" s="4" t="s">
        <v>16941</v>
      </c>
      <c r="M376" s="2" t="s">
        <v>18248</v>
      </c>
      <c r="N376" s="2" t="s">
        <v>18247</v>
      </c>
      <c r="O376" s="2">
        <v>8910</v>
      </c>
      <c r="P376" s="2" t="s">
        <v>18249</v>
      </c>
      <c r="Q376" s="2" t="s">
        <v>2554</v>
      </c>
    </row>
    <row r="377" spans="1:17" x14ac:dyDescent="0.25">
      <c r="A377" t="s">
        <v>18250</v>
      </c>
      <c r="B377" t="s">
        <v>1470</v>
      </c>
      <c r="C377" s="2" t="str">
        <f>LEFT(PLAYERIDMAP[[#This Row],[PLAYERNAME]],FIND(" ",PLAYERIDMAP[[#This Row],[PLAYERNAME]],1))</f>
        <v xml:space="preserve">Dillon </v>
      </c>
      <c r="D377" s="2" t="str">
        <f>MID(PLAYERIDMAP[PLAYERNAME],FIND(" ",PLAYERIDMAP[PLAYERNAME],1)+1,255)</f>
        <v>Gee</v>
      </c>
      <c r="E377" t="s">
        <v>17155</v>
      </c>
      <c r="F377" t="s">
        <v>16905</v>
      </c>
      <c r="G377" s="3">
        <v>7396</v>
      </c>
      <c r="H377">
        <v>518716</v>
      </c>
      <c r="I377" t="s">
        <v>1470</v>
      </c>
      <c r="J377" s="2">
        <v>1661428</v>
      </c>
      <c r="K377" s="2" t="s">
        <v>1470</v>
      </c>
      <c r="L377" s="2" t="s">
        <v>18251</v>
      </c>
      <c r="M377" s="2" t="s">
        <v>18252</v>
      </c>
      <c r="N377" s="2" t="s">
        <v>18250</v>
      </c>
      <c r="O377" s="2">
        <v>8816</v>
      </c>
      <c r="P377" s="2" t="s">
        <v>18253</v>
      </c>
      <c r="Q377" s="2" t="s">
        <v>1470</v>
      </c>
    </row>
    <row r="378" spans="1:17" hidden="1" x14ac:dyDescent="0.25">
      <c r="A378" t="s">
        <v>18254</v>
      </c>
      <c r="B378" t="s">
        <v>840</v>
      </c>
      <c r="C378" t="str">
        <f>LEFT(PLAYERIDMAP[[#This Row],[PLAYERNAME]],FIND(" ",PLAYERIDMAP[[#This Row],[PLAYERNAME]],1))</f>
        <v xml:space="preserve">Craig </v>
      </c>
      <c r="D378" t="str">
        <f>MID(PLAYERIDMAP[PLAYERNAME],FIND(" ",PLAYERIDMAP[PLAYERNAME],1)+1,255)</f>
        <v>Gentry</v>
      </c>
      <c r="E378" t="s">
        <v>17006</v>
      </c>
      <c r="F378" t="s">
        <v>16916</v>
      </c>
      <c r="G378" s="3">
        <v>9571</v>
      </c>
      <c r="H378">
        <v>502226</v>
      </c>
      <c r="I378" t="s">
        <v>840</v>
      </c>
      <c r="J378" s="2">
        <v>1665405</v>
      </c>
      <c r="K378" s="2" t="s">
        <v>840</v>
      </c>
      <c r="L378" s="2" t="s">
        <v>18255</v>
      </c>
      <c r="M378" s="2" t="s">
        <v>18256</v>
      </c>
      <c r="N378" s="2" t="s">
        <v>18254</v>
      </c>
      <c r="O378" s="2">
        <v>8574</v>
      </c>
      <c r="P378" s="2" t="s">
        <v>18257</v>
      </c>
      <c r="Q378" s="2" t="s">
        <v>840</v>
      </c>
    </row>
    <row r="379" spans="1:17" x14ac:dyDescent="0.25">
      <c r="A379" t="s">
        <v>18258</v>
      </c>
      <c r="B379" t="s">
        <v>2222</v>
      </c>
      <c r="C379" s="2" t="str">
        <f>LEFT(PLAYERIDMAP[[#This Row],[PLAYERNAME]],FIND(" ",PLAYERIDMAP[[#This Row],[PLAYERNAME]],1))</f>
        <v xml:space="preserve">Gonzalez </v>
      </c>
      <c r="D379" s="2" t="str">
        <f>MID(PLAYERIDMAP[PLAYERNAME],FIND(" ",PLAYERIDMAP[PLAYERNAME],1)+1,255)</f>
        <v>Germen</v>
      </c>
      <c r="E379" t="s">
        <v>17155</v>
      </c>
      <c r="F379" t="s">
        <v>16905</v>
      </c>
      <c r="G379" s="3" t="s">
        <v>2221</v>
      </c>
      <c r="H379">
        <v>542674</v>
      </c>
      <c r="I379" t="s">
        <v>2222</v>
      </c>
      <c r="J379" s="4" t="s">
        <v>16941</v>
      </c>
      <c r="K379" s="4" t="s">
        <v>16941</v>
      </c>
      <c r="L379" s="4" t="s">
        <v>16941</v>
      </c>
      <c r="M379" s="4" t="s">
        <v>16941</v>
      </c>
      <c r="N379" s="4" t="s">
        <v>16941</v>
      </c>
      <c r="O379" s="4" t="s">
        <v>16941</v>
      </c>
      <c r="P379" s="4" t="s">
        <v>16941</v>
      </c>
      <c r="Q379" s="4" t="s">
        <v>16941</v>
      </c>
    </row>
    <row r="380" spans="1:17" hidden="1" x14ac:dyDescent="0.25">
      <c r="A380" t="s">
        <v>18259</v>
      </c>
      <c r="B380" t="s">
        <v>394</v>
      </c>
      <c r="C380" t="str">
        <f>LEFT(PLAYERIDMAP[[#This Row],[PLAYERNAME]],FIND(" ",PLAYERIDMAP[[#This Row],[PLAYERNAME]],1))</f>
        <v xml:space="preserve">Chris </v>
      </c>
      <c r="D380" t="str">
        <f>MID(PLAYERIDMAP[PLAYERNAME],FIND(" ",PLAYERIDMAP[PLAYERNAME],1)+1,255)</f>
        <v>Getz</v>
      </c>
      <c r="E380" t="s">
        <v>17242</v>
      </c>
      <c r="F380" t="s">
        <v>1326</v>
      </c>
      <c r="G380" s="3">
        <v>3388</v>
      </c>
      <c r="H380">
        <v>460051</v>
      </c>
      <c r="I380" t="s">
        <v>394</v>
      </c>
      <c r="J380" s="2">
        <v>1098930</v>
      </c>
      <c r="K380" s="2" t="s">
        <v>394</v>
      </c>
      <c r="L380" s="2" t="s">
        <v>18260</v>
      </c>
      <c r="M380" s="2" t="s">
        <v>18261</v>
      </c>
      <c r="N380" s="2" t="s">
        <v>18259</v>
      </c>
      <c r="O380" s="2">
        <v>8321</v>
      </c>
      <c r="P380" s="2" t="s">
        <v>18262</v>
      </c>
      <c r="Q380" s="2" t="s">
        <v>394</v>
      </c>
    </row>
    <row r="381" spans="1:17" hidden="1" x14ac:dyDescent="0.25">
      <c r="A381" t="s">
        <v>18263</v>
      </c>
      <c r="B381" t="s">
        <v>900</v>
      </c>
      <c r="C381" t="str">
        <f>LEFT(PLAYERIDMAP[[#This Row],[PLAYERNAME]],FIND(" ",PLAYERIDMAP[[#This Row],[PLAYERNAME]],1))</f>
        <v xml:space="preserve">Jason </v>
      </c>
      <c r="D381" t="str">
        <f>MID(PLAYERIDMAP[PLAYERNAME],FIND(" ",PLAYERIDMAP[PLAYERNAME],1)+1,255)</f>
        <v>Giambi</v>
      </c>
      <c r="E381" t="s">
        <v>17186</v>
      </c>
      <c r="F381" s="5" t="s">
        <v>16941</v>
      </c>
      <c r="G381" s="3">
        <v>818</v>
      </c>
      <c r="H381" s="5" t="s">
        <v>16941</v>
      </c>
      <c r="I381" s="5" t="s">
        <v>16941</v>
      </c>
      <c r="J381" s="4" t="s">
        <v>16941</v>
      </c>
      <c r="K381" s="4" t="s">
        <v>16941</v>
      </c>
      <c r="L381" s="4" t="s">
        <v>16941</v>
      </c>
      <c r="M381" s="4" t="s">
        <v>16941</v>
      </c>
      <c r="N381" s="4" t="s">
        <v>16941</v>
      </c>
      <c r="O381" s="4" t="s">
        <v>16941</v>
      </c>
      <c r="P381" s="4" t="s">
        <v>16941</v>
      </c>
      <c r="Q381" s="4" t="s">
        <v>16941</v>
      </c>
    </row>
    <row r="382" spans="1:17" hidden="1" x14ac:dyDescent="0.25">
      <c r="A382" t="s">
        <v>18264</v>
      </c>
      <c r="B382" t="s">
        <v>888</v>
      </c>
      <c r="C382" t="str">
        <f>LEFT(PLAYERIDMAP[[#This Row],[PLAYERNAME]],FIND(" ",PLAYERIDMAP[[#This Row],[PLAYERNAME]],1))</f>
        <v xml:space="preserve">Johnny </v>
      </c>
      <c r="D382" t="str">
        <f>MID(PLAYERIDMAP[PLAYERNAME],FIND(" ",PLAYERIDMAP[PLAYERNAME],1)+1,255)</f>
        <v>Giavotella</v>
      </c>
      <c r="E382" t="s">
        <v>17242</v>
      </c>
      <c r="F382" t="s">
        <v>1326</v>
      </c>
      <c r="G382" s="3">
        <v>6740</v>
      </c>
      <c r="H382">
        <v>543213</v>
      </c>
      <c r="I382" t="s">
        <v>888</v>
      </c>
      <c r="J382" s="2">
        <v>1793166</v>
      </c>
      <c r="K382" s="2" t="s">
        <v>888</v>
      </c>
      <c r="L382" s="4" t="s">
        <v>16941</v>
      </c>
      <c r="M382" s="2" t="s">
        <v>18265</v>
      </c>
      <c r="N382" s="2" t="s">
        <v>18264</v>
      </c>
      <c r="O382" s="2">
        <v>9010</v>
      </c>
      <c r="P382" s="2" t="s">
        <v>18266</v>
      </c>
      <c r="Q382" s="2" t="s">
        <v>888</v>
      </c>
    </row>
    <row r="383" spans="1:17" x14ac:dyDescent="0.25">
      <c r="A383" t="s">
        <v>18267</v>
      </c>
      <c r="B383" t="s">
        <v>2141</v>
      </c>
      <c r="C383" s="2" t="str">
        <f>LEFT(PLAYERIDMAP[[#This Row],[PLAYERNAME]],FIND(" ",PLAYERIDMAP[[#This Row],[PLAYERNAME]],1))</f>
        <v xml:space="preserve">Kyle </v>
      </c>
      <c r="D383" s="2" t="str">
        <f>MID(PLAYERIDMAP[PLAYERNAME],FIND(" ",PLAYERIDMAP[PLAYERNAME],1)+1,255)</f>
        <v>Gibson</v>
      </c>
      <c r="E383" t="s">
        <v>17264</v>
      </c>
      <c r="F383" t="s">
        <v>16905</v>
      </c>
      <c r="G383" s="3" t="s">
        <v>2140</v>
      </c>
      <c r="H383">
        <v>502043</v>
      </c>
      <c r="I383" t="s">
        <v>2141</v>
      </c>
      <c r="J383" s="4" t="s">
        <v>16941</v>
      </c>
      <c r="K383" s="4" t="s">
        <v>16941</v>
      </c>
      <c r="L383" s="4" t="s">
        <v>16941</v>
      </c>
      <c r="M383" s="4" t="s">
        <v>16941</v>
      </c>
      <c r="N383" s="2" t="s">
        <v>18267</v>
      </c>
      <c r="O383" s="2">
        <v>8864</v>
      </c>
      <c r="P383" s="2" t="s">
        <v>18268</v>
      </c>
      <c r="Q383" s="2" t="s">
        <v>2141</v>
      </c>
    </row>
    <row r="384" spans="1:17" hidden="1" x14ac:dyDescent="0.25">
      <c r="A384" t="s">
        <v>18269</v>
      </c>
      <c r="B384" t="s">
        <v>845</v>
      </c>
      <c r="C384" t="str">
        <f>LEFT(PLAYERIDMAP[[#This Row],[PLAYERNAME]],FIND(" ",PLAYERIDMAP[[#This Row],[PLAYERNAME]],1))</f>
        <v xml:space="preserve">Conor </v>
      </c>
      <c r="D384" t="str">
        <f>MID(PLAYERIDMAP[PLAYERNAME],FIND(" ",PLAYERIDMAP[PLAYERNAME],1)+1,255)</f>
        <v>Gillaspie</v>
      </c>
      <c r="E384" t="s">
        <v>17064</v>
      </c>
      <c r="F384" t="s">
        <v>1325</v>
      </c>
      <c r="G384" s="3">
        <v>9009</v>
      </c>
      <c r="H384">
        <v>543216</v>
      </c>
      <c r="I384" t="s">
        <v>845</v>
      </c>
      <c r="J384" s="2">
        <v>1639054</v>
      </c>
      <c r="K384" s="2" t="s">
        <v>18270</v>
      </c>
      <c r="L384" s="2" t="s">
        <v>18271</v>
      </c>
      <c r="M384" s="2" t="s">
        <v>18272</v>
      </c>
      <c r="N384" s="2" t="s">
        <v>18269</v>
      </c>
      <c r="O384" s="2">
        <v>8378</v>
      </c>
      <c r="P384" s="2" t="s">
        <v>18273</v>
      </c>
      <c r="Q384" s="2" t="s">
        <v>845</v>
      </c>
    </row>
    <row r="385" spans="1:17" hidden="1" x14ac:dyDescent="0.25">
      <c r="A385" t="s">
        <v>18274</v>
      </c>
      <c r="B385" t="s">
        <v>710</v>
      </c>
      <c r="C385" t="str">
        <f>LEFT(PLAYERIDMAP[[#This Row],[PLAYERNAME]],FIND(" ",PLAYERIDMAP[[#This Row],[PLAYERNAME]],1))</f>
        <v xml:space="preserve">Hector </v>
      </c>
      <c r="D385" t="str">
        <f>MID(PLAYERIDMAP[PLAYERNAME],FIND(" ",PLAYERIDMAP[PLAYERNAME],1)+1,255)</f>
        <v>Gimenez</v>
      </c>
      <c r="E385" t="s">
        <v>17064</v>
      </c>
      <c r="F385" t="s">
        <v>16994</v>
      </c>
      <c r="G385" s="3">
        <v>2172</v>
      </c>
      <c r="H385">
        <v>430591</v>
      </c>
      <c r="I385" t="s">
        <v>710</v>
      </c>
      <c r="J385" s="2">
        <v>448406</v>
      </c>
      <c r="K385" s="2" t="s">
        <v>710</v>
      </c>
      <c r="L385" s="4" t="s">
        <v>16941</v>
      </c>
      <c r="M385" s="2" t="s">
        <v>18275</v>
      </c>
      <c r="N385" s="2" t="s">
        <v>18274</v>
      </c>
      <c r="O385" s="2">
        <v>7894</v>
      </c>
      <c r="P385" s="2" t="s">
        <v>18276</v>
      </c>
      <c r="Q385" s="2" t="s">
        <v>710</v>
      </c>
    </row>
    <row r="386" spans="1:17" x14ac:dyDescent="0.25">
      <c r="A386" t="s">
        <v>18277</v>
      </c>
      <c r="B386" t="s">
        <v>16090</v>
      </c>
      <c r="C386" s="2" t="str">
        <f>LEFT(PLAYERIDMAP[[#This Row],[PLAYERNAME]],FIND(" ",PLAYERIDMAP[[#This Row],[PLAYERNAME]],1))</f>
        <v xml:space="preserve">Graham </v>
      </c>
      <c r="D386" s="2" t="str">
        <f>MID(PLAYERIDMAP[PLAYERNAME],FIND(" ",PLAYERIDMAP[PLAYERNAME],1)+1,255)</f>
        <v>Godfrey</v>
      </c>
      <c r="E386" t="s">
        <v>16926</v>
      </c>
      <c r="F386" t="s">
        <v>16905</v>
      </c>
      <c r="G386" s="3">
        <v>3128</v>
      </c>
      <c r="H386">
        <v>453232</v>
      </c>
      <c r="I386" t="s">
        <v>16090</v>
      </c>
      <c r="J386" s="2">
        <v>1838243</v>
      </c>
      <c r="K386" s="2" t="s">
        <v>16090</v>
      </c>
      <c r="L386" s="2" t="s">
        <v>18278</v>
      </c>
      <c r="M386" s="2" t="s">
        <v>18279</v>
      </c>
      <c r="N386" s="2" t="s">
        <v>18277</v>
      </c>
      <c r="O386" s="2">
        <v>8961</v>
      </c>
      <c r="P386" s="2" t="s">
        <v>18280</v>
      </c>
      <c r="Q386" s="2" t="s">
        <v>16090</v>
      </c>
    </row>
    <row r="387" spans="1:17" hidden="1" x14ac:dyDescent="0.25">
      <c r="A387" t="s">
        <v>18281</v>
      </c>
      <c r="B387" t="s">
        <v>1258</v>
      </c>
      <c r="C387" t="str">
        <f>LEFT(PLAYERIDMAP[[#This Row],[PLAYERNAME]],FIND(" ",PLAYERIDMAP[[#This Row],[PLAYERNAME]],1))</f>
        <v xml:space="preserve">Paul </v>
      </c>
      <c r="D387" t="str">
        <f>MID(PLAYERIDMAP[PLAYERNAME],FIND(" ",PLAYERIDMAP[PLAYERNAME],1)+1,255)</f>
        <v>Goldschmidt</v>
      </c>
      <c r="E387" t="s">
        <v>17196</v>
      </c>
      <c r="F387" t="s">
        <v>16944</v>
      </c>
      <c r="G387" s="3">
        <v>9218</v>
      </c>
      <c r="H387">
        <v>502671</v>
      </c>
      <c r="I387" t="s">
        <v>1258</v>
      </c>
      <c r="J387" s="2">
        <v>1765052</v>
      </c>
      <c r="K387" s="2" t="s">
        <v>1258</v>
      </c>
      <c r="L387" s="4" t="s">
        <v>16941</v>
      </c>
      <c r="M387" s="2" t="s">
        <v>18282</v>
      </c>
      <c r="N387" s="2" t="s">
        <v>18281</v>
      </c>
      <c r="O387" s="2">
        <v>8967</v>
      </c>
      <c r="P387" s="2" t="s">
        <v>18283</v>
      </c>
      <c r="Q387" s="2" t="s">
        <v>1258</v>
      </c>
    </row>
    <row r="388" spans="1:17" hidden="1" x14ac:dyDescent="0.25">
      <c r="A388" t="s">
        <v>18284</v>
      </c>
      <c r="B388" t="s">
        <v>1197</v>
      </c>
      <c r="C388" t="str">
        <f>LEFT(PLAYERIDMAP[[#This Row],[PLAYERNAME]],FIND(" ",PLAYERIDMAP[[#This Row],[PLAYERNAME]],1))</f>
        <v xml:space="preserve">Jonny </v>
      </c>
      <c r="D388" t="str">
        <f>MID(PLAYERIDMAP[PLAYERNAME],FIND(" ",PLAYERIDMAP[PLAYERNAME],1)+1,255)</f>
        <v>Gomes</v>
      </c>
      <c r="E388" t="s">
        <v>16931</v>
      </c>
      <c r="F388" t="s">
        <v>16916</v>
      </c>
      <c r="G388" s="3">
        <v>1845</v>
      </c>
      <c r="H388">
        <v>430404</v>
      </c>
      <c r="I388" t="s">
        <v>1197</v>
      </c>
      <c r="J388" s="2">
        <v>433807</v>
      </c>
      <c r="K388" s="2" t="s">
        <v>1197</v>
      </c>
      <c r="L388" s="2" t="s">
        <v>18285</v>
      </c>
      <c r="M388" s="2" t="s">
        <v>18286</v>
      </c>
      <c r="N388" s="2" t="s">
        <v>18284</v>
      </c>
      <c r="O388" s="2">
        <v>7245</v>
      </c>
      <c r="P388" s="2" t="s">
        <v>18287</v>
      </c>
      <c r="Q388" s="2" t="s">
        <v>1197</v>
      </c>
    </row>
    <row r="389" spans="1:17" hidden="1" x14ac:dyDescent="0.25">
      <c r="A389" t="s">
        <v>18288</v>
      </c>
      <c r="B389" t="s">
        <v>510</v>
      </c>
      <c r="C389" t="str">
        <f>LEFT(PLAYERIDMAP[[#This Row],[PLAYERNAME]],FIND(" ",PLAYERIDMAP[[#This Row],[PLAYERNAME]],1))</f>
        <v xml:space="preserve">Yan </v>
      </c>
      <c r="D389" t="str">
        <f>MID(PLAYERIDMAP[PLAYERNAME],FIND(" ",PLAYERIDMAP[PLAYERNAME],1)+1,255)</f>
        <v>Gomes</v>
      </c>
      <c r="E389" t="s">
        <v>16956</v>
      </c>
      <c r="F389" t="s">
        <v>1325</v>
      </c>
      <c r="G389" s="3">
        <v>9627</v>
      </c>
      <c r="H389">
        <v>543228</v>
      </c>
      <c r="I389" t="s">
        <v>510</v>
      </c>
      <c r="J389" s="2">
        <v>1945612</v>
      </c>
      <c r="K389" s="2" t="s">
        <v>510</v>
      </c>
      <c r="L389" s="4" t="s">
        <v>16941</v>
      </c>
      <c r="M389" s="4" t="s">
        <v>16941</v>
      </c>
      <c r="N389" s="2" t="s">
        <v>18288</v>
      </c>
      <c r="O389" s="2">
        <v>9186</v>
      </c>
      <c r="P389" s="2" t="s">
        <v>18289</v>
      </c>
      <c r="Q389" s="2" t="s">
        <v>510</v>
      </c>
    </row>
    <row r="390" spans="1:17" hidden="1" x14ac:dyDescent="0.25">
      <c r="A390" t="s">
        <v>18290</v>
      </c>
      <c r="B390" t="s">
        <v>1044</v>
      </c>
      <c r="C390" t="str">
        <f>LEFT(PLAYERIDMAP[[#This Row],[PLAYERNAME]],FIND(" ",PLAYERIDMAP[[#This Row],[PLAYERNAME]],1))</f>
        <v xml:space="preserve">Carlos </v>
      </c>
      <c r="D390" t="str">
        <f>MID(PLAYERIDMAP[PLAYERNAME],FIND(" ",PLAYERIDMAP[PLAYERNAME],1)+1,255)</f>
        <v>Gomez</v>
      </c>
      <c r="E390" t="s">
        <v>17017</v>
      </c>
      <c r="F390" t="s">
        <v>16916</v>
      </c>
      <c r="G390" s="3">
        <v>4881</v>
      </c>
      <c r="H390">
        <v>460576</v>
      </c>
      <c r="I390" t="s">
        <v>1044</v>
      </c>
      <c r="J390" s="2">
        <v>1098932</v>
      </c>
      <c r="K390" s="2" t="s">
        <v>1044</v>
      </c>
      <c r="L390" s="2" t="s">
        <v>18291</v>
      </c>
      <c r="M390" s="2" t="s">
        <v>18292</v>
      </c>
      <c r="N390" s="2" t="s">
        <v>18290</v>
      </c>
      <c r="O390" s="2">
        <v>8023</v>
      </c>
      <c r="P390" s="2" t="s">
        <v>18293</v>
      </c>
      <c r="Q390" s="2" t="s">
        <v>1044</v>
      </c>
    </row>
    <row r="391" spans="1:17" hidden="1" x14ac:dyDescent="0.25">
      <c r="A391" t="s">
        <v>18294</v>
      </c>
      <c r="B391" t="s">
        <v>1039</v>
      </c>
      <c r="C391" t="str">
        <f>LEFT(PLAYERIDMAP[[#This Row],[PLAYERNAME]],FIND(" ",PLAYERIDMAP[[#This Row],[PLAYERNAME]],1))</f>
        <v xml:space="preserve">Mauro </v>
      </c>
      <c r="D391" t="str">
        <f>MID(PLAYERIDMAP[PLAYERNAME],FIND(" ",PLAYERIDMAP[PLAYERNAME],1)+1,255)</f>
        <v>Gomez</v>
      </c>
      <c r="E391" t="s">
        <v>16931</v>
      </c>
      <c r="F391" t="s">
        <v>16944</v>
      </c>
      <c r="G391" s="3">
        <v>5342</v>
      </c>
      <c r="H391">
        <v>450855</v>
      </c>
      <c r="I391" t="s">
        <v>1039</v>
      </c>
      <c r="J391" s="2">
        <v>1228265</v>
      </c>
      <c r="K391" s="2" t="s">
        <v>1039</v>
      </c>
      <c r="L391" s="4" t="s">
        <v>16941</v>
      </c>
      <c r="M391" s="4" t="s">
        <v>16941</v>
      </c>
      <c r="N391" s="2" t="s">
        <v>18294</v>
      </c>
      <c r="O391" s="2">
        <v>9182</v>
      </c>
      <c r="P391" s="2" t="s">
        <v>18295</v>
      </c>
      <c r="Q391" s="2" t="s">
        <v>1039</v>
      </c>
    </row>
    <row r="392" spans="1:17" hidden="1" x14ac:dyDescent="0.25">
      <c r="A392" t="s">
        <v>18296</v>
      </c>
      <c r="B392" t="s">
        <v>1270</v>
      </c>
      <c r="C392" t="str">
        <f>LEFT(PLAYERIDMAP[[#This Row],[PLAYERNAME]],FIND(" ",PLAYERIDMAP[[#This Row],[PLAYERNAME]],1))</f>
        <v xml:space="preserve">Adrian </v>
      </c>
      <c r="D392" t="str">
        <f>MID(PLAYERIDMAP[PLAYERNAME],FIND(" ",PLAYERIDMAP[PLAYERNAME],1)+1,255)</f>
        <v>Gonzalez</v>
      </c>
      <c r="E392" t="s">
        <v>16915</v>
      </c>
      <c r="F392" t="s">
        <v>16944</v>
      </c>
      <c r="G392" s="3">
        <v>1908</v>
      </c>
      <c r="H392">
        <v>408236</v>
      </c>
      <c r="I392" t="s">
        <v>1270</v>
      </c>
      <c r="J392" s="2">
        <v>288903</v>
      </c>
      <c r="K392" s="2" t="s">
        <v>1270</v>
      </c>
      <c r="L392" s="2" t="s">
        <v>18297</v>
      </c>
      <c r="M392" s="2" t="s">
        <v>18298</v>
      </c>
      <c r="N392" s="2" t="s">
        <v>18296</v>
      </c>
      <c r="O392" s="2">
        <v>7054</v>
      </c>
      <c r="P392" s="2" t="s">
        <v>18299</v>
      </c>
      <c r="Q392" s="2" t="s">
        <v>1270</v>
      </c>
    </row>
    <row r="393" spans="1:17" hidden="1" x14ac:dyDescent="0.25">
      <c r="A393" t="s">
        <v>18300</v>
      </c>
      <c r="B393" t="s">
        <v>867</v>
      </c>
      <c r="C393" t="str">
        <f>LEFT(PLAYERIDMAP[[#This Row],[PLAYERNAME]],FIND(" ",PLAYERIDMAP[[#This Row],[PLAYERNAME]],1))</f>
        <v xml:space="preserve">Alex </v>
      </c>
      <c r="D393" t="str">
        <f>MID(PLAYERIDMAP[PLAYERNAME],FIND(" ",PLAYERIDMAP[PLAYERNAME],1)+1,255)</f>
        <v>Gonzalez</v>
      </c>
      <c r="E393" t="s">
        <v>17017</v>
      </c>
      <c r="F393" t="s">
        <v>17007</v>
      </c>
      <c r="G393" s="3">
        <v>520</v>
      </c>
      <c r="H393">
        <v>136460</v>
      </c>
      <c r="I393" t="s">
        <v>867</v>
      </c>
      <c r="J393" s="2">
        <v>18477</v>
      </c>
      <c r="K393" s="2" t="s">
        <v>867</v>
      </c>
      <c r="L393" s="2" t="s">
        <v>18297</v>
      </c>
      <c r="M393" s="2" t="s">
        <v>18301</v>
      </c>
      <c r="N393" s="2" t="s">
        <v>18300</v>
      </c>
      <c r="O393" s="2">
        <v>6077</v>
      </c>
      <c r="P393" s="2" t="s">
        <v>18302</v>
      </c>
      <c r="Q393" s="2" t="s">
        <v>867</v>
      </c>
    </row>
    <row r="394" spans="1:17" hidden="1" x14ac:dyDescent="0.25">
      <c r="A394" t="s">
        <v>18303</v>
      </c>
      <c r="B394" t="s">
        <v>188</v>
      </c>
      <c r="C394" t="str">
        <f>LEFT(PLAYERIDMAP[[#This Row],[PLAYERNAME]],FIND(" ",PLAYERIDMAP[[#This Row],[PLAYERNAME]],1))</f>
        <v xml:space="preserve">Alberto </v>
      </c>
      <c r="D394" t="str">
        <f>MID(PLAYERIDMAP[PLAYERNAME],FIND(" ",PLAYERIDMAP[PLAYERNAME],1)+1,255)</f>
        <v>Gonzalez</v>
      </c>
      <c r="E394" t="s">
        <v>17006</v>
      </c>
      <c r="F394" t="s">
        <v>1326</v>
      </c>
      <c r="G394" s="3">
        <v>4906</v>
      </c>
      <c r="H394">
        <v>471868</v>
      </c>
      <c r="I394" t="s">
        <v>188</v>
      </c>
      <c r="J394" s="2">
        <v>1103849</v>
      </c>
      <c r="K394" s="2" t="s">
        <v>188</v>
      </c>
      <c r="L394" s="2" t="s">
        <v>18297</v>
      </c>
      <c r="M394" s="2" t="s">
        <v>18304</v>
      </c>
      <c r="N394" s="2" t="s">
        <v>18303</v>
      </c>
      <c r="O394" s="2">
        <v>8111</v>
      </c>
      <c r="P394" s="2" t="s">
        <v>18305</v>
      </c>
      <c r="Q394" s="2" t="s">
        <v>188</v>
      </c>
    </row>
    <row r="395" spans="1:17" hidden="1" x14ac:dyDescent="0.25">
      <c r="A395" t="s">
        <v>18306</v>
      </c>
      <c r="B395" t="s">
        <v>1299</v>
      </c>
      <c r="C395" t="str">
        <f>LEFT(PLAYERIDMAP[[#This Row],[PLAYERNAME]],FIND(" ",PLAYERIDMAP[[#This Row],[PLAYERNAME]],1))</f>
        <v xml:space="preserve">Carlos </v>
      </c>
      <c r="D395" t="str">
        <f>MID(PLAYERIDMAP[PLAYERNAME],FIND(" ",PLAYERIDMAP[PLAYERNAME],1)+1,255)</f>
        <v>Gonzalez</v>
      </c>
      <c r="E395" t="s">
        <v>17186</v>
      </c>
      <c r="F395" t="s">
        <v>16916</v>
      </c>
      <c r="G395" s="3">
        <v>7287</v>
      </c>
      <c r="H395">
        <v>471865</v>
      </c>
      <c r="I395" t="s">
        <v>1299</v>
      </c>
      <c r="J395" s="2">
        <v>1103728</v>
      </c>
      <c r="K395" s="2" t="s">
        <v>1299</v>
      </c>
      <c r="L395" s="2" t="s">
        <v>18307</v>
      </c>
      <c r="M395" s="2" t="s">
        <v>18308</v>
      </c>
      <c r="N395" s="2" t="s">
        <v>18306</v>
      </c>
      <c r="O395" s="2">
        <v>7934</v>
      </c>
      <c r="P395" s="2" t="s">
        <v>18309</v>
      </c>
      <c r="Q395" s="2" t="s">
        <v>1299</v>
      </c>
    </row>
    <row r="396" spans="1:17" x14ac:dyDescent="0.25">
      <c r="A396" t="s">
        <v>18310</v>
      </c>
      <c r="B396" t="s">
        <v>1402</v>
      </c>
      <c r="C396" s="2" t="str">
        <f>LEFT(PLAYERIDMAP[[#This Row],[PLAYERNAME]],FIND(" ",PLAYERIDMAP[[#This Row],[PLAYERNAME]],1))</f>
        <v xml:space="preserve">Gio </v>
      </c>
      <c r="D396" s="2" t="str">
        <f>MID(PLAYERIDMAP[PLAYERNAME],FIND(" ",PLAYERIDMAP[PLAYERNAME],1)+1,255)</f>
        <v>Gonzalez</v>
      </c>
      <c r="E396" t="s">
        <v>17012</v>
      </c>
      <c r="F396" t="s">
        <v>16905</v>
      </c>
      <c r="G396" s="3">
        <v>7448</v>
      </c>
      <c r="H396">
        <v>461829</v>
      </c>
      <c r="I396" t="s">
        <v>1402</v>
      </c>
      <c r="J396" s="2">
        <v>585618</v>
      </c>
      <c r="K396" s="2" t="s">
        <v>1402</v>
      </c>
      <c r="L396" s="2" t="s">
        <v>18311</v>
      </c>
      <c r="M396" s="2" t="s">
        <v>18312</v>
      </c>
      <c r="N396" s="2" t="s">
        <v>18310</v>
      </c>
      <c r="O396" s="2">
        <v>8179</v>
      </c>
      <c r="P396" s="2" t="s">
        <v>18313</v>
      </c>
      <c r="Q396" s="2" t="s">
        <v>1402</v>
      </c>
    </row>
    <row r="397" spans="1:17" hidden="1" x14ac:dyDescent="0.25">
      <c r="A397" t="s">
        <v>18314</v>
      </c>
      <c r="B397" t="s">
        <v>310</v>
      </c>
      <c r="C397" t="str">
        <f>LEFT(PLAYERIDMAP[[#This Row],[PLAYERNAME]],FIND(" ",PLAYERIDMAP[[#This Row],[PLAYERNAME]],1))</f>
        <v xml:space="preserve">Marwin </v>
      </c>
      <c r="D397" t="str">
        <f>MID(PLAYERIDMAP[PLAYERNAME],FIND(" ",PLAYERIDMAP[PLAYERNAME],1)+1,255)</f>
        <v>Gonzalez</v>
      </c>
      <c r="E397" t="s">
        <v>16910</v>
      </c>
      <c r="F397" t="s">
        <v>17007</v>
      </c>
      <c r="G397" s="3">
        <v>5497</v>
      </c>
      <c r="H397">
        <v>503556</v>
      </c>
      <c r="I397" t="s">
        <v>310</v>
      </c>
      <c r="J397" s="2">
        <v>1599169</v>
      </c>
      <c r="K397" s="2" t="s">
        <v>310</v>
      </c>
      <c r="L397" s="4" t="s">
        <v>16941</v>
      </c>
      <c r="M397" s="4" t="s">
        <v>16941</v>
      </c>
      <c r="N397" s="2" t="s">
        <v>18314</v>
      </c>
      <c r="O397" s="2">
        <v>9142</v>
      </c>
      <c r="P397" s="2" t="s">
        <v>18315</v>
      </c>
      <c r="Q397" s="2" t="s">
        <v>310</v>
      </c>
    </row>
    <row r="398" spans="1:17" x14ac:dyDescent="0.25">
      <c r="A398" t="s">
        <v>18316</v>
      </c>
      <c r="B398" t="s">
        <v>2469</v>
      </c>
      <c r="C398" s="2" t="str">
        <f>LEFT(PLAYERIDMAP[[#This Row],[PLAYERNAME]],FIND(" ",PLAYERIDMAP[[#This Row],[PLAYERNAME]],1))</f>
        <v xml:space="preserve">Michael </v>
      </c>
      <c r="D398" s="2" t="str">
        <f>MID(PLAYERIDMAP[PLAYERNAME],FIND(" ",PLAYERIDMAP[PLAYERNAME],1)+1,255)</f>
        <v>Gonzalez</v>
      </c>
      <c r="E398" t="s">
        <v>17017</v>
      </c>
      <c r="F398" t="s">
        <v>16905</v>
      </c>
      <c r="G398" s="3">
        <v>1794</v>
      </c>
      <c r="H398">
        <v>283166</v>
      </c>
      <c r="I398" t="s">
        <v>2469</v>
      </c>
      <c r="J398" s="2">
        <v>175027</v>
      </c>
      <c r="K398" s="2" t="s">
        <v>18317</v>
      </c>
      <c r="L398" s="2" t="s">
        <v>18318</v>
      </c>
      <c r="M398" s="2" t="s">
        <v>18319</v>
      </c>
      <c r="N398" s="2" t="s">
        <v>18316</v>
      </c>
      <c r="O398" s="2">
        <v>7207</v>
      </c>
      <c r="P398" s="2" t="s">
        <v>18320</v>
      </c>
      <c r="Q398" s="2" t="s">
        <v>18317</v>
      </c>
    </row>
    <row r="399" spans="1:17" x14ac:dyDescent="0.25">
      <c r="A399" t="s">
        <v>18321</v>
      </c>
      <c r="B399" t="s">
        <v>1530</v>
      </c>
      <c r="C399" s="2" t="str">
        <f>LEFT(PLAYERIDMAP[[#This Row],[PLAYERNAME]],FIND(" ",PLAYERIDMAP[[#This Row],[PLAYERNAME]],1))</f>
        <v xml:space="preserve">Miguel </v>
      </c>
      <c r="D399" s="2" t="str">
        <f>MID(PLAYERIDMAP[PLAYERNAME],FIND(" ",PLAYERIDMAP[PLAYERNAME],1)+1,255)</f>
        <v>Gonzalez</v>
      </c>
      <c r="E399" t="s">
        <v>17037</v>
      </c>
      <c r="F399" t="s">
        <v>16905</v>
      </c>
      <c r="G399" s="3">
        <v>7024</v>
      </c>
      <c r="H399">
        <v>456068</v>
      </c>
      <c r="I399" t="s">
        <v>1530</v>
      </c>
      <c r="J399" s="2">
        <v>1208713</v>
      </c>
      <c r="K399" s="2" t="s">
        <v>1530</v>
      </c>
      <c r="L399" s="4" t="s">
        <v>16941</v>
      </c>
      <c r="M399" s="4" t="s">
        <v>16941</v>
      </c>
      <c r="N399" s="2" t="s">
        <v>18321</v>
      </c>
      <c r="O399" s="2">
        <v>8437</v>
      </c>
      <c r="P399" s="2" t="s">
        <v>18322</v>
      </c>
      <c r="Q399" s="2" t="s">
        <v>1530</v>
      </c>
    </row>
    <row r="400" spans="1:17" hidden="1" x14ac:dyDescent="0.25">
      <c r="A400" t="s">
        <v>18323</v>
      </c>
      <c r="B400" t="s">
        <v>1250</v>
      </c>
      <c r="C400" t="str">
        <f>LEFT(PLAYERIDMAP[[#This Row],[PLAYERNAME]],FIND(" ",PLAYERIDMAP[[#This Row],[PLAYERNAME]],1))</f>
        <v xml:space="preserve">Alex </v>
      </c>
      <c r="D400" t="str">
        <f>MID(PLAYERIDMAP[PLAYERNAME],FIND(" ",PLAYERIDMAP[PLAYERNAME],1)+1,255)</f>
        <v>Gordon</v>
      </c>
      <c r="E400" t="s">
        <v>17242</v>
      </c>
      <c r="F400" t="s">
        <v>16916</v>
      </c>
      <c r="G400" s="3">
        <v>5209</v>
      </c>
      <c r="H400">
        <v>460086</v>
      </c>
      <c r="I400" t="s">
        <v>1250</v>
      </c>
      <c r="J400" s="2">
        <v>593271</v>
      </c>
      <c r="K400" s="2" t="s">
        <v>1250</v>
      </c>
      <c r="L400" s="2" t="s">
        <v>18324</v>
      </c>
      <c r="M400" s="2" t="s">
        <v>18325</v>
      </c>
      <c r="N400" s="2" t="s">
        <v>18323</v>
      </c>
      <c r="O400" s="2">
        <v>7907</v>
      </c>
      <c r="P400" s="2" t="s">
        <v>18326</v>
      </c>
      <c r="Q400" s="2" t="s">
        <v>1250</v>
      </c>
    </row>
    <row r="401" spans="1:17" hidden="1" x14ac:dyDescent="0.25">
      <c r="A401" t="s">
        <v>18327</v>
      </c>
      <c r="B401" t="s">
        <v>284</v>
      </c>
      <c r="C401" t="str">
        <f>LEFT(PLAYERIDMAP[[#This Row],[PLAYERNAME]],FIND(" ",PLAYERIDMAP[[#This Row],[PLAYERNAME]],1))</f>
        <v xml:space="preserve">Dee </v>
      </c>
      <c r="D401" t="str">
        <f>MID(PLAYERIDMAP[PLAYERNAME],FIND(" ",PLAYERIDMAP[PLAYERNAME],1)+1,255)</f>
        <v>Gordon</v>
      </c>
      <c r="E401" t="s">
        <v>16915</v>
      </c>
      <c r="F401" t="s">
        <v>17007</v>
      </c>
      <c r="G401" s="3">
        <v>8203</v>
      </c>
      <c r="H401">
        <v>543829</v>
      </c>
      <c r="I401" t="s">
        <v>284</v>
      </c>
      <c r="J401" s="2">
        <v>1667054</v>
      </c>
      <c r="K401" s="2" t="s">
        <v>284</v>
      </c>
      <c r="L401" s="4" t="s">
        <v>16941</v>
      </c>
      <c r="M401" s="2" t="s">
        <v>18328</v>
      </c>
      <c r="N401" s="2" t="s">
        <v>18327</v>
      </c>
      <c r="O401" s="2">
        <v>8863</v>
      </c>
      <c r="P401" s="2" t="s">
        <v>18329</v>
      </c>
      <c r="Q401" s="2" t="s">
        <v>284</v>
      </c>
    </row>
    <row r="402" spans="1:17" x14ac:dyDescent="0.25">
      <c r="A402" t="s">
        <v>18330</v>
      </c>
      <c r="B402" t="s">
        <v>1925</v>
      </c>
      <c r="C402" s="2" t="str">
        <f>LEFT(PLAYERIDMAP[[#This Row],[PLAYERNAME]],FIND(" ",PLAYERIDMAP[[#This Row],[PLAYERNAME]],1))</f>
        <v xml:space="preserve">Darin </v>
      </c>
      <c r="D402" s="2" t="str">
        <f>MID(PLAYERIDMAP[PLAYERNAME],FIND(" ",PLAYERIDMAP[PLAYERNAME],1)+1,255)</f>
        <v>Gorski</v>
      </c>
      <c r="E402" t="s">
        <v>17155</v>
      </c>
      <c r="F402" t="s">
        <v>16905</v>
      </c>
      <c r="G402" s="3" t="s">
        <v>1924</v>
      </c>
      <c r="H402">
        <v>571719</v>
      </c>
      <c r="I402" t="s">
        <v>1925</v>
      </c>
      <c r="J402" s="4" t="s">
        <v>16941</v>
      </c>
      <c r="K402" s="4" t="s">
        <v>16941</v>
      </c>
      <c r="L402" s="4" t="s">
        <v>16941</v>
      </c>
      <c r="M402" s="4" t="s">
        <v>16941</v>
      </c>
      <c r="N402" s="4" t="s">
        <v>16941</v>
      </c>
      <c r="O402" s="4" t="s">
        <v>16941</v>
      </c>
      <c r="P402" s="4" t="s">
        <v>16941</v>
      </c>
      <c r="Q402" s="4" t="s">
        <v>16941</v>
      </c>
    </row>
    <row r="403" spans="1:17" x14ac:dyDescent="0.25">
      <c r="A403" t="s">
        <v>18331</v>
      </c>
      <c r="B403" t="s">
        <v>2480</v>
      </c>
      <c r="C403" s="2" t="str">
        <f>LEFT(PLAYERIDMAP[[#This Row],[PLAYERNAME]],FIND(" ",PLAYERIDMAP[[#This Row],[PLAYERNAME]],1))</f>
        <v xml:space="preserve">Tom </v>
      </c>
      <c r="D403" s="2" t="str">
        <f>MID(PLAYERIDMAP[PLAYERNAME],FIND(" ",PLAYERIDMAP[PLAYERNAME],1)+1,255)</f>
        <v>Gorzelanny</v>
      </c>
      <c r="E403" t="s">
        <v>17017</v>
      </c>
      <c r="F403" t="s">
        <v>16905</v>
      </c>
      <c r="G403" s="3">
        <v>6244</v>
      </c>
      <c r="H403">
        <v>452733</v>
      </c>
      <c r="I403" t="s">
        <v>2480</v>
      </c>
      <c r="J403" s="2">
        <v>566069</v>
      </c>
      <c r="K403" s="2" t="s">
        <v>2480</v>
      </c>
      <c r="L403" s="2" t="s">
        <v>18332</v>
      </c>
      <c r="M403" s="2" t="s">
        <v>18333</v>
      </c>
      <c r="N403" s="2" t="s">
        <v>18331</v>
      </c>
      <c r="O403" s="2">
        <v>7678</v>
      </c>
      <c r="P403" s="2" t="s">
        <v>18334</v>
      </c>
      <c r="Q403" s="2" t="s">
        <v>2480</v>
      </c>
    </row>
    <row r="404" spans="1:17" hidden="1" x14ac:dyDescent="0.25">
      <c r="A404" t="s">
        <v>18335</v>
      </c>
      <c r="B404" t="s">
        <v>780</v>
      </c>
      <c r="C404" t="str">
        <f>LEFT(PLAYERIDMAP[[#This Row],[PLAYERNAME]],FIND(" ",PLAYERIDMAP[[#This Row],[PLAYERNAME]],1))</f>
        <v xml:space="preserve">Anthony </v>
      </c>
      <c r="D404" t="str">
        <f>MID(PLAYERIDMAP[PLAYERNAME],FIND(" ",PLAYERIDMAP[PLAYERNAME],1)+1,255)</f>
        <v>Gose</v>
      </c>
      <c r="E404" t="s">
        <v>17000</v>
      </c>
      <c r="F404" t="s">
        <v>16916</v>
      </c>
      <c r="G404" s="3">
        <v>5097</v>
      </c>
      <c r="H404">
        <v>543238</v>
      </c>
      <c r="I404" t="s">
        <v>780</v>
      </c>
      <c r="J404" s="2">
        <v>1758976</v>
      </c>
      <c r="K404" s="2" t="s">
        <v>780</v>
      </c>
      <c r="L404" s="4" t="s">
        <v>16941</v>
      </c>
      <c r="M404" s="4" t="s">
        <v>16941</v>
      </c>
      <c r="N404" s="2" t="s">
        <v>18335</v>
      </c>
      <c r="O404" s="2">
        <v>9120</v>
      </c>
      <c r="P404" s="2" t="s">
        <v>18336</v>
      </c>
      <c r="Q404" s="2" t="s">
        <v>780</v>
      </c>
    </row>
    <row r="405" spans="1:17" hidden="1" x14ac:dyDescent="0.25">
      <c r="A405" t="s">
        <v>18337</v>
      </c>
      <c r="B405" t="s">
        <v>1265</v>
      </c>
      <c r="C405" t="str">
        <f>LEFT(PLAYERIDMAP[[#This Row],[PLAYERNAME]],FIND(" ",PLAYERIDMAP[[#This Row],[PLAYERNAME]],1))</f>
        <v xml:space="preserve">Curtis </v>
      </c>
      <c r="D405" t="str">
        <f>MID(PLAYERIDMAP[PLAYERNAME],FIND(" ",PLAYERIDMAP[PLAYERNAME],1)+1,255)</f>
        <v>Granderson</v>
      </c>
      <c r="E405" t="s">
        <v>16904</v>
      </c>
      <c r="F405" t="s">
        <v>16916</v>
      </c>
      <c r="G405" s="3">
        <v>4747</v>
      </c>
      <c r="H405">
        <v>434158</v>
      </c>
      <c r="I405" t="s">
        <v>1265</v>
      </c>
      <c r="J405" s="2">
        <v>393076</v>
      </c>
      <c r="K405" s="2" t="s">
        <v>1265</v>
      </c>
      <c r="L405" s="2" t="s">
        <v>18338</v>
      </c>
      <c r="M405" s="2" t="s">
        <v>18339</v>
      </c>
      <c r="N405" s="2" t="s">
        <v>18337</v>
      </c>
      <c r="O405" s="2">
        <v>7455</v>
      </c>
      <c r="P405" s="2" t="s">
        <v>18340</v>
      </c>
      <c r="Q405" s="2" t="s">
        <v>1265</v>
      </c>
    </row>
    <row r="406" spans="1:17" hidden="1" x14ac:dyDescent="0.25">
      <c r="A406" t="s">
        <v>18341</v>
      </c>
      <c r="B406" t="s">
        <v>1199</v>
      </c>
      <c r="C406" t="str">
        <f>LEFT(PLAYERIDMAP[[#This Row],[PLAYERNAME]],FIND(" ",PLAYERIDMAP[[#This Row],[PLAYERNAME]],1))</f>
        <v xml:space="preserve">Yasmani </v>
      </c>
      <c r="D406" t="str">
        <f>MID(PLAYERIDMAP[PLAYERNAME],FIND(" ",PLAYERIDMAP[PLAYERNAME],1)+1,255)</f>
        <v>Grandal</v>
      </c>
      <c r="E406" t="s">
        <v>16967</v>
      </c>
      <c r="F406" t="s">
        <v>16994</v>
      </c>
      <c r="G406" s="3">
        <v>11368</v>
      </c>
      <c r="H406">
        <v>518735</v>
      </c>
      <c r="I406" t="s">
        <v>1199</v>
      </c>
      <c r="J406" s="2">
        <v>1765807</v>
      </c>
      <c r="K406" s="2" t="s">
        <v>1199</v>
      </c>
      <c r="L406" s="4" t="s">
        <v>16941</v>
      </c>
      <c r="M406" s="4" t="s">
        <v>16941</v>
      </c>
      <c r="N406" s="2" t="s">
        <v>18341</v>
      </c>
      <c r="O406" s="2">
        <v>9098</v>
      </c>
      <c r="P406" s="2" t="s">
        <v>18342</v>
      </c>
      <c r="Q406" s="2" t="s">
        <v>1199</v>
      </c>
    </row>
    <row r="407" spans="1:17" hidden="1" x14ac:dyDescent="0.25">
      <c r="A407" t="s">
        <v>18343</v>
      </c>
      <c r="B407" t="s">
        <v>15578</v>
      </c>
      <c r="C407" s="2" t="str">
        <f>LEFT(PLAYERIDMAP[[#This Row],[PLAYERNAME]],FIND(" ",PLAYERIDMAP[[#This Row],[PLAYERNAME]],1))</f>
        <v xml:space="preserve">Sonny </v>
      </c>
      <c r="D407" s="2" t="str">
        <f>MID(PLAYERIDMAP[PLAYERNAME],FIND(" ",PLAYERIDMAP[PLAYERNAME],1)+1,255)</f>
        <v>Gray</v>
      </c>
      <c r="E407" s="5" t="s">
        <v>16941</v>
      </c>
      <c r="F407" s="5" t="s">
        <v>16941</v>
      </c>
      <c r="G407" s="3" t="s">
        <v>15577</v>
      </c>
      <c r="H407">
        <v>543243</v>
      </c>
      <c r="I407" t="s">
        <v>15578</v>
      </c>
      <c r="J407" s="4" t="s">
        <v>16941</v>
      </c>
      <c r="K407" s="4" t="s">
        <v>16941</v>
      </c>
      <c r="L407" s="4" t="s">
        <v>16941</v>
      </c>
      <c r="M407" s="4" t="s">
        <v>16941</v>
      </c>
      <c r="N407" s="4" t="s">
        <v>16941</v>
      </c>
      <c r="O407" s="4" t="s">
        <v>16941</v>
      </c>
      <c r="P407" s="4" t="s">
        <v>16941</v>
      </c>
      <c r="Q407" s="4" t="s">
        <v>16941</v>
      </c>
    </row>
    <row r="408" spans="1:17" hidden="1" x14ac:dyDescent="0.25">
      <c r="A408" t="s">
        <v>18344</v>
      </c>
      <c r="B408" t="s">
        <v>364</v>
      </c>
      <c r="C408" t="str">
        <f>LEFT(PLAYERIDMAP[[#This Row],[PLAYERNAME]],FIND(" ",PLAYERIDMAP[[#This Row],[PLAYERNAME]],1))</f>
        <v xml:space="preserve">Grant </v>
      </c>
      <c r="D408" t="str">
        <f>MID(PLAYERIDMAP[PLAYERNAME],FIND(" ",PLAYERIDMAP[PLAYERNAME],1)+1,255)</f>
        <v>Green</v>
      </c>
      <c r="E408" t="s">
        <v>16926</v>
      </c>
      <c r="F408" t="s">
        <v>16916</v>
      </c>
      <c r="G408" s="3" t="s">
        <v>363</v>
      </c>
      <c r="H408">
        <v>502205</v>
      </c>
      <c r="I408" t="s">
        <v>364</v>
      </c>
      <c r="J408" s="4" t="s">
        <v>16941</v>
      </c>
      <c r="K408" s="4" t="s">
        <v>16941</v>
      </c>
      <c r="L408" s="4" t="s">
        <v>16941</v>
      </c>
      <c r="M408" s="4" t="s">
        <v>16941</v>
      </c>
      <c r="N408" s="2" t="s">
        <v>18344</v>
      </c>
      <c r="O408" s="2">
        <v>8866</v>
      </c>
      <c r="P408" s="2" t="s">
        <v>18345</v>
      </c>
      <c r="Q408" s="2" t="s">
        <v>364</v>
      </c>
    </row>
    <row r="409" spans="1:17" hidden="1" x14ac:dyDescent="0.25">
      <c r="A409" t="s">
        <v>18346</v>
      </c>
      <c r="B409" t="s">
        <v>996</v>
      </c>
      <c r="C409" t="str">
        <f>LEFT(PLAYERIDMAP[[#This Row],[PLAYERNAME]],FIND(" ",PLAYERIDMAP[[#This Row],[PLAYERNAME]],1))</f>
        <v xml:space="preserve">Taylor </v>
      </c>
      <c r="D409" t="str">
        <f>MID(PLAYERIDMAP[PLAYERNAME],FIND(" ",PLAYERIDMAP[PLAYERNAME],1)+1,255)</f>
        <v>Green</v>
      </c>
      <c r="E409" t="s">
        <v>17017</v>
      </c>
      <c r="F409" t="s">
        <v>1325</v>
      </c>
      <c r="G409" s="3">
        <v>9147</v>
      </c>
      <c r="H409">
        <v>488919</v>
      </c>
      <c r="I409" t="s">
        <v>996</v>
      </c>
      <c r="J409" s="2">
        <v>1623770</v>
      </c>
      <c r="K409" s="2" t="s">
        <v>996</v>
      </c>
      <c r="L409" s="4" t="s">
        <v>16941</v>
      </c>
      <c r="M409" s="2" t="s">
        <v>18347</v>
      </c>
      <c r="N409" s="2" t="s">
        <v>18346</v>
      </c>
      <c r="O409" s="2">
        <v>9030</v>
      </c>
      <c r="P409" s="2" t="s">
        <v>18348</v>
      </c>
      <c r="Q409" s="2" t="s">
        <v>996</v>
      </c>
    </row>
    <row r="410" spans="1:17" hidden="1" x14ac:dyDescent="0.25">
      <c r="A410" t="s">
        <v>18349</v>
      </c>
      <c r="B410" t="s">
        <v>790</v>
      </c>
      <c r="C410" t="str">
        <f>LEFT(PLAYERIDMAP[[#This Row],[PLAYERNAME]],FIND(" ",PLAYERIDMAP[[#This Row],[PLAYERNAME]],1))</f>
        <v xml:space="preserve">Tyler </v>
      </c>
      <c r="D410" t="str">
        <f>MID(PLAYERIDMAP[PLAYERNAME],FIND(" ",PLAYERIDMAP[PLAYERNAME],1)+1,255)</f>
        <v>Greene</v>
      </c>
      <c r="E410" t="s">
        <v>16910</v>
      </c>
      <c r="F410" t="s">
        <v>1326</v>
      </c>
      <c r="G410" s="3">
        <v>4675</v>
      </c>
      <c r="H410">
        <v>460022</v>
      </c>
      <c r="I410" t="s">
        <v>790</v>
      </c>
      <c r="J410" s="2">
        <v>1654336</v>
      </c>
      <c r="K410" s="2" t="s">
        <v>790</v>
      </c>
      <c r="L410" s="2" t="s">
        <v>18350</v>
      </c>
      <c r="M410" s="2" t="s">
        <v>18351</v>
      </c>
      <c r="N410" s="2" t="s">
        <v>18349</v>
      </c>
      <c r="O410" s="2">
        <v>8463</v>
      </c>
      <c r="P410" s="2" t="s">
        <v>18352</v>
      </c>
      <c r="Q410" s="2" t="s">
        <v>790</v>
      </c>
    </row>
    <row r="411" spans="1:17" x14ac:dyDescent="0.25">
      <c r="A411" t="s">
        <v>18353</v>
      </c>
      <c r="B411" t="s">
        <v>1362</v>
      </c>
      <c r="C411" s="2" t="str">
        <f>LEFT(PLAYERIDMAP[[#This Row],[PLAYERNAME]],FIND(" ",PLAYERIDMAP[[#This Row],[PLAYERNAME]],1))</f>
        <v xml:space="preserve">Luke </v>
      </c>
      <c r="D411" s="2" t="str">
        <f>MID(PLAYERIDMAP[PLAYERNAME],FIND(" ",PLAYERIDMAP[PLAYERNAME],1)+1,255)</f>
        <v>Gregerson</v>
      </c>
      <c r="E411" t="s">
        <v>16967</v>
      </c>
      <c r="F411" t="s">
        <v>16905</v>
      </c>
      <c r="G411" s="3">
        <v>4090</v>
      </c>
      <c r="H411">
        <v>502381</v>
      </c>
      <c r="I411" t="s">
        <v>1362</v>
      </c>
      <c r="J411" s="2">
        <v>1604111</v>
      </c>
      <c r="K411" s="2" t="s">
        <v>1362</v>
      </c>
      <c r="L411" s="2" t="s">
        <v>18354</v>
      </c>
      <c r="M411" s="2" t="s">
        <v>18355</v>
      </c>
      <c r="N411" s="2" t="s">
        <v>18353</v>
      </c>
      <c r="O411" s="2">
        <v>8443</v>
      </c>
      <c r="P411" s="2" t="s">
        <v>18356</v>
      </c>
      <c r="Q411" s="2" t="s">
        <v>1362</v>
      </c>
    </row>
    <row r="412" spans="1:17" x14ac:dyDescent="0.25">
      <c r="A412" t="s">
        <v>18357</v>
      </c>
      <c r="B412" t="s">
        <v>16444</v>
      </c>
      <c r="C412" s="2" t="str">
        <f>LEFT(PLAYERIDMAP[[#This Row],[PLAYERNAME]],FIND(" ",PLAYERIDMAP[[#This Row],[PLAYERNAME]],1))</f>
        <v xml:space="preserve">Kevin </v>
      </c>
      <c r="D412" s="2" t="str">
        <f>MID(PLAYERIDMAP[PLAYERNAME],FIND(" ",PLAYERIDMAP[PLAYERNAME],1)+1,255)</f>
        <v>Gregg</v>
      </c>
      <c r="E412" t="s">
        <v>17037</v>
      </c>
      <c r="F412" t="s">
        <v>16905</v>
      </c>
      <c r="G412" s="3">
        <v>1793</v>
      </c>
      <c r="H412">
        <v>276514</v>
      </c>
      <c r="I412" t="s">
        <v>16444</v>
      </c>
      <c r="J412" s="2">
        <v>174914</v>
      </c>
      <c r="K412" s="2" t="s">
        <v>16444</v>
      </c>
      <c r="L412" s="2" t="s">
        <v>18358</v>
      </c>
      <c r="M412" s="2" t="s">
        <v>18359</v>
      </c>
      <c r="N412" s="2" t="s">
        <v>18357</v>
      </c>
      <c r="O412" s="2">
        <v>7206</v>
      </c>
      <c r="P412" s="2" t="s">
        <v>18360</v>
      </c>
      <c r="Q412" s="2" t="s">
        <v>16444</v>
      </c>
    </row>
    <row r="413" spans="1:17" hidden="1" x14ac:dyDescent="0.25">
      <c r="A413" t="s">
        <v>18361</v>
      </c>
      <c r="B413" t="s">
        <v>920</v>
      </c>
      <c r="C413" t="str">
        <f>LEFT(PLAYERIDMAP[[#This Row],[PLAYERNAME]],FIND(" ",PLAYERIDMAP[[#This Row],[PLAYERNAME]],1))</f>
        <v xml:space="preserve">Didi </v>
      </c>
      <c r="D413" t="str">
        <f>MID(PLAYERIDMAP[PLAYERNAME],FIND(" ",PLAYERIDMAP[PLAYERNAME],1)+1,255)</f>
        <v>Gregorius</v>
      </c>
      <c r="E413" t="s">
        <v>17196</v>
      </c>
      <c r="F413" t="s">
        <v>17007</v>
      </c>
      <c r="G413" s="3">
        <v>6012</v>
      </c>
      <c r="H413">
        <v>544369</v>
      </c>
      <c r="I413" t="s">
        <v>920</v>
      </c>
      <c r="J413" s="2">
        <v>1810724</v>
      </c>
      <c r="K413" s="2" t="s">
        <v>920</v>
      </c>
      <c r="L413" s="4" t="s">
        <v>16941</v>
      </c>
      <c r="M413" s="4" t="s">
        <v>16941</v>
      </c>
      <c r="N413" s="2" t="s">
        <v>18361</v>
      </c>
      <c r="O413" s="2">
        <v>9282</v>
      </c>
      <c r="P413" s="2" t="s">
        <v>18362</v>
      </c>
      <c r="Q413" s="2" t="s">
        <v>920</v>
      </c>
    </row>
    <row r="414" spans="1:17" x14ac:dyDescent="0.25">
      <c r="A414" t="s">
        <v>18363</v>
      </c>
      <c r="B414" t="s">
        <v>1380</v>
      </c>
      <c r="C414" s="2" t="str">
        <f>LEFT(PLAYERIDMAP[[#This Row],[PLAYERNAME]],FIND(" ",PLAYERIDMAP[[#This Row],[PLAYERNAME]],1))</f>
        <v xml:space="preserve">Zack </v>
      </c>
      <c r="D414" s="2" t="str">
        <f>MID(PLAYERIDMAP[PLAYERNAME],FIND(" ",PLAYERIDMAP[PLAYERNAME],1)+1,255)</f>
        <v>Greinke</v>
      </c>
      <c r="E414" t="s">
        <v>16915</v>
      </c>
      <c r="F414" t="s">
        <v>16905</v>
      </c>
      <c r="G414" s="3">
        <v>1943</v>
      </c>
      <c r="H414">
        <v>425844</v>
      </c>
      <c r="I414" t="s">
        <v>1380</v>
      </c>
      <c r="J414" s="2">
        <v>390851</v>
      </c>
      <c r="K414" s="2" t="s">
        <v>1380</v>
      </c>
      <c r="L414" s="2" t="s">
        <v>18364</v>
      </c>
      <c r="M414" s="2" t="s">
        <v>18365</v>
      </c>
      <c r="N414" s="2" t="s">
        <v>18363</v>
      </c>
      <c r="O414" s="2">
        <v>7257</v>
      </c>
      <c r="P414" s="2" t="s">
        <v>18366</v>
      </c>
      <c r="Q414" s="2" t="s">
        <v>1380</v>
      </c>
    </row>
    <row r="415" spans="1:17" x14ac:dyDescent="0.25">
      <c r="A415" t="s">
        <v>18367</v>
      </c>
      <c r="B415" t="s">
        <v>1446</v>
      </c>
      <c r="C415" s="2" t="str">
        <f>LEFT(PLAYERIDMAP[[#This Row],[PLAYERNAME]],FIND(" ",PLAYERIDMAP[[#This Row],[PLAYERNAME]],1))</f>
        <v xml:space="preserve">A.J. </v>
      </c>
      <c r="D415" s="2" t="str">
        <f>MID(PLAYERIDMAP[PLAYERNAME],FIND(" ",PLAYERIDMAP[PLAYERNAME],1)+1,255)</f>
        <v>Griffin</v>
      </c>
      <c r="E415" t="s">
        <v>16926</v>
      </c>
      <c r="F415" t="s">
        <v>16905</v>
      </c>
      <c r="G415" s="3">
        <v>11132</v>
      </c>
      <c r="H415">
        <v>456167</v>
      </c>
      <c r="I415" t="s">
        <v>1446</v>
      </c>
      <c r="J415" s="2">
        <v>1974327</v>
      </c>
      <c r="K415" s="2" t="s">
        <v>1446</v>
      </c>
      <c r="L415" s="2" t="s">
        <v>18368</v>
      </c>
      <c r="M415" s="4" t="s">
        <v>16941</v>
      </c>
      <c r="N415" s="2" t="s">
        <v>18367</v>
      </c>
      <c r="O415" s="2">
        <v>9220</v>
      </c>
      <c r="P415" s="2" t="s">
        <v>18369</v>
      </c>
      <c r="Q415" s="2" t="s">
        <v>1446</v>
      </c>
    </row>
    <row r="416" spans="1:17" x14ac:dyDescent="0.25">
      <c r="A416" t="s">
        <v>18370</v>
      </c>
      <c r="B416" t="s">
        <v>1372</v>
      </c>
      <c r="C416" s="2" t="str">
        <f>LEFT(PLAYERIDMAP[[#This Row],[PLAYERNAME]],FIND(" ",PLAYERIDMAP[[#This Row],[PLAYERNAME]],1))</f>
        <v xml:space="preserve">Jason </v>
      </c>
      <c r="D416" s="2" t="str">
        <f>MID(PLAYERIDMAP[PLAYERNAME],FIND(" ",PLAYERIDMAP[PLAYERNAME],1)+1,255)</f>
        <v>Grilli</v>
      </c>
      <c r="E416" t="s">
        <v>16980</v>
      </c>
      <c r="F416" t="s">
        <v>16905</v>
      </c>
      <c r="G416" s="3">
        <v>521</v>
      </c>
      <c r="H416">
        <v>276351</v>
      </c>
      <c r="I416" t="s">
        <v>1372</v>
      </c>
      <c r="J416" s="2">
        <v>25049</v>
      </c>
      <c r="K416" s="2" t="s">
        <v>1372</v>
      </c>
      <c r="L416" s="2" t="s">
        <v>18371</v>
      </c>
      <c r="M416" s="2" t="s">
        <v>18372</v>
      </c>
      <c r="N416" s="2" t="s">
        <v>18370</v>
      </c>
      <c r="O416" s="2">
        <v>6466</v>
      </c>
      <c r="P416" s="2" t="s">
        <v>18373</v>
      </c>
      <c r="Q416" s="2" t="s">
        <v>1372</v>
      </c>
    </row>
    <row r="417" spans="1:17" x14ac:dyDescent="0.25">
      <c r="A417" t="s">
        <v>18374</v>
      </c>
      <c r="B417" t="s">
        <v>1857</v>
      </c>
      <c r="C417" s="2" t="str">
        <f>LEFT(PLAYERIDMAP[[#This Row],[PLAYERNAME]],FIND(" ",PLAYERIDMAP[[#This Row],[PLAYERNAME]],1))</f>
        <v xml:space="preserve">Justin </v>
      </c>
      <c r="D417" s="2" t="str">
        <f>MID(PLAYERIDMAP[PLAYERNAME],FIND(" ",PLAYERIDMAP[PLAYERNAME],1)+1,255)</f>
        <v>Grimm</v>
      </c>
      <c r="E417" t="s">
        <v>17006</v>
      </c>
      <c r="F417" t="s">
        <v>16905</v>
      </c>
      <c r="G417" s="3">
        <v>11720</v>
      </c>
      <c r="H417">
        <v>518748</v>
      </c>
      <c r="I417" t="s">
        <v>1857</v>
      </c>
      <c r="J417" s="2">
        <v>1989422</v>
      </c>
      <c r="K417" s="2" t="s">
        <v>1857</v>
      </c>
      <c r="L417" s="2" t="s">
        <v>18375</v>
      </c>
      <c r="M417" s="4" t="s">
        <v>16941</v>
      </c>
      <c r="N417" s="2" t="s">
        <v>18374</v>
      </c>
      <c r="O417" s="2">
        <v>9216</v>
      </c>
      <c r="P417" s="2" t="s">
        <v>18376</v>
      </c>
      <c r="Q417" s="2" t="s">
        <v>1857</v>
      </c>
    </row>
    <row r="418" spans="1:17" hidden="1" x14ac:dyDescent="0.25">
      <c r="A418" t="s">
        <v>18377</v>
      </c>
      <c r="B418" t="s">
        <v>931</v>
      </c>
      <c r="C418" t="str">
        <f>LEFT(PLAYERIDMAP[[#This Row],[PLAYERNAME]],FIND(" ",PLAYERIDMAP[[#This Row],[PLAYERNAME]],1))</f>
        <v xml:space="preserve">Robbie </v>
      </c>
      <c r="D418" t="str">
        <f>MID(PLAYERIDMAP[PLAYERNAME],FIND(" ",PLAYERIDMAP[PLAYERNAME],1)+1,255)</f>
        <v>Grossman</v>
      </c>
      <c r="E418" t="s">
        <v>16910</v>
      </c>
      <c r="F418" t="s">
        <v>16916</v>
      </c>
      <c r="G418" s="3" t="s">
        <v>930</v>
      </c>
      <c r="H418">
        <v>543257</v>
      </c>
      <c r="I418" t="s">
        <v>931</v>
      </c>
      <c r="J418" s="4" t="s">
        <v>16941</v>
      </c>
      <c r="K418" s="4" t="s">
        <v>16941</v>
      </c>
      <c r="L418" s="4" t="s">
        <v>16941</v>
      </c>
      <c r="M418" s="4" t="s">
        <v>16941</v>
      </c>
      <c r="N418" s="4" t="s">
        <v>16941</v>
      </c>
      <c r="O418" s="4" t="s">
        <v>16941</v>
      </c>
      <c r="P418" s="4" t="s">
        <v>16941</v>
      </c>
      <c r="Q418" s="4" t="s">
        <v>16941</v>
      </c>
    </row>
    <row r="419" spans="1:17" x14ac:dyDescent="0.25">
      <c r="A419" t="s">
        <v>18378</v>
      </c>
      <c r="B419" t="s">
        <v>2468</v>
      </c>
      <c r="C419" s="2" t="str">
        <f>LEFT(PLAYERIDMAP[[#This Row],[PLAYERNAME]],FIND(" ",PLAYERIDMAP[[#This Row],[PLAYERNAME]],1))</f>
        <v xml:space="preserve">Javy </v>
      </c>
      <c r="D419" s="2" t="str">
        <f>MID(PLAYERIDMAP[PLAYERNAME],FIND(" ",PLAYERIDMAP[PLAYERNAME],1)+1,255)</f>
        <v>Guerra</v>
      </c>
      <c r="E419" t="s">
        <v>16915</v>
      </c>
      <c r="F419" t="s">
        <v>16905</v>
      </c>
      <c r="G419" s="3">
        <v>7407</v>
      </c>
      <c r="H419">
        <v>457915</v>
      </c>
      <c r="I419" t="s">
        <v>2468</v>
      </c>
      <c r="J419" s="2">
        <v>1725471</v>
      </c>
      <c r="K419" s="2" t="s">
        <v>2468</v>
      </c>
      <c r="L419" s="2" t="s">
        <v>18379</v>
      </c>
      <c r="M419" s="2" t="s">
        <v>18380</v>
      </c>
      <c r="N419" s="2" t="s">
        <v>18378</v>
      </c>
      <c r="O419" s="2">
        <v>8929</v>
      </c>
      <c r="P419" s="2" t="s">
        <v>18381</v>
      </c>
      <c r="Q419" s="2" t="s">
        <v>2468</v>
      </c>
    </row>
    <row r="420" spans="1:17" x14ac:dyDescent="0.25">
      <c r="A420" t="s">
        <v>18382</v>
      </c>
      <c r="B420" t="s">
        <v>2535</v>
      </c>
      <c r="C420" s="2" t="str">
        <f>LEFT(PLAYERIDMAP[[#This Row],[PLAYERNAME]],FIND(" ",PLAYERIDMAP[[#This Row],[PLAYERNAME]],1))</f>
        <v xml:space="preserve">Matt </v>
      </c>
      <c r="D420" s="2" t="str">
        <f>MID(PLAYERIDMAP[PLAYERNAME],FIND(" ",PLAYERIDMAP[PLAYERNAME],1)+1,255)</f>
        <v>Guerrier</v>
      </c>
      <c r="E420" t="s">
        <v>16915</v>
      </c>
      <c r="F420" t="s">
        <v>16905</v>
      </c>
      <c r="G420" s="3">
        <v>2061</v>
      </c>
      <c r="H420">
        <v>407825</v>
      </c>
      <c r="I420" t="s">
        <v>2535</v>
      </c>
      <c r="J420" s="2">
        <v>181983</v>
      </c>
      <c r="K420" s="2" t="s">
        <v>2535</v>
      </c>
      <c r="L420" s="2" t="s">
        <v>18383</v>
      </c>
      <c r="M420" s="2" t="s">
        <v>18384</v>
      </c>
      <c r="N420" s="2" t="s">
        <v>18382</v>
      </c>
      <c r="O420" s="2">
        <v>7355</v>
      </c>
      <c r="P420" s="2" t="s">
        <v>18385</v>
      </c>
      <c r="Q420" s="2" t="s">
        <v>2535</v>
      </c>
    </row>
    <row r="421" spans="1:17" x14ac:dyDescent="0.25">
      <c r="A421" t="s">
        <v>18386</v>
      </c>
      <c r="B421" t="s">
        <v>1540</v>
      </c>
      <c r="C421" s="2" t="str">
        <f>LEFT(PLAYERIDMAP[[#This Row],[PLAYERNAME]],FIND(" ",PLAYERIDMAP[[#This Row],[PLAYERNAME]],1))</f>
        <v xml:space="preserve">Jeremy </v>
      </c>
      <c r="D421" s="2" t="str">
        <f>MID(PLAYERIDMAP[PLAYERNAME],FIND(" ",PLAYERIDMAP[PLAYERNAME],1)+1,255)</f>
        <v>Guthrie</v>
      </c>
      <c r="E421" t="s">
        <v>17242</v>
      </c>
      <c r="F421" t="s">
        <v>16905</v>
      </c>
      <c r="G421" s="3">
        <v>2072</v>
      </c>
      <c r="H421">
        <v>425386</v>
      </c>
      <c r="I421" t="s">
        <v>1540</v>
      </c>
      <c r="J421" s="2">
        <v>390771</v>
      </c>
      <c r="K421" s="2" t="s">
        <v>1540</v>
      </c>
      <c r="L421" s="2" t="s">
        <v>18387</v>
      </c>
      <c r="M421" s="2" t="s">
        <v>18388</v>
      </c>
      <c r="N421" s="2" t="s">
        <v>18386</v>
      </c>
      <c r="O421" s="2">
        <v>7040</v>
      </c>
      <c r="P421" s="2" t="s">
        <v>18389</v>
      </c>
      <c r="Q421" s="2" t="s">
        <v>1540</v>
      </c>
    </row>
    <row r="422" spans="1:17" hidden="1" x14ac:dyDescent="0.25">
      <c r="A422" t="s">
        <v>18390</v>
      </c>
      <c r="B422" t="s">
        <v>593</v>
      </c>
      <c r="C422" t="str">
        <f>LEFT(PLAYERIDMAP[[#This Row],[PLAYERNAME]],FIND(" ",PLAYERIDMAP[[#This Row],[PLAYERNAME]],1))</f>
        <v xml:space="preserve">Franklin </v>
      </c>
      <c r="D422" t="str">
        <f>MID(PLAYERIDMAP[PLAYERNAME],FIND(" ",PLAYERIDMAP[PLAYERNAME],1)+1,255)</f>
        <v>Gutierrez</v>
      </c>
      <c r="E422" t="s">
        <v>16936</v>
      </c>
      <c r="F422" t="s">
        <v>16916</v>
      </c>
      <c r="G422" s="3">
        <v>3255</v>
      </c>
      <c r="H422">
        <v>429711</v>
      </c>
      <c r="I422" t="s">
        <v>593</v>
      </c>
      <c r="J422" s="2">
        <v>392462</v>
      </c>
      <c r="K422" s="2" t="s">
        <v>593</v>
      </c>
      <c r="L422" s="2" t="s">
        <v>18391</v>
      </c>
      <c r="M422" s="2" t="s">
        <v>18392</v>
      </c>
      <c r="N422" s="2" t="s">
        <v>18390</v>
      </c>
      <c r="O422" s="2">
        <v>7644</v>
      </c>
      <c r="P422" s="2" t="s">
        <v>18393</v>
      </c>
      <c r="Q422" s="2" t="s">
        <v>593</v>
      </c>
    </row>
    <row r="423" spans="1:17" hidden="1" x14ac:dyDescent="0.25">
      <c r="A423" t="s">
        <v>18394</v>
      </c>
      <c r="B423" t="s">
        <v>910</v>
      </c>
      <c r="C423" t="str">
        <f>LEFT(PLAYERIDMAP[[#This Row],[PLAYERNAME]],FIND(" ",PLAYERIDMAP[[#This Row],[PLAYERNAME]],1))</f>
        <v xml:space="preserve">Brandon </v>
      </c>
      <c r="D423" t="str">
        <f>MID(PLAYERIDMAP[PLAYERNAME],FIND(" ",PLAYERIDMAP[PLAYERNAME],1)+1,255)</f>
        <v>Guyer</v>
      </c>
      <c r="E423" t="s">
        <v>17020</v>
      </c>
      <c r="F423" t="s">
        <v>16916</v>
      </c>
      <c r="G423" s="3">
        <v>2636</v>
      </c>
      <c r="H423">
        <v>446386</v>
      </c>
      <c r="I423" t="s">
        <v>910</v>
      </c>
      <c r="J423" s="2">
        <v>1669646</v>
      </c>
      <c r="K423" s="2" t="s">
        <v>910</v>
      </c>
      <c r="L423" s="4" t="s">
        <v>16941</v>
      </c>
      <c r="M423" s="2" t="s">
        <v>18395</v>
      </c>
      <c r="N423" s="2" t="s">
        <v>18394</v>
      </c>
      <c r="O423" s="2">
        <v>8924</v>
      </c>
      <c r="P423" s="2" t="s">
        <v>18396</v>
      </c>
      <c r="Q423" s="2" t="s">
        <v>910</v>
      </c>
    </row>
    <row r="424" spans="1:17" hidden="1" x14ac:dyDescent="0.25">
      <c r="A424" t="s">
        <v>18397</v>
      </c>
      <c r="B424" t="s">
        <v>1091</v>
      </c>
      <c r="C424" t="str">
        <f>LEFT(PLAYERIDMAP[[#This Row],[PLAYERNAME]],FIND(" ",PLAYERIDMAP[[#This Row],[PLAYERNAME]],1))</f>
        <v xml:space="preserve">Jesus </v>
      </c>
      <c r="D424" t="str">
        <f>MID(PLAYERIDMAP[PLAYERNAME],FIND(" ",PLAYERIDMAP[PLAYERNAME],1)+1,255)</f>
        <v>Guzman</v>
      </c>
      <c r="E424" t="s">
        <v>16967</v>
      </c>
      <c r="F424" t="s">
        <v>16944</v>
      </c>
      <c r="G424" s="3">
        <v>3118</v>
      </c>
      <c r="H424">
        <v>461882</v>
      </c>
      <c r="I424" t="s">
        <v>1091</v>
      </c>
      <c r="J424" s="2">
        <v>1104372</v>
      </c>
      <c r="K424" s="2" t="s">
        <v>1091</v>
      </c>
      <c r="L424" s="2" t="s">
        <v>18398</v>
      </c>
      <c r="M424" s="2" t="s">
        <v>18399</v>
      </c>
      <c r="N424" s="2" t="s">
        <v>18397</v>
      </c>
      <c r="O424" s="2">
        <v>8484</v>
      </c>
      <c r="P424" s="2" t="s">
        <v>18400</v>
      </c>
      <c r="Q424" s="2" t="s">
        <v>1091</v>
      </c>
    </row>
    <row r="425" spans="1:17" hidden="1" x14ac:dyDescent="0.25">
      <c r="A425" t="s">
        <v>18401</v>
      </c>
      <c r="B425" t="s">
        <v>343</v>
      </c>
      <c r="C425" t="str">
        <f>LEFT(PLAYERIDMAP[[#This Row],[PLAYERNAME]],FIND(" ",PLAYERIDMAP[[#This Row],[PLAYERNAME]],1))</f>
        <v xml:space="preserve">Tony </v>
      </c>
      <c r="D425" t="str">
        <f>MID(PLAYERIDMAP[PLAYERNAME],FIND(" ",PLAYERIDMAP[PLAYERNAME],1)+1,255)</f>
        <v>Gwynn</v>
      </c>
      <c r="E425" t="s">
        <v>16915</v>
      </c>
      <c r="F425" t="s">
        <v>16916</v>
      </c>
      <c r="G425" s="3">
        <v>6141</v>
      </c>
      <c r="H425">
        <v>448242</v>
      </c>
      <c r="I425" t="s">
        <v>343</v>
      </c>
      <c r="J425" s="2">
        <v>489849</v>
      </c>
      <c r="K425" s="2" t="s">
        <v>343</v>
      </c>
      <c r="L425" s="2" t="s">
        <v>18402</v>
      </c>
      <c r="M425" s="2" t="s">
        <v>18403</v>
      </c>
      <c r="N425" s="2" t="s">
        <v>18401</v>
      </c>
      <c r="O425" s="2">
        <v>7814</v>
      </c>
      <c r="P425" s="2" t="s">
        <v>18404</v>
      </c>
      <c r="Q425" s="2" t="s">
        <v>18405</v>
      </c>
    </row>
    <row r="426" spans="1:17" hidden="1" x14ac:dyDescent="0.25">
      <c r="A426" t="s">
        <v>18406</v>
      </c>
      <c r="B426" t="s">
        <v>1015</v>
      </c>
      <c r="C426" t="str">
        <f>LEFT(PLAYERIDMAP[[#This Row],[PLAYERNAME]],FIND(" ",PLAYERIDMAP[[#This Row],[PLAYERNAME]],1))</f>
        <v xml:space="preserve">Jedd </v>
      </c>
      <c r="D426" t="str">
        <f>MID(PLAYERIDMAP[PLAYERNAME],FIND(" ",PLAYERIDMAP[PLAYERNAME],1)+1,255)</f>
        <v>Gyorko</v>
      </c>
      <c r="E426" t="s">
        <v>16967</v>
      </c>
      <c r="F426" t="s">
        <v>1325</v>
      </c>
      <c r="G426" s="3" t="s">
        <v>1014</v>
      </c>
      <c r="H426">
        <v>576397</v>
      </c>
      <c r="I426" t="s">
        <v>1015</v>
      </c>
      <c r="J426" s="4" t="s">
        <v>16941</v>
      </c>
      <c r="K426" s="4" t="s">
        <v>16941</v>
      </c>
      <c r="L426" s="4" t="s">
        <v>16941</v>
      </c>
      <c r="M426" s="4" t="s">
        <v>16941</v>
      </c>
      <c r="N426" s="2" t="s">
        <v>18406</v>
      </c>
      <c r="O426" s="2">
        <v>9107</v>
      </c>
      <c r="P426" s="2" t="s">
        <v>18407</v>
      </c>
      <c r="Q426" s="2" t="s">
        <v>1015</v>
      </c>
    </row>
    <row r="427" spans="1:17" hidden="1" x14ac:dyDescent="0.25">
      <c r="A427" t="s">
        <v>18408</v>
      </c>
      <c r="B427" t="s">
        <v>1263</v>
      </c>
      <c r="C427" t="str">
        <f>LEFT(PLAYERIDMAP[[#This Row],[PLAYERNAME]],FIND(" ",PLAYERIDMAP[[#This Row],[PLAYERNAME]],1))</f>
        <v xml:space="preserve">Travis </v>
      </c>
      <c r="D427" t="str">
        <f>MID(PLAYERIDMAP[PLAYERNAME],FIND(" ",PLAYERIDMAP[PLAYERNAME],1)+1,255)</f>
        <v>Hafner</v>
      </c>
      <c r="E427" t="s">
        <v>16904</v>
      </c>
      <c r="F427" t="s">
        <v>18409</v>
      </c>
      <c r="G427" s="3">
        <v>1573</v>
      </c>
      <c r="H427">
        <v>400098</v>
      </c>
      <c r="I427" t="s">
        <v>1263</v>
      </c>
      <c r="J427" s="2">
        <v>223614</v>
      </c>
      <c r="K427" s="2" t="s">
        <v>1263</v>
      </c>
      <c r="L427" s="2" t="s">
        <v>18410</v>
      </c>
      <c r="M427" s="2" t="s">
        <v>18411</v>
      </c>
      <c r="N427" s="2" t="s">
        <v>18408</v>
      </c>
      <c r="O427" s="2">
        <v>6980</v>
      </c>
      <c r="P427" s="2" t="s">
        <v>18412</v>
      </c>
      <c r="Q427" s="2" t="s">
        <v>1263</v>
      </c>
    </row>
    <row r="428" spans="1:17" x14ac:dyDescent="0.25">
      <c r="A428" t="s">
        <v>18413</v>
      </c>
      <c r="B428" t="s">
        <v>2394</v>
      </c>
      <c r="C428" s="2" t="str">
        <f>LEFT(PLAYERIDMAP[[#This Row],[PLAYERNAME]],FIND(" ",PLAYERIDMAP[[#This Row],[PLAYERNAME]],1))</f>
        <v xml:space="preserve">Nick </v>
      </c>
      <c r="D428" s="2" t="str">
        <f>MID(PLAYERIDMAP[PLAYERNAME],FIND(" ",PLAYERIDMAP[PLAYERNAME],1)+1,255)</f>
        <v>Hagadone</v>
      </c>
      <c r="E428" t="s">
        <v>16956</v>
      </c>
      <c r="F428" t="s">
        <v>16905</v>
      </c>
      <c r="G428" s="3">
        <v>1351</v>
      </c>
      <c r="H428">
        <v>444935</v>
      </c>
      <c r="I428" t="s">
        <v>2394</v>
      </c>
      <c r="J428" s="2">
        <v>1731942</v>
      </c>
      <c r="K428" s="2" t="s">
        <v>2394</v>
      </c>
      <c r="L428" s="4" t="s">
        <v>16941</v>
      </c>
      <c r="M428" s="2" t="s">
        <v>18414</v>
      </c>
      <c r="N428" s="2" t="s">
        <v>18413</v>
      </c>
      <c r="O428" s="2">
        <v>9028</v>
      </c>
      <c r="P428" s="2" t="s">
        <v>18415</v>
      </c>
      <c r="Q428" s="2" t="s">
        <v>2394</v>
      </c>
    </row>
    <row r="429" spans="1:17" hidden="1" x14ac:dyDescent="0.25">
      <c r="A429" t="s">
        <v>18416</v>
      </c>
      <c r="B429" t="s">
        <v>1009</v>
      </c>
      <c r="C429" t="str">
        <f>LEFT(PLAYERIDMAP[[#This Row],[PLAYERNAME]],FIND(" ",PLAYERIDMAP[[#This Row],[PLAYERNAME]],1))</f>
        <v xml:space="preserve">Jerry </v>
      </c>
      <c r="D429" t="str">
        <f>MID(PLAYERIDMAP[PLAYERNAME],FIND(" ",PLAYERIDMAP[PLAYERNAME],1)+1,255)</f>
        <v>Hairston</v>
      </c>
      <c r="E429" t="s">
        <v>16915</v>
      </c>
      <c r="F429" t="s">
        <v>17007</v>
      </c>
      <c r="G429" s="3">
        <v>144</v>
      </c>
      <c r="H429">
        <v>150020</v>
      </c>
      <c r="I429" t="s">
        <v>1009</v>
      </c>
      <c r="J429" s="2">
        <v>18778</v>
      </c>
      <c r="K429" s="2" t="s">
        <v>1009</v>
      </c>
      <c r="L429" s="2" t="s">
        <v>18417</v>
      </c>
      <c r="M429" s="2" t="s">
        <v>18418</v>
      </c>
      <c r="N429" s="2" t="s">
        <v>18416</v>
      </c>
      <c r="O429" s="2">
        <v>6127</v>
      </c>
      <c r="P429" s="2" t="s">
        <v>18419</v>
      </c>
      <c r="Q429" s="2" t="s">
        <v>18420</v>
      </c>
    </row>
    <row r="430" spans="1:17" hidden="1" x14ac:dyDescent="0.25">
      <c r="A430" t="s">
        <v>18421</v>
      </c>
      <c r="B430" t="s">
        <v>1145</v>
      </c>
      <c r="C430" t="str">
        <f>LEFT(PLAYERIDMAP[[#This Row],[PLAYERNAME]],FIND(" ",PLAYERIDMAP[[#This Row],[PLAYERNAME]],1))</f>
        <v xml:space="preserve">Scott </v>
      </c>
      <c r="D430" t="str">
        <f>MID(PLAYERIDMAP[PLAYERNAME],FIND(" ",PLAYERIDMAP[PLAYERNAME],1)+1,255)</f>
        <v>Hairston</v>
      </c>
      <c r="E430" t="s">
        <v>17095</v>
      </c>
      <c r="F430" t="s">
        <v>16916</v>
      </c>
      <c r="G430" s="3">
        <v>1926</v>
      </c>
      <c r="H430">
        <v>430668</v>
      </c>
      <c r="I430" t="s">
        <v>1145</v>
      </c>
      <c r="J430" s="2">
        <v>393032</v>
      </c>
      <c r="K430" s="2" t="s">
        <v>1145</v>
      </c>
      <c r="L430" s="2" t="s">
        <v>18422</v>
      </c>
      <c r="M430" s="2" t="s">
        <v>18423</v>
      </c>
      <c r="N430" s="2" t="s">
        <v>18421</v>
      </c>
      <c r="O430" s="2">
        <v>7046</v>
      </c>
      <c r="P430" s="2" t="s">
        <v>18424</v>
      </c>
      <c r="Q430" s="2" t="s">
        <v>1145</v>
      </c>
    </row>
    <row r="431" spans="1:17" x14ac:dyDescent="0.25">
      <c r="A431" t="s">
        <v>18425</v>
      </c>
      <c r="B431" t="s">
        <v>1387</v>
      </c>
      <c r="C431" s="2" t="str">
        <f>LEFT(PLAYERIDMAP[[#This Row],[PLAYERNAME]],FIND(" ",PLAYERIDMAP[[#This Row],[PLAYERNAME]],1))</f>
        <v xml:space="preserve">Roy </v>
      </c>
      <c r="D431" s="2" t="str">
        <f>MID(PLAYERIDMAP[PLAYERNAME],FIND(" ",PLAYERIDMAP[PLAYERNAME],1)+1,255)</f>
        <v>Halladay</v>
      </c>
      <c r="E431" t="s">
        <v>16947</v>
      </c>
      <c r="F431" t="s">
        <v>16905</v>
      </c>
      <c r="G431" s="3">
        <v>1303</v>
      </c>
      <c r="H431">
        <v>136880</v>
      </c>
      <c r="I431" t="s">
        <v>1387</v>
      </c>
      <c r="J431" s="2">
        <v>18820</v>
      </c>
      <c r="K431" s="2" t="s">
        <v>1387</v>
      </c>
      <c r="L431" s="2" t="s">
        <v>18426</v>
      </c>
      <c r="M431" s="2" t="s">
        <v>18427</v>
      </c>
      <c r="N431" s="2" t="s">
        <v>18425</v>
      </c>
      <c r="O431" s="2">
        <v>6134</v>
      </c>
      <c r="P431" s="2" t="s">
        <v>18428</v>
      </c>
      <c r="Q431" s="2" t="s">
        <v>1387</v>
      </c>
    </row>
    <row r="432" spans="1:17" x14ac:dyDescent="0.25">
      <c r="A432" t="s">
        <v>18429</v>
      </c>
      <c r="B432" t="s">
        <v>1393</v>
      </c>
      <c r="C432" s="2" t="str">
        <f>LEFT(PLAYERIDMAP[[#This Row],[PLAYERNAME]],FIND(" ",PLAYERIDMAP[[#This Row],[PLAYERNAME]],1))</f>
        <v xml:space="preserve">Cole </v>
      </c>
      <c r="D432" s="2" t="str">
        <f>MID(PLAYERIDMAP[PLAYERNAME],FIND(" ",PLAYERIDMAP[PLAYERNAME],1)+1,255)</f>
        <v>Hamels</v>
      </c>
      <c r="E432" t="s">
        <v>16947</v>
      </c>
      <c r="F432" t="s">
        <v>16905</v>
      </c>
      <c r="G432" s="3">
        <v>4972</v>
      </c>
      <c r="H432">
        <v>430935</v>
      </c>
      <c r="I432" t="s">
        <v>1393</v>
      </c>
      <c r="J432" s="2">
        <v>479065</v>
      </c>
      <c r="K432" s="2" t="s">
        <v>1393</v>
      </c>
      <c r="L432" s="2" t="s">
        <v>18430</v>
      </c>
      <c r="M432" s="2" t="s">
        <v>18431</v>
      </c>
      <c r="N432" s="2" t="s">
        <v>18429</v>
      </c>
      <c r="O432" s="2">
        <v>7509</v>
      </c>
      <c r="P432" s="2" t="s">
        <v>18432</v>
      </c>
      <c r="Q432" s="2" t="s">
        <v>1393</v>
      </c>
    </row>
    <row r="433" spans="1:17" hidden="1" x14ac:dyDescent="0.25">
      <c r="A433" t="s">
        <v>18433</v>
      </c>
      <c r="B433" t="s">
        <v>878</v>
      </c>
      <c r="C433" t="str">
        <f>LEFT(PLAYERIDMAP[[#This Row],[PLAYERNAME]],FIND(" ",PLAYERIDMAP[[#This Row],[PLAYERNAME]],1))</f>
        <v xml:space="preserve">Billy </v>
      </c>
      <c r="D433" t="str">
        <f>MID(PLAYERIDMAP[PLAYERNAME],FIND(" ",PLAYERIDMAP[PLAYERNAME],1)+1,255)</f>
        <v>Hamilton</v>
      </c>
      <c r="E433" t="s">
        <v>17032</v>
      </c>
      <c r="F433" t="s">
        <v>17007</v>
      </c>
      <c r="G433" s="3" t="s">
        <v>877</v>
      </c>
      <c r="H433">
        <v>571740</v>
      </c>
      <c r="I433" t="s">
        <v>878</v>
      </c>
      <c r="J433" s="4" t="s">
        <v>16941</v>
      </c>
      <c r="K433" s="4" t="s">
        <v>16941</v>
      </c>
      <c r="L433" s="4" t="s">
        <v>16941</v>
      </c>
      <c r="M433" s="4" t="s">
        <v>16941</v>
      </c>
      <c r="N433" s="2" t="s">
        <v>18433</v>
      </c>
      <c r="O433" s="2">
        <v>9113</v>
      </c>
      <c r="P433" s="2" t="s">
        <v>18434</v>
      </c>
      <c r="Q433" s="2" t="s">
        <v>878</v>
      </c>
    </row>
    <row r="434" spans="1:17" hidden="1" x14ac:dyDescent="0.25">
      <c r="A434" t="s">
        <v>18435</v>
      </c>
      <c r="B434" t="s">
        <v>1245</v>
      </c>
      <c r="C434" t="str">
        <f>LEFT(PLAYERIDMAP[[#This Row],[PLAYERNAME]],FIND(" ",PLAYERIDMAP[[#This Row],[PLAYERNAME]],1))</f>
        <v xml:space="preserve">Josh </v>
      </c>
      <c r="D434" t="str">
        <f>MID(PLAYERIDMAP[PLAYERNAME],FIND(" ",PLAYERIDMAP[PLAYERNAME],1)+1,255)</f>
        <v>Hamilton</v>
      </c>
      <c r="E434" t="s">
        <v>17074</v>
      </c>
      <c r="F434" t="s">
        <v>16916</v>
      </c>
      <c r="G434" s="3">
        <v>1875</v>
      </c>
      <c r="H434">
        <v>285078</v>
      </c>
      <c r="I434" t="s">
        <v>1245</v>
      </c>
      <c r="J434" s="2">
        <v>174916</v>
      </c>
      <c r="K434" s="2" t="s">
        <v>1245</v>
      </c>
      <c r="L434" s="2" t="s">
        <v>18436</v>
      </c>
      <c r="M434" s="2" t="s">
        <v>18437</v>
      </c>
      <c r="N434" s="2" t="s">
        <v>18435</v>
      </c>
      <c r="O434" s="2">
        <v>6679</v>
      </c>
      <c r="P434" s="2" t="s">
        <v>18438</v>
      </c>
      <c r="Q434" s="2" t="s">
        <v>1245</v>
      </c>
    </row>
    <row r="435" spans="1:17" x14ac:dyDescent="0.25">
      <c r="A435" t="s">
        <v>18439</v>
      </c>
      <c r="B435" t="s">
        <v>1453</v>
      </c>
      <c r="C435" s="2" t="str">
        <f>LEFT(PLAYERIDMAP[[#This Row],[PLAYERNAME]],FIND(" ",PLAYERIDMAP[[#This Row],[PLAYERNAME]],1))</f>
        <v xml:space="preserve">Jason </v>
      </c>
      <c r="D435" s="2" t="str">
        <f>MID(PLAYERIDMAP[PLAYERNAME],FIND(" ",PLAYERIDMAP[PLAYERNAME],1)+1,255)</f>
        <v>Hammel</v>
      </c>
      <c r="E435" t="s">
        <v>17037</v>
      </c>
      <c r="F435" t="s">
        <v>16905</v>
      </c>
      <c r="G435" s="3">
        <v>4538</v>
      </c>
      <c r="H435">
        <v>434628</v>
      </c>
      <c r="I435" t="s">
        <v>1453</v>
      </c>
      <c r="J435" s="2">
        <v>533001</v>
      </c>
      <c r="K435" s="2" t="s">
        <v>1453</v>
      </c>
      <c r="L435" s="2" t="s">
        <v>18440</v>
      </c>
      <c r="M435" s="2" t="s">
        <v>18441</v>
      </c>
      <c r="N435" s="2" t="s">
        <v>18439</v>
      </c>
      <c r="O435" s="2">
        <v>7709</v>
      </c>
      <c r="P435" s="2" t="s">
        <v>18442</v>
      </c>
      <c r="Q435" s="2" t="s">
        <v>1453</v>
      </c>
    </row>
    <row r="436" spans="1:17" x14ac:dyDescent="0.25">
      <c r="A436" t="s">
        <v>18443</v>
      </c>
      <c r="B436" t="s">
        <v>1689</v>
      </c>
      <c r="C436" s="2" t="str">
        <f>LEFT(PLAYERIDMAP[[#This Row],[PLAYERNAME]],FIND(" ",PLAYERIDMAP[[#This Row],[PLAYERNAME]],1))</f>
        <v xml:space="preserve">Brad </v>
      </c>
      <c r="D436" s="2" t="str">
        <f>MID(PLAYERIDMAP[PLAYERNAME],FIND(" ",PLAYERIDMAP[PLAYERNAME],1)+1,255)</f>
        <v>Hand</v>
      </c>
      <c r="E436" t="s">
        <v>16975</v>
      </c>
      <c r="F436" t="s">
        <v>16905</v>
      </c>
      <c r="G436" s="3">
        <v>9111</v>
      </c>
      <c r="H436">
        <v>543272</v>
      </c>
      <c r="I436" t="s">
        <v>1689</v>
      </c>
      <c r="J436" s="2">
        <v>1795804</v>
      </c>
      <c r="K436" s="2" t="s">
        <v>1689</v>
      </c>
      <c r="L436" s="2" t="s">
        <v>18444</v>
      </c>
      <c r="M436" s="2" t="s">
        <v>18445</v>
      </c>
      <c r="N436" s="2" t="s">
        <v>18443</v>
      </c>
      <c r="O436" s="2">
        <v>8955</v>
      </c>
      <c r="P436" s="2" t="s">
        <v>18446</v>
      </c>
      <c r="Q436" s="2" t="s">
        <v>1689</v>
      </c>
    </row>
    <row r="437" spans="1:17" hidden="1" x14ac:dyDescent="0.25">
      <c r="A437" t="s">
        <v>18447</v>
      </c>
      <c r="B437" t="s">
        <v>1024</v>
      </c>
      <c r="C437" t="str">
        <f>LEFT(PLAYERIDMAP[[#This Row],[PLAYERNAME]],FIND(" ",PLAYERIDMAP[[#This Row],[PLAYERNAME]],1))</f>
        <v xml:space="preserve">Ryan </v>
      </c>
      <c r="D437" t="str">
        <f>MID(PLAYERIDMAP[PLAYERNAME],FIND(" ",PLAYERIDMAP[PLAYERNAME],1)+1,255)</f>
        <v>Hanigan</v>
      </c>
      <c r="E437" t="s">
        <v>17032</v>
      </c>
      <c r="F437" t="s">
        <v>16994</v>
      </c>
      <c r="G437" s="3">
        <v>4952</v>
      </c>
      <c r="H437">
        <v>452672</v>
      </c>
      <c r="I437" t="s">
        <v>1024</v>
      </c>
      <c r="J437" s="2">
        <v>585641</v>
      </c>
      <c r="K437" s="2" t="s">
        <v>1024</v>
      </c>
      <c r="L437" s="2" t="s">
        <v>18448</v>
      </c>
      <c r="M437" s="2" t="s">
        <v>18449</v>
      </c>
      <c r="N437" s="2" t="s">
        <v>18447</v>
      </c>
      <c r="O437" s="2">
        <v>8127</v>
      </c>
      <c r="P437" s="2" t="s">
        <v>18450</v>
      </c>
      <c r="Q437" s="2" t="s">
        <v>1024</v>
      </c>
    </row>
    <row r="438" spans="1:17" hidden="1" x14ac:dyDescent="0.25">
      <c r="A438" t="s">
        <v>18451</v>
      </c>
      <c r="B438" t="s">
        <v>764</v>
      </c>
      <c r="C438" t="str">
        <f>LEFT(PLAYERIDMAP[[#This Row],[PLAYERNAME]],FIND(" ",PLAYERIDMAP[[#This Row],[PLAYERNAME]],1))</f>
        <v xml:space="preserve">Jack </v>
      </c>
      <c r="D438" t="str">
        <f>MID(PLAYERIDMAP[PLAYERNAME],FIND(" ",PLAYERIDMAP[PLAYERNAME],1)+1,255)</f>
        <v>Hannahan</v>
      </c>
      <c r="E438" t="s">
        <v>17032</v>
      </c>
      <c r="F438" t="s">
        <v>1325</v>
      </c>
      <c r="G438" s="3">
        <v>3692</v>
      </c>
      <c r="H438">
        <v>435219</v>
      </c>
      <c r="I438" t="s">
        <v>764</v>
      </c>
      <c r="J438" s="2">
        <v>292452</v>
      </c>
      <c r="K438" s="2" t="s">
        <v>764</v>
      </c>
      <c r="L438" s="2" t="s">
        <v>18452</v>
      </c>
      <c r="M438" s="2" t="s">
        <v>18453</v>
      </c>
      <c r="N438" s="2" t="s">
        <v>18451</v>
      </c>
      <c r="O438" s="2">
        <v>7774</v>
      </c>
      <c r="P438" s="2" t="s">
        <v>18454</v>
      </c>
      <c r="Q438" s="2" t="s">
        <v>764</v>
      </c>
    </row>
    <row r="439" spans="1:17" x14ac:dyDescent="0.25">
      <c r="A439" t="s">
        <v>18455</v>
      </c>
      <c r="B439" t="s">
        <v>1490</v>
      </c>
      <c r="C439" s="2" t="str">
        <f>LEFT(PLAYERIDMAP[[#This Row],[PLAYERNAME]],FIND(" ",PLAYERIDMAP[[#This Row],[PLAYERNAME]],1))</f>
        <v xml:space="preserve">Joel </v>
      </c>
      <c r="D439" s="2" t="str">
        <f>MID(PLAYERIDMAP[PLAYERNAME],FIND(" ",PLAYERIDMAP[PLAYERNAME],1)+1,255)</f>
        <v>Hanrahan</v>
      </c>
      <c r="E439" t="s">
        <v>16931</v>
      </c>
      <c r="F439" t="s">
        <v>16905</v>
      </c>
      <c r="G439" s="3">
        <v>2186</v>
      </c>
      <c r="H439">
        <v>430629</v>
      </c>
      <c r="I439" t="s">
        <v>1490</v>
      </c>
      <c r="J439" s="2">
        <v>448935</v>
      </c>
      <c r="K439" s="2" t="s">
        <v>1490</v>
      </c>
      <c r="L439" s="2" t="s">
        <v>18456</v>
      </c>
      <c r="M439" s="2" t="s">
        <v>18457</v>
      </c>
      <c r="N439" s="2" t="s">
        <v>18455</v>
      </c>
      <c r="O439" s="2">
        <v>7991</v>
      </c>
      <c r="P439" s="2" t="s">
        <v>18458</v>
      </c>
      <c r="Q439" s="2" t="s">
        <v>1490</v>
      </c>
    </row>
    <row r="440" spans="1:17" x14ac:dyDescent="0.25">
      <c r="A440" t="s">
        <v>18459</v>
      </c>
      <c r="B440" t="s">
        <v>1535</v>
      </c>
      <c r="C440" s="2" t="str">
        <f>LEFT(PLAYERIDMAP[[#This Row],[PLAYERNAME]],FIND(" ",PLAYERIDMAP[[#This Row],[PLAYERNAME]],1))</f>
        <v xml:space="preserve">Tommy </v>
      </c>
      <c r="D440" s="2" t="str">
        <f>MID(PLAYERIDMAP[PLAYERNAME],FIND(" ",PLAYERIDMAP[PLAYERNAME],1)+1,255)</f>
        <v>Hanson</v>
      </c>
      <c r="E440" t="s">
        <v>17074</v>
      </c>
      <c r="F440" t="s">
        <v>16905</v>
      </c>
      <c r="G440" s="3">
        <v>9129</v>
      </c>
      <c r="H440">
        <v>462102</v>
      </c>
      <c r="I440" t="s">
        <v>1535</v>
      </c>
      <c r="J440" s="2">
        <v>1616925</v>
      </c>
      <c r="K440" s="2" t="s">
        <v>1535</v>
      </c>
      <c r="L440" s="2" t="s">
        <v>18460</v>
      </c>
      <c r="M440" s="2" t="s">
        <v>18461</v>
      </c>
      <c r="N440" s="2" t="s">
        <v>18459</v>
      </c>
      <c r="O440" s="2">
        <v>8397</v>
      </c>
      <c r="P440" s="2" t="s">
        <v>18462</v>
      </c>
      <c r="Q440" s="2" t="s">
        <v>1535</v>
      </c>
    </row>
    <row r="441" spans="1:17" x14ac:dyDescent="0.25">
      <c r="A441" t="s">
        <v>18463</v>
      </c>
      <c r="B441" t="s">
        <v>1538</v>
      </c>
      <c r="C441" s="2" t="str">
        <f>LEFT(PLAYERIDMAP[[#This Row],[PLAYERNAME]],FIND(" ",PLAYERIDMAP[[#This Row],[PLAYERNAME]],1))</f>
        <v xml:space="preserve">J.A. </v>
      </c>
      <c r="D441" s="2" t="str">
        <f>MID(PLAYERIDMAP[PLAYERNAME],FIND(" ",PLAYERIDMAP[PLAYERNAME],1)+1,255)</f>
        <v>Happ</v>
      </c>
      <c r="E441" t="s">
        <v>17000</v>
      </c>
      <c r="F441" t="s">
        <v>16905</v>
      </c>
      <c r="G441" s="3">
        <v>7410</v>
      </c>
      <c r="H441">
        <v>457918</v>
      </c>
      <c r="I441" t="s">
        <v>1538</v>
      </c>
      <c r="J441" s="2">
        <v>1184317</v>
      </c>
      <c r="K441" s="2" t="s">
        <v>1538</v>
      </c>
      <c r="L441" s="2" t="s">
        <v>18464</v>
      </c>
      <c r="M441" s="2" t="s">
        <v>18465</v>
      </c>
      <c r="N441" s="2" t="s">
        <v>18463</v>
      </c>
      <c r="O441" s="2">
        <v>8061</v>
      </c>
      <c r="P441" s="2" t="s">
        <v>18466</v>
      </c>
      <c r="Q441" s="2" t="s">
        <v>1538</v>
      </c>
    </row>
    <row r="442" spans="1:17" x14ac:dyDescent="0.25">
      <c r="A442" t="s">
        <v>18467</v>
      </c>
      <c r="B442" t="s">
        <v>2375</v>
      </c>
      <c r="C442" s="2" t="str">
        <f>LEFT(PLAYERIDMAP[[#This Row],[PLAYERNAME]],FIND(" ",PLAYERIDMAP[[#This Row],[PLAYERNAME]],1))</f>
        <v xml:space="preserve">Aaron </v>
      </c>
      <c r="D442" s="2" t="str">
        <f>MID(PLAYERIDMAP[PLAYERNAME],FIND(" ",PLAYERIDMAP[PLAYERNAME],1)+1,255)</f>
        <v>Harang</v>
      </c>
      <c r="E442" t="s">
        <v>16915</v>
      </c>
      <c r="F442" t="s">
        <v>16905</v>
      </c>
      <c r="G442" s="3">
        <v>1451</v>
      </c>
      <c r="H442">
        <v>421685</v>
      </c>
      <c r="I442" t="s">
        <v>2375</v>
      </c>
      <c r="J442" s="2">
        <v>306411</v>
      </c>
      <c r="K442" s="2" t="s">
        <v>2375</v>
      </c>
      <c r="L442" s="2" t="s">
        <v>18468</v>
      </c>
      <c r="M442" s="2" t="s">
        <v>18469</v>
      </c>
      <c r="N442" s="2" t="s">
        <v>18467</v>
      </c>
      <c r="O442" s="2">
        <v>6936</v>
      </c>
      <c r="P442" s="2" t="s">
        <v>18470</v>
      </c>
      <c r="Q442" s="2" t="s">
        <v>2375</v>
      </c>
    </row>
    <row r="443" spans="1:17" hidden="1" x14ac:dyDescent="0.25">
      <c r="A443" t="s">
        <v>18471</v>
      </c>
      <c r="B443" t="s">
        <v>1077</v>
      </c>
      <c r="C443" t="str">
        <f>LEFT(PLAYERIDMAP[[#This Row],[PLAYERNAME]],FIND(" ",PLAYERIDMAP[[#This Row],[PLAYERNAME]],1))</f>
        <v xml:space="preserve">J.J. </v>
      </c>
      <c r="D443" t="str">
        <f>MID(PLAYERIDMAP[PLAYERNAME],FIND(" ",PLAYERIDMAP[PLAYERNAME],1)+1,255)</f>
        <v>Hardy</v>
      </c>
      <c r="E443" t="s">
        <v>17037</v>
      </c>
      <c r="F443" t="s">
        <v>17007</v>
      </c>
      <c r="G443" s="3">
        <v>3797</v>
      </c>
      <c r="H443">
        <v>429666</v>
      </c>
      <c r="I443" t="s">
        <v>1077</v>
      </c>
      <c r="J443" s="2">
        <v>292125</v>
      </c>
      <c r="K443" s="2" t="s">
        <v>1077</v>
      </c>
      <c r="L443" s="2" t="s">
        <v>18472</v>
      </c>
      <c r="M443" s="2" t="s">
        <v>18473</v>
      </c>
      <c r="N443" s="2" t="s">
        <v>18471</v>
      </c>
      <c r="O443" s="2">
        <v>7283</v>
      </c>
      <c r="P443" s="2" t="s">
        <v>18474</v>
      </c>
      <c r="Q443" s="2" t="s">
        <v>1077</v>
      </c>
    </row>
    <row r="444" spans="1:17" x14ac:dyDescent="0.25">
      <c r="A444" t="s">
        <v>18475</v>
      </c>
      <c r="B444" t="s">
        <v>1444</v>
      </c>
      <c r="C444" s="2" t="str">
        <f>LEFT(PLAYERIDMAP[[#This Row],[PLAYERNAME]],FIND(" ",PLAYERIDMAP[[#This Row],[PLAYERNAME]],1))</f>
        <v xml:space="preserve">Dan </v>
      </c>
      <c r="D444" s="2" t="str">
        <f>MID(PLAYERIDMAP[PLAYERNAME],FIND(" ",PLAYERIDMAP[PLAYERNAME],1)+1,255)</f>
        <v>Haren</v>
      </c>
      <c r="E444" t="s">
        <v>17012</v>
      </c>
      <c r="F444" t="s">
        <v>16905</v>
      </c>
      <c r="G444" s="3">
        <v>1757</v>
      </c>
      <c r="H444">
        <v>429717</v>
      </c>
      <c r="I444" t="s">
        <v>1444</v>
      </c>
      <c r="J444" s="2">
        <v>400617</v>
      </c>
      <c r="K444" s="2" t="s">
        <v>1444</v>
      </c>
      <c r="L444" s="2" t="s">
        <v>18476</v>
      </c>
      <c r="M444" s="2" t="s">
        <v>18477</v>
      </c>
      <c r="N444" s="2" t="s">
        <v>18475</v>
      </c>
      <c r="O444" s="2">
        <v>7172</v>
      </c>
      <c r="P444" s="2" t="s">
        <v>18478</v>
      </c>
      <c r="Q444" s="2" t="s">
        <v>1444</v>
      </c>
    </row>
    <row r="445" spans="1:17" hidden="1" x14ac:dyDescent="0.25">
      <c r="A445" t="s">
        <v>18479</v>
      </c>
      <c r="B445" t="s">
        <v>1280</v>
      </c>
      <c r="C445" t="str">
        <f>LEFT(PLAYERIDMAP[[#This Row],[PLAYERNAME]],FIND(" ",PLAYERIDMAP[[#This Row],[PLAYERNAME]],1))</f>
        <v xml:space="preserve">Bryce </v>
      </c>
      <c r="D445" t="str">
        <f>MID(PLAYERIDMAP[PLAYERNAME],FIND(" ",PLAYERIDMAP[PLAYERNAME],1)+1,255)</f>
        <v>Harper</v>
      </c>
      <c r="E445" t="s">
        <v>17012</v>
      </c>
      <c r="F445" t="s">
        <v>16916</v>
      </c>
      <c r="G445" s="3">
        <v>11579</v>
      </c>
      <c r="H445">
        <v>547180</v>
      </c>
      <c r="I445" t="s">
        <v>1280</v>
      </c>
      <c r="J445" s="2">
        <v>1765813</v>
      </c>
      <c r="K445" s="2" t="s">
        <v>1280</v>
      </c>
      <c r="L445" s="4" t="s">
        <v>16941</v>
      </c>
      <c r="M445" s="4" t="s">
        <v>16941</v>
      </c>
      <c r="N445" s="2" t="s">
        <v>18479</v>
      </c>
      <c r="O445" s="2">
        <v>8875</v>
      </c>
      <c r="P445" s="2" t="s">
        <v>18480</v>
      </c>
      <c r="Q445" s="2" t="s">
        <v>1280</v>
      </c>
    </row>
    <row r="446" spans="1:17" x14ac:dyDescent="0.25">
      <c r="A446" t="s">
        <v>18481</v>
      </c>
      <c r="B446" t="s">
        <v>1521</v>
      </c>
      <c r="C446" s="2" t="str">
        <f>LEFT(PLAYERIDMAP[[#This Row],[PLAYERNAME]],FIND(" ",PLAYERIDMAP[[#This Row],[PLAYERNAME]],1))</f>
        <v xml:space="preserve">Lucas </v>
      </c>
      <c r="D446" s="2" t="str">
        <f>MID(PLAYERIDMAP[PLAYERNAME],FIND(" ",PLAYERIDMAP[PLAYERNAME],1)+1,255)</f>
        <v>Harrell</v>
      </c>
      <c r="E446" t="s">
        <v>16910</v>
      </c>
      <c r="F446" t="s">
        <v>16905</v>
      </c>
      <c r="G446" s="3">
        <v>7541</v>
      </c>
      <c r="H446">
        <v>449173</v>
      </c>
      <c r="I446" t="s">
        <v>1521</v>
      </c>
      <c r="J446" s="2">
        <v>1392899</v>
      </c>
      <c r="K446" s="2" t="s">
        <v>1521</v>
      </c>
      <c r="L446" s="2" t="s">
        <v>18482</v>
      </c>
      <c r="M446" s="2" t="s">
        <v>18483</v>
      </c>
      <c r="N446" s="2" t="s">
        <v>18481</v>
      </c>
      <c r="O446" s="2">
        <v>8775</v>
      </c>
      <c r="P446" s="2" t="s">
        <v>18484</v>
      </c>
      <c r="Q446" s="2" t="s">
        <v>1521</v>
      </c>
    </row>
    <row r="447" spans="1:17" hidden="1" x14ac:dyDescent="0.25">
      <c r="A447" t="s">
        <v>18485</v>
      </c>
      <c r="B447" t="s">
        <v>711</v>
      </c>
      <c r="C447" t="str">
        <f>LEFT(PLAYERIDMAP[[#This Row],[PLAYERNAME]],FIND(" ",PLAYERIDMAP[[#This Row],[PLAYERNAME]],1))</f>
        <v xml:space="preserve">Josh </v>
      </c>
      <c r="D447" t="str">
        <f>MID(PLAYERIDMAP[PLAYERNAME],FIND(" ",PLAYERIDMAP[PLAYERNAME],1)+1,255)</f>
        <v>Harrison</v>
      </c>
      <c r="E447" t="s">
        <v>16980</v>
      </c>
      <c r="F447" t="s">
        <v>1325</v>
      </c>
      <c r="G447" s="3">
        <v>8202</v>
      </c>
      <c r="H447">
        <v>543281</v>
      </c>
      <c r="I447" t="s">
        <v>711</v>
      </c>
      <c r="J447" s="2">
        <v>1670494</v>
      </c>
      <c r="K447" s="2" t="s">
        <v>711</v>
      </c>
      <c r="L447" s="4" t="s">
        <v>16941</v>
      </c>
      <c r="M447" s="2" t="s">
        <v>18486</v>
      </c>
      <c r="N447" s="2" t="s">
        <v>18485</v>
      </c>
      <c r="O447" s="2">
        <v>8950</v>
      </c>
      <c r="P447" s="2" t="s">
        <v>18487</v>
      </c>
      <c r="Q447" s="2" t="s">
        <v>711</v>
      </c>
    </row>
    <row r="448" spans="1:17" x14ac:dyDescent="0.25">
      <c r="A448" t="s">
        <v>18488</v>
      </c>
      <c r="B448" t="s">
        <v>1496</v>
      </c>
      <c r="C448" s="2" t="str">
        <f>LEFT(PLAYERIDMAP[[#This Row],[PLAYERNAME]],FIND(" ",PLAYERIDMAP[[#This Row],[PLAYERNAME]],1))</f>
        <v xml:space="preserve">Matt </v>
      </c>
      <c r="D448" s="2" t="str">
        <f>MID(PLAYERIDMAP[PLAYERNAME],FIND(" ",PLAYERIDMAP[PLAYERNAME],1)+1,255)</f>
        <v>Harrison</v>
      </c>
      <c r="E448" t="s">
        <v>17006</v>
      </c>
      <c r="F448" t="s">
        <v>16905</v>
      </c>
      <c r="G448" s="3">
        <v>5551</v>
      </c>
      <c r="H448">
        <v>457448</v>
      </c>
      <c r="I448" t="s">
        <v>1496</v>
      </c>
      <c r="J448" s="2">
        <v>1208715</v>
      </c>
      <c r="K448" s="2" t="s">
        <v>1496</v>
      </c>
      <c r="L448" s="2" t="s">
        <v>18489</v>
      </c>
      <c r="M448" s="2" t="s">
        <v>18490</v>
      </c>
      <c r="N448" s="2" t="s">
        <v>18488</v>
      </c>
      <c r="O448" s="2">
        <v>8182</v>
      </c>
      <c r="P448" s="2" t="s">
        <v>18491</v>
      </c>
      <c r="Q448" s="2" t="s">
        <v>1496</v>
      </c>
    </row>
    <row r="449" spans="1:17" hidden="1" x14ac:dyDescent="0.25">
      <c r="A449" t="s">
        <v>18492</v>
      </c>
      <c r="B449" t="s">
        <v>1267</v>
      </c>
      <c r="C449" t="str">
        <f>LEFT(PLAYERIDMAP[[#This Row],[PLAYERNAME]],FIND(" ",PLAYERIDMAP[[#This Row],[PLAYERNAME]],1))</f>
        <v xml:space="preserve">Corey </v>
      </c>
      <c r="D449" t="str">
        <f>MID(PLAYERIDMAP[PLAYERNAME],FIND(" ",PLAYERIDMAP[PLAYERNAME],1)+1,255)</f>
        <v>Hart</v>
      </c>
      <c r="E449" t="s">
        <v>17017</v>
      </c>
      <c r="F449" t="s">
        <v>16916</v>
      </c>
      <c r="G449" s="3">
        <v>1945</v>
      </c>
      <c r="H449">
        <v>430611</v>
      </c>
      <c r="I449" t="s">
        <v>1267</v>
      </c>
      <c r="J449" s="2">
        <v>448407</v>
      </c>
      <c r="K449" s="2" t="s">
        <v>1267</v>
      </c>
      <c r="L449" s="2" t="s">
        <v>18493</v>
      </c>
      <c r="M449" s="2" t="s">
        <v>18494</v>
      </c>
      <c r="N449" s="2" t="s">
        <v>18492</v>
      </c>
      <c r="O449" s="2">
        <v>7336</v>
      </c>
      <c r="P449" s="2" t="s">
        <v>18495</v>
      </c>
      <c r="Q449" s="2" t="s">
        <v>1267</v>
      </c>
    </row>
    <row r="450" spans="1:17" x14ac:dyDescent="0.25">
      <c r="A450" t="s">
        <v>18496</v>
      </c>
      <c r="B450" t="s">
        <v>1412</v>
      </c>
      <c r="C450" s="2" t="str">
        <f>LEFT(PLAYERIDMAP[[#This Row],[PLAYERNAME]],FIND(" ",PLAYERIDMAP[[#This Row],[PLAYERNAME]],1))</f>
        <v xml:space="preserve">Matt </v>
      </c>
      <c r="D450" s="2" t="str">
        <f>MID(PLAYERIDMAP[PLAYERNAME],FIND(" ",PLAYERIDMAP[PLAYERNAME],1)+1,255)</f>
        <v>Harvey</v>
      </c>
      <c r="E450" t="s">
        <v>17155</v>
      </c>
      <c r="F450" t="s">
        <v>16905</v>
      </c>
      <c r="G450" s="3">
        <v>11713</v>
      </c>
      <c r="H450">
        <v>518774</v>
      </c>
      <c r="I450" t="s">
        <v>1412</v>
      </c>
      <c r="J450" s="2">
        <v>1765811</v>
      </c>
      <c r="K450" s="2" t="s">
        <v>1412</v>
      </c>
      <c r="L450" s="2" t="s">
        <v>18497</v>
      </c>
      <c r="M450" s="4" t="s">
        <v>16941</v>
      </c>
      <c r="N450" s="2" t="s">
        <v>18496</v>
      </c>
      <c r="O450" s="2">
        <v>9245</v>
      </c>
      <c r="P450" s="2" t="s">
        <v>18498</v>
      </c>
      <c r="Q450" s="2" t="s">
        <v>1412</v>
      </c>
    </row>
    <row r="451" spans="1:17" x14ac:dyDescent="0.25">
      <c r="A451" t="s">
        <v>18499</v>
      </c>
      <c r="B451" t="s">
        <v>2324</v>
      </c>
      <c r="C451" s="2" t="str">
        <f>LEFT(PLAYERIDMAP[[#This Row],[PLAYERNAME]],FIND(" ",PLAYERIDMAP[[#This Row],[PLAYERNAME]],1))</f>
        <v xml:space="preserve">Chris </v>
      </c>
      <c r="D451" s="2" t="str">
        <f>MID(PLAYERIDMAP[PLAYERNAME],FIND(" ",PLAYERIDMAP[PLAYERNAME],1)+1,255)</f>
        <v>Hatcher</v>
      </c>
      <c r="E451" t="s">
        <v>16975</v>
      </c>
      <c r="F451" t="s">
        <v>16905</v>
      </c>
      <c r="G451" s="3">
        <v>3299</v>
      </c>
      <c r="H451">
        <v>501822</v>
      </c>
      <c r="I451" t="s">
        <v>2324</v>
      </c>
      <c r="J451" s="2">
        <v>1473576</v>
      </c>
      <c r="K451" s="2" t="s">
        <v>2324</v>
      </c>
      <c r="L451" s="4" t="s">
        <v>16941</v>
      </c>
      <c r="M451" s="2" t="s">
        <v>18500</v>
      </c>
      <c r="N451" s="2" t="s">
        <v>18499</v>
      </c>
      <c r="O451" s="2">
        <v>8806</v>
      </c>
      <c r="P451" s="2" t="s">
        <v>18501</v>
      </c>
      <c r="Q451" s="2" t="s">
        <v>2324</v>
      </c>
    </row>
    <row r="452" spans="1:17" hidden="1" x14ac:dyDescent="0.25">
      <c r="A452" t="s">
        <v>18502</v>
      </c>
      <c r="B452" t="s">
        <v>292</v>
      </c>
      <c r="C452" t="str">
        <f>LEFT(PLAYERIDMAP[[#This Row],[PLAYERNAME]],FIND(" ",PLAYERIDMAP[[#This Row],[PLAYERNAME]],1))</f>
        <v xml:space="preserve">Reese </v>
      </c>
      <c r="D452" t="str">
        <f>MID(PLAYERIDMAP[PLAYERNAME],FIND(" ",PLAYERIDMAP[PLAYERNAME],1)+1,255)</f>
        <v>Havens</v>
      </c>
      <c r="E452" t="s">
        <v>17155</v>
      </c>
      <c r="F452" t="s">
        <v>1326</v>
      </c>
      <c r="G452" s="3" t="s">
        <v>291</v>
      </c>
      <c r="H452">
        <v>458704</v>
      </c>
      <c r="I452" t="s">
        <v>292</v>
      </c>
      <c r="J452" s="4" t="s">
        <v>16941</v>
      </c>
      <c r="K452" s="4" t="s">
        <v>16941</v>
      </c>
      <c r="L452" s="4" t="s">
        <v>16941</v>
      </c>
      <c r="M452" s="4" t="s">
        <v>16941</v>
      </c>
      <c r="N452" s="4" t="s">
        <v>16941</v>
      </c>
      <c r="O452" s="4" t="s">
        <v>16941</v>
      </c>
      <c r="P452" s="4" t="s">
        <v>16941</v>
      </c>
      <c r="Q452" s="4" t="s">
        <v>16941</v>
      </c>
    </row>
    <row r="453" spans="1:17" x14ac:dyDescent="0.25">
      <c r="A453" t="s">
        <v>18503</v>
      </c>
      <c r="B453" t="s">
        <v>2476</v>
      </c>
      <c r="C453" s="2" t="str">
        <f>LEFT(PLAYERIDMAP[[#This Row],[PLAYERNAME]],FIND(" ",PLAYERIDMAP[[#This Row],[PLAYERNAME]],1))</f>
        <v xml:space="preserve">LaTroy </v>
      </c>
      <c r="D453" s="2" t="str">
        <f>MID(PLAYERIDMAP[PLAYERNAME],FIND(" ",PLAYERIDMAP[PLAYERNAME],1)+1,255)</f>
        <v>Hawkins</v>
      </c>
      <c r="E453" t="s">
        <v>17074</v>
      </c>
      <c r="F453" t="s">
        <v>16905</v>
      </c>
      <c r="G453" s="3">
        <v>729</v>
      </c>
      <c r="H453">
        <v>115629</v>
      </c>
      <c r="I453" t="s">
        <v>2476</v>
      </c>
      <c r="J453" s="2">
        <v>7696</v>
      </c>
      <c r="K453" s="2" t="s">
        <v>2476</v>
      </c>
      <c r="L453" s="2" t="s">
        <v>18504</v>
      </c>
      <c r="M453" s="2" t="s">
        <v>18505</v>
      </c>
      <c r="N453" s="2" t="s">
        <v>18503</v>
      </c>
      <c r="O453" s="2">
        <v>5336</v>
      </c>
      <c r="P453" s="2" t="s">
        <v>18506</v>
      </c>
      <c r="Q453" s="2" t="s">
        <v>2476</v>
      </c>
    </row>
    <row r="454" spans="1:17" hidden="1" x14ac:dyDescent="0.25">
      <c r="A454" t="s">
        <v>18507</v>
      </c>
      <c r="B454" t="s">
        <v>1236</v>
      </c>
      <c r="C454" t="str">
        <f>LEFT(PLAYERIDMAP[[#This Row],[PLAYERNAME]],FIND(" ",PLAYERIDMAP[[#This Row],[PLAYERNAME]],1))</f>
        <v xml:space="preserve">Chase </v>
      </c>
      <c r="D454" t="str">
        <f>MID(PLAYERIDMAP[PLAYERNAME],FIND(" ",PLAYERIDMAP[PLAYERNAME],1)+1,255)</f>
        <v>Headley</v>
      </c>
      <c r="E454" t="s">
        <v>16967</v>
      </c>
      <c r="F454" t="s">
        <v>1325</v>
      </c>
      <c r="G454" s="3">
        <v>4720</v>
      </c>
      <c r="H454">
        <v>452104</v>
      </c>
      <c r="I454" t="s">
        <v>1236</v>
      </c>
      <c r="J454" s="2">
        <v>1103791</v>
      </c>
      <c r="K454" s="2" t="s">
        <v>1236</v>
      </c>
      <c r="L454" s="2" t="s">
        <v>18508</v>
      </c>
      <c r="M454" s="2" t="s">
        <v>18509</v>
      </c>
      <c r="N454" s="2" t="s">
        <v>18507</v>
      </c>
      <c r="O454" s="2">
        <v>8057</v>
      </c>
      <c r="P454" s="2" t="s">
        <v>18510</v>
      </c>
      <c r="Q454" s="2" t="s">
        <v>1236</v>
      </c>
    </row>
    <row r="455" spans="1:17" hidden="1" x14ac:dyDescent="0.25">
      <c r="A455" t="s">
        <v>18511</v>
      </c>
      <c r="B455" t="s">
        <v>459</v>
      </c>
      <c r="C455" t="str">
        <f>LEFT(PLAYERIDMAP[[#This Row],[PLAYERNAME]],FIND(" ",PLAYERIDMAP[[#This Row],[PLAYERNAME]],1))</f>
        <v xml:space="preserve">Adeiny </v>
      </c>
      <c r="D455" t="str">
        <f>MID(PLAYERIDMAP[PLAYERNAME],FIND(" ",PLAYERIDMAP[PLAYERNAME],1)+1,255)</f>
        <v>Hechavarria</v>
      </c>
      <c r="E455" t="s">
        <v>16975</v>
      </c>
      <c r="F455" t="s">
        <v>17007</v>
      </c>
      <c r="G455" s="3">
        <v>10459</v>
      </c>
      <c r="H455">
        <v>588751</v>
      </c>
      <c r="I455" t="s">
        <v>459</v>
      </c>
      <c r="J455" s="2">
        <v>1744722</v>
      </c>
      <c r="K455" s="2" t="s">
        <v>459</v>
      </c>
      <c r="L455" s="4" t="s">
        <v>16941</v>
      </c>
      <c r="M455" s="4" t="s">
        <v>16941</v>
      </c>
      <c r="N455" s="2" t="s">
        <v>18511</v>
      </c>
      <c r="O455" s="2">
        <v>9259</v>
      </c>
      <c r="P455" s="2" t="s">
        <v>18512</v>
      </c>
      <c r="Q455" s="2" t="s">
        <v>459</v>
      </c>
    </row>
    <row r="456" spans="1:17" x14ac:dyDescent="0.25">
      <c r="A456" t="s">
        <v>18513</v>
      </c>
      <c r="B456" t="s">
        <v>2367</v>
      </c>
      <c r="C456" s="2" t="str">
        <f>LEFT(PLAYERIDMAP[[#This Row],[PLAYERNAME]],FIND(" ",PLAYERIDMAP[[#This Row],[PLAYERNAME]],1))</f>
        <v xml:space="preserve">Jeremy </v>
      </c>
      <c r="D456" s="2" t="str">
        <f>MID(PLAYERIDMAP[PLAYERNAME],FIND(" ",PLAYERIDMAP[PLAYERNAME],1)+1,255)</f>
        <v>Hefner</v>
      </c>
      <c r="E456" t="s">
        <v>17155</v>
      </c>
      <c r="F456" t="s">
        <v>16905</v>
      </c>
      <c r="G456" s="3">
        <v>1989</v>
      </c>
      <c r="H456">
        <v>458550</v>
      </c>
      <c r="I456" t="s">
        <v>2367</v>
      </c>
      <c r="J456" s="2">
        <v>1741379</v>
      </c>
      <c r="K456" s="2" t="s">
        <v>2367</v>
      </c>
      <c r="L456" s="2" t="s">
        <v>18514</v>
      </c>
      <c r="M456" s="4" t="s">
        <v>16941</v>
      </c>
      <c r="N456" s="2" t="s">
        <v>18513</v>
      </c>
      <c r="O456" s="2">
        <v>9162</v>
      </c>
      <c r="P456" s="2" t="s">
        <v>18515</v>
      </c>
      <c r="Q456" s="2" t="s">
        <v>2367</v>
      </c>
    </row>
    <row r="457" spans="1:17" hidden="1" x14ac:dyDescent="0.25">
      <c r="A457" t="s">
        <v>18516</v>
      </c>
      <c r="B457" t="s">
        <v>1169</v>
      </c>
      <c r="C457" t="str">
        <f>LEFT(PLAYERIDMAP[[#This Row],[PLAYERNAME]],FIND(" ",PLAYERIDMAP[[#This Row],[PLAYERNAME]],1))</f>
        <v xml:space="preserve">Chris </v>
      </c>
      <c r="D457" t="str">
        <f>MID(PLAYERIDMAP[PLAYERNAME],FIND(" ",PLAYERIDMAP[PLAYERNAME],1)+1,255)</f>
        <v>Heisey</v>
      </c>
      <c r="E457" t="s">
        <v>17032</v>
      </c>
      <c r="F457" t="s">
        <v>16916</v>
      </c>
      <c r="G457" s="3">
        <v>3978</v>
      </c>
      <c r="H457">
        <v>502317</v>
      </c>
      <c r="I457" t="s">
        <v>1169</v>
      </c>
      <c r="J457" s="2">
        <v>1603026</v>
      </c>
      <c r="K457" s="2" t="s">
        <v>1169</v>
      </c>
      <c r="L457" s="2" t="s">
        <v>18517</v>
      </c>
      <c r="M457" s="2" t="s">
        <v>18518</v>
      </c>
      <c r="N457" s="2" t="s">
        <v>18516</v>
      </c>
      <c r="O457" s="2">
        <v>8617</v>
      </c>
      <c r="P457" s="2" t="s">
        <v>18519</v>
      </c>
      <c r="Q457" s="2" t="s">
        <v>1169</v>
      </c>
    </row>
    <row r="458" spans="1:17" x14ac:dyDescent="0.25">
      <c r="A458" t="s">
        <v>18520</v>
      </c>
      <c r="B458" t="s">
        <v>1544</v>
      </c>
      <c r="C458" s="2" t="str">
        <f>LEFT(PLAYERIDMAP[[#This Row],[PLAYERNAME]],FIND(" ",PLAYERIDMAP[[#This Row],[PLAYERNAME]],1))</f>
        <v xml:space="preserve">Jeremy </v>
      </c>
      <c r="D458" s="2" t="str">
        <f>MID(PLAYERIDMAP[PLAYERNAME],FIND(" ",PLAYERIDMAP[PLAYERNAME],1)+1,255)</f>
        <v>Hellickson</v>
      </c>
      <c r="E458" t="s">
        <v>17020</v>
      </c>
      <c r="F458" t="s">
        <v>16905</v>
      </c>
      <c r="G458" s="3">
        <v>4371</v>
      </c>
      <c r="H458">
        <v>476451</v>
      </c>
      <c r="I458" t="s">
        <v>1544</v>
      </c>
      <c r="J458" s="2">
        <v>1619226</v>
      </c>
      <c r="K458" s="2" t="s">
        <v>1544</v>
      </c>
      <c r="L458" s="2" t="s">
        <v>18521</v>
      </c>
      <c r="M458" s="2" t="s">
        <v>18522</v>
      </c>
      <c r="N458" s="2" t="s">
        <v>18520</v>
      </c>
      <c r="O458" s="2">
        <v>8415</v>
      </c>
      <c r="P458" s="2" t="s">
        <v>18523</v>
      </c>
      <c r="Q458" s="2" t="s">
        <v>1544</v>
      </c>
    </row>
    <row r="459" spans="1:17" hidden="1" x14ac:dyDescent="0.25">
      <c r="A459" t="s">
        <v>18524</v>
      </c>
      <c r="B459" t="s">
        <v>1240</v>
      </c>
      <c r="C459" t="str">
        <f>LEFT(PLAYERIDMAP[[#This Row],[PLAYERNAME]],FIND(" ",PLAYERIDMAP[[#This Row],[PLAYERNAME]],1))</f>
        <v xml:space="preserve">Todd </v>
      </c>
      <c r="D459" t="str">
        <f>MID(PLAYERIDMAP[PLAYERNAME],FIND(" ",PLAYERIDMAP[PLAYERNAME],1)+1,255)</f>
        <v>Helton</v>
      </c>
      <c r="E459" t="s">
        <v>17186</v>
      </c>
      <c r="F459" t="s">
        <v>16944</v>
      </c>
      <c r="G459" s="3">
        <v>432</v>
      </c>
      <c r="H459">
        <v>115732</v>
      </c>
      <c r="I459" t="s">
        <v>1240</v>
      </c>
      <c r="J459" s="2">
        <v>7700</v>
      </c>
      <c r="K459" s="2" t="s">
        <v>1240</v>
      </c>
      <c r="L459" s="2" t="s">
        <v>18525</v>
      </c>
      <c r="M459" s="2" t="s">
        <v>18526</v>
      </c>
      <c r="N459" s="2" t="s">
        <v>18524</v>
      </c>
      <c r="O459" s="2">
        <v>5870</v>
      </c>
      <c r="P459" s="2" t="s">
        <v>18527</v>
      </c>
      <c r="Q459" s="2" t="s">
        <v>1240</v>
      </c>
    </row>
    <row r="460" spans="1:17" x14ac:dyDescent="0.25">
      <c r="A460" t="s">
        <v>18528</v>
      </c>
      <c r="B460" t="s">
        <v>2177</v>
      </c>
      <c r="C460" s="2" t="str">
        <f>LEFT(PLAYERIDMAP[[#This Row],[PLAYERNAME]],FIND(" ",PLAYERIDMAP[[#This Row],[PLAYERNAME]],1))</f>
        <v xml:space="preserve">Jim </v>
      </c>
      <c r="D460" s="2" t="str">
        <f>MID(PLAYERIDMAP[PLAYERNAME],FIND(" ",PLAYERIDMAP[PLAYERNAME],1)+1,255)</f>
        <v>Henderson</v>
      </c>
      <c r="E460" t="s">
        <v>17017</v>
      </c>
      <c r="F460" t="s">
        <v>16905</v>
      </c>
      <c r="G460" s="3">
        <v>6653</v>
      </c>
      <c r="H460">
        <v>449104</v>
      </c>
      <c r="I460" t="s">
        <v>2177</v>
      </c>
      <c r="J460" s="2">
        <v>1803887</v>
      </c>
      <c r="K460" s="2" t="s">
        <v>2177</v>
      </c>
      <c r="L460" s="2" t="s">
        <v>18529</v>
      </c>
      <c r="M460" s="4" t="s">
        <v>16941</v>
      </c>
      <c r="N460" s="2" t="s">
        <v>18528</v>
      </c>
      <c r="O460" s="2">
        <v>9248</v>
      </c>
      <c r="P460" s="2" t="s">
        <v>18530</v>
      </c>
      <c r="Q460" s="2" t="s">
        <v>2177</v>
      </c>
    </row>
    <row r="461" spans="1:17" x14ac:dyDescent="0.25">
      <c r="A461" t="s">
        <v>18531</v>
      </c>
      <c r="B461" t="s">
        <v>2171</v>
      </c>
      <c r="C461" s="2" t="str">
        <f>LEFT(PLAYERIDMAP[[#This Row],[PLAYERNAME]],FIND(" ",PLAYERIDMAP[[#This Row],[PLAYERNAME]],1))</f>
        <v xml:space="preserve">Liam </v>
      </c>
      <c r="D461" s="2" t="str">
        <f>MID(PLAYERIDMAP[PLAYERNAME],FIND(" ",PLAYERIDMAP[PLAYERNAME],1)+1,255)</f>
        <v>Hendriks</v>
      </c>
      <c r="E461" t="s">
        <v>17264</v>
      </c>
      <c r="F461" t="s">
        <v>16905</v>
      </c>
      <c r="G461" s="3">
        <v>3548</v>
      </c>
      <c r="H461">
        <v>521230</v>
      </c>
      <c r="I461" t="s">
        <v>2171</v>
      </c>
      <c r="J461" s="2">
        <v>1756629</v>
      </c>
      <c r="K461" s="2" t="s">
        <v>2171</v>
      </c>
      <c r="L461" s="2" t="s">
        <v>18532</v>
      </c>
      <c r="M461" s="2" t="s">
        <v>18533</v>
      </c>
      <c r="N461" s="2" t="s">
        <v>18531</v>
      </c>
      <c r="O461" s="2">
        <v>9057</v>
      </c>
      <c r="P461" s="2" t="s">
        <v>18534</v>
      </c>
      <c r="Q461" s="2" t="s">
        <v>2171</v>
      </c>
    </row>
    <row r="462" spans="1:17" x14ac:dyDescent="0.25">
      <c r="A462" t="s">
        <v>18535</v>
      </c>
      <c r="B462" t="s">
        <v>2619</v>
      </c>
      <c r="C462" s="2" t="str">
        <f>LEFT(PLAYERIDMAP[[#This Row],[PLAYERNAME]],FIND(" ",PLAYERIDMAP[[#This Row],[PLAYERNAME]],1))</f>
        <v xml:space="preserve">David </v>
      </c>
      <c r="D462" s="2" t="str">
        <f>MID(PLAYERIDMAP[PLAYERNAME],FIND(" ",PLAYERIDMAP[PLAYERNAME],1)+1,255)</f>
        <v>Hernandez</v>
      </c>
      <c r="E462" t="s">
        <v>17196</v>
      </c>
      <c r="F462" t="s">
        <v>16905</v>
      </c>
      <c r="G462" s="3">
        <v>4259</v>
      </c>
      <c r="H462">
        <v>456696</v>
      </c>
      <c r="I462" t="s">
        <v>2619</v>
      </c>
      <c r="J462" s="2">
        <v>1630080</v>
      </c>
      <c r="K462" s="2" t="s">
        <v>2619</v>
      </c>
      <c r="L462" s="2" t="s">
        <v>18536</v>
      </c>
      <c r="M462" s="2" t="s">
        <v>18537</v>
      </c>
      <c r="N462" s="2" t="s">
        <v>18535</v>
      </c>
      <c r="O462" s="2">
        <v>8498</v>
      </c>
      <c r="P462" s="2" t="s">
        <v>18538</v>
      </c>
      <c r="Q462" s="2" t="s">
        <v>2619</v>
      </c>
    </row>
    <row r="463" spans="1:17" x14ac:dyDescent="0.25">
      <c r="A463" t="s">
        <v>18539</v>
      </c>
      <c r="B463" t="s">
        <v>1360</v>
      </c>
      <c r="C463" s="2" t="str">
        <f>LEFT(PLAYERIDMAP[[#This Row],[PLAYERNAME]],FIND(" ",PLAYERIDMAP[[#This Row],[PLAYERNAME]],1))</f>
        <v xml:space="preserve">Felix </v>
      </c>
      <c r="D463" s="2" t="str">
        <f>MID(PLAYERIDMAP[PLAYERNAME],FIND(" ",PLAYERIDMAP[PLAYERNAME],1)+1,255)</f>
        <v>Hernandez</v>
      </c>
      <c r="E463" t="s">
        <v>16936</v>
      </c>
      <c r="F463" t="s">
        <v>16905</v>
      </c>
      <c r="G463" s="3">
        <v>4772</v>
      </c>
      <c r="H463">
        <v>433587</v>
      </c>
      <c r="I463" t="s">
        <v>1360</v>
      </c>
      <c r="J463" s="2">
        <v>541516</v>
      </c>
      <c r="K463" s="2" t="s">
        <v>1360</v>
      </c>
      <c r="L463" s="2" t="s">
        <v>18540</v>
      </c>
      <c r="M463" s="2" t="s">
        <v>18541</v>
      </c>
      <c r="N463" s="2" t="s">
        <v>18539</v>
      </c>
      <c r="O463" s="2">
        <v>7487</v>
      </c>
      <c r="P463" s="2" t="s">
        <v>18542</v>
      </c>
      <c r="Q463" s="2" t="s">
        <v>1360</v>
      </c>
    </row>
    <row r="464" spans="1:17" hidden="1" x14ac:dyDescent="0.25">
      <c r="A464" t="s">
        <v>18543</v>
      </c>
      <c r="B464" t="s">
        <v>429</v>
      </c>
      <c r="C464" t="str">
        <f>LEFT(PLAYERIDMAP[[#This Row],[PLAYERNAME]],FIND(" ",PLAYERIDMAP[[#This Row],[PLAYERNAME]],1))</f>
        <v xml:space="preserve">Gorkys </v>
      </c>
      <c r="D464" t="str">
        <f>MID(PLAYERIDMAP[PLAYERNAME],FIND(" ",PLAYERIDMAP[PLAYERNAME],1)+1,255)</f>
        <v>Hernandez</v>
      </c>
      <c r="E464" t="s">
        <v>16975</v>
      </c>
      <c r="F464" t="s">
        <v>16916</v>
      </c>
      <c r="G464" s="3">
        <v>4146</v>
      </c>
      <c r="H464">
        <v>491676</v>
      </c>
      <c r="I464" t="s">
        <v>429</v>
      </c>
      <c r="J464" s="2">
        <v>1599715</v>
      </c>
      <c r="K464" s="2" t="s">
        <v>429</v>
      </c>
      <c r="L464" s="4" t="s">
        <v>16941</v>
      </c>
      <c r="M464" s="4" t="s">
        <v>16941</v>
      </c>
      <c r="N464" s="2" t="s">
        <v>18543</v>
      </c>
      <c r="O464" s="2">
        <v>9188</v>
      </c>
      <c r="P464" s="2" t="s">
        <v>18544</v>
      </c>
      <c r="Q464" s="2" t="s">
        <v>429</v>
      </c>
    </row>
    <row r="465" spans="1:17" hidden="1" x14ac:dyDescent="0.25">
      <c r="A465" t="s">
        <v>18545</v>
      </c>
      <c r="B465" t="s">
        <v>99</v>
      </c>
      <c r="C465" t="str">
        <f>LEFT(PLAYERIDMAP[[#This Row],[PLAYERNAME]],FIND(" ",PLAYERIDMAP[[#This Row],[PLAYERNAME]],1))</f>
        <v xml:space="preserve">Luis </v>
      </c>
      <c r="D465" t="str">
        <f>MID(PLAYERIDMAP[PLAYERNAME],FIND(" ",PLAYERIDMAP[PLAYERNAME],1)+1,255)</f>
        <v>Hernandez</v>
      </c>
      <c r="E465" t="s">
        <v>17006</v>
      </c>
      <c r="F465" t="s">
        <v>17007</v>
      </c>
      <c r="G465" s="3">
        <v>3206</v>
      </c>
      <c r="H465">
        <v>434682</v>
      </c>
      <c r="I465" t="s">
        <v>99</v>
      </c>
      <c r="J465" s="2">
        <v>533264</v>
      </c>
      <c r="K465" s="2" t="s">
        <v>18546</v>
      </c>
      <c r="L465" s="2" t="s">
        <v>18547</v>
      </c>
      <c r="M465" s="2" t="s">
        <v>18548</v>
      </c>
      <c r="N465" s="2" t="s">
        <v>18545</v>
      </c>
      <c r="O465" s="2">
        <v>8066</v>
      </c>
      <c r="P465" s="2" t="s">
        <v>18549</v>
      </c>
      <c r="Q465" s="4" t="s">
        <v>16941</v>
      </c>
    </row>
    <row r="466" spans="1:17" hidden="1" x14ac:dyDescent="0.25">
      <c r="A466" t="s">
        <v>18550</v>
      </c>
      <c r="B466" t="s">
        <v>946</v>
      </c>
      <c r="C466" t="str">
        <f>LEFT(PLAYERIDMAP[[#This Row],[PLAYERNAME]],FIND(" ",PLAYERIDMAP[[#This Row],[PLAYERNAME]],1))</f>
        <v xml:space="preserve">Ramon </v>
      </c>
      <c r="D466" t="str">
        <f>MID(PLAYERIDMAP[PLAYERNAME],FIND(" ",PLAYERIDMAP[PLAYERNAME],1)+1,255)</f>
        <v>Hernandez</v>
      </c>
      <c r="E466" t="s">
        <v>17186</v>
      </c>
      <c r="F466" t="s">
        <v>16994</v>
      </c>
      <c r="G466" s="3">
        <v>918</v>
      </c>
      <c r="H466">
        <v>150421</v>
      </c>
      <c r="I466" t="s">
        <v>946</v>
      </c>
      <c r="J466" s="2">
        <v>21581</v>
      </c>
      <c r="K466" s="2" t="s">
        <v>946</v>
      </c>
      <c r="L466" s="2" t="s">
        <v>18551</v>
      </c>
      <c r="M466" s="2" t="s">
        <v>18552</v>
      </c>
      <c r="N466" s="2" t="s">
        <v>18550</v>
      </c>
      <c r="O466" s="2">
        <v>6258</v>
      </c>
      <c r="P466" s="2" t="s">
        <v>18553</v>
      </c>
      <c r="Q466" s="2" t="s">
        <v>946</v>
      </c>
    </row>
    <row r="467" spans="1:17" hidden="1" x14ac:dyDescent="0.25">
      <c r="A467" t="s">
        <v>18554</v>
      </c>
      <c r="B467" t="s">
        <v>637</v>
      </c>
      <c r="C467" t="str">
        <f>LEFT(PLAYERIDMAP[[#This Row],[PLAYERNAME]],FIND(" ",PLAYERIDMAP[[#This Row],[PLAYERNAME]],1))</f>
        <v xml:space="preserve">Jonathan </v>
      </c>
      <c r="D467" t="str">
        <f>MID(PLAYERIDMAP[PLAYERNAME],FIND(" ",PLAYERIDMAP[PLAYERNAME],1)+1,255)</f>
        <v>Herrera</v>
      </c>
      <c r="E467" t="s">
        <v>17186</v>
      </c>
      <c r="F467" t="s">
        <v>1326</v>
      </c>
      <c r="G467" s="3">
        <v>4182</v>
      </c>
      <c r="H467">
        <v>468406</v>
      </c>
      <c r="I467" t="s">
        <v>637</v>
      </c>
      <c r="J467" s="2">
        <v>1102926</v>
      </c>
      <c r="K467" s="2" t="s">
        <v>637</v>
      </c>
      <c r="L467" s="2" t="s">
        <v>18555</v>
      </c>
      <c r="M467" s="2" t="s">
        <v>18556</v>
      </c>
      <c r="N467" s="2" t="s">
        <v>18554</v>
      </c>
      <c r="O467" s="2">
        <v>8235</v>
      </c>
      <c r="P467" s="2" t="s">
        <v>18557</v>
      </c>
      <c r="Q467" s="2" t="s">
        <v>637</v>
      </c>
    </row>
    <row r="468" spans="1:17" x14ac:dyDescent="0.25">
      <c r="A468" t="s">
        <v>18558</v>
      </c>
      <c r="B468" t="s">
        <v>1358</v>
      </c>
      <c r="C468" s="2" t="str">
        <f>LEFT(PLAYERIDMAP[[#This Row],[PLAYERNAME]],FIND(" ",PLAYERIDMAP[[#This Row],[PLAYERNAME]],1))</f>
        <v xml:space="preserve">Kelvin </v>
      </c>
      <c r="D468" s="2" t="str">
        <f>MID(PLAYERIDMAP[PLAYERNAME],FIND(" ",PLAYERIDMAP[PLAYERNAME],1)+1,255)</f>
        <v>Herrera</v>
      </c>
      <c r="E468" t="s">
        <v>17242</v>
      </c>
      <c r="F468" t="s">
        <v>16905</v>
      </c>
      <c r="G468" s="3">
        <v>6033</v>
      </c>
      <c r="H468">
        <v>516969</v>
      </c>
      <c r="I468" t="s">
        <v>1358</v>
      </c>
      <c r="J468" s="2">
        <v>1897843</v>
      </c>
      <c r="K468" s="2" t="s">
        <v>1358</v>
      </c>
      <c r="L468" s="4" t="s">
        <v>16941</v>
      </c>
      <c r="M468" s="2" t="s">
        <v>18559</v>
      </c>
      <c r="N468" s="2" t="s">
        <v>18558</v>
      </c>
      <c r="O468" s="2">
        <v>9089</v>
      </c>
      <c r="P468" s="2" t="s">
        <v>18560</v>
      </c>
      <c r="Q468" s="2" t="s">
        <v>1358</v>
      </c>
    </row>
    <row r="469" spans="1:17" hidden="1" x14ac:dyDescent="0.25">
      <c r="A469" t="s">
        <v>18561</v>
      </c>
      <c r="B469" t="s">
        <v>249</v>
      </c>
      <c r="C469" t="str">
        <f>LEFT(PLAYERIDMAP[[#This Row],[PLAYERNAME]],FIND(" ",PLAYERIDMAP[[#This Row],[PLAYERNAME]],1))</f>
        <v xml:space="preserve">Chris </v>
      </c>
      <c r="D469" t="str">
        <f>MID(PLAYERIDMAP[PLAYERNAME],FIND(" ",PLAYERIDMAP[PLAYERNAME],1)+1,255)</f>
        <v>Herrmann</v>
      </c>
      <c r="E469" s="5" t="s">
        <v>16941</v>
      </c>
      <c r="F469" s="5" t="s">
        <v>16941</v>
      </c>
      <c r="G469" s="3">
        <v>9284</v>
      </c>
      <c r="H469" s="5" t="s">
        <v>16941</v>
      </c>
      <c r="I469" s="5" t="s">
        <v>16941</v>
      </c>
      <c r="J469" s="4" t="s">
        <v>16941</v>
      </c>
      <c r="K469" s="4" t="s">
        <v>16941</v>
      </c>
      <c r="L469" s="4" t="s">
        <v>16941</v>
      </c>
      <c r="M469" s="4" t="s">
        <v>16941</v>
      </c>
      <c r="N469" s="4" t="s">
        <v>16941</v>
      </c>
      <c r="O469" s="4" t="s">
        <v>16941</v>
      </c>
      <c r="P469" s="4" t="s">
        <v>16941</v>
      </c>
      <c r="Q469" s="4" t="s">
        <v>16941</v>
      </c>
    </row>
    <row r="470" spans="1:17" hidden="1" x14ac:dyDescent="0.25">
      <c r="A470" t="s">
        <v>18562</v>
      </c>
      <c r="B470" t="s">
        <v>238</v>
      </c>
      <c r="C470" t="str">
        <f>LEFT(PLAYERIDMAP[[#This Row],[PLAYERNAME]],FIND(" ",PLAYERIDMAP[[#This Row],[PLAYERNAME]],1))</f>
        <v xml:space="preserve">John </v>
      </c>
      <c r="D470" t="str">
        <f>MID(PLAYERIDMAP[PLAYERNAME],FIND(" ",PLAYERIDMAP[PLAYERNAME],1)+1,255)</f>
        <v>Hester</v>
      </c>
      <c r="E470" t="s">
        <v>17074</v>
      </c>
      <c r="F470" t="s">
        <v>16994</v>
      </c>
      <c r="G470" s="3">
        <v>877</v>
      </c>
      <c r="H470">
        <v>452105</v>
      </c>
      <c r="I470" t="s">
        <v>238</v>
      </c>
      <c r="J470" s="2">
        <v>1603027</v>
      </c>
      <c r="K470" s="2" t="s">
        <v>238</v>
      </c>
      <c r="L470" s="2" t="s">
        <v>18563</v>
      </c>
      <c r="M470" s="2" t="s">
        <v>18564</v>
      </c>
      <c r="N470" s="2" t="s">
        <v>18562</v>
      </c>
      <c r="O470" s="2">
        <v>8568</v>
      </c>
      <c r="P470" s="2" t="s">
        <v>18565</v>
      </c>
      <c r="Q470" s="2" t="s">
        <v>238</v>
      </c>
    </row>
    <row r="471" spans="1:17" hidden="1" x14ac:dyDescent="0.25">
      <c r="A471" t="s">
        <v>18566</v>
      </c>
      <c r="B471" t="s">
        <v>1268</v>
      </c>
      <c r="C471" t="str">
        <f>LEFT(PLAYERIDMAP[[#This Row],[PLAYERNAME]],FIND(" ",PLAYERIDMAP[[#This Row],[PLAYERNAME]],1))</f>
        <v xml:space="preserve">Jason </v>
      </c>
      <c r="D471" t="str">
        <f>MID(PLAYERIDMAP[PLAYERNAME],FIND(" ",PLAYERIDMAP[PLAYERNAME],1)+1,255)</f>
        <v>Heyward</v>
      </c>
      <c r="E471" t="s">
        <v>17057</v>
      </c>
      <c r="F471" t="s">
        <v>16916</v>
      </c>
      <c r="G471" s="3">
        <v>4940</v>
      </c>
      <c r="H471">
        <v>518792</v>
      </c>
      <c r="I471" t="s">
        <v>1268</v>
      </c>
      <c r="J471" s="2">
        <v>1611138</v>
      </c>
      <c r="K471" s="2" t="s">
        <v>1268</v>
      </c>
      <c r="L471" s="4" t="s">
        <v>16941</v>
      </c>
      <c r="M471" s="2" t="s">
        <v>18567</v>
      </c>
      <c r="N471" s="2" t="s">
        <v>18566</v>
      </c>
      <c r="O471" s="2">
        <v>8621</v>
      </c>
      <c r="P471" s="2" t="s">
        <v>18568</v>
      </c>
      <c r="Q471" s="2" t="s">
        <v>1268</v>
      </c>
    </row>
    <row r="472" spans="1:17" hidden="1" x14ac:dyDescent="0.25">
      <c r="A472" t="s">
        <v>18569</v>
      </c>
      <c r="B472" t="s">
        <v>835</v>
      </c>
      <c r="C472" t="str">
        <f>LEFT(PLAYERIDMAP[[#This Row],[PLAYERNAME]],FIND(" ",PLAYERIDMAP[[#This Row],[PLAYERNAME]],1))</f>
        <v xml:space="preserve">Aaron </v>
      </c>
      <c r="D472" t="str">
        <f>MID(PLAYERIDMAP[PLAYERNAME],FIND(" ",PLAYERIDMAP[PLAYERNAME],1)+1,255)</f>
        <v>Hicks</v>
      </c>
      <c r="E472" t="s">
        <v>17264</v>
      </c>
      <c r="F472" t="s">
        <v>16916</v>
      </c>
      <c r="G472" s="3" t="s">
        <v>834</v>
      </c>
      <c r="H472">
        <v>543305</v>
      </c>
      <c r="I472" t="s">
        <v>835</v>
      </c>
      <c r="J472" s="4" t="s">
        <v>16941</v>
      </c>
      <c r="K472" s="4" t="s">
        <v>16941</v>
      </c>
      <c r="L472" s="4" t="s">
        <v>16941</v>
      </c>
      <c r="M472" s="4" t="s">
        <v>16941</v>
      </c>
      <c r="N472" s="4" t="s">
        <v>16941</v>
      </c>
      <c r="O472" s="2">
        <v>9325</v>
      </c>
      <c r="P472" s="4" t="s">
        <v>16941</v>
      </c>
      <c r="Q472" s="2" t="s">
        <v>835</v>
      </c>
    </row>
    <row r="473" spans="1:17" hidden="1" x14ac:dyDescent="0.25">
      <c r="A473" t="s">
        <v>18570</v>
      </c>
      <c r="B473" t="s">
        <v>505</v>
      </c>
      <c r="C473" t="str">
        <f>LEFT(PLAYERIDMAP[[#This Row],[PLAYERNAME]],FIND(" ",PLAYERIDMAP[[#This Row],[PLAYERNAME]],1))</f>
        <v xml:space="preserve">Brandon </v>
      </c>
      <c r="D473" t="str">
        <f>MID(PLAYERIDMAP[PLAYERNAME],FIND(" ",PLAYERIDMAP[PLAYERNAME],1)+1,255)</f>
        <v>Hicks</v>
      </c>
      <c r="E473" t="s">
        <v>17155</v>
      </c>
      <c r="F473" t="s">
        <v>1325</v>
      </c>
      <c r="G473" s="3">
        <v>4003</v>
      </c>
      <c r="H473">
        <v>518794</v>
      </c>
      <c r="I473" t="s">
        <v>505</v>
      </c>
      <c r="J473" s="2">
        <v>1599170</v>
      </c>
      <c r="K473" s="2" t="s">
        <v>505</v>
      </c>
      <c r="L473" s="4" t="s">
        <v>16941</v>
      </c>
      <c r="M473" s="2" t="s">
        <v>18571</v>
      </c>
      <c r="N473" s="2" t="s">
        <v>18570</v>
      </c>
      <c r="O473" s="2">
        <v>8725</v>
      </c>
      <c r="P473" s="2" t="s">
        <v>18572</v>
      </c>
      <c r="Q473" s="2" t="s">
        <v>505</v>
      </c>
    </row>
    <row r="474" spans="1:17" hidden="1" x14ac:dyDescent="0.25">
      <c r="A474" t="s">
        <v>18573</v>
      </c>
      <c r="B474" t="s">
        <v>1204</v>
      </c>
      <c r="C474" t="str">
        <f>LEFT(PLAYERIDMAP[[#This Row],[PLAYERNAME]],FIND(" ",PLAYERIDMAP[[#This Row],[PLAYERNAME]],1))</f>
        <v xml:space="preserve">Aaron </v>
      </c>
      <c r="D474" t="str">
        <f>MID(PLAYERIDMAP[PLAYERNAME],FIND(" ",PLAYERIDMAP[PLAYERNAME],1)+1,255)</f>
        <v>Hill</v>
      </c>
      <c r="E474" t="s">
        <v>17196</v>
      </c>
      <c r="F474" t="s">
        <v>1326</v>
      </c>
      <c r="G474" s="3">
        <v>6104</v>
      </c>
      <c r="H474">
        <v>431094</v>
      </c>
      <c r="I474" t="s">
        <v>1204</v>
      </c>
      <c r="J474" s="2">
        <v>484952</v>
      </c>
      <c r="K474" s="2" t="s">
        <v>1204</v>
      </c>
      <c r="L474" s="2" t="s">
        <v>18574</v>
      </c>
      <c r="M474" s="2" t="s">
        <v>18575</v>
      </c>
      <c r="N474" s="2" t="s">
        <v>18573</v>
      </c>
      <c r="O474" s="2">
        <v>7483</v>
      </c>
      <c r="P474" s="2" t="s">
        <v>18576</v>
      </c>
      <c r="Q474" s="2" t="s">
        <v>1204</v>
      </c>
    </row>
    <row r="475" spans="1:17" x14ac:dyDescent="0.25">
      <c r="A475" t="s">
        <v>18577</v>
      </c>
      <c r="B475" t="s">
        <v>1894</v>
      </c>
      <c r="C475" s="2" t="str">
        <f>LEFT(PLAYERIDMAP[[#This Row],[PLAYERNAME]],FIND(" ",PLAYERIDMAP[[#This Row],[PLAYERNAME]],1))</f>
        <v xml:space="preserve">Shawn </v>
      </c>
      <c r="D475" s="2" t="str">
        <f>MID(PLAYERIDMAP[PLAYERNAME],FIND(" ",PLAYERIDMAP[PLAYERNAME],1)+1,255)</f>
        <v>Hill</v>
      </c>
      <c r="E475" t="s">
        <v>17000</v>
      </c>
      <c r="F475" t="s">
        <v>16905</v>
      </c>
      <c r="G475" s="3">
        <v>1882</v>
      </c>
      <c r="H475">
        <v>429718</v>
      </c>
      <c r="I475" t="s">
        <v>1894</v>
      </c>
      <c r="J475" s="2">
        <v>448409</v>
      </c>
      <c r="K475" s="2" t="s">
        <v>1894</v>
      </c>
      <c r="L475" s="4" t="s">
        <v>16941</v>
      </c>
      <c r="M475" s="4" t="s">
        <v>16941</v>
      </c>
      <c r="N475" s="2" t="s">
        <v>18577</v>
      </c>
      <c r="O475" s="2">
        <v>7350</v>
      </c>
      <c r="P475" s="2" t="s">
        <v>18578</v>
      </c>
      <c r="Q475" s="2" t="s">
        <v>1894</v>
      </c>
    </row>
    <row r="476" spans="1:17" hidden="1" x14ac:dyDescent="0.25">
      <c r="A476" t="s">
        <v>18579</v>
      </c>
      <c r="B476" t="s">
        <v>8429</v>
      </c>
      <c r="C476" t="str">
        <f>LEFT(PLAYERIDMAP[[#This Row],[PLAYERNAME]],FIND(" ",PLAYERIDMAP[[#This Row],[PLAYERNAME]],1))</f>
        <v xml:space="preserve">Steven </v>
      </c>
      <c r="D476" t="str">
        <f>MID(PLAYERIDMAP[PLAYERNAME],FIND(" ",PLAYERIDMAP[PLAYERNAME],1)+1,255)</f>
        <v>Hill</v>
      </c>
      <c r="E476" t="s">
        <v>16943</v>
      </c>
      <c r="F476" t="s">
        <v>16994</v>
      </c>
      <c r="G476" s="3">
        <v>8211</v>
      </c>
      <c r="H476">
        <v>518799</v>
      </c>
      <c r="I476" t="s">
        <v>8429</v>
      </c>
      <c r="J476" s="2">
        <v>1661503</v>
      </c>
      <c r="K476" s="2" t="s">
        <v>18580</v>
      </c>
      <c r="L476" s="4" t="s">
        <v>16941</v>
      </c>
      <c r="M476" s="2" t="s">
        <v>18581</v>
      </c>
      <c r="N476" s="2" t="s">
        <v>18579</v>
      </c>
      <c r="O476" s="2">
        <v>8785</v>
      </c>
      <c r="P476" s="2" t="s">
        <v>18582</v>
      </c>
      <c r="Q476" s="2" t="s">
        <v>8429</v>
      </c>
    </row>
    <row r="477" spans="1:17" hidden="1" x14ac:dyDescent="0.25">
      <c r="A477" t="s">
        <v>18583</v>
      </c>
      <c r="B477" t="s">
        <v>999</v>
      </c>
      <c r="C477" t="str">
        <f>LEFT(PLAYERIDMAP[[#This Row],[PLAYERNAME]],FIND(" ",PLAYERIDMAP[[#This Row],[PLAYERNAME]],1))</f>
        <v xml:space="preserve">Eric </v>
      </c>
      <c r="D477" t="str">
        <f>MID(PLAYERIDMAP[PLAYERNAME],FIND(" ",PLAYERIDMAP[PLAYERNAME],1)+1,255)</f>
        <v>Hinske</v>
      </c>
      <c r="E477" t="s">
        <v>17196</v>
      </c>
      <c r="F477" t="s">
        <v>16916</v>
      </c>
      <c r="G477" s="3">
        <v>1305</v>
      </c>
      <c r="H477">
        <v>400134</v>
      </c>
      <c r="I477" t="s">
        <v>999</v>
      </c>
      <c r="J477" s="2">
        <v>211691</v>
      </c>
      <c r="K477" s="2" t="s">
        <v>999</v>
      </c>
      <c r="L477" s="2" t="s">
        <v>18584</v>
      </c>
      <c r="M477" s="2" t="s">
        <v>18585</v>
      </c>
      <c r="N477" s="2" t="s">
        <v>18583</v>
      </c>
      <c r="O477" s="2">
        <v>6645</v>
      </c>
      <c r="P477" s="2" t="s">
        <v>18586</v>
      </c>
      <c r="Q477" s="2" t="s">
        <v>999</v>
      </c>
    </row>
    <row r="478" spans="1:17" x14ac:dyDescent="0.25">
      <c r="A478" t="s">
        <v>18587</v>
      </c>
      <c r="B478" t="s">
        <v>1542</v>
      </c>
      <c r="C478" s="2" t="str">
        <f>LEFT(PLAYERIDMAP[[#This Row],[PLAYERNAME]],FIND(" ",PLAYERIDMAP[[#This Row],[PLAYERNAME]],1))</f>
        <v xml:space="preserve">Luke </v>
      </c>
      <c r="D478" s="2" t="str">
        <f>MID(PLAYERIDMAP[PLAYERNAME],FIND(" ",PLAYERIDMAP[PLAYERNAME],1)+1,255)</f>
        <v>Hochevar</v>
      </c>
      <c r="E478" t="s">
        <v>17242</v>
      </c>
      <c r="F478" t="s">
        <v>16905</v>
      </c>
      <c r="G478" s="3">
        <v>6943</v>
      </c>
      <c r="H478">
        <v>460024</v>
      </c>
      <c r="I478" t="s">
        <v>1542</v>
      </c>
      <c r="J478" s="2">
        <v>1116600</v>
      </c>
      <c r="K478" s="2" t="s">
        <v>1542</v>
      </c>
      <c r="L478" s="2" t="s">
        <v>18588</v>
      </c>
      <c r="M478" s="2" t="s">
        <v>18589</v>
      </c>
      <c r="N478" s="2" t="s">
        <v>18587</v>
      </c>
      <c r="O478" s="2">
        <v>7919</v>
      </c>
      <c r="P478" s="2" t="s">
        <v>18590</v>
      </c>
      <c r="Q478" s="2" t="s">
        <v>1542</v>
      </c>
    </row>
    <row r="479" spans="1:17" hidden="1" x14ac:dyDescent="0.25">
      <c r="A479" t="s">
        <v>18591</v>
      </c>
      <c r="B479" t="s">
        <v>940</v>
      </c>
      <c r="C479" t="str">
        <f>LEFT(PLAYERIDMAP[[#This Row],[PLAYERNAME]],FIND(" ",PLAYERIDMAP[[#This Row],[PLAYERNAME]],1))</f>
        <v xml:space="preserve">L.J. </v>
      </c>
      <c r="D479" t="str">
        <f>MID(PLAYERIDMAP[PLAYERNAME],FIND(" ",PLAYERIDMAP[PLAYERNAME],1)+1,255)</f>
        <v>Hoes</v>
      </c>
      <c r="E479" t="s">
        <v>17037</v>
      </c>
      <c r="F479" t="s">
        <v>16916</v>
      </c>
      <c r="G479" s="3">
        <v>6656</v>
      </c>
      <c r="H479">
        <v>543321</v>
      </c>
      <c r="I479" t="s">
        <v>940</v>
      </c>
      <c r="J479" s="2">
        <v>1910547</v>
      </c>
      <c r="K479" s="2" t="s">
        <v>940</v>
      </c>
      <c r="L479" s="4" t="s">
        <v>16941</v>
      </c>
      <c r="M479" s="4" t="s">
        <v>16941</v>
      </c>
      <c r="N479" s="2" t="s">
        <v>18591</v>
      </c>
      <c r="O479" s="2">
        <v>9307</v>
      </c>
      <c r="P479" s="2" t="s">
        <v>18592</v>
      </c>
      <c r="Q479" s="2" t="s">
        <v>940</v>
      </c>
    </row>
    <row r="480" spans="1:17" hidden="1" x14ac:dyDescent="0.25">
      <c r="A480" t="s">
        <v>18593</v>
      </c>
      <c r="B480" t="s">
        <v>158</v>
      </c>
      <c r="C480" t="str">
        <f>LEFT(PLAYERIDMAP[[#This Row],[PLAYERNAME]],FIND(" ",PLAYERIDMAP[[#This Row],[PLAYERNAME]],1))</f>
        <v xml:space="preserve">Bryan </v>
      </c>
      <c r="D480" t="str">
        <f>MID(PLAYERIDMAP[PLAYERNAME],FIND(" ",PLAYERIDMAP[PLAYERNAME],1)+1,255)</f>
        <v>Holaday</v>
      </c>
      <c r="E480" t="s">
        <v>16961</v>
      </c>
      <c r="F480" t="s">
        <v>16994</v>
      </c>
      <c r="G480" s="3">
        <v>11287</v>
      </c>
      <c r="H480">
        <v>592407</v>
      </c>
      <c r="I480" t="s">
        <v>158</v>
      </c>
      <c r="J480" s="2">
        <v>1794307</v>
      </c>
      <c r="K480" s="2" t="s">
        <v>158</v>
      </c>
      <c r="L480" s="4" t="s">
        <v>16941</v>
      </c>
      <c r="M480" s="4" t="s">
        <v>16941</v>
      </c>
      <c r="N480" s="2" t="s">
        <v>18593</v>
      </c>
      <c r="O480" s="2">
        <v>9208</v>
      </c>
      <c r="P480" s="2" t="s">
        <v>18594</v>
      </c>
      <c r="Q480" s="2" t="s">
        <v>158</v>
      </c>
    </row>
    <row r="481" spans="1:17" x14ac:dyDescent="0.25">
      <c r="A481" t="s">
        <v>18595</v>
      </c>
      <c r="B481" t="s">
        <v>1524</v>
      </c>
      <c r="C481" s="2" t="str">
        <f>LEFT(PLAYERIDMAP[[#This Row],[PLAYERNAME]],FIND(" ",PLAYERIDMAP[[#This Row],[PLAYERNAME]],1))</f>
        <v xml:space="preserve">Derek </v>
      </c>
      <c r="D481" s="2" t="str">
        <f>MID(PLAYERIDMAP[PLAYERNAME],FIND(" ",PLAYERIDMAP[PLAYERNAME],1)+1,255)</f>
        <v>Holland</v>
      </c>
      <c r="E481" t="s">
        <v>17006</v>
      </c>
      <c r="F481" t="s">
        <v>16905</v>
      </c>
      <c r="G481" s="3">
        <v>4141</v>
      </c>
      <c r="H481">
        <v>502706</v>
      </c>
      <c r="I481" t="s">
        <v>1524</v>
      </c>
      <c r="J481" s="2">
        <v>1630081</v>
      </c>
      <c r="K481" s="2" t="s">
        <v>1524</v>
      </c>
      <c r="L481" s="2" t="s">
        <v>18596</v>
      </c>
      <c r="M481" s="2" t="s">
        <v>18597</v>
      </c>
      <c r="N481" s="2" t="s">
        <v>18595</v>
      </c>
      <c r="O481" s="2">
        <v>8406</v>
      </c>
      <c r="P481" s="2" t="s">
        <v>18598</v>
      </c>
      <c r="Q481" s="2" t="s">
        <v>1524</v>
      </c>
    </row>
    <row r="482" spans="1:17" x14ac:dyDescent="0.25">
      <c r="A482" t="s">
        <v>18599</v>
      </c>
      <c r="B482" t="s">
        <v>1350</v>
      </c>
      <c r="C482" s="2" t="str">
        <f>LEFT(PLAYERIDMAP[[#This Row],[PLAYERNAME]],FIND(" ",PLAYERIDMAP[[#This Row],[PLAYERNAME]],1))</f>
        <v xml:space="preserve">Greg </v>
      </c>
      <c r="D482" s="2" t="str">
        <f>MID(PLAYERIDMAP[PLAYERNAME],FIND(" ",PLAYERIDMAP[PLAYERNAME],1)+1,255)</f>
        <v>Holland</v>
      </c>
      <c r="E482" t="s">
        <v>17242</v>
      </c>
      <c r="F482" t="s">
        <v>16905</v>
      </c>
      <c r="G482" s="3">
        <v>7196</v>
      </c>
      <c r="H482">
        <v>518813</v>
      </c>
      <c r="I482" t="s">
        <v>1350</v>
      </c>
      <c r="J482" s="2">
        <v>1758975</v>
      </c>
      <c r="K482" s="2" t="s">
        <v>1350</v>
      </c>
      <c r="L482" s="2" t="s">
        <v>18600</v>
      </c>
      <c r="M482" s="2" t="s">
        <v>18601</v>
      </c>
      <c r="N482" s="2" t="s">
        <v>18599</v>
      </c>
      <c r="O482" s="2">
        <v>8773</v>
      </c>
      <c r="P482" s="2" t="s">
        <v>18602</v>
      </c>
      <c r="Q482" s="2" t="s">
        <v>1350</v>
      </c>
    </row>
    <row r="483" spans="1:17" hidden="1" x14ac:dyDescent="0.25">
      <c r="A483" t="s">
        <v>18603</v>
      </c>
      <c r="B483" t="s">
        <v>1290</v>
      </c>
      <c r="C483" t="str">
        <f>LEFT(PLAYERIDMAP[[#This Row],[PLAYERNAME]],FIND(" ",PLAYERIDMAP[[#This Row],[PLAYERNAME]],1))</f>
        <v xml:space="preserve">Matt </v>
      </c>
      <c r="D483" t="str">
        <f>MID(PLAYERIDMAP[PLAYERNAME],FIND(" ",PLAYERIDMAP[PLAYERNAME],1)+1,255)</f>
        <v>Holliday</v>
      </c>
      <c r="E483" t="s">
        <v>16943</v>
      </c>
      <c r="F483" t="s">
        <v>16916</v>
      </c>
      <c r="G483" s="3">
        <v>1873</v>
      </c>
      <c r="H483">
        <v>407812</v>
      </c>
      <c r="I483" t="s">
        <v>1290</v>
      </c>
      <c r="J483" s="2">
        <v>181555</v>
      </c>
      <c r="K483" s="2" t="s">
        <v>1290</v>
      </c>
      <c r="L483" s="2" t="s">
        <v>18604</v>
      </c>
      <c r="M483" s="2" t="s">
        <v>18605</v>
      </c>
      <c r="N483" s="2" t="s">
        <v>18603</v>
      </c>
      <c r="O483" s="2">
        <v>7311</v>
      </c>
      <c r="P483" s="2" t="s">
        <v>18606</v>
      </c>
      <c r="Q483" s="2" t="s">
        <v>1290</v>
      </c>
    </row>
    <row r="484" spans="1:17" hidden="1" x14ac:dyDescent="0.25">
      <c r="A484" t="s">
        <v>18607</v>
      </c>
      <c r="B484" t="s">
        <v>809</v>
      </c>
      <c r="C484" t="str">
        <f>LEFT(PLAYERIDMAP[[#This Row],[PLAYERNAME]],FIND(" ",PLAYERIDMAP[[#This Row],[PLAYERNAME]],1))</f>
        <v xml:space="preserve">Brock </v>
      </c>
      <c r="D484" t="str">
        <f>MID(PLAYERIDMAP[PLAYERNAME],FIND(" ",PLAYERIDMAP[PLAYERNAME],1)+1,255)</f>
        <v>Holt</v>
      </c>
      <c r="E484" t="s">
        <v>16931</v>
      </c>
      <c r="F484" s="5" t="s">
        <v>16941</v>
      </c>
      <c r="G484" s="3">
        <v>9345</v>
      </c>
      <c r="H484" s="5" t="s">
        <v>16941</v>
      </c>
      <c r="I484" s="5" t="s">
        <v>16941</v>
      </c>
      <c r="J484" s="4" t="s">
        <v>16941</v>
      </c>
      <c r="K484" s="4" t="s">
        <v>16941</v>
      </c>
      <c r="L484" s="4" t="s">
        <v>16941</v>
      </c>
      <c r="M484" s="4" t="s">
        <v>16941</v>
      </c>
      <c r="N484" s="4" t="s">
        <v>16941</v>
      </c>
      <c r="O484" s="4" t="s">
        <v>16941</v>
      </c>
      <c r="P484" s="4" t="s">
        <v>16941</v>
      </c>
      <c r="Q484" s="4" t="s">
        <v>16941</v>
      </c>
    </row>
    <row r="485" spans="1:17" x14ac:dyDescent="0.25">
      <c r="A485" t="s">
        <v>18608</v>
      </c>
      <c r="B485" t="s">
        <v>1371</v>
      </c>
      <c r="C485" s="2" t="str">
        <f>LEFT(PLAYERIDMAP[[#This Row],[PLAYERNAME]],FIND(" ",PLAYERIDMAP[[#This Row],[PLAYERNAME]],1))</f>
        <v xml:space="preserve">J.J. </v>
      </c>
      <c r="D485" s="2" t="str">
        <f>MID(PLAYERIDMAP[PLAYERNAME],FIND(" ",PLAYERIDMAP[PLAYERNAME],1)+1,255)</f>
        <v>Hoover</v>
      </c>
      <c r="E485" t="s">
        <v>17032</v>
      </c>
      <c r="F485" t="s">
        <v>16905</v>
      </c>
      <c r="G485" s="3">
        <v>9037</v>
      </c>
      <c r="H485">
        <v>543331</v>
      </c>
      <c r="I485" t="s">
        <v>1371</v>
      </c>
      <c r="J485" s="2">
        <v>1914484</v>
      </c>
      <c r="K485" s="2" t="s">
        <v>1371</v>
      </c>
      <c r="L485" s="4" t="s">
        <v>16941</v>
      </c>
      <c r="M485" s="4" t="s">
        <v>16941</v>
      </c>
      <c r="N485" s="2" t="s">
        <v>18608</v>
      </c>
      <c r="O485" s="2">
        <v>9163</v>
      </c>
      <c r="P485" s="2" t="s">
        <v>18609</v>
      </c>
      <c r="Q485" s="2" t="s">
        <v>1371</v>
      </c>
    </row>
    <row r="486" spans="1:17" x14ac:dyDescent="0.25">
      <c r="A486" t="s">
        <v>18610</v>
      </c>
      <c r="B486" t="s">
        <v>2459</v>
      </c>
      <c r="C486" s="2" t="str">
        <f>LEFT(PLAYERIDMAP[[#This Row],[PLAYERNAME]],FIND(" ",PLAYERIDMAP[[#This Row],[PLAYERNAME]],1))</f>
        <v xml:space="preserve">Jeremy </v>
      </c>
      <c r="D486" s="2" t="str">
        <f>MID(PLAYERIDMAP[PLAYERNAME],FIND(" ",PLAYERIDMAP[PLAYERNAME],1)+1,255)</f>
        <v>Horst</v>
      </c>
      <c r="E486" t="s">
        <v>16947</v>
      </c>
      <c r="F486" t="s">
        <v>16905</v>
      </c>
      <c r="G486" s="3">
        <v>596</v>
      </c>
      <c r="H486">
        <v>456662</v>
      </c>
      <c r="I486" t="s">
        <v>2459</v>
      </c>
      <c r="J486" s="2">
        <v>1740947</v>
      </c>
      <c r="K486" s="2" t="s">
        <v>2459</v>
      </c>
      <c r="L486" s="4" t="s">
        <v>16941</v>
      </c>
      <c r="M486" s="2" t="s">
        <v>18611</v>
      </c>
      <c r="N486" s="2" t="s">
        <v>18610</v>
      </c>
      <c r="O486" s="2">
        <v>8947</v>
      </c>
      <c r="P486" s="2" t="s">
        <v>18612</v>
      </c>
      <c r="Q486" s="2" t="s">
        <v>2459</v>
      </c>
    </row>
    <row r="487" spans="1:17" hidden="1" x14ac:dyDescent="0.25">
      <c r="A487" t="s">
        <v>18613</v>
      </c>
      <c r="B487" t="s">
        <v>1210</v>
      </c>
      <c r="C487" t="str">
        <f>LEFT(PLAYERIDMAP[[#This Row],[PLAYERNAME]],FIND(" ",PLAYERIDMAP[[#This Row],[PLAYERNAME]],1))</f>
        <v xml:space="preserve">Eric </v>
      </c>
      <c r="D487" t="str">
        <f>MID(PLAYERIDMAP[PLAYERNAME],FIND(" ",PLAYERIDMAP[PLAYERNAME],1)+1,255)</f>
        <v>Hosmer</v>
      </c>
      <c r="E487" t="s">
        <v>17242</v>
      </c>
      <c r="F487" t="s">
        <v>16944</v>
      </c>
      <c r="G487" s="3">
        <v>3516</v>
      </c>
      <c r="H487">
        <v>543333</v>
      </c>
      <c r="I487" t="s">
        <v>1210</v>
      </c>
      <c r="J487" s="2">
        <v>1669561</v>
      </c>
      <c r="K487" s="2" t="s">
        <v>1210</v>
      </c>
      <c r="L487" s="4" t="s">
        <v>16941</v>
      </c>
      <c r="M487" s="2" t="s">
        <v>18614</v>
      </c>
      <c r="N487" s="2" t="s">
        <v>18613</v>
      </c>
      <c r="O487" s="2">
        <v>8857</v>
      </c>
      <c r="P487" s="2" t="s">
        <v>18615</v>
      </c>
      <c r="Q487" s="2" t="s">
        <v>1210</v>
      </c>
    </row>
    <row r="488" spans="1:17" hidden="1" x14ac:dyDescent="0.25">
      <c r="A488" t="s">
        <v>18616</v>
      </c>
      <c r="B488" t="s">
        <v>1211</v>
      </c>
      <c r="C488" t="str">
        <f>LEFT(PLAYERIDMAP[[#This Row],[PLAYERNAME]],FIND(" ",PLAYERIDMAP[[#This Row],[PLAYERNAME]],1))</f>
        <v xml:space="preserve">Ryan </v>
      </c>
      <c r="D488" t="str">
        <f>MID(PLAYERIDMAP[PLAYERNAME],FIND(" ",PLAYERIDMAP[PLAYERNAME],1)+1,255)</f>
        <v>Howard</v>
      </c>
      <c r="E488" t="s">
        <v>16947</v>
      </c>
      <c r="F488" t="s">
        <v>16944</v>
      </c>
      <c r="G488" s="3">
        <v>2154</v>
      </c>
      <c r="H488">
        <v>429667</v>
      </c>
      <c r="I488" t="s">
        <v>1211</v>
      </c>
      <c r="J488" s="2">
        <v>448940</v>
      </c>
      <c r="K488" s="2" t="s">
        <v>1211</v>
      </c>
      <c r="L488" s="2" t="s">
        <v>18617</v>
      </c>
      <c r="M488" s="2" t="s">
        <v>18618</v>
      </c>
      <c r="N488" s="2" t="s">
        <v>18616</v>
      </c>
      <c r="O488" s="2">
        <v>7437</v>
      </c>
      <c r="P488" s="2" t="s">
        <v>18619</v>
      </c>
      <c r="Q488" s="2" t="s">
        <v>1211</v>
      </c>
    </row>
    <row r="489" spans="1:17" x14ac:dyDescent="0.25">
      <c r="A489" t="s">
        <v>18620</v>
      </c>
      <c r="B489" t="s">
        <v>2391</v>
      </c>
      <c r="C489" s="2" t="str">
        <f>LEFT(PLAYERIDMAP[[#This Row],[PLAYERNAME]],FIND(" ",PLAYERIDMAP[[#This Row],[PLAYERNAME]],1))</f>
        <v xml:space="preserve">J.P. </v>
      </c>
      <c r="D489" s="2" t="str">
        <f>MID(PLAYERIDMAP[PLAYERNAME],FIND(" ",PLAYERIDMAP[PLAYERNAME],1)+1,255)</f>
        <v>Howell</v>
      </c>
      <c r="E489" t="s">
        <v>16915</v>
      </c>
      <c r="F489" t="s">
        <v>16905</v>
      </c>
      <c r="G489" s="3">
        <v>8245</v>
      </c>
      <c r="H489">
        <v>434442</v>
      </c>
      <c r="I489" t="s">
        <v>2391</v>
      </c>
      <c r="J489" s="2">
        <v>530358</v>
      </c>
      <c r="K489" s="2" t="s">
        <v>2391</v>
      </c>
      <c r="L489" s="2" t="s">
        <v>18621</v>
      </c>
      <c r="M489" s="2" t="s">
        <v>18622</v>
      </c>
      <c r="N489" s="2" t="s">
        <v>18620</v>
      </c>
      <c r="O489" s="2">
        <v>7572</v>
      </c>
      <c r="P489" s="2" t="s">
        <v>18623</v>
      </c>
      <c r="Q489" s="2" t="s">
        <v>2391</v>
      </c>
    </row>
    <row r="490" spans="1:17" x14ac:dyDescent="0.25">
      <c r="A490" t="s">
        <v>18624</v>
      </c>
      <c r="B490" t="s">
        <v>1471</v>
      </c>
      <c r="C490" s="2" t="str">
        <f>LEFT(PLAYERIDMAP[[#This Row],[PLAYERNAME]],FIND(" ",PLAYERIDMAP[[#This Row],[PLAYERNAME]],1))</f>
        <v xml:space="preserve">Daniel </v>
      </c>
      <c r="D490" s="2" t="str">
        <f>MID(PLAYERIDMAP[PLAYERNAME],FIND(" ",PLAYERIDMAP[PLAYERNAME],1)+1,255)</f>
        <v>Hudson</v>
      </c>
      <c r="E490" t="s">
        <v>17196</v>
      </c>
      <c r="F490" t="s">
        <v>16905</v>
      </c>
      <c r="G490" s="3">
        <v>7146</v>
      </c>
      <c r="H490">
        <v>543339</v>
      </c>
      <c r="I490" t="s">
        <v>1471</v>
      </c>
      <c r="J490" s="2">
        <v>1697836</v>
      </c>
      <c r="K490" s="2" t="s">
        <v>1471</v>
      </c>
      <c r="L490" s="2" t="s">
        <v>18625</v>
      </c>
      <c r="M490" s="2" t="s">
        <v>18626</v>
      </c>
      <c r="N490" s="2" t="s">
        <v>18624</v>
      </c>
      <c r="O490" s="2">
        <v>8567</v>
      </c>
      <c r="P490" s="2" t="s">
        <v>18627</v>
      </c>
      <c r="Q490" s="2" t="s">
        <v>1471</v>
      </c>
    </row>
    <row r="491" spans="1:17" x14ac:dyDescent="0.25">
      <c r="A491" t="s">
        <v>18628</v>
      </c>
      <c r="B491" t="s">
        <v>1455</v>
      </c>
      <c r="C491" s="2" t="str">
        <f>LEFT(PLAYERIDMAP[[#This Row],[PLAYERNAME]],FIND(" ",PLAYERIDMAP[[#This Row],[PLAYERNAME]],1))</f>
        <v xml:space="preserve">Tim </v>
      </c>
      <c r="D491" s="2" t="str">
        <f>MID(PLAYERIDMAP[PLAYERNAME],FIND(" ",PLAYERIDMAP[PLAYERNAME],1)+1,255)</f>
        <v>Hudson</v>
      </c>
      <c r="E491" t="s">
        <v>17057</v>
      </c>
      <c r="F491" t="s">
        <v>16905</v>
      </c>
      <c r="G491" s="3">
        <v>921</v>
      </c>
      <c r="H491">
        <v>218596</v>
      </c>
      <c r="I491" t="s">
        <v>1455</v>
      </c>
      <c r="J491" s="2">
        <v>132684</v>
      </c>
      <c r="K491" s="2" t="s">
        <v>1455</v>
      </c>
      <c r="L491" s="2" t="s">
        <v>18629</v>
      </c>
      <c r="M491" s="2" t="s">
        <v>18630</v>
      </c>
      <c r="N491" s="2" t="s">
        <v>18628</v>
      </c>
      <c r="O491" s="2">
        <v>6245</v>
      </c>
      <c r="P491" s="2" t="s">
        <v>18631</v>
      </c>
      <c r="Q491" s="2" t="s">
        <v>1455</v>
      </c>
    </row>
    <row r="492" spans="1:17" x14ac:dyDescent="0.25">
      <c r="A492" t="s">
        <v>18632</v>
      </c>
      <c r="B492" t="s">
        <v>1748</v>
      </c>
      <c r="C492" s="2" t="str">
        <f>LEFT(PLAYERIDMAP[[#This Row],[PLAYERNAME]],FIND(" ",PLAYERIDMAP[[#This Row],[PLAYERNAME]],1))</f>
        <v xml:space="preserve">David </v>
      </c>
      <c r="D492" s="2" t="str">
        <f>MID(PLAYERIDMAP[PLAYERNAME],FIND(" ",PLAYERIDMAP[PLAYERNAME],1)+1,255)</f>
        <v>Huff</v>
      </c>
      <c r="E492" t="s">
        <v>16956</v>
      </c>
      <c r="F492" t="s">
        <v>16905</v>
      </c>
      <c r="G492" s="3">
        <v>4257</v>
      </c>
      <c r="H492">
        <v>453307</v>
      </c>
      <c r="I492" t="s">
        <v>1748</v>
      </c>
      <c r="J492" s="2">
        <v>1623771</v>
      </c>
      <c r="K492" s="2" t="s">
        <v>1748</v>
      </c>
      <c r="L492" s="2" t="s">
        <v>18633</v>
      </c>
      <c r="M492" s="2" t="s">
        <v>18634</v>
      </c>
      <c r="N492" s="2" t="s">
        <v>18632</v>
      </c>
      <c r="O492" s="2">
        <v>8417</v>
      </c>
      <c r="P492" s="2" t="s">
        <v>18635</v>
      </c>
      <c r="Q492" s="2" t="s">
        <v>1748</v>
      </c>
    </row>
    <row r="493" spans="1:17" x14ac:dyDescent="0.25">
      <c r="A493" t="s">
        <v>18636</v>
      </c>
      <c r="B493" t="s">
        <v>2451</v>
      </c>
      <c r="C493" s="2" t="str">
        <f>LEFT(PLAYERIDMAP[[#This Row],[PLAYERNAME]],FIND(" ",PLAYERIDMAP[[#This Row],[PLAYERNAME]],1))</f>
        <v xml:space="preserve">Jared </v>
      </c>
      <c r="D493" s="2" t="str">
        <f>MID(PLAYERIDMAP[PLAYERNAME],FIND(" ",PLAYERIDMAP[PLAYERNAME],1)+1,255)</f>
        <v>Hughes</v>
      </c>
      <c r="E493" t="s">
        <v>16980</v>
      </c>
      <c r="F493" t="s">
        <v>16905</v>
      </c>
      <c r="G493" s="3">
        <v>9325</v>
      </c>
      <c r="H493">
        <v>453172</v>
      </c>
      <c r="I493" t="s">
        <v>2451</v>
      </c>
      <c r="J493" s="2">
        <v>1895574</v>
      </c>
      <c r="K493" s="2" t="s">
        <v>2451</v>
      </c>
      <c r="L493" s="4" t="s">
        <v>16941</v>
      </c>
      <c r="M493" s="2" t="s">
        <v>18637</v>
      </c>
      <c r="N493" s="2" t="s">
        <v>18636</v>
      </c>
      <c r="O493" s="2">
        <v>9073</v>
      </c>
      <c r="P493" s="2" t="s">
        <v>18638</v>
      </c>
      <c r="Q493" s="2" t="s">
        <v>2451</v>
      </c>
    </row>
    <row r="494" spans="1:17" hidden="1" x14ac:dyDescent="0.25">
      <c r="A494" t="s">
        <v>18639</v>
      </c>
      <c r="B494" t="s">
        <v>389</v>
      </c>
      <c r="C494" t="str">
        <f>LEFT(PLAYERIDMAP[[#This Row],[PLAYERNAME]],FIND(" ",PLAYERIDMAP[[#This Row],[PLAYERNAME]],1))</f>
        <v xml:space="preserve">Luke </v>
      </c>
      <c r="D494" t="str">
        <f>MID(PLAYERIDMAP[PLAYERNAME],FIND(" ",PLAYERIDMAP[PLAYERNAME],1)+1,255)</f>
        <v>Hughes</v>
      </c>
      <c r="E494" t="s">
        <v>16926</v>
      </c>
      <c r="F494" t="s">
        <v>1326</v>
      </c>
      <c r="G494" s="3">
        <v>4898</v>
      </c>
      <c r="H494">
        <v>471863</v>
      </c>
      <c r="I494" t="s">
        <v>389</v>
      </c>
      <c r="J494" s="2">
        <v>1104374</v>
      </c>
      <c r="K494" s="2" t="s">
        <v>389</v>
      </c>
      <c r="L494" s="2" t="s">
        <v>18640</v>
      </c>
      <c r="M494" s="2" t="s">
        <v>18641</v>
      </c>
      <c r="N494" s="2" t="s">
        <v>18639</v>
      </c>
      <c r="O494" s="2">
        <v>8715</v>
      </c>
      <c r="P494" s="2" t="s">
        <v>18642</v>
      </c>
      <c r="Q494" s="2" t="s">
        <v>389</v>
      </c>
    </row>
    <row r="495" spans="1:17" x14ac:dyDescent="0.25">
      <c r="A495" t="s">
        <v>18643</v>
      </c>
      <c r="B495" t="s">
        <v>1525</v>
      </c>
      <c r="C495" s="2" t="str">
        <f>LEFT(PLAYERIDMAP[[#This Row],[PLAYERNAME]],FIND(" ",PLAYERIDMAP[[#This Row],[PLAYERNAME]],1))</f>
        <v xml:space="preserve">Phil </v>
      </c>
      <c r="D495" s="2" t="str">
        <f>MID(PLAYERIDMAP[PLAYERNAME],FIND(" ",PLAYERIDMAP[PLAYERNAME],1)+1,255)</f>
        <v>Hughes</v>
      </c>
      <c r="E495" t="s">
        <v>16904</v>
      </c>
      <c r="F495" t="s">
        <v>16905</v>
      </c>
      <c r="G495" s="3">
        <v>7450</v>
      </c>
      <c r="H495">
        <v>461833</v>
      </c>
      <c r="I495" t="s">
        <v>1525</v>
      </c>
      <c r="J495" s="2">
        <v>584965</v>
      </c>
      <c r="K495" s="2" t="s">
        <v>1525</v>
      </c>
      <c r="L495" s="2" t="s">
        <v>18644</v>
      </c>
      <c r="M495" s="2" t="s">
        <v>18645</v>
      </c>
      <c r="N495" s="2" t="s">
        <v>18643</v>
      </c>
      <c r="O495" s="2">
        <v>7913</v>
      </c>
      <c r="P495" s="2" t="s">
        <v>18646</v>
      </c>
      <c r="Q495" s="2" t="s">
        <v>1525</v>
      </c>
    </row>
    <row r="496" spans="1:17" x14ac:dyDescent="0.25">
      <c r="A496" t="s">
        <v>18647</v>
      </c>
      <c r="B496" t="s">
        <v>2282</v>
      </c>
      <c r="C496" s="2" t="str">
        <f>LEFT(PLAYERIDMAP[[#This Row],[PLAYERNAME]],FIND(" ",PLAYERIDMAP[[#This Row],[PLAYERNAME]],1))</f>
        <v xml:space="preserve">Danny </v>
      </c>
      <c r="D496" s="2" t="str">
        <f>MID(PLAYERIDMAP[PLAYERNAME],FIND(" ",PLAYERIDMAP[PLAYERNAME],1)+1,255)</f>
        <v>Hultzen</v>
      </c>
      <c r="E496" t="s">
        <v>16936</v>
      </c>
      <c r="F496" t="s">
        <v>16905</v>
      </c>
      <c r="G496" s="3" t="s">
        <v>2281</v>
      </c>
      <c r="H496">
        <v>543343</v>
      </c>
      <c r="I496" t="s">
        <v>2282</v>
      </c>
      <c r="J496" s="2">
        <v>1888603</v>
      </c>
      <c r="K496" s="2" t="s">
        <v>2282</v>
      </c>
      <c r="L496" s="4" t="s">
        <v>16941</v>
      </c>
      <c r="M496" s="4" t="s">
        <v>16941</v>
      </c>
      <c r="N496" s="2" t="s">
        <v>18647</v>
      </c>
      <c r="O496" s="2">
        <v>9127</v>
      </c>
      <c r="P496" s="2" t="s">
        <v>18648</v>
      </c>
      <c r="Q496" s="2" t="s">
        <v>2282</v>
      </c>
    </row>
    <row r="497" spans="1:17" x14ac:dyDescent="0.25">
      <c r="A497" t="s">
        <v>18649</v>
      </c>
      <c r="B497" t="s">
        <v>2152</v>
      </c>
      <c r="C497" s="2" t="str">
        <f>LEFT(PLAYERIDMAP[[#This Row],[PLAYERNAME]],FIND(" ",PLAYERIDMAP[[#This Row],[PLAYERNAME]],1))</f>
        <v xml:space="preserve">Philip </v>
      </c>
      <c r="D497" s="2" t="str">
        <f>MID(PLAYERIDMAP[PLAYERNAME],FIND(" ",PLAYERIDMAP[PLAYERNAME],1)+1,255)</f>
        <v>Humber</v>
      </c>
      <c r="E497" t="s">
        <v>16910</v>
      </c>
      <c r="F497" t="s">
        <v>16905</v>
      </c>
      <c r="G497" s="3">
        <v>8586</v>
      </c>
      <c r="H497">
        <v>458950</v>
      </c>
      <c r="I497" t="s">
        <v>2152</v>
      </c>
      <c r="J497" s="2">
        <v>546232</v>
      </c>
      <c r="K497" s="2" t="s">
        <v>2152</v>
      </c>
      <c r="L497" s="2" t="s">
        <v>18650</v>
      </c>
      <c r="M497" s="2" t="s">
        <v>18651</v>
      </c>
      <c r="N497" s="2" t="s">
        <v>18649</v>
      </c>
      <c r="O497" s="2">
        <v>7873</v>
      </c>
      <c r="P497" s="2" t="s">
        <v>18652</v>
      </c>
      <c r="Q497" s="2" t="s">
        <v>2152</v>
      </c>
    </row>
    <row r="498" spans="1:17" hidden="1" x14ac:dyDescent="0.25">
      <c r="A498" t="s">
        <v>18653</v>
      </c>
      <c r="B498" t="s">
        <v>501</v>
      </c>
      <c r="C498" t="str">
        <f>LEFT(PLAYERIDMAP[[#This Row],[PLAYERNAME]],FIND(" ",PLAYERIDMAP[[#This Row],[PLAYERNAME]],1))</f>
        <v xml:space="preserve">Nick </v>
      </c>
      <c r="D498" t="str">
        <f>MID(PLAYERIDMAP[PLAYERNAME],FIND(" ",PLAYERIDMAP[PLAYERNAME],1)+1,255)</f>
        <v>Hundley</v>
      </c>
      <c r="E498" t="s">
        <v>16967</v>
      </c>
      <c r="F498" t="s">
        <v>16994</v>
      </c>
      <c r="G498" s="3">
        <v>3376</v>
      </c>
      <c r="H498">
        <v>460026</v>
      </c>
      <c r="I498" t="s">
        <v>501</v>
      </c>
      <c r="J498" s="2">
        <v>1200053</v>
      </c>
      <c r="K498" s="2" t="s">
        <v>501</v>
      </c>
      <c r="L498" s="2" t="s">
        <v>18654</v>
      </c>
      <c r="M498" s="2" t="s">
        <v>18655</v>
      </c>
      <c r="N498" s="2" t="s">
        <v>18653</v>
      </c>
      <c r="O498" s="2">
        <v>8294</v>
      </c>
      <c r="P498" s="2" t="s">
        <v>18656</v>
      </c>
      <c r="Q498" s="2" t="s">
        <v>501</v>
      </c>
    </row>
    <row r="499" spans="1:17" hidden="1" x14ac:dyDescent="0.25">
      <c r="A499" t="s">
        <v>18657</v>
      </c>
      <c r="B499" t="s">
        <v>1246</v>
      </c>
      <c r="C499" t="str">
        <f>LEFT(PLAYERIDMAP[[#This Row],[PLAYERNAME]],FIND(" ",PLAYERIDMAP[[#This Row],[PLAYERNAME]],1))</f>
        <v xml:space="preserve">Torii </v>
      </c>
      <c r="D499" t="str">
        <f>MID(PLAYERIDMAP[PLAYERNAME],FIND(" ",PLAYERIDMAP[PLAYERNAME],1)+1,255)</f>
        <v>Hunter</v>
      </c>
      <c r="E499" t="s">
        <v>16961</v>
      </c>
      <c r="F499" t="s">
        <v>16916</v>
      </c>
      <c r="G499" s="3">
        <v>731</v>
      </c>
      <c r="H499">
        <v>116338</v>
      </c>
      <c r="I499" t="s">
        <v>1246</v>
      </c>
      <c r="J499" s="2">
        <v>10813</v>
      </c>
      <c r="K499" s="2" t="s">
        <v>1246</v>
      </c>
      <c r="L499" s="4" t="s">
        <v>16941</v>
      </c>
      <c r="M499" s="2" t="s">
        <v>18658</v>
      </c>
      <c r="N499" s="2" t="s">
        <v>18657</v>
      </c>
      <c r="O499" s="2">
        <v>5884</v>
      </c>
      <c r="P499" s="2" t="s">
        <v>18659</v>
      </c>
      <c r="Q499" s="2" t="s">
        <v>1246</v>
      </c>
    </row>
    <row r="500" spans="1:17" x14ac:dyDescent="0.25">
      <c r="A500" t="s">
        <v>18660</v>
      </c>
      <c r="B500" t="s">
        <v>1556</v>
      </c>
      <c r="C500" s="2" t="str">
        <f>LEFT(PLAYERIDMAP[[#This Row],[PLAYERNAME]],FIND(" ",PLAYERIDMAP[[#This Row],[PLAYERNAME]],1))</f>
        <v xml:space="preserve">Tommy </v>
      </c>
      <c r="D500" s="2" t="str">
        <f>MID(PLAYERIDMAP[PLAYERNAME],FIND(" ",PLAYERIDMAP[PLAYERNAME],1)+1,255)</f>
        <v>Hunter</v>
      </c>
      <c r="E500" t="s">
        <v>17037</v>
      </c>
      <c r="F500" t="s">
        <v>16905</v>
      </c>
      <c r="G500" s="3">
        <v>1157</v>
      </c>
      <c r="H500">
        <v>488984</v>
      </c>
      <c r="I500" t="s">
        <v>1556</v>
      </c>
      <c r="J500" s="2">
        <v>1595123</v>
      </c>
      <c r="K500" s="2" t="s">
        <v>1556</v>
      </c>
      <c r="L500" s="2" t="s">
        <v>18661</v>
      </c>
      <c r="M500" s="2" t="s">
        <v>18662</v>
      </c>
      <c r="N500" s="2" t="s">
        <v>18660</v>
      </c>
      <c r="O500" s="2">
        <v>8312</v>
      </c>
      <c r="P500" s="2" t="s">
        <v>18663</v>
      </c>
      <c r="Q500" s="2" t="s">
        <v>1556</v>
      </c>
    </row>
    <row r="501" spans="1:17" x14ac:dyDescent="0.25">
      <c r="A501" t="s">
        <v>18664</v>
      </c>
      <c r="B501" t="s">
        <v>2196</v>
      </c>
      <c r="C501" s="2" t="str">
        <f>LEFT(PLAYERIDMAP[[#This Row],[PLAYERNAME]],FIND(" ",PLAYERIDMAP[[#This Row],[PLAYERNAME]],1))</f>
        <v xml:space="preserve">Drew </v>
      </c>
      <c r="D501" s="2" t="str">
        <f>MID(PLAYERIDMAP[PLAYERNAME],FIND(" ",PLAYERIDMAP[PLAYERNAME],1)+1,255)</f>
        <v>Hutchison</v>
      </c>
      <c r="E501" t="s">
        <v>17000</v>
      </c>
      <c r="F501" t="s">
        <v>16905</v>
      </c>
      <c r="G501" s="3">
        <v>10732</v>
      </c>
      <c r="H501">
        <v>571800</v>
      </c>
      <c r="I501" t="s">
        <v>2196</v>
      </c>
      <c r="J501" s="2">
        <v>1812898</v>
      </c>
      <c r="K501" s="2" t="s">
        <v>2196</v>
      </c>
      <c r="L501" s="2" t="s">
        <v>18665</v>
      </c>
      <c r="M501" s="4" t="s">
        <v>16941</v>
      </c>
      <c r="N501" s="2" t="s">
        <v>18664</v>
      </c>
      <c r="O501" s="2">
        <v>9158</v>
      </c>
      <c r="P501" s="2" t="s">
        <v>18666</v>
      </c>
      <c r="Q501" s="2" t="s">
        <v>2196</v>
      </c>
    </row>
    <row r="502" spans="1:17" hidden="1" x14ac:dyDescent="0.25">
      <c r="A502" t="s">
        <v>18667</v>
      </c>
      <c r="B502" t="s">
        <v>1123</v>
      </c>
      <c r="C502" t="str">
        <f>LEFT(PLAYERIDMAP[[#This Row],[PLAYERNAME]],FIND(" ",PLAYERIDMAP[[#This Row],[PLAYERNAME]],1))</f>
        <v xml:space="preserve">Chris </v>
      </c>
      <c r="D502" t="str">
        <f>MID(PLAYERIDMAP[PLAYERNAME],FIND(" ",PLAYERIDMAP[PLAYERNAME],1)+1,255)</f>
        <v>Iannetta</v>
      </c>
      <c r="E502" t="s">
        <v>17074</v>
      </c>
      <c r="F502" t="s">
        <v>16994</v>
      </c>
      <c r="G502" s="3">
        <v>8267</v>
      </c>
      <c r="H502">
        <v>455104</v>
      </c>
      <c r="I502" t="s">
        <v>1123</v>
      </c>
      <c r="J502" s="2">
        <v>584802</v>
      </c>
      <c r="K502" s="2" t="s">
        <v>1123</v>
      </c>
      <c r="L502" s="2" t="s">
        <v>18668</v>
      </c>
      <c r="M502" s="2" t="s">
        <v>18669</v>
      </c>
      <c r="N502" s="2" t="s">
        <v>18667</v>
      </c>
      <c r="O502" s="2">
        <v>7845</v>
      </c>
      <c r="P502" s="2" t="s">
        <v>18670</v>
      </c>
      <c r="Q502" s="2" t="s">
        <v>1123</v>
      </c>
    </row>
    <row r="503" spans="1:17" hidden="1" x14ac:dyDescent="0.25">
      <c r="A503" t="s">
        <v>18671</v>
      </c>
      <c r="B503" t="s">
        <v>839</v>
      </c>
      <c r="C503" t="str">
        <f>LEFT(PLAYERIDMAP[[#This Row],[PLAYERNAME]],FIND(" ",PLAYERIDMAP[[#This Row],[PLAYERNAME]],1))</f>
        <v xml:space="preserve">Raul </v>
      </c>
      <c r="D503" t="str">
        <f>MID(PLAYERIDMAP[PLAYERNAME],FIND(" ",PLAYERIDMAP[PLAYERNAME],1)+1,255)</f>
        <v>Ibanez</v>
      </c>
      <c r="E503" t="s">
        <v>16936</v>
      </c>
      <c r="F503" t="s">
        <v>16916</v>
      </c>
      <c r="G503" s="3">
        <v>607</v>
      </c>
      <c r="H503">
        <v>116380</v>
      </c>
      <c r="I503" t="s">
        <v>839</v>
      </c>
      <c r="J503" s="2">
        <v>7744</v>
      </c>
      <c r="K503" s="2" t="s">
        <v>839</v>
      </c>
      <c r="L503" s="2" t="s">
        <v>18672</v>
      </c>
      <c r="M503" s="2" t="s">
        <v>18673</v>
      </c>
      <c r="N503" s="2" t="s">
        <v>18671</v>
      </c>
      <c r="O503" s="2">
        <v>5665</v>
      </c>
      <c r="P503" s="2" t="s">
        <v>18674</v>
      </c>
      <c r="Q503" s="2" t="s">
        <v>839</v>
      </c>
    </row>
    <row r="504" spans="1:17" x14ac:dyDescent="0.25">
      <c r="A504" t="s">
        <v>18675</v>
      </c>
      <c r="B504" t="s">
        <v>2251</v>
      </c>
      <c r="C504" s="2" t="str">
        <f>LEFT(PLAYERIDMAP[[#This Row],[PLAYERNAME]],FIND(" ",PLAYERIDMAP[[#This Row],[PLAYERNAME]],1))</f>
        <v xml:space="preserve">Ryota </v>
      </c>
      <c r="D504" s="2" t="str">
        <f>MID(PLAYERIDMAP[PLAYERNAME],FIND(" ",PLAYERIDMAP[PLAYERNAME],1)+1,255)</f>
        <v>Igarashi</v>
      </c>
      <c r="E504" t="s">
        <v>16904</v>
      </c>
      <c r="F504" t="s">
        <v>16905</v>
      </c>
      <c r="G504" s="3">
        <v>10232</v>
      </c>
      <c r="H504">
        <v>579799</v>
      </c>
      <c r="I504" t="s">
        <v>2251</v>
      </c>
      <c r="J504" s="2">
        <v>1727802</v>
      </c>
      <c r="K504" s="2" t="s">
        <v>2251</v>
      </c>
      <c r="L504" s="4" t="s">
        <v>16941</v>
      </c>
      <c r="M504" s="2" t="s">
        <v>18676</v>
      </c>
      <c r="N504" s="2" t="s">
        <v>18675</v>
      </c>
      <c r="O504" s="2">
        <v>8613</v>
      </c>
      <c r="P504" s="2" t="s">
        <v>18677</v>
      </c>
      <c r="Q504" s="2" t="s">
        <v>2251</v>
      </c>
    </row>
    <row r="505" spans="1:17" hidden="1" x14ac:dyDescent="0.25">
      <c r="A505" t="s">
        <v>18678</v>
      </c>
      <c r="B505" t="s">
        <v>228</v>
      </c>
      <c r="C505" t="str">
        <f>LEFT(PLAYERIDMAP[[#This Row],[PLAYERNAME]],FIND(" ",PLAYERIDMAP[[#This Row],[PLAYERNAME]],1))</f>
        <v xml:space="preserve">Jose </v>
      </c>
      <c r="D505" t="str">
        <f>MID(PLAYERIDMAP[PLAYERNAME],FIND(" ",PLAYERIDMAP[PLAYERNAME],1)+1,255)</f>
        <v>Iglesias</v>
      </c>
      <c r="E505" t="s">
        <v>16931</v>
      </c>
      <c r="F505" t="s">
        <v>17007</v>
      </c>
      <c r="G505" s="3">
        <v>10231</v>
      </c>
      <c r="H505">
        <v>578428</v>
      </c>
      <c r="I505" t="s">
        <v>228</v>
      </c>
      <c r="J505" s="2">
        <v>1707364</v>
      </c>
      <c r="K505" s="2" t="s">
        <v>228</v>
      </c>
      <c r="L505" s="2" t="s">
        <v>18679</v>
      </c>
      <c r="M505" s="2" t="s">
        <v>18680</v>
      </c>
      <c r="N505" s="2" t="s">
        <v>18678</v>
      </c>
      <c r="O505" s="2">
        <v>8848</v>
      </c>
      <c r="P505" s="2" t="s">
        <v>18681</v>
      </c>
      <c r="Q505" s="2" t="s">
        <v>228</v>
      </c>
    </row>
    <row r="506" spans="1:17" hidden="1" x14ac:dyDescent="0.25">
      <c r="A506" t="s">
        <v>18682</v>
      </c>
      <c r="B506" t="s">
        <v>445</v>
      </c>
      <c r="C506" t="str">
        <f>LEFT(PLAYERIDMAP[[#This Row],[PLAYERNAME]],FIND(" ",PLAYERIDMAP[[#This Row],[PLAYERNAME]],1))</f>
        <v xml:space="preserve">Ender </v>
      </c>
      <c r="D506" t="str">
        <f>MID(PLAYERIDMAP[PLAYERNAME],FIND(" ",PLAYERIDMAP[PLAYERNAME],1)+1,255)</f>
        <v>Inciarte</v>
      </c>
      <c r="E506" t="s">
        <v>16947</v>
      </c>
      <c r="F506" t="s">
        <v>16916</v>
      </c>
      <c r="G506" s="3" t="s">
        <v>444</v>
      </c>
      <c r="H506">
        <v>542255</v>
      </c>
      <c r="I506" t="s">
        <v>445</v>
      </c>
      <c r="J506" s="4" t="s">
        <v>16941</v>
      </c>
      <c r="K506" s="4" t="s">
        <v>16941</v>
      </c>
      <c r="L506" s="4" t="s">
        <v>16941</v>
      </c>
      <c r="M506" s="4" t="s">
        <v>16941</v>
      </c>
      <c r="N506" s="4" t="s">
        <v>16941</v>
      </c>
      <c r="O506" s="4" t="s">
        <v>16941</v>
      </c>
      <c r="P506" s="4" t="s">
        <v>16941</v>
      </c>
      <c r="Q506" s="4" t="s">
        <v>16941</v>
      </c>
    </row>
    <row r="507" spans="1:17" hidden="1" x14ac:dyDescent="0.25">
      <c r="A507" t="s">
        <v>18683</v>
      </c>
      <c r="B507" t="s">
        <v>913</v>
      </c>
      <c r="C507" t="str">
        <f>LEFT(PLAYERIDMAP[[#This Row],[PLAYERNAME]],FIND(" ",PLAYERIDMAP[[#This Row],[PLAYERNAME]],1))</f>
        <v xml:space="preserve">Omar </v>
      </c>
      <c r="D507" t="str">
        <f>MID(PLAYERIDMAP[PLAYERNAME],FIND(" ",PLAYERIDMAP[PLAYERNAME],1)+1,255)</f>
        <v>Infante</v>
      </c>
      <c r="E507" t="s">
        <v>16961</v>
      </c>
      <c r="F507" t="s">
        <v>1326</v>
      </c>
      <c r="G507" s="3">
        <v>1609</v>
      </c>
      <c r="H507">
        <v>408299</v>
      </c>
      <c r="I507" t="s">
        <v>913</v>
      </c>
      <c r="J507" s="2">
        <v>225374</v>
      </c>
      <c r="K507" s="2" t="s">
        <v>913</v>
      </c>
      <c r="L507" s="2" t="s">
        <v>18684</v>
      </c>
      <c r="M507" s="2" t="s">
        <v>18685</v>
      </c>
      <c r="N507" s="2" t="s">
        <v>18683</v>
      </c>
      <c r="O507" s="2">
        <v>7016</v>
      </c>
      <c r="P507" s="2" t="s">
        <v>18686</v>
      </c>
      <c r="Q507" s="2" t="s">
        <v>913</v>
      </c>
    </row>
    <row r="508" spans="1:17" hidden="1" x14ac:dyDescent="0.25">
      <c r="A508" t="s">
        <v>18687</v>
      </c>
      <c r="B508" t="s">
        <v>624</v>
      </c>
      <c r="C508" t="str">
        <f>LEFT(PLAYERIDMAP[[#This Row],[PLAYERNAME]],FIND(" ",PLAYERIDMAP[[#This Row],[PLAYERNAME]],1))</f>
        <v xml:space="preserve">Brandon </v>
      </c>
      <c r="D508" t="str">
        <f>MID(PLAYERIDMAP[PLAYERNAME],FIND(" ",PLAYERIDMAP[PLAYERNAME],1)+1,255)</f>
        <v>Inge</v>
      </c>
      <c r="E508" t="s">
        <v>16926</v>
      </c>
      <c r="F508" t="s">
        <v>1325</v>
      </c>
      <c r="G508" s="3">
        <v>470</v>
      </c>
      <c r="H508">
        <v>276346</v>
      </c>
      <c r="I508" t="s">
        <v>624</v>
      </c>
      <c r="J508" s="2">
        <v>128898</v>
      </c>
      <c r="K508" s="2" t="s">
        <v>624</v>
      </c>
      <c r="L508" s="2" t="s">
        <v>18688</v>
      </c>
      <c r="M508" s="2" t="s">
        <v>18689</v>
      </c>
      <c r="N508" s="2" t="s">
        <v>18687</v>
      </c>
      <c r="O508" s="2">
        <v>6681</v>
      </c>
      <c r="P508" s="2" t="s">
        <v>18690</v>
      </c>
      <c r="Q508" s="2" t="s">
        <v>624</v>
      </c>
    </row>
    <row r="509" spans="1:17" hidden="1" x14ac:dyDescent="0.25">
      <c r="A509" t="s">
        <v>18691</v>
      </c>
      <c r="B509" t="s">
        <v>596</v>
      </c>
      <c r="C509" t="str">
        <f>LEFT(PLAYERIDMAP[[#This Row],[PLAYERNAME]],FIND(" ",PLAYERIDMAP[[#This Row],[PLAYERNAME]],1))</f>
        <v xml:space="preserve">Travis </v>
      </c>
      <c r="D509" t="str">
        <f>MID(PLAYERIDMAP[PLAYERNAME],FIND(" ",PLAYERIDMAP[PLAYERNAME],1)+1,255)</f>
        <v>Ishikawa</v>
      </c>
      <c r="E509" t="s">
        <v>17017</v>
      </c>
      <c r="F509" t="s">
        <v>16944</v>
      </c>
      <c r="G509" s="3">
        <v>4793</v>
      </c>
      <c r="H509">
        <v>448170</v>
      </c>
      <c r="I509" t="s">
        <v>596</v>
      </c>
      <c r="J509" s="2">
        <v>549249</v>
      </c>
      <c r="K509" s="2" t="s">
        <v>596</v>
      </c>
      <c r="L509" s="2" t="s">
        <v>18692</v>
      </c>
      <c r="M509" s="2" t="s">
        <v>18693</v>
      </c>
      <c r="N509" s="2" t="s">
        <v>18691</v>
      </c>
      <c r="O509" s="2">
        <v>7734</v>
      </c>
      <c r="P509" s="2" t="s">
        <v>18694</v>
      </c>
      <c r="Q509" s="2" t="s">
        <v>596</v>
      </c>
    </row>
    <row r="510" spans="1:17" x14ac:dyDescent="0.25">
      <c r="A510" t="s">
        <v>18695</v>
      </c>
      <c r="B510" t="s">
        <v>2252</v>
      </c>
      <c r="C510" s="2" t="str">
        <f>LEFT(PLAYERIDMAP[[#This Row],[PLAYERNAME]],FIND(" ",PLAYERIDMAP[[#This Row],[PLAYERNAME]],1))</f>
        <v xml:space="preserve">Jason </v>
      </c>
      <c r="D510" s="2" t="str">
        <f>MID(PLAYERIDMAP[PLAYERNAME],FIND(" ",PLAYERIDMAP[PLAYERNAME],1)+1,255)</f>
        <v>Isringhausen</v>
      </c>
      <c r="E510" t="s">
        <v>17074</v>
      </c>
      <c r="F510" t="s">
        <v>16905</v>
      </c>
      <c r="G510" s="3">
        <v>1158</v>
      </c>
      <c r="H510">
        <v>116414</v>
      </c>
      <c r="I510" t="s">
        <v>2252</v>
      </c>
      <c r="J510" s="2">
        <v>7747</v>
      </c>
      <c r="K510" s="2" t="s">
        <v>2252</v>
      </c>
      <c r="L510" s="2" t="s">
        <v>18696</v>
      </c>
      <c r="M510" s="2" t="s">
        <v>18697</v>
      </c>
      <c r="N510" s="2" t="s">
        <v>18695</v>
      </c>
      <c r="O510" s="2">
        <v>5449</v>
      </c>
      <c r="P510" s="2" t="s">
        <v>18698</v>
      </c>
      <c r="Q510" s="2" t="s">
        <v>2252</v>
      </c>
    </row>
    <row r="511" spans="1:17" x14ac:dyDescent="0.25">
      <c r="A511" t="s">
        <v>18699</v>
      </c>
      <c r="B511" t="s">
        <v>1507</v>
      </c>
      <c r="C511" s="2" t="str">
        <f>LEFT(PLAYERIDMAP[[#This Row],[PLAYERNAME]],FIND(" ",PLAYERIDMAP[[#This Row],[PLAYERNAME]],1))</f>
        <v xml:space="preserve">Hisashi </v>
      </c>
      <c r="D511" s="2" t="str">
        <f>MID(PLAYERIDMAP[PLAYERNAME],FIND(" ",PLAYERIDMAP[PLAYERNAME],1)+1,255)</f>
        <v>Iwakuma</v>
      </c>
      <c r="E511" t="s">
        <v>16936</v>
      </c>
      <c r="F511" t="s">
        <v>16905</v>
      </c>
      <c r="G511" s="3">
        <v>13048</v>
      </c>
      <c r="H511">
        <v>547874</v>
      </c>
      <c r="I511" t="s">
        <v>1507</v>
      </c>
      <c r="J511" s="2">
        <v>1933858</v>
      </c>
      <c r="K511" s="2" t="s">
        <v>1507</v>
      </c>
      <c r="L511" s="2" t="s">
        <v>18700</v>
      </c>
      <c r="M511" s="4" t="s">
        <v>16941</v>
      </c>
      <c r="N511" s="2" t="s">
        <v>18699</v>
      </c>
      <c r="O511" s="2">
        <v>9092</v>
      </c>
      <c r="P511" s="2" t="s">
        <v>18701</v>
      </c>
      <c r="Q511" s="2" t="s">
        <v>1507</v>
      </c>
    </row>
    <row r="512" spans="1:17" hidden="1" x14ac:dyDescent="0.25">
      <c r="A512" t="s">
        <v>18702</v>
      </c>
      <c r="B512" t="s">
        <v>1034</v>
      </c>
      <c r="C512" t="str">
        <f>LEFT(PLAYERIDMAP[[#This Row],[PLAYERNAME]],FIND(" ",PLAYERIDMAP[[#This Row],[PLAYERNAME]],1))</f>
        <v xml:space="preserve">Maicer </v>
      </c>
      <c r="D512" t="str">
        <f>MID(PLAYERIDMAP[PLAYERNAME],FIND(" ",PLAYERIDMAP[PLAYERNAME],1)+1,255)</f>
        <v>Izturis</v>
      </c>
      <c r="E512" t="s">
        <v>17000</v>
      </c>
      <c r="F512" t="s">
        <v>1325</v>
      </c>
      <c r="G512" s="3">
        <v>2437</v>
      </c>
      <c r="H512">
        <v>430895</v>
      </c>
      <c r="I512" t="s">
        <v>1034</v>
      </c>
      <c r="J512" s="2">
        <v>392082</v>
      </c>
      <c r="K512" s="2" t="s">
        <v>1034</v>
      </c>
      <c r="L512" s="2" t="s">
        <v>18703</v>
      </c>
      <c r="M512" s="2" t="s">
        <v>18704</v>
      </c>
      <c r="N512" s="2" t="s">
        <v>18702</v>
      </c>
      <c r="O512" s="2">
        <v>7420</v>
      </c>
      <c r="P512" s="2" t="s">
        <v>18705</v>
      </c>
      <c r="Q512" s="2" t="s">
        <v>1034</v>
      </c>
    </row>
    <row r="513" spans="1:17" hidden="1" x14ac:dyDescent="0.25">
      <c r="A513" t="s">
        <v>18706</v>
      </c>
      <c r="B513" t="s">
        <v>1206</v>
      </c>
      <c r="C513" t="str">
        <f>LEFT(PLAYERIDMAP[[#This Row],[PLAYERNAME]],FIND(" ",PLAYERIDMAP[[#This Row],[PLAYERNAME]],1))</f>
        <v xml:space="preserve">Austin </v>
      </c>
      <c r="D513" t="str">
        <f>MID(PLAYERIDMAP[PLAYERNAME],FIND(" ",PLAYERIDMAP[PLAYERNAME],1)+1,255)</f>
        <v>Jackson</v>
      </c>
      <c r="E513" t="s">
        <v>16961</v>
      </c>
      <c r="F513" t="s">
        <v>16916</v>
      </c>
      <c r="G513" s="3">
        <v>9848</v>
      </c>
      <c r="H513">
        <v>457706</v>
      </c>
      <c r="I513" t="s">
        <v>1206</v>
      </c>
      <c r="J513" s="2">
        <v>1103265</v>
      </c>
      <c r="K513" s="2" t="s">
        <v>1206</v>
      </c>
      <c r="L513" s="2" t="s">
        <v>18707</v>
      </c>
      <c r="M513" s="2" t="s">
        <v>18708</v>
      </c>
      <c r="N513" s="2" t="s">
        <v>18706</v>
      </c>
      <c r="O513" s="2">
        <v>8412</v>
      </c>
      <c r="P513" s="2" t="s">
        <v>18709</v>
      </c>
      <c r="Q513" s="2" t="s">
        <v>1206</v>
      </c>
    </row>
    <row r="514" spans="1:17" hidden="1" x14ac:dyDescent="0.25">
      <c r="A514" t="s">
        <v>18710</v>
      </c>
      <c r="B514" t="s">
        <v>1096</v>
      </c>
      <c r="C514" t="str">
        <f>LEFT(PLAYERIDMAP[[#This Row],[PLAYERNAME]],FIND(" ",PLAYERIDMAP[[#This Row],[PLAYERNAME]],1))</f>
        <v xml:space="preserve">Brett </v>
      </c>
      <c r="D514" t="str">
        <f>MID(PLAYERIDMAP[PLAYERNAME],FIND(" ",PLAYERIDMAP[PLAYERNAME],1)+1,255)</f>
        <v>Jackson</v>
      </c>
      <c r="E514" t="s">
        <v>17095</v>
      </c>
      <c r="F514" t="s">
        <v>16916</v>
      </c>
      <c r="G514" s="3">
        <v>9632</v>
      </c>
      <c r="H514">
        <v>571804</v>
      </c>
      <c r="I514" t="s">
        <v>1096</v>
      </c>
      <c r="J514" s="2">
        <v>1732409</v>
      </c>
      <c r="K514" s="2" t="s">
        <v>1096</v>
      </c>
      <c r="L514" s="4" t="s">
        <v>16941</v>
      </c>
      <c r="M514" s="4" t="s">
        <v>16941</v>
      </c>
      <c r="N514" s="2" t="s">
        <v>18710</v>
      </c>
      <c r="O514" s="2">
        <v>8850</v>
      </c>
      <c r="P514" s="2" t="s">
        <v>18711</v>
      </c>
      <c r="Q514" s="2" t="s">
        <v>1096</v>
      </c>
    </row>
    <row r="515" spans="1:17" x14ac:dyDescent="0.25">
      <c r="A515" t="s">
        <v>18712</v>
      </c>
      <c r="B515" t="s">
        <v>1477</v>
      </c>
      <c r="C515" s="2" t="str">
        <f>LEFT(PLAYERIDMAP[[#This Row],[PLAYERNAME]],FIND(" ",PLAYERIDMAP[[#This Row],[PLAYERNAME]],1))</f>
        <v xml:space="preserve">Edwin </v>
      </c>
      <c r="D515" s="2" t="str">
        <f>MID(PLAYERIDMAP[PLAYERNAME],FIND(" ",PLAYERIDMAP[PLAYERNAME],1)+1,255)</f>
        <v>Jackson</v>
      </c>
      <c r="E515" t="s">
        <v>17095</v>
      </c>
      <c r="F515" t="s">
        <v>16905</v>
      </c>
      <c r="G515" s="3">
        <v>1841</v>
      </c>
      <c r="H515">
        <v>429719</v>
      </c>
      <c r="I515" t="s">
        <v>1477</v>
      </c>
      <c r="J515" s="2">
        <v>433026</v>
      </c>
      <c r="K515" s="2" t="s">
        <v>1477</v>
      </c>
      <c r="L515" s="2" t="s">
        <v>18713</v>
      </c>
      <c r="M515" s="2" t="s">
        <v>18714</v>
      </c>
      <c r="N515" s="2" t="s">
        <v>18712</v>
      </c>
      <c r="O515" s="2">
        <v>7241</v>
      </c>
      <c r="P515" s="2" t="s">
        <v>18715</v>
      </c>
      <c r="Q515" s="2" t="s">
        <v>1477</v>
      </c>
    </row>
    <row r="516" spans="1:17" hidden="1" x14ac:dyDescent="0.25">
      <c r="A516" t="s">
        <v>18716</v>
      </c>
      <c r="B516" t="s">
        <v>355</v>
      </c>
      <c r="C516" t="str">
        <f>LEFT(PLAYERIDMAP[[#This Row],[PLAYERNAME]],FIND(" ",PLAYERIDMAP[[#This Row],[PLAYERNAME]],1))</f>
        <v xml:space="preserve">Ryan </v>
      </c>
      <c r="D516" t="str">
        <f>MID(PLAYERIDMAP[PLAYERNAME],FIND(" ",PLAYERIDMAP[PLAYERNAME],1)+1,255)</f>
        <v>Jackson</v>
      </c>
      <c r="E516" t="s">
        <v>16943</v>
      </c>
      <c r="F516" t="s">
        <v>17007</v>
      </c>
      <c r="G516" s="3">
        <v>6596</v>
      </c>
      <c r="H516">
        <v>474249</v>
      </c>
      <c r="I516" t="s">
        <v>355</v>
      </c>
      <c r="J516" s="2">
        <v>1804463</v>
      </c>
      <c r="K516" s="2" t="s">
        <v>355</v>
      </c>
      <c r="L516" s="4" t="s">
        <v>16941</v>
      </c>
      <c r="M516" s="4" t="s">
        <v>16941</v>
      </c>
      <c r="N516" s="2" t="s">
        <v>18716</v>
      </c>
      <c r="O516" s="2">
        <v>9264</v>
      </c>
      <c r="P516" s="2" t="s">
        <v>18717</v>
      </c>
      <c r="Q516" s="2" t="s">
        <v>355</v>
      </c>
    </row>
    <row r="517" spans="1:17" hidden="1" x14ac:dyDescent="0.25">
      <c r="A517" t="s">
        <v>18718</v>
      </c>
      <c r="B517" t="s">
        <v>123</v>
      </c>
      <c r="C517" t="str">
        <f>LEFT(PLAYERIDMAP[[#This Row],[PLAYERNAME]],FIND(" ",PLAYERIDMAP[[#This Row],[PLAYERNAME]],1))</f>
        <v xml:space="preserve">Mike </v>
      </c>
      <c r="D517" t="str">
        <f>MID(PLAYERIDMAP[PLAYERNAME],FIND(" ",PLAYERIDMAP[PLAYERNAME],1)+1,255)</f>
        <v>Jacobs</v>
      </c>
      <c r="E517" t="s">
        <v>17196</v>
      </c>
      <c r="F517" t="s">
        <v>16944</v>
      </c>
      <c r="G517" s="3">
        <v>2231</v>
      </c>
      <c r="H517">
        <v>408312</v>
      </c>
      <c r="I517" t="s">
        <v>123</v>
      </c>
      <c r="J517" s="2">
        <v>288909</v>
      </c>
      <c r="K517" s="2" t="s">
        <v>123</v>
      </c>
      <c r="L517" s="2" t="s">
        <v>18719</v>
      </c>
      <c r="M517" s="2" t="s">
        <v>18720</v>
      </c>
      <c r="N517" s="2" t="s">
        <v>18718</v>
      </c>
      <c r="O517" s="2">
        <v>7623</v>
      </c>
      <c r="P517" s="2" t="s">
        <v>18721</v>
      </c>
      <c r="Q517" s="4" t="s">
        <v>16941</v>
      </c>
    </row>
    <row r="518" spans="1:17" hidden="1" x14ac:dyDescent="0.25">
      <c r="A518" t="s">
        <v>18722</v>
      </c>
      <c r="B518" t="s">
        <v>356</v>
      </c>
      <c r="C518" t="str">
        <f>LEFT(PLAYERIDMAP[[#This Row],[PLAYERNAME]],FIND(" ",PLAYERIDMAP[[#This Row],[PLAYERNAME]],1))</f>
        <v xml:space="preserve">Paul </v>
      </c>
      <c r="D518" t="str">
        <f>MID(PLAYERIDMAP[PLAYERNAME],FIND(" ",PLAYERIDMAP[PLAYERNAME],1)+1,255)</f>
        <v>Janish</v>
      </c>
      <c r="E518" t="s">
        <v>17057</v>
      </c>
      <c r="F518" t="s">
        <v>17007</v>
      </c>
      <c r="G518" s="3">
        <v>7412</v>
      </c>
      <c r="H518">
        <v>457926</v>
      </c>
      <c r="I518" t="s">
        <v>356</v>
      </c>
      <c r="J518" s="2">
        <v>1099426</v>
      </c>
      <c r="K518" s="2" t="s">
        <v>356</v>
      </c>
      <c r="L518" s="2" t="s">
        <v>18723</v>
      </c>
      <c r="M518" s="2" t="s">
        <v>18724</v>
      </c>
      <c r="N518" s="2" t="s">
        <v>18722</v>
      </c>
      <c r="O518" s="2">
        <v>8245</v>
      </c>
      <c r="P518" s="2" t="s">
        <v>18725</v>
      </c>
      <c r="Q518" s="2" t="s">
        <v>356</v>
      </c>
    </row>
    <row r="519" spans="1:17" x14ac:dyDescent="0.25">
      <c r="A519" t="s">
        <v>18726</v>
      </c>
      <c r="B519" t="s">
        <v>1347</v>
      </c>
      <c r="C519" s="2" t="str">
        <f>LEFT(PLAYERIDMAP[[#This Row],[PLAYERNAME]],FIND(" ",PLAYERIDMAP[[#This Row],[PLAYERNAME]],1))</f>
        <v xml:space="preserve">Kenley </v>
      </c>
      <c r="D519" s="2" t="str">
        <f>MID(PLAYERIDMAP[PLAYERNAME],FIND(" ",PLAYERIDMAP[PLAYERNAME],1)+1,255)</f>
        <v>Jansen</v>
      </c>
      <c r="E519" t="s">
        <v>16915</v>
      </c>
      <c r="F519" t="s">
        <v>16905</v>
      </c>
      <c r="G519" s="3">
        <v>3096</v>
      </c>
      <c r="H519">
        <v>445276</v>
      </c>
      <c r="I519" t="s">
        <v>1347</v>
      </c>
      <c r="J519" s="2">
        <v>1208718</v>
      </c>
      <c r="K519" s="2" t="s">
        <v>1347</v>
      </c>
      <c r="L519" s="2" t="s">
        <v>18727</v>
      </c>
      <c r="M519" s="2" t="s">
        <v>18728</v>
      </c>
      <c r="N519" s="2" t="s">
        <v>18726</v>
      </c>
      <c r="O519" s="2">
        <v>8758</v>
      </c>
      <c r="P519" s="2" t="s">
        <v>18729</v>
      </c>
      <c r="Q519" s="2" t="s">
        <v>1347</v>
      </c>
    </row>
    <row r="520" spans="1:17" x14ac:dyDescent="0.25">
      <c r="A520" t="s">
        <v>18730</v>
      </c>
      <c r="B520" t="s">
        <v>1364</v>
      </c>
      <c r="C520" s="2" t="str">
        <f>LEFT(PLAYERIDMAP[[#This Row],[PLAYERNAME]],FIND(" ",PLAYERIDMAP[[#This Row],[PLAYERNAME]],1))</f>
        <v xml:space="preserve">Casey </v>
      </c>
      <c r="D520" s="2" t="str">
        <f>MID(PLAYERIDMAP[PLAYERNAME],FIND(" ",PLAYERIDMAP[PLAYERNAME],1)+1,255)</f>
        <v>Janssen</v>
      </c>
      <c r="E520" t="s">
        <v>17000</v>
      </c>
      <c r="F520" t="s">
        <v>16905</v>
      </c>
      <c r="G520" s="3">
        <v>7355</v>
      </c>
      <c r="H520">
        <v>445163</v>
      </c>
      <c r="I520" t="s">
        <v>1364</v>
      </c>
      <c r="J520" s="2">
        <v>585620</v>
      </c>
      <c r="K520" s="2" t="s">
        <v>1364</v>
      </c>
      <c r="L520" s="2" t="s">
        <v>18731</v>
      </c>
      <c r="M520" s="2" t="s">
        <v>18732</v>
      </c>
      <c r="N520" s="2" t="s">
        <v>18730</v>
      </c>
      <c r="O520" s="2">
        <v>7748</v>
      </c>
      <c r="P520" s="2" t="s">
        <v>18733</v>
      </c>
      <c r="Q520" s="2" t="s">
        <v>1364</v>
      </c>
    </row>
    <row r="521" spans="1:17" hidden="1" x14ac:dyDescent="0.25">
      <c r="A521" t="s">
        <v>18734</v>
      </c>
      <c r="B521" t="s">
        <v>1228</v>
      </c>
      <c r="C521" t="str">
        <f>LEFT(PLAYERIDMAP[[#This Row],[PLAYERNAME]],FIND(" ",PLAYERIDMAP[[#This Row],[PLAYERNAME]],1))</f>
        <v xml:space="preserve">John </v>
      </c>
      <c r="D521" t="str">
        <f>MID(PLAYERIDMAP[PLAYERNAME],FIND(" ",PLAYERIDMAP[PLAYERNAME],1)+1,255)</f>
        <v>Jaso</v>
      </c>
      <c r="E521" t="s">
        <v>16926</v>
      </c>
      <c r="F521" t="s">
        <v>16994</v>
      </c>
      <c r="G521" s="3">
        <v>5887</v>
      </c>
      <c r="H521">
        <v>444379</v>
      </c>
      <c r="I521" t="s">
        <v>1228</v>
      </c>
      <c r="J521" s="2">
        <v>1392901</v>
      </c>
      <c r="K521" s="2" t="s">
        <v>1228</v>
      </c>
      <c r="L521" s="2" t="s">
        <v>18735</v>
      </c>
      <c r="M521" s="2" t="s">
        <v>18736</v>
      </c>
      <c r="N521" s="2" t="s">
        <v>18734</v>
      </c>
      <c r="O521" s="2">
        <v>8368</v>
      </c>
      <c r="P521" s="2" t="s">
        <v>18737</v>
      </c>
      <c r="Q521" s="2" t="s">
        <v>1228</v>
      </c>
    </row>
    <row r="522" spans="1:17" hidden="1" x14ac:dyDescent="0.25">
      <c r="A522" t="s">
        <v>18738</v>
      </c>
      <c r="B522" t="s">
        <v>1161</v>
      </c>
      <c r="C522" t="str">
        <f>LEFT(PLAYERIDMAP[[#This Row],[PLAYERNAME]],FIND(" ",PLAYERIDMAP[[#This Row],[PLAYERNAME]],1))</f>
        <v xml:space="preserve">Jon </v>
      </c>
      <c r="D522" t="str">
        <f>MID(PLAYERIDMAP[PLAYERNAME],FIND(" ",PLAYERIDMAP[PLAYERNAME],1)+1,255)</f>
        <v>Jay</v>
      </c>
      <c r="E522" t="s">
        <v>16943</v>
      </c>
      <c r="F522" t="s">
        <v>16916</v>
      </c>
      <c r="G522" s="3">
        <v>5227</v>
      </c>
      <c r="H522">
        <v>445055</v>
      </c>
      <c r="I522" t="s">
        <v>1161</v>
      </c>
      <c r="J522" s="2">
        <v>1661504</v>
      </c>
      <c r="K522" s="2" t="s">
        <v>1161</v>
      </c>
      <c r="L522" s="2" t="s">
        <v>18739</v>
      </c>
      <c r="M522" s="2" t="s">
        <v>18740</v>
      </c>
      <c r="N522" s="2" t="s">
        <v>18738</v>
      </c>
      <c r="O522" s="2">
        <v>8717</v>
      </c>
      <c r="P522" s="2" t="s">
        <v>18741</v>
      </c>
      <c r="Q522" s="2" t="s">
        <v>1161</v>
      </c>
    </row>
    <row r="523" spans="1:17" x14ac:dyDescent="0.25">
      <c r="A523" t="s">
        <v>18742</v>
      </c>
      <c r="B523" t="s">
        <v>1718</v>
      </c>
      <c r="C523" s="2" t="str">
        <f>LEFT(PLAYERIDMAP[[#This Row],[PLAYERNAME]],FIND(" ",PLAYERIDMAP[[#This Row],[PLAYERNAME]],1))</f>
        <v xml:space="preserve">Chad </v>
      </c>
      <c r="D523" s="2" t="str">
        <f>MID(PLAYERIDMAP[PLAYERNAME],FIND(" ",PLAYERIDMAP[PLAYERNAME],1)+1,255)</f>
        <v>Jenkins</v>
      </c>
      <c r="E523" t="s">
        <v>17000</v>
      </c>
      <c r="F523" t="s">
        <v>18743</v>
      </c>
      <c r="G523" s="3">
        <v>10326</v>
      </c>
      <c r="H523">
        <v>554432</v>
      </c>
      <c r="I523" t="s">
        <v>1718</v>
      </c>
      <c r="J523" s="2">
        <v>1737883</v>
      </c>
      <c r="K523" s="2" t="s">
        <v>1718</v>
      </c>
      <c r="L523" s="2" t="s">
        <v>18744</v>
      </c>
      <c r="M523" s="4" t="s">
        <v>16941</v>
      </c>
      <c r="N523" s="2" t="s">
        <v>18742</v>
      </c>
      <c r="O523" s="2">
        <v>9261</v>
      </c>
      <c r="P523" s="2" t="s">
        <v>18745</v>
      </c>
      <c r="Q523" s="2" t="s">
        <v>1718</v>
      </c>
    </row>
    <row r="524" spans="1:17" x14ac:dyDescent="0.25">
      <c r="A524" t="s">
        <v>18746</v>
      </c>
      <c r="B524" t="s">
        <v>2280</v>
      </c>
      <c r="C524" s="2" t="str">
        <f>LEFT(PLAYERIDMAP[[#This Row],[PLAYERNAME]],FIND(" ",PLAYERIDMAP[[#This Row],[PLAYERNAME]],1))</f>
        <v xml:space="preserve">Dan </v>
      </c>
      <c r="D524" s="2" t="str">
        <f>MID(PLAYERIDMAP[PLAYERNAME],FIND(" ",PLAYERIDMAP[PLAYERNAME],1)+1,255)</f>
        <v>Jennings</v>
      </c>
      <c r="E524" t="s">
        <v>16975</v>
      </c>
      <c r="F524" t="s">
        <v>16905</v>
      </c>
      <c r="G524" s="3">
        <v>8073</v>
      </c>
      <c r="H524">
        <v>543359</v>
      </c>
      <c r="I524" t="s">
        <v>2280</v>
      </c>
      <c r="J524" s="2">
        <v>1735789</v>
      </c>
      <c r="K524" s="2" t="s">
        <v>2280</v>
      </c>
      <c r="L524" s="4" t="s">
        <v>16941</v>
      </c>
      <c r="M524" s="4" t="s">
        <v>16941</v>
      </c>
      <c r="N524" s="2" t="s">
        <v>18746</v>
      </c>
      <c r="O524" s="2">
        <v>9171</v>
      </c>
      <c r="P524" s="2" t="s">
        <v>18747</v>
      </c>
      <c r="Q524" s="2" t="s">
        <v>2280</v>
      </c>
    </row>
    <row r="525" spans="1:17" hidden="1" x14ac:dyDescent="0.25">
      <c r="A525" t="s">
        <v>18748</v>
      </c>
      <c r="B525" t="s">
        <v>1092</v>
      </c>
      <c r="C525" t="str">
        <f>LEFT(PLAYERIDMAP[[#This Row],[PLAYERNAME]],FIND(" ",PLAYERIDMAP[[#This Row],[PLAYERNAME]],1))</f>
        <v xml:space="preserve">Desmond </v>
      </c>
      <c r="D525" t="str">
        <f>MID(PLAYERIDMAP[PLAYERNAME],FIND(" ",PLAYERIDMAP[PLAYERNAME],1)+1,255)</f>
        <v>Jennings</v>
      </c>
      <c r="E525" t="s">
        <v>17020</v>
      </c>
      <c r="F525" t="s">
        <v>16916</v>
      </c>
      <c r="G525" s="3">
        <v>1965</v>
      </c>
      <c r="H525">
        <v>457775</v>
      </c>
      <c r="I525" t="s">
        <v>1092</v>
      </c>
      <c r="J525" s="2">
        <v>1623772</v>
      </c>
      <c r="K525" s="2" t="s">
        <v>1092</v>
      </c>
      <c r="L525" s="2" t="s">
        <v>18749</v>
      </c>
      <c r="M525" s="2" t="s">
        <v>18750</v>
      </c>
      <c r="N525" s="2" t="s">
        <v>18748</v>
      </c>
      <c r="O525" s="2">
        <v>8651</v>
      </c>
      <c r="P525" s="2" t="s">
        <v>18751</v>
      </c>
      <c r="Q525" s="2" t="s">
        <v>1092</v>
      </c>
    </row>
    <row r="526" spans="1:17" x14ac:dyDescent="0.25">
      <c r="A526" t="s">
        <v>18752</v>
      </c>
      <c r="B526" t="s">
        <v>2550</v>
      </c>
      <c r="C526" s="2" t="str">
        <f>LEFT(PLAYERIDMAP[[#This Row],[PLAYERNAME]],FIND(" ",PLAYERIDMAP[[#This Row],[PLAYERNAME]],1))</f>
        <v xml:space="preserve">Kevin </v>
      </c>
      <c r="D526" s="2" t="str">
        <f>MID(PLAYERIDMAP[PLAYERNAME],FIND(" ",PLAYERIDMAP[PLAYERNAME],1)+1,255)</f>
        <v>Jepsen</v>
      </c>
      <c r="E526" t="s">
        <v>17074</v>
      </c>
      <c r="F526" t="s">
        <v>16905</v>
      </c>
      <c r="G526" s="3">
        <v>6475</v>
      </c>
      <c r="H526">
        <v>448178</v>
      </c>
      <c r="I526" t="s">
        <v>2550</v>
      </c>
      <c r="J526" s="2">
        <v>1209013</v>
      </c>
      <c r="K526" s="2" t="s">
        <v>2550</v>
      </c>
      <c r="L526" s="2" t="s">
        <v>18753</v>
      </c>
      <c r="M526" s="2" t="s">
        <v>18754</v>
      </c>
      <c r="N526" s="2" t="s">
        <v>18752</v>
      </c>
      <c r="O526" s="2">
        <v>8380</v>
      </c>
      <c r="P526" s="2" t="s">
        <v>18755</v>
      </c>
      <c r="Q526" s="2" t="s">
        <v>2550</v>
      </c>
    </row>
    <row r="527" spans="1:17" hidden="1" x14ac:dyDescent="0.25">
      <c r="A527" t="s">
        <v>18756</v>
      </c>
      <c r="B527" t="s">
        <v>1041</v>
      </c>
      <c r="C527" t="str">
        <f>LEFT(PLAYERIDMAP[[#This Row],[PLAYERNAME]],FIND(" ",PLAYERIDMAP[[#This Row],[PLAYERNAME]],1))</f>
        <v xml:space="preserve">Derek </v>
      </c>
      <c r="D527" t="str">
        <f>MID(PLAYERIDMAP[PLAYERNAME],FIND(" ",PLAYERIDMAP[PLAYERNAME],1)+1,255)</f>
        <v>Jeter</v>
      </c>
      <c r="E527" t="s">
        <v>16904</v>
      </c>
      <c r="F527" t="s">
        <v>17007</v>
      </c>
      <c r="G527" s="3">
        <v>826</v>
      </c>
      <c r="H527">
        <v>116539</v>
      </c>
      <c r="I527" t="s">
        <v>1041</v>
      </c>
      <c r="J527" s="2">
        <v>7758</v>
      </c>
      <c r="K527" s="2" t="s">
        <v>1041</v>
      </c>
      <c r="L527" s="2" t="s">
        <v>18757</v>
      </c>
      <c r="M527" s="2" t="s">
        <v>18758</v>
      </c>
      <c r="N527" s="2" t="s">
        <v>18756</v>
      </c>
      <c r="O527" s="2">
        <v>5406</v>
      </c>
      <c r="P527" s="2" t="s">
        <v>18759</v>
      </c>
      <c r="Q527" s="2" t="s">
        <v>1041</v>
      </c>
    </row>
    <row r="528" spans="1:17" hidden="1" x14ac:dyDescent="0.25">
      <c r="A528" t="s">
        <v>18760</v>
      </c>
      <c r="B528" t="s">
        <v>600</v>
      </c>
      <c r="C528" t="str">
        <f>LEFT(PLAYERIDMAP[[#This Row],[PLAYERNAME]],FIND(" ",PLAYERIDMAP[[#This Row],[PLAYERNAME]],1))</f>
        <v xml:space="preserve">A.J. </v>
      </c>
      <c r="D528" t="str">
        <f>MID(PLAYERIDMAP[PLAYERNAME],FIND(" ",PLAYERIDMAP[PLAYERNAME],1)+1,255)</f>
        <v>Jimenez</v>
      </c>
      <c r="E528" t="s">
        <v>17000</v>
      </c>
      <c r="F528" t="s">
        <v>16994</v>
      </c>
      <c r="G528" s="3" t="s">
        <v>599</v>
      </c>
      <c r="H528">
        <v>543362</v>
      </c>
      <c r="I528" t="s">
        <v>600</v>
      </c>
      <c r="J528" s="4" t="s">
        <v>16941</v>
      </c>
      <c r="K528" s="4" t="s">
        <v>16941</v>
      </c>
      <c r="L528" s="4" t="s">
        <v>16941</v>
      </c>
      <c r="M528" s="4" t="s">
        <v>16941</v>
      </c>
      <c r="N528" s="4" t="s">
        <v>16941</v>
      </c>
      <c r="O528" s="4" t="s">
        <v>16941</v>
      </c>
      <c r="P528" s="4" t="s">
        <v>16941</v>
      </c>
      <c r="Q528" s="4" t="s">
        <v>16941</v>
      </c>
    </row>
    <row r="529" spans="1:17" x14ac:dyDescent="0.25">
      <c r="A529" t="s">
        <v>18761</v>
      </c>
      <c r="B529" t="s">
        <v>1526</v>
      </c>
      <c r="C529" s="2" t="str">
        <f>LEFT(PLAYERIDMAP[[#This Row],[PLAYERNAME]],FIND(" ",PLAYERIDMAP[[#This Row],[PLAYERNAME]],1))</f>
        <v xml:space="preserve">Ubaldo </v>
      </c>
      <c r="D529" s="2" t="str">
        <f>MID(PLAYERIDMAP[PLAYERNAME],FIND(" ",PLAYERIDMAP[PLAYERNAME],1)+1,255)</f>
        <v>Jimenez</v>
      </c>
      <c r="E529" t="s">
        <v>16956</v>
      </c>
      <c r="F529" t="s">
        <v>16905</v>
      </c>
      <c r="G529" s="3">
        <v>3374</v>
      </c>
      <c r="H529">
        <v>434622</v>
      </c>
      <c r="I529" t="s">
        <v>1526</v>
      </c>
      <c r="J529" s="2">
        <v>533004</v>
      </c>
      <c r="K529" s="2" t="s">
        <v>1526</v>
      </c>
      <c r="L529" s="2" t="s">
        <v>18762</v>
      </c>
      <c r="M529" s="2" t="s">
        <v>18763</v>
      </c>
      <c r="N529" s="2" t="s">
        <v>18761</v>
      </c>
      <c r="O529" s="2">
        <v>7900</v>
      </c>
      <c r="P529" s="2" t="s">
        <v>18764</v>
      </c>
      <c r="Q529" s="2" t="s">
        <v>1526</v>
      </c>
    </row>
    <row r="530" spans="1:17" hidden="1" x14ac:dyDescent="0.25">
      <c r="A530" t="s">
        <v>18765</v>
      </c>
      <c r="B530" t="s">
        <v>907</v>
      </c>
      <c r="C530" t="str">
        <f>LEFT(PLAYERIDMAP[[#This Row],[PLAYERNAME]],FIND(" ",PLAYERIDMAP[[#This Row],[PLAYERNAME]],1))</f>
        <v xml:space="preserve">Chris </v>
      </c>
      <c r="D530" t="str">
        <f>MID(PLAYERIDMAP[PLAYERNAME],FIND(" ",PLAYERIDMAP[PLAYERNAME],1)+1,255)</f>
        <v>Johnson</v>
      </c>
      <c r="E530" t="s">
        <v>17057</v>
      </c>
      <c r="F530" t="s">
        <v>1325</v>
      </c>
      <c r="G530" s="3">
        <v>1191</v>
      </c>
      <c r="H530">
        <v>453400</v>
      </c>
      <c r="I530" t="s">
        <v>907</v>
      </c>
      <c r="J530" s="2">
        <v>1599171</v>
      </c>
      <c r="K530" s="2" t="s">
        <v>907</v>
      </c>
      <c r="L530" s="2" t="s">
        <v>18766</v>
      </c>
      <c r="M530" s="2" t="s">
        <v>18767</v>
      </c>
      <c r="N530" s="2" t="s">
        <v>18765</v>
      </c>
      <c r="O530" s="2">
        <v>8585</v>
      </c>
      <c r="P530" s="2" t="s">
        <v>18768</v>
      </c>
      <c r="Q530" s="2" t="s">
        <v>907</v>
      </c>
    </row>
    <row r="531" spans="1:17" hidden="1" x14ac:dyDescent="0.25">
      <c r="A531" t="s">
        <v>18769</v>
      </c>
      <c r="B531" t="s">
        <v>1146</v>
      </c>
      <c r="C531" t="str">
        <f>LEFT(PLAYERIDMAP[[#This Row],[PLAYERNAME]],FIND(" ",PLAYERIDMAP[[#This Row],[PLAYERNAME]],1))</f>
        <v xml:space="preserve">Dan </v>
      </c>
      <c r="D531" t="str">
        <f>MID(PLAYERIDMAP[PLAYERNAME],FIND(" ",PLAYERIDMAP[PLAYERNAME],1)+1,255)</f>
        <v>Johnson</v>
      </c>
      <c r="E531" t="s">
        <v>17020</v>
      </c>
      <c r="F531" t="s">
        <v>16944</v>
      </c>
      <c r="G531" s="3">
        <v>2167</v>
      </c>
      <c r="H531">
        <v>430681</v>
      </c>
      <c r="I531" t="s">
        <v>1146</v>
      </c>
      <c r="J531" s="2">
        <v>392909</v>
      </c>
      <c r="K531" s="2" t="s">
        <v>1146</v>
      </c>
      <c r="L531" s="4" t="s">
        <v>16941</v>
      </c>
      <c r="M531" s="2" t="s">
        <v>18770</v>
      </c>
      <c r="N531" s="2" t="s">
        <v>18769</v>
      </c>
      <c r="O531" s="2">
        <v>7436</v>
      </c>
      <c r="P531" s="2" t="s">
        <v>18771</v>
      </c>
      <c r="Q531" s="2" t="s">
        <v>1146</v>
      </c>
    </row>
    <row r="532" spans="1:17" hidden="1" x14ac:dyDescent="0.25">
      <c r="A532" t="s">
        <v>18772</v>
      </c>
      <c r="B532" t="s">
        <v>912</v>
      </c>
      <c r="C532" t="str">
        <f>LEFT(PLAYERIDMAP[[#This Row],[PLAYERNAME]],FIND(" ",PLAYERIDMAP[[#This Row],[PLAYERNAME]],1))</f>
        <v xml:space="preserve">Elliot </v>
      </c>
      <c r="D532" t="str">
        <f>MID(PLAYERIDMAP[PLAYERNAME],FIND(" ",PLAYERIDMAP[PLAYERNAME],1)+1,255)</f>
        <v>Johnson</v>
      </c>
      <c r="E532" t="s">
        <v>17020</v>
      </c>
      <c r="F532" t="s">
        <v>1326</v>
      </c>
      <c r="G532" s="3">
        <v>4751</v>
      </c>
      <c r="H532">
        <v>471107</v>
      </c>
      <c r="I532" t="s">
        <v>912</v>
      </c>
      <c r="J532" s="2">
        <v>548997</v>
      </c>
      <c r="K532" s="2" t="s">
        <v>912</v>
      </c>
      <c r="L532" s="2" t="s">
        <v>18773</v>
      </c>
      <c r="M532" s="2" t="s">
        <v>18774</v>
      </c>
      <c r="N532" s="2" t="s">
        <v>18772</v>
      </c>
      <c r="O532" s="2">
        <v>8204</v>
      </c>
      <c r="P532" s="2" t="s">
        <v>18775</v>
      </c>
      <c r="Q532" s="2" t="s">
        <v>912</v>
      </c>
    </row>
    <row r="533" spans="1:17" x14ac:dyDescent="0.25">
      <c r="A533" t="s">
        <v>18776</v>
      </c>
      <c r="B533" t="s">
        <v>1397</v>
      </c>
      <c r="C533" s="2" t="str">
        <f>LEFT(PLAYERIDMAP[[#This Row],[PLAYERNAME]],FIND(" ",PLAYERIDMAP[[#This Row],[PLAYERNAME]],1))</f>
        <v xml:space="preserve">Jim </v>
      </c>
      <c r="D533" s="2" t="str">
        <f>MID(PLAYERIDMAP[PLAYERNAME],FIND(" ",PLAYERIDMAP[PLAYERNAME],1)+1,255)</f>
        <v>Johnson</v>
      </c>
      <c r="E533" t="s">
        <v>17037</v>
      </c>
      <c r="F533" t="s">
        <v>16905</v>
      </c>
      <c r="G533" s="3">
        <v>3656</v>
      </c>
      <c r="H533">
        <v>462382</v>
      </c>
      <c r="I533" t="s">
        <v>1397</v>
      </c>
      <c r="J533" s="2">
        <v>580522</v>
      </c>
      <c r="K533" s="2" t="s">
        <v>1397</v>
      </c>
      <c r="L533" s="2" t="s">
        <v>18777</v>
      </c>
      <c r="M533" s="2" t="s">
        <v>18778</v>
      </c>
      <c r="N533" s="2" t="s">
        <v>18776</v>
      </c>
      <c r="O533" s="2">
        <v>7825</v>
      </c>
      <c r="P533" s="2" t="s">
        <v>18779</v>
      </c>
      <c r="Q533" s="2" t="s">
        <v>1397</v>
      </c>
    </row>
    <row r="534" spans="1:17" x14ac:dyDescent="0.25">
      <c r="A534" t="s">
        <v>18780</v>
      </c>
      <c r="B534" t="s">
        <v>1401</v>
      </c>
      <c r="C534" s="2" t="str">
        <f>LEFT(PLAYERIDMAP[[#This Row],[PLAYERNAME]],FIND(" ",PLAYERIDMAP[[#This Row],[PLAYERNAME]],1))</f>
        <v xml:space="preserve">Josh </v>
      </c>
      <c r="D534" s="2" t="str">
        <f>MID(PLAYERIDMAP[PLAYERNAME],FIND(" ",PLAYERIDMAP[PLAYERNAME],1)+1,255)</f>
        <v>Johnson</v>
      </c>
      <c r="E534" t="s">
        <v>17000</v>
      </c>
      <c r="F534" t="s">
        <v>16905</v>
      </c>
      <c r="G534" s="3">
        <v>4567</v>
      </c>
      <c r="H534">
        <v>435178</v>
      </c>
      <c r="I534" t="s">
        <v>1401</v>
      </c>
      <c r="J534" s="2">
        <v>546234</v>
      </c>
      <c r="K534" s="2" t="s">
        <v>1401</v>
      </c>
      <c r="L534" s="2" t="s">
        <v>18781</v>
      </c>
      <c r="M534" s="2" t="s">
        <v>18782</v>
      </c>
      <c r="N534" s="2" t="s">
        <v>18780</v>
      </c>
      <c r="O534" s="2">
        <v>7669</v>
      </c>
      <c r="P534" s="2" t="s">
        <v>18783</v>
      </c>
      <c r="Q534" s="2" t="s">
        <v>1401</v>
      </c>
    </row>
    <row r="535" spans="1:17" hidden="1" x14ac:dyDescent="0.25">
      <c r="A535" t="s">
        <v>18784</v>
      </c>
      <c r="B535" t="s">
        <v>936</v>
      </c>
      <c r="C535" t="str">
        <f>LEFT(PLAYERIDMAP[[#This Row],[PLAYERNAME]],FIND(" ",PLAYERIDMAP[[#This Row],[PLAYERNAME]],1))</f>
        <v xml:space="preserve">Kelly </v>
      </c>
      <c r="D535" t="str">
        <f>MID(PLAYERIDMAP[PLAYERNAME],FIND(" ",PLAYERIDMAP[PLAYERNAME],1)+1,255)</f>
        <v>Johnson</v>
      </c>
      <c r="E535" t="s">
        <v>17020</v>
      </c>
      <c r="F535" t="s">
        <v>1326</v>
      </c>
      <c r="G535" s="3">
        <v>2234</v>
      </c>
      <c r="H535">
        <v>430637</v>
      </c>
      <c r="I535" t="s">
        <v>936</v>
      </c>
      <c r="J535" s="2">
        <v>292279</v>
      </c>
      <c r="K535" s="2" t="s">
        <v>936</v>
      </c>
      <c r="L535" s="2" t="s">
        <v>18785</v>
      </c>
      <c r="M535" s="2" t="s">
        <v>18786</v>
      </c>
      <c r="N535" s="2" t="s">
        <v>18784</v>
      </c>
      <c r="O535" s="2">
        <v>7558</v>
      </c>
      <c r="P535" s="2" t="s">
        <v>18787</v>
      </c>
      <c r="Q535" s="2" t="s">
        <v>936</v>
      </c>
    </row>
    <row r="536" spans="1:17" hidden="1" x14ac:dyDescent="0.25">
      <c r="A536" t="s">
        <v>18788</v>
      </c>
      <c r="B536" t="s">
        <v>557</v>
      </c>
      <c r="C536" t="str">
        <f>LEFT(PLAYERIDMAP[[#This Row],[PLAYERNAME]],FIND(" ",PLAYERIDMAP[[#This Row],[PLAYERNAME]],1))</f>
        <v xml:space="preserve">Reed </v>
      </c>
      <c r="D536" t="str">
        <f>MID(PLAYERIDMAP[PLAYERNAME],FIND(" ",PLAYERIDMAP[PLAYERNAME],1)+1,255)</f>
        <v>Johnson</v>
      </c>
      <c r="E536" t="s">
        <v>17057</v>
      </c>
      <c r="F536" t="s">
        <v>16916</v>
      </c>
      <c r="G536" s="3">
        <v>1702</v>
      </c>
      <c r="H536">
        <v>407862</v>
      </c>
      <c r="I536" t="s">
        <v>557</v>
      </c>
      <c r="J536" s="2">
        <v>225381</v>
      </c>
      <c r="K536" s="2" t="s">
        <v>557</v>
      </c>
      <c r="L536" s="2" t="s">
        <v>18789</v>
      </c>
      <c r="M536" s="2" t="s">
        <v>18790</v>
      </c>
      <c r="N536" s="2" t="s">
        <v>18788</v>
      </c>
      <c r="O536" s="2">
        <v>7118</v>
      </c>
      <c r="P536" s="2" t="s">
        <v>18791</v>
      </c>
      <c r="Q536" s="2" t="s">
        <v>557</v>
      </c>
    </row>
    <row r="537" spans="1:17" hidden="1" x14ac:dyDescent="0.25">
      <c r="A537" t="s">
        <v>18792</v>
      </c>
      <c r="B537" t="s">
        <v>345</v>
      </c>
      <c r="C537" t="str">
        <f>LEFT(PLAYERIDMAP[[#This Row],[PLAYERNAME]],FIND(" ",PLAYERIDMAP[[#This Row],[PLAYERNAME]],1))</f>
        <v xml:space="preserve">Rob </v>
      </c>
      <c r="D537" t="str">
        <f>MID(PLAYERIDMAP[PLAYERNAME],FIND(" ",PLAYERIDMAP[PLAYERNAME],1)+1,255)</f>
        <v>Johnson</v>
      </c>
      <c r="E537" t="s">
        <v>17155</v>
      </c>
      <c r="F537" t="s">
        <v>16994</v>
      </c>
      <c r="G537" s="3">
        <v>8029</v>
      </c>
      <c r="H537">
        <v>453531</v>
      </c>
      <c r="I537" t="s">
        <v>345</v>
      </c>
      <c r="J537" s="2">
        <v>590372</v>
      </c>
      <c r="K537" s="2" t="s">
        <v>345</v>
      </c>
      <c r="L537" s="2" t="s">
        <v>18789</v>
      </c>
      <c r="M537" s="2" t="s">
        <v>18793</v>
      </c>
      <c r="N537" s="2" t="s">
        <v>18792</v>
      </c>
      <c r="O537" s="2">
        <v>8101</v>
      </c>
      <c r="P537" s="2" t="s">
        <v>18794</v>
      </c>
      <c r="Q537" s="2" t="s">
        <v>345</v>
      </c>
    </row>
    <row r="538" spans="1:17" x14ac:dyDescent="0.25">
      <c r="A538" t="s">
        <v>18795</v>
      </c>
      <c r="B538" t="s">
        <v>1887</v>
      </c>
      <c r="C538" s="2" t="str">
        <f>LEFT(PLAYERIDMAP[[#This Row],[PLAYERNAME]],FIND(" ",PLAYERIDMAP[[#This Row],[PLAYERNAME]],1))</f>
        <v xml:space="preserve">Steve </v>
      </c>
      <c r="D538" s="2" t="str">
        <f>MID(PLAYERIDMAP[PLAYERNAME],FIND(" ",PLAYERIDMAP[PLAYERNAME],1)+1,255)</f>
        <v>Johnson</v>
      </c>
      <c r="E538" t="s">
        <v>17037</v>
      </c>
      <c r="F538" t="s">
        <v>16905</v>
      </c>
      <c r="G538" s="3">
        <v>4053</v>
      </c>
      <c r="H538">
        <v>489002</v>
      </c>
      <c r="I538" t="s">
        <v>1887</v>
      </c>
      <c r="J538" s="2">
        <v>1727408</v>
      </c>
      <c r="K538" s="2" t="s">
        <v>1887</v>
      </c>
      <c r="L538" s="2" t="s">
        <v>18796</v>
      </c>
      <c r="M538" s="4" t="s">
        <v>16941</v>
      </c>
      <c r="N538" s="2" t="s">
        <v>18795</v>
      </c>
      <c r="O538" s="2">
        <v>9205</v>
      </c>
      <c r="P538" s="2" t="s">
        <v>18797</v>
      </c>
      <c r="Q538" s="2" t="s">
        <v>1887</v>
      </c>
    </row>
    <row r="539" spans="1:17" hidden="1" x14ac:dyDescent="0.25">
      <c r="A539" t="s">
        <v>18798</v>
      </c>
      <c r="B539" t="s">
        <v>1249</v>
      </c>
      <c r="C539" t="str">
        <f>LEFT(PLAYERIDMAP[[#This Row],[PLAYERNAME]],FIND(" ",PLAYERIDMAP[[#This Row],[PLAYERNAME]],1))</f>
        <v xml:space="preserve">Adam </v>
      </c>
      <c r="D539" t="str">
        <f>MID(PLAYERIDMAP[PLAYERNAME],FIND(" ",PLAYERIDMAP[PLAYERNAME],1)+1,255)</f>
        <v>Jones</v>
      </c>
      <c r="E539" t="s">
        <v>17037</v>
      </c>
      <c r="F539" t="s">
        <v>16916</v>
      </c>
      <c r="G539" s="3">
        <v>6368</v>
      </c>
      <c r="H539">
        <v>430945</v>
      </c>
      <c r="I539" t="s">
        <v>1249</v>
      </c>
      <c r="J539" s="2">
        <v>479388</v>
      </c>
      <c r="K539" s="2" t="s">
        <v>1249</v>
      </c>
      <c r="L539" s="2" t="s">
        <v>18799</v>
      </c>
      <c r="M539" s="2" t="s">
        <v>18800</v>
      </c>
      <c r="N539" s="2" t="s">
        <v>18798</v>
      </c>
      <c r="O539" s="2">
        <v>7812</v>
      </c>
      <c r="P539" s="2" t="s">
        <v>18801</v>
      </c>
      <c r="Q539" s="2" t="s">
        <v>1249</v>
      </c>
    </row>
    <row r="540" spans="1:17" hidden="1" x14ac:dyDescent="0.25">
      <c r="A540" t="s">
        <v>18802</v>
      </c>
      <c r="B540" t="s">
        <v>1154</v>
      </c>
      <c r="C540" t="str">
        <f>LEFT(PLAYERIDMAP[[#This Row],[PLAYERNAME]],FIND(" ",PLAYERIDMAP[[#This Row],[PLAYERNAME]],1))</f>
        <v xml:space="preserve">Garrett </v>
      </c>
      <c r="D540" t="str">
        <f>MID(PLAYERIDMAP[PLAYERNAME],FIND(" ",PLAYERIDMAP[PLAYERNAME],1)+1,255)</f>
        <v>Jones</v>
      </c>
      <c r="E540" t="s">
        <v>16980</v>
      </c>
      <c r="F540" t="s">
        <v>16944</v>
      </c>
      <c r="G540" s="3">
        <v>2714</v>
      </c>
      <c r="H540">
        <v>434540</v>
      </c>
      <c r="I540" t="s">
        <v>1154</v>
      </c>
      <c r="J540" s="2">
        <v>532869</v>
      </c>
      <c r="K540" s="2" t="s">
        <v>1154</v>
      </c>
      <c r="L540" s="2" t="s">
        <v>18803</v>
      </c>
      <c r="M540" s="2" t="s">
        <v>18804</v>
      </c>
      <c r="N540" s="2" t="s">
        <v>18802</v>
      </c>
      <c r="O540" s="2">
        <v>8024</v>
      </c>
      <c r="P540" s="2" t="s">
        <v>18805</v>
      </c>
      <c r="Q540" s="2" t="s">
        <v>1154</v>
      </c>
    </row>
    <row r="541" spans="1:17" x14ac:dyDescent="0.25">
      <c r="A541" t="s">
        <v>18806</v>
      </c>
      <c r="B541" t="s">
        <v>2510</v>
      </c>
      <c r="C541" s="2" t="str">
        <f>LEFT(PLAYERIDMAP[[#This Row],[PLAYERNAME]],FIND(" ",PLAYERIDMAP[[#This Row],[PLAYERNAME]],1))</f>
        <v xml:space="preserve">Nate </v>
      </c>
      <c r="D541" s="2" t="str">
        <f>MID(PLAYERIDMAP[PLAYERNAME],FIND(" ",PLAYERIDMAP[PLAYERNAME],1)+1,255)</f>
        <v>Jones</v>
      </c>
      <c r="E541" t="s">
        <v>17064</v>
      </c>
      <c r="F541" t="s">
        <v>16905</v>
      </c>
      <c r="G541" s="3">
        <v>4696</v>
      </c>
      <c r="H541">
        <v>518858</v>
      </c>
      <c r="I541" t="s">
        <v>2510</v>
      </c>
      <c r="J541" s="2">
        <v>1784687</v>
      </c>
      <c r="K541" s="2" t="s">
        <v>2510</v>
      </c>
      <c r="L541" s="2" t="s">
        <v>18807</v>
      </c>
      <c r="M541" s="4" t="s">
        <v>16941</v>
      </c>
      <c r="N541" s="2" t="s">
        <v>18806</v>
      </c>
      <c r="O541" s="2">
        <v>9141</v>
      </c>
      <c r="P541" s="2" t="s">
        <v>18808</v>
      </c>
      <c r="Q541" s="2" t="s">
        <v>2510</v>
      </c>
    </row>
    <row r="542" spans="1:17" hidden="1" x14ac:dyDescent="0.25">
      <c r="A542" t="s">
        <v>18809</v>
      </c>
      <c r="B542" t="s">
        <v>979</v>
      </c>
      <c r="C542" t="str">
        <f>LEFT(PLAYERIDMAP[[#This Row],[PLAYERNAME]],FIND(" ",PLAYERIDMAP[[#This Row],[PLAYERNAME]],1))</f>
        <v xml:space="preserve">Corban </v>
      </c>
      <c r="D542" t="str">
        <f>MID(PLAYERIDMAP[PLAYERNAME],FIND(" ",PLAYERIDMAP[PLAYERNAME],1)+1,255)</f>
        <v>Joseph</v>
      </c>
      <c r="E542" t="s">
        <v>16904</v>
      </c>
      <c r="F542" s="5" t="s">
        <v>16941</v>
      </c>
      <c r="G542" s="3" t="s">
        <v>978</v>
      </c>
      <c r="H542">
        <v>543377</v>
      </c>
      <c r="I542" t="s">
        <v>979</v>
      </c>
      <c r="J542" s="4" t="s">
        <v>16941</v>
      </c>
      <c r="K542" s="4" t="s">
        <v>16941</v>
      </c>
      <c r="L542" s="4" t="s">
        <v>16941</v>
      </c>
      <c r="M542" s="4" t="s">
        <v>16941</v>
      </c>
      <c r="N542" s="4" t="s">
        <v>16941</v>
      </c>
      <c r="O542" s="4" t="s">
        <v>16941</v>
      </c>
      <c r="P542" s="4" t="s">
        <v>16941</v>
      </c>
      <c r="Q542" s="4" t="s">
        <v>16941</v>
      </c>
    </row>
    <row r="543" spans="1:17" hidden="1" x14ac:dyDescent="0.25">
      <c r="A543" t="s">
        <v>18810</v>
      </c>
      <c r="B543" t="s">
        <v>1233</v>
      </c>
      <c r="C543" t="str">
        <f>LEFT(PLAYERIDMAP[[#This Row],[PLAYERNAME]],FIND(" ",PLAYERIDMAP[[#This Row],[PLAYERNAME]],1))</f>
        <v xml:space="preserve">Matt </v>
      </c>
      <c r="D543" t="str">
        <f>MID(PLAYERIDMAP[PLAYERNAME],FIND(" ",PLAYERIDMAP[PLAYERNAME],1)+1,255)</f>
        <v>Joyce</v>
      </c>
      <c r="E543" t="s">
        <v>17020</v>
      </c>
      <c r="F543" t="s">
        <v>16916</v>
      </c>
      <c r="G543" s="3">
        <v>3353</v>
      </c>
      <c r="H543">
        <v>459964</v>
      </c>
      <c r="I543" t="s">
        <v>1233</v>
      </c>
      <c r="J543" s="2">
        <v>1208719</v>
      </c>
      <c r="K543" s="2" t="s">
        <v>1233</v>
      </c>
      <c r="L543" s="2" t="s">
        <v>18811</v>
      </c>
      <c r="M543" s="2" t="s">
        <v>18812</v>
      </c>
      <c r="N543" s="2" t="s">
        <v>18810</v>
      </c>
      <c r="O543" s="2">
        <v>8239</v>
      </c>
      <c r="P543" s="2" t="s">
        <v>18813</v>
      </c>
      <c r="Q543" s="2" t="s">
        <v>1233</v>
      </c>
    </row>
    <row r="544" spans="1:17" x14ac:dyDescent="0.25">
      <c r="A544" t="s">
        <v>18814</v>
      </c>
      <c r="B544" t="s">
        <v>1753</v>
      </c>
      <c r="C544" s="2" t="str">
        <f>LEFT(PLAYERIDMAP[[#This Row],[PLAYERNAME]],FIND(" ",PLAYERIDMAP[[#This Row],[PLAYERNAME]],1))</f>
        <v xml:space="preserve">Jair </v>
      </c>
      <c r="D544" s="2" t="str">
        <f>MID(PLAYERIDMAP[PLAYERNAME],FIND(" ",PLAYERIDMAP[PLAYERNAME],1)+1,255)</f>
        <v>Jurrjens</v>
      </c>
      <c r="E544" t="s">
        <v>17057</v>
      </c>
      <c r="F544" t="s">
        <v>16905</v>
      </c>
      <c r="G544" s="3">
        <v>5556</v>
      </c>
      <c r="H544">
        <v>457453</v>
      </c>
      <c r="I544" t="s">
        <v>1753</v>
      </c>
      <c r="J544" s="2">
        <v>1199811</v>
      </c>
      <c r="K544" s="2" t="s">
        <v>1753</v>
      </c>
      <c r="L544" s="2" t="s">
        <v>18815</v>
      </c>
      <c r="M544" s="2" t="s">
        <v>18816</v>
      </c>
      <c r="N544" s="2" t="s">
        <v>18814</v>
      </c>
      <c r="O544" s="2">
        <v>8091</v>
      </c>
      <c r="P544" s="2" t="s">
        <v>18817</v>
      </c>
      <c r="Q544" s="2" t="s">
        <v>1753</v>
      </c>
    </row>
    <row r="545" spans="1:17" hidden="1" x14ac:dyDescent="0.25">
      <c r="A545" t="s">
        <v>18818</v>
      </c>
      <c r="B545" t="s">
        <v>1134</v>
      </c>
      <c r="C545" t="str">
        <f>LEFT(PLAYERIDMAP[[#This Row],[PLAYERNAME]],FIND(" ",PLAYERIDMAP[[#This Row],[PLAYERNAME]],1))</f>
        <v xml:space="preserve">Kila </v>
      </c>
      <c r="D545" t="str">
        <f>MID(PLAYERIDMAP[PLAYERNAME],FIND(" ",PLAYERIDMAP[PLAYERNAME],1)+1,255)</f>
        <v>Ka'aihue</v>
      </c>
      <c r="E545" t="s">
        <v>16926</v>
      </c>
      <c r="F545" t="s">
        <v>16944</v>
      </c>
      <c r="G545" s="3">
        <v>4707</v>
      </c>
      <c r="H545">
        <v>451500</v>
      </c>
      <c r="I545" t="s">
        <v>1134</v>
      </c>
      <c r="J545" s="2">
        <v>1208721</v>
      </c>
      <c r="K545" s="2" t="s">
        <v>1134</v>
      </c>
      <c r="L545" s="2" t="s">
        <v>18819</v>
      </c>
      <c r="M545" s="2" t="s">
        <v>18820</v>
      </c>
      <c r="N545" s="2" t="s">
        <v>18818</v>
      </c>
      <c r="O545" s="2">
        <v>8363</v>
      </c>
      <c r="P545" s="2" t="s">
        <v>18821</v>
      </c>
      <c r="Q545" s="2" t="s">
        <v>1134</v>
      </c>
    </row>
    <row r="546" spans="1:17" hidden="1" x14ac:dyDescent="0.25">
      <c r="A546" t="s">
        <v>18822</v>
      </c>
      <c r="B546" t="s">
        <v>828</v>
      </c>
      <c r="C546" t="str">
        <f>LEFT(PLAYERIDMAP[[#This Row],[PLAYERNAME]],FIND(" ",PLAYERIDMAP[[#This Row],[PLAYERNAME]],1))</f>
        <v xml:space="preserve">Ryan </v>
      </c>
      <c r="D546" t="str">
        <f>MID(PLAYERIDMAP[PLAYERNAME],FIND(" ",PLAYERIDMAP[PLAYERNAME],1)+1,255)</f>
        <v>Kalish</v>
      </c>
      <c r="E546" t="s">
        <v>16931</v>
      </c>
      <c r="F546" t="s">
        <v>16916</v>
      </c>
      <c r="G546" s="3">
        <v>6962</v>
      </c>
      <c r="H546">
        <v>501888</v>
      </c>
      <c r="I546" t="s">
        <v>828</v>
      </c>
      <c r="J546" s="2">
        <v>1630083</v>
      </c>
      <c r="K546" s="2" t="s">
        <v>828</v>
      </c>
      <c r="L546" s="4" t="s">
        <v>16941</v>
      </c>
      <c r="M546" s="2" t="s">
        <v>18823</v>
      </c>
      <c r="N546" s="2" t="s">
        <v>18822</v>
      </c>
      <c r="O546" s="2">
        <v>8626</v>
      </c>
      <c r="P546" s="2" t="s">
        <v>18824</v>
      </c>
      <c r="Q546" s="2" t="s">
        <v>828</v>
      </c>
    </row>
    <row r="547" spans="1:17" x14ac:dyDescent="0.25">
      <c r="A547" t="s">
        <v>18825</v>
      </c>
      <c r="B547" t="s">
        <v>2475</v>
      </c>
      <c r="C547" s="2" t="str">
        <f>LEFT(PLAYERIDMAP[[#This Row],[PLAYERNAME]],FIND(" ",PLAYERIDMAP[[#This Row],[PLAYERNAME]],1))</f>
        <v xml:space="preserve">Jeff </v>
      </c>
      <c r="D547" s="2" t="str">
        <f>MID(PLAYERIDMAP[PLAYERNAME],FIND(" ",PLAYERIDMAP[PLAYERNAME],1)+1,255)</f>
        <v>Karstens</v>
      </c>
      <c r="E547" t="s">
        <v>16980</v>
      </c>
      <c r="F547" t="s">
        <v>16905</v>
      </c>
      <c r="G547" s="3">
        <v>5879</v>
      </c>
      <c r="H547">
        <v>444371</v>
      </c>
      <c r="I547" t="s">
        <v>2475</v>
      </c>
      <c r="J547" s="2">
        <v>580587</v>
      </c>
      <c r="K547" s="2" t="s">
        <v>2475</v>
      </c>
      <c r="L547" s="2" t="s">
        <v>18826</v>
      </c>
      <c r="M547" s="2" t="s">
        <v>18827</v>
      </c>
      <c r="N547" s="2" t="s">
        <v>18825</v>
      </c>
      <c r="O547" s="2">
        <v>7840</v>
      </c>
      <c r="P547" s="2" t="s">
        <v>18828</v>
      </c>
      <c r="Q547" s="2" t="s">
        <v>2475</v>
      </c>
    </row>
    <row r="548" spans="1:17" hidden="1" x14ac:dyDescent="0.25">
      <c r="A548" t="s">
        <v>18829</v>
      </c>
      <c r="B548" t="s">
        <v>90</v>
      </c>
      <c r="C548" t="str">
        <f>LEFT(PLAYERIDMAP[[#This Row],[PLAYERNAME]],FIND(" ",PLAYERIDMAP[[#This Row],[PLAYERNAME]],1))</f>
        <v xml:space="preserve">Munenori </v>
      </c>
      <c r="D548" t="str">
        <f>MID(PLAYERIDMAP[PLAYERNAME],FIND(" ",PLAYERIDMAP[PLAYERNAME],1)+1,255)</f>
        <v>Kawasaki</v>
      </c>
      <c r="E548" s="5" t="s">
        <v>16941</v>
      </c>
      <c r="F548" s="5" t="s">
        <v>16941</v>
      </c>
      <c r="G548" s="3">
        <v>13047</v>
      </c>
      <c r="H548" s="5" t="s">
        <v>16941</v>
      </c>
      <c r="I548" s="5" t="s">
        <v>16941</v>
      </c>
      <c r="J548" s="4" t="s">
        <v>16941</v>
      </c>
      <c r="K548" s="4" t="s">
        <v>16941</v>
      </c>
      <c r="L548" s="4" t="s">
        <v>16941</v>
      </c>
      <c r="M548" s="4" t="s">
        <v>16941</v>
      </c>
      <c r="N548" s="4" t="s">
        <v>16941</v>
      </c>
      <c r="O548" s="4" t="s">
        <v>16941</v>
      </c>
      <c r="P548" s="4" t="s">
        <v>16941</v>
      </c>
      <c r="Q548" s="4" t="s">
        <v>16941</v>
      </c>
    </row>
    <row r="549" spans="1:17" hidden="1" x14ac:dyDescent="0.25">
      <c r="A549" t="s">
        <v>18830</v>
      </c>
      <c r="B549" t="s">
        <v>985</v>
      </c>
      <c r="C549" t="str">
        <f>LEFT(PLAYERIDMAP[[#This Row],[PLAYERNAME]],FIND(" ",PLAYERIDMAP[[#This Row],[PLAYERNAME]],1))</f>
        <v xml:space="preserve">Austin </v>
      </c>
      <c r="D549" t="str">
        <f>MID(PLAYERIDMAP[PLAYERNAME],FIND(" ",PLAYERIDMAP[PLAYERNAME],1)+1,255)</f>
        <v>Kearns</v>
      </c>
      <c r="E549" t="s">
        <v>16975</v>
      </c>
      <c r="F549" t="s">
        <v>16916</v>
      </c>
      <c r="G549" s="3">
        <v>332</v>
      </c>
      <c r="H549">
        <v>400290</v>
      </c>
      <c r="I549" t="s">
        <v>985</v>
      </c>
      <c r="J549" s="2">
        <v>181966</v>
      </c>
      <c r="K549" s="2" t="s">
        <v>985</v>
      </c>
      <c r="L549" s="2" t="s">
        <v>18831</v>
      </c>
      <c r="M549" s="2" t="s">
        <v>18832</v>
      </c>
      <c r="N549" s="2" t="s">
        <v>18830</v>
      </c>
      <c r="O549" s="2">
        <v>6851</v>
      </c>
      <c r="P549" s="2" t="s">
        <v>18833</v>
      </c>
      <c r="Q549" s="2" t="s">
        <v>985</v>
      </c>
    </row>
    <row r="550" spans="1:17" x14ac:dyDescent="0.25">
      <c r="A550" t="s">
        <v>18834</v>
      </c>
      <c r="B550" t="s">
        <v>2436</v>
      </c>
      <c r="C550" s="2" t="str">
        <f>LEFT(PLAYERIDMAP[[#This Row],[PLAYERNAME]],FIND(" ",PLAYERIDMAP[[#This Row],[PLAYERNAME]],1))</f>
        <v xml:space="preserve">Shawn </v>
      </c>
      <c r="D550" s="2" t="str">
        <f>MID(PLAYERIDMAP[PLAYERNAME],FIND(" ",PLAYERIDMAP[PLAYERNAME],1)+1,255)</f>
        <v>Kelley</v>
      </c>
      <c r="E550" t="s">
        <v>16904</v>
      </c>
      <c r="F550" t="s">
        <v>16905</v>
      </c>
      <c r="G550" s="3">
        <v>7773</v>
      </c>
      <c r="H550">
        <v>518875</v>
      </c>
      <c r="I550" t="s">
        <v>2436</v>
      </c>
      <c r="J550" s="2">
        <v>1660812</v>
      </c>
      <c r="K550" s="2" t="s">
        <v>2436</v>
      </c>
      <c r="L550" s="2" t="s">
        <v>18835</v>
      </c>
      <c r="M550" s="2" t="s">
        <v>18836</v>
      </c>
      <c r="N550" s="2" t="s">
        <v>18834</v>
      </c>
      <c r="O550" s="2">
        <v>8439</v>
      </c>
      <c r="P550" s="2" t="s">
        <v>18837</v>
      </c>
      <c r="Q550" s="2" t="s">
        <v>2436</v>
      </c>
    </row>
    <row r="551" spans="1:17" x14ac:dyDescent="0.25">
      <c r="A551" t="s">
        <v>18838</v>
      </c>
      <c r="B551" t="s">
        <v>1486</v>
      </c>
      <c r="C551" s="2" t="str">
        <f>LEFT(PLAYERIDMAP[[#This Row],[PLAYERNAME]],FIND(" ",PLAYERIDMAP[[#This Row],[PLAYERNAME]],1))</f>
        <v xml:space="preserve">Casey </v>
      </c>
      <c r="D551" s="2" t="str">
        <f>MID(PLAYERIDMAP[PLAYERNAME],FIND(" ",PLAYERIDMAP[PLAYERNAME],1)+1,255)</f>
        <v>Kelly</v>
      </c>
      <c r="E551" t="s">
        <v>16967</v>
      </c>
      <c r="F551" t="s">
        <v>16905</v>
      </c>
      <c r="G551" s="3">
        <v>9174</v>
      </c>
      <c r="H551">
        <v>543391</v>
      </c>
      <c r="I551" t="s">
        <v>1486</v>
      </c>
      <c r="J551" s="2">
        <v>1697837</v>
      </c>
      <c r="K551" s="2" t="s">
        <v>1486</v>
      </c>
      <c r="L551" s="2" t="s">
        <v>18839</v>
      </c>
      <c r="M551" s="4" t="s">
        <v>16941</v>
      </c>
      <c r="N551" s="2" t="s">
        <v>18838</v>
      </c>
      <c r="O551" s="2">
        <v>8867</v>
      </c>
      <c r="P551" s="2" t="s">
        <v>18840</v>
      </c>
      <c r="Q551" s="2" t="s">
        <v>1486</v>
      </c>
    </row>
    <row r="552" spans="1:17" x14ac:dyDescent="0.25">
      <c r="A552" t="s">
        <v>18841</v>
      </c>
      <c r="B552" t="s">
        <v>2492</v>
      </c>
      <c r="C552" s="2" t="str">
        <f>LEFT(PLAYERIDMAP[[#This Row],[PLAYERNAME]],FIND(" ",PLAYERIDMAP[[#This Row],[PLAYERNAME]],1))</f>
        <v xml:space="preserve">Joe </v>
      </c>
      <c r="D552" s="2" t="str">
        <f>MID(PLAYERIDMAP[PLAYERNAME],FIND(" ",PLAYERIDMAP[PLAYERNAME],1)+1,255)</f>
        <v>Kelly</v>
      </c>
      <c r="E552" t="s">
        <v>16943</v>
      </c>
      <c r="F552" t="s">
        <v>16905</v>
      </c>
      <c r="G552" s="3">
        <v>9761</v>
      </c>
      <c r="H552">
        <v>523260</v>
      </c>
      <c r="I552" t="s">
        <v>2492</v>
      </c>
      <c r="J552" s="2">
        <v>1794767</v>
      </c>
      <c r="K552" s="2" t="s">
        <v>2492</v>
      </c>
      <c r="L552" s="2" t="s">
        <v>18842</v>
      </c>
      <c r="M552" s="4" t="s">
        <v>16941</v>
      </c>
      <c r="N552" s="2" t="s">
        <v>18841</v>
      </c>
      <c r="O552" s="2">
        <v>9212</v>
      </c>
      <c r="P552" s="2" t="s">
        <v>18843</v>
      </c>
      <c r="Q552" s="2" t="s">
        <v>2492</v>
      </c>
    </row>
    <row r="553" spans="1:17" hidden="1" x14ac:dyDescent="0.25">
      <c r="A553" t="s">
        <v>18844</v>
      </c>
      <c r="B553" t="s">
        <v>1298</v>
      </c>
      <c r="C553" t="str">
        <f>LEFT(PLAYERIDMAP[[#This Row],[PLAYERNAME]],FIND(" ",PLAYERIDMAP[[#This Row],[PLAYERNAME]],1))</f>
        <v xml:space="preserve">Matt </v>
      </c>
      <c r="D553" t="str">
        <f>MID(PLAYERIDMAP[PLAYERNAME],FIND(" ",PLAYERIDMAP[PLAYERNAME],1)+1,255)</f>
        <v>Kemp</v>
      </c>
      <c r="E553" t="s">
        <v>16915</v>
      </c>
      <c r="F553" t="s">
        <v>16916</v>
      </c>
      <c r="G553" s="3">
        <v>5631</v>
      </c>
      <c r="H553">
        <v>461314</v>
      </c>
      <c r="I553" t="s">
        <v>1298</v>
      </c>
      <c r="J553" s="2">
        <v>549974</v>
      </c>
      <c r="K553" s="2" t="s">
        <v>1298</v>
      </c>
      <c r="L553" s="2" t="s">
        <v>18845</v>
      </c>
      <c r="M553" s="2" t="s">
        <v>18846</v>
      </c>
      <c r="N553" s="2" t="s">
        <v>18844</v>
      </c>
      <c r="O553" s="2">
        <v>7780</v>
      </c>
      <c r="P553" s="2" t="s">
        <v>18847</v>
      </c>
      <c r="Q553" s="2" t="s">
        <v>1298</v>
      </c>
    </row>
    <row r="554" spans="1:17" hidden="1" x14ac:dyDescent="0.25">
      <c r="A554" t="s">
        <v>18848</v>
      </c>
      <c r="B554" t="s">
        <v>1049</v>
      </c>
      <c r="C554" t="str">
        <f>LEFT(PLAYERIDMAP[[#This Row],[PLAYERNAME]],FIND(" ",PLAYERIDMAP[[#This Row],[PLAYERNAME]],1))</f>
        <v xml:space="preserve">Howie </v>
      </c>
      <c r="D554" t="str">
        <f>MID(PLAYERIDMAP[PLAYERNAME],FIND(" ",PLAYERIDMAP[PLAYERNAME],1)+1,255)</f>
        <v>Kendrick</v>
      </c>
      <c r="E554" t="s">
        <v>17074</v>
      </c>
      <c r="F554" t="s">
        <v>1326</v>
      </c>
      <c r="G554" s="3">
        <v>4229</v>
      </c>
      <c r="H554">
        <v>435062</v>
      </c>
      <c r="I554" t="s">
        <v>18849</v>
      </c>
      <c r="J554" s="2">
        <v>489785</v>
      </c>
      <c r="K554" s="2" t="s">
        <v>18849</v>
      </c>
      <c r="L554" s="2" t="s">
        <v>18850</v>
      </c>
      <c r="M554" s="2" t="s">
        <v>18851</v>
      </c>
      <c r="N554" s="2" t="s">
        <v>18848</v>
      </c>
      <c r="O554" s="2">
        <v>7746</v>
      </c>
      <c r="P554" s="2" t="s">
        <v>18852</v>
      </c>
      <c r="Q554" s="2" t="s">
        <v>1049</v>
      </c>
    </row>
    <row r="555" spans="1:17" x14ac:dyDescent="0.25">
      <c r="A555" t="s">
        <v>18853</v>
      </c>
      <c r="B555" t="s">
        <v>1528</v>
      </c>
      <c r="C555" s="2" t="str">
        <f>LEFT(PLAYERIDMAP[[#This Row],[PLAYERNAME]],FIND(" ",PLAYERIDMAP[[#This Row],[PLAYERNAME]],1))</f>
        <v xml:space="preserve">Kyle </v>
      </c>
      <c r="D555" s="2" t="str">
        <f>MID(PLAYERIDMAP[PLAYERNAME],FIND(" ",PLAYERIDMAP[PLAYERNAME],1)+1,255)</f>
        <v>Kendrick</v>
      </c>
      <c r="E555" t="s">
        <v>16947</v>
      </c>
      <c r="F555" t="s">
        <v>16905</v>
      </c>
      <c r="G555" s="3">
        <v>6230</v>
      </c>
      <c r="H555">
        <v>452718</v>
      </c>
      <c r="I555" t="s">
        <v>1528</v>
      </c>
      <c r="J555" s="2">
        <v>1225738</v>
      </c>
      <c r="K555" s="2" t="s">
        <v>1528</v>
      </c>
      <c r="L555" s="2" t="s">
        <v>18854</v>
      </c>
      <c r="M555" s="2" t="s">
        <v>18855</v>
      </c>
      <c r="N555" s="2" t="s">
        <v>18853</v>
      </c>
      <c r="O555" s="2">
        <v>8053</v>
      </c>
      <c r="P555" s="2" t="s">
        <v>18856</v>
      </c>
      <c r="Q555" s="2" t="s">
        <v>1528</v>
      </c>
    </row>
    <row r="556" spans="1:17" x14ac:dyDescent="0.25">
      <c r="A556" t="s">
        <v>18857</v>
      </c>
      <c r="B556" t="s">
        <v>1439</v>
      </c>
      <c r="C556" s="2" t="str">
        <f>LEFT(PLAYERIDMAP[[#This Row],[PLAYERNAME]],FIND(" ",PLAYERIDMAP[[#This Row],[PLAYERNAME]],1))</f>
        <v xml:space="preserve">Ian </v>
      </c>
      <c r="D556" s="2" t="str">
        <f>MID(PLAYERIDMAP[PLAYERNAME],FIND(" ",PLAYERIDMAP[PLAYERNAME],1)+1,255)</f>
        <v>Kennedy</v>
      </c>
      <c r="E556" t="s">
        <v>17196</v>
      </c>
      <c r="F556" t="s">
        <v>16905</v>
      </c>
      <c r="G556" s="3">
        <v>6986</v>
      </c>
      <c r="H556">
        <v>453178</v>
      </c>
      <c r="I556" t="s">
        <v>1439</v>
      </c>
      <c r="J556" s="2">
        <v>1262690</v>
      </c>
      <c r="K556" s="2" t="s">
        <v>1439</v>
      </c>
      <c r="L556" s="2" t="s">
        <v>18858</v>
      </c>
      <c r="M556" s="2" t="s">
        <v>18859</v>
      </c>
      <c r="N556" s="2" t="s">
        <v>18857</v>
      </c>
      <c r="O556" s="2">
        <v>8099</v>
      </c>
      <c r="P556" s="2" t="s">
        <v>18860</v>
      </c>
      <c r="Q556" s="2" t="s">
        <v>1439</v>
      </c>
    </row>
    <row r="557" spans="1:17" hidden="1" x14ac:dyDescent="0.25">
      <c r="A557" t="s">
        <v>18861</v>
      </c>
      <c r="B557" t="s">
        <v>1139</v>
      </c>
      <c r="C557" t="str">
        <f>LEFT(PLAYERIDMAP[[#This Row],[PLAYERNAME]],FIND(" ",PLAYERIDMAP[[#This Row],[PLAYERNAME]],1))</f>
        <v xml:space="preserve">Jeff </v>
      </c>
      <c r="D557" t="str">
        <f>MID(PLAYERIDMAP[PLAYERNAME],FIND(" ",PLAYERIDMAP[PLAYERNAME],1)+1,255)</f>
        <v>Keppinger</v>
      </c>
      <c r="E557" t="s">
        <v>17064</v>
      </c>
      <c r="F557" t="s">
        <v>1326</v>
      </c>
      <c r="G557" s="3">
        <v>3856</v>
      </c>
      <c r="H557">
        <v>433898</v>
      </c>
      <c r="I557" t="s">
        <v>1139</v>
      </c>
      <c r="J557" s="2">
        <v>393033</v>
      </c>
      <c r="K557" s="2" t="s">
        <v>1139</v>
      </c>
      <c r="L557" s="2" t="s">
        <v>18862</v>
      </c>
      <c r="M557" s="2" t="s">
        <v>18863</v>
      </c>
      <c r="N557" s="2" t="s">
        <v>18861</v>
      </c>
      <c r="O557" s="2">
        <v>7414</v>
      </c>
      <c r="P557" s="2" t="s">
        <v>18864</v>
      </c>
      <c r="Q557" s="2" t="s">
        <v>1139</v>
      </c>
    </row>
    <row r="558" spans="1:17" x14ac:dyDescent="0.25">
      <c r="A558" t="s">
        <v>18865</v>
      </c>
      <c r="B558" t="s">
        <v>1356</v>
      </c>
      <c r="C558" s="2" t="str">
        <f>LEFT(PLAYERIDMAP[[#This Row],[PLAYERNAME]],FIND(" ",PLAYERIDMAP[[#This Row],[PLAYERNAME]],1))</f>
        <v xml:space="preserve">Clayton </v>
      </c>
      <c r="D558" s="2" t="str">
        <f>MID(PLAYERIDMAP[PLAYERNAME],FIND(" ",PLAYERIDMAP[PLAYERNAME],1)+1,255)</f>
        <v>Kershaw</v>
      </c>
      <c r="E558" t="s">
        <v>16915</v>
      </c>
      <c r="F558" t="s">
        <v>16905</v>
      </c>
      <c r="G558" s="3">
        <v>2036</v>
      </c>
      <c r="H558">
        <v>477132</v>
      </c>
      <c r="I558" t="s">
        <v>1356</v>
      </c>
      <c r="J558" s="2">
        <v>1221725</v>
      </c>
      <c r="K558" s="2" t="s">
        <v>1356</v>
      </c>
      <c r="L558" s="2" t="s">
        <v>18866</v>
      </c>
      <c r="M558" s="2" t="s">
        <v>18867</v>
      </c>
      <c r="N558" s="2" t="s">
        <v>18865</v>
      </c>
      <c r="O558" s="2">
        <v>8180</v>
      </c>
      <c r="P558" s="2" t="s">
        <v>18868</v>
      </c>
      <c r="Q558" s="2" t="s">
        <v>1356</v>
      </c>
    </row>
    <row r="559" spans="1:17" x14ac:dyDescent="0.25">
      <c r="A559" t="s">
        <v>18869</v>
      </c>
      <c r="B559" t="s">
        <v>2157</v>
      </c>
      <c r="C559" s="2" t="str">
        <f>LEFT(PLAYERIDMAP[[#This Row],[PLAYERNAME]],FIND(" ",PLAYERIDMAP[[#This Row],[PLAYERNAME]],1))</f>
        <v xml:space="preserve">Dallas </v>
      </c>
      <c r="D559" s="2" t="str">
        <f>MID(PLAYERIDMAP[PLAYERNAME],FIND(" ",PLAYERIDMAP[PLAYERNAME],1)+1,255)</f>
        <v>Keuchel</v>
      </c>
      <c r="E559" t="s">
        <v>16910</v>
      </c>
      <c r="F559" t="s">
        <v>16905</v>
      </c>
      <c r="G559" s="3">
        <v>9434</v>
      </c>
      <c r="H559">
        <v>572971</v>
      </c>
      <c r="I559" t="s">
        <v>2157</v>
      </c>
      <c r="J559" s="2">
        <v>1979965</v>
      </c>
      <c r="K559" s="2" t="s">
        <v>2157</v>
      </c>
      <c r="L559" s="2" t="s">
        <v>18870</v>
      </c>
      <c r="M559" s="4" t="s">
        <v>16941</v>
      </c>
      <c r="N559" s="2" t="s">
        <v>18869</v>
      </c>
      <c r="O559" s="2">
        <v>9217</v>
      </c>
      <c r="P559" s="2" t="s">
        <v>18871</v>
      </c>
      <c r="Q559" s="2" t="s">
        <v>2157</v>
      </c>
    </row>
    <row r="560" spans="1:17" x14ac:dyDescent="0.25">
      <c r="A560" t="s">
        <v>18872</v>
      </c>
      <c r="B560" t="s">
        <v>1343</v>
      </c>
      <c r="C560" s="2" t="str">
        <f>LEFT(PLAYERIDMAP[[#This Row],[PLAYERNAME]],FIND(" ",PLAYERIDMAP[[#This Row],[PLAYERNAME]],1))</f>
        <v xml:space="preserve">Craig </v>
      </c>
      <c r="D560" s="2" t="str">
        <f>MID(PLAYERIDMAP[PLAYERNAME],FIND(" ",PLAYERIDMAP[PLAYERNAME],1)+1,255)</f>
        <v>Kimbrel</v>
      </c>
      <c r="E560" t="s">
        <v>17057</v>
      </c>
      <c r="F560" t="s">
        <v>16905</v>
      </c>
      <c r="G560" s="3">
        <v>6655</v>
      </c>
      <c r="H560">
        <v>518886</v>
      </c>
      <c r="I560" t="s">
        <v>1343</v>
      </c>
      <c r="J560" s="2">
        <v>1718083</v>
      </c>
      <c r="K560" s="2" t="s">
        <v>1343</v>
      </c>
      <c r="L560" s="4" t="s">
        <v>16941</v>
      </c>
      <c r="M560" s="2" t="s">
        <v>18873</v>
      </c>
      <c r="N560" s="2" t="s">
        <v>18872</v>
      </c>
      <c r="O560" s="2">
        <v>8622</v>
      </c>
      <c r="P560" s="2" t="s">
        <v>18874</v>
      </c>
      <c r="Q560" s="2" t="s">
        <v>1343</v>
      </c>
    </row>
    <row r="561" spans="1:17" x14ac:dyDescent="0.25">
      <c r="A561" t="s">
        <v>18875</v>
      </c>
      <c r="B561" t="s">
        <v>2516</v>
      </c>
      <c r="C561" s="2" t="str">
        <f>LEFT(PLAYERIDMAP[[#This Row],[PLAYERNAME]],FIND(" ",PLAYERIDMAP[[#This Row],[PLAYERNAME]],1))</f>
        <v xml:space="preserve">Josh </v>
      </c>
      <c r="D561" s="2" t="str">
        <f>MID(PLAYERIDMAP[PLAYERNAME],FIND(" ",PLAYERIDMAP[PLAYERNAME],1)+1,255)</f>
        <v>Kinney</v>
      </c>
      <c r="E561" t="s">
        <v>16936</v>
      </c>
      <c r="F561" t="s">
        <v>16905</v>
      </c>
      <c r="G561" s="3">
        <v>3638</v>
      </c>
      <c r="H561">
        <v>448337</v>
      </c>
      <c r="I561" t="s">
        <v>2516</v>
      </c>
      <c r="J561" s="2">
        <v>1113312</v>
      </c>
      <c r="K561" s="2" t="s">
        <v>2516</v>
      </c>
      <c r="L561" s="2" t="s">
        <v>18876</v>
      </c>
      <c r="M561" s="2" t="s">
        <v>18877</v>
      </c>
      <c r="N561" s="2" t="s">
        <v>18875</v>
      </c>
      <c r="O561" s="2">
        <v>7806</v>
      </c>
      <c r="P561" s="2" t="s">
        <v>18878</v>
      </c>
      <c r="Q561" s="2" t="s">
        <v>2516</v>
      </c>
    </row>
    <row r="562" spans="1:17" hidden="1" x14ac:dyDescent="0.25">
      <c r="A562" t="s">
        <v>18879</v>
      </c>
      <c r="B562" t="s">
        <v>1255</v>
      </c>
      <c r="C562" t="str">
        <f>LEFT(PLAYERIDMAP[[#This Row],[PLAYERNAME]],FIND(" ",PLAYERIDMAP[[#This Row],[PLAYERNAME]],1))</f>
        <v xml:space="preserve">Ian </v>
      </c>
      <c r="D562" t="str">
        <f>MID(PLAYERIDMAP[PLAYERNAME],FIND(" ",PLAYERIDMAP[PLAYERNAME],1)+1,255)</f>
        <v>Kinsler</v>
      </c>
      <c r="E562" t="s">
        <v>17006</v>
      </c>
      <c r="F562" t="s">
        <v>1326</v>
      </c>
      <c r="G562" s="3">
        <v>6195</v>
      </c>
      <c r="H562">
        <v>435079</v>
      </c>
      <c r="I562" t="s">
        <v>1255</v>
      </c>
      <c r="J562" s="2">
        <v>489854</v>
      </c>
      <c r="K562" s="2" t="s">
        <v>1255</v>
      </c>
      <c r="L562" s="2" t="s">
        <v>18880</v>
      </c>
      <c r="M562" s="2" t="s">
        <v>18881</v>
      </c>
      <c r="N562" s="2" t="s">
        <v>18879</v>
      </c>
      <c r="O562" s="2">
        <v>7490</v>
      </c>
      <c r="P562" s="2" t="s">
        <v>18882</v>
      </c>
      <c r="Q562" s="2" t="s">
        <v>1255</v>
      </c>
    </row>
    <row r="563" spans="1:17" x14ac:dyDescent="0.25">
      <c r="A563" t="s">
        <v>18883</v>
      </c>
      <c r="B563" t="s">
        <v>2279</v>
      </c>
      <c r="C563" s="2" t="str">
        <f>LEFT(PLAYERIDMAP[[#This Row],[PLAYERNAME]],FIND(" ",PLAYERIDMAP[[#This Row],[PLAYERNAME]],1))</f>
        <v xml:space="preserve">Brandon </v>
      </c>
      <c r="D563" s="2" t="str">
        <f>MID(PLAYERIDMAP[PLAYERNAME],FIND(" ",PLAYERIDMAP[PLAYERNAME],1)+1,255)</f>
        <v>Kintzler</v>
      </c>
      <c r="E563" t="s">
        <v>17017</v>
      </c>
      <c r="F563" t="s">
        <v>16905</v>
      </c>
      <c r="G563" s="3">
        <v>9939</v>
      </c>
      <c r="H563">
        <v>445213</v>
      </c>
      <c r="I563" t="s">
        <v>2279</v>
      </c>
      <c r="J563" s="2">
        <v>1769564</v>
      </c>
      <c r="K563" s="2" t="s">
        <v>2279</v>
      </c>
      <c r="L563" s="4" t="s">
        <v>16941</v>
      </c>
      <c r="M563" s="2" t="s">
        <v>18884</v>
      </c>
      <c r="N563" s="2" t="s">
        <v>18883</v>
      </c>
      <c r="O563" s="2">
        <v>8821</v>
      </c>
      <c r="P563" s="2" t="s">
        <v>18885</v>
      </c>
      <c r="Q563" s="2" t="s">
        <v>2279</v>
      </c>
    </row>
    <row r="564" spans="1:17" hidden="1" x14ac:dyDescent="0.25">
      <c r="A564" t="s">
        <v>18886</v>
      </c>
      <c r="B564" t="s">
        <v>1114</v>
      </c>
      <c r="C564" t="str">
        <f>LEFT(PLAYERIDMAP[[#This Row],[PLAYERNAME]],FIND(" ",PLAYERIDMAP[[#This Row],[PLAYERNAME]],1))</f>
        <v xml:space="preserve">Jason </v>
      </c>
      <c r="D564" t="str">
        <f>MID(PLAYERIDMAP[PLAYERNAME],FIND(" ",PLAYERIDMAP[PLAYERNAME],1)+1,255)</f>
        <v>Kipnis</v>
      </c>
      <c r="E564" t="s">
        <v>16956</v>
      </c>
      <c r="F564" t="s">
        <v>1326</v>
      </c>
      <c r="G564" s="3">
        <v>9776</v>
      </c>
      <c r="H564">
        <v>543401</v>
      </c>
      <c r="I564" t="s">
        <v>1114</v>
      </c>
      <c r="J564" s="2">
        <v>1754188</v>
      </c>
      <c r="K564" s="2" t="s">
        <v>1114</v>
      </c>
      <c r="L564" s="4" t="s">
        <v>16941</v>
      </c>
      <c r="M564" s="2" t="s">
        <v>18887</v>
      </c>
      <c r="N564" s="2" t="s">
        <v>18886</v>
      </c>
      <c r="O564" s="2">
        <v>8853</v>
      </c>
      <c r="P564" s="2" t="s">
        <v>18888</v>
      </c>
      <c r="Q564" s="2" t="s">
        <v>1114</v>
      </c>
    </row>
    <row r="565" spans="1:17" x14ac:dyDescent="0.25">
      <c r="A565" t="s">
        <v>18889</v>
      </c>
      <c r="B565" t="s">
        <v>2024</v>
      </c>
      <c r="C565" s="2" t="str">
        <f>LEFT(PLAYERIDMAP[[#This Row],[PLAYERNAME]],FIND(" ",PLAYERIDMAP[[#This Row],[PLAYERNAME]],1))</f>
        <v xml:space="preserve">Michael </v>
      </c>
      <c r="D565" s="2" t="str">
        <f>MID(PLAYERIDMAP[PLAYERNAME],FIND(" ",PLAYERIDMAP[PLAYERNAME],1)+1,255)</f>
        <v>Kirkman</v>
      </c>
      <c r="E565" t="s">
        <v>17006</v>
      </c>
      <c r="F565" t="s">
        <v>16905</v>
      </c>
      <c r="G565" s="3">
        <v>9877</v>
      </c>
      <c r="H565">
        <v>457779</v>
      </c>
      <c r="I565" t="s">
        <v>2024</v>
      </c>
      <c r="J565" s="2">
        <v>1725466</v>
      </c>
      <c r="K565" s="2" t="s">
        <v>2024</v>
      </c>
      <c r="L565" s="2" t="s">
        <v>18890</v>
      </c>
      <c r="M565" s="2" t="s">
        <v>18891</v>
      </c>
      <c r="N565" s="2" t="s">
        <v>18889</v>
      </c>
      <c r="O565" s="2">
        <v>8790</v>
      </c>
      <c r="P565" s="2" t="s">
        <v>18892</v>
      </c>
      <c r="Q565" s="2" t="s">
        <v>2024</v>
      </c>
    </row>
    <row r="566" spans="1:17" x14ac:dyDescent="0.25">
      <c r="A566" t="s">
        <v>18893</v>
      </c>
      <c r="B566" t="s">
        <v>2170</v>
      </c>
      <c r="C566" s="2" t="str">
        <f>LEFT(PLAYERIDMAP[[#This Row],[PLAYERNAME]],FIND(" ",PLAYERIDMAP[[#This Row],[PLAYERNAME]],1))</f>
        <v xml:space="preserve">Corey </v>
      </c>
      <c r="D566" s="2" t="str">
        <f>MID(PLAYERIDMAP[PLAYERNAME],FIND(" ",PLAYERIDMAP[PLAYERNAME],1)+1,255)</f>
        <v>Kluber</v>
      </c>
      <c r="E566" t="s">
        <v>16956</v>
      </c>
      <c r="F566" t="s">
        <v>16905</v>
      </c>
      <c r="G566" s="3">
        <v>2429</v>
      </c>
      <c r="H566">
        <v>446372</v>
      </c>
      <c r="I566" t="s">
        <v>2170</v>
      </c>
      <c r="J566" s="2">
        <v>1759018</v>
      </c>
      <c r="K566" s="2" t="s">
        <v>2170</v>
      </c>
      <c r="L566" s="2" t="s">
        <v>18894</v>
      </c>
      <c r="M566" s="2" t="s">
        <v>18895</v>
      </c>
      <c r="N566" s="2" t="s">
        <v>18893</v>
      </c>
      <c r="O566" s="2">
        <v>9048</v>
      </c>
      <c r="P566" s="2" t="s">
        <v>18896</v>
      </c>
      <c r="Q566" s="2" t="s">
        <v>2170</v>
      </c>
    </row>
    <row r="567" spans="1:17" x14ac:dyDescent="0.25">
      <c r="A567" t="s">
        <v>18897</v>
      </c>
      <c r="B567" t="s">
        <v>1971</v>
      </c>
      <c r="C567" s="2" t="str">
        <f>LEFT(PLAYERIDMAP[[#This Row],[PLAYERNAME]],FIND(" ",PLAYERIDMAP[[#This Row],[PLAYERNAME]],1))</f>
        <v xml:space="preserve">Tom </v>
      </c>
      <c r="D567" s="2" t="str">
        <f>MID(PLAYERIDMAP[PLAYERNAME],FIND(" ",PLAYERIDMAP[PLAYERNAME],1)+1,255)</f>
        <v>Koehler</v>
      </c>
      <c r="E567" t="s">
        <v>16975</v>
      </c>
      <c r="F567" t="s">
        <v>16905</v>
      </c>
      <c r="G567" s="3">
        <v>6570</v>
      </c>
      <c r="H567">
        <v>543408</v>
      </c>
      <c r="I567" t="s">
        <v>1971</v>
      </c>
      <c r="J567" s="2">
        <v>1795805</v>
      </c>
      <c r="K567" s="2" t="s">
        <v>1971</v>
      </c>
      <c r="L567" s="2" t="s">
        <v>18898</v>
      </c>
      <c r="M567" s="4" t="s">
        <v>16941</v>
      </c>
      <c r="N567" s="2" t="s">
        <v>18897</v>
      </c>
      <c r="O567" s="2">
        <v>9294</v>
      </c>
      <c r="P567" s="2" t="s">
        <v>18899</v>
      </c>
      <c r="Q567" s="2" t="s">
        <v>1971</v>
      </c>
    </row>
    <row r="568" spans="1:17" hidden="1" x14ac:dyDescent="0.25">
      <c r="A568" t="s">
        <v>18900</v>
      </c>
      <c r="B568" t="s">
        <v>1288</v>
      </c>
      <c r="C568" t="str">
        <f>LEFT(PLAYERIDMAP[[#This Row],[PLAYERNAME]],FIND(" ",PLAYERIDMAP[[#This Row],[PLAYERNAME]],1))</f>
        <v xml:space="preserve">Paul </v>
      </c>
      <c r="D568" t="str">
        <f>MID(PLAYERIDMAP[PLAYERNAME],FIND(" ",PLAYERIDMAP[PLAYERNAME],1)+1,255)</f>
        <v>Konerko</v>
      </c>
      <c r="E568" t="s">
        <v>17064</v>
      </c>
      <c r="F568" t="s">
        <v>16944</v>
      </c>
      <c r="G568" s="3">
        <v>242</v>
      </c>
      <c r="H568">
        <v>117244</v>
      </c>
      <c r="I568" t="s">
        <v>1288</v>
      </c>
      <c r="J568" s="2">
        <v>7791</v>
      </c>
      <c r="K568" s="2" t="s">
        <v>1288</v>
      </c>
      <c r="L568" s="2" t="s">
        <v>18901</v>
      </c>
      <c r="M568" s="2" t="s">
        <v>18902</v>
      </c>
      <c r="N568" s="2" t="s">
        <v>18900</v>
      </c>
      <c r="O568" s="2">
        <v>5908</v>
      </c>
      <c r="P568" s="2" t="s">
        <v>18903</v>
      </c>
      <c r="Q568" s="2" t="s">
        <v>1288</v>
      </c>
    </row>
    <row r="569" spans="1:17" x14ac:dyDescent="0.25">
      <c r="A569" t="s">
        <v>18904</v>
      </c>
      <c r="B569" t="s">
        <v>2520</v>
      </c>
      <c r="C569" s="2" t="str">
        <f>LEFT(PLAYERIDMAP[[#This Row],[PLAYERNAME]],FIND(" ",PLAYERIDMAP[[#This Row],[PLAYERNAME]],1))</f>
        <v xml:space="preserve">George </v>
      </c>
      <c r="D569" s="2" t="str">
        <f>MID(PLAYERIDMAP[PLAYERNAME],FIND(" ",PLAYERIDMAP[PLAYERNAME],1)+1,255)</f>
        <v>Kontos</v>
      </c>
      <c r="E569" t="s">
        <v>16921</v>
      </c>
      <c r="F569" t="s">
        <v>16905</v>
      </c>
      <c r="G569" s="3">
        <v>9486</v>
      </c>
      <c r="H569">
        <v>502004</v>
      </c>
      <c r="I569" t="s">
        <v>2520</v>
      </c>
      <c r="J569" s="2">
        <v>1663105</v>
      </c>
      <c r="K569" s="2" t="s">
        <v>2520</v>
      </c>
      <c r="L569" s="4" t="s">
        <v>16941</v>
      </c>
      <c r="M569" s="2" t="s">
        <v>18905</v>
      </c>
      <c r="N569" s="2" t="s">
        <v>18904</v>
      </c>
      <c r="O569" s="2">
        <v>9064</v>
      </c>
      <c r="P569" s="2" t="s">
        <v>18906</v>
      </c>
      <c r="Q569" s="2" t="s">
        <v>2520</v>
      </c>
    </row>
    <row r="570" spans="1:17" x14ac:dyDescent="0.25">
      <c r="A570" t="s">
        <v>18907</v>
      </c>
      <c r="B570" t="s">
        <v>1871</v>
      </c>
      <c r="C570" s="2" t="str">
        <f>LEFT(PLAYERIDMAP[[#This Row],[PLAYERNAME]],FIND(" ",PLAYERIDMAP[[#This Row],[PLAYERNAME]],1))</f>
        <v xml:space="preserve">Bobby </v>
      </c>
      <c r="D570" s="2" t="str">
        <f>MID(PLAYERIDMAP[PLAYERNAME],FIND(" ",PLAYERIDMAP[PLAYERNAME],1)+1,255)</f>
        <v>Korecky</v>
      </c>
      <c r="E570" t="s">
        <v>17000</v>
      </c>
      <c r="F570" t="s">
        <v>16905</v>
      </c>
      <c r="G570" s="3">
        <v>4608</v>
      </c>
      <c r="H570">
        <v>445090</v>
      </c>
      <c r="I570" t="s">
        <v>1871</v>
      </c>
      <c r="J570" s="2">
        <v>451982</v>
      </c>
      <c r="K570" s="2" t="s">
        <v>1871</v>
      </c>
      <c r="L570" s="2" t="s">
        <v>18908</v>
      </c>
      <c r="M570" s="2" t="s">
        <v>18909</v>
      </c>
      <c r="N570" s="2" t="s">
        <v>18907</v>
      </c>
      <c r="O570" s="2">
        <v>8230</v>
      </c>
      <c r="P570" s="2" t="s">
        <v>18910</v>
      </c>
      <c r="Q570" s="2" t="s">
        <v>1871</v>
      </c>
    </row>
    <row r="571" spans="1:17" hidden="1" x14ac:dyDescent="0.25">
      <c r="A571" t="s">
        <v>18911</v>
      </c>
      <c r="B571" t="s">
        <v>1076</v>
      </c>
      <c r="C571" t="str">
        <f>LEFT(PLAYERIDMAP[[#This Row],[PLAYERNAME]],FIND(" ",PLAYERIDMAP[[#This Row],[PLAYERNAME]],1))</f>
        <v xml:space="preserve">Casey </v>
      </c>
      <c r="D571" t="str">
        <f>MID(PLAYERIDMAP[PLAYERNAME],FIND(" ",PLAYERIDMAP[PLAYERNAME],1)+1,255)</f>
        <v>Kotchman</v>
      </c>
      <c r="E571" t="s">
        <v>16956</v>
      </c>
      <c r="F571" t="s">
        <v>16944</v>
      </c>
      <c r="G571" s="3">
        <v>1930</v>
      </c>
      <c r="H571">
        <v>425773</v>
      </c>
      <c r="I571" t="s">
        <v>1076</v>
      </c>
      <c r="J571" s="2">
        <v>387403</v>
      </c>
      <c r="K571" s="2" t="s">
        <v>1076</v>
      </c>
      <c r="L571" s="2" t="s">
        <v>18912</v>
      </c>
      <c r="M571" s="2" t="s">
        <v>18913</v>
      </c>
      <c r="N571" s="2" t="s">
        <v>18911</v>
      </c>
      <c r="O571" s="2">
        <v>7293</v>
      </c>
      <c r="P571" s="2" t="s">
        <v>18914</v>
      </c>
      <c r="Q571" s="2" t="s">
        <v>1076</v>
      </c>
    </row>
    <row r="572" spans="1:17" hidden="1" x14ac:dyDescent="0.25">
      <c r="A572" t="s">
        <v>18915</v>
      </c>
      <c r="B572" t="s">
        <v>686</v>
      </c>
      <c r="C572" t="str">
        <f>LEFT(PLAYERIDMAP[[#This Row],[PLAYERNAME]],FIND(" ",PLAYERIDMAP[[#This Row],[PLAYERNAME]],1))</f>
        <v xml:space="preserve">Mark </v>
      </c>
      <c r="D572" t="str">
        <f>MID(PLAYERIDMAP[PLAYERNAME],FIND(" ",PLAYERIDMAP[PLAYERNAME],1)+1,255)</f>
        <v>Kotsay</v>
      </c>
      <c r="E572" t="s">
        <v>16967</v>
      </c>
      <c r="F572" t="s">
        <v>16916</v>
      </c>
      <c r="G572" s="3">
        <v>1042</v>
      </c>
      <c r="H572">
        <v>117276</v>
      </c>
      <c r="I572" t="s">
        <v>686</v>
      </c>
      <c r="J572" s="2">
        <v>7792</v>
      </c>
      <c r="K572" s="2" t="s">
        <v>686</v>
      </c>
      <c r="L572" s="2" t="s">
        <v>18916</v>
      </c>
      <c r="M572" s="2" t="s">
        <v>18917</v>
      </c>
      <c r="N572" s="2" t="s">
        <v>18915</v>
      </c>
      <c r="O572" s="2">
        <v>5846</v>
      </c>
      <c r="P572" s="2" t="s">
        <v>18918</v>
      </c>
      <c r="Q572" s="2" t="s">
        <v>686</v>
      </c>
    </row>
    <row r="573" spans="1:17" hidden="1" x14ac:dyDescent="0.25">
      <c r="A573" t="s">
        <v>18919</v>
      </c>
      <c r="B573" t="s">
        <v>1115</v>
      </c>
      <c r="C573" t="str">
        <f>LEFT(PLAYERIDMAP[[#This Row],[PLAYERNAME]],FIND(" ",PLAYERIDMAP[[#This Row],[PLAYERNAME]],1))</f>
        <v xml:space="preserve">George </v>
      </c>
      <c r="D573" t="str">
        <f>MID(PLAYERIDMAP[PLAYERNAME],FIND(" ",PLAYERIDMAP[PLAYERNAME],1)+1,255)</f>
        <v>Kottaras</v>
      </c>
      <c r="E573" t="s">
        <v>17242</v>
      </c>
      <c r="F573" t="s">
        <v>16994</v>
      </c>
      <c r="G573" s="3">
        <v>5506</v>
      </c>
      <c r="H573">
        <v>435459</v>
      </c>
      <c r="I573" t="s">
        <v>1115</v>
      </c>
      <c r="J573" s="2">
        <v>546236</v>
      </c>
      <c r="K573" s="2" t="s">
        <v>1115</v>
      </c>
      <c r="L573" s="2" t="s">
        <v>18920</v>
      </c>
      <c r="M573" s="2" t="s">
        <v>18921</v>
      </c>
      <c r="N573" s="2" t="s">
        <v>18919</v>
      </c>
      <c r="O573" s="2">
        <v>7941</v>
      </c>
      <c r="P573" s="2" t="s">
        <v>18922</v>
      </c>
      <c r="Q573" s="2" t="s">
        <v>1115</v>
      </c>
    </row>
    <row r="574" spans="1:17" hidden="1" x14ac:dyDescent="0.25">
      <c r="A574" t="s">
        <v>18923</v>
      </c>
      <c r="B574" t="s">
        <v>215</v>
      </c>
      <c r="C574" t="str">
        <f>LEFT(PLAYERIDMAP[[#This Row],[PLAYERNAME]],FIND(" ",PLAYERIDMAP[[#This Row],[PLAYERNAME]],1))</f>
        <v xml:space="preserve">Pete </v>
      </c>
      <c r="D574" t="str">
        <f>MID(PLAYERIDMAP[PLAYERNAME],FIND(" ",PLAYERIDMAP[PLAYERNAME],1)+1,255)</f>
        <v>Kozma</v>
      </c>
      <c r="E574" t="s">
        <v>16943</v>
      </c>
      <c r="F574" t="s">
        <v>1326</v>
      </c>
      <c r="G574" s="3">
        <v>2539</v>
      </c>
      <c r="H574">
        <v>518902</v>
      </c>
      <c r="I574" t="s">
        <v>215</v>
      </c>
      <c r="J574" s="2">
        <v>1733857</v>
      </c>
      <c r="K574" s="2" t="s">
        <v>215</v>
      </c>
      <c r="L574" s="4" t="s">
        <v>16941</v>
      </c>
      <c r="M574" s="2" t="s">
        <v>18924</v>
      </c>
      <c r="N574" s="2" t="s">
        <v>18923</v>
      </c>
      <c r="O574" s="2">
        <v>8934</v>
      </c>
      <c r="P574" s="2" t="s">
        <v>18925</v>
      </c>
      <c r="Q574" s="2" t="s">
        <v>215</v>
      </c>
    </row>
    <row r="575" spans="1:17" hidden="1" x14ac:dyDescent="0.25">
      <c r="A575" t="s">
        <v>18926</v>
      </c>
      <c r="B575" t="s">
        <v>1081</v>
      </c>
      <c r="C575" t="str">
        <f>LEFT(PLAYERIDMAP[[#This Row],[PLAYERNAME]],FIND(" ",PLAYERIDMAP[[#This Row],[PLAYERNAME]],1))</f>
        <v xml:space="preserve">Erik </v>
      </c>
      <c r="D575" t="str">
        <f>MID(PLAYERIDMAP[PLAYERNAME],FIND(" ",PLAYERIDMAP[PLAYERNAME],1)+1,255)</f>
        <v>Kratz</v>
      </c>
      <c r="E575" t="s">
        <v>16947</v>
      </c>
      <c r="F575" t="s">
        <v>16994</v>
      </c>
      <c r="G575" s="3">
        <v>4403</v>
      </c>
      <c r="H575">
        <v>456124</v>
      </c>
      <c r="I575" t="s">
        <v>1081</v>
      </c>
      <c r="J575" s="2">
        <v>585622</v>
      </c>
      <c r="K575" s="2" t="s">
        <v>1081</v>
      </c>
      <c r="L575" s="4" t="s">
        <v>16941</v>
      </c>
      <c r="M575" s="2" t="s">
        <v>18927</v>
      </c>
      <c r="N575" s="2" t="s">
        <v>18926</v>
      </c>
      <c r="O575" s="2">
        <v>8760</v>
      </c>
      <c r="P575" s="2" t="s">
        <v>18928</v>
      </c>
      <c r="Q575" s="2" t="s">
        <v>1081</v>
      </c>
    </row>
    <row r="576" spans="1:17" hidden="1" x14ac:dyDescent="0.25">
      <c r="A576" t="s">
        <v>18929</v>
      </c>
      <c r="B576" t="s">
        <v>1261</v>
      </c>
      <c r="C576" t="str">
        <f>LEFT(PLAYERIDMAP[[#This Row],[PLAYERNAME]],FIND(" ",PLAYERIDMAP[[#This Row],[PLAYERNAME]],1))</f>
        <v xml:space="preserve">Jason </v>
      </c>
      <c r="D576" t="str">
        <f>MID(PLAYERIDMAP[PLAYERNAME],FIND(" ",PLAYERIDMAP[PLAYERNAME],1)+1,255)</f>
        <v>Kubel</v>
      </c>
      <c r="E576" t="s">
        <v>17196</v>
      </c>
      <c r="F576" t="s">
        <v>16916</v>
      </c>
      <c r="G576" s="3">
        <v>2161</v>
      </c>
      <c r="H576">
        <v>430585</v>
      </c>
      <c r="I576" t="s">
        <v>1261</v>
      </c>
      <c r="J576" s="2">
        <v>393034</v>
      </c>
      <c r="K576" s="2" t="s">
        <v>1261</v>
      </c>
      <c r="L576" s="2" t="s">
        <v>18930</v>
      </c>
      <c r="M576" s="2" t="s">
        <v>18931</v>
      </c>
      <c r="N576" s="2" t="s">
        <v>18929</v>
      </c>
      <c r="O576" s="2">
        <v>7425</v>
      </c>
      <c r="P576" s="2" t="s">
        <v>18932</v>
      </c>
      <c r="Q576" s="2" t="s">
        <v>1261</v>
      </c>
    </row>
    <row r="577" spans="1:17" x14ac:dyDescent="0.25">
      <c r="A577" t="s">
        <v>18933</v>
      </c>
      <c r="B577" t="s">
        <v>1497</v>
      </c>
      <c r="C577" s="2" t="str">
        <f>LEFT(PLAYERIDMAP[[#This Row],[PLAYERNAME]],FIND(" ",PLAYERIDMAP[[#This Row],[PLAYERNAME]],1))</f>
        <v xml:space="preserve">Hiroki </v>
      </c>
      <c r="D577" s="2" t="str">
        <f>MID(PLAYERIDMAP[PLAYERNAME],FIND(" ",PLAYERIDMAP[PLAYERNAME],1)+1,255)</f>
        <v>Kuroda</v>
      </c>
      <c r="E577" t="s">
        <v>16904</v>
      </c>
      <c r="F577" t="s">
        <v>16905</v>
      </c>
      <c r="G577" s="3">
        <v>3283</v>
      </c>
      <c r="H577">
        <v>493133</v>
      </c>
      <c r="I577" t="s">
        <v>1497</v>
      </c>
      <c r="J577" s="2">
        <v>1442917</v>
      </c>
      <c r="K577" s="2" t="s">
        <v>1497</v>
      </c>
      <c r="L577" s="2" t="s">
        <v>18934</v>
      </c>
      <c r="M577" s="2" t="s">
        <v>18935</v>
      </c>
      <c r="N577" s="2" t="s">
        <v>18933</v>
      </c>
      <c r="O577" s="2">
        <v>8167</v>
      </c>
      <c r="P577" s="2" t="s">
        <v>18936</v>
      </c>
      <c r="Q577" s="2" t="s">
        <v>1497</v>
      </c>
    </row>
    <row r="578" spans="1:17" x14ac:dyDescent="0.25">
      <c r="A578" t="s">
        <v>18937</v>
      </c>
      <c r="B578" t="s">
        <v>2166</v>
      </c>
      <c r="C578" s="2" t="str">
        <f>LEFT(PLAYERIDMAP[[#This Row],[PLAYERNAME]],FIND(" ",PLAYERIDMAP[[#This Row],[PLAYERNAME]],1))</f>
        <v xml:space="preserve">John </v>
      </c>
      <c r="D578" s="2" t="str">
        <f>MID(PLAYERIDMAP[PLAYERNAME],FIND(" ",PLAYERIDMAP[PLAYERNAME],1)+1,255)</f>
        <v>Lackey</v>
      </c>
      <c r="E578" t="s">
        <v>16931</v>
      </c>
      <c r="F578" t="s">
        <v>16905</v>
      </c>
      <c r="G578" s="3">
        <v>1507</v>
      </c>
      <c r="H578">
        <v>407793</v>
      </c>
      <c r="I578" t="s">
        <v>2166</v>
      </c>
      <c r="J578" s="2">
        <v>223559</v>
      </c>
      <c r="K578" s="2" t="s">
        <v>2166</v>
      </c>
      <c r="L578" s="2" t="s">
        <v>18938</v>
      </c>
      <c r="M578" s="2" t="s">
        <v>18939</v>
      </c>
      <c r="N578" s="2" t="s">
        <v>18937</v>
      </c>
      <c r="O578" s="2">
        <v>6953</v>
      </c>
      <c r="P578" s="2" t="s">
        <v>18940</v>
      </c>
      <c r="Q578" s="2" t="s">
        <v>2166</v>
      </c>
    </row>
    <row r="579" spans="1:17" x14ac:dyDescent="0.25">
      <c r="A579" t="s">
        <v>18941</v>
      </c>
      <c r="B579" t="s">
        <v>2022</v>
      </c>
      <c r="C579" s="2" t="str">
        <f>LEFT(PLAYERIDMAP[[#This Row],[PLAYERNAME]],FIND(" ",PLAYERIDMAP[[#This Row],[PLAYERNAME]],1))</f>
        <v xml:space="preserve">Aaron </v>
      </c>
      <c r="D579" s="2" t="str">
        <f>MID(PLAYERIDMAP[PLAYERNAME],FIND(" ",PLAYERIDMAP[PLAYERNAME],1)+1,255)</f>
        <v>Laffey</v>
      </c>
      <c r="E579" t="s">
        <v>17000</v>
      </c>
      <c r="F579" t="s">
        <v>16905</v>
      </c>
      <c r="G579" s="3">
        <v>6248</v>
      </c>
      <c r="H579">
        <v>444836</v>
      </c>
      <c r="I579" t="s">
        <v>2022</v>
      </c>
      <c r="J579" s="2">
        <v>1200054</v>
      </c>
      <c r="K579" s="2" t="s">
        <v>2022</v>
      </c>
      <c r="L579" s="2" t="s">
        <v>18942</v>
      </c>
      <c r="M579" s="2" t="s">
        <v>18943</v>
      </c>
      <c r="N579" s="2" t="s">
        <v>18941</v>
      </c>
      <c r="O579" s="2">
        <v>8075</v>
      </c>
      <c r="P579" s="2" t="s">
        <v>18944</v>
      </c>
      <c r="Q579" s="2" t="s">
        <v>2022</v>
      </c>
    </row>
    <row r="580" spans="1:17" hidden="1" x14ac:dyDescent="0.25">
      <c r="A580" t="s">
        <v>18945</v>
      </c>
      <c r="B580" t="s">
        <v>631</v>
      </c>
      <c r="C580" t="str">
        <f>LEFT(PLAYERIDMAP[[#This Row],[PLAYERNAME]],FIND(" ",PLAYERIDMAP[[#This Row],[PLAYERNAME]],1))</f>
        <v xml:space="preserve">Juan </v>
      </c>
      <c r="D580" t="str">
        <f>MID(PLAYERIDMAP[PLAYERNAME],FIND(" ",PLAYERIDMAP[PLAYERNAME],1)+1,255)</f>
        <v>Lagares</v>
      </c>
      <c r="E580" t="s">
        <v>17155</v>
      </c>
      <c r="F580" t="s">
        <v>16916</v>
      </c>
      <c r="G580" s="3" t="s">
        <v>630</v>
      </c>
      <c r="H580">
        <v>501571</v>
      </c>
      <c r="I580" t="s">
        <v>631</v>
      </c>
      <c r="J580" s="4" t="s">
        <v>16941</v>
      </c>
      <c r="K580" s="4" t="s">
        <v>16941</v>
      </c>
      <c r="L580" s="4" t="s">
        <v>16941</v>
      </c>
      <c r="M580" s="4" t="s">
        <v>16941</v>
      </c>
      <c r="N580" s="4" t="s">
        <v>16941</v>
      </c>
      <c r="O580" s="4" t="s">
        <v>16941</v>
      </c>
      <c r="P580" s="4" t="s">
        <v>16941</v>
      </c>
      <c r="Q580" s="4" t="s">
        <v>16941</v>
      </c>
    </row>
    <row r="581" spans="1:17" hidden="1" x14ac:dyDescent="0.25">
      <c r="A581" t="s">
        <v>18946</v>
      </c>
      <c r="B581" t="s">
        <v>1223</v>
      </c>
      <c r="C581" t="str">
        <f>LEFT(PLAYERIDMAP[[#This Row],[PLAYERNAME]],FIND(" ",PLAYERIDMAP[[#This Row],[PLAYERNAME]],1))</f>
        <v xml:space="preserve">Bryan </v>
      </c>
      <c r="D581" t="str">
        <f>MID(PLAYERIDMAP[PLAYERNAME],FIND(" ",PLAYERIDMAP[PLAYERNAME],1)+1,255)</f>
        <v>LaHair</v>
      </c>
      <c r="E581" t="s">
        <v>17095</v>
      </c>
      <c r="F581" t="s">
        <v>16944</v>
      </c>
      <c r="G581" s="3">
        <v>5462</v>
      </c>
      <c r="H581">
        <v>445933</v>
      </c>
      <c r="I581" t="s">
        <v>1223</v>
      </c>
      <c r="J581" s="2">
        <v>1104375</v>
      </c>
      <c r="K581" s="2" t="s">
        <v>1223</v>
      </c>
      <c r="L581" s="2" t="s">
        <v>18947</v>
      </c>
      <c r="M581" s="2" t="s">
        <v>18948</v>
      </c>
      <c r="N581" s="2" t="s">
        <v>18946</v>
      </c>
      <c r="O581" s="2">
        <v>7979</v>
      </c>
      <c r="P581" s="2" t="s">
        <v>18949</v>
      </c>
      <c r="Q581" s="2" t="s">
        <v>1223</v>
      </c>
    </row>
    <row r="582" spans="1:17" hidden="1" x14ac:dyDescent="0.25">
      <c r="A582" t="s">
        <v>18950</v>
      </c>
      <c r="B582" t="s">
        <v>634</v>
      </c>
      <c r="C582" t="str">
        <f>LEFT(PLAYERIDMAP[[#This Row],[PLAYERNAME]],FIND(" ",PLAYERIDMAP[[#This Row],[PLAYERNAME]],1))</f>
        <v xml:space="preserve">Brandon </v>
      </c>
      <c r="D582" t="str">
        <f>MID(PLAYERIDMAP[PLAYERNAME],FIND(" ",PLAYERIDMAP[PLAYERNAME],1)+1,255)</f>
        <v>Laird</v>
      </c>
      <c r="E582" t="s">
        <v>16910</v>
      </c>
      <c r="F582" t="s">
        <v>1325</v>
      </c>
      <c r="G582" s="3">
        <v>5476</v>
      </c>
      <c r="H582">
        <v>477186</v>
      </c>
      <c r="I582" t="s">
        <v>634</v>
      </c>
      <c r="J582" s="2">
        <v>1737856</v>
      </c>
      <c r="K582" s="2" t="s">
        <v>634</v>
      </c>
      <c r="L582" s="4" t="s">
        <v>16941</v>
      </c>
      <c r="M582" s="2" t="s">
        <v>18951</v>
      </c>
      <c r="N582" s="2" t="s">
        <v>18950</v>
      </c>
      <c r="O582" s="2">
        <v>8992</v>
      </c>
      <c r="P582" s="2" t="s">
        <v>18952</v>
      </c>
      <c r="Q582" s="2" t="s">
        <v>634</v>
      </c>
    </row>
    <row r="583" spans="1:17" hidden="1" x14ac:dyDescent="0.25">
      <c r="A583" t="s">
        <v>18953</v>
      </c>
      <c r="B583" t="s">
        <v>641</v>
      </c>
      <c r="C583" t="str">
        <f>LEFT(PLAYERIDMAP[[#This Row],[PLAYERNAME]],FIND(" ",PLAYERIDMAP[[#This Row],[PLAYERNAME]],1))</f>
        <v xml:space="preserve">Gerald </v>
      </c>
      <c r="D583" t="str">
        <f>MID(PLAYERIDMAP[PLAYERNAME],FIND(" ",PLAYERIDMAP[PLAYERNAME],1)+1,255)</f>
        <v>Laird</v>
      </c>
      <c r="E583" t="s">
        <v>17057</v>
      </c>
      <c r="F583" t="s">
        <v>16994</v>
      </c>
      <c r="G583" s="3">
        <v>1698</v>
      </c>
      <c r="H583">
        <v>408042</v>
      </c>
      <c r="I583" t="s">
        <v>641</v>
      </c>
      <c r="J583" s="2">
        <v>288967</v>
      </c>
      <c r="K583" s="2" t="s">
        <v>641</v>
      </c>
      <c r="L583" s="2" t="s">
        <v>18954</v>
      </c>
      <c r="M583" s="2" t="s">
        <v>18955</v>
      </c>
      <c r="N583" s="2" t="s">
        <v>18953</v>
      </c>
      <c r="O583" s="2">
        <v>7129</v>
      </c>
      <c r="P583" s="2" t="s">
        <v>18956</v>
      </c>
      <c r="Q583" s="2" t="s">
        <v>641</v>
      </c>
    </row>
    <row r="584" spans="1:17" hidden="1" x14ac:dyDescent="0.25">
      <c r="A584" t="s">
        <v>18957</v>
      </c>
      <c r="B584" t="s">
        <v>473</v>
      </c>
      <c r="C584" t="str">
        <f>LEFT(PLAYERIDMAP[[#This Row],[PLAYERNAME]],FIND(" ",PLAYERIDMAP[[#This Row],[PLAYERNAME]],1))</f>
        <v xml:space="preserve">Blake </v>
      </c>
      <c r="D584" t="str">
        <f>MID(PLAYERIDMAP[PLAYERNAME],FIND(" ",PLAYERIDMAP[PLAYERNAME],1)+1,255)</f>
        <v>Lalli</v>
      </c>
      <c r="E584" t="s">
        <v>17095</v>
      </c>
      <c r="F584" t="s">
        <v>16994</v>
      </c>
      <c r="G584" s="3">
        <v>9246</v>
      </c>
      <c r="H584">
        <v>503351</v>
      </c>
      <c r="I584" t="s">
        <v>473</v>
      </c>
      <c r="J584" s="2">
        <v>1732410</v>
      </c>
      <c r="K584" s="2" t="s">
        <v>473</v>
      </c>
      <c r="L584" s="4" t="s">
        <v>16941</v>
      </c>
      <c r="M584" s="4" t="s">
        <v>16941</v>
      </c>
      <c r="N584" s="2" t="s">
        <v>18957</v>
      </c>
      <c r="O584" s="2">
        <v>9187</v>
      </c>
      <c r="P584" s="2" t="s">
        <v>18958</v>
      </c>
      <c r="Q584" s="2" t="s">
        <v>473</v>
      </c>
    </row>
    <row r="585" spans="1:17" hidden="1" x14ac:dyDescent="0.25">
      <c r="A585" t="s">
        <v>18959</v>
      </c>
      <c r="B585" t="s">
        <v>726</v>
      </c>
      <c r="C585" t="str">
        <f>LEFT(PLAYERIDMAP[[#This Row],[PLAYERNAME]],FIND(" ",PLAYERIDMAP[[#This Row],[PLAYERNAME]],1))</f>
        <v xml:space="preserve">Ryan </v>
      </c>
      <c r="D585" t="str">
        <f>MID(PLAYERIDMAP[PLAYERNAME],FIND(" ",PLAYERIDMAP[PLAYERNAME],1)+1,255)</f>
        <v>Langerhans</v>
      </c>
      <c r="E585" t="s">
        <v>17074</v>
      </c>
      <c r="F585" t="s">
        <v>16916</v>
      </c>
      <c r="G585" s="3">
        <v>98</v>
      </c>
      <c r="H585">
        <v>407798</v>
      </c>
      <c r="I585" t="s">
        <v>726</v>
      </c>
      <c r="J585" s="2">
        <v>284619</v>
      </c>
      <c r="K585" s="2" t="s">
        <v>726</v>
      </c>
      <c r="L585" s="2" t="s">
        <v>18960</v>
      </c>
      <c r="M585" s="2" t="s">
        <v>18961</v>
      </c>
      <c r="N585" s="2" t="s">
        <v>18959</v>
      </c>
      <c r="O585" s="2">
        <v>6920</v>
      </c>
      <c r="P585" s="2" t="s">
        <v>18962</v>
      </c>
      <c r="Q585" s="2" t="s">
        <v>726</v>
      </c>
    </row>
    <row r="586" spans="1:17" x14ac:dyDescent="0.25">
      <c r="A586" t="s">
        <v>18963</v>
      </c>
      <c r="B586" t="s">
        <v>2299</v>
      </c>
      <c r="C586" s="2" t="str">
        <f>LEFT(PLAYERIDMAP[[#This Row],[PLAYERNAME]],FIND(" ",PLAYERIDMAP[[#This Row],[PLAYERNAME]],1))</f>
        <v xml:space="preserve">John </v>
      </c>
      <c r="D586" s="2" t="str">
        <f>MID(PLAYERIDMAP[PLAYERNAME],FIND(" ",PLAYERIDMAP[PLAYERNAME],1)+1,255)</f>
        <v>Lannan</v>
      </c>
      <c r="E586" t="s">
        <v>16947</v>
      </c>
      <c r="F586" t="s">
        <v>16905</v>
      </c>
      <c r="G586" s="3">
        <v>7080</v>
      </c>
      <c r="H586">
        <v>458709</v>
      </c>
      <c r="I586" t="s">
        <v>2299</v>
      </c>
      <c r="J586" s="2">
        <v>1236946</v>
      </c>
      <c r="K586" s="2" t="s">
        <v>2299</v>
      </c>
      <c r="L586" s="2" t="s">
        <v>18964</v>
      </c>
      <c r="M586" s="2" t="s">
        <v>18965</v>
      </c>
      <c r="N586" s="2" t="s">
        <v>18963</v>
      </c>
      <c r="O586" s="2">
        <v>8074</v>
      </c>
      <c r="P586" s="2" t="s">
        <v>18966</v>
      </c>
      <c r="Q586" s="2" t="s">
        <v>2299</v>
      </c>
    </row>
    <row r="587" spans="1:17" hidden="1" x14ac:dyDescent="0.25">
      <c r="A587" t="s">
        <v>18967</v>
      </c>
      <c r="B587" t="s">
        <v>1185</v>
      </c>
      <c r="C587" t="str">
        <f>LEFT(PLAYERIDMAP[[#This Row],[PLAYERNAME]],FIND(" ",PLAYERIDMAP[[#This Row],[PLAYERNAME]],1))</f>
        <v xml:space="preserve">Adam </v>
      </c>
      <c r="D587" t="str">
        <f>MID(PLAYERIDMAP[PLAYERNAME],FIND(" ",PLAYERIDMAP[PLAYERNAME],1)+1,255)</f>
        <v>LaRoche</v>
      </c>
      <c r="E587" t="s">
        <v>17012</v>
      </c>
      <c r="F587" t="s">
        <v>16944</v>
      </c>
      <c r="G587" s="3">
        <v>1904</v>
      </c>
      <c r="H587">
        <v>425560</v>
      </c>
      <c r="I587" t="s">
        <v>1185</v>
      </c>
      <c r="J587" s="2">
        <v>390776</v>
      </c>
      <c r="K587" s="2" t="s">
        <v>1185</v>
      </c>
      <c r="L587" s="2" t="s">
        <v>18968</v>
      </c>
      <c r="M587" s="2" t="s">
        <v>18969</v>
      </c>
      <c r="N587" s="2" t="s">
        <v>18967</v>
      </c>
      <c r="O587" s="2">
        <v>7253</v>
      </c>
      <c r="P587" s="2" t="s">
        <v>18970</v>
      </c>
      <c r="Q587" s="2" t="s">
        <v>1185</v>
      </c>
    </row>
    <row r="588" spans="1:17" x14ac:dyDescent="0.25">
      <c r="A588" t="s">
        <v>18971</v>
      </c>
      <c r="B588" t="s">
        <v>1440</v>
      </c>
      <c r="C588" s="2" t="str">
        <f>LEFT(PLAYERIDMAP[[#This Row],[PLAYERNAME]],FIND(" ",PLAYERIDMAP[[#This Row],[PLAYERNAME]],1))</f>
        <v xml:space="preserve">Mat </v>
      </c>
      <c r="D588" s="2" t="str">
        <f>MID(PLAYERIDMAP[PLAYERNAME],FIND(" ",PLAYERIDMAP[PLAYERNAME],1)+1,255)</f>
        <v>Latos</v>
      </c>
      <c r="E588" t="s">
        <v>17032</v>
      </c>
      <c r="F588" t="s">
        <v>16905</v>
      </c>
      <c r="G588" s="3">
        <v>3815</v>
      </c>
      <c r="H588">
        <v>502009</v>
      </c>
      <c r="I588" t="s">
        <v>1440</v>
      </c>
      <c r="J588" s="2">
        <v>1630084</v>
      </c>
      <c r="K588" s="2" t="s">
        <v>1440</v>
      </c>
      <c r="L588" s="2" t="s">
        <v>18972</v>
      </c>
      <c r="M588" s="2" t="s">
        <v>18973</v>
      </c>
      <c r="N588" s="2" t="s">
        <v>18971</v>
      </c>
      <c r="O588" s="2">
        <v>8529</v>
      </c>
      <c r="P588" s="2" t="s">
        <v>18974</v>
      </c>
      <c r="Q588" s="2" t="s">
        <v>1440</v>
      </c>
    </row>
    <row r="589" spans="1:17" hidden="1" x14ac:dyDescent="0.25">
      <c r="A589" t="s">
        <v>18975</v>
      </c>
      <c r="B589" t="s">
        <v>967</v>
      </c>
      <c r="C589" t="str">
        <f>LEFT(PLAYERIDMAP[[#This Row],[PLAYERNAME]],FIND(" ",PLAYERIDMAP[[#This Row],[PLAYERNAME]],1))</f>
        <v xml:space="preserve">Ryan </v>
      </c>
      <c r="D589" t="str">
        <f>MID(PLAYERIDMAP[PLAYERNAME],FIND(" ",PLAYERIDMAP[PLAYERNAME],1)+1,255)</f>
        <v>Lavarnway</v>
      </c>
      <c r="E589" t="s">
        <v>16931</v>
      </c>
      <c r="F589" t="s">
        <v>16994</v>
      </c>
      <c r="G589" s="3">
        <v>8879</v>
      </c>
      <c r="H589">
        <v>543432</v>
      </c>
      <c r="I589" t="s">
        <v>967</v>
      </c>
      <c r="J589" s="2">
        <v>1799267</v>
      </c>
      <c r="K589" s="2" t="s">
        <v>967</v>
      </c>
      <c r="L589" s="4" t="s">
        <v>16941</v>
      </c>
      <c r="M589" s="2" t="s">
        <v>18976</v>
      </c>
      <c r="N589" s="2" t="s">
        <v>18975</v>
      </c>
      <c r="O589" s="2">
        <v>9020</v>
      </c>
      <c r="P589" s="2" t="s">
        <v>18977</v>
      </c>
      <c r="Q589" s="2" t="s">
        <v>967</v>
      </c>
    </row>
    <row r="590" spans="1:17" hidden="1" x14ac:dyDescent="0.25">
      <c r="A590" t="s">
        <v>18978</v>
      </c>
      <c r="B590" t="s">
        <v>1254</v>
      </c>
      <c r="C590" t="str">
        <f>LEFT(PLAYERIDMAP[[#This Row],[PLAYERNAME]],FIND(" ",PLAYERIDMAP[[#This Row],[PLAYERNAME]],1))</f>
        <v xml:space="preserve">Brett </v>
      </c>
      <c r="D590" t="str">
        <f>MID(PLAYERIDMAP[PLAYERNAME],FIND(" ",PLAYERIDMAP[PLAYERNAME],1)+1,255)</f>
        <v>Lawrie</v>
      </c>
      <c r="E590" t="s">
        <v>17000</v>
      </c>
      <c r="F590" t="s">
        <v>1325</v>
      </c>
      <c r="G590" s="3">
        <v>5247</v>
      </c>
      <c r="H590">
        <v>543434</v>
      </c>
      <c r="I590" t="s">
        <v>1254</v>
      </c>
      <c r="J590" s="2">
        <v>1665386</v>
      </c>
      <c r="K590" s="2" t="s">
        <v>1254</v>
      </c>
      <c r="L590" s="4" t="s">
        <v>16941</v>
      </c>
      <c r="M590" s="2" t="s">
        <v>18979</v>
      </c>
      <c r="N590" s="2" t="s">
        <v>18978</v>
      </c>
      <c r="O590" s="2">
        <v>8874</v>
      </c>
      <c r="P590" s="2" t="s">
        <v>18980</v>
      </c>
      <c r="Q590" s="2" t="s">
        <v>1254</v>
      </c>
    </row>
    <row r="591" spans="1:17" x14ac:dyDescent="0.25">
      <c r="A591" t="s">
        <v>18981</v>
      </c>
      <c r="B591" t="s">
        <v>1459</v>
      </c>
      <c r="C591" s="2" t="str">
        <f>LEFT(PLAYERIDMAP[[#This Row],[PLAYERNAME]],FIND(" ",PLAYERIDMAP[[#This Row],[PLAYERNAME]],1))</f>
        <v xml:space="preserve">Brandon </v>
      </c>
      <c r="D591" s="2" t="str">
        <f>MID(PLAYERIDMAP[PLAYERNAME],FIND(" ",PLAYERIDMAP[PLAYERNAME],1)+1,255)</f>
        <v>League</v>
      </c>
      <c r="E591" t="s">
        <v>16915</v>
      </c>
      <c r="F591" t="s">
        <v>16905</v>
      </c>
      <c r="G591" s="3">
        <v>3731</v>
      </c>
      <c r="H591">
        <v>434181</v>
      </c>
      <c r="I591" t="s">
        <v>1459</v>
      </c>
      <c r="J591" s="2">
        <v>486544</v>
      </c>
      <c r="K591" s="2" t="s">
        <v>1459</v>
      </c>
      <c r="L591" s="2" t="s">
        <v>18982</v>
      </c>
      <c r="M591" s="2" t="s">
        <v>18983</v>
      </c>
      <c r="N591" s="2" t="s">
        <v>18981</v>
      </c>
      <c r="O591" s="2">
        <v>7464</v>
      </c>
      <c r="P591" s="2" t="s">
        <v>18984</v>
      </c>
      <c r="Q591" s="2" t="s">
        <v>1459</v>
      </c>
    </row>
    <row r="592" spans="1:17" x14ac:dyDescent="0.25">
      <c r="A592" t="s">
        <v>18985</v>
      </c>
      <c r="B592" t="s">
        <v>1533</v>
      </c>
      <c r="C592" s="2" t="str">
        <f>LEFT(PLAYERIDMAP[[#This Row],[PLAYERNAME]],FIND(" ",PLAYERIDMAP[[#This Row],[PLAYERNAME]],1))</f>
        <v xml:space="preserve">Mike </v>
      </c>
      <c r="D592" s="2" t="str">
        <f>MID(PLAYERIDMAP[PLAYERNAME],FIND(" ",PLAYERIDMAP[PLAYERNAME],1)+1,255)</f>
        <v>Leake</v>
      </c>
      <c r="E592" t="s">
        <v>17032</v>
      </c>
      <c r="F592" t="s">
        <v>16905</v>
      </c>
      <c r="G592" s="3">
        <v>10130</v>
      </c>
      <c r="H592">
        <v>502190</v>
      </c>
      <c r="I592" t="s">
        <v>1533</v>
      </c>
      <c r="J592" s="2">
        <v>1733668</v>
      </c>
      <c r="K592" s="2" t="s">
        <v>1533</v>
      </c>
      <c r="L592" s="2" t="s">
        <v>18986</v>
      </c>
      <c r="M592" s="2" t="s">
        <v>18987</v>
      </c>
      <c r="N592" s="2" t="s">
        <v>18985</v>
      </c>
      <c r="O592" s="2">
        <v>8680</v>
      </c>
      <c r="P592" s="2" t="s">
        <v>18988</v>
      </c>
      <c r="Q592" s="2" t="s">
        <v>1533</v>
      </c>
    </row>
    <row r="593" spans="1:17" x14ac:dyDescent="0.25">
      <c r="A593" t="s">
        <v>18989</v>
      </c>
      <c r="B593" t="s">
        <v>2422</v>
      </c>
      <c r="C593" s="2" t="str">
        <f>LEFT(PLAYERIDMAP[[#This Row],[PLAYERNAME]],FIND(" ",PLAYERIDMAP[[#This Row],[PLAYERNAME]],1))</f>
        <v xml:space="preserve">Wade </v>
      </c>
      <c r="D593" s="2" t="str">
        <f>MID(PLAYERIDMAP[PLAYERNAME],FIND(" ",PLAYERIDMAP[PLAYERNAME],1)+1,255)</f>
        <v>LeBlanc</v>
      </c>
      <c r="E593" t="s">
        <v>16975</v>
      </c>
      <c r="F593" t="s">
        <v>16905</v>
      </c>
      <c r="G593" s="3">
        <v>5221</v>
      </c>
      <c r="H593">
        <v>453281</v>
      </c>
      <c r="I593" t="s">
        <v>2422</v>
      </c>
      <c r="J593" s="2">
        <v>1558273</v>
      </c>
      <c r="K593" s="2" t="s">
        <v>2422</v>
      </c>
      <c r="L593" s="2" t="s">
        <v>18990</v>
      </c>
      <c r="M593" s="2" t="s">
        <v>18991</v>
      </c>
      <c r="N593" s="2" t="s">
        <v>18989</v>
      </c>
      <c r="O593" s="2">
        <v>8353</v>
      </c>
      <c r="P593" s="2" t="s">
        <v>18992</v>
      </c>
      <c r="Q593" s="2" t="s">
        <v>2422</v>
      </c>
    </row>
    <row r="594" spans="1:17" x14ac:dyDescent="0.25">
      <c r="A594" t="s">
        <v>18993</v>
      </c>
      <c r="B594" t="s">
        <v>1409</v>
      </c>
      <c r="C594" s="2" t="str">
        <f>LEFT(PLAYERIDMAP[[#This Row],[PLAYERNAME]],FIND(" ",PLAYERIDMAP[[#This Row],[PLAYERNAME]],1))</f>
        <v xml:space="preserve">Sam </v>
      </c>
      <c r="D594" s="2" t="str">
        <f>MID(PLAYERIDMAP[PLAYERNAME],FIND(" ",PLAYERIDMAP[PLAYERNAME],1)+1,255)</f>
        <v>LeCure</v>
      </c>
      <c r="E594" t="s">
        <v>17032</v>
      </c>
      <c r="F594" t="s">
        <v>16905</v>
      </c>
      <c r="G594" s="3">
        <v>4664</v>
      </c>
      <c r="H594">
        <v>459967</v>
      </c>
      <c r="I594" t="s">
        <v>1409</v>
      </c>
      <c r="J594" s="2">
        <v>1654388</v>
      </c>
      <c r="K594" s="2" t="s">
        <v>1409</v>
      </c>
      <c r="L594" s="2" t="s">
        <v>18994</v>
      </c>
      <c r="M594" s="2" t="s">
        <v>18995</v>
      </c>
      <c r="N594" s="2" t="s">
        <v>18993</v>
      </c>
      <c r="O594" s="2">
        <v>8737</v>
      </c>
      <c r="P594" s="2" t="s">
        <v>18996</v>
      </c>
      <c r="Q594" s="2" t="s">
        <v>1409</v>
      </c>
    </row>
    <row r="595" spans="1:17" hidden="1" x14ac:dyDescent="0.25">
      <c r="A595" t="s">
        <v>18997</v>
      </c>
      <c r="B595" t="s">
        <v>1086</v>
      </c>
      <c r="C595" t="str">
        <f>LEFT(PLAYERIDMAP[[#This Row],[PLAYERNAME]],FIND(" ",PLAYERIDMAP[[#This Row],[PLAYERNAME]],1))</f>
        <v xml:space="preserve">Carlos </v>
      </c>
      <c r="D595" t="str">
        <f>MID(PLAYERIDMAP[PLAYERNAME],FIND(" ",PLAYERIDMAP[PLAYERNAME],1)+1,255)</f>
        <v>Lee</v>
      </c>
      <c r="E595" t="s">
        <v>16975</v>
      </c>
      <c r="F595" t="s">
        <v>16944</v>
      </c>
      <c r="G595" s="3">
        <v>243</v>
      </c>
      <c r="H595">
        <v>150324</v>
      </c>
      <c r="I595" t="s">
        <v>1086</v>
      </c>
      <c r="J595" s="2">
        <v>21607</v>
      </c>
      <c r="K595" s="2" t="s">
        <v>1086</v>
      </c>
      <c r="L595" s="2" t="s">
        <v>18998</v>
      </c>
      <c r="M595" s="2" t="s">
        <v>18999</v>
      </c>
      <c r="N595" s="2" t="s">
        <v>18997</v>
      </c>
      <c r="O595" s="2">
        <v>6161</v>
      </c>
      <c r="P595" s="2" t="s">
        <v>19000</v>
      </c>
      <c r="Q595" s="2" t="s">
        <v>1086</v>
      </c>
    </row>
    <row r="596" spans="1:17" x14ac:dyDescent="0.25">
      <c r="A596" t="s">
        <v>19001</v>
      </c>
      <c r="B596" t="s">
        <v>1366</v>
      </c>
      <c r="C596" s="2" t="str">
        <f>LEFT(PLAYERIDMAP[[#This Row],[PLAYERNAME]],FIND(" ",PLAYERIDMAP[[#This Row],[PLAYERNAME]],1))</f>
        <v xml:space="preserve">Cliff </v>
      </c>
      <c r="D596" s="2" t="str">
        <f>MID(PLAYERIDMAP[PLAYERNAME],FIND(" ",PLAYERIDMAP[PLAYERNAME],1)+1,255)</f>
        <v>Lee</v>
      </c>
      <c r="E596" t="s">
        <v>16947</v>
      </c>
      <c r="F596" t="s">
        <v>16905</v>
      </c>
      <c r="G596" s="3">
        <v>1636</v>
      </c>
      <c r="H596">
        <v>424324</v>
      </c>
      <c r="I596" t="s">
        <v>1366</v>
      </c>
      <c r="J596" s="2">
        <v>370395</v>
      </c>
      <c r="K596" s="2" t="s">
        <v>1366</v>
      </c>
      <c r="L596" s="2" t="s">
        <v>18998</v>
      </c>
      <c r="M596" s="2" t="s">
        <v>19002</v>
      </c>
      <c r="N596" s="2" t="s">
        <v>19001</v>
      </c>
      <c r="O596" s="2">
        <v>7026</v>
      </c>
      <c r="P596" s="2" t="s">
        <v>19003</v>
      </c>
      <c r="Q596" s="2" t="s">
        <v>1366</v>
      </c>
    </row>
    <row r="597" spans="1:17" hidden="1" x14ac:dyDescent="0.25">
      <c r="A597" t="s">
        <v>19004</v>
      </c>
      <c r="B597" t="s">
        <v>1008</v>
      </c>
      <c r="C597" t="str">
        <f>LEFT(PLAYERIDMAP[[#This Row],[PLAYERNAME]],FIND(" ",PLAYERIDMAP[[#This Row],[PLAYERNAME]],1))</f>
        <v xml:space="preserve">DJ </v>
      </c>
      <c r="D597" t="str">
        <f>MID(PLAYERIDMAP[PLAYERNAME],FIND(" ",PLAYERIDMAP[PLAYERNAME],1)+1,255)</f>
        <v>LeMahieu</v>
      </c>
      <c r="E597" t="s">
        <v>17186</v>
      </c>
      <c r="F597" t="s">
        <v>1326</v>
      </c>
      <c r="G597" s="3">
        <v>9874</v>
      </c>
      <c r="H597">
        <v>518934</v>
      </c>
      <c r="I597" t="s">
        <v>1008</v>
      </c>
      <c r="J597" s="2">
        <v>1740958</v>
      </c>
      <c r="K597" s="2" t="s">
        <v>1008</v>
      </c>
      <c r="L597" s="4" t="s">
        <v>16941</v>
      </c>
      <c r="M597" s="4" t="s">
        <v>16941</v>
      </c>
      <c r="N597" s="2" t="s">
        <v>19004</v>
      </c>
      <c r="O597" s="2">
        <v>8949</v>
      </c>
      <c r="P597" s="2" t="s">
        <v>19005</v>
      </c>
      <c r="Q597" s="2" t="s">
        <v>1008</v>
      </c>
    </row>
    <row r="598" spans="1:17" hidden="1" x14ac:dyDescent="0.25">
      <c r="A598" t="s">
        <v>19006</v>
      </c>
      <c r="B598" t="s">
        <v>488</v>
      </c>
      <c r="C598" t="str">
        <f>LEFT(PLAYERIDMAP[[#This Row],[PLAYERNAME]],FIND(" ",PLAYERIDMAP[[#This Row],[PLAYERNAME]],1))</f>
        <v xml:space="preserve">Sandy </v>
      </c>
      <c r="D598" t="str">
        <f>MID(PLAYERIDMAP[PLAYERNAME],FIND(" ",PLAYERIDMAP[PLAYERNAME],1)+1,255)</f>
        <v>Leon</v>
      </c>
      <c r="E598" t="s">
        <v>17012</v>
      </c>
      <c r="F598" t="s">
        <v>16994</v>
      </c>
      <c r="G598" s="3">
        <v>5273</v>
      </c>
      <c r="H598">
        <v>506702</v>
      </c>
      <c r="I598" t="s">
        <v>488</v>
      </c>
      <c r="J598" s="2">
        <v>1928685</v>
      </c>
      <c r="K598" s="2" t="s">
        <v>488</v>
      </c>
      <c r="L598" s="4" t="s">
        <v>16941</v>
      </c>
      <c r="M598" s="4" t="s">
        <v>16941</v>
      </c>
      <c r="N598" s="2" t="s">
        <v>19006</v>
      </c>
      <c r="O598" s="2">
        <v>9180</v>
      </c>
      <c r="P598" s="2" t="s">
        <v>19007</v>
      </c>
      <c r="Q598" s="2" t="s">
        <v>488</v>
      </c>
    </row>
    <row r="599" spans="1:17" x14ac:dyDescent="0.25">
      <c r="A599" t="s">
        <v>19008</v>
      </c>
      <c r="B599" t="s">
        <v>2450</v>
      </c>
      <c r="C599" s="2" t="str">
        <f>LEFT(PLAYERIDMAP[[#This Row],[PLAYERNAME]],FIND(" ",PLAYERIDMAP[[#This Row],[PLAYERNAME]],1))</f>
        <v xml:space="preserve">Chris </v>
      </c>
      <c r="D599" s="2" t="str">
        <f>MID(PLAYERIDMAP[PLAYERNAME],FIND(" ",PLAYERIDMAP[PLAYERNAME],1)+1,255)</f>
        <v>Leroux</v>
      </c>
      <c r="E599" t="s">
        <v>16980</v>
      </c>
      <c r="F599" t="s">
        <v>16905</v>
      </c>
      <c r="G599" s="3">
        <v>7645</v>
      </c>
      <c r="H599">
        <v>460092</v>
      </c>
      <c r="I599" t="s">
        <v>2450</v>
      </c>
      <c r="J599" s="2">
        <v>1654389</v>
      </c>
      <c r="K599" s="2" t="s">
        <v>2450</v>
      </c>
      <c r="L599" s="2" t="s">
        <v>19009</v>
      </c>
      <c r="M599" s="2" t="s">
        <v>19010</v>
      </c>
      <c r="N599" s="2" t="s">
        <v>19008</v>
      </c>
      <c r="O599" s="2">
        <v>8495</v>
      </c>
      <c r="P599" s="2" t="s">
        <v>19011</v>
      </c>
      <c r="Q599" s="2" t="s">
        <v>2450</v>
      </c>
    </row>
    <row r="600" spans="1:17" x14ac:dyDescent="0.25">
      <c r="A600" t="s">
        <v>19012</v>
      </c>
      <c r="B600" t="s">
        <v>1458</v>
      </c>
      <c r="C600" s="2" t="str">
        <f>LEFT(PLAYERIDMAP[[#This Row],[PLAYERNAME]],FIND(" ",PLAYERIDMAP[[#This Row],[PLAYERNAME]],1))</f>
        <v xml:space="preserve">Jon </v>
      </c>
      <c r="D600" s="2" t="str">
        <f>MID(PLAYERIDMAP[PLAYERNAME],FIND(" ",PLAYERIDMAP[PLAYERNAME],1)+1,255)</f>
        <v>Lester</v>
      </c>
      <c r="E600" t="s">
        <v>16931</v>
      </c>
      <c r="F600" t="s">
        <v>16905</v>
      </c>
      <c r="G600" s="3">
        <v>4930</v>
      </c>
      <c r="H600">
        <v>452657</v>
      </c>
      <c r="I600" t="s">
        <v>1458</v>
      </c>
      <c r="J600" s="2">
        <v>580589</v>
      </c>
      <c r="K600" s="2" t="s">
        <v>1458</v>
      </c>
      <c r="L600" s="2" t="s">
        <v>19013</v>
      </c>
      <c r="M600" s="2" t="s">
        <v>19014</v>
      </c>
      <c r="N600" s="2" t="s">
        <v>19012</v>
      </c>
      <c r="O600" s="2">
        <v>7790</v>
      </c>
      <c r="P600" s="2" t="s">
        <v>19015</v>
      </c>
      <c r="Q600" s="2" t="s">
        <v>1458</v>
      </c>
    </row>
    <row r="601" spans="1:17" x14ac:dyDescent="0.25">
      <c r="A601" t="s">
        <v>19016</v>
      </c>
      <c r="B601" t="s">
        <v>1492</v>
      </c>
      <c r="C601" s="2" t="str">
        <f>LEFT(PLAYERIDMAP[[#This Row],[PLAYERNAME]],FIND(" ",PLAYERIDMAP[[#This Row],[PLAYERNAME]],1))</f>
        <v xml:space="preserve">Colby </v>
      </c>
      <c r="D601" s="2" t="str">
        <f>MID(PLAYERIDMAP[PLAYERNAME],FIND(" ",PLAYERIDMAP[PLAYERNAME],1)+1,255)</f>
        <v>Lewis</v>
      </c>
      <c r="E601" t="s">
        <v>17006</v>
      </c>
      <c r="F601" t="s">
        <v>16905</v>
      </c>
      <c r="G601" s="3">
        <v>1259</v>
      </c>
      <c r="H601">
        <v>407890</v>
      </c>
      <c r="I601" t="s">
        <v>1492</v>
      </c>
      <c r="J601" s="2">
        <v>284621</v>
      </c>
      <c r="K601" s="2" t="s">
        <v>1492</v>
      </c>
      <c r="L601" s="2" t="s">
        <v>19017</v>
      </c>
      <c r="M601" s="2" t="s">
        <v>19018</v>
      </c>
      <c r="N601" s="2" t="s">
        <v>19016</v>
      </c>
      <c r="O601" s="2">
        <v>6893</v>
      </c>
      <c r="P601" s="2" t="s">
        <v>19019</v>
      </c>
      <c r="Q601" s="2" t="s">
        <v>1492</v>
      </c>
    </row>
    <row r="602" spans="1:17" hidden="1" x14ac:dyDescent="0.25">
      <c r="A602" t="s">
        <v>19020</v>
      </c>
      <c r="B602" t="s">
        <v>948</v>
      </c>
      <c r="C602" t="str">
        <f>LEFT(PLAYERIDMAP[[#This Row],[PLAYERNAME]],FIND(" ",PLAYERIDMAP[[#This Row],[PLAYERNAME]],1))</f>
        <v xml:space="preserve">Fred </v>
      </c>
      <c r="D602" t="str">
        <f>MID(PLAYERIDMAP[PLAYERNAME],FIND(" ",PLAYERIDMAP[PLAYERNAME],1)+1,255)</f>
        <v>Lewis</v>
      </c>
      <c r="E602" t="s">
        <v>17155</v>
      </c>
      <c r="F602" t="s">
        <v>16916</v>
      </c>
      <c r="G602" s="3">
        <v>4693</v>
      </c>
      <c r="H602">
        <v>430930</v>
      </c>
      <c r="I602" t="s">
        <v>948</v>
      </c>
      <c r="J602" s="2">
        <v>479032</v>
      </c>
      <c r="K602" s="2" t="s">
        <v>948</v>
      </c>
      <c r="L602" s="2" t="s">
        <v>19021</v>
      </c>
      <c r="M602" s="2" t="s">
        <v>19022</v>
      </c>
      <c r="N602" s="2" t="s">
        <v>19020</v>
      </c>
      <c r="O602" s="2">
        <v>7854</v>
      </c>
      <c r="P602" s="2" t="s">
        <v>19023</v>
      </c>
      <c r="Q602" s="2" t="s">
        <v>948</v>
      </c>
    </row>
    <row r="603" spans="1:17" hidden="1" x14ac:dyDescent="0.25">
      <c r="A603" t="s">
        <v>19024</v>
      </c>
      <c r="B603" t="s">
        <v>504</v>
      </c>
      <c r="C603" t="str">
        <f>LEFT(PLAYERIDMAP[[#This Row],[PLAYERNAME]],FIND(" ",PLAYERIDMAP[[#This Row],[PLAYERNAME]],1))</f>
        <v xml:space="preserve">Alex </v>
      </c>
      <c r="D603" t="str">
        <f>MID(PLAYERIDMAP[PLAYERNAME],FIND(" ",PLAYERIDMAP[PLAYERNAME],1)+1,255)</f>
        <v>Liddi</v>
      </c>
      <c r="E603" t="s">
        <v>16936</v>
      </c>
      <c r="F603" t="s">
        <v>1325</v>
      </c>
      <c r="G603" s="3">
        <v>5411</v>
      </c>
      <c r="H603">
        <v>499926</v>
      </c>
      <c r="I603" t="s">
        <v>504</v>
      </c>
      <c r="J603" s="2">
        <v>1667060</v>
      </c>
      <c r="K603" s="2" t="s">
        <v>504</v>
      </c>
      <c r="L603" s="4" t="s">
        <v>16941</v>
      </c>
      <c r="M603" s="2" t="s">
        <v>19025</v>
      </c>
      <c r="N603" s="2" t="s">
        <v>19024</v>
      </c>
      <c r="O603" s="2">
        <v>9065</v>
      </c>
      <c r="P603" s="2" t="s">
        <v>19026</v>
      </c>
      <c r="Q603" s="2" t="s">
        <v>504</v>
      </c>
    </row>
    <row r="604" spans="1:17" x14ac:dyDescent="0.25">
      <c r="A604" t="s">
        <v>19027</v>
      </c>
      <c r="B604" t="s">
        <v>2319</v>
      </c>
      <c r="C604" s="2" t="str">
        <f>LEFT(PLAYERIDMAP[[#This Row],[PLAYERNAME]],FIND(" ",PLAYERIDMAP[[#This Row],[PLAYERNAME]],1))</f>
        <v xml:space="preserve">Ted </v>
      </c>
      <c r="D604" s="2" t="str">
        <f>MID(PLAYERIDMAP[PLAYERNAME],FIND(" ",PLAYERIDMAP[PLAYERNAME],1)+1,255)</f>
        <v>Lilly</v>
      </c>
      <c r="E604" t="s">
        <v>16915</v>
      </c>
      <c r="F604" t="s">
        <v>16905</v>
      </c>
      <c r="G604" s="3">
        <v>833</v>
      </c>
      <c r="H604">
        <v>150404</v>
      </c>
      <c r="I604" t="s">
        <v>2319</v>
      </c>
      <c r="J604" s="2">
        <v>21612</v>
      </c>
      <c r="K604" s="2" t="s">
        <v>2319</v>
      </c>
      <c r="L604" s="2" t="s">
        <v>19028</v>
      </c>
      <c r="M604" s="2" t="s">
        <v>19029</v>
      </c>
      <c r="N604" s="2" t="s">
        <v>19027</v>
      </c>
      <c r="O604" s="2">
        <v>6223</v>
      </c>
      <c r="P604" s="2" t="s">
        <v>19030</v>
      </c>
      <c r="Q604" s="2" t="s">
        <v>2319</v>
      </c>
    </row>
    <row r="605" spans="1:17" x14ac:dyDescent="0.25">
      <c r="A605" t="s">
        <v>19031</v>
      </c>
      <c r="B605" t="s">
        <v>1429</v>
      </c>
      <c r="C605" s="2" t="str">
        <f>LEFT(PLAYERIDMAP[[#This Row],[PLAYERNAME]],FIND(" ",PLAYERIDMAP[[#This Row],[PLAYERNAME]],1))</f>
        <v xml:space="preserve">Tim </v>
      </c>
      <c r="D605" s="2" t="str">
        <f>MID(PLAYERIDMAP[PLAYERNAME],FIND(" ",PLAYERIDMAP[PLAYERNAME],1)+1,255)</f>
        <v>Lincecum</v>
      </c>
      <c r="E605" t="s">
        <v>16921</v>
      </c>
      <c r="F605" t="s">
        <v>16905</v>
      </c>
      <c r="G605" s="3">
        <v>5705</v>
      </c>
      <c r="H605">
        <v>453311</v>
      </c>
      <c r="I605" t="s">
        <v>1429</v>
      </c>
      <c r="J605" s="2">
        <v>1182822</v>
      </c>
      <c r="K605" s="2" t="s">
        <v>1429</v>
      </c>
      <c r="L605" s="2" t="s">
        <v>19032</v>
      </c>
      <c r="M605" s="2" t="s">
        <v>19033</v>
      </c>
      <c r="N605" s="2" t="s">
        <v>19031</v>
      </c>
      <c r="O605" s="2">
        <v>7981</v>
      </c>
      <c r="P605" s="2" t="s">
        <v>19034</v>
      </c>
      <c r="Q605" s="2" t="s">
        <v>1429</v>
      </c>
    </row>
    <row r="606" spans="1:17" x14ac:dyDescent="0.25">
      <c r="A606" t="s">
        <v>19035</v>
      </c>
      <c r="B606" t="s">
        <v>2139</v>
      </c>
      <c r="C606" s="2" t="str">
        <f>LEFT(PLAYERIDMAP[[#This Row],[PLAYERNAME]],FIND(" ",PLAYERIDMAP[[#This Row],[PLAYERNAME]],1))</f>
        <v xml:space="preserve">Brad </v>
      </c>
      <c r="D606" s="2" t="str">
        <f>MID(PLAYERIDMAP[PLAYERNAME],FIND(" ",PLAYERIDMAP[PLAYERNAME],1)+1,255)</f>
        <v>Lincoln</v>
      </c>
      <c r="E606" t="s">
        <v>17000</v>
      </c>
      <c r="F606" t="s">
        <v>16905</v>
      </c>
      <c r="G606" s="3">
        <v>4241</v>
      </c>
      <c r="H606">
        <v>453184</v>
      </c>
      <c r="I606" t="s">
        <v>2139</v>
      </c>
      <c r="J606" s="2">
        <v>1205580</v>
      </c>
      <c r="K606" s="2" t="s">
        <v>2139</v>
      </c>
      <c r="L606" s="2" t="s">
        <v>19036</v>
      </c>
      <c r="M606" s="2" t="s">
        <v>19037</v>
      </c>
      <c r="N606" s="2" t="s">
        <v>19035</v>
      </c>
      <c r="O606" s="2">
        <v>8646</v>
      </c>
      <c r="P606" s="2" t="s">
        <v>19038</v>
      </c>
      <c r="Q606" s="2" t="s">
        <v>2139</v>
      </c>
    </row>
    <row r="607" spans="1:17" hidden="1" x14ac:dyDescent="0.25">
      <c r="A607" t="s">
        <v>19039</v>
      </c>
      <c r="B607" t="s">
        <v>1186</v>
      </c>
      <c r="C607" t="str">
        <f>LEFT(PLAYERIDMAP[[#This Row],[PLAYERNAME]],FIND(" ",PLAYERIDMAP[[#This Row],[PLAYERNAME]],1))</f>
        <v xml:space="preserve">Adam </v>
      </c>
      <c r="D607" t="str">
        <f>MID(PLAYERIDMAP[PLAYERNAME],FIND(" ",PLAYERIDMAP[PLAYERNAME],1)+1,255)</f>
        <v>Lind</v>
      </c>
      <c r="E607" t="s">
        <v>17000</v>
      </c>
      <c r="F607" t="s">
        <v>16944</v>
      </c>
      <c r="G607" s="3">
        <v>8027</v>
      </c>
      <c r="H607">
        <v>452252</v>
      </c>
      <c r="I607" t="s">
        <v>1186</v>
      </c>
      <c r="J607" s="2">
        <v>547682</v>
      </c>
      <c r="K607" s="2" t="s">
        <v>1186</v>
      </c>
      <c r="L607" s="2" t="s">
        <v>19040</v>
      </c>
      <c r="M607" s="2" t="s">
        <v>19041</v>
      </c>
      <c r="N607" s="2" t="s">
        <v>19039</v>
      </c>
      <c r="O607" s="2">
        <v>7859</v>
      </c>
      <c r="P607" s="2" t="s">
        <v>19042</v>
      </c>
      <c r="Q607" s="2" t="s">
        <v>1186</v>
      </c>
    </row>
    <row r="608" spans="1:17" x14ac:dyDescent="0.25">
      <c r="A608" t="s">
        <v>19043</v>
      </c>
      <c r="B608" t="s">
        <v>2129</v>
      </c>
      <c r="C608" s="2" t="str">
        <f>LEFT(PLAYERIDMAP[[#This Row],[PLAYERNAME]],FIND(" ",PLAYERIDMAP[[#This Row],[PLAYERNAME]],1))</f>
        <v xml:space="preserve">Josh </v>
      </c>
      <c r="D608" s="2" t="str">
        <f>MID(PLAYERIDMAP[PLAYERNAME],FIND(" ",PLAYERIDMAP[PLAYERNAME],1)+1,255)</f>
        <v>Lindblom</v>
      </c>
      <c r="E608" t="s">
        <v>17006</v>
      </c>
      <c r="F608" t="s">
        <v>16905</v>
      </c>
      <c r="G608" s="3">
        <v>7882</v>
      </c>
      <c r="H608">
        <v>458676</v>
      </c>
      <c r="I608" t="s">
        <v>2129</v>
      </c>
      <c r="J608" s="2">
        <v>1667061</v>
      </c>
      <c r="K608" s="2" t="s">
        <v>2129</v>
      </c>
      <c r="L608" s="4" t="s">
        <v>16941</v>
      </c>
      <c r="M608" s="2" t="s">
        <v>19044</v>
      </c>
      <c r="N608" s="2" t="s">
        <v>19043</v>
      </c>
      <c r="O608" s="2">
        <v>8428</v>
      </c>
      <c r="P608" s="2" t="s">
        <v>19045</v>
      </c>
      <c r="Q608" s="2" t="s">
        <v>2129</v>
      </c>
    </row>
    <row r="609" spans="1:17" x14ac:dyDescent="0.25">
      <c r="A609" t="s">
        <v>19046</v>
      </c>
      <c r="B609" t="s">
        <v>2508</v>
      </c>
      <c r="C609" s="2" t="str">
        <f>LEFT(PLAYERIDMAP[[#This Row],[PLAYERNAME]],FIND(" ",PLAYERIDMAP[[#This Row],[PLAYERNAME]],1))</f>
        <v xml:space="preserve">Matt </v>
      </c>
      <c r="D609" s="2" t="str">
        <f>MID(PLAYERIDMAP[PLAYERNAME],FIND(" ",PLAYERIDMAP[PLAYERNAME],1)+1,255)</f>
        <v>Lindstrom</v>
      </c>
      <c r="E609" t="s">
        <v>19047</v>
      </c>
      <c r="F609" t="s">
        <v>16905</v>
      </c>
      <c r="G609" s="3">
        <v>4604</v>
      </c>
      <c r="H609">
        <v>434637</v>
      </c>
      <c r="I609" t="s">
        <v>2508</v>
      </c>
      <c r="J609" s="2">
        <v>533054</v>
      </c>
      <c r="K609" s="2" t="s">
        <v>2508</v>
      </c>
      <c r="L609" s="2" t="s">
        <v>19048</v>
      </c>
      <c r="M609" s="2" t="s">
        <v>19049</v>
      </c>
      <c r="N609" s="2" t="s">
        <v>19046</v>
      </c>
      <c r="O609" s="2">
        <v>7958</v>
      </c>
      <c r="P609" s="2" t="s">
        <v>19050</v>
      </c>
      <c r="Q609" s="2" t="s">
        <v>2508</v>
      </c>
    </row>
    <row r="610" spans="1:17" x14ac:dyDescent="0.25">
      <c r="A610" t="s">
        <v>19051</v>
      </c>
      <c r="B610" t="s">
        <v>1508</v>
      </c>
      <c r="C610" s="2" t="str">
        <f>LEFT(PLAYERIDMAP[[#This Row],[PLAYERNAME]],FIND(" ",PLAYERIDMAP[[#This Row],[PLAYERNAME]],1))</f>
        <v xml:space="preserve">Francisco </v>
      </c>
      <c r="D610" s="2" t="str">
        <f>MID(PLAYERIDMAP[PLAYERNAME],FIND(" ",PLAYERIDMAP[PLAYERNAME],1)+1,255)</f>
        <v>Liriano</v>
      </c>
      <c r="E610" t="s">
        <v>16980</v>
      </c>
      <c r="F610" t="s">
        <v>16905</v>
      </c>
      <c r="G610" s="3">
        <v>3201</v>
      </c>
      <c r="H610">
        <v>434538</v>
      </c>
      <c r="I610" t="s">
        <v>1508</v>
      </c>
      <c r="J610" s="2">
        <v>530359</v>
      </c>
      <c r="K610" s="2" t="s">
        <v>1508</v>
      </c>
      <c r="L610" s="2" t="s">
        <v>19052</v>
      </c>
      <c r="M610" s="2" t="s">
        <v>19053</v>
      </c>
      <c r="N610" s="2" t="s">
        <v>19051</v>
      </c>
      <c r="O610" s="2">
        <v>7504</v>
      </c>
      <c r="P610" s="2" t="s">
        <v>19054</v>
      </c>
      <c r="Q610" s="2" t="s">
        <v>1508</v>
      </c>
    </row>
    <row r="611" spans="1:17" hidden="1" x14ac:dyDescent="0.25">
      <c r="A611" t="s">
        <v>19055</v>
      </c>
      <c r="B611" t="s">
        <v>443</v>
      </c>
      <c r="C611" t="str">
        <f>LEFT(PLAYERIDMAP[[#This Row],[PLAYERNAME]],FIND(" ",PLAYERIDMAP[[#This Row],[PLAYERNAME]],1))</f>
        <v xml:space="preserve">Jose </v>
      </c>
      <c r="D611" t="str">
        <f>MID(PLAYERIDMAP[PLAYERNAME],FIND(" ",PLAYERIDMAP[PLAYERNAME],1)+1,255)</f>
        <v>Lobaton</v>
      </c>
      <c r="E611" t="s">
        <v>17020</v>
      </c>
      <c r="F611" t="s">
        <v>16994</v>
      </c>
      <c r="G611" s="3">
        <v>4243</v>
      </c>
      <c r="H611">
        <v>446653</v>
      </c>
      <c r="I611" t="s">
        <v>443</v>
      </c>
      <c r="J611" s="2">
        <v>1104376</v>
      </c>
      <c r="K611" s="2" t="s">
        <v>443</v>
      </c>
      <c r="L611" s="2" t="s">
        <v>19056</v>
      </c>
      <c r="M611" s="2" t="s">
        <v>19057</v>
      </c>
      <c r="N611" s="2" t="s">
        <v>19055</v>
      </c>
      <c r="O611" s="2">
        <v>8521</v>
      </c>
      <c r="P611" s="2" t="s">
        <v>19058</v>
      </c>
      <c r="Q611" s="2" t="s">
        <v>443</v>
      </c>
    </row>
    <row r="612" spans="1:17" x14ac:dyDescent="0.25">
      <c r="A612" t="s">
        <v>19059</v>
      </c>
      <c r="B612" t="s">
        <v>2314</v>
      </c>
      <c r="C612" s="2" t="str">
        <f>LEFT(PLAYERIDMAP[[#This Row],[PLAYERNAME]],FIND(" ",PLAYERIDMAP[[#This Row],[PLAYERNAME]],1))</f>
        <v xml:space="preserve">Jeff </v>
      </c>
      <c r="D612" s="2" t="str">
        <f>MID(PLAYERIDMAP[PLAYERNAME],FIND(" ",PLAYERIDMAP[PLAYERNAME],1)+1,255)</f>
        <v>Locke</v>
      </c>
      <c r="E612" t="s">
        <v>16980</v>
      </c>
      <c r="F612" t="s">
        <v>16905</v>
      </c>
      <c r="G612" s="3">
        <v>2929</v>
      </c>
      <c r="H612">
        <v>502046</v>
      </c>
      <c r="I612" t="s">
        <v>2314</v>
      </c>
      <c r="J612" s="2">
        <v>1630085</v>
      </c>
      <c r="K612" s="2" t="s">
        <v>2314</v>
      </c>
      <c r="L612" s="2" t="s">
        <v>19060</v>
      </c>
      <c r="M612" s="2" t="s">
        <v>19061</v>
      </c>
      <c r="N612" s="2" t="s">
        <v>19059</v>
      </c>
      <c r="O612" s="2">
        <v>9074</v>
      </c>
      <c r="P612" s="2" t="s">
        <v>19062</v>
      </c>
      <c r="Q612" s="2" t="s">
        <v>2314</v>
      </c>
    </row>
    <row r="613" spans="1:17" x14ac:dyDescent="0.25">
      <c r="A613" t="s">
        <v>19063</v>
      </c>
      <c r="B613" t="s">
        <v>2570</v>
      </c>
      <c r="C613" s="2" t="str">
        <f>LEFT(PLAYERIDMAP[[#This Row],[PLAYERNAME]],FIND(" ",PLAYERIDMAP[[#This Row],[PLAYERNAME]],1))</f>
        <v xml:space="preserve">Kameron </v>
      </c>
      <c r="D613" s="2" t="str">
        <f>MID(PLAYERIDMAP[PLAYERNAME],FIND(" ",PLAYERIDMAP[PLAYERNAME],1)+1,255)</f>
        <v>Loe</v>
      </c>
      <c r="E613" t="s">
        <v>17017</v>
      </c>
      <c r="F613" t="s">
        <v>16905</v>
      </c>
      <c r="G613" s="3">
        <v>4422</v>
      </c>
      <c r="H613">
        <v>434180</v>
      </c>
      <c r="I613" t="s">
        <v>2570</v>
      </c>
      <c r="J613" s="2">
        <v>522449</v>
      </c>
      <c r="K613" s="2" t="s">
        <v>2570</v>
      </c>
      <c r="L613" s="2" t="s">
        <v>19064</v>
      </c>
      <c r="M613" s="2" t="s">
        <v>19065</v>
      </c>
      <c r="N613" s="2" t="s">
        <v>19063</v>
      </c>
      <c r="O613" s="2">
        <v>7465</v>
      </c>
      <c r="P613" s="2" t="s">
        <v>19066</v>
      </c>
      <c r="Q613" s="2" t="s">
        <v>2570</v>
      </c>
    </row>
    <row r="614" spans="1:17" x14ac:dyDescent="0.25">
      <c r="A614" t="s">
        <v>19067</v>
      </c>
      <c r="B614" t="s">
        <v>1419</v>
      </c>
      <c r="C614" s="2" t="str">
        <f>LEFT(PLAYERIDMAP[[#This Row],[PLAYERNAME]],FIND(" ",PLAYERIDMAP[[#This Row],[PLAYERNAME]],1))</f>
        <v xml:space="preserve">Boone </v>
      </c>
      <c r="D614" s="2" t="str">
        <f>MID(PLAYERIDMAP[PLAYERNAME],FIND(" ",PLAYERIDMAP[PLAYERNAME],1)+1,255)</f>
        <v>Logan</v>
      </c>
      <c r="E614" t="s">
        <v>16904</v>
      </c>
      <c r="F614" t="s">
        <v>16905</v>
      </c>
      <c r="G614" s="3">
        <v>5525</v>
      </c>
      <c r="H614">
        <v>457429</v>
      </c>
      <c r="I614" t="s">
        <v>1419</v>
      </c>
      <c r="J614" s="2">
        <v>1098960</v>
      </c>
      <c r="K614" s="2" t="s">
        <v>1419</v>
      </c>
      <c r="L614" s="2" t="s">
        <v>19068</v>
      </c>
      <c r="M614" s="2" t="s">
        <v>19069</v>
      </c>
      <c r="N614" s="2" t="s">
        <v>19067</v>
      </c>
      <c r="O614" s="2">
        <v>7715</v>
      </c>
      <c r="P614" s="2" t="s">
        <v>19070</v>
      </c>
      <c r="Q614" s="2" t="s">
        <v>1419</v>
      </c>
    </row>
    <row r="615" spans="1:17" x14ac:dyDescent="0.25">
      <c r="A615" t="s">
        <v>19071</v>
      </c>
      <c r="B615" t="s">
        <v>1487</v>
      </c>
      <c r="C615" s="2" t="str">
        <f>LEFT(PLAYERIDMAP[[#This Row],[PLAYERNAME]],FIND(" ",PLAYERIDMAP[[#This Row],[PLAYERNAME]],1))</f>
        <v xml:space="preserve">Kyle </v>
      </c>
      <c r="D615" s="2" t="str">
        <f>MID(PLAYERIDMAP[PLAYERNAME],FIND(" ",PLAYERIDMAP[PLAYERNAME],1)+1,255)</f>
        <v>Lohse</v>
      </c>
      <c r="E615" t="s">
        <v>16943</v>
      </c>
      <c r="F615" t="s">
        <v>16905</v>
      </c>
      <c r="G615" s="3">
        <v>739</v>
      </c>
      <c r="H615">
        <v>346798</v>
      </c>
      <c r="I615" t="s">
        <v>1487</v>
      </c>
      <c r="J615" s="2">
        <v>223481</v>
      </c>
      <c r="K615" s="2" t="s">
        <v>1487</v>
      </c>
      <c r="L615" s="2" t="s">
        <v>19072</v>
      </c>
      <c r="M615" s="2" t="s">
        <v>19073</v>
      </c>
      <c r="N615" s="2" t="s">
        <v>19071</v>
      </c>
      <c r="O615" s="2">
        <v>6751</v>
      </c>
      <c r="P615" s="2" t="s">
        <v>19074</v>
      </c>
      <c r="Q615" s="2" t="s">
        <v>1487</v>
      </c>
    </row>
    <row r="616" spans="1:17" hidden="1" x14ac:dyDescent="0.25">
      <c r="A616" t="s">
        <v>19075</v>
      </c>
      <c r="B616" t="s">
        <v>904</v>
      </c>
      <c r="C616" t="str">
        <f>LEFT(PLAYERIDMAP[[#This Row],[PLAYERNAME]],FIND(" ",PLAYERIDMAP[[#This Row],[PLAYERNAME]],1))</f>
        <v xml:space="preserve">Steve </v>
      </c>
      <c r="D616" t="str">
        <f>MID(PLAYERIDMAP[PLAYERNAME],FIND(" ",PLAYERIDMAP[PLAYERNAME],1)+1,255)</f>
        <v>Lombardozzi</v>
      </c>
      <c r="E616" t="s">
        <v>17012</v>
      </c>
      <c r="F616" t="s">
        <v>1326</v>
      </c>
      <c r="G616" s="3">
        <v>5422</v>
      </c>
      <c r="H616">
        <v>543459</v>
      </c>
      <c r="I616" t="s">
        <v>904</v>
      </c>
      <c r="J616" s="2">
        <v>1740960</v>
      </c>
      <c r="K616" s="2" t="s">
        <v>19076</v>
      </c>
      <c r="L616" s="4" t="s">
        <v>16941</v>
      </c>
      <c r="M616" s="2" t="s">
        <v>19077</v>
      </c>
      <c r="N616" s="2" t="s">
        <v>19075</v>
      </c>
      <c r="O616" s="2">
        <v>9038</v>
      </c>
      <c r="P616" s="2" t="s">
        <v>19078</v>
      </c>
      <c r="Q616" s="2" t="s">
        <v>904</v>
      </c>
    </row>
    <row r="617" spans="1:17" hidden="1" x14ac:dyDescent="0.25">
      <c r="A617" t="s">
        <v>19079</v>
      </c>
      <c r="B617" t="s">
        <v>771</v>
      </c>
      <c r="C617" t="str">
        <f>LEFT(PLAYERIDMAP[[#This Row],[PLAYERNAME]],FIND(" ",PLAYERIDMAP[[#This Row],[PLAYERNAME]],1))</f>
        <v xml:space="preserve">James </v>
      </c>
      <c r="D617" t="str">
        <f>MID(PLAYERIDMAP[PLAYERNAME],FIND(" ",PLAYERIDMAP[PLAYERNAME],1)+1,255)</f>
        <v>Loney</v>
      </c>
      <c r="E617" t="s">
        <v>17020</v>
      </c>
      <c r="F617" t="s">
        <v>16944</v>
      </c>
      <c r="G617" s="3">
        <v>4556</v>
      </c>
      <c r="H617">
        <v>425766</v>
      </c>
      <c r="I617" t="s">
        <v>771</v>
      </c>
      <c r="J617" s="2">
        <v>390777</v>
      </c>
      <c r="K617" s="2" t="s">
        <v>771</v>
      </c>
      <c r="L617" s="2" t="s">
        <v>19080</v>
      </c>
      <c r="M617" s="2" t="s">
        <v>19081</v>
      </c>
      <c r="N617" s="2" t="s">
        <v>19079</v>
      </c>
      <c r="O617" s="2">
        <v>7725</v>
      </c>
      <c r="P617" s="2" t="s">
        <v>19082</v>
      </c>
      <c r="Q617" s="2" t="s">
        <v>771</v>
      </c>
    </row>
    <row r="618" spans="1:17" hidden="1" x14ac:dyDescent="0.25">
      <c r="A618" t="s">
        <v>19083</v>
      </c>
      <c r="B618" t="s">
        <v>1281</v>
      </c>
      <c r="C618" t="str">
        <f>LEFT(PLAYERIDMAP[[#This Row],[PLAYERNAME]],FIND(" ",PLAYERIDMAP[[#This Row],[PLAYERNAME]],1))</f>
        <v xml:space="preserve">Evan </v>
      </c>
      <c r="D618" t="str">
        <f>MID(PLAYERIDMAP[PLAYERNAME],FIND(" ",PLAYERIDMAP[PLAYERNAME],1)+1,255)</f>
        <v>Longoria</v>
      </c>
      <c r="E618" t="s">
        <v>17020</v>
      </c>
      <c r="F618" t="s">
        <v>1325</v>
      </c>
      <c r="G618" s="3">
        <v>9368</v>
      </c>
      <c r="H618">
        <v>446334</v>
      </c>
      <c r="I618" t="s">
        <v>1281</v>
      </c>
      <c r="J618" s="2">
        <v>1114751</v>
      </c>
      <c r="K618" s="2" t="s">
        <v>1281</v>
      </c>
      <c r="L618" s="2" t="s">
        <v>19084</v>
      </c>
      <c r="M618" s="2" t="s">
        <v>19085</v>
      </c>
      <c r="N618" s="2" t="s">
        <v>19083</v>
      </c>
      <c r="O618" s="2">
        <v>7914</v>
      </c>
      <c r="P618" s="2" t="s">
        <v>19086</v>
      </c>
      <c r="Q618" s="2" t="s">
        <v>1281</v>
      </c>
    </row>
    <row r="619" spans="1:17" x14ac:dyDescent="0.25">
      <c r="A619" t="s">
        <v>19087</v>
      </c>
      <c r="B619" t="s">
        <v>2600</v>
      </c>
      <c r="C619" s="2" t="str">
        <f>LEFT(PLAYERIDMAP[[#This Row],[PLAYERNAME]],FIND(" ",PLAYERIDMAP[[#This Row],[PLAYERNAME]],1))</f>
        <v xml:space="preserve">Javier </v>
      </c>
      <c r="D619" s="2" t="str">
        <f>MID(PLAYERIDMAP[PLAYERNAME],FIND(" ",PLAYERIDMAP[PLAYERNAME],1)+1,255)</f>
        <v>Lopez</v>
      </c>
      <c r="E619" t="s">
        <v>16921</v>
      </c>
      <c r="F619" t="s">
        <v>16905</v>
      </c>
      <c r="G619" s="3">
        <v>1663</v>
      </c>
      <c r="H619">
        <v>425657</v>
      </c>
      <c r="I619" t="s">
        <v>2600</v>
      </c>
      <c r="J619" s="2">
        <v>390720</v>
      </c>
      <c r="K619" s="2" t="s">
        <v>2600</v>
      </c>
      <c r="L619" s="2" t="s">
        <v>19088</v>
      </c>
      <c r="M619" s="2" t="s">
        <v>19089</v>
      </c>
      <c r="N619" s="2" t="s">
        <v>19087</v>
      </c>
      <c r="O619" s="2">
        <v>7079</v>
      </c>
      <c r="P619" s="2" t="s">
        <v>19090</v>
      </c>
      <c r="Q619" s="2" t="s">
        <v>2600</v>
      </c>
    </row>
    <row r="620" spans="1:17" hidden="1" x14ac:dyDescent="0.25">
      <c r="A620" t="s">
        <v>19091</v>
      </c>
      <c r="B620" t="s">
        <v>939</v>
      </c>
      <c r="C620" t="str">
        <f>LEFT(PLAYERIDMAP[[#This Row],[PLAYERNAME]],FIND(" ",PLAYERIDMAP[[#This Row],[PLAYERNAME]],1))</f>
        <v xml:space="preserve">Jose </v>
      </c>
      <c r="D620" t="str">
        <f>MID(PLAYERIDMAP[PLAYERNAME],FIND(" ",PLAYERIDMAP[PLAYERNAME],1)+1,255)</f>
        <v>Lopez</v>
      </c>
      <c r="E620" t="s">
        <v>19047</v>
      </c>
      <c r="F620" t="s">
        <v>1326</v>
      </c>
      <c r="G620" s="3">
        <v>3114</v>
      </c>
      <c r="H620">
        <v>430946</v>
      </c>
      <c r="I620" t="s">
        <v>939</v>
      </c>
      <c r="J620" s="2">
        <v>224425</v>
      </c>
      <c r="K620" s="2" t="s">
        <v>939</v>
      </c>
      <c r="L620" s="2" t="s">
        <v>19088</v>
      </c>
      <c r="M620" s="2" t="s">
        <v>19092</v>
      </c>
      <c r="N620" s="2" t="s">
        <v>19091</v>
      </c>
      <c r="O620" s="2">
        <v>7392</v>
      </c>
      <c r="P620" s="2" t="s">
        <v>19093</v>
      </c>
      <c r="Q620" s="2" t="s">
        <v>939</v>
      </c>
    </row>
    <row r="621" spans="1:17" x14ac:dyDescent="0.25">
      <c r="A621" t="s">
        <v>19094</v>
      </c>
      <c r="B621" t="s">
        <v>2591</v>
      </c>
      <c r="C621" s="2" t="str">
        <f>LEFT(PLAYERIDMAP[[#This Row],[PLAYERNAME]],FIND(" ",PLAYERIDMAP[[#This Row],[PLAYERNAME]],1))</f>
        <v xml:space="preserve">Wilton </v>
      </c>
      <c r="D621" s="2" t="str">
        <f>MID(PLAYERIDMAP[PLAYERNAME],FIND(" ",PLAYERIDMAP[PLAYERNAME],1)+1,255)</f>
        <v>Lopez</v>
      </c>
      <c r="E621" t="s">
        <v>17186</v>
      </c>
      <c r="F621" t="s">
        <v>16905</v>
      </c>
      <c r="G621" s="3">
        <v>4227</v>
      </c>
      <c r="H621">
        <v>446641</v>
      </c>
      <c r="I621" t="s">
        <v>2591</v>
      </c>
      <c r="J621" s="2">
        <v>1390890</v>
      </c>
      <c r="K621" s="2" t="s">
        <v>2591</v>
      </c>
      <c r="L621" s="2" t="s">
        <v>19095</v>
      </c>
      <c r="M621" s="2" t="s">
        <v>19096</v>
      </c>
      <c r="N621" s="2" t="s">
        <v>19094</v>
      </c>
      <c r="O621" s="2">
        <v>8566</v>
      </c>
      <c r="P621" s="2" t="s">
        <v>19097</v>
      </c>
      <c r="Q621" s="2" t="s">
        <v>2591</v>
      </c>
    </row>
    <row r="622" spans="1:17" hidden="1" x14ac:dyDescent="0.25">
      <c r="A622" t="s">
        <v>19098</v>
      </c>
      <c r="B622" t="s">
        <v>558</v>
      </c>
      <c r="C622" t="str">
        <f>LEFT(PLAYERIDMAP[[#This Row],[PLAYERNAME]],FIND(" ",PLAYERIDMAP[[#This Row],[PLAYERNAME]],1))</f>
        <v xml:space="preserve">David </v>
      </c>
      <c r="D622" t="str">
        <f>MID(PLAYERIDMAP[PLAYERNAME],FIND(" ",PLAYERIDMAP[PLAYERNAME],1)+1,255)</f>
        <v>Lough</v>
      </c>
      <c r="E622" t="s">
        <v>17242</v>
      </c>
      <c r="F622" t="s">
        <v>16916</v>
      </c>
      <c r="G622" s="3">
        <v>7215</v>
      </c>
      <c r="H622">
        <v>518953</v>
      </c>
      <c r="I622" t="s">
        <v>558</v>
      </c>
      <c r="J622" s="2">
        <v>1732909</v>
      </c>
      <c r="K622" s="2" t="s">
        <v>558</v>
      </c>
      <c r="L622" s="4" t="s">
        <v>16941</v>
      </c>
      <c r="M622" s="4" t="s">
        <v>16941</v>
      </c>
      <c r="N622" s="2" t="s">
        <v>19098</v>
      </c>
      <c r="O622" s="2">
        <v>8663</v>
      </c>
      <c r="P622" s="2" t="s">
        <v>19099</v>
      </c>
      <c r="Q622" s="2" t="s">
        <v>558</v>
      </c>
    </row>
    <row r="623" spans="1:17" x14ac:dyDescent="0.25">
      <c r="A623" t="s">
        <v>19100</v>
      </c>
      <c r="B623" t="s">
        <v>2569</v>
      </c>
      <c r="C623" s="2" t="str">
        <f>LEFT(PLAYERIDMAP[[#This Row],[PLAYERNAME]],FIND(" ",PLAYERIDMAP[[#This Row],[PLAYERNAME]],1))</f>
        <v xml:space="preserve">Aaron </v>
      </c>
      <c r="D623" s="2" t="str">
        <f>MID(PLAYERIDMAP[PLAYERNAME],FIND(" ",PLAYERIDMAP[PLAYERNAME],1)+1,255)</f>
        <v>Loup</v>
      </c>
      <c r="E623" t="s">
        <v>17000</v>
      </c>
      <c r="F623" t="s">
        <v>16905</v>
      </c>
      <c r="G623" s="3">
        <v>10343</v>
      </c>
      <c r="H623">
        <v>571901</v>
      </c>
      <c r="I623" t="s">
        <v>2569</v>
      </c>
      <c r="J623" s="2">
        <v>1960798</v>
      </c>
      <c r="K623" s="2" t="s">
        <v>2569</v>
      </c>
      <c r="L623" s="2" t="s">
        <v>19101</v>
      </c>
      <c r="M623" s="4" t="s">
        <v>16941</v>
      </c>
      <c r="N623" s="2" t="s">
        <v>19100</v>
      </c>
      <c r="O623" s="2">
        <v>9236</v>
      </c>
      <c r="P623" s="2" t="s">
        <v>19102</v>
      </c>
      <c r="Q623" s="2" t="s">
        <v>2569</v>
      </c>
    </row>
    <row r="624" spans="1:17" x14ac:dyDescent="0.25">
      <c r="A624" t="s">
        <v>19103</v>
      </c>
      <c r="B624" t="s">
        <v>2240</v>
      </c>
      <c r="C624" s="2" t="str">
        <f>LEFT(PLAYERIDMAP[[#This Row],[PLAYERNAME]],FIND(" ",PLAYERIDMAP[[#This Row],[PLAYERNAME]],1))</f>
        <v xml:space="preserve">Derek </v>
      </c>
      <c r="D624" s="2" t="str">
        <f>MID(PLAYERIDMAP[PLAYERNAME],FIND(" ",PLAYERIDMAP[PLAYERNAME],1)+1,255)</f>
        <v>Lowe</v>
      </c>
      <c r="E624" t="s">
        <v>16904</v>
      </c>
      <c r="F624" t="s">
        <v>16905</v>
      </c>
      <c r="G624" s="3">
        <v>199</v>
      </c>
      <c r="H624">
        <v>117955</v>
      </c>
      <c r="I624" t="s">
        <v>2240</v>
      </c>
      <c r="J624" s="2">
        <v>7831</v>
      </c>
      <c r="K624" s="2" t="s">
        <v>2240</v>
      </c>
      <c r="L624" s="2" t="s">
        <v>19104</v>
      </c>
      <c r="M624" s="2" t="s">
        <v>19105</v>
      </c>
      <c r="N624" s="2" t="s">
        <v>19103</v>
      </c>
      <c r="O624" s="2">
        <v>5801</v>
      </c>
      <c r="P624" s="2" t="s">
        <v>19106</v>
      </c>
      <c r="Q624" s="2" t="s">
        <v>2240</v>
      </c>
    </row>
    <row r="625" spans="1:17" x14ac:dyDescent="0.25">
      <c r="A625" t="s">
        <v>19107</v>
      </c>
      <c r="B625" t="s">
        <v>2500</v>
      </c>
      <c r="C625" s="2" t="str">
        <f>LEFT(PLAYERIDMAP[[#This Row],[PLAYERNAME]],FIND(" ",PLAYERIDMAP[[#This Row],[PLAYERNAME]],1))</f>
        <v xml:space="preserve">Mark </v>
      </c>
      <c r="D625" s="2" t="str">
        <f>MID(PLAYERIDMAP[PLAYERNAME],FIND(" ",PLAYERIDMAP[PLAYERNAME],1)+1,255)</f>
        <v>Lowe</v>
      </c>
      <c r="E625" t="s">
        <v>17006</v>
      </c>
      <c r="F625" t="s">
        <v>16905</v>
      </c>
      <c r="G625" s="3">
        <v>7416</v>
      </c>
      <c r="H625">
        <v>450275</v>
      </c>
      <c r="I625" t="s">
        <v>2500</v>
      </c>
      <c r="J625" s="2">
        <v>1098962</v>
      </c>
      <c r="K625" s="2" t="s">
        <v>2500</v>
      </c>
      <c r="L625" s="2" t="s">
        <v>19108</v>
      </c>
      <c r="M625" s="2" t="s">
        <v>19109</v>
      </c>
      <c r="N625" s="2" t="s">
        <v>19107</v>
      </c>
      <c r="O625" s="2">
        <v>7810</v>
      </c>
      <c r="P625" s="2" t="s">
        <v>19110</v>
      </c>
      <c r="Q625" s="2" t="s">
        <v>2500</v>
      </c>
    </row>
    <row r="626" spans="1:17" hidden="1" x14ac:dyDescent="0.25">
      <c r="A626" t="s">
        <v>19111</v>
      </c>
      <c r="B626" t="s">
        <v>1135</v>
      </c>
      <c r="C626" t="str">
        <f>LEFT(PLAYERIDMAP[[#This Row],[PLAYERNAME]],FIND(" ",PLAYERIDMAP[[#This Row],[PLAYERNAME]],1))</f>
        <v xml:space="preserve">Jed </v>
      </c>
      <c r="D626" t="str">
        <f>MID(PLAYERIDMAP[PLAYERNAME],FIND(" ",PLAYERIDMAP[PLAYERNAME],1)+1,255)</f>
        <v>Lowrie</v>
      </c>
      <c r="E626" t="s">
        <v>16926</v>
      </c>
      <c r="F626" t="s">
        <v>17007</v>
      </c>
      <c r="G626" s="3">
        <v>4418</v>
      </c>
      <c r="H626">
        <v>476704</v>
      </c>
      <c r="I626" t="s">
        <v>1135</v>
      </c>
      <c r="J626" s="2">
        <v>1098963</v>
      </c>
      <c r="K626" s="2" t="s">
        <v>1135</v>
      </c>
      <c r="L626" s="2" t="s">
        <v>19112</v>
      </c>
      <c r="M626" s="2" t="s">
        <v>19113</v>
      </c>
      <c r="N626" s="2" t="s">
        <v>19111</v>
      </c>
      <c r="O626" s="2">
        <v>8200</v>
      </c>
      <c r="P626" s="2" t="s">
        <v>19114</v>
      </c>
      <c r="Q626" s="2" t="s">
        <v>1135</v>
      </c>
    </row>
    <row r="627" spans="1:17" hidden="1" x14ac:dyDescent="0.25">
      <c r="A627" t="s">
        <v>19115</v>
      </c>
      <c r="B627" t="s">
        <v>1170</v>
      </c>
      <c r="C627" t="str">
        <f>LEFT(PLAYERIDMAP[[#This Row],[PLAYERNAME]],FIND(" ",PLAYERIDMAP[[#This Row],[PLAYERNAME]],1))</f>
        <v xml:space="preserve">Jonathan </v>
      </c>
      <c r="D627" t="str">
        <f>MID(PLAYERIDMAP[PLAYERNAME],FIND(" ",PLAYERIDMAP[PLAYERNAME],1)+1,255)</f>
        <v>Lucroy</v>
      </c>
      <c r="E627" t="s">
        <v>17017</v>
      </c>
      <c r="F627" t="s">
        <v>16994</v>
      </c>
      <c r="G627" s="3">
        <v>7870</v>
      </c>
      <c r="H627">
        <v>518960</v>
      </c>
      <c r="I627" t="s">
        <v>1170</v>
      </c>
      <c r="J627" s="2">
        <v>1657581</v>
      </c>
      <c r="K627" s="2" t="s">
        <v>1170</v>
      </c>
      <c r="L627" s="2" t="s">
        <v>19116</v>
      </c>
      <c r="M627" s="2" t="s">
        <v>19117</v>
      </c>
      <c r="N627" s="2" t="s">
        <v>19115</v>
      </c>
      <c r="O627" s="2">
        <v>8609</v>
      </c>
      <c r="P627" s="2" t="s">
        <v>19118</v>
      </c>
      <c r="Q627" s="2" t="s">
        <v>1170</v>
      </c>
    </row>
    <row r="628" spans="1:17" hidden="1" x14ac:dyDescent="0.25">
      <c r="A628" t="s">
        <v>19119</v>
      </c>
      <c r="B628" t="s">
        <v>1209</v>
      </c>
      <c r="C628" t="str">
        <f>LEFT(PLAYERIDMAP[[#This Row],[PLAYERNAME]],FIND(" ",PLAYERIDMAP[[#This Row],[PLAYERNAME]],1))</f>
        <v xml:space="preserve">Ryan </v>
      </c>
      <c r="D628" t="str">
        <f>MID(PLAYERIDMAP[PLAYERNAME],FIND(" ",PLAYERIDMAP[PLAYERNAME],1)+1,255)</f>
        <v>Ludwick</v>
      </c>
      <c r="E628" t="s">
        <v>17032</v>
      </c>
      <c r="F628" t="s">
        <v>16916</v>
      </c>
      <c r="G628" s="3">
        <v>1260</v>
      </c>
      <c r="H628">
        <v>407886</v>
      </c>
      <c r="I628" t="s">
        <v>1209</v>
      </c>
      <c r="J628" s="2">
        <v>223483</v>
      </c>
      <c r="K628" s="2" t="s">
        <v>1209</v>
      </c>
      <c r="L628" s="2" t="s">
        <v>19120</v>
      </c>
      <c r="M628" s="2" t="s">
        <v>19121</v>
      </c>
      <c r="N628" s="2" t="s">
        <v>19119</v>
      </c>
      <c r="O628" s="2">
        <v>6862</v>
      </c>
      <c r="P628" s="2" t="s">
        <v>19122</v>
      </c>
      <c r="Q628" s="2" t="s">
        <v>1209</v>
      </c>
    </row>
    <row r="629" spans="1:17" x14ac:dyDescent="0.25">
      <c r="A629" t="s">
        <v>19123</v>
      </c>
      <c r="B629" t="s">
        <v>2613</v>
      </c>
      <c r="C629" s="2" t="str">
        <f>LEFT(PLAYERIDMAP[[#This Row],[PLAYERNAME]],FIND(" ",PLAYERIDMAP[[#This Row],[PLAYERNAME]],1))</f>
        <v xml:space="preserve">Cory </v>
      </c>
      <c r="D629" s="2" t="str">
        <f>MID(PLAYERIDMAP[PLAYERNAME],FIND(" ",PLAYERIDMAP[PLAYERNAME],1)+1,255)</f>
        <v>Luebke</v>
      </c>
      <c r="E629" t="s">
        <v>16967</v>
      </c>
      <c r="F629" t="s">
        <v>16905</v>
      </c>
      <c r="G629" s="3">
        <v>1984</v>
      </c>
      <c r="H629">
        <v>458537</v>
      </c>
      <c r="I629" t="s">
        <v>2613</v>
      </c>
      <c r="J629" s="2">
        <v>1717006</v>
      </c>
      <c r="K629" s="2" t="s">
        <v>2613</v>
      </c>
      <c r="L629" s="2" t="s">
        <v>19124</v>
      </c>
      <c r="M629" s="2" t="s">
        <v>19125</v>
      </c>
      <c r="N629" s="2" t="s">
        <v>19123</v>
      </c>
      <c r="O629" s="2">
        <v>8778</v>
      </c>
      <c r="P629" s="2" t="s">
        <v>19126</v>
      </c>
      <c r="Q629" s="2" t="s">
        <v>2613</v>
      </c>
    </row>
    <row r="630" spans="1:17" x14ac:dyDescent="0.25">
      <c r="A630" t="s">
        <v>19127</v>
      </c>
      <c r="B630" t="s">
        <v>2430</v>
      </c>
      <c r="C630" s="2" t="str">
        <f>LEFT(PLAYERIDMAP[[#This Row],[PLAYERNAME]],FIND(" ",PLAYERIDMAP[[#This Row],[PLAYERNAME]],1))</f>
        <v xml:space="preserve">Lucas </v>
      </c>
      <c r="D630" s="2" t="str">
        <f>MID(PLAYERIDMAP[PLAYERNAME],FIND(" ",PLAYERIDMAP[PLAYERNAME],1)+1,255)</f>
        <v>Luetge</v>
      </c>
      <c r="E630" t="s">
        <v>16936</v>
      </c>
      <c r="F630" t="s">
        <v>16905</v>
      </c>
      <c r="G630" s="3">
        <v>8337</v>
      </c>
      <c r="H630">
        <v>476595</v>
      </c>
      <c r="I630" t="s">
        <v>2430</v>
      </c>
      <c r="J630" s="2">
        <v>1925712</v>
      </c>
      <c r="K630" s="2" t="s">
        <v>2430</v>
      </c>
      <c r="L630" s="2" t="s">
        <v>19128</v>
      </c>
      <c r="M630" s="4" t="s">
        <v>16941</v>
      </c>
      <c r="N630" s="2" t="s">
        <v>19127</v>
      </c>
      <c r="O630" s="2">
        <v>9133</v>
      </c>
      <c r="P630" s="2" t="s">
        <v>19129</v>
      </c>
      <c r="Q630" s="2" t="s">
        <v>2430</v>
      </c>
    </row>
    <row r="631" spans="1:17" hidden="1" x14ac:dyDescent="0.25">
      <c r="A631" t="s">
        <v>19130</v>
      </c>
      <c r="B631" t="s">
        <v>748</v>
      </c>
      <c r="C631" t="str">
        <f>LEFT(PLAYERIDMAP[[#This Row],[PLAYERNAME]],FIND(" ",PLAYERIDMAP[[#This Row],[PLAYERNAME]],1))</f>
        <v xml:space="preserve">Donald </v>
      </c>
      <c r="D631" t="str">
        <f>MID(PLAYERIDMAP[PLAYERNAME],FIND(" ",PLAYERIDMAP[PLAYERNAME],1)+1,255)</f>
        <v>Lutz</v>
      </c>
      <c r="E631" t="s">
        <v>17032</v>
      </c>
      <c r="F631" t="s">
        <v>16944</v>
      </c>
      <c r="G631" s="3" t="s">
        <v>747</v>
      </c>
      <c r="H631">
        <v>544371</v>
      </c>
      <c r="I631" t="s">
        <v>748</v>
      </c>
      <c r="J631" s="4" t="s">
        <v>16941</v>
      </c>
      <c r="K631" s="4" t="s">
        <v>16941</v>
      </c>
      <c r="L631" s="4" t="s">
        <v>16941</v>
      </c>
      <c r="M631" s="4" t="s">
        <v>16941</v>
      </c>
      <c r="N631" s="4" t="s">
        <v>16941</v>
      </c>
      <c r="O631" s="4" t="s">
        <v>16941</v>
      </c>
      <c r="P631" s="4" t="s">
        <v>16941</v>
      </c>
      <c r="Q631" s="4" t="s">
        <v>16941</v>
      </c>
    </row>
    <row r="632" spans="1:17" hidden="1" x14ac:dyDescent="0.25">
      <c r="A632" t="s">
        <v>19131</v>
      </c>
      <c r="B632" t="s">
        <v>982</v>
      </c>
      <c r="C632" t="str">
        <f>LEFT(PLAYERIDMAP[[#This Row],[PLAYERNAME]],FIND(" ",PLAYERIDMAP[[#This Row],[PLAYERNAME]],1))</f>
        <v xml:space="preserve">Zach </v>
      </c>
      <c r="D632" t="str">
        <f>MID(PLAYERIDMAP[PLAYERNAME],FIND(" ",PLAYERIDMAP[PLAYERNAME],1)+1,255)</f>
        <v>Lutz</v>
      </c>
      <c r="E632" t="s">
        <v>17155</v>
      </c>
      <c r="F632" t="s">
        <v>1325</v>
      </c>
      <c r="G632" s="3">
        <v>3735</v>
      </c>
      <c r="H632">
        <v>518963</v>
      </c>
      <c r="I632" t="s">
        <v>982</v>
      </c>
      <c r="J632" s="2">
        <v>1666193</v>
      </c>
      <c r="K632" s="2" t="s">
        <v>982</v>
      </c>
      <c r="L632" s="4" t="s">
        <v>16941</v>
      </c>
      <c r="M632" s="4" t="s">
        <v>16941</v>
      </c>
      <c r="N632" s="2" t="s">
        <v>19131</v>
      </c>
      <c r="O632" s="2">
        <v>9164</v>
      </c>
      <c r="P632" s="2" t="s">
        <v>19132</v>
      </c>
      <c r="Q632" s="2" t="s">
        <v>982</v>
      </c>
    </row>
    <row r="633" spans="1:17" x14ac:dyDescent="0.25">
      <c r="A633" t="s">
        <v>19133</v>
      </c>
      <c r="B633" t="s">
        <v>1523</v>
      </c>
      <c r="C633" s="2" t="str">
        <f>LEFT(PLAYERIDMAP[[#This Row],[PLAYERNAME]],FIND(" ",PLAYERIDMAP[[#This Row],[PLAYERNAME]],1))</f>
        <v xml:space="preserve">Jordan </v>
      </c>
      <c r="D633" s="2" t="str">
        <f>MID(PLAYERIDMAP[PLAYERNAME],FIND(" ",PLAYERIDMAP[PLAYERNAME],1)+1,255)</f>
        <v>Lyles</v>
      </c>
      <c r="E633" t="s">
        <v>16910</v>
      </c>
      <c r="F633" t="s">
        <v>16905</v>
      </c>
      <c r="G633" s="3">
        <v>7593</v>
      </c>
      <c r="H633">
        <v>543475</v>
      </c>
      <c r="I633" t="s">
        <v>1523</v>
      </c>
      <c r="J633" s="2">
        <v>1717424</v>
      </c>
      <c r="K633" s="2" t="s">
        <v>1523</v>
      </c>
      <c r="L633" s="2" t="s">
        <v>19134</v>
      </c>
      <c r="M633" s="2" t="s">
        <v>19135</v>
      </c>
      <c r="N633" s="2" t="s">
        <v>19133</v>
      </c>
      <c r="O633" s="2">
        <v>8856</v>
      </c>
      <c r="P633" s="2" t="s">
        <v>19136</v>
      </c>
      <c r="Q633" s="2" t="s">
        <v>1523</v>
      </c>
    </row>
    <row r="634" spans="1:17" x14ac:dyDescent="0.25">
      <c r="A634" t="s">
        <v>19137</v>
      </c>
      <c r="B634" t="s">
        <v>1427</v>
      </c>
      <c r="C634" s="2" t="str">
        <f>LEFT(PLAYERIDMAP[[#This Row],[PLAYERNAME]],FIND(" ",PLAYERIDMAP[[#This Row],[PLAYERNAME]],1))</f>
        <v xml:space="preserve">Lance </v>
      </c>
      <c r="D634" s="2" t="str">
        <f>MID(PLAYERIDMAP[PLAYERNAME],FIND(" ",PLAYERIDMAP[PLAYERNAME],1)+1,255)</f>
        <v>Lynn</v>
      </c>
      <c r="E634" t="s">
        <v>16943</v>
      </c>
      <c r="F634" t="s">
        <v>16905</v>
      </c>
      <c r="G634" s="3">
        <v>2520</v>
      </c>
      <c r="H634">
        <v>458681</v>
      </c>
      <c r="I634" t="s">
        <v>1427</v>
      </c>
      <c r="J634" s="2">
        <v>1733864</v>
      </c>
      <c r="K634" s="2" t="s">
        <v>1427</v>
      </c>
      <c r="L634" s="2" t="s">
        <v>19138</v>
      </c>
      <c r="M634" s="2" t="s">
        <v>19139</v>
      </c>
      <c r="N634" s="2" t="s">
        <v>19137</v>
      </c>
      <c r="O634" s="2">
        <v>8650</v>
      </c>
      <c r="P634" s="2" t="s">
        <v>19140</v>
      </c>
      <c r="Q634" s="2" t="s">
        <v>1427</v>
      </c>
    </row>
    <row r="635" spans="1:17" x14ac:dyDescent="0.25">
      <c r="A635" t="s">
        <v>19141</v>
      </c>
      <c r="B635" t="s">
        <v>2589</v>
      </c>
      <c r="C635" s="2" t="str">
        <f>LEFT(PLAYERIDMAP[[#This Row],[PLAYERNAME]],FIND(" ",PLAYERIDMAP[[#This Row],[PLAYERNAME]],1))</f>
        <v xml:space="preserve">Brandon </v>
      </c>
      <c r="D635" s="2" t="str">
        <f>MID(PLAYERIDMAP[PLAYERNAME],FIND(" ",PLAYERIDMAP[PLAYERNAME],1)+1,255)</f>
        <v>Lyon</v>
      </c>
      <c r="E635" t="s">
        <v>17155</v>
      </c>
      <c r="F635" t="s">
        <v>16905</v>
      </c>
      <c r="G635" s="3">
        <v>1312</v>
      </c>
      <c r="H635">
        <v>407193</v>
      </c>
      <c r="I635" t="s">
        <v>2589</v>
      </c>
      <c r="J635" s="2">
        <v>245546</v>
      </c>
      <c r="K635" s="2" t="s">
        <v>2589</v>
      </c>
      <c r="L635" s="2" t="s">
        <v>19142</v>
      </c>
      <c r="M635" s="2" t="s">
        <v>19143</v>
      </c>
      <c r="N635" s="2" t="s">
        <v>19141</v>
      </c>
      <c r="O635" s="2">
        <v>6775</v>
      </c>
      <c r="P635" s="2" t="s">
        <v>19144</v>
      </c>
      <c r="Q635" s="2" t="s">
        <v>2589</v>
      </c>
    </row>
    <row r="636" spans="1:17" hidden="1" x14ac:dyDescent="0.25">
      <c r="A636" t="s">
        <v>19145</v>
      </c>
      <c r="B636" t="s">
        <v>1097</v>
      </c>
      <c r="C636" t="str">
        <f>LEFT(PLAYERIDMAP[[#This Row],[PLAYERNAME]],FIND(" ",PLAYERIDMAP[[#This Row],[PLAYERNAME]],1))</f>
        <v xml:space="preserve">Manny </v>
      </c>
      <c r="D636" t="str">
        <f>MID(PLAYERIDMAP[PLAYERNAME],FIND(" ",PLAYERIDMAP[PLAYERNAME],1)+1,255)</f>
        <v>Machado</v>
      </c>
      <c r="E636" t="s">
        <v>17037</v>
      </c>
      <c r="F636" t="s">
        <v>1325</v>
      </c>
      <c r="G636" s="3">
        <v>11493</v>
      </c>
      <c r="H636">
        <v>592518</v>
      </c>
      <c r="I636" t="s">
        <v>1097</v>
      </c>
      <c r="J636" s="2">
        <v>1765812</v>
      </c>
      <c r="K636" s="2" t="s">
        <v>1097</v>
      </c>
      <c r="L636" s="4" t="s">
        <v>16941</v>
      </c>
      <c r="M636" s="4" t="s">
        <v>16941</v>
      </c>
      <c r="N636" s="2" t="s">
        <v>19145</v>
      </c>
      <c r="O636" s="2">
        <v>9111</v>
      </c>
      <c r="P636" s="2" t="s">
        <v>19146</v>
      </c>
      <c r="Q636" s="2" t="s">
        <v>1097</v>
      </c>
    </row>
    <row r="637" spans="1:17" x14ac:dyDescent="0.25">
      <c r="A637" t="s">
        <v>19147</v>
      </c>
      <c r="B637" t="s">
        <v>2618</v>
      </c>
      <c r="C637" s="2" t="str">
        <f>LEFT(PLAYERIDMAP[[#This Row],[PLAYERNAME]],FIND(" ",PLAYERIDMAP[[#This Row],[PLAYERNAME]],1))</f>
        <v xml:space="preserve">Ryan </v>
      </c>
      <c r="D637" s="2" t="str">
        <f>MID(PLAYERIDMAP[PLAYERNAME],FIND(" ",PLAYERIDMAP[PLAYERNAME],1)+1,255)</f>
        <v>Madson</v>
      </c>
      <c r="E637" t="s">
        <v>17074</v>
      </c>
      <c r="F637" t="s">
        <v>16905</v>
      </c>
      <c r="G637" s="3">
        <v>1852</v>
      </c>
      <c r="H637">
        <v>425492</v>
      </c>
      <c r="I637" t="s">
        <v>2618</v>
      </c>
      <c r="J637" s="2">
        <v>383447</v>
      </c>
      <c r="K637" s="2" t="s">
        <v>2618</v>
      </c>
      <c r="L637" s="2" t="s">
        <v>19148</v>
      </c>
      <c r="M637" s="2" t="s">
        <v>19149</v>
      </c>
      <c r="N637" s="2" t="s">
        <v>19147</v>
      </c>
      <c r="O637" s="2">
        <v>7071</v>
      </c>
      <c r="P637" s="2" t="s">
        <v>19150</v>
      </c>
      <c r="Q637" s="2" t="s">
        <v>2618</v>
      </c>
    </row>
    <row r="638" spans="1:17" x14ac:dyDescent="0.25">
      <c r="A638" t="s">
        <v>19151</v>
      </c>
      <c r="B638" t="s">
        <v>1480</v>
      </c>
      <c r="C638" s="2" t="str">
        <f>LEFT(PLAYERIDMAP[[#This Row],[PLAYERNAME]],FIND(" ",PLAYERIDMAP[[#This Row],[PLAYERNAME]],1))</f>
        <v xml:space="preserve">Paul </v>
      </c>
      <c r="D638" s="2" t="str">
        <f>MID(PLAYERIDMAP[PLAYERNAME],FIND(" ",PLAYERIDMAP[PLAYERNAME],1)+1,255)</f>
        <v>Maholm</v>
      </c>
      <c r="E638" t="s">
        <v>17057</v>
      </c>
      <c r="F638" t="s">
        <v>16905</v>
      </c>
      <c r="G638" s="3">
        <v>8678</v>
      </c>
      <c r="H638">
        <v>430904</v>
      </c>
      <c r="I638" t="s">
        <v>1480</v>
      </c>
      <c r="J638" s="2">
        <v>482825</v>
      </c>
      <c r="K638" s="2" t="s">
        <v>1480</v>
      </c>
      <c r="L638" s="2" t="s">
        <v>19152</v>
      </c>
      <c r="M638" s="2" t="s">
        <v>19153</v>
      </c>
      <c r="N638" s="2" t="s">
        <v>19151</v>
      </c>
      <c r="O638" s="2">
        <v>7636</v>
      </c>
      <c r="P638" s="2" t="s">
        <v>19154</v>
      </c>
      <c r="Q638" s="2" t="s">
        <v>1480</v>
      </c>
    </row>
    <row r="639" spans="1:17" hidden="1" x14ac:dyDescent="0.25">
      <c r="A639" t="s">
        <v>19155</v>
      </c>
      <c r="B639" t="s">
        <v>612</v>
      </c>
      <c r="C639" t="str">
        <f>LEFT(PLAYERIDMAP[[#This Row],[PLAYERNAME]],FIND(" ",PLAYERIDMAP[[#This Row],[PLAYERNAME]],1))</f>
        <v xml:space="preserve">Mitch </v>
      </c>
      <c r="D639" t="str">
        <f>MID(PLAYERIDMAP[PLAYERNAME],FIND(" ",PLAYERIDMAP[PLAYERNAME],1)+1,255)</f>
        <v>Maier</v>
      </c>
      <c r="E639" t="s">
        <v>17242</v>
      </c>
      <c r="F639" t="s">
        <v>16916</v>
      </c>
      <c r="G639" s="3">
        <v>5588</v>
      </c>
      <c r="H639">
        <v>430574</v>
      </c>
      <c r="I639" t="s">
        <v>612</v>
      </c>
      <c r="J639" s="2">
        <v>448948</v>
      </c>
      <c r="K639" s="2" t="s">
        <v>612</v>
      </c>
      <c r="L639" s="2" t="s">
        <v>19156</v>
      </c>
      <c r="M639" s="2" t="s">
        <v>19157</v>
      </c>
      <c r="N639" s="2" t="s">
        <v>19155</v>
      </c>
      <c r="O639" s="2">
        <v>7899</v>
      </c>
      <c r="P639" s="2" t="s">
        <v>19158</v>
      </c>
      <c r="Q639" s="2" t="s">
        <v>612</v>
      </c>
    </row>
    <row r="640" spans="1:17" x14ac:dyDescent="0.25">
      <c r="A640" t="s">
        <v>19159</v>
      </c>
      <c r="B640" t="s">
        <v>1749</v>
      </c>
      <c r="C640" s="2" t="str">
        <f>LEFT(PLAYERIDMAP[[#This Row],[PLAYERNAME]],FIND(" ",PLAYERIDMAP[[#This Row],[PLAYERNAME]],1))</f>
        <v xml:space="preserve">John </v>
      </c>
      <c r="D640" s="2" t="str">
        <f>MID(PLAYERIDMAP[PLAYERNAME],FIND(" ",PLAYERIDMAP[PLAYERNAME],1)+1,255)</f>
        <v>Maine</v>
      </c>
      <c r="E640" t="s">
        <v>17155</v>
      </c>
      <c r="F640" t="s">
        <v>16905</v>
      </c>
      <c r="G640" s="3">
        <v>4773</v>
      </c>
      <c r="H640">
        <v>429720</v>
      </c>
      <c r="I640" t="s">
        <v>1749</v>
      </c>
      <c r="J640" s="2">
        <v>479206</v>
      </c>
      <c r="K640" s="2" t="s">
        <v>1749</v>
      </c>
      <c r="L640" s="4" t="s">
        <v>16941</v>
      </c>
      <c r="M640" s="4" t="s">
        <v>16941</v>
      </c>
      <c r="N640" s="4" t="s">
        <v>16941</v>
      </c>
      <c r="O640" s="4" t="s">
        <v>16941</v>
      </c>
      <c r="P640" s="4" t="s">
        <v>16941</v>
      </c>
      <c r="Q640" s="4" t="s">
        <v>16941</v>
      </c>
    </row>
    <row r="641" spans="1:17" x14ac:dyDescent="0.25">
      <c r="A641" t="s">
        <v>19160</v>
      </c>
      <c r="B641" t="s">
        <v>2384</v>
      </c>
      <c r="C641" s="2" t="str">
        <f>LEFT(PLAYERIDMAP[[#This Row],[PLAYERNAME]],FIND(" ",PLAYERIDMAP[[#This Row],[PLAYERNAME]],1))</f>
        <v xml:space="preserve">Scott </v>
      </c>
      <c r="D641" s="2" t="str">
        <f>MID(PLAYERIDMAP[PLAYERNAME],FIND(" ",PLAYERIDMAP[PLAYERNAME],1)+1,255)</f>
        <v>Maine</v>
      </c>
      <c r="E641" t="s">
        <v>16975</v>
      </c>
      <c r="F641" t="s">
        <v>16905</v>
      </c>
      <c r="G641" s="3">
        <v>885</v>
      </c>
      <c r="H641">
        <v>453186</v>
      </c>
      <c r="I641" t="s">
        <v>2384</v>
      </c>
      <c r="J641" s="2">
        <v>1671053</v>
      </c>
      <c r="K641" s="2" t="s">
        <v>2384</v>
      </c>
      <c r="L641" s="4" t="s">
        <v>16941</v>
      </c>
      <c r="M641" s="2" t="s">
        <v>19161</v>
      </c>
      <c r="N641" s="2" t="s">
        <v>19160</v>
      </c>
      <c r="O641" s="2">
        <v>8794</v>
      </c>
      <c r="P641" s="2" t="s">
        <v>19162</v>
      </c>
      <c r="Q641" s="2" t="s">
        <v>2384</v>
      </c>
    </row>
    <row r="642" spans="1:17" hidden="1" x14ac:dyDescent="0.25">
      <c r="A642" t="s">
        <v>19163</v>
      </c>
      <c r="B642" t="s">
        <v>690</v>
      </c>
      <c r="C642" t="str">
        <f>LEFT(PLAYERIDMAP[[#This Row],[PLAYERNAME]],FIND(" ",PLAYERIDMAP[[#This Row],[PLAYERNAME]],1))</f>
        <v xml:space="preserve">Martin </v>
      </c>
      <c r="D642" t="str">
        <f>MID(PLAYERIDMAP[PLAYERNAME],FIND(" ",PLAYERIDMAP[PLAYERNAME],1)+1,255)</f>
        <v>Maldonado</v>
      </c>
      <c r="E642" t="s">
        <v>17017</v>
      </c>
      <c r="F642" t="s">
        <v>16994</v>
      </c>
      <c r="G642" s="3">
        <v>6887</v>
      </c>
      <c r="H642">
        <v>455117</v>
      </c>
      <c r="I642" t="s">
        <v>690</v>
      </c>
      <c r="J642" s="2">
        <v>1601825</v>
      </c>
      <c r="K642" s="2" t="s">
        <v>690</v>
      </c>
      <c r="L642" s="4" t="s">
        <v>16941</v>
      </c>
      <c r="M642" s="2" t="s">
        <v>19164</v>
      </c>
      <c r="N642" s="2" t="s">
        <v>19163</v>
      </c>
      <c r="O642" s="2">
        <v>9045</v>
      </c>
      <c r="P642" s="2" t="s">
        <v>19165</v>
      </c>
      <c r="Q642" s="2" t="s">
        <v>690</v>
      </c>
    </row>
    <row r="643" spans="1:17" x14ac:dyDescent="0.25">
      <c r="A643" t="s">
        <v>19166</v>
      </c>
      <c r="B643" t="s">
        <v>1494</v>
      </c>
      <c r="C643" s="2" t="str">
        <f>LEFT(PLAYERIDMAP[[#This Row],[PLAYERNAME]],FIND(" ",PLAYERIDMAP[[#This Row],[PLAYERNAME]],1))</f>
        <v xml:space="preserve">Shaun </v>
      </c>
      <c r="D643" s="2" t="str">
        <f>MID(PLAYERIDMAP[PLAYERNAME],FIND(" ",PLAYERIDMAP[PLAYERNAME],1)+1,255)</f>
        <v>Marcum</v>
      </c>
      <c r="E643" t="s">
        <v>17155</v>
      </c>
      <c r="F643" t="s">
        <v>16905</v>
      </c>
      <c r="G643" s="3">
        <v>6204</v>
      </c>
      <c r="H643">
        <v>451788</v>
      </c>
      <c r="I643" t="s">
        <v>1494</v>
      </c>
      <c r="J643" s="2">
        <v>564466</v>
      </c>
      <c r="K643" s="2" t="s">
        <v>1494</v>
      </c>
      <c r="L643" s="2" t="s">
        <v>19167</v>
      </c>
      <c r="M643" s="2" t="s">
        <v>19168</v>
      </c>
      <c r="N643" s="2" t="s">
        <v>19166</v>
      </c>
      <c r="O643" s="2">
        <v>7661</v>
      </c>
      <c r="P643" s="2" t="s">
        <v>19169</v>
      </c>
      <c r="Q643" s="2" t="s">
        <v>1494</v>
      </c>
    </row>
    <row r="644" spans="1:17" hidden="1" x14ac:dyDescent="0.25">
      <c r="A644" t="s">
        <v>19170</v>
      </c>
      <c r="B644" t="s">
        <v>787</v>
      </c>
      <c r="C644" t="str">
        <f>LEFT(PLAYERIDMAP[[#This Row],[PLAYERNAME]],FIND(" ",PLAYERIDMAP[[#This Row],[PLAYERNAME]],1))</f>
        <v xml:space="preserve">Jake </v>
      </c>
      <c r="D644" t="str">
        <f>MID(PLAYERIDMAP[PLAYERNAME],FIND(" ",PLAYERIDMAP[PLAYERNAME],1)+1,255)</f>
        <v>Marisnick</v>
      </c>
      <c r="E644" t="s">
        <v>16975</v>
      </c>
      <c r="F644" t="s">
        <v>16916</v>
      </c>
      <c r="G644" s="3" t="s">
        <v>786</v>
      </c>
      <c r="H644">
        <v>545350</v>
      </c>
      <c r="I644" t="s">
        <v>787</v>
      </c>
      <c r="J644" s="4" t="s">
        <v>16941</v>
      </c>
      <c r="K644" s="4" t="s">
        <v>16941</v>
      </c>
      <c r="L644" s="4" t="s">
        <v>16941</v>
      </c>
      <c r="M644" s="4" t="s">
        <v>16941</v>
      </c>
      <c r="N644" s="4" t="s">
        <v>16941</v>
      </c>
      <c r="O644" s="2">
        <v>9340</v>
      </c>
      <c r="P644" s="2" t="s">
        <v>19171</v>
      </c>
      <c r="Q644" s="2" t="s">
        <v>787</v>
      </c>
    </row>
    <row r="645" spans="1:17" hidden="1" x14ac:dyDescent="0.25">
      <c r="A645" t="s">
        <v>19172</v>
      </c>
      <c r="B645" t="s">
        <v>1224</v>
      </c>
      <c r="C645" t="str">
        <f>LEFT(PLAYERIDMAP[[#This Row],[PLAYERNAME]],FIND(" ",PLAYERIDMAP[[#This Row],[PLAYERNAME]],1))</f>
        <v xml:space="preserve">Nick </v>
      </c>
      <c r="D645" t="str">
        <f>MID(PLAYERIDMAP[PLAYERNAME],FIND(" ",PLAYERIDMAP[PLAYERNAME],1)+1,255)</f>
        <v>Markakis</v>
      </c>
      <c r="E645" t="s">
        <v>17037</v>
      </c>
      <c r="F645" t="s">
        <v>16916</v>
      </c>
      <c r="G645" s="3">
        <v>5930</v>
      </c>
      <c r="H645">
        <v>455976</v>
      </c>
      <c r="I645" t="s">
        <v>1224</v>
      </c>
      <c r="J645" s="2">
        <v>547591</v>
      </c>
      <c r="K645" s="2" t="s">
        <v>1224</v>
      </c>
      <c r="L645" s="2" t="s">
        <v>19173</v>
      </c>
      <c r="M645" s="2" t="s">
        <v>19174</v>
      </c>
      <c r="N645" s="2" t="s">
        <v>19172</v>
      </c>
      <c r="O645" s="2">
        <v>7707</v>
      </c>
      <c r="P645" s="2" t="s">
        <v>19175</v>
      </c>
      <c r="Q645" s="2" t="s">
        <v>1224</v>
      </c>
    </row>
    <row r="646" spans="1:17" x14ac:dyDescent="0.25">
      <c r="A646" t="s">
        <v>19176</v>
      </c>
      <c r="B646" t="s">
        <v>1395</v>
      </c>
      <c r="C646" s="2" t="str">
        <f>LEFT(PLAYERIDMAP[[#This Row],[PLAYERNAME]],FIND(" ",PLAYERIDMAP[[#This Row],[PLAYERNAME]],1))</f>
        <v xml:space="preserve">Carlos </v>
      </c>
      <c r="D646" s="2" t="str">
        <f>MID(PLAYERIDMAP[PLAYERNAME],FIND(" ",PLAYERIDMAP[PLAYERNAME],1)+1,255)</f>
        <v>Marmol</v>
      </c>
      <c r="E646" t="s">
        <v>17095</v>
      </c>
      <c r="F646" t="s">
        <v>16905</v>
      </c>
      <c r="G646" s="3">
        <v>2790</v>
      </c>
      <c r="H646">
        <v>461791</v>
      </c>
      <c r="I646" t="s">
        <v>1395</v>
      </c>
      <c r="J646" s="2">
        <v>580591</v>
      </c>
      <c r="K646" s="2" t="s">
        <v>1395</v>
      </c>
      <c r="L646" s="2" t="s">
        <v>19177</v>
      </c>
      <c r="M646" s="2" t="s">
        <v>19178</v>
      </c>
      <c r="N646" s="2" t="s">
        <v>19176</v>
      </c>
      <c r="O646" s="2">
        <v>7789</v>
      </c>
      <c r="P646" s="2" t="s">
        <v>19179</v>
      </c>
      <c r="Q646" s="2" t="s">
        <v>1395</v>
      </c>
    </row>
    <row r="647" spans="1:17" x14ac:dyDescent="0.25">
      <c r="A647" t="s">
        <v>19180</v>
      </c>
      <c r="B647" t="s">
        <v>2403</v>
      </c>
      <c r="C647" s="2" t="str">
        <f>LEFT(PLAYERIDMAP[[#This Row],[PLAYERNAME]],FIND(" ",PLAYERIDMAP[[#This Row],[PLAYERNAME]],1))</f>
        <v xml:space="preserve">Nick </v>
      </c>
      <c r="D647" s="2" t="str">
        <f>MID(PLAYERIDMAP[PLAYERNAME],FIND(" ",PLAYERIDMAP[PLAYERNAME],1)+1,255)</f>
        <v>Maronde</v>
      </c>
      <c r="E647" t="s">
        <v>17074</v>
      </c>
      <c r="F647" t="s">
        <v>16905</v>
      </c>
      <c r="G647" s="3">
        <v>12530</v>
      </c>
      <c r="H647">
        <v>543488</v>
      </c>
      <c r="I647" t="s">
        <v>2403</v>
      </c>
      <c r="J647" s="2">
        <v>1947823</v>
      </c>
      <c r="K647" s="2" t="s">
        <v>2403</v>
      </c>
      <c r="L647" s="4" t="s">
        <v>16941</v>
      </c>
      <c r="M647" s="4" t="s">
        <v>16941</v>
      </c>
      <c r="N647" s="2" t="s">
        <v>19180</v>
      </c>
      <c r="O647" s="2">
        <v>9280</v>
      </c>
      <c r="P647" s="2" t="s">
        <v>19181</v>
      </c>
      <c r="Q647" s="2" t="s">
        <v>2403</v>
      </c>
    </row>
    <row r="648" spans="1:17" x14ac:dyDescent="0.25">
      <c r="A648" t="s">
        <v>19182</v>
      </c>
      <c r="B648" t="s">
        <v>2192</v>
      </c>
      <c r="C648" s="2" t="str">
        <f>LEFT(PLAYERIDMAP[[#This Row],[PLAYERNAME]],FIND(" ",PLAYERIDMAP[[#This Row],[PLAYERNAME]],1))</f>
        <v xml:space="preserve">Jason </v>
      </c>
      <c r="D648" s="2" t="str">
        <f>MID(PLAYERIDMAP[PLAYERNAME],FIND(" ",PLAYERIDMAP[PLAYERNAME],1)+1,255)</f>
        <v>Marquis</v>
      </c>
      <c r="E648" t="s">
        <v>16967</v>
      </c>
      <c r="F648" t="s">
        <v>16905</v>
      </c>
      <c r="G648" s="3">
        <v>105</v>
      </c>
      <c r="H648">
        <v>150302</v>
      </c>
      <c r="I648" t="s">
        <v>2192</v>
      </c>
      <c r="J648" s="2">
        <v>127096</v>
      </c>
      <c r="K648" s="2" t="s">
        <v>2192</v>
      </c>
      <c r="L648" s="2" t="s">
        <v>19183</v>
      </c>
      <c r="M648" s="2" t="s">
        <v>19184</v>
      </c>
      <c r="N648" s="2" t="s">
        <v>19182</v>
      </c>
      <c r="O648" s="2">
        <v>6493</v>
      </c>
      <c r="P648" s="2" t="s">
        <v>19185</v>
      </c>
      <c r="Q648" s="2" t="s">
        <v>2192</v>
      </c>
    </row>
    <row r="649" spans="1:17" x14ac:dyDescent="0.25">
      <c r="A649" t="s">
        <v>19186</v>
      </c>
      <c r="B649" t="s">
        <v>1348</v>
      </c>
      <c r="C649" s="2" t="str">
        <f>LEFT(PLAYERIDMAP[[#This Row],[PLAYERNAME]],FIND(" ",PLAYERIDMAP[[#This Row],[PLAYERNAME]],1))</f>
        <v xml:space="preserve">Sean </v>
      </c>
      <c r="D649" s="2" t="str">
        <f>MID(PLAYERIDMAP[PLAYERNAME],FIND(" ",PLAYERIDMAP[PLAYERNAME],1)+1,255)</f>
        <v>Marshall</v>
      </c>
      <c r="E649" t="s">
        <v>17032</v>
      </c>
      <c r="F649" t="s">
        <v>16905</v>
      </c>
      <c r="G649" s="3">
        <v>5905</v>
      </c>
      <c r="H649">
        <v>445156</v>
      </c>
      <c r="I649" t="s">
        <v>1348</v>
      </c>
      <c r="J649" s="2">
        <v>580592</v>
      </c>
      <c r="K649" s="2" t="s">
        <v>1348</v>
      </c>
      <c r="L649" s="2" t="s">
        <v>19187</v>
      </c>
      <c r="M649" s="2" t="s">
        <v>19188</v>
      </c>
      <c r="N649" s="2" t="s">
        <v>19186</v>
      </c>
      <c r="O649" s="2">
        <v>7718</v>
      </c>
      <c r="P649" s="2" t="s">
        <v>19189</v>
      </c>
      <c r="Q649" s="2" t="s">
        <v>1348</v>
      </c>
    </row>
    <row r="650" spans="1:17" hidden="1" x14ac:dyDescent="0.25">
      <c r="A650" t="s">
        <v>19190</v>
      </c>
      <c r="B650" t="s">
        <v>532</v>
      </c>
      <c r="C650" t="str">
        <f>LEFT(PLAYERIDMAP[[#This Row],[PLAYERNAME]],FIND(" ",PLAYERIDMAP[[#This Row],[PLAYERNAME]],1))</f>
        <v xml:space="preserve">Lou </v>
      </c>
      <c r="D650" t="str">
        <f>MID(PLAYERIDMAP[PLAYERNAME],FIND(" ",PLAYERIDMAP[PLAYERNAME],1)+1,255)</f>
        <v>Marson</v>
      </c>
      <c r="E650" t="s">
        <v>16956</v>
      </c>
      <c r="F650" t="s">
        <v>16994</v>
      </c>
      <c r="G650" s="3">
        <v>7610</v>
      </c>
      <c r="H650">
        <v>453974</v>
      </c>
      <c r="I650" t="s">
        <v>532</v>
      </c>
      <c r="J650" s="2">
        <v>1184318</v>
      </c>
      <c r="K650" s="2" t="s">
        <v>532</v>
      </c>
      <c r="L650" s="2" t="s">
        <v>19191</v>
      </c>
      <c r="M650" s="2" t="s">
        <v>19192</v>
      </c>
      <c r="N650" s="2" t="s">
        <v>19190</v>
      </c>
      <c r="O650" s="2">
        <v>8356</v>
      </c>
      <c r="P650" s="2" t="s">
        <v>19193</v>
      </c>
      <c r="Q650" s="2" t="s">
        <v>532</v>
      </c>
    </row>
    <row r="651" spans="1:17" x14ac:dyDescent="0.25">
      <c r="A651" t="s">
        <v>19194</v>
      </c>
      <c r="B651" t="s">
        <v>2173</v>
      </c>
      <c r="C651" s="2" t="str">
        <f>LEFT(PLAYERIDMAP[[#This Row],[PLAYERNAME]],FIND(" ",PLAYERIDMAP[[#This Row],[PLAYERNAME]],1))</f>
        <v xml:space="preserve">Luis </v>
      </c>
      <c r="D651" s="2" t="str">
        <f>MID(PLAYERIDMAP[PLAYERNAME],FIND(" ",PLAYERIDMAP[PLAYERNAME],1)+1,255)</f>
        <v>Marte</v>
      </c>
      <c r="E651" t="s">
        <v>16961</v>
      </c>
      <c r="F651" t="s">
        <v>16905</v>
      </c>
      <c r="G651" s="3">
        <v>8651</v>
      </c>
      <c r="H651">
        <v>501687</v>
      </c>
      <c r="I651" t="s">
        <v>2173</v>
      </c>
      <c r="J651" s="2">
        <v>1894634</v>
      </c>
      <c r="K651" s="2" t="s">
        <v>2173</v>
      </c>
      <c r="L651" s="4" t="s">
        <v>16941</v>
      </c>
      <c r="M651" s="2" t="s">
        <v>19195</v>
      </c>
      <c r="N651" s="2" t="s">
        <v>19194</v>
      </c>
      <c r="O651" s="2">
        <v>9037</v>
      </c>
      <c r="P651" s="2" t="s">
        <v>19196</v>
      </c>
      <c r="Q651" s="2" t="s">
        <v>2173</v>
      </c>
    </row>
    <row r="652" spans="1:17" hidden="1" x14ac:dyDescent="0.25">
      <c r="A652" t="s">
        <v>19197</v>
      </c>
      <c r="B652" t="s">
        <v>1116</v>
      </c>
      <c r="C652" t="str">
        <f>LEFT(PLAYERIDMAP[[#This Row],[PLAYERNAME]],FIND(" ",PLAYERIDMAP[[#This Row],[PLAYERNAME]],1))</f>
        <v xml:space="preserve">Starling </v>
      </c>
      <c r="D652" t="str">
        <f>MID(PLAYERIDMAP[PLAYERNAME],FIND(" ",PLAYERIDMAP[PLAYERNAME],1)+1,255)</f>
        <v>Marte</v>
      </c>
      <c r="E652" t="s">
        <v>16980</v>
      </c>
      <c r="F652" t="s">
        <v>16916</v>
      </c>
      <c r="G652" s="3">
        <v>9241</v>
      </c>
      <c r="H652">
        <v>516782</v>
      </c>
      <c r="I652" t="s">
        <v>1116</v>
      </c>
      <c r="J652" s="2">
        <v>1741213</v>
      </c>
      <c r="K652" s="2" t="s">
        <v>1116</v>
      </c>
      <c r="L652" s="4" t="s">
        <v>16941</v>
      </c>
      <c r="M652" s="4" t="s">
        <v>16941</v>
      </c>
      <c r="N652" s="2" t="s">
        <v>19197</v>
      </c>
      <c r="O652" s="2">
        <v>9118</v>
      </c>
      <c r="P652" s="2" t="s">
        <v>19198</v>
      </c>
      <c r="Q652" s="2" t="s">
        <v>1116</v>
      </c>
    </row>
    <row r="653" spans="1:17" x14ac:dyDescent="0.25">
      <c r="A653" t="s">
        <v>19199</v>
      </c>
      <c r="B653" t="s">
        <v>2305</v>
      </c>
      <c r="C653" s="2" t="str">
        <f>LEFT(PLAYERIDMAP[[#This Row],[PLAYERNAME]],FIND(" ",PLAYERIDMAP[[#This Row],[PLAYERNAME]],1))</f>
        <v xml:space="preserve">Victor </v>
      </c>
      <c r="D653" s="2" t="str">
        <f>MID(PLAYERIDMAP[PLAYERNAME],FIND(" ",PLAYERIDMAP[PLAYERNAME],1)+1,255)</f>
        <v>Marte</v>
      </c>
      <c r="E653" t="s">
        <v>16943</v>
      </c>
      <c r="F653" t="s">
        <v>16905</v>
      </c>
      <c r="G653" s="3">
        <v>5158</v>
      </c>
      <c r="H653">
        <v>469690</v>
      </c>
      <c r="I653" t="s">
        <v>2305</v>
      </c>
      <c r="J653" s="2">
        <v>1663441</v>
      </c>
      <c r="K653" s="2" t="s">
        <v>2305</v>
      </c>
      <c r="L653" s="2" t="s">
        <v>19200</v>
      </c>
      <c r="M653" s="2" t="s">
        <v>19201</v>
      </c>
      <c r="N653" s="2" t="s">
        <v>19199</v>
      </c>
      <c r="O653" s="2">
        <v>8582</v>
      </c>
      <c r="P653" s="2" t="s">
        <v>19202</v>
      </c>
      <c r="Q653" s="2" t="s">
        <v>2305</v>
      </c>
    </row>
    <row r="654" spans="1:17" x14ac:dyDescent="0.25">
      <c r="A654" t="s">
        <v>19203</v>
      </c>
      <c r="B654" t="s">
        <v>2602</v>
      </c>
      <c r="C654" s="2" t="str">
        <f>LEFT(PLAYERIDMAP[[#This Row],[PLAYERNAME]],FIND(" ",PLAYERIDMAP[[#This Row],[PLAYERNAME]],1))</f>
        <v xml:space="preserve">Cristhian </v>
      </c>
      <c r="D654" s="2" t="str">
        <f>MID(PLAYERIDMAP[PLAYERNAME],FIND(" ",PLAYERIDMAP[PLAYERNAME],1)+1,255)</f>
        <v>Martinez</v>
      </c>
      <c r="E654" t="s">
        <v>17057</v>
      </c>
      <c r="F654" t="s">
        <v>16905</v>
      </c>
      <c r="G654" s="3">
        <v>5337</v>
      </c>
      <c r="H654">
        <v>450852</v>
      </c>
      <c r="I654" t="s">
        <v>2602</v>
      </c>
      <c r="J654" s="2">
        <v>1679140</v>
      </c>
      <c r="K654" s="2" t="s">
        <v>2602</v>
      </c>
      <c r="L654" s="2" t="s">
        <v>19204</v>
      </c>
      <c r="M654" s="2" t="s">
        <v>19205</v>
      </c>
      <c r="N654" s="2" t="s">
        <v>19203</v>
      </c>
      <c r="O654" s="2">
        <v>8481</v>
      </c>
      <c r="P654" s="2" t="s">
        <v>19206</v>
      </c>
      <c r="Q654" s="2" t="s">
        <v>2602</v>
      </c>
    </row>
    <row r="655" spans="1:17" hidden="1" x14ac:dyDescent="0.25">
      <c r="A655" t="s">
        <v>19207</v>
      </c>
      <c r="B655" t="s">
        <v>974</v>
      </c>
      <c r="C655" t="str">
        <f>LEFT(PLAYERIDMAP[[#This Row],[PLAYERNAME]],FIND(" ",PLAYERIDMAP[[#This Row],[PLAYERNAME]],1))</f>
        <v xml:space="preserve">Fernando </v>
      </c>
      <c r="D655" t="str">
        <f>MID(PLAYERIDMAP[PLAYERNAME],FIND(" ",PLAYERIDMAP[PLAYERNAME],1)+1,255)</f>
        <v>Martinez</v>
      </c>
      <c r="E655" t="s">
        <v>16910</v>
      </c>
      <c r="F655" t="s">
        <v>16916</v>
      </c>
      <c r="G655" s="3">
        <v>9210</v>
      </c>
      <c r="H655">
        <v>494686</v>
      </c>
      <c r="I655" t="s">
        <v>974</v>
      </c>
      <c r="J655" s="2">
        <v>1099379</v>
      </c>
      <c r="K655" s="2" t="s">
        <v>974</v>
      </c>
      <c r="L655" s="2" t="s">
        <v>19208</v>
      </c>
      <c r="M655" s="2" t="s">
        <v>19209</v>
      </c>
      <c r="N655" s="2" t="s">
        <v>19207</v>
      </c>
      <c r="O655" s="2">
        <v>8408</v>
      </c>
      <c r="P655" s="2" t="s">
        <v>19210</v>
      </c>
      <c r="Q655" s="2" t="s">
        <v>974</v>
      </c>
    </row>
    <row r="656" spans="1:17" hidden="1" x14ac:dyDescent="0.25">
      <c r="A656" t="s">
        <v>19211</v>
      </c>
      <c r="B656" t="s">
        <v>905</v>
      </c>
      <c r="C656" t="str">
        <f>LEFT(PLAYERIDMAP[[#This Row],[PLAYERNAME]],FIND(" ",PLAYERIDMAP[[#This Row],[PLAYERNAME]],1))</f>
        <v xml:space="preserve">J.D. </v>
      </c>
      <c r="D656" t="str">
        <f>MID(PLAYERIDMAP[PLAYERNAME],FIND(" ",PLAYERIDMAP[PLAYERNAME],1)+1,255)</f>
        <v>Martinez</v>
      </c>
      <c r="E656" t="s">
        <v>16910</v>
      </c>
      <c r="F656" t="s">
        <v>16916</v>
      </c>
      <c r="G656" s="3">
        <v>6184</v>
      </c>
      <c r="H656">
        <v>502110</v>
      </c>
      <c r="I656" t="s">
        <v>905</v>
      </c>
      <c r="J656" s="2">
        <v>1795780</v>
      </c>
      <c r="K656" s="2" t="s">
        <v>905</v>
      </c>
      <c r="L656" s="4" t="s">
        <v>16941</v>
      </c>
      <c r="M656" s="2" t="s">
        <v>19212</v>
      </c>
      <c r="N656" s="2" t="s">
        <v>19211</v>
      </c>
      <c r="O656" s="2">
        <v>9002</v>
      </c>
      <c r="P656" s="2" t="s">
        <v>19213</v>
      </c>
      <c r="Q656" s="2" t="s">
        <v>905</v>
      </c>
    </row>
    <row r="657" spans="1:17" hidden="1" x14ac:dyDescent="0.25">
      <c r="A657" t="s">
        <v>19214</v>
      </c>
      <c r="B657" t="s">
        <v>1137</v>
      </c>
      <c r="C657" t="str">
        <f>LEFT(PLAYERIDMAP[[#This Row],[PLAYERNAME]],FIND(" ",PLAYERIDMAP[[#This Row],[PLAYERNAME]],1))</f>
        <v xml:space="preserve">Leonys </v>
      </c>
      <c r="D657" t="str">
        <f>MID(PLAYERIDMAP[PLAYERNAME],FIND(" ",PLAYERIDMAP[PLAYERNAME],1)+1,255)</f>
        <v>Martin</v>
      </c>
      <c r="E657" t="s">
        <v>17006</v>
      </c>
      <c r="F657" t="s">
        <v>16916</v>
      </c>
      <c r="G657" s="3">
        <v>11846</v>
      </c>
      <c r="H657">
        <v>547982</v>
      </c>
      <c r="I657" t="s">
        <v>1137</v>
      </c>
      <c r="J657" s="2">
        <v>1827526</v>
      </c>
      <c r="K657" s="2" t="s">
        <v>1137</v>
      </c>
      <c r="L657" s="4" t="s">
        <v>16941</v>
      </c>
      <c r="M657" s="2" t="s">
        <v>19215</v>
      </c>
      <c r="N657" s="2" t="s">
        <v>19214</v>
      </c>
      <c r="O657" s="2">
        <v>8922</v>
      </c>
      <c r="P657" s="2" t="s">
        <v>19216</v>
      </c>
      <c r="Q657" s="2" t="s">
        <v>1137</v>
      </c>
    </row>
    <row r="658" spans="1:17" hidden="1" x14ac:dyDescent="0.25">
      <c r="A658" t="s">
        <v>19217</v>
      </c>
      <c r="B658" t="s">
        <v>190</v>
      </c>
      <c r="C658" t="str">
        <f>LEFT(PLAYERIDMAP[[#This Row],[PLAYERNAME]],FIND(" ",PLAYERIDMAP[[#This Row],[PLAYERNAME]],1))</f>
        <v xml:space="preserve">Luis </v>
      </c>
      <c r="D658" t="str">
        <f>MID(PLAYERIDMAP[PLAYERNAME],FIND(" ",PLAYERIDMAP[PLAYERNAME],1)+1,255)</f>
        <v>Martinez</v>
      </c>
      <c r="E658" t="s">
        <v>17037</v>
      </c>
      <c r="F658" t="s">
        <v>16994</v>
      </c>
      <c r="G658" s="3">
        <v>2481</v>
      </c>
      <c r="H658">
        <v>446208</v>
      </c>
      <c r="I658" t="s">
        <v>190</v>
      </c>
      <c r="J658" s="2">
        <v>1784684</v>
      </c>
      <c r="K658" s="2" t="s">
        <v>190</v>
      </c>
      <c r="L658" s="4" t="s">
        <v>16941</v>
      </c>
      <c r="M658" s="2" t="s">
        <v>19218</v>
      </c>
      <c r="N658" s="2" t="s">
        <v>19217</v>
      </c>
      <c r="O658" s="2">
        <v>8985</v>
      </c>
      <c r="P658" s="2" t="s">
        <v>19219</v>
      </c>
      <c r="Q658" s="2" t="s">
        <v>190</v>
      </c>
    </row>
    <row r="659" spans="1:17" hidden="1" x14ac:dyDescent="0.25">
      <c r="A659" t="s">
        <v>19220</v>
      </c>
      <c r="B659" t="s">
        <v>208</v>
      </c>
      <c r="C659" t="str">
        <f>LEFT(PLAYERIDMAP[[#This Row],[PLAYERNAME]],FIND(" ",PLAYERIDMAP[[#This Row],[PLAYERNAME]],1))</f>
        <v xml:space="preserve">Michael </v>
      </c>
      <c r="D659" t="str">
        <f>MID(PLAYERIDMAP[PLAYERNAME],FIND(" ",PLAYERIDMAP[PLAYERNAME],1)+1,255)</f>
        <v>Martinez</v>
      </c>
      <c r="E659" t="s">
        <v>16947</v>
      </c>
      <c r="F659" t="s">
        <v>1326</v>
      </c>
      <c r="G659" s="3">
        <v>7358</v>
      </c>
      <c r="H659">
        <v>492841</v>
      </c>
      <c r="I659" t="s">
        <v>208</v>
      </c>
      <c r="J659" s="2">
        <v>1670362</v>
      </c>
      <c r="K659" s="2" t="s">
        <v>208</v>
      </c>
      <c r="L659" s="4" t="s">
        <v>16941</v>
      </c>
      <c r="M659" s="2" t="s">
        <v>19221</v>
      </c>
      <c r="N659" s="2" t="s">
        <v>19220</v>
      </c>
      <c r="O659" s="2">
        <v>8887</v>
      </c>
      <c r="P659" s="2" t="s">
        <v>19222</v>
      </c>
      <c r="Q659" s="2" t="s">
        <v>208</v>
      </c>
    </row>
    <row r="660" spans="1:17" hidden="1" x14ac:dyDescent="0.25">
      <c r="A660" t="s">
        <v>19223</v>
      </c>
      <c r="B660" t="s">
        <v>1202</v>
      </c>
      <c r="C660" s="2" t="str">
        <f>LEFT(PLAYERIDMAP[[#This Row],[PLAYERNAME]],FIND(" ",PLAYERIDMAP[[#This Row],[PLAYERNAME]],1))</f>
        <v xml:space="preserve">Victor </v>
      </c>
      <c r="D660" s="2" t="str">
        <f>MID(PLAYERIDMAP[PLAYERNAME],FIND(" ",PLAYERIDMAP[PLAYERNAME],1)+1,255)</f>
        <v>Martinez</v>
      </c>
      <c r="E660" s="2" t="s">
        <v>16961</v>
      </c>
      <c r="F660" t="s">
        <v>16994</v>
      </c>
      <c r="G660" s="3">
        <v>393</v>
      </c>
      <c r="H660" s="2">
        <v>400121</v>
      </c>
      <c r="I660" s="2"/>
      <c r="J660" s="2">
        <v>367942</v>
      </c>
      <c r="K660" s="2"/>
      <c r="L660" s="2"/>
      <c r="M660" s="2"/>
      <c r="N660" s="2" t="s">
        <v>19223</v>
      </c>
      <c r="O660" s="2">
        <v>6853</v>
      </c>
      <c r="P660" s="2"/>
      <c r="Q660" s="2"/>
    </row>
    <row r="661" spans="1:17" hidden="1" x14ac:dyDescent="0.25">
      <c r="A661" t="s">
        <v>19224</v>
      </c>
      <c r="B661" t="s">
        <v>1033</v>
      </c>
      <c r="C661" t="str">
        <f>LEFT(PLAYERIDMAP[[#This Row],[PLAYERNAME]],FIND(" ",PLAYERIDMAP[[#This Row],[PLAYERNAME]],1))</f>
        <v xml:space="preserve">Russell </v>
      </c>
      <c r="D661" t="str">
        <f>MID(PLAYERIDMAP[PLAYERNAME],FIND(" ",PLAYERIDMAP[PLAYERNAME],1)+1,255)</f>
        <v>Martin</v>
      </c>
      <c r="E661" t="s">
        <v>16980</v>
      </c>
      <c r="F661" t="s">
        <v>16994</v>
      </c>
      <c r="G661" s="3">
        <v>4616</v>
      </c>
      <c r="H661">
        <v>431145</v>
      </c>
      <c r="I661" t="s">
        <v>1033</v>
      </c>
      <c r="J661" s="2">
        <v>483767</v>
      </c>
      <c r="K661" s="2" t="s">
        <v>1033</v>
      </c>
      <c r="L661" s="2" t="s">
        <v>19225</v>
      </c>
      <c r="M661" s="2" t="s">
        <v>19226</v>
      </c>
      <c r="N661" s="2" t="s">
        <v>19224</v>
      </c>
      <c r="O661" s="2">
        <v>7628</v>
      </c>
      <c r="P661" s="2" t="s">
        <v>19227</v>
      </c>
      <c r="Q661" s="2" t="s">
        <v>1033</v>
      </c>
    </row>
    <row r="662" spans="1:17" x14ac:dyDescent="0.25">
      <c r="A662" t="s">
        <v>19228</v>
      </c>
      <c r="B662" t="s">
        <v>2518</v>
      </c>
      <c r="C662" s="2" t="str">
        <f>LEFT(PLAYERIDMAP[[#This Row],[PLAYERNAME]],FIND(" ",PLAYERIDMAP[[#This Row],[PLAYERNAME]],1))</f>
        <v xml:space="preserve">Nick </v>
      </c>
      <c r="D662" s="2" t="str">
        <f>MID(PLAYERIDMAP[PLAYERNAME],FIND(" ",PLAYERIDMAP[PLAYERNAME],1)+1,255)</f>
        <v>Masset</v>
      </c>
      <c r="E662" t="s">
        <v>17032</v>
      </c>
      <c r="F662" t="s">
        <v>16905</v>
      </c>
      <c r="G662" s="3">
        <v>7267</v>
      </c>
      <c r="H662">
        <v>434665</v>
      </c>
      <c r="I662" t="s">
        <v>2518</v>
      </c>
      <c r="J662" s="2">
        <v>541517</v>
      </c>
      <c r="K662" s="2" t="s">
        <v>2518</v>
      </c>
      <c r="L662" s="2" t="s">
        <v>19229</v>
      </c>
      <c r="M662" s="2" t="s">
        <v>19230</v>
      </c>
      <c r="N662" s="2" t="s">
        <v>19228</v>
      </c>
      <c r="O662" s="2">
        <v>7805</v>
      </c>
      <c r="P662" s="2" t="s">
        <v>19231</v>
      </c>
      <c r="Q662" s="2" t="s">
        <v>2518</v>
      </c>
    </row>
    <row r="663" spans="1:17" x14ac:dyDescent="0.25">
      <c r="A663" t="s">
        <v>19232</v>
      </c>
      <c r="B663" t="s">
        <v>1473</v>
      </c>
      <c r="C663" s="2" t="str">
        <f>LEFT(PLAYERIDMAP[[#This Row],[PLAYERNAME]],FIND(" ",PLAYERIDMAP[[#This Row],[PLAYERNAME]],1))</f>
        <v xml:space="preserve">Justin </v>
      </c>
      <c r="D663" s="2" t="str">
        <f>MID(PLAYERIDMAP[PLAYERNAME],FIND(" ",PLAYERIDMAP[PLAYERNAME],1)+1,255)</f>
        <v>Masterson</v>
      </c>
      <c r="E663" t="s">
        <v>16956</v>
      </c>
      <c r="F663" t="s">
        <v>16905</v>
      </c>
      <c r="G663" s="3">
        <v>2038</v>
      </c>
      <c r="H663">
        <v>475416</v>
      </c>
      <c r="I663" t="s">
        <v>1473</v>
      </c>
      <c r="J663" s="2">
        <v>1262692</v>
      </c>
      <c r="K663" s="2" t="s">
        <v>1473</v>
      </c>
      <c r="L663" s="2" t="s">
        <v>19233</v>
      </c>
      <c r="M663" s="2" t="s">
        <v>19234</v>
      </c>
      <c r="N663" s="2" t="s">
        <v>19232</v>
      </c>
      <c r="O663" s="2">
        <v>8194</v>
      </c>
      <c r="P663" s="2" t="s">
        <v>19235</v>
      </c>
      <c r="Q663" s="2" t="s">
        <v>1473</v>
      </c>
    </row>
    <row r="664" spans="1:17" hidden="1" x14ac:dyDescent="0.25">
      <c r="A664" t="s">
        <v>19236</v>
      </c>
      <c r="B664" t="s">
        <v>348</v>
      </c>
      <c r="C664" t="str">
        <f>LEFT(PLAYERIDMAP[[#This Row],[PLAYERNAME]],FIND(" ",PLAYERIDMAP[[#This Row],[PLAYERNAME]],1))</f>
        <v xml:space="preserve">Darin </v>
      </c>
      <c r="D664" t="str">
        <f>MID(PLAYERIDMAP[PLAYERNAME],FIND(" ",PLAYERIDMAP[PLAYERNAME],1)+1,255)</f>
        <v>Mastroianni</v>
      </c>
      <c r="E664" t="s">
        <v>17264</v>
      </c>
      <c r="F664" t="s">
        <v>16916</v>
      </c>
      <c r="G664" s="3">
        <v>7316</v>
      </c>
      <c r="H664">
        <v>518991</v>
      </c>
      <c r="I664" t="s">
        <v>348</v>
      </c>
      <c r="J664" s="2">
        <v>1740965</v>
      </c>
      <c r="K664" s="2" t="s">
        <v>348</v>
      </c>
      <c r="L664" s="4" t="s">
        <v>16941</v>
      </c>
      <c r="M664" s="4" t="s">
        <v>16941</v>
      </c>
      <c r="N664" s="2" t="s">
        <v>19236</v>
      </c>
      <c r="O664" s="2">
        <v>9026</v>
      </c>
      <c r="P664" s="2" t="s">
        <v>19237</v>
      </c>
      <c r="Q664" s="2" t="s">
        <v>348</v>
      </c>
    </row>
    <row r="665" spans="1:17" hidden="1" x14ac:dyDescent="0.25">
      <c r="A665" t="s">
        <v>19238</v>
      </c>
      <c r="B665" t="s">
        <v>235</v>
      </c>
      <c r="C665" t="str">
        <f>LEFT(PLAYERIDMAP[[#This Row],[PLAYERNAME]],FIND(" ",PLAYERIDMAP[[#This Row],[PLAYERNAME]],1))</f>
        <v xml:space="preserve">Joe </v>
      </c>
      <c r="D665" t="str">
        <f>MID(PLAYERIDMAP[PLAYERNAME],FIND(" ",PLAYERIDMAP[PLAYERNAME],1)+1,255)</f>
        <v>Mather</v>
      </c>
      <c r="E665" t="s">
        <v>17095</v>
      </c>
      <c r="F665" t="s">
        <v>16916</v>
      </c>
      <c r="G665" s="3">
        <v>3714</v>
      </c>
      <c r="H665">
        <v>458628</v>
      </c>
      <c r="I665" t="s">
        <v>235</v>
      </c>
      <c r="J665" s="2">
        <v>1350359</v>
      </c>
      <c r="K665" s="2" t="s">
        <v>235</v>
      </c>
      <c r="L665" s="2" t="s">
        <v>19239</v>
      </c>
      <c r="M665" s="2" t="s">
        <v>19240</v>
      </c>
      <c r="N665" s="2" t="s">
        <v>19238</v>
      </c>
      <c r="O665" s="2">
        <v>8261</v>
      </c>
      <c r="P665" s="2" t="s">
        <v>19241</v>
      </c>
      <c r="Q665" s="2" t="s">
        <v>235</v>
      </c>
    </row>
    <row r="666" spans="1:17" hidden="1" x14ac:dyDescent="0.25">
      <c r="A666" t="s">
        <v>19242</v>
      </c>
      <c r="B666" t="s">
        <v>132</v>
      </c>
      <c r="C666" t="str">
        <f>LEFT(PLAYERIDMAP[[#This Row],[PLAYERNAME]],FIND(" ",PLAYERIDMAP[[#This Row],[PLAYERNAME]],1))</f>
        <v xml:space="preserve">Jeff </v>
      </c>
      <c r="D666" t="str">
        <f>MID(PLAYERIDMAP[PLAYERNAME],FIND(" ",PLAYERIDMAP[PLAYERNAME],1)+1,255)</f>
        <v>Mathis</v>
      </c>
      <c r="E666" t="s">
        <v>16975</v>
      </c>
      <c r="F666" t="s">
        <v>16994</v>
      </c>
      <c r="G666" s="3">
        <v>3448</v>
      </c>
      <c r="H666">
        <v>425772</v>
      </c>
      <c r="I666" t="s">
        <v>132</v>
      </c>
      <c r="J666" s="2">
        <v>292722</v>
      </c>
      <c r="K666" s="2" t="s">
        <v>132</v>
      </c>
      <c r="L666" s="2" t="s">
        <v>19243</v>
      </c>
      <c r="M666" s="2" t="s">
        <v>19244</v>
      </c>
      <c r="N666" s="2" t="s">
        <v>19242</v>
      </c>
      <c r="O666" s="2">
        <v>7296</v>
      </c>
      <c r="P666" s="2" t="s">
        <v>19245</v>
      </c>
      <c r="Q666" s="2" t="s">
        <v>132</v>
      </c>
    </row>
    <row r="667" spans="1:17" x14ac:dyDescent="0.25">
      <c r="A667" t="s">
        <v>19246</v>
      </c>
      <c r="B667" t="s">
        <v>1952</v>
      </c>
      <c r="C667" s="2" t="str">
        <f>LEFT(PLAYERIDMAP[[#This Row],[PLAYERNAME]],FIND(" ",PLAYERIDMAP[[#This Row],[PLAYERNAME]],1))</f>
        <v xml:space="preserve">Daisuke </v>
      </c>
      <c r="D667" s="2" t="str">
        <f>MID(PLAYERIDMAP[PLAYERNAME],FIND(" ",PLAYERIDMAP[PLAYERNAME],1)+1,255)</f>
        <v>Matsuzaka</v>
      </c>
      <c r="E667" t="s">
        <v>16931</v>
      </c>
      <c r="F667" t="s">
        <v>16905</v>
      </c>
      <c r="G667" s="3">
        <v>7775</v>
      </c>
      <c r="H667">
        <v>493137</v>
      </c>
      <c r="I667" t="s">
        <v>1952</v>
      </c>
      <c r="J667" s="2">
        <v>1145060</v>
      </c>
      <c r="K667" s="2" t="s">
        <v>1952</v>
      </c>
      <c r="L667" s="2" t="s">
        <v>19247</v>
      </c>
      <c r="M667" s="2" t="s">
        <v>19248</v>
      </c>
      <c r="N667" s="2" t="s">
        <v>19246</v>
      </c>
      <c r="O667" s="2">
        <v>7906</v>
      </c>
      <c r="P667" s="2" t="s">
        <v>19249</v>
      </c>
      <c r="Q667" s="2" t="s">
        <v>1952</v>
      </c>
    </row>
    <row r="668" spans="1:17" x14ac:dyDescent="0.25">
      <c r="A668" t="s">
        <v>19250</v>
      </c>
      <c r="B668" t="s">
        <v>2195</v>
      </c>
      <c r="C668" s="2" t="str">
        <f>LEFT(PLAYERIDMAP[[#This Row],[PLAYERNAME]],FIND(" ",PLAYERIDMAP[[#This Row],[PLAYERNAME]],1))</f>
        <v xml:space="preserve">Ryan </v>
      </c>
      <c r="D668" s="2" t="str">
        <f>MID(PLAYERIDMAP[PLAYERNAME],FIND(" ",PLAYERIDMAP[PLAYERNAME],1)+1,255)</f>
        <v>Mattheus</v>
      </c>
      <c r="E668" t="s">
        <v>17012</v>
      </c>
      <c r="F668" t="s">
        <v>16905</v>
      </c>
      <c r="G668" s="3">
        <v>7169</v>
      </c>
      <c r="H668">
        <v>458919</v>
      </c>
      <c r="I668" t="s">
        <v>2195</v>
      </c>
      <c r="J668" s="2">
        <v>1601138</v>
      </c>
      <c r="K668" s="2" t="s">
        <v>2195</v>
      </c>
      <c r="L668" s="2" t="s">
        <v>19251</v>
      </c>
      <c r="M668" s="2" t="s">
        <v>19252</v>
      </c>
      <c r="N668" s="2" t="s">
        <v>19250</v>
      </c>
      <c r="O668" s="2">
        <v>8963</v>
      </c>
      <c r="P668" s="2" t="s">
        <v>19253</v>
      </c>
      <c r="Q668" s="2" t="s">
        <v>2195</v>
      </c>
    </row>
    <row r="669" spans="1:17" x14ac:dyDescent="0.25">
      <c r="A669" t="s">
        <v>19254</v>
      </c>
      <c r="B669" t="s">
        <v>1484</v>
      </c>
      <c r="C669" s="2" t="str">
        <f>LEFT(PLAYERIDMAP[[#This Row],[PLAYERNAME]],FIND(" ",PLAYERIDMAP[[#This Row],[PLAYERNAME]],1))</f>
        <v xml:space="preserve">Brian </v>
      </c>
      <c r="D669" s="2" t="str">
        <f>MID(PLAYERIDMAP[PLAYERNAME],FIND(" ",PLAYERIDMAP[PLAYERNAME],1)+1,255)</f>
        <v>Matusz</v>
      </c>
      <c r="E669" t="s">
        <v>17037</v>
      </c>
      <c r="F669" t="s">
        <v>16905</v>
      </c>
      <c r="G669" s="3">
        <v>2646</v>
      </c>
      <c r="H669">
        <v>451085</v>
      </c>
      <c r="I669" t="s">
        <v>1484</v>
      </c>
      <c r="J669" s="2">
        <v>1629067</v>
      </c>
      <c r="K669" s="2" t="s">
        <v>1484</v>
      </c>
      <c r="L669" s="2" t="s">
        <v>19255</v>
      </c>
      <c r="M669" s="2" t="s">
        <v>19256</v>
      </c>
      <c r="N669" s="2" t="s">
        <v>19254</v>
      </c>
      <c r="O669" s="2">
        <v>8418</v>
      </c>
      <c r="P669" s="2" t="s">
        <v>19257</v>
      </c>
      <c r="Q669" s="2" t="s">
        <v>1484</v>
      </c>
    </row>
    <row r="670" spans="1:17" hidden="1" x14ac:dyDescent="0.25">
      <c r="A670" t="s">
        <v>19258</v>
      </c>
      <c r="B670" t="s">
        <v>1272</v>
      </c>
      <c r="C670" t="str">
        <f>LEFT(PLAYERIDMAP[[#This Row],[PLAYERNAME]],FIND(" ",PLAYERIDMAP[[#This Row],[PLAYERNAME]],1))</f>
        <v xml:space="preserve">Joe </v>
      </c>
      <c r="D670" t="str">
        <f>MID(PLAYERIDMAP[PLAYERNAME],FIND(" ",PLAYERIDMAP[PLAYERNAME],1)+1,255)</f>
        <v>Mauer</v>
      </c>
      <c r="E670" t="s">
        <v>17264</v>
      </c>
      <c r="F670" t="s">
        <v>16994</v>
      </c>
      <c r="G670" s="3">
        <v>1857</v>
      </c>
      <c r="H670">
        <v>408045</v>
      </c>
      <c r="I670" t="s">
        <v>1272</v>
      </c>
      <c r="J670" s="2">
        <v>288970</v>
      </c>
      <c r="K670" s="2" t="s">
        <v>1272</v>
      </c>
      <c r="L670" s="2" t="s">
        <v>19259</v>
      </c>
      <c r="M670" s="2" t="s">
        <v>19260</v>
      </c>
      <c r="N670" s="2" t="s">
        <v>19258</v>
      </c>
      <c r="O670" s="2">
        <v>7062</v>
      </c>
      <c r="P670" s="2" t="s">
        <v>19261</v>
      </c>
      <c r="Q670" s="2" t="s">
        <v>1272</v>
      </c>
    </row>
    <row r="671" spans="1:17" hidden="1" x14ac:dyDescent="0.25">
      <c r="A671" t="s">
        <v>19262</v>
      </c>
      <c r="B671" t="s">
        <v>988</v>
      </c>
      <c r="C671" t="str">
        <f>LEFT(PLAYERIDMAP[[#This Row],[PLAYERNAME]],FIND(" ",PLAYERIDMAP[[#This Row],[PLAYERNAME]],1))</f>
        <v xml:space="preserve">Justin </v>
      </c>
      <c r="D671" t="str">
        <f>MID(PLAYERIDMAP[PLAYERNAME],FIND(" ",PLAYERIDMAP[PLAYERNAME],1)+1,255)</f>
        <v>Maxwell</v>
      </c>
      <c r="E671" t="s">
        <v>16910</v>
      </c>
      <c r="F671" t="s">
        <v>16916</v>
      </c>
      <c r="G671" s="3">
        <v>6827</v>
      </c>
      <c r="H671">
        <v>452239</v>
      </c>
      <c r="I671" t="s">
        <v>988</v>
      </c>
      <c r="J671" s="2">
        <v>1208665</v>
      </c>
      <c r="K671" s="2" t="s">
        <v>988</v>
      </c>
      <c r="L671" s="2" t="s">
        <v>19263</v>
      </c>
      <c r="M671" s="2" t="s">
        <v>19264</v>
      </c>
      <c r="N671" s="2" t="s">
        <v>19262</v>
      </c>
      <c r="O671" s="2">
        <v>8124</v>
      </c>
      <c r="P671" s="2" t="s">
        <v>19265</v>
      </c>
      <c r="Q671" s="2" t="s">
        <v>988</v>
      </c>
    </row>
    <row r="672" spans="1:17" hidden="1" x14ac:dyDescent="0.25">
      <c r="A672" t="s">
        <v>19266</v>
      </c>
      <c r="B672" t="s">
        <v>1016</v>
      </c>
      <c r="C672" t="str">
        <f>LEFT(PLAYERIDMAP[[#This Row],[PLAYERNAME]],FIND(" ",PLAYERIDMAP[[#This Row],[PLAYERNAME]],1))</f>
        <v xml:space="preserve">John </v>
      </c>
      <c r="D672" t="str">
        <f>MID(PLAYERIDMAP[PLAYERNAME],FIND(" ",PLAYERIDMAP[PLAYERNAME],1)+1,255)</f>
        <v>Mayberry</v>
      </c>
      <c r="E672" t="s">
        <v>16947</v>
      </c>
      <c r="F672" t="s">
        <v>16916</v>
      </c>
      <c r="G672" s="3">
        <v>3390</v>
      </c>
      <c r="H672">
        <v>460055</v>
      </c>
      <c r="I672" t="s">
        <v>1016</v>
      </c>
      <c r="J672" s="2">
        <v>1537187</v>
      </c>
      <c r="K672" s="2" t="s">
        <v>1016</v>
      </c>
      <c r="L672" s="2" t="s">
        <v>19267</v>
      </c>
      <c r="M672" s="2" t="s">
        <v>19268</v>
      </c>
      <c r="N672" s="2" t="s">
        <v>19266</v>
      </c>
      <c r="O672" s="2">
        <v>8496</v>
      </c>
      <c r="P672" s="2" t="s">
        <v>19269</v>
      </c>
      <c r="Q672" s="2" t="s">
        <v>1016</v>
      </c>
    </row>
    <row r="673" spans="1:17" hidden="1" x14ac:dyDescent="0.25">
      <c r="A673" t="s">
        <v>19270</v>
      </c>
      <c r="B673" t="s">
        <v>901</v>
      </c>
      <c r="C673" t="str">
        <f>LEFT(PLAYERIDMAP[[#This Row],[PLAYERNAME]],FIND(" ",PLAYERIDMAP[[#This Row],[PLAYERNAME]],1))</f>
        <v xml:space="preserve">Cameron </v>
      </c>
      <c r="D673" t="str">
        <f>MID(PLAYERIDMAP[PLAYERNAME],FIND(" ",PLAYERIDMAP[PLAYERNAME],1)+1,255)</f>
        <v>Maybin</v>
      </c>
      <c r="E673" t="s">
        <v>16967</v>
      </c>
      <c r="F673" t="s">
        <v>16916</v>
      </c>
      <c r="G673" s="3">
        <v>5223</v>
      </c>
      <c r="H673">
        <v>457727</v>
      </c>
      <c r="I673" t="s">
        <v>901</v>
      </c>
      <c r="J673" s="2">
        <v>1098967</v>
      </c>
      <c r="K673" s="2" t="s">
        <v>901</v>
      </c>
      <c r="L673" s="2" t="s">
        <v>19271</v>
      </c>
      <c r="M673" s="2" t="s">
        <v>19272</v>
      </c>
      <c r="N673" s="2" t="s">
        <v>19270</v>
      </c>
      <c r="O673" s="2">
        <v>7684</v>
      </c>
      <c r="P673" s="2" t="s">
        <v>19273</v>
      </c>
      <c r="Q673" s="2" t="s">
        <v>901</v>
      </c>
    </row>
    <row r="674" spans="1:17" hidden="1" x14ac:dyDescent="0.25">
      <c r="A674" t="s">
        <v>19274</v>
      </c>
      <c r="B674" t="s">
        <v>45</v>
      </c>
      <c r="C674" t="str">
        <f>LEFT(PLAYERIDMAP[[#This Row],[PLAYERNAME]],FIND(" ",PLAYERIDMAP[[#This Row],[PLAYERNAME]],1))</f>
        <v xml:space="preserve">Edwin </v>
      </c>
      <c r="D674" t="str">
        <f>MID(PLAYERIDMAP[PLAYERNAME],FIND(" ",PLAYERIDMAP[PLAYERNAME],1)+1,255)</f>
        <v>Maysonet</v>
      </c>
      <c r="E674" t="s">
        <v>17017</v>
      </c>
      <c r="F674" t="s">
        <v>1326</v>
      </c>
      <c r="G674" s="3">
        <v>5735</v>
      </c>
      <c r="H674">
        <v>446474</v>
      </c>
      <c r="I674" t="s">
        <v>45</v>
      </c>
      <c r="J674" s="2">
        <v>1208771</v>
      </c>
      <c r="K674" s="2" t="s">
        <v>45</v>
      </c>
      <c r="L674" s="2" t="s">
        <v>19275</v>
      </c>
      <c r="M674" s="2" t="s">
        <v>19276</v>
      </c>
      <c r="N674" s="2" t="s">
        <v>19274</v>
      </c>
      <c r="O674" s="2">
        <v>8362</v>
      </c>
      <c r="P674" s="2" t="s">
        <v>19277</v>
      </c>
      <c r="Q674" s="2" t="s">
        <v>45</v>
      </c>
    </row>
    <row r="675" spans="1:17" x14ac:dyDescent="0.25">
      <c r="A675" t="s">
        <v>19278</v>
      </c>
      <c r="B675" t="s">
        <v>2296</v>
      </c>
      <c r="C675" s="2" t="str">
        <f>LEFT(PLAYERIDMAP[[#This Row],[PLAYERNAME]],FIND(" ",PLAYERIDMAP[[#This Row],[PLAYERNAME]],1))</f>
        <v xml:space="preserve">Zach </v>
      </c>
      <c r="D675" s="2" t="str">
        <f>MID(PLAYERIDMAP[PLAYERNAME],FIND(" ",PLAYERIDMAP[PLAYERNAME],1)+1,255)</f>
        <v>McAllister</v>
      </c>
      <c r="E675" t="s">
        <v>16956</v>
      </c>
      <c r="F675" t="s">
        <v>16905</v>
      </c>
      <c r="G675" s="3">
        <v>2895</v>
      </c>
      <c r="H675">
        <v>502083</v>
      </c>
      <c r="I675" t="s">
        <v>2296</v>
      </c>
      <c r="J675" s="2">
        <v>1713866</v>
      </c>
      <c r="K675" s="2" t="s">
        <v>2296</v>
      </c>
      <c r="L675" s="2" t="s">
        <v>19279</v>
      </c>
      <c r="M675" s="2" t="s">
        <v>19280</v>
      </c>
      <c r="N675" s="2" t="s">
        <v>19278</v>
      </c>
      <c r="O675" s="2">
        <v>8982</v>
      </c>
      <c r="P675" s="2" t="s">
        <v>19281</v>
      </c>
      <c r="Q675" s="2" t="s">
        <v>2296</v>
      </c>
    </row>
    <row r="676" spans="1:17" hidden="1" x14ac:dyDescent="0.25">
      <c r="A676" t="s">
        <v>19282</v>
      </c>
      <c r="B676" t="s">
        <v>1054</v>
      </c>
      <c r="C676" t="str">
        <f>LEFT(PLAYERIDMAP[[#This Row],[PLAYERNAME]],FIND(" ",PLAYERIDMAP[[#This Row],[PLAYERNAME]],1))</f>
        <v xml:space="preserve">Matt </v>
      </c>
      <c r="D676" t="str">
        <f>MID(PLAYERIDMAP[PLAYERNAME],FIND(" ",PLAYERIDMAP[PLAYERNAME],1)+1,255)</f>
        <v>McBride</v>
      </c>
      <c r="E676" s="5" t="s">
        <v>16941</v>
      </c>
      <c r="F676" s="5" t="s">
        <v>16941</v>
      </c>
      <c r="G676" s="3">
        <v>9373</v>
      </c>
      <c r="H676" s="5" t="s">
        <v>16941</v>
      </c>
      <c r="I676" s="5" t="s">
        <v>16941</v>
      </c>
      <c r="J676" s="4" t="s">
        <v>16941</v>
      </c>
      <c r="K676" s="4" t="s">
        <v>16941</v>
      </c>
      <c r="L676" s="4" t="s">
        <v>16941</v>
      </c>
      <c r="M676" s="4" t="s">
        <v>16941</v>
      </c>
      <c r="N676" s="4" t="s">
        <v>16941</v>
      </c>
      <c r="O676" s="4" t="s">
        <v>16941</v>
      </c>
      <c r="P676" s="4" t="s">
        <v>16941</v>
      </c>
      <c r="Q676" s="4" t="s">
        <v>16941</v>
      </c>
    </row>
    <row r="677" spans="1:17" hidden="1" x14ac:dyDescent="0.25">
      <c r="A677" t="s">
        <v>19283</v>
      </c>
      <c r="B677" t="s">
        <v>1213</v>
      </c>
      <c r="C677" t="str">
        <f>LEFT(PLAYERIDMAP[[#This Row],[PLAYERNAME]],FIND(" ",PLAYERIDMAP[[#This Row],[PLAYERNAME]],1))</f>
        <v xml:space="preserve">Brian </v>
      </c>
      <c r="D677" t="str">
        <f>MID(PLAYERIDMAP[PLAYERNAME],FIND(" ",PLAYERIDMAP[PLAYERNAME],1)+1,255)</f>
        <v>McCann</v>
      </c>
      <c r="E677" t="s">
        <v>17057</v>
      </c>
      <c r="F677" t="s">
        <v>16994</v>
      </c>
      <c r="G677" s="3">
        <v>4810</v>
      </c>
      <c r="H677">
        <v>435263</v>
      </c>
      <c r="I677" t="s">
        <v>1213</v>
      </c>
      <c r="J677" s="2">
        <v>541104</v>
      </c>
      <c r="K677" s="2" t="s">
        <v>1213</v>
      </c>
      <c r="L677" s="2" t="s">
        <v>19284</v>
      </c>
      <c r="M677" s="2" t="s">
        <v>19285</v>
      </c>
      <c r="N677" s="2" t="s">
        <v>19283</v>
      </c>
      <c r="O677" s="2">
        <v>7569</v>
      </c>
      <c r="P677" s="2" t="s">
        <v>19286</v>
      </c>
      <c r="Q677" s="2" t="s">
        <v>1213</v>
      </c>
    </row>
    <row r="678" spans="1:17" x14ac:dyDescent="0.25">
      <c r="A678" t="s">
        <v>19287</v>
      </c>
      <c r="B678" t="s">
        <v>1428</v>
      </c>
      <c r="C678" s="2" t="str">
        <f>LEFT(PLAYERIDMAP[[#This Row],[PLAYERNAME]],FIND(" ",PLAYERIDMAP[[#This Row],[PLAYERNAME]],1))</f>
        <v xml:space="preserve">Brandon </v>
      </c>
      <c r="D678" s="2" t="str">
        <f>MID(PLAYERIDMAP[PLAYERNAME],FIND(" ",PLAYERIDMAP[PLAYERNAME],1)+1,255)</f>
        <v>McCarthy</v>
      </c>
      <c r="E678" t="s">
        <v>17196</v>
      </c>
      <c r="F678" t="s">
        <v>16905</v>
      </c>
      <c r="G678" s="3">
        <v>4662</v>
      </c>
      <c r="H678">
        <v>435221</v>
      </c>
      <c r="I678" t="s">
        <v>1428</v>
      </c>
      <c r="J678" s="2">
        <v>541105</v>
      </c>
      <c r="K678" s="2" t="s">
        <v>1428</v>
      </c>
      <c r="L678" s="2" t="s">
        <v>19288</v>
      </c>
      <c r="M678" s="2" t="s">
        <v>19289</v>
      </c>
      <c r="N678" s="2" t="s">
        <v>19287</v>
      </c>
      <c r="O678" s="2">
        <v>7484</v>
      </c>
      <c r="P678" s="2" t="s">
        <v>19290</v>
      </c>
      <c r="Q678" s="2" t="s">
        <v>1428</v>
      </c>
    </row>
    <row r="679" spans="1:17" x14ac:dyDescent="0.25">
      <c r="A679" t="s">
        <v>19291</v>
      </c>
      <c r="B679" t="s">
        <v>1895</v>
      </c>
      <c r="C679" s="2" t="str">
        <f>LEFT(PLAYERIDMAP[[#This Row],[PLAYERNAME]],FIND(" ",PLAYERIDMAP[[#This Row],[PLAYERNAME]],1))</f>
        <v xml:space="preserve">Kyle </v>
      </c>
      <c r="D679" s="2" t="str">
        <f>MID(PLAYERIDMAP[PLAYERNAME],FIND(" ",PLAYERIDMAP[PLAYERNAME],1)+1,255)</f>
        <v>McClellan</v>
      </c>
      <c r="E679" t="s">
        <v>16943</v>
      </c>
      <c r="F679" t="s">
        <v>16905</v>
      </c>
      <c r="G679" s="3">
        <v>4845</v>
      </c>
      <c r="H679">
        <v>449072</v>
      </c>
      <c r="I679" t="s">
        <v>1895</v>
      </c>
      <c r="J679" s="2">
        <v>1390891</v>
      </c>
      <c r="K679" s="2" t="s">
        <v>1895</v>
      </c>
      <c r="L679" s="2" t="s">
        <v>19292</v>
      </c>
      <c r="M679" s="2" t="s">
        <v>19293</v>
      </c>
      <c r="N679" s="2" t="s">
        <v>19291</v>
      </c>
      <c r="O679" s="2">
        <v>8202</v>
      </c>
      <c r="P679" s="2" t="s">
        <v>19294</v>
      </c>
      <c r="Q679" s="2" t="s">
        <v>1895</v>
      </c>
    </row>
    <row r="680" spans="1:17" x14ac:dyDescent="0.25">
      <c r="A680" t="s">
        <v>19295</v>
      </c>
      <c r="B680" t="s">
        <v>2369</v>
      </c>
      <c r="C680" s="2" t="str">
        <f>LEFT(PLAYERIDMAP[[#This Row],[PLAYERNAME]],FIND(" ",PLAYERIDMAP[[#This Row],[PLAYERNAME]],1))</f>
        <v xml:space="preserve">Mike </v>
      </c>
      <c r="D680" s="2" t="str">
        <f>MID(PLAYERIDMAP[PLAYERNAME],FIND(" ",PLAYERIDMAP[PLAYERNAME],1)+1,255)</f>
        <v>McClendon</v>
      </c>
      <c r="E680" t="s">
        <v>17017</v>
      </c>
      <c r="F680" t="s">
        <v>16905</v>
      </c>
      <c r="G680" s="3">
        <v>9587</v>
      </c>
      <c r="H680">
        <v>501873</v>
      </c>
      <c r="I680" t="s">
        <v>2369</v>
      </c>
      <c r="J680" s="2">
        <v>1765050</v>
      </c>
      <c r="K680" s="2" t="s">
        <v>2369</v>
      </c>
      <c r="L680" s="4" t="s">
        <v>16941</v>
      </c>
      <c r="M680" s="2" t="s">
        <v>19296</v>
      </c>
      <c r="N680" s="2" t="s">
        <v>19295</v>
      </c>
      <c r="O680" s="2">
        <v>8786</v>
      </c>
      <c r="P680" s="2" t="s">
        <v>19297</v>
      </c>
      <c r="Q680" s="2" t="s">
        <v>2369</v>
      </c>
    </row>
    <row r="681" spans="1:17" hidden="1" x14ac:dyDescent="0.25">
      <c r="A681" t="s">
        <v>19298</v>
      </c>
      <c r="B681" t="s">
        <v>322</v>
      </c>
      <c r="C681" t="str">
        <f>LEFT(PLAYERIDMAP[[#This Row],[PLAYERNAME]],FIND(" ",PLAYERIDMAP[[#This Row],[PLAYERNAME]],1))</f>
        <v xml:space="preserve">Mike </v>
      </c>
      <c r="D681" t="str">
        <f>MID(PLAYERIDMAP[PLAYERNAME],FIND(" ",PLAYERIDMAP[PLAYERNAME],1)+1,255)</f>
        <v>McCoy</v>
      </c>
      <c r="E681" t="s">
        <v>17000</v>
      </c>
      <c r="F681" t="s">
        <v>1326</v>
      </c>
      <c r="G681" s="3">
        <v>4583</v>
      </c>
      <c r="H681">
        <v>453454</v>
      </c>
      <c r="I681" t="s">
        <v>322</v>
      </c>
      <c r="J681" s="2">
        <v>1667922</v>
      </c>
      <c r="K681" s="2" t="s">
        <v>322</v>
      </c>
      <c r="L681" s="2" t="s">
        <v>19299</v>
      </c>
      <c r="M681" s="2" t="s">
        <v>19300</v>
      </c>
      <c r="N681" s="2" t="s">
        <v>19298</v>
      </c>
      <c r="O681" s="2">
        <v>8591</v>
      </c>
      <c r="P681" s="2" t="s">
        <v>19301</v>
      </c>
      <c r="Q681" s="2" t="s">
        <v>322</v>
      </c>
    </row>
    <row r="682" spans="1:17" hidden="1" x14ac:dyDescent="0.25">
      <c r="A682" t="s">
        <v>19302</v>
      </c>
      <c r="B682" t="s">
        <v>1292</v>
      </c>
      <c r="C682" t="str">
        <f>LEFT(PLAYERIDMAP[[#This Row],[PLAYERNAME]],FIND(" ",PLAYERIDMAP[[#This Row],[PLAYERNAME]],1))</f>
        <v xml:space="preserve">Andrew </v>
      </c>
      <c r="D682" t="str">
        <f>MID(PLAYERIDMAP[PLAYERNAME],FIND(" ",PLAYERIDMAP[PLAYERNAME],1)+1,255)</f>
        <v>McCutchen</v>
      </c>
      <c r="E682" t="s">
        <v>16980</v>
      </c>
      <c r="F682" t="s">
        <v>16916</v>
      </c>
      <c r="G682" s="3">
        <v>9847</v>
      </c>
      <c r="H682">
        <v>457705</v>
      </c>
      <c r="I682" t="s">
        <v>1292</v>
      </c>
      <c r="J682" s="2">
        <v>1103290</v>
      </c>
      <c r="K682" s="2" t="s">
        <v>1292</v>
      </c>
      <c r="L682" s="2" t="s">
        <v>19303</v>
      </c>
      <c r="M682" s="2" t="s">
        <v>19304</v>
      </c>
      <c r="N682" s="2" t="s">
        <v>19302</v>
      </c>
      <c r="O682" s="2">
        <v>7977</v>
      </c>
      <c r="P682" s="2" t="s">
        <v>19305</v>
      </c>
      <c r="Q682" s="2" t="s">
        <v>1292</v>
      </c>
    </row>
    <row r="683" spans="1:17" hidden="1" x14ac:dyDescent="0.25">
      <c r="A683" t="s">
        <v>19306</v>
      </c>
      <c r="B683" t="s">
        <v>847</v>
      </c>
      <c r="C683" t="str">
        <f>LEFT(PLAYERIDMAP[[#This Row],[PLAYERNAME]],FIND(" ",PLAYERIDMAP[[#This Row],[PLAYERNAME]],1))</f>
        <v xml:space="preserve">Darnell </v>
      </c>
      <c r="D683" t="str">
        <f>MID(PLAYERIDMAP[PLAYERNAME],FIND(" ",PLAYERIDMAP[PLAYERNAME],1)+1,255)</f>
        <v>McDonald</v>
      </c>
      <c r="E683" t="s">
        <v>16904</v>
      </c>
      <c r="F683" t="s">
        <v>16916</v>
      </c>
      <c r="G683" s="3">
        <v>1867</v>
      </c>
      <c r="H683">
        <v>150021</v>
      </c>
      <c r="I683" t="s">
        <v>847</v>
      </c>
      <c r="J683" s="2">
        <v>225399</v>
      </c>
      <c r="K683" s="2" t="s">
        <v>847</v>
      </c>
      <c r="L683" s="2" t="s">
        <v>19307</v>
      </c>
      <c r="M683" s="2" t="s">
        <v>19308</v>
      </c>
      <c r="N683" s="2" t="s">
        <v>19306</v>
      </c>
      <c r="O683" s="2">
        <v>6641</v>
      </c>
      <c r="P683" s="2" t="s">
        <v>19309</v>
      </c>
      <c r="Q683" s="2" t="s">
        <v>847</v>
      </c>
    </row>
    <row r="684" spans="1:17" x14ac:dyDescent="0.25">
      <c r="A684" t="s">
        <v>19310</v>
      </c>
      <c r="B684" t="s">
        <v>1520</v>
      </c>
      <c r="C684" s="2" t="str">
        <f>LEFT(PLAYERIDMAP[[#This Row],[PLAYERNAME]],FIND(" ",PLAYERIDMAP[[#This Row],[PLAYERNAME]],1))</f>
        <v xml:space="preserve">James </v>
      </c>
      <c r="D684" s="2" t="str">
        <f>MID(PLAYERIDMAP[PLAYERNAME],FIND(" ",PLAYERIDMAP[PLAYERNAME],1)+1,255)</f>
        <v>McDonald</v>
      </c>
      <c r="E684" t="s">
        <v>16980</v>
      </c>
      <c r="F684" t="s">
        <v>16905</v>
      </c>
      <c r="G684" s="3">
        <v>5523</v>
      </c>
      <c r="H684">
        <v>457428</v>
      </c>
      <c r="I684" t="s">
        <v>1520</v>
      </c>
      <c r="J684" s="2">
        <v>1402913</v>
      </c>
      <c r="K684" s="2" t="s">
        <v>1520</v>
      </c>
      <c r="L684" s="2" t="s">
        <v>19311</v>
      </c>
      <c r="M684" s="2" t="s">
        <v>19312</v>
      </c>
      <c r="N684" s="2" t="s">
        <v>19310</v>
      </c>
      <c r="O684" s="2">
        <v>8358</v>
      </c>
      <c r="P684" s="2" t="s">
        <v>19313</v>
      </c>
      <c r="Q684" s="2" t="s">
        <v>1520</v>
      </c>
    </row>
    <row r="685" spans="1:17" hidden="1" x14ac:dyDescent="0.25">
      <c r="A685" t="s">
        <v>19314</v>
      </c>
      <c r="B685" t="s">
        <v>433</v>
      </c>
      <c r="C685" t="str">
        <f>LEFT(PLAYERIDMAP[[#This Row],[PLAYERNAME]],FIND(" ",PLAYERIDMAP[[#This Row],[PLAYERNAME]],1))</f>
        <v xml:space="preserve">John </v>
      </c>
      <c r="D685" t="str">
        <f>MID(PLAYERIDMAP[PLAYERNAME],FIND(" ",PLAYERIDMAP[PLAYERNAME],1)+1,255)</f>
        <v>McDonald</v>
      </c>
      <c r="E685" t="s">
        <v>17196</v>
      </c>
      <c r="F685" t="s">
        <v>17007</v>
      </c>
      <c r="G685" s="3">
        <v>395</v>
      </c>
      <c r="H685">
        <v>150348</v>
      </c>
      <c r="I685" t="s">
        <v>433</v>
      </c>
      <c r="J685" s="2">
        <v>21632</v>
      </c>
      <c r="K685" s="2" t="s">
        <v>433</v>
      </c>
      <c r="L685" s="2" t="s">
        <v>19311</v>
      </c>
      <c r="M685" s="2" t="s">
        <v>19315</v>
      </c>
      <c r="N685" s="2" t="s">
        <v>19314</v>
      </c>
      <c r="O685" s="2">
        <v>6269</v>
      </c>
      <c r="P685" s="2" t="s">
        <v>19316</v>
      </c>
      <c r="Q685" s="2" t="s">
        <v>433</v>
      </c>
    </row>
    <row r="686" spans="1:17" x14ac:dyDescent="0.25">
      <c r="A686" t="s">
        <v>19317</v>
      </c>
      <c r="B686" t="s">
        <v>1354</v>
      </c>
      <c r="C686" s="2" t="str">
        <f>LEFT(PLAYERIDMAP[[#This Row],[PLAYERNAME]],FIND(" ",PLAYERIDMAP[[#This Row],[PLAYERNAME]],1))</f>
        <v xml:space="preserve">Jake </v>
      </c>
      <c r="D686" s="2" t="str">
        <f>MID(PLAYERIDMAP[PLAYERNAME],FIND(" ",PLAYERIDMAP[PLAYERNAME],1)+1,255)</f>
        <v>McGee</v>
      </c>
      <c r="E686" t="s">
        <v>17020</v>
      </c>
      <c r="F686" t="s">
        <v>16905</v>
      </c>
      <c r="G686" s="3">
        <v>7550</v>
      </c>
      <c r="H686">
        <v>459429</v>
      </c>
      <c r="I686" t="s">
        <v>1354</v>
      </c>
      <c r="J686" s="2">
        <v>1262693</v>
      </c>
      <c r="K686" s="2" t="s">
        <v>1354</v>
      </c>
      <c r="L686" s="4" t="s">
        <v>16941</v>
      </c>
      <c r="M686" s="2" t="s">
        <v>19318</v>
      </c>
      <c r="N686" s="2" t="s">
        <v>19317</v>
      </c>
      <c r="O686" s="2">
        <v>8176</v>
      </c>
      <c r="P686" s="2" t="s">
        <v>19319</v>
      </c>
      <c r="Q686" s="2" t="s">
        <v>1354</v>
      </c>
    </row>
    <row r="687" spans="1:17" hidden="1" x14ac:dyDescent="0.25">
      <c r="A687" t="s">
        <v>19320</v>
      </c>
      <c r="B687" t="s">
        <v>1032</v>
      </c>
      <c r="C687" t="str">
        <f>LEFT(PLAYERIDMAP[[#This Row],[PLAYERNAME]],FIND(" ",PLAYERIDMAP[[#This Row],[PLAYERNAME]],1))</f>
        <v xml:space="preserve">Casey </v>
      </c>
      <c r="D687" t="str">
        <f>MID(PLAYERIDMAP[PLAYERNAME],FIND(" ",PLAYERIDMAP[PLAYERNAME],1)+1,255)</f>
        <v>McGehee</v>
      </c>
      <c r="E687" t="s">
        <v>16904</v>
      </c>
      <c r="F687" t="s">
        <v>1325</v>
      </c>
      <c r="G687" s="3">
        <v>6086</v>
      </c>
      <c r="H687">
        <v>431171</v>
      </c>
      <c r="I687" t="s">
        <v>1032</v>
      </c>
      <c r="J687" s="2">
        <v>489788</v>
      </c>
      <c r="K687" s="2" t="s">
        <v>1032</v>
      </c>
      <c r="L687" s="2" t="s">
        <v>19321</v>
      </c>
      <c r="M687" s="2" t="s">
        <v>19322</v>
      </c>
      <c r="N687" s="2" t="s">
        <v>19320</v>
      </c>
      <c r="O687" s="2">
        <v>8359</v>
      </c>
      <c r="P687" s="2" t="s">
        <v>19323</v>
      </c>
      <c r="Q687" s="2" t="s">
        <v>1032</v>
      </c>
    </row>
    <row r="688" spans="1:17" hidden="1" x14ac:dyDescent="0.25">
      <c r="A688" t="s">
        <v>19324</v>
      </c>
      <c r="B688" t="s">
        <v>656</v>
      </c>
      <c r="C688" t="str">
        <f>LEFT(PLAYERIDMAP[[#This Row],[PLAYERNAME]],FIND(" ",PLAYERIDMAP[[#This Row],[PLAYERNAME]],1))</f>
        <v xml:space="preserve">Chris </v>
      </c>
      <c r="D688" t="str">
        <f>MID(PLAYERIDMAP[PLAYERNAME],FIND(" ",PLAYERIDMAP[PLAYERNAME],1)+1,255)</f>
        <v>Mcguiness</v>
      </c>
      <c r="E688" t="s">
        <v>16956</v>
      </c>
      <c r="F688" t="s">
        <v>16944</v>
      </c>
      <c r="G688" s="3" t="s">
        <v>655</v>
      </c>
      <c r="H688">
        <v>573027</v>
      </c>
      <c r="I688" t="s">
        <v>19325</v>
      </c>
      <c r="J688" s="2">
        <v>1741609</v>
      </c>
      <c r="K688" s="2" t="s">
        <v>19325</v>
      </c>
      <c r="L688" s="4" t="s">
        <v>16941</v>
      </c>
      <c r="M688" s="4" t="s">
        <v>16941</v>
      </c>
      <c r="N688" s="4" t="s">
        <v>16941</v>
      </c>
      <c r="O688" s="4" t="s">
        <v>16941</v>
      </c>
      <c r="P688" s="4" t="s">
        <v>16941</v>
      </c>
      <c r="Q688" s="4" t="s">
        <v>16941</v>
      </c>
    </row>
    <row r="689" spans="1:17" x14ac:dyDescent="0.25">
      <c r="A689" t="s">
        <v>19326</v>
      </c>
      <c r="B689" t="s">
        <v>2278</v>
      </c>
      <c r="C689" s="2" t="str">
        <f>LEFT(PLAYERIDMAP[[#This Row],[PLAYERNAME]],FIND(" ",PLAYERIDMAP[[#This Row],[PLAYERNAME]],1))</f>
        <v xml:space="preserve">Collin </v>
      </c>
      <c r="D689" s="2" t="str">
        <f>MID(PLAYERIDMAP[PLAYERNAME],FIND(" ",PLAYERIDMAP[PLAYERNAME],1)+1,255)</f>
        <v>McHugh</v>
      </c>
      <c r="E689" t="s">
        <v>17155</v>
      </c>
      <c r="F689" t="s">
        <v>16905</v>
      </c>
      <c r="G689" s="3">
        <v>7531</v>
      </c>
      <c r="H689">
        <v>543521</v>
      </c>
      <c r="I689" t="s">
        <v>2278</v>
      </c>
      <c r="J689" s="2">
        <v>2008575</v>
      </c>
      <c r="K689" s="2" t="s">
        <v>2278</v>
      </c>
      <c r="L689" s="2" t="s">
        <v>19327</v>
      </c>
      <c r="M689" s="4" t="s">
        <v>16941</v>
      </c>
      <c r="N689" s="2" t="s">
        <v>19326</v>
      </c>
      <c r="O689" s="2">
        <v>9275</v>
      </c>
      <c r="P689" s="2" t="s">
        <v>19328</v>
      </c>
      <c r="Q689" s="2" t="s">
        <v>2278</v>
      </c>
    </row>
    <row r="690" spans="1:17" hidden="1" x14ac:dyDescent="0.25">
      <c r="A690" t="s">
        <v>19329</v>
      </c>
      <c r="B690" t="s">
        <v>699</v>
      </c>
      <c r="C690" t="str">
        <f>LEFT(PLAYERIDMAP[[#This Row],[PLAYERNAME]],FIND(" ",PLAYERIDMAP[[#This Row],[PLAYERNAME]],1))</f>
        <v xml:space="preserve">Michael </v>
      </c>
      <c r="D690" t="str">
        <f>MID(PLAYERIDMAP[PLAYERNAME],FIND(" ",PLAYERIDMAP[PLAYERNAME],1)+1,255)</f>
        <v>McKenry</v>
      </c>
      <c r="E690" t="s">
        <v>16980</v>
      </c>
      <c r="F690" t="s">
        <v>16994</v>
      </c>
      <c r="G690" s="3">
        <v>9628</v>
      </c>
      <c r="H690">
        <v>502374</v>
      </c>
      <c r="I690" t="s">
        <v>699</v>
      </c>
      <c r="J690" s="2">
        <v>1537188</v>
      </c>
      <c r="K690" s="2" t="s">
        <v>699</v>
      </c>
      <c r="L690" s="2" t="s">
        <v>19330</v>
      </c>
      <c r="M690" s="2" t="s">
        <v>19331</v>
      </c>
      <c r="N690" s="2" t="s">
        <v>19329</v>
      </c>
      <c r="O690" s="2">
        <v>8819</v>
      </c>
      <c r="P690" s="2" t="s">
        <v>19332</v>
      </c>
      <c r="Q690" s="2" t="s">
        <v>699</v>
      </c>
    </row>
    <row r="691" spans="1:17" hidden="1" x14ac:dyDescent="0.25">
      <c r="A691" t="s">
        <v>19333</v>
      </c>
      <c r="B691" t="s">
        <v>983</v>
      </c>
      <c r="C691" t="str">
        <f>LEFT(PLAYERIDMAP[[#This Row],[PLAYERNAME]],FIND(" ",PLAYERIDMAP[[#This Row],[PLAYERNAME]],1))</f>
        <v xml:space="preserve">Nate </v>
      </c>
      <c r="D691" t="str">
        <f>MID(PLAYERIDMAP[PLAYERNAME],FIND(" ",PLAYERIDMAP[PLAYERNAME],1)+1,255)</f>
        <v>McLouth</v>
      </c>
      <c r="E691" t="s">
        <v>17037</v>
      </c>
      <c r="F691" t="s">
        <v>16916</v>
      </c>
      <c r="G691" s="3">
        <v>3190</v>
      </c>
      <c r="H691">
        <v>434661</v>
      </c>
      <c r="I691" t="s">
        <v>983</v>
      </c>
      <c r="J691" s="2">
        <v>392541</v>
      </c>
      <c r="K691" s="2" t="s">
        <v>983</v>
      </c>
      <c r="L691" s="2" t="s">
        <v>19334</v>
      </c>
      <c r="M691" s="2" t="s">
        <v>19335</v>
      </c>
      <c r="N691" s="2" t="s">
        <v>19333</v>
      </c>
      <c r="O691" s="2">
        <v>7513</v>
      </c>
      <c r="P691" s="2" t="s">
        <v>19336</v>
      </c>
      <c r="Q691" s="2" t="s">
        <v>983</v>
      </c>
    </row>
    <row r="692" spans="1:17" x14ac:dyDescent="0.25">
      <c r="A692" t="s">
        <v>19337</v>
      </c>
      <c r="B692" t="s">
        <v>2400</v>
      </c>
      <c r="C692" s="2" t="str">
        <f>LEFT(PLAYERIDMAP[[#This Row],[PLAYERNAME]],FIND(" ",PLAYERIDMAP[[#This Row],[PLAYERNAME]],1))</f>
        <v xml:space="preserve">Kyle </v>
      </c>
      <c r="D692" s="2" t="str">
        <f>MID(PLAYERIDMAP[PLAYERNAME],FIND(" ",PLAYERIDMAP[PLAYERNAME],1)+1,255)</f>
        <v>McPherson</v>
      </c>
      <c r="E692" t="s">
        <v>16980</v>
      </c>
      <c r="F692" t="s">
        <v>16905</v>
      </c>
      <c r="G692" s="3">
        <v>5009</v>
      </c>
      <c r="H692">
        <v>519015</v>
      </c>
      <c r="I692" t="s">
        <v>2400</v>
      </c>
      <c r="J692" s="2">
        <v>2007973</v>
      </c>
      <c r="K692" s="2" t="s">
        <v>2400</v>
      </c>
      <c r="L692" s="4" t="s">
        <v>16941</v>
      </c>
      <c r="M692" s="4" t="s">
        <v>16941</v>
      </c>
      <c r="N692" s="2" t="s">
        <v>19337</v>
      </c>
      <c r="O692" s="2">
        <v>9273</v>
      </c>
      <c r="P692" s="2" t="s">
        <v>19338</v>
      </c>
      <c r="Q692" s="2" t="s">
        <v>2400</v>
      </c>
    </row>
    <row r="693" spans="1:17" x14ac:dyDescent="0.25">
      <c r="A693" t="s">
        <v>19339</v>
      </c>
      <c r="B693" t="s">
        <v>1375</v>
      </c>
      <c r="C693" s="2" t="str">
        <f>LEFT(PLAYERIDMAP[[#This Row],[PLAYERNAME]],FIND(" ",PLAYERIDMAP[[#This Row],[PLAYERNAME]],1))</f>
        <v xml:space="preserve">Kris </v>
      </c>
      <c r="D693" s="2" t="str">
        <f>MID(PLAYERIDMAP[PLAYERNAME],FIND(" ",PLAYERIDMAP[PLAYERNAME],1)+1,255)</f>
        <v>Medlen</v>
      </c>
      <c r="E693" t="s">
        <v>17057</v>
      </c>
      <c r="F693" t="s">
        <v>16905</v>
      </c>
      <c r="G693" s="3">
        <v>9417</v>
      </c>
      <c r="H693">
        <v>450665</v>
      </c>
      <c r="I693" t="s">
        <v>1375</v>
      </c>
      <c r="J693" s="2">
        <v>1647778</v>
      </c>
      <c r="K693" s="2" t="s">
        <v>1375</v>
      </c>
      <c r="L693" s="2" t="s">
        <v>19340</v>
      </c>
      <c r="M693" s="2" t="s">
        <v>19341</v>
      </c>
      <c r="N693" s="2" t="s">
        <v>19339</v>
      </c>
      <c r="O693" s="2">
        <v>8475</v>
      </c>
      <c r="P693" s="2" t="s">
        <v>19342</v>
      </c>
      <c r="Q693" s="2" t="s">
        <v>1375</v>
      </c>
    </row>
    <row r="694" spans="1:17" hidden="1" x14ac:dyDescent="0.25">
      <c r="A694" t="s">
        <v>19343</v>
      </c>
      <c r="B694" t="s">
        <v>938</v>
      </c>
      <c r="C694" t="str">
        <f>LEFT(PLAYERIDMAP[[#This Row],[PLAYERNAME]],FIND(" ",PLAYERIDMAP[[#This Row],[PLAYERNAME]],1))</f>
        <v xml:space="preserve">Ernesto </v>
      </c>
      <c r="D694" t="str">
        <f>MID(PLAYERIDMAP[PLAYERNAME],FIND(" ",PLAYERIDMAP[PLAYERNAME],1)+1,255)</f>
        <v>Mejia</v>
      </c>
      <c r="E694" t="s">
        <v>17057</v>
      </c>
      <c r="F694" s="5" t="s">
        <v>16941</v>
      </c>
      <c r="G694" s="3" t="s">
        <v>937</v>
      </c>
      <c r="H694">
        <v>448171</v>
      </c>
      <c r="I694" t="s">
        <v>938</v>
      </c>
      <c r="J694" s="4" t="s">
        <v>16941</v>
      </c>
      <c r="K694" s="4" t="s">
        <v>16941</v>
      </c>
      <c r="L694" s="4" t="s">
        <v>16941</v>
      </c>
      <c r="M694" s="4" t="s">
        <v>16941</v>
      </c>
      <c r="N694" s="4" t="s">
        <v>16941</v>
      </c>
      <c r="O694" s="4" t="s">
        <v>16941</v>
      </c>
      <c r="P694" s="4" t="s">
        <v>16941</v>
      </c>
      <c r="Q694" s="4" t="s">
        <v>16941</v>
      </c>
    </row>
    <row r="695" spans="1:17" x14ac:dyDescent="0.25">
      <c r="A695" t="s">
        <v>19344</v>
      </c>
      <c r="B695" t="s">
        <v>2132</v>
      </c>
      <c r="C695" s="2" t="str">
        <f>LEFT(PLAYERIDMAP[[#This Row],[PLAYERNAME]],FIND(" ",PLAYERIDMAP[[#This Row],[PLAYERNAME]],1))</f>
        <v xml:space="preserve">Jenrry </v>
      </c>
      <c r="D695" s="2" t="str">
        <f>MID(PLAYERIDMAP[PLAYERNAME],FIND(" ",PLAYERIDMAP[PLAYERNAME],1)+1,255)</f>
        <v>Mejia</v>
      </c>
      <c r="E695" t="s">
        <v>17155</v>
      </c>
      <c r="F695" t="s">
        <v>16905</v>
      </c>
      <c r="G695" s="3">
        <v>8476</v>
      </c>
      <c r="H695">
        <v>516769</v>
      </c>
      <c r="I695" t="s">
        <v>2132</v>
      </c>
      <c r="J695" s="2">
        <v>1697838</v>
      </c>
      <c r="K695" s="2" t="s">
        <v>2132</v>
      </c>
      <c r="L695" s="4" t="s">
        <v>16941</v>
      </c>
      <c r="M695" s="2" t="s">
        <v>19345</v>
      </c>
      <c r="N695" s="2" t="s">
        <v>19344</v>
      </c>
      <c r="O695" s="2">
        <v>8667</v>
      </c>
      <c r="P695" s="2" t="s">
        <v>19346</v>
      </c>
      <c r="Q695" s="2" t="s">
        <v>2132</v>
      </c>
    </row>
    <row r="696" spans="1:17" x14ac:dyDescent="0.25">
      <c r="A696" t="s">
        <v>19347</v>
      </c>
      <c r="B696" t="s">
        <v>2608</v>
      </c>
      <c r="C696" s="2" t="str">
        <f>LEFT(PLAYERIDMAP[[#This Row],[PLAYERNAME]],FIND(" ",PLAYERIDMAP[[#This Row],[PLAYERNAME]],1))</f>
        <v xml:space="preserve">Mark </v>
      </c>
      <c r="D696" s="2" t="str">
        <f>MID(PLAYERIDMAP[PLAYERNAME],FIND(" ",PLAYERIDMAP[PLAYERNAME],1)+1,255)</f>
        <v>Melancon</v>
      </c>
      <c r="E696" t="s">
        <v>16980</v>
      </c>
      <c r="F696" t="s">
        <v>16905</v>
      </c>
      <c r="G696" s="3">
        <v>4264</v>
      </c>
      <c r="H696">
        <v>453343</v>
      </c>
      <c r="I696" t="s">
        <v>2608</v>
      </c>
      <c r="J696" s="2">
        <v>1493886</v>
      </c>
      <c r="K696" s="2" t="s">
        <v>2608</v>
      </c>
      <c r="L696" s="2" t="s">
        <v>19348</v>
      </c>
      <c r="M696" s="2" t="s">
        <v>19349</v>
      </c>
      <c r="N696" s="2" t="s">
        <v>19347</v>
      </c>
      <c r="O696" s="2">
        <v>8458</v>
      </c>
      <c r="P696" s="2" t="s">
        <v>19350</v>
      </c>
      <c r="Q696" s="2" t="s">
        <v>2608</v>
      </c>
    </row>
    <row r="697" spans="1:17" x14ac:dyDescent="0.25">
      <c r="A697" t="s">
        <v>19351</v>
      </c>
      <c r="B697" t="s">
        <v>2110</v>
      </c>
      <c r="C697" s="2" t="str">
        <f>LEFT(PLAYERIDMAP[[#This Row],[PLAYERNAME]],FIND(" ",PLAYERIDMAP[[#This Row],[PLAYERNAME]],1))</f>
        <v xml:space="preserve">Luis </v>
      </c>
      <c r="D697" s="2" t="str">
        <f>MID(PLAYERIDMAP[PLAYERNAME],FIND(" ",PLAYERIDMAP[PLAYERNAME],1)+1,255)</f>
        <v>Mendoza</v>
      </c>
      <c r="E697" t="s">
        <v>17242</v>
      </c>
      <c r="F697" t="s">
        <v>16905</v>
      </c>
      <c r="G697" s="3">
        <v>3126</v>
      </c>
      <c r="H697">
        <v>434669</v>
      </c>
      <c r="I697" t="s">
        <v>2110</v>
      </c>
      <c r="J697" s="2">
        <v>533211</v>
      </c>
      <c r="K697" s="2" t="s">
        <v>2110</v>
      </c>
      <c r="L697" s="2" t="s">
        <v>19352</v>
      </c>
      <c r="M697" s="2" t="s">
        <v>19353</v>
      </c>
      <c r="N697" s="2" t="s">
        <v>19351</v>
      </c>
      <c r="O697" s="2">
        <v>8134</v>
      </c>
      <c r="P697" s="2" t="s">
        <v>19354</v>
      </c>
      <c r="Q697" s="2" t="s">
        <v>2110</v>
      </c>
    </row>
    <row r="698" spans="1:17" hidden="1" x14ac:dyDescent="0.25">
      <c r="A698" t="s">
        <v>19355</v>
      </c>
      <c r="B698" t="s">
        <v>493</v>
      </c>
      <c r="C698" t="str">
        <f>LEFT(PLAYERIDMAP[[#This Row],[PLAYERNAME]],FIND(" ",PLAYERIDMAP[[#This Row],[PLAYERNAME]],1))</f>
        <v xml:space="preserve">Jordy </v>
      </c>
      <c r="D698" t="str">
        <f>MID(PLAYERIDMAP[PLAYERNAME],FIND(" ",PLAYERIDMAP[PLAYERNAME],1)+1,255)</f>
        <v>Mercer</v>
      </c>
      <c r="E698" t="s">
        <v>16980</v>
      </c>
      <c r="F698" t="s">
        <v>1326</v>
      </c>
      <c r="G698" s="3">
        <v>6547</v>
      </c>
      <c r="H698">
        <v>474568</v>
      </c>
      <c r="I698" t="s">
        <v>493</v>
      </c>
      <c r="J698" s="2">
        <v>1667441</v>
      </c>
      <c r="K698" s="2" t="s">
        <v>493</v>
      </c>
      <c r="L698" s="4" t="s">
        <v>16941</v>
      </c>
      <c r="M698" s="4" t="s">
        <v>16941</v>
      </c>
      <c r="N698" s="2" t="s">
        <v>19355</v>
      </c>
      <c r="O698" s="2">
        <v>9198</v>
      </c>
      <c r="P698" s="2" t="s">
        <v>19356</v>
      </c>
      <c r="Q698" s="2" t="s">
        <v>493</v>
      </c>
    </row>
    <row r="699" spans="1:17" hidden="1" x14ac:dyDescent="0.25">
      <c r="A699" t="s">
        <v>19357</v>
      </c>
      <c r="B699" t="s">
        <v>8401</v>
      </c>
      <c r="C699" t="str">
        <f>LEFT(PLAYERIDMAP[[#This Row],[PLAYERNAME]],FIND(" ",PLAYERIDMAP[[#This Row],[PLAYERNAME]],1))</f>
        <v xml:space="preserve">Jesus </v>
      </c>
      <c r="D699" t="str">
        <f>MID(PLAYERIDMAP[PLAYERNAME],FIND(" ",PLAYERIDMAP[PLAYERNAME],1)+1,255)</f>
        <v>Merchan</v>
      </c>
      <c r="E699" s="5" t="s">
        <v>16941</v>
      </c>
      <c r="F699" s="5" t="s">
        <v>16941</v>
      </c>
      <c r="G699" s="3" t="s">
        <v>8400</v>
      </c>
      <c r="H699" s="5" t="s">
        <v>16941</v>
      </c>
      <c r="I699" s="5" t="s">
        <v>16941</v>
      </c>
      <c r="J699" s="4" t="s">
        <v>16941</v>
      </c>
      <c r="K699" s="4" t="s">
        <v>16941</v>
      </c>
      <c r="L699" s="4" t="s">
        <v>16941</v>
      </c>
      <c r="M699" s="4" t="s">
        <v>16941</v>
      </c>
      <c r="N699" s="4" t="s">
        <v>16941</v>
      </c>
      <c r="O699" s="4" t="s">
        <v>16941</v>
      </c>
      <c r="P699" s="4" t="s">
        <v>16941</v>
      </c>
      <c r="Q699" s="4" t="s">
        <v>16941</v>
      </c>
    </row>
    <row r="700" spans="1:17" hidden="1" x14ac:dyDescent="0.25">
      <c r="A700" t="s">
        <v>19358</v>
      </c>
      <c r="B700" t="s">
        <v>439</v>
      </c>
      <c r="C700" t="str">
        <f>LEFT(PLAYERIDMAP[[#This Row],[PLAYERNAME]],FIND(" ",PLAYERIDMAP[[#This Row],[PLAYERNAME]],1))</f>
        <v xml:space="preserve">Melky </v>
      </c>
      <c r="D700" t="str">
        <f>MID(PLAYERIDMAP[PLAYERNAME],FIND(" ",PLAYERIDMAP[PLAYERNAME],1)+1,255)</f>
        <v>Mesa</v>
      </c>
      <c r="E700" t="s">
        <v>16904</v>
      </c>
      <c r="F700" t="s">
        <v>16916</v>
      </c>
      <c r="G700" s="3">
        <v>447</v>
      </c>
      <c r="H700">
        <v>444859</v>
      </c>
      <c r="I700" t="s">
        <v>439</v>
      </c>
      <c r="J700" s="2">
        <v>1670557</v>
      </c>
      <c r="K700" s="2" t="s">
        <v>439</v>
      </c>
      <c r="L700" s="4" t="s">
        <v>16941</v>
      </c>
      <c r="M700" s="4" t="s">
        <v>16941</v>
      </c>
      <c r="N700" s="2" t="s">
        <v>19358</v>
      </c>
      <c r="O700" s="2">
        <v>9308</v>
      </c>
      <c r="P700" s="2" t="s">
        <v>19359</v>
      </c>
      <c r="Q700" s="2" t="s">
        <v>439</v>
      </c>
    </row>
    <row r="701" spans="1:17" hidden="1" x14ac:dyDescent="0.25">
      <c r="A701" t="s">
        <v>19360</v>
      </c>
      <c r="B701" t="s">
        <v>1133</v>
      </c>
      <c r="C701" t="str">
        <f>LEFT(PLAYERIDMAP[[#This Row],[PLAYERNAME]],FIND(" ",PLAYERIDMAP[[#This Row],[PLAYERNAME]],1))</f>
        <v xml:space="preserve">Devin </v>
      </c>
      <c r="D701" t="str">
        <f>MID(PLAYERIDMAP[PLAYERNAME],FIND(" ",PLAYERIDMAP[PLAYERNAME],1)+1,255)</f>
        <v>Mesoraco</v>
      </c>
      <c r="E701" t="s">
        <v>17032</v>
      </c>
      <c r="F701" t="s">
        <v>16994</v>
      </c>
      <c r="G701" s="3">
        <v>5666</v>
      </c>
      <c r="H701">
        <v>519023</v>
      </c>
      <c r="I701" t="s">
        <v>1133</v>
      </c>
      <c r="J701" s="2">
        <v>1660451</v>
      </c>
      <c r="K701" s="2" t="s">
        <v>1133</v>
      </c>
      <c r="L701" s="4" t="s">
        <v>16941</v>
      </c>
      <c r="M701" s="2" t="s">
        <v>19361</v>
      </c>
      <c r="N701" s="2" t="s">
        <v>19360</v>
      </c>
      <c r="O701" s="2">
        <v>8851</v>
      </c>
      <c r="P701" s="2" t="s">
        <v>19362</v>
      </c>
      <c r="Q701" s="2" t="s">
        <v>1133</v>
      </c>
    </row>
    <row r="702" spans="1:17" hidden="1" x14ac:dyDescent="0.25">
      <c r="A702" t="s">
        <v>19363</v>
      </c>
      <c r="B702" t="s">
        <v>1064</v>
      </c>
      <c r="C702" t="str">
        <f>LEFT(PLAYERIDMAP[[#This Row],[PLAYERNAME]],FIND(" ",PLAYERIDMAP[[#This Row],[PLAYERNAME]],1))</f>
        <v xml:space="preserve">Will </v>
      </c>
      <c r="D702" t="str">
        <f>MID(PLAYERIDMAP[PLAYERNAME],FIND(" ",PLAYERIDMAP[PLAYERNAME],1)+1,255)</f>
        <v>Middlebrooks</v>
      </c>
      <c r="E702" t="s">
        <v>16931</v>
      </c>
      <c r="F702" t="s">
        <v>1325</v>
      </c>
      <c r="G702" s="3">
        <v>7002</v>
      </c>
      <c r="H702">
        <v>519025</v>
      </c>
      <c r="I702" t="s">
        <v>1064</v>
      </c>
      <c r="J702" s="2">
        <v>1805190</v>
      </c>
      <c r="K702" s="2" t="s">
        <v>1064</v>
      </c>
      <c r="L702" s="4" t="s">
        <v>16941</v>
      </c>
      <c r="M702" s="4" t="s">
        <v>16941</v>
      </c>
      <c r="N702" s="2" t="s">
        <v>19363</v>
      </c>
      <c r="O702" s="2">
        <v>9109</v>
      </c>
      <c r="P702" s="2" t="s">
        <v>19364</v>
      </c>
      <c r="Q702" s="2" t="s">
        <v>1064</v>
      </c>
    </row>
    <row r="703" spans="1:17" x14ac:dyDescent="0.25">
      <c r="A703" t="s">
        <v>19365</v>
      </c>
      <c r="B703" t="s">
        <v>2580</v>
      </c>
      <c r="C703" s="2" t="str">
        <f>LEFT(PLAYERIDMAP[[#This Row],[PLAYERNAME]],FIND(" ",PLAYERIDMAP[[#This Row],[PLAYERNAME]],1))</f>
        <v xml:space="preserve">Jose </v>
      </c>
      <c r="D703" s="2" t="str">
        <f>MID(PLAYERIDMAP[PLAYERNAME],FIND(" ",PLAYERIDMAP[PLAYERNAME],1)+1,255)</f>
        <v>Mijares</v>
      </c>
      <c r="E703" t="s">
        <v>16921</v>
      </c>
      <c r="F703" t="s">
        <v>16905</v>
      </c>
      <c r="G703" s="3">
        <v>4140</v>
      </c>
      <c r="H703">
        <v>467726</v>
      </c>
      <c r="I703" t="s">
        <v>2580</v>
      </c>
      <c r="J703" s="2">
        <v>580593</v>
      </c>
      <c r="K703" s="2" t="s">
        <v>2580</v>
      </c>
      <c r="L703" s="2" t="s">
        <v>19366</v>
      </c>
      <c r="M703" s="2" t="s">
        <v>19367</v>
      </c>
      <c r="N703" s="2" t="s">
        <v>19365</v>
      </c>
      <c r="O703" s="2">
        <v>8351</v>
      </c>
      <c r="P703" s="2" t="s">
        <v>19368</v>
      </c>
      <c r="Q703" s="2" t="s">
        <v>2580</v>
      </c>
    </row>
    <row r="704" spans="1:17" x14ac:dyDescent="0.25">
      <c r="A704" t="s">
        <v>19369</v>
      </c>
      <c r="B704" t="s">
        <v>1463</v>
      </c>
      <c r="C704" s="2" t="str">
        <f>LEFT(PLAYERIDMAP[[#This Row],[PLAYERNAME]],FIND(" ",PLAYERIDMAP[[#This Row],[PLAYERNAME]],1))</f>
        <v xml:space="preserve">Wade </v>
      </c>
      <c r="D704" s="2" t="str">
        <f>MID(PLAYERIDMAP[PLAYERNAME],FIND(" ",PLAYERIDMAP[PLAYERNAME],1)+1,255)</f>
        <v>Miley</v>
      </c>
      <c r="E704" t="s">
        <v>17196</v>
      </c>
      <c r="F704" t="s">
        <v>16905</v>
      </c>
      <c r="G704" s="3">
        <v>8779</v>
      </c>
      <c r="H704">
        <v>489119</v>
      </c>
      <c r="I704" t="s">
        <v>1463</v>
      </c>
      <c r="J704" s="2">
        <v>1716842</v>
      </c>
      <c r="K704" s="2" t="s">
        <v>1463</v>
      </c>
      <c r="L704" s="2" t="s">
        <v>19370</v>
      </c>
      <c r="M704" s="2" t="s">
        <v>19371</v>
      </c>
      <c r="N704" s="2" t="s">
        <v>19369</v>
      </c>
      <c r="O704" s="2">
        <v>9017</v>
      </c>
      <c r="P704" s="2" t="s">
        <v>19372</v>
      </c>
      <c r="Q704" s="2" t="s">
        <v>1463</v>
      </c>
    </row>
    <row r="705" spans="1:17" x14ac:dyDescent="0.25">
      <c r="A705" t="s">
        <v>19373</v>
      </c>
      <c r="B705" t="s">
        <v>2354</v>
      </c>
      <c r="C705" s="2" t="str">
        <f>LEFT(PLAYERIDMAP[[#This Row],[PLAYERNAME]],FIND(" ",PLAYERIDMAP[[#This Row],[PLAYERNAME]],1))</f>
        <v xml:space="preserve">Andrew </v>
      </c>
      <c r="D705" s="2" t="str">
        <f>MID(PLAYERIDMAP[PLAYERNAME],FIND(" ",PLAYERIDMAP[PLAYERNAME],1)+1,255)</f>
        <v>Miller</v>
      </c>
      <c r="E705" t="s">
        <v>16931</v>
      </c>
      <c r="F705" t="s">
        <v>16905</v>
      </c>
      <c r="G705" s="3">
        <v>6785</v>
      </c>
      <c r="H705">
        <v>453192</v>
      </c>
      <c r="I705" t="s">
        <v>2354</v>
      </c>
      <c r="J705" s="2">
        <v>1116708</v>
      </c>
      <c r="K705" s="2" t="s">
        <v>2354</v>
      </c>
      <c r="L705" s="2" t="s">
        <v>19374</v>
      </c>
      <c r="M705" s="2" t="s">
        <v>19375</v>
      </c>
      <c r="N705" s="2" t="s">
        <v>19373</v>
      </c>
      <c r="O705" s="2">
        <v>7847</v>
      </c>
      <c r="P705" s="2" t="s">
        <v>19376</v>
      </c>
      <c r="Q705" s="2" t="s">
        <v>2354</v>
      </c>
    </row>
    <row r="706" spans="1:17" x14ac:dyDescent="0.25">
      <c r="A706" t="s">
        <v>19377</v>
      </c>
      <c r="B706" t="s">
        <v>2126</v>
      </c>
      <c r="C706" s="2" t="str">
        <f>LEFT(PLAYERIDMAP[[#This Row],[PLAYERNAME]],FIND(" ",PLAYERIDMAP[[#This Row],[PLAYERNAME]],1))</f>
        <v xml:space="preserve">Jim </v>
      </c>
      <c r="D706" s="2" t="str">
        <f>MID(PLAYERIDMAP[PLAYERNAME],FIND(" ",PLAYERIDMAP[PLAYERNAME],1)+1,255)</f>
        <v>Miller</v>
      </c>
      <c r="E706" t="s">
        <v>16904</v>
      </c>
      <c r="F706" t="s">
        <v>16905</v>
      </c>
      <c r="G706" s="3">
        <v>7458</v>
      </c>
      <c r="H706">
        <v>461848</v>
      </c>
      <c r="I706" t="s">
        <v>2126</v>
      </c>
      <c r="J706" s="2">
        <v>589253</v>
      </c>
      <c r="K706" s="2" t="s">
        <v>2126</v>
      </c>
      <c r="L706" s="2" t="s">
        <v>19378</v>
      </c>
      <c r="M706" s="2" t="s">
        <v>19379</v>
      </c>
      <c r="N706" s="2" t="s">
        <v>19377</v>
      </c>
      <c r="O706" s="2">
        <v>8348</v>
      </c>
      <c r="P706" s="2" t="s">
        <v>19380</v>
      </c>
      <c r="Q706" s="2" t="s">
        <v>2126</v>
      </c>
    </row>
    <row r="707" spans="1:17" x14ac:dyDescent="0.25">
      <c r="A707" t="s">
        <v>19381</v>
      </c>
      <c r="B707" t="s">
        <v>1400</v>
      </c>
      <c r="C707" s="2" t="str">
        <f>LEFT(PLAYERIDMAP[[#This Row],[PLAYERNAME]],FIND(" ",PLAYERIDMAP[[#This Row],[PLAYERNAME]],1))</f>
        <v xml:space="preserve">Shelby </v>
      </c>
      <c r="D707" s="2" t="str">
        <f>MID(PLAYERIDMAP[PLAYERNAME],FIND(" ",PLAYERIDMAP[PLAYERNAME],1)+1,255)</f>
        <v>Miller</v>
      </c>
      <c r="E707" t="s">
        <v>16943</v>
      </c>
      <c r="F707" t="s">
        <v>16905</v>
      </c>
      <c r="G707" s="3">
        <v>10197</v>
      </c>
      <c r="H707">
        <v>571946</v>
      </c>
      <c r="I707" t="s">
        <v>1400</v>
      </c>
      <c r="J707" s="2">
        <v>1739603</v>
      </c>
      <c r="K707" s="2" t="s">
        <v>1400</v>
      </c>
      <c r="L707" s="2" t="s">
        <v>19382</v>
      </c>
      <c r="M707" s="4" t="s">
        <v>16941</v>
      </c>
      <c r="N707" s="2" t="s">
        <v>19381</v>
      </c>
      <c r="O707" s="2">
        <v>8871</v>
      </c>
      <c r="P707" s="2" t="s">
        <v>19383</v>
      </c>
      <c r="Q707" s="2" t="s">
        <v>1400</v>
      </c>
    </row>
    <row r="708" spans="1:17" x14ac:dyDescent="0.25">
      <c r="A708" t="s">
        <v>19384</v>
      </c>
      <c r="B708" t="s">
        <v>1959</v>
      </c>
      <c r="C708" s="2" t="str">
        <f>LEFT(PLAYERIDMAP[[#This Row],[PLAYERNAME]],FIND(" ",PLAYERIDMAP[[#This Row],[PLAYERNAME]],1))</f>
        <v xml:space="preserve">Brad </v>
      </c>
      <c r="D708" s="2" t="str">
        <f>MID(PLAYERIDMAP[PLAYERNAME],FIND(" ",PLAYERIDMAP[PLAYERNAME],1)+1,255)</f>
        <v>Mills</v>
      </c>
      <c r="E708" t="s">
        <v>17074</v>
      </c>
      <c r="F708" t="s">
        <v>16905</v>
      </c>
      <c r="G708" s="3">
        <v>4420</v>
      </c>
      <c r="H708">
        <v>502166</v>
      </c>
      <c r="I708" t="s">
        <v>1959</v>
      </c>
      <c r="J708" s="2">
        <v>1663605</v>
      </c>
      <c r="K708" s="2" t="s">
        <v>1959</v>
      </c>
      <c r="L708" s="2" t="s">
        <v>19385</v>
      </c>
      <c r="M708" s="2" t="s">
        <v>19386</v>
      </c>
      <c r="N708" s="2" t="s">
        <v>19384</v>
      </c>
      <c r="O708" s="2">
        <v>8420</v>
      </c>
      <c r="P708" s="2" t="s">
        <v>19387</v>
      </c>
      <c r="Q708" s="2" t="s">
        <v>1959</v>
      </c>
    </row>
    <row r="709" spans="1:17" x14ac:dyDescent="0.25">
      <c r="A709" t="s">
        <v>19388</v>
      </c>
      <c r="B709" t="s">
        <v>2313</v>
      </c>
      <c r="C709" s="2" t="str">
        <f>LEFT(PLAYERIDMAP[[#This Row],[PLAYERNAME]],FIND(" ",PLAYERIDMAP[[#This Row],[PLAYERNAME]],1))</f>
        <v xml:space="preserve">Kevin </v>
      </c>
      <c r="D709" s="2" t="str">
        <f>MID(PLAYERIDMAP[PLAYERNAME],FIND(" ",PLAYERIDMAP[PLAYERNAME],1)+1,255)</f>
        <v>Millwood</v>
      </c>
      <c r="E709" t="s">
        <v>16936</v>
      </c>
      <c r="F709" t="s">
        <v>16905</v>
      </c>
      <c r="G709" s="3">
        <v>106</v>
      </c>
      <c r="H709">
        <v>119154</v>
      </c>
      <c r="I709" t="s">
        <v>2313</v>
      </c>
      <c r="J709" s="2">
        <v>7889</v>
      </c>
      <c r="K709" s="2" t="s">
        <v>2313</v>
      </c>
      <c r="L709" s="2" t="s">
        <v>19389</v>
      </c>
      <c r="M709" s="2" t="s">
        <v>19390</v>
      </c>
      <c r="N709" s="2" t="s">
        <v>19388</v>
      </c>
      <c r="O709" s="2">
        <v>5848</v>
      </c>
      <c r="P709" s="2" t="s">
        <v>19391</v>
      </c>
      <c r="Q709" s="2" t="s">
        <v>2313</v>
      </c>
    </row>
    <row r="710" spans="1:17" x14ac:dyDescent="0.25">
      <c r="A710" t="s">
        <v>19392</v>
      </c>
      <c r="B710" t="s">
        <v>1449</v>
      </c>
      <c r="C710" s="2" t="str">
        <f>LEFT(PLAYERIDMAP[[#This Row],[PLAYERNAME]],FIND(" ",PLAYERIDMAP[[#This Row],[PLAYERNAME]],1))</f>
        <v xml:space="preserve">Tommy </v>
      </c>
      <c r="D710" s="2" t="str">
        <f>MID(PLAYERIDMAP[PLAYERNAME],FIND(" ",PLAYERIDMAP[PLAYERNAME],1)+1,255)</f>
        <v>Milone</v>
      </c>
      <c r="E710" t="s">
        <v>16926</v>
      </c>
      <c r="F710" t="s">
        <v>16905</v>
      </c>
      <c r="G710" s="3">
        <v>7608</v>
      </c>
      <c r="H710">
        <v>543548</v>
      </c>
      <c r="I710" t="s">
        <v>1449</v>
      </c>
      <c r="J710" s="2">
        <v>1846229</v>
      </c>
      <c r="K710" s="2" t="s">
        <v>1449</v>
      </c>
      <c r="L710" s="2" t="s">
        <v>19393</v>
      </c>
      <c r="M710" s="2" t="s">
        <v>19394</v>
      </c>
      <c r="N710" s="2" t="s">
        <v>19392</v>
      </c>
      <c r="O710" s="2">
        <v>9035</v>
      </c>
      <c r="P710" s="2" t="s">
        <v>19395</v>
      </c>
      <c r="Q710" s="2" t="s">
        <v>19396</v>
      </c>
    </row>
    <row r="711" spans="1:17" x14ac:dyDescent="0.25">
      <c r="A711" t="s">
        <v>19397</v>
      </c>
      <c r="B711" t="s">
        <v>1482</v>
      </c>
      <c r="C711" s="2" t="str">
        <f>LEFT(PLAYERIDMAP[[#This Row],[PLAYERNAME]],FIND(" ",PLAYERIDMAP[[#This Row],[PLAYERNAME]],1))</f>
        <v xml:space="preserve">Mike </v>
      </c>
      <c r="D711" s="2" t="str">
        <f>MID(PLAYERIDMAP[PLAYERNAME],FIND(" ",PLAYERIDMAP[PLAYERNAME],1)+1,255)</f>
        <v>Minor</v>
      </c>
      <c r="E711" t="s">
        <v>17057</v>
      </c>
      <c r="F711" t="s">
        <v>16905</v>
      </c>
      <c r="G711" s="3">
        <v>10021</v>
      </c>
      <c r="H711">
        <v>501985</v>
      </c>
      <c r="I711" t="s">
        <v>1482</v>
      </c>
      <c r="J711" s="2">
        <v>1735792</v>
      </c>
      <c r="K711" s="2" t="s">
        <v>1482</v>
      </c>
      <c r="L711" s="2" t="s">
        <v>19398</v>
      </c>
      <c r="M711" s="2" t="s">
        <v>19399</v>
      </c>
      <c r="N711" s="2" t="s">
        <v>19397</v>
      </c>
      <c r="O711" s="2">
        <v>8781</v>
      </c>
      <c r="P711" s="2" t="s">
        <v>19400</v>
      </c>
      <c r="Q711" s="2" t="s">
        <v>1482</v>
      </c>
    </row>
    <row r="712" spans="1:17" x14ac:dyDescent="0.25">
      <c r="A712" t="s">
        <v>19401</v>
      </c>
      <c r="B712" t="s">
        <v>1856</v>
      </c>
      <c r="C712" s="2" t="str">
        <f>LEFT(PLAYERIDMAP[[#This Row],[PLAYERNAME]],FIND(" ",PLAYERIDMAP[[#This Row],[PLAYERNAME]],1))</f>
        <v xml:space="preserve">D.J. </v>
      </c>
      <c r="D712" s="2" t="str">
        <f>MID(PLAYERIDMAP[PLAYERNAME],FIND(" ",PLAYERIDMAP[PLAYERNAME],1)+1,255)</f>
        <v>Mitchell</v>
      </c>
      <c r="E712" t="s">
        <v>16936</v>
      </c>
      <c r="F712" t="s">
        <v>16905</v>
      </c>
      <c r="G712" s="3">
        <v>5354</v>
      </c>
      <c r="H712">
        <v>543551</v>
      </c>
      <c r="I712" t="s">
        <v>1856</v>
      </c>
      <c r="J712" s="2">
        <v>1737857</v>
      </c>
      <c r="K712" s="2" t="s">
        <v>1856</v>
      </c>
      <c r="L712" s="2" t="s">
        <v>19402</v>
      </c>
      <c r="M712" s="4" t="s">
        <v>16941</v>
      </c>
      <c r="N712" s="2" t="s">
        <v>19401</v>
      </c>
      <c r="O712" s="2">
        <v>9169</v>
      </c>
      <c r="P712" s="2" t="s">
        <v>19403</v>
      </c>
      <c r="Q712" s="2" t="s">
        <v>1856</v>
      </c>
    </row>
    <row r="713" spans="1:17" hidden="1" x14ac:dyDescent="0.25">
      <c r="A713" t="s">
        <v>19404</v>
      </c>
      <c r="B713" t="s">
        <v>539</v>
      </c>
      <c r="C713" t="str">
        <f>LEFT(PLAYERIDMAP[[#This Row],[PLAYERNAME]],FIND(" ",PLAYERIDMAP[[#This Row],[PLAYERNAME]],1))</f>
        <v xml:space="preserve">Jose </v>
      </c>
      <c r="D713" t="str">
        <f>MID(PLAYERIDMAP[PLAYERNAME],FIND(" ",PLAYERIDMAP[PLAYERNAME],1)+1,255)</f>
        <v>Molina</v>
      </c>
      <c r="E713" t="s">
        <v>17020</v>
      </c>
      <c r="F713" t="s">
        <v>16994</v>
      </c>
      <c r="G713" s="3">
        <v>25</v>
      </c>
      <c r="H713">
        <v>150040</v>
      </c>
      <c r="I713" t="s">
        <v>539</v>
      </c>
      <c r="J713" s="2">
        <v>27429</v>
      </c>
      <c r="K713" s="2" t="s">
        <v>539</v>
      </c>
      <c r="L713" s="2" t="s">
        <v>19405</v>
      </c>
      <c r="M713" s="2" t="s">
        <v>19406</v>
      </c>
      <c r="N713" s="2" t="s">
        <v>19404</v>
      </c>
      <c r="O713" s="2">
        <v>6330</v>
      </c>
      <c r="P713" s="2" t="s">
        <v>19407</v>
      </c>
      <c r="Q713" s="2" t="s">
        <v>539</v>
      </c>
    </row>
    <row r="714" spans="1:17" hidden="1" x14ac:dyDescent="0.25">
      <c r="A714" t="s">
        <v>19408</v>
      </c>
      <c r="B714" t="s">
        <v>1227</v>
      </c>
      <c r="C714" t="str">
        <f>LEFT(PLAYERIDMAP[[#This Row],[PLAYERNAME]],FIND(" ",PLAYERIDMAP[[#This Row],[PLAYERNAME]],1))</f>
        <v xml:space="preserve">Yadier </v>
      </c>
      <c r="D714" t="str">
        <f>MID(PLAYERIDMAP[PLAYERNAME],FIND(" ",PLAYERIDMAP[PLAYERNAME],1)+1,255)</f>
        <v>Molina</v>
      </c>
      <c r="E714" t="s">
        <v>16943</v>
      </c>
      <c r="F714" t="s">
        <v>16994</v>
      </c>
      <c r="G714" s="3">
        <v>7007</v>
      </c>
      <c r="H714">
        <v>425877</v>
      </c>
      <c r="I714" t="s">
        <v>1227</v>
      </c>
      <c r="J714" s="2">
        <v>390815</v>
      </c>
      <c r="K714" s="2" t="s">
        <v>1227</v>
      </c>
      <c r="L714" s="2" t="s">
        <v>19409</v>
      </c>
      <c r="M714" s="2" t="s">
        <v>19410</v>
      </c>
      <c r="N714" s="2" t="s">
        <v>19408</v>
      </c>
      <c r="O714" s="2">
        <v>7345</v>
      </c>
      <c r="P714" s="2" t="s">
        <v>19411</v>
      </c>
      <c r="Q714" s="2" t="s">
        <v>1227</v>
      </c>
    </row>
    <row r="715" spans="1:17" hidden="1" x14ac:dyDescent="0.25">
      <c r="A715" t="s">
        <v>19412</v>
      </c>
      <c r="B715" t="s">
        <v>1000</v>
      </c>
      <c r="C715" t="str">
        <f>LEFT(PLAYERIDMAP[[#This Row],[PLAYERNAME]],FIND(" ",PLAYERIDMAP[[#This Row],[PLAYERNAME]],1))</f>
        <v xml:space="preserve">Jesus </v>
      </c>
      <c r="D715" t="str">
        <f>MID(PLAYERIDMAP[PLAYERNAME],FIND(" ",PLAYERIDMAP[PLAYERNAME],1)+1,255)</f>
        <v>Montero</v>
      </c>
      <c r="E715" t="s">
        <v>16936</v>
      </c>
      <c r="F715" t="s">
        <v>18409</v>
      </c>
      <c r="G715" s="3">
        <v>5514</v>
      </c>
      <c r="H715">
        <v>524968</v>
      </c>
      <c r="I715" t="s">
        <v>1000</v>
      </c>
      <c r="J715" s="2">
        <v>1495872</v>
      </c>
      <c r="K715" s="2" t="s">
        <v>1000</v>
      </c>
      <c r="L715" s="4" t="s">
        <v>16941</v>
      </c>
      <c r="M715" s="2" t="s">
        <v>19413</v>
      </c>
      <c r="N715" s="2" t="s">
        <v>19412</v>
      </c>
      <c r="O715" s="2">
        <v>8638</v>
      </c>
      <c r="P715" s="2" t="s">
        <v>19414</v>
      </c>
      <c r="Q715" s="2" t="s">
        <v>1000</v>
      </c>
    </row>
    <row r="716" spans="1:17" hidden="1" x14ac:dyDescent="0.25">
      <c r="A716" t="s">
        <v>19415</v>
      </c>
      <c r="B716" t="s">
        <v>1239</v>
      </c>
      <c r="C716" t="str">
        <f>LEFT(PLAYERIDMAP[[#This Row],[PLAYERNAME]],FIND(" ",PLAYERIDMAP[[#This Row],[PLAYERNAME]],1))</f>
        <v xml:space="preserve">Miguel </v>
      </c>
      <c r="D716" t="str">
        <f>MID(PLAYERIDMAP[PLAYERNAME],FIND(" ",PLAYERIDMAP[PLAYERNAME],1)+1,255)</f>
        <v>Montero</v>
      </c>
      <c r="E716" t="s">
        <v>17196</v>
      </c>
      <c r="F716" t="s">
        <v>16994</v>
      </c>
      <c r="G716" s="3">
        <v>3364</v>
      </c>
      <c r="H716">
        <v>471083</v>
      </c>
      <c r="I716" t="s">
        <v>1239</v>
      </c>
      <c r="J716" s="2">
        <v>580594</v>
      </c>
      <c r="K716" s="2" t="s">
        <v>1239</v>
      </c>
      <c r="L716" s="2" t="s">
        <v>19416</v>
      </c>
      <c r="M716" s="2" t="s">
        <v>19417</v>
      </c>
      <c r="N716" s="2" t="s">
        <v>19415</v>
      </c>
      <c r="O716" s="2">
        <v>7865</v>
      </c>
      <c r="P716" s="2" t="s">
        <v>19418</v>
      </c>
      <c r="Q716" s="2" t="s">
        <v>1239</v>
      </c>
    </row>
    <row r="717" spans="1:17" hidden="1" x14ac:dyDescent="0.25">
      <c r="A717" t="s">
        <v>19419</v>
      </c>
      <c r="B717" t="s">
        <v>296</v>
      </c>
      <c r="C717" t="str">
        <f>LEFT(PLAYERIDMAP[[#This Row],[PLAYERNAME]],FIND(" ",PLAYERIDMAP[[#This Row],[PLAYERNAME]],1))</f>
        <v xml:space="preserve">Adam </v>
      </c>
      <c r="D717" t="str">
        <f>MID(PLAYERIDMAP[PLAYERNAME],FIND(" ",PLAYERIDMAP[PLAYERNAME],1)+1,255)</f>
        <v>Moore</v>
      </c>
      <c r="E717" t="s">
        <v>17242</v>
      </c>
      <c r="F717" t="s">
        <v>16994</v>
      </c>
      <c r="G717" s="3">
        <v>9362</v>
      </c>
      <c r="H717">
        <v>446192</v>
      </c>
      <c r="I717" t="s">
        <v>296</v>
      </c>
      <c r="J717" s="2">
        <v>1225742</v>
      </c>
      <c r="K717" s="2" t="s">
        <v>296</v>
      </c>
      <c r="L717" s="2" t="s">
        <v>19420</v>
      </c>
      <c r="M717" s="2" t="s">
        <v>19421</v>
      </c>
      <c r="N717" s="2" t="s">
        <v>19419</v>
      </c>
      <c r="O717" s="2">
        <v>8597</v>
      </c>
      <c r="P717" s="2" t="s">
        <v>19422</v>
      </c>
      <c r="Q717" s="2" t="s">
        <v>296</v>
      </c>
    </row>
    <row r="718" spans="1:17" x14ac:dyDescent="0.25">
      <c r="A718" t="s">
        <v>19423</v>
      </c>
      <c r="B718" t="s">
        <v>1437</v>
      </c>
      <c r="C718" s="2" t="str">
        <f>LEFT(PLAYERIDMAP[[#This Row],[PLAYERNAME]],FIND(" ",PLAYERIDMAP[[#This Row],[PLAYERNAME]],1))</f>
        <v xml:space="preserve">Matt </v>
      </c>
      <c r="D718" s="2" t="str">
        <f>MID(PLAYERIDMAP[PLAYERNAME],FIND(" ",PLAYERIDMAP[PLAYERNAME],1)+1,255)</f>
        <v>Moore</v>
      </c>
      <c r="E718" t="s">
        <v>17020</v>
      </c>
      <c r="F718" t="s">
        <v>16905</v>
      </c>
      <c r="G718" s="3">
        <v>1890</v>
      </c>
      <c r="H718">
        <v>519043</v>
      </c>
      <c r="I718" t="s">
        <v>1437</v>
      </c>
      <c r="J718" s="2">
        <v>1739600</v>
      </c>
      <c r="K718" s="2" t="s">
        <v>1437</v>
      </c>
      <c r="L718" s="2" t="s">
        <v>19424</v>
      </c>
      <c r="M718" s="2" t="s">
        <v>19425</v>
      </c>
      <c r="N718" s="2" t="s">
        <v>19423</v>
      </c>
      <c r="O718" s="2">
        <v>8873</v>
      </c>
      <c r="P718" s="2" t="s">
        <v>19426</v>
      </c>
      <c r="Q718" s="2" t="s">
        <v>1437</v>
      </c>
    </row>
    <row r="719" spans="1:17" hidden="1" x14ac:dyDescent="0.25">
      <c r="A719" t="s">
        <v>19427</v>
      </c>
      <c r="B719" t="s">
        <v>856</v>
      </c>
      <c r="C719" t="str">
        <f>LEFT(PLAYERIDMAP[[#This Row],[PLAYERNAME]],FIND(" ",PLAYERIDMAP[[#This Row],[PLAYERNAME]],1))</f>
        <v xml:space="preserve">Scott </v>
      </c>
      <c r="D719" t="str">
        <f>MID(PLAYERIDMAP[PLAYERNAME],FIND(" ",PLAYERIDMAP[PLAYERNAME],1)+1,255)</f>
        <v>Moore</v>
      </c>
      <c r="E719" t="s">
        <v>16910</v>
      </c>
      <c r="F719" t="s">
        <v>1325</v>
      </c>
      <c r="G719" s="3">
        <v>4390</v>
      </c>
      <c r="H719">
        <v>445599</v>
      </c>
      <c r="I719" t="s">
        <v>856</v>
      </c>
      <c r="J719" s="2">
        <v>547900</v>
      </c>
      <c r="K719" s="2" t="s">
        <v>856</v>
      </c>
      <c r="L719" s="2" t="s">
        <v>19428</v>
      </c>
      <c r="M719" s="2" t="s">
        <v>19429</v>
      </c>
      <c r="N719" s="2" t="s">
        <v>19427</v>
      </c>
      <c r="O719" s="2">
        <v>7867</v>
      </c>
      <c r="P719" s="2" t="s">
        <v>19430</v>
      </c>
      <c r="Q719" s="2" t="s">
        <v>856</v>
      </c>
    </row>
    <row r="720" spans="1:17" hidden="1" x14ac:dyDescent="0.25">
      <c r="A720" t="s">
        <v>19431</v>
      </c>
      <c r="B720" t="s">
        <v>960</v>
      </c>
      <c r="C720" t="str">
        <f>LEFT(PLAYERIDMAP[[#This Row],[PLAYERNAME]],FIND(" ",PLAYERIDMAP[[#This Row],[PLAYERNAME]],1))</f>
        <v xml:space="preserve">Tyler </v>
      </c>
      <c r="D720" t="str">
        <f>MID(PLAYERIDMAP[PLAYERNAME],FIND(" ",PLAYERIDMAP[PLAYERNAME],1)+1,255)</f>
        <v>Moore</v>
      </c>
      <c r="E720" t="s">
        <v>17012</v>
      </c>
      <c r="F720" t="s">
        <v>16944</v>
      </c>
      <c r="G720" s="3">
        <v>7244</v>
      </c>
      <c r="H720">
        <v>489138</v>
      </c>
      <c r="I720" t="s">
        <v>960</v>
      </c>
      <c r="J720" s="2">
        <v>1740975</v>
      </c>
      <c r="K720" s="2" t="s">
        <v>960</v>
      </c>
      <c r="L720" s="4" t="s">
        <v>16941</v>
      </c>
      <c r="M720" s="4" t="s">
        <v>16941</v>
      </c>
      <c r="N720" s="2" t="s">
        <v>19431</v>
      </c>
      <c r="O720" s="2">
        <v>9170</v>
      </c>
      <c r="P720" s="2" t="s">
        <v>19432</v>
      </c>
      <c r="Q720" s="2" t="s">
        <v>960</v>
      </c>
    </row>
    <row r="721" spans="1:17" x14ac:dyDescent="0.25">
      <c r="A721" t="s">
        <v>19433</v>
      </c>
      <c r="B721" t="s">
        <v>2309</v>
      </c>
      <c r="C721" s="2" t="str">
        <f>LEFT(PLAYERIDMAP[[#This Row],[PLAYERNAME]],FIND(" ",PLAYERIDMAP[[#This Row],[PLAYERNAME]],1))</f>
        <v xml:space="preserve">Franklin </v>
      </c>
      <c r="D721" s="2" t="str">
        <f>MID(PLAYERIDMAP[PLAYERNAME],FIND(" ",PLAYERIDMAP[PLAYERNAME],1)+1,255)</f>
        <v>Morales</v>
      </c>
      <c r="E721" t="s">
        <v>16931</v>
      </c>
      <c r="F721" t="s">
        <v>16905</v>
      </c>
      <c r="G721" s="3">
        <v>5088</v>
      </c>
      <c r="H721">
        <v>462985</v>
      </c>
      <c r="I721" t="s">
        <v>2309</v>
      </c>
      <c r="J721" s="2">
        <v>1200730</v>
      </c>
      <c r="K721" s="2" t="s">
        <v>2309</v>
      </c>
      <c r="L721" s="2" t="s">
        <v>19434</v>
      </c>
      <c r="M721" s="2" t="s">
        <v>19435</v>
      </c>
      <c r="N721" s="2" t="s">
        <v>19433</v>
      </c>
      <c r="O721" s="2">
        <v>7951</v>
      </c>
      <c r="P721" s="2" t="s">
        <v>19436</v>
      </c>
      <c r="Q721" s="2" t="s">
        <v>2309</v>
      </c>
    </row>
    <row r="722" spans="1:17" hidden="1" x14ac:dyDescent="0.25">
      <c r="A722" t="s">
        <v>19437</v>
      </c>
      <c r="B722" t="s">
        <v>1187</v>
      </c>
      <c r="C722" t="str">
        <f>LEFT(PLAYERIDMAP[[#This Row],[PLAYERNAME]],FIND(" ",PLAYERIDMAP[[#This Row],[PLAYERNAME]],1))</f>
        <v xml:space="preserve">Kendrys </v>
      </c>
      <c r="D722" t="str">
        <f>MID(PLAYERIDMAP[PLAYERNAME],FIND(" ",PLAYERIDMAP[PLAYERNAME],1)+1,255)</f>
        <v>Morales</v>
      </c>
      <c r="E722" t="s">
        <v>16936</v>
      </c>
      <c r="F722" t="s">
        <v>16944</v>
      </c>
      <c r="G722" s="3">
        <v>8610</v>
      </c>
      <c r="H722">
        <v>434778</v>
      </c>
      <c r="I722" t="s">
        <v>1187</v>
      </c>
      <c r="J722" s="2">
        <v>534114</v>
      </c>
      <c r="K722" s="2" t="s">
        <v>1187</v>
      </c>
      <c r="L722" s="2" t="s">
        <v>19438</v>
      </c>
      <c r="M722" s="2" t="s">
        <v>19439</v>
      </c>
      <c r="N722" s="2" t="s">
        <v>19437</v>
      </c>
      <c r="O722" s="2">
        <v>7481</v>
      </c>
      <c r="P722" s="2" t="s">
        <v>19440</v>
      </c>
      <c r="Q722" s="2" t="s">
        <v>1187</v>
      </c>
    </row>
    <row r="723" spans="1:17" hidden="1" x14ac:dyDescent="0.25">
      <c r="A723" t="s">
        <v>19441</v>
      </c>
      <c r="B723" t="s">
        <v>1156</v>
      </c>
      <c r="C723" t="str">
        <f>LEFT(PLAYERIDMAP[[#This Row],[PLAYERNAME]],FIND(" ",PLAYERIDMAP[[#This Row],[PLAYERNAME]],1))</f>
        <v xml:space="preserve">Mitch </v>
      </c>
      <c r="D723" t="str">
        <f>MID(PLAYERIDMAP[PLAYERNAME],FIND(" ",PLAYERIDMAP[PLAYERNAME],1)+1,255)</f>
        <v>Moreland</v>
      </c>
      <c r="E723" t="s">
        <v>17006</v>
      </c>
      <c r="F723" t="s">
        <v>16944</v>
      </c>
      <c r="G723" s="3">
        <v>3086</v>
      </c>
      <c r="H723">
        <v>519048</v>
      </c>
      <c r="I723" t="s">
        <v>1156</v>
      </c>
      <c r="J723" s="2">
        <v>1666536</v>
      </c>
      <c r="K723" s="2" t="s">
        <v>1156</v>
      </c>
      <c r="L723" s="4" t="s">
        <v>16941</v>
      </c>
      <c r="M723" s="2" t="s">
        <v>19442</v>
      </c>
      <c r="N723" s="2" t="s">
        <v>19441</v>
      </c>
      <c r="O723" s="2">
        <v>8772</v>
      </c>
      <c r="P723" s="2" t="s">
        <v>19443</v>
      </c>
      <c r="Q723" s="2" t="s">
        <v>1156</v>
      </c>
    </row>
    <row r="724" spans="1:17" hidden="1" x14ac:dyDescent="0.25">
      <c r="A724" t="s">
        <v>19444</v>
      </c>
      <c r="B724" t="s">
        <v>801</v>
      </c>
      <c r="C724" t="str">
        <f>LEFT(PLAYERIDMAP[[#This Row],[PLAYERNAME]],FIND(" ",PLAYERIDMAP[[#This Row],[PLAYERNAME]],1))</f>
        <v xml:space="preserve">Nyjer </v>
      </c>
      <c r="D724" t="str">
        <f>MID(PLAYERIDMAP[PLAYERNAME],FIND(" ",PLAYERIDMAP[PLAYERNAME],1)+1,255)</f>
        <v>Morgan</v>
      </c>
      <c r="E724" t="s">
        <v>17017</v>
      </c>
      <c r="F724" t="s">
        <v>16916</v>
      </c>
      <c r="G724" s="3">
        <v>4885</v>
      </c>
      <c r="H724">
        <v>460579</v>
      </c>
      <c r="I724" t="s">
        <v>801</v>
      </c>
      <c r="J724" s="2">
        <v>1099503</v>
      </c>
      <c r="K724" s="2" t="s">
        <v>801</v>
      </c>
      <c r="L724" s="2" t="s">
        <v>19445</v>
      </c>
      <c r="M724" s="2" t="s">
        <v>19446</v>
      </c>
      <c r="N724" s="2" t="s">
        <v>19444</v>
      </c>
      <c r="O724" s="2">
        <v>8116</v>
      </c>
      <c r="P724" s="2" t="s">
        <v>19447</v>
      </c>
      <c r="Q724" s="2" t="s">
        <v>801</v>
      </c>
    </row>
    <row r="725" spans="1:17" hidden="1" x14ac:dyDescent="0.25">
      <c r="A725" t="s">
        <v>19448</v>
      </c>
      <c r="B725" t="s">
        <v>1196</v>
      </c>
      <c r="C725" t="str">
        <f>LEFT(PLAYERIDMAP[[#This Row],[PLAYERNAME]],FIND(" ",PLAYERIDMAP[[#This Row],[PLAYERNAME]],1))</f>
        <v xml:space="preserve">Justin </v>
      </c>
      <c r="D725" t="str">
        <f>MID(PLAYERIDMAP[PLAYERNAME],FIND(" ",PLAYERIDMAP[PLAYERNAME],1)+1,255)</f>
        <v>Morneau</v>
      </c>
      <c r="E725" t="s">
        <v>17264</v>
      </c>
      <c r="F725" t="s">
        <v>16944</v>
      </c>
      <c r="G725" s="3">
        <v>1737</v>
      </c>
      <c r="H725">
        <v>408047</v>
      </c>
      <c r="I725" t="s">
        <v>1196</v>
      </c>
      <c r="J725" s="2">
        <v>288974</v>
      </c>
      <c r="K725" s="2" t="s">
        <v>1196</v>
      </c>
      <c r="L725" s="2" t="s">
        <v>19449</v>
      </c>
      <c r="M725" s="2" t="s">
        <v>19450</v>
      </c>
      <c r="N725" s="2" t="s">
        <v>19448</v>
      </c>
      <c r="O725" s="2">
        <v>7063</v>
      </c>
      <c r="P725" s="2" t="s">
        <v>19451</v>
      </c>
      <c r="Q725" s="2" t="s">
        <v>1196</v>
      </c>
    </row>
    <row r="726" spans="1:17" x14ac:dyDescent="0.25">
      <c r="A726" t="s">
        <v>19452</v>
      </c>
      <c r="B726" t="s">
        <v>2318</v>
      </c>
      <c r="C726" s="2" t="str">
        <f>LEFT(PLAYERIDMAP[[#This Row],[PLAYERNAME]],FIND(" ",PLAYERIDMAP[[#This Row],[PLAYERNAME]],1))</f>
        <v xml:space="preserve">Bryan </v>
      </c>
      <c r="D726" s="2" t="str">
        <f>MID(PLAYERIDMAP[PLAYERNAME],FIND(" ",PLAYERIDMAP[PLAYERNAME],1)+1,255)</f>
        <v>Morris</v>
      </c>
      <c r="E726" t="s">
        <v>16980</v>
      </c>
      <c r="F726" t="s">
        <v>16905</v>
      </c>
      <c r="G726" s="3">
        <v>10234</v>
      </c>
      <c r="H726">
        <v>457768</v>
      </c>
      <c r="I726" t="s">
        <v>2318</v>
      </c>
      <c r="J726" s="2">
        <v>1725407</v>
      </c>
      <c r="K726" s="2" t="s">
        <v>2318</v>
      </c>
      <c r="L726" s="4" t="s">
        <v>16941</v>
      </c>
      <c r="M726" s="4" t="s">
        <v>16941</v>
      </c>
      <c r="N726" s="2" t="s">
        <v>19452</v>
      </c>
      <c r="O726" s="2">
        <v>9221</v>
      </c>
      <c r="P726" s="2" t="s">
        <v>19453</v>
      </c>
      <c r="Q726" s="2" t="s">
        <v>2318</v>
      </c>
    </row>
    <row r="727" spans="1:17" hidden="1" x14ac:dyDescent="0.25">
      <c r="A727" t="s">
        <v>19454</v>
      </c>
      <c r="B727" t="s">
        <v>1248</v>
      </c>
      <c r="C727" t="str">
        <f>LEFT(PLAYERIDMAP[[#This Row],[PLAYERNAME]],FIND(" ",PLAYERIDMAP[[#This Row],[PLAYERNAME]],1))</f>
        <v xml:space="preserve">Logan </v>
      </c>
      <c r="D727" t="str">
        <f>MID(PLAYERIDMAP[PLAYERNAME],FIND(" ",PLAYERIDMAP[PLAYERNAME],1)+1,255)</f>
        <v>Morrison</v>
      </c>
      <c r="E727" t="s">
        <v>16975</v>
      </c>
      <c r="F727" t="s">
        <v>16916</v>
      </c>
      <c r="G727" s="3">
        <v>9205</v>
      </c>
      <c r="H727">
        <v>489149</v>
      </c>
      <c r="I727" t="s">
        <v>1248</v>
      </c>
      <c r="J727" s="2">
        <v>1630087</v>
      </c>
      <c r="K727" s="2" t="s">
        <v>1248</v>
      </c>
      <c r="L727" s="4" t="s">
        <v>16941</v>
      </c>
      <c r="M727" s="2" t="s">
        <v>19455</v>
      </c>
      <c r="N727" s="2" t="s">
        <v>19454</v>
      </c>
      <c r="O727" s="2">
        <v>8633</v>
      </c>
      <c r="P727" s="2" t="s">
        <v>19456</v>
      </c>
      <c r="Q727" s="2" t="s">
        <v>1248</v>
      </c>
    </row>
    <row r="728" spans="1:17" x14ac:dyDescent="0.25">
      <c r="A728" t="s">
        <v>19457</v>
      </c>
      <c r="B728" t="s">
        <v>1430</v>
      </c>
      <c r="C728" s="2" t="str">
        <f>LEFT(PLAYERIDMAP[[#This Row],[PLAYERNAME]],FIND(" ",PLAYERIDMAP[[#This Row],[PLAYERNAME]],1))</f>
        <v xml:space="preserve">Brandon </v>
      </c>
      <c r="D728" s="2" t="str">
        <f>MID(PLAYERIDMAP[PLAYERNAME],FIND(" ",PLAYERIDMAP[PLAYERNAME],1)+1,255)</f>
        <v>Morrow</v>
      </c>
      <c r="E728" t="s">
        <v>17000</v>
      </c>
      <c r="F728" t="s">
        <v>16905</v>
      </c>
      <c r="G728" s="3">
        <v>9346</v>
      </c>
      <c r="H728">
        <v>453344</v>
      </c>
      <c r="I728" t="s">
        <v>1430</v>
      </c>
      <c r="J728" s="2">
        <v>1200838</v>
      </c>
      <c r="K728" s="2" t="s">
        <v>1430</v>
      </c>
      <c r="L728" s="2" t="s">
        <v>19458</v>
      </c>
      <c r="M728" s="2" t="s">
        <v>19459</v>
      </c>
      <c r="N728" s="2" t="s">
        <v>19457</v>
      </c>
      <c r="O728" s="2">
        <v>8002</v>
      </c>
      <c r="P728" s="2" t="s">
        <v>19460</v>
      </c>
      <c r="Q728" s="2" t="s">
        <v>1430</v>
      </c>
    </row>
    <row r="729" spans="1:17" hidden="1" x14ac:dyDescent="0.25">
      <c r="A729" t="s">
        <v>19461</v>
      </c>
      <c r="B729" t="s">
        <v>1060</v>
      </c>
      <c r="C729" t="str">
        <f>LEFT(PLAYERIDMAP[[#This Row],[PLAYERNAME]],FIND(" ",PLAYERIDMAP[[#This Row],[PLAYERNAME]],1))</f>
        <v xml:space="preserve">Michael </v>
      </c>
      <c r="D729" t="str">
        <f>MID(PLAYERIDMAP[PLAYERNAME],FIND(" ",PLAYERIDMAP[PLAYERNAME],1)+1,255)</f>
        <v>Morse</v>
      </c>
      <c r="E729" t="s">
        <v>16936</v>
      </c>
      <c r="F729" t="s">
        <v>16916</v>
      </c>
      <c r="G729" s="3">
        <v>3035</v>
      </c>
      <c r="H729">
        <v>434604</v>
      </c>
      <c r="I729" t="s">
        <v>1060</v>
      </c>
      <c r="J729" s="2">
        <v>489791</v>
      </c>
      <c r="K729" s="2" t="s">
        <v>1060</v>
      </c>
      <c r="L729" s="2" t="s">
        <v>19462</v>
      </c>
      <c r="M729" s="2" t="s">
        <v>19463</v>
      </c>
      <c r="N729" s="2" t="s">
        <v>19461</v>
      </c>
      <c r="O729" s="2">
        <v>7562</v>
      </c>
      <c r="P729" s="2" t="s">
        <v>19464</v>
      </c>
      <c r="Q729" s="2" t="s">
        <v>1060</v>
      </c>
    </row>
    <row r="730" spans="1:17" x14ac:dyDescent="0.25">
      <c r="A730" t="s">
        <v>19465</v>
      </c>
      <c r="B730" t="s">
        <v>2378</v>
      </c>
      <c r="C730" s="2" t="str">
        <f>LEFT(PLAYERIDMAP[[#This Row],[PLAYERNAME]],FIND(" ",PLAYERIDMAP[[#This Row],[PLAYERNAME]],1))</f>
        <v xml:space="preserve">Charlie </v>
      </c>
      <c r="D730" s="2" t="str">
        <f>MID(PLAYERIDMAP[PLAYERNAME],FIND(" ",PLAYERIDMAP[PLAYERNAME],1)+1,255)</f>
        <v>Morton</v>
      </c>
      <c r="E730" t="s">
        <v>16980</v>
      </c>
      <c r="F730" t="s">
        <v>16905</v>
      </c>
      <c r="G730" s="3">
        <v>4676</v>
      </c>
      <c r="H730">
        <v>450203</v>
      </c>
      <c r="I730" t="s">
        <v>2378</v>
      </c>
      <c r="J730" s="2">
        <v>1390876</v>
      </c>
      <c r="K730" s="2" t="s">
        <v>2378</v>
      </c>
      <c r="L730" s="2" t="s">
        <v>19466</v>
      </c>
      <c r="M730" s="2" t="s">
        <v>19467</v>
      </c>
      <c r="N730" s="2" t="s">
        <v>19465</v>
      </c>
      <c r="O730" s="2">
        <v>8270</v>
      </c>
      <c r="P730" s="2" t="s">
        <v>19468</v>
      </c>
      <c r="Q730" s="2" t="s">
        <v>2378</v>
      </c>
    </row>
    <row r="731" spans="1:17" x14ac:dyDescent="0.25">
      <c r="A731" t="s">
        <v>19469</v>
      </c>
      <c r="B731" t="s">
        <v>16664</v>
      </c>
      <c r="C731" s="2" t="str">
        <f>LEFT(PLAYERIDMAP[[#This Row],[PLAYERNAME]],FIND(" ",PLAYERIDMAP[[#This Row],[PLAYERNAME]],1))</f>
        <v xml:space="preserve">Dustin </v>
      </c>
      <c r="D731" s="2" t="str">
        <f>MID(PLAYERIDMAP[PLAYERNAME],FIND(" ",PLAYERIDMAP[PLAYERNAME],1)+1,255)</f>
        <v>Moseley</v>
      </c>
      <c r="E731" t="s">
        <v>16967</v>
      </c>
      <c r="F731" t="s">
        <v>16905</v>
      </c>
      <c r="G731" s="3">
        <v>7060</v>
      </c>
      <c r="H731">
        <v>400291</v>
      </c>
      <c r="I731" t="s">
        <v>16664</v>
      </c>
      <c r="J731" s="2">
        <v>223487</v>
      </c>
      <c r="K731" s="2" t="s">
        <v>16664</v>
      </c>
      <c r="L731" s="2" t="s">
        <v>19470</v>
      </c>
      <c r="M731" s="2" t="s">
        <v>19471</v>
      </c>
      <c r="N731" s="2" t="s">
        <v>19469</v>
      </c>
      <c r="O731" s="2">
        <v>7507</v>
      </c>
      <c r="P731" s="2" t="s">
        <v>19472</v>
      </c>
      <c r="Q731" s="2" t="s">
        <v>16664</v>
      </c>
    </row>
    <row r="732" spans="1:17" hidden="1" x14ac:dyDescent="0.25">
      <c r="A732" t="s">
        <v>19473</v>
      </c>
      <c r="B732" t="s">
        <v>1113</v>
      </c>
      <c r="C732" t="str">
        <f>LEFT(PLAYERIDMAP[[#This Row],[PLAYERNAME]],FIND(" ",PLAYERIDMAP[[#This Row],[PLAYERNAME]],1))</f>
        <v xml:space="preserve">Brandon </v>
      </c>
      <c r="D732" t="str">
        <f>MID(PLAYERIDMAP[PLAYERNAME],FIND(" ",PLAYERIDMAP[PLAYERNAME],1)+1,255)</f>
        <v>Moss</v>
      </c>
      <c r="E732" t="s">
        <v>16926</v>
      </c>
      <c r="F732" t="s">
        <v>16916</v>
      </c>
      <c r="G732" s="3">
        <v>4467</v>
      </c>
      <c r="H732">
        <v>461235</v>
      </c>
      <c r="I732" t="s">
        <v>1113</v>
      </c>
      <c r="J732" s="2">
        <v>490865</v>
      </c>
      <c r="K732" s="2" t="s">
        <v>1113</v>
      </c>
      <c r="L732" s="2" t="s">
        <v>19474</v>
      </c>
      <c r="M732" s="2" t="s">
        <v>19475</v>
      </c>
      <c r="N732" s="2" t="s">
        <v>19473</v>
      </c>
      <c r="O732" s="2">
        <v>8082</v>
      </c>
      <c r="P732" s="2" t="s">
        <v>19476</v>
      </c>
      <c r="Q732" s="2" t="s">
        <v>1113</v>
      </c>
    </row>
    <row r="733" spans="1:17" x14ac:dyDescent="0.25">
      <c r="A733" t="s">
        <v>19477</v>
      </c>
      <c r="B733" t="s">
        <v>1373</v>
      </c>
      <c r="C733" s="2" t="str">
        <f>LEFT(PLAYERIDMAP[[#This Row],[PLAYERNAME]],FIND(" ",PLAYERIDMAP[[#This Row],[PLAYERNAME]],1))</f>
        <v xml:space="preserve">Jason </v>
      </c>
      <c r="D733" s="2" t="str">
        <f>MID(PLAYERIDMAP[PLAYERNAME],FIND(" ",PLAYERIDMAP[PLAYERNAME],1)+1,255)</f>
        <v>Motte</v>
      </c>
      <c r="E733" t="s">
        <v>16943</v>
      </c>
      <c r="F733" t="s">
        <v>16905</v>
      </c>
      <c r="G733" s="3">
        <v>5861</v>
      </c>
      <c r="H733">
        <v>435400</v>
      </c>
      <c r="I733" t="s">
        <v>1373</v>
      </c>
      <c r="J733" s="2">
        <v>546238</v>
      </c>
      <c r="K733" s="2" t="s">
        <v>1373</v>
      </c>
      <c r="L733" s="2" t="s">
        <v>19478</v>
      </c>
      <c r="M733" s="2" t="s">
        <v>19479</v>
      </c>
      <c r="N733" s="2" t="s">
        <v>19477</v>
      </c>
      <c r="O733" s="2">
        <v>8369</v>
      </c>
      <c r="P733" s="2" t="s">
        <v>19480</v>
      </c>
      <c r="Q733" s="2" t="s">
        <v>1373</v>
      </c>
    </row>
    <row r="734" spans="1:17" hidden="1" x14ac:dyDescent="0.25">
      <c r="A734" t="s">
        <v>19481</v>
      </c>
      <c r="B734" t="s">
        <v>1124</v>
      </c>
      <c r="C734" t="str">
        <f>LEFT(PLAYERIDMAP[[#This Row],[PLAYERNAME]],FIND(" ",PLAYERIDMAP[[#This Row],[PLAYERNAME]],1))</f>
        <v xml:space="preserve">Mike </v>
      </c>
      <c r="D734" t="str">
        <f>MID(PLAYERIDMAP[PLAYERNAME],FIND(" ",PLAYERIDMAP[PLAYERNAME],1)+1,255)</f>
        <v>Moustakas</v>
      </c>
      <c r="E734" t="s">
        <v>17242</v>
      </c>
      <c r="F734" t="s">
        <v>1325</v>
      </c>
      <c r="G734" s="3">
        <v>4892</v>
      </c>
      <c r="H734">
        <v>519058</v>
      </c>
      <c r="I734" t="s">
        <v>1124</v>
      </c>
      <c r="J734" s="2">
        <v>1232128</v>
      </c>
      <c r="K734" s="2" t="s">
        <v>1124</v>
      </c>
      <c r="L734" s="4" t="s">
        <v>16941</v>
      </c>
      <c r="M734" s="2" t="s">
        <v>19482</v>
      </c>
      <c r="N734" s="2" t="s">
        <v>19481</v>
      </c>
      <c r="O734" s="2">
        <v>8685</v>
      </c>
      <c r="P734" s="2" t="s">
        <v>19483</v>
      </c>
      <c r="Q734" s="2" t="s">
        <v>1124</v>
      </c>
    </row>
    <row r="735" spans="1:17" x14ac:dyDescent="0.25">
      <c r="A735" t="s">
        <v>19484</v>
      </c>
      <c r="B735" t="s">
        <v>2353</v>
      </c>
      <c r="C735" s="2" t="str">
        <f>LEFT(PLAYERIDMAP[[#This Row],[PLAYERNAME]],FIND(" ",PLAYERIDMAP[[#This Row],[PLAYERNAME]],1))</f>
        <v xml:space="preserve">Peter </v>
      </c>
      <c r="D735" s="2" t="str">
        <f>MID(PLAYERIDMAP[PLAYERNAME],FIND(" ",PLAYERIDMAP[PLAYERNAME],1)+1,255)</f>
        <v>Moylan</v>
      </c>
      <c r="E735" t="s">
        <v>17057</v>
      </c>
      <c r="F735" t="s">
        <v>16905</v>
      </c>
      <c r="G735" s="3">
        <v>4891</v>
      </c>
      <c r="H735">
        <v>493247</v>
      </c>
      <c r="I735" t="s">
        <v>2353</v>
      </c>
      <c r="J735" s="2">
        <v>1102973</v>
      </c>
      <c r="K735" s="2" t="s">
        <v>2353</v>
      </c>
      <c r="L735" s="2" t="s">
        <v>19485</v>
      </c>
      <c r="M735" s="2" t="s">
        <v>19486</v>
      </c>
      <c r="N735" s="2" t="s">
        <v>19484</v>
      </c>
      <c r="O735" s="2">
        <v>7728</v>
      </c>
      <c r="P735" s="2" t="s">
        <v>19487</v>
      </c>
      <c r="Q735" s="2" t="s">
        <v>2353</v>
      </c>
    </row>
    <row r="736" spans="1:17" x14ac:dyDescent="0.25">
      <c r="A736" t="s">
        <v>19488</v>
      </c>
      <c r="B736" t="s">
        <v>2588</v>
      </c>
      <c r="C736" s="2" t="str">
        <f>LEFT(PLAYERIDMAP[[#This Row],[PLAYERNAME]],FIND(" ",PLAYERIDMAP[[#This Row],[PLAYERNAME]],1))</f>
        <v xml:space="preserve">Edward </v>
      </c>
      <c r="D736" s="2" t="str">
        <f>MID(PLAYERIDMAP[PLAYERNAME],FIND(" ",PLAYERIDMAP[PLAYERNAME],1)+1,255)</f>
        <v>Mujica</v>
      </c>
      <c r="E736" t="s">
        <v>16943</v>
      </c>
      <c r="F736" t="s">
        <v>16905</v>
      </c>
      <c r="G736" s="3">
        <v>3970</v>
      </c>
      <c r="H736">
        <v>465629</v>
      </c>
      <c r="I736" t="s">
        <v>2588</v>
      </c>
      <c r="J736" s="2">
        <v>580528</v>
      </c>
      <c r="K736" s="2" t="s">
        <v>2588</v>
      </c>
      <c r="L736" s="2" t="s">
        <v>19489</v>
      </c>
      <c r="M736" s="2" t="s">
        <v>19490</v>
      </c>
      <c r="N736" s="2" t="s">
        <v>19488</v>
      </c>
      <c r="O736" s="2">
        <v>7801</v>
      </c>
      <c r="P736" s="2" t="s">
        <v>19491</v>
      </c>
      <c r="Q736" s="2" t="s">
        <v>2588</v>
      </c>
    </row>
    <row r="737" spans="1:17" hidden="1" x14ac:dyDescent="0.25">
      <c r="A737" t="s">
        <v>19492</v>
      </c>
      <c r="B737" t="s">
        <v>1207</v>
      </c>
      <c r="C737" t="str">
        <f>LEFT(PLAYERIDMAP[[#This Row],[PLAYERNAME]],FIND(" ",PLAYERIDMAP[[#This Row],[PLAYERNAME]],1))</f>
        <v xml:space="preserve">David </v>
      </c>
      <c r="D737" t="str">
        <f>MID(PLAYERIDMAP[PLAYERNAME],FIND(" ",PLAYERIDMAP[PLAYERNAME],1)+1,255)</f>
        <v>Murphy</v>
      </c>
      <c r="E737" t="s">
        <v>17006</v>
      </c>
      <c r="F737" t="s">
        <v>16916</v>
      </c>
      <c r="G737" s="3">
        <v>6035</v>
      </c>
      <c r="H737">
        <v>461815</v>
      </c>
      <c r="I737" t="s">
        <v>1207</v>
      </c>
      <c r="J737" s="2">
        <v>486548</v>
      </c>
      <c r="K737" s="2" t="s">
        <v>1207</v>
      </c>
      <c r="L737" s="2" t="s">
        <v>19493</v>
      </c>
      <c r="M737" s="2" t="s">
        <v>19494</v>
      </c>
      <c r="N737" s="2" t="s">
        <v>19492</v>
      </c>
      <c r="O737" s="2">
        <v>7862</v>
      </c>
      <c r="P737" s="2" t="s">
        <v>19495</v>
      </c>
      <c r="Q737" s="2" t="s">
        <v>1207</v>
      </c>
    </row>
    <row r="738" spans="1:17" hidden="1" x14ac:dyDescent="0.25">
      <c r="A738" t="s">
        <v>19496</v>
      </c>
      <c r="B738" t="s">
        <v>1071</v>
      </c>
      <c r="C738" t="str">
        <f>LEFT(PLAYERIDMAP[[#This Row],[PLAYERNAME]],FIND(" ",PLAYERIDMAP[[#This Row],[PLAYERNAME]],1))</f>
        <v xml:space="preserve">Daniel </v>
      </c>
      <c r="D738" t="str">
        <f>MID(PLAYERIDMAP[PLAYERNAME],FIND(" ",PLAYERIDMAP[PLAYERNAME],1)+1,255)</f>
        <v>Murphy</v>
      </c>
      <c r="E738" t="s">
        <v>17155</v>
      </c>
      <c r="F738" t="s">
        <v>1326</v>
      </c>
      <c r="G738" s="3">
        <v>4316</v>
      </c>
      <c r="H738">
        <v>502517</v>
      </c>
      <c r="I738" t="s">
        <v>1071</v>
      </c>
      <c r="J738" s="2">
        <v>1208667</v>
      </c>
      <c r="K738" s="2" t="s">
        <v>1071</v>
      </c>
      <c r="L738" s="2" t="s">
        <v>19493</v>
      </c>
      <c r="M738" s="2" t="s">
        <v>19497</v>
      </c>
      <c r="N738" s="2" t="s">
        <v>19496</v>
      </c>
      <c r="O738" s="2">
        <v>8314</v>
      </c>
      <c r="P738" s="2" t="s">
        <v>19498</v>
      </c>
      <c r="Q738" s="2" t="s">
        <v>1071</v>
      </c>
    </row>
    <row r="739" spans="1:17" hidden="1" x14ac:dyDescent="0.25">
      <c r="A739" t="s">
        <v>19499</v>
      </c>
      <c r="B739" t="s">
        <v>1059</v>
      </c>
      <c r="C739" t="str">
        <f>LEFT(PLAYERIDMAP[[#This Row],[PLAYERNAME]],FIND(" ",PLAYERIDMAP[[#This Row],[PLAYERNAME]],1))</f>
        <v xml:space="preserve">Ronnier </v>
      </c>
      <c r="D739" t="str">
        <f>MID(PLAYERIDMAP[PLAYERNAME],FIND(" ",PLAYERIDMAP[PLAYERNAME],1)+1,255)</f>
        <v>Mustelier</v>
      </c>
      <c r="E739" s="5" t="s">
        <v>16941</v>
      </c>
      <c r="F739" s="5" t="s">
        <v>16941</v>
      </c>
      <c r="G739" s="3" t="s">
        <v>1058</v>
      </c>
      <c r="H739">
        <v>608589</v>
      </c>
      <c r="I739" t="s">
        <v>1059</v>
      </c>
      <c r="J739" s="4" t="s">
        <v>16941</v>
      </c>
      <c r="K739" s="4" t="s">
        <v>16941</v>
      </c>
      <c r="L739" s="4" t="s">
        <v>16941</v>
      </c>
      <c r="M739" s="4" t="s">
        <v>16941</v>
      </c>
      <c r="N739" s="4" t="s">
        <v>16941</v>
      </c>
      <c r="O739" s="4" t="s">
        <v>16941</v>
      </c>
      <c r="P739" s="4" t="s">
        <v>16941</v>
      </c>
      <c r="Q739" s="4" t="s">
        <v>16941</v>
      </c>
    </row>
    <row r="740" spans="1:17" x14ac:dyDescent="0.25">
      <c r="A740" t="s">
        <v>19500</v>
      </c>
      <c r="B740" t="s">
        <v>1536</v>
      </c>
      <c r="C740" s="2" t="str">
        <f>LEFT(PLAYERIDMAP[[#This Row],[PLAYERNAME]],FIND(" ",PLAYERIDMAP[[#This Row],[PLAYERNAME]],1))</f>
        <v xml:space="preserve">Brett </v>
      </c>
      <c r="D740" s="2" t="str">
        <f>MID(PLAYERIDMAP[PLAYERNAME],FIND(" ",PLAYERIDMAP[PLAYERNAME],1)+1,255)</f>
        <v>Myers</v>
      </c>
      <c r="E740" t="s">
        <v>16956</v>
      </c>
      <c r="F740" t="s">
        <v>16905</v>
      </c>
      <c r="G740" s="3">
        <v>962</v>
      </c>
      <c r="H740">
        <v>408206</v>
      </c>
      <c r="I740" t="s">
        <v>1536</v>
      </c>
      <c r="J740" s="2">
        <v>288913</v>
      </c>
      <c r="K740" s="2" t="s">
        <v>1536</v>
      </c>
      <c r="L740" s="2" t="s">
        <v>19501</v>
      </c>
      <c r="M740" s="2" t="s">
        <v>19502</v>
      </c>
      <c r="N740" s="2" t="s">
        <v>19500</v>
      </c>
      <c r="O740" s="2">
        <v>6864</v>
      </c>
      <c r="P740" s="2" t="s">
        <v>19503</v>
      </c>
      <c r="Q740" s="2" t="s">
        <v>1536</v>
      </c>
    </row>
    <row r="741" spans="1:17" hidden="1" x14ac:dyDescent="0.25">
      <c r="A741" t="s">
        <v>19504</v>
      </c>
      <c r="B741" t="s">
        <v>1193</v>
      </c>
      <c r="C741" t="str">
        <f>LEFT(PLAYERIDMAP[[#This Row],[PLAYERNAME]],FIND(" ",PLAYERIDMAP[[#This Row],[PLAYERNAME]],1))</f>
        <v xml:space="preserve">Wil </v>
      </c>
      <c r="D741" t="str">
        <f>MID(PLAYERIDMAP[PLAYERNAME],FIND(" ",PLAYERIDMAP[PLAYERNAME],1)+1,255)</f>
        <v>Myers</v>
      </c>
      <c r="E741" t="s">
        <v>17020</v>
      </c>
      <c r="F741" t="s">
        <v>16916</v>
      </c>
      <c r="G741" s="3" t="s">
        <v>1192</v>
      </c>
      <c r="H741">
        <v>571976</v>
      </c>
      <c r="I741" t="s">
        <v>1193</v>
      </c>
      <c r="J741" s="2">
        <v>1744704</v>
      </c>
      <c r="K741" s="2" t="s">
        <v>1193</v>
      </c>
      <c r="L741" s="4" t="s">
        <v>16941</v>
      </c>
      <c r="M741" s="4" t="s">
        <v>16941</v>
      </c>
      <c r="N741" s="2" t="s">
        <v>19504</v>
      </c>
      <c r="O741" s="2">
        <v>8859</v>
      </c>
      <c r="P741" s="2" t="s">
        <v>19505</v>
      </c>
      <c r="Q741" s="2" t="s">
        <v>1193</v>
      </c>
    </row>
    <row r="742" spans="1:17" hidden="1" x14ac:dyDescent="0.25">
      <c r="A742" t="s">
        <v>19506</v>
      </c>
      <c r="B742" t="s">
        <v>193</v>
      </c>
      <c r="C742" t="str">
        <f>LEFT(PLAYERIDMAP[[#This Row],[PLAYERNAME]],FIND(" ",PLAYERIDMAP[[#This Row],[PLAYERNAME]],1))</f>
        <v xml:space="preserve">Xavier </v>
      </c>
      <c r="D742" t="str">
        <f>MID(PLAYERIDMAP[PLAYERNAME],FIND(" ",PLAYERIDMAP[PLAYERNAME],1)+1,255)</f>
        <v>Nady</v>
      </c>
      <c r="E742" t="s">
        <v>16921</v>
      </c>
      <c r="F742" t="s">
        <v>16916</v>
      </c>
      <c r="G742" s="3">
        <v>1658</v>
      </c>
      <c r="H742">
        <v>294558</v>
      </c>
      <c r="I742" t="s">
        <v>193</v>
      </c>
      <c r="J742" s="2">
        <v>205682</v>
      </c>
      <c r="K742" s="2" t="s">
        <v>193</v>
      </c>
      <c r="L742" s="2" t="s">
        <v>19507</v>
      </c>
      <c r="M742" s="2" t="s">
        <v>19508</v>
      </c>
      <c r="N742" s="2" t="s">
        <v>19506</v>
      </c>
      <c r="O742" s="2">
        <v>6610</v>
      </c>
      <c r="P742" s="2" t="s">
        <v>19509</v>
      </c>
      <c r="Q742" s="2" t="s">
        <v>193</v>
      </c>
    </row>
    <row r="743" spans="1:17" hidden="1" x14ac:dyDescent="0.25">
      <c r="A743" t="s">
        <v>20882</v>
      </c>
      <c r="B743" t="s">
        <v>19510</v>
      </c>
      <c r="C743" t="str">
        <f>LEFT(PLAYERIDMAP[[#This Row],[PLAYERNAME]],FIND(" ",PLAYERIDMAP[[#This Row],[PLAYERNAME]],1))</f>
        <v xml:space="preserve">Hiroyuki </v>
      </c>
      <c r="D743" t="str">
        <f>MID(PLAYERIDMAP[PLAYERNAME],FIND(" ",PLAYERIDMAP[PLAYERNAME],1)+1,255)</f>
        <v>Nakajima</v>
      </c>
      <c r="E743" t="s">
        <v>16926</v>
      </c>
      <c r="F743" t="s">
        <v>17007</v>
      </c>
      <c r="G743" s="3">
        <v>14446</v>
      </c>
      <c r="J743" s="2"/>
      <c r="K743" s="2"/>
      <c r="L743" s="2"/>
      <c r="M743" s="2"/>
      <c r="N743" s="2"/>
      <c r="O743" s="2"/>
      <c r="P743" s="2"/>
      <c r="Q743" s="2"/>
    </row>
    <row r="744" spans="1:17" hidden="1" x14ac:dyDescent="0.25">
      <c r="A744" t="s">
        <v>19511</v>
      </c>
      <c r="B744" t="s">
        <v>1284</v>
      </c>
      <c r="C744" t="str">
        <f>LEFT(PLAYERIDMAP[[#This Row],[PLAYERNAME]],FIND(" ",PLAYERIDMAP[[#This Row],[PLAYERNAME]],1))</f>
        <v xml:space="preserve">Mike </v>
      </c>
      <c r="D744" t="str">
        <f>MID(PLAYERIDMAP[PLAYERNAME],FIND(" ",PLAYERIDMAP[PLAYERNAME],1)+1,255)</f>
        <v>Napoli</v>
      </c>
      <c r="E744" t="s">
        <v>16931</v>
      </c>
      <c r="F744" t="s">
        <v>16994</v>
      </c>
      <c r="G744" s="3">
        <v>3057</v>
      </c>
      <c r="H744">
        <v>435063</v>
      </c>
      <c r="I744" t="s">
        <v>1284</v>
      </c>
      <c r="J744" s="2">
        <v>293103</v>
      </c>
      <c r="K744" s="2" t="s">
        <v>1284</v>
      </c>
      <c r="L744" s="2" t="s">
        <v>19512</v>
      </c>
      <c r="M744" s="2" t="s">
        <v>19513</v>
      </c>
      <c r="N744" s="2" t="s">
        <v>19511</v>
      </c>
      <c r="O744" s="2">
        <v>7754</v>
      </c>
      <c r="P744" s="2" t="s">
        <v>19514</v>
      </c>
      <c r="Q744" s="2" t="s">
        <v>1284</v>
      </c>
    </row>
    <row r="745" spans="1:17" x14ac:dyDescent="0.25">
      <c r="A745" t="s">
        <v>19515</v>
      </c>
      <c r="B745" t="s">
        <v>1552</v>
      </c>
      <c r="C745" s="2" t="str">
        <f>LEFT(PLAYERIDMAP[[#This Row],[PLAYERNAME]],FIND(" ",PLAYERIDMAP[[#This Row],[PLAYERNAME]],1))</f>
        <v xml:space="preserve">Chris </v>
      </c>
      <c r="D745" s="2" t="str">
        <f>MID(PLAYERIDMAP[PLAYERNAME],FIND(" ",PLAYERIDMAP[PLAYERNAME],1)+1,255)</f>
        <v>Narveson</v>
      </c>
      <c r="E745" t="s">
        <v>17017</v>
      </c>
      <c r="F745" t="s">
        <v>16905</v>
      </c>
      <c r="G745" s="3">
        <v>2141</v>
      </c>
      <c r="H745">
        <v>429780</v>
      </c>
      <c r="I745" t="s">
        <v>1552</v>
      </c>
      <c r="J745" s="2">
        <v>448956</v>
      </c>
      <c r="K745" s="2" t="s">
        <v>1552</v>
      </c>
      <c r="L745" s="2" t="s">
        <v>19516</v>
      </c>
      <c r="M745" s="2" t="s">
        <v>19517</v>
      </c>
      <c r="N745" s="2" t="s">
        <v>19515</v>
      </c>
      <c r="O745" s="2">
        <v>7508</v>
      </c>
      <c r="P745" s="2" t="s">
        <v>19518</v>
      </c>
      <c r="Q745" s="2" t="s">
        <v>1552</v>
      </c>
    </row>
    <row r="746" spans="1:17" x14ac:dyDescent="0.25">
      <c r="A746" t="s">
        <v>19519</v>
      </c>
      <c r="B746" t="s">
        <v>1381</v>
      </c>
      <c r="C746" s="2" t="str">
        <f>LEFT(PLAYERIDMAP[[#This Row],[PLAYERNAME]],FIND(" ",PLAYERIDMAP[[#This Row],[PLAYERNAME]],1))</f>
        <v xml:space="preserve">Joe </v>
      </c>
      <c r="D746" s="2" t="str">
        <f>MID(PLAYERIDMAP[PLAYERNAME],FIND(" ",PLAYERIDMAP[PLAYERNAME],1)+1,255)</f>
        <v>Nathan</v>
      </c>
      <c r="E746" t="s">
        <v>17006</v>
      </c>
      <c r="F746" t="s">
        <v>16905</v>
      </c>
      <c r="G746" s="3">
        <v>1122</v>
      </c>
      <c r="H746">
        <v>150274</v>
      </c>
      <c r="I746" t="s">
        <v>1381</v>
      </c>
      <c r="J746" s="2">
        <v>21655</v>
      </c>
      <c r="K746" s="2" t="s">
        <v>1381</v>
      </c>
      <c r="L746" s="2" t="s">
        <v>19520</v>
      </c>
      <c r="M746" s="2" t="s">
        <v>19521</v>
      </c>
      <c r="N746" s="2" t="s">
        <v>19519</v>
      </c>
      <c r="O746" s="2">
        <v>6205</v>
      </c>
      <c r="P746" s="2" t="s">
        <v>19522</v>
      </c>
      <c r="Q746" s="2" t="s">
        <v>1381</v>
      </c>
    </row>
    <row r="747" spans="1:17" hidden="1" x14ac:dyDescent="0.25">
      <c r="A747" t="s">
        <v>19523</v>
      </c>
      <c r="B747" t="s">
        <v>1022</v>
      </c>
      <c r="C747" t="str">
        <f>LEFT(PLAYERIDMAP[[#This Row],[PLAYERNAME]],FIND(" ",PLAYERIDMAP[[#This Row],[PLAYERNAME]],1))</f>
        <v xml:space="preserve">Daniel </v>
      </c>
      <c r="D747" t="str">
        <f>MID(PLAYERIDMAP[PLAYERNAME],FIND(" ",PLAYERIDMAP[PLAYERNAME],1)+1,255)</f>
        <v>Nava</v>
      </c>
      <c r="E747" t="s">
        <v>16931</v>
      </c>
      <c r="F747" t="s">
        <v>16916</v>
      </c>
      <c r="G747" s="3">
        <v>5450</v>
      </c>
      <c r="H747">
        <v>537953</v>
      </c>
      <c r="I747" t="s">
        <v>1022</v>
      </c>
      <c r="J747" s="2">
        <v>1601139</v>
      </c>
      <c r="K747" s="2" t="s">
        <v>1022</v>
      </c>
      <c r="L747" s="4" t="s">
        <v>16941</v>
      </c>
      <c r="M747" s="2" t="s">
        <v>19524</v>
      </c>
      <c r="N747" s="2" t="s">
        <v>19523</v>
      </c>
      <c r="O747" s="2">
        <v>8742</v>
      </c>
      <c r="P747" s="2" t="s">
        <v>19525</v>
      </c>
      <c r="Q747" s="2" t="s">
        <v>1022</v>
      </c>
    </row>
    <row r="748" spans="1:17" hidden="1" x14ac:dyDescent="0.25">
      <c r="A748" t="s">
        <v>19526</v>
      </c>
      <c r="B748" t="s">
        <v>761</v>
      </c>
      <c r="C748" t="str">
        <f>LEFT(PLAYERIDMAP[[#This Row],[PLAYERNAME]],FIND(" ",PLAYERIDMAP[[#This Row],[PLAYERNAME]],1))</f>
        <v xml:space="preserve">Dioner </v>
      </c>
      <c r="D748" t="str">
        <f>MID(PLAYERIDMAP[PLAYERNAME],FIND(" ",PLAYERIDMAP[PLAYERNAME],1)+1,255)</f>
        <v>Navarro</v>
      </c>
      <c r="E748" t="s">
        <v>17095</v>
      </c>
      <c r="F748" t="s">
        <v>16994</v>
      </c>
      <c r="G748" s="3">
        <v>3179</v>
      </c>
      <c r="H748">
        <v>425900</v>
      </c>
      <c r="I748" t="s">
        <v>761</v>
      </c>
      <c r="J748" s="2">
        <v>387245</v>
      </c>
      <c r="K748" s="2" t="s">
        <v>761</v>
      </c>
      <c r="L748" s="4" t="s">
        <v>16941</v>
      </c>
      <c r="M748" s="4" t="s">
        <v>16941</v>
      </c>
      <c r="N748" s="4" t="s">
        <v>16941</v>
      </c>
      <c r="O748" s="2">
        <v>7276</v>
      </c>
      <c r="P748" s="2" t="s">
        <v>19527</v>
      </c>
      <c r="Q748" s="2" t="s">
        <v>761</v>
      </c>
    </row>
    <row r="749" spans="1:17" hidden="1" x14ac:dyDescent="0.25">
      <c r="A749" t="s">
        <v>19528</v>
      </c>
      <c r="B749" t="s">
        <v>908</v>
      </c>
      <c r="C749" t="str">
        <f>LEFT(PLAYERIDMAP[[#This Row],[PLAYERNAME]],FIND(" ",PLAYERIDMAP[[#This Row],[PLAYERNAME]],1))</f>
        <v xml:space="preserve">Thomas </v>
      </c>
      <c r="D749" t="str">
        <f>MID(PLAYERIDMAP[PLAYERNAME],FIND(" ",PLAYERIDMAP[PLAYERNAME],1)+1,255)</f>
        <v>Neal</v>
      </c>
      <c r="E749" t="s">
        <v>16956</v>
      </c>
      <c r="F749" t="s">
        <v>16916</v>
      </c>
      <c r="G749" s="3">
        <v>9461</v>
      </c>
      <c r="H749">
        <v>489166</v>
      </c>
      <c r="I749" t="s">
        <v>908</v>
      </c>
      <c r="J749" s="2">
        <v>1733549</v>
      </c>
      <c r="K749" s="2" t="s">
        <v>908</v>
      </c>
      <c r="L749" s="4" t="s">
        <v>16941</v>
      </c>
      <c r="M749" s="4" t="s">
        <v>16941</v>
      </c>
      <c r="N749" s="2" t="s">
        <v>19528</v>
      </c>
      <c r="O749" s="2">
        <v>9287</v>
      </c>
      <c r="P749" s="2" t="s">
        <v>19529</v>
      </c>
      <c r="Q749" s="2" t="s">
        <v>908</v>
      </c>
    </row>
    <row r="750" spans="1:17" hidden="1" x14ac:dyDescent="0.25">
      <c r="A750" t="s">
        <v>19530</v>
      </c>
      <c r="B750" t="s">
        <v>1120</v>
      </c>
      <c r="C750" t="str">
        <f>LEFT(PLAYERIDMAP[[#This Row],[PLAYERNAME]],FIND(" ",PLAYERIDMAP[[#This Row],[PLAYERNAME]],1))</f>
        <v xml:space="preserve">Chris </v>
      </c>
      <c r="D750" t="str">
        <f>MID(PLAYERIDMAP[PLAYERNAME],FIND(" ",PLAYERIDMAP[PLAYERNAME],1)+1,255)</f>
        <v>Nelson</v>
      </c>
      <c r="E750" t="s">
        <v>17186</v>
      </c>
      <c r="F750" t="s">
        <v>1325</v>
      </c>
      <c r="G750" s="3">
        <v>8175</v>
      </c>
      <c r="H750">
        <v>455126</v>
      </c>
      <c r="I750" t="s">
        <v>1120</v>
      </c>
      <c r="J750" s="2">
        <v>548998</v>
      </c>
      <c r="K750" s="2" t="s">
        <v>1120</v>
      </c>
      <c r="L750" s="2" t="s">
        <v>19531</v>
      </c>
      <c r="M750" s="2" t="s">
        <v>19532</v>
      </c>
      <c r="N750" s="2" t="s">
        <v>19530</v>
      </c>
      <c r="O750" s="2">
        <v>8592</v>
      </c>
      <c r="P750" s="2" t="s">
        <v>19533</v>
      </c>
      <c r="Q750" s="2" t="s">
        <v>1120</v>
      </c>
    </row>
    <row r="751" spans="1:17" x14ac:dyDescent="0.25">
      <c r="A751" t="s">
        <v>19534</v>
      </c>
      <c r="B751" t="s">
        <v>2607</v>
      </c>
      <c r="C751" s="2" t="str">
        <f>LEFT(PLAYERIDMAP[[#This Row],[PLAYERNAME]],FIND(" ",PLAYERIDMAP[[#This Row],[PLAYERNAME]],1))</f>
        <v xml:space="preserve">Pat </v>
      </c>
      <c r="D751" s="2" t="str">
        <f>MID(PLAYERIDMAP[PLAYERNAME],FIND(" ",PLAYERIDMAP[PLAYERNAME],1)+1,255)</f>
        <v>Neshek</v>
      </c>
      <c r="E751" t="s">
        <v>16926</v>
      </c>
      <c r="F751" t="s">
        <v>16905</v>
      </c>
      <c r="G751" s="3">
        <v>4682</v>
      </c>
      <c r="H751">
        <v>450212</v>
      </c>
      <c r="I751" t="s">
        <v>2607</v>
      </c>
      <c r="J751" s="2">
        <v>549738</v>
      </c>
      <c r="K751" s="2" t="s">
        <v>2607</v>
      </c>
      <c r="L751" s="2" t="s">
        <v>19535</v>
      </c>
      <c r="M751" s="2" t="s">
        <v>19536</v>
      </c>
      <c r="N751" s="2" t="s">
        <v>19534</v>
      </c>
      <c r="O751" s="2">
        <v>7792</v>
      </c>
      <c r="P751" s="2" t="s">
        <v>19537</v>
      </c>
      <c r="Q751" s="2" t="s">
        <v>2607</v>
      </c>
    </row>
    <row r="752" spans="1:17" x14ac:dyDescent="0.25">
      <c r="A752" t="s">
        <v>19538</v>
      </c>
      <c r="B752" t="s">
        <v>2542</v>
      </c>
      <c r="C752" s="2" t="str">
        <f>LEFT(PLAYERIDMAP[[#This Row],[PLAYERNAME]],FIND(" ",PLAYERIDMAP[[#This Row],[PLAYERNAME]],1))</f>
        <v xml:space="preserve">Juan </v>
      </c>
      <c r="D752" s="2" t="str">
        <f>MID(PLAYERIDMAP[PLAYERNAME],FIND(" ",PLAYERIDMAP[PLAYERNAME],1)+1,255)</f>
        <v>Nicasio</v>
      </c>
      <c r="E752" t="s">
        <v>17186</v>
      </c>
      <c r="F752" t="s">
        <v>16905</v>
      </c>
      <c r="G752" s="3">
        <v>7731</v>
      </c>
      <c r="H752">
        <v>504379</v>
      </c>
      <c r="I752" t="s">
        <v>2542</v>
      </c>
      <c r="J752" s="2">
        <v>1725393</v>
      </c>
      <c r="K752" s="2" t="s">
        <v>2542</v>
      </c>
      <c r="L752" s="2" t="s">
        <v>19539</v>
      </c>
      <c r="M752" s="2" t="s">
        <v>19540</v>
      </c>
      <c r="N752" s="2" t="s">
        <v>19538</v>
      </c>
      <c r="O752" s="2">
        <v>8942</v>
      </c>
      <c r="P752" s="2" t="s">
        <v>19541</v>
      </c>
      <c r="Q752" s="2" t="s">
        <v>2542</v>
      </c>
    </row>
    <row r="753" spans="1:17" hidden="1" x14ac:dyDescent="0.25">
      <c r="A753" t="s">
        <v>19542</v>
      </c>
      <c r="B753" t="s">
        <v>221</v>
      </c>
      <c r="C753" t="str">
        <f>LEFT(PLAYERIDMAP[[#This Row],[PLAYERNAME]],FIND(" ",PLAYERIDMAP[[#This Row],[PLAYERNAME]],1))</f>
        <v xml:space="preserve">Mike </v>
      </c>
      <c r="D753" t="str">
        <f>MID(PLAYERIDMAP[PLAYERNAME],FIND(" ",PLAYERIDMAP[PLAYERNAME],1)+1,255)</f>
        <v>Nickeas</v>
      </c>
      <c r="E753" t="s">
        <v>17155</v>
      </c>
      <c r="F753" t="s">
        <v>16994</v>
      </c>
      <c r="G753" s="3">
        <v>7419</v>
      </c>
      <c r="H753">
        <v>435081</v>
      </c>
      <c r="I753" t="s">
        <v>221</v>
      </c>
      <c r="J753" s="2">
        <v>538914</v>
      </c>
      <c r="K753" s="2" t="s">
        <v>221</v>
      </c>
      <c r="L753" s="4" t="s">
        <v>16941</v>
      </c>
      <c r="M753" s="2" t="s">
        <v>19543</v>
      </c>
      <c r="N753" s="2" t="s">
        <v>19542</v>
      </c>
      <c r="O753" s="2">
        <v>8808</v>
      </c>
      <c r="P753" s="2" t="s">
        <v>19544</v>
      </c>
      <c r="Q753" s="2" t="s">
        <v>221</v>
      </c>
    </row>
    <row r="754" spans="1:17" x14ac:dyDescent="0.25">
      <c r="A754" t="s">
        <v>19545</v>
      </c>
      <c r="B754" t="s">
        <v>1506</v>
      </c>
      <c r="C754" s="2" t="str">
        <f>LEFT(PLAYERIDMAP[[#This Row],[PLAYERNAME]],FIND(" ",PLAYERIDMAP[[#This Row],[PLAYERNAME]],1))</f>
        <v xml:space="preserve">Jeff </v>
      </c>
      <c r="D754" s="2" t="str">
        <f>MID(PLAYERIDMAP[PLAYERNAME],FIND(" ",PLAYERIDMAP[PLAYERNAME],1)+1,255)</f>
        <v>Niemann</v>
      </c>
      <c r="E754" t="s">
        <v>17020</v>
      </c>
      <c r="F754" t="s">
        <v>16905</v>
      </c>
      <c r="G754" s="3">
        <v>8591</v>
      </c>
      <c r="H754">
        <v>435298</v>
      </c>
      <c r="I754" t="s">
        <v>1506</v>
      </c>
      <c r="J754" s="2">
        <v>541523</v>
      </c>
      <c r="K754" s="2" t="s">
        <v>1506</v>
      </c>
      <c r="L754" s="2" t="s">
        <v>19546</v>
      </c>
      <c r="M754" s="2" t="s">
        <v>19547</v>
      </c>
      <c r="N754" s="2" t="s">
        <v>19545</v>
      </c>
      <c r="O754" s="2">
        <v>7915</v>
      </c>
      <c r="P754" s="2" t="s">
        <v>19548</v>
      </c>
      <c r="Q754" s="2" t="s">
        <v>1506</v>
      </c>
    </row>
    <row r="755" spans="1:17" x14ac:dyDescent="0.25">
      <c r="A755" t="s">
        <v>19549</v>
      </c>
      <c r="B755" t="s">
        <v>1447</v>
      </c>
      <c r="C755" s="2" t="str">
        <f>LEFT(PLAYERIDMAP[[#This Row],[PLAYERNAME]],FIND(" ",PLAYERIDMAP[[#This Row],[PLAYERNAME]],1))</f>
        <v xml:space="preserve">Jon </v>
      </c>
      <c r="D755" s="2" t="str">
        <f>MID(PLAYERIDMAP[PLAYERNAME],FIND(" ",PLAYERIDMAP[PLAYERNAME],1)+1,255)</f>
        <v>Niese</v>
      </c>
      <c r="E755" t="s">
        <v>17155</v>
      </c>
      <c r="F755" t="s">
        <v>16905</v>
      </c>
      <c r="G755" s="3">
        <v>4424</v>
      </c>
      <c r="H755">
        <v>477003</v>
      </c>
      <c r="I755" t="s">
        <v>1447</v>
      </c>
      <c r="J755" s="2">
        <v>1537190</v>
      </c>
      <c r="K755" s="2" t="s">
        <v>19550</v>
      </c>
      <c r="L755" s="2" t="s">
        <v>19551</v>
      </c>
      <c r="M755" s="2" t="s">
        <v>19552</v>
      </c>
      <c r="N755" s="2" t="s">
        <v>19549</v>
      </c>
      <c r="O755" s="2">
        <v>8333</v>
      </c>
      <c r="P755" s="2" t="s">
        <v>19553</v>
      </c>
      <c r="Q755" s="2" t="s">
        <v>1447</v>
      </c>
    </row>
    <row r="756" spans="1:17" hidden="1" x14ac:dyDescent="0.25">
      <c r="A756" t="s">
        <v>19554</v>
      </c>
      <c r="B756" t="s">
        <v>869</v>
      </c>
      <c r="C756" t="str">
        <f>LEFT(PLAYERIDMAP[[#This Row],[PLAYERNAME]],FIND(" ",PLAYERIDMAP[[#This Row],[PLAYERNAME]],1))</f>
        <v xml:space="preserve">Kirk </v>
      </c>
      <c r="D756" t="str">
        <f>MID(PLAYERIDMAP[PLAYERNAME],FIND(" ",PLAYERIDMAP[PLAYERNAME],1)+1,255)</f>
        <v>Nieuwenhuis</v>
      </c>
      <c r="E756" t="s">
        <v>17155</v>
      </c>
      <c r="F756" t="s">
        <v>16916</v>
      </c>
      <c r="G756" s="3">
        <v>6400</v>
      </c>
      <c r="H756">
        <v>543590</v>
      </c>
      <c r="I756" t="s">
        <v>869</v>
      </c>
      <c r="J756" s="2">
        <v>1667064</v>
      </c>
      <c r="K756" s="2" t="s">
        <v>869</v>
      </c>
      <c r="L756" s="4" t="s">
        <v>16941</v>
      </c>
      <c r="M756" s="4" t="s">
        <v>16941</v>
      </c>
      <c r="N756" s="2" t="s">
        <v>19554</v>
      </c>
      <c r="O756" s="2">
        <v>9152</v>
      </c>
      <c r="P756" s="2" t="s">
        <v>19555</v>
      </c>
      <c r="Q756" s="2" t="s">
        <v>869</v>
      </c>
    </row>
    <row r="757" spans="1:17" hidden="1" x14ac:dyDescent="0.25">
      <c r="A757" t="s">
        <v>19556</v>
      </c>
      <c r="B757" t="s">
        <v>50</v>
      </c>
      <c r="C757" t="str">
        <f>LEFT(PLAYERIDMAP[[#This Row],[PLAYERNAME]],FIND(" ",PLAYERIDMAP[[#This Row],[PLAYERNAME]],1))</f>
        <v xml:space="preserve">Wil </v>
      </c>
      <c r="D757" t="str">
        <f>MID(PLAYERIDMAP[PLAYERNAME],FIND(" ",PLAYERIDMAP[PLAYERNAME],1)+1,255)</f>
        <v>Nieves</v>
      </c>
      <c r="E757" t="s">
        <v>17196</v>
      </c>
      <c r="F757" t="s">
        <v>16994</v>
      </c>
      <c r="G757" s="3">
        <v>1556</v>
      </c>
      <c r="H757">
        <v>408242</v>
      </c>
      <c r="I757" t="s">
        <v>50</v>
      </c>
      <c r="J757" s="2">
        <v>225410</v>
      </c>
      <c r="K757" s="2" t="s">
        <v>50</v>
      </c>
      <c r="L757" s="2" t="s">
        <v>19557</v>
      </c>
      <c r="M757" s="2" t="s">
        <v>19558</v>
      </c>
      <c r="N757" s="2" t="s">
        <v>19556</v>
      </c>
      <c r="O757" s="2">
        <v>6968</v>
      </c>
      <c r="P757" s="2" t="s">
        <v>19559</v>
      </c>
      <c r="Q757" s="2" t="s">
        <v>50</v>
      </c>
    </row>
    <row r="758" spans="1:17" hidden="1" x14ac:dyDescent="0.25">
      <c r="A758" t="s">
        <v>19560</v>
      </c>
      <c r="B758" t="s">
        <v>579</v>
      </c>
      <c r="C758" t="str">
        <f>LEFT(PLAYERIDMAP[[#This Row],[PLAYERNAME]],FIND(" ",PLAYERIDMAP[[#This Row],[PLAYERNAME]],1))</f>
        <v xml:space="preserve">Tsuyoshi </v>
      </c>
      <c r="D758" t="str">
        <f>MID(PLAYERIDMAP[PLAYERNAME],FIND(" ",PLAYERIDMAP[PLAYERNAME],1)+1,255)</f>
        <v>Nishioka</v>
      </c>
      <c r="E758" s="5" t="s">
        <v>16941</v>
      </c>
      <c r="F758" s="5" t="s">
        <v>16941</v>
      </c>
      <c r="G758" s="3">
        <v>11531</v>
      </c>
      <c r="H758" s="5" t="s">
        <v>16941</v>
      </c>
      <c r="I758" s="5" t="s">
        <v>16941</v>
      </c>
      <c r="J758" s="4" t="s">
        <v>16941</v>
      </c>
      <c r="K758" s="4" t="s">
        <v>16941</v>
      </c>
      <c r="L758" s="4" t="s">
        <v>16941</v>
      </c>
      <c r="M758" s="4" t="s">
        <v>16941</v>
      </c>
      <c r="N758" s="4" t="s">
        <v>16941</v>
      </c>
      <c r="O758" s="4" t="s">
        <v>16941</v>
      </c>
      <c r="P758" s="4" t="s">
        <v>16941</v>
      </c>
      <c r="Q758" s="4" t="s">
        <v>16941</v>
      </c>
    </row>
    <row r="759" spans="1:17" hidden="1" x14ac:dyDescent="0.25">
      <c r="A759" t="s">
        <v>19561</v>
      </c>
      <c r="B759" t="s">
        <v>794</v>
      </c>
      <c r="C759" t="str">
        <f>LEFT(PLAYERIDMAP[[#This Row],[PLAYERNAME]],FIND(" ",PLAYERIDMAP[[#This Row],[PLAYERNAME]],1))</f>
        <v xml:space="preserve">Jayson </v>
      </c>
      <c r="D759" t="str">
        <f>MID(PLAYERIDMAP[PLAYERNAME],FIND(" ",PLAYERIDMAP[PLAYERNAME],1)+1,255)</f>
        <v>Nix</v>
      </c>
      <c r="E759" t="s">
        <v>16904</v>
      </c>
      <c r="F759" t="s">
        <v>1325</v>
      </c>
      <c r="G759" s="3">
        <v>3790</v>
      </c>
      <c r="H759">
        <v>434624</v>
      </c>
      <c r="I759" t="s">
        <v>794</v>
      </c>
      <c r="J759" s="2">
        <v>292038</v>
      </c>
      <c r="K759" s="2" t="s">
        <v>794</v>
      </c>
      <c r="L759" s="2" t="s">
        <v>19562</v>
      </c>
      <c r="M759" s="2" t="s">
        <v>19563</v>
      </c>
      <c r="N759" s="2" t="s">
        <v>19561</v>
      </c>
      <c r="O759" s="2">
        <v>8168</v>
      </c>
      <c r="P759" s="2" t="s">
        <v>19564</v>
      </c>
      <c r="Q759" s="2" t="s">
        <v>794</v>
      </c>
    </row>
    <row r="760" spans="1:17" hidden="1" x14ac:dyDescent="0.25">
      <c r="A760" t="s">
        <v>19565</v>
      </c>
      <c r="B760" t="s">
        <v>875</v>
      </c>
      <c r="C760" t="str">
        <f>LEFT(PLAYERIDMAP[[#This Row],[PLAYERNAME]],FIND(" ",PLAYERIDMAP[[#This Row],[PLAYERNAME]],1))</f>
        <v xml:space="preserve">Laynce </v>
      </c>
      <c r="D760" t="str">
        <f>MID(PLAYERIDMAP[PLAYERNAME],FIND(" ",PLAYERIDMAP[PLAYERNAME],1)+1,255)</f>
        <v>Nix</v>
      </c>
      <c r="E760" t="s">
        <v>16947</v>
      </c>
      <c r="F760" t="s">
        <v>16916</v>
      </c>
      <c r="G760" s="3">
        <v>1766</v>
      </c>
      <c r="H760">
        <v>425556</v>
      </c>
      <c r="I760" t="s">
        <v>875</v>
      </c>
      <c r="J760" s="2">
        <v>225411</v>
      </c>
      <c r="K760" s="2" t="s">
        <v>875</v>
      </c>
      <c r="L760" s="2" t="s">
        <v>19566</v>
      </c>
      <c r="M760" s="2" t="s">
        <v>19567</v>
      </c>
      <c r="N760" s="2" t="s">
        <v>19565</v>
      </c>
      <c r="O760" s="2">
        <v>7176</v>
      </c>
      <c r="P760" s="2" t="s">
        <v>19568</v>
      </c>
      <c r="Q760" s="2" t="s">
        <v>875</v>
      </c>
    </row>
    <row r="761" spans="1:17" x14ac:dyDescent="0.25">
      <c r="A761" t="s">
        <v>19569</v>
      </c>
      <c r="B761" t="s">
        <v>2111</v>
      </c>
      <c r="C761" s="2" t="str">
        <f>LEFT(PLAYERIDMAP[[#This Row],[PLAYERNAME]],FIND(" ",PLAYERIDMAP[[#This Row],[PLAYERNAME]],1))</f>
        <v xml:space="preserve">Hector </v>
      </c>
      <c r="D761" s="2" t="str">
        <f>MID(PLAYERIDMAP[PLAYERNAME],FIND(" ",PLAYERIDMAP[PLAYERNAME],1)+1,255)</f>
        <v>Noesi</v>
      </c>
      <c r="E761" t="s">
        <v>16936</v>
      </c>
      <c r="F761" t="s">
        <v>16905</v>
      </c>
      <c r="G761" s="3">
        <v>3292</v>
      </c>
      <c r="H761">
        <v>456051</v>
      </c>
      <c r="I761" t="s">
        <v>2111</v>
      </c>
      <c r="J761" s="2">
        <v>1725348</v>
      </c>
      <c r="K761" s="2" t="s">
        <v>2111</v>
      </c>
      <c r="L761" s="2" t="s">
        <v>19570</v>
      </c>
      <c r="M761" s="2" t="s">
        <v>19571</v>
      </c>
      <c r="N761" s="2" t="s">
        <v>19569</v>
      </c>
      <c r="O761" s="2">
        <v>8901</v>
      </c>
      <c r="P761" s="2" t="s">
        <v>19572</v>
      </c>
      <c r="Q761" s="2" t="s">
        <v>2111</v>
      </c>
    </row>
    <row r="762" spans="1:17" x14ac:dyDescent="0.25">
      <c r="A762" t="s">
        <v>19573</v>
      </c>
      <c r="B762" t="s">
        <v>1451</v>
      </c>
      <c r="C762" s="2" t="str">
        <f>LEFT(PLAYERIDMAP[[#This Row],[PLAYERNAME]],FIND(" ",PLAYERIDMAP[[#This Row],[PLAYERNAME]],1))</f>
        <v xml:space="preserve">Ricky </v>
      </c>
      <c r="D762" s="2" t="str">
        <f>MID(PLAYERIDMAP[PLAYERNAME],FIND(" ",PLAYERIDMAP[PLAYERNAME],1)+1,255)</f>
        <v>Nolasco</v>
      </c>
      <c r="E762" t="s">
        <v>16975</v>
      </c>
      <c r="F762" t="s">
        <v>16905</v>
      </c>
      <c r="G762" s="3">
        <v>3830</v>
      </c>
      <c r="H762">
        <v>445060</v>
      </c>
      <c r="I762" t="s">
        <v>1451</v>
      </c>
      <c r="J762" s="2">
        <v>580595</v>
      </c>
      <c r="K762" s="2" t="s">
        <v>1451</v>
      </c>
      <c r="L762" s="2" t="s">
        <v>19574</v>
      </c>
      <c r="M762" s="2" t="s">
        <v>19575</v>
      </c>
      <c r="N762" s="2" t="s">
        <v>19573</v>
      </c>
      <c r="O762" s="2">
        <v>7720</v>
      </c>
      <c r="P762" s="2" t="s">
        <v>19576</v>
      </c>
      <c r="Q762" s="2" t="s">
        <v>1451</v>
      </c>
    </row>
    <row r="763" spans="1:17" x14ac:dyDescent="0.25">
      <c r="A763" t="s">
        <v>19577</v>
      </c>
      <c r="B763" t="s">
        <v>2470</v>
      </c>
      <c r="C763" s="2" t="str">
        <f>LEFT(PLAYERIDMAP[[#This Row],[PLAYERNAME]],FIND(" ",PLAYERIDMAP[[#This Row],[PLAYERNAME]],1))</f>
        <v xml:space="preserve">Jordan </v>
      </c>
      <c r="D763" s="2" t="str">
        <f>MID(PLAYERIDMAP[PLAYERNAME],FIND(" ",PLAYERIDMAP[PLAYERNAME],1)+1,255)</f>
        <v>Norberto</v>
      </c>
      <c r="E763" t="s">
        <v>16926</v>
      </c>
      <c r="F763" t="s">
        <v>16905</v>
      </c>
      <c r="G763" s="3">
        <v>8432</v>
      </c>
      <c r="H763">
        <v>467099</v>
      </c>
      <c r="I763" t="s">
        <v>2470</v>
      </c>
      <c r="J763" s="2">
        <v>1669887</v>
      </c>
      <c r="K763" s="2" t="s">
        <v>2470</v>
      </c>
      <c r="L763" s="2" t="s">
        <v>19578</v>
      </c>
      <c r="M763" s="2" t="s">
        <v>19579</v>
      </c>
      <c r="N763" s="2" t="s">
        <v>19577</v>
      </c>
      <c r="O763" s="2">
        <v>8704</v>
      </c>
      <c r="P763" s="2" t="s">
        <v>19580</v>
      </c>
      <c r="Q763" s="2" t="s">
        <v>2470</v>
      </c>
    </row>
    <row r="764" spans="1:17" x14ac:dyDescent="0.25">
      <c r="A764" t="s">
        <v>19581</v>
      </c>
      <c r="B764" t="s">
        <v>1510</v>
      </c>
      <c r="C764" s="2" t="str">
        <f>LEFT(PLAYERIDMAP[[#This Row],[PLAYERNAME]],FIND(" ",PLAYERIDMAP[[#This Row],[PLAYERNAME]],1))</f>
        <v xml:space="preserve">Bud </v>
      </c>
      <c r="D764" s="2" t="str">
        <f>MID(PLAYERIDMAP[PLAYERNAME],FIND(" ",PLAYERIDMAP[PLAYERNAME],1)+1,255)</f>
        <v>Norris</v>
      </c>
      <c r="E764" t="s">
        <v>16910</v>
      </c>
      <c r="F764" t="s">
        <v>16905</v>
      </c>
      <c r="G764" s="3">
        <v>9492</v>
      </c>
      <c r="H764">
        <v>502032</v>
      </c>
      <c r="I764" t="s">
        <v>1510</v>
      </c>
      <c r="J764" s="2">
        <v>1657583</v>
      </c>
      <c r="K764" s="2" t="s">
        <v>1510</v>
      </c>
      <c r="L764" s="2" t="s">
        <v>19582</v>
      </c>
      <c r="M764" s="2" t="s">
        <v>19583</v>
      </c>
      <c r="N764" s="2" t="s">
        <v>19581</v>
      </c>
      <c r="O764" s="2">
        <v>8540</v>
      </c>
      <c r="P764" s="2" t="s">
        <v>19584</v>
      </c>
      <c r="Q764" s="2" t="s">
        <v>1510</v>
      </c>
    </row>
    <row r="765" spans="1:17" hidden="1" x14ac:dyDescent="0.25">
      <c r="A765" t="s">
        <v>19585</v>
      </c>
      <c r="B765" t="s">
        <v>663</v>
      </c>
      <c r="C765" t="str">
        <f>LEFT(PLAYERIDMAP[[#This Row],[PLAYERNAME]],FIND(" ",PLAYERIDMAP[[#This Row],[PLAYERNAME]],1))</f>
        <v xml:space="preserve">Derek </v>
      </c>
      <c r="D765" t="str">
        <f>MID(PLAYERIDMAP[PLAYERNAME],FIND(" ",PLAYERIDMAP[PLAYERNAME],1)+1,255)</f>
        <v>Norris</v>
      </c>
      <c r="E765" t="s">
        <v>16926</v>
      </c>
      <c r="F765" t="s">
        <v>16994</v>
      </c>
      <c r="G765" s="3">
        <v>6867</v>
      </c>
      <c r="H765">
        <v>519083</v>
      </c>
      <c r="I765" t="s">
        <v>663</v>
      </c>
      <c r="J765" s="2">
        <v>1669888</v>
      </c>
      <c r="K765" s="2" t="s">
        <v>663</v>
      </c>
      <c r="L765" s="4" t="s">
        <v>16941</v>
      </c>
      <c r="M765" s="4" t="s">
        <v>16941</v>
      </c>
      <c r="N765" s="2" t="s">
        <v>19585</v>
      </c>
      <c r="O765" s="2">
        <v>8876</v>
      </c>
      <c r="P765" s="2" t="s">
        <v>19586</v>
      </c>
      <c r="Q765" s="2" t="s">
        <v>663</v>
      </c>
    </row>
    <row r="766" spans="1:17" x14ac:dyDescent="0.25">
      <c r="A766" t="s">
        <v>19587</v>
      </c>
      <c r="B766" t="s">
        <v>1513</v>
      </c>
      <c r="C766" s="2" t="str">
        <f>LEFT(PLAYERIDMAP[[#This Row],[PLAYERNAME]],FIND(" ",PLAYERIDMAP[[#This Row],[PLAYERNAME]],1))</f>
        <v xml:space="preserve">Ivan </v>
      </c>
      <c r="D766" s="2" t="str">
        <f>MID(PLAYERIDMAP[PLAYERNAME],FIND(" ",PLAYERIDMAP[PLAYERNAME],1)+1,255)</f>
        <v>Nova</v>
      </c>
      <c r="E766" t="s">
        <v>16904</v>
      </c>
      <c r="F766" t="s">
        <v>16905</v>
      </c>
      <c r="G766" s="3">
        <v>1994</v>
      </c>
      <c r="H766">
        <v>467100</v>
      </c>
      <c r="I766" t="s">
        <v>1513</v>
      </c>
      <c r="J766" s="2">
        <v>1655641</v>
      </c>
      <c r="K766" s="2" t="s">
        <v>1513</v>
      </c>
      <c r="L766" s="2" t="s">
        <v>19588</v>
      </c>
      <c r="M766" s="2" t="s">
        <v>19589</v>
      </c>
      <c r="N766" s="2" t="s">
        <v>19587</v>
      </c>
      <c r="O766" s="2">
        <v>8728</v>
      </c>
      <c r="P766" s="2" t="s">
        <v>19590</v>
      </c>
      <c r="Q766" s="2" t="s">
        <v>1513</v>
      </c>
    </row>
    <row r="767" spans="1:17" hidden="1" x14ac:dyDescent="0.25">
      <c r="A767" t="s">
        <v>19591</v>
      </c>
      <c r="B767" t="s">
        <v>679</v>
      </c>
      <c r="C767" t="str">
        <f>LEFT(PLAYERIDMAP[[#This Row],[PLAYERNAME]],FIND(" ",PLAYERIDMAP[[#This Row],[PLAYERNAME]],1))</f>
        <v xml:space="preserve">Eduardo </v>
      </c>
      <c r="D767" t="str">
        <f>MID(PLAYERIDMAP[PLAYERNAME],FIND(" ",PLAYERIDMAP[PLAYERNAME],1)+1,255)</f>
        <v>Nunez</v>
      </c>
      <c r="E767" t="s">
        <v>16904</v>
      </c>
      <c r="F767" t="s">
        <v>1325</v>
      </c>
      <c r="G767" s="3">
        <v>6848</v>
      </c>
      <c r="H767">
        <v>456488</v>
      </c>
      <c r="I767" t="s">
        <v>679</v>
      </c>
      <c r="J767" s="2">
        <v>1098979</v>
      </c>
      <c r="K767" s="2" t="s">
        <v>679</v>
      </c>
      <c r="L767" s="2" t="s">
        <v>19592</v>
      </c>
      <c r="M767" s="2" t="s">
        <v>19593</v>
      </c>
      <c r="N767" s="2" t="s">
        <v>19591</v>
      </c>
      <c r="O767" s="2">
        <v>8789</v>
      </c>
      <c r="P767" s="2" t="s">
        <v>19594</v>
      </c>
      <c r="Q767" s="2" t="s">
        <v>679</v>
      </c>
    </row>
    <row r="768" spans="1:17" x14ac:dyDescent="0.25">
      <c r="A768" t="s">
        <v>19595</v>
      </c>
      <c r="B768" t="s">
        <v>1383</v>
      </c>
      <c r="C768" s="2" t="str">
        <f>LEFT(PLAYERIDMAP[[#This Row],[PLAYERNAME]],FIND(" ",PLAYERIDMAP[[#This Row],[PLAYERNAME]],1))</f>
        <v xml:space="preserve">Darren </v>
      </c>
      <c r="D768" s="2" t="str">
        <f>MID(PLAYERIDMAP[PLAYERNAME],FIND(" ",PLAYERIDMAP[PLAYERNAME],1)+1,255)</f>
        <v>O'Day</v>
      </c>
      <c r="E768" t="s">
        <v>17037</v>
      </c>
      <c r="F768" t="s">
        <v>16905</v>
      </c>
      <c r="G768" s="3">
        <v>3321</v>
      </c>
      <c r="H768">
        <v>503285</v>
      </c>
      <c r="I768" t="s">
        <v>1383</v>
      </c>
      <c r="J768" s="2">
        <v>1208736</v>
      </c>
      <c r="K768" s="2" t="s">
        <v>1383</v>
      </c>
      <c r="L768" s="2" t="s">
        <v>19596</v>
      </c>
      <c r="M768" s="2" t="s">
        <v>19597</v>
      </c>
      <c r="N768" s="2" t="s">
        <v>19595</v>
      </c>
      <c r="O768" s="2">
        <v>8207</v>
      </c>
      <c r="P768" s="2" t="s">
        <v>19598</v>
      </c>
      <c r="Q768" s="2" t="s">
        <v>1383</v>
      </c>
    </row>
    <row r="769" spans="1:17" x14ac:dyDescent="0.25">
      <c r="A769" t="s">
        <v>19599</v>
      </c>
      <c r="B769" t="s">
        <v>2039</v>
      </c>
      <c r="C769" s="2" t="str">
        <f>LEFT(PLAYERIDMAP[[#This Row],[PLAYERNAME]],FIND(" ",PLAYERIDMAP[[#This Row],[PLAYERNAME]],1))</f>
        <v xml:space="preserve">Jake </v>
      </c>
      <c r="D769" s="2" t="str">
        <f>MID(PLAYERIDMAP[PLAYERNAME],FIND(" ",PLAYERIDMAP[PLAYERNAME],1)+1,255)</f>
        <v>Odorizzi</v>
      </c>
      <c r="E769" t="s">
        <v>17020</v>
      </c>
      <c r="F769" t="s">
        <v>19600</v>
      </c>
      <c r="G769" s="3">
        <v>6397</v>
      </c>
      <c r="H769">
        <v>543606</v>
      </c>
      <c r="I769" t="s">
        <v>2039</v>
      </c>
      <c r="J769" s="2">
        <v>1757975</v>
      </c>
      <c r="K769" s="2" t="s">
        <v>2039</v>
      </c>
      <c r="L769" s="2" t="s">
        <v>19601</v>
      </c>
      <c r="M769" s="4" t="s">
        <v>16941</v>
      </c>
      <c r="N769" s="2" t="s">
        <v>19599</v>
      </c>
      <c r="O769" s="2">
        <v>9310</v>
      </c>
      <c r="P769" s="2" t="s">
        <v>19602</v>
      </c>
      <c r="Q769" s="2" t="s">
        <v>2039</v>
      </c>
    </row>
    <row r="770" spans="1:17" x14ac:dyDescent="0.25">
      <c r="A770" t="s">
        <v>19603</v>
      </c>
      <c r="B770" t="s">
        <v>1369</v>
      </c>
      <c r="C770" s="2" t="str">
        <f>LEFT(PLAYERIDMAP[[#This Row],[PLAYERNAME]],FIND(" ",PLAYERIDMAP[[#This Row],[PLAYERNAME]],1))</f>
        <v xml:space="preserve">Eric </v>
      </c>
      <c r="D770" s="2" t="str">
        <f>MID(PLAYERIDMAP[PLAYERNAME],FIND(" ",PLAYERIDMAP[PLAYERNAME],1)+1,255)</f>
        <v>O'Flaherty</v>
      </c>
      <c r="E770" t="s">
        <v>17057</v>
      </c>
      <c r="F770" t="s">
        <v>16905</v>
      </c>
      <c r="G770" s="3">
        <v>5746</v>
      </c>
      <c r="H770">
        <v>447714</v>
      </c>
      <c r="I770" t="s">
        <v>1369</v>
      </c>
      <c r="J770" s="2">
        <v>1103051</v>
      </c>
      <c r="K770" s="2" t="s">
        <v>1369</v>
      </c>
      <c r="L770" s="2" t="s">
        <v>19604</v>
      </c>
      <c r="M770" s="2" t="s">
        <v>19605</v>
      </c>
      <c r="N770" s="2" t="s">
        <v>19603</v>
      </c>
      <c r="O770" s="2">
        <v>7837</v>
      </c>
      <c r="P770" s="2" t="s">
        <v>19606</v>
      </c>
      <c r="Q770" s="2" t="s">
        <v>1369</v>
      </c>
    </row>
    <row r="771" spans="1:17" x14ac:dyDescent="0.25">
      <c r="A771" t="s">
        <v>19607</v>
      </c>
      <c r="B771" t="s">
        <v>1441</v>
      </c>
      <c r="C771" s="2" t="str">
        <f>LEFT(PLAYERIDMAP[[#This Row],[PLAYERNAME]],FIND(" ",PLAYERIDMAP[[#This Row],[PLAYERNAME]],1))</f>
        <v xml:space="preserve">Alexi </v>
      </c>
      <c r="D771" s="2" t="str">
        <f>MID(PLAYERIDMAP[PLAYERNAME],FIND(" ",PLAYERIDMAP[PLAYERNAME],1)+1,255)</f>
        <v>Ogando</v>
      </c>
      <c r="E771" t="s">
        <v>17006</v>
      </c>
      <c r="F771" t="s">
        <v>16905</v>
      </c>
      <c r="G771" s="3">
        <v>10261</v>
      </c>
      <c r="H771">
        <v>468396</v>
      </c>
      <c r="I771" t="s">
        <v>1441</v>
      </c>
      <c r="J771" s="2">
        <v>1174266</v>
      </c>
      <c r="K771" s="2" t="s">
        <v>1441</v>
      </c>
      <c r="L771" s="2" t="s">
        <v>19608</v>
      </c>
      <c r="M771" s="2" t="s">
        <v>19609</v>
      </c>
      <c r="N771" s="2" t="s">
        <v>19607</v>
      </c>
      <c r="O771" s="2">
        <v>8743</v>
      </c>
      <c r="P771" s="2" t="s">
        <v>19610</v>
      </c>
      <c r="Q771" s="2" t="s">
        <v>1441</v>
      </c>
    </row>
    <row r="772" spans="1:17" x14ac:dyDescent="0.25">
      <c r="A772" t="s">
        <v>19611</v>
      </c>
      <c r="B772" t="s">
        <v>2601</v>
      </c>
      <c r="C772" s="2" t="str">
        <f>LEFT(PLAYERIDMAP[[#This Row],[PLAYERNAME]],FIND(" ",PLAYERIDMAP[[#This Row],[PLAYERNAME]],1))</f>
        <v xml:space="preserve">Darren </v>
      </c>
      <c r="D772" s="2" t="str">
        <f>MID(PLAYERIDMAP[PLAYERNAME],FIND(" ",PLAYERIDMAP[PLAYERNAME],1)+1,255)</f>
        <v>Oliver</v>
      </c>
      <c r="E772" t="s">
        <v>17000</v>
      </c>
      <c r="F772" t="s">
        <v>16905</v>
      </c>
      <c r="G772" s="3">
        <v>206</v>
      </c>
      <c r="H772">
        <v>119984</v>
      </c>
      <c r="I772" t="s">
        <v>2601</v>
      </c>
      <c r="J772" s="2">
        <v>7941</v>
      </c>
      <c r="K772" s="2" t="s">
        <v>2601</v>
      </c>
      <c r="L772" s="2" t="s">
        <v>19612</v>
      </c>
      <c r="M772" s="2" t="s">
        <v>19613</v>
      </c>
      <c r="N772" s="2" t="s">
        <v>19611</v>
      </c>
      <c r="O772" s="2">
        <v>5127</v>
      </c>
      <c r="P772" s="2" t="s">
        <v>19614</v>
      </c>
      <c r="Q772" s="2" t="s">
        <v>2601</v>
      </c>
    </row>
    <row r="773" spans="1:17" x14ac:dyDescent="0.25">
      <c r="A773" t="s">
        <v>19615</v>
      </c>
      <c r="B773" t="s">
        <v>2211</v>
      </c>
      <c r="C773" s="2" t="str">
        <f>LEFT(PLAYERIDMAP[[#This Row],[PLAYERNAME]],FIND(" ",PLAYERIDMAP[[#This Row],[PLAYERNAME]],1))</f>
        <v xml:space="preserve">Lester </v>
      </c>
      <c r="D773" s="2" t="str">
        <f>MID(PLAYERIDMAP[PLAYERNAME],FIND(" ",PLAYERIDMAP[PLAYERNAME],1)+1,255)</f>
        <v>Oliveros</v>
      </c>
      <c r="E773" t="s">
        <v>17264</v>
      </c>
      <c r="F773" t="s">
        <v>16905</v>
      </c>
      <c r="G773" s="3">
        <v>9167</v>
      </c>
      <c r="H773">
        <v>500902</v>
      </c>
      <c r="I773" t="s">
        <v>2211</v>
      </c>
      <c r="J773" s="2">
        <v>1741054</v>
      </c>
      <c r="K773" s="2" t="s">
        <v>2211</v>
      </c>
      <c r="L773" s="4" t="s">
        <v>16941</v>
      </c>
      <c r="M773" s="2" t="s">
        <v>19616</v>
      </c>
      <c r="N773" s="2" t="s">
        <v>19615</v>
      </c>
      <c r="O773" s="2">
        <v>8980</v>
      </c>
      <c r="P773" s="2" t="s">
        <v>19617</v>
      </c>
      <c r="Q773" s="2" t="s">
        <v>2211</v>
      </c>
    </row>
    <row r="774" spans="1:17" hidden="1" x14ac:dyDescent="0.25">
      <c r="A774" t="s">
        <v>19618</v>
      </c>
      <c r="B774" t="s">
        <v>995</v>
      </c>
      <c r="C774" t="str">
        <f>LEFT(PLAYERIDMAP[[#This Row],[PLAYERNAME]],FIND(" ",PLAYERIDMAP[[#This Row],[PLAYERNAME]],1))</f>
        <v xml:space="preserve">Miguel </v>
      </c>
      <c r="D774" t="str">
        <f>MID(PLAYERIDMAP[PLAYERNAME],FIND(" ",PLAYERIDMAP[PLAYERNAME],1)+1,255)</f>
        <v>Olivo</v>
      </c>
      <c r="E774" t="s">
        <v>16936</v>
      </c>
      <c r="F774" t="s">
        <v>16994</v>
      </c>
      <c r="G774" s="3">
        <v>1638</v>
      </c>
      <c r="H774">
        <v>400018</v>
      </c>
      <c r="I774" t="s">
        <v>995</v>
      </c>
      <c r="J774" s="2">
        <v>223565</v>
      </c>
      <c r="K774" s="2" t="s">
        <v>995</v>
      </c>
      <c r="L774" s="2" t="s">
        <v>19619</v>
      </c>
      <c r="M774" s="2" t="s">
        <v>19620</v>
      </c>
      <c r="N774" s="2" t="s">
        <v>19618</v>
      </c>
      <c r="O774" s="2">
        <v>7028</v>
      </c>
      <c r="P774" s="2" t="s">
        <v>19621</v>
      </c>
      <c r="Q774" s="2" t="s">
        <v>995</v>
      </c>
    </row>
    <row r="775" spans="1:17" hidden="1" x14ac:dyDescent="0.25">
      <c r="A775" t="s">
        <v>19622</v>
      </c>
      <c r="B775" t="s">
        <v>1194</v>
      </c>
      <c r="C775" t="str">
        <f>LEFT(PLAYERIDMAP[[#This Row],[PLAYERNAME]],FIND(" ",PLAYERIDMAP[[#This Row],[PLAYERNAME]],1))</f>
        <v xml:space="preserve">Mike </v>
      </c>
      <c r="D775" t="str">
        <f>MID(PLAYERIDMAP[PLAYERNAME],FIND(" ",PLAYERIDMAP[PLAYERNAME],1)+1,255)</f>
        <v>Olt</v>
      </c>
      <c r="E775" t="s">
        <v>17006</v>
      </c>
      <c r="F775" t="s">
        <v>1325</v>
      </c>
      <c r="G775" s="3">
        <v>10698</v>
      </c>
      <c r="H775">
        <v>592609</v>
      </c>
      <c r="I775" t="s">
        <v>1194</v>
      </c>
      <c r="J775" s="2">
        <v>1757980</v>
      </c>
      <c r="K775" s="2" t="s">
        <v>1194</v>
      </c>
      <c r="L775" s="4" t="s">
        <v>16941</v>
      </c>
      <c r="M775" s="4" t="s">
        <v>16941</v>
      </c>
      <c r="N775" s="2" t="s">
        <v>19622</v>
      </c>
      <c r="O775" s="2">
        <v>9254</v>
      </c>
      <c r="P775" s="2" t="s">
        <v>19623</v>
      </c>
      <c r="Q775" s="2" t="s">
        <v>1194</v>
      </c>
    </row>
    <row r="776" spans="1:17" x14ac:dyDescent="0.25">
      <c r="A776" t="s">
        <v>19624</v>
      </c>
      <c r="B776" t="s">
        <v>2122</v>
      </c>
      <c r="C776" s="2" t="str">
        <f>LEFT(PLAYERIDMAP[[#This Row],[PLAYERNAME]],FIND(" ",PLAYERIDMAP[[#This Row],[PLAYERNAME]],1))</f>
        <v xml:space="preserve">Logan </v>
      </c>
      <c r="D776" s="2" t="str">
        <f>MID(PLAYERIDMAP[PLAYERNAME],FIND(" ",PLAYERIDMAP[PLAYERNAME],1)+1,255)</f>
        <v>Ondrusek</v>
      </c>
      <c r="E776" t="s">
        <v>17032</v>
      </c>
      <c r="F776" t="s">
        <v>16905</v>
      </c>
      <c r="G776" s="3">
        <v>3677</v>
      </c>
      <c r="H776">
        <v>446185</v>
      </c>
      <c r="I776" t="s">
        <v>2122</v>
      </c>
      <c r="J776" s="2">
        <v>1725349</v>
      </c>
      <c r="K776" s="2" t="s">
        <v>2122</v>
      </c>
      <c r="L776" s="2" t="s">
        <v>19625</v>
      </c>
      <c r="M776" s="2" t="s">
        <v>19626</v>
      </c>
      <c r="N776" s="2" t="s">
        <v>19624</v>
      </c>
      <c r="O776" s="2">
        <v>8703</v>
      </c>
      <c r="P776" s="2" t="s">
        <v>19627</v>
      </c>
      <c r="Q776" s="2" t="s">
        <v>2122</v>
      </c>
    </row>
    <row r="777" spans="1:17" hidden="1" x14ac:dyDescent="0.25">
      <c r="A777" t="s">
        <v>19628</v>
      </c>
      <c r="B777" t="s">
        <v>236</v>
      </c>
      <c r="C777" t="str">
        <f>LEFT(PLAYERIDMAP[[#This Row],[PLAYERNAME]],FIND(" ",PLAYERIDMAP[[#This Row],[PLAYERNAME]],1))</f>
        <v xml:space="preserve">Pete </v>
      </c>
      <c r="D777" t="str">
        <f>MID(PLAYERIDMAP[PLAYERNAME],FIND(" ",PLAYERIDMAP[PLAYERNAME],1)+1,255)</f>
        <v>Orr</v>
      </c>
      <c r="E777" t="s">
        <v>16947</v>
      </c>
      <c r="F777" t="s">
        <v>1326</v>
      </c>
      <c r="G777" s="3">
        <v>2748</v>
      </c>
      <c r="H777">
        <v>434681</v>
      </c>
      <c r="I777" t="s">
        <v>236</v>
      </c>
      <c r="J777" s="2">
        <v>292414</v>
      </c>
      <c r="K777" s="2" t="s">
        <v>236</v>
      </c>
      <c r="L777" s="2" t="s">
        <v>19629</v>
      </c>
      <c r="M777" s="2" t="s">
        <v>19630</v>
      </c>
      <c r="N777" s="2" t="s">
        <v>19628</v>
      </c>
      <c r="O777" s="2">
        <v>7424</v>
      </c>
      <c r="P777" s="2" t="s">
        <v>19631</v>
      </c>
      <c r="Q777" s="2" t="s">
        <v>236</v>
      </c>
    </row>
    <row r="778" spans="1:17" hidden="1" x14ac:dyDescent="0.25">
      <c r="A778" t="s">
        <v>19632</v>
      </c>
      <c r="B778" t="s">
        <v>815</v>
      </c>
      <c r="C778" t="str">
        <f>LEFT(PLAYERIDMAP[[#This Row],[PLAYERNAME]],FIND(" ",PLAYERIDMAP[[#This Row],[PLAYERNAME]],1))</f>
        <v xml:space="preserve">Rafael </v>
      </c>
      <c r="D778" t="str">
        <f>MID(PLAYERIDMAP[PLAYERNAME],FIND(" ",PLAYERIDMAP[PLAYERNAME],1)+1,255)</f>
        <v>Ortega</v>
      </c>
      <c r="E778" t="s">
        <v>17186</v>
      </c>
      <c r="F778" t="s">
        <v>16916</v>
      </c>
      <c r="G778" s="3">
        <v>10323</v>
      </c>
      <c r="H778">
        <v>542364</v>
      </c>
      <c r="I778" t="s">
        <v>815</v>
      </c>
      <c r="J778" s="2">
        <v>2017392</v>
      </c>
      <c r="K778" s="2" t="s">
        <v>815</v>
      </c>
      <c r="L778" s="4" t="s">
        <v>16941</v>
      </c>
      <c r="M778" s="4" t="s">
        <v>16941</v>
      </c>
      <c r="N778" s="2" t="s">
        <v>19632</v>
      </c>
      <c r="O778" s="2">
        <v>9313</v>
      </c>
      <c r="P778" s="2" t="s">
        <v>19633</v>
      </c>
      <c r="Q778" s="2" t="s">
        <v>815</v>
      </c>
    </row>
    <row r="779" spans="1:17" hidden="1" x14ac:dyDescent="0.25">
      <c r="A779" t="s">
        <v>19634</v>
      </c>
      <c r="B779" t="s">
        <v>1303</v>
      </c>
      <c r="C779" t="str">
        <f>LEFT(PLAYERIDMAP[[#This Row],[PLAYERNAME]],FIND(" ",PLAYERIDMAP[[#This Row],[PLAYERNAME]],1))</f>
        <v xml:space="preserve">David </v>
      </c>
      <c r="D779" t="str">
        <f>MID(PLAYERIDMAP[PLAYERNAME],FIND(" ",PLAYERIDMAP[PLAYERNAME],1)+1,255)</f>
        <v>Ortiz</v>
      </c>
      <c r="E779" t="s">
        <v>16931</v>
      </c>
      <c r="F779" t="s">
        <v>18409</v>
      </c>
      <c r="G779" s="3">
        <v>745</v>
      </c>
      <c r="H779">
        <v>120074</v>
      </c>
      <c r="I779" t="s">
        <v>1303</v>
      </c>
      <c r="J779" s="2">
        <v>8236</v>
      </c>
      <c r="K779" s="2" t="s">
        <v>1303</v>
      </c>
      <c r="L779" s="2" t="s">
        <v>19635</v>
      </c>
      <c r="M779" s="2" t="s">
        <v>19636</v>
      </c>
      <c r="N779" s="2" t="s">
        <v>19634</v>
      </c>
      <c r="O779" s="2">
        <v>5909</v>
      </c>
      <c r="P779" s="2" t="s">
        <v>19637</v>
      </c>
      <c r="Q779" s="2" t="s">
        <v>1303</v>
      </c>
    </row>
    <row r="780" spans="1:17" x14ac:dyDescent="0.25">
      <c r="A780" t="s">
        <v>19638</v>
      </c>
      <c r="B780" t="s">
        <v>2477</v>
      </c>
      <c r="C780" s="2" t="str">
        <f>LEFT(PLAYERIDMAP[[#This Row],[PLAYERNAME]],FIND(" ",PLAYERIDMAP[[#This Row],[PLAYERNAME]],1))</f>
        <v xml:space="preserve">Roy </v>
      </c>
      <c r="D780" s="2" t="str">
        <f>MID(PLAYERIDMAP[PLAYERNAME],FIND(" ",PLAYERIDMAP[PLAYERNAME],1)+1,255)</f>
        <v>Oswalt</v>
      </c>
      <c r="E780" t="s">
        <v>17006</v>
      </c>
      <c r="F780" t="s">
        <v>16905</v>
      </c>
      <c r="G780" s="3">
        <v>571</v>
      </c>
      <c r="H780">
        <v>400061</v>
      </c>
      <c r="I780" t="s">
        <v>2477</v>
      </c>
      <c r="J780" s="2">
        <v>212033</v>
      </c>
      <c r="K780" s="2" t="s">
        <v>2477</v>
      </c>
      <c r="L780" s="2" t="s">
        <v>19639</v>
      </c>
      <c r="M780" s="2" t="s">
        <v>19640</v>
      </c>
      <c r="N780" s="2" t="s">
        <v>19638</v>
      </c>
      <c r="O780" s="2">
        <v>6646</v>
      </c>
      <c r="P780" s="2" t="s">
        <v>19641</v>
      </c>
      <c r="Q780" s="2" t="s">
        <v>2477</v>
      </c>
    </row>
    <row r="781" spans="1:17" x14ac:dyDescent="0.25">
      <c r="A781" t="s">
        <v>19642</v>
      </c>
      <c r="B781" t="s">
        <v>2457</v>
      </c>
      <c r="C781" s="2" t="str">
        <f>LEFT(PLAYERIDMAP[[#This Row],[PLAYERNAME]],FIND(" ",PLAYERIDMAP[[#This Row],[PLAYERNAME]],1))</f>
        <v xml:space="preserve">Adam </v>
      </c>
      <c r="D781" s="2" t="str">
        <f>MID(PLAYERIDMAP[PLAYERNAME],FIND(" ",PLAYERIDMAP[PLAYERNAME],1)+1,255)</f>
        <v>Ottavino</v>
      </c>
      <c r="E781" t="s">
        <v>17186</v>
      </c>
      <c r="F781" t="s">
        <v>16905</v>
      </c>
      <c r="G781" s="3">
        <v>1247</v>
      </c>
      <c r="H781">
        <v>493603</v>
      </c>
      <c r="I781" t="s">
        <v>2457</v>
      </c>
      <c r="J781" s="2">
        <v>1537191</v>
      </c>
      <c r="K781" s="2" t="s">
        <v>2457</v>
      </c>
      <c r="L781" s="2" t="s">
        <v>19643</v>
      </c>
      <c r="M781" s="2" t="s">
        <v>19644</v>
      </c>
      <c r="N781" s="2" t="s">
        <v>19642</v>
      </c>
      <c r="O781" s="2">
        <v>8736</v>
      </c>
      <c r="P781" s="2" t="s">
        <v>19645</v>
      </c>
      <c r="Q781" s="2" t="s">
        <v>2457</v>
      </c>
    </row>
    <row r="782" spans="1:17" x14ac:dyDescent="0.25">
      <c r="A782" t="s">
        <v>19646</v>
      </c>
      <c r="B782" t="s">
        <v>1979</v>
      </c>
      <c r="C782" s="2" t="str">
        <f>LEFT(PLAYERIDMAP[[#This Row],[PLAYERNAME]],FIND(" ",PLAYERIDMAP[[#This Row],[PLAYERNAME]],1))</f>
        <v xml:space="preserve">Josh </v>
      </c>
      <c r="D782" s="2" t="str">
        <f>MID(PLAYERIDMAP[PLAYERNAME],FIND(" ",PLAYERIDMAP[PLAYERNAME],1)+1,255)</f>
        <v>Outman</v>
      </c>
      <c r="E782" t="s">
        <v>17186</v>
      </c>
      <c r="F782" t="s">
        <v>16905</v>
      </c>
      <c r="G782" s="3">
        <v>4004</v>
      </c>
      <c r="H782">
        <v>489189</v>
      </c>
      <c r="I782" t="s">
        <v>1979</v>
      </c>
      <c r="J782" s="2">
        <v>1447030</v>
      </c>
      <c r="K782" s="2" t="s">
        <v>1979</v>
      </c>
      <c r="L782" s="2" t="s">
        <v>19647</v>
      </c>
      <c r="M782" s="2" t="s">
        <v>19648</v>
      </c>
      <c r="N782" s="2" t="s">
        <v>19646</v>
      </c>
      <c r="O782" s="2">
        <v>8371</v>
      </c>
      <c r="P782" s="2" t="s">
        <v>19649</v>
      </c>
      <c r="Q782" s="2" t="s">
        <v>1979</v>
      </c>
    </row>
    <row r="783" spans="1:17" hidden="1" x14ac:dyDescent="0.25">
      <c r="A783" t="s">
        <v>19650</v>
      </c>
      <c r="B783" t="s">
        <v>951</v>
      </c>
      <c r="C783" t="str">
        <f>LEFT(PLAYERIDMAP[[#This Row],[PLAYERNAME]],FIND(" ",PLAYERIDMAP[[#This Row],[PLAYERNAME]],1))</f>
        <v xml:space="preserve">Lyle </v>
      </c>
      <c r="D783" t="str">
        <f>MID(PLAYERIDMAP[PLAYERNAME],FIND(" ",PLAYERIDMAP[PLAYERNAME],1)+1,255)</f>
        <v>Overbay</v>
      </c>
      <c r="E783" t="s">
        <v>17057</v>
      </c>
      <c r="F783" t="s">
        <v>16944</v>
      </c>
      <c r="G783" s="3">
        <v>1617</v>
      </c>
      <c r="H783">
        <v>407489</v>
      </c>
      <c r="I783" t="s">
        <v>951</v>
      </c>
      <c r="J783" s="2">
        <v>181597</v>
      </c>
      <c r="K783" s="2" t="s">
        <v>951</v>
      </c>
      <c r="L783" s="2" t="s">
        <v>19651</v>
      </c>
      <c r="M783" s="2" t="s">
        <v>19652</v>
      </c>
      <c r="N783" s="2" t="s">
        <v>19650</v>
      </c>
      <c r="O783" s="2">
        <v>6639</v>
      </c>
      <c r="P783" s="2" t="s">
        <v>19653</v>
      </c>
      <c r="Q783" s="2" t="s">
        <v>951</v>
      </c>
    </row>
    <row r="784" spans="1:17" x14ac:dyDescent="0.25">
      <c r="A784" t="s">
        <v>19654</v>
      </c>
      <c r="B784" t="s">
        <v>151</v>
      </c>
      <c r="C784" s="2" t="str">
        <f>LEFT(PLAYERIDMAP[[#This Row],[PLAYERNAME]],FIND(" ",PLAYERIDMAP[[#This Row],[PLAYERNAME]],1))</f>
        <v xml:space="preserve">Micah </v>
      </c>
      <c r="D784" s="2" t="str">
        <f>MID(PLAYERIDMAP[PLAYERNAME],FIND(" ",PLAYERIDMAP[PLAYERNAME],1)+1,255)</f>
        <v>Owings</v>
      </c>
      <c r="E784" t="s">
        <v>16967</v>
      </c>
      <c r="F784" t="s">
        <v>16905</v>
      </c>
      <c r="G784" s="3">
        <v>4253</v>
      </c>
      <c r="H784">
        <v>452249</v>
      </c>
      <c r="I784" t="s">
        <v>151</v>
      </c>
      <c r="J784" s="2">
        <v>1098982</v>
      </c>
      <c r="K784" s="2" t="s">
        <v>151</v>
      </c>
      <c r="L784" s="2" t="s">
        <v>19655</v>
      </c>
      <c r="M784" s="2" t="s">
        <v>19656</v>
      </c>
      <c r="N784" s="2" t="s">
        <v>19654</v>
      </c>
      <c r="O784" s="2">
        <v>7936</v>
      </c>
      <c r="P784" s="2" t="s">
        <v>19657</v>
      </c>
      <c r="Q784" s="2" t="s">
        <v>151</v>
      </c>
    </row>
    <row r="785" spans="1:17" hidden="1" x14ac:dyDescent="0.25">
      <c r="A785" t="s">
        <v>19658</v>
      </c>
      <c r="B785" t="s">
        <v>1018</v>
      </c>
      <c r="C785" t="str">
        <f>LEFT(PLAYERIDMAP[[#This Row],[PLAYERNAME]],FIND(" ",PLAYERIDMAP[[#This Row],[PLAYERNAME]],1))</f>
        <v xml:space="preserve">Jordan </v>
      </c>
      <c r="D785" t="str">
        <f>MID(PLAYERIDMAP[PLAYERNAME],FIND(" ",PLAYERIDMAP[PLAYERNAME],1)+1,255)</f>
        <v>Pacheco</v>
      </c>
      <c r="E785" t="s">
        <v>17186</v>
      </c>
      <c r="F785" t="s">
        <v>16994</v>
      </c>
      <c r="G785" s="3">
        <v>2677</v>
      </c>
      <c r="H785">
        <v>457574</v>
      </c>
      <c r="I785" t="s">
        <v>1018</v>
      </c>
      <c r="J785" s="2">
        <v>1736379</v>
      </c>
      <c r="K785" s="2" t="s">
        <v>1018</v>
      </c>
      <c r="L785" s="4" t="s">
        <v>16941</v>
      </c>
      <c r="M785" s="2" t="s">
        <v>19659</v>
      </c>
      <c r="N785" s="2" t="s">
        <v>19658</v>
      </c>
      <c r="O785" s="2">
        <v>9067</v>
      </c>
      <c r="P785" s="2" t="s">
        <v>19660</v>
      </c>
      <c r="Q785" s="2" t="s">
        <v>1018</v>
      </c>
    </row>
    <row r="786" spans="1:17" hidden="1" x14ac:dyDescent="0.25">
      <c r="A786" t="s">
        <v>19661</v>
      </c>
      <c r="B786" t="s">
        <v>1055</v>
      </c>
      <c r="C786" t="str">
        <f>LEFT(PLAYERIDMAP[[#This Row],[PLAYERNAME]],FIND(" ",PLAYERIDMAP[[#This Row],[PLAYERNAME]],1))</f>
        <v xml:space="preserve">Angel </v>
      </c>
      <c r="D786" t="str">
        <f>MID(PLAYERIDMAP[PLAYERNAME],FIND(" ",PLAYERIDMAP[PLAYERNAME],1)+1,255)</f>
        <v>Pagan</v>
      </c>
      <c r="E786" t="s">
        <v>16921</v>
      </c>
      <c r="F786" t="s">
        <v>16916</v>
      </c>
      <c r="G786" s="3">
        <v>2918</v>
      </c>
      <c r="H786">
        <v>434636</v>
      </c>
      <c r="I786" t="s">
        <v>1055</v>
      </c>
      <c r="J786" s="2">
        <v>490155</v>
      </c>
      <c r="K786" s="2" t="s">
        <v>1055</v>
      </c>
      <c r="L786" s="2" t="s">
        <v>19662</v>
      </c>
      <c r="M786" s="2" t="s">
        <v>19663</v>
      </c>
      <c r="N786" s="2" t="s">
        <v>19661</v>
      </c>
      <c r="O786" s="2">
        <v>7717</v>
      </c>
      <c r="P786" s="2" t="s">
        <v>19664</v>
      </c>
      <c r="Q786" s="2" t="s">
        <v>1055</v>
      </c>
    </row>
    <row r="787" spans="1:17" x14ac:dyDescent="0.25">
      <c r="A787" t="s">
        <v>19665</v>
      </c>
      <c r="B787" t="s">
        <v>1353</v>
      </c>
      <c r="C787" s="2" t="str">
        <f>LEFT(PLAYERIDMAP[[#This Row],[PLAYERNAME]],FIND(" ",PLAYERIDMAP[[#This Row],[PLAYERNAME]],1))</f>
        <v xml:space="preserve">Jonathan </v>
      </c>
      <c r="D787" s="2" t="str">
        <f>MID(PLAYERIDMAP[PLAYERNAME],FIND(" ",PLAYERIDMAP[PLAYERNAME],1)+1,255)</f>
        <v>Papelbon</v>
      </c>
      <c r="E787" t="s">
        <v>16947</v>
      </c>
      <c r="F787" t="s">
        <v>16905</v>
      </c>
      <c r="G787" s="3">
        <v>5975</v>
      </c>
      <c r="H787">
        <v>449097</v>
      </c>
      <c r="I787" t="s">
        <v>1353</v>
      </c>
      <c r="J787" s="2">
        <v>549684</v>
      </c>
      <c r="K787" s="2" t="s">
        <v>1353</v>
      </c>
      <c r="L787" s="2" t="s">
        <v>19666</v>
      </c>
      <c r="M787" s="2" t="s">
        <v>19667</v>
      </c>
      <c r="N787" s="2" t="s">
        <v>19665</v>
      </c>
      <c r="O787" s="2">
        <v>7614</v>
      </c>
      <c r="P787" s="2" t="s">
        <v>19668</v>
      </c>
      <c r="Q787" s="2" t="s">
        <v>1353</v>
      </c>
    </row>
    <row r="788" spans="1:17" hidden="1" x14ac:dyDescent="0.25">
      <c r="A788" t="s">
        <v>19669</v>
      </c>
      <c r="B788" t="s">
        <v>150</v>
      </c>
      <c r="C788" t="str">
        <f>LEFT(PLAYERIDMAP[[#This Row],[PLAYERNAME]],FIND(" ",PLAYERIDMAP[[#This Row],[PLAYERNAME]],1))</f>
        <v xml:space="preserve">Jimmy </v>
      </c>
      <c r="D788" t="str">
        <f>MID(PLAYERIDMAP[PLAYERNAME],FIND(" ",PLAYERIDMAP[PLAYERNAME],1)+1,255)</f>
        <v>Paredes</v>
      </c>
      <c r="E788" t="s">
        <v>16910</v>
      </c>
      <c r="F788" t="s">
        <v>1325</v>
      </c>
      <c r="G788" s="3">
        <v>5481</v>
      </c>
      <c r="H788">
        <v>517370</v>
      </c>
      <c r="I788" t="s">
        <v>150</v>
      </c>
      <c r="J788" s="2">
        <v>1740985</v>
      </c>
      <c r="K788" s="2" t="s">
        <v>150</v>
      </c>
      <c r="L788" s="4" t="s">
        <v>16941</v>
      </c>
      <c r="M788" s="2" t="s">
        <v>19670</v>
      </c>
      <c r="N788" s="2" t="s">
        <v>19669</v>
      </c>
      <c r="O788" s="2">
        <v>9005</v>
      </c>
      <c r="P788" s="2" t="s">
        <v>19671</v>
      </c>
      <c r="Q788" s="2" t="s">
        <v>150</v>
      </c>
    </row>
    <row r="789" spans="1:17" x14ac:dyDescent="0.25">
      <c r="A789" t="s">
        <v>19672</v>
      </c>
      <c r="B789" t="s">
        <v>1424</v>
      </c>
      <c r="C789" s="2" t="str">
        <f>LEFT(PLAYERIDMAP[[#This Row],[PLAYERNAME]],FIND(" ",PLAYERIDMAP[[#This Row],[PLAYERNAME]],1))</f>
        <v xml:space="preserve">Jarrod </v>
      </c>
      <c r="D789" s="2" t="str">
        <f>MID(PLAYERIDMAP[PLAYERNAME],FIND(" ",PLAYERIDMAP[PLAYERNAME],1)+1,255)</f>
        <v>Parker</v>
      </c>
      <c r="E789" t="s">
        <v>16926</v>
      </c>
      <c r="F789" t="s">
        <v>16905</v>
      </c>
      <c r="G789" s="3">
        <v>4913</v>
      </c>
      <c r="H789">
        <v>519105</v>
      </c>
      <c r="I789" t="s">
        <v>1424</v>
      </c>
      <c r="J789" s="2">
        <v>1531180</v>
      </c>
      <c r="K789" s="2" t="s">
        <v>1424</v>
      </c>
      <c r="L789" s="2" t="s">
        <v>19673</v>
      </c>
      <c r="M789" s="2" t="s">
        <v>19674</v>
      </c>
      <c r="N789" s="2" t="s">
        <v>19672</v>
      </c>
      <c r="O789" s="2">
        <v>8414</v>
      </c>
      <c r="P789" s="2" t="s">
        <v>19675</v>
      </c>
      <c r="Q789" s="2" t="s">
        <v>1424</v>
      </c>
    </row>
    <row r="790" spans="1:17" hidden="1" x14ac:dyDescent="0.25">
      <c r="A790" t="s">
        <v>19676</v>
      </c>
      <c r="B790" t="s">
        <v>1035</v>
      </c>
      <c r="C790" t="str">
        <f>LEFT(PLAYERIDMAP[[#This Row],[PLAYERNAME]],FIND(" ",PLAYERIDMAP[[#This Row],[PLAYERNAME]],1))</f>
        <v xml:space="preserve">Chris </v>
      </c>
      <c r="D790" t="str">
        <f>MID(PLAYERIDMAP[PLAYERNAME],FIND(" ",PLAYERIDMAP[PLAYERNAME],1)+1,255)</f>
        <v>Parmelee</v>
      </c>
      <c r="E790" t="s">
        <v>17264</v>
      </c>
      <c r="F790" t="s">
        <v>16944</v>
      </c>
      <c r="G790" s="3">
        <v>2554</v>
      </c>
      <c r="H790">
        <v>476633</v>
      </c>
      <c r="I790" t="s">
        <v>1035</v>
      </c>
      <c r="J790" s="2">
        <v>1670981</v>
      </c>
      <c r="K790" s="2" t="s">
        <v>1035</v>
      </c>
      <c r="L790" s="4" t="s">
        <v>16941</v>
      </c>
      <c r="M790" s="2" t="s">
        <v>19677</v>
      </c>
      <c r="N790" s="2" t="s">
        <v>19676</v>
      </c>
      <c r="O790" s="2">
        <v>9062</v>
      </c>
      <c r="P790" s="2" t="s">
        <v>19678</v>
      </c>
      <c r="Q790" s="2" t="s">
        <v>1035</v>
      </c>
    </row>
    <row r="791" spans="1:17" x14ac:dyDescent="0.25">
      <c r="A791" t="s">
        <v>19679</v>
      </c>
      <c r="B791" t="s">
        <v>1363</v>
      </c>
      <c r="C791" s="2" t="str">
        <f>LEFT(PLAYERIDMAP[[#This Row],[PLAYERNAME]],FIND(" ",PLAYERIDMAP[[#This Row],[PLAYERNAME]],1))</f>
        <v xml:space="preserve">Bobby </v>
      </c>
      <c r="D791" s="2" t="str">
        <f>MID(PLAYERIDMAP[PLAYERNAME],FIND(" ",PLAYERIDMAP[PLAYERNAME],1)+1,255)</f>
        <v>Parnell</v>
      </c>
      <c r="E791" t="s">
        <v>17155</v>
      </c>
      <c r="F791" t="s">
        <v>16905</v>
      </c>
      <c r="G791" s="3">
        <v>9926</v>
      </c>
      <c r="H791">
        <v>458730</v>
      </c>
      <c r="I791" t="s">
        <v>1363</v>
      </c>
      <c r="J791" s="2">
        <v>1537192</v>
      </c>
      <c r="K791" s="2" t="s">
        <v>1363</v>
      </c>
      <c r="L791" s="2" t="s">
        <v>19680</v>
      </c>
      <c r="M791" s="2" t="s">
        <v>19681</v>
      </c>
      <c r="N791" s="2" t="s">
        <v>19679</v>
      </c>
      <c r="O791" s="2">
        <v>8338</v>
      </c>
      <c r="P791" s="2" t="s">
        <v>19682</v>
      </c>
      <c r="Q791" s="2" t="s">
        <v>1363</v>
      </c>
    </row>
    <row r="792" spans="1:17" hidden="1" x14ac:dyDescent="0.25">
      <c r="A792" t="s">
        <v>19683</v>
      </c>
      <c r="B792" t="s">
        <v>1085</v>
      </c>
      <c r="C792" t="str">
        <f>LEFT(PLAYERIDMAP[[#This Row],[PLAYERNAME]],FIND(" ",PLAYERIDMAP[[#This Row],[PLAYERNAME]],1))</f>
        <v xml:space="preserve">Gerardo </v>
      </c>
      <c r="D792" t="str">
        <f>MID(PLAYERIDMAP[PLAYERNAME],FIND(" ",PLAYERIDMAP[PLAYERNAME],1)+1,255)</f>
        <v>Parra</v>
      </c>
      <c r="E792" t="s">
        <v>17196</v>
      </c>
      <c r="F792" t="s">
        <v>16916</v>
      </c>
      <c r="G792" s="3">
        <v>8553</v>
      </c>
      <c r="H792">
        <v>467827</v>
      </c>
      <c r="I792" t="s">
        <v>1085</v>
      </c>
      <c r="J792" s="2">
        <v>1208924</v>
      </c>
      <c r="K792" s="2" t="s">
        <v>1085</v>
      </c>
      <c r="L792" s="2" t="s">
        <v>19684</v>
      </c>
      <c r="M792" s="2" t="s">
        <v>19685</v>
      </c>
      <c r="N792" s="2" t="s">
        <v>19683</v>
      </c>
      <c r="O792" s="2">
        <v>8473</v>
      </c>
      <c r="P792" s="2" t="s">
        <v>19686</v>
      </c>
      <c r="Q792" s="2" t="s">
        <v>1085</v>
      </c>
    </row>
    <row r="793" spans="1:17" x14ac:dyDescent="0.25">
      <c r="A793" t="s">
        <v>19687</v>
      </c>
      <c r="B793" t="s">
        <v>2474</v>
      </c>
      <c r="C793" s="2" t="str">
        <f>LEFT(PLAYERIDMAP[[#This Row],[PLAYERNAME]],FIND(" ",PLAYERIDMAP[[#This Row],[PLAYERNAME]],1))</f>
        <v xml:space="preserve">Manny </v>
      </c>
      <c r="D793" s="2" t="str">
        <f>MID(PLAYERIDMAP[PLAYERNAME],FIND(" ",PLAYERIDMAP[PLAYERNAME],1)+1,255)</f>
        <v>Parra</v>
      </c>
      <c r="E793" t="s">
        <v>17032</v>
      </c>
      <c r="F793" t="s">
        <v>16905</v>
      </c>
      <c r="G793" s="3">
        <v>4279</v>
      </c>
      <c r="H793">
        <v>448159</v>
      </c>
      <c r="I793" t="s">
        <v>2474</v>
      </c>
      <c r="J793" s="2">
        <v>392119</v>
      </c>
      <c r="K793" s="2" t="s">
        <v>2474</v>
      </c>
      <c r="L793" s="2" t="s">
        <v>19688</v>
      </c>
      <c r="M793" s="2" t="s">
        <v>19689</v>
      </c>
      <c r="N793" s="2" t="s">
        <v>19687</v>
      </c>
      <c r="O793" s="2">
        <v>8069</v>
      </c>
      <c r="P793" s="2" t="s">
        <v>19690</v>
      </c>
      <c r="Q793" s="2" t="s">
        <v>2474</v>
      </c>
    </row>
    <row r="794" spans="1:17" hidden="1" x14ac:dyDescent="0.25">
      <c r="A794" t="s">
        <v>19691</v>
      </c>
      <c r="B794" t="s">
        <v>842</v>
      </c>
      <c r="C794" t="str">
        <f>LEFT(PLAYERIDMAP[[#This Row],[PLAYERNAME]],FIND(" ",PLAYERIDMAP[[#This Row],[PLAYERNAME]],1))</f>
        <v xml:space="preserve">Tyler </v>
      </c>
      <c r="D794" t="str">
        <f>MID(PLAYERIDMAP[PLAYERNAME],FIND(" ",PLAYERIDMAP[PLAYERNAME],1)+1,255)</f>
        <v>Pastornicky</v>
      </c>
      <c r="E794" t="s">
        <v>17057</v>
      </c>
      <c r="F794" t="s">
        <v>17007</v>
      </c>
      <c r="G794" s="3">
        <v>6777</v>
      </c>
      <c r="H794">
        <v>543629</v>
      </c>
      <c r="I794" t="s">
        <v>842</v>
      </c>
      <c r="J794" s="2">
        <v>1740986</v>
      </c>
      <c r="K794" s="2" t="s">
        <v>842</v>
      </c>
      <c r="L794" s="4" t="s">
        <v>16941</v>
      </c>
      <c r="M794" s="4" t="s">
        <v>16941</v>
      </c>
      <c r="N794" s="2" t="s">
        <v>19691</v>
      </c>
      <c r="O794" s="2">
        <v>9090</v>
      </c>
      <c r="P794" s="2" t="s">
        <v>19692</v>
      </c>
      <c r="Q794" s="2" t="s">
        <v>842</v>
      </c>
    </row>
    <row r="795" spans="1:17" x14ac:dyDescent="0.25">
      <c r="A795" t="s">
        <v>19693</v>
      </c>
      <c r="B795" t="s">
        <v>2590</v>
      </c>
      <c r="C795" s="2" t="str">
        <f>LEFT(PLAYERIDMAP[[#This Row],[PLAYERNAME]],FIND(" ",PLAYERIDMAP[[#This Row],[PLAYERNAME]],1))</f>
        <v xml:space="preserve">Troy </v>
      </c>
      <c r="D795" s="2" t="str">
        <f>MID(PLAYERIDMAP[PLAYERNAME],FIND(" ",PLAYERIDMAP[PLAYERNAME],1)+1,255)</f>
        <v>Patton</v>
      </c>
      <c r="E795" t="s">
        <v>17037</v>
      </c>
      <c r="F795" t="s">
        <v>16905</v>
      </c>
      <c r="G795" s="3">
        <v>8368</v>
      </c>
      <c r="H795">
        <v>461856</v>
      </c>
      <c r="I795" t="s">
        <v>2590</v>
      </c>
      <c r="J795" s="2">
        <v>1205561</v>
      </c>
      <c r="K795" s="2" t="s">
        <v>2590</v>
      </c>
      <c r="L795" s="2" t="s">
        <v>19694</v>
      </c>
      <c r="M795" s="2" t="s">
        <v>19695</v>
      </c>
      <c r="N795" s="2" t="s">
        <v>19693</v>
      </c>
      <c r="O795" s="2">
        <v>7962</v>
      </c>
      <c r="P795" s="2" t="s">
        <v>19696</v>
      </c>
      <c r="Q795" s="2" t="s">
        <v>2590</v>
      </c>
    </row>
    <row r="796" spans="1:17" x14ac:dyDescent="0.25">
      <c r="A796" t="s">
        <v>19697</v>
      </c>
      <c r="B796" t="s">
        <v>2154</v>
      </c>
      <c r="C796" s="2" t="str">
        <f>LEFT(PLAYERIDMAP[[#This Row],[PLAYERNAME]],FIND(" ",PLAYERIDMAP[[#This Row],[PLAYERNAME]],1))</f>
        <v xml:space="preserve">David </v>
      </c>
      <c r="D796" s="2" t="str">
        <f>MID(PLAYERIDMAP[PLAYERNAME],FIND(" ",PLAYERIDMAP[PLAYERNAME],1)+1,255)</f>
        <v>Pauley</v>
      </c>
      <c r="E796" t="s">
        <v>17000</v>
      </c>
      <c r="F796" t="s">
        <v>16905</v>
      </c>
      <c r="G796" s="3">
        <v>3625</v>
      </c>
      <c r="H796">
        <v>456102</v>
      </c>
      <c r="I796" t="s">
        <v>2154</v>
      </c>
      <c r="J796" s="2">
        <v>580598</v>
      </c>
      <c r="K796" s="2" t="s">
        <v>2154</v>
      </c>
      <c r="L796" s="2" t="s">
        <v>19698</v>
      </c>
      <c r="M796" s="2" t="s">
        <v>19699</v>
      </c>
      <c r="N796" s="2" t="s">
        <v>19697</v>
      </c>
      <c r="O796" s="2">
        <v>7782</v>
      </c>
      <c r="P796" s="2" t="s">
        <v>19700</v>
      </c>
      <c r="Q796" s="2" t="s">
        <v>2154</v>
      </c>
    </row>
    <row r="797" spans="1:17" x14ac:dyDescent="0.25">
      <c r="A797" t="s">
        <v>19701</v>
      </c>
      <c r="B797" t="s">
        <v>2490</v>
      </c>
      <c r="C797" s="2" t="str">
        <f>LEFT(PLAYERIDMAP[[#This Row],[PLAYERNAME]],FIND(" ",PLAYERIDMAP[[#This Row],[PLAYERNAME]],1))</f>
        <v xml:space="preserve">Felipe </v>
      </c>
      <c r="D797" s="2" t="str">
        <f>MID(PLAYERIDMAP[PLAYERNAME],FIND(" ",PLAYERIDMAP[PLAYERNAME],1)+1,255)</f>
        <v>Paulino</v>
      </c>
      <c r="E797" t="s">
        <v>17242</v>
      </c>
      <c r="F797" t="s">
        <v>16905</v>
      </c>
      <c r="G797" s="3">
        <v>3777</v>
      </c>
      <c r="H797">
        <v>462956</v>
      </c>
      <c r="I797" t="s">
        <v>2490</v>
      </c>
      <c r="J797" s="2">
        <v>580599</v>
      </c>
      <c r="K797" s="2" t="s">
        <v>2490</v>
      </c>
      <c r="L797" s="2" t="s">
        <v>19702</v>
      </c>
      <c r="M797" s="2" t="s">
        <v>19703</v>
      </c>
      <c r="N797" s="2" t="s">
        <v>19701</v>
      </c>
      <c r="O797" s="2">
        <v>8106</v>
      </c>
      <c r="P797" s="2" t="s">
        <v>19704</v>
      </c>
      <c r="Q797" s="2" t="s">
        <v>2490</v>
      </c>
    </row>
    <row r="798" spans="1:17" hidden="1" x14ac:dyDescent="0.25">
      <c r="A798" t="s">
        <v>19705</v>
      </c>
      <c r="B798" t="s">
        <v>149</v>
      </c>
      <c r="C798" t="str">
        <f>LEFT(PLAYERIDMAP[[#This Row],[PLAYERNAME]],FIND(" ",PLAYERIDMAP[[#This Row],[PLAYERNAME]],1))</f>
        <v xml:space="preserve">Ronny </v>
      </c>
      <c r="D798" t="str">
        <f>MID(PLAYERIDMAP[PLAYERNAME],FIND(" ",PLAYERIDMAP[PLAYERNAME],1)+1,255)</f>
        <v>Paulino</v>
      </c>
      <c r="E798" t="s">
        <v>17037</v>
      </c>
      <c r="F798" t="s">
        <v>16994</v>
      </c>
      <c r="G798" s="3">
        <v>2129</v>
      </c>
      <c r="H798">
        <v>425661</v>
      </c>
      <c r="I798" t="s">
        <v>149</v>
      </c>
      <c r="J798" s="2">
        <v>225415</v>
      </c>
      <c r="K798" s="2" t="s">
        <v>149</v>
      </c>
      <c r="L798" s="2" t="s">
        <v>19706</v>
      </c>
      <c r="M798" s="2" t="s">
        <v>19707</v>
      </c>
      <c r="N798" s="2" t="s">
        <v>19705</v>
      </c>
      <c r="O798" s="2">
        <v>7089</v>
      </c>
      <c r="P798" s="2" t="s">
        <v>19708</v>
      </c>
      <c r="Q798" s="2" t="s">
        <v>149</v>
      </c>
    </row>
    <row r="799" spans="1:17" hidden="1" x14ac:dyDescent="0.25">
      <c r="A799" t="s">
        <v>19709</v>
      </c>
      <c r="B799" t="s">
        <v>1031</v>
      </c>
      <c r="C799" t="str">
        <f>LEFT(PLAYERIDMAP[[#This Row],[PLAYERNAME]],FIND(" ",PLAYERIDMAP[[#This Row],[PLAYERNAME]],1))</f>
        <v xml:space="preserve">Xavier </v>
      </c>
      <c r="D799" t="str">
        <f>MID(PLAYERIDMAP[PLAYERNAME],FIND(" ",PLAYERIDMAP[PLAYERNAME],1)+1,255)</f>
        <v>Paul</v>
      </c>
      <c r="E799" t="s">
        <v>17032</v>
      </c>
      <c r="F799" t="s">
        <v>16916</v>
      </c>
      <c r="G799" s="3">
        <v>5963</v>
      </c>
      <c r="H799">
        <v>449082</v>
      </c>
      <c r="I799" t="s">
        <v>1031</v>
      </c>
      <c r="J799" s="2">
        <v>1098984</v>
      </c>
      <c r="K799" s="2" t="s">
        <v>1031</v>
      </c>
      <c r="L799" s="2" t="s">
        <v>19710</v>
      </c>
      <c r="M799" s="2" t="s">
        <v>19711</v>
      </c>
      <c r="N799" s="2" t="s">
        <v>19709</v>
      </c>
      <c r="O799" s="2">
        <v>8467</v>
      </c>
      <c r="P799" s="2" t="s">
        <v>19712</v>
      </c>
      <c r="Q799" s="2" t="s">
        <v>1031</v>
      </c>
    </row>
    <row r="800" spans="1:17" x14ac:dyDescent="0.25">
      <c r="A800" t="s">
        <v>19713</v>
      </c>
      <c r="B800" t="s">
        <v>2254</v>
      </c>
      <c r="C800" s="2" t="str">
        <f>LEFT(PLAYERIDMAP[[#This Row],[PLAYERNAME]],FIND(" ",PLAYERIDMAP[[#This Row],[PLAYERNAME]],1))</f>
        <v xml:space="preserve">James </v>
      </c>
      <c r="D800" s="2" t="str">
        <f>MID(PLAYERIDMAP[PLAYERNAME],FIND(" ",PLAYERIDMAP[PLAYERNAME],1)+1,255)</f>
        <v>Paxton</v>
      </c>
      <c r="E800" t="s">
        <v>16936</v>
      </c>
      <c r="F800" t="s">
        <v>16905</v>
      </c>
      <c r="G800" s="3" t="s">
        <v>2253</v>
      </c>
      <c r="H800">
        <v>572020</v>
      </c>
      <c r="I800" t="s">
        <v>2254</v>
      </c>
      <c r="J800" s="2">
        <v>1805124</v>
      </c>
      <c r="K800" s="2" t="s">
        <v>2254</v>
      </c>
      <c r="L800" s="4" t="s">
        <v>16941</v>
      </c>
      <c r="M800" s="4" t="s">
        <v>16941</v>
      </c>
      <c r="N800" s="4" t="s">
        <v>16941</v>
      </c>
      <c r="O800" s="2">
        <v>9331</v>
      </c>
      <c r="P800" s="2" t="s">
        <v>19714</v>
      </c>
      <c r="Q800" s="2" t="s">
        <v>2254</v>
      </c>
    </row>
    <row r="801" spans="1:17" x14ac:dyDescent="0.25">
      <c r="A801" t="s">
        <v>19715</v>
      </c>
      <c r="B801" t="s">
        <v>1886</v>
      </c>
      <c r="C801" s="2" t="str">
        <f>LEFT(PLAYERIDMAP[[#This Row],[PLAYERNAME]],FIND(" ",PLAYERIDMAP[[#This Row],[PLAYERNAME]],1))</f>
        <v xml:space="preserve">Brad </v>
      </c>
      <c r="D801" s="2" t="str">
        <f>MID(PLAYERIDMAP[PLAYERNAME],FIND(" ",PLAYERIDMAP[PLAYERNAME],1)+1,255)</f>
        <v>Peacock</v>
      </c>
      <c r="E801" t="s">
        <v>16910</v>
      </c>
      <c r="F801" t="s">
        <v>16905</v>
      </c>
      <c r="G801" s="3">
        <v>5401</v>
      </c>
      <c r="H801">
        <v>502748</v>
      </c>
      <c r="I801" t="s">
        <v>1886</v>
      </c>
      <c r="J801" s="2">
        <v>1833104</v>
      </c>
      <c r="K801" s="2" t="s">
        <v>1886</v>
      </c>
      <c r="L801" s="4" t="s">
        <v>16941</v>
      </c>
      <c r="M801" s="4" t="s">
        <v>16941</v>
      </c>
      <c r="N801" s="2" t="s">
        <v>19715</v>
      </c>
      <c r="O801" s="2">
        <v>9039</v>
      </c>
      <c r="P801" s="2" t="s">
        <v>19716</v>
      </c>
      <c r="Q801" s="2" t="s">
        <v>1886</v>
      </c>
    </row>
    <row r="802" spans="1:17" hidden="1" x14ac:dyDescent="0.25">
      <c r="A802" t="s">
        <v>19717</v>
      </c>
      <c r="B802" t="s">
        <v>8625</v>
      </c>
      <c r="C802" t="str">
        <f>LEFT(PLAYERIDMAP[[#This Row],[PLAYERNAME]],FIND(" ",PLAYERIDMAP[[#This Row],[PLAYERNAME]],1))</f>
        <v xml:space="preserve">Steve </v>
      </c>
      <c r="D802" t="str">
        <f>MID(PLAYERIDMAP[PLAYERNAME],FIND(" ",PLAYERIDMAP[PLAYERNAME],1)+1,255)</f>
        <v>Pearce</v>
      </c>
      <c r="E802" t="s">
        <v>17037</v>
      </c>
      <c r="F802" t="s">
        <v>16944</v>
      </c>
      <c r="G802" s="3">
        <v>9957</v>
      </c>
      <c r="H802">
        <v>456665</v>
      </c>
      <c r="I802" t="s">
        <v>8625</v>
      </c>
      <c r="J802" s="2">
        <v>1221813</v>
      </c>
      <c r="K802" s="2" t="s">
        <v>8625</v>
      </c>
      <c r="L802" s="2" t="s">
        <v>19718</v>
      </c>
      <c r="M802" s="2" t="s">
        <v>19719</v>
      </c>
      <c r="N802" s="2" t="s">
        <v>19717</v>
      </c>
      <c r="O802" s="2">
        <v>8117</v>
      </c>
      <c r="P802" s="2" t="s">
        <v>19720</v>
      </c>
      <c r="Q802" s="2" t="s">
        <v>8625</v>
      </c>
    </row>
    <row r="803" spans="1:17" x14ac:dyDescent="0.25">
      <c r="A803" t="s">
        <v>19721</v>
      </c>
      <c r="B803" t="s">
        <v>1433</v>
      </c>
      <c r="C803" s="2" t="str">
        <f>LEFT(PLAYERIDMAP[[#This Row],[PLAYERNAME]],FIND(" ",PLAYERIDMAP[[#This Row],[PLAYERNAME]],1))</f>
        <v xml:space="preserve">Jake </v>
      </c>
      <c r="D803" s="2" t="str">
        <f>MID(PLAYERIDMAP[PLAYERNAME],FIND(" ",PLAYERIDMAP[PLAYERNAME],1)+1,255)</f>
        <v>Peavy</v>
      </c>
      <c r="E803" t="s">
        <v>17064</v>
      </c>
      <c r="F803" t="s">
        <v>16905</v>
      </c>
      <c r="G803" s="3">
        <v>1051</v>
      </c>
      <c r="H803">
        <v>408241</v>
      </c>
      <c r="I803" t="s">
        <v>1433</v>
      </c>
      <c r="J803" s="2">
        <v>288915</v>
      </c>
      <c r="K803" s="2" t="s">
        <v>1433</v>
      </c>
      <c r="L803" s="2" t="s">
        <v>19722</v>
      </c>
      <c r="M803" s="2" t="s">
        <v>19723</v>
      </c>
      <c r="N803" s="2" t="s">
        <v>19721</v>
      </c>
      <c r="O803" s="2">
        <v>6872</v>
      </c>
      <c r="P803" s="2" t="s">
        <v>19724</v>
      </c>
      <c r="Q803" s="2" t="s">
        <v>1433</v>
      </c>
    </row>
    <row r="804" spans="1:17" hidden="1" x14ac:dyDescent="0.25">
      <c r="A804" t="s">
        <v>19725</v>
      </c>
      <c r="B804" t="s">
        <v>1271</v>
      </c>
      <c r="C804" t="str">
        <f>LEFT(PLAYERIDMAP[[#This Row],[PLAYERNAME]],FIND(" ",PLAYERIDMAP[[#This Row],[PLAYERNAME]],1))</f>
        <v xml:space="preserve">Dustin </v>
      </c>
      <c r="D804" t="str">
        <f>MID(PLAYERIDMAP[PLAYERNAME],FIND(" ",PLAYERIDMAP[PLAYERNAME],1)+1,255)</f>
        <v>Pedroia</v>
      </c>
      <c r="E804" t="s">
        <v>16931</v>
      </c>
      <c r="F804" t="s">
        <v>1326</v>
      </c>
      <c r="G804" s="3">
        <v>8370</v>
      </c>
      <c r="H804">
        <v>456030</v>
      </c>
      <c r="I804" t="s">
        <v>1271</v>
      </c>
      <c r="J804" s="2">
        <v>547429</v>
      </c>
      <c r="K804" s="2" t="s">
        <v>1271</v>
      </c>
      <c r="L804" s="2" t="s">
        <v>19726</v>
      </c>
      <c r="M804" s="2" t="s">
        <v>19727</v>
      </c>
      <c r="N804" s="2" t="s">
        <v>19725</v>
      </c>
      <c r="O804" s="2">
        <v>7631</v>
      </c>
      <c r="P804" s="2" t="s">
        <v>19728</v>
      </c>
      <c r="Q804" s="2" t="s">
        <v>1271</v>
      </c>
    </row>
    <row r="805" spans="1:17" hidden="1" x14ac:dyDescent="0.25">
      <c r="A805" t="s">
        <v>19729</v>
      </c>
      <c r="B805" t="s">
        <v>327</v>
      </c>
      <c r="C805" t="str">
        <f>LEFT(PLAYERIDMAP[[#This Row],[PLAYERNAME]],FIND(" ",PLAYERIDMAP[[#This Row],[PLAYERNAME]],1))</f>
        <v xml:space="preserve">Carlos </v>
      </c>
      <c r="D805" t="str">
        <f>MID(PLAYERIDMAP[PLAYERNAME],FIND(" ",PLAYERIDMAP[PLAYERNAME],1)+1,255)</f>
        <v>Peguero</v>
      </c>
      <c r="E805" t="s">
        <v>16936</v>
      </c>
      <c r="F805" t="s">
        <v>16916</v>
      </c>
      <c r="G805" s="3">
        <v>8760</v>
      </c>
      <c r="H805">
        <v>451713</v>
      </c>
      <c r="I805" t="s">
        <v>327</v>
      </c>
      <c r="J805" s="2">
        <v>1740988</v>
      </c>
      <c r="K805" s="2" t="s">
        <v>327</v>
      </c>
      <c r="L805" s="4" t="s">
        <v>16941</v>
      </c>
      <c r="M805" s="2" t="s">
        <v>19730</v>
      </c>
      <c r="N805" s="2" t="s">
        <v>19729</v>
      </c>
      <c r="O805" s="2">
        <v>8908</v>
      </c>
      <c r="P805" s="2" t="s">
        <v>19731</v>
      </c>
      <c r="Q805" s="2" t="s">
        <v>327</v>
      </c>
    </row>
    <row r="806" spans="1:17" hidden="1" x14ac:dyDescent="0.25">
      <c r="A806" t="s">
        <v>19732</v>
      </c>
      <c r="B806" t="s">
        <v>354</v>
      </c>
      <c r="C806" t="str">
        <f>LEFT(PLAYERIDMAP[[#This Row],[PLAYERNAME]],FIND(" ",PLAYERIDMAP[[#This Row],[PLAYERNAME]],1))</f>
        <v xml:space="preserve">Francisco </v>
      </c>
      <c r="D806" t="str">
        <f>MID(PLAYERIDMAP[PLAYERNAME],FIND(" ",PLAYERIDMAP[PLAYERNAME],1)+1,255)</f>
        <v>Peguero</v>
      </c>
      <c r="E806" t="s">
        <v>16921</v>
      </c>
      <c r="F806" t="s">
        <v>16916</v>
      </c>
      <c r="G806" s="3">
        <v>5496</v>
      </c>
      <c r="H806">
        <v>501317</v>
      </c>
      <c r="I806" t="s">
        <v>354</v>
      </c>
      <c r="J806" s="2">
        <v>1666195</v>
      </c>
      <c r="K806" s="2" t="s">
        <v>354</v>
      </c>
      <c r="L806" s="4" t="s">
        <v>16941</v>
      </c>
      <c r="M806" s="4" t="s">
        <v>16941</v>
      </c>
      <c r="N806" s="2" t="s">
        <v>19732</v>
      </c>
      <c r="O806" s="2">
        <v>9276</v>
      </c>
      <c r="P806" s="2" t="s">
        <v>19733</v>
      </c>
      <c r="Q806" s="2" t="s">
        <v>354</v>
      </c>
    </row>
    <row r="807" spans="1:17" x14ac:dyDescent="0.25">
      <c r="A807" t="s">
        <v>19734</v>
      </c>
      <c r="B807" t="s">
        <v>2297</v>
      </c>
      <c r="C807" s="2" t="str">
        <f>LEFT(PLAYERIDMAP[[#This Row],[PLAYERNAME]],FIND(" ",PLAYERIDMAP[[#This Row],[PLAYERNAME]],1))</f>
        <v xml:space="preserve">Mike </v>
      </c>
      <c r="D807" s="2" t="str">
        <f>MID(PLAYERIDMAP[PLAYERNAME],FIND(" ",PLAYERIDMAP[PLAYERNAME],1)+1,255)</f>
        <v>Pelfrey</v>
      </c>
      <c r="E807" t="s">
        <v>17264</v>
      </c>
      <c r="F807" t="s">
        <v>16905</v>
      </c>
      <c r="G807" s="3">
        <v>5203</v>
      </c>
      <c r="H807">
        <v>460059</v>
      </c>
      <c r="I807" t="s">
        <v>2297</v>
      </c>
      <c r="J807" s="2">
        <v>585032</v>
      </c>
      <c r="K807" s="2" t="s">
        <v>2297</v>
      </c>
      <c r="L807" s="2" t="s">
        <v>19735</v>
      </c>
      <c r="M807" s="2" t="s">
        <v>19736</v>
      </c>
      <c r="N807" s="2" t="s">
        <v>19734</v>
      </c>
      <c r="O807" s="2">
        <v>7807</v>
      </c>
      <c r="P807" s="2" t="s">
        <v>19737</v>
      </c>
      <c r="Q807" s="2" t="s">
        <v>2297</v>
      </c>
    </row>
    <row r="808" spans="1:17" hidden="1" x14ac:dyDescent="0.25">
      <c r="A808" t="s">
        <v>19738</v>
      </c>
      <c r="B808" t="s">
        <v>508</v>
      </c>
      <c r="C808" t="str">
        <f>LEFT(PLAYERIDMAP[[#This Row],[PLAYERNAME]],FIND(" ",PLAYERIDMAP[[#This Row],[PLAYERNAME]],1))</f>
        <v xml:space="preserve">Brayan </v>
      </c>
      <c r="D808" t="str">
        <f>MID(PLAYERIDMAP[PLAYERNAME],FIND(" ",PLAYERIDMAP[PLAYERNAME],1)+1,255)</f>
        <v>Pena</v>
      </c>
      <c r="E808" t="s">
        <v>16961</v>
      </c>
      <c r="F808" t="s">
        <v>16994</v>
      </c>
      <c r="G808" s="3">
        <v>3231</v>
      </c>
      <c r="H808">
        <v>430910</v>
      </c>
      <c r="I808" t="s">
        <v>508</v>
      </c>
      <c r="J808" s="2">
        <v>392100</v>
      </c>
      <c r="K808" s="2" t="s">
        <v>508</v>
      </c>
      <c r="L808" s="2" t="s">
        <v>19739</v>
      </c>
      <c r="M808" s="2" t="s">
        <v>19740</v>
      </c>
      <c r="N808" s="2" t="s">
        <v>19738</v>
      </c>
      <c r="O808" s="2">
        <v>7551</v>
      </c>
      <c r="P808" s="2" t="s">
        <v>19741</v>
      </c>
      <c r="Q808" s="2" t="s">
        <v>508</v>
      </c>
    </row>
    <row r="809" spans="1:17" hidden="1" x14ac:dyDescent="0.25">
      <c r="A809" t="s">
        <v>19742</v>
      </c>
      <c r="B809" t="s">
        <v>1235</v>
      </c>
      <c r="C809" t="str">
        <f>LEFT(PLAYERIDMAP[[#This Row],[PLAYERNAME]],FIND(" ",PLAYERIDMAP[[#This Row],[PLAYERNAME]],1))</f>
        <v xml:space="preserve">Carlos </v>
      </c>
      <c r="D809" t="str">
        <f>MID(PLAYERIDMAP[PLAYERNAME],FIND(" ",PLAYERIDMAP[PLAYERNAME],1)+1,255)</f>
        <v>Pena</v>
      </c>
      <c r="E809" t="s">
        <v>16910</v>
      </c>
      <c r="F809" t="s">
        <v>16944</v>
      </c>
      <c r="G809" s="3">
        <v>934</v>
      </c>
      <c r="H809">
        <v>150289</v>
      </c>
      <c r="I809" t="s">
        <v>1235</v>
      </c>
      <c r="J809" s="2">
        <v>127567</v>
      </c>
      <c r="K809" s="2" t="s">
        <v>1235</v>
      </c>
      <c r="L809" s="2" t="s">
        <v>19743</v>
      </c>
      <c r="M809" s="2" t="s">
        <v>19744</v>
      </c>
      <c r="N809" s="2" t="s">
        <v>19742</v>
      </c>
      <c r="O809" s="2">
        <v>6621</v>
      </c>
      <c r="P809" s="2" t="s">
        <v>19745</v>
      </c>
      <c r="Q809" s="2" t="s">
        <v>1235</v>
      </c>
    </row>
    <row r="810" spans="1:17" hidden="1" x14ac:dyDescent="0.25">
      <c r="A810" t="s">
        <v>19746</v>
      </c>
      <c r="B810" t="s">
        <v>172</v>
      </c>
      <c r="C810" t="str">
        <f>LEFT(PLAYERIDMAP[[#This Row],[PLAYERNAME]],FIND(" ",PLAYERIDMAP[[#This Row],[PLAYERNAME]],1))</f>
        <v xml:space="preserve">Ramiro </v>
      </c>
      <c r="D810" t="str">
        <f>MID(PLAYERIDMAP[PLAYERNAME],FIND(" ",PLAYERIDMAP[PLAYERNAME],1)+1,255)</f>
        <v>Pena</v>
      </c>
      <c r="E810" t="s">
        <v>17057</v>
      </c>
      <c r="F810" t="s">
        <v>17007</v>
      </c>
      <c r="G810" s="3">
        <v>8841</v>
      </c>
      <c r="H810">
        <v>455369</v>
      </c>
      <c r="I810" t="s">
        <v>172</v>
      </c>
      <c r="J810" s="2">
        <v>594100</v>
      </c>
      <c r="K810" s="2" t="s">
        <v>172</v>
      </c>
      <c r="L810" s="2" t="s">
        <v>19747</v>
      </c>
      <c r="M810" s="2" t="s">
        <v>19748</v>
      </c>
      <c r="N810" s="2" t="s">
        <v>19746</v>
      </c>
      <c r="O810" s="2">
        <v>8441</v>
      </c>
      <c r="P810" s="2" t="s">
        <v>19749</v>
      </c>
      <c r="Q810" s="2" t="s">
        <v>172</v>
      </c>
    </row>
    <row r="811" spans="1:17" hidden="1" x14ac:dyDescent="0.25">
      <c r="A811" t="s">
        <v>19750</v>
      </c>
      <c r="B811" t="s">
        <v>1107</v>
      </c>
      <c r="C811" t="str">
        <f>LEFT(PLAYERIDMAP[[#This Row],[PLAYERNAME]],FIND(" ",PLAYERIDMAP[[#This Row],[PLAYERNAME]],1))</f>
        <v xml:space="preserve">Hunter </v>
      </c>
      <c r="D811" t="str">
        <f>MID(PLAYERIDMAP[PLAYERNAME],FIND(" ",PLAYERIDMAP[PLAYERNAME],1)+1,255)</f>
        <v>Pence</v>
      </c>
      <c r="E811" t="s">
        <v>16921</v>
      </c>
      <c r="F811" t="s">
        <v>16916</v>
      </c>
      <c r="G811" s="3">
        <v>8252</v>
      </c>
      <c r="H811">
        <v>452254</v>
      </c>
      <c r="I811" t="s">
        <v>1107</v>
      </c>
      <c r="J811" s="2">
        <v>584806</v>
      </c>
      <c r="K811" s="2" t="s">
        <v>1107</v>
      </c>
      <c r="L811" s="2" t="s">
        <v>19751</v>
      </c>
      <c r="M811" s="2" t="s">
        <v>19752</v>
      </c>
      <c r="N811" s="2" t="s">
        <v>19750</v>
      </c>
      <c r="O811" s="2">
        <v>7963</v>
      </c>
      <c r="P811" s="2" t="s">
        <v>19753</v>
      </c>
      <c r="Q811" s="2" t="s">
        <v>1107</v>
      </c>
    </row>
    <row r="812" spans="1:17" hidden="1" x14ac:dyDescent="0.25">
      <c r="A812" t="s">
        <v>19754</v>
      </c>
      <c r="B812" t="s">
        <v>949</v>
      </c>
      <c r="C812" t="str">
        <f>LEFT(PLAYERIDMAP[[#This Row],[PLAYERNAME]],FIND(" ",PLAYERIDMAP[[#This Row],[PLAYERNAME]],1))</f>
        <v xml:space="preserve">Cliff </v>
      </c>
      <c r="D812" t="str">
        <f>MID(PLAYERIDMAP[PLAYERNAME],FIND(" ",PLAYERIDMAP[PLAYERNAME],1)+1,255)</f>
        <v>Pennington</v>
      </c>
      <c r="E812" t="s">
        <v>17196</v>
      </c>
      <c r="F812" t="s">
        <v>17007</v>
      </c>
      <c r="G812" s="3">
        <v>3395</v>
      </c>
      <c r="H812">
        <v>460060</v>
      </c>
      <c r="I812" t="s">
        <v>949</v>
      </c>
      <c r="J812" s="2">
        <v>583198</v>
      </c>
      <c r="K812" s="2" t="s">
        <v>949</v>
      </c>
      <c r="L812" s="2" t="s">
        <v>19755</v>
      </c>
      <c r="M812" s="2" t="s">
        <v>19756</v>
      </c>
      <c r="N812" s="2" t="s">
        <v>19754</v>
      </c>
      <c r="O812" s="2">
        <v>8324</v>
      </c>
      <c r="P812" s="2" t="s">
        <v>19757</v>
      </c>
      <c r="Q812" s="2" t="s">
        <v>949</v>
      </c>
    </row>
    <row r="813" spans="1:17" hidden="1" x14ac:dyDescent="0.25">
      <c r="A813" t="s">
        <v>19758</v>
      </c>
      <c r="B813" t="s">
        <v>1023</v>
      </c>
      <c r="C813" t="str">
        <f>LEFT(PLAYERIDMAP[[#This Row],[PLAYERNAME]],FIND(" ",PLAYERIDMAP[[#This Row],[PLAYERNAME]],1))</f>
        <v xml:space="preserve">Jhonny </v>
      </c>
      <c r="D813" t="str">
        <f>MID(PLAYERIDMAP[PLAYERNAME],FIND(" ",PLAYERIDMAP[PLAYERNAME],1)+1,255)</f>
        <v>Peralta</v>
      </c>
      <c r="E813" t="s">
        <v>16961</v>
      </c>
      <c r="F813" t="s">
        <v>17007</v>
      </c>
      <c r="G813" s="3">
        <v>1738</v>
      </c>
      <c r="H813">
        <v>425509</v>
      </c>
      <c r="I813" t="s">
        <v>1023</v>
      </c>
      <c r="J813" s="2">
        <v>224393</v>
      </c>
      <c r="K813" s="2" t="s">
        <v>1023</v>
      </c>
      <c r="L813" s="2" t="s">
        <v>19759</v>
      </c>
      <c r="M813" s="2" t="s">
        <v>19760</v>
      </c>
      <c r="N813" s="2" t="s">
        <v>19758</v>
      </c>
      <c r="O813" s="2">
        <v>7156</v>
      </c>
      <c r="P813" s="2" t="s">
        <v>19761</v>
      </c>
      <c r="Q813" s="2" t="s">
        <v>1023</v>
      </c>
    </row>
    <row r="814" spans="1:17" x14ac:dyDescent="0.25">
      <c r="A814" t="s">
        <v>19762</v>
      </c>
      <c r="B814" t="s">
        <v>2605</v>
      </c>
      <c r="C814" s="2" t="str">
        <f>LEFT(PLAYERIDMAP[[#This Row],[PLAYERNAME]],FIND(" ",PLAYERIDMAP[[#This Row],[PLAYERNAME]],1))</f>
        <v xml:space="preserve">Joel </v>
      </c>
      <c r="D814" s="2" t="str">
        <f>MID(PLAYERIDMAP[PLAYERNAME],FIND(" ",PLAYERIDMAP[PLAYERNAME],1)+1,255)</f>
        <v>Peralta</v>
      </c>
      <c r="E814" t="s">
        <v>17020</v>
      </c>
      <c r="F814" t="s">
        <v>16905</v>
      </c>
      <c r="G814" s="3">
        <v>2332</v>
      </c>
      <c r="H814">
        <v>407908</v>
      </c>
      <c r="I814" t="s">
        <v>2605</v>
      </c>
      <c r="J814" s="2">
        <v>538896</v>
      </c>
      <c r="K814" s="2" t="s">
        <v>2605</v>
      </c>
      <c r="L814" s="2" t="s">
        <v>19759</v>
      </c>
      <c r="M814" s="2" t="s">
        <v>19763</v>
      </c>
      <c r="N814" s="2" t="s">
        <v>19762</v>
      </c>
      <c r="O814" s="2">
        <v>7553</v>
      </c>
      <c r="P814" s="2" t="s">
        <v>19764</v>
      </c>
      <c r="Q814" s="2" t="s">
        <v>2605</v>
      </c>
    </row>
    <row r="815" spans="1:17" x14ac:dyDescent="0.25">
      <c r="A815" t="s">
        <v>19765</v>
      </c>
      <c r="B815" t="s">
        <v>1457</v>
      </c>
      <c r="C815" s="2" t="str">
        <f>LEFT(PLAYERIDMAP[[#This Row],[PLAYERNAME]],FIND(" ",PLAYERIDMAP[[#This Row],[PLAYERNAME]],1))</f>
        <v xml:space="preserve">Wily </v>
      </c>
      <c r="D815" s="2" t="str">
        <f>MID(PLAYERIDMAP[PLAYERNAME],FIND(" ",PLAYERIDMAP[PLAYERNAME],1)+1,255)</f>
        <v>Peralta</v>
      </c>
      <c r="E815" t="s">
        <v>17017</v>
      </c>
      <c r="F815" t="s">
        <v>16905</v>
      </c>
      <c r="G815" s="3">
        <v>7738</v>
      </c>
      <c r="H815">
        <v>503449</v>
      </c>
      <c r="I815" t="s">
        <v>1457</v>
      </c>
      <c r="J815" s="2">
        <v>1784971</v>
      </c>
      <c r="K815" s="2" t="s">
        <v>1457</v>
      </c>
      <c r="L815" s="4" t="s">
        <v>16941</v>
      </c>
      <c r="M815" s="4" t="s">
        <v>16941</v>
      </c>
      <c r="N815" s="2" t="s">
        <v>19765</v>
      </c>
      <c r="O815" s="2">
        <v>9019</v>
      </c>
      <c r="P815" s="2" t="s">
        <v>19766</v>
      </c>
      <c r="Q815" s="2" t="s">
        <v>1457</v>
      </c>
    </row>
    <row r="816" spans="1:17" x14ac:dyDescent="0.25">
      <c r="A816" t="s">
        <v>19767</v>
      </c>
      <c r="B816" t="s">
        <v>2011</v>
      </c>
      <c r="C816" s="2" t="str">
        <f>LEFT(PLAYERIDMAP[[#This Row],[PLAYERNAME]],FIND(" ",PLAYERIDMAP[[#This Row],[PLAYERNAME]],1))</f>
        <v xml:space="preserve">Luis </v>
      </c>
      <c r="D816" s="2" t="str">
        <f>MID(PLAYERIDMAP[PLAYERNAME],FIND(" ",PLAYERIDMAP[PLAYERNAME],1)+1,255)</f>
        <v>Perdomo</v>
      </c>
      <c r="E816" t="s">
        <v>16941</v>
      </c>
      <c r="F816" t="s">
        <v>16905</v>
      </c>
      <c r="G816" s="3">
        <v>5380</v>
      </c>
      <c r="H816">
        <v>466412</v>
      </c>
      <c r="I816" t="s">
        <v>2011</v>
      </c>
      <c r="J816" s="2">
        <v>1655643</v>
      </c>
      <c r="K816" s="2" t="s">
        <v>19768</v>
      </c>
      <c r="L816" s="2" t="s">
        <v>19769</v>
      </c>
      <c r="M816" s="2" t="s">
        <v>19770</v>
      </c>
      <c r="N816" s="2" t="s">
        <v>19767</v>
      </c>
      <c r="O816" s="2">
        <v>8425</v>
      </c>
      <c r="P816" s="2" t="s">
        <v>19771</v>
      </c>
      <c r="Q816" s="2" t="s">
        <v>2011</v>
      </c>
    </row>
    <row r="817" spans="1:17" x14ac:dyDescent="0.25">
      <c r="A817" t="s">
        <v>19772</v>
      </c>
      <c r="B817" t="s">
        <v>2556</v>
      </c>
      <c r="C817" s="2" t="str">
        <f>LEFT(PLAYERIDMAP[[#This Row],[PLAYERNAME]],FIND(" ",PLAYERIDMAP[[#This Row],[PLAYERNAME]],1))</f>
        <v xml:space="preserve">Chris </v>
      </c>
      <c r="D817" s="2" t="str">
        <f>MID(PLAYERIDMAP[PLAYERNAME],FIND(" ",PLAYERIDMAP[PLAYERNAME],1)+1,255)</f>
        <v>Perez</v>
      </c>
      <c r="E817" t="s">
        <v>16956</v>
      </c>
      <c r="F817" t="s">
        <v>16905</v>
      </c>
      <c r="G817" s="3">
        <v>5213</v>
      </c>
      <c r="H817">
        <v>453198</v>
      </c>
      <c r="I817" t="s">
        <v>2556</v>
      </c>
      <c r="J817" s="2">
        <v>1209053</v>
      </c>
      <c r="K817" s="2" t="s">
        <v>2556</v>
      </c>
      <c r="L817" s="2" t="s">
        <v>19773</v>
      </c>
      <c r="M817" s="2" t="s">
        <v>19774</v>
      </c>
      <c r="N817" s="2" t="s">
        <v>19772</v>
      </c>
      <c r="O817" s="2">
        <v>8251</v>
      </c>
      <c r="P817" s="2" t="s">
        <v>19775</v>
      </c>
      <c r="Q817" s="2" t="s">
        <v>2556</v>
      </c>
    </row>
    <row r="818" spans="1:17" hidden="1" x14ac:dyDescent="0.25">
      <c r="A818" t="s">
        <v>19776</v>
      </c>
      <c r="B818" t="s">
        <v>393</v>
      </c>
      <c r="C818" t="str">
        <f>LEFT(PLAYERIDMAP[[#This Row],[PLAYERNAME]],FIND(" ",PLAYERIDMAP[[#This Row],[PLAYERNAME]],1))</f>
        <v xml:space="preserve">Eury </v>
      </c>
      <c r="D818" t="str">
        <f>MID(PLAYERIDMAP[PLAYERNAME],FIND(" ",PLAYERIDMAP[PLAYERNAME],1)+1,255)</f>
        <v>Perez</v>
      </c>
      <c r="E818" s="5" t="s">
        <v>16941</v>
      </c>
      <c r="F818" s="5" t="s">
        <v>16941</v>
      </c>
      <c r="G818" s="3">
        <v>10299</v>
      </c>
      <c r="H818" s="5" t="s">
        <v>16941</v>
      </c>
      <c r="I818" s="5" t="s">
        <v>16941</v>
      </c>
      <c r="J818" s="4" t="s">
        <v>16941</v>
      </c>
      <c r="K818" s="4" t="s">
        <v>16941</v>
      </c>
      <c r="L818" s="4" t="s">
        <v>16941</v>
      </c>
      <c r="M818" s="4" t="s">
        <v>16941</v>
      </c>
      <c r="N818" s="4" t="s">
        <v>16941</v>
      </c>
      <c r="O818" s="4" t="s">
        <v>16941</v>
      </c>
      <c r="P818" s="4" t="s">
        <v>16941</v>
      </c>
      <c r="Q818" s="4" t="s">
        <v>16941</v>
      </c>
    </row>
    <row r="819" spans="1:17" hidden="1" x14ac:dyDescent="0.25">
      <c r="A819" t="s">
        <v>19777</v>
      </c>
      <c r="B819" t="s">
        <v>94</v>
      </c>
      <c r="C819" t="str">
        <f>LEFT(PLAYERIDMAP[[#This Row],[PLAYERNAME]],FIND(" ",PLAYERIDMAP[[#This Row],[PLAYERNAME]],1))</f>
        <v xml:space="preserve">Hernan </v>
      </c>
      <c r="D819" t="str">
        <f>MID(PLAYERIDMAP[PLAYERNAME],FIND(" ",PLAYERIDMAP[PLAYERNAME],1)+1,255)</f>
        <v>Perez</v>
      </c>
      <c r="E819" t="s">
        <v>16961</v>
      </c>
      <c r="F819" t="s">
        <v>1326</v>
      </c>
      <c r="G819" s="3">
        <v>5751</v>
      </c>
      <c r="H819">
        <v>541650</v>
      </c>
      <c r="I819" t="s">
        <v>94</v>
      </c>
      <c r="J819" s="2">
        <v>1741611</v>
      </c>
      <c r="K819" s="2" t="s">
        <v>94</v>
      </c>
      <c r="L819" s="4" t="s">
        <v>16941</v>
      </c>
      <c r="M819" s="4" t="s">
        <v>16941</v>
      </c>
      <c r="N819" s="2" t="s">
        <v>19777</v>
      </c>
      <c r="O819" s="2">
        <v>9213</v>
      </c>
      <c r="P819" s="2" t="s">
        <v>19778</v>
      </c>
      <c r="Q819" s="2" t="s">
        <v>94</v>
      </c>
    </row>
    <row r="820" spans="1:17" x14ac:dyDescent="0.25">
      <c r="A820" t="s">
        <v>19779</v>
      </c>
      <c r="B820" t="s">
        <v>244</v>
      </c>
      <c r="C820" s="2" t="str">
        <f>LEFT(PLAYERIDMAP[[#This Row],[PLAYERNAME]],FIND(" ",PLAYERIDMAP[[#This Row],[PLAYERNAME]],1))</f>
        <v xml:space="preserve">Juan </v>
      </c>
      <c r="D820" s="2" t="str">
        <f>MID(PLAYERIDMAP[PLAYERNAME],FIND(" ",PLAYERIDMAP[PLAYERNAME],1)+1,255)</f>
        <v>Perez</v>
      </c>
      <c r="E820" t="s">
        <v>16941</v>
      </c>
      <c r="F820" t="s">
        <v>16905</v>
      </c>
      <c r="G820" s="3">
        <v>2557</v>
      </c>
      <c r="H820">
        <v>448722</v>
      </c>
      <c r="I820" t="s">
        <v>244</v>
      </c>
      <c r="J820" s="2">
        <v>580752</v>
      </c>
      <c r="K820" s="2" t="s">
        <v>244</v>
      </c>
      <c r="L820" s="4" t="s">
        <v>16941</v>
      </c>
      <c r="M820" s="2" t="s">
        <v>19780</v>
      </c>
      <c r="N820" s="2" t="s">
        <v>19779</v>
      </c>
      <c r="O820" s="2">
        <v>7882</v>
      </c>
      <c r="P820" s="2" t="s">
        <v>19781</v>
      </c>
      <c r="Q820" s="2" t="s">
        <v>244</v>
      </c>
    </row>
    <row r="821" spans="1:17" x14ac:dyDescent="0.25">
      <c r="A821" t="s">
        <v>19782</v>
      </c>
      <c r="B821" t="s">
        <v>2548</v>
      </c>
      <c r="C821" s="2" t="str">
        <f>LEFT(PLAYERIDMAP[[#This Row],[PLAYERNAME]],FIND(" ",PLAYERIDMAP[[#This Row],[PLAYERNAME]],1))</f>
        <v xml:space="preserve">Luis </v>
      </c>
      <c r="D821" s="2" t="str">
        <f>MID(PLAYERIDMAP[PLAYERNAME],FIND(" ",PLAYERIDMAP[PLAYERNAME],1)+1,255)</f>
        <v>Perez</v>
      </c>
      <c r="E821" t="s">
        <v>17000</v>
      </c>
      <c r="F821" t="s">
        <v>16905</v>
      </c>
      <c r="G821" s="3">
        <v>6389</v>
      </c>
      <c r="H821">
        <v>469802</v>
      </c>
      <c r="I821" t="s">
        <v>2548</v>
      </c>
      <c r="J821" s="2">
        <v>1654343</v>
      </c>
      <c r="K821" s="2" t="s">
        <v>2548</v>
      </c>
      <c r="L821" s="2" t="s">
        <v>19783</v>
      </c>
      <c r="M821" s="2" t="s">
        <v>19784</v>
      </c>
      <c r="N821" s="2" t="s">
        <v>19782</v>
      </c>
      <c r="O821" s="2">
        <v>8902</v>
      </c>
      <c r="P821" s="2" t="s">
        <v>19785</v>
      </c>
      <c r="Q821" s="2" t="s">
        <v>2548</v>
      </c>
    </row>
    <row r="822" spans="1:17" x14ac:dyDescent="0.25">
      <c r="A822" t="s">
        <v>19786</v>
      </c>
      <c r="B822" t="s">
        <v>1514</v>
      </c>
      <c r="C822" s="2" t="str">
        <f>LEFT(PLAYERIDMAP[[#This Row],[PLAYERNAME]],FIND(" ",PLAYERIDMAP[[#This Row],[PLAYERNAME]],1))</f>
        <v xml:space="preserve">Martin </v>
      </c>
      <c r="D822" s="2" t="str">
        <f>MID(PLAYERIDMAP[PLAYERNAME],FIND(" ",PLAYERIDMAP[PLAYERNAME],1)+1,255)</f>
        <v>Perez</v>
      </c>
      <c r="E822" t="s">
        <v>17006</v>
      </c>
      <c r="F822" t="s">
        <v>16905</v>
      </c>
      <c r="G822" s="3">
        <v>6902</v>
      </c>
      <c r="H822">
        <v>527048</v>
      </c>
      <c r="I822" t="s">
        <v>1514</v>
      </c>
      <c r="J822" s="2">
        <v>1674411</v>
      </c>
      <c r="K822" s="2" t="s">
        <v>1514</v>
      </c>
      <c r="L822" s="2" t="s">
        <v>19787</v>
      </c>
      <c r="M822" s="4" t="s">
        <v>16941</v>
      </c>
      <c r="N822" s="2" t="s">
        <v>19786</v>
      </c>
      <c r="O822" s="2">
        <v>8652</v>
      </c>
      <c r="P822" s="2" t="s">
        <v>19788</v>
      </c>
      <c r="Q822" s="2" t="s">
        <v>1514</v>
      </c>
    </row>
    <row r="823" spans="1:17" x14ac:dyDescent="0.25">
      <c r="A823" t="s">
        <v>19789</v>
      </c>
      <c r="B823" t="s">
        <v>2180</v>
      </c>
      <c r="C823" s="2" t="str">
        <f>LEFT(PLAYERIDMAP[[#This Row],[PLAYERNAME]],FIND(" ",PLAYERIDMAP[[#This Row],[PLAYERNAME]],1))</f>
        <v xml:space="preserve">Oliver </v>
      </c>
      <c r="D823" s="2" t="str">
        <f>MID(PLAYERIDMAP[PLAYERNAME],FIND(" ",PLAYERIDMAP[PLAYERNAME],1)+1,255)</f>
        <v>Perez</v>
      </c>
      <c r="E823" t="s">
        <v>16941</v>
      </c>
      <c r="F823" t="s">
        <v>16905</v>
      </c>
      <c r="G823" s="3">
        <v>1514</v>
      </c>
      <c r="H823">
        <v>424144</v>
      </c>
      <c r="I823" t="s">
        <v>2180</v>
      </c>
      <c r="J823" s="2">
        <v>225417</v>
      </c>
      <c r="K823" s="2" t="s">
        <v>2180</v>
      </c>
      <c r="L823" s="2" t="s">
        <v>19790</v>
      </c>
      <c r="M823" s="2" t="s">
        <v>19791</v>
      </c>
      <c r="N823" s="2" t="s">
        <v>19789</v>
      </c>
      <c r="O823" s="2">
        <v>6945</v>
      </c>
      <c r="P823" s="2" t="s">
        <v>19792</v>
      </c>
      <c r="Q823" s="2" t="s">
        <v>2180</v>
      </c>
    </row>
    <row r="824" spans="1:17" hidden="1" x14ac:dyDescent="0.25">
      <c r="A824" t="s">
        <v>19793</v>
      </c>
      <c r="B824" t="s">
        <v>1125</v>
      </c>
      <c r="C824" t="str">
        <f>LEFT(PLAYERIDMAP[[#This Row],[PLAYERNAME]],FIND(" ",PLAYERIDMAP[[#This Row],[PLAYERNAME]],1))</f>
        <v xml:space="preserve">Salvador </v>
      </c>
      <c r="D824" t="str">
        <f>MID(PLAYERIDMAP[PLAYERNAME],FIND(" ",PLAYERIDMAP[PLAYERNAME],1)+1,255)</f>
        <v>Perez</v>
      </c>
      <c r="E824" t="s">
        <v>17242</v>
      </c>
      <c r="F824" t="s">
        <v>16994</v>
      </c>
      <c r="G824" s="3">
        <v>7304</v>
      </c>
      <c r="H824">
        <v>521692</v>
      </c>
      <c r="I824" t="s">
        <v>1125</v>
      </c>
      <c r="J824" s="2">
        <v>1793168</v>
      </c>
      <c r="K824" s="2" t="s">
        <v>1125</v>
      </c>
      <c r="L824" s="4" t="s">
        <v>16941</v>
      </c>
      <c r="M824" s="2" t="s">
        <v>19794</v>
      </c>
      <c r="N824" s="2" t="s">
        <v>19793</v>
      </c>
      <c r="O824" s="2">
        <v>9015</v>
      </c>
      <c r="P824" s="2" t="s">
        <v>19795</v>
      </c>
      <c r="Q824" s="2" t="s">
        <v>1125</v>
      </c>
    </row>
    <row r="825" spans="1:17" x14ac:dyDescent="0.25">
      <c r="A825" t="s">
        <v>19796</v>
      </c>
      <c r="B825" t="s">
        <v>1386</v>
      </c>
      <c r="C825" s="2" t="str">
        <f>LEFT(PLAYERIDMAP[[#This Row],[PLAYERNAME]],FIND(" ",PLAYERIDMAP[[#This Row],[PLAYERNAME]],1))</f>
        <v xml:space="preserve">Glen </v>
      </c>
      <c r="D825" s="2" t="str">
        <f>MID(PLAYERIDMAP[PLAYERNAME],FIND(" ",PLAYERIDMAP[PLAYERNAME],1)+1,255)</f>
        <v>Perkins</v>
      </c>
      <c r="E825" t="s">
        <v>17264</v>
      </c>
      <c r="F825" t="s">
        <v>16905</v>
      </c>
      <c r="G825" s="3">
        <v>8041</v>
      </c>
      <c r="H825">
        <v>450282</v>
      </c>
      <c r="I825" t="s">
        <v>1386</v>
      </c>
      <c r="J825" s="2">
        <v>549693</v>
      </c>
      <c r="K825" s="2" t="s">
        <v>1386</v>
      </c>
      <c r="L825" s="2" t="s">
        <v>19797</v>
      </c>
      <c r="M825" s="2" t="s">
        <v>19798</v>
      </c>
      <c r="N825" s="2" t="s">
        <v>19796</v>
      </c>
      <c r="O825" s="2">
        <v>7711</v>
      </c>
      <c r="P825" s="2" t="s">
        <v>19799</v>
      </c>
      <c r="Q825" s="2" t="s">
        <v>1386</v>
      </c>
    </row>
    <row r="826" spans="1:17" x14ac:dyDescent="0.25">
      <c r="A826" t="s">
        <v>19800</v>
      </c>
      <c r="B826" t="s">
        <v>2614</v>
      </c>
      <c r="C826" s="2" t="str">
        <f>LEFT(PLAYERIDMAP[[#This Row],[PLAYERNAME]],FIND(" ",PLAYERIDMAP[[#This Row],[PLAYERNAME]],1))</f>
        <v xml:space="preserve">Vinnie </v>
      </c>
      <c r="D826" s="2" t="str">
        <f>MID(PLAYERIDMAP[PLAYERNAME],FIND(" ",PLAYERIDMAP[PLAYERNAME],1)+1,255)</f>
        <v>Pestano</v>
      </c>
      <c r="E826" t="s">
        <v>16956</v>
      </c>
      <c r="F826" t="s">
        <v>16905</v>
      </c>
      <c r="G826" s="3">
        <v>4782</v>
      </c>
      <c r="H826">
        <v>502260</v>
      </c>
      <c r="I826" t="s">
        <v>2614</v>
      </c>
      <c r="J826" s="2">
        <v>1771184</v>
      </c>
      <c r="K826" s="2" t="s">
        <v>2614</v>
      </c>
      <c r="L826" s="2" t="s">
        <v>19801</v>
      </c>
      <c r="M826" s="2" t="s">
        <v>19802</v>
      </c>
      <c r="N826" s="2" t="s">
        <v>19800</v>
      </c>
      <c r="O826" s="2">
        <v>8841</v>
      </c>
      <c r="P826" s="2" t="s">
        <v>19803</v>
      </c>
      <c r="Q826" s="2" t="s">
        <v>2614</v>
      </c>
    </row>
    <row r="827" spans="1:17" hidden="1" x14ac:dyDescent="0.25">
      <c r="A827" t="s">
        <v>19804</v>
      </c>
      <c r="B827" t="s">
        <v>825</v>
      </c>
      <c r="C827" t="str">
        <f>LEFT(PLAYERIDMAP[[#This Row],[PLAYERNAME]],FIND(" ",PLAYERIDMAP[[#This Row],[PLAYERNAME]],1))</f>
        <v xml:space="preserve">Bryan </v>
      </c>
      <c r="D827" t="str">
        <f>MID(PLAYERIDMAP[PLAYERNAME],FIND(" ",PLAYERIDMAP[PLAYERNAME],1)+1,255)</f>
        <v>Petersen</v>
      </c>
      <c r="E827" t="s">
        <v>16975</v>
      </c>
      <c r="F827" t="s">
        <v>16916</v>
      </c>
      <c r="G827" s="3">
        <v>2567</v>
      </c>
      <c r="H827">
        <v>519128</v>
      </c>
      <c r="I827" t="s">
        <v>825</v>
      </c>
      <c r="J827" s="2">
        <v>1671056</v>
      </c>
      <c r="K827" s="2" t="s">
        <v>825</v>
      </c>
      <c r="L827" s="4" t="s">
        <v>16941</v>
      </c>
      <c r="M827" s="2" t="s">
        <v>19805</v>
      </c>
      <c r="N827" s="2" t="s">
        <v>19804</v>
      </c>
      <c r="O827" s="2">
        <v>8726</v>
      </c>
      <c r="P827" s="2" t="s">
        <v>19806</v>
      </c>
      <c r="Q827" s="2" t="s">
        <v>825</v>
      </c>
    </row>
    <row r="828" spans="1:17" x14ac:dyDescent="0.25">
      <c r="A828" t="s">
        <v>19807</v>
      </c>
      <c r="B828" t="s">
        <v>1464</v>
      </c>
      <c r="C828" s="2" t="str">
        <f>LEFT(PLAYERIDMAP[[#This Row],[PLAYERNAME]],FIND(" ",PLAYERIDMAP[[#This Row],[PLAYERNAME]],1))</f>
        <v xml:space="preserve">Andy </v>
      </c>
      <c r="D828" s="2" t="str">
        <f>MID(PLAYERIDMAP[PLAYERNAME],FIND(" ",PLAYERIDMAP[PLAYERNAME],1)+1,255)</f>
        <v>Pettitte</v>
      </c>
      <c r="E828" t="s">
        <v>16904</v>
      </c>
      <c r="F828" t="s">
        <v>16905</v>
      </c>
      <c r="G828" s="3">
        <v>840</v>
      </c>
      <c r="H828">
        <v>120485</v>
      </c>
      <c r="I828" t="s">
        <v>1464</v>
      </c>
      <c r="J828" s="2">
        <v>7976</v>
      </c>
      <c r="K828" s="2" t="s">
        <v>1464</v>
      </c>
      <c r="L828" s="2" t="s">
        <v>19808</v>
      </c>
      <c r="M828" s="4" t="s">
        <v>16941</v>
      </c>
      <c r="N828" s="2" t="s">
        <v>19807</v>
      </c>
      <c r="O828" s="2">
        <v>5331</v>
      </c>
      <c r="P828" s="2" t="s">
        <v>19809</v>
      </c>
      <c r="Q828" s="2" t="s">
        <v>1464</v>
      </c>
    </row>
    <row r="829" spans="1:17" x14ac:dyDescent="0.25">
      <c r="A829" t="s">
        <v>19810</v>
      </c>
      <c r="B829" t="s">
        <v>2302</v>
      </c>
      <c r="C829" s="2" t="str">
        <f>LEFT(PLAYERIDMAP[[#This Row],[PLAYERNAME]],FIND(" ",PLAYERIDMAP[[#This Row],[PLAYERNAME]],1))</f>
        <v xml:space="preserve">Jonathan </v>
      </c>
      <c r="D829" s="2" t="str">
        <f>MID(PLAYERIDMAP[PLAYERNAME],FIND(" ",PLAYERIDMAP[PLAYERNAME],1)+1,255)</f>
        <v>Pettibone</v>
      </c>
      <c r="E829" t="s">
        <v>16947</v>
      </c>
      <c r="F829" t="s">
        <v>16905</v>
      </c>
      <c r="G829" s="3" t="s">
        <v>2301</v>
      </c>
      <c r="H829">
        <v>543643</v>
      </c>
      <c r="I829" t="s">
        <v>2302</v>
      </c>
      <c r="J829" s="4" t="s">
        <v>16941</v>
      </c>
      <c r="K829" s="4" t="s">
        <v>16941</v>
      </c>
      <c r="L829" s="4" t="s">
        <v>16941</v>
      </c>
      <c r="M829" s="4" t="s">
        <v>16941</v>
      </c>
      <c r="N829" s="4" t="s">
        <v>16941</v>
      </c>
      <c r="O829" s="4" t="s">
        <v>16941</v>
      </c>
      <c r="P829" s="4" t="s">
        <v>16941</v>
      </c>
      <c r="Q829" s="4" t="s">
        <v>16941</v>
      </c>
    </row>
    <row r="830" spans="1:17" hidden="1" x14ac:dyDescent="0.25">
      <c r="A830" t="s">
        <v>19811</v>
      </c>
      <c r="B830" t="s">
        <v>831</v>
      </c>
      <c r="C830" t="str">
        <f>LEFT(PLAYERIDMAP[[#This Row],[PLAYERNAME]],FIND(" ",PLAYERIDMAP[[#This Row],[PLAYERNAME]],1))</f>
        <v xml:space="preserve">Cord </v>
      </c>
      <c r="D830" t="str">
        <f>MID(PLAYERIDMAP[PLAYERNAME],FIND(" ",PLAYERIDMAP[PLAYERNAME],1)+1,255)</f>
        <v>Phelps</v>
      </c>
      <c r="E830" s="5" t="s">
        <v>16941</v>
      </c>
      <c r="F830" s="5" t="s">
        <v>16941</v>
      </c>
      <c r="G830" s="3">
        <v>8631</v>
      </c>
      <c r="H830" s="5" t="s">
        <v>16941</v>
      </c>
      <c r="I830" s="5" t="s">
        <v>16941</v>
      </c>
      <c r="J830" s="4" t="s">
        <v>16941</v>
      </c>
      <c r="K830" s="4" t="s">
        <v>16941</v>
      </c>
      <c r="L830" s="4" t="s">
        <v>16941</v>
      </c>
      <c r="M830" s="4" t="s">
        <v>16941</v>
      </c>
      <c r="N830" s="4" t="s">
        <v>16941</v>
      </c>
      <c r="O830" s="4" t="s">
        <v>16941</v>
      </c>
      <c r="P830" s="4" t="s">
        <v>16941</v>
      </c>
      <c r="Q830" s="4" t="s">
        <v>16941</v>
      </c>
    </row>
    <row r="831" spans="1:17" x14ac:dyDescent="0.25">
      <c r="A831" t="s">
        <v>19812</v>
      </c>
      <c r="B831" t="s">
        <v>1495</v>
      </c>
      <c r="C831" s="2" t="str">
        <f>LEFT(PLAYERIDMAP[[#This Row],[PLAYERNAME]],FIND(" ",PLAYERIDMAP[[#This Row],[PLAYERNAME]],1))</f>
        <v xml:space="preserve">David </v>
      </c>
      <c r="D831" s="2" t="str">
        <f>MID(PLAYERIDMAP[PLAYERNAME],FIND(" ",PLAYERIDMAP[PLAYERNAME],1)+1,255)</f>
        <v>Phelps</v>
      </c>
      <c r="E831" t="s">
        <v>16904</v>
      </c>
      <c r="F831" t="s">
        <v>16905</v>
      </c>
      <c r="G831" s="3">
        <v>6316</v>
      </c>
      <c r="H831">
        <v>475479</v>
      </c>
      <c r="I831" t="s">
        <v>1495</v>
      </c>
      <c r="J831" s="2">
        <v>1800944</v>
      </c>
      <c r="K831" s="2" t="s">
        <v>1495</v>
      </c>
      <c r="L831" s="2" t="s">
        <v>19813</v>
      </c>
      <c r="M831" s="4" t="s">
        <v>16941</v>
      </c>
      <c r="N831" s="2" t="s">
        <v>19812</v>
      </c>
      <c r="O831" s="2">
        <v>9148</v>
      </c>
      <c r="P831" s="2" t="s">
        <v>19814</v>
      </c>
      <c r="Q831" s="2" t="s">
        <v>1495</v>
      </c>
    </row>
    <row r="832" spans="1:17" hidden="1" x14ac:dyDescent="0.25">
      <c r="A832" t="s">
        <v>19815</v>
      </c>
      <c r="B832" t="s">
        <v>1173</v>
      </c>
      <c r="C832" t="str">
        <f>LEFT(PLAYERIDMAP[[#This Row],[PLAYERNAME]],FIND(" ",PLAYERIDMAP[[#This Row],[PLAYERNAME]],1))</f>
        <v xml:space="preserve">Brandon </v>
      </c>
      <c r="D832" t="str">
        <f>MID(PLAYERIDMAP[PLAYERNAME],FIND(" ",PLAYERIDMAP[PLAYERNAME],1)+1,255)</f>
        <v>Phillips</v>
      </c>
      <c r="E832" t="s">
        <v>17032</v>
      </c>
      <c r="F832" t="s">
        <v>1326</v>
      </c>
      <c r="G832" s="3">
        <v>791</v>
      </c>
      <c r="H832">
        <v>408252</v>
      </c>
      <c r="I832" t="s">
        <v>1173</v>
      </c>
      <c r="J832" s="2">
        <v>225418</v>
      </c>
      <c r="K832" s="2" t="s">
        <v>1173</v>
      </c>
      <c r="L832" s="2" t="s">
        <v>19816</v>
      </c>
      <c r="M832" s="2" t="s">
        <v>19817</v>
      </c>
      <c r="N832" s="2" t="s">
        <v>19815</v>
      </c>
      <c r="O832" s="2">
        <v>6857</v>
      </c>
      <c r="P832" s="2" t="s">
        <v>19818</v>
      </c>
      <c r="Q832" s="2" t="s">
        <v>1173</v>
      </c>
    </row>
    <row r="833" spans="1:17" hidden="1" x14ac:dyDescent="0.25">
      <c r="A833" t="s">
        <v>19819</v>
      </c>
      <c r="B833" t="s">
        <v>592</v>
      </c>
      <c r="C833" t="str">
        <f>LEFT(PLAYERIDMAP[[#This Row],[PLAYERNAME]],FIND(" ",PLAYERIDMAP[[#This Row],[PLAYERNAME]],1))</f>
        <v xml:space="preserve">Denis </v>
      </c>
      <c r="D833" t="str">
        <f>MID(PLAYERIDMAP[PLAYERNAME],FIND(" ",PLAYERIDMAP[PLAYERNAME],1)+1,255)</f>
        <v>Phipps</v>
      </c>
      <c r="E833" t="s">
        <v>17032</v>
      </c>
      <c r="F833" t="s">
        <v>16916</v>
      </c>
      <c r="G833" s="3">
        <v>6968</v>
      </c>
      <c r="H833">
        <v>464426</v>
      </c>
      <c r="I833" t="s">
        <v>592</v>
      </c>
      <c r="J833" s="2">
        <v>1740991</v>
      </c>
      <c r="K833" s="2" t="s">
        <v>592</v>
      </c>
      <c r="L833" s="4" t="s">
        <v>16941</v>
      </c>
      <c r="M833" s="4" t="s">
        <v>16941</v>
      </c>
      <c r="N833" s="2" t="s">
        <v>19819</v>
      </c>
      <c r="O833" s="2">
        <v>9283</v>
      </c>
      <c r="P833" s="2" t="s">
        <v>19820</v>
      </c>
      <c r="Q833" s="2" t="s">
        <v>592</v>
      </c>
    </row>
    <row r="834" spans="1:17" hidden="1" x14ac:dyDescent="0.25">
      <c r="A834" t="s">
        <v>19821</v>
      </c>
      <c r="B834" t="s">
        <v>857</v>
      </c>
      <c r="C834" t="str">
        <f>LEFT(PLAYERIDMAP[[#This Row],[PLAYERNAME]],FIND(" ",PLAYERIDMAP[[#This Row],[PLAYERNAME]],1))</f>
        <v xml:space="preserve">Juan </v>
      </c>
      <c r="D834" t="str">
        <f>MID(PLAYERIDMAP[PLAYERNAME],FIND(" ",PLAYERIDMAP[PLAYERNAME],1)+1,255)</f>
        <v>Pierre</v>
      </c>
      <c r="E834" t="s">
        <v>16975</v>
      </c>
      <c r="F834" t="s">
        <v>16916</v>
      </c>
      <c r="G834" s="3">
        <v>443</v>
      </c>
      <c r="H834">
        <v>334393</v>
      </c>
      <c r="I834" t="s">
        <v>857</v>
      </c>
      <c r="J834" s="2">
        <v>132725</v>
      </c>
      <c r="K834" s="2" t="s">
        <v>857</v>
      </c>
      <c r="L834" s="2" t="s">
        <v>19822</v>
      </c>
      <c r="M834" s="2" t="s">
        <v>19823</v>
      </c>
      <c r="N834" s="2" t="s">
        <v>19821</v>
      </c>
      <c r="O834" s="2">
        <v>6550</v>
      </c>
      <c r="P834" s="2" t="s">
        <v>19824</v>
      </c>
      <c r="Q834" s="2" t="s">
        <v>857</v>
      </c>
    </row>
    <row r="835" spans="1:17" hidden="1" x14ac:dyDescent="0.25">
      <c r="A835" t="s">
        <v>19825</v>
      </c>
      <c r="B835" t="s">
        <v>1121</v>
      </c>
      <c r="C835" t="str">
        <f>LEFT(PLAYERIDMAP[[#This Row],[PLAYERNAME]],FIND(" ",PLAYERIDMAP[[#This Row],[PLAYERNAME]],1))</f>
        <v xml:space="preserve">A.J. </v>
      </c>
      <c r="D835" t="str">
        <f>MID(PLAYERIDMAP[PLAYERNAME],FIND(" ",PLAYERIDMAP[PLAYERNAME],1)+1,255)</f>
        <v>Pierzynski</v>
      </c>
      <c r="E835" t="s">
        <v>17006</v>
      </c>
      <c r="F835" t="s">
        <v>16994</v>
      </c>
      <c r="G835" s="3">
        <v>746</v>
      </c>
      <c r="H835">
        <v>150229</v>
      </c>
      <c r="I835" t="s">
        <v>1121</v>
      </c>
      <c r="J835" s="2">
        <v>18720</v>
      </c>
      <c r="K835" s="2" t="s">
        <v>1121</v>
      </c>
      <c r="L835" s="2" t="s">
        <v>19826</v>
      </c>
      <c r="M835" s="2" t="s">
        <v>19827</v>
      </c>
      <c r="N835" s="2" t="s">
        <v>19825</v>
      </c>
      <c r="O835" s="2">
        <v>6109</v>
      </c>
      <c r="P835" s="2" t="s">
        <v>19828</v>
      </c>
      <c r="Q835" s="2" t="s">
        <v>1121</v>
      </c>
    </row>
    <row r="836" spans="1:17" hidden="1" x14ac:dyDescent="0.25">
      <c r="A836" t="s">
        <v>19829</v>
      </c>
      <c r="B836" t="s">
        <v>876</v>
      </c>
      <c r="C836" t="str">
        <f>LEFT(PLAYERIDMAP[[#This Row],[PLAYERNAME]],FIND(" ",PLAYERIDMAP[[#This Row],[PLAYERNAME]],1))</f>
        <v xml:space="preserve">Brett </v>
      </c>
      <c r="D836" t="str">
        <f>MID(PLAYERIDMAP[PLAYERNAME],FIND(" ",PLAYERIDMAP[PLAYERNAME],1)+1,255)</f>
        <v>Pill</v>
      </c>
      <c r="E836" t="s">
        <v>16921</v>
      </c>
      <c r="F836" t="s">
        <v>16944</v>
      </c>
      <c r="G836" s="3">
        <v>5834</v>
      </c>
      <c r="H836">
        <v>489209</v>
      </c>
      <c r="I836" t="s">
        <v>876</v>
      </c>
      <c r="J836" s="2">
        <v>1666694</v>
      </c>
      <c r="K836" s="2" t="s">
        <v>876</v>
      </c>
      <c r="L836" s="2" t="s">
        <v>19830</v>
      </c>
      <c r="M836" s="2" t="s">
        <v>19831</v>
      </c>
      <c r="N836" s="2" t="s">
        <v>19829</v>
      </c>
      <c r="O836" s="2">
        <v>9041</v>
      </c>
      <c r="P836" s="2" t="s">
        <v>19832</v>
      </c>
      <c r="Q836" s="2" t="s">
        <v>876</v>
      </c>
    </row>
    <row r="837" spans="1:17" hidden="1" x14ac:dyDescent="0.25">
      <c r="A837" t="s">
        <v>19833</v>
      </c>
      <c r="B837" t="s">
        <v>742</v>
      </c>
      <c r="C837" t="str">
        <f>LEFT(PLAYERIDMAP[[#This Row],[PLAYERNAME]],FIND(" ",PLAYERIDMAP[[#This Row],[PLAYERNAME]],1))</f>
        <v xml:space="preserve">Manny </v>
      </c>
      <c r="D837" t="str">
        <f>MID(PLAYERIDMAP[PLAYERNAME],FIND(" ",PLAYERIDMAP[PLAYERNAME],1)+1,255)</f>
        <v>Pina</v>
      </c>
      <c r="E837" t="s">
        <v>17242</v>
      </c>
      <c r="F837" t="s">
        <v>16994</v>
      </c>
      <c r="G837" s="3">
        <v>2829</v>
      </c>
      <c r="H837">
        <v>444489</v>
      </c>
      <c r="I837" t="s">
        <v>742</v>
      </c>
      <c r="J837" s="2">
        <v>1662811</v>
      </c>
      <c r="K837" s="2" t="s">
        <v>742</v>
      </c>
      <c r="L837" s="2" t="s">
        <v>19834</v>
      </c>
      <c r="M837" s="2" t="s">
        <v>19835</v>
      </c>
      <c r="N837" s="2" t="s">
        <v>19833</v>
      </c>
      <c r="O837" s="2">
        <v>9004</v>
      </c>
      <c r="P837" s="2" t="s">
        <v>19836</v>
      </c>
      <c r="Q837" s="2" t="s">
        <v>19837</v>
      </c>
    </row>
    <row r="838" spans="1:17" x14ac:dyDescent="0.25">
      <c r="A838" t="s">
        <v>19838</v>
      </c>
      <c r="B838" t="s">
        <v>2390</v>
      </c>
      <c r="C838" s="2" t="str">
        <f>LEFT(PLAYERIDMAP[[#This Row],[PLAYERNAME]],FIND(" ",PLAYERIDMAP[[#This Row],[PLAYERNAME]],1))</f>
        <v xml:space="preserve">Michael </v>
      </c>
      <c r="D838" s="2" t="str">
        <f>MID(PLAYERIDMAP[PLAYERNAME],FIND(" ",PLAYERIDMAP[PLAYERNAME],1)+1,255)</f>
        <v>Pineda</v>
      </c>
      <c r="E838" t="s">
        <v>16904</v>
      </c>
      <c r="F838" t="s">
        <v>16905</v>
      </c>
      <c r="G838" s="3">
        <v>5372</v>
      </c>
      <c r="H838">
        <v>501381</v>
      </c>
      <c r="I838" t="s">
        <v>2390</v>
      </c>
      <c r="J838" s="2">
        <v>1741763</v>
      </c>
      <c r="K838" s="2" t="s">
        <v>2390</v>
      </c>
      <c r="L838" s="2" t="s">
        <v>19839</v>
      </c>
      <c r="M838" s="2" t="s">
        <v>19840</v>
      </c>
      <c r="N838" s="2" t="s">
        <v>19838</v>
      </c>
      <c r="O838" s="2">
        <v>8759</v>
      </c>
      <c r="P838" s="2" t="s">
        <v>19841</v>
      </c>
      <c r="Q838" s="2" t="s">
        <v>2390</v>
      </c>
    </row>
    <row r="839" spans="1:17" hidden="1" x14ac:dyDescent="0.25">
      <c r="A839" t="s">
        <v>19842</v>
      </c>
      <c r="B839" t="s">
        <v>1072</v>
      </c>
      <c r="C839" t="str">
        <f>LEFT(PLAYERIDMAP[[#This Row],[PLAYERNAME]],FIND(" ",PLAYERIDMAP[[#This Row],[PLAYERNAME]],1))</f>
        <v xml:space="preserve">Trevor </v>
      </c>
      <c r="D839" t="str">
        <f>MID(PLAYERIDMAP[PLAYERNAME],FIND(" ",PLAYERIDMAP[PLAYERNAME],1)+1,255)</f>
        <v>Plouffe</v>
      </c>
      <c r="E839" t="s">
        <v>17264</v>
      </c>
      <c r="F839" t="s">
        <v>16916</v>
      </c>
      <c r="G839" s="3">
        <v>7462</v>
      </c>
      <c r="H839">
        <v>461858</v>
      </c>
      <c r="I839" t="s">
        <v>1072</v>
      </c>
      <c r="J839" s="2">
        <v>1103761</v>
      </c>
      <c r="K839" s="2" t="s">
        <v>1072</v>
      </c>
      <c r="L839" s="2" t="s">
        <v>19843</v>
      </c>
      <c r="M839" s="2" t="s">
        <v>19844</v>
      </c>
      <c r="N839" s="2" t="s">
        <v>19842</v>
      </c>
      <c r="O839" s="2">
        <v>8733</v>
      </c>
      <c r="P839" s="2" t="s">
        <v>19845</v>
      </c>
      <c r="Q839" s="2" t="s">
        <v>1072</v>
      </c>
    </row>
    <row r="840" spans="1:17" hidden="1" x14ac:dyDescent="0.25">
      <c r="A840" t="s">
        <v>19846</v>
      </c>
      <c r="B840" t="s">
        <v>594</v>
      </c>
      <c r="C840" t="str">
        <f>LEFT(PLAYERIDMAP[[#This Row],[PLAYERNAME]],FIND(" ",PLAYERIDMAP[[#This Row],[PLAYERNAME]],1))</f>
        <v xml:space="preserve">Placido </v>
      </c>
      <c r="D840" t="str">
        <f>MID(PLAYERIDMAP[PLAYERNAME],FIND(" ",PLAYERIDMAP[PLAYERNAME],1)+1,255)</f>
        <v>Polanco</v>
      </c>
      <c r="E840" t="s">
        <v>16975</v>
      </c>
      <c r="F840" t="s">
        <v>1325</v>
      </c>
      <c r="G840" s="3">
        <v>1176</v>
      </c>
      <c r="H840">
        <v>135784</v>
      </c>
      <c r="I840" t="s">
        <v>594</v>
      </c>
      <c r="J840" s="2">
        <v>11714</v>
      </c>
      <c r="K840" s="2" t="s">
        <v>594</v>
      </c>
      <c r="L840" s="2" t="s">
        <v>19847</v>
      </c>
      <c r="M840" s="2" t="s">
        <v>19848</v>
      </c>
      <c r="N840" s="2" t="s">
        <v>19846</v>
      </c>
      <c r="O840" s="2">
        <v>6049</v>
      </c>
      <c r="P840" s="2" t="s">
        <v>19849</v>
      </c>
      <c r="Q840" s="2" t="s">
        <v>594</v>
      </c>
    </row>
    <row r="841" spans="1:17" hidden="1" x14ac:dyDescent="0.25">
      <c r="A841" t="s">
        <v>19850</v>
      </c>
      <c r="B841" t="s">
        <v>714</v>
      </c>
      <c r="C841" t="str">
        <f>LEFT(PLAYERIDMAP[[#This Row],[PLAYERNAME]],FIND(" ",PLAYERIDMAP[[#This Row],[PLAYERNAME]],1))</f>
        <v xml:space="preserve">A.J. </v>
      </c>
      <c r="D841" t="str">
        <f>MID(PLAYERIDMAP[PLAYERNAME],FIND(" ",PLAYERIDMAP[PLAYERNAME],1)+1,255)</f>
        <v>Pollock</v>
      </c>
      <c r="E841" t="s">
        <v>17196</v>
      </c>
      <c r="F841" t="s">
        <v>16916</v>
      </c>
      <c r="G841" s="3">
        <v>9256</v>
      </c>
      <c r="H841">
        <v>572041</v>
      </c>
      <c r="I841" t="s">
        <v>714</v>
      </c>
      <c r="J841" s="2">
        <v>1740992</v>
      </c>
      <c r="K841" s="2" t="s">
        <v>714</v>
      </c>
      <c r="L841" s="4" t="s">
        <v>16941</v>
      </c>
      <c r="M841" s="4" t="s">
        <v>16941</v>
      </c>
      <c r="N841" s="2" t="s">
        <v>19850</v>
      </c>
      <c r="O841" s="2">
        <v>9157</v>
      </c>
      <c r="P841" s="2" t="s">
        <v>19851</v>
      </c>
      <c r="Q841" s="2" t="s">
        <v>19852</v>
      </c>
    </row>
    <row r="842" spans="1:17" x14ac:dyDescent="0.25">
      <c r="A842" t="s">
        <v>19853</v>
      </c>
      <c r="B842" t="s">
        <v>2269</v>
      </c>
      <c r="C842" s="2" t="str">
        <f>LEFT(PLAYERIDMAP[[#This Row],[PLAYERNAME]],FIND(" ",PLAYERIDMAP[[#This Row],[PLAYERNAME]],1))</f>
        <v xml:space="preserve">Drew </v>
      </c>
      <c r="D842" s="2" t="str">
        <f>MID(PLAYERIDMAP[PLAYERNAME],FIND(" ",PLAYERIDMAP[PLAYERNAME],1)+1,255)</f>
        <v>Pomeranz</v>
      </c>
      <c r="E842" t="s">
        <v>17186</v>
      </c>
      <c r="F842" t="s">
        <v>16905</v>
      </c>
      <c r="G842" s="3">
        <v>11426</v>
      </c>
      <c r="H842">
        <v>519141</v>
      </c>
      <c r="I842" t="s">
        <v>2269</v>
      </c>
      <c r="J842" s="2">
        <v>1765810</v>
      </c>
      <c r="K842" s="2" t="s">
        <v>2269</v>
      </c>
      <c r="L842" s="2" t="s">
        <v>19854</v>
      </c>
      <c r="M842" s="2" t="s">
        <v>19855</v>
      </c>
      <c r="N842" s="2" t="s">
        <v>19853</v>
      </c>
      <c r="O842" s="2">
        <v>9068</v>
      </c>
      <c r="P842" s="2" t="s">
        <v>19856</v>
      </c>
      <c r="Q842" s="2" t="s">
        <v>2269</v>
      </c>
    </row>
    <row r="843" spans="1:17" x14ac:dyDescent="0.25">
      <c r="A843" t="s">
        <v>19857</v>
      </c>
      <c r="B843" t="s">
        <v>2344</v>
      </c>
      <c r="C843" s="2" t="str">
        <f>LEFT(PLAYERIDMAP[[#This Row],[PLAYERNAME]],FIND(" ",PLAYERIDMAP[[#This Row],[PLAYERNAME]],1))</f>
        <v xml:space="preserve">Stuart </v>
      </c>
      <c r="D843" s="2" t="str">
        <f>MID(PLAYERIDMAP[PLAYERNAME],FIND(" ",PLAYERIDMAP[PLAYERNAME],1)+1,255)</f>
        <v>Pomeranz</v>
      </c>
      <c r="E843" t="s">
        <v>17037</v>
      </c>
      <c r="F843" t="s">
        <v>16905</v>
      </c>
      <c r="G843" s="3">
        <v>6382</v>
      </c>
      <c r="H843">
        <v>456421</v>
      </c>
      <c r="I843" t="s">
        <v>2344</v>
      </c>
      <c r="J843" s="2">
        <v>1568447</v>
      </c>
      <c r="K843" s="2" t="s">
        <v>19858</v>
      </c>
      <c r="L843" s="4" t="s">
        <v>16941</v>
      </c>
      <c r="M843" s="4" t="s">
        <v>16941</v>
      </c>
      <c r="N843" s="2" t="s">
        <v>19857</v>
      </c>
      <c r="O843" s="2">
        <v>9175</v>
      </c>
      <c r="P843" s="2" t="s">
        <v>19859</v>
      </c>
      <c r="Q843" s="2" t="s">
        <v>2344</v>
      </c>
    </row>
    <row r="844" spans="1:17" x14ac:dyDescent="0.25">
      <c r="A844" t="s">
        <v>19860</v>
      </c>
      <c r="B844" t="s">
        <v>1472</v>
      </c>
      <c r="C844" s="2" t="str">
        <f>LEFT(PLAYERIDMAP[[#This Row],[PLAYERNAME]],FIND(" ",PLAYERIDMAP[[#This Row],[PLAYERNAME]],1))</f>
        <v xml:space="preserve">Rick </v>
      </c>
      <c r="D844" s="2" t="str">
        <f>MID(PLAYERIDMAP[PLAYERNAME],FIND(" ",PLAYERIDMAP[PLAYERNAME],1)+1,255)</f>
        <v>Porcello</v>
      </c>
      <c r="E844" t="s">
        <v>16961</v>
      </c>
      <c r="F844" t="s">
        <v>16905</v>
      </c>
      <c r="G844" s="3">
        <v>2717</v>
      </c>
      <c r="H844">
        <v>519144</v>
      </c>
      <c r="I844" t="s">
        <v>1472</v>
      </c>
      <c r="J844" s="2">
        <v>1232129</v>
      </c>
      <c r="K844" s="2" t="s">
        <v>1472</v>
      </c>
      <c r="L844" s="2" t="s">
        <v>19861</v>
      </c>
      <c r="M844" s="2" t="s">
        <v>19862</v>
      </c>
      <c r="N844" s="2" t="s">
        <v>19860</v>
      </c>
      <c r="O844" s="2">
        <v>8419</v>
      </c>
      <c r="P844" s="2" t="s">
        <v>19863</v>
      </c>
      <c r="Q844" s="2" t="s">
        <v>1472</v>
      </c>
    </row>
    <row r="845" spans="1:17" hidden="1" x14ac:dyDescent="0.25">
      <c r="A845" t="s">
        <v>19864</v>
      </c>
      <c r="B845" t="s">
        <v>1294</v>
      </c>
      <c r="C845" t="str">
        <f>LEFT(PLAYERIDMAP[[#This Row],[PLAYERNAME]],FIND(" ",PLAYERIDMAP[[#This Row],[PLAYERNAME]],1))</f>
        <v xml:space="preserve">Buster </v>
      </c>
      <c r="D845" t="str">
        <f>MID(PLAYERIDMAP[PLAYERNAME],FIND(" ",PLAYERIDMAP[PLAYERNAME],1)+1,255)</f>
        <v>Posey</v>
      </c>
      <c r="E845" t="s">
        <v>16921</v>
      </c>
      <c r="F845" t="s">
        <v>16994</v>
      </c>
      <c r="G845" s="3">
        <v>9166</v>
      </c>
      <c r="H845">
        <v>457763</v>
      </c>
      <c r="I845" t="s">
        <v>1294</v>
      </c>
      <c r="J845" s="2">
        <v>1660162</v>
      </c>
      <c r="K845" s="2" t="s">
        <v>1294</v>
      </c>
      <c r="L845" s="2" t="s">
        <v>19865</v>
      </c>
      <c r="M845" s="2" t="s">
        <v>19866</v>
      </c>
      <c r="N845" s="2" t="s">
        <v>19864</v>
      </c>
      <c r="O845" s="2">
        <v>8578</v>
      </c>
      <c r="P845" s="2" t="s">
        <v>19867</v>
      </c>
      <c r="Q845" s="2" t="s">
        <v>1294</v>
      </c>
    </row>
    <row r="846" spans="1:17" hidden="1" x14ac:dyDescent="0.25">
      <c r="A846" t="s">
        <v>19868</v>
      </c>
      <c r="B846" t="s">
        <v>1221</v>
      </c>
      <c r="C846" t="str">
        <f>LEFT(PLAYERIDMAP[[#This Row],[PLAYERNAME]],FIND(" ",PLAYERIDMAP[[#This Row],[PLAYERNAME]],1))</f>
        <v xml:space="preserve">Martin </v>
      </c>
      <c r="D846" t="str">
        <f>MID(PLAYERIDMAP[PLAYERNAME],FIND(" ",PLAYERIDMAP[PLAYERNAME],1)+1,255)</f>
        <v>Prado</v>
      </c>
      <c r="E846" t="s">
        <v>17196</v>
      </c>
      <c r="F846" t="s">
        <v>16916</v>
      </c>
      <c r="G846" s="3">
        <v>3312</v>
      </c>
      <c r="H846">
        <v>445988</v>
      </c>
      <c r="I846" t="s">
        <v>1221</v>
      </c>
      <c r="J846" s="2">
        <v>548120</v>
      </c>
      <c r="K846" s="2" t="s">
        <v>1221</v>
      </c>
      <c r="L846" s="2" t="s">
        <v>19869</v>
      </c>
      <c r="M846" s="2" t="s">
        <v>19870</v>
      </c>
      <c r="N846" s="2" t="s">
        <v>19868</v>
      </c>
      <c r="O846" s="2">
        <v>7737</v>
      </c>
      <c r="P846" s="2" t="s">
        <v>19871</v>
      </c>
      <c r="Q846" s="2" t="s">
        <v>1221</v>
      </c>
    </row>
    <row r="847" spans="1:17" hidden="1" x14ac:dyDescent="0.25">
      <c r="A847" t="s">
        <v>19872</v>
      </c>
      <c r="B847" t="s">
        <v>1093</v>
      </c>
      <c r="C847" t="str">
        <f>LEFT(PLAYERIDMAP[[#This Row],[PLAYERNAME]],FIND(" ",PLAYERIDMAP[[#This Row],[PLAYERNAME]],1))</f>
        <v xml:space="preserve">Alex </v>
      </c>
      <c r="D847" t="str">
        <f>MID(PLAYERIDMAP[PLAYERNAME],FIND(" ",PLAYERIDMAP[PLAYERNAME],1)+1,255)</f>
        <v>Presley</v>
      </c>
      <c r="E847" t="s">
        <v>16980</v>
      </c>
      <c r="F847" t="s">
        <v>16916</v>
      </c>
      <c r="G847" s="3">
        <v>5305</v>
      </c>
      <c r="H847">
        <v>502100</v>
      </c>
      <c r="I847" t="s">
        <v>1093</v>
      </c>
      <c r="J847" s="2">
        <v>1603038</v>
      </c>
      <c r="K847" s="2" t="s">
        <v>1093</v>
      </c>
      <c r="L847" s="4" t="s">
        <v>16941</v>
      </c>
      <c r="M847" s="2" t="s">
        <v>19873</v>
      </c>
      <c r="N847" s="2" t="s">
        <v>19872</v>
      </c>
      <c r="O847" s="2">
        <v>8823</v>
      </c>
      <c r="P847" s="2" t="s">
        <v>19874</v>
      </c>
      <c r="Q847" s="2" t="s">
        <v>1093</v>
      </c>
    </row>
    <row r="848" spans="1:17" x14ac:dyDescent="0.25">
      <c r="A848" t="s">
        <v>19875</v>
      </c>
      <c r="B848" t="s">
        <v>1378</v>
      </c>
      <c r="C848" s="2" t="str">
        <f>LEFT(PLAYERIDMAP[[#This Row],[PLAYERNAME]],FIND(" ",PLAYERIDMAP[[#This Row],[PLAYERNAME]],1))</f>
        <v xml:space="preserve">David </v>
      </c>
      <c r="D848" s="2" t="str">
        <f>MID(PLAYERIDMAP[PLAYERNAME],FIND(" ",PLAYERIDMAP[PLAYERNAME],1)+1,255)</f>
        <v>Price</v>
      </c>
      <c r="E848" t="s">
        <v>17020</v>
      </c>
      <c r="F848" t="s">
        <v>16905</v>
      </c>
      <c r="G848" s="3">
        <v>3184</v>
      </c>
      <c r="H848">
        <v>456034</v>
      </c>
      <c r="I848" t="s">
        <v>1378</v>
      </c>
      <c r="J848" s="2">
        <v>1232130</v>
      </c>
      <c r="K848" s="2" t="s">
        <v>1378</v>
      </c>
      <c r="L848" s="2" t="s">
        <v>19876</v>
      </c>
      <c r="M848" s="2" t="s">
        <v>19877</v>
      </c>
      <c r="N848" s="2" t="s">
        <v>19875</v>
      </c>
      <c r="O848" s="2">
        <v>8175</v>
      </c>
      <c r="P848" s="2" t="s">
        <v>19878</v>
      </c>
      <c r="Q848" s="2" t="s">
        <v>1378</v>
      </c>
    </row>
    <row r="849" spans="1:17" hidden="1" x14ac:dyDescent="0.25">
      <c r="A849" t="s">
        <v>19879</v>
      </c>
      <c r="B849" t="s">
        <v>512</v>
      </c>
      <c r="C849" t="str">
        <f>LEFT(PLAYERIDMAP[[#This Row],[PLAYERNAME]],FIND(" ",PLAYERIDMAP[[#This Row],[PLAYERNAME]],1))</f>
        <v xml:space="preserve">Jason </v>
      </c>
      <c r="D849" t="str">
        <f>MID(PLAYERIDMAP[PLAYERNAME],FIND(" ",PLAYERIDMAP[PLAYERNAME],1)+1,255)</f>
        <v>Pridie</v>
      </c>
      <c r="E849" t="s">
        <v>16947</v>
      </c>
      <c r="F849" t="s">
        <v>16916</v>
      </c>
      <c r="G849" s="3">
        <v>4611</v>
      </c>
      <c r="H849">
        <v>445095</v>
      </c>
      <c r="I849" t="s">
        <v>512</v>
      </c>
      <c r="J849" s="2">
        <v>489859</v>
      </c>
      <c r="K849" s="2" t="s">
        <v>512</v>
      </c>
      <c r="L849" s="2" t="s">
        <v>19880</v>
      </c>
      <c r="M849" s="2" t="s">
        <v>19881</v>
      </c>
      <c r="N849" s="2" t="s">
        <v>19879</v>
      </c>
      <c r="O849" s="2">
        <v>7693</v>
      </c>
      <c r="P849" s="2" t="s">
        <v>19882</v>
      </c>
      <c r="Q849" s="2" t="s">
        <v>512</v>
      </c>
    </row>
    <row r="850" spans="1:17" hidden="1" x14ac:dyDescent="0.25">
      <c r="A850" t="s">
        <v>19883</v>
      </c>
      <c r="B850" t="s">
        <v>210</v>
      </c>
      <c r="C850" t="str">
        <f>LEFT(PLAYERIDMAP[[#This Row],[PLAYERNAME]],FIND(" ",PLAYERIDMAP[[#This Row],[PLAYERNAME]],1))</f>
        <v xml:space="preserve">Josh </v>
      </c>
      <c r="D850" t="str">
        <f>MID(PLAYERIDMAP[PLAYERNAME],FIND(" ",PLAYERIDMAP[PLAYERNAME],1)+1,255)</f>
        <v>Prince</v>
      </c>
      <c r="E850" t="s">
        <v>17017</v>
      </c>
      <c r="F850" t="s">
        <v>16916</v>
      </c>
      <c r="G850" s="3" t="s">
        <v>209</v>
      </c>
      <c r="H850">
        <v>572389</v>
      </c>
      <c r="I850" t="s">
        <v>210</v>
      </c>
      <c r="J850" s="4" t="s">
        <v>16941</v>
      </c>
      <c r="K850" s="4" t="s">
        <v>16941</v>
      </c>
      <c r="L850" s="4" t="s">
        <v>16941</v>
      </c>
      <c r="M850" s="4" t="s">
        <v>16941</v>
      </c>
      <c r="N850" s="4" t="s">
        <v>16941</v>
      </c>
      <c r="O850" s="4" t="s">
        <v>16941</v>
      </c>
      <c r="P850" s="4" t="s">
        <v>16941</v>
      </c>
      <c r="Q850" s="4" t="s">
        <v>16941</v>
      </c>
    </row>
    <row r="851" spans="1:17" hidden="1" x14ac:dyDescent="0.25">
      <c r="A851" t="s">
        <v>19884</v>
      </c>
      <c r="B851" t="s">
        <v>1157</v>
      </c>
      <c r="C851" t="str">
        <f>LEFT(PLAYERIDMAP[[#This Row],[PLAYERNAME]],FIND(" ",PLAYERIDMAP[[#This Row],[PLAYERNAME]],1))</f>
        <v xml:space="preserve">Jurickson </v>
      </c>
      <c r="D851" t="str">
        <f>MID(PLAYERIDMAP[PLAYERNAME],FIND(" ",PLAYERIDMAP[PLAYERNAME],1)+1,255)</f>
        <v>Profar</v>
      </c>
      <c r="E851" t="s">
        <v>17006</v>
      </c>
      <c r="F851" t="s">
        <v>17007</v>
      </c>
      <c r="G851" s="3">
        <v>10815</v>
      </c>
      <c r="H851">
        <v>595777</v>
      </c>
      <c r="I851" t="s">
        <v>1157</v>
      </c>
      <c r="J851" s="2">
        <v>1796123</v>
      </c>
      <c r="K851" s="2" t="s">
        <v>1157</v>
      </c>
      <c r="L851" s="4" t="s">
        <v>16941</v>
      </c>
      <c r="M851" s="4" t="s">
        <v>16941</v>
      </c>
      <c r="N851" s="2" t="s">
        <v>19884</v>
      </c>
      <c r="O851" s="2">
        <v>9112</v>
      </c>
      <c r="P851" s="2" t="s">
        <v>19885</v>
      </c>
      <c r="Q851" s="2" t="s">
        <v>1157</v>
      </c>
    </row>
    <row r="852" spans="1:17" x14ac:dyDescent="0.25">
      <c r="A852" t="s">
        <v>19886</v>
      </c>
      <c r="B852" t="s">
        <v>2081</v>
      </c>
      <c r="C852" s="2" t="str">
        <f>LEFT(PLAYERIDMAP[[#This Row],[PLAYERNAME]],FIND(" ",PLAYERIDMAP[[#This Row],[PLAYERNAME]],1))</f>
        <v xml:space="preserve">Stephen </v>
      </c>
      <c r="D852" s="2" t="str">
        <f>MID(PLAYERIDMAP[PLAYERNAME],FIND(" ",PLAYERIDMAP[PLAYERNAME],1)+1,255)</f>
        <v>Pryor</v>
      </c>
      <c r="E852" t="s">
        <v>16936</v>
      </c>
      <c r="F852" t="s">
        <v>16905</v>
      </c>
      <c r="G852" s="3">
        <v>10663</v>
      </c>
      <c r="H852">
        <v>543668</v>
      </c>
      <c r="I852" t="s">
        <v>2081</v>
      </c>
      <c r="J852" s="2">
        <v>1939520</v>
      </c>
      <c r="K852" s="2" t="s">
        <v>2081</v>
      </c>
      <c r="L852" s="2" t="s">
        <v>19887</v>
      </c>
      <c r="M852" s="4" t="s">
        <v>16941</v>
      </c>
      <c r="N852" s="2" t="s">
        <v>19886</v>
      </c>
      <c r="O852" s="2">
        <v>9202</v>
      </c>
      <c r="P852" s="2" t="s">
        <v>19888</v>
      </c>
      <c r="Q852" s="2" t="s">
        <v>2081</v>
      </c>
    </row>
    <row r="853" spans="1:17" hidden="1" x14ac:dyDescent="0.25">
      <c r="A853" t="s">
        <v>19889</v>
      </c>
      <c r="B853" t="s">
        <v>1291</v>
      </c>
      <c r="C853" t="str">
        <f>LEFT(PLAYERIDMAP[[#This Row],[PLAYERNAME]],FIND(" ",PLAYERIDMAP[[#This Row],[PLAYERNAME]],1))</f>
        <v xml:space="preserve">Albert </v>
      </c>
      <c r="D853" t="str">
        <f>MID(PLAYERIDMAP[PLAYERNAME],FIND(" ",PLAYERIDMAP[PLAYERNAME],1)+1,255)</f>
        <v>Pujols</v>
      </c>
      <c r="E853" t="s">
        <v>17074</v>
      </c>
      <c r="F853" t="s">
        <v>16944</v>
      </c>
      <c r="G853" s="3">
        <v>1177</v>
      </c>
      <c r="H853">
        <v>405395</v>
      </c>
      <c r="I853" t="s">
        <v>1291</v>
      </c>
      <c r="J853" s="2">
        <v>223571</v>
      </c>
      <c r="K853" s="2" t="s">
        <v>1291</v>
      </c>
      <c r="L853" s="2" t="s">
        <v>19890</v>
      </c>
      <c r="M853" s="2" t="s">
        <v>19891</v>
      </c>
      <c r="N853" s="2" t="s">
        <v>19889</v>
      </c>
      <c r="O853" s="2">
        <v>6619</v>
      </c>
      <c r="P853" s="2" t="s">
        <v>19892</v>
      </c>
      <c r="Q853" s="2" t="s">
        <v>1291</v>
      </c>
    </row>
    <row r="854" spans="1:17" hidden="1" x14ac:dyDescent="0.25">
      <c r="A854" t="s">
        <v>19893</v>
      </c>
      <c r="B854" t="s">
        <v>511</v>
      </c>
      <c r="C854" t="str">
        <f>LEFT(PLAYERIDMAP[[#This Row],[PLAYERNAME]],FIND(" ",PLAYERIDMAP[[#This Row],[PLAYERNAME]],1))</f>
        <v xml:space="preserve">Nick </v>
      </c>
      <c r="D854" t="str">
        <f>MID(PLAYERIDMAP[PLAYERNAME],FIND(" ",PLAYERIDMAP[PLAYERNAME],1)+1,255)</f>
        <v>Punto</v>
      </c>
      <c r="E854" t="s">
        <v>16915</v>
      </c>
      <c r="F854" t="s">
        <v>1325</v>
      </c>
      <c r="G854" s="3">
        <v>1429</v>
      </c>
      <c r="H854">
        <v>346857</v>
      </c>
      <c r="I854" t="s">
        <v>511</v>
      </c>
      <c r="J854" s="2">
        <v>129299</v>
      </c>
      <c r="K854" s="2" t="s">
        <v>511</v>
      </c>
      <c r="L854" s="2" t="s">
        <v>19894</v>
      </c>
      <c r="M854" s="2" t="s">
        <v>19895</v>
      </c>
      <c r="N854" s="2" t="s">
        <v>19893</v>
      </c>
      <c r="O854" s="2">
        <v>6793</v>
      </c>
      <c r="P854" s="2" t="s">
        <v>19896</v>
      </c>
      <c r="Q854" s="2" t="s">
        <v>511</v>
      </c>
    </row>
    <row r="855" spans="1:17" x14ac:dyDescent="0.25">
      <c r="A855" t="s">
        <v>19897</v>
      </c>
      <c r="B855" t="s">
        <v>2620</v>
      </c>
      <c r="C855" s="2" t="str">
        <f>LEFT(PLAYERIDMAP[[#This Row],[PLAYERNAME]],FIND(" ",PLAYERIDMAP[[#This Row],[PLAYERNAME]],1))</f>
        <v xml:space="preserve">J.J. </v>
      </c>
      <c r="D855" s="2" t="str">
        <f>MID(PLAYERIDMAP[PLAYERNAME],FIND(" ",PLAYERIDMAP[PLAYERNAME],1)+1,255)</f>
        <v>Putz</v>
      </c>
      <c r="E855" t="s">
        <v>17196</v>
      </c>
      <c r="F855" t="s">
        <v>16905</v>
      </c>
      <c r="G855" s="3">
        <v>1795</v>
      </c>
      <c r="H855">
        <v>407816</v>
      </c>
      <c r="I855" t="s">
        <v>2620</v>
      </c>
      <c r="J855" s="2">
        <v>225422</v>
      </c>
      <c r="K855" s="2" t="s">
        <v>2620</v>
      </c>
      <c r="L855" s="2" t="s">
        <v>19898</v>
      </c>
      <c r="M855" s="2" t="s">
        <v>19899</v>
      </c>
      <c r="N855" s="2" t="s">
        <v>19897</v>
      </c>
      <c r="O855" s="2">
        <v>7205</v>
      </c>
      <c r="P855" s="2" t="s">
        <v>19900</v>
      </c>
      <c r="Q855" s="2" t="s">
        <v>2620</v>
      </c>
    </row>
    <row r="856" spans="1:17" hidden="1" x14ac:dyDescent="0.25">
      <c r="A856" t="s">
        <v>19901</v>
      </c>
      <c r="B856" t="s">
        <v>1285</v>
      </c>
      <c r="C856" t="str">
        <f>LEFT(PLAYERIDMAP[[#This Row],[PLAYERNAME]],FIND(" ",PLAYERIDMAP[[#This Row],[PLAYERNAME]],1))</f>
        <v xml:space="preserve">Carlos </v>
      </c>
      <c r="D856" t="str">
        <f>MID(PLAYERIDMAP[PLAYERNAME],FIND(" ",PLAYERIDMAP[PLAYERNAME],1)+1,255)</f>
        <v>Quentin</v>
      </c>
      <c r="E856" t="s">
        <v>16967</v>
      </c>
      <c r="F856" t="s">
        <v>16916</v>
      </c>
      <c r="G856" s="3">
        <v>6274</v>
      </c>
      <c r="H856">
        <v>435041</v>
      </c>
      <c r="I856" t="s">
        <v>1285</v>
      </c>
      <c r="J856" s="2">
        <v>490156</v>
      </c>
      <c r="K856" s="2" t="s">
        <v>1285</v>
      </c>
      <c r="L856" s="2" t="s">
        <v>19902</v>
      </c>
      <c r="M856" s="2" t="s">
        <v>19903</v>
      </c>
      <c r="N856" s="2" t="s">
        <v>19901</v>
      </c>
      <c r="O856" s="2">
        <v>7485</v>
      </c>
      <c r="P856" s="2" t="s">
        <v>19904</v>
      </c>
      <c r="Q856" s="2" t="s">
        <v>1285</v>
      </c>
    </row>
    <row r="857" spans="1:17" hidden="1" x14ac:dyDescent="0.25">
      <c r="A857" t="s">
        <v>19905</v>
      </c>
      <c r="B857" t="s">
        <v>69</v>
      </c>
      <c r="C857" t="str">
        <f>LEFT(PLAYERIDMAP[[#This Row],[PLAYERNAME]],FIND(" ",PLAYERIDMAP[[#This Row],[PLAYERNAME]],1))</f>
        <v xml:space="preserve">Humberto </v>
      </c>
      <c r="D857" t="str">
        <f>MID(PLAYERIDMAP[PLAYERNAME],FIND(" ",PLAYERIDMAP[PLAYERNAME],1)+1,255)</f>
        <v>Quintero</v>
      </c>
      <c r="E857" t="s">
        <v>17242</v>
      </c>
      <c r="F857" t="s">
        <v>16994</v>
      </c>
      <c r="G857" s="3">
        <v>1824</v>
      </c>
      <c r="H857">
        <v>279827</v>
      </c>
      <c r="I857" t="s">
        <v>69</v>
      </c>
      <c r="J857" s="2">
        <v>174796</v>
      </c>
      <c r="K857" s="2" t="s">
        <v>69</v>
      </c>
      <c r="L857" s="2" t="s">
        <v>19906</v>
      </c>
      <c r="M857" s="2" t="s">
        <v>19907</v>
      </c>
      <c r="N857" s="2" t="s">
        <v>19905</v>
      </c>
      <c r="O857" s="2">
        <v>7235</v>
      </c>
      <c r="P857" s="2" t="s">
        <v>19908</v>
      </c>
      <c r="Q857" s="2" t="s">
        <v>69</v>
      </c>
    </row>
    <row r="858" spans="1:17" x14ac:dyDescent="0.25">
      <c r="A858" t="s">
        <v>19909</v>
      </c>
      <c r="B858" t="s">
        <v>2340</v>
      </c>
      <c r="C858" s="2" t="str">
        <f>LEFT(PLAYERIDMAP[[#This Row],[PLAYERNAME]],FIND(" ",PLAYERIDMAP[[#This Row],[PLAYERNAME]],1))</f>
        <v xml:space="preserve">Jose </v>
      </c>
      <c r="D858" s="2" t="str">
        <f>MID(PLAYERIDMAP[PLAYERNAME],FIND(" ",PLAYERIDMAP[PLAYERNAME],1)+1,255)</f>
        <v>Quintana</v>
      </c>
      <c r="E858" t="s">
        <v>17064</v>
      </c>
      <c r="F858" t="s">
        <v>16905</v>
      </c>
      <c r="G858" s="3">
        <v>11423</v>
      </c>
      <c r="H858">
        <v>500779</v>
      </c>
      <c r="I858" t="s">
        <v>2340</v>
      </c>
      <c r="J858" s="2">
        <v>1913316</v>
      </c>
      <c r="K858" s="2" t="s">
        <v>2340</v>
      </c>
      <c r="L858" s="2" t="s">
        <v>19910</v>
      </c>
      <c r="M858" s="4" t="s">
        <v>16941</v>
      </c>
      <c r="N858" s="2" t="s">
        <v>19909</v>
      </c>
      <c r="O858" s="2">
        <v>9176</v>
      </c>
      <c r="P858" s="2" t="s">
        <v>19911</v>
      </c>
      <c r="Q858" s="2" t="s">
        <v>2340</v>
      </c>
    </row>
    <row r="859" spans="1:17" hidden="1" x14ac:dyDescent="0.25">
      <c r="A859" t="s">
        <v>19912</v>
      </c>
      <c r="B859" t="s">
        <v>432</v>
      </c>
      <c r="C859" t="str">
        <f>LEFT(PLAYERIDMAP[[#This Row],[PLAYERNAME]],FIND(" ",PLAYERIDMAP[[#This Row],[PLAYERNAME]],1))</f>
        <v xml:space="preserve">Omar </v>
      </c>
      <c r="D859" t="str">
        <f>MID(PLAYERIDMAP[PLAYERNAME],FIND(" ",PLAYERIDMAP[PLAYERNAME],1)+1,255)</f>
        <v>Quintanilla</v>
      </c>
      <c r="E859" t="s">
        <v>16941</v>
      </c>
      <c r="F859" t="s">
        <v>17007</v>
      </c>
      <c r="G859" s="3">
        <v>6335</v>
      </c>
      <c r="H859">
        <v>435560</v>
      </c>
      <c r="I859" t="s">
        <v>432</v>
      </c>
      <c r="J859" s="2">
        <v>490393</v>
      </c>
      <c r="K859" s="2" t="s">
        <v>432</v>
      </c>
      <c r="L859" s="2" t="s">
        <v>19913</v>
      </c>
      <c r="M859" s="2" t="s">
        <v>19914</v>
      </c>
      <c r="N859" s="2" t="s">
        <v>19912</v>
      </c>
      <c r="O859" s="2">
        <v>7615</v>
      </c>
      <c r="P859" s="2" t="s">
        <v>19915</v>
      </c>
      <c r="Q859" s="2" t="s">
        <v>432</v>
      </c>
    </row>
    <row r="860" spans="1:17" hidden="1" x14ac:dyDescent="0.25">
      <c r="A860" t="s">
        <v>19916</v>
      </c>
      <c r="B860" t="s">
        <v>722</v>
      </c>
      <c r="C860" t="str">
        <f>LEFT(PLAYERIDMAP[[#This Row],[PLAYERNAME]],FIND(" ",PLAYERIDMAP[[#This Row],[PLAYERNAME]],1))</f>
        <v xml:space="preserve">Ryan </v>
      </c>
      <c r="D860" t="str">
        <f>MID(PLAYERIDMAP[PLAYERNAME],FIND(" ",PLAYERIDMAP[PLAYERNAME],1)+1,255)</f>
        <v>Raburn</v>
      </c>
      <c r="E860" t="s">
        <v>16961</v>
      </c>
      <c r="F860" t="s">
        <v>16916</v>
      </c>
      <c r="G860" s="3">
        <v>2218</v>
      </c>
      <c r="H860">
        <v>430605</v>
      </c>
      <c r="I860" t="s">
        <v>722</v>
      </c>
      <c r="J860" s="2">
        <v>448416</v>
      </c>
      <c r="K860" s="2" t="s">
        <v>722</v>
      </c>
      <c r="L860" s="2" t="s">
        <v>19917</v>
      </c>
      <c r="M860" s="2" t="s">
        <v>19918</v>
      </c>
      <c r="N860" s="2" t="s">
        <v>19916</v>
      </c>
      <c r="O860" s="2">
        <v>7454</v>
      </c>
      <c r="P860" s="2" t="s">
        <v>19919</v>
      </c>
      <c r="Q860" s="2" t="s">
        <v>722</v>
      </c>
    </row>
    <row r="861" spans="1:17" hidden="1" x14ac:dyDescent="0.25">
      <c r="A861" t="s">
        <v>19920</v>
      </c>
      <c r="B861" t="s">
        <v>906</v>
      </c>
      <c r="C861" t="str">
        <f>LEFT(PLAYERIDMAP[[#This Row],[PLAYERNAME]],FIND(" ",PLAYERIDMAP[[#This Row],[PLAYERNAME]],1))</f>
        <v xml:space="preserve">Alexei </v>
      </c>
      <c r="D861" t="str">
        <f>MID(PLAYERIDMAP[PLAYERNAME],FIND(" ",PLAYERIDMAP[PLAYERNAME],1)+1,255)</f>
        <v>Ramirez</v>
      </c>
      <c r="E861" t="s">
        <v>17064</v>
      </c>
      <c r="F861" t="s">
        <v>17007</v>
      </c>
      <c r="G861" s="3">
        <v>5133</v>
      </c>
      <c r="H861">
        <v>493351</v>
      </c>
      <c r="I861" t="s">
        <v>906</v>
      </c>
      <c r="J861" s="2">
        <v>1507970</v>
      </c>
      <c r="K861" s="2" t="s">
        <v>906</v>
      </c>
      <c r="L861" s="2" t="s">
        <v>19921</v>
      </c>
      <c r="M861" s="2" t="s">
        <v>19922</v>
      </c>
      <c r="N861" s="2" t="s">
        <v>19920</v>
      </c>
      <c r="O861" s="2">
        <v>8169</v>
      </c>
      <c r="P861" s="2" t="s">
        <v>19923</v>
      </c>
      <c r="Q861" s="2" t="s">
        <v>906</v>
      </c>
    </row>
    <row r="862" spans="1:17" hidden="1" x14ac:dyDescent="0.25">
      <c r="A862" t="s">
        <v>19924</v>
      </c>
      <c r="B862" t="s">
        <v>1277</v>
      </c>
      <c r="C862" t="str">
        <f>LEFT(PLAYERIDMAP[[#This Row],[PLAYERNAME]],FIND(" ",PLAYERIDMAP[[#This Row],[PLAYERNAME]],1))</f>
        <v xml:space="preserve">Aramis </v>
      </c>
      <c r="D862" t="str">
        <f>MID(PLAYERIDMAP[PLAYERNAME],FIND(" ",PLAYERIDMAP[PLAYERNAME],1)+1,255)</f>
        <v>Ramirez</v>
      </c>
      <c r="E862" t="s">
        <v>17017</v>
      </c>
      <c r="F862" t="s">
        <v>1325</v>
      </c>
      <c r="G862" s="3">
        <v>1002</v>
      </c>
      <c r="H862">
        <v>133380</v>
      </c>
      <c r="I862" t="s">
        <v>1277</v>
      </c>
      <c r="J862" s="2">
        <v>11073</v>
      </c>
      <c r="K862" s="2" t="s">
        <v>1277</v>
      </c>
      <c r="L862" s="2" t="s">
        <v>19921</v>
      </c>
      <c r="M862" s="2" t="s">
        <v>19925</v>
      </c>
      <c r="N862" s="2" t="s">
        <v>19924</v>
      </c>
      <c r="O862" s="2">
        <v>6014</v>
      </c>
      <c r="P862" s="2" t="s">
        <v>19926</v>
      </c>
      <c r="Q862" s="2" t="s">
        <v>1277</v>
      </c>
    </row>
    <row r="863" spans="1:17" x14ac:dyDescent="0.25">
      <c r="A863" t="s">
        <v>19927</v>
      </c>
      <c r="B863" t="s">
        <v>1911</v>
      </c>
      <c r="C863" s="2" t="str">
        <f>LEFT(PLAYERIDMAP[[#This Row],[PLAYERNAME]],FIND(" ",PLAYERIDMAP[[#This Row],[PLAYERNAME]],1))</f>
        <v xml:space="preserve">Elvin </v>
      </c>
      <c r="D863" s="2" t="str">
        <f>MID(PLAYERIDMAP[PLAYERNAME],FIND(" ",PLAYERIDMAP[PLAYERNAME],1)+1,255)</f>
        <v>Ramirez</v>
      </c>
      <c r="E863" t="s">
        <v>17155</v>
      </c>
      <c r="F863" t="s">
        <v>16905</v>
      </c>
      <c r="G863" s="3">
        <v>2247</v>
      </c>
      <c r="H863">
        <v>468517</v>
      </c>
      <c r="I863" t="s">
        <v>1911</v>
      </c>
      <c r="J863" s="2">
        <v>1787651</v>
      </c>
      <c r="K863" s="2" t="s">
        <v>1911</v>
      </c>
      <c r="L863" s="2" t="s">
        <v>19928</v>
      </c>
      <c r="M863" s="4" t="s">
        <v>16941</v>
      </c>
      <c r="N863" s="2" t="s">
        <v>19927</v>
      </c>
      <c r="O863" s="2">
        <v>8892</v>
      </c>
      <c r="P863" s="2" t="s">
        <v>19929</v>
      </c>
      <c r="Q863" s="2" t="s">
        <v>1911</v>
      </c>
    </row>
    <row r="864" spans="1:17" x14ac:dyDescent="0.25">
      <c r="A864" t="s">
        <v>19930</v>
      </c>
      <c r="B864" t="s">
        <v>1425</v>
      </c>
      <c r="C864" s="2" t="str">
        <f>LEFT(PLAYERIDMAP[[#This Row],[PLAYERNAME]],FIND(" ",PLAYERIDMAP[[#This Row],[PLAYERNAME]],1))</f>
        <v xml:space="preserve">Erasmo </v>
      </c>
      <c r="D864" s="2" t="str">
        <f>MID(PLAYERIDMAP[PLAYERNAME],FIND(" ",PLAYERIDMAP[PLAYERNAME],1)+1,255)</f>
        <v>Ramirez</v>
      </c>
      <c r="E864" t="s">
        <v>16936</v>
      </c>
      <c r="F864" t="s">
        <v>16905</v>
      </c>
      <c r="G864" s="3">
        <v>10314</v>
      </c>
      <c r="H864">
        <v>541640</v>
      </c>
      <c r="I864" t="s">
        <v>1425</v>
      </c>
      <c r="J864" s="2">
        <v>1939521</v>
      </c>
      <c r="K864" s="2" t="s">
        <v>1425</v>
      </c>
      <c r="L864" s="2" t="s">
        <v>19931</v>
      </c>
      <c r="M864" s="4" t="s">
        <v>16941</v>
      </c>
      <c r="N864" s="2" t="s">
        <v>19930</v>
      </c>
      <c r="O864" s="2">
        <v>9135</v>
      </c>
      <c r="P864" s="2" t="s">
        <v>19932</v>
      </c>
      <c r="Q864" s="2" t="s">
        <v>1425</v>
      </c>
    </row>
    <row r="865" spans="1:17" hidden="1" x14ac:dyDescent="0.25">
      <c r="A865" t="s">
        <v>19933</v>
      </c>
      <c r="B865" t="s">
        <v>1229</v>
      </c>
      <c r="C865" t="str">
        <f>LEFT(PLAYERIDMAP[[#This Row],[PLAYERNAME]],FIND(" ",PLAYERIDMAP[[#This Row],[PLAYERNAME]],1))</f>
        <v xml:space="preserve">Hanley </v>
      </c>
      <c r="D865" t="str">
        <f>MID(PLAYERIDMAP[PLAYERNAME],FIND(" ",PLAYERIDMAP[PLAYERNAME],1)+1,255)</f>
        <v>Ramirez</v>
      </c>
      <c r="E865" t="s">
        <v>16915</v>
      </c>
      <c r="F865" t="s">
        <v>17007</v>
      </c>
      <c r="G865" s="3">
        <v>8001</v>
      </c>
      <c r="H865">
        <v>434670</v>
      </c>
      <c r="I865" t="s">
        <v>1229</v>
      </c>
      <c r="J865" s="2">
        <v>393458</v>
      </c>
      <c r="K865" s="2" t="s">
        <v>1229</v>
      </c>
      <c r="L865" s="2" t="s">
        <v>19934</v>
      </c>
      <c r="M865" s="2" t="s">
        <v>19935</v>
      </c>
      <c r="N865" s="2" t="s">
        <v>19933</v>
      </c>
      <c r="O865" s="2">
        <v>7488</v>
      </c>
      <c r="P865" s="2" t="s">
        <v>19936</v>
      </c>
      <c r="Q865" s="2" t="s">
        <v>1229</v>
      </c>
    </row>
    <row r="866" spans="1:17" x14ac:dyDescent="0.25">
      <c r="A866" t="s">
        <v>19937</v>
      </c>
      <c r="B866" t="s">
        <v>2541</v>
      </c>
      <c r="C866" s="2" t="str">
        <f>LEFT(PLAYERIDMAP[[#This Row],[PLAYERNAME]],FIND(" ",PLAYERIDMAP[[#This Row],[PLAYERNAME]],1))</f>
        <v xml:space="preserve">Ramon </v>
      </c>
      <c r="D866" s="2" t="str">
        <f>MID(PLAYERIDMAP[PLAYERNAME],FIND(" ",PLAYERIDMAP[PLAYERNAME],1)+1,255)</f>
        <v>Ramirez</v>
      </c>
      <c r="E866" t="s">
        <v>17155</v>
      </c>
      <c r="F866" t="s">
        <v>16905</v>
      </c>
      <c r="G866" s="3">
        <v>7986</v>
      </c>
      <c r="H866">
        <v>430673</v>
      </c>
      <c r="I866" t="s">
        <v>2541</v>
      </c>
      <c r="J866" s="2">
        <v>448960</v>
      </c>
      <c r="K866" s="2" t="s">
        <v>2541</v>
      </c>
      <c r="L866" s="2" t="s">
        <v>19938</v>
      </c>
      <c r="M866" s="2" t="s">
        <v>19939</v>
      </c>
      <c r="N866" s="2" t="s">
        <v>19937</v>
      </c>
      <c r="O866" s="2">
        <v>7730</v>
      </c>
      <c r="P866" s="2" t="s">
        <v>19940</v>
      </c>
      <c r="Q866" s="2" t="s">
        <v>2541</v>
      </c>
    </row>
    <row r="867" spans="1:17" x14ac:dyDescent="0.25">
      <c r="A867" t="s">
        <v>19941</v>
      </c>
      <c r="B867" t="s">
        <v>2449</v>
      </c>
      <c r="C867" s="2" t="str">
        <f>LEFT(PLAYERIDMAP[[#This Row],[PLAYERNAME]],FIND(" ",PLAYERIDMAP[[#This Row],[PLAYERNAME]],1))</f>
        <v xml:space="preserve">A.J. </v>
      </c>
      <c r="D867" s="2" t="str">
        <f>MID(PLAYERIDMAP[PLAYERNAME],FIND(" ",PLAYERIDMAP[PLAYERNAME],1)+1,255)</f>
        <v>Ramos</v>
      </c>
      <c r="E867" t="s">
        <v>16975</v>
      </c>
      <c r="F867" t="s">
        <v>16905</v>
      </c>
      <c r="G867" s="3">
        <v>8350</v>
      </c>
      <c r="H867">
        <v>573109</v>
      </c>
      <c r="I867" t="s">
        <v>2449</v>
      </c>
      <c r="J867" s="2">
        <v>1945284</v>
      </c>
      <c r="K867" s="2" t="s">
        <v>2449</v>
      </c>
      <c r="L867" s="4" t="s">
        <v>16941</v>
      </c>
      <c r="M867" s="4" t="s">
        <v>16941</v>
      </c>
      <c r="N867" s="2" t="s">
        <v>19941</v>
      </c>
      <c r="O867" s="2">
        <v>9298</v>
      </c>
      <c r="P867" s="2" t="s">
        <v>19942</v>
      </c>
      <c r="Q867" s="2" t="s">
        <v>2449</v>
      </c>
    </row>
    <row r="868" spans="1:17" x14ac:dyDescent="0.25">
      <c r="A868" t="s">
        <v>19943</v>
      </c>
      <c r="B868" t="s">
        <v>1903</v>
      </c>
      <c r="C868" s="2" t="str">
        <f>LEFT(PLAYERIDMAP[[#This Row],[PLAYERNAME]],FIND(" ",PLAYERIDMAP[[#This Row],[PLAYERNAME]],1))</f>
        <v xml:space="preserve">Cesar </v>
      </c>
      <c r="D868" s="2" t="str">
        <f>MID(PLAYERIDMAP[PLAYERNAME],FIND(" ",PLAYERIDMAP[PLAYERNAME],1)+1,255)</f>
        <v>Ramos</v>
      </c>
      <c r="E868" t="s">
        <v>17020</v>
      </c>
      <c r="F868" t="s">
        <v>16905</v>
      </c>
      <c r="G868" s="3">
        <v>3357</v>
      </c>
      <c r="H868">
        <v>459987</v>
      </c>
      <c r="I868" t="s">
        <v>1903</v>
      </c>
      <c r="J868" s="2">
        <v>1543512</v>
      </c>
      <c r="K868" s="2" t="s">
        <v>1903</v>
      </c>
      <c r="L868" s="2" t="s">
        <v>19944</v>
      </c>
      <c r="M868" s="2" t="s">
        <v>19945</v>
      </c>
      <c r="N868" s="2" t="s">
        <v>19943</v>
      </c>
      <c r="O868" s="2">
        <v>8593</v>
      </c>
      <c r="P868" s="2" t="s">
        <v>19946</v>
      </c>
      <c r="Q868" s="2" t="s">
        <v>1903</v>
      </c>
    </row>
    <row r="869" spans="1:17" hidden="1" x14ac:dyDescent="0.25">
      <c r="A869" t="s">
        <v>19947</v>
      </c>
      <c r="B869" t="s">
        <v>1048</v>
      </c>
      <c r="C869" t="str">
        <f>LEFT(PLAYERIDMAP[[#This Row],[PLAYERNAME]],FIND(" ",PLAYERIDMAP[[#This Row],[PLAYERNAME]],1))</f>
        <v xml:space="preserve">Wilson </v>
      </c>
      <c r="D869" t="str">
        <f>MID(PLAYERIDMAP[PLAYERNAME],FIND(" ",PLAYERIDMAP[PLAYERNAME],1)+1,255)</f>
        <v>Ramos</v>
      </c>
      <c r="E869" t="s">
        <v>17012</v>
      </c>
      <c r="F869" t="s">
        <v>16994</v>
      </c>
      <c r="G869" s="3">
        <v>1433</v>
      </c>
      <c r="H869">
        <v>467092</v>
      </c>
      <c r="I869" t="s">
        <v>1048</v>
      </c>
      <c r="J869" s="2">
        <v>1654347</v>
      </c>
      <c r="K869" s="2" t="s">
        <v>1048</v>
      </c>
      <c r="L869" s="2" t="s">
        <v>19948</v>
      </c>
      <c r="M869" s="2" t="s">
        <v>19949</v>
      </c>
      <c r="N869" s="2" t="s">
        <v>19947</v>
      </c>
      <c r="O869" s="2">
        <v>8620</v>
      </c>
      <c r="P869" s="2" t="s">
        <v>19950</v>
      </c>
      <c r="Q869" s="2" t="s">
        <v>1048</v>
      </c>
    </row>
    <row r="870" spans="1:17" x14ac:dyDescent="0.25">
      <c r="A870" t="s">
        <v>19951</v>
      </c>
      <c r="B870" t="s">
        <v>2511</v>
      </c>
      <c r="C870" s="2" t="str">
        <f>LEFT(PLAYERIDMAP[[#This Row],[PLAYERNAME]],FIND(" ",PLAYERIDMAP[[#This Row],[PLAYERNAME]],1))</f>
        <v xml:space="preserve">Clay </v>
      </c>
      <c r="D870" s="2" t="str">
        <f>MID(PLAYERIDMAP[PLAYERNAME],FIND(" ",PLAYERIDMAP[PLAYERNAME],1)+1,255)</f>
        <v>Rapada</v>
      </c>
      <c r="E870" t="s">
        <v>16904</v>
      </c>
      <c r="F870" t="s">
        <v>16905</v>
      </c>
      <c r="G870" s="3">
        <v>4831</v>
      </c>
      <c r="H870">
        <v>449060</v>
      </c>
      <c r="I870" t="s">
        <v>2511</v>
      </c>
      <c r="J870" s="2">
        <v>1174235</v>
      </c>
      <c r="K870" s="2" t="s">
        <v>2511</v>
      </c>
      <c r="L870" s="2" t="s">
        <v>19952</v>
      </c>
      <c r="M870" s="2" t="s">
        <v>19953</v>
      </c>
      <c r="N870" s="2" t="s">
        <v>19951</v>
      </c>
      <c r="O870" s="2">
        <v>8056</v>
      </c>
      <c r="P870" s="2" t="s">
        <v>19954</v>
      </c>
      <c r="Q870" s="2" t="s">
        <v>2511</v>
      </c>
    </row>
    <row r="871" spans="1:17" hidden="1" x14ac:dyDescent="0.25">
      <c r="A871" t="s">
        <v>19955</v>
      </c>
      <c r="B871" t="s">
        <v>1136</v>
      </c>
      <c r="C871" t="str">
        <f>LEFT(PLAYERIDMAP[[#This Row],[PLAYERNAME]],FIND(" ",PLAYERIDMAP[[#This Row],[PLAYERNAME]],1))</f>
        <v xml:space="preserve">Colby </v>
      </c>
      <c r="D871" t="str">
        <f>MID(PLAYERIDMAP[PLAYERNAME],FIND(" ",PLAYERIDMAP[PLAYERNAME],1)+1,255)</f>
        <v>Rasmus</v>
      </c>
      <c r="E871" t="s">
        <v>17000</v>
      </c>
      <c r="F871" t="s">
        <v>16916</v>
      </c>
      <c r="G871" s="3">
        <v>9893</v>
      </c>
      <c r="H871">
        <v>458675</v>
      </c>
      <c r="I871" t="s">
        <v>1136</v>
      </c>
      <c r="J871" s="2">
        <v>1184596</v>
      </c>
      <c r="K871" s="2" t="s">
        <v>1136</v>
      </c>
      <c r="L871" s="2" t="s">
        <v>19956</v>
      </c>
      <c r="M871" s="2" t="s">
        <v>19957</v>
      </c>
      <c r="N871" s="2" t="s">
        <v>19955</v>
      </c>
      <c r="O871" s="2">
        <v>8190</v>
      </c>
      <c r="P871" s="2" t="s">
        <v>19958</v>
      </c>
      <c r="Q871" s="2" t="s">
        <v>1136</v>
      </c>
    </row>
    <row r="872" spans="1:17" x14ac:dyDescent="0.25">
      <c r="A872" t="s">
        <v>19959</v>
      </c>
      <c r="B872" t="s">
        <v>2521</v>
      </c>
      <c r="C872" s="2" t="str">
        <f>LEFT(PLAYERIDMAP[[#This Row],[PLAYERNAME]],FIND(" ",PLAYERIDMAP[[#This Row],[PLAYERNAME]],1))</f>
        <v xml:space="preserve">Jon </v>
      </c>
      <c r="D872" s="2" t="str">
        <f>MID(PLAYERIDMAP[PLAYERNAME],FIND(" ",PLAYERIDMAP[PLAYERNAME],1)+1,255)</f>
        <v>Rauch</v>
      </c>
      <c r="E872" t="s">
        <v>16975</v>
      </c>
      <c r="F872" t="s">
        <v>16905</v>
      </c>
      <c r="G872" s="3">
        <v>1475</v>
      </c>
      <c r="H872">
        <v>400010</v>
      </c>
      <c r="I872" t="s">
        <v>2521</v>
      </c>
      <c r="J872" s="2">
        <v>220082</v>
      </c>
      <c r="K872" s="2" t="s">
        <v>2521</v>
      </c>
      <c r="L872" s="2" t="s">
        <v>19960</v>
      </c>
      <c r="M872" s="2" t="s">
        <v>19961</v>
      </c>
      <c r="N872" s="2" t="s">
        <v>19959</v>
      </c>
      <c r="O872" s="2">
        <v>6620</v>
      </c>
      <c r="P872" s="2" t="s">
        <v>19962</v>
      </c>
      <c r="Q872" s="2" t="s">
        <v>2521</v>
      </c>
    </row>
    <row r="873" spans="1:17" hidden="1" x14ac:dyDescent="0.25">
      <c r="A873" t="s">
        <v>19963</v>
      </c>
      <c r="B873" t="s">
        <v>768</v>
      </c>
      <c r="C873" t="str">
        <f>LEFT(PLAYERIDMAP[[#This Row],[PLAYERNAME]],FIND(" ",PLAYERIDMAP[[#This Row],[PLAYERNAME]],1))</f>
        <v xml:space="preserve">Anthony </v>
      </c>
      <c r="D873" t="str">
        <f>MID(PLAYERIDMAP[PLAYERNAME],FIND(" ",PLAYERIDMAP[PLAYERNAME],1)+1,255)</f>
        <v>Recker</v>
      </c>
      <c r="E873" t="s">
        <v>17155</v>
      </c>
      <c r="F873" t="s">
        <v>16994</v>
      </c>
      <c r="G873" s="3">
        <v>4063</v>
      </c>
      <c r="H873">
        <v>489232</v>
      </c>
      <c r="I873" t="s">
        <v>768</v>
      </c>
      <c r="J873" s="2">
        <v>1520598</v>
      </c>
      <c r="K873" s="2" t="s">
        <v>768</v>
      </c>
      <c r="L873" s="4" t="s">
        <v>16941</v>
      </c>
      <c r="M873" s="2" t="s">
        <v>19964</v>
      </c>
      <c r="N873" s="2" t="s">
        <v>19963</v>
      </c>
      <c r="O873" s="2">
        <v>9023</v>
      </c>
      <c r="P873" s="2" t="s">
        <v>19965</v>
      </c>
      <c r="Q873" s="2" t="s">
        <v>768</v>
      </c>
    </row>
    <row r="874" spans="1:17" hidden="1" x14ac:dyDescent="0.25">
      <c r="A874" t="s">
        <v>19966</v>
      </c>
      <c r="B874" t="s">
        <v>1063</v>
      </c>
      <c r="C874" t="str">
        <f>LEFT(PLAYERIDMAP[[#This Row],[PLAYERNAME]],FIND(" ",PLAYERIDMAP[[#This Row],[PLAYERNAME]],1))</f>
        <v xml:space="preserve">Josh </v>
      </c>
      <c r="D874" t="str">
        <f>MID(PLAYERIDMAP[PLAYERNAME],FIND(" ",PLAYERIDMAP[PLAYERNAME],1)+1,255)</f>
        <v>Reddick</v>
      </c>
      <c r="E874" t="s">
        <v>16926</v>
      </c>
      <c r="F874" t="s">
        <v>16916</v>
      </c>
      <c r="G874" s="3">
        <v>3892</v>
      </c>
      <c r="H874">
        <v>502210</v>
      </c>
      <c r="I874" t="s">
        <v>1063</v>
      </c>
      <c r="J874" s="2">
        <v>1662780</v>
      </c>
      <c r="K874" s="2" t="s">
        <v>1063</v>
      </c>
      <c r="L874" s="2" t="s">
        <v>19967</v>
      </c>
      <c r="M874" s="2" t="s">
        <v>19968</v>
      </c>
      <c r="N874" s="2" t="s">
        <v>19966</v>
      </c>
      <c r="O874" s="2">
        <v>8544</v>
      </c>
      <c r="P874" s="2" t="s">
        <v>19969</v>
      </c>
      <c r="Q874" s="2" t="s">
        <v>1063</v>
      </c>
    </row>
    <row r="875" spans="1:17" x14ac:dyDescent="0.25">
      <c r="A875" t="s">
        <v>19970</v>
      </c>
      <c r="B875" t="s">
        <v>1389</v>
      </c>
      <c r="C875" s="2" t="str">
        <f>LEFT(PLAYERIDMAP[[#This Row],[PLAYERNAME]],FIND(" ",PLAYERIDMAP[[#This Row],[PLAYERNAME]],1))</f>
        <v xml:space="preserve">Addison </v>
      </c>
      <c r="D875" s="2" t="str">
        <f>MID(PLAYERIDMAP[PLAYERNAME],FIND(" ",PLAYERIDMAP[PLAYERNAME],1)+1,255)</f>
        <v>Reed</v>
      </c>
      <c r="E875" t="s">
        <v>17064</v>
      </c>
      <c r="F875" t="s">
        <v>16905</v>
      </c>
      <c r="G875" s="3">
        <v>10586</v>
      </c>
      <c r="H875">
        <v>592665</v>
      </c>
      <c r="I875" t="s">
        <v>1389</v>
      </c>
      <c r="J875" s="2">
        <v>1813264</v>
      </c>
      <c r="K875" s="2" t="s">
        <v>1389</v>
      </c>
      <c r="L875" s="4" t="s">
        <v>16941</v>
      </c>
      <c r="M875" s="2" t="s">
        <v>19971</v>
      </c>
      <c r="N875" s="2" t="s">
        <v>19970</v>
      </c>
      <c r="O875" s="2">
        <v>9053</v>
      </c>
      <c r="P875" s="2" t="s">
        <v>19972</v>
      </c>
      <c r="Q875" s="2" t="s">
        <v>1389</v>
      </c>
    </row>
    <row r="876" spans="1:17" hidden="1" x14ac:dyDescent="0.25">
      <c r="A876" t="s">
        <v>19973</v>
      </c>
      <c r="B876" t="s">
        <v>1140</v>
      </c>
      <c r="C876" t="str">
        <f>LEFT(PLAYERIDMAP[[#This Row],[PLAYERNAME]],FIND(" ",PLAYERIDMAP[[#This Row],[PLAYERNAME]],1))</f>
        <v xml:space="preserve">Nolan </v>
      </c>
      <c r="D876" t="str">
        <f>MID(PLAYERIDMAP[PLAYERNAME],FIND(" ",PLAYERIDMAP[PLAYERNAME],1)+1,255)</f>
        <v>Reimold</v>
      </c>
      <c r="E876" t="s">
        <v>17037</v>
      </c>
      <c r="F876" t="s">
        <v>16916</v>
      </c>
      <c r="G876" s="3">
        <v>3441</v>
      </c>
      <c r="H876">
        <v>460099</v>
      </c>
      <c r="I876" t="s">
        <v>1140</v>
      </c>
      <c r="J876" s="2">
        <v>1200078</v>
      </c>
      <c r="K876" s="2" t="s">
        <v>1140</v>
      </c>
      <c r="L876" s="2" t="s">
        <v>19974</v>
      </c>
      <c r="M876" s="2" t="s">
        <v>19975</v>
      </c>
      <c r="N876" s="2" t="s">
        <v>19973</v>
      </c>
      <c r="O876" s="2">
        <v>8191</v>
      </c>
      <c r="P876" s="2" t="s">
        <v>19976</v>
      </c>
      <c r="Q876" s="2" t="s">
        <v>1140</v>
      </c>
    </row>
    <row r="877" spans="1:17" hidden="1" x14ac:dyDescent="0.25">
      <c r="A877" t="s">
        <v>19977</v>
      </c>
      <c r="B877" t="s">
        <v>1165</v>
      </c>
      <c r="C877" t="str">
        <f>LEFT(PLAYERIDMAP[[#This Row],[PLAYERNAME]],FIND(" ",PLAYERIDMAP[[#This Row],[PLAYERNAME]],1))</f>
        <v xml:space="preserve">Anthony </v>
      </c>
      <c r="D877" t="str">
        <f>MID(PLAYERIDMAP[PLAYERNAME],FIND(" ",PLAYERIDMAP[PLAYERNAME],1)+1,255)</f>
        <v>Rendon</v>
      </c>
      <c r="E877" t="s">
        <v>17012</v>
      </c>
      <c r="F877" t="s">
        <v>1325</v>
      </c>
      <c r="G877" s="3" t="s">
        <v>1164</v>
      </c>
      <c r="H877">
        <v>543685</v>
      </c>
      <c r="I877" t="s">
        <v>1165</v>
      </c>
      <c r="J877" s="4" t="s">
        <v>16941</v>
      </c>
      <c r="K877" s="4" t="s">
        <v>16941</v>
      </c>
      <c r="L877" s="4" t="s">
        <v>16941</v>
      </c>
      <c r="M877" s="4" t="s">
        <v>16941</v>
      </c>
      <c r="N877" s="2" t="s">
        <v>19977</v>
      </c>
      <c r="O877" s="2">
        <v>9106</v>
      </c>
      <c r="P877" s="2" t="s">
        <v>19978</v>
      </c>
      <c r="Q877" s="2" t="s">
        <v>1165</v>
      </c>
    </row>
    <row r="878" spans="1:17" x14ac:dyDescent="0.25">
      <c r="A878" t="s">
        <v>19979</v>
      </c>
      <c r="B878" t="s">
        <v>2472</v>
      </c>
      <c r="C878" s="2" t="str">
        <f>LEFT(PLAYERIDMAP[[#This Row],[PLAYERNAME]],FIND(" ",PLAYERIDMAP[[#This Row],[PLAYERNAME]],1))</f>
        <v xml:space="preserve">Chris </v>
      </c>
      <c r="D878" s="2" t="str">
        <f>MID(PLAYERIDMAP[PLAYERNAME],FIND(" ",PLAYERIDMAP[PLAYERNAME],1)+1,255)</f>
        <v>Resop</v>
      </c>
      <c r="E878" t="s">
        <v>16926</v>
      </c>
      <c r="F878" t="s">
        <v>16905</v>
      </c>
      <c r="G878" s="3">
        <v>3799</v>
      </c>
      <c r="H878">
        <v>434592</v>
      </c>
      <c r="I878" t="s">
        <v>2472</v>
      </c>
      <c r="J878" s="2">
        <v>533014</v>
      </c>
      <c r="K878" s="2" t="s">
        <v>2472</v>
      </c>
      <c r="L878" s="2" t="s">
        <v>19980</v>
      </c>
      <c r="M878" s="2" t="s">
        <v>19981</v>
      </c>
      <c r="N878" s="2" t="s">
        <v>19979</v>
      </c>
      <c r="O878" s="2">
        <v>7589</v>
      </c>
      <c r="P878" s="2" t="s">
        <v>19982</v>
      </c>
      <c r="Q878" s="2" t="s">
        <v>2472</v>
      </c>
    </row>
    <row r="879" spans="1:17" hidden="1" x14ac:dyDescent="0.25">
      <c r="A879" t="s">
        <v>19983</v>
      </c>
      <c r="B879" t="s">
        <v>818</v>
      </c>
      <c r="C879" t="str">
        <f>LEFT(PLAYERIDMAP[[#This Row],[PLAYERNAME]],FIND(" ",PLAYERIDMAP[[#This Row],[PLAYERNAME]],1))</f>
        <v xml:space="preserve">Ben </v>
      </c>
      <c r="D879" t="str">
        <f>MID(PLAYERIDMAP[PLAYERNAME],FIND(" ",PLAYERIDMAP[PLAYERNAME],1)+1,255)</f>
        <v>Revere</v>
      </c>
      <c r="E879" t="s">
        <v>16947</v>
      </c>
      <c r="F879" t="s">
        <v>16916</v>
      </c>
      <c r="G879" s="3">
        <v>4712</v>
      </c>
      <c r="H879">
        <v>519184</v>
      </c>
      <c r="I879" t="s">
        <v>818</v>
      </c>
      <c r="J879" s="2">
        <v>1630089</v>
      </c>
      <c r="K879" s="2" t="s">
        <v>818</v>
      </c>
      <c r="L879" s="4" t="s">
        <v>16941</v>
      </c>
      <c r="M879" s="2" t="s">
        <v>19984</v>
      </c>
      <c r="N879" s="2" t="s">
        <v>19983</v>
      </c>
      <c r="O879" s="2">
        <v>8687</v>
      </c>
      <c r="P879" s="2" t="s">
        <v>19985</v>
      </c>
      <c r="Q879" s="2" t="s">
        <v>818</v>
      </c>
    </row>
    <row r="880" spans="1:17" hidden="1" x14ac:dyDescent="0.25">
      <c r="A880" t="s">
        <v>19986</v>
      </c>
      <c r="B880" t="s">
        <v>1238</v>
      </c>
      <c r="C880" t="str">
        <f>LEFT(PLAYERIDMAP[[#This Row],[PLAYERNAME]],FIND(" ",PLAYERIDMAP[[#This Row],[PLAYERNAME]],1))</f>
        <v xml:space="preserve">Jose </v>
      </c>
      <c r="D880" t="str">
        <f>MID(PLAYERIDMAP[PLAYERNAME],FIND(" ",PLAYERIDMAP[PLAYERNAME],1)+1,255)</f>
        <v>Reyes</v>
      </c>
      <c r="E880" t="s">
        <v>17000</v>
      </c>
      <c r="F880" t="s">
        <v>17007</v>
      </c>
      <c r="G880" s="3">
        <v>1736</v>
      </c>
      <c r="H880">
        <v>408314</v>
      </c>
      <c r="I880" t="s">
        <v>1238</v>
      </c>
      <c r="J880" s="2">
        <v>288917</v>
      </c>
      <c r="K880" s="2" t="s">
        <v>1238</v>
      </c>
      <c r="L880" s="2" t="s">
        <v>19987</v>
      </c>
      <c r="M880" s="2" t="s">
        <v>19988</v>
      </c>
      <c r="N880" s="2" t="s">
        <v>19986</v>
      </c>
      <c r="O880" s="2">
        <v>7066</v>
      </c>
      <c r="P880" s="2" t="s">
        <v>19989</v>
      </c>
      <c r="Q880" s="2" t="s">
        <v>1238</v>
      </c>
    </row>
    <row r="881" spans="1:17" hidden="1" x14ac:dyDescent="0.25">
      <c r="A881" t="s">
        <v>19990</v>
      </c>
      <c r="B881" t="s">
        <v>1160</v>
      </c>
      <c r="C881" t="str">
        <f>LEFT(PLAYERIDMAP[[#This Row],[PLAYERNAME]],FIND(" ",PLAYERIDMAP[[#This Row],[PLAYERNAME]],1))</f>
        <v xml:space="preserve">Mark </v>
      </c>
      <c r="D881" t="str">
        <f>MID(PLAYERIDMAP[PLAYERNAME],FIND(" ",PLAYERIDMAP[PLAYERNAME],1)+1,255)</f>
        <v>Reynolds</v>
      </c>
      <c r="E881" t="s">
        <v>16956</v>
      </c>
      <c r="F881" t="s">
        <v>1325</v>
      </c>
      <c r="G881" s="3">
        <v>7619</v>
      </c>
      <c r="H881">
        <v>448602</v>
      </c>
      <c r="I881" t="s">
        <v>1160</v>
      </c>
      <c r="J881" s="2">
        <v>1098995</v>
      </c>
      <c r="K881" s="2" t="s">
        <v>1160</v>
      </c>
      <c r="L881" s="2" t="s">
        <v>19991</v>
      </c>
      <c r="M881" s="2" t="s">
        <v>19992</v>
      </c>
      <c r="N881" s="2" t="s">
        <v>19990</v>
      </c>
      <c r="O881" s="2">
        <v>8030</v>
      </c>
      <c r="P881" s="2" t="s">
        <v>19993</v>
      </c>
      <c r="Q881" s="2" t="s">
        <v>1160</v>
      </c>
    </row>
    <row r="882" spans="1:17" x14ac:dyDescent="0.25">
      <c r="A882" t="s">
        <v>19994</v>
      </c>
      <c r="B882" t="s">
        <v>2581</v>
      </c>
      <c r="C882" s="2" t="str">
        <f>LEFT(PLAYERIDMAP[[#This Row],[PLAYERNAME]],FIND(" ",PLAYERIDMAP[[#This Row],[PLAYERNAME]],1))</f>
        <v xml:space="preserve">Matt </v>
      </c>
      <c r="D882" s="2" t="str">
        <f>MID(PLAYERIDMAP[PLAYERNAME],FIND(" ",PLAYERIDMAP[PLAYERNAME],1)+1,255)</f>
        <v>Reynolds</v>
      </c>
      <c r="E882" t="s">
        <v>17196</v>
      </c>
      <c r="F882" t="s">
        <v>16905</v>
      </c>
      <c r="G882" s="3">
        <v>8887</v>
      </c>
      <c r="H882">
        <v>519186</v>
      </c>
      <c r="I882" t="s">
        <v>2581</v>
      </c>
      <c r="J882" s="2">
        <v>1736381</v>
      </c>
      <c r="K882" s="2" t="s">
        <v>2581</v>
      </c>
      <c r="L882" s="2" t="s">
        <v>19991</v>
      </c>
      <c r="M882" s="2" t="s">
        <v>19995</v>
      </c>
      <c r="N882" s="2" t="s">
        <v>19994</v>
      </c>
      <c r="O882" s="2">
        <v>8788</v>
      </c>
      <c r="P882" s="2" t="s">
        <v>19996</v>
      </c>
      <c r="Q882" s="2" t="s">
        <v>2581</v>
      </c>
    </row>
    <row r="883" spans="1:17" hidden="1" x14ac:dyDescent="0.25">
      <c r="A883" t="s">
        <v>19997</v>
      </c>
      <c r="B883" t="s">
        <v>720</v>
      </c>
      <c r="C883" t="str">
        <f>LEFT(PLAYERIDMAP[[#This Row],[PLAYERNAME]],FIND(" ",PLAYERIDMAP[[#This Row],[PLAYERNAME]],1))</f>
        <v xml:space="preserve">Will </v>
      </c>
      <c r="D883" t="str">
        <f>MID(PLAYERIDMAP[PLAYERNAME],FIND(" ",PLAYERIDMAP[PLAYERNAME],1)+1,255)</f>
        <v>Rhymes</v>
      </c>
      <c r="E883" s="5" t="s">
        <v>16941</v>
      </c>
      <c r="F883" s="5" t="s">
        <v>16941</v>
      </c>
      <c r="G883" s="3">
        <v>9802</v>
      </c>
      <c r="H883" s="5" t="s">
        <v>16941</v>
      </c>
      <c r="I883" s="5" t="s">
        <v>16941</v>
      </c>
      <c r="J883" s="4" t="s">
        <v>16941</v>
      </c>
      <c r="K883" s="4" t="s">
        <v>16941</v>
      </c>
      <c r="L883" s="4" t="s">
        <v>16941</v>
      </c>
      <c r="M883" s="4" t="s">
        <v>16941</v>
      </c>
      <c r="N883" s="4" t="s">
        <v>16941</v>
      </c>
      <c r="O883" s="4" t="s">
        <v>16941</v>
      </c>
      <c r="P883" s="4" t="s">
        <v>16941</v>
      </c>
      <c r="Q883" s="4" t="s">
        <v>16941</v>
      </c>
    </row>
    <row r="884" spans="1:17" x14ac:dyDescent="0.25">
      <c r="A884" t="s">
        <v>19998</v>
      </c>
      <c r="B884" t="s">
        <v>1512</v>
      </c>
      <c r="C884" s="2" t="str">
        <f>LEFT(PLAYERIDMAP[[#This Row],[PLAYERNAME]],FIND(" ",PLAYERIDMAP[[#This Row],[PLAYERNAME]],1))</f>
        <v xml:space="preserve">Clayton </v>
      </c>
      <c r="D884" s="2" t="str">
        <f>MID(PLAYERIDMAP[PLAYERNAME],FIND(" ",PLAYERIDMAP[PLAYERNAME],1)+1,255)</f>
        <v>Richard</v>
      </c>
      <c r="E884" t="s">
        <v>16967</v>
      </c>
      <c r="F884" t="s">
        <v>16905</v>
      </c>
      <c r="G884" s="3">
        <v>3551</v>
      </c>
      <c r="H884">
        <v>453385</v>
      </c>
      <c r="I884" t="s">
        <v>1512</v>
      </c>
      <c r="J884" s="2">
        <v>1103052</v>
      </c>
      <c r="K884" s="2" t="s">
        <v>1512</v>
      </c>
      <c r="L884" s="2" t="s">
        <v>19999</v>
      </c>
      <c r="M884" s="2" t="s">
        <v>20000</v>
      </c>
      <c r="N884" s="2" t="s">
        <v>19998</v>
      </c>
      <c r="O884" s="2">
        <v>8309</v>
      </c>
      <c r="P884" s="2" t="s">
        <v>20001</v>
      </c>
      <c r="Q884" s="2" t="s">
        <v>1512</v>
      </c>
    </row>
    <row r="885" spans="1:17" x14ac:dyDescent="0.25">
      <c r="A885" t="s">
        <v>20002</v>
      </c>
      <c r="B885" t="s">
        <v>1543</v>
      </c>
      <c r="C885" s="2" t="str">
        <f>LEFT(PLAYERIDMAP[[#This Row],[PLAYERNAME]],FIND(" ",PLAYERIDMAP[[#This Row],[PLAYERNAME]],1))</f>
        <v xml:space="preserve">Garrett </v>
      </c>
      <c r="D885" s="2" t="str">
        <f>MID(PLAYERIDMAP[PLAYERNAME],FIND(" ",PLAYERIDMAP[PLAYERNAME],1)+1,255)</f>
        <v>Richards</v>
      </c>
      <c r="E885" t="s">
        <v>17074</v>
      </c>
      <c r="F885" t="s">
        <v>16905</v>
      </c>
      <c r="G885" s="3">
        <v>9784</v>
      </c>
      <c r="H885">
        <v>572070</v>
      </c>
      <c r="I885" t="s">
        <v>1543</v>
      </c>
      <c r="J885" s="2">
        <v>1741652</v>
      </c>
      <c r="K885" s="2" t="s">
        <v>1543</v>
      </c>
      <c r="L885" s="2" t="s">
        <v>20003</v>
      </c>
      <c r="M885" s="2" t="s">
        <v>20004</v>
      </c>
      <c r="N885" s="2" t="s">
        <v>20002</v>
      </c>
      <c r="O885" s="2">
        <v>9012</v>
      </c>
      <c r="P885" s="2" t="s">
        <v>20005</v>
      </c>
      <c r="Q885" s="2" t="s">
        <v>1543</v>
      </c>
    </row>
    <row r="886" spans="1:17" x14ac:dyDescent="0.25">
      <c r="A886" t="s">
        <v>20006</v>
      </c>
      <c r="B886" t="s">
        <v>1593</v>
      </c>
      <c r="C886" s="2" t="str">
        <f>LEFT(PLAYERIDMAP[[#This Row],[PLAYERNAME]],FIND(" ",PLAYERIDMAP[[#This Row],[PLAYERNAME]],1))</f>
        <v xml:space="preserve">Scott </v>
      </c>
      <c r="D886" s="2" t="str">
        <f>MID(PLAYERIDMAP[PLAYERNAME],FIND(" ",PLAYERIDMAP[PLAYERNAME],1)+1,255)</f>
        <v>Richmond</v>
      </c>
      <c r="E886" t="s">
        <v>17000</v>
      </c>
      <c r="F886" t="s">
        <v>16905</v>
      </c>
      <c r="G886" s="3">
        <v>4307</v>
      </c>
      <c r="H886">
        <v>446341</v>
      </c>
      <c r="I886" t="s">
        <v>1593</v>
      </c>
      <c r="J886" s="2">
        <v>1626568</v>
      </c>
      <c r="K886" s="2" t="s">
        <v>1593</v>
      </c>
      <c r="L886" s="2" t="s">
        <v>20007</v>
      </c>
      <c r="M886" s="2" t="s">
        <v>20008</v>
      </c>
      <c r="N886" s="2" t="s">
        <v>20006</v>
      </c>
      <c r="O886" s="2">
        <v>8311</v>
      </c>
      <c r="P886" s="2" t="s">
        <v>20009</v>
      </c>
      <c r="Q886" s="2" t="s">
        <v>1593</v>
      </c>
    </row>
    <row r="887" spans="1:17" hidden="1" x14ac:dyDescent="0.25">
      <c r="A887" t="s">
        <v>20010</v>
      </c>
      <c r="B887" t="s">
        <v>1122</v>
      </c>
      <c r="C887" t="str">
        <f>LEFT(PLAYERIDMAP[[#This Row],[PLAYERNAME]],FIND(" ",PLAYERIDMAP[[#This Row],[PLAYERNAME]],1))</f>
        <v xml:space="preserve">Alex </v>
      </c>
      <c r="D887" t="str">
        <f>MID(PLAYERIDMAP[PLAYERNAME],FIND(" ",PLAYERIDMAP[PLAYERNAME],1)+1,255)</f>
        <v>Rios</v>
      </c>
      <c r="E887" t="s">
        <v>17020</v>
      </c>
      <c r="F887" t="s">
        <v>16916</v>
      </c>
      <c r="G887" s="3">
        <v>2090</v>
      </c>
      <c r="H887">
        <v>425567</v>
      </c>
      <c r="I887" t="s">
        <v>1122</v>
      </c>
      <c r="J887" s="2">
        <v>383411</v>
      </c>
      <c r="K887" s="2" t="s">
        <v>1122</v>
      </c>
      <c r="L887" s="2" t="s">
        <v>20011</v>
      </c>
      <c r="M887" s="2" t="s">
        <v>20012</v>
      </c>
      <c r="N887" s="2" t="s">
        <v>20010</v>
      </c>
      <c r="O887" s="2">
        <v>7254</v>
      </c>
      <c r="P887" s="2" t="s">
        <v>20013</v>
      </c>
      <c r="Q887" s="2" t="s">
        <v>1122</v>
      </c>
    </row>
    <row r="888" spans="1:17" hidden="1" x14ac:dyDescent="0.25">
      <c r="A888" t="s">
        <v>20014</v>
      </c>
      <c r="B888" t="s">
        <v>1028</v>
      </c>
      <c r="C888" t="str">
        <f>LEFT(PLAYERIDMAP[[#This Row],[PLAYERNAME]],FIND(" ",PLAYERIDMAP[[#This Row],[PLAYERNAME]],1))</f>
        <v xml:space="preserve">Juan </v>
      </c>
      <c r="D888" t="str">
        <f>MID(PLAYERIDMAP[PLAYERNAME],FIND(" ",PLAYERIDMAP[PLAYERNAME],1)+1,255)</f>
        <v>Rivera</v>
      </c>
      <c r="E888" t="s">
        <v>16915</v>
      </c>
      <c r="F888" t="s">
        <v>16916</v>
      </c>
      <c r="G888" s="3">
        <v>843</v>
      </c>
      <c r="H888">
        <v>407487</v>
      </c>
      <c r="I888" t="s">
        <v>1028</v>
      </c>
      <c r="J888" s="2">
        <v>225428</v>
      </c>
      <c r="K888" s="2" t="s">
        <v>1028</v>
      </c>
      <c r="L888" s="2" t="s">
        <v>20015</v>
      </c>
      <c r="M888" s="2" t="s">
        <v>20016</v>
      </c>
      <c r="N888" s="2" t="s">
        <v>20014</v>
      </c>
      <c r="O888" s="2">
        <v>6805</v>
      </c>
      <c r="P888" s="2" t="s">
        <v>20017</v>
      </c>
      <c r="Q888" s="2" t="s">
        <v>1028</v>
      </c>
    </row>
    <row r="889" spans="1:17" x14ac:dyDescent="0.25">
      <c r="A889" t="s">
        <v>20018</v>
      </c>
      <c r="B889" t="s">
        <v>1349</v>
      </c>
      <c r="C889" s="2" t="str">
        <f>LEFT(PLAYERIDMAP[[#This Row],[PLAYERNAME]],FIND(" ",PLAYERIDMAP[[#This Row],[PLAYERNAME]],1))</f>
        <v xml:space="preserve">Mariano </v>
      </c>
      <c r="D889" s="2" t="str">
        <f>MID(PLAYERIDMAP[PLAYERNAME],FIND(" ",PLAYERIDMAP[PLAYERNAME],1)+1,255)</f>
        <v>Rivera</v>
      </c>
      <c r="E889" t="s">
        <v>16904</v>
      </c>
      <c r="F889" t="s">
        <v>16905</v>
      </c>
      <c r="G889" s="3">
        <v>844</v>
      </c>
      <c r="H889">
        <v>121250</v>
      </c>
      <c r="I889" t="s">
        <v>1349</v>
      </c>
      <c r="J889" s="2">
        <v>8019</v>
      </c>
      <c r="K889" s="2" t="s">
        <v>1349</v>
      </c>
      <c r="L889" s="2" t="s">
        <v>20019</v>
      </c>
      <c r="M889" s="2" t="s">
        <v>20020</v>
      </c>
      <c r="N889" s="2" t="s">
        <v>20018</v>
      </c>
      <c r="O889" s="2">
        <v>5400</v>
      </c>
      <c r="P889" s="2" t="s">
        <v>20021</v>
      </c>
      <c r="Q889" s="2" t="s">
        <v>1349</v>
      </c>
    </row>
    <row r="890" spans="1:17" hidden="1" x14ac:dyDescent="0.25">
      <c r="A890" t="s">
        <v>20022</v>
      </c>
      <c r="B890" t="s">
        <v>1293</v>
      </c>
      <c r="C890" t="str">
        <f>LEFT(PLAYERIDMAP[[#This Row],[PLAYERNAME]],FIND(" ",PLAYERIDMAP[[#This Row],[PLAYERNAME]],1))</f>
        <v xml:space="preserve">Anthony </v>
      </c>
      <c r="D890" t="str">
        <f>MID(PLAYERIDMAP[PLAYERNAME],FIND(" ",PLAYERIDMAP[PLAYERNAME],1)+1,255)</f>
        <v>Rizzo</v>
      </c>
      <c r="E890" t="s">
        <v>17095</v>
      </c>
      <c r="F890" t="s">
        <v>16944</v>
      </c>
      <c r="G890" s="3">
        <v>3473</v>
      </c>
      <c r="H890">
        <v>519203</v>
      </c>
      <c r="I890" t="s">
        <v>1293</v>
      </c>
      <c r="J890" s="2">
        <v>1670417</v>
      </c>
      <c r="K890" s="2" t="s">
        <v>1293</v>
      </c>
      <c r="L890" s="4" t="s">
        <v>16941</v>
      </c>
      <c r="M890" s="2" t="s">
        <v>20023</v>
      </c>
      <c r="N890" s="2" t="s">
        <v>20022</v>
      </c>
      <c r="O890" s="2">
        <v>8868</v>
      </c>
      <c r="P890" s="2" t="s">
        <v>20024</v>
      </c>
      <c r="Q890" s="2" t="s">
        <v>1293</v>
      </c>
    </row>
    <row r="891" spans="1:17" hidden="1" x14ac:dyDescent="0.25">
      <c r="A891" t="s">
        <v>20025</v>
      </c>
      <c r="B891" t="s">
        <v>757</v>
      </c>
      <c r="C891" t="str">
        <f>LEFT(PLAYERIDMAP[[#This Row],[PLAYERNAME]],FIND(" ",PLAYERIDMAP[[#This Row],[PLAYERNAME]],1))</f>
        <v xml:space="preserve">Brian </v>
      </c>
      <c r="D891" t="str">
        <f>MID(PLAYERIDMAP[PLAYERNAME],FIND(" ",PLAYERIDMAP[PLAYERNAME],1)+1,255)</f>
        <v>Roberts</v>
      </c>
      <c r="E891" t="s">
        <v>17037</v>
      </c>
      <c r="F891" t="s">
        <v>1326</v>
      </c>
      <c r="G891" s="3">
        <v>166</v>
      </c>
      <c r="H891">
        <v>406878</v>
      </c>
      <c r="I891" t="s">
        <v>757</v>
      </c>
      <c r="J891" s="2">
        <v>223690</v>
      </c>
      <c r="K891" s="2" t="s">
        <v>757</v>
      </c>
      <c r="L891" s="2" t="s">
        <v>20026</v>
      </c>
      <c r="M891" s="2" t="s">
        <v>20027</v>
      </c>
      <c r="N891" s="2" t="s">
        <v>20025</v>
      </c>
      <c r="O891" s="2">
        <v>6741</v>
      </c>
      <c r="P891" s="2" t="s">
        <v>20028</v>
      </c>
      <c r="Q891" s="2" t="s">
        <v>757</v>
      </c>
    </row>
    <row r="892" spans="1:17" x14ac:dyDescent="0.25">
      <c r="A892" t="s">
        <v>20029</v>
      </c>
      <c r="B892" t="s">
        <v>1345</v>
      </c>
      <c r="C892" s="2" t="str">
        <f>LEFT(PLAYERIDMAP[[#This Row],[PLAYERNAME]],FIND(" ",PLAYERIDMAP[[#This Row],[PLAYERNAME]],1))</f>
        <v xml:space="preserve">David </v>
      </c>
      <c r="D892" s="2" t="str">
        <f>MID(PLAYERIDMAP[PLAYERNAME],FIND(" ",PLAYERIDMAP[PLAYERNAME],1)+1,255)</f>
        <v>Robertson</v>
      </c>
      <c r="E892" t="s">
        <v>16904</v>
      </c>
      <c r="F892" t="s">
        <v>16905</v>
      </c>
      <c r="G892" s="3">
        <v>8241</v>
      </c>
      <c r="H892">
        <v>502085</v>
      </c>
      <c r="I892" t="s">
        <v>1345</v>
      </c>
      <c r="J892" s="2">
        <v>1622557</v>
      </c>
      <c r="K892" s="2" t="s">
        <v>1345</v>
      </c>
      <c r="L892" s="2" t="s">
        <v>20030</v>
      </c>
      <c r="M892" s="2" t="s">
        <v>20031</v>
      </c>
      <c r="N892" s="2" t="s">
        <v>20029</v>
      </c>
      <c r="O892" s="2">
        <v>8287</v>
      </c>
      <c r="P892" s="2" t="s">
        <v>20032</v>
      </c>
      <c r="Q892" s="2" t="s">
        <v>1345</v>
      </c>
    </row>
    <row r="893" spans="1:17" hidden="1" x14ac:dyDescent="0.25">
      <c r="A893" t="s">
        <v>20033</v>
      </c>
      <c r="B893" t="s">
        <v>659</v>
      </c>
      <c r="C893" t="str">
        <f>LEFT(PLAYERIDMAP[[#This Row],[PLAYERNAME]],FIND(" ",PLAYERIDMAP[[#This Row],[PLAYERNAME]],1))</f>
        <v xml:space="preserve">Ryan </v>
      </c>
      <c r="D893" t="str">
        <f>MID(PLAYERIDMAP[PLAYERNAME],FIND(" ",PLAYERIDMAP[PLAYERNAME],1)+1,255)</f>
        <v>Roberts</v>
      </c>
      <c r="E893" t="s">
        <v>17020</v>
      </c>
      <c r="F893" t="s">
        <v>1325</v>
      </c>
      <c r="G893" s="3">
        <v>5653</v>
      </c>
      <c r="H893">
        <v>440251</v>
      </c>
      <c r="I893" t="s">
        <v>659</v>
      </c>
      <c r="J893" s="2">
        <v>580529</v>
      </c>
      <c r="K893" s="2" t="s">
        <v>659</v>
      </c>
      <c r="L893" s="2" t="s">
        <v>20034</v>
      </c>
      <c r="M893" s="2" t="s">
        <v>20035</v>
      </c>
      <c r="N893" s="2" t="s">
        <v>20033</v>
      </c>
      <c r="O893" s="2">
        <v>7826</v>
      </c>
      <c r="P893" s="2" t="s">
        <v>20036</v>
      </c>
      <c r="Q893" s="2" t="s">
        <v>659</v>
      </c>
    </row>
    <row r="894" spans="1:17" x14ac:dyDescent="0.25">
      <c r="A894" t="s">
        <v>20037</v>
      </c>
      <c r="B894" t="s">
        <v>2100</v>
      </c>
      <c r="C894" s="2" t="str">
        <f>LEFT(PLAYERIDMAP[[#This Row],[PLAYERNAME]],FIND(" ",PLAYERIDMAP[[#This Row],[PLAYERNAME]],1))</f>
        <v xml:space="preserve">Tyler </v>
      </c>
      <c r="D894" s="2" t="str">
        <f>MID(PLAYERIDMAP[PLAYERNAME],FIND(" ",PLAYERIDMAP[PLAYERNAME],1)+1,255)</f>
        <v>Robertson</v>
      </c>
      <c r="E894" t="s">
        <v>17264</v>
      </c>
      <c r="F894" t="s">
        <v>16905</v>
      </c>
      <c r="G894" s="3">
        <v>3223</v>
      </c>
      <c r="H894">
        <v>502356</v>
      </c>
      <c r="I894" t="s">
        <v>2100</v>
      </c>
      <c r="J894" s="2">
        <v>1708188</v>
      </c>
      <c r="K894" s="2" t="s">
        <v>2100</v>
      </c>
      <c r="L894" s="4" t="s">
        <v>16941</v>
      </c>
      <c r="M894" s="4" t="s">
        <v>16941</v>
      </c>
      <c r="N894" s="2" t="s">
        <v>20037</v>
      </c>
      <c r="O894" s="2">
        <v>9222</v>
      </c>
      <c r="P894" s="2" t="s">
        <v>20038</v>
      </c>
      <c r="Q894" s="2" t="s">
        <v>2100</v>
      </c>
    </row>
    <row r="895" spans="1:17" hidden="1" x14ac:dyDescent="0.25">
      <c r="A895" t="s">
        <v>20039</v>
      </c>
      <c r="B895" t="s">
        <v>657</v>
      </c>
      <c r="C895" t="str">
        <f>LEFT(PLAYERIDMAP[[#This Row],[PLAYERNAME]],FIND(" ",PLAYERIDMAP[[#This Row],[PLAYERNAME]],1))</f>
        <v xml:space="preserve">Shane </v>
      </c>
      <c r="D895" t="str">
        <f>MID(PLAYERIDMAP[PLAYERNAME],FIND(" ",PLAYERIDMAP[PLAYERNAME],1)+1,255)</f>
        <v>Robinson</v>
      </c>
      <c r="E895" t="s">
        <v>16943</v>
      </c>
      <c r="F895" t="s">
        <v>16916</v>
      </c>
      <c r="G895" s="3">
        <v>4249</v>
      </c>
      <c r="H895">
        <v>453203</v>
      </c>
      <c r="I895" t="s">
        <v>657</v>
      </c>
      <c r="J895" s="2">
        <v>1667067</v>
      </c>
      <c r="K895" s="2" t="s">
        <v>657</v>
      </c>
      <c r="L895" s="2" t="s">
        <v>20040</v>
      </c>
      <c r="M895" s="2" t="s">
        <v>20041</v>
      </c>
      <c r="N895" s="2" t="s">
        <v>20039</v>
      </c>
      <c r="O895" s="2">
        <v>8468</v>
      </c>
      <c r="P895" s="2" t="s">
        <v>20042</v>
      </c>
      <c r="Q895" s="2" t="s">
        <v>657</v>
      </c>
    </row>
    <row r="896" spans="1:17" hidden="1" x14ac:dyDescent="0.25">
      <c r="A896" t="s">
        <v>20043</v>
      </c>
      <c r="B896" t="s">
        <v>691</v>
      </c>
      <c r="C896" t="str">
        <f>LEFT(PLAYERIDMAP[[#This Row],[PLAYERNAME]],FIND(" ",PLAYERIDMAP[[#This Row],[PLAYERNAME]],1))</f>
        <v xml:space="preserve">Trayvon </v>
      </c>
      <c r="D896" t="str">
        <f>MID(PLAYERIDMAP[PLAYERNAME],FIND(" ",PLAYERIDMAP[PLAYERNAME],1)+1,255)</f>
        <v>Robinson</v>
      </c>
      <c r="E896" t="s">
        <v>17037</v>
      </c>
      <c r="F896" t="s">
        <v>16916</v>
      </c>
      <c r="G896" s="3">
        <v>9875</v>
      </c>
      <c r="H896">
        <v>477054</v>
      </c>
      <c r="I896" t="s">
        <v>691</v>
      </c>
      <c r="J896" s="2">
        <v>1603040</v>
      </c>
      <c r="K896" s="2" t="s">
        <v>691</v>
      </c>
      <c r="L896" s="2" t="s">
        <v>20044</v>
      </c>
      <c r="M896" s="2" t="s">
        <v>20045</v>
      </c>
      <c r="N896" s="2" t="s">
        <v>20043</v>
      </c>
      <c r="O896" s="2">
        <v>9008</v>
      </c>
      <c r="P896" s="2" t="s">
        <v>20046</v>
      </c>
      <c r="Q896" s="2" t="s">
        <v>691</v>
      </c>
    </row>
    <row r="897" spans="1:17" x14ac:dyDescent="0.25">
      <c r="A897" t="s">
        <v>20047</v>
      </c>
      <c r="B897" t="s">
        <v>1359</v>
      </c>
      <c r="C897" s="2" t="str">
        <f>LEFT(PLAYERIDMAP[[#This Row],[PLAYERNAME]],FIND(" ",PLAYERIDMAP[[#This Row],[PLAYERNAME]],1))</f>
        <v xml:space="preserve">Fernando </v>
      </c>
      <c r="D897" s="2" t="str">
        <f>MID(PLAYERIDMAP[PLAYERNAME],FIND(" ",PLAYERIDMAP[PLAYERNAME],1)+1,255)</f>
        <v>Rodney</v>
      </c>
      <c r="E897" t="s">
        <v>17020</v>
      </c>
      <c r="F897" t="s">
        <v>16905</v>
      </c>
      <c r="G897" s="3">
        <v>494</v>
      </c>
      <c r="H897">
        <v>407845</v>
      </c>
      <c r="I897" t="s">
        <v>1359</v>
      </c>
      <c r="J897" s="2">
        <v>284634</v>
      </c>
      <c r="K897" s="2" t="s">
        <v>1359</v>
      </c>
      <c r="L897" s="2" t="s">
        <v>20048</v>
      </c>
      <c r="M897" s="2" t="s">
        <v>20049</v>
      </c>
      <c r="N897" s="2" t="s">
        <v>20047</v>
      </c>
      <c r="O897" s="2">
        <v>6922</v>
      </c>
      <c r="P897" s="2" t="s">
        <v>20050</v>
      </c>
      <c r="Q897" s="2" t="s">
        <v>1359</v>
      </c>
    </row>
    <row r="898" spans="1:17" hidden="1" x14ac:dyDescent="0.25">
      <c r="A898" t="s">
        <v>20051</v>
      </c>
      <c r="B898" t="s">
        <v>1176</v>
      </c>
      <c r="C898" t="str">
        <f>LEFT(PLAYERIDMAP[[#This Row],[PLAYERNAME]],FIND(" ",PLAYERIDMAP[[#This Row],[PLAYERNAME]],1))</f>
        <v xml:space="preserve">Alex </v>
      </c>
      <c r="D898" t="str">
        <f>MID(PLAYERIDMAP[PLAYERNAME],FIND(" ",PLAYERIDMAP[PLAYERNAME],1)+1,255)</f>
        <v>Rodriguez</v>
      </c>
      <c r="E898" t="s">
        <v>16904</v>
      </c>
      <c r="F898" t="s">
        <v>1325</v>
      </c>
      <c r="G898" s="3">
        <v>1274</v>
      </c>
      <c r="H898">
        <v>121347</v>
      </c>
      <c r="I898" t="s">
        <v>1176</v>
      </c>
      <c r="J898" s="2">
        <v>8023</v>
      </c>
      <c r="K898" s="2" t="s">
        <v>1176</v>
      </c>
      <c r="L898" s="2" t="s">
        <v>20052</v>
      </c>
      <c r="M898" s="2" t="s">
        <v>20053</v>
      </c>
      <c r="N898" s="2" t="s">
        <v>20051</v>
      </c>
      <c r="O898" s="2">
        <v>5275</v>
      </c>
      <c r="P898" s="2" t="s">
        <v>20054</v>
      </c>
      <c r="Q898" s="2" t="s">
        <v>1176</v>
      </c>
    </row>
    <row r="899" spans="1:17" x14ac:dyDescent="0.25">
      <c r="A899" t="s">
        <v>20055</v>
      </c>
      <c r="B899" t="s">
        <v>1842</v>
      </c>
      <c r="C899" s="2" t="str">
        <f>LEFT(PLAYERIDMAP[[#This Row],[PLAYERNAME]],FIND(" ",PLAYERIDMAP[[#This Row],[PLAYERNAME]],1))</f>
        <v xml:space="preserve">Aneury </v>
      </c>
      <c r="D899" s="2" t="str">
        <f>MID(PLAYERIDMAP[PLAYERNAME],FIND(" ",PLAYERIDMAP[PLAYERNAME],1)+1,255)</f>
        <v>Rodriguez</v>
      </c>
      <c r="E899" t="s">
        <v>16910</v>
      </c>
      <c r="F899" t="s">
        <v>16905</v>
      </c>
      <c r="G899" s="3">
        <v>8948</v>
      </c>
      <c r="H899">
        <v>444553</v>
      </c>
      <c r="I899" t="s">
        <v>1842</v>
      </c>
      <c r="J899" s="2">
        <v>1787647</v>
      </c>
      <c r="K899" s="2" t="s">
        <v>1842</v>
      </c>
      <c r="L899" s="2" t="s">
        <v>20052</v>
      </c>
      <c r="M899" s="2" t="s">
        <v>20056</v>
      </c>
      <c r="N899" s="2" t="s">
        <v>20055</v>
      </c>
      <c r="O899" s="2">
        <v>8877</v>
      </c>
      <c r="P899" s="2" t="s">
        <v>20057</v>
      </c>
      <c r="Q899" s="2" t="s">
        <v>1842</v>
      </c>
    </row>
    <row r="900" spans="1:17" x14ac:dyDescent="0.25">
      <c r="A900" t="s">
        <v>20058</v>
      </c>
      <c r="B900" t="s">
        <v>2473</v>
      </c>
      <c r="C900" s="2" t="str">
        <f>LEFT(PLAYERIDMAP[[#This Row],[PLAYERNAME]],FIND(" ",PLAYERIDMAP[[#This Row],[PLAYERNAME]],1))</f>
        <v xml:space="preserve">Fernando </v>
      </c>
      <c r="D900" s="2" t="str">
        <f>MID(PLAYERIDMAP[PLAYERNAME],FIND(" ",PLAYERIDMAP[PLAYERNAME],1)+1,255)</f>
        <v>Rodriguez</v>
      </c>
      <c r="E900" t="s">
        <v>16926</v>
      </c>
      <c r="F900" t="s">
        <v>16905</v>
      </c>
      <c r="G900" s="3">
        <v>7558</v>
      </c>
      <c r="H900">
        <v>451775</v>
      </c>
      <c r="I900" t="s">
        <v>2473</v>
      </c>
      <c r="J900" s="2">
        <v>1479781</v>
      </c>
      <c r="K900" s="2" t="s">
        <v>2473</v>
      </c>
      <c r="L900" s="2" t="s">
        <v>20059</v>
      </c>
      <c r="M900" s="2" t="s">
        <v>20060</v>
      </c>
      <c r="N900" s="2" t="s">
        <v>20058</v>
      </c>
      <c r="O900" s="2">
        <v>8460</v>
      </c>
      <c r="P900" s="2" t="s">
        <v>20061</v>
      </c>
      <c r="Q900" s="2" t="s">
        <v>2473</v>
      </c>
    </row>
    <row r="901" spans="1:17" x14ac:dyDescent="0.25">
      <c r="A901" t="s">
        <v>20062</v>
      </c>
      <c r="B901" t="s">
        <v>2587</v>
      </c>
      <c r="C901" s="2" t="str">
        <f>LEFT(PLAYERIDMAP[[#This Row],[PLAYERNAME]],FIND(" ",PLAYERIDMAP[[#This Row],[PLAYERNAME]],1))</f>
        <v xml:space="preserve">Francisco </v>
      </c>
      <c r="D901" s="2" t="str">
        <f>MID(PLAYERIDMAP[PLAYERNAME],FIND(" ",PLAYERIDMAP[PLAYERNAME],1)+1,255)</f>
        <v>Rodriguez</v>
      </c>
      <c r="E901" t="s">
        <v>17017</v>
      </c>
      <c r="F901" t="s">
        <v>16905</v>
      </c>
      <c r="G901" s="3">
        <v>1642</v>
      </c>
      <c r="H901">
        <v>408061</v>
      </c>
      <c r="I901" t="s">
        <v>2587</v>
      </c>
      <c r="J901" s="2">
        <v>288981</v>
      </c>
      <c r="K901" s="2" t="s">
        <v>20063</v>
      </c>
      <c r="L901" s="2" t="s">
        <v>20059</v>
      </c>
      <c r="M901" s="2" t="s">
        <v>20064</v>
      </c>
      <c r="N901" s="2" t="s">
        <v>20062</v>
      </c>
      <c r="O901" s="2">
        <v>7029</v>
      </c>
      <c r="P901" s="2" t="s">
        <v>20065</v>
      </c>
      <c r="Q901" s="2" t="s">
        <v>2587</v>
      </c>
    </row>
    <row r="902" spans="1:17" x14ac:dyDescent="0.25">
      <c r="A902" t="s">
        <v>20066</v>
      </c>
      <c r="B902" t="s">
        <v>963</v>
      </c>
      <c r="C902" t="str">
        <f>LEFT(PLAYERIDMAP[[#This Row],[PLAYERNAME]],FIND(" ",PLAYERIDMAP[[#This Row],[PLAYERNAME]],1))</f>
        <v xml:space="preserve">Henry </v>
      </c>
      <c r="D902" t="str">
        <f>MID(PLAYERIDMAP[PLAYERNAME],FIND(" ",PLAYERIDMAP[PLAYERNAME],1)+1,255)</f>
        <v>Rodriguez</v>
      </c>
      <c r="E902" t="s">
        <v>20067</v>
      </c>
      <c r="F902" t="s">
        <v>16905</v>
      </c>
      <c r="G902" s="3">
        <v>7983</v>
      </c>
      <c r="H902">
        <v>469159</v>
      </c>
      <c r="I902" t="s">
        <v>963</v>
      </c>
      <c r="J902" s="2">
        <v>1392907</v>
      </c>
      <c r="K902" s="2" t="s">
        <v>963</v>
      </c>
      <c r="L902" s="2" t="s">
        <v>20068</v>
      </c>
      <c r="M902" s="2" t="s">
        <v>20069</v>
      </c>
      <c r="N902" s="2" t="s">
        <v>20066</v>
      </c>
      <c r="O902" s="2">
        <v>8603</v>
      </c>
      <c r="P902" s="2" t="s">
        <v>20070</v>
      </c>
      <c r="Q902" s="2" t="s">
        <v>963</v>
      </c>
    </row>
    <row r="903" spans="1:17" hidden="1" x14ac:dyDescent="0.25">
      <c r="A903" t="s">
        <v>20071</v>
      </c>
      <c r="B903" t="s">
        <v>963</v>
      </c>
      <c r="C903" s="2" t="str">
        <f>LEFT(PLAYERIDMAP[[#This Row],[PLAYERNAME]],FIND(" ",PLAYERIDMAP[[#This Row],[PLAYERNAME]],1))</f>
        <v xml:space="preserve">Henry </v>
      </c>
      <c r="D903" s="2" t="str">
        <f>MID(PLAYERIDMAP[PLAYERNAME],FIND(" ",PLAYERIDMAP[PLAYERNAME],1)+1,255)</f>
        <v>Rodriguez</v>
      </c>
      <c r="E903" t="s">
        <v>17032</v>
      </c>
      <c r="F903" t="s">
        <v>1326</v>
      </c>
      <c r="G903" s="3">
        <v>6371</v>
      </c>
      <c r="H903">
        <v>514719</v>
      </c>
      <c r="I903" t="s">
        <v>963</v>
      </c>
      <c r="J903" s="2">
        <v>1808508</v>
      </c>
      <c r="K903" s="2" t="s">
        <v>963</v>
      </c>
      <c r="L903" s="4" t="s">
        <v>16941</v>
      </c>
      <c r="M903" s="4" t="s">
        <v>16941</v>
      </c>
      <c r="N903" s="2" t="s">
        <v>20071</v>
      </c>
      <c r="O903" s="2">
        <v>9284</v>
      </c>
      <c r="P903" s="2" t="s">
        <v>20070</v>
      </c>
      <c r="Q903" s="2" t="s">
        <v>963</v>
      </c>
    </row>
    <row r="904" spans="1:17" hidden="1" x14ac:dyDescent="0.25">
      <c r="A904" t="s">
        <v>20072</v>
      </c>
      <c r="B904" t="s">
        <v>858</v>
      </c>
      <c r="C904" t="str">
        <f>LEFT(PLAYERIDMAP[[#This Row],[PLAYERNAME]],FIND(" ",PLAYERIDMAP[[#This Row],[PLAYERNAME]],1))</f>
        <v xml:space="preserve">Sean </v>
      </c>
      <c r="D904" t="str">
        <f>MID(PLAYERIDMAP[PLAYERNAME],FIND(" ",PLAYERIDMAP[PLAYERNAME],1)+1,255)</f>
        <v>Rodriguez</v>
      </c>
      <c r="E904" t="s">
        <v>17020</v>
      </c>
      <c r="F904" t="s">
        <v>17007</v>
      </c>
      <c r="G904" s="3">
        <v>6589</v>
      </c>
      <c r="H904">
        <v>446481</v>
      </c>
      <c r="I904" t="s">
        <v>858</v>
      </c>
      <c r="J904" s="2">
        <v>490329</v>
      </c>
      <c r="K904" s="2" t="s">
        <v>858</v>
      </c>
      <c r="L904" s="2" t="s">
        <v>20073</v>
      </c>
      <c r="M904" s="2" t="s">
        <v>20074</v>
      </c>
      <c r="N904" s="2" t="s">
        <v>20072</v>
      </c>
      <c r="O904" s="2">
        <v>8224</v>
      </c>
      <c r="P904" s="2" t="s">
        <v>20075</v>
      </c>
      <c r="Q904" s="2" t="s">
        <v>858</v>
      </c>
    </row>
    <row r="905" spans="1:17" x14ac:dyDescent="0.25">
      <c r="A905" t="s">
        <v>20076</v>
      </c>
      <c r="B905" t="s">
        <v>2604</v>
      </c>
      <c r="C905" s="2" t="str">
        <f>LEFT(PLAYERIDMAP[[#This Row],[PLAYERNAME]],FIND(" ",PLAYERIDMAP[[#This Row],[PLAYERNAME]],1))</f>
        <v xml:space="preserve">Paco </v>
      </c>
      <c r="D905" s="2" t="str">
        <f>MID(PLAYERIDMAP[PLAYERNAME],FIND(" ",PLAYERIDMAP[PLAYERNAME],1)+1,255)</f>
        <v>Rodriguez</v>
      </c>
      <c r="E905" t="s">
        <v>16915</v>
      </c>
      <c r="F905" t="s">
        <v>16905</v>
      </c>
      <c r="G905" s="3">
        <v>13398</v>
      </c>
      <c r="H905">
        <v>572089</v>
      </c>
      <c r="I905" t="s">
        <v>2604</v>
      </c>
      <c r="J905" s="2">
        <v>2011399</v>
      </c>
      <c r="K905" s="2" t="s">
        <v>3680</v>
      </c>
      <c r="L905" s="4" t="s">
        <v>16941</v>
      </c>
      <c r="M905" s="4" t="s">
        <v>16941</v>
      </c>
      <c r="N905" s="2" t="s">
        <v>20076</v>
      </c>
      <c r="O905" s="2">
        <v>9306</v>
      </c>
      <c r="P905" s="2" t="s">
        <v>20077</v>
      </c>
      <c r="Q905" s="2" t="s">
        <v>2604</v>
      </c>
    </row>
    <row r="906" spans="1:17" x14ac:dyDescent="0.25">
      <c r="A906" t="s">
        <v>20078</v>
      </c>
      <c r="B906" t="s">
        <v>1467</v>
      </c>
      <c r="C906" s="2" t="str">
        <f>LEFT(PLAYERIDMAP[[#This Row],[PLAYERNAME]],FIND(" ",PLAYERIDMAP[[#This Row],[PLAYERNAME]],1))</f>
        <v xml:space="preserve">Wandy </v>
      </c>
      <c r="D906" s="2" t="str">
        <f>MID(PLAYERIDMAP[PLAYERNAME],FIND(" ",PLAYERIDMAP[PLAYERNAME],1)+1,255)</f>
        <v>Rodriguez</v>
      </c>
      <c r="E906" t="s">
        <v>16980</v>
      </c>
      <c r="F906" t="s">
        <v>16905</v>
      </c>
      <c r="G906" s="3">
        <v>2586</v>
      </c>
      <c r="H906">
        <v>434643</v>
      </c>
      <c r="I906" t="s">
        <v>1467</v>
      </c>
      <c r="J906" s="2">
        <v>533047</v>
      </c>
      <c r="K906" s="2" t="s">
        <v>1467</v>
      </c>
      <c r="L906" s="2" t="s">
        <v>20079</v>
      </c>
      <c r="M906" s="2" t="s">
        <v>20080</v>
      </c>
      <c r="N906" s="2" t="s">
        <v>20078</v>
      </c>
      <c r="O906" s="2">
        <v>7552</v>
      </c>
      <c r="P906" s="2" t="s">
        <v>20081</v>
      </c>
      <c r="Q906" s="2" t="s">
        <v>1467</v>
      </c>
    </row>
    <row r="907" spans="1:17" x14ac:dyDescent="0.25">
      <c r="A907" t="s">
        <v>20082</v>
      </c>
      <c r="B907" t="s">
        <v>2523</v>
      </c>
      <c r="C907" s="2" t="str">
        <f>LEFT(PLAYERIDMAP[[#This Row],[PLAYERNAME]],FIND(" ",PLAYERIDMAP[[#This Row],[PLAYERNAME]],1))</f>
        <v xml:space="preserve">Esmil </v>
      </c>
      <c r="D907" s="2" t="str">
        <f>MID(PLAYERIDMAP[PLAYERNAME],FIND(" ",PLAYERIDMAP[PLAYERNAME],1)+1,255)</f>
        <v>Rogers</v>
      </c>
      <c r="E907" t="s">
        <v>17186</v>
      </c>
      <c r="F907" t="s">
        <v>16905</v>
      </c>
      <c r="G907" s="3">
        <v>6317</v>
      </c>
      <c r="H907">
        <v>469134</v>
      </c>
      <c r="I907" t="s">
        <v>2523</v>
      </c>
      <c r="J907" s="2">
        <v>1392908</v>
      </c>
      <c r="K907" s="2" t="s">
        <v>2523</v>
      </c>
      <c r="L907" s="2" t="s">
        <v>20083</v>
      </c>
      <c r="M907" s="2" t="s">
        <v>20084</v>
      </c>
      <c r="N907" s="2" t="s">
        <v>20082</v>
      </c>
      <c r="O907" s="2">
        <v>8595</v>
      </c>
      <c r="P907" s="2" t="s">
        <v>20085</v>
      </c>
      <c r="Q907" s="2" t="s">
        <v>2523</v>
      </c>
    </row>
    <row r="908" spans="1:17" x14ac:dyDescent="0.25">
      <c r="A908" t="s">
        <v>20086</v>
      </c>
      <c r="B908" t="s">
        <v>1479</v>
      </c>
      <c r="C908" s="2" t="str">
        <f>LEFT(PLAYERIDMAP[[#This Row],[PLAYERNAME]],FIND(" ",PLAYERIDMAP[[#This Row],[PLAYERNAME]],1))</f>
        <v xml:space="preserve">Mark </v>
      </c>
      <c r="D908" s="2" t="str">
        <f>MID(PLAYERIDMAP[PLAYERNAME],FIND(" ",PLAYERIDMAP[PLAYERNAME],1)+1,255)</f>
        <v>Rogers</v>
      </c>
      <c r="E908" t="s">
        <v>17017</v>
      </c>
      <c r="F908" t="s">
        <v>16905</v>
      </c>
      <c r="G908" s="3">
        <v>4083</v>
      </c>
      <c r="H908">
        <v>449161</v>
      </c>
      <c r="I908" t="s">
        <v>1479</v>
      </c>
      <c r="J908" s="2">
        <v>1179744</v>
      </c>
      <c r="K908" s="2" t="s">
        <v>1479</v>
      </c>
      <c r="L908" s="2" t="s">
        <v>20087</v>
      </c>
      <c r="M908" s="2" t="s">
        <v>20088</v>
      </c>
      <c r="N908" s="2" t="s">
        <v>20086</v>
      </c>
      <c r="O908" s="2">
        <v>8826</v>
      </c>
      <c r="P908" s="2" t="s">
        <v>20089</v>
      </c>
      <c r="Q908" s="2" t="s">
        <v>1479</v>
      </c>
    </row>
    <row r="909" spans="1:17" hidden="1" x14ac:dyDescent="0.25">
      <c r="A909" t="s">
        <v>20090</v>
      </c>
      <c r="B909" t="s">
        <v>1150</v>
      </c>
      <c r="C909" t="str">
        <f>LEFT(PLAYERIDMAP[[#This Row],[PLAYERNAME]],FIND(" ",PLAYERIDMAP[[#This Row],[PLAYERNAME]],1))</f>
        <v xml:space="preserve">Jimmy </v>
      </c>
      <c r="D909" t="str">
        <f>MID(PLAYERIDMAP[PLAYERNAME],FIND(" ",PLAYERIDMAP[PLAYERNAME],1)+1,255)</f>
        <v>Rollins</v>
      </c>
      <c r="E909" t="s">
        <v>16947</v>
      </c>
      <c r="F909" t="s">
        <v>17007</v>
      </c>
      <c r="G909" s="3">
        <v>971</v>
      </c>
      <c r="H909">
        <v>276519</v>
      </c>
      <c r="I909" t="s">
        <v>1150</v>
      </c>
      <c r="J909" s="2">
        <v>132668</v>
      </c>
      <c r="K909" s="2" t="s">
        <v>1150</v>
      </c>
      <c r="L909" s="2" t="s">
        <v>20091</v>
      </c>
      <c r="M909" s="2" t="s">
        <v>20092</v>
      </c>
      <c r="N909" s="2" t="s">
        <v>20090</v>
      </c>
      <c r="O909" s="2">
        <v>6419</v>
      </c>
      <c r="P909" s="2" t="s">
        <v>20093</v>
      </c>
      <c r="Q909" s="2" t="s">
        <v>1150</v>
      </c>
    </row>
    <row r="910" spans="1:17" x14ac:dyDescent="0.25">
      <c r="A910" t="s">
        <v>20094</v>
      </c>
      <c r="B910" t="s">
        <v>1541</v>
      </c>
      <c r="C910" s="2" t="str">
        <f>LEFT(PLAYERIDMAP[[#This Row],[PLAYERNAME]],FIND(" ",PLAYERIDMAP[[#This Row],[PLAYERNAME]],1))</f>
        <v xml:space="preserve">Ricky </v>
      </c>
      <c r="D910" s="2" t="str">
        <f>MID(PLAYERIDMAP[PLAYERNAME],FIND(" ",PLAYERIDMAP[PLAYERNAME],1)+1,255)</f>
        <v>Romero</v>
      </c>
      <c r="E910" t="s">
        <v>17000</v>
      </c>
      <c r="F910" t="s">
        <v>16905</v>
      </c>
      <c r="G910" s="3">
        <v>3403</v>
      </c>
      <c r="H910">
        <v>460069</v>
      </c>
      <c r="I910" t="s">
        <v>1541</v>
      </c>
      <c r="J910" s="2">
        <v>585626</v>
      </c>
      <c r="K910" s="2" t="s">
        <v>1541</v>
      </c>
      <c r="L910" s="2" t="s">
        <v>20095</v>
      </c>
      <c r="M910" s="2" t="s">
        <v>20096</v>
      </c>
      <c r="N910" s="2" t="s">
        <v>20094</v>
      </c>
      <c r="O910" s="2">
        <v>8424</v>
      </c>
      <c r="P910" s="2" t="s">
        <v>20097</v>
      </c>
      <c r="Q910" s="2" t="s">
        <v>1541</v>
      </c>
    </row>
    <row r="911" spans="1:17" hidden="1" x14ac:dyDescent="0.25">
      <c r="A911" t="s">
        <v>20098</v>
      </c>
      <c r="B911" t="s">
        <v>112</v>
      </c>
      <c r="C911" t="str">
        <f>LEFT(PLAYERIDMAP[[#This Row],[PLAYERNAME]],FIND(" ",PLAYERIDMAP[[#This Row],[PLAYERNAME]],1))</f>
        <v xml:space="preserve">Andrew </v>
      </c>
      <c r="D911" t="str">
        <f>MID(PLAYERIDMAP[PLAYERNAME],FIND(" ",PLAYERIDMAP[PLAYERNAME],1)+1,255)</f>
        <v>Romine</v>
      </c>
      <c r="E911" t="s">
        <v>17074</v>
      </c>
      <c r="F911" t="s">
        <v>1325</v>
      </c>
      <c r="G911" s="3">
        <v>1159</v>
      </c>
      <c r="H911">
        <v>461865</v>
      </c>
      <c r="I911" t="s">
        <v>112</v>
      </c>
      <c r="J911" s="2">
        <v>1599178</v>
      </c>
      <c r="K911" s="2" t="s">
        <v>112</v>
      </c>
      <c r="L911" s="4" t="s">
        <v>16941</v>
      </c>
      <c r="M911" s="2" t="s">
        <v>20099</v>
      </c>
      <c r="N911" s="2" t="s">
        <v>20098</v>
      </c>
      <c r="O911" s="2">
        <v>8842</v>
      </c>
      <c r="P911" s="2" t="s">
        <v>20100</v>
      </c>
      <c r="Q911" s="2" t="s">
        <v>112</v>
      </c>
    </row>
    <row r="912" spans="1:17" x14ac:dyDescent="0.25">
      <c r="A912" t="s">
        <v>20101</v>
      </c>
      <c r="B912" t="s">
        <v>1344</v>
      </c>
      <c r="C912" s="2" t="str">
        <f>LEFT(PLAYERIDMAP[[#This Row],[PLAYERNAME]],FIND(" ",PLAYERIDMAP[[#This Row],[PLAYERNAME]],1))</f>
        <v xml:space="preserve">Sergio </v>
      </c>
      <c r="D912" s="2" t="str">
        <f>MID(PLAYERIDMAP[PLAYERNAME],FIND(" ",PLAYERIDMAP[PLAYERNAME],1)+1,255)</f>
        <v>Romo</v>
      </c>
      <c r="E912" t="s">
        <v>16921</v>
      </c>
      <c r="F912" t="s">
        <v>16905</v>
      </c>
      <c r="G912" s="3">
        <v>9817</v>
      </c>
      <c r="H912">
        <v>489265</v>
      </c>
      <c r="I912" t="s">
        <v>1344</v>
      </c>
      <c r="J912" s="2">
        <v>1587078</v>
      </c>
      <c r="K912" s="2" t="s">
        <v>1344</v>
      </c>
      <c r="L912" s="2" t="s">
        <v>20102</v>
      </c>
      <c r="M912" s="2" t="s">
        <v>20103</v>
      </c>
      <c r="N912" s="2" t="s">
        <v>20101</v>
      </c>
      <c r="O912" s="2">
        <v>8282</v>
      </c>
      <c r="P912" s="2" t="s">
        <v>20104</v>
      </c>
      <c r="Q912" s="2" t="s">
        <v>1344</v>
      </c>
    </row>
    <row r="913" spans="1:17" x14ac:dyDescent="0.25">
      <c r="A913" t="s">
        <v>20105</v>
      </c>
      <c r="B913" t="s">
        <v>1866</v>
      </c>
      <c r="C913" s="2" t="str">
        <f>LEFT(PLAYERIDMAP[[#This Row],[PLAYERNAME]],FIND(" ",PLAYERIDMAP[[#This Row],[PLAYERNAME]],1))</f>
        <v xml:space="preserve">Bruce </v>
      </c>
      <c r="D913" s="2" t="str">
        <f>MID(PLAYERIDMAP[PLAYERNAME],FIND(" ",PLAYERIDMAP[PLAYERNAME],1)+1,255)</f>
        <v>Rondon</v>
      </c>
      <c r="E913" t="s">
        <v>16961</v>
      </c>
      <c r="F913" t="s">
        <v>16905</v>
      </c>
      <c r="G913" s="3" t="s">
        <v>1865</v>
      </c>
      <c r="H913">
        <v>541652</v>
      </c>
      <c r="I913" t="s">
        <v>1866</v>
      </c>
      <c r="J913" s="2">
        <v>1956424</v>
      </c>
      <c r="K913" s="2" t="s">
        <v>1866</v>
      </c>
      <c r="L913" s="4" t="s">
        <v>16941</v>
      </c>
      <c r="M913" s="4" t="s">
        <v>16941</v>
      </c>
      <c r="N913" s="2" t="s">
        <v>20105</v>
      </c>
      <c r="O913" s="2">
        <v>9315</v>
      </c>
      <c r="P913" s="2" t="s">
        <v>20106</v>
      </c>
      <c r="Q913" s="2" t="s">
        <v>1866</v>
      </c>
    </row>
    <row r="914" spans="1:17" hidden="1" x14ac:dyDescent="0.25">
      <c r="A914" t="s">
        <v>20107</v>
      </c>
      <c r="B914" t="s">
        <v>2194</v>
      </c>
      <c r="C914" s="2" t="str">
        <f>LEFT(PLAYERIDMAP[[#This Row],[PLAYERNAME]],FIND(" ",PLAYERIDMAP[[#This Row],[PLAYERNAME]],1))</f>
        <v xml:space="preserve">Hector </v>
      </c>
      <c r="D914" s="2" t="str">
        <f>MID(PLAYERIDMAP[PLAYERNAME],FIND(" ",PLAYERIDMAP[PLAYERNAME],1)+1,255)</f>
        <v>Rondon</v>
      </c>
      <c r="E914" s="5" t="s">
        <v>16941</v>
      </c>
      <c r="F914" s="5" t="s">
        <v>16941</v>
      </c>
      <c r="G914" s="3" t="s">
        <v>2193</v>
      </c>
      <c r="H914">
        <v>444468</v>
      </c>
      <c r="I914" t="s">
        <v>2194</v>
      </c>
      <c r="J914" s="4" t="s">
        <v>16941</v>
      </c>
      <c r="K914" s="4" t="s">
        <v>16941</v>
      </c>
      <c r="L914" s="4" t="s">
        <v>16941</v>
      </c>
      <c r="M914" s="4" t="s">
        <v>16941</v>
      </c>
      <c r="N914" s="4" t="s">
        <v>16941</v>
      </c>
      <c r="O914" s="2">
        <v>8631</v>
      </c>
      <c r="P914" s="2" t="s">
        <v>20108</v>
      </c>
      <c r="Q914" s="2" t="s">
        <v>2194</v>
      </c>
    </row>
    <row r="915" spans="1:17" x14ac:dyDescent="0.25">
      <c r="A915" t="s">
        <v>20109</v>
      </c>
      <c r="B915" t="s">
        <v>2208</v>
      </c>
      <c r="C915" s="2" t="str">
        <f>LEFT(PLAYERIDMAP[[#This Row],[PLAYERNAME]],FIND(" ",PLAYERIDMAP[[#This Row],[PLAYERNAME]],1))</f>
        <v xml:space="preserve">Jorge </v>
      </c>
      <c r="D915" s="2" t="str">
        <f>MID(PLAYERIDMAP[PLAYERNAME],FIND(" ",PLAYERIDMAP[PLAYERNAME],1)+1,255)</f>
        <v>de la Rosa</v>
      </c>
      <c r="E915" t="s">
        <v>17186</v>
      </c>
      <c r="F915" t="s">
        <v>16905</v>
      </c>
      <c r="G915" s="3">
        <v>2047</v>
      </c>
      <c r="H915">
        <v>407822</v>
      </c>
      <c r="I915" t="s">
        <v>20110</v>
      </c>
      <c r="J915" s="2">
        <v>284591</v>
      </c>
      <c r="K915" s="2" t="s">
        <v>20110</v>
      </c>
      <c r="L915" s="2" t="s">
        <v>20111</v>
      </c>
      <c r="M915" s="2" t="s">
        <v>20112</v>
      </c>
      <c r="N915" s="2" t="s">
        <v>20109</v>
      </c>
      <c r="O915" s="2">
        <v>7281</v>
      </c>
      <c r="P915" s="2" t="s">
        <v>20113</v>
      </c>
      <c r="Q915" s="2" t="s">
        <v>20110</v>
      </c>
    </row>
    <row r="916" spans="1:17" hidden="1" x14ac:dyDescent="0.25">
      <c r="A916" t="s">
        <v>20114</v>
      </c>
      <c r="B916" t="s">
        <v>494</v>
      </c>
      <c r="C916" t="str">
        <f>LEFT(PLAYERIDMAP[[#This Row],[PLAYERNAME]],FIND(" ",PLAYERIDMAP[[#This Row],[PLAYERNAME]],1))</f>
        <v xml:space="preserve">Adam </v>
      </c>
      <c r="D916" t="str">
        <f>MID(PLAYERIDMAP[PLAYERNAME],FIND(" ",PLAYERIDMAP[PLAYERNAME],1)+1,255)</f>
        <v>Rosales</v>
      </c>
      <c r="E916" t="s">
        <v>16926</v>
      </c>
      <c r="F916" t="s">
        <v>1326</v>
      </c>
      <c r="G916" s="3">
        <v>9682</v>
      </c>
      <c r="H916">
        <v>489267</v>
      </c>
      <c r="I916" t="s">
        <v>494</v>
      </c>
      <c r="J916" s="2">
        <v>1102977</v>
      </c>
      <c r="K916" s="2" t="s">
        <v>494</v>
      </c>
      <c r="L916" s="2" t="s">
        <v>20115</v>
      </c>
      <c r="M916" s="2" t="s">
        <v>20116</v>
      </c>
      <c r="N916" s="2" t="s">
        <v>20114</v>
      </c>
      <c r="O916" s="2">
        <v>8320</v>
      </c>
      <c r="P916" s="2" t="s">
        <v>20117</v>
      </c>
      <c r="Q916" s="2" t="s">
        <v>494</v>
      </c>
    </row>
    <row r="917" spans="1:17" hidden="1" x14ac:dyDescent="0.25">
      <c r="A917" t="s">
        <v>20118</v>
      </c>
      <c r="B917" t="s">
        <v>1198</v>
      </c>
      <c r="C917" t="str">
        <f>LEFT(PLAYERIDMAP[[#This Row],[PLAYERNAME]],FIND(" ",PLAYERIDMAP[[#This Row],[PLAYERNAME]],1))</f>
        <v xml:space="preserve">Wilin </v>
      </c>
      <c r="D917" t="str">
        <f>MID(PLAYERIDMAP[PLAYERNAME],FIND(" ",PLAYERIDMAP[PLAYERNAME],1)+1,255)</f>
        <v>Rosario</v>
      </c>
      <c r="E917" t="s">
        <v>17186</v>
      </c>
      <c r="F917" t="s">
        <v>16994</v>
      </c>
      <c r="G917" s="3">
        <v>8002</v>
      </c>
      <c r="H917">
        <v>501647</v>
      </c>
      <c r="I917" t="s">
        <v>1198</v>
      </c>
      <c r="J917" s="2">
        <v>1663024</v>
      </c>
      <c r="K917" s="2" t="s">
        <v>1198</v>
      </c>
      <c r="L917" s="4" t="s">
        <v>16941</v>
      </c>
      <c r="M917" s="2" t="s">
        <v>20119</v>
      </c>
      <c r="N917" s="2" t="s">
        <v>20118</v>
      </c>
      <c r="O917" s="2">
        <v>8854</v>
      </c>
      <c r="P917" s="2" t="s">
        <v>20120</v>
      </c>
      <c r="Q917" s="2" t="s">
        <v>1198</v>
      </c>
    </row>
    <row r="918" spans="1:17" x14ac:dyDescent="0.25">
      <c r="A918" t="s">
        <v>20121</v>
      </c>
      <c r="B918" t="s">
        <v>2239</v>
      </c>
      <c r="C918" s="2" t="str">
        <f>LEFT(PLAYERIDMAP[[#This Row],[PLAYERNAME]],FIND(" ",PLAYERIDMAP[[#This Row],[PLAYERNAME]],1))</f>
        <v xml:space="preserve">Daniel </v>
      </c>
      <c r="D918" s="2" t="str">
        <f>MID(PLAYERIDMAP[PLAYERNAME],FIND(" ",PLAYERIDMAP[PLAYERNAME],1)+1,255)</f>
        <v>Rosenbaum</v>
      </c>
      <c r="E918" t="s">
        <v>17186</v>
      </c>
      <c r="F918" t="s">
        <v>16905</v>
      </c>
      <c r="G918" s="3" t="s">
        <v>2238</v>
      </c>
      <c r="H918">
        <v>572095</v>
      </c>
      <c r="I918" t="s">
        <v>2239</v>
      </c>
      <c r="J918" s="4" t="s">
        <v>16941</v>
      </c>
      <c r="K918" s="4" t="s">
        <v>16941</v>
      </c>
      <c r="L918" s="4" t="s">
        <v>16941</v>
      </c>
      <c r="M918" s="4" t="s">
        <v>16941</v>
      </c>
      <c r="N918" s="4" t="s">
        <v>16941</v>
      </c>
      <c r="O918" s="4" t="s">
        <v>16941</v>
      </c>
      <c r="P918" s="4" t="s">
        <v>16941</v>
      </c>
      <c r="Q918" s="4" t="s">
        <v>16941</v>
      </c>
    </row>
    <row r="919" spans="1:17" x14ac:dyDescent="0.25">
      <c r="A919" t="s">
        <v>20122</v>
      </c>
      <c r="B919" t="s">
        <v>1382</v>
      </c>
      <c r="C919" s="2" t="str">
        <f>LEFT(PLAYERIDMAP[[#This Row],[PLAYERNAME]],FIND(" ",PLAYERIDMAP[[#This Row],[PLAYERNAME]],1))</f>
        <v xml:space="preserve">Trevor </v>
      </c>
      <c r="D919" s="2" t="str">
        <f>MID(PLAYERIDMAP[PLAYERNAME],FIND(" ",PLAYERIDMAP[PLAYERNAME],1)+1,255)</f>
        <v>Rosenthal</v>
      </c>
      <c r="E919" t="s">
        <v>16943</v>
      </c>
      <c r="F919" t="s">
        <v>16905</v>
      </c>
      <c r="G919" s="3">
        <v>10745</v>
      </c>
      <c r="H919">
        <v>572096</v>
      </c>
      <c r="I919" t="s">
        <v>1382</v>
      </c>
      <c r="J919" s="2">
        <v>1937341</v>
      </c>
      <c r="K919" s="2" t="s">
        <v>1382</v>
      </c>
      <c r="L919" s="2" t="s">
        <v>20123</v>
      </c>
      <c r="M919" s="4" t="s">
        <v>16941</v>
      </c>
      <c r="N919" s="2" t="s">
        <v>20122</v>
      </c>
      <c r="O919" s="2">
        <v>9240</v>
      </c>
      <c r="P919" s="2" t="s">
        <v>20124</v>
      </c>
      <c r="Q919" s="2" t="s">
        <v>1382</v>
      </c>
    </row>
    <row r="920" spans="1:17" hidden="1" x14ac:dyDescent="0.25">
      <c r="A920" t="s">
        <v>20125</v>
      </c>
      <c r="B920" t="s">
        <v>1200</v>
      </c>
      <c r="C920" t="str">
        <f>LEFT(PLAYERIDMAP[[#This Row],[PLAYERNAME]],FIND(" ",PLAYERIDMAP[[#This Row],[PLAYERNAME]],1))</f>
        <v xml:space="preserve">Cody </v>
      </c>
      <c r="D920" t="str">
        <f>MID(PLAYERIDMAP[PLAYERNAME],FIND(" ",PLAYERIDMAP[PLAYERNAME],1)+1,255)</f>
        <v>Ross</v>
      </c>
      <c r="E920" t="s">
        <v>17196</v>
      </c>
      <c r="F920" t="s">
        <v>16916</v>
      </c>
      <c r="G920" s="3">
        <v>1760</v>
      </c>
      <c r="H920">
        <v>425496</v>
      </c>
      <c r="I920" t="s">
        <v>1200</v>
      </c>
      <c r="J920" s="2">
        <v>181896</v>
      </c>
      <c r="K920" s="2" t="s">
        <v>1200</v>
      </c>
      <c r="L920" s="2" t="s">
        <v>20126</v>
      </c>
      <c r="M920" s="2" t="s">
        <v>20127</v>
      </c>
      <c r="N920" s="2" t="s">
        <v>20125</v>
      </c>
      <c r="O920" s="2">
        <v>7053</v>
      </c>
      <c r="P920" s="2" t="s">
        <v>20128</v>
      </c>
      <c r="Q920" s="2" t="s">
        <v>1200</v>
      </c>
    </row>
    <row r="921" spans="1:17" hidden="1" x14ac:dyDescent="0.25">
      <c r="A921" t="s">
        <v>20129</v>
      </c>
      <c r="B921" t="s">
        <v>1126</v>
      </c>
      <c r="C921" t="str">
        <f>LEFT(PLAYERIDMAP[[#This Row],[PLAYERNAME]],FIND(" ",PLAYERIDMAP[[#This Row],[PLAYERNAME]],1))</f>
        <v xml:space="preserve">David </v>
      </c>
      <c r="D921" t="str">
        <f>MID(PLAYERIDMAP[PLAYERNAME],FIND(" ",PLAYERIDMAP[PLAYERNAME],1)+1,255)</f>
        <v>Ross</v>
      </c>
      <c r="E921" t="s">
        <v>16931</v>
      </c>
      <c r="F921" t="s">
        <v>16994</v>
      </c>
      <c r="G921" s="3">
        <v>1551</v>
      </c>
      <c r="H921">
        <v>424325</v>
      </c>
      <c r="I921" t="s">
        <v>1126</v>
      </c>
      <c r="J921" s="2">
        <v>288982</v>
      </c>
      <c r="K921" s="2" t="s">
        <v>1126</v>
      </c>
      <c r="L921" s="2" t="s">
        <v>20130</v>
      </c>
      <c r="M921" s="2" t="s">
        <v>20131</v>
      </c>
      <c r="N921" s="2" t="s">
        <v>20129</v>
      </c>
      <c r="O921" s="2">
        <v>6956</v>
      </c>
      <c r="P921" s="2" t="s">
        <v>20132</v>
      </c>
      <c r="Q921" s="2" t="s">
        <v>1126</v>
      </c>
    </row>
    <row r="922" spans="1:17" x14ac:dyDescent="0.25">
      <c r="A922" t="s">
        <v>20133</v>
      </c>
      <c r="B922" t="s">
        <v>2526</v>
      </c>
      <c r="C922" s="2" t="str">
        <f>LEFT(PLAYERIDMAP[[#This Row],[PLAYERNAME]],FIND(" ",PLAYERIDMAP[[#This Row],[PLAYERNAME]],1))</f>
        <v xml:space="preserve">Robbie </v>
      </c>
      <c r="D922" s="2" t="str">
        <f>MID(PLAYERIDMAP[PLAYERNAME],FIND(" ",PLAYERIDMAP[PLAYERNAME],1)+1,255)</f>
        <v>Ross</v>
      </c>
      <c r="E922" t="s">
        <v>17006</v>
      </c>
      <c r="F922" t="s">
        <v>16905</v>
      </c>
      <c r="G922" s="3">
        <v>6819</v>
      </c>
      <c r="H922">
        <v>543726</v>
      </c>
      <c r="I922" t="s">
        <v>2526</v>
      </c>
      <c r="J922" s="2">
        <v>1935245</v>
      </c>
      <c r="K922" s="2" t="s">
        <v>2526</v>
      </c>
      <c r="L922" s="2" t="s">
        <v>20134</v>
      </c>
      <c r="M922" s="4" t="s">
        <v>16941</v>
      </c>
      <c r="N922" s="2" t="s">
        <v>20133</v>
      </c>
      <c r="O922" s="2">
        <v>9139</v>
      </c>
      <c r="P922" s="2" t="s">
        <v>20135</v>
      </c>
      <c r="Q922" s="2" t="s">
        <v>2526</v>
      </c>
    </row>
    <row r="923" spans="1:17" x14ac:dyDescent="0.25">
      <c r="A923" t="s">
        <v>20136</v>
      </c>
      <c r="B923" t="s">
        <v>2347</v>
      </c>
      <c r="C923" s="2" t="str">
        <f>LEFT(PLAYERIDMAP[[#This Row],[PLAYERNAME]],FIND(" ",PLAYERIDMAP[[#This Row],[PLAYERNAME]],1))</f>
        <v xml:space="preserve">Tyson </v>
      </c>
      <c r="D923" s="2" t="str">
        <f>MID(PLAYERIDMAP[PLAYERNAME],FIND(" ",PLAYERIDMAP[PLAYERNAME],1)+1,255)</f>
        <v>Ross</v>
      </c>
      <c r="E923" t="s">
        <v>16967</v>
      </c>
      <c r="F923" t="s">
        <v>16905</v>
      </c>
      <c r="G923" s="3">
        <v>7872</v>
      </c>
      <c r="H923">
        <v>475115</v>
      </c>
      <c r="I923" t="s">
        <v>2347</v>
      </c>
      <c r="J923" s="2">
        <v>1655631</v>
      </c>
      <c r="K923" s="2" t="s">
        <v>2347</v>
      </c>
      <c r="L923" s="2" t="s">
        <v>20137</v>
      </c>
      <c r="M923" s="2" t="s">
        <v>20138</v>
      </c>
      <c r="N923" s="2" t="s">
        <v>20136</v>
      </c>
      <c r="O923" s="2">
        <v>8699</v>
      </c>
      <c r="P923" s="2" t="s">
        <v>20139</v>
      </c>
      <c r="Q923" s="2" t="s">
        <v>2347</v>
      </c>
    </row>
    <row r="924" spans="1:17" hidden="1" x14ac:dyDescent="0.25">
      <c r="A924" t="s">
        <v>20140</v>
      </c>
      <c r="B924" t="s">
        <v>1143</v>
      </c>
      <c r="C924" t="str">
        <f>LEFT(PLAYERIDMAP[[#This Row],[PLAYERNAME]],FIND(" ",PLAYERIDMAP[[#This Row],[PLAYERNAME]],1))</f>
        <v xml:space="preserve">Darin </v>
      </c>
      <c r="D924" t="str">
        <f>MID(PLAYERIDMAP[PLAYERNAME],FIND(" ",PLAYERIDMAP[PLAYERNAME],1)+1,255)</f>
        <v>Ruf</v>
      </c>
      <c r="E924" t="s">
        <v>16947</v>
      </c>
      <c r="F924" t="s">
        <v>16944</v>
      </c>
      <c r="G924" s="3">
        <v>9929</v>
      </c>
      <c r="H924">
        <v>573131</v>
      </c>
      <c r="I924" t="s">
        <v>1143</v>
      </c>
      <c r="J924" s="2">
        <v>1812895</v>
      </c>
      <c r="K924" s="2" t="s">
        <v>1143</v>
      </c>
      <c r="L924" s="4" t="s">
        <v>16941</v>
      </c>
      <c r="M924" s="4" t="s">
        <v>16941</v>
      </c>
      <c r="N924" s="2" t="s">
        <v>20140</v>
      </c>
      <c r="O924" s="2">
        <v>9279</v>
      </c>
      <c r="P924" s="2" t="s">
        <v>20141</v>
      </c>
      <c r="Q924" s="2" t="s">
        <v>1143</v>
      </c>
    </row>
    <row r="925" spans="1:17" hidden="1" x14ac:dyDescent="0.25">
      <c r="A925" t="s">
        <v>20142</v>
      </c>
      <c r="B925" t="s">
        <v>1142</v>
      </c>
      <c r="C925" t="str">
        <f>LEFT(PLAYERIDMAP[[#This Row],[PLAYERNAME]],FIND(" ",PLAYERIDMAP[[#This Row],[PLAYERNAME]],1))</f>
        <v xml:space="preserve">Justin </v>
      </c>
      <c r="D925" t="str">
        <f>MID(PLAYERIDMAP[PLAYERNAME],FIND(" ",PLAYERIDMAP[PLAYERNAME],1)+1,255)</f>
        <v>Ruggiano</v>
      </c>
      <c r="E925" t="s">
        <v>16975</v>
      </c>
      <c r="F925" t="s">
        <v>16916</v>
      </c>
      <c r="G925" s="3">
        <v>7620</v>
      </c>
      <c r="H925">
        <v>448605</v>
      </c>
      <c r="I925" t="s">
        <v>1142</v>
      </c>
      <c r="J925" s="2">
        <v>1103292</v>
      </c>
      <c r="K925" s="2" t="s">
        <v>1142</v>
      </c>
      <c r="L925" s="2" t="s">
        <v>20143</v>
      </c>
      <c r="M925" s="2" t="s">
        <v>20144</v>
      </c>
      <c r="N925" s="2" t="s">
        <v>20142</v>
      </c>
      <c r="O925" s="2">
        <v>8145</v>
      </c>
      <c r="P925" s="2" t="s">
        <v>20145</v>
      </c>
      <c r="Q925" s="2" t="s">
        <v>1142</v>
      </c>
    </row>
    <row r="926" spans="1:17" hidden="1" x14ac:dyDescent="0.25">
      <c r="A926" t="s">
        <v>20146</v>
      </c>
      <c r="B926" t="s">
        <v>1259</v>
      </c>
      <c r="C926" t="str">
        <f>LEFT(PLAYERIDMAP[[#This Row],[PLAYERNAME]],FIND(" ",PLAYERIDMAP[[#This Row],[PLAYERNAME]],1))</f>
        <v xml:space="preserve">Carlos </v>
      </c>
      <c r="D926" t="str">
        <f>MID(PLAYERIDMAP[PLAYERNAME],FIND(" ",PLAYERIDMAP[PLAYERNAME],1)+1,255)</f>
        <v>Ruiz</v>
      </c>
      <c r="E926" t="s">
        <v>16947</v>
      </c>
      <c r="F926" t="s">
        <v>16994</v>
      </c>
      <c r="G926" s="3">
        <v>2579</v>
      </c>
      <c r="H926">
        <v>434563</v>
      </c>
      <c r="I926" t="s">
        <v>1259</v>
      </c>
      <c r="J926" s="2">
        <v>532870</v>
      </c>
      <c r="K926" s="2" t="s">
        <v>1259</v>
      </c>
      <c r="L926" s="2" t="s">
        <v>20147</v>
      </c>
      <c r="M926" s="2" t="s">
        <v>20148</v>
      </c>
      <c r="N926" s="2" t="s">
        <v>20146</v>
      </c>
      <c r="O926" s="2">
        <v>7757</v>
      </c>
      <c r="P926" s="2" t="s">
        <v>20149</v>
      </c>
      <c r="Q926" s="2" t="s">
        <v>1259</v>
      </c>
    </row>
    <row r="927" spans="1:17" x14ac:dyDescent="0.25">
      <c r="A927" t="s">
        <v>20150</v>
      </c>
      <c r="B927" t="s">
        <v>2538</v>
      </c>
      <c r="C927" s="2" t="str">
        <f>LEFT(PLAYERIDMAP[[#This Row],[PLAYERNAME]],FIND(" ",PLAYERIDMAP[[#This Row],[PLAYERNAME]],1))</f>
        <v xml:space="preserve">Dan </v>
      </c>
      <c r="D927" s="2" t="str">
        <f>MID(PLAYERIDMAP[PLAYERNAME],FIND(" ",PLAYERIDMAP[PLAYERNAME],1)+1,255)</f>
        <v>Runzler</v>
      </c>
      <c r="E927" t="s">
        <v>16921</v>
      </c>
      <c r="F927" t="s">
        <v>16905</v>
      </c>
      <c r="G927" s="3">
        <v>4080</v>
      </c>
      <c r="H927">
        <v>502130</v>
      </c>
      <c r="I927" t="s">
        <v>2538</v>
      </c>
      <c r="J927" s="2">
        <v>1707201</v>
      </c>
      <c r="K927" s="2" t="s">
        <v>2538</v>
      </c>
      <c r="L927" s="2" t="s">
        <v>20151</v>
      </c>
      <c r="M927" s="2" t="s">
        <v>20152</v>
      </c>
      <c r="N927" s="2" t="s">
        <v>20150</v>
      </c>
      <c r="O927" s="2">
        <v>8579</v>
      </c>
      <c r="P927" s="2" t="s">
        <v>20153</v>
      </c>
      <c r="Q927" s="2" t="s">
        <v>2538</v>
      </c>
    </row>
    <row r="928" spans="1:17" x14ac:dyDescent="0.25">
      <c r="A928" t="s">
        <v>20154</v>
      </c>
      <c r="B928" t="s">
        <v>1462</v>
      </c>
      <c r="C928" s="2" t="str">
        <f>LEFT(PLAYERIDMAP[[#This Row],[PLAYERNAME]],FIND(" ",PLAYERIDMAP[[#This Row],[PLAYERNAME]],1))</f>
        <v xml:space="preserve">James </v>
      </c>
      <c r="D928" s="2" t="str">
        <f>MID(PLAYERIDMAP[PLAYERNAME],FIND(" ",PLAYERIDMAP[PLAYERNAME],1)+1,255)</f>
        <v>Russell</v>
      </c>
      <c r="E928" t="s">
        <v>17095</v>
      </c>
      <c r="F928" t="s">
        <v>16905</v>
      </c>
      <c r="G928" s="3">
        <v>4089</v>
      </c>
      <c r="H928">
        <v>460701</v>
      </c>
      <c r="I928" t="s">
        <v>1462</v>
      </c>
      <c r="J928" s="2">
        <v>1732411</v>
      </c>
      <c r="K928" s="2" t="s">
        <v>1462</v>
      </c>
      <c r="L928" s="2" t="s">
        <v>20155</v>
      </c>
      <c r="M928" s="2" t="s">
        <v>20156</v>
      </c>
      <c r="N928" s="2" t="s">
        <v>20154</v>
      </c>
      <c r="O928" s="2">
        <v>8695</v>
      </c>
      <c r="P928" s="2" t="s">
        <v>20157</v>
      </c>
      <c r="Q928" s="2" t="s">
        <v>1462</v>
      </c>
    </row>
    <row r="929" spans="1:17" hidden="1" x14ac:dyDescent="0.25">
      <c r="A929" t="s">
        <v>20158</v>
      </c>
      <c r="B929" t="s">
        <v>1183</v>
      </c>
      <c r="C929" t="str">
        <f>LEFT(PLAYERIDMAP[[#This Row],[PLAYERNAME]],FIND(" ",PLAYERIDMAP[[#This Row],[PLAYERNAME]],1))</f>
        <v xml:space="preserve">Josh </v>
      </c>
      <c r="D929" t="str">
        <f>MID(PLAYERIDMAP[PLAYERNAME],FIND(" ",PLAYERIDMAP[PLAYERNAME],1)+1,255)</f>
        <v>Rutledge</v>
      </c>
      <c r="E929" t="s">
        <v>17186</v>
      </c>
      <c r="F929" t="s">
        <v>17007</v>
      </c>
      <c r="G929" s="3">
        <v>11167</v>
      </c>
      <c r="H929">
        <v>592710</v>
      </c>
      <c r="I929" t="s">
        <v>1183</v>
      </c>
      <c r="J929" s="2">
        <v>1947835</v>
      </c>
      <c r="K929" s="2" t="s">
        <v>1183</v>
      </c>
      <c r="L929" s="4" t="s">
        <v>16941</v>
      </c>
      <c r="M929" s="4" t="s">
        <v>16941</v>
      </c>
      <c r="N929" s="2" t="s">
        <v>20158</v>
      </c>
      <c r="O929" s="2">
        <v>9237</v>
      </c>
      <c r="P929" s="2" t="s">
        <v>20159</v>
      </c>
      <c r="Q929" s="2" t="s">
        <v>1183</v>
      </c>
    </row>
    <row r="930" spans="1:17" hidden="1" x14ac:dyDescent="0.25">
      <c r="A930" t="s">
        <v>20160</v>
      </c>
      <c r="B930" t="s">
        <v>204</v>
      </c>
      <c r="C930" t="str">
        <f>LEFT(PLAYERIDMAP[[#This Row],[PLAYERNAME]],FIND(" ",PLAYERIDMAP[[#This Row],[PLAYERNAME]],1))</f>
        <v xml:space="preserve">Brendan </v>
      </c>
      <c r="D930" t="str">
        <f>MID(PLAYERIDMAP[PLAYERNAME],FIND(" ",PLAYERIDMAP[PLAYERNAME],1)+1,255)</f>
        <v>Ryan</v>
      </c>
      <c r="E930" t="s">
        <v>16936</v>
      </c>
      <c r="F930" t="s">
        <v>17007</v>
      </c>
      <c r="G930" s="3">
        <v>6073</v>
      </c>
      <c r="H930">
        <v>453895</v>
      </c>
      <c r="I930" t="s">
        <v>204</v>
      </c>
      <c r="J930" s="2">
        <v>580791</v>
      </c>
      <c r="K930" s="2" t="s">
        <v>204</v>
      </c>
      <c r="L930" s="2" t="s">
        <v>20161</v>
      </c>
      <c r="M930" s="2" t="s">
        <v>20162</v>
      </c>
      <c r="N930" s="2" t="s">
        <v>20160</v>
      </c>
      <c r="O930" s="2">
        <v>8042</v>
      </c>
      <c r="P930" s="2" t="s">
        <v>20163</v>
      </c>
      <c r="Q930" s="2" t="s">
        <v>204</v>
      </c>
    </row>
    <row r="931" spans="1:17" x14ac:dyDescent="0.25">
      <c r="A931" t="s">
        <v>20164</v>
      </c>
      <c r="B931" t="s">
        <v>2445</v>
      </c>
      <c r="C931" s="2" t="str">
        <f>LEFT(PLAYERIDMAP[[#This Row],[PLAYERNAME]],FIND(" ",PLAYERIDMAP[[#This Row],[PLAYERNAME]],1))</f>
        <v xml:space="preserve">Marc </v>
      </c>
      <c r="D931" s="2" t="str">
        <f>MID(PLAYERIDMAP[PLAYERNAME],FIND(" ",PLAYERIDMAP[PLAYERNAME],1)+1,255)</f>
        <v>Rzepczynski</v>
      </c>
      <c r="E931" t="s">
        <v>16943</v>
      </c>
      <c r="F931" t="s">
        <v>16905</v>
      </c>
      <c r="G931" s="3">
        <v>6612</v>
      </c>
      <c r="H931">
        <v>519240</v>
      </c>
      <c r="I931" t="s">
        <v>2445</v>
      </c>
      <c r="J931" s="2">
        <v>1674412</v>
      </c>
      <c r="K931" s="2" t="s">
        <v>2445</v>
      </c>
      <c r="L931" s="2" t="s">
        <v>20165</v>
      </c>
      <c r="M931" s="2" t="s">
        <v>20166</v>
      </c>
      <c r="N931" s="2" t="s">
        <v>20164</v>
      </c>
      <c r="O931" s="2">
        <v>8523</v>
      </c>
      <c r="P931" s="2" t="s">
        <v>20167</v>
      </c>
      <c r="Q931" s="2" t="s">
        <v>2445</v>
      </c>
    </row>
    <row r="932" spans="1:17" x14ac:dyDescent="0.25">
      <c r="A932" t="s">
        <v>20168</v>
      </c>
      <c r="B932" t="s">
        <v>1392</v>
      </c>
      <c r="C932" s="2" t="str">
        <f>LEFT(PLAYERIDMAP[[#This Row],[PLAYERNAME]],FIND(" ",PLAYERIDMAP[[#This Row],[PLAYERNAME]],1))</f>
        <v xml:space="preserve">CC </v>
      </c>
      <c r="D932" s="2" t="str">
        <f>MID(PLAYERIDMAP[PLAYERNAME],FIND(" ",PLAYERIDMAP[PLAYERNAME],1)+1,255)</f>
        <v>Sabathia</v>
      </c>
      <c r="E932" t="s">
        <v>16904</v>
      </c>
      <c r="F932" t="s">
        <v>16905</v>
      </c>
      <c r="G932" s="3">
        <v>404</v>
      </c>
      <c r="H932">
        <v>282332</v>
      </c>
      <c r="I932" t="s">
        <v>1392</v>
      </c>
      <c r="J932" s="2">
        <v>174974</v>
      </c>
      <c r="K932" s="2" t="s">
        <v>1392</v>
      </c>
      <c r="L932" s="2" t="s">
        <v>20169</v>
      </c>
      <c r="M932" s="2" t="s">
        <v>20170</v>
      </c>
      <c r="N932" s="2" t="s">
        <v>20168</v>
      </c>
      <c r="O932" s="2">
        <v>6603</v>
      </c>
      <c r="P932" s="2" t="s">
        <v>20171</v>
      </c>
      <c r="Q932" s="2" t="s">
        <v>1392</v>
      </c>
    </row>
    <row r="933" spans="1:17" x14ac:dyDescent="0.25">
      <c r="A933" t="s">
        <v>20172</v>
      </c>
      <c r="B933" t="s">
        <v>2606</v>
      </c>
      <c r="C933" s="2" t="str">
        <f>LEFT(PLAYERIDMAP[[#This Row],[PLAYERNAME]],FIND(" ",PLAYERIDMAP[[#This Row],[PLAYERNAME]],1))</f>
        <v xml:space="preserve">Fernando </v>
      </c>
      <c r="D933" s="2" t="str">
        <f>MID(PLAYERIDMAP[PLAYERNAME],FIND(" ",PLAYERIDMAP[PLAYERNAME],1)+1,255)</f>
        <v>Salas</v>
      </c>
      <c r="E933" t="s">
        <v>16943</v>
      </c>
      <c r="F933" t="s">
        <v>16905</v>
      </c>
      <c r="G933" s="3">
        <v>4971</v>
      </c>
      <c r="H933">
        <v>477569</v>
      </c>
      <c r="I933" t="s">
        <v>2606</v>
      </c>
      <c r="J933" s="2">
        <v>1661513</v>
      </c>
      <c r="K933" s="2" t="s">
        <v>2606</v>
      </c>
      <c r="L933" s="2" t="s">
        <v>20173</v>
      </c>
      <c r="M933" s="2" t="s">
        <v>20174</v>
      </c>
      <c r="N933" s="2" t="s">
        <v>20172</v>
      </c>
      <c r="O933" s="2">
        <v>8739</v>
      </c>
      <c r="P933" s="2" t="s">
        <v>20175</v>
      </c>
      <c r="Q933" s="2" t="s">
        <v>2606</v>
      </c>
    </row>
    <row r="934" spans="1:17" x14ac:dyDescent="0.25">
      <c r="A934" t="s">
        <v>20176</v>
      </c>
      <c r="B934" t="s">
        <v>1396</v>
      </c>
      <c r="C934" s="2" t="str">
        <f>LEFT(PLAYERIDMAP[[#This Row],[PLAYERNAME]],FIND(" ",PLAYERIDMAP[[#This Row],[PLAYERNAME]],1))</f>
        <v xml:space="preserve">Chris </v>
      </c>
      <c r="D934" s="2" t="str">
        <f>MID(PLAYERIDMAP[PLAYERNAME],FIND(" ",PLAYERIDMAP[PLAYERNAME],1)+1,255)</f>
        <v>Sale</v>
      </c>
      <c r="E934" t="s">
        <v>17064</v>
      </c>
      <c r="F934" t="s">
        <v>16905</v>
      </c>
      <c r="G934" s="3">
        <v>10603</v>
      </c>
      <c r="H934">
        <v>519242</v>
      </c>
      <c r="I934" t="s">
        <v>1396</v>
      </c>
      <c r="J934" s="2">
        <v>1762602</v>
      </c>
      <c r="K934" s="2" t="s">
        <v>1396</v>
      </c>
      <c r="L934" s="2" t="s">
        <v>20177</v>
      </c>
      <c r="M934" s="2" t="s">
        <v>20178</v>
      </c>
      <c r="N934" s="2" t="s">
        <v>20176</v>
      </c>
      <c r="O934" s="2">
        <v>8780</v>
      </c>
      <c r="P934" s="2" t="s">
        <v>20179</v>
      </c>
      <c r="Q934" s="2" t="s">
        <v>1396</v>
      </c>
    </row>
    <row r="935" spans="1:17" hidden="1" x14ac:dyDescent="0.25">
      <c r="A935" t="s">
        <v>20180</v>
      </c>
      <c r="B935" t="s">
        <v>1036</v>
      </c>
      <c r="C935" t="str">
        <f>LEFT(PLAYERIDMAP[[#This Row],[PLAYERNAME]],FIND(" ",PLAYERIDMAP[[#This Row],[PLAYERNAME]],1))</f>
        <v xml:space="preserve">Jarrod </v>
      </c>
      <c r="D935" t="str">
        <f>MID(PLAYERIDMAP[PLAYERNAME],FIND(" ",PLAYERIDMAP[PLAYERNAME],1)+1,255)</f>
        <v>Saltalamacchia</v>
      </c>
      <c r="E935" t="s">
        <v>16931</v>
      </c>
      <c r="F935" t="s">
        <v>16994</v>
      </c>
      <c r="G935" s="3">
        <v>5557</v>
      </c>
      <c r="H935">
        <v>457454</v>
      </c>
      <c r="I935" t="s">
        <v>1036</v>
      </c>
      <c r="J935" s="2">
        <v>584807</v>
      </c>
      <c r="K935" s="2" t="s">
        <v>1036</v>
      </c>
      <c r="L935" s="2" t="s">
        <v>20181</v>
      </c>
      <c r="M935" s="2" t="s">
        <v>20182</v>
      </c>
      <c r="N935" s="2" t="s">
        <v>20180</v>
      </c>
      <c r="O935" s="2">
        <v>7939</v>
      </c>
      <c r="P935" s="2" t="s">
        <v>20183</v>
      </c>
      <c r="Q935" s="2" t="s">
        <v>1036</v>
      </c>
    </row>
    <row r="936" spans="1:17" x14ac:dyDescent="0.25">
      <c r="A936" t="s">
        <v>20184</v>
      </c>
      <c r="B936" t="s">
        <v>1461</v>
      </c>
      <c r="C936" s="2" t="str">
        <f>LEFT(PLAYERIDMAP[[#This Row],[PLAYERNAME]],FIND(" ",PLAYERIDMAP[[#This Row],[PLAYERNAME]],1))</f>
        <v xml:space="preserve">Jeff </v>
      </c>
      <c r="D936" s="2" t="str">
        <f>MID(PLAYERIDMAP[PLAYERNAME],FIND(" ",PLAYERIDMAP[PLAYERNAME],1)+1,255)</f>
        <v>Samardzija</v>
      </c>
      <c r="E936" t="s">
        <v>17095</v>
      </c>
      <c r="F936" t="s">
        <v>16905</v>
      </c>
      <c r="G936" s="3">
        <v>3254</v>
      </c>
      <c r="H936">
        <v>502188</v>
      </c>
      <c r="I936" t="s">
        <v>1461</v>
      </c>
      <c r="J936" s="2">
        <v>1114753</v>
      </c>
      <c r="K936" s="2" t="s">
        <v>1461</v>
      </c>
      <c r="L936" s="2" t="s">
        <v>20185</v>
      </c>
      <c r="M936" s="2" t="s">
        <v>20186</v>
      </c>
      <c r="N936" s="2" t="s">
        <v>20184</v>
      </c>
      <c r="O936" s="2">
        <v>8281</v>
      </c>
      <c r="P936" s="2" t="s">
        <v>20187</v>
      </c>
      <c r="Q936" s="2" t="s">
        <v>1461</v>
      </c>
    </row>
    <row r="937" spans="1:17" x14ac:dyDescent="0.25">
      <c r="A937" t="s">
        <v>20188</v>
      </c>
      <c r="B937" t="s">
        <v>1931</v>
      </c>
      <c r="C937" s="2" t="str">
        <f>LEFT(PLAYERIDMAP[[#This Row],[PLAYERNAME]],FIND(" ",PLAYERIDMAP[[#This Row],[PLAYERNAME]],1))</f>
        <v xml:space="preserve">Alex </v>
      </c>
      <c r="D937" s="2" t="str">
        <f>MID(PLAYERIDMAP[PLAYERNAME],FIND(" ",PLAYERIDMAP[PLAYERNAME],1)+1,255)</f>
        <v>Sanabia</v>
      </c>
      <c r="E937" t="s">
        <v>16975</v>
      </c>
      <c r="F937" t="s">
        <v>16905</v>
      </c>
      <c r="G937" s="3">
        <v>5350</v>
      </c>
      <c r="H937">
        <v>502253</v>
      </c>
      <c r="I937" t="s">
        <v>1931</v>
      </c>
      <c r="J937" s="2">
        <v>1755082</v>
      </c>
      <c r="K937" s="2" t="s">
        <v>1931</v>
      </c>
      <c r="L937" s="4" t="s">
        <v>16941</v>
      </c>
      <c r="M937" s="4" t="s">
        <v>16941</v>
      </c>
      <c r="N937" s="2" t="s">
        <v>20188</v>
      </c>
      <c r="O937" s="2">
        <v>8750</v>
      </c>
      <c r="P937" s="2" t="s">
        <v>20189</v>
      </c>
      <c r="Q937" s="2" t="s">
        <v>1931</v>
      </c>
    </row>
    <row r="938" spans="1:17" x14ac:dyDescent="0.25">
      <c r="A938" t="s">
        <v>20190</v>
      </c>
      <c r="B938" t="s">
        <v>1420</v>
      </c>
      <c r="C938" s="2" t="str">
        <f>LEFT(PLAYERIDMAP[[#This Row],[PLAYERNAME]],FIND(" ",PLAYERIDMAP[[#This Row],[PLAYERNAME]],1))</f>
        <v xml:space="preserve">Anibal </v>
      </c>
      <c r="D938" s="2" t="str">
        <f>MID(PLAYERIDMAP[PLAYERNAME],FIND(" ",PLAYERIDMAP[PLAYERNAME],1)+1,255)</f>
        <v>Sanchez</v>
      </c>
      <c r="E938" t="s">
        <v>16961</v>
      </c>
      <c r="F938" t="s">
        <v>16905</v>
      </c>
      <c r="G938" s="3">
        <v>3284</v>
      </c>
      <c r="H938">
        <v>434671</v>
      </c>
      <c r="I938" t="s">
        <v>1420</v>
      </c>
      <c r="J938" s="2">
        <v>533212</v>
      </c>
      <c r="K938" s="2" t="s">
        <v>1420</v>
      </c>
      <c r="L938" s="2" t="s">
        <v>20191</v>
      </c>
      <c r="M938" s="2" t="s">
        <v>20192</v>
      </c>
      <c r="N938" s="2" t="s">
        <v>20190</v>
      </c>
      <c r="O938" s="2">
        <v>7701</v>
      </c>
      <c r="P938" s="2" t="s">
        <v>20193</v>
      </c>
      <c r="Q938" s="2" t="s">
        <v>1420</v>
      </c>
    </row>
    <row r="939" spans="1:17" x14ac:dyDescent="0.25">
      <c r="A939" t="s">
        <v>20194</v>
      </c>
      <c r="B939" t="s">
        <v>2053</v>
      </c>
      <c r="C939" s="2" t="str">
        <f>LEFT(PLAYERIDMAP[[#This Row],[PLAYERNAME]],FIND(" ",PLAYERIDMAP[[#This Row],[PLAYERNAME]],1))</f>
        <v xml:space="preserve">Eduardo </v>
      </c>
      <c r="D939" s="2" t="str">
        <f>MID(PLAYERIDMAP[PLAYERNAME],FIND(" ",PLAYERIDMAP[PLAYERNAME],1)+1,255)</f>
        <v>Sanchez</v>
      </c>
      <c r="E939" t="s">
        <v>16943</v>
      </c>
      <c r="F939" t="s">
        <v>16905</v>
      </c>
      <c r="G939" s="3">
        <v>2966</v>
      </c>
      <c r="H939">
        <v>500674</v>
      </c>
      <c r="I939" t="s">
        <v>2053</v>
      </c>
      <c r="J939" s="2">
        <v>1733866</v>
      </c>
      <c r="K939" s="2" t="s">
        <v>2053</v>
      </c>
      <c r="L939" s="2" t="s">
        <v>20195</v>
      </c>
      <c r="M939" s="2" t="s">
        <v>20196</v>
      </c>
      <c r="N939" s="2" t="s">
        <v>20194</v>
      </c>
      <c r="O939" s="2">
        <v>8890</v>
      </c>
      <c r="P939" s="2" t="s">
        <v>20197</v>
      </c>
      <c r="Q939" s="2" t="s">
        <v>2053</v>
      </c>
    </row>
    <row r="940" spans="1:17" hidden="1" x14ac:dyDescent="0.25">
      <c r="A940" t="s">
        <v>20198</v>
      </c>
      <c r="B940" t="s">
        <v>1119</v>
      </c>
      <c r="C940" t="str">
        <f>LEFT(PLAYERIDMAP[[#This Row],[PLAYERNAME]],FIND(" ",PLAYERIDMAP[[#This Row],[PLAYERNAME]],1))</f>
        <v xml:space="preserve">Gaby </v>
      </c>
      <c r="D940" t="str">
        <f>MID(PLAYERIDMAP[PLAYERNAME],FIND(" ",PLAYERIDMAP[PLAYERNAME],1)+1,255)</f>
        <v>Sanchez</v>
      </c>
      <c r="E940" t="s">
        <v>16975</v>
      </c>
      <c r="F940" t="s">
        <v>16944</v>
      </c>
      <c r="G940" s="3">
        <v>3361</v>
      </c>
      <c r="H940">
        <v>459991</v>
      </c>
      <c r="I940" t="s">
        <v>1119</v>
      </c>
      <c r="J940" s="2">
        <v>1102812</v>
      </c>
      <c r="K940" s="2" t="s">
        <v>1119</v>
      </c>
      <c r="L940" s="2" t="s">
        <v>20199</v>
      </c>
      <c r="M940" s="2" t="s">
        <v>20200</v>
      </c>
      <c r="N940" s="2" t="s">
        <v>20198</v>
      </c>
      <c r="O940" s="2">
        <v>8385</v>
      </c>
      <c r="P940" s="2" t="s">
        <v>20201</v>
      </c>
      <c r="Q940" s="2" t="s">
        <v>1119</v>
      </c>
    </row>
    <row r="941" spans="1:17" hidden="1" x14ac:dyDescent="0.25">
      <c r="A941" t="s">
        <v>20202</v>
      </c>
      <c r="B941" t="s">
        <v>547</v>
      </c>
      <c r="C941" t="str">
        <f>LEFT(PLAYERIDMAP[[#This Row],[PLAYERNAME]],FIND(" ",PLAYERIDMAP[[#This Row],[PLAYERNAME]],1))</f>
        <v xml:space="preserve">Hector </v>
      </c>
      <c r="D941" t="str">
        <f>MID(PLAYERIDMAP[PLAYERNAME],FIND(" ",PLAYERIDMAP[PLAYERNAME],1)+1,255)</f>
        <v>Sanchez</v>
      </c>
      <c r="E941" t="s">
        <v>16921</v>
      </c>
      <c r="F941" t="s">
        <v>16994</v>
      </c>
      <c r="G941" s="3">
        <v>10289</v>
      </c>
      <c r="H941">
        <v>516949</v>
      </c>
      <c r="I941" t="s">
        <v>547</v>
      </c>
      <c r="J941" s="2">
        <v>1733551</v>
      </c>
      <c r="K941" s="2" t="s">
        <v>547</v>
      </c>
      <c r="L941" s="4" t="s">
        <v>16941</v>
      </c>
      <c r="M941" s="2" t="s">
        <v>20203</v>
      </c>
      <c r="N941" s="2" t="s">
        <v>20202</v>
      </c>
      <c r="O941" s="2">
        <v>8972</v>
      </c>
      <c r="P941" s="2" t="s">
        <v>20204</v>
      </c>
      <c r="Q941" s="2" t="s">
        <v>547</v>
      </c>
    </row>
    <row r="942" spans="1:17" hidden="1" x14ac:dyDescent="0.25">
      <c r="A942" t="s">
        <v>20205</v>
      </c>
      <c r="B942" t="s">
        <v>1243</v>
      </c>
      <c r="C942" t="str">
        <f>LEFT(PLAYERIDMAP[[#This Row],[PLAYERNAME]],FIND(" ",PLAYERIDMAP[[#This Row],[PLAYERNAME]],1))</f>
        <v xml:space="preserve">Pablo </v>
      </c>
      <c r="D942" t="str">
        <f>MID(PLAYERIDMAP[PLAYERNAME],FIND(" ",PLAYERIDMAP[PLAYERNAME],1)+1,255)</f>
        <v>Sandoval</v>
      </c>
      <c r="E942" t="s">
        <v>16921</v>
      </c>
      <c r="F942" t="s">
        <v>1325</v>
      </c>
      <c r="G942" s="3">
        <v>5409</v>
      </c>
      <c r="H942">
        <v>467055</v>
      </c>
      <c r="I942" t="s">
        <v>1243</v>
      </c>
      <c r="J942" s="2">
        <v>585912</v>
      </c>
      <c r="K942" s="2" t="s">
        <v>1243</v>
      </c>
      <c r="L942" s="2" t="s">
        <v>20206</v>
      </c>
      <c r="M942" s="2" t="s">
        <v>20207</v>
      </c>
      <c r="N942" s="2" t="s">
        <v>20205</v>
      </c>
      <c r="O942" s="2">
        <v>8326</v>
      </c>
      <c r="P942" s="2" t="s">
        <v>20208</v>
      </c>
      <c r="Q942" s="2" t="s">
        <v>1243</v>
      </c>
    </row>
    <row r="943" spans="1:17" hidden="1" x14ac:dyDescent="0.25">
      <c r="A943" t="s">
        <v>20209</v>
      </c>
      <c r="B943" t="s">
        <v>925</v>
      </c>
      <c r="C943" t="str">
        <f>LEFT(PLAYERIDMAP[[#This Row],[PLAYERNAME]],FIND(" ",PLAYERIDMAP[[#This Row],[PLAYERNAME]],1))</f>
        <v xml:space="preserve">Jerry </v>
      </c>
      <c r="D943" t="str">
        <f>MID(PLAYERIDMAP[PLAYERNAME],FIND(" ",PLAYERIDMAP[PLAYERNAME],1)+1,255)</f>
        <v>Sands</v>
      </c>
      <c r="E943" t="s">
        <v>16980</v>
      </c>
      <c r="F943" t="s">
        <v>16916</v>
      </c>
      <c r="G943" s="3">
        <v>4016</v>
      </c>
      <c r="H943">
        <v>543742</v>
      </c>
      <c r="I943" t="s">
        <v>925</v>
      </c>
      <c r="J943" s="2">
        <v>1741387</v>
      </c>
      <c r="K943" s="2" t="s">
        <v>925</v>
      </c>
      <c r="L943" s="4" t="s">
        <v>16941</v>
      </c>
      <c r="M943" s="2" t="s">
        <v>20210</v>
      </c>
      <c r="N943" s="2" t="s">
        <v>20209</v>
      </c>
      <c r="O943" s="2">
        <v>8907</v>
      </c>
      <c r="P943" s="2" t="s">
        <v>20211</v>
      </c>
      <c r="Q943" s="2" t="s">
        <v>925</v>
      </c>
    </row>
    <row r="944" spans="1:17" hidden="1" x14ac:dyDescent="0.25">
      <c r="A944" t="s">
        <v>20212</v>
      </c>
      <c r="B944" t="s">
        <v>1262</v>
      </c>
      <c r="C944" t="str">
        <f>LEFT(PLAYERIDMAP[[#This Row],[PLAYERNAME]],FIND(" ",PLAYERIDMAP[[#This Row],[PLAYERNAME]],1))</f>
        <v xml:space="preserve">Carlos </v>
      </c>
      <c r="D944" t="str">
        <f>MID(PLAYERIDMAP[PLAYERNAME],FIND(" ",PLAYERIDMAP[PLAYERNAME],1)+1,255)</f>
        <v>Santana</v>
      </c>
      <c r="E944" t="s">
        <v>16956</v>
      </c>
      <c r="F944" t="s">
        <v>16994</v>
      </c>
      <c r="G944" s="3">
        <v>2396</v>
      </c>
      <c r="H944">
        <v>467793</v>
      </c>
      <c r="I944" t="s">
        <v>1262</v>
      </c>
      <c r="J944" s="2">
        <v>1208743</v>
      </c>
      <c r="K944" s="2" t="s">
        <v>1262</v>
      </c>
      <c r="L944" s="2" t="s">
        <v>20213</v>
      </c>
      <c r="M944" s="2" t="s">
        <v>20214</v>
      </c>
      <c r="N944" s="2" t="s">
        <v>20212</v>
      </c>
      <c r="O944" s="2">
        <v>8619</v>
      </c>
      <c r="P944" s="2" t="s">
        <v>20215</v>
      </c>
      <c r="Q944" s="2" t="s">
        <v>1262</v>
      </c>
    </row>
    <row r="945" spans="1:17" x14ac:dyDescent="0.25">
      <c r="A945" t="s">
        <v>20216</v>
      </c>
      <c r="B945" t="s">
        <v>1555</v>
      </c>
      <c r="C945" s="2" t="str">
        <f>LEFT(PLAYERIDMAP[[#This Row],[PLAYERNAME]],FIND(" ",PLAYERIDMAP[[#This Row],[PLAYERNAME]],1))</f>
        <v xml:space="preserve">Ervin </v>
      </c>
      <c r="D945" s="2" t="str">
        <f>MID(PLAYERIDMAP[PLAYERNAME],FIND(" ",PLAYERIDMAP[PLAYERNAME],1)+1,255)</f>
        <v>Santana</v>
      </c>
      <c r="E945" t="s">
        <v>17242</v>
      </c>
      <c r="F945" t="s">
        <v>16905</v>
      </c>
      <c r="G945" s="3">
        <v>3200</v>
      </c>
      <c r="H945">
        <v>429722</v>
      </c>
      <c r="I945" t="s">
        <v>1555</v>
      </c>
      <c r="J945" s="2">
        <v>479168</v>
      </c>
      <c r="K945" s="2" t="s">
        <v>1555</v>
      </c>
      <c r="L945" s="2" t="s">
        <v>20217</v>
      </c>
      <c r="M945" s="2" t="s">
        <v>20218</v>
      </c>
      <c r="N945" s="2" t="s">
        <v>20216</v>
      </c>
      <c r="O945" s="2">
        <v>7547</v>
      </c>
      <c r="P945" s="2" t="s">
        <v>20219</v>
      </c>
      <c r="Q945" s="2" t="s">
        <v>1555</v>
      </c>
    </row>
    <row r="946" spans="1:17" x14ac:dyDescent="0.25">
      <c r="A946" t="s">
        <v>20220</v>
      </c>
      <c r="B946" t="s">
        <v>1493</v>
      </c>
      <c r="C946" s="2" t="str">
        <f>LEFT(PLAYERIDMAP[[#This Row],[PLAYERNAME]],FIND(" ",PLAYERIDMAP[[#This Row],[PLAYERNAME]],1))</f>
        <v xml:space="preserve">Johan </v>
      </c>
      <c r="D946" s="2" t="str">
        <f>MID(PLAYERIDMAP[PLAYERNAME],FIND(" ",PLAYERIDMAP[PLAYERNAME],1)+1,255)</f>
        <v>Santana</v>
      </c>
      <c r="E946" t="s">
        <v>17155</v>
      </c>
      <c r="F946" t="s">
        <v>16905</v>
      </c>
      <c r="G946" s="3">
        <v>755</v>
      </c>
      <c r="H946">
        <v>276371</v>
      </c>
      <c r="I946" t="s">
        <v>1493</v>
      </c>
      <c r="J946" s="2">
        <v>174948</v>
      </c>
      <c r="K946" s="2" t="s">
        <v>1493</v>
      </c>
      <c r="L946" s="2" t="s">
        <v>20221</v>
      </c>
      <c r="M946" s="2" t="s">
        <v>20222</v>
      </c>
      <c r="N946" s="2" t="s">
        <v>20220</v>
      </c>
      <c r="O946" s="2">
        <v>6441</v>
      </c>
      <c r="P946" s="2" t="s">
        <v>20223</v>
      </c>
      <c r="Q946" s="2" t="s">
        <v>1493</v>
      </c>
    </row>
    <row r="947" spans="1:17" x14ac:dyDescent="0.25">
      <c r="A947" t="s">
        <v>20224</v>
      </c>
      <c r="B947" t="s">
        <v>2066</v>
      </c>
      <c r="C947" s="2" t="str">
        <f>LEFT(PLAYERIDMAP[[#This Row],[PLAYERNAME]],FIND(" ",PLAYERIDMAP[[#This Row],[PLAYERNAME]],1))</f>
        <v xml:space="preserve">Hector </v>
      </c>
      <c r="D947" s="2" t="str">
        <f>MID(PLAYERIDMAP[PLAYERNAME],FIND(" ",PLAYERIDMAP[PLAYERNAME],1)+1,255)</f>
        <v>Santiago</v>
      </c>
      <c r="E947" t="s">
        <v>17064</v>
      </c>
      <c r="F947" t="s">
        <v>16905</v>
      </c>
      <c r="G947" s="3">
        <v>4026</v>
      </c>
      <c r="H947">
        <v>502327</v>
      </c>
      <c r="I947" t="s">
        <v>2066</v>
      </c>
      <c r="J947" s="2">
        <v>1740998</v>
      </c>
      <c r="K947" s="2" t="s">
        <v>2066</v>
      </c>
      <c r="L947" s="4" t="s">
        <v>16941</v>
      </c>
      <c r="M947" s="2" t="s">
        <v>20225</v>
      </c>
      <c r="N947" s="2" t="s">
        <v>20224</v>
      </c>
      <c r="O947" s="2">
        <v>8976</v>
      </c>
      <c r="P947" s="2" t="s">
        <v>20226</v>
      </c>
      <c r="Q947" s="2" t="s">
        <v>2066</v>
      </c>
    </row>
    <row r="948" spans="1:17" hidden="1" x14ac:dyDescent="0.25">
      <c r="A948" t="s">
        <v>20227</v>
      </c>
      <c r="B948" t="s">
        <v>640</v>
      </c>
      <c r="C948" t="str">
        <f>LEFT(PLAYERIDMAP[[#This Row],[PLAYERNAME]],FIND(" ",PLAYERIDMAP[[#This Row],[PLAYERNAME]],1))</f>
        <v xml:space="preserve">Ramon </v>
      </c>
      <c r="D948" t="str">
        <f>MID(PLAYERIDMAP[PLAYERNAME],FIND(" ",PLAYERIDMAP[PLAYERNAME],1)+1,255)</f>
        <v>Santiago</v>
      </c>
      <c r="E948" t="s">
        <v>16961</v>
      </c>
      <c r="F948" t="s">
        <v>1326</v>
      </c>
      <c r="G948" s="3">
        <v>1417</v>
      </c>
      <c r="H948">
        <v>421124</v>
      </c>
      <c r="I948" t="s">
        <v>640</v>
      </c>
      <c r="J948" s="2">
        <v>292697</v>
      </c>
      <c r="K948" s="2" t="s">
        <v>640</v>
      </c>
      <c r="L948" s="2" t="s">
        <v>20228</v>
      </c>
      <c r="M948" s="2" t="s">
        <v>20229</v>
      </c>
      <c r="N948" s="2" t="s">
        <v>20227</v>
      </c>
      <c r="O948" s="2">
        <v>6933</v>
      </c>
      <c r="P948" s="2" t="s">
        <v>20230</v>
      </c>
      <c r="Q948" s="2" t="s">
        <v>640</v>
      </c>
    </row>
    <row r="949" spans="1:17" x14ac:dyDescent="0.25">
      <c r="A949" t="s">
        <v>20231</v>
      </c>
      <c r="B949" t="s">
        <v>1469</v>
      </c>
      <c r="C949" s="2" t="str">
        <f>LEFT(PLAYERIDMAP[[#This Row],[PLAYERNAME]],FIND(" ",PLAYERIDMAP[[#This Row],[PLAYERNAME]],1))</f>
        <v xml:space="preserve">Sergio </v>
      </c>
      <c r="D949" s="2" t="str">
        <f>MID(PLAYERIDMAP[PLAYERNAME],FIND(" ",PLAYERIDMAP[PLAYERNAME],1)+1,255)</f>
        <v>Santos</v>
      </c>
      <c r="E949" t="s">
        <v>17000</v>
      </c>
      <c r="F949" t="s">
        <v>16905</v>
      </c>
      <c r="G949" s="3">
        <v>4734</v>
      </c>
      <c r="H949">
        <v>435045</v>
      </c>
      <c r="I949" t="s">
        <v>1469</v>
      </c>
      <c r="J949" s="2">
        <v>392208</v>
      </c>
      <c r="K949" s="2" t="s">
        <v>1469</v>
      </c>
      <c r="L949" s="2" t="s">
        <v>20232</v>
      </c>
      <c r="M949" s="2" t="s">
        <v>20233</v>
      </c>
      <c r="N949" s="2" t="s">
        <v>20231</v>
      </c>
      <c r="O949" s="2">
        <v>8694</v>
      </c>
      <c r="P949" s="2" t="s">
        <v>20234</v>
      </c>
      <c r="Q949" s="2" t="s">
        <v>1469</v>
      </c>
    </row>
    <row r="950" spans="1:17" hidden="1" x14ac:dyDescent="0.25">
      <c r="A950" t="s">
        <v>20235</v>
      </c>
      <c r="B950" t="s">
        <v>934</v>
      </c>
      <c r="C950" t="str">
        <f>LEFT(PLAYERIDMAP[[#This Row],[PLAYERNAME]],FIND(" ",PLAYERIDMAP[[#This Row],[PLAYERNAME]],1))</f>
        <v xml:space="preserve">Dave </v>
      </c>
      <c r="D950" t="str">
        <f>MID(PLAYERIDMAP[PLAYERNAME],FIND(" ",PLAYERIDMAP[PLAYERNAME],1)+1,255)</f>
        <v>Sappelt</v>
      </c>
      <c r="E950" t="s">
        <v>17095</v>
      </c>
      <c r="F950" t="s">
        <v>16916</v>
      </c>
      <c r="G950" s="3">
        <v>6898</v>
      </c>
      <c r="H950">
        <v>543743</v>
      </c>
      <c r="I950" t="s">
        <v>934</v>
      </c>
      <c r="J950" s="2">
        <v>1740999</v>
      </c>
      <c r="K950" s="2" t="s">
        <v>934</v>
      </c>
      <c r="L950" s="4" t="s">
        <v>16941</v>
      </c>
      <c r="M950" s="2" t="s">
        <v>20236</v>
      </c>
      <c r="N950" s="2" t="s">
        <v>20235</v>
      </c>
      <c r="O950" s="2">
        <v>9013</v>
      </c>
      <c r="P950" s="2" t="s">
        <v>20237</v>
      </c>
      <c r="Q950" s="2" t="s">
        <v>934</v>
      </c>
    </row>
    <row r="951" spans="1:17" x14ac:dyDescent="0.25">
      <c r="A951" t="s">
        <v>20238</v>
      </c>
      <c r="B951" t="s">
        <v>1548</v>
      </c>
      <c r="C951" s="2" t="str">
        <f>LEFT(PLAYERIDMAP[[#This Row],[PLAYERNAME]],FIND(" ",PLAYERIDMAP[[#This Row],[PLAYERNAME]],1))</f>
        <v xml:space="preserve">Joe </v>
      </c>
      <c r="D951" s="2" t="str">
        <f>MID(PLAYERIDMAP[PLAYERNAME],FIND(" ",PLAYERIDMAP[PLAYERNAME],1)+1,255)</f>
        <v>Saunders</v>
      </c>
      <c r="E951" t="s">
        <v>16936</v>
      </c>
      <c r="F951" t="s">
        <v>16905</v>
      </c>
      <c r="G951" s="3">
        <v>4366</v>
      </c>
      <c r="H951">
        <v>434578</v>
      </c>
      <c r="I951" t="s">
        <v>1548</v>
      </c>
      <c r="J951" s="2">
        <v>533017</v>
      </c>
      <c r="K951" s="2" t="s">
        <v>1548</v>
      </c>
      <c r="L951" s="2" t="s">
        <v>20239</v>
      </c>
      <c r="M951" s="2" t="s">
        <v>20240</v>
      </c>
      <c r="N951" s="2" t="s">
        <v>20238</v>
      </c>
      <c r="O951" s="2">
        <v>7621</v>
      </c>
      <c r="P951" s="2" t="s">
        <v>20241</v>
      </c>
      <c r="Q951" s="2" t="s">
        <v>1548</v>
      </c>
    </row>
    <row r="952" spans="1:17" hidden="1" x14ac:dyDescent="0.25">
      <c r="A952" t="s">
        <v>20242</v>
      </c>
      <c r="B952" t="s">
        <v>868</v>
      </c>
      <c r="C952" t="str">
        <f>LEFT(PLAYERIDMAP[[#This Row],[PLAYERNAME]],FIND(" ",PLAYERIDMAP[[#This Row],[PLAYERNAME]],1))</f>
        <v xml:space="preserve">Michael </v>
      </c>
      <c r="D952" t="str">
        <f>MID(PLAYERIDMAP[PLAYERNAME],FIND(" ",PLAYERIDMAP[PLAYERNAME],1)+1,255)</f>
        <v>Saunders</v>
      </c>
      <c r="E952" t="s">
        <v>16936</v>
      </c>
      <c r="F952" t="s">
        <v>16916</v>
      </c>
      <c r="G952" s="3">
        <v>9981</v>
      </c>
      <c r="H952">
        <v>459431</v>
      </c>
      <c r="I952" t="s">
        <v>868</v>
      </c>
      <c r="J952" s="2">
        <v>1208675</v>
      </c>
      <c r="K952" s="2" t="s">
        <v>868</v>
      </c>
      <c r="L952" s="2" t="s">
        <v>20243</v>
      </c>
      <c r="M952" s="2" t="s">
        <v>20244</v>
      </c>
      <c r="N952" s="2" t="s">
        <v>20242</v>
      </c>
      <c r="O952" s="2">
        <v>8538</v>
      </c>
      <c r="P952" s="2" t="s">
        <v>20245</v>
      </c>
      <c r="Q952" s="2" t="s">
        <v>868</v>
      </c>
    </row>
    <row r="953" spans="1:17" hidden="1" x14ac:dyDescent="0.25">
      <c r="A953" t="s">
        <v>20246</v>
      </c>
      <c r="B953" t="s">
        <v>110</v>
      </c>
      <c r="C953" t="str">
        <f>LEFT(PLAYERIDMAP[[#This Row],[PLAYERNAME]],FIND(" ",PLAYERIDMAP[[#This Row],[PLAYERNAME]],1))</f>
        <v xml:space="preserve">Jordan </v>
      </c>
      <c r="D953" t="str">
        <f>MID(PLAYERIDMAP[PLAYERNAME],FIND(" ",PLAYERIDMAP[PLAYERNAME],1)+1,255)</f>
        <v>Schafer</v>
      </c>
      <c r="E953" t="s">
        <v>17057</v>
      </c>
      <c r="F953" t="s">
        <v>16916</v>
      </c>
      <c r="G953" s="3">
        <v>9883</v>
      </c>
      <c r="H953">
        <v>457788</v>
      </c>
      <c r="I953" t="s">
        <v>110</v>
      </c>
      <c r="J953" s="2">
        <v>1208745</v>
      </c>
      <c r="K953" s="2" t="s">
        <v>110</v>
      </c>
      <c r="L953" s="2" t="s">
        <v>20247</v>
      </c>
      <c r="M953" s="2" t="s">
        <v>20248</v>
      </c>
      <c r="N953" s="2" t="s">
        <v>20246</v>
      </c>
      <c r="O953" s="2">
        <v>8188</v>
      </c>
      <c r="P953" s="2" t="s">
        <v>20249</v>
      </c>
      <c r="Q953" s="2" t="s">
        <v>110</v>
      </c>
    </row>
    <row r="954" spans="1:17" hidden="1" x14ac:dyDescent="0.25">
      <c r="A954" t="s">
        <v>20250</v>
      </c>
      <c r="B954" t="s">
        <v>954</v>
      </c>
      <c r="C954" t="str">
        <f>LEFT(PLAYERIDMAP[[#This Row],[PLAYERNAME]],FIND(" ",PLAYERIDMAP[[#This Row],[PLAYERNAME]],1))</f>
        <v xml:space="preserve">Logan </v>
      </c>
      <c r="D954" t="str">
        <f>MID(PLAYERIDMAP[PLAYERNAME],FIND(" ",PLAYERIDMAP[PLAYERNAME],1)+1,255)</f>
        <v>Schafer</v>
      </c>
      <c r="E954" t="s">
        <v>17017</v>
      </c>
      <c r="F954" t="s">
        <v>16916</v>
      </c>
      <c r="G954" s="3">
        <v>7937</v>
      </c>
      <c r="H954">
        <v>502582</v>
      </c>
      <c r="I954" t="s">
        <v>954</v>
      </c>
      <c r="J954" s="2">
        <v>1665391</v>
      </c>
      <c r="K954" s="2" t="s">
        <v>954</v>
      </c>
      <c r="L954" s="4" t="s">
        <v>16941</v>
      </c>
      <c r="M954" s="2" t="s">
        <v>20251</v>
      </c>
      <c r="N954" s="2" t="s">
        <v>20250</v>
      </c>
      <c r="O954" s="2">
        <v>9046</v>
      </c>
      <c r="P954" s="2" t="s">
        <v>20252</v>
      </c>
      <c r="Q954" s="2" t="s">
        <v>954</v>
      </c>
    </row>
    <row r="955" spans="1:17" x14ac:dyDescent="0.25">
      <c r="A955" t="s">
        <v>20253</v>
      </c>
      <c r="B955" t="s">
        <v>2388</v>
      </c>
      <c r="C955" s="2" t="str">
        <f>LEFT(PLAYERIDMAP[[#This Row],[PLAYERNAME]],FIND(" ",PLAYERIDMAP[[#This Row],[PLAYERNAME]],1))</f>
        <v xml:space="preserve">Tanner </v>
      </c>
      <c r="D955" s="2" t="str">
        <f>MID(PLAYERIDMAP[PLAYERNAME],FIND(" ",PLAYERIDMAP[PLAYERNAME],1)+1,255)</f>
        <v>Scheppers</v>
      </c>
      <c r="E955" t="s">
        <v>17006</v>
      </c>
      <c r="F955" t="s">
        <v>16905</v>
      </c>
      <c r="G955" s="3">
        <v>10267</v>
      </c>
      <c r="H955">
        <v>489294</v>
      </c>
      <c r="I955" t="s">
        <v>2388</v>
      </c>
      <c r="J955" s="2">
        <v>1731943</v>
      </c>
      <c r="K955" s="2" t="s">
        <v>2388</v>
      </c>
      <c r="L955" s="2" t="s">
        <v>20254</v>
      </c>
      <c r="M955" s="4" t="s">
        <v>16941</v>
      </c>
      <c r="N955" s="2" t="s">
        <v>20253</v>
      </c>
      <c r="O955" s="2">
        <v>8654</v>
      </c>
      <c r="P955" s="2" t="s">
        <v>20255</v>
      </c>
      <c r="Q955" s="2" t="s">
        <v>2388</v>
      </c>
    </row>
    <row r="956" spans="1:17" x14ac:dyDescent="0.25">
      <c r="A956" t="s">
        <v>20256</v>
      </c>
      <c r="B956" t="s">
        <v>1411</v>
      </c>
      <c r="C956" s="2" t="str">
        <f>LEFT(PLAYERIDMAP[[#This Row],[PLAYERNAME]],FIND(" ",PLAYERIDMAP[[#This Row],[PLAYERNAME]],1))</f>
        <v xml:space="preserve">Max </v>
      </c>
      <c r="D956" s="2" t="str">
        <f>MID(PLAYERIDMAP[PLAYERNAME],FIND(" ",PLAYERIDMAP[PLAYERNAME],1)+1,255)</f>
        <v>Scherzer</v>
      </c>
      <c r="E956" t="s">
        <v>16961</v>
      </c>
      <c r="F956" t="s">
        <v>16905</v>
      </c>
      <c r="G956" s="3">
        <v>3137</v>
      </c>
      <c r="H956">
        <v>453286</v>
      </c>
      <c r="I956" t="s">
        <v>1411</v>
      </c>
      <c r="J956" s="2">
        <v>1225651</v>
      </c>
      <c r="K956" s="2" t="s">
        <v>1411</v>
      </c>
      <c r="L956" s="2" t="s">
        <v>20257</v>
      </c>
      <c r="M956" s="2" t="s">
        <v>20258</v>
      </c>
      <c r="N956" s="2" t="s">
        <v>20256</v>
      </c>
      <c r="O956" s="2">
        <v>8193</v>
      </c>
      <c r="P956" s="2" t="s">
        <v>20259</v>
      </c>
      <c r="Q956" s="2" t="s">
        <v>1411</v>
      </c>
    </row>
    <row r="957" spans="1:17" hidden="1" x14ac:dyDescent="0.25">
      <c r="A957" t="s">
        <v>20260</v>
      </c>
      <c r="B957" t="s">
        <v>1084</v>
      </c>
      <c r="C957" t="str">
        <f>LEFT(PLAYERIDMAP[[#This Row],[PLAYERNAME]],FIND(" ",PLAYERIDMAP[[#This Row],[PLAYERNAME]],1))</f>
        <v xml:space="preserve">Nate </v>
      </c>
      <c r="D957" t="str">
        <f>MID(PLAYERIDMAP[PLAYERNAME],FIND(" ",PLAYERIDMAP[PLAYERNAME],1)+1,255)</f>
        <v>Schierholtz</v>
      </c>
      <c r="E957" t="s">
        <v>17095</v>
      </c>
      <c r="F957" t="s">
        <v>16916</v>
      </c>
      <c r="G957" s="3">
        <v>6201</v>
      </c>
      <c r="H957">
        <v>435625</v>
      </c>
      <c r="I957" t="s">
        <v>1084</v>
      </c>
      <c r="J957" s="2">
        <v>490437</v>
      </c>
      <c r="K957" s="2" t="s">
        <v>1084</v>
      </c>
      <c r="L957" s="2" t="s">
        <v>20261</v>
      </c>
      <c r="M957" s="2" t="s">
        <v>20262</v>
      </c>
      <c r="N957" s="2" t="s">
        <v>20260</v>
      </c>
      <c r="O957" s="2">
        <v>8054</v>
      </c>
      <c r="P957" s="2" t="s">
        <v>20263</v>
      </c>
      <c r="Q957" s="2" t="s">
        <v>1084</v>
      </c>
    </row>
    <row r="958" spans="1:17" hidden="1" x14ac:dyDescent="0.25">
      <c r="A958" t="s">
        <v>20264</v>
      </c>
      <c r="B958" t="s">
        <v>574</v>
      </c>
      <c r="C958" t="str">
        <f>LEFT(PLAYERIDMAP[[#This Row],[PLAYERNAME]],FIND(" ",PLAYERIDMAP[[#This Row],[PLAYERNAME]],1))</f>
        <v xml:space="preserve">Skip </v>
      </c>
      <c r="D958" t="str">
        <f>MID(PLAYERIDMAP[PLAYERNAME],FIND(" ",PLAYERIDMAP[PLAYERNAME],1)+1,255)</f>
        <v>Schumaker</v>
      </c>
      <c r="E958" t="s">
        <v>16915</v>
      </c>
      <c r="F958" t="s">
        <v>16916</v>
      </c>
      <c r="G958" s="3">
        <v>3704</v>
      </c>
      <c r="H958">
        <v>435401</v>
      </c>
      <c r="I958" t="s">
        <v>574</v>
      </c>
      <c r="J958" s="2">
        <v>392876</v>
      </c>
      <c r="K958" s="2" t="s">
        <v>574</v>
      </c>
      <c r="L958" s="2" t="s">
        <v>20265</v>
      </c>
      <c r="M958" s="2" t="s">
        <v>20266</v>
      </c>
      <c r="N958" s="2" t="s">
        <v>20264</v>
      </c>
      <c r="O958" s="2">
        <v>7567</v>
      </c>
      <c r="P958" s="2" t="s">
        <v>20267</v>
      </c>
      <c r="Q958" s="2" t="s">
        <v>574</v>
      </c>
    </row>
    <row r="959" spans="1:17" x14ac:dyDescent="0.25">
      <c r="A959" t="s">
        <v>20268</v>
      </c>
      <c r="B959" t="s">
        <v>2210</v>
      </c>
      <c r="C959" s="2" t="str">
        <f>LEFT(PLAYERIDMAP[[#This Row],[PLAYERNAME]],FIND(" ",PLAYERIDMAP[[#This Row],[PLAYERNAME]],1))</f>
        <v xml:space="preserve">Chris </v>
      </c>
      <c r="D959" s="2" t="str">
        <f>MID(PLAYERIDMAP[PLAYERNAME],FIND(" ",PLAYERIDMAP[PLAYERNAME],1)+1,255)</f>
        <v>Schwinden</v>
      </c>
      <c r="E959" t="s">
        <v>17155</v>
      </c>
      <c r="F959" t="s">
        <v>16905</v>
      </c>
      <c r="G959" s="3">
        <v>7851</v>
      </c>
      <c r="H959">
        <v>452737</v>
      </c>
      <c r="I959" t="s">
        <v>2210</v>
      </c>
      <c r="J959" s="2">
        <v>1846230</v>
      </c>
      <c r="K959" s="2" t="s">
        <v>2210</v>
      </c>
      <c r="L959" s="2" t="s">
        <v>20269</v>
      </c>
      <c r="M959" s="2" t="s">
        <v>20270</v>
      </c>
      <c r="N959" s="2" t="s">
        <v>20268</v>
      </c>
      <c r="O959" s="2">
        <v>8946</v>
      </c>
      <c r="P959" s="2" t="s">
        <v>20271</v>
      </c>
      <c r="Q959" s="2" t="s">
        <v>2210</v>
      </c>
    </row>
    <row r="960" spans="1:17" hidden="1" x14ac:dyDescent="0.25">
      <c r="A960" t="s">
        <v>20272</v>
      </c>
      <c r="B960" t="s">
        <v>1141</v>
      </c>
      <c r="C960" t="str">
        <f>LEFT(PLAYERIDMAP[[#This Row],[PLAYERNAME]],FIND(" ",PLAYERIDMAP[[#This Row],[PLAYERNAME]],1))</f>
        <v xml:space="preserve">Luke </v>
      </c>
      <c r="D960" t="str">
        <f>MID(PLAYERIDMAP[PLAYERNAME],FIND(" ",PLAYERIDMAP[PLAYERNAME],1)+1,255)</f>
        <v>Scott</v>
      </c>
      <c r="E960" t="s">
        <v>17020</v>
      </c>
      <c r="F960" t="s">
        <v>18409</v>
      </c>
      <c r="G960" s="3">
        <v>3469</v>
      </c>
      <c r="H960">
        <v>432928</v>
      </c>
      <c r="I960" t="s">
        <v>1141</v>
      </c>
      <c r="J960" s="2">
        <v>393622</v>
      </c>
      <c r="K960" s="2" t="s">
        <v>1141</v>
      </c>
      <c r="L960" s="2" t="s">
        <v>20273</v>
      </c>
      <c r="M960" s="2" t="s">
        <v>20274</v>
      </c>
      <c r="N960" s="2" t="s">
        <v>20272</v>
      </c>
      <c r="O960" s="2">
        <v>7521</v>
      </c>
      <c r="P960" s="2" t="s">
        <v>20275</v>
      </c>
      <c r="Q960" s="2" t="s">
        <v>1141</v>
      </c>
    </row>
    <row r="961" spans="1:17" x14ac:dyDescent="0.25">
      <c r="A961" t="s">
        <v>20276</v>
      </c>
      <c r="B961" t="s">
        <v>2438</v>
      </c>
      <c r="C961" s="2" t="str">
        <f>LEFT(PLAYERIDMAP[[#This Row],[PLAYERNAME]],FIND(" ",PLAYERIDMAP[[#This Row],[PLAYERNAME]],1))</f>
        <v xml:space="preserve">Evan </v>
      </c>
      <c r="D961" s="2" t="str">
        <f>MID(PLAYERIDMAP[PLAYERNAME],FIND(" ",PLAYERIDMAP[PLAYERNAME],1)+1,255)</f>
        <v>Scribner</v>
      </c>
      <c r="E961" t="s">
        <v>16926</v>
      </c>
      <c r="F961" t="s">
        <v>16905</v>
      </c>
      <c r="G961" s="3">
        <v>7525</v>
      </c>
      <c r="H961">
        <v>519267</v>
      </c>
      <c r="I961" t="s">
        <v>2438</v>
      </c>
      <c r="J961" s="2">
        <v>1784688</v>
      </c>
      <c r="K961" s="2" t="s">
        <v>2438</v>
      </c>
      <c r="L961" s="4" t="s">
        <v>16941</v>
      </c>
      <c r="M961" s="2" t="s">
        <v>20277</v>
      </c>
      <c r="N961" s="2" t="s">
        <v>20276</v>
      </c>
      <c r="O961" s="2">
        <v>8913</v>
      </c>
      <c r="P961" s="2" t="s">
        <v>20278</v>
      </c>
      <c r="Q961" s="2" t="s">
        <v>2438</v>
      </c>
    </row>
    <row r="962" spans="1:17" hidden="1" x14ac:dyDescent="0.25">
      <c r="A962" t="s">
        <v>20279</v>
      </c>
      <c r="B962" t="s">
        <v>852</v>
      </c>
      <c r="C962" t="str">
        <f>LEFT(PLAYERIDMAP[[#This Row],[PLAYERNAME]],FIND(" ",PLAYERIDMAP[[#This Row],[PLAYERNAME]],1))</f>
        <v xml:space="preserve">Marco </v>
      </c>
      <c r="D962" t="str">
        <f>MID(PLAYERIDMAP[PLAYERNAME],FIND(" ",PLAYERIDMAP[PLAYERNAME],1)+1,255)</f>
        <v>Scutaro</v>
      </c>
      <c r="E962" t="s">
        <v>16921</v>
      </c>
      <c r="F962" t="s">
        <v>1326</v>
      </c>
      <c r="G962" s="3">
        <v>1555</v>
      </c>
      <c r="H962">
        <v>340192</v>
      </c>
      <c r="I962" t="s">
        <v>852</v>
      </c>
      <c r="J962" s="2">
        <v>132691</v>
      </c>
      <c r="K962" s="2" t="s">
        <v>852</v>
      </c>
      <c r="L962" s="2" t="s">
        <v>20280</v>
      </c>
      <c r="M962" s="2" t="s">
        <v>20281</v>
      </c>
      <c r="N962" s="2" t="s">
        <v>20279</v>
      </c>
      <c r="O962" s="2">
        <v>6966</v>
      </c>
      <c r="P962" s="2" t="s">
        <v>20282</v>
      </c>
      <c r="Q962" s="2" t="s">
        <v>852</v>
      </c>
    </row>
    <row r="963" spans="1:17" hidden="1" x14ac:dyDescent="0.25">
      <c r="A963" t="s">
        <v>20283</v>
      </c>
      <c r="B963" t="s">
        <v>1070</v>
      </c>
      <c r="C963" t="str">
        <f>LEFT(PLAYERIDMAP[[#This Row],[PLAYERNAME]],FIND(" ",PLAYERIDMAP[[#This Row],[PLAYERNAME]],1))</f>
        <v xml:space="preserve">Kyle </v>
      </c>
      <c r="D963" t="str">
        <f>MID(PLAYERIDMAP[PLAYERNAME],FIND(" ",PLAYERIDMAP[PLAYERNAME],1)+1,255)</f>
        <v>Seager</v>
      </c>
      <c r="E963" t="s">
        <v>16936</v>
      </c>
      <c r="F963" t="s">
        <v>1325</v>
      </c>
      <c r="G963" s="3">
        <v>9785</v>
      </c>
      <c r="H963">
        <v>572122</v>
      </c>
      <c r="I963" t="s">
        <v>1070</v>
      </c>
      <c r="J963" s="2">
        <v>1741002</v>
      </c>
      <c r="K963" s="2" t="s">
        <v>1070</v>
      </c>
      <c r="L963" s="4" t="s">
        <v>16941</v>
      </c>
      <c r="M963" s="2" t="s">
        <v>20284</v>
      </c>
      <c r="N963" s="2" t="s">
        <v>20283</v>
      </c>
      <c r="O963" s="2">
        <v>8984</v>
      </c>
      <c r="P963" s="2" t="s">
        <v>20285</v>
      </c>
      <c r="Q963" s="2" t="s">
        <v>1070</v>
      </c>
    </row>
    <row r="964" spans="1:17" hidden="1" x14ac:dyDescent="0.25">
      <c r="A964" t="s">
        <v>20286</v>
      </c>
      <c r="B964" t="s">
        <v>1095</v>
      </c>
      <c r="C964" t="str">
        <f>LEFT(PLAYERIDMAP[[#This Row],[PLAYERNAME]],FIND(" ",PLAYERIDMAP[[#This Row],[PLAYERNAME]],1))</f>
        <v xml:space="preserve">Jean </v>
      </c>
      <c r="D964" t="str">
        <f>MID(PLAYERIDMAP[PLAYERNAME],FIND(" ",PLAYERIDMAP[PLAYERNAME],1)+1,255)</f>
        <v>Segura</v>
      </c>
      <c r="E964" t="s">
        <v>17017</v>
      </c>
      <c r="F964" t="s">
        <v>17007</v>
      </c>
      <c r="G964" s="3">
        <v>5933</v>
      </c>
      <c r="H964">
        <v>516416</v>
      </c>
      <c r="I964" t="s">
        <v>1095</v>
      </c>
      <c r="J964" s="2">
        <v>1798566</v>
      </c>
      <c r="K964" s="2" t="s">
        <v>1095</v>
      </c>
      <c r="L964" s="4" t="s">
        <v>16941</v>
      </c>
      <c r="M964" s="4" t="s">
        <v>16941</v>
      </c>
      <c r="N964" s="2" t="s">
        <v>20286</v>
      </c>
      <c r="O964" s="2">
        <v>9247</v>
      </c>
      <c r="P964" s="2" t="s">
        <v>20287</v>
      </c>
      <c r="Q964" s="2" t="s">
        <v>1095</v>
      </c>
    </row>
    <row r="965" spans="1:17" x14ac:dyDescent="0.25">
      <c r="A965" t="s">
        <v>20288</v>
      </c>
      <c r="B965" t="s">
        <v>2418</v>
      </c>
      <c r="C965" s="2" t="str">
        <f>LEFT(PLAYERIDMAP[[#This Row],[PLAYERNAME]],FIND(" ",PLAYERIDMAP[[#This Row],[PLAYERNAME]],1))</f>
        <v xml:space="preserve">Bryan </v>
      </c>
      <c r="D965" s="2" t="str">
        <f>MID(PLAYERIDMAP[PLAYERNAME],FIND(" ",PLAYERIDMAP[PLAYERNAME],1)+1,255)</f>
        <v>Shaw</v>
      </c>
      <c r="E965" t="s">
        <v>16956</v>
      </c>
      <c r="F965" t="s">
        <v>16905</v>
      </c>
      <c r="G965" s="3">
        <v>8110</v>
      </c>
      <c r="H965">
        <v>543766</v>
      </c>
      <c r="I965" t="s">
        <v>2418</v>
      </c>
      <c r="J965" s="2">
        <v>1734606</v>
      </c>
      <c r="K965" s="2" t="s">
        <v>2418</v>
      </c>
      <c r="L965" s="4" t="s">
        <v>16941</v>
      </c>
      <c r="M965" s="2" t="s">
        <v>20289</v>
      </c>
      <c r="N965" s="2" t="s">
        <v>20288</v>
      </c>
      <c r="O965" s="2">
        <v>8962</v>
      </c>
      <c r="P965" s="2" t="s">
        <v>20290</v>
      </c>
      <c r="Q965" s="2" t="s">
        <v>2418</v>
      </c>
    </row>
    <row r="966" spans="1:17" x14ac:dyDescent="0.25">
      <c r="A966" t="s">
        <v>20291</v>
      </c>
      <c r="B966" t="s">
        <v>1413</v>
      </c>
      <c r="C966" s="2" t="str">
        <f>LEFT(PLAYERIDMAP[[#This Row],[PLAYERNAME]],FIND(" ",PLAYERIDMAP[[#This Row],[PLAYERNAME]],1))</f>
        <v xml:space="preserve">James </v>
      </c>
      <c r="D966" s="2" t="str">
        <f>MID(PLAYERIDMAP[PLAYERNAME],FIND(" ",PLAYERIDMAP[PLAYERNAME],1)+1,255)</f>
        <v>Shields</v>
      </c>
      <c r="E966" t="s">
        <v>17242</v>
      </c>
      <c r="F966" t="s">
        <v>16905</v>
      </c>
      <c r="G966" s="3">
        <v>7059</v>
      </c>
      <c r="H966">
        <v>448306</v>
      </c>
      <c r="I966" t="s">
        <v>1413</v>
      </c>
      <c r="J966" s="2">
        <v>580602</v>
      </c>
      <c r="K966" s="2" t="s">
        <v>1413</v>
      </c>
      <c r="L966" s="2" t="s">
        <v>20292</v>
      </c>
      <c r="M966" s="2" t="s">
        <v>20293</v>
      </c>
      <c r="N966" s="2" t="s">
        <v>20291</v>
      </c>
      <c r="O966" s="2">
        <v>7779</v>
      </c>
      <c r="P966" s="2" t="s">
        <v>20294</v>
      </c>
      <c r="Q966" s="2" t="s">
        <v>1413</v>
      </c>
    </row>
    <row r="967" spans="1:17" hidden="1" x14ac:dyDescent="0.25">
      <c r="A967" t="s">
        <v>20295</v>
      </c>
      <c r="B967" t="s">
        <v>538</v>
      </c>
      <c r="C967" t="str">
        <f>LEFT(PLAYERIDMAP[[#This Row],[PLAYERNAME]],FIND(" ",PLAYERIDMAP[[#This Row],[PLAYERNAME]],1))</f>
        <v xml:space="preserve">Kelly </v>
      </c>
      <c r="D967" t="str">
        <f>MID(PLAYERIDMAP[PLAYERNAME],FIND(" ",PLAYERIDMAP[PLAYERNAME],1)+1,255)</f>
        <v>Shoppach</v>
      </c>
      <c r="E967" t="s">
        <v>16936</v>
      </c>
      <c r="F967" t="s">
        <v>16994</v>
      </c>
      <c r="G967" s="3">
        <v>3867</v>
      </c>
      <c r="H967">
        <v>431159</v>
      </c>
      <c r="I967" t="s">
        <v>538</v>
      </c>
      <c r="J967" s="2">
        <v>484146</v>
      </c>
      <c r="K967" s="2" t="s">
        <v>538</v>
      </c>
      <c r="L967" s="2" t="s">
        <v>20296</v>
      </c>
      <c r="M967" s="2" t="s">
        <v>20297</v>
      </c>
      <c r="N967" s="2" t="s">
        <v>20295</v>
      </c>
      <c r="O967" s="2">
        <v>7493</v>
      </c>
      <c r="P967" s="2" t="s">
        <v>20298</v>
      </c>
      <c r="Q967" s="2" t="s">
        <v>538</v>
      </c>
    </row>
    <row r="968" spans="1:17" hidden="1" x14ac:dyDescent="0.25">
      <c r="A968" t="s">
        <v>20299</v>
      </c>
      <c r="B968" t="s">
        <v>785</v>
      </c>
      <c r="C968" t="str">
        <f>LEFT(PLAYERIDMAP[[#This Row],[PLAYERNAME]],FIND(" ",PLAYERIDMAP[[#This Row],[PLAYERNAME]],1))</f>
        <v xml:space="preserve">Moises </v>
      </c>
      <c r="D968" t="str">
        <f>MID(PLAYERIDMAP[PLAYERNAME],FIND(" ",PLAYERIDMAP[PLAYERNAME],1)+1,255)</f>
        <v>Sierra</v>
      </c>
      <c r="E968" t="s">
        <v>17000</v>
      </c>
      <c r="F968" t="s">
        <v>16916</v>
      </c>
      <c r="G968" s="3">
        <v>6050</v>
      </c>
      <c r="H968">
        <v>501213</v>
      </c>
      <c r="I968" t="s">
        <v>785</v>
      </c>
      <c r="J968" s="2">
        <v>1666824</v>
      </c>
      <c r="K968" s="2" t="s">
        <v>785</v>
      </c>
      <c r="L968" s="4" t="s">
        <v>16941</v>
      </c>
      <c r="M968" s="4" t="s">
        <v>16941</v>
      </c>
      <c r="N968" s="2" t="s">
        <v>20299</v>
      </c>
      <c r="O968" s="2">
        <v>9251</v>
      </c>
      <c r="P968" s="2" t="s">
        <v>20300</v>
      </c>
      <c r="Q968" s="2" t="s">
        <v>785</v>
      </c>
    </row>
    <row r="969" spans="1:17" hidden="1" x14ac:dyDescent="0.25">
      <c r="A969" t="s">
        <v>20301</v>
      </c>
      <c r="B969" t="s">
        <v>956</v>
      </c>
      <c r="C969" t="str">
        <f>LEFT(PLAYERIDMAP[[#This Row],[PLAYERNAME]],FIND(" ",PLAYERIDMAP[[#This Row],[PLAYERNAME]],1))</f>
        <v xml:space="preserve">Andrelton </v>
      </c>
      <c r="D969" t="str">
        <f>MID(PLAYERIDMAP[PLAYERNAME],FIND(" ",PLAYERIDMAP[PLAYERNAME],1)+1,255)</f>
        <v>Simmons</v>
      </c>
      <c r="E969" t="s">
        <v>17057</v>
      </c>
      <c r="F969" t="s">
        <v>17007</v>
      </c>
      <c r="G969" s="3">
        <v>10847</v>
      </c>
      <c r="H969">
        <v>592743</v>
      </c>
      <c r="I969" t="s">
        <v>956</v>
      </c>
      <c r="J969" s="2">
        <v>1918584</v>
      </c>
      <c r="K969" s="2" t="s">
        <v>956</v>
      </c>
      <c r="L969" s="4" t="s">
        <v>16941</v>
      </c>
      <c r="M969" s="4" t="s">
        <v>16941</v>
      </c>
      <c r="N969" s="2" t="s">
        <v>20301</v>
      </c>
      <c r="O969" s="2">
        <v>9201</v>
      </c>
      <c r="P969" s="2" t="s">
        <v>20302</v>
      </c>
      <c r="Q969" s="2" t="s">
        <v>956</v>
      </c>
    </row>
    <row r="970" spans="1:17" x14ac:dyDescent="0.25">
      <c r="A970" t="s">
        <v>20303</v>
      </c>
      <c r="B970" t="s">
        <v>1438</v>
      </c>
      <c r="C970" s="2" t="str">
        <f>LEFT(PLAYERIDMAP[[#This Row],[PLAYERNAME]],FIND(" ",PLAYERIDMAP[[#This Row],[PLAYERNAME]],1))</f>
        <v xml:space="preserve">Alfredo </v>
      </c>
      <c r="D970" s="2" t="str">
        <f>MID(PLAYERIDMAP[PLAYERNAME],FIND(" ",PLAYERIDMAP[PLAYERNAME],1)+1,255)</f>
        <v>Simon</v>
      </c>
      <c r="E970" t="s">
        <v>17032</v>
      </c>
      <c r="F970" t="s">
        <v>16905</v>
      </c>
      <c r="G970" s="3">
        <v>2155</v>
      </c>
      <c r="H970">
        <v>430580</v>
      </c>
      <c r="I970" t="s">
        <v>1438</v>
      </c>
      <c r="J970" s="2">
        <v>448968</v>
      </c>
      <c r="K970" s="2" t="s">
        <v>1438</v>
      </c>
      <c r="L970" s="2" t="s">
        <v>20304</v>
      </c>
      <c r="M970" s="2" t="s">
        <v>20305</v>
      </c>
      <c r="N970" s="2" t="s">
        <v>20303</v>
      </c>
      <c r="O970" s="2">
        <v>7975</v>
      </c>
      <c r="P970" s="2" t="s">
        <v>20306</v>
      </c>
      <c r="Q970" s="2" t="s">
        <v>1438</v>
      </c>
    </row>
    <row r="971" spans="1:17" hidden="1" x14ac:dyDescent="0.25">
      <c r="A971" t="s">
        <v>20307</v>
      </c>
      <c r="B971" t="s">
        <v>1191</v>
      </c>
      <c r="C971" t="str">
        <f>LEFT(PLAYERIDMAP[[#This Row],[PLAYERNAME]],FIND(" ",PLAYERIDMAP[[#This Row],[PLAYERNAME]],1))</f>
        <v xml:space="preserve">Jonathan </v>
      </c>
      <c r="D971" t="str">
        <f>MID(PLAYERIDMAP[PLAYERNAME],FIND(" ",PLAYERIDMAP[PLAYERNAME],1)+1,255)</f>
        <v>Singleton</v>
      </c>
      <c r="E971" t="s">
        <v>16941</v>
      </c>
      <c r="F971" t="s">
        <v>16944</v>
      </c>
      <c r="G971" s="3" t="s">
        <v>1190</v>
      </c>
      <c r="H971">
        <v>572138</v>
      </c>
      <c r="I971" t="s">
        <v>1191</v>
      </c>
      <c r="J971" s="4" t="s">
        <v>16941</v>
      </c>
      <c r="K971" s="4" t="s">
        <v>16941</v>
      </c>
      <c r="L971" s="4" t="s">
        <v>16941</v>
      </c>
      <c r="M971" s="4" t="s">
        <v>16941</v>
      </c>
      <c r="N971" s="2" t="s">
        <v>20307</v>
      </c>
      <c r="O971" s="2">
        <v>9099</v>
      </c>
      <c r="P971" s="2" t="s">
        <v>20308</v>
      </c>
      <c r="Q971" s="2" t="s">
        <v>1191</v>
      </c>
    </row>
    <row r="972" spans="1:17" x14ac:dyDescent="0.25">
      <c r="A972" t="s">
        <v>20309</v>
      </c>
      <c r="B972" t="s">
        <v>2413</v>
      </c>
      <c r="C972" s="2" t="str">
        <f>LEFT(PLAYERIDMAP[[#This Row],[PLAYERNAME]],FIND(" ",PLAYERIDMAP[[#This Row],[PLAYERNAME]],1))</f>
        <v xml:space="preserve">Tony </v>
      </c>
      <c r="D972" s="2" t="str">
        <f>MID(PLAYERIDMAP[PLAYERNAME],FIND(" ",PLAYERIDMAP[PLAYERNAME],1)+1,255)</f>
        <v>Sipp</v>
      </c>
      <c r="E972" t="s">
        <v>17196</v>
      </c>
      <c r="F972" t="s">
        <v>16905</v>
      </c>
      <c r="G972" s="3">
        <v>8280</v>
      </c>
      <c r="H972">
        <v>448609</v>
      </c>
      <c r="I972" t="s">
        <v>2413</v>
      </c>
      <c r="J972" s="2">
        <v>583494</v>
      </c>
      <c r="K972" s="2" t="s">
        <v>2413</v>
      </c>
      <c r="L972" s="2" t="s">
        <v>20310</v>
      </c>
      <c r="M972" s="2" t="s">
        <v>20311</v>
      </c>
      <c r="N972" s="2" t="s">
        <v>20309</v>
      </c>
      <c r="O972" s="2">
        <v>7949</v>
      </c>
      <c r="P972" s="2" t="s">
        <v>20312</v>
      </c>
      <c r="Q972" s="2" t="s">
        <v>2413</v>
      </c>
    </row>
    <row r="973" spans="1:17" x14ac:dyDescent="0.25">
      <c r="A973" t="s">
        <v>20313</v>
      </c>
      <c r="B973" t="s">
        <v>1511</v>
      </c>
      <c r="C973" s="2" t="str">
        <f>LEFT(PLAYERIDMAP[[#This Row],[PLAYERNAME]],FIND(" ",PLAYERIDMAP[[#This Row],[PLAYERNAME]],1))</f>
        <v xml:space="preserve">Tyler </v>
      </c>
      <c r="D973" s="2" t="str">
        <f>MID(PLAYERIDMAP[PLAYERNAME],FIND(" ",PLAYERIDMAP[PLAYERNAME],1)+1,255)</f>
        <v>Skaggs</v>
      </c>
      <c r="E973" t="s">
        <v>17196</v>
      </c>
      <c r="F973" t="s">
        <v>16905</v>
      </c>
      <c r="G973" s="3">
        <v>10190</v>
      </c>
      <c r="H973">
        <v>572140</v>
      </c>
      <c r="I973" t="s">
        <v>1511</v>
      </c>
      <c r="J973" s="2">
        <v>1758900</v>
      </c>
      <c r="K973" s="2" t="s">
        <v>1511</v>
      </c>
      <c r="L973" s="2" t="s">
        <v>20314</v>
      </c>
      <c r="M973" s="4" t="s">
        <v>16941</v>
      </c>
      <c r="N973" s="2" t="s">
        <v>20313</v>
      </c>
      <c r="O973" s="2">
        <v>9126</v>
      </c>
      <c r="P973" s="2" t="s">
        <v>20315</v>
      </c>
      <c r="Q973" s="2" t="s">
        <v>1511</v>
      </c>
    </row>
    <row r="974" spans="1:17" hidden="1" x14ac:dyDescent="0.25">
      <c r="A974" t="s">
        <v>20316</v>
      </c>
      <c r="B974" t="s">
        <v>198</v>
      </c>
      <c r="C974" t="str">
        <f>LEFT(PLAYERIDMAP[[#This Row],[PLAYERNAME]],FIND(" ",PLAYERIDMAP[[#This Row],[PLAYERNAME]],1))</f>
        <v xml:space="preserve">Kyle </v>
      </c>
      <c r="D974" t="str">
        <f>MID(PLAYERIDMAP[PLAYERNAME],FIND(" ",PLAYERIDMAP[PLAYERNAME],1)+1,255)</f>
        <v>Skipworth</v>
      </c>
      <c r="E974" t="s">
        <v>16975</v>
      </c>
      <c r="F974" t="s">
        <v>16994</v>
      </c>
      <c r="G974" s="3" t="s">
        <v>197</v>
      </c>
      <c r="H974">
        <v>543788</v>
      </c>
      <c r="I974" t="s">
        <v>198</v>
      </c>
      <c r="J974" s="4" t="s">
        <v>16941</v>
      </c>
      <c r="K974" s="4" t="s">
        <v>16941</v>
      </c>
      <c r="L974" s="4" t="s">
        <v>16941</v>
      </c>
      <c r="M974" s="4" t="s">
        <v>16941</v>
      </c>
      <c r="N974" s="4" t="s">
        <v>16941</v>
      </c>
      <c r="O974" s="4" t="s">
        <v>16941</v>
      </c>
      <c r="P974" s="4" t="s">
        <v>16941</v>
      </c>
      <c r="Q974" s="4" t="s">
        <v>16941</v>
      </c>
    </row>
    <row r="975" spans="1:17" x14ac:dyDescent="0.25">
      <c r="A975" t="s">
        <v>20317</v>
      </c>
      <c r="B975" t="s">
        <v>2382</v>
      </c>
      <c r="C975" s="2" t="str">
        <f>LEFT(PLAYERIDMAP[[#This Row],[PLAYERNAME]],FIND(" ",PLAYERIDMAP[[#This Row],[PLAYERNAME]],1))</f>
        <v xml:space="preserve">Kevin </v>
      </c>
      <c r="D975" s="2" t="str">
        <f>MID(PLAYERIDMAP[PLAYERNAME],FIND(" ",PLAYERIDMAP[PLAYERNAME],1)+1,255)</f>
        <v>Slowey</v>
      </c>
      <c r="E975" t="s">
        <v>16956</v>
      </c>
      <c r="F975" t="s">
        <v>16905</v>
      </c>
      <c r="G975" s="3">
        <v>9918</v>
      </c>
      <c r="H975">
        <v>458713</v>
      </c>
      <c r="I975" t="s">
        <v>2382</v>
      </c>
      <c r="J975" s="2">
        <v>1102931</v>
      </c>
      <c r="K975" s="2" t="s">
        <v>2382</v>
      </c>
      <c r="L975" s="4" t="s">
        <v>16941</v>
      </c>
      <c r="M975" s="4" t="s">
        <v>16941</v>
      </c>
      <c r="N975" s="4" t="s">
        <v>16941</v>
      </c>
      <c r="O975" s="4" t="s">
        <v>16941</v>
      </c>
      <c r="P975" s="4" t="s">
        <v>16941</v>
      </c>
      <c r="Q975" s="4" t="s">
        <v>16941</v>
      </c>
    </row>
    <row r="976" spans="1:17" hidden="1" x14ac:dyDescent="0.25">
      <c r="A976" t="s">
        <v>20318</v>
      </c>
      <c r="B976" t="s">
        <v>1118</v>
      </c>
      <c r="C976" t="str">
        <f>LEFT(PLAYERIDMAP[[#This Row],[PLAYERNAME]],FIND(" ",PLAYERIDMAP[[#This Row],[PLAYERNAME]],1))</f>
        <v xml:space="preserve">Seth </v>
      </c>
      <c r="D976" t="str">
        <f>MID(PLAYERIDMAP[PLAYERNAME],FIND(" ",PLAYERIDMAP[PLAYERNAME],1)+1,255)</f>
        <v>Smith</v>
      </c>
      <c r="E976" t="s">
        <v>16926</v>
      </c>
      <c r="F976" t="s">
        <v>16916</v>
      </c>
      <c r="G976" s="3">
        <v>7331</v>
      </c>
      <c r="H976">
        <v>452234</v>
      </c>
      <c r="I976" t="s">
        <v>1118</v>
      </c>
      <c r="J976" s="2">
        <v>549985</v>
      </c>
      <c r="K976" s="2" t="s">
        <v>1118</v>
      </c>
      <c r="L976" s="2" t="s">
        <v>20319</v>
      </c>
      <c r="M976" s="2" t="s">
        <v>20320</v>
      </c>
      <c r="N976" s="2" t="s">
        <v>20318</v>
      </c>
      <c r="O976" s="2">
        <v>8144</v>
      </c>
      <c r="P976" s="2" t="s">
        <v>20321</v>
      </c>
      <c r="Q976" s="2" t="s">
        <v>1118</v>
      </c>
    </row>
    <row r="977" spans="1:17" x14ac:dyDescent="0.25">
      <c r="A977" t="s">
        <v>20322</v>
      </c>
      <c r="B977" t="s">
        <v>2179</v>
      </c>
      <c r="C977" s="2" t="str">
        <f>LEFT(PLAYERIDMAP[[#This Row],[PLAYERNAME]],FIND(" ",PLAYERIDMAP[[#This Row],[PLAYERNAME]],1))</f>
        <v xml:space="preserve">Will </v>
      </c>
      <c r="D977" s="2" t="str">
        <f>MID(PLAYERIDMAP[PLAYERNAME],FIND(" ",PLAYERIDMAP[PLAYERNAME],1)+1,255)</f>
        <v>Smith</v>
      </c>
      <c r="E977" t="s">
        <v>17242</v>
      </c>
      <c r="F977" t="s">
        <v>16905</v>
      </c>
      <c r="G977" s="3">
        <v>8048</v>
      </c>
      <c r="H977">
        <v>519293</v>
      </c>
      <c r="I977" t="s">
        <v>2179</v>
      </c>
      <c r="J977" s="2">
        <v>1666825</v>
      </c>
      <c r="K977" s="2" t="s">
        <v>2179</v>
      </c>
      <c r="L977" s="2" t="s">
        <v>20323</v>
      </c>
      <c r="M977" s="4" t="s">
        <v>16941</v>
      </c>
      <c r="N977" s="2" t="s">
        <v>20322</v>
      </c>
      <c r="O977" s="2">
        <v>9193</v>
      </c>
      <c r="P977" s="2" t="s">
        <v>20324</v>
      </c>
      <c r="Q977" s="2" t="s">
        <v>2179</v>
      </c>
    </row>
    <row r="978" spans="1:17" hidden="1" x14ac:dyDescent="0.25">
      <c r="A978" t="s">
        <v>20325</v>
      </c>
      <c r="B978" t="s">
        <v>980</v>
      </c>
      <c r="C978" t="str">
        <f>LEFT(PLAYERIDMAP[[#This Row],[PLAYERNAME]],FIND(" ",PLAYERIDMAP[[#This Row],[PLAYERNAME]],1))</f>
        <v xml:space="preserve">Justin </v>
      </c>
      <c r="D978" t="str">
        <f>MID(PLAYERIDMAP[PLAYERNAME],FIND(" ",PLAYERIDMAP[PLAYERNAME],1)+1,255)</f>
        <v>Smoak</v>
      </c>
      <c r="E978" t="s">
        <v>16936</v>
      </c>
      <c r="F978" t="s">
        <v>16944</v>
      </c>
      <c r="G978" s="3">
        <v>9054</v>
      </c>
      <c r="H978">
        <v>475253</v>
      </c>
      <c r="I978" t="s">
        <v>980</v>
      </c>
      <c r="J978" s="2">
        <v>1630092</v>
      </c>
      <c r="K978" s="2" t="s">
        <v>980</v>
      </c>
      <c r="L978" s="4" t="s">
        <v>16941</v>
      </c>
      <c r="M978" s="2" t="s">
        <v>20326</v>
      </c>
      <c r="N978" s="2" t="s">
        <v>20325</v>
      </c>
      <c r="O978" s="2">
        <v>8653</v>
      </c>
      <c r="P978" s="2" t="s">
        <v>20327</v>
      </c>
      <c r="Q978" s="2" t="s">
        <v>980</v>
      </c>
    </row>
    <row r="979" spans="1:17" x14ac:dyDescent="0.25">
      <c r="A979" t="s">
        <v>20328</v>
      </c>
      <c r="B979" t="s">
        <v>2515</v>
      </c>
      <c r="C979" s="2" t="str">
        <f>LEFT(PLAYERIDMAP[[#This Row],[PLAYERNAME]],FIND(" ",PLAYERIDMAP[[#This Row],[PLAYERNAME]],1))</f>
        <v xml:space="preserve">Drew </v>
      </c>
      <c r="D979" s="2" t="str">
        <f>MID(PLAYERIDMAP[PLAYERNAME],FIND(" ",PLAYERIDMAP[PLAYERNAME],1)+1,255)</f>
        <v>Smyly</v>
      </c>
      <c r="E979" t="s">
        <v>16961</v>
      </c>
      <c r="F979" t="s">
        <v>16905</v>
      </c>
      <c r="G979" s="3">
        <v>11760</v>
      </c>
      <c r="H979">
        <v>592767</v>
      </c>
      <c r="I979" t="s">
        <v>2515</v>
      </c>
      <c r="J979" s="2">
        <v>1840445</v>
      </c>
      <c r="K979" s="2" t="s">
        <v>2515</v>
      </c>
      <c r="L979" s="2" t="s">
        <v>20329</v>
      </c>
      <c r="M979" s="4" t="s">
        <v>16941</v>
      </c>
      <c r="N979" s="2" t="s">
        <v>20328</v>
      </c>
      <c r="O979" s="2">
        <v>9140</v>
      </c>
      <c r="P979" s="2" t="s">
        <v>20330</v>
      </c>
      <c r="Q979" s="2" t="s">
        <v>2515</v>
      </c>
    </row>
    <row r="980" spans="1:17" hidden="1" x14ac:dyDescent="0.25">
      <c r="A980" t="s">
        <v>20331</v>
      </c>
      <c r="B980" t="s">
        <v>1027</v>
      </c>
      <c r="C980" t="str">
        <f>LEFT(PLAYERIDMAP[[#This Row],[PLAYERNAME]],FIND(" ",PLAYERIDMAP[[#This Row],[PLAYERNAME]],1))</f>
        <v xml:space="preserve">Travis </v>
      </c>
      <c r="D980" t="str">
        <f>MID(PLAYERIDMAP[PLAYERNAME],FIND(" ",PLAYERIDMAP[PLAYERNAME],1)+1,255)</f>
        <v>Snider</v>
      </c>
      <c r="E980" t="s">
        <v>16980</v>
      </c>
      <c r="F980" t="s">
        <v>16916</v>
      </c>
      <c r="G980" s="3">
        <v>2830</v>
      </c>
      <c r="H980">
        <v>501983</v>
      </c>
      <c r="I980" t="s">
        <v>1027</v>
      </c>
      <c r="J980" s="2">
        <v>1232132</v>
      </c>
      <c r="K980" s="2" t="s">
        <v>1027</v>
      </c>
      <c r="L980" s="2" t="s">
        <v>20332</v>
      </c>
      <c r="M980" s="2" t="s">
        <v>20333</v>
      </c>
      <c r="N980" s="2" t="s">
        <v>20331</v>
      </c>
      <c r="O980" s="2">
        <v>8304</v>
      </c>
      <c r="P980" s="2" t="s">
        <v>20334</v>
      </c>
      <c r="Q980" s="2" t="s">
        <v>1027</v>
      </c>
    </row>
    <row r="981" spans="1:17" hidden="1" x14ac:dyDescent="0.25">
      <c r="A981" t="s">
        <v>20335</v>
      </c>
      <c r="B981" t="s">
        <v>738</v>
      </c>
      <c r="C981" t="str">
        <f>LEFT(PLAYERIDMAP[[#This Row],[PLAYERNAME]],FIND(" ",PLAYERIDMAP[[#This Row],[PLAYERNAME]],1))</f>
        <v xml:space="preserve">Brandon </v>
      </c>
      <c r="D981" t="str">
        <f>MID(PLAYERIDMAP[PLAYERNAME],FIND(" ",PLAYERIDMAP[PLAYERNAME],1)+1,255)</f>
        <v>Snyder</v>
      </c>
      <c r="E981" t="s">
        <v>17006</v>
      </c>
      <c r="F981" t="s">
        <v>16944</v>
      </c>
      <c r="G981" s="3">
        <v>9856</v>
      </c>
      <c r="H981">
        <v>474319</v>
      </c>
      <c r="I981" t="s">
        <v>738</v>
      </c>
      <c r="J981" s="2">
        <v>1661347</v>
      </c>
      <c r="K981" s="2" t="s">
        <v>738</v>
      </c>
      <c r="L981" s="2" t="s">
        <v>20336</v>
      </c>
      <c r="M981" s="2" t="s">
        <v>20337</v>
      </c>
      <c r="N981" s="2" t="s">
        <v>20335</v>
      </c>
      <c r="O981" s="2">
        <v>8624</v>
      </c>
      <c r="P981" s="2" t="s">
        <v>20338</v>
      </c>
      <c r="Q981" s="2" t="s">
        <v>738</v>
      </c>
    </row>
    <row r="982" spans="1:17" hidden="1" x14ac:dyDescent="0.25">
      <c r="A982" t="s">
        <v>20339</v>
      </c>
      <c r="B982" t="s">
        <v>915</v>
      </c>
      <c r="C982" t="str">
        <f>LEFT(PLAYERIDMAP[[#This Row],[PLAYERNAME]],FIND(" ",PLAYERIDMAP[[#This Row],[PLAYERNAME]],1))</f>
        <v xml:space="preserve">Chris </v>
      </c>
      <c r="D982" t="str">
        <f>MID(PLAYERIDMAP[PLAYERNAME],FIND(" ",PLAYERIDMAP[PLAYERNAME],1)+1,255)</f>
        <v>Snyder</v>
      </c>
      <c r="E982" t="s">
        <v>16910</v>
      </c>
      <c r="F982" t="s">
        <v>16994</v>
      </c>
      <c r="G982" s="3">
        <v>4606</v>
      </c>
      <c r="H982">
        <v>430965</v>
      </c>
      <c r="I982" t="s">
        <v>915</v>
      </c>
      <c r="J982" s="2">
        <v>392209</v>
      </c>
      <c r="K982" s="2" t="s">
        <v>915</v>
      </c>
      <c r="L982" s="2" t="s">
        <v>20340</v>
      </c>
      <c r="M982" s="2" t="s">
        <v>20341</v>
      </c>
      <c r="N982" s="2" t="s">
        <v>20339</v>
      </c>
      <c r="O982" s="2">
        <v>7409</v>
      </c>
      <c r="P982" s="2" t="s">
        <v>20342</v>
      </c>
      <c r="Q982" s="2" t="s">
        <v>915</v>
      </c>
    </row>
    <row r="983" spans="1:17" hidden="1" x14ac:dyDescent="0.25">
      <c r="A983" t="s">
        <v>20343</v>
      </c>
      <c r="B983" t="s">
        <v>749</v>
      </c>
      <c r="C983" t="str">
        <f>LEFT(PLAYERIDMAP[[#This Row],[PLAYERNAME]],FIND(" ",PLAYERIDMAP[[#This Row],[PLAYERNAME]],1))</f>
        <v xml:space="preserve">Eric </v>
      </c>
      <c r="D983" t="str">
        <f>MID(PLAYERIDMAP[PLAYERNAME],FIND(" ",PLAYERIDMAP[PLAYERNAME],1)+1,255)</f>
        <v>Sogard</v>
      </c>
      <c r="E983" t="s">
        <v>16926</v>
      </c>
      <c r="F983" t="s">
        <v>1325</v>
      </c>
      <c r="G983" s="3">
        <v>7927</v>
      </c>
      <c r="H983">
        <v>519299</v>
      </c>
      <c r="I983" t="s">
        <v>749</v>
      </c>
      <c r="J983" s="2">
        <v>1600755</v>
      </c>
      <c r="K983" s="2" t="s">
        <v>749</v>
      </c>
      <c r="L983" s="4" t="s">
        <v>16941</v>
      </c>
      <c r="M983" s="2" t="s">
        <v>20344</v>
      </c>
      <c r="N983" s="2" t="s">
        <v>20343</v>
      </c>
      <c r="O983" s="2">
        <v>8828</v>
      </c>
      <c r="P983" s="2" t="s">
        <v>20345</v>
      </c>
      <c r="Q983" s="2" t="s">
        <v>749</v>
      </c>
    </row>
    <row r="984" spans="1:17" hidden="1" x14ac:dyDescent="0.25">
      <c r="A984" t="s">
        <v>20346</v>
      </c>
      <c r="B984" t="s">
        <v>487</v>
      </c>
      <c r="C984" t="str">
        <f>LEFT(PLAYERIDMAP[[#This Row],[PLAYERNAME]],FIND(" ",PLAYERIDMAP[[#This Row],[PLAYERNAME]],1))</f>
        <v xml:space="preserve">Donovan </v>
      </c>
      <c r="D984" t="str">
        <f>MID(PLAYERIDMAP[PLAYERNAME],FIND(" ",PLAYERIDMAP[PLAYERNAME],1)+1,255)</f>
        <v>Solano</v>
      </c>
      <c r="E984" t="s">
        <v>16975</v>
      </c>
      <c r="F984" t="s">
        <v>1326</v>
      </c>
      <c r="G984" s="3">
        <v>8623</v>
      </c>
      <c r="H984">
        <v>456781</v>
      </c>
      <c r="I984" t="s">
        <v>487</v>
      </c>
      <c r="J984" s="2">
        <v>1666544</v>
      </c>
      <c r="K984" s="2" t="s">
        <v>487</v>
      </c>
      <c r="L984" s="4" t="s">
        <v>16941</v>
      </c>
      <c r="M984" s="4" t="s">
        <v>16941</v>
      </c>
      <c r="N984" s="2" t="s">
        <v>20346</v>
      </c>
      <c r="O984" s="2">
        <v>9190</v>
      </c>
      <c r="P984" s="2" t="s">
        <v>20347</v>
      </c>
      <c r="Q984" s="2" t="s">
        <v>487</v>
      </c>
    </row>
    <row r="985" spans="1:17" hidden="1" x14ac:dyDescent="0.25">
      <c r="A985" t="s">
        <v>20348</v>
      </c>
      <c r="B985" t="s">
        <v>84</v>
      </c>
      <c r="C985" t="str">
        <f>LEFT(PLAYERIDMAP[[#This Row],[PLAYERNAME]],FIND(" ",PLAYERIDMAP[[#This Row],[PLAYERNAME]],1))</f>
        <v xml:space="preserve">Ali </v>
      </c>
      <c r="D985" t="str">
        <f>MID(PLAYERIDMAP[PLAYERNAME],FIND(" ",PLAYERIDMAP[PLAYERNAME],1)+1,255)</f>
        <v>Solis</v>
      </c>
      <c r="E985" s="5" t="s">
        <v>16941</v>
      </c>
      <c r="F985" s="5" t="s">
        <v>16941</v>
      </c>
      <c r="G985" s="3">
        <v>8848</v>
      </c>
      <c r="H985" s="5" t="s">
        <v>16941</v>
      </c>
      <c r="I985" s="5" t="s">
        <v>16941</v>
      </c>
      <c r="J985" s="4" t="s">
        <v>16941</v>
      </c>
      <c r="K985" s="4" t="s">
        <v>16941</v>
      </c>
      <c r="L985" s="4" t="s">
        <v>16941</v>
      </c>
      <c r="M985" s="4" t="s">
        <v>16941</v>
      </c>
      <c r="N985" s="4" t="s">
        <v>16941</v>
      </c>
      <c r="O985" s="4" t="s">
        <v>16941</v>
      </c>
      <c r="P985" s="4" t="s">
        <v>16941</v>
      </c>
      <c r="Q985" s="4" t="s">
        <v>16941</v>
      </c>
    </row>
    <row r="986" spans="1:17" hidden="1" x14ac:dyDescent="0.25">
      <c r="A986" t="s">
        <v>20349</v>
      </c>
      <c r="B986" t="s">
        <v>1182</v>
      </c>
      <c r="C986" t="str">
        <f>LEFT(PLAYERIDMAP[[#This Row],[PLAYERNAME]],FIND(" ",PLAYERIDMAP[[#This Row],[PLAYERNAME]],1))</f>
        <v xml:space="preserve">Alfonso </v>
      </c>
      <c r="D986" t="str">
        <f>MID(PLAYERIDMAP[PLAYERNAME],FIND(" ",PLAYERIDMAP[PLAYERNAME],1)+1,255)</f>
        <v>Soriano</v>
      </c>
      <c r="E986" t="s">
        <v>17095</v>
      </c>
      <c r="F986" t="s">
        <v>16916</v>
      </c>
      <c r="G986" s="3">
        <v>847</v>
      </c>
      <c r="H986">
        <v>150093</v>
      </c>
      <c r="I986" t="s">
        <v>1182</v>
      </c>
      <c r="J986" s="2">
        <v>127572</v>
      </c>
      <c r="K986" s="2" t="s">
        <v>1182</v>
      </c>
      <c r="L986" s="2" t="s">
        <v>20350</v>
      </c>
      <c r="M986" s="2" t="s">
        <v>20351</v>
      </c>
      <c r="N986" s="2" t="s">
        <v>20349</v>
      </c>
      <c r="O986" s="2">
        <v>6154</v>
      </c>
      <c r="P986" s="2" t="s">
        <v>20352</v>
      </c>
      <c r="Q986" s="2" t="s">
        <v>1182</v>
      </c>
    </row>
    <row r="987" spans="1:17" x14ac:dyDescent="0.25">
      <c r="A987" t="s">
        <v>20353</v>
      </c>
      <c r="B987" t="s">
        <v>2563</v>
      </c>
      <c r="C987" s="2" t="str">
        <f>LEFT(PLAYERIDMAP[[#This Row],[PLAYERNAME]],FIND(" ",PLAYERIDMAP[[#This Row],[PLAYERNAME]],1))</f>
        <v xml:space="preserve">Joakim </v>
      </c>
      <c r="D987" s="2" t="str">
        <f>MID(PLAYERIDMAP[PLAYERNAME],FIND(" ",PLAYERIDMAP[PLAYERNAME],1)+1,255)</f>
        <v>Soria</v>
      </c>
      <c r="E987" t="s">
        <v>17006</v>
      </c>
      <c r="F987" t="s">
        <v>16905</v>
      </c>
      <c r="G987" s="3">
        <v>6941</v>
      </c>
      <c r="H987">
        <v>465657</v>
      </c>
      <c r="I987" t="s">
        <v>2563</v>
      </c>
      <c r="J987" s="2">
        <v>1182834</v>
      </c>
      <c r="K987" s="2" t="s">
        <v>2563</v>
      </c>
      <c r="L987" s="2" t="s">
        <v>20354</v>
      </c>
      <c r="M987" s="2" t="s">
        <v>20355</v>
      </c>
      <c r="N987" s="2" t="s">
        <v>20353</v>
      </c>
      <c r="O987" s="2">
        <v>7964</v>
      </c>
      <c r="P987" s="2" t="s">
        <v>20356</v>
      </c>
      <c r="Q987" s="2" t="s">
        <v>2563</v>
      </c>
    </row>
    <row r="988" spans="1:17" x14ac:dyDescent="0.25">
      <c r="A988" t="s">
        <v>20357</v>
      </c>
      <c r="B988" t="s">
        <v>1408</v>
      </c>
      <c r="C988" s="2" t="str">
        <f>LEFT(PLAYERIDMAP[[#This Row],[PLAYERNAME]],FIND(" ",PLAYERIDMAP[[#This Row],[PLAYERNAME]],1))</f>
        <v xml:space="preserve">Rafael </v>
      </c>
      <c r="D988" s="2" t="str">
        <f>MID(PLAYERIDMAP[PLAYERNAME],FIND(" ",PLAYERIDMAP[PLAYERNAME],1)+1,255)</f>
        <v>Soriano</v>
      </c>
      <c r="E988" t="s">
        <v>20067</v>
      </c>
      <c r="F988" t="s">
        <v>16905</v>
      </c>
      <c r="G988" s="3">
        <v>1100</v>
      </c>
      <c r="H988">
        <v>400089</v>
      </c>
      <c r="I988" t="s">
        <v>1408</v>
      </c>
      <c r="J988" s="2">
        <v>210750</v>
      </c>
      <c r="K988" s="2" t="s">
        <v>1408</v>
      </c>
      <c r="L988" s="2" t="s">
        <v>20358</v>
      </c>
      <c r="M988" s="2" t="s">
        <v>20359</v>
      </c>
      <c r="N988" s="2" t="s">
        <v>20357</v>
      </c>
      <c r="O988" s="2">
        <v>6662</v>
      </c>
      <c r="P988" s="2" t="s">
        <v>20360</v>
      </c>
      <c r="Q988" s="2" t="s">
        <v>1408</v>
      </c>
    </row>
    <row r="989" spans="1:17" hidden="1" x14ac:dyDescent="0.25">
      <c r="A989" t="s">
        <v>20361</v>
      </c>
      <c r="B989" t="s">
        <v>1094</v>
      </c>
      <c r="C989" t="str">
        <f>LEFT(PLAYERIDMAP[[#This Row],[PLAYERNAME]],FIND(" ",PLAYERIDMAP[[#This Row],[PLAYERNAME]],1))</f>
        <v xml:space="preserve">Geovany </v>
      </c>
      <c r="D989" t="str">
        <f>MID(PLAYERIDMAP[PLAYERNAME],FIND(" ",PLAYERIDMAP[PLAYERNAME],1)+1,255)</f>
        <v>Soto</v>
      </c>
      <c r="E989" t="s">
        <v>17006</v>
      </c>
      <c r="F989" t="s">
        <v>16994</v>
      </c>
      <c r="G989" s="3">
        <v>3707</v>
      </c>
      <c r="H989">
        <v>434567</v>
      </c>
      <c r="I989" t="s">
        <v>1094</v>
      </c>
      <c r="J989" s="2">
        <v>392194</v>
      </c>
      <c r="K989" s="2" t="s">
        <v>1094</v>
      </c>
      <c r="L989" s="2" t="s">
        <v>20362</v>
      </c>
      <c r="M989" s="2" t="s">
        <v>20363</v>
      </c>
      <c r="N989" s="2" t="s">
        <v>20361</v>
      </c>
      <c r="O989" s="2">
        <v>7662</v>
      </c>
      <c r="P989" s="2" t="s">
        <v>20364</v>
      </c>
      <c r="Q989" s="2" t="s">
        <v>1094</v>
      </c>
    </row>
    <row r="990" spans="1:17" hidden="1" x14ac:dyDescent="0.25">
      <c r="A990" t="s">
        <v>20365</v>
      </c>
      <c r="B990" t="s">
        <v>1067</v>
      </c>
      <c r="C990" t="str">
        <f>LEFT(PLAYERIDMAP[[#This Row],[PLAYERNAME]],FIND(" ",PLAYERIDMAP[[#This Row],[PLAYERNAME]],1))</f>
        <v xml:space="preserve">Denard </v>
      </c>
      <c r="D990" t="str">
        <f>MID(PLAYERIDMAP[PLAYERNAME],FIND(" ",PLAYERIDMAP[PLAYERNAME],1)+1,255)</f>
        <v>Span</v>
      </c>
      <c r="E990" t="s">
        <v>17012</v>
      </c>
      <c r="F990" t="s">
        <v>16916</v>
      </c>
      <c r="G990" s="3">
        <v>8347</v>
      </c>
      <c r="H990">
        <v>452655</v>
      </c>
      <c r="I990" t="s">
        <v>1067</v>
      </c>
      <c r="J990" s="2">
        <v>549986</v>
      </c>
      <c r="K990" s="2" t="s">
        <v>1067</v>
      </c>
      <c r="L990" s="2" t="s">
        <v>20366</v>
      </c>
      <c r="M990" s="2" t="s">
        <v>20367</v>
      </c>
      <c r="N990" s="2" t="s">
        <v>20365</v>
      </c>
      <c r="O990" s="2">
        <v>8213</v>
      </c>
      <c r="P990" s="2" t="s">
        <v>20368</v>
      </c>
      <c r="Q990" s="2" t="s">
        <v>1067</v>
      </c>
    </row>
    <row r="991" spans="1:17" hidden="1" x14ac:dyDescent="0.25">
      <c r="A991" t="s">
        <v>20369</v>
      </c>
      <c r="B991" t="s">
        <v>503</v>
      </c>
      <c r="C991" t="str">
        <f>LEFT(PLAYERIDMAP[[#This Row],[PLAYERNAME]],FIND(" ",PLAYERIDMAP[[#This Row],[PLAYERNAME]],1))</f>
        <v xml:space="preserve">George </v>
      </c>
      <c r="D991" t="str">
        <f>MID(PLAYERIDMAP[PLAYERNAME],FIND(" ",PLAYERIDMAP[PLAYERNAME],1)+1,255)</f>
        <v>Springer</v>
      </c>
      <c r="E991" t="s">
        <v>16910</v>
      </c>
      <c r="F991" t="s">
        <v>16916</v>
      </c>
      <c r="G991" s="3" t="s">
        <v>502</v>
      </c>
      <c r="H991">
        <v>543807</v>
      </c>
      <c r="I991" t="s">
        <v>503</v>
      </c>
      <c r="J991" s="4" t="s">
        <v>16941</v>
      </c>
      <c r="K991" s="4" t="s">
        <v>16941</v>
      </c>
      <c r="L991" s="4" t="s">
        <v>16941</v>
      </c>
      <c r="M991" s="4" t="s">
        <v>16941</v>
      </c>
      <c r="N991" s="4" t="s">
        <v>16941</v>
      </c>
      <c r="O991" s="2">
        <v>9339</v>
      </c>
      <c r="P991" s="2" t="s">
        <v>20370</v>
      </c>
      <c r="Q991" s="2" t="s">
        <v>503</v>
      </c>
    </row>
    <row r="992" spans="1:17" x14ac:dyDescent="0.25">
      <c r="A992" t="s">
        <v>20371</v>
      </c>
      <c r="B992" t="s">
        <v>2571</v>
      </c>
      <c r="C992" s="2" t="str">
        <f>LEFT(PLAYERIDMAP[[#This Row],[PLAYERNAME]],FIND(" ",PLAYERIDMAP[[#This Row],[PLAYERNAME]],1))</f>
        <v xml:space="preserve">Craig </v>
      </c>
      <c r="D992" s="2" t="str">
        <f>MID(PLAYERIDMAP[PLAYERNAME],FIND(" ",PLAYERIDMAP[PLAYERNAME],1)+1,255)</f>
        <v>Stammen</v>
      </c>
      <c r="E992" t="s">
        <v>17012</v>
      </c>
      <c r="F992" t="s">
        <v>16905</v>
      </c>
      <c r="G992" s="3">
        <v>7274</v>
      </c>
      <c r="H992">
        <v>489334</v>
      </c>
      <c r="I992" t="s">
        <v>2571</v>
      </c>
      <c r="J992" s="2">
        <v>1671002</v>
      </c>
      <c r="K992" s="2" t="s">
        <v>2571</v>
      </c>
      <c r="L992" s="2" t="s">
        <v>20372</v>
      </c>
      <c r="M992" s="2" t="s">
        <v>20373</v>
      </c>
      <c r="N992" s="2" t="s">
        <v>20371</v>
      </c>
      <c r="O992" s="2">
        <v>8480</v>
      </c>
      <c r="P992" s="2" t="s">
        <v>20374</v>
      </c>
      <c r="Q992" s="2" t="s">
        <v>2571</v>
      </c>
    </row>
    <row r="993" spans="1:17" hidden="1" x14ac:dyDescent="0.25">
      <c r="A993" t="s">
        <v>20375</v>
      </c>
      <c r="B993" t="s">
        <v>1307</v>
      </c>
      <c r="C993" t="str">
        <f>LEFT(PLAYERIDMAP[[#This Row],[PLAYERNAME]],FIND(" ",PLAYERIDMAP[[#This Row],[PLAYERNAME]],1))</f>
        <v xml:space="preserve">Giancarlo </v>
      </c>
      <c r="D993" t="str">
        <f>MID(PLAYERIDMAP[PLAYERNAME],FIND(" ",PLAYERIDMAP[PLAYERNAME],1)+1,255)</f>
        <v>Stanton</v>
      </c>
      <c r="E993" t="s">
        <v>16975</v>
      </c>
      <c r="F993" t="s">
        <v>16916</v>
      </c>
      <c r="G993" s="3">
        <v>4949</v>
      </c>
      <c r="H993">
        <v>519317</v>
      </c>
      <c r="I993" t="s">
        <v>1307</v>
      </c>
      <c r="J993" s="2">
        <v>1630093</v>
      </c>
      <c r="K993" s="2" t="s">
        <v>1307</v>
      </c>
      <c r="L993" s="4" t="s">
        <v>16941</v>
      </c>
      <c r="M993" s="2" t="s">
        <v>20376</v>
      </c>
      <c r="N993" s="2" t="s">
        <v>20375</v>
      </c>
      <c r="O993" s="2">
        <v>8634</v>
      </c>
      <c r="P993" s="2" t="s">
        <v>20377</v>
      </c>
      <c r="Q993" s="2" t="s">
        <v>1307</v>
      </c>
    </row>
    <row r="994" spans="1:17" x14ac:dyDescent="0.25">
      <c r="A994" t="s">
        <v>20378</v>
      </c>
      <c r="B994" t="s">
        <v>2517</v>
      </c>
      <c r="C994" s="2" t="str">
        <f>LEFT(PLAYERIDMAP[[#This Row],[PLAYERNAME]],FIND(" ",PLAYERIDMAP[[#This Row],[PLAYERNAME]],1))</f>
        <v xml:space="preserve">Tim </v>
      </c>
      <c r="D994" s="2" t="str">
        <f>MID(PLAYERIDMAP[PLAYERNAME],FIND(" ",PLAYERIDMAP[PLAYERNAME],1)+1,255)</f>
        <v>Stauffer</v>
      </c>
      <c r="E994" t="s">
        <v>16967</v>
      </c>
      <c r="F994" t="s">
        <v>16905</v>
      </c>
      <c r="G994" s="3">
        <v>6432</v>
      </c>
      <c r="H994">
        <v>431162</v>
      </c>
      <c r="I994" t="s">
        <v>2517</v>
      </c>
      <c r="J994" s="2">
        <v>484529</v>
      </c>
      <c r="K994" s="2" t="s">
        <v>2517</v>
      </c>
      <c r="L994" s="2" t="s">
        <v>20379</v>
      </c>
      <c r="M994" s="2" t="s">
        <v>20380</v>
      </c>
      <c r="N994" s="2" t="s">
        <v>20378</v>
      </c>
      <c r="O994" s="2">
        <v>7500</v>
      </c>
      <c r="P994" s="2" t="s">
        <v>20381</v>
      </c>
      <c r="Q994" s="2" t="s">
        <v>2517</v>
      </c>
    </row>
    <row r="995" spans="1:17" hidden="1" x14ac:dyDescent="0.25">
      <c r="A995" t="s">
        <v>20382</v>
      </c>
      <c r="B995" t="s">
        <v>467</v>
      </c>
      <c r="C995" t="str">
        <f>LEFT(PLAYERIDMAP[[#This Row],[PLAYERNAME]],FIND(" ",PLAYERIDMAP[[#This Row],[PLAYERNAME]],1))</f>
        <v xml:space="preserve">Chris </v>
      </c>
      <c r="D995" t="str">
        <f>MID(PLAYERIDMAP[PLAYERNAME],FIND(" ",PLAYERIDMAP[PLAYERNAME],1)+1,255)</f>
        <v>Stewart</v>
      </c>
      <c r="E995" t="s">
        <v>16904</v>
      </c>
      <c r="F995" t="s">
        <v>16994</v>
      </c>
      <c r="G995" s="3">
        <v>3878</v>
      </c>
      <c r="H995">
        <v>455755</v>
      </c>
      <c r="I995" t="s">
        <v>467</v>
      </c>
      <c r="J995" s="2">
        <v>489806</v>
      </c>
      <c r="K995" s="2" t="s">
        <v>467</v>
      </c>
      <c r="L995" s="4" t="s">
        <v>16941</v>
      </c>
      <c r="M995" s="2" t="s">
        <v>20383</v>
      </c>
      <c r="N995" s="2" t="s">
        <v>20382</v>
      </c>
      <c r="O995" s="2">
        <v>7857</v>
      </c>
      <c r="P995" s="2" t="s">
        <v>20384</v>
      </c>
      <c r="Q995" s="2" t="s">
        <v>467</v>
      </c>
    </row>
    <row r="996" spans="1:17" hidden="1" x14ac:dyDescent="0.25">
      <c r="A996" t="s">
        <v>20385</v>
      </c>
      <c r="B996" t="s">
        <v>712</v>
      </c>
      <c r="C996" t="str">
        <f>LEFT(PLAYERIDMAP[[#This Row],[PLAYERNAME]],FIND(" ",PLAYERIDMAP[[#This Row],[PLAYERNAME]],1))</f>
        <v xml:space="preserve">Ian </v>
      </c>
      <c r="D996" t="str">
        <f>MID(PLAYERIDMAP[PLAYERNAME],FIND(" ",PLAYERIDMAP[PLAYERNAME],1)+1,255)</f>
        <v>Stewart</v>
      </c>
      <c r="E996" t="s">
        <v>17095</v>
      </c>
      <c r="F996" t="s">
        <v>1325</v>
      </c>
      <c r="G996" s="3">
        <v>5950</v>
      </c>
      <c r="H996">
        <v>456655</v>
      </c>
      <c r="I996" t="s">
        <v>712</v>
      </c>
      <c r="J996" s="2">
        <v>584808</v>
      </c>
      <c r="K996" s="2" t="s">
        <v>712</v>
      </c>
      <c r="L996" s="2" t="s">
        <v>20386</v>
      </c>
      <c r="M996" s="2" t="s">
        <v>20387</v>
      </c>
      <c r="N996" s="2" t="s">
        <v>20385</v>
      </c>
      <c r="O996" s="2">
        <v>7993</v>
      </c>
      <c r="P996" s="2" t="s">
        <v>20388</v>
      </c>
      <c r="Q996" s="2" t="s">
        <v>712</v>
      </c>
    </row>
    <row r="997" spans="1:17" x14ac:dyDescent="0.25">
      <c r="A997" t="s">
        <v>20389</v>
      </c>
      <c r="B997" t="s">
        <v>1772</v>
      </c>
      <c r="C997" s="2" t="str">
        <f>LEFT(PLAYERIDMAP[[#This Row],[PLAYERNAME]],FIND(" ",PLAYERIDMAP[[#This Row],[PLAYERNAME]],1))</f>
        <v xml:space="preserve">Josh </v>
      </c>
      <c r="D997" s="2" t="str">
        <f>MID(PLAYERIDMAP[PLAYERNAME],FIND(" ",PLAYERIDMAP[PLAYERNAME],1)+1,255)</f>
        <v>Stinson</v>
      </c>
      <c r="E997" t="s">
        <v>17017</v>
      </c>
      <c r="F997" t="s">
        <v>16905</v>
      </c>
      <c r="G997" s="3">
        <v>3219</v>
      </c>
      <c r="H997">
        <v>502139</v>
      </c>
      <c r="I997" t="s">
        <v>1772</v>
      </c>
      <c r="J997" s="2">
        <v>1741013</v>
      </c>
      <c r="K997" s="2" t="s">
        <v>1772</v>
      </c>
      <c r="L997" s="4" t="s">
        <v>16941</v>
      </c>
      <c r="M997" s="2" t="s">
        <v>20390</v>
      </c>
      <c r="N997" s="2" t="s">
        <v>20389</v>
      </c>
      <c r="O997" s="2">
        <v>9043</v>
      </c>
      <c r="P997" s="2" t="s">
        <v>20391</v>
      </c>
      <c r="Q997" s="2" t="s">
        <v>1772</v>
      </c>
    </row>
    <row r="998" spans="1:17" x14ac:dyDescent="0.25">
      <c r="A998" t="s">
        <v>20392</v>
      </c>
      <c r="B998" t="s">
        <v>1370</v>
      </c>
      <c r="C998" s="2" t="str">
        <f>LEFT(PLAYERIDMAP[[#This Row],[PLAYERNAME]],FIND(" ",PLAYERIDMAP[[#This Row],[PLAYERNAME]],1))</f>
        <v xml:space="preserve">Drew </v>
      </c>
      <c r="D998" s="2" t="str">
        <f>MID(PLAYERIDMAP[PLAYERNAME],FIND(" ",PLAYERIDMAP[PLAYERNAME],1)+1,255)</f>
        <v>Storen</v>
      </c>
      <c r="E998" t="s">
        <v>17012</v>
      </c>
      <c r="F998" t="s">
        <v>16905</v>
      </c>
      <c r="G998" s="3">
        <v>6983</v>
      </c>
      <c r="H998">
        <v>519322</v>
      </c>
      <c r="I998" t="s">
        <v>1370</v>
      </c>
      <c r="J998" s="2">
        <v>1724102</v>
      </c>
      <c r="K998" s="2" t="s">
        <v>1370</v>
      </c>
      <c r="L998" s="4" t="s">
        <v>16941</v>
      </c>
      <c r="M998" s="2" t="s">
        <v>20393</v>
      </c>
      <c r="N998" s="2" t="s">
        <v>20392</v>
      </c>
      <c r="O998" s="2">
        <v>8618</v>
      </c>
      <c r="P998" s="2" t="s">
        <v>20394</v>
      </c>
      <c r="Q998" s="2" t="s">
        <v>1370</v>
      </c>
    </row>
    <row r="999" spans="1:17" x14ac:dyDescent="0.25">
      <c r="A999" t="s">
        <v>20395</v>
      </c>
      <c r="B999" t="s">
        <v>16816</v>
      </c>
      <c r="C999" s="2" t="str">
        <f>LEFT(PLAYERIDMAP[[#This Row],[PLAYERNAME]],FIND(" ",PLAYERIDMAP[[#This Row],[PLAYERNAME]],1))</f>
        <v xml:space="preserve">Mickey </v>
      </c>
      <c r="D999" s="2" t="str">
        <f>MID(PLAYERIDMAP[PLAYERNAME],FIND(" ",PLAYERIDMAP[PLAYERNAME],1)+1,255)</f>
        <v>Storey</v>
      </c>
      <c r="E999" t="s">
        <v>17000</v>
      </c>
      <c r="F999" t="s">
        <v>16905</v>
      </c>
      <c r="G999" s="3">
        <v>4721</v>
      </c>
      <c r="H999">
        <v>493547</v>
      </c>
      <c r="I999" t="s">
        <v>16816</v>
      </c>
      <c r="J999" s="2">
        <v>2000126</v>
      </c>
      <c r="K999" s="2" t="s">
        <v>16816</v>
      </c>
      <c r="L999" s="2" t="s">
        <v>20396</v>
      </c>
      <c r="M999" s="4" t="s">
        <v>16941</v>
      </c>
      <c r="N999" s="2" t="s">
        <v>20395</v>
      </c>
      <c r="O999" s="2">
        <v>9257</v>
      </c>
      <c r="P999" s="2" t="s">
        <v>20397</v>
      </c>
      <c r="Q999" s="2" t="s">
        <v>16816</v>
      </c>
    </row>
    <row r="1000" spans="1:17" x14ac:dyDescent="0.25">
      <c r="A1000" t="s">
        <v>20398</v>
      </c>
      <c r="B1000" t="s">
        <v>1488</v>
      </c>
      <c r="C1000" s="2" t="str">
        <f>LEFT(PLAYERIDMAP[[#This Row],[PLAYERNAME]],FIND(" ",PLAYERIDMAP[[#This Row],[PLAYERNAME]],1))</f>
        <v xml:space="preserve">Dan </v>
      </c>
      <c r="D1000" s="2" t="str">
        <f>MID(PLAYERIDMAP[PLAYERNAME],FIND(" ",PLAYERIDMAP[PLAYERNAME],1)+1,255)</f>
        <v>Straily</v>
      </c>
      <c r="E1000" t="s">
        <v>16926</v>
      </c>
      <c r="F1000" t="s">
        <v>16905</v>
      </c>
      <c r="G1000" s="3">
        <v>9460</v>
      </c>
      <c r="H1000">
        <v>573185</v>
      </c>
      <c r="I1000" t="s">
        <v>1488</v>
      </c>
      <c r="J1000" s="2">
        <v>1988996</v>
      </c>
      <c r="K1000" s="2" t="s">
        <v>1488</v>
      </c>
      <c r="L1000" s="2" t="s">
        <v>20399</v>
      </c>
      <c r="M1000" s="4" t="s">
        <v>16941</v>
      </c>
      <c r="N1000" s="2" t="s">
        <v>20398</v>
      </c>
      <c r="O1000" s="2">
        <v>9255</v>
      </c>
      <c r="P1000" s="2" t="s">
        <v>20400</v>
      </c>
      <c r="Q1000" s="2" t="s">
        <v>20401</v>
      </c>
    </row>
    <row r="1001" spans="1:17" x14ac:dyDescent="0.25">
      <c r="A1001" t="s">
        <v>20402</v>
      </c>
      <c r="B1001" t="s">
        <v>1351</v>
      </c>
      <c r="C1001" s="2" t="str">
        <f>LEFT(PLAYERIDMAP[[#This Row],[PLAYERNAME]],FIND(" ",PLAYERIDMAP[[#This Row],[PLAYERNAME]],1))</f>
        <v xml:space="preserve">Stephen </v>
      </c>
      <c r="D1001" s="2" t="str">
        <f>MID(PLAYERIDMAP[PLAYERNAME],FIND(" ",PLAYERIDMAP[PLAYERNAME],1)+1,255)</f>
        <v>Strasburg</v>
      </c>
      <c r="E1001" t="s">
        <v>17012</v>
      </c>
      <c r="F1001" t="s">
        <v>16905</v>
      </c>
      <c r="G1001" s="3">
        <v>10131</v>
      </c>
      <c r="H1001">
        <v>544931</v>
      </c>
      <c r="I1001" t="s">
        <v>1351</v>
      </c>
      <c r="J1001" s="2">
        <v>1675980</v>
      </c>
      <c r="K1001" s="2" t="s">
        <v>1351</v>
      </c>
      <c r="L1001" s="2" t="s">
        <v>20403</v>
      </c>
      <c r="M1001" s="2" t="s">
        <v>20404</v>
      </c>
      <c r="N1001" s="2" t="s">
        <v>20402</v>
      </c>
      <c r="O1001" s="2">
        <v>8562</v>
      </c>
      <c r="P1001" s="2" t="s">
        <v>20405</v>
      </c>
      <c r="Q1001" s="2" t="s">
        <v>1351</v>
      </c>
    </row>
    <row r="1002" spans="1:17" x14ac:dyDescent="0.25">
      <c r="A1002" t="s">
        <v>20406</v>
      </c>
      <c r="B1002" t="s">
        <v>1346</v>
      </c>
      <c r="C1002" s="2" t="str">
        <f>LEFT(PLAYERIDMAP[[#This Row],[PLAYERNAME]],FIND(" ",PLAYERIDMAP[[#This Row],[PLAYERNAME]],1))</f>
        <v xml:space="preserve">Huston </v>
      </c>
      <c r="D1002" s="2" t="str">
        <f>MID(PLAYERIDMAP[PLAYERNAME],FIND(" ",PLAYERIDMAP[PLAYERNAME],1)+1,255)</f>
        <v>Street</v>
      </c>
      <c r="E1002" t="s">
        <v>16967</v>
      </c>
      <c r="F1002" t="s">
        <v>16905</v>
      </c>
      <c r="G1002" s="3">
        <v>8258</v>
      </c>
      <c r="H1002">
        <v>434718</v>
      </c>
      <c r="I1002" t="s">
        <v>1346</v>
      </c>
      <c r="J1002" s="2">
        <v>546345</v>
      </c>
      <c r="K1002" s="2" t="s">
        <v>1346</v>
      </c>
      <c r="L1002" s="2" t="s">
        <v>20407</v>
      </c>
      <c r="M1002" s="2" t="s">
        <v>20408</v>
      </c>
      <c r="N1002" s="2" t="s">
        <v>20406</v>
      </c>
      <c r="O1002" s="2">
        <v>7468</v>
      </c>
      <c r="P1002" s="2" t="s">
        <v>20409</v>
      </c>
      <c r="Q1002" s="2" t="s">
        <v>1346</v>
      </c>
    </row>
    <row r="1003" spans="1:17" hidden="1" x14ac:dyDescent="0.25">
      <c r="A1003" t="s">
        <v>20410</v>
      </c>
      <c r="B1003" t="s">
        <v>11009</v>
      </c>
      <c r="C1003" s="2" t="str">
        <f>LEFT(PLAYERIDMAP[[#This Row],[PLAYERNAME]],FIND(" ",PLAYERIDMAP[[#This Row],[PLAYERNAME]],1))</f>
        <v xml:space="preserve">Marcus </v>
      </c>
      <c r="D1003" s="2" t="str">
        <f>MID(PLAYERIDMAP[PLAYERNAME],FIND(" ",PLAYERIDMAP[PLAYERNAME],1)+1,255)</f>
        <v>Stroman</v>
      </c>
      <c r="E1003" s="5" t="s">
        <v>16941</v>
      </c>
      <c r="F1003" s="5" t="s">
        <v>16941</v>
      </c>
      <c r="G1003" s="3" t="s">
        <v>11008</v>
      </c>
      <c r="H1003">
        <v>573186</v>
      </c>
      <c r="I1003" t="s">
        <v>11009</v>
      </c>
      <c r="J1003" s="4" t="s">
        <v>16941</v>
      </c>
      <c r="K1003" s="4" t="s">
        <v>16941</v>
      </c>
      <c r="L1003" s="4" t="s">
        <v>16941</v>
      </c>
      <c r="M1003" s="4" t="s">
        <v>16941</v>
      </c>
      <c r="N1003" s="4" t="s">
        <v>16941</v>
      </c>
      <c r="O1003" s="4" t="s">
        <v>16941</v>
      </c>
      <c r="P1003" s="4" t="s">
        <v>16941</v>
      </c>
      <c r="Q1003" s="4" t="s">
        <v>16941</v>
      </c>
    </row>
    <row r="1004" spans="1:17" x14ac:dyDescent="0.25">
      <c r="A1004" t="s">
        <v>20411</v>
      </c>
      <c r="B1004" t="s">
        <v>1421</v>
      </c>
      <c r="C1004" s="2" t="str">
        <f>LEFT(PLAYERIDMAP[[#This Row],[PLAYERNAME]],FIND(" ",PLAYERIDMAP[[#This Row],[PLAYERNAME]],1))</f>
        <v xml:space="preserve">Pedro </v>
      </c>
      <c r="D1004" s="2" t="str">
        <f>MID(PLAYERIDMAP[PLAYERNAME],FIND(" ",PLAYERIDMAP[PLAYERNAME],1)+1,255)</f>
        <v>Strop</v>
      </c>
      <c r="E1004" t="s">
        <v>17037</v>
      </c>
      <c r="F1004" t="s">
        <v>16905</v>
      </c>
      <c r="G1004" s="3">
        <v>4070</v>
      </c>
      <c r="H1004">
        <v>467008</v>
      </c>
      <c r="I1004" t="s">
        <v>1421</v>
      </c>
      <c r="J1004" s="2">
        <v>1392909</v>
      </c>
      <c r="K1004" s="2" t="s">
        <v>1421</v>
      </c>
      <c r="L1004" s="2" t="s">
        <v>20412</v>
      </c>
      <c r="M1004" s="2" t="s">
        <v>20413</v>
      </c>
      <c r="N1004" s="2" t="s">
        <v>20411</v>
      </c>
      <c r="O1004" s="2">
        <v>8565</v>
      </c>
      <c r="P1004" s="2" t="s">
        <v>20414</v>
      </c>
      <c r="Q1004" s="2" t="s">
        <v>1421</v>
      </c>
    </row>
    <row r="1005" spans="1:17" x14ac:dyDescent="0.25">
      <c r="A1005" t="s">
        <v>20415</v>
      </c>
      <c r="B1005" t="s">
        <v>2268</v>
      </c>
      <c r="C1005" s="2" t="str">
        <f>LEFT(PLAYERIDMAP[[#This Row],[PLAYERNAME]],FIND(" ",PLAYERIDMAP[[#This Row],[PLAYERNAME]],1))</f>
        <v xml:space="preserve">Michael </v>
      </c>
      <c r="D1005" s="2" t="str">
        <f>MID(PLAYERIDMAP[PLAYERNAME],FIND(" ",PLAYERIDMAP[PLAYERNAME],1)+1,255)</f>
        <v>Stutes</v>
      </c>
      <c r="E1005" t="s">
        <v>16947</v>
      </c>
      <c r="F1005" t="s">
        <v>16905</v>
      </c>
      <c r="G1005" s="3">
        <v>6550</v>
      </c>
      <c r="H1005">
        <v>452741</v>
      </c>
      <c r="I1005" t="s">
        <v>2268</v>
      </c>
      <c r="J1005" s="2">
        <v>1741616</v>
      </c>
      <c r="K1005" s="2" t="s">
        <v>2268</v>
      </c>
      <c r="L1005" s="2" t="s">
        <v>20416</v>
      </c>
      <c r="M1005" s="2" t="s">
        <v>20417</v>
      </c>
      <c r="N1005" s="2" t="s">
        <v>20415</v>
      </c>
      <c r="O1005" s="2">
        <v>8912</v>
      </c>
      <c r="P1005" s="2" t="s">
        <v>20418</v>
      </c>
      <c r="Q1005" s="2" t="s">
        <v>2268</v>
      </c>
    </row>
    <row r="1006" spans="1:17" hidden="1" x14ac:dyDescent="0.25">
      <c r="A1006" t="s">
        <v>20419</v>
      </c>
      <c r="B1006" t="s">
        <v>479</v>
      </c>
      <c r="C1006" t="str">
        <f>LEFT(PLAYERIDMAP[[#This Row],[PLAYERNAME]],FIND(" ",PLAYERIDMAP[[#This Row],[PLAYERNAME]],1))</f>
        <v xml:space="preserve">Drew </v>
      </c>
      <c r="D1006" t="str">
        <f>MID(PLAYERIDMAP[PLAYERNAME],FIND(" ",PLAYERIDMAP[PLAYERNAME],1)+1,255)</f>
        <v>Stubbs</v>
      </c>
      <c r="E1006" t="s">
        <v>16956</v>
      </c>
      <c r="F1006" t="s">
        <v>16916</v>
      </c>
      <c r="G1006" s="3">
        <v>9328</v>
      </c>
      <c r="H1006">
        <v>453211</v>
      </c>
      <c r="I1006" t="s">
        <v>479</v>
      </c>
      <c r="J1006" s="2">
        <v>1114754</v>
      </c>
      <c r="K1006" s="2" t="s">
        <v>479</v>
      </c>
      <c r="L1006" s="2" t="s">
        <v>20420</v>
      </c>
      <c r="M1006" s="2" t="s">
        <v>20421</v>
      </c>
      <c r="N1006" s="2" t="s">
        <v>20419</v>
      </c>
      <c r="O1006" s="2">
        <v>8528</v>
      </c>
      <c r="P1006" s="2" t="s">
        <v>20422</v>
      </c>
      <c r="Q1006" s="2" t="s">
        <v>479</v>
      </c>
    </row>
    <row r="1007" spans="1:17" x14ac:dyDescent="0.25">
      <c r="A1007" t="s">
        <v>20423</v>
      </c>
      <c r="B1007" t="s">
        <v>2293</v>
      </c>
      <c r="C1007" s="2" t="str">
        <f>LEFT(PLAYERIDMAP[[#This Row],[PLAYERNAME]],FIND(" ",PLAYERIDMAP[[#This Row],[PLAYERNAME]],1))</f>
        <v xml:space="preserve">Eric </v>
      </c>
      <c r="D1007" s="2" t="str">
        <f>MID(PLAYERIDMAP[PLAYERNAME],FIND(" ",PLAYERIDMAP[PLAYERNAME],1)+1,255)</f>
        <v>Stults</v>
      </c>
      <c r="E1007" t="s">
        <v>16967</v>
      </c>
      <c r="F1007" t="s">
        <v>16905</v>
      </c>
      <c r="G1007" s="3">
        <v>8011</v>
      </c>
      <c r="H1007">
        <v>445590</v>
      </c>
      <c r="I1007" t="s">
        <v>2293</v>
      </c>
      <c r="J1007" s="2">
        <v>593276</v>
      </c>
      <c r="K1007" s="2" t="s">
        <v>2293</v>
      </c>
      <c r="L1007" s="2" t="s">
        <v>20424</v>
      </c>
      <c r="M1007" s="2" t="s">
        <v>20425</v>
      </c>
      <c r="N1007" s="2" t="s">
        <v>20423</v>
      </c>
      <c r="O1007" s="2">
        <v>7869</v>
      </c>
      <c r="P1007" s="2" t="s">
        <v>20426</v>
      </c>
      <c r="Q1007" s="2" t="s">
        <v>2293</v>
      </c>
    </row>
    <row r="1008" spans="1:17" hidden="1" x14ac:dyDescent="0.25">
      <c r="A1008" t="s">
        <v>20427</v>
      </c>
      <c r="B1008" t="s">
        <v>889</v>
      </c>
      <c r="C1008" t="str">
        <f>LEFT(PLAYERIDMAP[[#This Row],[PLAYERNAME]],FIND(" ",PLAYERIDMAP[[#This Row],[PLAYERNAME]],1))</f>
        <v xml:space="preserve">Ichiro </v>
      </c>
      <c r="D1008" t="str">
        <f>MID(PLAYERIDMAP[PLAYERNAME],FIND(" ",PLAYERIDMAP[PLAYERNAME],1)+1,255)</f>
        <v>Suzuki</v>
      </c>
      <c r="E1008" t="s">
        <v>16904</v>
      </c>
      <c r="F1008" t="s">
        <v>16916</v>
      </c>
      <c r="G1008" s="3">
        <v>1101</v>
      </c>
      <c r="H1008">
        <v>400085</v>
      </c>
      <c r="I1008" t="s">
        <v>889</v>
      </c>
      <c r="J1008" s="2">
        <v>211807</v>
      </c>
      <c r="K1008" s="2" t="s">
        <v>889</v>
      </c>
      <c r="L1008" s="2" t="s">
        <v>20428</v>
      </c>
      <c r="M1008" s="2" t="s">
        <v>20429</v>
      </c>
      <c r="N1008" s="2" t="s">
        <v>20427</v>
      </c>
      <c r="O1008" s="2">
        <v>6615</v>
      </c>
      <c r="P1008" s="2" t="s">
        <v>20430</v>
      </c>
      <c r="Q1008" s="2" t="s">
        <v>889</v>
      </c>
    </row>
    <row r="1009" spans="1:17" hidden="1" x14ac:dyDescent="0.25">
      <c r="A1009" t="s">
        <v>20431</v>
      </c>
      <c r="B1009" t="s">
        <v>987</v>
      </c>
      <c r="C1009" t="str">
        <f>LEFT(PLAYERIDMAP[[#This Row],[PLAYERNAME]],FIND(" ",PLAYERIDMAP[[#This Row],[PLAYERNAME]],1))</f>
        <v xml:space="preserve">Kurt </v>
      </c>
      <c r="D1009" t="str">
        <f>MID(PLAYERIDMAP[PLAYERNAME],FIND(" ",PLAYERIDMAP[PLAYERNAME],1)+1,255)</f>
        <v>Suzuki</v>
      </c>
      <c r="E1009" t="s">
        <v>20067</v>
      </c>
      <c r="F1009" t="s">
        <v>16994</v>
      </c>
      <c r="G1009" s="3">
        <v>8259</v>
      </c>
      <c r="H1009">
        <v>435559</v>
      </c>
      <c r="I1009" t="s">
        <v>987</v>
      </c>
      <c r="J1009" s="2">
        <v>546504</v>
      </c>
      <c r="K1009" s="2" t="s">
        <v>987</v>
      </c>
      <c r="L1009" s="2" t="s">
        <v>20432</v>
      </c>
      <c r="M1009" s="2" t="s">
        <v>20433</v>
      </c>
      <c r="N1009" s="2" t="s">
        <v>20431</v>
      </c>
      <c r="O1009" s="2">
        <v>8052</v>
      </c>
      <c r="P1009" s="2" t="s">
        <v>20434</v>
      </c>
      <c r="Q1009" s="2" t="s">
        <v>987</v>
      </c>
    </row>
    <row r="1010" spans="1:17" x14ac:dyDescent="0.25">
      <c r="A1010" t="s">
        <v>20435</v>
      </c>
      <c r="B1010" t="s">
        <v>2135</v>
      </c>
      <c r="C1010" s="2" t="str">
        <f>LEFT(PLAYERIDMAP[[#This Row],[PLAYERNAME]],FIND(" ",PLAYERIDMAP[[#This Row],[PLAYERNAME]],1))</f>
        <v xml:space="preserve">Anthony </v>
      </c>
      <c r="D1010" s="2" t="str">
        <f>MID(PLAYERIDMAP[PLAYERNAME],FIND(" ",PLAYERIDMAP[PLAYERNAME],1)+1,255)</f>
        <v>Swarzak</v>
      </c>
      <c r="E1010" t="s">
        <v>17264</v>
      </c>
      <c r="F1010" t="s">
        <v>16905</v>
      </c>
      <c r="G1010" s="3">
        <v>7466</v>
      </c>
      <c r="H1010">
        <v>461872</v>
      </c>
      <c r="I1010" t="s">
        <v>2135</v>
      </c>
      <c r="J1010" s="2">
        <v>1102983</v>
      </c>
      <c r="K1010" s="2" t="s">
        <v>2135</v>
      </c>
      <c r="L1010" s="2" t="s">
        <v>20436</v>
      </c>
      <c r="M1010" s="2" t="s">
        <v>20437</v>
      </c>
      <c r="N1010" s="2" t="s">
        <v>20435</v>
      </c>
      <c r="O1010" s="2">
        <v>8479</v>
      </c>
      <c r="P1010" s="2" t="s">
        <v>20438</v>
      </c>
      <c r="Q1010" s="2" t="s">
        <v>2135</v>
      </c>
    </row>
    <row r="1011" spans="1:17" hidden="1" x14ac:dyDescent="0.25">
      <c r="A1011" t="s">
        <v>20439</v>
      </c>
      <c r="B1011" t="s">
        <v>897</v>
      </c>
      <c r="C1011" t="str">
        <f>LEFT(PLAYERIDMAP[[#This Row],[PLAYERNAME]],FIND(" ",PLAYERIDMAP[[#This Row],[PLAYERNAME]],1))</f>
        <v xml:space="preserve">Ryan </v>
      </c>
      <c r="D1011" t="str">
        <f>MID(PLAYERIDMAP[PLAYERNAME],FIND(" ",PLAYERIDMAP[PLAYERNAME],1)+1,255)</f>
        <v>Sweeney</v>
      </c>
      <c r="E1011" t="s">
        <v>16931</v>
      </c>
      <c r="F1011" t="s">
        <v>16916</v>
      </c>
      <c r="G1011" s="3">
        <v>6352</v>
      </c>
      <c r="H1011">
        <v>435220</v>
      </c>
      <c r="I1011" t="s">
        <v>897</v>
      </c>
      <c r="J1011" s="2">
        <v>489807</v>
      </c>
      <c r="K1011" s="2" t="s">
        <v>897</v>
      </c>
      <c r="L1011" s="2" t="s">
        <v>20440</v>
      </c>
      <c r="M1011" s="2" t="s">
        <v>20441</v>
      </c>
      <c r="N1011" s="2" t="s">
        <v>20439</v>
      </c>
      <c r="O1011" s="2">
        <v>7858</v>
      </c>
      <c r="P1011" s="2" t="s">
        <v>20442</v>
      </c>
      <c r="Q1011" s="2" t="s">
        <v>897</v>
      </c>
    </row>
    <row r="1012" spans="1:17" x14ac:dyDescent="0.25">
      <c r="A1012" t="s">
        <v>20443</v>
      </c>
      <c r="B1012" t="s">
        <v>16781</v>
      </c>
      <c r="C1012" s="2" t="str">
        <f>LEFT(PLAYERIDMAP[[#This Row],[PLAYERNAME]],FIND(" ",PLAYERIDMAP[[#This Row],[PLAYERNAME]],1))</f>
        <v xml:space="preserve">R.J. </v>
      </c>
      <c r="D1012" s="2" t="str">
        <f>MID(PLAYERIDMAP[PLAYERNAME],FIND(" ",PLAYERIDMAP[PLAYERNAME],1)+1,255)</f>
        <v>Swindle</v>
      </c>
      <c r="E1012" t="s">
        <v>16956</v>
      </c>
      <c r="F1012" t="s">
        <v>16905</v>
      </c>
      <c r="G1012" s="3">
        <v>539</v>
      </c>
      <c r="H1012">
        <v>449881</v>
      </c>
      <c r="I1012" t="s">
        <v>16781</v>
      </c>
      <c r="J1012" s="4" t="s">
        <v>16941</v>
      </c>
      <c r="K1012" s="4" t="s">
        <v>16941</v>
      </c>
      <c r="L1012" s="4" t="s">
        <v>16941</v>
      </c>
      <c r="M1012" s="4" t="s">
        <v>16941</v>
      </c>
      <c r="N1012" s="4" t="s">
        <v>16941</v>
      </c>
      <c r="O1012" s="4" t="s">
        <v>16941</v>
      </c>
      <c r="P1012" s="4" t="s">
        <v>16941</v>
      </c>
      <c r="Q1012" s="4" t="s">
        <v>16941</v>
      </c>
    </row>
    <row r="1013" spans="1:17" hidden="1" x14ac:dyDescent="0.25">
      <c r="A1013" t="s">
        <v>20444</v>
      </c>
      <c r="B1013" t="s">
        <v>1231</v>
      </c>
      <c r="C1013" t="str">
        <f>LEFT(PLAYERIDMAP[[#This Row],[PLAYERNAME]],FIND(" ",PLAYERIDMAP[[#This Row],[PLAYERNAME]],1))</f>
        <v xml:space="preserve">Nick </v>
      </c>
      <c r="D1013" t="str">
        <f>MID(PLAYERIDMAP[PLAYERNAME],FIND(" ",PLAYERIDMAP[PLAYERNAME],1)+1,255)</f>
        <v>Swisher</v>
      </c>
      <c r="E1013" t="s">
        <v>16956</v>
      </c>
      <c r="F1013" t="s">
        <v>16916</v>
      </c>
      <c r="G1013" s="3">
        <v>4599</v>
      </c>
      <c r="H1013">
        <v>430897</v>
      </c>
      <c r="I1013" t="s">
        <v>1231</v>
      </c>
      <c r="J1013" s="2">
        <v>392256</v>
      </c>
      <c r="K1013" s="2" t="s">
        <v>1231</v>
      </c>
      <c r="L1013" s="2" t="s">
        <v>20445</v>
      </c>
      <c r="M1013" s="2" t="s">
        <v>20446</v>
      </c>
      <c r="N1013" s="2" t="s">
        <v>20444</v>
      </c>
      <c r="O1013" s="2">
        <v>7435</v>
      </c>
      <c r="P1013" s="2" t="s">
        <v>20447</v>
      </c>
      <c r="Q1013" s="2" t="s">
        <v>1231</v>
      </c>
    </row>
    <row r="1014" spans="1:17" hidden="1" x14ac:dyDescent="0.25">
      <c r="A1014" t="s">
        <v>20448</v>
      </c>
      <c r="B1014" t="s">
        <v>992</v>
      </c>
      <c r="C1014" t="str">
        <f>LEFT(PLAYERIDMAP[[#This Row],[PLAYERNAME]],FIND(" ",PLAYERIDMAP[[#This Row],[PLAYERNAME]],1))</f>
        <v xml:space="preserve">Jose </v>
      </c>
      <c r="D1014" t="str">
        <f>MID(PLAYERIDMAP[PLAYERNAME],FIND(" ",PLAYERIDMAP[PLAYERNAME],1)+1,255)</f>
        <v>Tabata</v>
      </c>
      <c r="E1014" t="s">
        <v>16980</v>
      </c>
      <c r="F1014" t="s">
        <v>16916</v>
      </c>
      <c r="G1014" s="3">
        <v>2411</v>
      </c>
      <c r="H1014">
        <v>467798</v>
      </c>
      <c r="I1014" t="s">
        <v>992</v>
      </c>
      <c r="J1014" s="2">
        <v>1099004</v>
      </c>
      <c r="K1014" s="2" t="s">
        <v>992</v>
      </c>
      <c r="L1014" s="2" t="s">
        <v>20449</v>
      </c>
      <c r="M1014" s="2" t="s">
        <v>20450</v>
      </c>
      <c r="N1014" s="2" t="s">
        <v>20448</v>
      </c>
      <c r="O1014" s="2">
        <v>8647</v>
      </c>
      <c r="P1014" s="2" t="s">
        <v>20451</v>
      </c>
      <c r="Q1014" s="2" t="s">
        <v>992</v>
      </c>
    </row>
    <row r="1015" spans="1:17" x14ac:dyDescent="0.25">
      <c r="A1015" t="s">
        <v>20452</v>
      </c>
      <c r="B1015" t="s">
        <v>2529</v>
      </c>
      <c r="C1015" s="2" t="str">
        <f>LEFT(PLAYERIDMAP[[#This Row],[PLAYERNAME]],FIND(" ",PLAYERIDMAP[[#This Row],[PLAYERNAME]],1))</f>
        <v xml:space="preserve">Hisanori </v>
      </c>
      <c r="D1015" s="2" t="str">
        <f>MID(PLAYERIDMAP[PLAYERNAME],FIND(" ",PLAYERIDMAP[PLAYERNAME],1)+1,255)</f>
        <v>Takahashi</v>
      </c>
      <c r="E1015" t="s">
        <v>16980</v>
      </c>
      <c r="F1015" t="s">
        <v>16905</v>
      </c>
      <c r="G1015" s="3">
        <v>10091</v>
      </c>
      <c r="H1015">
        <v>538227</v>
      </c>
      <c r="I1015" t="s">
        <v>2529</v>
      </c>
      <c r="J1015" s="2">
        <v>1735874</v>
      </c>
      <c r="K1015" s="2" t="s">
        <v>2529</v>
      </c>
      <c r="L1015" s="4" t="s">
        <v>16941</v>
      </c>
      <c r="M1015" s="2" t="s">
        <v>20453</v>
      </c>
      <c r="N1015" s="2" t="s">
        <v>20452</v>
      </c>
      <c r="O1015" s="2">
        <v>8688</v>
      </c>
      <c r="P1015" s="2" t="s">
        <v>20454</v>
      </c>
      <c r="Q1015" s="2" t="s">
        <v>2529</v>
      </c>
    </row>
    <row r="1016" spans="1:17" x14ac:dyDescent="0.25">
      <c r="A1016" t="s">
        <v>20455</v>
      </c>
      <c r="B1016" t="s">
        <v>2427</v>
      </c>
      <c r="C1016" s="2" t="str">
        <f>LEFT(PLAYERIDMAP[[#This Row],[PLAYERNAME]],FIND(" ",PLAYERIDMAP[[#This Row],[PLAYERNAME]],1))</f>
        <v xml:space="preserve">Yoshinori </v>
      </c>
      <c r="D1016" s="2" t="str">
        <f>MID(PLAYERIDMAP[PLAYERNAME],FIND(" ",PLAYERIDMAP[PLAYERNAME],1)+1,255)</f>
        <v>Tateyama</v>
      </c>
      <c r="E1016" t="s">
        <v>17006</v>
      </c>
      <c r="F1016" t="s">
        <v>16905</v>
      </c>
      <c r="G1016" s="3">
        <v>11651</v>
      </c>
      <c r="H1016">
        <v>599899</v>
      </c>
      <c r="I1016" t="s">
        <v>2427</v>
      </c>
      <c r="J1016" s="2">
        <v>1786404</v>
      </c>
      <c r="K1016" s="2" t="s">
        <v>2427</v>
      </c>
      <c r="L1016" s="2" t="s">
        <v>20456</v>
      </c>
      <c r="M1016" s="2" t="s">
        <v>20457</v>
      </c>
      <c r="N1016" s="2" t="s">
        <v>20455</v>
      </c>
      <c r="O1016" s="2">
        <v>8844</v>
      </c>
      <c r="P1016" s="2" t="s">
        <v>20458</v>
      </c>
      <c r="Q1016" s="2" t="s">
        <v>2427</v>
      </c>
    </row>
    <row r="1017" spans="1:17" hidden="1" x14ac:dyDescent="0.25">
      <c r="A1017" t="s">
        <v>20459</v>
      </c>
      <c r="B1017" t="s">
        <v>1219</v>
      </c>
      <c r="C1017" t="str">
        <f>LEFT(PLAYERIDMAP[[#This Row],[PLAYERNAME]],FIND(" ",PLAYERIDMAP[[#This Row],[PLAYERNAME]],1))</f>
        <v xml:space="preserve">Oscar </v>
      </c>
      <c r="D1017" t="str">
        <f>MID(PLAYERIDMAP[PLAYERNAME],FIND(" ",PLAYERIDMAP[PLAYERNAME],1)+1,255)</f>
        <v>Taveras</v>
      </c>
      <c r="E1017" t="s">
        <v>16943</v>
      </c>
      <c r="F1017" t="s">
        <v>20460</v>
      </c>
      <c r="G1017" s="3" t="s">
        <v>1218</v>
      </c>
      <c r="H1017">
        <v>570805</v>
      </c>
      <c r="I1017" t="s">
        <v>1219</v>
      </c>
      <c r="J1017" s="4" t="s">
        <v>16941</v>
      </c>
      <c r="K1017" s="4" t="s">
        <v>16941</v>
      </c>
      <c r="L1017" s="4" t="s">
        <v>16941</v>
      </c>
      <c r="M1017" s="4" t="s">
        <v>16941</v>
      </c>
      <c r="N1017" s="4" t="s">
        <v>16941</v>
      </c>
      <c r="O1017" s="4" t="s">
        <v>16941</v>
      </c>
      <c r="P1017" s="4" t="s">
        <v>16941</v>
      </c>
      <c r="Q1017" s="4" t="s">
        <v>16941</v>
      </c>
    </row>
    <row r="1018" spans="1:17" x14ac:dyDescent="0.25">
      <c r="A1018" t="s">
        <v>20461</v>
      </c>
      <c r="B1018" t="s">
        <v>1612</v>
      </c>
      <c r="C1018" s="2" t="str">
        <f>LEFT(PLAYERIDMAP[[#This Row],[PLAYERNAME]],FIND(" ",PLAYERIDMAP[[#This Row],[PLAYERNAME]],1))</f>
        <v xml:space="preserve">Andrew </v>
      </c>
      <c r="D1018" s="2" t="str">
        <f>MID(PLAYERIDMAP[PLAYERNAME],FIND(" ",PLAYERIDMAP[PLAYERNAME],1)+1,255)</f>
        <v>Taylor</v>
      </c>
      <c r="E1018" t="s">
        <v>17074</v>
      </c>
      <c r="F1018" t="s">
        <v>16905</v>
      </c>
      <c r="G1018" s="3">
        <v>7896</v>
      </c>
      <c r="H1018">
        <v>476531</v>
      </c>
      <c r="I1018" t="s">
        <v>1612</v>
      </c>
      <c r="J1018" s="2">
        <v>1735058</v>
      </c>
      <c r="K1018" s="2" t="s">
        <v>1612</v>
      </c>
      <c r="L1018" s="4" t="s">
        <v>16941</v>
      </c>
      <c r="M1018" s="4" t="s">
        <v>16941</v>
      </c>
      <c r="N1018" s="2" t="s">
        <v>20461</v>
      </c>
      <c r="O1018" s="2">
        <v>9289</v>
      </c>
      <c r="P1018" s="2" t="s">
        <v>20462</v>
      </c>
      <c r="Q1018" s="2" t="s">
        <v>1612</v>
      </c>
    </row>
    <row r="1019" spans="1:17" hidden="1" x14ac:dyDescent="0.25">
      <c r="A1019" t="s">
        <v>20463</v>
      </c>
      <c r="B1019" t="s">
        <v>754</v>
      </c>
      <c r="C1019" t="str">
        <f>LEFT(PLAYERIDMAP[[#This Row],[PLAYERNAME]],FIND(" ",PLAYERIDMAP[[#This Row],[PLAYERNAME]],1))</f>
        <v xml:space="preserve">Michael </v>
      </c>
      <c r="D1019" t="str">
        <f>MID(PLAYERIDMAP[PLAYERNAME],FIND(" ",PLAYERIDMAP[PLAYERNAME],1)+1,255)</f>
        <v>Taylor</v>
      </c>
      <c r="E1019" t="s">
        <v>16926</v>
      </c>
      <c r="F1019" t="s">
        <v>16916</v>
      </c>
      <c r="G1019" s="3">
        <v>2591</v>
      </c>
      <c r="H1019">
        <v>446345</v>
      </c>
      <c r="I1019" t="s">
        <v>754</v>
      </c>
      <c r="J1019" s="2">
        <v>1680621</v>
      </c>
      <c r="K1019" s="2" t="s">
        <v>754</v>
      </c>
      <c r="L1019" s="4" t="s">
        <v>16941</v>
      </c>
      <c r="M1019" s="2" t="s">
        <v>20464</v>
      </c>
      <c r="N1019" s="2" t="s">
        <v>20463</v>
      </c>
      <c r="O1019" s="2">
        <v>8642</v>
      </c>
      <c r="P1019" s="2" t="s">
        <v>20465</v>
      </c>
      <c r="Q1019" s="2" t="s">
        <v>754</v>
      </c>
    </row>
    <row r="1020" spans="1:17" x14ac:dyDescent="0.25">
      <c r="A1020" t="s">
        <v>20466</v>
      </c>
      <c r="B1020" t="s">
        <v>2543</v>
      </c>
      <c r="C1020" s="2" t="str">
        <f>LEFT(PLAYERIDMAP[[#This Row],[PLAYERNAME]],FIND(" ",PLAYERIDMAP[[#This Row],[PLAYERNAME]],1))</f>
        <v xml:space="preserve">Junichi </v>
      </c>
      <c r="D1020" s="2" t="str">
        <f>MID(PLAYERIDMAP[PLAYERNAME],FIND(" ",PLAYERIDMAP[PLAYERNAME],1)+1,255)</f>
        <v>Tazawa</v>
      </c>
      <c r="E1020" t="s">
        <v>16931</v>
      </c>
      <c r="F1020" t="s">
        <v>16905</v>
      </c>
      <c r="G1020" s="3">
        <v>4079</v>
      </c>
      <c r="H1020">
        <v>547749</v>
      </c>
      <c r="I1020" t="s">
        <v>2543</v>
      </c>
      <c r="J1020" s="2">
        <v>1655261</v>
      </c>
      <c r="K1020" s="2" t="s">
        <v>2543</v>
      </c>
      <c r="L1020" s="2" t="s">
        <v>20467</v>
      </c>
      <c r="M1020" s="2" t="s">
        <v>20468</v>
      </c>
      <c r="N1020" s="2" t="s">
        <v>20466</v>
      </c>
      <c r="O1020" s="2">
        <v>8392</v>
      </c>
      <c r="P1020" s="2" t="s">
        <v>20469</v>
      </c>
      <c r="Q1020" s="2" t="s">
        <v>2543</v>
      </c>
    </row>
    <row r="1021" spans="1:17" hidden="1" x14ac:dyDescent="0.25">
      <c r="A1021" t="s">
        <v>20470</v>
      </c>
      <c r="B1021" t="s">
        <v>220</v>
      </c>
      <c r="C1021" t="str">
        <f>LEFT(PLAYERIDMAP[[#This Row],[PLAYERNAME]],FIND(" ",PLAYERIDMAP[[#This Row],[PLAYERNAME]],1))</f>
        <v xml:space="preserve">Taylor </v>
      </c>
      <c r="D1021" t="str">
        <f>MID(PLAYERIDMAP[PLAYERNAME],FIND(" ",PLAYERIDMAP[PLAYERNAME],1)+1,255)</f>
        <v>Teagarden</v>
      </c>
      <c r="E1021" t="s">
        <v>17037</v>
      </c>
      <c r="F1021" t="s">
        <v>16994</v>
      </c>
      <c r="G1021" s="3">
        <v>5199</v>
      </c>
      <c r="H1021">
        <v>460003</v>
      </c>
      <c r="I1021" t="s">
        <v>220</v>
      </c>
      <c r="J1021" s="2">
        <v>593277</v>
      </c>
      <c r="K1021" s="2" t="s">
        <v>220</v>
      </c>
      <c r="L1021" s="2" t="s">
        <v>20471</v>
      </c>
      <c r="M1021" s="2" t="s">
        <v>20472</v>
      </c>
      <c r="N1021" s="2" t="s">
        <v>20470</v>
      </c>
      <c r="O1021" s="2">
        <v>8306</v>
      </c>
      <c r="P1021" s="2" t="s">
        <v>20473</v>
      </c>
      <c r="Q1021" s="2" t="s">
        <v>220</v>
      </c>
    </row>
    <row r="1022" spans="1:17" x14ac:dyDescent="0.25">
      <c r="A1022" t="s">
        <v>20474</v>
      </c>
      <c r="B1022" t="s">
        <v>1474</v>
      </c>
      <c r="C1022" s="2" t="str">
        <f>LEFT(PLAYERIDMAP[[#This Row],[PLAYERNAME]],FIND(" ",PLAYERIDMAP[[#This Row],[PLAYERNAME]],1))</f>
        <v xml:space="preserve">Julio </v>
      </c>
      <c r="D1022" s="2" t="str">
        <f>MID(PLAYERIDMAP[PLAYERNAME],FIND(" ",PLAYERIDMAP[PLAYERNAME],1)+1,255)</f>
        <v>Teheran</v>
      </c>
      <c r="E1022" t="s">
        <v>17057</v>
      </c>
      <c r="F1022" t="s">
        <v>16905</v>
      </c>
      <c r="G1022" s="3">
        <v>6797</v>
      </c>
      <c r="H1022">
        <v>527054</v>
      </c>
      <c r="I1022" t="s">
        <v>1474</v>
      </c>
      <c r="J1022" s="2">
        <v>1718082</v>
      </c>
      <c r="K1022" s="2" t="s">
        <v>1474</v>
      </c>
      <c r="L1022" s="2" t="s">
        <v>20475</v>
      </c>
      <c r="M1022" s="2" t="s">
        <v>20476</v>
      </c>
      <c r="N1022" s="2" t="s">
        <v>20474</v>
      </c>
      <c r="O1022" s="2">
        <v>8846</v>
      </c>
      <c r="P1022" s="2" t="s">
        <v>20477</v>
      </c>
      <c r="Q1022" s="2" t="s">
        <v>1474</v>
      </c>
    </row>
    <row r="1023" spans="1:17" hidden="1" x14ac:dyDescent="0.25">
      <c r="A1023" t="s">
        <v>20478</v>
      </c>
      <c r="B1023" t="s">
        <v>1275</v>
      </c>
      <c r="C1023" t="str">
        <f>LEFT(PLAYERIDMAP[[#This Row],[PLAYERNAME]],FIND(" ",PLAYERIDMAP[[#This Row],[PLAYERNAME]],1))</f>
        <v xml:space="preserve">Mark </v>
      </c>
      <c r="D1023" t="str">
        <f>MID(PLAYERIDMAP[PLAYERNAME],FIND(" ",PLAYERIDMAP[PLAYERNAME],1)+1,255)</f>
        <v>Teixeira</v>
      </c>
      <c r="E1023" t="s">
        <v>16904</v>
      </c>
      <c r="F1023" t="s">
        <v>16944</v>
      </c>
      <c r="G1023" s="3">
        <v>1281</v>
      </c>
      <c r="H1023">
        <v>407893</v>
      </c>
      <c r="I1023" t="s">
        <v>1275</v>
      </c>
      <c r="J1023" s="2">
        <v>284645</v>
      </c>
      <c r="K1023" s="2" t="s">
        <v>1275</v>
      </c>
      <c r="L1023" s="2" t="s">
        <v>20479</v>
      </c>
      <c r="M1023" s="2" t="s">
        <v>20480</v>
      </c>
      <c r="N1023" s="2" t="s">
        <v>20478</v>
      </c>
      <c r="O1023" s="2">
        <v>6788</v>
      </c>
      <c r="P1023" s="2" t="s">
        <v>20481</v>
      </c>
      <c r="Q1023" s="2" t="s">
        <v>1275</v>
      </c>
    </row>
    <row r="1024" spans="1:17" hidden="1" x14ac:dyDescent="0.25">
      <c r="A1024" t="s">
        <v>20482</v>
      </c>
      <c r="B1024" t="s">
        <v>844</v>
      </c>
      <c r="C1024" t="str">
        <f>LEFT(PLAYERIDMAP[[#This Row],[PLAYERNAME]],FIND(" ",PLAYERIDMAP[[#This Row],[PLAYERNAME]],1))</f>
        <v xml:space="preserve">Ruben </v>
      </c>
      <c r="D1024" t="str">
        <f>MID(PLAYERIDMAP[PLAYERNAME],FIND(" ",PLAYERIDMAP[PLAYERNAME],1)+1,255)</f>
        <v>Tejada</v>
      </c>
      <c r="E1024" t="s">
        <v>17155</v>
      </c>
      <c r="F1024" t="s">
        <v>17007</v>
      </c>
      <c r="G1024" s="3">
        <v>5519</v>
      </c>
      <c r="H1024">
        <v>514913</v>
      </c>
      <c r="I1024" t="s">
        <v>844</v>
      </c>
      <c r="J1024" s="2">
        <v>1595127</v>
      </c>
      <c r="K1024" s="2" t="s">
        <v>844</v>
      </c>
      <c r="L1024" s="4" t="s">
        <v>16941</v>
      </c>
      <c r="M1024" s="2" t="s">
        <v>20483</v>
      </c>
      <c r="N1024" s="2" t="s">
        <v>20482</v>
      </c>
      <c r="O1024" s="2">
        <v>8672</v>
      </c>
      <c r="P1024" s="2" t="s">
        <v>20484</v>
      </c>
      <c r="Q1024" s="2" t="s">
        <v>844</v>
      </c>
    </row>
    <row r="1025" spans="1:17" hidden="1" x14ac:dyDescent="0.25">
      <c r="A1025" t="s">
        <v>20485</v>
      </c>
      <c r="B1025" t="s">
        <v>642</v>
      </c>
      <c r="C1025" t="str">
        <f>LEFT(PLAYERIDMAP[[#This Row],[PLAYERNAME]],FIND(" ",PLAYERIDMAP[[#This Row],[PLAYERNAME]],1))</f>
        <v xml:space="preserve">Blake </v>
      </c>
      <c r="D1025" t="str">
        <f>MID(PLAYERIDMAP[PLAYERNAME],FIND(" ",PLAYERIDMAP[PLAYERNAME],1)+1,255)</f>
        <v>Tekotte</v>
      </c>
      <c r="E1025" s="5" t="s">
        <v>16941</v>
      </c>
      <c r="F1025" s="5" t="s">
        <v>16941</v>
      </c>
      <c r="G1025" s="3">
        <v>8810</v>
      </c>
      <c r="H1025" s="5" t="s">
        <v>16941</v>
      </c>
      <c r="I1025" s="5" t="s">
        <v>16941</v>
      </c>
      <c r="J1025" s="4" t="s">
        <v>16941</v>
      </c>
      <c r="K1025" s="4" t="s">
        <v>16941</v>
      </c>
      <c r="L1025" s="4" t="s">
        <v>16941</v>
      </c>
      <c r="M1025" s="4" t="s">
        <v>16941</v>
      </c>
      <c r="N1025" s="4" t="s">
        <v>16941</v>
      </c>
      <c r="O1025" s="4" t="s">
        <v>16941</v>
      </c>
      <c r="P1025" s="4" t="s">
        <v>16941</v>
      </c>
      <c r="Q1025" s="4" t="s">
        <v>16941</v>
      </c>
    </row>
    <row r="1026" spans="1:17" hidden="1" x14ac:dyDescent="0.25">
      <c r="A1026" t="s">
        <v>20486</v>
      </c>
      <c r="B1026" t="s">
        <v>717</v>
      </c>
      <c r="C1026" t="str">
        <f>LEFT(PLAYERIDMAP[[#This Row],[PLAYERNAME]],FIND(" ",PLAYERIDMAP[[#This Row],[PLAYERNAME]],1))</f>
        <v xml:space="preserve">Eric </v>
      </c>
      <c r="D1026" t="str">
        <f>MID(PLAYERIDMAP[PLAYERNAME],FIND(" ",PLAYERIDMAP[PLAYERNAME],1)+1,255)</f>
        <v>Thames</v>
      </c>
      <c r="E1026" t="s">
        <v>16936</v>
      </c>
      <c r="F1026" t="s">
        <v>16916</v>
      </c>
      <c r="G1026" s="3">
        <v>3711</v>
      </c>
      <c r="H1026">
        <v>519346</v>
      </c>
      <c r="I1026" t="s">
        <v>717</v>
      </c>
      <c r="J1026" s="2">
        <v>1741019</v>
      </c>
      <c r="K1026" s="2" t="s">
        <v>717</v>
      </c>
      <c r="L1026" s="4" t="s">
        <v>16941</v>
      </c>
      <c r="M1026" s="2" t="s">
        <v>20487</v>
      </c>
      <c r="N1026" s="2" t="s">
        <v>20486</v>
      </c>
      <c r="O1026" s="2">
        <v>8930</v>
      </c>
      <c r="P1026" s="2" t="s">
        <v>20488</v>
      </c>
      <c r="Q1026" s="2" t="s">
        <v>717</v>
      </c>
    </row>
    <row r="1027" spans="1:17" x14ac:dyDescent="0.25">
      <c r="A1027" t="s">
        <v>20489</v>
      </c>
      <c r="B1027" t="s">
        <v>2617</v>
      </c>
      <c r="C1027" s="2" t="str">
        <f>LEFT(PLAYERIDMAP[[#This Row],[PLAYERNAME]],FIND(" ",PLAYERIDMAP[[#This Row],[PLAYERNAME]],1))</f>
        <v xml:space="preserve">Joe </v>
      </c>
      <c r="D1027" s="2" t="str">
        <f>MID(PLAYERIDMAP[PLAYERNAME],FIND(" ",PLAYERIDMAP[PLAYERNAME],1)+1,255)</f>
        <v>Thatcher</v>
      </c>
      <c r="E1027" t="s">
        <v>16967</v>
      </c>
      <c r="F1027" t="s">
        <v>16905</v>
      </c>
      <c r="G1027" s="3">
        <v>4620</v>
      </c>
      <c r="H1027">
        <v>491159</v>
      </c>
      <c r="I1027" t="s">
        <v>2617</v>
      </c>
      <c r="J1027" s="2">
        <v>1208680</v>
      </c>
      <c r="K1027" s="2" t="s">
        <v>2617</v>
      </c>
      <c r="L1027" s="2" t="s">
        <v>20490</v>
      </c>
      <c r="M1027" s="2" t="s">
        <v>20491</v>
      </c>
      <c r="N1027" s="2" t="s">
        <v>20489</v>
      </c>
      <c r="O1027" s="2">
        <v>8076</v>
      </c>
      <c r="P1027" s="2" t="s">
        <v>20492</v>
      </c>
      <c r="Q1027" s="2" t="s">
        <v>2617</v>
      </c>
    </row>
    <row r="1028" spans="1:17" x14ac:dyDescent="0.25">
      <c r="A1028" t="s">
        <v>20493</v>
      </c>
      <c r="B1028" t="s">
        <v>2566</v>
      </c>
      <c r="C1028" s="2" t="str">
        <f>LEFT(PLAYERIDMAP[[#This Row],[PLAYERNAME]],FIND(" ",PLAYERIDMAP[[#This Row],[PLAYERNAME]],1))</f>
        <v xml:space="preserve">Dale </v>
      </c>
      <c r="D1028" s="2" t="str">
        <f>MID(PLAYERIDMAP[PLAYERNAME],FIND(" ",PLAYERIDMAP[PLAYERNAME],1)+1,255)</f>
        <v>Thayer</v>
      </c>
      <c r="E1028" t="s">
        <v>16967</v>
      </c>
      <c r="F1028" t="s">
        <v>16905</v>
      </c>
      <c r="G1028" s="3">
        <v>5032</v>
      </c>
      <c r="H1028">
        <v>445612</v>
      </c>
      <c r="I1028" t="s">
        <v>2566</v>
      </c>
      <c r="J1028" s="2">
        <v>1103764</v>
      </c>
      <c r="K1028" s="2" t="s">
        <v>2566</v>
      </c>
      <c r="L1028" s="2" t="s">
        <v>20494</v>
      </c>
      <c r="M1028" s="2" t="s">
        <v>20495</v>
      </c>
      <c r="N1028" s="2" t="s">
        <v>20493</v>
      </c>
      <c r="O1028" s="2">
        <v>8486</v>
      </c>
      <c r="P1028" s="2" t="s">
        <v>20496</v>
      </c>
      <c r="Q1028" s="2" t="s">
        <v>2566</v>
      </c>
    </row>
    <row r="1029" spans="1:17" hidden="1" x14ac:dyDescent="0.25">
      <c r="A1029" t="s">
        <v>20497</v>
      </c>
      <c r="B1029" t="s">
        <v>489</v>
      </c>
      <c r="C1029" t="str">
        <f>LEFT(PLAYERIDMAP[[#This Row],[PLAYERNAME]],FIND(" ",PLAYERIDMAP[[#This Row],[PLAYERNAME]],1))</f>
        <v xml:space="preserve">Ryan </v>
      </c>
      <c r="D1029" t="str">
        <f>MID(PLAYERIDMAP[PLAYERNAME],FIND(" ",PLAYERIDMAP[PLAYERNAME],1)+1,255)</f>
        <v>Theriot</v>
      </c>
      <c r="E1029" t="s">
        <v>16921</v>
      </c>
      <c r="F1029" t="s">
        <v>1326</v>
      </c>
      <c r="G1029" s="3">
        <v>3811</v>
      </c>
      <c r="H1029">
        <v>444135</v>
      </c>
      <c r="I1029" t="s">
        <v>489</v>
      </c>
      <c r="J1029" s="2">
        <v>392195</v>
      </c>
      <c r="K1029" s="2" t="s">
        <v>489</v>
      </c>
      <c r="L1029" s="2" t="s">
        <v>20498</v>
      </c>
      <c r="M1029" s="2" t="s">
        <v>20499</v>
      </c>
      <c r="N1029" s="2" t="s">
        <v>20497</v>
      </c>
      <c r="O1029" s="2">
        <v>7670</v>
      </c>
      <c r="P1029" s="2" t="s">
        <v>20500</v>
      </c>
      <c r="Q1029" s="2" t="s">
        <v>489</v>
      </c>
    </row>
    <row r="1030" spans="1:17" hidden="1" x14ac:dyDescent="0.25">
      <c r="A1030" t="s">
        <v>20501</v>
      </c>
      <c r="B1030" t="s">
        <v>824</v>
      </c>
      <c r="C1030" t="str">
        <f>LEFT(PLAYERIDMAP[[#This Row],[PLAYERNAME]],FIND(" ",PLAYERIDMAP[[#This Row],[PLAYERNAME]],1))</f>
        <v xml:space="preserve">Josh </v>
      </c>
      <c r="D1030" t="str">
        <f>MID(PLAYERIDMAP[PLAYERNAME],FIND(" ",PLAYERIDMAP[PLAYERNAME],1)+1,255)</f>
        <v>Thole</v>
      </c>
      <c r="E1030" t="s">
        <v>17000</v>
      </c>
      <c r="F1030" t="s">
        <v>16994</v>
      </c>
      <c r="G1030" s="3">
        <v>9689</v>
      </c>
      <c r="H1030">
        <v>489365</v>
      </c>
      <c r="I1030" t="s">
        <v>824</v>
      </c>
      <c r="J1030" s="2">
        <v>1661439</v>
      </c>
      <c r="K1030" s="2" t="s">
        <v>824</v>
      </c>
      <c r="L1030" s="2" t="s">
        <v>20502</v>
      </c>
      <c r="M1030" s="2" t="s">
        <v>20503</v>
      </c>
      <c r="N1030" s="2" t="s">
        <v>20501</v>
      </c>
      <c r="O1030" s="2">
        <v>8569</v>
      </c>
      <c r="P1030" s="2" t="s">
        <v>20504</v>
      </c>
      <c r="Q1030" s="2" t="s">
        <v>824</v>
      </c>
    </row>
    <row r="1031" spans="1:17" x14ac:dyDescent="0.25">
      <c r="A1031" t="s">
        <v>20505</v>
      </c>
      <c r="B1031" t="s">
        <v>2067</v>
      </c>
      <c r="C1031" s="2" t="str">
        <f>LEFT(PLAYERIDMAP[[#This Row],[PLAYERNAME]],FIND(" ",PLAYERIDMAP[[#This Row],[PLAYERNAME]],1))</f>
        <v xml:space="preserve">Justin </v>
      </c>
      <c r="D1031" s="2" t="str">
        <f>MID(PLAYERIDMAP[PLAYERNAME],FIND(" ",PLAYERIDMAP[PLAYERNAME],1)+1,255)</f>
        <v>Thomas</v>
      </c>
      <c r="E1031" t="s">
        <v>16904</v>
      </c>
      <c r="F1031" t="s">
        <v>16905</v>
      </c>
      <c r="G1031" s="3">
        <v>9910</v>
      </c>
      <c r="H1031">
        <v>476206</v>
      </c>
      <c r="I1031" t="s">
        <v>2067</v>
      </c>
      <c r="J1031" s="2">
        <v>1207708</v>
      </c>
      <c r="K1031" s="2" t="s">
        <v>2067</v>
      </c>
      <c r="L1031" s="2" t="s">
        <v>20506</v>
      </c>
      <c r="M1031" s="2" t="s">
        <v>20507</v>
      </c>
      <c r="N1031" s="2" t="s">
        <v>20505</v>
      </c>
      <c r="O1031" s="2">
        <v>8360</v>
      </c>
      <c r="P1031" s="2" t="s">
        <v>20508</v>
      </c>
      <c r="Q1031" s="2" t="s">
        <v>2067</v>
      </c>
    </row>
    <row r="1032" spans="1:17" hidden="1" x14ac:dyDescent="0.25">
      <c r="A1032" t="s">
        <v>20509</v>
      </c>
      <c r="B1032" t="s">
        <v>1215</v>
      </c>
      <c r="C1032" t="str">
        <f>LEFT(PLAYERIDMAP[[#This Row],[PLAYERNAME]],FIND(" ",PLAYERIDMAP[[#This Row],[PLAYERNAME]],1))</f>
        <v xml:space="preserve">Jim </v>
      </c>
      <c r="D1032" t="str">
        <f>MID(PLAYERIDMAP[PLAYERNAME],FIND(" ",PLAYERIDMAP[PLAYERNAME],1)+1,255)</f>
        <v>Thome</v>
      </c>
      <c r="E1032" t="s">
        <v>16947</v>
      </c>
      <c r="F1032" t="s">
        <v>16944</v>
      </c>
      <c r="G1032" s="3">
        <v>409</v>
      </c>
      <c r="H1032">
        <v>123272</v>
      </c>
      <c r="I1032" t="s">
        <v>1215</v>
      </c>
      <c r="J1032" s="2">
        <v>8127</v>
      </c>
      <c r="K1032" s="2" t="s">
        <v>1215</v>
      </c>
      <c r="L1032" s="2" t="s">
        <v>20510</v>
      </c>
      <c r="M1032" s="2" t="s">
        <v>20511</v>
      </c>
      <c r="N1032" s="2" t="s">
        <v>20509</v>
      </c>
      <c r="O1032" s="2">
        <v>4762</v>
      </c>
      <c r="P1032" s="2" t="s">
        <v>20512</v>
      </c>
      <c r="Q1032" s="2" t="s">
        <v>1215</v>
      </c>
    </row>
    <row r="1033" spans="1:17" x14ac:dyDescent="0.25">
      <c r="A1033" t="s">
        <v>20513</v>
      </c>
      <c r="B1033" t="s">
        <v>2611</v>
      </c>
      <c r="C1033" s="2" t="str">
        <f>LEFT(PLAYERIDMAP[[#This Row],[PLAYERNAME]],FIND(" ",PLAYERIDMAP[[#This Row],[PLAYERNAME]],1))</f>
        <v xml:space="preserve">Matt </v>
      </c>
      <c r="D1033" s="2" t="str">
        <f>MID(PLAYERIDMAP[PLAYERNAME],FIND(" ",PLAYERIDMAP[PLAYERNAME],1)+1,255)</f>
        <v>Thornton</v>
      </c>
      <c r="E1033" t="s">
        <v>17064</v>
      </c>
      <c r="F1033" t="s">
        <v>16905</v>
      </c>
      <c r="G1033" s="3">
        <v>1918</v>
      </c>
      <c r="H1033">
        <v>407819</v>
      </c>
      <c r="I1033" t="s">
        <v>2611</v>
      </c>
      <c r="J1033" s="2">
        <v>224395</v>
      </c>
      <c r="K1033" s="2" t="s">
        <v>2611</v>
      </c>
      <c r="L1033" s="2" t="s">
        <v>20514</v>
      </c>
      <c r="M1033" s="2" t="s">
        <v>20515</v>
      </c>
      <c r="N1033" s="2" t="s">
        <v>20513</v>
      </c>
      <c r="O1033" s="2">
        <v>7212</v>
      </c>
      <c r="P1033" s="2" t="s">
        <v>20516</v>
      </c>
      <c r="Q1033" s="2" t="s">
        <v>2611</v>
      </c>
    </row>
    <row r="1034" spans="1:17" x14ac:dyDescent="0.25">
      <c r="A1034" t="s">
        <v>20517</v>
      </c>
      <c r="B1034" t="s">
        <v>1961</v>
      </c>
      <c r="C1034" s="2" t="str">
        <f>LEFT(PLAYERIDMAP[[#This Row],[PLAYERNAME]],FIND(" ",PLAYERIDMAP[[#This Row],[PLAYERNAME]],1))</f>
        <v xml:space="preserve">Tyler </v>
      </c>
      <c r="D1034" s="2" t="str">
        <f>MID(PLAYERIDMAP[PLAYERNAME],FIND(" ",PLAYERIDMAP[PLAYERNAME],1)+1,255)</f>
        <v>Thornburg</v>
      </c>
      <c r="E1034" t="s">
        <v>17017</v>
      </c>
      <c r="F1034" t="s">
        <v>16905</v>
      </c>
      <c r="G1034" s="3">
        <v>10688</v>
      </c>
      <c r="H1034">
        <v>592804</v>
      </c>
      <c r="I1034" t="s">
        <v>1961</v>
      </c>
      <c r="J1034" s="2">
        <v>1840443</v>
      </c>
      <c r="K1034" s="2" t="s">
        <v>1961</v>
      </c>
      <c r="L1034" s="2" t="s">
        <v>20518</v>
      </c>
      <c r="M1034" s="4" t="s">
        <v>16941</v>
      </c>
      <c r="N1034" s="2" t="s">
        <v>20517</v>
      </c>
      <c r="O1034" s="2">
        <v>9219</v>
      </c>
      <c r="P1034" s="2" t="s">
        <v>20519</v>
      </c>
      <c r="Q1034" s="2" t="s">
        <v>1961</v>
      </c>
    </row>
    <row r="1035" spans="1:17" x14ac:dyDescent="0.25">
      <c r="A1035" t="s">
        <v>20520</v>
      </c>
      <c r="B1035" t="s">
        <v>1515</v>
      </c>
      <c r="C1035" s="2" t="str">
        <f>LEFT(PLAYERIDMAP[[#This Row],[PLAYERNAME]],FIND(" ",PLAYERIDMAP[[#This Row],[PLAYERNAME]],1))</f>
        <v xml:space="preserve">Chris </v>
      </c>
      <c r="D1035" s="2" t="str">
        <f>MID(PLAYERIDMAP[PLAYERNAME],FIND(" ",PLAYERIDMAP[PLAYERNAME],1)+1,255)</f>
        <v>Tillman</v>
      </c>
      <c r="E1035" t="s">
        <v>17037</v>
      </c>
      <c r="F1035" t="s">
        <v>16905</v>
      </c>
      <c r="G1035" s="3">
        <v>5279</v>
      </c>
      <c r="H1035">
        <v>501957</v>
      </c>
      <c r="I1035" t="s">
        <v>1515</v>
      </c>
      <c r="J1035" s="2">
        <v>1499976</v>
      </c>
      <c r="K1035" s="2" t="s">
        <v>1515</v>
      </c>
      <c r="L1035" s="2" t="s">
        <v>20521</v>
      </c>
      <c r="M1035" s="2" t="s">
        <v>20522</v>
      </c>
      <c r="N1035" s="2" t="s">
        <v>20520</v>
      </c>
      <c r="O1035" s="2">
        <v>8411</v>
      </c>
      <c r="P1035" s="2" t="s">
        <v>20523</v>
      </c>
      <c r="Q1035" s="2" t="s">
        <v>1515</v>
      </c>
    </row>
    <row r="1036" spans="1:17" x14ac:dyDescent="0.25">
      <c r="A1036" t="s">
        <v>20524</v>
      </c>
      <c r="B1036" t="s">
        <v>2579</v>
      </c>
      <c r="C1036" s="2" t="str">
        <f>LEFT(PLAYERIDMAP[[#This Row],[PLAYERNAME]],FIND(" ",PLAYERIDMAP[[#This Row],[PLAYERNAME]],1))</f>
        <v xml:space="preserve">Shawn </v>
      </c>
      <c r="D1036" s="2" t="str">
        <f>MID(PLAYERIDMAP[PLAYERNAME],FIND(" ",PLAYERIDMAP[PLAYERNAME],1)+1,255)</f>
        <v>Tolleson</v>
      </c>
      <c r="E1036" t="s">
        <v>16915</v>
      </c>
      <c r="F1036" t="s">
        <v>16905</v>
      </c>
      <c r="G1036" s="3">
        <v>10481</v>
      </c>
      <c r="H1036">
        <v>474521</v>
      </c>
      <c r="I1036" t="s">
        <v>2579</v>
      </c>
      <c r="J1036" s="2">
        <v>1957303</v>
      </c>
      <c r="K1036" s="2" t="s">
        <v>2579</v>
      </c>
      <c r="L1036" s="2" t="s">
        <v>20525</v>
      </c>
      <c r="M1036" s="4" t="s">
        <v>16941</v>
      </c>
      <c r="N1036" s="2" t="s">
        <v>20524</v>
      </c>
      <c r="O1036" s="2">
        <v>9206</v>
      </c>
      <c r="P1036" s="2" t="s">
        <v>20526</v>
      </c>
      <c r="Q1036" s="2" t="s">
        <v>2579</v>
      </c>
    </row>
    <row r="1037" spans="1:17" hidden="1" x14ac:dyDescent="0.25">
      <c r="A1037" t="s">
        <v>20527</v>
      </c>
      <c r="B1037" t="s">
        <v>928</v>
      </c>
      <c r="C1037" t="str">
        <f>LEFT(PLAYERIDMAP[[#This Row],[PLAYERNAME]],FIND(" ",PLAYERIDMAP[[#This Row],[PLAYERNAME]],1))</f>
        <v xml:space="preserve">Andres </v>
      </c>
      <c r="D1037" t="str">
        <f>MID(PLAYERIDMAP[PLAYERNAME],FIND(" ",PLAYERIDMAP[PLAYERNAME],1)+1,255)</f>
        <v>Torres</v>
      </c>
      <c r="E1037" t="s">
        <v>16921</v>
      </c>
      <c r="F1037" t="s">
        <v>16916</v>
      </c>
      <c r="G1037" s="3">
        <v>1488</v>
      </c>
      <c r="H1037">
        <v>400083</v>
      </c>
      <c r="I1037" t="s">
        <v>928</v>
      </c>
      <c r="J1037" s="2">
        <v>223497</v>
      </c>
      <c r="K1037" s="2" t="s">
        <v>928</v>
      </c>
      <c r="L1037" s="2" t="s">
        <v>20528</v>
      </c>
      <c r="M1037" s="2" t="s">
        <v>20529</v>
      </c>
      <c r="N1037" s="2" t="s">
        <v>20527</v>
      </c>
      <c r="O1037" s="2">
        <v>6901</v>
      </c>
      <c r="P1037" s="2" t="s">
        <v>20530</v>
      </c>
      <c r="Q1037" s="2" t="s">
        <v>928</v>
      </c>
    </row>
    <row r="1038" spans="1:17" hidden="1" x14ac:dyDescent="0.25">
      <c r="A1038" t="s">
        <v>20531</v>
      </c>
      <c r="B1038" t="s">
        <v>1025</v>
      </c>
      <c r="C1038" t="str">
        <f>LEFT(PLAYERIDMAP[[#This Row],[PLAYERNAME]],FIND(" ",PLAYERIDMAP[[#This Row],[PLAYERNAME]],1))</f>
        <v xml:space="preserve">Yorvit </v>
      </c>
      <c r="D1038" t="str">
        <f>MID(PLAYERIDMAP[PLAYERNAME],FIND(" ",PLAYERIDMAP[PLAYERNAME],1)+1,255)</f>
        <v>Torrealba</v>
      </c>
      <c r="E1038" t="s">
        <v>17017</v>
      </c>
      <c r="F1038" t="s">
        <v>16994</v>
      </c>
      <c r="G1038" s="3">
        <v>1135</v>
      </c>
      <c r="H1038">
        <v>150275</v>
      </c>
      <c r="I1038" t="s">
        <v>1025</v>
      </c>
      <c r="J1038" s="2">
        <v>21717</v>
      </c>
      <c r="K1038" s="2" t="s">
        <v>1025</v>
      </c>
      <c r="L1038" s="2" t="s">
        <v>20532</v>
      </c>
      <c r="M1038" s="2" t="s">
        <v>20533</v>
      </c>
      <c r="N1038" s="2" t="s">
        <v>20531</v>
      </c>
      <c r="O1038" s="2">
        <v>6795</v>
      </c>
      <c r="P1038" s="2" t="s">
        <v>20534</v>
      </c>
      <c r="Q1038" s="2" t="s">
        <v>1025</v>
      </c>
    </row>
    <row r="1039" spans="1:17" hidden="1" x14ac:dyDescent="0.25">
      <c r="A1039" t="s">
        <v>20535</v>
      </c>
      <c r="B1039" t="s">
        <v>321</v>
      </c>
      <c r="C1039" t="str">
        <f>LEFT(PLAYERIDMAP[[#This Row],[PLAYERNAME]],FIND(" ",PLAYERIDMAP[[#This Row],[PLAYERNAME]],1))</f>
        <v xml:space="preserve">Wilfredo </v>
      </c>
      <c r="D1039" t="str">
        <f>MID(PLAYERIDMAP[PLAYERNAME],FIND(" ",PLAYERIDMAP[PLAYERNAME],1)+1,255)</f>
        <v>Tovar</v>
      </c>
      <c r="E1039" t="s">
        <v>17155</v>
      </c>
      <c r="F1039" t="s">
        <v>17007</v>
      </c>
      <c r="G1039" s="3" t="s">
        <v>320</v>
      </c>
      <c r="H1039">
        <v>541600</v>
      </c>
      <c r="I1039" t="s">
        <v>321</v>
      </c>
      <c r="J1039" s="4" t="s">
        <v>16941</v>
      </c>
      <c r="K1039" s="4" t="s">
        <v>16941</v>
      </c>
      <c r="L1039" s="4" t="s">
        <v>16941</v>
      </c>
      <c r="M1039" s="4" t="s">
        <v>16941</v>
      </c>
      <c r="N1039" s="4" t="s">
        <v>16941</v>
      </c>
      <c r="O1039" s="4" t="s">
        <v>16941</v>
      </c>
      <c r="P1039" s="4" t="s">
        <v>16941</v>
      </c>
      <c r="Q1039" s="4" t="s">
        <v>16941</v>
      </c>
    </row>
    <row r="1040" spans="1:17" hidden="1" x14ac:dyDescent="0.25">
      <c r="A1040" t="s">
        <v>20536</v>
      </c>
      <c r="B1040" t="s">
        <v>673</v>
      </c>
      <c r="C1040" t="str">
        <f>LEFT(PLAYERIDMAP[[#This Row],[PLAYERNAME]],FIND(" ",PLAYERIDMAP[[#This Row],[PLAYERNAME]],1))</f>
        <v xml:space="preserve">Chad </v>
      </c>
      <c r="D1040" t="str">
        <f>MID(PLAYERIDMAP[PLAYERNAME],FIND(" ",PLAYERIDMAP[PLAYERNAME],1)+1,255)</f>
        <v>Tracy</v>
      </c>
      <c r="E1040" t="s">
        <v>17012</v>
      </c>
      <c r="F1040" t="s">
        <v>1325</v>
      </c>
      <c r="G1040" s="3">
        <v>1888</v>
      </c>
      <c r="H1040">
        <v>429710</v>
      </c>
      <c r="I1040" t="s">
        <v>673</v>
      </c>
      <c r="J1040" s="2">
        <v>292020</v>
      </c>
      <c r="K1040" s="2" t="s">
        <v>673</v>
      </c>
      <c r="L1040" s="4" t="s">
        <v>16941</v>
      </c>
      <c r="M1040" s="4" t="s">
        <v>16941</v>
      </c>
      <c r="N1040" s="2" t="s">
        <v>20536</v>
      </c>
      <c r="O1040" s="2">
        <v>7047</v>
      </c>
      <c r="P1040" s="2" t="s">
        <v>20537</v>
      </c>
      <c r="Q1040" s="2" t="s">
        <v>673</v>
      </c>
    </row>
    <row r="1041" spans="1:17" hidden="1" x14ac:dyDescent="0.25">
      <c r="A1041" t="s">
        <v>20538</v>
      </c>
      <c r="B1041" t="s">
        <v>299</v>
      </c>
      <c r="C1041" t="str">
        <f>LEFT(PLAYERIDMAP[[#This Row],[PLAYERNAME]],FIND(" ",PLAYERIDMAP[[#This Row],[PLAYERNAME]],1))</f>
        <v xml:space="preserve">Carlos </v>
      </c>
      <c r="D1041" t="str">
        <f>MID(PLAYERIDMAP[PLAYERNAME],FIND(" ",PLAYERIDMAP[PLAYERNAME],1)+1,255)</f>
        <v>Triunfel</v>
      </c>
      <c r="E1041" t="s">
        <v>16936</v>
      </c>
      <c r="F1041" t="s">
        <v>17007</v>
      </c>
      <c r="G1041" s="3">
        <v>193</v>
      </c>
      <c r="H1041">
        <v>508892</v>
      </c>
      <c r="I1041" t="s">
        <v>299</v>
      </c>
      <c r="J1041" s="2">
        <v>1207709</v>
      </c>
      <c r="K1041" s="2" t="s">
        <v>299</v>
      </c>
      <c r="L1041" s="4" t="s">
        <v>16941</v>
      </c>
      <c r="M1041" s="4" t="s">
        <v>16941</v>
      </c>
      <c r="N1041" s="2" t="s">
        <v>20538</v>
      </c>
      <c r="O1041" s="2">
        <v>9303</v>
      </c>
      <c r="P1041" s="2" t="s">
        <v>20539</v>
      </c>
      <c r="Q1041" s="2" t="s">
        <v>299</v>
      </c>
    </row>
    <row r="1042" spans="1:17" hidden="1" x14ac:dyDescent="0.25">
      <c r="A1042" t="s">
        <v>20540</v>
      </c>
      <c r="B1042" t="s">
        <v>1296</v>
      </c>
      <c r="C1042" t="str">
        <f>LEFT(PLAYERIDMAP[[#This Row],[PLAYERNAME]],FIND(" ",PLAYERIDMAP[[#This Row],[PLAYERNAME]],1))</f>
        <v xml:space="preserve">Mike </v>
      </c>
      <c r="D1042" t="str">
        <f>MID(PLAYERIDMAP[PLAYERNAME],FIND(" ",PLAYERIDMAP[PLAYERNAME],1)+1,255)</f>
        <v>Trout</v>
      </c>
      <c r="E1042" t="s">
        <v>17074</v>
      </c>
      <c r="F1042" t="s">
        <v>16916</v>
      </c>
      <c r="G1042" s="3">
        <v>10155</v>
      </c>
      <c r="H1042">
        <v>545361</v>
      </c>
      <c r="I1042" t="s">
        <v>1296</v>
      </c>
      <c r="J1042" s="2">
        <v>1739608</v>
      </c>
      <c r="K1042" s="2" t="s">
        <v>1296</v>
      </c>
      <c r="L1042" s="4" t="s">
        <v>16941</v>
      </c>
      <c r="M1042" s="2" t="s">
        <v>20541</v>
      </c>
      <c r="N1042" s="2" t="s">
        <v>20540</v>
      </c>
      <c r="O1042" s="2">
        <v>8861</v>
      </c>
      <c r="P1042" s="2" t="s">
        <v>20542</v>
      </c>
      <c r="Q1042" s="2" t="s">
        <v>1296</v>
      </c>
    </row>
    <row r="1043" spans="1:17" hidden="1" x14ac:dyDescent="0.25">
      <c r="A1043" t="s">
        <v>20543</v>
      </c>
      <c r="B1043" t="s">
        <v>1232</v>
      </c>
      <c r="C1043" t="str">
        <f>LEFT(PLAYERIDMAP[[#This Row],[PLAYERNAME]],FIND(" ",PLAYERIDMAP[[#This Row],[PLAYERNAME]],1))</f>
        <v xml:space="preserve">Mark </v>
      </c>
      <c r="D1043" t="str">
        <f>MID(PLAYERIDMAP[PLAYERNAME],FIND(" ",PLAYERIDMAP[PLAYERNAME],1)+1,255)</f>
        <v>Trumbo</v>
      </c>
      <c r="E1043" t="s">
        <v>17074</v>
      </c>
      <c r="F1043" t="s">
        <v>1325</v>
      </c>
      <c r="G1043" s="3">
        <v>6876</v>
      </c>
      <c r="H1043">
        <v>444432</v>
      </c>
      <c r="I1043" t="s">
        <v>1232</v>
      </c>
      <c r="J1043" s="2">
        <v>1104384</v>
      </c>
      <c r="K1043" s="2" t="s">
        <v>1232</v>
      </c>
      <c r="L1043" s="2" t="s">
        <v>20544</v>
      </c>
      <c r="M1043" s="2" t="s">
        <v>20545</v>
      </c>
      <c r="N1043" s="2" t="s">
        <v>20543</v>
      </c>
      <c r="O1043" s="2">
        <v>8824</v>
      </c>
      <c r="P1043" s="2" t="s">
        <v>20546</v>
      </c>
      <c r="Q1043" s="2" t="s">
        <v>1232</v>
      </c>
    </row>
    <row r="1044" spans="1:17" hidden="1" x14ac:dyDescent="0.25">
      <c r="A1044" t="s">
        <v>20547</v>
      </c>
      <c r="B1044" t="s">
        <v>1301</v>
      </c>
      <c r="C1044" t="str">
        <f>LEFT(PLAYERIDMAP[[#This Row],[PLAYERNAME]],FIND(" ",PLAYERIDMAP[[#This Row],[PLAYERNAME]],1))</f>
        <v xml:space="preserve">Troy </v>
      </c>
      <c r="D1044" t="str">
        <f>MID(PLAYERIDMAP[PLAYERNAME],FIND(" ",PLAYERIDMAP[PLAYERNAME],1)+1,255)</f>
        <v>Tulowitzki</v>
      </c>
      <c r="E1044" t="s">
        <v>17186</v>
      </c>
      <c r="F1044" t="s">
        <v>17007</v>
      </c>
      <c r="G1044" s="3">
        <v>3531</v>
      </c>
      <c r="H1044">
        <v>453064</v>
      </c>
      <c r="I1044" t="s">
        <v>1301</v>
      </c>
      <c r="J1044" s="2">
        <v>589256</v>
      </c>
      <c r="K1044" s="2" t="s">
        <v>1301</v>
      </c>
      <c r="L1044" s="2" t="s">
        <v>20548</v>
      </c>
      <c r="M1044" s="2" t="s">
        <v>20549</v>
      </c>
      <c r="N1044" s="2" t="s">
        <v>20547</v>
      </c>
      <c r="O1044" s="2">
        <v>7850</v>
      </c>
      <c r="P1044" s="2" t="s">
        <v>20550</v>
      </c>
      <c r="Q1044" s="2" t="s">
        <v>1301</v>
      </c>
    </row>
    <row r="1045" spans="1:17" x14ac:dyDescent="0.25">
      <c r="A1045" t="s">
        <v>20551</v>
      </c>
      <c r="B1045" t="s">
        <v>1539</v>
      </c>
      <c r="C1045" s="2" t="str">
        <f>LEFT(PLAYERIDMAP[[#This Row],[PLAYERNAME]],FIND(" ",PLAYERIDMAP[[#This Row],[PLAYERNAME]],1))</f>
        <v xml:space="preserve">Jacob </v>
      </c>
      <c r="D1045" s="2" t="str">
        <f>MID(PLAYERIDMAP[PLAYERNAME],FIND(" ",PLAYERIDMAP[PLAYERNAME],1)+1,255)</f>
        <v>Turner</v>
      </c>
      <c r="E1045" t="s">
        <v>16975</v>
      </c>
      <c r="F1045" t="s">
        <v>16905</v>
      </c>
      <c r="G1045" s="3">
        <v>10185</v>
      </c>
      <c r="H1045">
        <v>545363</v>
      </c>
      <c r="I1045" t="s">
        <v>1539</v>
      </c>
      <c r="J1045" s="2">
        <v>1699971</v>
      </c>
      <c r="K1045" s="2" t="s">
        <v>1539</v>
      </c>
      <c r="L1045" s="2" t="s">
        <v>20552</v>
      </c>
      <c r="M1045" s="2" t="s">
        <v>20553</v>
      </c>
      <c r="N1045" s="2" t="s">
        <v>20551</v>
      </c>
      <c r="O1045" s="2">
        <v>8855</v>
      </c>
      <c r="P1045" s="2" t="s">
        <v>20554</v>
      </c>
      <c r="Q1045" s="2" t="s">
        <v>1539</v>
      </c>
    </row>
    <row r="1046" spans="1:17" hidden="1" x14ac:dyDescent="0.25">
      <c r="A1046" t="s">
        <v>20555</v>
      </c>
      <c r="B1046" t="s">
        <v>964</v>
      </c>
      <c r="C1046" t="str">
        <f>LEFT(PLAYERIDMAP[[#This Row],[PLAYERNAME]],FIND(" ",PLAYERIDMAP[[#This Row],[PLAYERNAME]],1))</f>
        <v xml:space="preserve">Justin </v>
      </c>
      <c r="D1046" t="str">
        <f>MID(PLAYERIDMAP[PLAYERNAME],FIND(" ",PLAYERIDMAP[PLAYERNAME],1)+1,255)</f>
        <v>Turner</v>
      </c>
      <c r="E1046" t="s">
        <v>17155</v>
      </c>
      <c r="F1046" t="s">
        <v>1326</v>
      </c>
      <c r="G1046" s="3">
        <v>5235</v>
      </c>
      <c r="H1046">
        <v>457759</v>
      </c>
      <c r="I1046" t="s">
        <v>964</v>
      </c>
      <c r="J1046" s="2">
        <v>1600680</v>
      </c>
      <c r="K1046" s="2" t="s">
        <v>964</v>
      </c>
      <c r="L1046" s="2" t="s">
        <v>20552</v>
      </c>
      <c r="M1046" s="2" t="s">
        <v>20556</v>
      </c>
      <c r="N1046" s="2" t="s">
        <v>20555</v>
      </c>
      <c r="O1046" s="2">
        <v>8588</v>
      </c>
      <c r="P1046" s="2" t="s">
        <v>20557</v>
      </c>
      <c r="Q1046" s="2" t="s">
        <v>964</v>
      </c>
    </row>
    <row r="1047" spans="1:17" x14ac:dyDescent="0.25">
      <c r="A1047" t="s">
        <v>20558</v>
      </c>
      <c r="B1047" t="s">
        <v>1352</v>
      </c>
      <c r="C1047" s="2" t="str">
        <f>LEFT(PLAYERIDMAP[[#This Row],[PLAYERNAME]],FIND(" ",PLAYERIDMAP[[#This Row],[PLAYERNAME]],1))</f>
        <v xml:space="preserve">Koji </v>
      </c>
      <c r="D1047" s="2" t="str">
        <f>MID(PLAYERIDMAP[PLAYERNAME],FIND(" ",PLAYERIDMAP[PLAYERNAME],1)+1,255)</f>
        <v>Uehara</v>
      </c>
      <c r="E1047" t="s">
        <v>16931</v>
      </c>
      <c r="F1047" t="s">
        <v>16905</v>
      </c>
      <c r="G1047" s="3">
        <v>9227</v>
      </c>
      <c r="H1047">
        <v>493157</v>
      </c>
      <c r="I1047" t="s">
        <v>1352</v>
      </c>
      <c r="J1047" s="2">
        <v>1657590</v>
      </c>
      <c r="K1047" s="2" t="s">
        <v>1352</v>
      </c>
      <c r="L1047" s="2" t="s">
        <v>20559</v>
      </c>
      <c r="M1047" s="2" t="s">
        <v>20560</v>
      </c>
      <c r="N1047" s="2" t="s">
        <v>20558</v>
      </c>
      <c r="O1047" s="2">
        <v>8394</v>
      </c>
      <c r="P1047" s="2" t="s">
        <v>20561</v>
      </c>
      <c r="Q1047" s="2" t="s">
        <v>1352</v>
      </c>
    </row>
    <row r="1048" spans="1:17" hidden="1" x14ac:dyDescent="0.25">
      <c r="A1048" t="s">
        <v>20562</v>
      </c>
      <c r="B1048" t="s">
        <v>1184</v>
      </c>
      <c r="C1048" t="str">
        <f>LEFT(PLAYERIDMAP[[#This Row],[PLAYERNAME]],FIND(" ",PLAYERIDMAP[[#This Row],[PLAYERNAME]],1))</f>
        <v xml:space="preserve">Dan </v>
      </c>
      <c r="D1048" t="str">
        <f>MID(PLAYERIDMAP[PLAYERNAME],FIND(" ",PLAYERIDMAP[PLAYERNAME],1)+1,255)</f>
        <v>Uggla</v>
      </c>
      <c r="E1048" t="s">
        <v>17057</v>
      </c>
      <c r="F1048" t="s">
        <v>1326</v>
      </c>
      <c r="G1048" s="3">
        <v>3442</v>
      </c>
      <c r="H1048">
        <v>462564</v>
      </c>
      <c r="I1048" t="s">
        <v>1184</v>
      </c>
      <c r="J1048" s="2">
        <v>292238</v>
      </c>
      <c r="K1048" s="2" t="s">
        <v>1184</v>
      </c>
      <c r="L1048" s="2" t="s">
        <v>20563</v>
      </c>
      <c r="M1048" s="2" t="s">
        <v>20564</v>
      </c>
      <c r="N1048" s="2" t="s">
        <v>20562</v>
      </c>
      <c r="O1048" s="2">
        <v>7692</v>
      </c>
      <c r="P1048" s="2" t="s">
        <v>20565</v>
      </c>
      <c r="Q1048" s="2" t="s">
        <v>1184</v>
      </c>
    </row>
    <row r="1049" spans="1:17" hidden="1" x14ac:dyDescent="0.25">
      <c r="A1049" t="s">
        <v>20566</v>
      </c>
      <c r="B1049" t="s">
        <v>1222</v>
      </c>
      <c r="C1049" t="str">
        <f>LEFT(PLAYERIDMAP[[#This Row],[PLAYERNAME]],FIND(" ",PLAYERIDMAP[[#This Row],[PLAYERNAME]],1))</f>
        <v xml:space="preserve">B.J. </v>
      </c>
      <c r="D1049" t="str">
        <f>MID(PLAYERIDMAP[PLAYERNAME],FIND(" ",PLAYERIDMAP[PLAYERNAME],1)+1,255)</f>
        <v>Upton</v>
      </c>
      <c r="E1049" t="s">
        <v>17057</v>
      </c>
      <c r="F1049" t="s">
        <v>16916</v>
      </c>
      <c r="G1049" s="3">
        <v>5015</v>
      </c>
      <c r="H1049">
        <v>425834</v>
      </c>
      <c r="I1049" t="s">
        <v>1222</v>
      </c>
      <c r="J1049" s="2">
        <v>390784</v>
      </c>
      <c r="K1049" s="2" t="s">
        <v>1222</v>
      </c>
      <c r="L1049" s="2" t="s">
        <v>20567</v>
      </c>
      <c r="M1049" s="2" t="s">
        <v>20568</v>
      </c>
      <c r="N1049" s="2" t="s">
        <v>20566</v>
      </c>
      <c r="O1049" s="2">
        <v>7333</v>
      </c>
      <c r="P1049" s="2" t="s">
        <v>20569</v>
      </c>
      <c r="Q1049" s="2" t="s">
        <v>1222</v>
      </c>
    </row>
    <row r="1050" spans="1:17" hidden="1" x14ac:dyDescent="0.25">
      <c r="A1050" t="s">
        <v>20570</v>
      </c>
      <c r="B1050" t="s">
        <v>1247</v>
      </c>
      <c r="C1050" t="str">
        <f>LEFT(PLAYERIDMAP[[#This Row],[PLAYERNAME]],FIND(" ",PLAYERIDMAP[[#This Row],[PLAYERNAME]],1))</f>
        <v xml:space="preserve">Justin </v>
      </c>
      <c r="D1050" t="str">
        <f>MID(PLAYERIDMAP[PLAYERNAME],FIND(" ",PLAYERIDMAP[PLAYERNAME],1)+1,255)</f>
        <v>Upton</v>
      </c>
      <c r="E1050" t="s">
        <v>17057</v>
      </c>
      <c r="F1050" t="s">
        <v>16916</v>
      </c>
      <c r="G1050" s="3">
        <v>5222</v>
      </c>
      <c r="H1050">
        <v>457708</v>
      </c>
      <c r="I1050" t="s">
        <v>1247</v>
      </c>
      <c r="J1050" s="2">
        <v>593198</v>
      </c>
      <c r="K1050" s="2" t="s">
        <v>1247</v>
      </c>
      <c r="L1050" s="2" t="s">
        <v>20571</v>
      </c>
      <c r="M1050" s="2" t="s">
        <v>20572</v>
      </c>
      <c r="N1050" s="2" t="s">
        <v>20570</v>
      </c>
      <c r="O1050" s="2">
        <v>8080</v>
      </c>
      <c r="P1050" s="2" t="s">
        <v>20573</v>
      </c>
      <c r="Q1050" s="2" t="s">
        <v>1247</v>
      </c>
    </row>
    <row r="1051" spans="1:17" hidden="1" x14ac:dyDescent="0.25">
      <c r="A1051" t="s">
        <v>20574</v>
      </c>
      <c r="B1051" t="s">
        <v>713</v>
      </c>
      <c r="C1051" t="str">
        <f>LEFT(PLAYERIDMAP[[#This Row],[PLAYERNAME]],FIND(" ",PLAYERIDMAP[[#This Row],[PLAYERNAME]],1))</f>
        <v xml:space="preserve">Juan </v>
      </c>
      <c r="D1051" t="str">
        <f>MID(PLAYERIDMAP[PLAYERNAME],FIND(" ",PLAYERIDMAP[PLAYERNAME],1)+1,255)</f>
        <v>Uribe</v>
      </c>
      <c r="E1051" t="s">
        <v>16915</v>
      </c>
      <c r="F1051" t="s">
        <v>1325</v>
      </c>
      <c r="G1051" s="3">
        <v>454</v>
      </c>
      <c r="H1051">
        <v>346874</v>
      </c>
      <c r="I1051" t="s">
        <v>713</v>
      </c>
      <c r="J1051" s="2">
        <v>212040</v>
      </c>
      <c r="K1051" s="2" t="s">
        <v>713</v>
      </c>
      <c r="L1051" s="2" t="s">
        <v>20575</v>
      </c>
      <c r="M1051" s="2" t="s">
        <v>20576</v>
      </c>
      <c r="N1051" s="2" t="s">
        <v>20574</v>
      </c>
      <c r="O1051" s="2">
        <v>6698</v>
      </c>
      <c r="P1051" s="2" t="s">
        <v>20577</v>
      </c>
      <c r="Q1051" s="2" t="s">
        <v>713</v>
      </c>
    </row>
    <row r="1052" spans="1:17" hidden="1" x14ac:dyDescent="0.25">
      <c r="A1052" t="s">
        <v>20578</v>
      </c>
      <c r="B1052" t="s">
        <v>1251</v>
      </c>
      <c r="C1052" t="str">
        <f>LEFT(PLAYERIDMAP[[#This Row],[PLAYERNAME]],FIND(" ",PLAYERIDMAP[[#This Row],[PLAYERNAME]],1))</f>
        <v xml:space="preserve">Chase </v>
      </c>
      <c r="D1052" t="str">
        <f>MID(PLAYERIDMAP[PLAYERNAME],FIND(" ",PLAYERIDMAP[PLAYERNAME],1)+1,255)</f>
        <v>Utley</v>
      </c>
      <c r="E1052" t="s">
        <v>16947</v>
      </c>
      <c r="F1052" t="s">
        <v>1326</v>
      </c>
      <c r="G1052" s="3">
        <v>1679</v>
      </c>
      <c r="H1052">
        <v>400284</v>
      </c>
      <c r="I1052" t="s">
        <v>1251</v>
      </c>
      <c r="J1052" s="2">
        <v>288923</v>
      </c>
      <c r="K1052" s="2" t="s">
        <v>1251</v>
      </c>
      <c r="L1052" s="2" t="s">
        <v>20579</v>
      </c>
      <c r="M1052" s="2" t="s">
        <v>20580</v>
      </c>
      <c r="N1052" s="2" t="s">
        <v>20578</v>
      </c>
      <c r="O1052" s="2">
        <v>7072</v>
      </c>
      <c r="P1052" s="2" t="s">
        <v>20581</v>
      </c>
      <c r="Q1052" s="2" t="s">
        <v>1251</v>
      </c>
    </row>
    <row r="1053" spans="1:17" hidden="1" x14ac:dyDescent="0.25">
      <c r="A1053" t="s">
        <v>20582</v>
      </c>
      <c r="B1053" t="s">
        <v>984</v>
      </c>
      <c r="C1053" t="str">
        <f>LEFT(PLAYERIDMAP[[#This Row],[PLAYERNAME]],FIND(" ",PLAYERIDMAP[[#This Row],[PLAYERNAME]],1))</f>
        <v xml:space="preserve">Luis </v>
      </c>
      <c r="D1053" t="str">
        <f>MID(PLAYERIDMAP[PLAYERNAME],FIND(" ",PLAYERIDMAP[PLAYERNAME],1)+1,255)</f>
        <v>Valbuena</v>
      </c>
      <c r="E1053" t="s">
        <v>17095</v>
      </c>
      <c r="F1053" t="s">
        <v>1326</v>
      </c>
      <c r="G1053" s="3">
        <v>4969</v>
      </c>
      <c r="H1053">
        <v>472528</v>
      </c>
      <c r="I1053" t="s">
        <v>984</v>
      </c>
      <c r="J1053" s="2">
        <v>1225749</v>
      </c>
      <c r="K1053" s="2" t="s">
        <v>984</v>
      </c>
      <c r="L1053" s="2" t="s">
        <v>20583</v>
      </c>
      <c r="M1053" s="2" t="s">
        <v>20584</v>
      </c>
      <c r="N1053" s="2" t="s">
        <v>20582</v>
      </c>
      <c r="O1053" s="2">
        <v>8361</v>
      </c>
      <c r="P1053" s="2" t="s">
        <v>20585</v>
      </c>
      <c r="Q1053" s="2" t="s">
        <v>984</v>
      </c>
    </row>
    <row r="1054" spans="1:17" x14ac:dyDescent="0.25">
      <c r="A1054" t="s">
        <v>20586</v>
      </c>
      <c r="B1054" t="s">
        <v>2339</v>
      </c>
      <c r="C1054" s="2" t="str">
        <f>LEFT(PLAYERIDMAP[[#This Row],[PLAYERNAME]],FIND(" ",PLAYERIDMAP[[#This Row],[PLAYERNAME]],1))</f>
        <v xml:space="preserve">Jose </v>
      </c>
      <c r="D1054" s="2" t="str">
        <f>MID(PLAYERIDMAP[PLAYERNAME],FIND(" ",PLAYERIDMAP[PLAYERNAME],1)+1,255)</f>
        <v>Valdez</v>
      </c>
      <c r="E1054" t="s">
        <v>16910</v>
      </c>
      <c r="F1054" t="s">
        <v>16905</v>
      </c>
      <c r="G1054" s="3">
        <v>3217</v>
      </c>
      <c r="H1054">
        <v>451990</v>
      </c>
      <c r="I1054" t="s">
        <v>2339</v>
      </c>
      <c r="J1054" s="2">
        <v>1604395</v>
      </c>
      <c r="K1054" s="2" t="s">
        <v>20587</v>
      </c>
      <c r="L1054" s="2" t="s">
        <v>20588</v>
      </c>
      <c r="M1054" s="2" t="s">
        <v>20589</v>
      </c>
      <c r="N1054" s="2" t="s">
        <v>20586</v>
      </c>
      <c r="O1054" s="2">
        <v>8905</v>
      </c>
      <c r="P1054" s="2" t="s">
        <v>20590</v>
      </c>
      <c r="Q1054" s="2" t="s">
        <v>2339</v>
      </c>
    </row>
    <row r="1055" spans="1:17" hidden="1" x14ac:dyDescent="0.25">
      <c r="A1055" t="s">
        <v>20591</v>
      </c>
      <c r="B1055" t="s">
        <v>658</v>
      </c>
      <c r="C1055" t="str">
        <f>LEFT(PLAYERIDMAP[[#This Row],[PLAYERNAME]],FIND(" ",PLAYERIDMAP[[#This Row],[PLAYERNAME]],1))</f>
        <v xml:space="preserve">Jordany </v>
      </c>
      <c r="D1055" t="str">
        <f>MID(PLAYERIDMAP[PLAYERNAME],FIND(" ",PLAYERIDMAP[PLAYERNAME],1)+1,255)</f>
        <v>Valdespin</v>
      </c>
      <c r="E1055" t="s">
        <v>17155</v>
      </c>
      <c r="F1055" t="s">
        <v>1326</v>
      </c>
      <c r="G1055" s="3">
        <v>5098</v>
      </c>
      <c r="H1055">
        <v>518170</v>
      </c>
      <c r="I1055" t="s">
        <v>658</v>
      </c>
      <c r="J1055" s="2">
        <v>1741768</v>
      </c>
      <c r="K1055" s="2" t="s">
        <v>658</v>
      </c>
      <c r="L1055" s="4" t="s">
        <v>16941</v>
      </c>
      <c r="M1055" s="4" t="s">
        <v>16941</v>
      </c>
      <c r="N1055" s="2" t="s">
        <v>20591</v>
      </c>
      <c r="O1055" s="2">
        <v>9161</v>
      </c>
      <c r="P1055" s="2" t="s">
        <v>20592</v>
      </c>
      <c r="Q1055" s="2" t="s">
        <v>658</v>
      </c>
    </row>
    <row r="1056" spans="1:17" x14ac:dyDescent="0.25">
      <c r="A1056" t="s">
        <v>20593</v>
      </c>
      <c r="B1056" t="s">
        <v>2564</v>
      </c>
      <c r="C1056" s="2" t="str">
        <f>LEFT(PLAYERIDMAP[[#This Row],[PLAYERNAME]],FIND(" ",PLAYERIDMAP[[#This Row],[PLAYERNAME]],1))</f>
        <v xml:space="preserve">Raul </v>
      </c>
      <c r="D1056" s="2" t="str">
        <f>MID(PLAYERIDMAP[PLAYERNAME],FIND(" ",PLAYERIDMAP[PLAYERNAME],1)+1,255)</f>
        <v>Valdes</v>
      </c>
      <c r="E1056" t="s">
        <v>16947</v>
      </c>
      <c r="F1056" t="s">
        <v>16905</v>
      </c>
      <c r="G1056" s="3">
        <v>1953</v>
      </c>
      <c r="H1056">
        <v>447744</v>
      </c>
      <c r="I1056" t="s">
        <v>2564</v>
      </c>
      <c r="J1056" s="2">
        <v>541521</v>
      </c>
      <c r="K1056" s="2" t="s">
        <v>2564</v>
      </c>
      <c r="L1056" s="4" t="s">
        <v>16941</v>
      </c>
      <c r="M1056" s="2" t="s">
        <v>20594</v>
      </c>
      <c r="N1056" s="2" t="s">
        <v>20593</v>
      </c>
      <c r="O1056" s="2">
        <v>8706</v>
      </c>
      <c r="P1056" s="2" t="s">
        <v>20595</v>
      </c>
      <c r="Q1056" s="2" t="s">
        <v>2564</v>
      </c>
    </row>
    <row r="1057" spans="1:17" hidden="1" x14ac:dyDescent="0.25">
      <c r="A1057" t="s">
        <v>20596</v>
      </c>
      <c r="B1057" t="s">
        <v>86</v>
      </c>
      <c r="C1057" t="str">
        <f>LEFT(PLAYERIDMAP[[#This Row],[PLAYERNAME]],FIND(" ",PLAYERIDMAP[[#This Row],[PLAYERNAME]],1))</f>
        <v xml:space="preserve">Wilson </v>
      </c>
      <c r="D1057" t="str">
        <f>MID(PLAYERIDMAP[PLAYERNAME],FIND(" ",PLAYERIDMAP[PLAYERNAME],1)+1,255)</f>
        <v>Valdez</v>
      </c>
      <c r="E1057" t="s">
        <v>17032</v>
      </c>
      <c r="F1057" t="s">
        <v>17007</v>
      </c>
      <c r="G1057" s="3">
        <v>1863</v>
      </c>
      <c r="H1057">
        <v>407832</v>
      </c>
      <c r="I1057" t="s">
        <v>86</v>
      </c>
      <c r="J1057" s="2">
        <v>284648</v>
      </c>
      <c r="K1057" s="2" t="s">
        <v>86</v>
      </c>
      <c r="L1057" s="2" t="s">
        <v>20597</v>
      </c>
      <c r="M1057" s="2" t="s">
        <v>20598</v>
      </c>
      <c r="N1057" s="2" t="s">
        <v>20596</v>
      </c>
      <c r="O1057" s="2">
        <v>7421</v>
      </c>
      <c r="P1057" s="2" t="s">
        <v>20599</v>
      </c>
      <c r="Q1057" s="2" t="s">
        <v>86</v>
      </c>
    </row>
    <row r="1058" spans="1:17" hidden="1" x14ac:dyDescent="0.25">
      <c r="A1058" t="s">
        <v>20600</v>
      </c>
      <c r="B1058" t="s">
        <v>620</v>
      </c>
      <c r="C1058" t="str">
        <f>LEFT(PLAYERIDMAP[[#This Row],[PLAYERNAME]],FIND(" ",PLAYERIDMAP[[#This Row],[PLAYERNAME]],1))</f>
        <v xml:space="preserve">Danny </v>
      </c>
      <c r="D1058" t="str">
        <f>MID(PLAYERIDMAP[PLAYERNAME],FIND(" ",PLAYERIDMAP[PLAYERNAME],1)+1,255)</f>
        <v>Valencia</v>
      </c>
      <c r="E1058" t="s">
        <v>17037</v>
      </c>
      <c r="F1058" t="s">
        <v>1325</v>
      </c>
      <c r="G1058" s="3">
        <v>6364</v>
      </c>
      <c r="H1058">
        <v>502143</v>
      </c>
      <c r="I1058" t="s">
        <v>620</v>
      </c>
      <c r="J1058" s="2">
        <v>1660696</v>
      </c>
      <c r="K1058" s="2" t="s">
        <v>620</v>
      </c>
      <c r="L1058" s="2" t="s">
        <v>20601</v>
      </c>
      <c r="M1058" s="2" t="s">
        <v>20602</v>
      </c>
      <c r="N1058" s="2" t="s">
        <v>20600</v>
      </c>
      <c r="O1058" s="2">
        <v>8665</v>
      </c>
      <c r="P1058" s="2" t="s">
        <v>20603</v>
      </c>
      <c r="Q1058" s="2" t="s">
        <v>620</v>
      </c>
    </row>
    <row r="1059" spans="1:17" x14ac:dyDescent="0.25">
      <c r="A1059" t="s">
        <v>20604</v>
      </c>
      <c r="B1059" t="s">
        <v>2525</v>
      </c>
      <c r="C1059" s="2" t="str">
        <f>LEFT(PLAYERIDMAP[[#This Row],[PLAYERNAME]],FIND(" ",PLAYERIDMAP[[#This Row],[PLAYERNAME]],1))</f>
        <v xml:space="preserve">Jose </v>
      </c>
      <c r="D1059" s="2" t="str">
        <f>MID(PLAYERIDMAP[PLAYERNAME],FIND(" ",PLAYERIDMAP[PLAYERNAME],1)+1,255)</f>
        <v>Valverde</v>
      </c>
      <c r="E1059" t="s">
        <v>16961</v>
      </c>
      <c r="F1059" t="s">
        <v>16905</v>
      </c>
      <c r="G1059" s="3">
        <v>1726</v>
      </c>
      <c r="H1059">
        <v>407878</v>
      </c>
      <c r="I1059" t="s">
        <v>2525</v>
      </c>
      <c r="J1059" s="2">
        <v>284649</v>
      </c>
      <c r="K1059" s="2" t="s">
        <v>2525</v>
      </c>
      <c r="L1059" s="2" t="s">
        <v>20605</v>
      </c>
      <c r="M1059" s="2" t="s">
        <v>20606</v>
      </c>
      <c r="N1059" s="2" t="s">
        <v>20604</v>
      </c>
      <c r="O1059" s="2">
        <v>7151</v>
      </c>
      <c r="P1059" s="2" t="s">
        <v>20607</v>
      </c>
      <c r="Q1059" s="2" t="s">
        <v>2525</v>
      </c>
    </row>
    <row r="1060" spans="1:17" x14ac:dyDescent="0.25">
      <c r="A1060" t="s">
        <v>20608</v>
      </c>
      <c r="B1060" t="s">
        <v>16881</v>
      </c>
      <c r="C1060" s="2" t="str">
        <f>LEFT(PLAYERIDMAP[[#This Row],[PLAYERNAME]],FIND(" ",PLAYERIDMAP[[#This Row],[PLAYERNAME]],1))</f>
        <v xml:space="preserve">Rick </v>
      </c>
      <c r="D1060" s="2" t="str">
        <f>MID(PLAYERIDMAP[PLAYERNAME],FIND(" ",PLAYERIDMAP[PLAYERNAME],1)+1,255)</f>
        <v>VandenHurk</v>
      </c>
      <c r="E1060" t="s">
        <v>17037</v>
      </c>
      <c r="F1060" t="s">
        <v>16905</v>
      </c>
      <c r="G1060" s="3">
        <v>5099</v>
      </c>
      <c r="H1060">
        <v>462995</v>
      </c>
      <c r="I1060" t="s">
        <v>16881</v>
      </c>
      <c r="J1060" s="2">
        <v>1219705</v>
      </c>
      <c r="K1060" s="2" t="s">
        <v>16881</v>
      </c>
      <c r="L1060" s="2" t="s">
        <v>20609</v>
      </c>
      <c r="M1060" s="2" t="s">
        <v>20610</v>
      </c>
      <c r="N1060" s="2" t="s">
        <v>20608</v>
      </c>
      <c r="O1060" s="2">
        <v>8006</v>
      </c>
      <c r="P1060" s="2" t="s">
        <v>20611</v>
      </c>
      <c r="Q1060" s="2" t="s">
        <v>16881</v>
      </c>
    </row>
    <row r="1061" spans="1:17" x14ac:dyDescent="0.25">
      <c r="A1061" t="s">
        <v>20612</v>
      </c>
      <c r="B1061" t="s">
        <v>1547</v>
      </c>
      <c r="C1061" s="2" t="str">
        <f>LEFT(PLAYERIDMAP[[#This Row],[PLAYERNAME]],FIND(" ",PLAYERIDMAP[[#This Row],[PLAYERNAME]],1))</f>
        <v xml:space="preserve">Jason </v>
      </c>
      <c r="D1061" s="2" t="str">
        <f>MID(PLAYERIDMAP[PLAYERNAME],FIND(" ",PLAYERIDMAP[PLAYERNAME],1)+1,255)</f>
        <v>Vargas</v>
      </c>
      <c r="E1061" t="s">
        <v>16915</v>
      </c>
      <c r="F1061" t="s">
        <v>16905</v>
      </c>
      <c r="G1061" s="3">
        <v>8044</v>
      </c>
      <c r="H1061">
        <v>450306</v>
      </c>
      <c r="I1061" t="s">
        <v>1547</v>
      </c>
      <c r="J1061" s="2">
        <v>556425</v>
      </c>
      <c r="K1061" s="2" t="s">
        <v>1547</v>
      </c>
      <c r="L1061" s="2" t="s">
        <v>20613</v>
      </c>
      <c r="M1061" s="2" t="s">
        <v>20614</v>
      </c>
      <c r="N1061" s="2" t="s">
        <v>20612</v>
      </c>
      <c r="O1061" s="2">
        <v>7599</v>
      </c>
      <c r="P1061" s="2" t="s">
        <v>20615</v>
      </c>
      <c r="Q1061" s="2" t="s">
        <v>1547</v>
      </c>
    </row>
    <row r="1062" spans="1:17" x14ac:dyDescent="0.25">
      <c r="A1062" t="s">
        <v>20616</v>
      </c>
      <c r="B1062" t="s">
        <v>2298</v>
      </c>
      <c r="C1062" s="2" t="str">
        <f>LEFT(PLAYERIDMAP[[#This Row],[PLAYERNAME]],FIND(" ",PLAYERIDMAP[[#This Row],[PLAYERNAME]],1))</f>
        <v xml:space="preserve">Anthony </v>
      </c>
      <c r="D1062" s="2" t="str">
        <f>MID(PLAYERIDMAP[PLAYERNAME],FIND(" ",PLAYERIDMAP[PLAYERNAME],1)+1,255)</f>
        <v>Varvaro</v>
      </c>
      <c r="E1062" t="s">
        <v>17057</v>
      </c>
      <c r="F1062" t="s">
        <v>16905</v>
      </c>
      <c r="G1062" s="3">
        <v>2385</v>
      </c>
      <c r="H1062">
        <v>460008</v>
      </c>
      <c r="I1062" t="s">
        <v>2298</v>
      </c>
      <c r="J1062" s="2">
        <v>1725463</v>
      </c>
      <c r="K1062" s="2" t="s">
        <v>2298</v>
      </c>
      <c r="L1062" s="2" t="s">
        <v>20617</v>
      </c>
      <c r="M1062" s="2" t="s">
        <v>20618</v>
      </c>
      <c r="N1062" s="2" t="s">
        <v>20616</v>
      </c>
      <c r="O1062" s="2">
        <v>8840</v>
      </c>
      <c r="P1062" s="2" t="s">
        <v>20619</v>
      </c>
      <c r="Q1062" s="2" t="s">
        <v>2298</v>
      </c>
    </row>
    <row r="1063" spans="1:17" x14ac:dyDescent="0.25">
      <c r="A1063" t="s">
        <v>20620</v>
      </c>
      <c r="B1063" t="s">
        <v>1808</v>
      </c>
      <c r="C1063" s="2" t="str">
        <f>LEFT(PLAYERIDMAP[[#This Row],[PLAYERNAME]],FIND(" ",PLAYERIDMAP[[#This Row],[PLAYERNAME]],1))</f>
        <v xml:space="preserve">Esmerling </v>
      </c>
      <c r="D1063" s="2" t="str">
        <f>MID(PLAYERIDMAP[PLAYERNAME],FIND(" ",PLAYERIDMAP[PLAYERNAME],1)+1,255)</f>
        <v>Vasquez</v>
      </c>
      <c r="E1063" t="s">
        <v>17264</v>
      </c>
      <c r="F1063" t="s">
        <v>16905</v>
      </c>
      <c r="G1063" s="3">
        <v>5280</v>
      </c>
      <c r="H1063">
        <v>458220</v>
      </c>
      <c r="I1063" t="s">
        <v>1808</v>
      </c>
      <c r="J1063" s="2">
        <v>1392910</v>
      </c>
      <c r="K1063" s="2" t="s">
        <v>1808</v>
      </c>
      <c r="L1063" s="2" t="s">
        <v>20621</v>
      </c>
      <c r="M1063" s="2" t="s">
        <v>20622</v>
      </c>
      <c r="N1063" s="2" t="s">
        <v>20620</v>
      </c>
      <c r="O1063" s="2">
        <v>8459</v>
      </c>
      <c r="P1063" s="2" t="s">
        <v>20623</v>
      </c>
      <c r="Q1063" s="2" t="s">
        <v>1808</v>
      </c>
    </row>
    <row r="1064" spans="1:17" x14ac:dyDescent="0.25">
      <c r="A1064" t="s">
        <v>20624</v>
      </c>
      <c r="B1064" t="s">
        <v>2410</v>
      </c>
      <c r="C1064" s="2" t="str">
        <f>LEFT(PLAYERIDMAP[[#This Row],[PLAYERNAME]],FIND(" ",PLAYERIDMAP[[#This Row],[PLAYERNAME]],1))</f>
        <v xml:space="preserve">Javier </v>
      </c>
      <c r="D1064" s="2" t="str">
        <f>MID(PLAYERIDMAP[PLAYERNAME],FIND(" ",PLAYERIDMAP[PLAYERNAME],1)+1,255)</f>
        <v>Vazquez</v>
      </c>
      <c r="E1064" t="s">
        <v>16975</v>
      </c>
      <c r="F1064" t="s">
        <v>16905</v>
      </c>
      <c r="G1064" s="3">
        <v>801</v>
      </c>
      <c r="H1064">
        <v>134320</v>
      </c>
      <c r="I1064" t="s">
        <v>2410</v>
      </c>
      <c r="J1064" s="2">
        <v>8148</v>
      </c>
      <c r="K1064" s="2" t="s">
        <v>2410</v>
      </c>
      <c r="L1064" s="2" t="s">
        <v>20625</v>
      </c>
      <c r="M1064" s="2" t="s">
        <v>20626</v>
      </c>
      <c r="N1064" s="2" t="s">
        <v>20624</v>
      </c>
      <c r="O1064" s="2">
        <v>5947</v>
      </c>
      <c r="P1064" s="2" t="s">
        <v>20627</v>
      </c>
      <c r="Q1064" s="2" t="s">
        <v>2410</v>
      </c>
    </row>
    <row r="1065" spans="1:17" hidden="1" x14ac:dyDescent="0.25">
      <c r="A1065" t="s">
        <v>20628</v>
      </c>
      <c r="B1065" t="s">
        <v>1050</v>
      </c>
      <c r="C1065" t="str">
        <f>LEFT(PLAYERIDMAP[[#This Row],[PLAYERNAME]],FIND(" ",PLAYERIDMAP[[#This Row],[PLAYERNAME]],1))</f>
        <v xml:space="preserve">Will </v>
      </c>
      <c r="D1065" t="str">
        <f>MID(PLAYERIDMAP[PLAYERNAME],FIND(" ",PLAYERIDMAP[PLAYERNAME],1)+1,255)</f>
        <v>Venable</v>
      </c>
      <c r="E1065" t="s">
        <v>16967</v>
      </c>
      <c r="F1065" t="s">
        <v>16916</v>
      </c>
      <c r="G1065" s="3">
        <v>211</v>
      </c>
      <c r="H1065">
        <v>461416</v>
      </c>
      <c r="I1065" t="s">
        <v>1050</v>
      </c>
      <c r="J1065" s="2">
        <v>1205586</v>
      </c>
      <c r="K1065" s="2" t="s">
        <v>1050</v>
      </c>
      <c r="L1065" s="2" t="s">
        <v>20629</v>
      </c>
      <c r="M1065" s="2" t="s">
        <v>20630</v>
      </c>
      <c r="N1065" s="2" t="s">
        <v>20628</v>
      </c>
      <c r="O1065" s="2">
        <v>8340</v>
      </c>
      <c r="P1065" s="2" t="s">
        <v>20631</v>
      </c>
      <c r="Q1065" s="2" t="s">
        <v>1050</v>
      </c>
    </row>
    <row r="1066" spans="1:17" x14ac:dyDescent="0.25">
      <c r="A1066" t="s">
        <v>20632</v>
      </c>
      <c r="B1066" t="s">
        <v>1377</v>
      </c>
      <c r="C1066" s="2" t="str">
        <f>LEFT(PLAYERIDMAP[[#This Row],[PLAYERNAME]],FIND(" ",PLAYERIDMAP[[#This Row],[PLAYERNAME]],1))</f>
        <v xml:space="preserve">Jonny </v>
      </c>
      <c r="D1066" s="2" t="str">
        <f>MID(PLAYERIDMAP[PLAYERNAME],FIND(" ",PLAYERIDMAP[PLAYERNAME],1)+1,255)</f>
        <v>Venters</v>
      </c>
      <c r="E1066" t="s">
        <v>17057</v>
      </c>
      <c r="F1066" t="s">
        <v>16905</v>
      </c>
      <c r="G1066" s="3">
        <v>7175</v>
      </c>
      <c r="H1066">
        <v>458924</v>
      </c>
      <c r="I1066" t="s">
        <v>1377</v>
      </c>
      <c r="J1066" s="2">
        <v>1725409</v>
      </c>
      <c r="K1066" s="2" t="s">
        <v>1377</v>
      </c>
      <c r="L1066" s="2" t="s">
        <v>20633</v>
      </c>
      <c r="M1066" s="2" t="s">
        <v>20634</v>
      </c>
      <c r="N1066" s="2" t="s">
        <v>20632</v>
      </c>
      <c r="O1066" s="2">
        <v>8709</v>
      </c>
      <c r="P1066" s="2" t="s">
        <v>20635</v>
      </c>
      <c r="Q1066" s="2" t="s">
        <v>1377</v>
      </c>
    </row>
    <row r="1067" spans="1:17" x14ac:dyDescent="0.25">
      <c r="A1067" t="s">
        <v>20636</v>
      </c>
      <c r="B1067" t="s">
        <v>2434</v>
      </c>
      <c r="C1067" s="2" t="str">
        <f>LEFT(PLAYERIDMAP[[#This Row],[PLAYERNAME]],FIND(" ",PLAYERIDMAP[[#This Row],[PLAYERNAME]],1))</f>
        <v xml:space="preserve">Jose </v>
      </c>
      <c r="D1067" s="2" t="str">
        <f>MID(PLAYERIDMAP[PLAYERNAME],FIND(" ",PLAYERIDMAP[PLAYERNAME],1)+1,255)</f>
        <v>Veras</v>
      </c>
      <c r="E1067" t="s">
        <v>16910</v>
      </c>
      <c r="F1067" t="s">
        <v>16905</v>
      </c>
      <c r="G1067" s="3">
        <v>2063</v>
      </c>
      <c r="H1067">
        <v>407842</v>
      </c>
      <c r="I1067" t="s">
        <v>2434</v>
      </c>
      <c r="J1067" s="2">
        <v>284651</v>
      </c>
      <c r="K1067" s="2" t="s">
        <v>2434</v>
      </c>
      <c r="L1067" s="2" t="s">
        <v>20637</v>
      </c>
      <c r="M1067" s="2" t="s">
        <v>20638</v>
      </c>
      <c r="N1067" s="2" t="s">
        <v>20636</v>
      </c>
      <c r="O1067" s="2">
        <v>7799</v>
      </c>
      <c r="P1067" s="2" t="s">
        <v>20639</v>
      </c>
      <c r="Q1067" s="2" t="s">
        <v>2434</v>
      </c>
    </row>
    <row r="1068" spans="1:17" x14ac:dyDescent="0.25">
      <c r="A1068" t="s">
        <v>20640</v>
      </c>
      <c r="B1068" t="s">
        <v>1365</v>
      </c>
      <c r="C1068" s="2" t="str">
        <f>LEFT(PLAYERIDMAP[[#This Row],[PLAYERNAME]],FIND(" ",PLAYERIDMAP[[#This Row],[PLAYERNAME]],1))</f>
        <v xml:space="preserve">Justin </v>
      </c>
      <c r="D1068" s="2" t="str">
        <f>MID(PLAYERIDMAP[PLAYERNAME],FIND(" ",PLAYERIDMAP[PLAYERNAME],1)+1,255)</f>
        <v>Verlander</v>
      </c>
      <c r="E1068" t="s">
        <v>16961</v>
      </c>
      <c r="F1068" t="s">
        <v>16905</v>
      </c>
      <c r="G1068" s="3">
        <v>8700</v>
      </c>
      <c r="H1068">
        <v>434378</v>
      </c>
      <c r="I1068" t="s">
        <v>1365</v>
      </c>
      <c r="J1068" s="2">
        <v>530362</v>
      </c>
      <c r="K1068" s="2" t="s">
        <v>1365</v>
      </c>
      <c r="L1068" s="2" t="s">
        <v>20641</v>
      </c>
      <c r="M1068" s="2" t="s">
        <v>20642</v>
      </c>
      <c r="N1068" s="2" t="s">
        <v>20640</v>
      </c>
      <c r="O1068" s="2">
        <v>7590</v>
      </c>
      <c r="P1068" s="2" t="s">
        <v>20643</v>
      </c>
      <c r="Q1068" s="2" t="s">
        <v>1365</v>
      </c>
    </row>
    <row r="1069" spans="1:17" hidden="1" x14ac:dyDescent="0.25">
      <c r="A1069" t="s">
        <v>20644</v>
      </c>
      <c r="B1069" t="s">
        <v>1158</v>
      </c>
      <c r="C1069" t="str">
        <f>LEFT(PLAYERIDMAP[[#This Row],[PLAYERNAME]],FIND(" ",PLAYERIDMAP[[#This Row],[PLAYERNAME]],1))</f>
        <v xml:space="preserve">Dayan </v>
      </c>
      <c r="D1069" t="str">
        <f>MID(PLAYERIDMAP[PLAYERNAME],FIND(" ",PLAYERIDMAP[PLAYERNAME],1)+1,255)</f>
        <v>Viciedo</v>
      </c>
      <c r="E1069" t="s">
        <v>20645</v>
      </c>
      <c r="F1069" t="s">
        <v>16916</v>
      </c>
      <c r="G1069" s="3">
        <v>3917</v>
      </c>
      <c r="H1069">
        <v>493364</v>
      </c>
      <c r="I1069" t="s">
        <v>1158</v>
      </c>
      <c r="J1069" s="2">
        <v>1655262</v>
      </c>
      <c r="K1069" s="2" t="s">
        <v>1158</v>
      </c>
      <c r="L1069" s="2" t="s">
        <v>20646</v>
      </c>
      <c r="M1069" s="2" t="s">
        <v>20647</v>
      </c>
      <c r="N1069" s="2" t="s">
        <v>20644</v>
      </c>
      <c r="O1069" s="2">
        <v>8398</v>
      </c>
      <c r="P1069" s="2" t="s">
        <v>20648</v>
      </c>
      <c r="Q1069" s="2" t="s">
        <v>1158</v>
      </c>
    </row>
    <row r="1070" spans="1:17" hidden="1" x14ac:dyDescent="0.25">
      <c r="A1070" t="s">
        <v>20649</v>
      </c>
      <c r="B1070" t="s">
        <v>1181</v>
      </c>
      <c r="C1070" t="str">
        <f>LEFT(PLAYERIDMAP[[#This Row],[PLAYERNAME]],FIND(" ",PLAYERIDMAP[[#This Row],[PLAYERNAME]],1))</f>
        <v xml:space="preserve">Shane </v>
      </c>
      <c r="D1070" t="str">
        <f>MID(PLAYERIDMAP[PLAYERNAME],FIND(" ",PLAYERIDMAP[PLAYERNAME],1)+1,255)</f>
        <v>Victorino</v>
      </c>
      <c r="E1070" t="s">
        <v>16931</v>
      </c>
      <c r="F1070" t="s">
        <v>16916</v>
      </c>
      <c r="G1070" s="3">
        <v>1677</v>
      </c>
      <c r="H1070">
        <v>425664</v>
      </c>
      <c r="I1070" t="s">
        <v>1181</v>
      </c>
      <c r="J1070" s="2">
        <v>292349</v>
      </c>
      <c r="K1070" s="2" t="s">
        <v>1181</v>
      </c>
      <c r="L1070" s="2" t="s">
        <v>20650</v>
      </c>
      <c r="M1070" s="2" t="s">
        <v>20651</v>
      </c>
      <c r="N1070" s="2" t="s">
        <v>20649</v>
      </c>
      <c r="O1070" s="2">
        <v>7104</v>
      </c>
      <c r="P1070" s="2" t="s">
        <v>20652</v>
      </c>
      <c r="Q1070" s="2" t="s">
        <v>1181</v>
      </c>
    </row>
    <row r="1071" spans="1:17" x14ac:dyDescent="0.25">
      <c r="A1071" t="s">
        <v>20653</v>
      </c>
      <c r="B1071" t="s">
        <v>2585</v>
      </c>
      <c r="C1071" s="2" t="str">
        <f>LEFT(PLAYERIDMAP[[#This Row],[PLAYERNAME]],FIND(" ",PLAYERIDMAP[[#This Row],[PLAYERNAME]],1))</f>
        <v xml:space="preserve">Brayan </v>
      </c>
      <c r="D1071" s="2" t="str">
        <f>MID(PLAYERIDMAP[PLAYERNAME],FIND(" ",PLAYERIDMAP[PLAYERNAME],1)+1,255)</f>
        <v>Villarreal</v>
      </c>
      <c r="E1071" t="s">
        <v>16961</v>
      </c>
      <c r="F1071" t="s">
        <v>16905</v>
      </c>
      <c r="G1071" s="3">
        <v>5180</v>
      </c>
      <c r="H1071">
        <v>500903</v>
      </c>
      <c r="I1071" t="s">
        <v>2585</v>
      </c>
      <c r="J1071" s="2">
        <v>1784665</v>
      </c>
      <c r="K1071" s="2" t="s">
        <v>2585</v>
      </c>
      <c r="L1071" s="4" t="s">
        <v>16941</v>
      </c>
      <c r="M1071" s="2" t="s">
        <v>20654</v>
      </c>
      <c r="N1071" s="2" t="s">
        <v>20653</v>
      </c>
      <c r="O1071" s="2">
        <v>8489</v>
      </c>
      <c r="P1071" s="2" t="s">
        <v>20655</v>
      </c>
      <c r="Q1071" s="2" t="s">
        <v>2585</v>
      </c>
    </row>
    <row r="1072" spans="1:17" x14ac:dyDescent="0.25">
      <c r="A1072" t="s">
        <v>20656</v>
      </c>
      <c r="B1072" t="s">
        <v>1537</v>
      </c>
      <c r="C1072" s="2" t="str">
        <f>LEFT(PLAYERIDMAP[[#This Row],[PLAYERNAME]],FIND(" ",PLAYERIDMAP[[#This Row],[PLAYERNAME]],1))</f>
        <v xml:space="preserve">Carlos </v>
      </c>
      <c r="D1072" s="2" t="str">
        <f>MID(PLAYERIDMAP[PLAYERNAME],FIND(" ",PLAYERIDMAP[PLAYERNAME],1)+1,255)</f>
        <v>Villanueva</v>
      </c>
      <c r="E1072" t="s">
        <v>17095</v>
      </c>
      <c r="F1072" t="s">
        <v>16905</v>
      </c>
      <c r="G1072" s="3">
        <v>4138</v>
      </c>
      <c r="H1072">
        <v>453646</v>
      </c>
      <c r="I1072" t="s">
        <v>1537</v>
      </c>
      <c r="J1072" s="2">
        <v>580606</v>
      </c>
      <c r="K1072" s="2" t="s">
        <v>1537</v>
      </c>
      <c r="L1072" s="2" t="s">
        <v>20657</v>
      </c>
      <c r="M1072" s="2" t="s">
        <v>20658</v>
      </c>
      <c r="N1072" s="2" t="s">
        <v>20656</v>
      </c>
      <c r="O1072" s="2">
        <v>7772</v>
      </c>
      <c r="P1072" s="2" t="s">
        <v>20659</v>
      </c>
      <c r="Q1072" s="2" t="s">
        <v>1537</v>
      </c>
    </row>
    <row r="1073" spans="1:17" x14ac:dyDescent="0.25">
      <c r="A1073" t="s">
        <v>20660</v>
      </c>
      <c r="B1073" t="s">
        <v>2498</v>
      </c>
      <c r="C1073" s="2" t="str">
        <f>LEFT(PLAYERIDMAP[[#This Row],[PLAYERNAME]],FIND(" ",PLAYERIDMAP[[#This Row],[PLAYERNAME]],1))</f>
        <v xml:space="preserve">Nick </v>
      </c>
      <c r="D1073" s="2" t="str">
        <f>MID(PLAYERIDMAP[PLAYERNAME],FIND(" ",PLAYERIDMAP[PLAYERNAME],1)+1,255)</f>
        <v>Vincent</v>
      </c>
      <c r="E1073" t="s">
        <v>16967</v>
      </c>
      <c r="F1073" t="s">
        <v>16905</v>
      </c>
      <c r="G1073" s="3">
        <v>7555</v>
      </c>
      <c r="H1073">
        <v>543883</v>
      </c>
      <c r="I1073" t="s">
        <v>2498</v>
      </c>
      <c r="J1073" s="2">
        <v>1915104</v>
      </c>
      <c r="K1073" s="2" t="s">
        <v>2498</v>
      </c>
      <c r="L1073" s="4" t="s">
        <v>16941</v>
      </c>
      <c r="M1073" s="4" t="s">
        <v>16941</v>
      </c>
      <c r="N1073" s="2" t="s">
        <v>20660</v>
      </c>
      <c r="O1073" s="2">
        <v>9189</v>
      </c>
      <c r="P1073" s="2" t="s">
        <v>20661</v>
      </c>
      <c r="Q1073" s="2" t="s">
        <v>2498</v>
      </c>
    </row>
    <row r="1074" spans="1:17" hidden="1" x14ac:dyDescent="0.25">
      <c r="A1074" t="s">
        <v>20662</v>
      </c>
      <c r="B1074" t="s">
        <v>1040</v>
      </c>
      <c r="C1074" t="str">
        <f>LEFT(PLAYERIDMAP[[#This Row],[PLAYERNAME]],FIND(" ",PLAYERIDMAP[[#This Row],[PLAYERNAME]],1))</f>
        <v xml:space="preserve">Josh </v>
      </c>
      <c r="D1074" t="str">
        <f>MID(PLAYERIDMAP[PLAYERNAME],FIND(" ",PLAYERIDMAP[PLAYERNAME],1)+1,255)</f>
        <v>Vitters</v>
      </c>
      <c r="E1074" t="s">
        <v>17095</v>
      </c>
      <c r="F1074" t="s">
        <v>1325</v>
      </c>
      <c r="G1074" s="3">
        <v>4623</v>
      </c>
      <c r="H1074">
        <v>519388</v>
      </c>
      <c r="I1074" t="s">
        <v>1040</v>
      </c>
      <c r="J1074" s="2">
        <v>1232134</v>
      </c>
      <c r="K1074" s="2" t="s">
        <v>1040</v>
      </c>
      <c r="L1074" s="4" t="s">
        <v>16941</v>
      </c>
      <c r="M1074" s="4" t="s">
        <v>16941</v>
      </c>
      <c r="N1074" s="2" t="s">
        <v>20662</v>
      </c>
      <c r="O1074" s="2">
        <v>8679</v>
      </c>
      <c r="P1074" s="2" t="s">
        <v>20663</v>
      </c>
      <c r="Q1074" s="2" t="s">
        <v>1040</v>
      </c>
    </row>
    <row r="1075" spans="1:17" hidden="1" x14ac:dyDescent="0.25">
      <c r="A1075" t="s">
        <v>20664</v>
      </c>
      <c r="B1075" t="s">
        <v>79</v>
      </c>
      <c r="C1075" t="str">
        <f>LEFT(PLAYERIDMAP[[#This Row],[PLAYERNAME]],FIND(" ",PLAYERIDMAP[[#This Row],[PLAYERNAME]],1))</f>
        <v xml:space="preserve">Omar </v>
      </c>
      <c r="D1075" t="str">
        <f>MID(PLAYERIDMAP[PLAYERNAME],FIND(" ",PLAYERIDMAP[PLAYERNAME],1)+1,255)</f>
        <v>Vizquel</v>
      </c>
      <c r="E1075" t="s">
        <v>17000</v>
      </c>
      <c r="F1075" t="s">
        <v>17007</v>
      </c>
      <c r="G1075" s="3">
        <v>411</v>
      </c>
      <c r="H1075">
        <v>123744</v>
      </c>
      <c r="I1075" t="s">
        <v>79</v>
      </c>
      <c r="J1075" s="2">
        <v>8159</v>
      </c>
      <c r="K1075" s="2" t="s">
        <v>79</v>
      </c>
      <c r="L1075" s="2" t="s">
        <v>20665</v>
      </c>
      <c r="M1075" s="2" t="s">
        <v>20666</v>
      </c>
      <c r="N1075" s="2" t="s">
        <v>20664</v>
      </c>
      <c r="O1075" s="2">
        <v>4306</v>
      </c>
      <c r="P1075" s="2" t="s">
        <v>20667</v>
      </c>
      <c r="Q1075" s="2" t="s">
        <v>79</v>
      </c>
    </row>
    <row r="1076" spans="1:17" x14ac:dyDescent="0.25">
      <c r="A1076" t="s">
        <v>20668</v>
      </c>
      <c r="B1076" t="s">
        <v>1475</v>
      </c>
      <c r="C1076" s="2" t="str">
        <f>LEFT(PLAYERIDMAP[[#This Row],[PLAYERNAME]],FIND(" ",PLAYERIDMAP[[#This Row],[PLAYERNAME]],1))</f>
        <v xml:space="preserve">Ryan </v>
      </c>
      <c r="D1076" s="2" t="str">
        <f>MID(PLAYERIDMAP[PLAYERNAME],FIND(" ",PLAYERIDMAP[PLAYERNAME],1)+1,255)</f>
        <v>Vogelsong</v>
      </c>
      <c r="E1076" t="s">
        <v>16921</v>
      </c>
      <c r="F1076" t="s">
        <v>16905</v>
      </c>
      <c r="G1076" s="3">
        <v>1011</v>
      </c>
      <c r="H1076">
        <v>285064</v>
      </c>
      <c r="I1076" t="s">
        <v>1475</v>
      </c>
      <c r="J1076" s="2">
        <v>174758</v>
      </c>
      <c r="K1076" s="2" t="s">
        <v>1475</v>
      </c>
      <c r="L1076" s="2" t="s">
        <v>20669</v>
      </c>
      <c r="M1076" s="2" t="s">
        <v>20670</v>
      </c>
      <c r="N1076" s="2" t="s">
        <v>20668</v>
      </c>
      <c r="O1076" s="2">
        <v>6571</v>
      </c>
      <c r="P1076" s="2" t="s">
        <v>20671</v>
      </c>
      <c r="Q1076" s="2" t="s">
        <v>1475</v>
      </c>
    </row>
    <row r="1077" spans="1:17" x14ac:dyDescent="0.25">
      <c r="A1077" t="s">
        <v>20672</v>
      </c>
      <c r="B1077" t="s">
        <v>1509</v>
      </c>
      <c r="C1077" s="2" t="str">
        <f>LEFT(PLAYERIDMAP[[#This Row],[PLAYERNAME]],FIND(" ",PLAYERIDMAP[[#This Row],[PLAYERNAME]],1))</f>
        <v xml:space="preserve">Edinson </v>
      </c>
      <c r="D1077" s="2" t="str">
        <f>MID(PLAYERIDMAP[PLAYERNAME],FIND(" ",PLAYERIDMAP[PLAYERNAME],1)+1,255)</f>
        <v>Volquez</v>
      </c>
      <c r="E1077" t="s">
        <v>16967</v>
      </c>
      <c r="F1077" t="s">
        <v>16905</v>
      </c>
      <c r="G1077" s="3">
        <v>3990</v>
      </c>
      <c r="H1077">
        <v>450172</v>
      </c>
      <c r="I1077" t="s">
        <v>1509</v>
      </c>
      <c r="J1077" s="2">
        <v>564090</v>
      </c>
      <c r="K1077" s="2" t="s">
        <v>1509</v>
      </c>
      <c r="L1077" s="2" t="s">
        <v>20673</v>
      </c>
      <c r="M1077" s="2" t="s">
        <v>20674</v>
      </c>
      <c r="N1077" s="2" t="s">
        <v>20672</v>
      </c>
      <c r="O1077" s="2">
        <v>7639</v>
      </c>
      <c r="P1077" s="2" t="s">
        <v>20675</v>
      </c>
      <c r="Q1077" s="2" t="s">
        <v>1509</v>
      </c>
    </row>
    <row r="1078" spans="1:17" x14ac:dyDescent="0.25">
      <c r="A1078" t="s">
        <v>20676</v>
      </c>
      <c r="B1078" t="s">
        <v>1922</v>
      </c>
      <c r="C1078" s="2" t="str">
        <f>LEFT(PLAYERIDMAP[[#This Row],[PLAYERNAME]],FIND(" ",PLAYERIDMAP[[#This Row],[PLAYERNAME]],1))</f>
        <v xml:space="preserve">Chris </v>
      </c>
      <c r="D1078" s="2" t="str">
        <f>MID(PLAYERIDMAP[PLAYERNAME],FIND(" ",PLAYERIDMAP[PLAYERNAME],1)+1,255)</f>
        <v>Volstad</v>
      </c>
      <c r="E1078" t="s">
        <v>17242</v>
      </c>
      <c r="F1078" t="s">
        <v>16905</v>
      </c>
      <c r="G1078" s="3">
        <v>9901</v>
      </c>
      <c r="H1078">
        <v>458690</v>
      </c>
      <c r="I1078" t="s">
        <v>1922</v>
      </c>
      <c r="J1078" s="2">
        <v>1184597</v>
      </c>
      <c r="K1078" s="2" t="s">
        <v>1922</v>
      </c>
      <c r="L1078" s="2" t="s">
        <v>20677</v>
      </c>
      <c r="M1078" s="2" t="s">
        <v>20678</v>
      </c>
      <c r="N1078" s="2" t="s">
        <v>20676</v>
      </c>
      <c r="O1078" s="2">
        <v>8109</v>
      </c>
      <c r="P1078" s="2" t="s">
        <v>20679</v>
      </c>
      <c r="Q1078" s="2" t="s">
        <v>1922</v>
      </c>
    </row>
    <row r="1079" spans="1:17" hidden="1" x14ac:dyDescent="0.25">
      <c r="A1079" t="s">
        <v>20680</v>
      </c>
      <c r="B1079" t="s">
        <v>1306</v>
      </c>
      <c r="C1079" t="str">
        <f>LEFT(PLAYERIDMAP[[#This Row],[PLAYERNAME]],FIND(" ",PLAYERIDMAP[[#This Row],[PLAYERNAME]],1))</f>
        <v xml:space="preserve">Joey </v>
      </c>
      <c r="D1079" t="str">
        <f>MID(PLAYERIDMAP[PLAYERNAME],FIND(" ",PLAYERIDMAP[PLAYERNAME],1)+1,255)</f>
        <v>Votto</v>
      </c>
      <c r="E1079" t="s">
        <v>17032</v>
      </c>
      <c r="F1079" t="s">
        <v>16944</v>
      </c>
      <c r="G1079" s="3">
        <v>4314</v>
      </c>
      <c r="H1079">
        <v>458015</v>
      </c>
      <c r="I1079" t="s">
        <v>1306</v>
      </c>
      <c r="J1079" s="2">
        <v>547434</v>
      </c>
      <c r="K1079" s="2" t="s">
        <v>1306</v>
      </c>
      <c r="L1079" s="2" t="s">
        <v>20681</v>
      </c>
      <c r="M1079" s="2" t="s">
        <v>20682</v>
      </c>
      <c r="N1079" s="2" t="s">
        <v>20680</v>
      </c>
      <c r="O1079" s="2">
        <v>7946</v>
      </c>
      <c r="P1079" s="2" t="s">
        <v>20683</v>
      </c>
      <c r="Q1079" s="2" t="s">
        <v>1306</v>
      </c>
    </row>
    <row r="1080" spans="1:17" x14ac:dyDescent="0.25">
      <c r="A1080" t="s">
        <v>20684</v>
      </c>
      <c r="B1080" t="s">
        <v>2386</v>
      </c>
      <c r="C1080" s="2" t="str">
        <f>LEFT(PLAYERIDMAP[[#This Row],[PLAYERNAME]],FIND(" ",PLAYERIDMAP[[#This Row],[PLAYERNAME]],1))</f>
        <v xml:space="preserve">Cory </v>
      </c>
      <c r="D1080" s="2" t="str">
        <f>MID(PLAYERIDMAP[PLAYERNAME],FIND(" ",PLAYERIDMAP[PLAYERNAME],1)+1,255)</f>
        <v>Wade</v>
      </c>
      <c r="E1080" t="s">
        <v>17000</v>
      </c>
      <c r="F1080" t="s">
        <v>16905</v>
      </c>
      <c r="G1080" s="3">
        <v>7570</v>
      </c>
      <c r="H1080">
        <v>460677</v>
      </c>
      <c r="I1080" t="s">
        <v>2386</v>
      </c>
      <c r="J1080" s="2">
        <v>1402915</v>
      </c>
      <c r="K1080" s="2" t="s">
        <v>2386</v>
      </c>
      <c r="L1080" s="2" t="s">
        <v>20685</v>
      </c>
      <c r="M1080" s="2" t="s">
        <v>20686</v>
      </c>
      <c r="N1080" s="2" t="s">
        <v>20684</v>
      </c>
      <c r="O1080" s="2">
        <v>8228</v>
      </c>
      <c r="P1080" s="2" t="s">
        <v>20687</v>
      </c>
      <c r="Q1080" s="2" t="s">
        <v>2386</v>
      </c>
    </row>
    <row r="1081" spans="1:17" x14ac:dyDescent="0.25">
      <c r="A1081" t="s">
        <v>20688</v>
      </c>
      <c r="B1081" t="s">
        <v>1361</v>
      </c>
      <c r="C1081" s="2" t="str">
        <f>LEFT(PLAYERIDMAP[[#This Row],[PLAYERNAME]],FIND(" ",PLAYERIDMAP[[#This Row],[PLAYERNAME]],1))</f>
        <v xml:space="preserve">Adam </v>
      </c>
      <c r="D1081" s="2" t="str">
        <f>MID(PLAYERIDMAP[PLAYERNAME],FIND(" ",PLAYERIDMAP[PLAYERNAME],1)+1,255)</f>
        <v>Wainwright</v>
      </c>
      <c r="E1081" t="s">
        <v>16943</v>
      </c>
      <c r="F1081" t="s">
        <v>16905</v>
      </c>
      <c r="G1081" s="3">
        <v>2233</v>
      </c>
      <c r="H1081">
        <v>425794</v>
      </c>
      <c r="I1081" t="s">
        <v>1361</v>
      </c>
      <c r="J1081" s="2">
        <v>389743</v>
      </c>
      <c r="K1081" s="2" t="s">
        <v>1361</v>
      </c>
      <c r="L1081" s="2" t="s">
        <v>20689</v>
      </c>
      <c r="M1081" s="2" t="s">
        <v>20690</v>
      </c>
      <c r="N1081" s="2" t="s">
        <v>20688</v>
      </c>
      <c r="O1081" s="2">
        <v>7048</v>
      </c>
      <c r="P1081" s="2" t="s">
        <v>20691</v>
      </c>
      <c r="Q1081" s="2" t="s">
        <v>1361</v>
      </c>
    </row>
    <row r="1082" spans="1:17" x14ac:dyDescent="0.25">
      <c r="A1082" t="s">
        <v>20692</v>
      </c>
      <c r="B1082" t="s">
        <v>1376</v>
      </c>
      <c r="C1082" s="2" t="str">
        <f>LEFT(PLAYERIDMAP[[#This Row],[PLAYERNAME]],FIND(" ",PLAYERIDMAP[[#This Row],[PLAYERNAME]],1))</f>
        <v xml:space="preserve">Jordan </v>
      </c>
      <c r="D1082" s="2" t="str">
        <f>MID(PLAYERIDMAP[PLAYERNAME],FIND(" ",PLAYERIDMAP[PLAYERNAME],1)+1,255)</f>
        <v>Walden</v>
      </c>
      <c r="E1082" t="s">
        <v>17057</v>
      </c>
      <c r="F1082" t="s">
        <v>16905</v>
      </c>
      <c r="G1082" s="3">
        <v>3271</v>
      </c>
      <c r="H1082">
        <v>477229</v>
      </c>
      <c r="I1082" t="s">
        <v>1376</v>
      </c>
      <c r="J1082" s="2">
        <v>1520602</v>
      </c>
      <c r="K1082" s="2" t="s">
        <v>1376</v>
      </c>
      <c r="L1082" s="2" t="s">
        <v>20693</v>
      </c>
      <c r="M1082" s="2" t="s">
        <v>20694</v>
      </c>
      <c r="N1082" s="2" t="s">
        <v>20692</v>
      </c>
      <c r="O1082" s="2">
        <v>8686</v>
      </c>
      <c r="P1082" s="2" t="s">
        <v>20695</v>
      </c>
      <c r="Q1082" s="2" t="s">
        <v>1376</v>
      </c>
    </row>
    <row r="1083" spans="1:17" x14ac:dyDescent="0.25">
      <c r="A1083" t="s">
        <v>20696</v>
      </c>
      <c r="B1083" t="s">
        <v>2327</v>
      </c>
      <c r="C1083" s="2" t="str">
        <f>LEFT(PLAYERIDMAP[[#This Row],[PLAYERNAME]],FIND(" ",PLAYERIDMAP[[#This Row],[PLAYERNAME]],1))</f>
        <v xml:space="preserve">Kyle </v>
      </c>
      <c r="D1083" s="2" t="str">
        <f>MID(PLAYERIDMAP[PLAYERNAME],FIND(" ",PLAYERIDMAP[PLAYERNAME],1)+1,255)</f>
        <v>Waldrop</v>
      </c>
      <c r="E1083" t="s">
        <v>17264</v>
      </c>
      <c r="F1083" t="s">
        <v>16905</v>
      </c>
      <c r="G1083" s="3">
        <v>7513</v>
      </c>
      <c r="H1083">
        <v>448252</v>
      </c>
      <c r="I1083" t="s">
        <v>2327</v>
      </c>
      <c r="J1083" s="2">
        <v>1226055</v>
      </c>
      <c r="K1083" s="2" t="s">
        <v>2327</v>
      </c>
      <c r="L1083" s="4" t="s">
        <v>16941</v>
      </c>
      <c r="M1083" s="2" t="s">
        <v>20697</v>
      </c>
      <c r="N1083" s="2" t="s">
        <v>20696</v>
      </c>
      <c r="O1083" s="2">
        <v>9058</v>
      </c>
      <c r="P1083" s="2" t="s">
        <v>20698</v>
      </c>
      <c r="Q1083" s="2" t="s">
        <v>2327</v>
      </c>
    </row>
    <row r="1084" spans="1:17" hidden="1" x14ac:dyDescent="0.25">
      <c r="A1084" t="s">
        <v>20699</v>
      </c>
      <c r="B1084" t="s">
        <v>1178</v>
      </c>
      <c r="C1084" t="str">
        <f>LEFT(PLAYERIDMAP[[#This Row],[PLAYERNAME]],FIND(" ",PLAYERIDMAP[[#This Row],[PLAYERNAME]],1))</f>
        <v xml:space="preserve">Neil </v>
      </c>
      <c r="D1084" t="str">
        <f>MID(PLAYERIDMAP[PLAYERNAME],FIND(" ",PLAYERIDMAP[PLAYERNAME],1)+1,255)</f>
        <v>Walker</v>
      </c>
      <c r="E1084" t="s">
        <v>16980</v>
      </c>
      <c r="F1084" t="s">
        <v>1326</v>
      </c>
      <c r="G1084" s="3">
        <v>7539</v>
      </c>
      <c r="H1084">
        <v>435522</v>
      </c>
      <c r="I1084" t="s">
        <v>1178</v>
      </c>
      <c r="J1084" s="2">
        <v>545787</v>
      </c>
      <c r="K1084" s="2" t="s">
        <v>1178</v>
      </c>
      <c r="L1084" s="2" t="s">
        <v>20700</v>
      </c>
      <c r="M1084" s="2" t="s">
        <v>20701</v>
      </c>
      <c r="N1084" s="2" t="s">
        <v>20699</v>
      </c>
      <c r="O1084" s="2">
        <v>8571</v>
      </c>
      <c r="P1084" s="2" t="s">
        <v>20702</v>
      </c>
      <c r="Q1084" s="2" t="s">
        <v>1178</v>
      </c>
    </row>
    <row r="1085" spans="1:17" hidden="1" x14ac:dyDescent="0.25">
      <c r="A1085" t="s">
        <v>20703</v>
      </c>
      <c r="B1085" t="s">
        <v>961</v>
      </c>
      <c r="C1085" t="str">
        <f>LEFT(PLAYERIDMAP[[#This Row],[PLAYERNAME]],FIND(" ",PLAYERIDMAP[[#This Row],[PLAYERNAME]],1))</f>
        <v xml:space="preserve">Brett </v>
      </c>
      <c r="D1085" t="str">
        <f>MID(PLAYERIDMAP[PLAYERNAME],FIND(" ",PLAYERIDMAP[PLAYERNAME],1)+1,255)</f>
        <v>Wallace</v>
      </c>
      <c r="E1085" t="s">
        <v>16910</v>
      </c>
      <c r="F1085" t="s">
        <v>16944</v>
      </c>
      <c r="G1085" s="3">
        <v>8434</v>
      </c>
      <c r="H1085">
        <v>477165</v>
      </c>
      <c r="I1085" t="s">
        <v>961</v>
      </c>
      <c r="J1085" s="2">
        <v>1630094</v>
      </c>
      <c r="K1085" s="2" t="s">
        <v>961</v>
      </c>
      <c r="L1085" s="4" t="s">
        <v>16941</v>
      </c>
      <c r="M1085" s="2" t="s">
        <v>20704</v>
      </c>
      <c r="N1085" s="2" t="s">
        <v>20703</v>
      </c>
      <c r="O1085" s="2">
        <v>8416</v>
      </c>
      <c r="P1085" s="2" t="s">
        <v>20705</v>
      </c>
      <c r="Q1085" s="2" t="s">
        <v>961</v>
      </c>
    </row>
    <row r="1086" spans="1:17" x14ac:dyDescent="0.25">
      <c r="A1086" t="s">
        <v>20706</v>
      </c>
      <c r="B1086" t="s">
        <v>2181</v>
      </c>
      <c r="C1086" s="2" t="str">
        <f>LEFT(PLAYERIDMAP[[#This Row],[PLAYERNAME]],FIND(" ",PLAYERIDMAP[[#This Row],[PLAYERNAME]],1))</f>
        <v xml:space="preserve">Josh </v>
      </c>
      <c r="D1086" s="2" t="str">
        <f>MID(PLAYERIDMAP[PLAYERNAME],FIND(" ",PLAYERIDMAP[PLAYERNAME],1)+1,255)</f>
        <v>Wall</v>
      </c>
      <c r="E1086" t="s">
        <v>16915</v>
      </c>
      <c r="F1086" t="s">
        <v>16905</v>
      </c>
      <c r="G1086" s="3">
        <v>4436</v>
      </c>
      <c r="H1086">
        <v>476205</v>
      </c>
      <c r="I1086" t="s">
        <v>2181</v>
      </c>
      <c r="J1086" s="2">
        <v>1915317</v>
      </c>
      <c r="K1086" s="2" t="s">
        <v>2181</v>
      </c>
      <c r="L1086" s="4" t="s">
        <v>16941</v>
      </c>
      <c r="M1086" s="4" t="s">
        <v>16941</v>
      </c>
      <c r="N1086" s="2" t="s">
        <v>20706</v>
      </c>
      <c r="O1086" s="2">
        <v>9239</v>
      </c>
      <c r="P1086" s="2" t="s">
        <v>20707</v>
      </c>
      <c r="Q1086" s="2" t="s">
        <v>2181</v>
      </c>
    </row>
    <row r="1087" spans="1:17" x14ac:dyDescent="0.25">
      <c r="A1087" t="s">
        <v>20708</v>
      </c>
      <c r="B1087" t="s">
        <v>1935</v>
      </c>
      <c r="C1087" s="2" t="str">
        <f>LEFT(PLAYERIDMAP[[#This Row],[PLAYERNAME]],FIND(" ",PLAYERIDMAP[[#This Row],[PLAYERNAME]],1))</f>
        <v xml:space="preserve">P.J. </v>
      </c>
      <c r="D1087" s="2" t="str">
        <f>MID(PLAYERIDMAP[PLAYERNAME],FIND(" ",PLAYERIDMAP[PLAYERNAME],1)+1,255)</f>
        <v>Walters</v>
      </c>
      <c r="E1087" t="s">
        <v>17264</v>
      </c>
      <c r="F1087" t="s">
        <v>16905</v>
      </c>
      <c r="G1087" s="3">
        <v>9557</v>
      </c>
      <c r="H1087">
        <v>502208</v>
      </c>
      <c r="I1087" t="s">
        <v>1935</v>
      </c>
      <c r="J1087" s="2">
        <v>1537194</v>
      </c>
      <c r="K1087" s="2" t="s">
        <v>1935</v>
      </c>
      <c r="L1087" s="2" t="s">
        <v>20709</v>
      </c>
      <c r="M1087" s="2" t="s">
        <v>20710</v>
      </c>
      <c r="N1087" s="2" t="s">
        <v>20708</v>
      </c>
      <c r="O1087" s="2">
        <v>8448</v>
      </c>
      <c r="P1087" s="2" t="s">
        <v>20711</v>
      </c>
      <c r="Q1087" s="2" t="s">
        <v>1935</v>
      </c>
    </row>
    <row r="1088" spans="1:17" x14ac:dyDescent="0.25">
      <c r="A1088" t="s">
        <v>20712</v>
      </c>
      <c r="B1088" t="s">
        <v>1817</v>
      </c>
      <c r="C1088" s="2" t="str">
        <f>LEFT(PLAYERIDMAP[[#This Row],[PLAYERNAME]],FIND(" ",PLAYERIDMAP[[#This Row],[PLAYERNAME]],1))</f>
        <v xml:space="preserve">Adam </v>
      </c>
      <c r="D1088" s="2" t="str">
        <f>MID(PLAYERIDMAP[PLAYERNAME],FIND(" ",PLAYERIDMAP[PLAYERNAME],1)+1,255)</f>
        <v>Warren</v>
      </c>
      <c r="E1088" t="s">
        <v>16904</v>
      </c>
      <c r="F1088" t="s">
        <v>16905</v>
      </c>
      <c r="G1088" s="3">
        <v>9029</v>
      </c>
      <c r="H1088">
        <v>476589</v>
      </c>
      <c r="I1088" t="s">
        <v>1817</v>
      </c>
      <c r="J1088" s="2">
        <v>1800946</v>
      </c>
      <c r="K1088" s="2" t="s">
        <v>1817</v>
      </c>
      <c r="L1088" s="2" t="s">
        <v>20713</v>
      </c>
      <c r="M1088" s="4" t="s">
        <v>16941</v>
      </c>
      <c r="N1088" s="2" t="s">
        <v>20712</v>
      </c>
      <c r="O1088" s="2">
        <v>9224</v>
      </c>
      <c r="P1088" s="2" t="s">
        <v>20714</v>
      </c>
      <c r="Q1088" s="2" t="s">
        <v>1817</v>
      </c>
    </row>
    <row r="1089" spans="1:17" x14ac:dyDescent="0.25">
      <c r="A1089" t="s">
        <v>20715</v>
      </c>
      <c r="B1089" t="s">
        <v>2533</v>
      </c>
      <c r="C1089" s="2" t="str">
        <f>LEFT(PLAYERIDMAP[[#This Row],[PLAYERNAME]],FIND(" ",PLAYERIDMAP[[#This Row],[PLAYERNAME]],1))</f>
        <v xml:space="preserve">Tony </v>
      </c>
      <c r="D1089" s="2" t="str">
        <f>MID(PLAYERIDMAP[PLAYERNAME],FIND(" ",PLAYERIDMAP[PLAYERNAME],1)+1,255)</f>
        <v>Watson</v>
      </c>
      <c r="E1089" t="s">
        <v>16980</v>
      </c>
      <c r="F1089" t="s">
        <v>16905</v>
      </c>
      <c r="G1089" s="3">
        <v>3132</v>
      </c>
      <c r="H1089">
        <v>453265</v>
      </c>
      <c r="I1089" t="s">
        <v>2533</v>
      </c>
      <c r="J1089" s="2">
        <v>1784882</v>
      </c>
      <c r="K1089" s="2" t="s">
        <v>2533</v>
      </c>
      <c r="L1089" s="2" t="s">
        <v>20716</v>
      </c>
      <c r="M1089" s="2" t="s">
        <v>20717</v>
      </c>
      <c r="N1089" s="2" t="s">
        <v>20715</v>
      </c>
      <c r="O1089" s="2">
        <v>8958</v>
      </c>
      <c r="P1089" s="2" t="s">
        <v>20718</v>
      </c>
      <c r="Q1089" s="2" t="s">
        <v>2533</v>
      </c>
    </row>
    <row r="1090" spans="1:17" x14ac:dyDescent="0.25">
      <c r="A1090" t="s">
        <v>20719</v>
      </c>
      <c r="B1090" t="s">
        <v>1431</v>
      </c>
      <c r="C1090" s="2" t="str">
        <f>LEFT(PLAYERIDMAP[[#This Row],[PLAYERNAME]],FIND(" ",PLAYERIDMAP[[#This Row],[PLAYERNAME]],1))</f>
        <v xml:space="preserve">Jered </v>
      </c>
      <c r="D1090" s="2" t="str">
        <f>MID(PLAYERIDMAP[PLAYERNAME],FIND(" ",PLAYERIDMAP[PLAYERNAME],1)+1,255)</f>
        <v>Weaver</v>
      </c>
      <c r="E1090" t="s">
        <v>17074</v>
      </c>
      <c r="F1090" t="s">
        <v>16905</v>
      </c>
      <c r="G1090" s="3">
        <v>4235</v>
      </c>
      <c r="H1090">
        <v>450308</v>
      </c>
      <c r="I1090" t="s">
        <v>1431</v>
      </c>
      <c r="J1090" s="2">
        <v>584809</v>
      </c>
      <c r="K1090" s="2" t="s">
        <v>1431</v>
      </c>
      <c r="L1090" s="2" t="s">
        <v>20720</v>
      </c>
      <c r="M1090" s="2" t="s">
        <v>20721</v>
      </c>
      <c r="N1090" s="2" t="s">
        <v>20719</v>
      </c>
      <c r="O1090" s="2">
        <v>7708</v>
      </c>
      <c r="P1090" s="2" t="s">
        <v>20722</v>
      </c>
      <c r="Q1090" s="2" t="s">
        <v>1431</v>
      </c>
    </row>
    <row r="1091" spans="1:17" x14ac:dyDescent="0.25">
      <c r="A1091" t="s">
        <v>20723</v>
      </c>
      <c r="B1091" t="s">
        <v>2577</v>
      </c>
      <c r="C1091" s="2" t="str">
        <f>LEFT(PLAYERIDMAP[[#This Row],[PLAYERNAME]],FIND(" ",PLAYERIDMAP[[#This Row],[PLAYERNAME]],1))</f>
        <v xml:space="preserve">Ryan </v>
      </c>
      <c r="D1091" s="2" t="str">
        <f>MID(PLAYERIDMAP[PLAYERNAME],FIND(" ",PLAYERIDMAP[PLAYERNAME],1)+1,255)</f>
        <v>Webb</v>
      </c>
      <c r="E1091" t="s">
        <v>16975</v>
      </c>
      <c r="F1091" t="s">
        <v>16905</v>
      </c>
      <c r="G1091" s="3">
        <v>7474</v>
      </c>
      <c r="H1091">
        <v>444436</v>
      </c>
      <c r="I1091" t="s">
        <v>2577</v>
      </c>
      <c r="J1091" s="2">
        <v>1654356</v>
      </c>
      <c r="K1091" s="2" t="s">
        <v>2577</v>
      </c>
      <c r="L1091" s="2" t="s">
        <v>20724</v>
      </c>
      <c r="M1091" s="2" t="s">
        <v>20725</v>
      </c>
      <c r="N1091" s="2" t="s">
        <v>20723</v>
      </c>
      <c r="O1091" s="2">
        <v>8524</v>
      </c>
      <c r="P1091" s="2" t="s">
        <v>20726</v>
      </c>
      <c r="Q1091" s="2" t="s">
        <v>2577</v>
      </c>
    </row>
    <row r="1092" spans="1:17" hidden="1" x14ac:dyDescent="0.25">
      <c r="A1092" t="s">
        <v>20727</v>
      </c>
      <c r="B1092" t="s">
        <v>715</v>
      </c>
      <c r="C1092" t="str">
        <f>LEFT(PLAYERIDMAP[[#This Row],[PLAYERNAME]],FIND(" ",PLAYERIDMAP[[#This Row],[PLAYERNAME]],1))</f>
        <v xml:space="preserve">Jemile </v>
      </c>
      <c r="D1092" t="str">
        <f>MID(PLAYERIDMAP[PLAYERNAME],FIND(" ",PLAYERIDMAP[PLAYERNAME],1)+1,255)</f>
        <v>Weeks</v>
      </c>
      <c r="E1092" t="s">
        <v>16926</v>
      </c>
      <c r="F1092" t="s">
        <v>1326</v>
      </c>
      <c r="G1092" s="3">
        <v>2498</v>
      </c>
      <c r="H1092">
        <v>457789</v>
      </c>
      <c r="I1092" t="s">
        <v>715</v>
      </c>
      <c r="J1092" s="2">
        <v>1630095</v>
      </c>
      <c r="K1092" s="2" t="s">
        <v>715</v>
      </c>
      <c r="L1092" s="4" t="s">
        <v>16941</v>
      </c>
      <c r="M1092" s="2" t="s">
        <v>20728</v>
      </c>
      <c r="N1092" s="2" t="s">
        <v>20727</v>
      </c>
      <c r="O1092" s="2">
        <v>8956</v>
      </c>
      <c r="P1092" s="2" t="s">
        <v>20729</v>
      </c>
      <c r="Q1092" s="2" t="s">
        <v>715</v>
      </c>
    </row>
    <row r="1093" spans="1:17" hidden="1" x14ac:dyDescent="0.25">
      <c r="A1093" t="s">
        <v>20730</v>
      </c>
      <c r="B1093" t="s">
        <v>1256</v>
      </c>
      <c r="C1093" t="str">
        <f>LEFT(PLAYERIDMAP[[#This Row],[PLAYERNAME]],FIND(" ",PLAYERIDMAP[[#This Row],[PLAYERNAME]],1))</f>
        <v xml:space="preserve">Rickie </v>
      </c>
      <c r="D1093" t="str">
        <f>MID(PLAYERIDMAP[PLAYERNAME],FIND(" ",PLAYERIDMAP[PLAYERNAME],1)+1,255)</f>
        <v>Weeks</v>
      </c>
      <c r="E1093" t="s">
        <v>17017</v>
      </c>
      <c r="F1093" t="s">
        <v>1326</v>
      </c>
      <c r="G1093" s="3">
        <v>1849</v>
      </c>
      <c r="H1093">
        <v>430001</v>
      </c>
      <c r="I1093" t="s">
        <v>1256</v>
      </c>
      <c r="J1093" s="2">
        <v>433808</v>
      </c>
      <c r="K1093" s="2" t="s">
        <v>1256</v>
      </c>
      <c r="L1093" s="2" t="s">
        <v>20731</v>
      </c>
      <c r="M1093" s="2" t="s">
        <v>20732</v>
      </c>
      <c r="N1093" s="2" t="s">
        <v>20730</v>
      </c>
      <c r="O1093" s="2">
        <v>7213</v>
      </c>
      <c r="P1093" s="2" t="s">
        <v>20733</v>
      </c>
      <c r="Q1093" s="2" t="s">
        <v>1256</v>
      </c>
    </row>
    <row r="1094" spans="1:17" x14ac:dyDescent="0.25">
      <c r="A1094" t="s">
        <v>20734</v>
      </c>
      <c r="B1094" t="s">
        <v>16234</v>
      </c>
      <c r="C1094" s="2" t="str">
        <f>LEFT(PLAYERIDMAP[[#This Row],[PLAYERNAME]],FIND(" ",PLAYERIDMAP[[#This Row],[PLAYERNAME]],1))</f>
        <v xml:space="preserve">Kyle </v>
      </c>
      <c r="D1094" s="2" t="str">
        <f>MID(PLAYERIDMAP[PLAYERNAME],FIND(" ",PLAYERIDMAP[PLAYERNAME],1)+1,255)</f>
        <v>Weiland</v>
      </c>
      <c r="E1094" t="s">
        <v>16910</v>
      </c>
      <c r="F1094" t="s">
        <v>16905</v>
      </c>
      <c r="G1094" s="3">
        <v>7874</v>
      </c>
      <c r="H1094">
        <v>475095</v>
      </c>
      <c r="I1094" t="s">
        <v>16234</v>
      </c>
      <c r="J1094" s="2">
        <v>1735566</v>
      </c>
      <c r="K1094" s="2" t="s">
        <v>16234</v>
      </c>
      <c r="L1094" s="2" t="s">
        <v>20735</v>
      </c>
      <c r="M1094" s="2" t="s">
        <v>20736</v>
      </c>
      <c r="N1094" s="2" t="s">
        <v>20734</v>
      </c>
      <c r="O1094" s="2">
        <v>8986</v>
      </c>
      <c r="P1094" s="2" t="s">
        <v>20737</v>
      </c>
      <c r="Q1094" s="2" t="s">
        <v>16234</v>
      </c>
    </row>
    <row r="1095" spans="1:17" hidden="1" x14ac:dyDescent="0.25">
      <c r="A1095" t="s">
        <v>20738</v>
      </c>
      <c r="B1095" t="s">
        <v>917</v>
      </c>
      <c r="C1095" t="str">
        <f>LEFT(PLAYERIDMAP[[#This Row],[PLAYERNAME]],FIND(" ",PLAYERIDMAP[[#This Row],[PLAYERNAME]],1))</f>
        <v xml:space="preserve">Casper </v>
      </c>
      <c r="D1095" t="str">
        <f>MID(PLAYERIDMAP[PLAYERNAME],FIND(" ",PLAYERIDMAP[PLAYERNAME],1)+1,255)</f>
        <v>Wells</v>
      </c>
      <c r="E1095" t="s">
        <v>16936</v>
      </c>
      <c r="F1095" t="s">
        <v>16916</v>
      </c>
      <c r="G1095" s="3">
        <v>9700</v>
      </c>
      <c r="H1095">
        <v>489413</v>
      </c>
      <c r="I1095" t="s">
        <v>917</v>
      </c>
      <c r="J1095" s="2">
        <v>1654357</v>
      </c>
      <c r="K1095" s="2" t="s">
        <v>917</v>
      </c>
      <c r="L1095" s="2" t="s">
        <v>20739</v>
      </c>
      <c r="M1095" s="2" t="s">
        <v>20740</v>
      </c>
      <c r="N1095" s="2" t="s">
        <v>20738</v>
      </c>
      <c r="O1095" s="2">
        <v>8731</v>
      </c>
      <c r="P1095" s="2" t="s">
        <v>20741</v>
      </c>
      <c r="Q1095" s="2" t="s">
        <v>917</v>
      </c>
    </row>
    <row r="1096" spans="1:17" hidden="1" x14ac:dyDescent="0.25">
      <c r="A1096" t="s">
        <v>20742</v>
      </c>
      <c r="B1096" t="s">
        <v>1004</v>
      </c>
      <c r="C1096" t="str">
        <f>LEFT(PLAYERIDMAP[[#This Row],[PLAYERNAME]],FIND(" ",PLAYERIDMAP[[#This Row],[PLAYERNAME]],1))</f>
        <v xml:space="preserve">Vernon </v>
      </c>
      <c r="D1096" t="str">
        <f>MID(PLAYERIDMAP[PLAYERNAME],FIND(" ",PLAYERIDMAP[PLAYERNAME],1)+1,255)</f>
        <v>Wells</v>
      </c>
      <c r="E1096" t="s">
        <v>17074</v>
      </c>
      <c r="F1096" t="s">
        <v>16916</v>
      </c>
      <c r="G1096" s="3">
        <v>1326</v>
      </c>
      <c r="H1096">
        <v>150484</v>
      </c>
      <c r="I1096" t="s">
        <v>1004</v>
      </c>
      <c r="J1096" s="2">
        <v>44628</v>
      </c>
      <c r="K1096" s="2" t="s">
        <v>1004</v>
      </c>
      <c r="L1096" s="2" t="s">
        <v>20743</v>
      </c>
      <c r="M1096" s="2" t="s">
        <v>20744</v>
      </c>
      <c r="N1096" s="2" t="s">
        <v>20742</v>
      </c>
      <c r="O1096" s="2">
        <v>6327</v>
      </c>
      <c r="P1096" s="2" t="s">
        <v>20745</v>
      </c>
      <c r="Q1096" s="2" t="s">
        <v>1004</v>
      </c>
    </row>
    <row r="1097" spans="1:17" hidden="1" x14ac:dyDescent="0.25">
      <c r="A1097" t="s">
        <v>20746</v>
      </c>
      <c r="B1097" t="s">
        <v>1214</v>
      </c>
      <c r="C1097" t="str">
        <f>LEFT(PLAYERIDMAP[[#This Row],[PLAYERNAME]],FIND(" ",PLAYERIDMAP[[#This Row],[PLAYERNAME]],1))</f>
        <v xml:space="preserve">Jayson </v>
      </c>
      <c r="D1097" t="str">
        <f>MID(PLAYERIDMAP[PLAYERNAME],FIND(" ",PLAYERIDMAP[PLAYERNAME],1)+1,255)</f>
        <v>Werth</v>
      </c>
      <c r="E1097" t="s">
        <v>17012</v>
      </c>
      <c r="F1097" t="s">
        <v>16916</v>
      </c>
      <c r="G1097" s="3">
        <v>1327</v>
      </c>
      <c r="H1097">
        <v>150029</v>
      </c>
      <c r="I1097" t="s">
        <v>1214</v>
      </c>
      <c r="J1097" s="2">
        <v>44638</v>
      </c>
      <c r="K1097" s="2" t="s">
        <v>1214</v>
      </c>
      <c r="L1097" s="2" t="s">
        <v>20747</v>
      </c>
      <c r="M1097" s="2" t="s">
        <v>20748</v>
      </c>
      <c r="N1097" s="2" t="s">
        <v>20746</v>
      </c>
      <c r="O1097" s="2">
        <v>6423</v>
      </c>
      <c r="P1097" s="2" t="s">
        <v>20749</v>
      </c>
      <c r="Q1097" s="2" t="s">
        <v>1214</v>
      </c>
    </row>
    <row r="1098" spans="1:17" x14ac:dyDescent="0.25">
      <c r="A1098" t="s">
        <v>20750</v>
      </c>
      <c r="B1098" t="s">
        <v>1522</v>
      </c>
      <c r="C1098" s="2" t="str">
        <f>LEFT(PLAYERIDMAP[[#This Row],[PLAYERNAME]],FIND(" ",PLAYERIDMAP[[#This Row],[PLAYERNAME]],1))</f>
        <v xml:space="preserve">Jake </v>
      </c>
      <c r="D1098" s="2" t="str">
        <f>MID(PLAYERIDMAP[PLAYERNAME],FIND(" ",PLAYERIDMAP[PLAYERNAME],1)+1,255)</f>
        <v>Westbrook</v>
      </c>
      <c r="E1098" t="s">
        <v>16943</v>
      </c>
      <c r="F1098" t="s">
        <v>16905</v>
      </c>
      <c r="G1098" s="3">
        <v>412</v>
      </c>
      <c r="H1098">
        <v>150414</v>
      </c>
      <c r="I1098" t="s">
        <v>1522</v>
      </c>
      <c r="J1098" s="2">
        <v>44649</v>
      </c>
      <c r="K1098" s="2" t="s">
        <v>1522</v>
      </c>
      <c r="L1098" s="2" t="s">
        <v>20751</v>
      </c>
      <c r="M1098" s="2" t="s">
        <v>20752</v>
      </c>
      <c r="N1098" s="2" t="s">
        <v>20750</v>
      </c>
      <c r="O1098" s="2">
        <v>6500</v>
      </c>
      <c r="P1098" s="2" t="s">
        <v>20753</v>
      </c>
      <c r="Q1098" s="2" t="s">
        <v>1522</v>
      </c>
    </row>
    <row r="1099" spans="1:17" hidden="1" x14ac:dyDescent="0.25">
      <c r="A1099" t="s">
        <v>20754</v>
      </c>
      <c r="B1099" t="s">
        <v>1180</v>
      </c>
      <c r="C1099" t="str">
        <f>LEFT(PLAYERIDMAP[[#This Row],[PLAYERNAME]],FIND(" ",PLAYERIDMAP[[#This Row],[PLAYERNAME]],1))</f>
        <v xml:space="preserve">Ryan </v>
      </c>
      <c r="D1099" t="str">
        <f>MID(PLAYERIDMAP[PLAYERNAME],FIND(" ",PLAYERIDMAP[PLAYERNAME],1)+1,255)</f>
        <v>Wheeler</v>
      </c>
      <c r="E1099" s="5" t="s">
        <v>16941</v>
      </c>
      <c r="F1099" s="5" t="s">
        <v>16941</v>
      </c>
      <c r="G1099" s="3">
        <v>9312</v>
      </c>
      <c r="H1099" s="5" t="s">
        <v>16941</v>
      </c>
      <c r="I1099" s="5" t="s">
        <v>16941</v>
      </c>
      <c r="J1099" s="4" t="s">
        <v>16941</v>
      </c>
      <c r="K1099" s="4" t="s">
        <v>16941</v>
      </c>
      <c r="L1099" s="4" t="s">
        <v>16941</v>
      </c>
      <c r="M1099" s="4" t="s">
        <v>16941</v>
      </c>
      <c r="N1099" s="4" t="s">
        <v>16941</v>
      </c>
      <c r="O1099" s="4" t="s">
        <v>16941</v>
      </c>
      <c r="P1099" s="4" t="s">
        <v>16941</v>
      </c>
      <c r="Q1099" s="4" t="s">
        <v>16941</v>
      </c>
    </row>
    <row r="1100" spans="1:17" x14ac:dyDescent="0.25">
      <c r="A1100" t="s">
        <v>20755</v>
      </c>
      <c r="B1100" t="s">
        <v>1435</v>
      </c>
      <c r="C1100" s="2" t="str">
        <f>LEFT(PLAYERIDMAP[[#This Row],[PLAYERNAME]],FIND(" ",PLAYERIDMAP[[#This Row],[PLAYERNAME]],1))</f>
        <v xml:space="preserve">Zack </v>
      </c>
      <c r="D1100" s="2" t="str">
        <f>MID(PLAYERIDMAP[PLAYERNAME],FIND(" ",PLAYERIDMAP[PLAYERNAME],1)+1,255)</f>
        <v>Wheeler</v>
      </c>
      <c r="E1100" t="s">
        <v>17155</v>
      </c>
      <c r="F1100" t="s">
        <v>16905</v>
      </c>
      <c r="G1100" s="3" t="s">
        <v>1434</v>
      </c>
      <c r="H1100">
        <v>554430</v>
      </c>
      <c r="I1100" t="s">
        <v>1435</v>
      </c>
      <c r="J1100" s="4" t="s">
        <v>16941</v>
      </c>
      <c r="K1100" s="4" t="s">
        <v>16941</v>
      </c>
      <c r="L1100" s="4" t="s">
        <v>16941</v>
      </c>
      <c r="M1100" s="4" t="s">
        <v>16941</v>
      </c>
      <c r="N1100" s="2" t="s">
        <v>20755</v>
      </c>
      <c r="O1100" s="2">
        <v>9124</v>
      </c>
      <c r="P1100" s="2" t="s">
        <v>20756</v>
      </c>
      <c r="Q1100" s="2" t="s">
        <v>1435</v>
      </c>
    </row>
    <row r="1101" spans="1:17" x14ac:dyDescent="0.25">
      <c r="A1101" t="s">
        <v>20757</v>
      </c>
      <c r="B1101" t="s">
        <v>2071</v>
      </c>
      <c r="C1101" s="2" t="str">
        <f>LEFT(PLAYERIDMAP[[#This Row],[PLAYERNAME]],FIND(" ",PLAYERIDMAP[[#This Row],[PLAYERNAME]],1))</f>
        <v xml:space="preserve">Alex </v>
      </c>
      <c r="D1101" s="2" t="str">
        <f>MID(PLAYERIDMAP[PLAYERNAME],FIND(" ",PLAYERIDMAP[PLAYERNAME],1)+1,255)</f>
        <v>White</v>
      </c>
      <c r="E1101" t="s">
        <v>16910</v>
      </c>
      <c r="F1101" t="s">
        <v>16905</v>
      </c>
      <c r="G1101" s="3">
        <v>10054</v>
      </c>
      <c r="H1101">
        <v>502229</v>
      </c>
      <c r="I1101" t="s">
        <v>2071</v>
      </c>
      <c r="J1101" s="2">
        <v>1732488</v>
      </c>
      <c r="K1101" s="2" t="s">
        <v>2071</v>
      </c>
      <c r="L1101" s="2" t="s">
        <v>20758</v>
      </c>
      <c r="M1101" s="2" t="s">
        <v>20759</v>
      </c>
      <c r="N1101" s="2" t="s">
        <v>20757</v>
      </c>
      <c r="O1101" s="2">
        <v>8916</v>
      </c>
      <c r="P1101" s="2" t="s">
        <v>20760</v>
      </c>
      <c r="Q1101" s="2" t="s">
        <v>2071</v>
      </c>
    </row>
    <row r="1102" spans="1:17" hidden="1" x14ac:dyDescent="0.25">
      <c r="A1102" t="s">
        <v>20761</v>
      </c>
      <c r="B1102" t="s">
        <v>1631</v>
      </c>
      <c r="C1102" s="2" t="str">
        <f>LEFT(PLAYERIDMAP[[#This Row],[PLAYERNAME]],FIND(" ",PLAYERIDMAP[[#This Row],[PLAYERNAME]],1))</f>
        <v xml:space="preserve">Chase </v>
      </c>
      <c r="D1102" s="2" t="str">
        <f>MID(PLAYERIDMAP[PLAYERNAME],FIND(" ",PLAYERIDMAP[PLAYERNAME],1)+1,255)</f>
        <v>Whitley</v>
      </c>
      <c r="E1102" s="5" t="s">
        <v>16941</v>
      </c>
      <c r="F1102" s="5" t="s">
        <v>16941</v>
      </c>
      <c r="G1102" s="3" t="s">
        <v>1630</v>
      </c>
      <c r="H1102">
        <v>595032</v>
      </c>
      <c r="I1102" t="s">
        <v>1631</v>
      </c>
      <c r="J1102" s="4" t="s">
        <v>16941</v>
      </c>
      <c r="K1102" s="4" t="s">
        <v>16941</v>
      </c>
      <c r="L1102" s="4" t="s">
        <v>16941</v>
      </c>
      <c r="M1102" s="4" t="s">
        <v>16941</v>
      </c>
      <c r="N1102" s="4" t="s">
        <v>16941</v>
      </c>
      <c r="O1102" s="4" t="s">
        <v>16941</v>
      </c>
      <c r="P1102" s="4" t="s">
        <v>16941</v>
      </c>
      <c r="Q1102" s="4" t="s">
        <v>16941</v>
      </c>
    </row>
    <row r="1103" spans="1:17" x14ac:dyDescent="0.25">
      <c r="A1103" t="s">
        <v>20762</v>
      </c>
      <c r="B1103" t="s">
        <v>2576</v>
      </c>
      <c r="C1103" s="2" t="str">
        <f>LEFT(PLAYERIDMAP[[#This Row],[PLAYERNAME]],FIND(" ",PLAYERIDMAP[[#This Row],[PLAYERNAME]],1))</f>
        <v xml:space="preserve">Joe </v>
      </c>
      <c r="D1103" s="2" t="str">
        <f>MID(PLAYERIDMAP[PLAYERNAME],FIND(" ",PLAYERIDMAP[PLAYERNAME],1)+1,255)</f>
        <v>Wieland</v>
      </c>
      <c r="E1103" t="s">
        <v>16967</v>
      </c>
      <c r="F1103" t="s">
        <v>16905</v>
      </c>
      <c r="G1103" s="3">
        <v>6109</v>
      </c>
      <c r="H1103">
        <v>543921</v>
      </c>
      <c r="I1103" t="s">
        <v>2576</v>
      </c>
      <c r="J1103" s="2">
        <v>1840203</v>
      </c>
      <c r="K1103" s="2" t="s">
        <v>2576</v>
      </c>
      <c r="L1103" s="2" t="s">
        <v>20763</v>
      </c>
      <c r="M1103" s="4" t="s">
        <v>16941</v>
      </c>
      <c r="N1103" s="2" t="s">
        <v>20762</v>
      </c>
      <c r="O1103" s="2">
        <v>9153</v>
      </c>
      <c r="P1103" s="2" t="s">
        <v>20764</v>
      </c>
      <c r="Q1103" s="2" t="s">
        <v>2576</v>
      </c>
    </row>
    <row r="1104" spans="1:17" hidden="1" x14ac:dyDescent="0.25">
      <c r="A1104" t="s">
        <v>20765</v>
      </c>
      <c r="B1104" t="s">
        <v>1195</v>
      </c>
      <c r="C1104" t="str">
        <f>LEFT(PLAYERIDMAP[[#This Row],[PLAYERNAME]],FIND(" ",PLAYERIDMAP[[#This Row],[PLAYERNAME]],1))</f>
        <v xml:space="preserve">Matt </v>
      </c>
      <c r="D1104" t="str">
        <f>MID(PLAYERIDMAP[PLAYERNAME],FIND(" ",PLAYERIDMAP[PLAYERNAME],1)+1,255)</f>
        <v>Wieters</v>
      </c>
      <c r="E1104" t="s">
        <v>17037</v>
      </c>
      <c r="F1104" t="s">
        <v>16994</v>
      </c>
      <c r="G1104" s="3">
        <v>4298</v>
      </c>
      <c r="H1104">
        <v>446308</v>
      </c>
      <c r="I1104" t="s">
        <v>1195</v>
      </c>
      <c r="J1104" s="2">
        <v>1232135</v>
      </c>
      <c r="K1104" s="2" t="s">
        <v>1195</v>
      </c>
      <c r="L1104" s="2" t="s">
        <v>20766</v>
      </c>
      <c r="M1104" s="2" t="s">
        <v>20767</v>
      </c>
      <c r="N1104" s="2" t="s">
        <v>20765</v>
      </c>
      <c r="O1104" s="2">
        <v>8395</v>
      </c>
      <c r="P1104" s="2" t="s">
        <v>20768</v>
      </c>
      <c r="Q1104" s="2" t="s">
        <v>1195</v>
      </c>
    </row>
    <row r="1105" spans="1:17" hidden="1" x14ac:dyDescent="0.25">
      <c r="A1105" t="s">
        <v>20769</v>
      </c>
      <c r="B1105" t="s">
        <v>772</v>
      </c>
      <c r="C1105" t="str">
        <f>LEFT(PLAYERIDMAP[[#This Row],[PLAYERNAME]],FIND(" ",PLAYERIDMAP[[#This Row],[PLAYERNAME]],1))</f>
        <v xml:space="preserve">Ty </v>
      </c>
      <c r="D1105" t="str">
        <f>MID(PLAYERIDMAP[PLAYERNAME],FIND(" ",PLAYERIDMAP[PLAYERNAME],1)+1,255)</f>
        <v>Wigginton</v>
      </c>
      <c r="E1105" t="s">
        <v>16943</v>
      </c>
      <c r="F1105" t="s">
        <v>16944</v>
      </c>
      <c r="G1105" s="3">
        <v>1491</v>
      </c>
      <c r="H1105">
        <v>421064</v>
      </c>
      <c r="I1105" t="s">
        <v>772</v>
      </c>
      <c r="J1105" s="2">
        <v>182000</v>
      </c>
      <c r="K1105" s="2" t="s">
        <v>772</v>
      </c>
      <c r="L1105" s="2" t="s">
        <v>20770</v>
      </c>
      <c r="M1105" s="2" t="s">
        <v>20771</v>
      </c>
      <c r="N1105" s="2" t="s">
        <v>20769</v>
      </c>
      <c r="O1105" s="2">
        <v>6930</v>
      </c>
      <c r="P1105" s="2" t="s">
        <v>20772</v>
      </c>
      <c r="Q1105" s="2" t="s">
        <v>772</v>
      </c>
    </row>
    <row r="1106" spans="1:17" x14ac:dyDescent="0.25">
      <c r="A1106" t="s">
        <v>20773</v>
      </c>
      <c r="B1106" t="s">
        <v>1367</v>
      </c>
      <c r="C1106" s="2" t="str">
        <f>LEFT(PLAYERIDMAP[[#This Row],[PLAYERNAME]],FIND(" ",PLAYERIDMAP[[#This Row],[PLAYERNAME]],1))</f>
        <v xml:space="preserve">Tom </v>
      </c>
      <c r="D1106" s="2" t="str">
        <f>MID(PLAYERIDMAP[PLAYERNAME],FIND(" ",PLAYERIDMAP[PLAYERNAME],1)+1,255)</f>
        <v>Wilhelmsen</v>
      </c>
      <c r="E1106" t="s">
        <v>16936</v>
      </c>
      <c r="F1106" t="s">
        <v>16905</v>
      </c>
      <c r="G1106" s="3">
        <v>9975</v>
      </c>
      <c r="H1106">
        <v>452666</v>
      </c>
      <c r="I1106" t="s">
        <v>1367</v>
      </c>
      <c r="J1106" s="2">
        <v>1784885</v>
      </c>
      <c r="K1106" s="2" t="s">
        <v>1367</v>
      </c>
      <c r="L1106" s="4" t="s">
        <v>16941</v>
      </c>
      <c r="M1106" s="2" t="s">
        <v>20774</v>
      </c>
      <c r="N1106" s="2" t="s">
        <v>20773</v>
      </c>
      <c r="O1106" s="2">
        <v>8883</v>
      </c>
      <c r="P1106" s="2" t="s">
        <v>20775</v>
      </c>
      <c r="Q1106" s="2" t="s">
        <v>1367</v>
      </c>
    </row>
    <row r="1107" spans="1:17" x14ac:dyDescent="0.25">
      <c r="A1107" t="s">
        <v>20776</v>
      </c>
      <c r="B1107" t="s">
        <v>1516</v>
      </c>
      <c r="C1107" s="2" t="str">
        <f>LEFT(PLAYERIDMAP[[#This Row],[PLAYERNAME]],FIND(" ",PLAYERIDMAP[[#This Row],[PLAYERNAME]],1))</f>
        <v xml:space="preserve">Jerome </v>
      </c>
      <c r="D1107" s="2" t="str">
        <f>MID(PLAYERIDMAP[PLAYERNAME],FIND(" ",PLAYERIDMAP[PLAYERNAME],1)+1,255)</f>
        <v>Williams</v>
      </c>
      <c r="E1107" t="s">
        <v>17074</v>
      </c>
      <c r="F1107" t="s">
        <v>16905</v>
      </c>
      <c r="G1107" s="3">
        <v>1137</v>
      </c>
      <c r="H1107">
        <v>425532</v>
      </c>
      <c r="I1107" t="s">
        <v>1516</v>
      </c>
      <c r="J1107" s="2">
        <v>292135</v>
      </c>
      <c r="K1107" s="2" t="s">
        <v>1516</v>
      </c>
      <c r="L1107" s="2" t="s">
        <v>20777</v>
      </c>
      <c r="M1107" s="2" t="s">
        <v>20778</v>
      </c>
      <c r="N1107" s="2" t="s">
        <v>20776</v>
      </c>
      <c r="O1107" s="2">
        <v>6873</v>
      </c>
      <c r="P1107" s="2" t="s">
        <v>20779</v>
      </c>
      <c r="Q1107" s="2" t="s">
        <v>1516</v>
      </c>
    </row>
    <row r="1108" spans="1:17" hidden="1" x14ac:dyDescent="0.25">
      <c r="A1108" t="s">
        <v>20780</v>
      </c>
      <c r="B1108" t="s">
        <v>1274</v>
      </c>
      <c r="C1108" t="str">
        <f>LEFT(PLAYERIDMAP[[#This Row],[PLAYERNAME]],FIND(" ",PLAYERIDMAP[[#This Row],[PLAYERNAME]],1))</f>
        <v xml:space="preserve">Josh </v>
      </c>
      <c r="D1108" t="str">
        <f>MID(PLAYERIDMAP[PLAYERNAME],FIND(" ",PLAYERIDMAP[PLAYERNAME],1)+1,255)</f>
        <v>Willingham</v>
      </c>
      <c r="E1108" t="s">
        <v>17264</v>
      </c>
      <c r="F1108" t="s">
        <v>16916</v>
      </c>
      <c r="G1108" s="3">
        <v>2103</v>
      </c>
      <c r="H1108">
        <v>425545</v>
      </c>
      <c r="I1108" t="s">
        <v>1274</v>
      </c>
      <c r="J1108" s="2">
        <v>383458</v>
      </c>
      <c r="K1108" s="2" t="s">
        <v>1274</v>
      </c>
      <c r="L1108" s="2" t="s">
        <v>20781</v>
      </c>
      <c r="M1108" s="2" t="s">
        <v>20782</v>
      </c>
      <c r="N1108" s="2" t="s">
        <v>20780</v>
      </c>
      <c r="O1108" s="2">
        <v>7373</v>
      </c>
      <c r="P1108" s="2" t="s">
        <v>20783</v>
      </c>
      <c r="Q1108" s="2" t="s">
        <v>1274</v>
      </c>
    </row>
    <row r="1109" spans="1:17" hidden="1" x14ac:dyDescent="0.25">
      <c r="A1109" t="s">
        <v>20784</v>
      </c>
      <c r="B1109" t="s">
        <v>737</v>
      </c>
      <c r="C1109" t="str">
        <f>LEFT(PLAYERIDMAP[[#This Row],[PLAYERNAME]],FIND(" ",PLAYERIDMAP[[#This Row],[PLAYERNAME]],1))</f>
        <v xml:space="preserve">Bobby </v>
      </c>
      <c r="D1109" t="str">
        <f>MID(PLAYERIDMAP[PLAYERNAME],FIND(" ",PLAYERIDMAP[PLAYERNAME],1)+1,255)</f>
        <v>Wilson</v>
      </c>
      <c r="E1109" t="s">
        <v>17000</v>
      </c>
      <c r="F1109" t="s">
        <v>16994</v>
      </c>
      <c r="G1109" s="3">
        <v>6564</v>
      </c>
      <c r="H1109">
        <v>435064</v>
      </c>
      <c r="I1109" t="s">
        <v>737</v>
      </c>
      <c r="J1109" s="2">
        <v>538897</v>
      </c>
      <c r="K1109" s="2" t="s">
        <v>737</v>
      </c>
      <c r="L1109" s="2" t="s">
        <v>20785</v>
      </c>
      <c r="M1109" s="2" t="s">
        <v>20786</v>
      </c>
      <c r="N1109" s="2" t="s">
        <v>20784</v>
      </c>
      <c r="O1109" s="2">
        <v>8232</v>
      </c>
      <c r="P1109" s="2" t="s">
        <v>20787</v>
      </c>
      <c r="Q1109" s="2" t="s">
        <v>737</v>
      </c>
    </row>
    <row r="1110" spans="1:17" x14ac:dyDescent="0.25">
      <c r="A1110" t="s">
        <v>20788</v>
      </c>
      <c r="B1110" t="s">
        <v>2612</v>
      </c>
      <c r="C1110" s="2" t="str">
        <f>LEFT(PLAYERIDMAP[[#This Row],[PLAYERNAME]],FIND(" ",PLAYERIDMAP[[#This Row],[PLAYERNAME]],1))</f>
        <v xml:space="preserve">Brian </v>
      </c>
      <c r="D1110" s="2" t="str">
        <f>MID(PLAYERIDMAP[PLAYERNAME],FIND(" ",PLAYERIDMAP[PLAYERNAME],1)+1,255)</f>
        <v>Wilson</v>
      </c>
      <c r="E1110" t="s">
        <v>16921</v>
      </c>
      <c r="F1110" t="s">
        <v>16905</v>
      </c>
      <c r="G1110" s="3">
        <v>6485</v>
      </c>
      <c r="H1110">
        <v>451216</v>
      </c>
      <c r="I1110" t="s">
        <v>2612</v>
      </c>
      <c r="J1110" s="2">
        <v>585913</v>
      </c>
      <c r="K1110" s="2" t="s">
        <v>2612</v>
      </c>
      <c r="L1110" s="2" t="s">
        <v>20785</v>
      </c>
      <c r="M1110" s="2" t="s">
        <v>20789</v>
      </c>
      <c r="N1110" s="2" t="s">
        <v>20788</v>
      </c>
      <c r="O1110" s="2">
        <v>7743</v>
      </c>
      <c r="P1110" s="2" t="s">
        <v>20790</v>
      </c>
      <c r="Q1110" s="2" t="s">
        <v>2612</v>
      </c>
    </row>
    <row r="1111" spans="1:17" x14ac:dyDescent="0.25">
      <c r="A1111" t="s">
        <v>20791</v>
      </c>
      <c r="B1111" t="s">
        <v>1476</v>
      </c>
      <c r="C1111" s="2" t="str">
        <f>LEFT(PLAYERIDMAP[[#This Row],[PLAYERNAME]],FIND(" ",PLAYERIDMAP[[#This Row],[PLAYERNAME]],1))</f>
        <v xml:space="preserve">C.J. </v>
      </c>
      <c r="D1111" s="2" t="str">
        <f>MID(PLAYERIDMAP[PLAYERNAME],FIND(" ",PLAYERIDMAP[PLAYERNAME],1)+1,255)</f>
        <v>Wilson</v>
      </c>
      <c r="E1111" t="s">
        <v>17074</v>
      </c>
      <c r="F1111" t="s">
        <v>16905</v>
      </c>
      <c r="G1111" s="3">
        <v>3580</v>
      </c>
      <c r="H1111">
        <v>450351</v>
      </c>
      <c r="I1111" t="s">
        <v>1476</v>
      </c>
      <c r="J1111" s="2">
        <v>548808</v>
      </c>
      <c r="K1111" s="2" t="s">
        <v>1476</v>
      </c>
      <c r="L1111" s="2" t="s">
        <v>20792</v>
      </c>
      <c r="M1111" s="2" t="s">
        <v>20793</v>
      </c>
      <c r="N1111" s="2" t="s">
        <v>20791</v>
      </c>
      <c r="O1111" s="2">
        <v>7571</v>
      </c>
      <c r="P1111" s="2" t="s">
        <v>20794</v>
      </c>
      <c r="Q1111" s="2" t="s">
        <v>1476</v>
      </c>
    </row>
    <row r="1112" spans="1:17" x14ac:dyDescent="0.25">
      <c r="A1112" t="s">
        <v>20795</v>
      </c>
      <c r="B1112" t="s">
        <v>1913</v>
      </c>
      <c r="C1112" s="2" t="str">
        <f>LEFT(PLAYERIDMAP[[#This Row],[PLAYERNAME]],FIND(" ",PLAYERIDMAP[[#This Row],[PLAYERNAME]],1))</f>
        <v xml:space="preserve">Justin </v>
      </c>
      <c r="D1112" s="2" t="str">
        <f>MID(PLAYERIDMAP[PLAYERNAME],FIND(" ",PLAYERIDMAP[PLAYERNAME],1)+1,255)</f>
        <v>Wilson</v>
      </c>
      <c r="E1112" t="s">
        <v>16980</v>
      </c>
      <c r="F1112" t="s">
        <v>16905</v>
      </c>
      <c r="G1112" s="3">
        <v>4301</v>
      </c>
      <c r="H1112">
        <v>458677</v>
      </c>
      <c r="I1112" t="s">
        <v>1913</v>
      </c>
      <c r="J1112" s="2">
        <v>1795985</v>
      </c>
      <c r="K1112" s="2" t="s">
        <v>1913</v>
      </c>
      <c r="L1112" s="4" t="s">
        <v>16941</v>
      </c>
      <c r="M1112" s="4" t="s">
        <v>16941</v>
      </c>
      <c r="N1112" s="2" t="s">
        <v>20795</v>
      </c>
      <c r="O1112" s="2">
        <v>9272</v>
      </c>
      <c r="P1112" s="2" t="s">
        <v>20796</v>
      </c>
      <c r="Q1112" s="2" t="s">
        <v>1913</v>
      </c>
    </row>
    <row r="1113" spans="1:17" hidden="1" x14ac:dyDescent="0.25">
      <c r="A1113" t="s">
        <v>20797</v>
      </c>
      <c r="B1113" t="s">
        <v>727</v>
      </c>
      <c r="C1113" t="str">
        <f>LEFT(PLAYERIDMAP[[#This Row],[PLAYERNAME]],FIND(" ",PLAYERIDMAP[[#This Row],[PLAYERNAME]],1))</f>
        <v xml:space="preserve">DeWayne </v>
      </c>
      <c r="D1113" t="str">
        <f>MID(PLAYERIDMAP[PLAYERNAME],FIND(" ",PLAYERIDMAP[PLAYERNAME],1)+1,255)</f>
        <v>Wise</v>
      </c>
      <c r="E1113" t="s">
        <v>19047</v>
      </c>
      <c r="F1113" t="s">
        <v>16916</v>
      </c>
      <c r="G1113" s="3">
        <v>1554</v>
      </c>
      <c r="H1113">
        <v>276547</v>
      </c>
      <c r="I1113" t="s">
        <v>20798</v>
      </c>
      <c r="J1113" s="2">
        <v>174760</v>
      </c>
      <c r="K1113" s="2" t="s">
        <v>20798</v>
      </c>
      <c r="L1113" s="2" t="s">
        <v>20799</v>
      </c>
      <c r="M1113" s="2" t="s">
        <v>20800</v>
      </c>
      <c r="N1113" s="2" t="s">
        <v>20797</v>
      </c>
      <c r="O1113" s="2">
        <v>6442</v>
      </c>
      <c r="P1113" s="2" t="s">
        <v>20801</v>
      </c>
      <c r="Q1113" s="2" t="s">
        <v>20798</v>
      </c>
    </row>
    <row r="1114" spans="1:17" hidden="1" x14ac:dyDescent="0.25">
      <c r="A1114" t="s">
        <v>20802</v>
      </c>
      <c r="B1114" t="s">
        <v>1080</v>
      </c>
      <c r="C1114" t="str">
        <f>LEFT(PLAYERIDMAP[[#This Row],[PLAYERNAME]],FIND(" ",PLAYERIDMAP[[#This Row],[PLAYERNAME]],1))</f>
        <v xml:space="preserve">Kolten </v>
      </c>
      <c r="D1114" t="str">
        <f>MID(PLAYERIDMAP[PLAYERNAME],FIND(" ",PLAYERIDMAP[PLAYERNAME],1)+1,255)</f>
        <v>Wong</v>
      </c>
      <c r="E1114" t="s">
        <v>16941</v>
      </c>
      <c r="F1114" t="s">
        <v>1326</v>
      </c>
      <c r="G1114" s="3" t="s">
        <v>1079</v>
      </c>
      <c r="H1114">
        <v>543939</v>
      </c>
      <c r="I1114" t="s">
        <v>1080</v>
      </c>
      <c r="J1114" s="4" t="s">
        <v>16941</v>
      </c>
      <c r="K1114" s="4" t="s">
        <v>16941</v>
      </c>
      <c r="L1114" s="4" t="s">
        <v>16941</v>
      </c>
      <c r="M1114" s="4" t="s">
        <v>16941</v>
      </c>
      <c r="N1114" s="2" t="s">
        <v>20802</v>
      </c>
      <c r="O1114" s="2">
        <v>9103</v>
      </c>
      <c r="P1114" s="2" t="s">
        <v>20803</v>
      </c>
      <c r="Q1114" s="2" t="s">
        <v>1080</v>
      </c>
    </row>
    <row r="1115" spans="1:17" x14ac:dyDescent="0.25">
      <c r="A1115" t="s">
        <v>20804</v>
      </c>
      <c r="B1115" t="s">
        <v>2031</v>
      </c>
      <c r="C1115" s="2" t="str">
        <f>LEFT(PLAYERIDMAP[[#This Row],[PLAYERNAME]],FIND(" ",PLAYERIDMAP[[#This Row],[PLAYERNAME]],1))</f>
        <v xml:space="preserve">Tim </v>
      </c>
      <c r="D1115" s="2" t="str">
        <f>MID(PLAYERIDMAP[PLAYERNAME],FIND(" ",PLAYERIDMAP[PLAYERNAME],1)+1,255)</f>
        <v>Wood</v>
      </c>
      <c r="E1115" t="s">
        <v>17264</v>
      </c>
      <c r="F1115" t="s">
        <v>16905</v>
      </c>
      <c r="G1115" s="3">
        <v>3775</v>
      </c>
      <c r="H1115">
        <v>445971</v>
      </c>
      <c r="I1115" t="s">
        <v>2031</v>
      </c>
      <c r="J1115" s="2">
        <v>1209057</v>
      </c>
      <c r="K1115" s="2" t="s">
        <v>2031</v>
      </c>
      <c r="L1115" s="4" t="s">
        <v>16941</v>
      </c>
      <c r="M1115" s="4" t="s">
        <v>16941</v>
      </c>
      <c r="N1115" s="2" t="s">
        <v>20804</v>
      </c>
      <c r="O1115" s="2">
        <v>8507</v>
      </c>
      <c r="P1115" s="2" t="s">
        <v>20805</v>
      </c>
      <c r="Q1115" s="2" t="s">
        <v>2031</v>
      </c>
    </row>
    <row r="1116" spans="1:17" x14ac:dyDescent="0.25">
      <c r="A1116" t="s">
        <v>20806</v>
      </c>
      <c r="B1116" t="s">
        <v>1549</v>
      </c>
      <c r="C1116" s="2" t="str">
        <f>LEFT(PLAYERIDMAP[[#This Row],[PLAYERNAME]],FIND(" ",PLAYERIDMAP[[#This Row],[PLAYERNAME]],1))</f>
        <v xml:space="preserve">Travis </v>
      </c>
      <c r="D1116" s="2" t="str">
        <f>MID(PLAYERIDMAP[PLAYERNAME],FIND(" ",PLAYERIDMAP[PLAYERNAME],1)+1,255)</f>
        <v>Wood</v>
      </c>
      <c r="E1116" t="s">
        <v>17095</v>
      </c>
      <c r="F1116" t="s">
        <v>16905</v>
      </c>
      <c r="G1116" s="3">
        <v>9884</v>
      </c>
      <c r="H1116">
        <v>475243</v>
      </c>
      <c r="I1116" t="s">
        <v>1549</v>
      </c>
      <c r="J1116" s="2">
        <v>1717422</v>
      </c>
      <c r="K1116" s="2" t="s">
        <v>1549</v>
      </c>
      <c r="L1116" s="2" t="s">
        <v>20807</v>
      </c>
      <c r="M1116" s="2" t="s">
        <v>20808</v>
      </c>
      <c r="N1116" s="2" t="s">
        <v>20806</v>
      </c>
      <c r="O1116" s="2">
        <v>8630</v>
      </c>
      <c r="P1116" s="2" t="s">
        <v>20809</v>
      </c>
      <c r="Q1116" s="2" t="s">
        <v>1549</v>
      </c>
    </row>
    <row r="1117" spans="1:17" x14ac:dyDescent="0.25">
      <c r="A1117" t="s">
        <v>20810</v>
      </c>
      <c r="B1117" t="s">
        <v>1478</v>
      </c>
      <c r="C1117" s="2" t="str">
        <f>LEFT(PLAYERIDMAP[[#This Row],[PLAYERNAME]],FIND(" ",PLAYERIDMAP[[#This Row],[PLAYERNAME]],1))</f>
        <v xml:space="preserve">Vance </v>
      </c>
      <c r="D1117" s="2" t="str">
        <f>MID(PLAYERIDMAP[PLAYERNAME],FIND(" ",PLAYERIDMAP[PLAYERNAME],1)+1,255)</f>
        <v>Worley</v>
      </c>
      <c r="E1117" t="s">
        <v>17264</v>
      </c>
      <c r="F1117" t="s">
        <v>16905</v>
      </c>
      <c r="G1117" s="3">
        <v>6435</v>
      </c>
      <c r="H1117">
        <v>474699</v>
      </c>
      <c r="I1117" t="s">
        <v>1478</v>
      </c>
      <c r="J1117" s="2">
        <v>1758068</v>
      </c>
      <c r="K1117" s="2" t="s">
        <v>1478</v>
      </c>
      <c r="L1117" s="2" t="s">
        <v>20811</v>
      </c>
      <c r="M1117" s="2" t="s">
        <v>20812</v>
      </c>
      <c r="N1117" s="2" t="s">
        <v>20810</v>
      </c>
      <c r="O1117" s="2">
        <v>8766</v>
      </c>
      <c r="P1117" s="2" t="s">
        <v>20813</v>
      </c>
      <c r="Q1117" s="2" t="s">
        <v>1478</v>
      </c>
    </row>
    <row r="1118" spans="1:17" hidden="1" x14ac:dyDescent="0.25">
      <c r="A1118" t="s">
        <v>20814</v>
      </c>
      <c r="B1118" t="s">
        <v>328</v>
      </c>
      <c r="C1118" t="str">
        <f>LEFT(PLAYERIDMAP[[#This Row],[PLAYERNAME]],FIND(" ",PLAYERIDMAP[[#This Row],[PLAYERNAME]],1))</f>
        <v xml:space="preserve">Danny </v>
      </c>
      <c r="D1118" t="str">
        <f>MID(PLAYERIDMAP[PLAYERNAME],FIND(" ",PLAYERIDMAP[PLAYERNAME],1)+1,255)</f>
        <v>Worth</v>
      </c>
      <c r="E1118" t="s">
        <v>16961</v>
      </c>
      <c r="F1118" t="s">
        <v>1326</v>
      </c>
      <c r="G1118" s="3">
        <v>198</v>
      </c>
      <c r="H1118">
        <v>519445</v>
      </c>
      <c r="I1118" t="s">
        <v>328</v>
      </c>
      <c r="J1118" s="2">
        <v>1512025</v>
      </c>
      <c r="K1118" s="2" t="s">
        <v>328</v>
      </c>
      <c r="L1118" s="4" t="s">
        <v>16941</v>
      </c>
      <c r="M1118" s="2" t="s">
        <v>20815</v>
      </c>
      <c r="N1118" s="2" t="s">
        <v>20814</v>
      </c>
      <c r="O1118" s="2">
        <v>8732</v>
      </c>
      <c r="P1118" s="2" t="s">
        <v>20816</v>
      </c>
      <c r="Q1118" s="2" t="s">
        <v>328</v>
      </c>
    </row>
    <row r="1119" spans="1:17" hidden="1" x14ac:dyDescent="0.25">
      <c r="A1119" t="s">
        <v>20817</v>
      </c>
      <c r="B1119" t="s">
        <v>1260</v>
      </c>
      <c r="C1119" t="str">
        <f>LEFT(PLAYERIDMAP[[#This Row],[PLAYERNAME]],FIND(" ",PLAYERIDMAP[[#This Row],[PLAYERNAME]],1))</f>
        <v xml:space="preserve">David </v>
      </c>
      <c r="D1119" t="str">
        <f>MID(PLAYERIDMAP[PLAYERNAME],FIND(" ",PLAYERIDMAP[PLAYERNAME],1)+1,255)</f>
        <v>Wright</v>
      </c>
      <c r="E1119" t="s">
        <v>17155</v>
      </c>
      <c r="F1119" t="s">
        <v>1325</v>
      </c>
      <c r="G1119" s="3">
        <v>3787</v>
      </c>
      <c r="H1119">
        <v>431151</v>
      </c>
      <c r="I1119" t="s">
        <v>1260</v>
      </c>
      <c r="J1119" s="2">
        <v>483349</v>
      </c>
      <c r="K1119" s="2" t="s">
        <v>1260</v>
      </c>
      <c r="L1119" s="2" t="s">
        <v>20818</v>
      </c>
      <c r="M1119" s="2" t="s">
        <v>20819</v>
      </c>
      <c r="N1119" s="2" t="s">
        <v>20817</v>
      </c>
      <c r="O1119" s="2">
        <v>7382</v>
      </c>
      <c r="P1119" s="2" t="s">
        <v>20820</v>
      </c>
      <c r="Q1119" s="2" t="s">
        <v>1260</v>
      </c>
    </row>
    <row r="1120" spans="1:17" x14ac:dyDescent="0.25">
      <c r="A1120" t="s">
        <v>20821</v>
      </c>
      <c r="B1120" t="s">
        <v>1639</v>
      </c>
      <c r="C1120" s="2" t="str">
        <f>LEFT(PLAYERIDMAP[[#This Row],[PLAYERNAME]],FIND(" ",PLAYERIDMAP[[#This Row],[PLAYERNAME]],1))</f>
        <v xml:space="preserve">Steven </v>
      </c>
      <c r="D1120" s="2" t="str">
        <f>MID(PLAYERIDMAP[PLAYERNAME],FIND(" ",PLAYERIDMAP[PLAYERNAME],1)+1,255)</f>
        <v>Wright</v>
      </c>
      <c r="E1120" t="s">
        <v>16931</v>
      </c>
      <c r="F1120" t="s">
        <v>16905</v>
      </c>
      <c r="G1120" s="3" t="s">
        <v>1638</v>
      </c>
      <c r="H1120">
        <v>453214</v>
      </c>
      <c r="I1120" t="s">
        <v>1639</v>
      </c>
      <c r="J1120" s="4" t="s">
        <v>16941</v>
      </c>
      <c r="K1120" s="4" t="s">
        <v>16941</v>
      </c>
      <c r="L1120" s="4" t="s">
        <v>16941</v>
      </c>
      <c r="M1120" s="4" t="s">
        <v>16941</v>
      </c>
      <c r="N1120" s="4" t="s">
        <v>16941</v>
      </c>
      <c r="O1120" s="4" t="s">
        <v>16941</v>
      </c>
      <c r="P1120" s="4" t="s">
        <v>16941</v>
      </c>
      <c r="Q1120" s="4" t="s">
        <v>16941</v>
      </c>
    </row>
    <row r="1121" spans="1:17" x14ac:dyDescent="0.25">
      <c r="A1121" t="s">
        <v>20822</v>
      </c>
      <c r="B1121" t="s">
        <v>2528</v>
      </c>
      <c r="C1121" s="2" t="str">
        <f>LEFT(PLAYERIDMAP[[#This Row],[PLAYERNAME]],FIND(" ",PLAYERIDMAP[[#This Row],[PLAYERNAME]],1))</f>
        <v xml:space="preserve">Wesley </v>
      </c>
      <c r="D1121" s="2" t="str">
        <f>MID(PLAYERIDMAP[PLAYERNAME],FIND(" ",PLAYERIDMAP[PLAYERNAME],1)+1,255)</f>
        <v>Wright</v>
      </c>
      <c r="E1121" t="s">
        <v>16910</v>
      </c>
      <c r="F1121" t="s">
        <v>16905</v>
      </c>
      <c r="G1121" s="3">
        <v>5960</v>
      </c>
      <c r="H1121">
        <v>449079</v>
      </c>
      <c r="I1121" t="s">
        <v>2528</v>
      </c>
      <c r="J1121" s="2">
        <v>1422590</v>
      </c>
      <c r="K1121" s="2" t="s">
        <v>2528</v>
      </c>
      <c r="L1121" s="2" t="s">
        <v>20823</v>
      </c>
      <c r="M1121" s="2" t="s">
        <v>20824</v>
      </c>
      <c r="N1121" s="2" t="s">
        <v>20822</v>
      </c>
      <c r="O1121" s="2">
        <v>8157</v>
      </c>
      <c r="P1121" s="2" t="s">
        <v>20825</v>
      </c>
      <c r="Q1121" s="2" t="s">
        <v>2528</v>
      </c>
    </row>
    <row r="1122" spans="1:17" hidden="1" x14ac:dyDescent="0.25">
      <c r="A1122" t="s">
        <v>20826</v>
      </c>
      <c r="B1122" t="s">
        <v>1279</v>
      </c>
      <c r="C1122" t="str">
        <f>LEFT(PLAYERIDMAP[[#This Row],[PLAYERNAME]],FIND(" ",PLAYERIDMAP[[#This Row],[PLAYERNAME]],1))</f>
        <v xml:space="preserve">Kevin </v>
      </c>
      <c r="D1122" t="str">
        <f>MID(PLAYERIDMAP[PLAYERNAME],FIND(" ",PLAYERIDMAP[PLAYERNAME],1)+1,255)</f>
        <v>Youkilis</v>
      </c>
      <c r="E1122" t="s">
        <v>16904</v>
      </c>
      <c r="F1122" t="s">
        <v>1325</v>
      </c>
      <c r="G1122" s="3">
        <v>1935</v>
      </c>
      <c r="H1122">
        <v>425903</v>
      </c>
      <c r="I1122" t="s">
        <v>1279</v>
      </c>
      <c r="J1122" s="2">
        <v>390828</v>
      </c>
      <c r="K1122" s="2" t="s">
        <v>1279</v>
      </c>
      <c r="L1122" s="2" t="s">
        <v>20827</v>
      </c>
      <c r="M1122" s="2" t="s">
        <v>20828</v>
      </c>
      <c r="N1122" s="2" t="s">
        <v>20826</v>
      </c>
      <c r="O1122" s="2">
        <v>7049</v>
      </c>
      <c r="P1122" s="2" t="s">
        <v>20829</v>
      </c>
      <c r="Q1122" s="2" t="s">
        <v>1279</v>
      </c>
    </row>
    <row r="1123" spans="1:17" x14ac:dyDescent="0.25">
      <c r="A1123" t="s">
        <v>20830</v>
      </c>
      <c r="B1123" t="s">
        <v>1075</v>
      </c>
      <c r="C1123" s="2" t="str">
        <f>LEFT(PLAYERIDMAP[[#This Row],[PLAYERNAME]],FIND(" ",PLAYERIDMAP[[#This Row],[PLAYERNAME]],1))</f>
        <v xml:space="preserve">Chris </v>
      </c>
      <c r="D1123" s="2" t="str">
        <f>MID(PLAYERIDMAP[PLAYERNAME],FIND(" ",PLAYERIDMAP[PLAYERNAME],1)+1,255)</f>
        <v>Young</v>
      </c>
      <c r="E1123" t="s">
        <v>17155</v>
      </c>
      <c r="F1123" t="s">
        <v>16905</v>
      </c>
      <c r="G1123" s="3">
        <v>3196</v>
      </c>
      <c r="H1123">
        <v>432934</v>
      </c>
      <c r="I1123" t="s">
        <v>1075</v>
      </c>
      <c r="J1123" s="2">
        <v>517762</v>
      </c>
      <c r="K1123" s="2" t="s">
        <v>20831</v>
      </c>
      <c r="L1123" s="2" t="s">
        <v>20832</v>
      </c>
      <c r="M1123" s="2" t="s">
        <v>20833</v>
      </c>
      <c r="N1123" s="2" t="s">
        <v>20830</v>
      </c>
      <c r="O1123" s="2">
        <v>7412</v>
      </c>
      <c r="P1123" s="2" t="s">
        <v>20834</v>
      </c>
      <c r="Q1123" s="2" t="s">
        <v>1075</v>
      </c>
    </row>
    <row r="1124" spans="1:17" hidden="1" x14ac:dyDescent="0.25">
      <c r="A1124" t="s">
        <v>20835</v>
      </c>
      <c r="B1124" t="s">
        <v>1075</v>
      </c>
      <c r="C1124" t="str">
        <f>LEFT(PLAYERIDMAP[[#This Row],[PLAYERNAME]],FIND(" ",PLAYERIDMAP[[#This Row],[PLAYERNAME]],1))</f>
        <v xml:space="preserve">Chris </v>
      </c>
      <c r="D1124" t="str">
        <f>MID(PLAYERIDMAP[PLAYERNAME],FIND(" ",PLAYERIDMAP[PLAYERNAME],1)+1,255)</f>
        <v>Young</v>
      </c>
      <c r="E1124" t="s">
        <v>17155</v>
      </c>
      <c r="F1124" t="s">
        <v>16916</v>
      </c>
      <c r="G1124" s="3">
        <v>3882</v>
      </c>
      <c r="H1124">
        <v>455759</v>
      </c>
      <c r="I1124" t="s">
        <v>1075</v>
      </c>
      <c r="J1124" s="2">
        <v>489811</v>
      </c>
      <c r="K1124" s="2" t="s">
        <v>20836</v>
      </c>
      <c r="L1124" s="2" t="s">
        <v>20837</v>
      </c>
      <c r="M1124" s="2" t="s">
        <v>20838</v>
      </c>
      <c r="N1124" s="2" t="s">
        <v>20835</v>
      </c>
      <c r="O1124" s="2">
        <v>7738</v>
      </c>
      <c r="P1124" s="2" t="s">
        <v>20834</v>
      </c>
      <c r="Q1124" s="2" t="s">
        <v>1075</v>
      </c>
    </row>
    <row r="1125" spans="1:17" hidden="1" x14ac:dyDescent="0.25">
      <c r="A1125" t="s">
        <v>20839</v>
      </c>
      <c r="B1125" t="s">
        <v>1149</v>
      </c>
      <c r="C1125" t="str">
        <f>LEFT(PLAYERIDMAP[[#This Row],[PLAYERNAME]],FIND(" ",PLAYERIDMAP[[#This Row],[PLAYERNAME]],1))</f>
        <v xml:space="preserve">Delmon </v>
      </c>
      <c r="D1125" t="str">
        <f>MID(PLAYERIDMAP[PLAYERNAME],FIND(" ",PLAYERIDMAP[PLAYERNAME],1)+1,255)</f>
        <v>Young</v>
      </c>
      <c r="E1125" t="s">
        <v>16947</v>
      </c>
      <c r="F1125" t="s">
        <v>16916</v>
      </c>
      <c r="G1125" s="3">
        <v>2140</v>
      </c>
      <c r="H1125">
        <v>430321</v>
      </c>
      <c r="I1125" t="s">
        <v>1149</v>
      </c>
      <c r="J1125" s="2">
        <v>435069</v>
      </c>
      <c r="K1125" s="2" t="s">
        <v>1149</v>
      </c>
      <c r="L1125" s="2" t="s">
        <v>20840</v>
      </c>
      <c r="M1125" s="2" t="s">
        <v>20841</v>
      </c>
      <c r="N1125" s="2" t="s">
        <v>20839</v>
      </c>
      <c r="O1125" s="2">
        <v>7467</v>
      </c>
      <c r="P1125" s="2" t="s">
        <v>20842</v>
      </c>
      <c r="Q1125" s="2" t="s">
        <v>1149</v>
      </c>
    </row>
    <row r="1126" spans="1:17" hidden="1" x14ac:dyDescent="0.25">
      <c r="A1126" t="s">
        <v>20843</v>
      </c>
      <c r="B1126" t="s">
        <v>1108</v>
      </c>
      <c r="C1126" t="str">
        <f>LEFT(PLAYERIDMAP[[#This Row],[PLAYERNAME]],FIND(" ",PLAYERIDMAP[[#This Row],[PLAYERNAME]],1))</f>
        <v xml:space="preserve">Eric </v>
      </c>
      <c r="D1126" t="str">
        <f>MID(PLAYERIDMAP[PLAYERNAME],FIND(" ",PLAYERIDMAP[PLAYERNAME],1)+1,255)</f>
        <v>Young</v>
      </c>
      <c r="E1126" t="s">
        <v>17186</v>
      </c>
      <c r="F1126" t="s">
        <v>16916</v>
      </c>
      <c r="G1126" s="3">
        <v>7158</v>
      </c>
      <c r="H1126">
        <v>458913</v>
      </c>
      <c r="I1126" t="s">
        <v>1108</v>
      </c>
      <c r="J1126" s="2">
        <v>548875</v>
      </c>
      <c r="K1126" s="2" t="s">
        <v>1108</v>
      </c>
      <c r="L1126" s="2" t="s">
        <v>20844</v>
      </c>
      <c r="M1126" s="2" t="s">
        <v>20845</v>
      </c>
      <c r="N1126" s="2" t="s">
        <v>20843</v>
      </c>
      <c r="O1126" s="2">
        <v>8399</v>
      </c>
      <c r="P1126" s="2" t="s">
        <v>20846</v>
      </c>
      <c r="Q1126" s="2" t="s">
        <v>1108</v>
      </c>
    </row>
    <row r="1127" spans="1:17" hidden="1" x14ac:dyDescent="0.25">
      <c r="A1127" t="s">
        <v>20847</v>
      </c>
      <c r="B1127" t="s">
        <v>189</v>
      </c>
      <c r="C1127" t="str">
        <f>LEFT(PLAYERIDMAP[[#This Row],[PLAYERNAME]],FIND(" ",PLAYERIDMAP[[#This Row],[PLAYERNAME]],1))</f>
        <v xml:space="preserve">Matt </v>
      </c>
      <c r="D1127" t="str">
        <f>MID(PLAYERIDMAP[PLAYERNAME],FIND(" ",PLAYERIDMAP[PLAYERNAME],1)+1,255)</f>
        <v>Young</v>
      </c>
      <c r="E1127" t="s">
        <v>16961</v>
      </c>
      <c r="F1127" t="s">
        <v>16916</v>
      </c>
      <c r="G1127" s="3">
        <v>8989</v>
      </c>
      <c r="H1127">
        <v>457568</v>
      </c>
      <c r="I1127" t="s">
        <v>189</v>
      </c>
      <c r="J1127" s="2">
        <v>1665622</v>
      </c>
      <c r="K1127" s="2" t="s">
        <v>189</v>
      </c>
      <c r="L1127" s="4" t="s">
        <v>16941</v>
      </c>
      <c r="M1127" s="2" t="s">
        <v>20848</v>
      </c>
      <c r="N1127" s="2" t="s">
        <v>20847</v>
      </c>
      <c r="O1127" s="2">
        <v>8886</v>
      </c>
      <c r="P1127" s="2" t="s">
        <v>20849</v>
      </c>
      <c r="Q1127" s="2" t="s">
        <v>189</v>
      </c>
    </row>
    <row r="1128" spans="1:17" hidden="1" x14ac:dyDescent="0.25">
      <c r="A1128" t="s">
        <v>20850</v>
      </c>
      <c r="B1128" t="s">
        <v>1045</v>
      </c>
      <c r="C1128" t="str">
        <f>LEFT(PLAYERIDMAP[[#This Row],[PLAYERNAME]],FIND(" ",PLAYERIDMAP[[#This Row],[PLAYERNAME]],1))</f>
        <v xml:space="preserve">Michael </v>
      </c>
      <c r="D1128" t="str">
        <f>MID(PLAYERIDMAP[PLAYERNAME],FIND(" ",PLAYERIDMAP[PLAYERNAME],1)+1,255)</f>
        <v>Young</v>
      </c>
      <c r="E1128" t="s">
        <v>16947</v>
      </c>
      <c r="F1128" t="s">
        <v>16944</v>
      </c>
      <c r="G1128" s="3">
        <v>1286</v>
      </c>
      <c r="H1128">
        <v>276545</v>
      </c>
      <c r="I1128" t="s">
        <v>1045</v>
      </c>
      <c r="J1128" s="2">
        <v>132692</v>
      </c>
      <c r="K1128" s="2" t="s">
        <v>1045</v>
      </c>
      <c r="L1128" s="2" t="s">
        <v>20851</v>
      </c>
      <c r="M1128" s="2" t="s">
        <v>20852</v>
      </c>
      <c r="N1128" s="2" t="s">
        <v>20850</v>
      </c>
      <c r="O1128" s="2">
        <v>6613</v>
      </c>
      <c r="P1128" s="2" t="s">
        <v>20853</v>
      </c>
      <c r="Q1128" s="2" t="s">
        <v>1045</v>
      </c>
    </row>
    <row r="1129" spans="1:17" x14ac:dyDescent="0.25">
      <c r="A1129" t="s">
        <v>20854</v>
      </c>
      <c r="B1129" t="s">
        <v>2582</v>
      </c>
      <c r="C1129" s="2" t="str">
        <f>LEFT(PLAYERIDMAP[[#This Row],[PLAYERNAME]],FIND(" ",PLAYERIDMAP[[#This Row],[PLAYERNAME]],1))</f>
        <v xml:space="preserve">Brad </v>
      </c>
      <c r="D1129" s="2" t="str">
        <f>MID(PLAYERIDMAP[PLAYERNAME],FIND(" ",PLAYERIDMAP[PLAYERNAME],1)+1,255)</f>
        <v>Ziegler</v>
      </c>
      <c r="E1129" t="s">
        <v>17196</v>
      </c>
      <c r="F1129" t="s">
        <v>16905</v>
      </c>
      <c r="G1129" s="3">
        <v>7293</v>
      </c>
      <c r="H1129">
        <v>446899</v>
      </c>
      <c r="I1129" t="s">
        <v>2582</v>
      </c>
      <c r="J1129" s="2">
        <v>1208774</v>
      </c>
      <c r="K1129" s="2" t="s">
        <v>2582</v>
      </c>
      <c r="L1129" s="2" t="s">
        <v>20855</v>
      </c>
      <c r="M1129" s="2" t="s">
        <v>20856</v>
      </c>
      <c r="N1129" s="2" t="s">
        <v>20854</v>
      </c>
      <c r="O1129" s="2">
        <v>8262</v>
      </c>
      <c r="P1129" s="2" t="s">
        <v>20857</v>
      </c>
      <c r="Q1129" s="2" t="s">
        <v>2582</v>
      </c>
    </row>
    <row r="1130" spans="1:17" x14ac:dyDescent="0.25">
      <c r="A1130" t="s">
        <v>20858</v>
      </c>
      <c r="B1130" t="s">
        <v>1406</v>
      </c>
      <c r="C1130" s="2" t="str">
        <f>LEFT(PLAYERIDMAP[[#This Row],[PLAYERNAME]],FIND(" ",PLAYERIDMAP[[#This Row],[PLAYERNAME]],1))</f>
        <v xml:space="preserve">Jordan </v>
      </c>
      <c r="D1130" s="2" t="str">
        <f>MID(PLAYERIDMAP[PLAYERNAME],FIND(" ",PLAYERIDMAP[PLAYERNAME],1)+1,255)</f>
        <v>Zimmermann</v>
      </c>
      <c r="E1130" t="s">
        <v>17012</v>
      </c>
      <c r="F1130" t="s">
        <v>16905</v>
      </c>
      <c r="G1130" s="3">
        <v>4505</v>
      </c>
      <c r="H1130">
        <v>519455</v>
      </c>
      <c r="I1130" t="s">
        <v>1406</v>
      </c>
      <c r="J1130" s="2">
        <v>1619230</v>
      </c>
      <c r="K1130" s="2" t="s">
        <v>1406</v>
      </c>
      <c r="L1130" s="2" t="s">
        <v>20859</v>
      </c>
      <c r="M1130" s="2" t="s">
        <v>20860</v>
      </c>
      <c r="N1130" s="2" t="s">
        <v>20858</v>
      </c>
      <c r="O1130" s="2">
        <v>8400</v>
      </c>
      <c r="P1130" s="2" t="s">
        <v>20861</v>
      </c>
      <c r="Q1130" s="2" t="s">
        <v>1406</v>
      </c>
    </row>
    <row r="1131" spans="1:17" hidden="1" x14ac:dyDescent="0.25">
      <c r="A1131" t="s">
        <v>20862</v>
      </c>
      <c r="B1131" t="s">
        <v>1269</v>
      </c>
      <c r="C1131" t="str">
        <f>LEFT(PLAYERIDMAP[[#This Row],[PLAYERNAME]],FIND(" ",PLAYERIDMAP[[#This Row],[PLAYERNAME]],1))</f>
        <v xml:space="preserve">Ryan </v>
      </c>
      <c r="D1131" t="str">
        <f>MID(PLAYERIDMAP[PLAYERNAME],FIND(" ",PLAYERIDMAP[PLAYERNAME],1)+1,255)</f>
        <v>Zimmerman</v>
      </c>
      <c r="E1131" t="s">
        <v>17012</v>
      </c>
      <c r="F1131" t="s">
        <v>1325</v>
      </c>
      <c r="G1131" s="3">
        <v>4220</v>
      </c>
      <c r="H1131">
        <v>475582</v>
      </c>
      <c r="I1131" t="s">
        <v>1269</v>
      </c>
      <c r="J1131" s="2">
        <v>564270</v>
      </c>
      <c r="K1131" s="2" t="s">
        <v>1269</v>
      </c>
      <c r="L1131" s="2" t="s">
        <v>20863</v>
      </c>
      <c r="M1131" s="2" t="s">
        <v>20864</v>
      </c>
      <c r="N1131" s="2" t="s">
        <v>20862</v>
      </c>
      <c r="O1131" s="2">
        <v>7627</v>
      </c>
      <c r="P1131" s="2" t="s">
        <v>20865</v>
      </c>
      <c r="Q1131" s="2" t="s">
        <v>1269</v>
      </c>
    </row>
    <row r="1132" spans="1:17" x14ac:dyDescent="0.25">
      <c r="A1132" t="s">
        <v>20866</v>
      </c>
      <c r="B1132" t="s">
        <v>1553</v>
      </c>
      <c r="C1132" s="2" t="str">
        <f>LEFT(PLAYERIDMAP[[#This Row],[PLAYERNAME]],FIND(" ",PLAYERIDMAP[[#This Row],[PLAYERNAME]],1))</f>
        <v xml:space="preserve">Barry </v>
      </c>
      <c r="D1132" s="2" t="str">
        <f>MID(PLAYERIDMAP[PLAYERNAME],FIND(" ",PLAYERIDMAP[PLAYERNAME],1)+1,255)</f>
        <v>Zito</v>
      </c>
      <c r="E1132" t="s">
        <v>16921</v>
      </c>
      <c r="F1132" t="s">
        <v>16905</v>
      </c>
      <c r="G1132" s="3">
        <v>944</v>
      </c>
      <c r="H1132">
        <v>217096</v>
      </c>
      <c r="I1132" t="s">
        <v>1553</v>
      </c>
      <c r="J1132" s="2">
        <v>174962</v>
      </c>
      <c r="K1132" s="2" t="s">
        <v>1553</v>
      </c>
      <c r="L1132" s="2" t="s">
        <v>20867</v>
      </c>
      <c r="M1132" s="2" t="s">
        <v>20868</v>
      </c>
      <c r="N1132" s="2" t="s">
        <v>20866</v>
      </c>
      <c r="O1132" s="2">
        <v>6394</v>
      </c>
      <c r="P1132" s="2" t="s">
        <v>20869</v>
      </c>
      <c r="Q1132" s="2" t="s">
        <v>1553</v>
      </c>
    </row>
    <row r="1133" spans="1:17" hidden="1" x14ac:dyDescent="0.25">
      <c r="A1133" t="s">
        <v>20870</v>
      </c>
      <c r="B1133" t="s">
        <v>1264</v>
      </c>
      <c r="C1133" t="str">
        <f>LEFT(PLAYERIDMAP[[#This Row],[PLAYERNAME]],FIND(" ",PLAYERIDMAP[[#This Row],[PLAYERNAME]],1))</f>
        <v xml:space="preserve">Ben </v>
      </c>
      <c r="D1133" t="str">
        <f>MID(PLAYERIDMAP[PLAYERNAME],FIND(" ",PLAYERIDMAP[PLAYERNAME],1)+1,255)</f>
        <v>Zobrist</v>
      </c>
      <c r="E1133" t="s">
        <v>17020</v>
      </c>
      <c r="F1133" t="s">
        <v>17007</v>
      </c>
      <c r="G1133" s="3">
        <v>7435</v>
      </c>
      <c r="H1133">
        <v>450314</v>
      </c>
      <c r="I1133" t="s">
        <v>1264</v>
      </c>
      <c r="J1133" s="2">
        <v>1099014</v>
      </c>
      <c r="K1133" s="2" t="s">
        <v>1264</v>
      </c>
      <c r="L1133" s="2" t="s">
        <v>20871</v>
      </c>
      <c r="M1133" s="2" t="s">
        <v>20872</v>
      </c>
      <c r="N1133" s="2" t="s">
        <v>20870</v>
      </c>
      <c r="O1133" s="2">
        <v>7829</v>
      </c>
      <c r="P1133" s="2" t="s">
        <v>20873</v>
      </c>
      <c r="Q1133" s="2" t="s">
        <v>1264</v>
      </c>
    </row>
    <row r="1134" spans="1:17" hidden="1" x14ac:dyDescent="0.25">
      <c r="A1134" t="s">
        <v>20874</v>
      </c>
      <c r="B1134" t="s">
        <v>2622</v>
      </c>
      <c r="C1134" t="str">
        <f>LEFT(PLAYERIDMAP[[#This Row],[PLAYERNAME]],FIND(" ",PLAYERIDMAP[[#This Row],[PLAYERNAME]],1))</f>
        <v xml:space="preserve">Michael </v>
      </c>
      <c r="D1134" t="str">
        <f>MID(PLAYERIDMAP[PLAYERNAME],FIND(" ",PLAYERIDMAP[PLAYERNAME],1)+1,255)</f>
        <v>Zunino</v>
      </c>
      <c r="E1134" t="s">
        <v>16936</v>
      </c>
      <c r="F1134" t="s">
        <v>16994</v>
      </c>
      <c r="G1134" s="3" t="s">
        <v>2621</v>
      </c>
      <c r="H1134">
        <v>572287</v>
      </c>
      <c r="I1134" t="s">
        <v>20875</v>
      </c>
      <c r="J1134" s="2">
        <v>2000025</v>
      </c>
      <c r="K1134" s="2" t="s">
        <v>20875</v>
      </c>
      <c r="L1134" s="4" t="s">
        <v>16941</v>
      </c>
      <c r="M1134" s="4" t="s">
        <v>16941</v>
      </c>
      <c r="N1134" s="4" t="s">
        <v>16941</v>
      </c>
      <c r="O1134" s="2">
        <v>9322</v>
      </c>
      <c r="P1134" s="4" t="s">
        <v>16941</v>
      </c>
      <c r="Q1134" s="2" t="s">
        <v>20875</v>
      </c>
    </row>
    <row r="1135" spans="1:17" x14ac:dyDescent="0.25">
      <c r="A1135" t="s">
        <v>20876</v>
      </c>
      <c r="B1135" t="s">
        <v>2329</v>
      </c>
      <c r="C1135" s="2" t="str">
        <f>LEFT(PLAYERIDMAP[[#This Row],[PLAYERNAME]],FIND(" ",PLAYERIDMAP[[#This Row],[PLAYERNAME]],1))</f>
        <v xml:space="preserve">Hyun-Jin </v>
      </c>
      <c r="D1135" s="2" t="str">
        <f>MID(PLAYERIDMAP[PLAYERNAME],FIND(" ",PLAYERIDMAP[PLAYERNAME],1)+1,255)</f>
        <v>Ryu</v>
      </c>
      <c r="E1135" s="2" t="s">
        <v>16915</v>
      </c>
      <c r="F1135" t="s">
        <v>16905</v>
      </c>
      <c r="G1135" s="3"/>
      <c r="H1135" s="2"/>
      <c r="I1135" s="2"/>
      <c r="J1135" s="2"/>
      <c r="K1135" s="2"/>
      <c r="L1135" s="2"/>
      <c r="M1135" s="2"/>
      <c r="N1135" s="2"/>
      <c r="O1135" s="2"/>
      <c r="P1135" s="2"/>
      <c r="Q1135" s="2"/>
    </row>
  </sheetData>
  <pageMargins left="0.7" right="0.7" top="0.75" bottom="0.75" header="0.3" footer="0.3"/>
  <pageSetup orientation="portrait" verticalDpi="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"/>
  <sheetViews>
    <sheetView workbookViewId="0">
      <selection activeCell="I33" sqref="I33"/>
    </sheetView>
  </sheetViews>
  <sheetFormatPr defaultRowHeight="15" x14ac:dyDescent="0.25"/>
  <sheetData/>
  <pageMargins left="0.7" right="0.7" top="0.75" bottom="0.75" header="0.3" footer="0.3"/>
  <pageSetup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AB4137"/>
  <sheetViews>
    <sheetView workbookViewId="0">
      <selection activeCell="C37" sqref="C37"/>
    </sheetView>
  </sheetViews>
  <sheetFormatPr defaultRowHeight="15" x14ac:dyDescent="0.25"/>
  <cols>
    <col min="1" max="1" width="10.42578125" customWidth="1"/>
  </cols>
  <sheetData>
    <row r="1" spans="1:28" x14ac:dyDescent="0.25">
      <c r="A1" t="s">
        <v>1308</v>
      </c>
      <c r="B1" t="s">
        <v>1331</v>
      </c>
      <c r="C1" t="s">
        <v>1329</v>
      </c>
      <c r="D1" t="s">
        <v>1328</v>
      </c>
      <c r="E1" t="s">
        <v>1327</v>
      </c>
      <c r="F1" t="s">
        <v>1326</v>
      </c>
      <c r="G1" t="s">
        <v>1325</v>
      </c>
      <c r="H1" t="s">
        <v>1324</v>
      </c>
      <c r="I1" t="s">
        <v>1323</v>
      </c>
      <c r="J1" t="s">
        <v>1322</v>
      </c>
      <c r="K1" t="s">
        <v>1321</v>
      </c>
      <c r="L1" t="s">
        <v>1320</v>
      </c>
      <c r="M1" t="s">
        <v>1319</v>
      </c>
      <c r="N1" t="s">
        <v>1318</v>
      </c>
      <c r="O1" t="s">
        <v>1317</v>
      </c>
      <c r="P1" t="s">
        <v>1316</v>
      </c>
      <c r="Q1" t="s">
        <v>1315</v>
      </c>
      <c r="R1" t="s">
        <v>1314</v>
      </c>
      <c r="S1" t="s">
        <v>1313</v>
      </c>
      <c r="T1" t="s">
        <v>1312</v>
      </c>
      <c r="U1" t="s">
        <v>1310</v>
      </c>
      <c r="V1" t="s">
        <v>1311</v>
      </c>
      <c r="W1" t="s">
        <v>1309</v>
      </c>
      <c r="X1" t="s">
        <v>20877</v>
      </c>
      <c r="Y1" t="s">
        <v>8637</v>
      </c>
      <c r="Z1" t="s">
        <v>8636</v>
      </c>
      <c r="AA1" t="s">
        <v>8635</v>
      </c>
      <c r="AB1" t="s">
        <v>8634</v>
      </c>
    </row>
    <row r="2" spans="1:28" x14ac:dyDescent="0.25">
      <c r="A2">
        <v>1744</v>
      </c>
      <c r="B2" t="s">
        <v>1304</v>
      </c>
      <c r="C2">
        <v>672</v>
      </c>
      <c r="D2">
        <v>580</v>
      </c>
      <c r="E2">
        <v>186</v>
      </c>
      <c r="F2">
        <v>41</v>
      </c>
      <c r="G2">
        <v>1</v>
      </c>
      <c r="H2">
        <v>35</v>
      </c>
      <c r="I2">
        <v>105</v>
      </c>
      <c r="J2">
        <v>116</v>
      </c>
      <c r="K2">
        <v>82</v>
      </c>
      <c r="L2">
        <v>94</v>
      </c>
      <c r="M2">
        <v>4</v>
      </c>
      <c r="N2">
        <v>3</v>
      </c>
      <c r="O2">
        <v>2</v>
      </c>
      <c r="P2">
        <v>0.32</v>
      </c>
      <c r="Q2">
        <v>0.40500000000000003</v>
      </c>
      <c r="R2">
        <v>0.57499999999999996</v>
      </c>
      <c r="S2">
        <v>0.98099999999999998</v>
      </c>
      <c r="T2">
        <v>0.41</v>
      </c>
      <c r="U2">
        <v>-1.7</v>
      </c>
      <c r="V2">
        <v>-5.4</v>
      </c>
      <c r="W2">
        <v>7.3</v>
      </c>
      <c r="Y2" s="1">
        <v>40</v>
      </c>
      <c r="Z2" s="1">
        <v>42</v>
      </c>
      <c r="AA2" s="1">
        <v>36</v>
      </c>
    </row>
    <row r="3" spans="1:28" x14ac:dyDescent="0.25">
      <c r="A3">
        <v>4314</v>
      </c>
      <c r="B3" t="s">
        <v>1306</v>
      </c>
      <c r="C3">
        <v>628</v>
      </c>
      <c r="D3">
        <v>513</v>
      </c>
      <c r="E3">
        <v>153</v>
      </c>
      <c r="F3">
        <v>36</v>
      </c>
      <c r="G3">
        <v>1</v>
      </c>
      <c r="H3">
        <v>26</v>
      </c>
      <c r="I3">
        <v>93</v>
      </c>
      <c r="J3">
        <v>87</v>
      </c>
      <c r="K3">
        <v>104</v>
      </c>
      <c r="L3">
        <v>116</v>
      </c>
      <c r="M3">
        <v>6</v>
      </c>
      <c r="N3">
        <v>5</v>
      </c>
      <c r="O3">
        <v>3</v>
      </c>
      <c r="P3">
        <v>0.29799999999999999</v>
      </c>
      <c r="Q3">
        <v>0.41899999999999998</v>
      </c>
      <c r="R3">
        <v>0.52200000000000002</v>
      </c>
      <c r="S3">
        <v>0.94099999999999995</v>
      </c>
      <c r="T3">
        <v>0.4</v>
      </c>
      <c r="U3">
        <v>-1.8</v>
      </c>
      <c r="V3">
        <v>2.9</v>
      </c>
      <c r="W3">
        <v>5.6</v>
      </c>
      <c r="Y3" s="1">
        <v>26</v>
      </c>
      <c r="Z3" s="1">
        <v>32</v>
      </c>
      <c r="AB3" s="1">
        <v>36</v>
      </c>
    </row>
    <row r="4" spans="1:28" x14ac:dyDescent="0.25">
      <c r="A4">
        <v>1887</v>
      </c>
      <c r="B4" t="s">
        <v>1305</v>
      </c>
      <c r="C4">
        <v>561</v>
      </c>
      <c r="D4">
        <v>461</v>
      </c>
      <c r="E4">
        <v>122</v>
      </c>
      <c r="F4">
        <v>23</v>
      </c>
      <c r="G4">
        <v>1</v>
      </c>
      <c r="H4">
        <v>33</v>
      </c>
      <c r="I4">
        <v>84</v>
      </c>
      <c r="J4">
        <v>90</v>
      </c>
      <c r="K4">
        <v>90</v>
      </c>
      <c r="L4">
        <v>94</v>
      </c>
      <c r="M4">
        <v>6</v>
      </c>
      <c r="N4">
        <v>5</v>
      </c>
      <c r="O4">
        <v>3</v>
      </c>
      <c r="P4">
        <v>0.26600000000000001</v>
      </c>
      <c r="Q4">
        <v>0.38800000000000001</v>
      </c>
      <c r="R4">
        <v>0.53700000000000003</v>
      </c>
      <c r="S4">
        <v>0.92500000000000004</v>
      </c>
      <c r="T4">
        <v>0.39300000000000002</v>
      </c>
      <c r="U4">
        <v>-0.3</v>
      </c>
      <c r="V4">
        <v>-6</v>
      </c>
      <c r="W4">
        <v>4.3</v>
      </c>
      <c r="Y4" s="1">
        <v>20</v>
      </c>
      <c r="Z4" s="1">
        <v>28</v>
      </c>
      <c r="AA4" s="1">
        <v>27</v>
      </c>
    </row>
    <row r="5" spans="1:28" x14ac:dyDescent="0.25">
      <c r="A5">
        <v>4613</v>
      </c>
      <c r="B5" t="s">
        <v>1300</v>
      </c>
      <c r="C5">
        <v>649</v>
      </c>
      <c r="D5">
        <v>539</v>
      </c>
      <c r="E5">
        <v>157</v>
      </c>
      <c r="F5">
        <v>31</v>
      </c>
      <c r="G5">
        <v>1</v>
      </c>
      <c r="H5">
        <v>31</v>
      </c>
      <c r="I5">
        <v>97</v>
      </c>
      <c r="J5">
        <v>103</v>
      </c>
      <c r="K5">
        <v>93</v>
      </c>
      <c r="L5">
        <v>92</v>
      </c>
      <c r="M5">
        <v>12</v>
      </c>
      <c r="N5">
        <v>1</v>
      </c>
      <c r="O5">
        <v>1</v>
      </c>
      <c r="P5">
        <v>0.29199999999999998</v>
      </c>
      <c r="Q5">
        <v>0.40500000000000003</v>
      </c>
      <c r="R5">
        <v>0.52500000000000002</v>
      </c>
      <c r="S5">
        <v>0.93</v>
      </c>
      <c r="T5">
        <v>0.39200000000000002</v>
      </c>
      <c r="U5">
        <v>-4.5</v>
      </c>
      <c r="V5">
        <v>-1.5</v>
      </c>
      <c r="W5">
        <v>4.5999999999999996</v>
      </c>
      <c r="Y5" s="1">
        <v>29</v>
      </c>
      <c r="Z5" s="1">
        <v>34</v>
      </c>
      <c r="AA5" s="1">
        <v>38</v>
      </c>
    </row>
    <row r="6" spans="1:28" x14ac:dyDescent="0.25">
      <c r="A6">
        <v>1177</v>
      </c>
      <c r="B6" t="s">
        <v>1291</v>
      </c>
      <c r="C6">
        <v>653</v>
      </c>
      <c r="D6">
        <v>571</v>
      </c>
      <c r="E6">
        <v>171</v>
      </c>
      <c r="F6">
        <v>39</v>
      </c>
      <c r="G6">
        <v>1</v>
      </c>
      <c r="H6">
        <v>36</v>
      </c>
      <c r="I6">
        <v>98</v>
      </c>
      <c r="J6">
        <v>109</v>
      </c>
      <c r="K6">
        <v>72</v>
      </c>
      <c r="L6">
        <v>73</v>
      </c>
      <c r="M6">
        <v>5</v>
      </c>
      <c r="N6">
        <v>7</v>
      </c>
      <c r="O6">
        <v>3</v>
      </c>
      <c r="P6">
        <v>0.29899999999999999</v>
      </c>
      <c r="Q6">
        <v>0.379</v>
      </c>
      <c r="R6">
        <v>0.55800000000000005</v>
      </c>
      <c r="S6">
        <v>0.93799999999999994</v>
      </c>
      <c r="T6">
        <v>0.39</v>
      </c>
      <c r="U6">
        <v>-2</v>
      </c>
      <c r="V6">
        <v>2.1</v>
      </c>
      <c r="W6">
        <v>5.2</v>
      </c>
      <c r="Y6" s="1">
        <v>37</v>
      </c>
      <c r="Z6" s="1">
        <v>36</v>
      </c>
      <c r="AA6" s="1">
        <v>43</v>
      </c>
    </row>
    <row r="7" spans="1:28" x14ac:dyDescent="0.25">
      <c r="A7">
        <v>4949</v>
      </c>
      <c r="B7" t="s">
        <v>1307</v>
      </c>
      <c r="C7">
        <v>614</v>
      </c>
      <c r="D7">
        <v>537</v>
      </c>
      <c r="E7">
        <v>147</v>
      </c>
      <c r="F7">
        <v>31</v>
      </c>
      <c r="G7">
        <v>2</v>
      </c>
      <c r="H7">
        <v>42</v>
      </c>
      <c r="I7">
        <v>89</v>
      </c>
      <c r="J7">
        <v>107</v>
      </c>
      <c r="K7">
        <v>66</v>
      </c>
      <c r="L7">
        <v>152</v>
      </c>
      <c r="M7">
        <v>6</v>
      </c>
      <c r="N7">
        <v>4</v>
      </c>
      <c r="O7">
        <v>3</v>
      </c>
      <c r="P7">
        <v>0.27400000000000002</v>
      </c>
      <c r="Q7">
        <v>0.35699999999999998</v>
      </c>
      <c r="R7">
        <v>0.57299999999999995</v>
      </c>
      <c r="S7">
        <v>0.93100000000000005</v>
      </c>
      <c r="T7">
        <v>0.39</v>
      </c>
      <c r="U7">
        <v>-1.3</v>
      </c>
      <c r="V7">
        <v>5.0999999999999996</v>
      </c>
      <c r="W7">
        <v>5.7</v>
      </c>
      <c r="Y7" s="1">
        <v>27</v>
      </c>
      <c r="Z7" s="1">
        <v>29</v>
      </c>
      <c r="AB7" s="1">
        <v>30</v>
      </c>
    </row>
    <row r="8" spans="1:28" x14ac:dyDescent="0.25">
      <c r="A8">
        <v>3531</v>
      </c>
      <c r="B8" t="s">
        <v>1301</v>
      </c>
      <c r="C8">
        <v>492</v>
      </c>
      <c r="D8">
        <v>434</v>
      </c>
      <c r="E8">
        <v>130</v>
      </c>
      <c r="F8">
        <v>30</v>
      </c>
      <c r="G8">
        <v>3</v>
      </c>
      <c r="H8">
        <v>23</v>
      </c>
      <c r="I8">
        <v>72</v>
      </c>
      <c r="J8">
        <v>79</v>
      </c>
      <c r="K8">
        <v>49</v>
      </c>
      <c r="L8">
        <v>61</v>
      </c>
      <c r="M8">
        <v>4</v>
      </c>
      <c r="N8">
        <v>4</v>
      </c>
      <c r="O8">
        <v>3</v>
      </c>
      <c r="P8">
        <v>0.3</v>
      </c>
      <c r="Q8">
        <v>0.374</v>
      </c>
      <c r="R8">
        <v>0.54100000000000004</v>
      </c>
      <c r="S8">
        <v>0.91400000000000003</v>
      </c>
      <c r="T8">
        <v>0.38800000000000001</v>
      </c>
      <c r="U8">
        <v>-0.5</v>
      </c>
      <c r="V8">
        <v>1.1000000000000001</v>
      </c>
      <c r="W8">
        <v>5.4</v>
      </c>
      <c r="Y8" s="1">
        <v>23</v>
      </c>
      <c r="Z8" s="1">
        <v>23</v>
      </c>
      <c r="AB8" s="1">
        <v>25</v>
      </c>
    </row>
    <row r="9" spans="1:28" x14ac:dyDescent="0.25">
      <c r="A9">
        <v>3410</v>
      </c>
      <c r="B9" t="s">
        <v>1302</v>
      </c>
      <c r="C9">
        <v>671</v>
      </c>
      <c r="D9">
        <v>595</v>
      </c>
      <c r="E9">
        <v>179</v>
      </c>
      <c r="F9">
        <v>37</v>
      </c>
      <c r="G9">
        <v>3</v>
      </c>
      <c r="H9">
        <v>33</v>
      </c>
      <c r="I9">
        <v>98</v>
      </c>
      <c r="J9">
        <v>104</v>
      </c>
      <c r="K9">
        <v>63</v>
      </c>
      <c r="L9">
        <v>116</v>
      </c>
      <c r="M9">
        <v>7</v>
      </c>
      <c r="N9">
        <v>19</v>
      </c>
      <c r="O9">
        <v>8</v>
      </c>
      <c r="P9">
        <v>0.30099999999999999</v>
      </c>
      <c r="Q9">
        <v>0.372</v>
      </c>
      <c r="R9">
        <v>0.53900000000000003</v>
      </c>
      <c r="S9">
        <v>0.91100000000000003</v>
      </c>
      <c r="T9">
        <v>0.38700000000000001</v>
      </c>
      <c r="U9">
        <v>1.5</v>
      </c>
      <c r="V9">
        <v>2.1</v>
      </c>
      <c r="W9">
        <v>6</v>
      </c>
      <c r="Y9" s="1">
        <v>35</v>
      </c>
      <c r="Z9" s="1">
        <v>34</v>
      </c>
      <c r="AB9" s="1">
        <v>36</v>
      </c>
    </row>
    <row r="10" spans="1:28" x14ac:dyDescent="0.25">
      <c r="A10">
        <v>7287</v>
      </c>
      <c r="B10" t="s">
        <v>1299</v>
      </c>
      <c r="C10">
        <v>548</v>
      </c>
      <c r="D10">
        <v>489</v>
      </c>
      <c r="E10">
        <v>149</v>
      </c>
      <c r="F10">
        <v>33</v>
      </c>
      <c r="G10">
        <v>4</v>
      </c>
      <c r="H10">
        <v>25</v>
      </c>
      <c r="I10">
        <v>82</v>
      </c>
      <c r="J10">
        <v>87</v>
      </c>
      <c r="K10">
        <v>51</v>
      </c>
      <c r="L10">
        <v>106</v>
      </c>
      <c r="M10">
        <v>4</v>
      </c>
      <c r="N10">
        <v>13</v>
      </c>
      <c r="O10">
        <v>6</v>
      </c>
      <c r="P10">
        <v>0.30499999999999999</v>
      </c>
      <c r="Q10">
        <v>0.372</v>
      </c>
      <c r="R10">
        <v>0.54400000000000004</v>
      </c>
      <c r="S10">
        <v>0.91500000000000004</v>
      </c>
      <c r="T10">
        <v>0.38600000000000001</v>
      </c>
      <c r="U10">
        <v>1</v>
      </c>
      <c r="V10">
        <v>-4.4000000000000004</v>
      </c>
      <c r="W10">
        <v>4.2</v>
      </c>
      <c r="Y10" s="1">
        <v>26</v>
      </c>
      <c r="Z10" s="1">
        <v>24</v>
      </c>
      <c r="AB10" s="1">
        <v>30</v>
      </c>
    </row>
    <row r="11" spans="1:28" x14ac:dyDescent="0.25">
      <c r="A11">
        <v>9368</v>
      </c>
      <c r="B11" t="s">
        <v>1281</v>
      </c>
      <c r="C11">
        <v>568</v>
      </c>
      <c r="D11">
        <v>487</v>
      </c>
      <c r="E11">
        <v>135</v>
      </c>
      <c r="F11">
        <v>31</v>
      </c>
      <c r="G11">
        <v>2</v>
      </c>
      <c r="H11">
        <v>29</v>
      </c>
      <c r="I11">
        <v>80</v>
      </c>
      <c r="J11">
        <v>88</v>
      </c>
      <c r="K11">
        <v>70</v>
      </c>
      <c r="L11">
        <v>102</v>
      </c>
      <c r="M11">
        <v>6</v>
      </c>
      <c r="N11">
        <v>4</v>
      </c>
      <c r="O11">
        <v>2</v>
      </c>
      <c r="P11">
        <v>0.27700000000000002</v>
      </c>
      <c r="Q11">
        <v>0.371</v>
      </c>
      <c r="R11">
        <v>0.52500000000000002</v>
      </c>
      <c r="S11">
        <v>0.89600000000000002</v>
      </c>
      <c r="T11">
        <v>0.38</v>
      </c>
      <c r="U11">
        <v>0.3</v>
      </c>
      <c r="V11">
        <v>2.6</v>
      </c>
      <c r="W11">
        <v>5.6</v>
      </c>
      <c r="Y11" s="1">
        <v>22</v>
      </c>
      <c r="Z11" s="1">
        <v>27</v>
      </c>
      <c r="AA11" s="1">
        <v>24</v>
      </c>
    </row>
    <row r="12" spans="1:28" x14ac:dyDescent="0.25">
      <c r="A12">
        <v>9166</v>
      </c>
      <c r="B12" t="s">
        <v>1294</v>
      </c>
      <c r="C12">
        <v>538</v>
      </c>
      <c r="D12">
        <v>473</v>
      </c>
      <c r="E12">
        <v>145</v>
      </c>
      <c r="F12">
        <v>32</v>
      </c>
      <c r="G12">
        <v>1</v>
      </c>
      <c r="H12">
        <v>19</v>
      </c>
      <c r="I12">
        <v>73</v>
      </c>
      <c r="J12">
        <v>78</v>
      </c>
      <c r="K12">
        <v>55</v>
      </c>
      <c r="L12">
        <v>80</v>
      </c>
      <c r="M12">
        <v>4</v>
      </c>
      <c r="N12">
        <v>2</v>
      </c>
      <c r="O12">
        <v>1</v>
      </c>
      <c r="P12">
        <v>0.30599999999999999</v>
      </c>
      <c r="Q12">
        <v>0.38100000000000001</v>
      </c>
      <c r="R12">
        <v>0.501</v>
      </c>
      <c r="S12">
        <v>0.88200000000000001</v>
      </c>
      <c r="T12">
        <v>0.378</v>
      </c>
      <c r="U12">
        <v>-1.5</v>
      </c>
      <c r="V12">
        <v>7.4</v>
      </c>
      <c r="W12">
        <v>6.4</v>
      </c>
      <c r="Y12" s="1">
        <v>20</v>
      </c>
      <c r="Z12" s="1">
        <v>20</v>
      </c>
      <c r="AB12" s="1">
        <v>22</v>
      </c>
    </row>
    <row r="13" spans="1:28" x14ac:dyDescent="0.25">
      <c r="A13">
        <v>10155</v>
      </c>
      <c r="B13" t="s">
        <v>1296</v>
      </c>
      <c r="C13">
        <v>707</v>
      </c>
      <c r="D13">
        <v>619</v>
      </c>
      <c r="E13">
        <v>184</v>
      </c>
      <c r="F13">
        <v>31</v>
      </c>
      <c r="G13">
        <v>8</v>
      </c>
      <c r="H13">
        <v>26</v>
      </c>
      <c r="I13">
        <v>114</v>
      </c>
      <c r="J13">
        <v>83</v>
      </c>
      <c r="K13">
        <v>71</v>
      </c>
      <c r="L13">
        <v>137</v>
      </c>
      <c r="M13">
        <v>7</v>
      </c>
      <c r="N13">
        <v>42</v>
      </c>
      <c r="O13">
        <v>13</v>
      </c>
      <c r="P13">
        <v>0.29699999999999999</v>
      </c>
      <c r="Q13">
        <v>0.373</v>
      </c>
      <c r="R13">
        <v>0.503</v>
      </c>
      <c r="S13">
        <v>0.876</v>
      </c>
      <c r="T13">
        <v>0.376</v>
      </c>
      <c r="U13">
        <v>4.8</v>
      </c>
      <c r="V13">
        <v>9</v>
      </c>
      <c r="W13">
        <v>7.8</v>
      </c>
      <c r="Y13" s="1">
        <v>35</v>
      </c>
      <c r="Z13" s="1">
        <v>35</v>
      </c>
      <c r="AA13" s="1">
        <v>38</v>
      </c>
    </row>
    <row r="14" spans="1:28" x14ac:dyDescent="0.25">
      <c r="A14">
        <v>9847</v>
      </c>
      <c r="B14" t="s">
        <v>1292</v>
      </c>
      <c r="C14">
        <v>675</v>
      </c>
      <c r="D14">
        <v>585</v>
      </c>
      <c r="E14">
        <v>171</v>
      </c>
      <c r="F14">
        <v>36</v>
      </c>
      <c r="G14">
        <v>5</v>
      </c>
      <c r="H14">
        <v>25</v>
      </c>
      <c r="I14">
        <v>92</v>
      </c>
      <c r="J14">
        <v>90</v>
      </c>
      <c r="K14">
        <v>78</v>
      </c>
      <c r="L14">
        <v>121</v>
      </c>
      <c r="M14">
        <v>6</v>
      </c>
      <c r="N14">
        <v>14</v>
      </c>
      <c r="O14">
        <v>7</v>
      </c>
      <c r="P14">
        <v>0.29199999999999998</v>
      </c>
      <c r="Q14">
        <v>0.378</v>
      </c>
      <c r="R14">
        <v>0.498</v>
      </c>
      <c r="S14">
        <v>0.876</v>
      </c>
      <c r="T14">
        <v>0.375</v>
      </c>
      <c r="U14">
        <v>1.1000000000000001</v>
      </c>
      <c r="V14">
        <v>-0.7</v>
      </c>
      <c r="W14">
        <v>6.1</v>
      </c>
      <c r="Y14" s="1">
        <v>24</v>
      </c>
      <c r="Z14" s="1">
        <v>25</v>
      </c>
      <c r="AB14" s="1">
        <v>28</v>
      </c>
    </row>
    <row r="15" spans="1:28" x14ac:dyDescent="0.25">
      <c r="A15">
        <v>5222</v>
      </c>
      <c r="B15" t="s">
        <v>1247</v>
      </c>
      <c r="C15">
        <v>659</v>
      </c>
      <c r="D15">
        <v>576</v>
      </c>
      <c r="E15">
        <v>165</v>
      </c>
      <c r="F15">
        <v>35</v>
      </c>
      <c r="G15">
        <v>3</v>
      </c>
      <c r="H15">
        <v>28</v>
      </c>
      <c r="I15">
        <v>92</v>
      </c>
      <c r="J15">
        <v>96</v>
      </c>
      <c r="K15">
        <v>69</v>
      </c>
      <c r="L15">
        <v>127</v>
      </c>
      <c r="M15">
        <v>9</v>
      </c>
      <c r="N15">
        <v>12</v>
      </c>
      <c r="O15">
        <v>7</v>
      </c>
      <c r="P15">
        <v>0.28699999999999998</v>
      </c>
      <c r="Q15">
        <v>0.36899999999999999</v>
      </c>
      <c r="R15">
        <v>0.50600000000000001</v>
      </c>
      <c r="S15">
        <v>0.875</v>
      </c>
      <c r="T15">
        <v>0.374</v>
      </c>
      <c r="U15">
        <v>1.2</v>
      </c>
      <c r="V15">
        <v>1</v>
      </c>
      <c r="W15">
        <v>5.0999999999999996</v>
      </c>
      <c r="Y15" s="1">
        <v>25</v>
      </c>
      <c r="Z15" s="1">
        <v>26</v>
      </c>
      <c r="AB15" s="1">
        <v>29</v>
      </c>
    </row>
    <row r="16" spans="1:28" x14ac:dyDescent="0.25">
      <c r="A16">
        <v>745</v>
      </c>
      <c r="B16" t="s">
        <v>1303</v>
      </c>
      <c r="C16">
        <v>501</v>
      </c>
      <c r="D16">
        <v>429</v>
      </c>
      <c r="E16">
        <v>120</v>
      </c>
      <c r="F16">
        <v>29</v>
      </c>
      <c r="G16">
        <v>1</v>
      </c>
      <c r="H16">
        <v>22</v>
      </c>
      <c r="I16">
        <v>70</v>
      </c>
      <c r="J16">
        <v>76</v>
      </c>
      <c r="K16">
        <v>66</v>
      </c>
      <c r="L16">
        <v>82</v>
      </c>
      <c r="M16">
        <v>2</v>
      </c>
      <c r="N16">
        <v>1</v>
      </c>
      <c r="O16">
        <v>0</v>
      </c>
      <c r="P16">
        <v>0.27900000000000003</v>
      </c>
      <c r="Q16">
        <v>0.374</v>
      </c>
      <c r="R16">
        <v>0.50800000000000001</v>
      </c>
      <c r="S16">
        <v>0.88200000000000001</v>
      </c>
      <c r="T16">
        <v>0.373</v>
      </c>
      <c r="U16">
        <v>-3.8</v>
      </c>
      <c r="V16">
        <v>0</v>
      </c>
      <c r="W16">
        <v>2.5</v>
      </c>
      <c r="Y16" s="1">
        <v>13</v>
      </c>
      <c r="Z16" s="1">
        <v>16</v>
      </c>
      <c r="AA16" s="1">
        <v>9</v>
      </c>
    </row>
    <row r="17" spans="1:28" x14ac:dyDescent="0.25">
      <c r="A17">
        <v>1873</v>
      </c>
      <c r="B17" t="s">
        <v>1290</v>
      </c>
      <c r="C17">
        <v>628</v>
      </c>
      <c r="D17">
        <v>546</v>
      </c>
      <c r="E17">
        <v>159</v>
      </c>
      <c r="F17">
        <v>37</v>
      </c>
      <c r="G17">
        <v>2</v>
      </c>
      <c r="H17">
        <v>23</v>
      </c>
      <c r="I17">
        <v>84</v>
      </c>
      <c r="J17">
        <v>87</v>
      </c>
      <c r="K17">
        <v>69</v>
      </c>
      <c r="L17">
        <v>114</v>
      </c>
      <c r="M17">
        <v>8</v>
      </c>
      <c r="N17">
        <v>3</v>
      </c>
      <c r="O17">
        <v>2</v>
      </c>
      <c r="P17">
        <v>0.29099999999999998</v>
      </c>
      <c r="Q17">
        <v>0.375</v>
      </c>
      <c r="R17">
        <v>0.49099999999999999</v>
      </c>
      <c r="S17">
        <v>0.86499999999999999</v>
      </c>
      <c r="T17">
        <v>0.372</v>
      </c>
      <c r="U17">
        <v>-0.2</v>
      </c>
      <c r="V17">
        <v>-1</v>
      </c>
      <c r="W17">
        <v>4.4000000000000004</v>
      </c>
      <c r="Y17" s="1">
        <v>18</v>
      </c>
      <c r="Z17" s="1">
        <v>19</v>
      </c>
      <c r="AB17" s="1">
        <v>24</v>
      </c>
    </row>
    <row r="18" spans="1:28" x14ac:dyDescent="0.25">
      <c r="A18">
        <v>548</v>
      </c>
      <c r="B18" t="s">
        <v>1286</v>
      </c>
      <c r="C18">
        <v>449</v>
      </c>
      <c r="D18">
        <v>373</v>
      </c>
      <c r="E18">
        <v>102</v>
      </c>
      <c r="F18">
        <v>22</v>
      </c>
      <c r="G18">
        <v>2</v>
      </c>
      <c r="H18">
        <v>18</v>
      </c>
      <c r="I18">
        <v>61</v>
      </c>
      <c r="J18">
        <v>61</v>
      </c>
      <c r="K18">
        <v>68</v>
      </c>
      <c r="L18">
        <v>79</v>
      </c>
      <c r="M18">
        <v>3</v>
      </c>
      <c r="N18">
        <v>3</v>
      </c>
      <c r="O18">
        <v>2</v>
      </c>
      <c r="P18">
        <v>0.27300000000000002</v>
      </c>
      <c r="Q18">
        <v>0.38700000000000001</v>
      </c>
      <c r="R18">
        <v>0.48499999999999999</v>
      </c>
      <c r="S18">
        <v>0.872</v>
      </c>
      <c r="T18">
        <v>0.372</v>
      </c>
      <c r="U18">
        <v>-1.1000000000000001</v>
      </c>
      <c r="V18">
        <v>-0.2</v>
      </c>
      <c r="W18">
        <v>2.4</v>
      </c>
      <c r="Y18" s="1">
        <v>11</v>
      </c>
      <c r="Z18" s="1">
        <v>15</v>
      </c>
      <c r="AA18" s="1">
        <v>25</v>
      </c>
    </row>
    <row r="19" spans="1:28" x14ac:dyDescent="0.25">
      <c r="A19">
        <v>1908</v>
      </c>
      <c r="B19" t="s">
        <v>1270</v>
      </c>
      <c r="C19">
        <v>639</v>
      </c>
      <c r="D19">
        <v>561</v>
      </c>
      <c r="E19">
        <v>165</v>
      </c>
      <c r="F19">
        <v>34</v>
      </c>
      <c r="G19">
        <v>1</v>
      </c>
      <c r="H19">
        <v>27</v>
      </c>
      <c r="I19">
        <v>85</v>
      </c>
      <c r="J19">
        <v>96</v>
      </c>
      <c r="K19">
        <v>68</v>
      </c>
      <c r="L19">
        <v>105</v>
      </c>
      <c r="M19">
        <v>4</v>
      </c>
      <c r="N19">
        <v>1</v>
      </c>
      <c r="O19">
        <v>1</v>
      </c>
      <c r="P19">
        <v>0.29399999999999998</v>
      </c>
      <c r="Q19">
        <v>0.372</v>
      </c>
      <c r="R19">
        <v>0.505</v>
      </c>
      <c r="S19">
        <v>0.877</v>
      </c>
      <c r="T19">
        <v>0.371</v>
      </c>
      <c r="U19">
        <v>-3.2</v>
      </c>
      <c r="V19">
        <v>6</v>
      </c>
      <c r="W19">
        <v>4.3</v>
      </c>
      <c r="Y19" s="1">
        <v>26</v>
      </c>
      <c r="Z19" s="1">
        <v>24</v>
      </c>
      <c r="AB19" s="1">
        <v>36</v>
      </c>
    </row>
    <row r="20" spans="1:28" x14ac:dyDescent="0.25">
      <c r="A20">
        <v>3433</v>
      </c>
      <c r="B20" t="s">
        <v>1266</v>
      </c>
      <c r="C20">
        <v>545</v>
      </c>
      <c r="D20">
        <v>493</v>
      </c>
      <c r="E20">
        <v>146</v>
      </c>
      <c r="F20">
        <v>33</v>
      </c>
      <c r="G20">
        <v>1</v>
      </c>
      <c r="H20">
        <v>23</v>
      </c>
      <c r="I20">
        <v>73</v>
      </c>
      <c r="J20">
        <v>79</v>
      </c>
      <c r="K20">
        <v>43</v>
      </c>
      <c r="L20">
        <v>93</v>
      </c>
      <c r="M20">
        <v>3</v>
      </c>
      <c r="N20">
        <v>3</v>
      </c>
      <c r="O20">
        <v>2</v>
      </c>
      <c r="P20">
        <v>0.29499999999999998</v>
      </c>
      <c r="Q20">
        <v>0.35299999999999998</v>
      </c>
      <c r="R20">
        <v>0.504</v>
      </c>
      <c r="S20">
        <v>0.85799999999999998</v>
      </c>
      <c r="T20">
        <v>0.36799999999999999</v>
      </c>
      <c r="U20">
        <v>-0.6</v>
      </c>
      <c r="V20">
        <v>-0.5</v>
      </c>
      <c r="W20">
        <v>3.2</v>
      </c>
      <c r="Y20" s="1">
        <v>16</v>
      </c>
      <c r="Z20" s="1">
        <v>13</v>
      </c>
      <c r="AB20" s="1">
        <v>23</v>
      </c>
    </row>
    <row r="21" spans="1:28" x14ac:dyDescent="0.25">
      <c r="A21">
        <v>7399</v>
      </c>
      <c r="B21" t="s">
        <v>1283</v>
      </c>
      <c r="C21">
        <v>661</v>
      </c>
      <c r="D21">
        <v>585</v>
      </c>
      <c r="E21">
        <v>174</v>
      </c>
      <c r="F21">
        <v>39</v>
      </c>
      <c r="G21">
        <v>1</v>
      </c>
      <c r="H21">
        <v>24</v>
      </c>
      <c r="I21">
        <v>86</v>
      </c>
      <c r="J21">
        <v>93</v>
      </c>
      <c r="K21">
        <v>65</v>
      </c>
      <c r="L21">
        <v>98</v>
      </c>
      <c r="M21">
        <v>5</v>
      </c>
      <c r="N21">
        <v>2</v>
      </c>
      <c r="O21">
        <v>1</v>
      </c>
      <c r="P21">
        <v>0.29799999999999999</v>
      </c>
      <c r="Q21">
        <v>0.371</v>
      </c>
      <c r="R21">
        <v>0.49</v>
      </c>
      <c r="S21">
        <v>0.86099999999999999</v>
      </c>
      <c r="T21">
        <v>0.36699999999999999</v>
      </c>
      <c r="U21">
        <v>-4</v>
      </c>
      <c r="V21">
        <v>-0.1</v>
      </c>
      <c r="W21">
        <v>3</v>
      </c>
      <c r="Y21" s="1">
        <v>21</v>
      </c>
      <c r="Z21" s="1">
        <v>19</v>
      </c>
      <c r="AA21" s="1">
        <v>14</v>
      </c>
    </row>
    <row r="22" spans="1:28" x14ac:dyDescent="0.25">
      <c r="A22">
        <v>9218</v>
      </c>
      <c r="B22" t="s">
        <v>1258</v>
      </c>
      <c r="C22">
        <v>594</v>
      </c>
      <c r="D22">
        <v>518</v>
      </c>
      <c r="E22">
        <v>143</v>
      </c>
      <c r="F22">
        <v>35</v>
      </c>
      <c r="G22">
        <v>2</v>
      </c>
      <c r="H22">
        <v>26</v>
      </c>
      <c r="I22">
        <v>79</v>
      </c>
      <c r="J22">
        <v>88</v>
      </c>
      <c r="K22">
        <v>66</v>
      </c>
      <c r="L22">
        <v>129</v>
      </c>
      <c r="M22">
        <v>4</v>
      </c>
      <c r="N22">
        <v>11</v>
      </c>
      <c r="O22">
        <v>6</v>
      </c>
      <c r="P22">
        <v>0.27600000000000002</v>
      </c>
      <c r="Q22">
        <v>0.36</v>
      </c>
      <c r="R22">
        <v>0.498</v>
      </c>
      <c r="S22">
        <v>0.85699999999999998</v>
      </c>
      <c r="T22">
        <v>0.36699999999999999</v>
      </c>
      <c r="U22">
        <v>-0.1</v>
      </c>
      <c r="V22">
        <v>0.7</v>
      </c>
      <c r="W22">
        <v>3.6</v>
      </c>
      <c r="Y22" s="1">
        <v>22</v>
      </c>
      <c r="Z22" s="1">
        <v>22</v>
      </c>
      <c r="AB22" s="1">
        <v>33</v>
      </c>
    </row>
    <row r="23" spans="1:28" x14ac:dyDescent="0.25">
      <c r="A23">
        <v>3473</v>
      </c>
      <c r="B23" t="s">
        <v>1293</v>
      </c>
      <c r="C23">
        <v>625</v>
      </c>
      <c r="D23">
        <v>557</v>
      </c>
      <c r="E23">
        <v>154</v>
      </c>
      <c r="F23">
        <v>34</v>
      </c>
      <c r="G23">
        <v>2</v>
      </c>
      <c r="H23">
        <v>31</v>
      </c>
      <c r="I23">
        <v>84</v>
      </c>
      <c r="J23">
        <v>96</v>
      </c>
      <c r="K23">
        <v>55</v>
      </c>
      <c r="L23">
        <v>115</v>
      </c>
      <c r="M23">
        <v>6</v>
      </c>
      <c r="N23">
        <v>5</v>
      </c>
      <c r="O23">
        <v>3</v>
      </c>
      <c r="P23">
        <v>0.27600000000000002</v>
      </c>
      <c r="Q23">
        <v>0.34499999999999997</v>
      </c>
      <c r="R23">
        <v>0.51100000000000001</v>
      </c>
      <c r="S23">
        <v>0.85599999999999998</v>
      </c>
      <c r="T23">
        <v>0.36499999999999999</v>
      </c>
      <c r="U23">
        <v>-1.3</v>
      </c>
      <c r="V23">
        <v>2.8</v>
      </c>
      <c r="W23">
        <v>3.8</v>
      </c>
      <c r="Y23" s="1">
        <v>22</v>
      </c>
      <c r="Z23" s="1">
        <v>20</v>
      </c>
      <c r="AB23" s="1">
        <v>33</v>
      </c>
    </row>
    <row r="24" spans="1:28" x14ac:dyDescent="0.25">
      <c r="A24">
        <v>5409</v>
      </c>
      <c r="B24" t="s">
        <v>1243</v>
      </c>
      <c r="C24">
        <v>536</v>
      </c>
      <c r="D24">
        <v>484</v>
      </c>
      <c r="E24">
        <v>144</v>
      </c>
      <c r="F24">
        <v>34</v>
      </c>
      <c r="G24">
        <v>3</v>
      </c>
      <c r="H24">
        <v>20</v>
      </c>
      <c r="I24">
        <v>71</v>
      </c>
      <c r="J24">
        <v>80</v>
      </c>
      <c r="K24">
        <v>45</v>
      </c>
      <c r="L24">
        <v>71</v>
      </c>
      <c r="M24">
        <v>2</v>
      </c>
      <c r="N24">
        <v>2</v>
      </c>
      <c r="O24">
        <v>1</v>
      </c>
      <c r="P24">
        <v>0.29799999999999999</v>
      </c>
      <c r="Q24">
        <v>0.35799999999999998</v>
      </c>
      <c r="R24">
        <v>0.502</v>
      </c>
      <c r="S24">
        <v>0.86</v>
      </c>
      <c r="T24">
        <v>0.36499999999999999</v>
      </c>
      <c r="U24">
        <v>-1.1000000000000001</v>
      </c>
      <c r="V24">
        <v>2.8</v>
      </c>
      <c r="W24">
        <v>4.5</v>
      </c>
      <c r="Y24" s="1">
        <v>19</v>
      </c>
      <c r="Z24" s="1">
        <v>17</v>
      </c>
      <c r="AB24" s="1">
        <v>23</v>
      </c>
    </row>
    <row r="25" spans="1:28" x14ac:dyDescent="0.25">
      <c r="A25">
        <v>5631</v>
      </c>
      <c r="B25" t="s">
        <v>1298</v>
      </c>
      <c r="C25">
        <v>630</v>
      </c>
      <c r="D25">
        <v>559</v>
      </c>
      <c r="E25">
        <v>159</v>
      </c>
      <c r="F25">
        <v>31</v>
      </c>
      <c r="G25">
        <v>3</v>
      </c>
      <c r="H25">
        <v>29</v>
      </c>
      <c r="I25">
        <v>86</v>
      </c>
      <c r="J25">
        <v>93</v>
      </c>
      <c r="K25">
        <v>61</v>
      </c>
      <c r="L25">
        <v>143</v>
      </c>
      <c r="M25">
        <v>5</v>
      </c>
      <c r="N25">
        <v>13</v>
      </c>
      <c r="O25">
        <v>6</v>
      </c>
      <c r="P25">
        <v>0.28399999999999997</v>
      </c>
      <c r="Q25">
        <v>0.35699999999999998</v>
      </c>
      <c r="R25">
        <v>0.504</v>
      </c>
      <c r="S25">
        <v>0.86</v>
      </c>
      <c r="T25">
        <v>0.36399999999999999</v>
      </c>
      <c r="U25">
        <v>0.5</v>
      </c>
      <c r="V25">
        <v>-7.6</v>
      </c>
      <c r="W25">
        <v>4.3</v>
      </c>
      <c r="Y25" s="1">
        <v>24</v>
      </c>
      <c r="Z25" s="1">
        <v>24</v>
      </c>
      <c r="AB25" s="1">
        <v>28</v>
      </c>
    </row>
    <row r="26" spans="1:28" x14ac:dyDescent="0.25">
      <c r="A26">
        <v>639</v>
      </c>
      <c r="B26" t="s">
        <v>1287</v>
      </c>
      <c r="C26">
        <v>579</v>
      </c>
      <c r="D26">
        <v>537</v>
      </c>
      <c r="E26">
        <v>158</v>
      </c>
      <c r="F26">
        <v>33</v>
      </c>
      <c r="G26">
        <v>2</v>
      </c>
      <c r="H26">
        <v>27</v>
      </c>
      <c r="I26">
        <v>78</v>
      </c>
      <c r="J26">
        <v>93</v>
      </c>
      <c r="K26">
        <v>33</v>
      </c>
      <c r="L26">
        <v>74</v>
      </c>
      <c r="M26">
        <v>5</v>
      </c>
      <c r="N26">
        <v>1</v>
      </c>
      <c r="O26">
        <v>1</v>
      </c>
      <c r="P26">
        <v>0.29499999999999998</v>
      </c>
      <c r="Q26">
        <v>0.33800000000000002</v>
      </c>
      <c r="R26">
        <v>0.51400000000000001</v>
      </c>
      <c r="S26">
        <v>0.85199999999999998</v>
      </c>
      <c r="T26">
        <v>0.36199999999999999</v>
      </c>
      <c r="U26">
        <v>-0.9</v>
      </c>
      <c r="V26">
        <v>5.5</v>
      </c>
      <c r="W26">
        <v>5</v>
      </c>
      <c r="Y26" s="1">
        <v>25</v>
      </c>
      <c r="Z26" s="1">
        <v>20</v>
      </c>
      <c r="AA26" s="1">
        <v>26</v>
      </c>
    </row>
    <row r="27" spans="1:28" x14ac:dyDescent="0.25">
      <c r="A27">
        <v>1281</v>
      </c>
      <c r="B27" t="s">
        <v>1275</v>
      </c>
      <c r="C27">
        <v>569</v>
      </c>
      <c r="D27">
        <v>490</v>
      </c>
      <c r="E27">
        <v>127</v>
      </c>
      <c r="F27">
        <v>28</v>
      </c>
      <c r="G27">
        <v>1</v>
      </c>
      <c r="H27">
        <v>27</v>
      </c>
      <c r="I27">
        <v>76</v>
      </c>
      <c r="J27">
        <v>85</v>
      </c>
      <c r="K27">
        <v>66</v>
      </c>
      <c r="L27">
        <v>95</v>
      </c>
      <c r="M27">
        <v>8</v>
      </c>
      <c r="N27">
        <v>2</v>
      </c>
      <c r="O27">
        <v>1</v>
      </c>
      <c r="P27">
        <v>0.25900000000000001</v>
      </c>
      <c r="Q27">
        <v>0.35299999999999998</v>
      </c>
      <c r="R27">
        <v>0.48699999999999999</v>
      </c>
      <c r="S27">
        <v>0.84</v>
      </c>
      <c r="T27">
        <v>0.36099999999999999</v>
      </c>
      <c r="U27">
        <v>-1.5</v>
      </c>
      <c r="V27">
        <v>4</v>
      </c>
      <c r="W27">
        <v>3.4</v>
      </c>
      <c r="Y27" s="1">
        <v>17</v>
      </c>
      <c r="Z27" s="1">
        <v>19</v>
      </c>
      <c r="AA27" s="1">
        <v>29</v>
      </c>
    </row>
    <row r="28" spans="1:28" x14ac:dyDescent="0.25">
      <c r="A28">
        <v>3269</v>
      </c>
      <c r="B28" t="s">
        <v>1297</v>
      </c>
      <c r="C28">
        <v>670</v>
      </c>
      <c r="D28">
        <v>605</v>
      </c>
      <c r="E28">
        <v>177</v>
      </c>
      <c r="F28">
        <v>41</v>
      </c>
      <c r="G28">
        <v>2</v>
      </c>
      <c r="H28">
        <v>25</v>
      </c>
      <c r="I28">
        <v>88</v>
      </c>
      <c r="J28">
        <v>98</v>
      </c>
      <c r="K28">
        <v>51</v>
      </c>
      <c r="L28">
        <v>90</v>
      </c>
      <c r="M28">
        <v>8</v>
      </c>
      <c r="N28">
        <v>3</v>
      </c>
      <c r="O28">
        <v>2</v>
      </c>
      <c r="P28">
        <v>0.29299999999999998</v>
      </c>
      <c r="Q28">
        <v>0.35399999999999998</v>
      </c>
      <c r="R28">
        <v>0.495</v>
      </c>
      <c r="S28">
        <v>0.84899999999999998</v>
      </c>
      <c r="T28">
        <v>0.36099999999999999</v>
      </c>
      <c r="U28">
        <v>-0.2</v>
      </c>
      <c r="V28">
        <v>0.9</v>
      </c>
      <c r="W28">
        <v>5.3</v>
      </c>
      <c r="Y28" s="1">
        <v>26</v>
      </c>
      <c r="Z28" s="1">
        <v>23</v>
      </c>
      <c r="AA28" s="1">
        <v>30</v>
      </c>
    </row>
    <row r="29" spans="1:28" x14ac:dyDescent="0.25">
      <c r="A29">
        <v>2151</v>
      </c>
      <c r="B29" t="s">
        <v>1295</v>
      </c>
      <c r="C29">
        <v>556</v>
      </c>
      <c r="D29">
        <v>482</v>
      </c>
      <c r="E29">
        <v>128</v>
      </c>
      <c r="F29">
        <v>25</v>
      </c>
      <c r="G29">
        <v>1</v>
      </c>
      <c r="H29">
        <v>27</v>
      </c>
      <c r="I29">
        <v>75</v>
      </c>
      <c r="J29">
        <v>84</v>
      </c>
      <c r="K29">
        <v>63</v>
      </c>
      <c r="L29">
        <v>83</v>
      </c>
      <c r="M29">
        <v>6</v>
      </c>
      <c r="N29">
        <v>6</v>
      </c>
      <c r="O29">
        <v>4</v>
      </c>
      <c r="P29">
        <v>0.26500000000000001</v>
      </c>
      <c r="Q29">
        <v>0.35399999999999998</v>
      </c>
      <c r="R29">
        <v>0.49</v>
      </c>
      <c r="S29">
        <v>0.84399999999999997</v>
      </c>
      <c r="T29">
        <v>0.36099999999999999</v>
      </c>
      <c r="U29">
        <v>-0.8</v>
      </c>
      <c r="V29">
        <v>-2.2999999999999998</v>
      </c>
      <c r="W29">
        <v>2.7</v>
      </c>
      <c r="Y29" s="1">
        <v>20</v>
      </c>
      <c r="Z29" s="1">
        <v>21</v>
      </c>
      <c r="AA29" s="1">
        <v>32</v>
      </c>
    </row>
    <row r="30" spans="1:28" x14ac:dyDescent="0.25">
      <c r="A30">
        <v>4940</v>
      </c>
      <c r="B30" t="s">
        <v>1268</v>
      </c>
      <c r="C30">
        <v>669</v>
      </c>
      <c r="D30">
        <v>581</v>
      </c>
      <c r="E30">
        <v>156</v>
      </c>
      <c r="F30">
        <v>32</v>
      </c>
      <c r="G30">
        <v>5</v>
      </c>
      <c r="H30">
        <v>27</v>
      </c>
      <c r="I30">
        <v>94</v>
      </c>
      <c r="J30">
        <v>89</v>
      </c>
      <c r="K30">
        <v>76</v>
      </c>
      <c r="L30">
        <v>133</v>
      </c>
      <c r="M30">
        <v>5</v>
      </c>
      <c r="N30">
        <v>13</v>
      </c>
      <c r="O30">
        <v>7</v>
      </c>
      <c r="P30">
        <v>0.26800000000000002</v>
      </c>
      <c r="Q30">
        <v>0.35599999999999998</v>
      </c>
      <c r="R30">
        <v>0.47899999999999998</v>
      </c>
      <c r="S30">
        <v>0.83499999999999996</v>
      </c>
      <c r="T30">
        <v>0.36</v>
      </c>
      <c r="U30">
        <v>1.7</v>
      </c>
      <c r="V30">
        <v>13</v>
      </c>
      <c r="W30">
        <v>5.6</v>
      </c>
      <c r="Y30" s="1">
        <v>18</v>
      </c>
      <c r="Z30" s="1">
        <v>21</v>
      </c>
      <c r="AB30" s="1">
        <v>24</v>
      </c>
    </row>
    <row r="31" spans="1:28" x14ac:dyDescent="0.25">
      <c r="A31">
        <v>242</v>
      </c>
      <c r="B31" t="s">
        <v>1288</v>
      </c>
      <c r="C31">
        <v>545</v>
      </c>
      <c r="D31">
        <v>477</v>
      </c>
      <c r="E31">
        <v>133</v>
      </c>
      <c r="F31">
        <v>23</v>
      </c>
      <c r="G31">
        <v>1</v>
      </c>
      <c r="H31">
        <v>24</v>
      </c>
      <c r="I31">
        <v>71</v>
      </c>
      <c r="J31">
        <v>77</v>
      </c>
      <c r="K31">
        <v>58</v>
      </c>
      <c r="L31">
        <v>83</v>
      </c>
      <c r="M31">
        <v>5</v>
      </c>
      <c r="N31">
        <v>1</v>
      </c>
      <c r="O31">
        <v>0</v>
      </c>
      <c r="P31">
        <v>0.27800000000000002</v>
      </c>
      <c r="Q31">
        <v>0.36</v>
      </c>
      <c r="R31">
        <v>0.47799999999999998</v>
      </c>
      <c r="S31">
        <v>0.83799999999999997</v>
      </c>
      <c r="T31">
        <v>0.35899999999999999</v>
      </c>
      <c r="U31">
        <v>-4.5999999999999996</v>
      </c>
      <c r="V31">
        <v>-1.5</v>
      </c>
      <c r="W31">
        <v>2.2000000000000002</v>
      </c>
      <c r="Y31" s="1">
        <v>18</v>
      </c>
      <c r="Z31" s="1">
        <v>17</v>
      </c>
      <c r="AA31" s="1">
        <v>30</v>
      </c>
    </row>
    <row r="32" spans="1:28" x14ac:dyDescent="0.25">
      <c r="A32">
        <v>3787</v>
      </c>
      <c r="B32" t="s">
        <v>1260</v>
      </c>
      <c r="C32">
        <v>652</v>
      </c>
      <c r="D32">
        <v>565</v>
      </c>
      <c r="E32">
        <v>159</v>
      </c>
      <c r="F32">
        <v>36</v>
      </c>
      <c r="G32">
        <v>2</v>
      </c>
      <c r="H32">
        <v>21</v>
      </c>
      <c r="I32">
        <v>84</v>
      </c>
      <c r="J32">
        <v>82</v>
      </c>
      <c r="K32">
        <v>77</v>
      </c>
      <c r="L32">
        <v>123</v>
      </c>
      <c r="M32">
        <v>4</v>
      </c>
      <c r="N32">
        <v>10</v>
      </c>
      <c r="O32">
        <v>5</v>
      </c>
      <c r="P32">
        <v>0.28199999999999997</v>
      </c>
      <c r="Q32">
        <v>0.36899999999999999</v>
      </c>
      <c r="R32">
        <v>0.46500000000000002</v>
      </c>
      <c r="S32">
        <v>0.83399999999999996</v>
      </c>
      <c r="T32">
        <v>0.35799999999999998</v>
      </c>
      <c r="U32">
        <v>-0.9</v>
      </c>
      <c r="V32">
        <v>3.2</v>
      </c>
      <c r="W32">
        <v>5.0999999999999996</v>
      </c>
      <c r="Y32" s="1">
        <v>19</v>
      </c>
      <c r="Z32" s="1">
        <v>22</v>
      </c>
      <c r="AB32" s="1">
        <v>23</v>
      </c>
    </row>
    <row r="33" spans="1:28" x14ac:dyDescent="0.25">
      <c r="A33">
        <v>2103</v>
      </c>
      <c r="B33" t="s">
        <v>1274</v>
      </c>
      <c r="C33">
        <v>504</v>
      </c>
      <c r="D33">
        <v>430</v>
      </c>
      <c r="E33">
        <v>108</v>
      </c>
      <c r="F33">
        <v>24</v>
      </c>
      <c r="G33">
        <v>1</v>
      </c>
      <c r="H33">
        <v>23</v>
      </c>
      <c r="I33">
        <v>64</v>
      </c>
      <c r="J33">
        <v>71</v>
      </c>
      <c r="K33">
        <v>61</v>
      </c>
      <c r="L33">
        <v>122</v>
      </c>
      <c r="M33">
        <v>9</v>
      </c>
      <c r="N33">
        <v>2</v>
      </c>
      <c r="O33">
        <v>1</v>
      </c>
      <c r="P33">
        <v>0.251</v>
      </c>
      <c r="Q33">
        <v>0.35299999999999998</v>
      </c>
      <c r="R33">
        <v>0.47399999999999998</v>
      </c>
      <c r="S33">
        <v>0.82699999999999996</v>
      </c>
      <c r="T33">
        <v>0.35699999999999998</v>
      </c>
      <c r="U33">
        <v>-1</v>
      </c>
      <c r="V33">
        <v>-4.3</v>
      </c>
      <c r="W33">
        <v>2.4</v>
      </c>
      <c r="Y33" s="1">
        <v>8</v>
      </c>
      <c r="Z33" s="1">
        <v>13</v>
      </c>
      <c r="AA33" s="1">
        <v>19</v>
      </c>
    </row>
    <row r="34" spans="1:28" x14ac:dyDescent="0.25">
      <c r="A34">
        <v>1857</v>
      </c>
      <c r="B34" t="s">
        <v>1272</v>
      </c>
      <c r="C34">
        <v>527</v>
      </c>
      <c r="D34">
        <v>454</v>
      </c>
      <c r="E34">
        <v>136</v>
      </c>
      <c r="F34">
        <v>27</v>
      </c>
      <c r="G34">
        <v>2</v>
      </c>
      <c r="H34">
        <v>10</v>
      </c>
      <c r="I34">
        <v>62</v>
      </c>
      <c r="J34">
        <v>58</v>
      </c>
      <c r="K34">
        <v>65</v>
      </c>
      <c r="L34">
        <v>66</v>
      </c>
      <c r="M34">
        <v>3</v>
      </c>
      <c r="N34">
        <v>3</v>
      </c>
      <c r="O34">
        <v>2</v>
      </c>
      <c r="P34">
        <v>0.3</v>
      </c>
      <c r="Q34">
        <v>0.38900000000000001</v>
      </c>
      <c r="R34">
        <v>0.434</v>
      </c>
      <c r="S34">
        <v>0.82299999999999995</v>
      </c>
      <c r="T34">
        <v>0.35699999999999998</v>
      </c>
      <c r="U34">
        <v>0.1</v>
      </c>
      <c r="V34">
        <v>-0.3</v>
      </c>
      <c r="W34">
        <v>4.7</v>
      </c>
      <c r="Y34" s="1">
        <v>12</v>
      </c>
      <c r="Z34" s="1">
        <v>14</v>
      </c>
      <c r="AA34" s="1">
        <v>14</v>
      </c>
    </row>
    <row r="35" spans="1:28" x14ac:dyDescent="0.25">
      <c r="A35">
        <v>4220</v>
      </c>
      <c r="B35" t="s">
        <v>1269</v>
      </c>
      <c r="C35">
        <v>539</v>
      </c>
      <c r="D35">
        <v>477</v>
      </c>
      <c r="E35">
        <v>134</v>
      </c>
      <c r="F35">
        <v>28</v>
      </c>
      <c r="G35">
        <v>1</v>
      </c>
      <c r="H35">
        <v>21</v>
      </c>
      <c r="I35">
        <v>70</v>
      </c>
      <c r="J35">
        <v>74</v>
      </c>
      <c r="K35">
        <v>55</v>
      </c>
      <c r="L35">
        <v>93</v>
      </c>
      <c r="M35">
        <v>3</v>
      </c>
      <c r="N35">
        <v>3</v>
      </c>
      <c r="O35">
        <v>2</v>
      </c>
      <c r="P35">
        <v>0.28199999999999997</v>
      </c>
      <c r="Q35">
        <v>0.35599999999999998</v>
      </c>
      <c r="R35">
        <v>0.47599999999999998</v>
      </c>
      <c r="S35">
        <v>0.83199999999999996</v>
      </c>
      <c r="T35">
        <v>0.35699999999999998</v>
      </c>
      <c r="U35">
        <v>0</v>
      </c>
      <c r="V35">
        <v>-0.8</v>
      </c>
      <c r="W35">
        <v>3.9</v>
      </c>
      <c r="Y35" s="1">
        <v>15</v>
      </c>
      <c r="Z35" s="1">
        <v>16</v>
      </c>
      <c r="AB35" s="1">
        <v>20</v>
      </c>
    </row>
    <row r="36" spans="1:28" x14ac:dyDescent="0.25">
      <c r="A36">
        <v>1875</v>
      </c>
      <c r="B36" t="s">
        <v>1245</v>
      </c>
      <c r="C36">
        <v>509</v>
      </c>
      <c r="D36">
        <v>457</v>
      </c>
      <c r="E36">
        <v>127</v>
      </c>
      <c r="F36">
        <v>27</v>
      </c>
      <c r="G36">
        <v>2</v>
      </c>
      <c r="H36">
        <v>24</v>
      </c>
      <c r="I36">
        <v>68</v>
      </c>
      <c r="J36">
        <v>78</v>
      </c>
      <c r="K36">
        <v>44</v>
      </c>
      <c r="L36">
        <v>114</v>
      </c>
      <c r="M36">
        <v>4</v>
      </c>
      <c r="N36">
        <v>4</v>
      </c>
      <c r="O36">
        <v>2</v>
      </c>
      <c r="P36">
        <v>0.27800000000000002</v>
      </c>
      <c r="Q36">
        <v>0.34300000000000003</v>
      </c>
      <c r="R36">
        <v>0.498</v>
      </c>
      <c r="S36">
        <v>0.84099999999999997</v>
      </c>
      <c r="T36">
        <v>0.35599999999999998</v>
      </c>
      <c r="U36">
        <v>1.1000000000000001</v>
      </c>
      <c r="V36">
        <v>-1.3</v>
      </c>
      <c r="W36">
        <v>2.9</v>
      </c>
      <c r="Y36" s="1">
        <v>14</v>
      </c>
      <c r="Z36" s="1">
        <v>13</v>
      </c>
      <c r="AA36" s="1">
        <v>23</v>
      </c>
    </row>
    <row r="37" spans="1:28" x14ac:dyDescent="0.25">
      <c r="A37">
        <v>13110</v>
      </c>
      <c r="B37" t="s">
        <v>1252</v>
      </c>
      <c r="C37">
        <v>564</v>
      </c>
      <c r="D37">
        <v>506</v>
      </c>
      <c r="E37">
        <v>143</v>
      </c>
      <c r="F37">
        <v>27</v>
      </c>
      <c r="G37">
        <v>4</v>
      </c>
      <c r="H37">
        <v>22</v>
      </c>
      <c r="I37">
        <v>73</v>
      </c>
      <c r="J37">
        <v>81</v>
      </c>
      <c r="K37">
        <v>47</v>
      </c>
      <c r="L37">
        <v>103</v>
      </c>
      <c r="M37">
        <v>6</v>
      </c>
      <c r="N37">
        <v>10</v>
      </c>
      <c r="O37">
        <v>6</v>
      </c>
      <c r="P37">
        <v>0.28199999999999997</v>
      </c>
      <c r="Q37">
        <v>0.34799999999999998</v>
      </c>
      <c r="R37">
        <v>0.48299999999999998</v>
      </c>
      <c r="S37">
        <v>0.83099999999999996</v>
      </c>
      <c r="T37">
        <v>0.35599999999999998</v>
      </c>
      <c r="U37">
        <v>-0.6</v>
      </c>
      <c r="V37">
        <v>-7.4</v>
      </c>
      <c r="W37">
        <v>2.4</v>
      </c>
      <c r="Y37" s="1">
        <v>17</v>
      </c>
      <c r="Z37" s="1">
        <v>15</v>
      </c>
      <c r="AA37" s="1">
        <v>25</v>
      </c>
    </row>
    <row r="38" spans="1:28" x14ac:dyDescent="0.25">
      <c r="A38">
        <v>4599</v>
      </c>
      <c r="B38" t="s">
        <v>1231</v>
      </c>
      <c r="C38">
        <v>613</v>
      </c>
      <c r="D38">
        <v>522</v>
      </c>
      <c r="E38">
        <v>135</v>
      </c>
      <c r="F38">
        <v>32</v>
      </c>
      <c r="G38">
        <v>1</v>
      </c>
      <c r="H38">
        <v>23</v>
      </c>
      <c r="I38">
        <v>77</v>
      </c>
      <c r="J38">
        <v>81</v>
      </c>
      <c r="K38">
        <v>81</v>
      </c>
      <c r="L38">
        <v>131</v>
      </c>
      <c r="M38">
        <v>5</v>
      </c>
      <c r="N38">
        <v>2</v>
      </c>
      <c r="O38">
        <v>1</v>
      </c>
      <c r="P38">
        <v>0.25900000000000001</v>
      </c>
      <c r="Q38">
        <v>0.36099999999999999</v>
      </c>
      <c r="R38">
        <v>0.45600000000000002</v>
      </c>
      <c r="S38">
        <v>0.81799999999999995</v>
      </c>
      <c r="T38">
        <v>0.35599999999999998</v>
      </c>
      <c r="U38">
        <v>-1.5</v>
      </c>
      <c r="V38">
        <v>1.4</v>
      </c>
      <c r="W38">
        <v>3.5</v>
      </c>
      <c r="Y38" s="1">
        <v>10</v>
      </c>
      <c r="Z38" s="1">
        <v>15</v>
      </c>
      <c r="AA38" s="1">
        <v>20</v>
      </c>
    </row>
    <row r="39" spans="1:28" x14ac:dyDescent="0.25">
      <c r="A39">
        <v>10264</v>
      </c>
      <c r="B39" t="s">
        <v>1253</v>
      </c>
      <c r="C39">
        <v>527</v>
      </c>
      <c r="D39">
        <v>452</v>
      </c>
      <c r="E39">
        <v>124</v>
      </c>
      <c r="F39">
        <v>28</v>
      </c>
      <c r="G39">
        <v>5</v>
      </c>
      <c r="H39">
        <v>15</v>
      </c>
      <c r="I39">
        <v>63</v>
      </c>
      <c r="J39">
        <v>65</v>
      </c>
      <c r="K39">
        <v>65</v>
      </c>
      <c r="L39">
        <v>109</v>
      </c>
      <c r="M39">
        <v>4</v>
      </c>
      <c r="N39">
        <v>9</v>
      </c>
      <c r="O39">
        <v>5</v>
      </c>
      <c r="P39">
        <v>0.27300000000000002</v>
      </c>
      <c r="Q39">
        <v>0.36599999999999999</v>
      </c>
      <c r="R39">
        <v>0.45400000000000001</v>
      </c>
      <c r="S39">
        <v>0.82</v>
      </c>
      <c r="T39">
        <v>0.35499999999999998</v>
      </c>
      <c r="U39">
        <v>-0.5</v>
      </c>
      <c r="V39">
        <v>-0.5</v>
      </c>
      <c r="W39">
        <v>2.5</v>
      </c>
      <c r="Y39" s="1">
        <v>9</v>
      </c>
      <c r="Z39" s="1">
        <v>12</v>
      </c>
      <c r="AB39" s="1">
        <v>24</v>
      </c>
    </row>
    <row r="40" spans="1:28" x14ac:dyDescent="0.25">
      <c r="A40">
        <v>3057</v>
      </c>
      <c r="B40" t="s">
        <v>1284</v>
      </c>
      <c r="C40">
        <v>429</v>
      </c>
      <c r="D40">
        <v>369</v>
      </c>
      <c r="E40">
        <v>93</v>
      </c>
      <c r="F40">
        <v>19</v>
      </c>
      <c r="G40">
        <v>2</v>
      </c>
      <c r="H40">
        <v>21</v>
      </c>
      <c r="I40">
        <v>56</v>
      </c>
      <c r="J40">
        <v>61</v>
      </c>
      <c r="K40">
        <v>50</v>
      </c>
      <c r="L40">
        <v>112</v>
      </c>
      <c r="M40">
        <v>6</v>
      </c>
      <c r="N40">
        <v>2</v>
      </c>
      <c r="O40">
        <v>1</v>
      </c>
      <c r="P40">
        <v>0.251</v>
      </c>
      <c r="Q40">
        <v>0.34699999999999998</v>
      </c>
      <c r="R40">
        <v>0.47799999999999998</v>
      </c>
      <c r="S40">
        <v>0.82399999999999995</v>
      </c>
      <c r="T40">
        <v>0.35499999999999998</v>
      </c>
      <c r="U40">
        <v>-0.6</v>
      </c>
      <c r="V40">
        <v>-0.5</v>
      </c>
      <c r="W40">
        <v>2</v>
      </c>
      <c r="Y40" s="1">
        <v>8</v>
      </c>
      <c r="Z40" s="1">
        <v>13</v>
      </c>
      <c r="AA40" s="1">
        <v>11</v>
      </c>
    </row>
    <row r="41" spans="1:28" x14ac:dyDescent="0.25">
      <c r="A41">
        <v>8370</v>
      </c>
      <c r="B41" t="s">
        <v>1271</v>
      </c>
      <c r="C41">
        <v>663</v>
      </c>
      <c r="D41">
        <v>583</v>
      </c>
      <c r="E41">
        <v>169</v>
      </c>
      <c r="F41">
        <v>39</v>
      </c>
      <c r="G41">
        <v>3</v>
      </c>
      <c r="H41">
        <v>17</v>
      </c>
      <c r="I41">
        <v>92</v>
      </c>
      <c r="J41">
        <v>77</v>
      </c>
      <c r="K41">
        <v>66</v>
      </c>
      <c r="L41">
        <v>70</v>
      </c>
      <c r="M41">
        <v>5</v>
      </c>
      <c r="N41">
        <v>15</v>
      </c>
      <c r="O41">
        <v>7</v>
      </c>
      <c r="P41">
        <v>0.28999999999999998</v>
      </c>
      <c r="Q41">
        <v>0.36399999999999999</v>
      </c>
      <c r="R41">
        <v>0.45400000000000001</v>
      </c>
      <c r="S41">
        <v>0.81799999999999995</v>
      </c>
      <c r="T41">
        <v>0.35499999999999998</v>
      </c>
      <c r="U41">
        <v>-0.4</v>
      </c>
      <c r="V41">
        <v>5.8</v>
      </c>
      <c r="W41">
        <v>5.3</v>
      </c>
      <c r="Y41" s="1">
        <v>23</v>
      </c>
      <c r="Z41" s="1">
        <v>23</v>
      </c>
      <c r="AA41" s="1">
        <v>28</v>
      </c>
    </row>
    <row r="42" spans="1:28" x14ac:dyDescent="0.25">
      <c r="A42">
        <v>11205</v>
      </c>
      <c r="B42" t="s">
        <v>1203</v>
      </c>
      <c r="C42">
        <v>543</v>
      </c>
      <c r="D42">
        <v>476</v>
      </c>
      <c r="E42">
        <v>144</v>
      </c>
      <c r="F42">
        <v>29</v>
      </c>
      <c r="G42">
        <v>5</v>
      </c>
      <c r="H42">
        <v>8</v>
      </c>
      <c r="I42">
        <v>77</v>
      </c>
      <c r="J42">
        <v>48</v>
      </c>
      <c r="K42">
        <v>48</v>
      </c>
      <c r="L42">
        <v>75</v>
      </c>
      <c r="M42">
        <v>10</v>
      </c>
      <c r="N42">
        <v>29</v>
      </c>
      <c r="O42">
        <v>12</v>
      </c>
      <c r="P42">
        <v>0.30199999999999999</v>
      </c>
      <c r="Q42">
        <v>0.376</v>
      </c>
      <c r="R42">
        <v>0.434</v>
      </c>
      <c r="S42">
        <v>0.81</v>
      </c>
      <c r="T42">
        <v>0.35399999999999998</v>
      </c>
      <c r="U42">
        <v>1.5</v>
      </c>
      <c r="V42">
        <v>0.4</v>
      </c>
      <c r="W42">
        <v>4.0999999999999996</v>
      </c>
      <c r="Y42" s="1">
        <v>12</v>
      </c>
      <c r="Z42" s="1">
        <v>12</v>
      </c>
      <c r="AB42" s="1">
        <v>20</v>
      </c>
    </row>
    <row r="43" spans="1:28" x14ac:dyDescent="0.25">
      <c r="A43">
        <v>5361</v>
      </c>
      <c r="B43" t="s">
        <v>1276</v>
      </c>
      <c r="C43">
        <v>624</v>
      </c>
      <c r="D43">
        <v>550</v>
      </c>
      <c r="E43">
        <v>150</v>
      </c>
      <c r="F43">
        <v>33</v>
      </c>
      <c r="G43">
        <v>2</v>
      </c>
      <c r="H43">
        <v>24</v>
      </c>
      <c r="I43">
        <v>79</v>
      </c>
      <c r="J43">
        <v>89</v>
      </c>
      <c r="K43">
        <v>61</v>
      </c>
      <c r="L43">
        <v>120</v>
      </c>
      <c r="M43">
        <v>6</v>
      </c>
      <c r="N43">
        <v>2</v>
      </c>
      <c r="O43">
        <v>2</v>
      </c>
      <c r="P43">
        <v>0.27300000000000002</v>
      </c>
      <c r="Q43">
        <v>0.35</v>
      </c>
      <c r="R43">
        <v>0.47299999999999998</v>
      </c>
      <c r="S43">
        <v>0.82299999999999995</v>
      </c>
      <c r="T43">
        <v>0.35399999999999998</v>
      </c>
      <c r="U43">
        <v>-1.1000000000000001</v>
      </c>
      <c r="V43">
        <v>-2.9</v>
      </c>
      <c r="W43">
        <v>2.6</v>
      </c>
      <c r="Y43" s="1">
        <v>17</v>
      </c>
      <c r="Z43" s="1">
        <v>16</v>
      </c>
      <c r="AB43" s="1">
        <v>30</v>
      </c>
    </row>
    <row r="44" spans="1:28" x14ac:dyDescent="0.25">
      <c r="A44">
        <v>9892</v>
      </c>
      <c r="B44" t="s">
        <v>1273</v>
      </c>
      <c r="C44">
        <v>613</v>
      </c>
      <c r="D44">
        <v>538</v>
      </c>
      <c r="E44">
        <v>139</v>
      </c>
      <c r="F44">
        <v>27</v>
      </c>
      <c r="G44">
        <v>3</v>
      </c>
      <c r="H44">
        <v>32</v>
      </c>
      <c r="I44">
        <v>81</v>
      </c>
      <c r="J44">
        <v>94</v>
      </c>
      <c r="K44">
        <v>65</v>
      </c>
      <c r="L44">
        <v>142</v>
      </c>
      <c r="M44">
        <v>4</v>
      </c>
      <c r="N44">
        <v>5</v>
      </c>
      <c r="O44">
        <v>4</v>
      </c>
      <c r="P44">
        <v>0.25800000000000001</v>
      </c>
      <c r="Q44">
        <v>0.34</v>
      </c>
      <c r="R44">
        <v>0.496</v>
      </c>
      <c r="S44">
        <v>0.83599999999999997</v>
      </c>
      <c r="T44">
        <v>0.35399999999999998</v>
      </c>
      <c r="U44">
        <v>-0.7</v>
      </c>
      <c r="V44">
        <v>-2.7</v>
      </c>
      <c r="W44">
        <v>3.1</v>
      </c>
      <c r="Y44" s="1">
        <v>16</v>
      </c>
      <c r="Z44" s="1">
        <v>18</v>
      </c>
      <c r="AB44" s="1">
        <v>23</v>
      </c>
    </row>
    <row r="45" spans="1:28" x14ac:dyDescent="0.25">
      <c r="A45">
        <v>4062</v>
      </c>
      <c r="B45" t="s">
        <v>1278</v>
      </c>
      <c r="C45">
        <v>616</v>
      </c>
      <c r="D45">
        <v>525</v>
      </c>
      <c r="E45">
        <v>143</v>
      </c>
      <c r="F45">
        <v>32</v>
      </c>
      <c r="G45">
        <v>12</v>
      </c>
      <c r="H45">
        <v>11</v>
      </c>
      <c r="I45">
        <v>92</v>
      </c>
      <c r="J45">
        <v>54</v>
      </c>
      <c r="K45">
        <v>77</v>
      </c>
      <c r="L45">
        <v>137</v>
      </c>
      <c r="M45">
        <v>4</v>
      </c>
      <c r="N45">
        <v>10</v>
      </c>
      <c r="O45">
        <v>5</v>
      </c>
      <c r="P45">
        <v>0.27300000000000002</v>
      </c>
      <c r="Q45">
        <v>0.36799999999999999</v>
      </c>
      <c r="R45">
        <v>0.44400000000000001</v>
      </c>
      <c r="S45">
        <v>0.81200000000000006</v>
      </c>
      <c r="T45">
        <v>0.35399999999999998</v>
      </c>
      <c r="U45">
        <v>1.9</v>
      </c>
      <c r="V45">
        <v>-6.2</v>
      </c>
      <c r="W45">
        <v>3.9</v>
      </c>
      <c r="Y45" s="1">
        <v>7</v>
      </c>
      <c r="Z45" s="1">
        <v>11</v>
      </c>
      <c r="AB45" s="1">
        <v>16</v>
      </c>
    </row>
    <row r="46" spans="1:28" x14ac:dyDescent="0.25">
      <c r="A46">
        <v>8002</v>
      </c>
      <c r="B46" t="s">
        <v>1198</v>
      </c>
      <c r="C46">
        <v>429</v>
      </c>
      <c r="D46">
        <v>397</v>
      </c>
      <c r="E46">
        <v>108</v>
      </c>
      <c r="F46">
        <v>21</v>
      </c>
      <c r="G46">
        <v>1</v>
      </c>
      <c r="H46">
        <v>24</v>
      </c>
      <c r="I46">
        <v>56</v>
      </c>
      <c r="J46">
        <v>71</v>
      </c>
      <c r="K46">
        <v>25</v>
      </c>
      <c r="L46">
        <v>88</v>
      </c>
      <c r="M46">
        <v>2</v>
      </c>
      <c r="N46">
        <v>3</v>
      </c>
      <c r="O46">
        <v>2</v>
      </c>
      <c r="P46">
        <v>0.27100000000000002</v>
      </c>
      <c r="Q46">
        <v>0.314</v>
      </c>
      <c r="R46">
        <v>0.51500000000000001</v>
      </c>
      <c r="S46">
        <v>0.82899999999999996</v>
      </c>
      <c r="T46">
        <v>0.35199999999999998</v>
      </c>
      <c r="U46">
        <v>-0.2</v>
      </c>
      <c r="V46">
        <v>0.9</v>
      </c>
      <c r="W46">
        <v>3.7</v>
      </c>
      <c r="Y46" s="1">
        <v>14</v>
      </c>
      <c r="Z46" s="1">
        <v>11</v>
      </c>
      <c r="AB46" s="1">
        <v>18</v>
      </c>
    </row>
    <row r="47" spans="1:28" x14ac:dyDescent="0.25">
      <c r="A47">
        <v>393</v>
      </c>
      <c r="B47" t="s">
        <v>1202</v>
      </c>
      <c r="C47">
        <v>495</v>
      </c>
      <c r="D47">
        <v>443</v>
      </c>
      <c r="E47">
        <v>130</v>
      </c>
      <c r="F47">
        <v>27</v>
      </c>
      <c r="G47">
        <v>1</v>
      </c>
      <c r="H47">
        <v>14</v>
      </c>
      <c r="I47">
        <v>63</v>
      </c>
      <c r="J47">
        <v>66</v>
      </c>
      <c r="K47">
        <v>44</v>
      </c>
      <c r="L47">
        <v>52</v>
      </c>
      <c r="M47">
        <v>2</v>
      </c>
      <c r="N47">
        <v>2</v>
      </c>
      <c r="O47">
        <v>1</v>
      </c>
      <c r="P47">
        <v>0.29399999999999998</v>
      </c>
      <c r="Q47">
        <v>0.35799999999999998</v>
      </c>
      <c r="R47">
        <v>0.45900000000000002</v>
      </c>
      <c r="S47">
        <v>0.81799999999999995</v>
      </c>
      <c r="T47">
        <v>0.35199999999999998</v>
      </c>
      <c r="U47">
        <v>-2</v>
      </c>
      <c r="V47">
        <v>0</v>
      </c>
      <c r="W47">
        <v>1.7</v>
      </c>
    </row>
    <row r="48" spans="1:28" x14ac:dyDescent="0.25">
      <c r="A48">
        <v>5209</v>
      </c>
      <c r="B48" t="s">
        <v>1250</v>
      </c>
      <c r="C48">
        <v>690</v>
      </c>
      <c r="D48">
        <v>601</v>
      </c>
      <c r="E48">
        <v>167</v>
      </c>
      <c r="F48">
        <v>40</v>
      </c>
      <c r="G48">
        <v>4</v>
      </c>
      <c r="H48">
        <v>18</v>
      </c>
      <c r="I48">
        <v>92</v>
      </c>
      <c r="J48">
        <v>76</v>
      </c>
      <c r="K48">
        <v>75</v>
      </c>
      <c r="L48">
        <v>136</v>
      </c>
      <c r="M48">
        <v>6</v>
      </c>
      <c r="N48">
        <v>8</v>
      </c>
      <c r="O48">
        <v>4</v>
      </c>
      <c r="P48">
        <v>0.27800000000000002</v>
      </c>
      <c r="Q48">
        <v>0.36099999999999999</v>
      </c>
      <c r="R48">
        <v>0.44900000000000001</v>
      </c>
      <c r="S48">
        <v>0.81</v>
      </c>
      <c r="T48">
        <v>0.35199999999999998</v>
      </c>
      <c r="U48">
        <v>0.7</v>
      </c>
      <c r="V48">
        <v>1.9</v>
      </c>
      <c r="W48">
        <v>4</v>
      </c>
      <c r="Y48" s="1">
        <v>13</v>
      </c>
      <c r="Z48" s="1">
        <v>15</v>
      </c>
      <c r="AA48" s="1">
        <v>23</v>
      </c>
    </row>
    <row r="49" spans="1:28" x14ac:dyDescent="0.25">
      <c r="A49">
        <v>2396</v>
      </c>
      <c r="B49" t="s">
        <v>1262</v>
      </c>
      <c r="C49">
        <v>549</v>
      </c>
      <c r="D49">
        <v>459</v>
      </c>
      <c r="E49">
        <v>115</v>
      </c>
      <c r="F49">
        <v>27</v>
      </c>
      <c r="G49">
        <v>2</v>
      </c>
      <c r="H49">
        <v>20</v>
      </c>
      <c r="I49">
        <v>69</v>
      </c>
      <c r="J49">
        <v>70</v>
      </c>
      <c r="K49">
        <v>82</v>
      </c>
      <c r="L49">
        <v>94</v>
      </c>
      <c r="M49">
        <v>3</v>
      </c>
      <c r="N49">
        <v>3</v>
      </c>
      <c r="O49">
        <v>2</v>
      </c>
      <c r="P49">
        <v>0.25</v>
      </c>
      <c r="Q49">
        <v>0.36399999999999999</v>
      </c>
      <c r="R49">
        <v>0.443</v>
      </c>
      <c r="S49">
        <v>0.80700000000000005</v>
      </c>
      <c r="T49">
        <v>0.35099999999999998</v>
      </c>
      <c r="U49">
        <v>-1.5</v>
      </c>
      <c r="V49">
        <v>1.8</v>
      </c>
      <c r="W49">
        <v>4.7</v>
      </c>
      <c r="Y49" s="1">
        <v>9</v>
      </c>
      <c r="Z49" s="1">
        <v>17</v>
      </c>
      <c r="AA49" s="1">
        <v>12</v>
      </c>
    </row>
    <row r="50" spans="1:28" x14ac:dyDescent="0.25">
      <c r="A50">
        <v>8433</v>
      </c>
      <c r="B50" t="s">
        <v>1230</v>
      </c>
      <c r="C50">
        <v>639</v>
      </c>
      <c r="D50">
        <v>556</v>
      </c>
      <c r="E50">
        <v>142</v>
      </c>
      <c r="F50">
        <v>31</v>
      </c>
      <c r="G50">
        <v>1</v>
      </c>
      <c r="H50">
        <v>30</v>
      </c>
      <c r="I50">
        <v>80</v>
      </c>
      <c r="J50">
        <v>93</v>
      </c>
      <c r="K50">
        <v>74</v>
      </c>
      <c r="L50">
        <v>143</v>
      </c>
      <c r="M50">
        <v>3</v>
      </c>
      <c r="N50">
        <v>1</v>
      </c>
      <c r="O50">
        <v>1</v>
      </c>
      <c r="P50">
        <v>0.254</v>
      </c>
      <c r="Q50">
        <v>0.34300000000000003</v>
      </c>
      <c r="R50">
        <v>0.47499999999999998</v>
      </c>
      <c r="S50">
        <v>0.81799999999999995</v>
      </c>
      <c r="T50">
        <v>0.35099999999999998</v>
      </c>
      <c r="U50">
        <v>-0.7</v>
      </c>
      <c r="V50">
        <v>-0.3</v>
      </c>
      <c r="W50">
        <v>2.8</v>
      </c>
      <c r="Y50" s="1">
        <v>16</v>
      </c>
      <c r="Z50" s="1">
        <v>18</v>
      </c>
      <c r="AB50" s="1">
        <v>29</v>
      </c>
    </row>
    <row r="51" spans="1:28" x14ac:dyDescent="0.25">
      <c r="A51">
        <v>5930</v>
      </c>
      <c r="B51" t="s">
        <v>1224</v>
      </c>
      <c r="C51">
        <v>670</v>
      </c>
      <c r="D51">
        <v>593</v>
      </c>
      <c r="E51">
        <v>172</v>
      </c>
      <c r="F51">
        <v>39</v>
      </c>
      <c r="G51">
        <v>3</v>
      </c>
      <c r="H51">
        <v>17</v>
      </c>
      <c r="I51">
        <v>87</v>
      </c>
      <c r="J51">
        <v>75</v>
      </c>
      <c r="K51">
        <v>64</v>
      </c>
      <c r="L51">
        <v>78</v>
      </c>
      <c r="M51">
        <v>5</v>
      </c>
      <c r="N51">
        <v>4</v>
      </c>
      <c r="O51">
        <v>2</v>
      </c>
      <c r="P51">
        <v>0.28999999999999998</v>
      </c>
      <c r="Q51">
        <v>0.36099999999999999</v>
      </c>
      <c r="R51">
        <v>0.44900000000000001</v>
      </c>
      <c r="S51">
        <v>0.81</v>
      </c>
      <c r="T51">
        <v>0.35099999999999998</v>
      </c>
      <c r="U51">
        <v>-0.4</v>
      </c>
      <c r="V51">
        <v>-5.4</v>
      </c>
      <c r="W51">
        <v>3</v>
      </c>
      <c r="Y51" s="1">
        <v>13</v>
      </c>
      <c r="Z51" s="1">
        <v>12</v>
      </c>
      <c r="AA51" s="1">
        <v>23</v>
      </c>
    </row>
    <row r="52" spans="1:28" x14ac:dyDescent="0.25">
      <c r="A52">
        <v>1679</v>
      </c>
      <c r="B52" t="s">
        <v>1251</v>
      </c>
      <c r="C52">
        <v>420</v>
      </c>
      <c r="D52">
        <v>362</v>
      </c>
      <c r="E52">
        <v>97</v>
      </c>
      <c r="F52">
        <v>20</v>
      </c>
      <c r="G52">
        <v>3</v>
      </c>
      <c r="H52">
        <v>13</v>
      </c>
      <c r="I52">
        <v>55</v>
      </c>
      <c r="J52">
        <v>51</v>
      </c>
      <c r="K52">
        <v>45</v>
      </c>
      <c r="L52">
        <v>53</v>
      </c>
      <c r="M52">
        <v>10</v>
      </c>
      <c r="N52">
        <v>9</v>
      </c>
      <c r="O52">
        <v>3</v>
      </c>
      <c r="P52">
        <v>0.26800000000000002</v>
      </c>
      <c r="Q52">
        <v>0.36099999999999999</v>
      </c>
      <c r="R52">
        <v>0.44700000000000001</v>
      </c>
      <c r="S52">
        <v>0.80900000000000005</v>
      </c>
      <c r="T52">
        <v>0.35099999999999998</v>
      </c>
      <c r="U52">
        <v>1</v>
      </c>
      <c r="V52">
        <v>3.1</v>
      </c>
      <c r="W52">
        <v>3.3</v>
      </c>
      <c r="Y52" s="1">
        <v>8</v>
      </c>
      <c r="Z52" s="1">
        <v>12</v>
      </c>
      <c r="AB52" s="1">
        <v>15</v>
      </c>
    </row>
    <row r="53" spans="1:28" x14ac:dyDescent="0.25">
      <c r="A53">
        <v>589</v>
      </c>
      <c r="B53" t="s">
        <v>1257</v>
      </c>
      <c r="C53">
        <v>523</v>
      </c>
      <c r="D53">
        <v>457</v>
      </c>
      <c r="E53">
        <v>124</v>
      </c>
      <c r="F53">
        <v>27</v>
      </c>
      <c r="G53">
        <v>2</v>
      </c>
      <c r="H53">
        <v>19</v>
      </c>
      <c r="I53">
        <v>68</v>
      </c>
      <c r="J53">
        <v>69</v>
      </c>
      <c r="K53">
        <v>58</v>
      </c>
      <c r="L53">
        <v>93</v>
      </c>
      <c r="M53">
        <v>3</v>
      </c>
      <c r="N53">
        <v>6</v>
      </c>
      <c r="O53">
        <v>3</v>
      </c>
      <c r="P53">
        <v>0.27200000000000002</v>
      </c>
      <c r="Q53">
        <v>0.35499999999999998</v>
      </c>
      <c r="R53">
        <v>0.46700000000000003</v>
      </c>
      <c r="S53">
        <v>0.82199999999999995</v>
      </c>
      <c r="T53">
        <v>0.35</v>
      </c>
      <c r="U53">
        <v>-1.1000000000000001</v>
      </c>
      <c r="V53">
        <v>-3.8</v>
      </c>
      <c r="W53">
        <v>2.2999999999999998</v>
      </c>
      <c r="Y53" s="1">
        <v>10</v>
      </c>
      <c r="Z53" s="1">
        <v>12</v>
      </c>
      <c r="AB53" s="1">
        <v>18</v>
      </c>
    </row>
    <row r="54" spans="1:28" x14ac:dyDescent="0.25">
      <c r="A54">
        <v>7435</v>
      </c>
      <c r="B54" t="s">
        <v>1264</v>
      </c>
      <c r="C54">
        <v>676</v>
      </c>
      <c r="D54">
        <v>574</v>
      </c>
      <c r="E54">
        <v>150</v>
      </c>
      <c r="F54">
        <v>35</v>
      </c>
      <c r="G54">
        <v>5</v>
      </c>
      <c r="H54">
        <v>19</v>
      </c>
      <c r="I54">
        <v>89</v>
      </c>
      <c r="J54">
        <v>77</v>
      </c>
      <c r="K54">
        <v>90</v>
      </c>
      <c r="L54">
        <v>112</v>
      </c>
      <c r="M54">
        <v>3</v>
      </c>
      <c r="N54">
        <v>11</v>
      </c>
      <c r="O54">
        <v>6</v>
      </c>
      <c r="P54">
        <v>0.26200000000000001</v>
      </c>
      <c r="Q54">
        <v>0.36299999999999999</v>
      </c>
      <c r="R54">
        <v>0.439</v>
      </c>
      <c r="S54">
        <v>0.80200000000000005</v>
      </c>
      <c r="T54">
        <v>0.35</v>
      </c>
      <c r="U54">
        <v>0.2</v>
      </c>
      <c r="V54">
        <v>0.5</v>
      </c>
      <c r="W54">
        <v>4.7</v>
      </c>
      <c r="Y54" s="1">
        <v>14</v>
      </c>
      <c r="Z54" s="1">
        <v>20</v>
      </c>
      <c r="AA54" s="1">
        <v>17</v>
      </c>
    </row>
    <row r="55" spans="1:28" x14ac:dyDescent="0.25">
      <c r="A55">
        <v>1935</v>
      </c>
      <c r="B55" t="s">
        <v>1279</v>
      </c>
      <c r="C55">
        <v>410</v>
      </c>
      <c r="D55">
        <v>350</v>
      </c>
      <c r="E55">
        <v>89</v>
      </c>
      <c r="F55">
        <v>19</v>
      </c>
      <c r="G55">
        <v>2</v>
      </c>
      <c r="H55">
        <v>15</v>
      </c>
      <c r="I55">
        <v>50</v>
      </c>
      <c r="J55">
        <v>51</v>
      </c>
      <c r="K55">
        <v>47</v>
      </c>
      <c r="L55">
        <v>84</v>
      </c>
      <c r="M55">
        <v>9</v>
      </c>
      <c r="N55">
        <v>1</v>
      </c>
      <c r="O55">
        <v>1</v>
      </c>
      <c r="P55">
        <v>0.254</v>
      </c>
      <c r="Q55">
        <v>0.35399999999999998</v>
      </c>
      <c r="R55">
        <v>0.44800000000000001</v>
      </c>
      <c r="S55">
        <v>0.80200000000000005</v>
      </c>
      <c r="T55">
        <v>0.34899999999999998</v>
      </c>
      <c r="U55">
        <v>-0.7</v>
      </c>
      <c r="V55">
        <v>-1.9</v>
      </c>
      <c r="W55">
        <v>2.5</v>
      </c>
      <c r="Y55" s="1">
        <v>1</v>
      </c>
      <c r="Z55" s="1">
        <v>7</v>
      </c>
      <c r="AA55" s="1">
        <v>10</v>
      </c>
    </row>
    <row r="56" spans="1:28" x14ac:dyDescent="0.25">
      <c r="A56">
        <v>1534</v>
      </c>
      <c r="B56" t="s">
        <v>1282</v>
      </c>
      <c r="C56">
        <v>459</v>
      </c>
      <c r="D56">
        <v>413</v>
      </c>
      <c r="E56">
        <v>114</v>
      </c>
      <c r="F56">
        <v>27</v>
      </c>
      <c r="G56">
        <v>2</v>
      </c>
      <c r="H56">
        <v>17</v>
      </c>
      <c r="I56">
        <v>58</v>
      </c>
      <c r="J56">
        <v>65</v>
      </c>
      <c r="K56">
        <v>39</v>
      </c>
      <c r="L56">
        <v>77</v>
      </c>
      <c r="M56">
        <v>3</v>
      </c>
      <c r="N56">
        <v>6</v>
      </c>
      <c r="O56">
        <v>3</v>
      </c>
      <c r="P56">
        <v>0.27600000000000002</v>
      </c>
      <c r="Q56">
        <v>0.33900000000000002</v>
      </c>
      <c r="R56">
        <v>0.47199999999999998</v>
      </c>
      <c r="S56">
        <v>0.81100000000000005</v>
      </c>
      <c r="T56">
        <v>0.34799999999999998</v>
      </c>
      <c r="U56">
        <v>-0.2</v>
      </c>
      <c r="V56">
        <v>-4</v>
      </c>
      <c r="W56">
        <v>1.9</v>
      </c>
      <c r="Y56" s="1">
        <v>7</v>
      </c>
      <c r="Z56" s="1">
        <v>6</v>
      </c>
      <c r="AB56" s="1">
        <v>16</v>
      </c>
    </row>
    <row r="57" spans="1:28" x14ac:dyDescent="0.25">
      <c r="A57">
        <v>2434</v>
      </c>
      <c r="B57" t="s">
        <v>1244</v>
      </c>
      <c r="C57">
        <v>496</v>
      </c>
      <c r="D57">
        <v>448</v>
      </c>
      <c r="E57">
        <v>120</v>
      </c>
      <c r="F57">
        <v>29</v>
      </c>
      <c r="G57">
        <v>1</v>
      </c>
      <c r="H57">
        <v>22</v>
      </c>
      <c r="I57">
        <v>64</v>
      </c>
      <c r="J57">
        <v>72</v>
      </c>
      <c r="K57">
        <v>40</v>
      </c>
      <c r="L57">
        <v>105</v>
      </c>
      <c r="M57">
        <v>3</v>
      </c>
      <c r="N57">
        <v>5</v>
      </c>
      <c r="O57">
        <v>3</v>
      </c>
      <c r="P57">
        <v>0.26800000000000002</v>
      </c>
      <c r="Q57">
        <v>0.32900000000000001</v>
      </c>
      <c r="R57">
        <v>0.48599999999999999</v>
      </c>
      <c r="S57">
        <v>0.81499999999999995</v>
      </c>
      <c r="T57">
        <v>0.34799999999999998</v>
      </c>
      <c r="U57">
        <v>-1.1000000000000001</v>
      </c>
      <c r="V57">
        <v>-4</v>
      </c>
      <c r="W57">
        <v>2</v>
      </c>
      <c r="Y57" s="1">
        <v>12</v>
      </c>
      <c r="Z57" s="1">
        <v>10</v>
      </c>
      <c r="AA57" s="1">
        <v>22</v>
      </c>
    </row>
    <row r="58" spans="1:28" x14ac:dyDescent="0.25">
      <c r="A58">
        <v>1002</v>
      </c>
      <c r="B58" t="s">
        <v>1277</v>
      </c>
      <c r="C58">
        <v>525</v>
      </c>
      <c r="D58">
        <v>475</v>
      </c>
      <c r="E58">
        <v>131</v>
      </c>
      <c r="F58">
        <v>29</v>
      </c>
      <c r="G58">
        <v>2</v>
      </c>
      <c r="H58">
        <v>21</v>
      </c>
      <c r="I58">
        <v>65</v>
      </c>
      <c r="J58">
        <v>76</v>
      </c>
      <c r="K58">
        <v>38</v>
      </c>
      <c r="L58">
        <v>73</v>
      </c>
      <c r="M58">
        <v>7</v>
      </c>
      <c r="N58">
        <v>3</v>
      </c>
      <c r="O58">
        <v>2</v>
      </c>
      <c r="P58">
        <v>0.27500000000000002</v>
      </c>
      <c r="Q58">
        <v>0.33600000000000002</v>
      </c>
      <c r="R58">
        <v>0.47599999999999998</v>
      </c>
      <c r="S58">
        <v>0.81200000000000006</v>
      </c>
      <c r="T58">
        <v>0.34799999999999998</v>
      </c>
      <c r="U58">
        <v>-3.2</v>
      </c>
      <c r="V58">
        <v>0.9</v>
      </c>
      <c r="W58">
        <v>3.2</v>
      </c>
      <c r="Y58" s="1">
        <v>14</v>
      </c>
      <c r="Z58" s="1">
        <v>13</v>
      </c>
      <c r="AB58" s="1">
        <v>19</v>
      </c>
    </row>
    <row r="59" spans="1:28" x14ac:dyDescent="0.25">
      <c r="A59">
        <v>3174</v>
      </c>
      <c r="B59" t="s">
        <v>1289</v>
      </c>
      <c r="C59">
        <v>678</v>
      </c>
      <c r="D59">
        <v>583</v>
      </c>
      <c r="E59">
        <v>158</v>
      </c>
      <c r="F59">
        <v>35</v>
      </c>
      <c r="G59">
        <v>2</v>
      </c>
      <c r="H59">
        <v>19</v>
      </c>
      <c r="I59">
        <v>95</v>
      </c>
      <c r="J59">
        <v>65</v>
      </c>
      <c r="K59">
        <v>74</v>
      </c>
      <c r="L59">
        <v>140</v>
      </c>
      <c r="M59">
        <v>11</v>
      </c>
      <c r="N59">
        <v>15</v>
      </c>
      <c r="O59">
        <v>7</v>
      </c>
      <c r="P59">
        <v>0.27</v>
      </c>
      <c r="Q59">
        <v>0.36099999999999999</v>
      </c>
      <c r="R59">
        <v>0.435</v>
      </c>
      <c r="S59">
        <v>0.79500000000000004</v>
      </c>
      <c r="T59">
        <v>0.34699999999999998</v>
      </c>
      <c r="U59">
        <v>0</v>
      </c>
      <c r="V59">
        <v>-10.3</v>
      </c>
      <c r="W59">
        <v>3.4</v>
      </c>
      <c r="Y59" s="1">
        <v>13</v>
      </c>
      <c r="Z59" s="1">
        <v>16</v>
      </c>
      <c r="AB59" s="1">
        <v>20</v>
      </c>
    </row>
    <row r="60" spans="1:28" x14ac:dyDescent="0.25">
      <c r="A60">
        <v>9549</v>
      </c>
      <c r="B60" t="s">
        <v>1216</v>
      </c>
      <c r="C60">
        <v>501</v>
      </c>
      <c r="D60">
        <v>444</v>
      </c>
      <c r="E60">
        <v>125</v>
      </c>
      <c r="F60">
        <v>25</v>
      </c>
      <c r="G60">
        <v>1</v>
      </c>
      <c r="H60">
        <v>15</v>
      </c>
      <c r="I60">
        <v>58</v>
      </c>
      <c r="J60">
        <v>61</v>
      </c>
      <c r="K60">
        <v>45</v>
      </c>
      <c r="L60">
        <v>105</v>
      </c>
      <c r="M60">
        <v>6</v>
      </c>
      <c r="N60">
        <v>2</v>
      </c>
      <c r="O60">
        <v>1</v>
      </c>
      <c r="P60">
        <v>0.28199999999999997</v>
      </c>
      <c r="Q60">
        <v>0.35299999999999998</v>
      </c>
      <c r="R60">
        <v>0.44400000000000001</v>
      </c>
      <c r="S60">
        <v>0.79800000000000004</v>
      </c>
      <c r="T60">
        <v>0.34699999999999998</v>
      </c>
      <c r="U60">
        <v>-1.6</v>
      </c>
      <c r="V60">
        <v>-0.3</v>
      </c>
      <c r="W60">
        <v>3.1</v>
      </c>
      <c r="Y60" s="1">
        <v>8</v>
      </c>
      <c r="Z60" s="1">
        <v>9</v>
      </c>
      <c r="AB60" s="1">
        <v>15</v>
      </c>
    </row>
    <row r="61" spans="1:28" x14ac:dyDescent="0.25">
      <c r="A61">
        <v>6368</v>
      </c>
      <c r="B61" t="s">
        <v>1249</v>
      </c>
      <c r="C61">
        <v>668</v>
      </c>
      <c r="D61">
        <v>614</v>
      </c>
      <c r="E61">
        <v>172</v>
      </c>
      <c r="F61">
        <v>34</v>
      </c>
      <c r="G61">
        <v>2</v>
      </c>
      <c r="H61">
        <v>27</v>
      </c>
      <c r="I61">
        <v>84</v>
      </c>
      <c r="J61">
        <v>96</v>
      </c>
      <c r="K61">
        <v>38</v>
      </c>
      <c r="L61">
        <v>119</v>
      </c>
      <c r="M61">
        <v>10</v>
      </c>
      <c r="N61">
        <v>9</v>
      </c>
      <c r="O61">
        <v>5</v>
      </c>
      <c r="P61">
        <v>0.28000000000000003</v>
      </c>
      <c r="Q61">
        <v>0.33</v>
      </c>
      <c r="R61">
        <v>0.47799999999999998</v>
      </c>
      <c r="S61">
        <v>0.80800000000000005</v>
      </c>
      <c r="T61">
        <v>0.34699999999999998</v>
      </c>
      <c r="U61">
        <v>0.7</v>
      </c>
      <c r="V61">
        <v>-6</v>
      </c>
      <c r="W61">
        <v>3.8</v>
      </c>
      <c r="Y61" s="1">
        <v>21</v>
      </c>
      <c r="Z61" s="1">
        <v>16</v>
      </c>
      <c r="AA61" s="1">
        <v>28</v>
      </c>
    </row>
    <row r="62" spans="1:28" x14ac:dyDescent="0.25">
      <c r="A62">
        <v>6035</v>
      </c>
      <c r="B62" t="s">
        <v>1207</v>
      </c>
      <c r="C62">
        <v>496</v>
      </c>
      <c r="D62">
        <v>439</v>
      </c>
      <c r="E62">
        <v>124</v>
      </c>
      <c r="F62">
        <v>26</v>
      </c>
      <c r="G62">
        <v>3</v>
      </c>
      <c r="H62">
        <v>14</v>
      </c>
      <c r="I62">
        <v>60</v>
      </c>
      <c r="J62">
        <v>59</v>
      </c>
      <c r="K62">
        <v>49</v>
      </c>
      <c r="L62">
        <v>72</v>
      </c>
      <c r="M62">
        <v>2</v>
      </c>
      <c r="N62">
        <v>7</v>
      </c>
      <c r="O62">
        <v>4</v>
      </c>
      <c r="P62">
        <v>0.28299999999999997</v>
      </c>
      <c r="Q62">
        <v>0.35499999999999998</v>
      </c>
      <c r="R62">
        <v>0.44900000000000001</v>
      </c>
      <c r="S62">
        <v>0.80400000000000005</v>
      </c>
      <c r="T62">
        <v>0.34699999999999998</v>
      </c>
      <c r="U62">
        <v>0</v>
      </c>
      <c r="V62">
        <v>2.8</v>
      </c>
      <c r="W62">
        <v>2.8</v>
      </c>
      <c r="Y62" s="1">
        <v>7</v>
      </c>
      <c r="Z62" s="1">
        <v>7</v>
      </c>
      <c r="AB62" s="1">
        <v>17</v>
      </c>
    </row>
    <row r="63" spans="1:28" x14ac:dyDescent="0.25">
      <c r="A63">
        <v>9272</v>
      </c>
      <c r="B63" t="s">
        <v>1151</v>
      </c>
      <c r="C63">
        <v>487</v>
      </c>
      <c r="D63">
        <v>441</v>
      </c>
      <c r="E63">
        <v>117</v>
      </c>
      <c r="F63">
        <v>24</v>
      </c>
      <c r="G63">
        <v>1</v>
      </c>
      <c r="H63">
        <v>25</v>
      </c>
      <c r="I63">
        <v>62</v>
      </c>
      <c r="J63">
        <v>71</v>
      </c>
      <c r="K63">
        <v>37</v>
      </c>
      <c r="L63">
        <v>136</v>
      </c>
      <c r="M63">
        <v>4</v>
      </c>
      <c r="N63">
        <v>2</v>
      </c>
      <c r="O63">
        <v>1</v>
      </c>
      <c r="P63">
        <v>0.26500000000000001</v>
      </c>
      <c r="Q63">
        <v>0.32500000000000001</v>
      </c>
      <c r="R63">
        <v>0.48799999999999999</v>
      </c>
      <c r="S63">
        <v>0.81399999999999995</v>
      </c>
      <c r="T63">
        <v>0.34599999999999997</v>
      </c>
      <c r="U63">
        <v>-0.8</v>
      </c>
      <c r="V63">
        <v>-1</v>
      </c>
      <c r="W63">
        <v>1.9</v>
      </c>
      <c r="Y63" s="1">
        <v>9</v>
      </c>
      <c r="Z63" s="1">
        <v>8</v>
      </c>
      <c r="AA63" s="1">
        <v>20</v>
      </c>
    </row>
    <row r="64" spans="1:28" x14ac:dyDescent="0.25">
      <c r="A64">
        <v>2830</v>
      </c>
      <c r="B64" t="s">
        <v>1027</v>
      </c>
      <c r="C64">
        <v>415</v>
      </c>
      <c r="D64">
        <v>372</v>
      </c>
      <c r="E64">
        <v>102</v>
      </c>
      <c r="F64">
        <v>24</v>
      </c>
      <c r="G64">
        <v>1</v>
      </c>
      <c r="H64">
        <v>15</v>
      </c>
      <c r="I64">
        <v>48</v>
      </c>
      <c r="J64">
        <v>53</v>
      </c>
      <c r="K64">
        <v>37</v>
      </c>
      <c r="L64">
        <v>84</v>
      </c>
      <c r="M64">
        <v>2</v>
      </c>
      <c r="N64">
        <v>7</v>
      </c>
      <c r="O64">
        <v>4</v>
      </c>
      <c r="P64">
        <v>0.27300000000000002</v>
      </c>
      <c r="Q64">
        <v>0.33900000000000002</v>
      </c>
      <c r="R64">
        <v>0.46400000000000002</v>
      </c>
      <c r="S64">
        <v>0.80300000000000005</v>
      </c>
      <c r="T64">
        <v>0.34599999999999997</v>
      </c>
      <c r="U64">
        <v>-0.4</v>
      </c>
      <c r="V64">
        <v>0.1</v>
      </c>
      <c r="W64">
        <v>2</v>
      </c>
      <c r="Y64" s="1">
        <v>4</v>
      </c>
      <c r="Z64" s="1">
        <v>4</v>
      </c>
      <c r="AB64" s="1">
        <v>14</v>
      </c>
    </row>
    <row r="65" spans="1:28" x14ac:dyDescent="0.25">
      <c r="A65">
        <v>1904</v>
      </c>
      <c r="B65" t="s">
        <v>1185</v>
      </c>
      <c r="C65">
        <v>561</v>
      </c>
      <c r="D65">
        <v>491</v>
      </c>
      <c r="E65">
        <v>127</v>
      </c>
      <c r="F65">
        <v>29</v>
      </c>
      <c r="G65">
        <v>1</v>
      </c>
      <c r="H65">
        <v>23</v>
      </c>
      <c r="I65">
        <v>68</v>
      </c>
      <c r="J65">
        <v>78</v>
      </c>
      <c r="K65">
        <v>62</v>
      </c>
      <c r="L65">
        <v>126</v>
      </c>
      <c r="M65">
        <v>2</v>
      </c>
      <c r="N65">
        <v>1</v>
      </c>
      <c r="O65">
        <v>1</v>
      </c>
      <c r="P65">
        <v>0.25800000000000001</v>
      </c>
      <c r="Q65">
        <v>0.34100000000000003</v>
      </c>
      <c r="R65">
        <v>0.46400000000000002</v>
      </c>
      <c r="S65">
        <v>0.80500000000000005</v>
      </c>
      <c r="T65">
        <v>0.34499999999999997</v>
      </c>
      <c r="U65">
        <v>-2.8</v>
      </c>
      <c r="V65">
        <v>2.2000000000000002</v>
      </c>
      <c r="W65">
        <v>2.2999999999999998</v>
      </c>
      <c r="Y65" s="1">
        <v>12</v>
      </c>
      <c r="Z65" s="1">
        <v>13</v>
      </c>
      <c r="AB65" s="1">
        <v>26</v>
      </c>
    </row>
    <row r="66" spans="1:28" x14ac:dyDescent="0.25">
      <c r="A66">
        <v>3312</v>
      </c>
      <c r="B66" t="s">
        <v>1221</v>
      </c>
      <c r="C66">
        <v>642</v>
      </c>
      <c r="D66">
        <v>580</v>
      </c>
      <c r="E66">
        <v>170</v>
      </c>
      <c r="F66">
        <v>39</v>
      </c>
      <c r="G66">
        <v>5</v>
      </c>
      <c r="H66">
        <v>13</v>
      </c>
      <c r="I66">
        <v>84</v>
      </c>
      <c r="J66">
        <v>66</v>
      </c>
      <c r="K66">
        <v>50</v>
      </c>
      <c r="L66">
        <v>67</v>
      </c>
      <c r="M66">
        <v>3</v>
      </c>
      <c r="N66">
        <v>8</v>
      </c>
      <c r="O66">
        <v>5</v>
      </c>
      <c r="P66">
        <v>0.29399999999999998</v>
      </c>
      <c r="Q66">
        <v>0.35099999999999998</v>
      </c>
      <c r="R66">
        <v>0.44500000000000001</v>
      </c>
      <c r="S66">
        <v>0.79500000000000004</v>
      </c>
      <c r="T66">
        <v>0.34499999999999997</v>
      </c>
      <c r="U66">
        <v>0.3</v>
      </c>
      <c r="V66">
        <v>3.7</v>
      </c>
      <c r="W66">
        <v>4.5</v>
      </c>
      <c r="Y66" s="1">
        <v>13</v>
      </c>
      <c r="Z66" s="1">
        <v>9</v>
      </c>
      <c r="AB66" s="1">
        <v>20</v>
      </c>
    </row>
    <row r="67" spans="1:28" x14ac:dyDescent="0.25">
      <c r="A67">
        <v>4034</v>
      </c>
      <c r="B67" t="s">
        <v>1201</v>
      </c>
      <c r="C67">
        <v>180</v>
      </c>
      <c r="D67">
        <v>161</v>
      </c>
      <c r="E67">
        <v>44</v>
      </c>
      <c r="F67">
        <v>9</v>
      </c>
      <c r="G67">
        <v>1</v>
      </c>
      <c r="H67">
        <v>7</v>
      </c>
      <c r="I67">
        <v>21</v>
      </c>
      <c r="J67">
        <v>23</v>
      </c>
      <c r="K67">
        <v>15</v>
      </c>
      <c r="L67">
        <v>31</v>
      </c>
      <c r="M67">
        <v>2</v>
      </c>
      <c r="N67">
        <v>2</v>
      </c>
      <c r="O67">
        <v>1</v>
      </c>
      <c r="P67">
        <v>0.27400000000000002</v>
      </c>
      <c r="Q67">
        <v>0.34</v>
      </c>
      <c r="R67">
        <v>0.46400000000000002</v>
      </c>
      <c r="S67">
        <v>0.80400000000000005</v>
      </c>
      <c r="T67">
        <v>0.34499999999999997</v>
      </c>
      <c r="U67">
        <v>-0.1</v>
      </c>
      <c r="V67">
        <v>-0.2</v>
      </c>
      <c r="W67">
        <v>0.7</v>
      </c>
      <c r="Y67" s="1">
        <v>-8</v>
      </c>
      <c r="Z67" s="1">
        <v>-9</v>
      </c>
      <c r="AB67" s="1">
        <v>12</v>
      </c>
    </row>
    <row r="68" spans="1:28" x14ac:dyDescent="0.25">
      <c r="A68">
        <v>6195</v>
      </c>
      <c r="B68" t="s">
        <v>1255</v>
      </c>
      <c r="C68">
        <v>686</v>
      </c>
      <c r="D68">
        <v>598</v>
      </c>
      <c r="E68">
        <v>158</v>
      </c>
      <c r="F68">
        <v>36</v>
      </c>
      <c r="G68">
        <v>4</v>
      </c>
      <c r="H68">
        <v>21</v>
      </c>
      <c r="I68">
        <v>98</v>
      </c>
      <c r="J68">
        <v>75</v>
      </c>
      <c r="K68">
        <v>70</v>
      </c>
      <c r="L68">
        <v>80</v>
      </c>
      <c r="M68">
        <v>8</v>
      </c>
      <c r="N68">
        <v>17</v>
      </c>
      <c r="O68">
        <v>6</v>
      </c>
      <c r="P68">
        <v>0.26400000000000001</v>
      </c>
      <c r="Q68">
        <v>0.34699999999999998</v>
      </c>
      <c r="R68">
        <v>0.44400000000000001</v>
      </c>
      <c r="S68">
        <v>0.79100000000000004</v>
      </c>
      <c r="T68">
        <v>0.34399999999999997</v>
      </c>
      <c r="U68">
        <v>2.9</v>
      </c>
      <c r="V68">
        <v>0.2</v>
      </c>
      <c r="W68">
        <v>4.7</v>
      </c>
      <c r="Y68" s="1">
        <v>20</v>
      </c>
      <c r="Z68" s="1">
        <v>22</v>
      </c>
      <c r="AA68" s="1">
        <v>25</v>
      </c>
    </row>
    <row r="69" spans="1:28" x14ac:dyDescent="0.25">
      <c r="A69">
        <v>2154</v>
      </c>
      <c r="B69" t="s">
        <v>1211</v>
      </c>
      <c r="C69">
        <v>524</v>
      </c>
      <c r="D69">
        <v>459</v>
      </c>
      <c r="E69">
        <v>114</v>
      </c>
      <c r="F69">
        <v>23</v>
      </c>
      <c r="G69">
        <v>1</v>
      </c>
      <c r="H69">
        <v>26</v>
      </c>
      <c r="I69">
        <v>67</v>
      </c>
      <c r="J69">
        <v>78</v>
      </c>
      <c r="K69">
        <v>56</v>
      </c>
      <c r="L69">
        <v>147</v>
      </c>
      <c r="M69">
        <v>6</v>
      </c>
      <c r="N69">
        <v>1</v>
      </c>
      <c r="O69">
        <v>1</v>
      </c>
      <c r="P69">
        <v>0.248</v>
      </c>
      <c r="Q69">
        <v>0.33500000000000002</v>
      </c>
      <c r="R69">
        <v>0.47499999999999998</v>
      </c>
      <c r="S69">
        <v>0.81</v>
      </c>
      <c r="T69">
        <v>0.34300000000000003</v>
      </c>
      <c r="U69">
        <v>-3.6</v>
      </c>
      <c r="V69">
        <v>-2.2999999999999998</v>
      </c>
      <c r="W69">
        <v>1.5</v>
      </c>
      <c r="Y69" s="1">
        <v>12</v>
      </c>
      <c r="Z69" s="1">
        <v>13</v>
      </c>
      <c r="AB69" s="1">
        <v>26</v>
      </c>
    </row>
    <row r="70" spans="1:28" x14ac:dyDescent="0.25">
      <c r="A70">
        <v>432</v>
      </c>
      <c r="B70" t="s">
        <v>1240</v>
      </c>
      <c r="C70">
        <v>298</v>
      </c>
      <c r="D70">
        <v>256</v>
      </c>
      <c r="E70">
        <v>69</v>
      </c>
      <c r="F70">
        <v>16</v>
      </c>
      <c r="G70">
        <v>1</v>
      </c>
      <c r="H70">
        <v>7</v>
      </c>
      <c r="I70">
        <v>35</v>
      </c>
      <c r="J70">
        <v>33</v>
      </c>
      <c r="K70">
        <v>38</v>
      </c>
      <c r="L70">
        <v>50</v>
      </c>
      <c r="M70">
        <v>2</v>
      </c>
      <c r="N70">
        <v>1</v>
      </c>
      <c r="O70">
        <v>1</v>
      </c>
      <c r="P70">
        <v>0.27100000000000002</v>
      </c>
      <c r="Q70">
        <v>0.36599999999999999</v>
      </c>
      <c r="R70">
        <v>0.41799999999999998</v>
      </c>
      <c r="S70">
        <v>0.78400000000000003</v>
      </c>
      <c r="T70">
        <v>0.34300000000000003</v>
      </c>
      <c r="U70">
        <v>-1.8</v>
      </c>
      <c r="V70">
        <v>0.6</v>
      </c>
      <c r="W70">
        <v>1</v>
      </c>
      <c r="Y70" s="1">
        <v>-2</v>
      </c>
      <c r="Z70" s="1">
        <v>-1</v>
      </c>
      <c r="AB70" s="1">
        <v>16</v>
      </c>
    </row>
    <row r="71" spans="1:28" x14ac:dyDescent="0.25">
      <c r="A71">
        <v>11167</v>
      </c>
      <c r="B71" t="s">
        <v>1183</v>
      </c>
      <c r="C71">
        <v>556</v>
      </c>
      <c r="D71">
        <v>518</v>
      </c>
      <c r="E71">
        <v>152</v>
      </c>
      <c r="F71">
        <v>35</v>
      </c>
      <c r="G71">
        <v>6</v>
      </c>
      <c r="H71">
        <v>15</v>
      </c>
      <c r="I71">
        <v>77</v>
      </c>
      <c r="J71">
        <v>65</v>
      </c>
      <c r="K71">
        <v>25</v>
      </c>
      <c r="L71">
        <v>94</v>
      </c>
      <c r="M71">
        <v>6</v>
      </c>
      <c r="N71">
        <v>14</v>
      </c>
      <c r="O71">
        <v>7</v>
      </c>
      <c r="P71">
        <v>0.29299999999999998</v>
      </c>
      <c r="Q71">
        <v>0.33</v>
      </c>
      <c r="R71">
        <v>0.46800000000000003</v>
      </c>
      <c r="S71">
        <v>0.79900000000000004</v>
      </c>
      <c r="T71">
        <v>0.34300000000000003</v>
      </c>
      <c r="U71">
        <v>0.2</v>
      </c>
      <c r="V71">
        <v>-0.7</v>
      </c>
      <c r="W71">
        <v>3.4</v>
      </c>
      <c r="Y71" s="1">
        <v>16</v>
      </c>
      <c r="Z71" s="1">
        <v>10</v>
      </c>
      <c r="AB71" s="1">
        <v>20</v>
      </c>
    </row>
    <row r="72" spans="1:28" x14ac:dyDescent="0.25">
      <c r="A72">
        <v>1327</v>
      </c>
      <c r="B72" t="s">
        <v>1214</v>
      </c>
      <c r="C72">
        <v>550</v>
      </c>
      <c r="D72">
        <v>472</v>
      </c>
      <c r="E72">
        <v>123</v>
      </c>
      <c r="F72">
        <v>26</v>
      </c>
      <c r="G72">
        <v>2</v>
      </c>
      <c r="H72">
        <v>17</v>
      </c>
      <c r="I72">
        <v>70</v>
      </c>
      <c r="J72">
        <v>62</v>
      </c>
      <c r="K72">
        <v>67</v>
      </c>
      <c r="L72">
        <v>117</v>
      </c>
      <c r="M72">
        <v>6</v>
      </c>
      <c r="N72">
        <v>9</v>
      </c>
      <c r="O72">
        <v>4</v>
      </c>
      <c r="P72">
        <v>0.26</v>
      </c>
      <c r="Q72">
        <v>0.35599999999999998</v>
      </c>
      <c r="R72">
        <v>0.432</v>
      </c>
      <c r="S72">
        <v>0.78800000000000003</v>
      </c>
      <c r="T72">
        <v>0.34300000000000003</v>
      </c>
      <c r="U72">
        <v>0.3</v>
      </c>
      <c r="V72">
        <v>-6.5</v>
      </c>
      <c r="W72">
        <v>1.9</v>
      </c>
      <c r="Y72" s="1">
        <v>6</v>
      </c>
      <c r="Z72" s="1">
        <v>11</v>
      </c>
      <c r="AB72" s="1">
        <v>16</v>
      </c>
    </row>
    <row r="73" spans="1:28" x14ac:dyDescent="0.25">
      <c r="A73">
        <v>3364</v>
      </c>
      <c r="B73" t="s">
        <v>1239</v>
      </c>
      <c r="C73">
        <v>482</v>
      </c>
      <c r="D73">
        <v>419</v>
      </c>
      <c r="E73">
        <v>113</v>
      </c>
      <c r="F73">
        <v>27</v>
      </c>
      <c r="G73">
        <v>2</v>
      </c>
      <c r="H73">
        <v>13</v>
      </c>
      <c r="I73">
        <v>56</v>
      </c>
      <c r="J73">
        <v>59</v>
      </c>
      <c r="K73">
        <v>51</v>
      </c>
      <c r="L73">
        <v>99</v>
      </c>
      <c r="M73">
        <v>7</v>
      </c>
      <c r="N73">
        <v>1</v>
      </c>
      <c r="O73">
        <v>0</v>
      </c>
      <c r="P73">
        <v>0.26900000000000002</v>
      </c>
      <c r="Q73">
        <v>0.35499999999999998</v>
      </c>
      <c r="R73">
        <v>0.437</v>
      </c>
      <c r="S73">
        <v>0.79200000000000004</v>
      </c>
      <c r="T73">
        <v>0.34300000000000003</v>
      </c>
      <c r="U73">
        <v>-1.7</v>
      </c>
      <c r="V73">
        <v>7.8</v>
      </c>
      <c r="W73">
        <v>4.4000000000000004</v>
      </c>
      <c r="Y73" s="1">
        <v>5</v>
      </c>
      <c r="Z73" s="1">
        <v>8</v>
      </c>
      <c r="AB73" s="1">
        <v>12</v>
      </c>
    </row>
    <row r="74" spans="1:28" x14ac:dyDescent="0.25">
      <c r="A74">
        <v>9911</v>
      </c>
      <c r="B74" t="s">
        <v>1237</v>
      </c>
      <c r="C74">
        <v>368</v>
      </c>
      <c r="D74">
        <v>322</v>
      </c>
      <c r="E74">
        <v>79</v>
      </c>
      <c r="F74">
        <v>17</v>
      </c>
      <c r="G74">
        <v>1</v>
      </c>
      <c r="H74">
        <v>17</v>
      </c>
      <c r="I74">
        <v>46</v>
      </c>
      <c r="J74">
        <v>50</v>
      </c>
      <c r="K74">
        <v>40</v>
      </c>
      <c r="L74">
        <v>95</v>
      </c>
      <c r="M74">
        <v>3</v>
      </c>
      <c r="N74">
        <v>3</v>
      </c>
      <c r="O74">
        <v>2</v>
      </c>
      <c r="P74">
        <v>0.247</v>
      </c>
      <c r="Q74">
        <v>0.33300000000000002</v>
      </c>
      <c r="R74">
        <v>0.45800000000000002</v>
      </c>
      <c r="S74">
        <v>0.79100000000000004</v>
      </c>
      <c r="T74">
        <v>0.34200000000000003</v>
      </c>
      <c r="U74">
        <v>-0.5</v>
      </c>
      <c r="V74">
        <v>-1.5</v>
      </c>
      <c r="W74">
        <v>1.2</v>
      </c>
      <c r="Y74" s="1">
        <v>0</v>
      </c>
      <c r="Z74" s="1">
        <v>1</v>
      </c>
      <c r="AA74" s="1">
        <v>17</v>
      </c>
    </row>
    <row r="75" spans="1:28" x14ac:dyDescent="0.25">
      <c r="A75">
        <v>1736</v>
      </c>
      <c r="B75" t="s">
        <v>1238</v>
      </c>
      <c r="C75">
        <v>653</v>
      </c>
      <c r="D75">
        <v>587</v>
      </c>
      <c r="E75">
        <v>173</v>
      </c>
      <c r="F75">
        <v>34</v>
      </c>
      <c r="G75">
        <v>10</v>
      </c>
      <c r="H75">
        <v>11</v>
      </c>
      <c r="I75">
        <v>93</v>
      </c>
      <c r="J75">
        <v>60</v>
      </c>
      <c r="K75">
        <v>54</v>
      </c>
      <c r="L75">
        <v>54</v>
      </c>
      <c r="M75">
        <v>2</v>
      </c>
      <c r="N75">
        <v>27</v>
      </c>
      <c r="O75">
        <v>10</v>
      </c>
      <c r="P75">
        <v>0.29399999999999998</v>
      </c>
      <c r="Q75">
        <v>0.35299999999999998</v>
      </c>
      <c r="R75">
        <v>0.443</v>
      </c>
      <c r="S75">
        <v>0.79600000000000004</v>
      </c>
      <c r="T75">
        <v>0.34200000000000003</v>
      </c>
      <c r="U75">
        <v>1.6</v>
      </c>
      <c r="V75">
        <v>-2.8</v>
      </c>
      <c r="W75">
        <v>4.4000000000000004</v>
      </c>
      <c r="Y75" s="1">
        <v>22</v>
      </c>
      <c r="Z75" s="1">
        <v>20</v>
      </c>
      <c r="AA75" s="1">
        <v>23</v>
      </c>
    </row>
    <row r="76" spans="1:28" x14ac:dyDescent="0.25">
      <c r="A76">
        <v>11579</v>
      </c>
      <c r="B76" t="s">
        <v>1280</v>
      </c>
      <c r="C76">
        <v>671</v>
      </c>
      <c r="D76">
        <v>596</v>
      </c>
      <c r="E76">
        <v>157</v>
      </c>
      <c r="F76">
        <v>29</v>
      </c>
      <c r="G76">
        <v>7</v>
      </c>
      <c r="H76">
        <v>24</v>
      </c>
      <c r="I76">
        <v>89</v>
      </c>
      <c r="J76">
        <v>83</v>
      </c>
      <c r="K76">
        <v>64</v>
      </c>
      <c r="L76">
        <v>128</v>
      </c>
      <c r="M76">
        <v>3</v>
      </c>
      <c r="N76">
        <v>16</v>
      </c>
      <c r="O76">
        <v>8</v>
      </c>
      <c r="P76">
        <v>0.26300000000000001</v>
      </c>
      <c r="Q76">
        <v>0.33500000000000002</v>
      </c>
      <c r="R76">
        <v>0.45700000000000002</v>
      </c>
      <c r="S76">
        <v>0.79200000000000004</v>
      </c>
      <c r="T76">
        <v>0.34200000000000003</v>
      </c>
      <c r="U76">
        <v>-0.5</v>
      </c>
      <c r="V76">
        <v>2.4</v>
      </c>
      <c r="W76">
        <v>3.3</v>
      </c>
      <c r="Y76" s="1">
        <v>14</v>
      </c>
      <c r="Z76" s="1">
        <v>15</v>
      </c>
      <c r="AB76" s="1">
        <v>21</v>
      </c>
    </row>
    <row r="77" spans="1:28" x14ac:dyDescent="0.25">
      <c r="A77">
        <v>4747</v>
      </c>
      <c r="B77" t="s">
        <v>1265</v>
      </c>
      <c r="C77">
        <v>614</v>
      </c>
      <c r="D77">
        <v>533</v>
      </c>
      <c r="E77">
        <v>127</v>
      </c>
      <c r="F77">
        <v>22</v>
      </c>
      <c r="G77">
        <v>4</v>
      </c>
      <c r="H77">
        <v>30</v>
      </c>
      <c r="I77">
        <v>80</v>
      </c>
      <c r="J77">
        <v>84</v>
      </c>
      <c r="K77">
        <v>69</v>
      </c>
      <c r="L77">
        <v>160</v>
      </c>
      <c r="M77">
        <v>6</v>
      </c>
      <c r="N77">
        <v>9</v>
      </c>
      <c r="O77">
        <v>4</v>
      </c>
      <c r="P77">
        <v>0.23899999999999999</v>
      </c>
      <c r="Q77">
        <v>0.33</v>
      </c>
      <c r="R77">
        <v>0.46300000000000002</v>
      </c>
      <c r="S77">
        <v>0.79300000000000004</v>
      </c>
      <c r="T77">
        <v>0.34200000000000003</v>
      </c>
      <c r="U77">
        <v>0.9</v>
      </c>
      <c r="V77">
        <v>-10.4</v>
      </c>
      <c r="W77">
        <v>2.8</v>
      </c>
      <c r="Y77" s="1">
        <v>11</v>
      </c>
      <c r="Z77" s="1">
        <v>16</v>
      </c>
      <c r="AA77" s="1">
        <v>21</v>
      </c>
    </row>
    <row r="78" spans="1:28" x14ac:dyDescent="0.25">
      <c r="A78">
        <v>6274</v>
      </c>
      <c r="B78" t="s">
        <v>1285</v>
      </c>
      <c r="C78">
        <v>454</v>
      </c>
      <c r="D78">
        <v>393</v>
      </c>
      <c r="E78">
        <v>96</v>
      </c>
      <c r="F78">
        <v>22</v>
      </c>
      <c r="G78">
        <v>1</v>
      </c>
      <c r="H78">
        <v>19</v>
      </c>
      <c r="I78">
        <v>54</v>
      </c>
      <c r="J78">
        <v>61</v>
      </c>
      <c r="K78">
        <v>42</v>
      </c>
      <c r="L78">
        <v>72</v>
      </c>
      <c r="M78">
        <v>15</v>
      </c>
      <c r="N78">
        <v>1</v>
      </c>
      <c r="O78">
        <v>1</v>
      </c>
      <c r="P78">
        <v>0.245</v>
      </c>
      <c r="Q78">
        <v>0.33700000000000002</v>
      </c>
      <c r="R78">
        <v>0.44900000000000001</v>
      </c>
      <c r="S78">
        <v>0.78600000000000003</v>
      </c>
      <c r="T78">
        <v>0.34200000000000003</v>
      </c>
      <c r="U78">
        <v>-0.7</v>
      </c>
      <c r="V78">
        <v>-2.9</v>
      </c>
      <c r="W78">
        <v>1.7</v>
      </c>
      <c r="Y78" s="1">
        <v>0</v>
      </c>
      <c r="Z78" s="1">
        <v>4</v>
      </c>
      <c r="AB78" s="1">
        <v>12</v>
      </c>
    </row>
    <row r="79" spans="1:28" x14ac:dyDescent="0.25">
      <c r="A79">
        <v>3035</v>
      </c>
      <c r="B79" t="s">
        <v>1060</v>
      </c>
      <c r="C79">
        <v>465</v>
      </c>
      <c r="D79">
        <v>424</v>
      </c>
      <c r="E79">
        <v>116</v>
      </c>
      <c r="F79">
        <v>23</v>
      </c>
      <c r="G79">
        <v>1</v>
      </c>
      <c r="H79">
        <v>19</v>
      </c>
      <c r="I79">
        <v>55</v>
      </c>
      <c r="J79">
        <v>63</v>
      </c>
      <c r="K79">
        <v>31</v>
      </c>
      <c r="L79">
        <v>106</v>
      </c>
      <c r="M79">
        <v>6</v>
      </c>
      <c r="N79">
        <v>1</v>
      </c>
      <c r="O79">
        <v>1</v>
      </c>
      <c r="P79">
        <v>0.27300000000000002</v>
      </c>
      <c r="Q79">
        <v>0.32900000000000001</v>
      </c>
      <c r="R79">
        <v>0.46400000000000002</v>
      </c>
      <c r="S79">
        <v>0.79200000000000004</v>
      </c>
      <c r="T79">
        <v>0.34100000000000003</v>
      </c>
      <c r="U79">
        <v>-1.5</v>
      </c>
      <c r="V79">
        <v>-4.0999999999999996</v>
      </c>
      <c r="W79">
        <v>1.5</v>
      </c>
      <c r="Y79" s="1">
        <v>5</v>
      </c>
      <c r="Z79" s="1">
        <v>2</v>
      </c>
      <c r="AA79" s="1">
        <v>17</v>
      </c>
    </row>
    <row r="80" spans="1:28" x14ac:dyDescent="0.25">
      <c r="A80">
        <v>97</v>
      </c>
      <c r="B80" t="s">
        <v>1225</v>
      </c>
      <c r="C80">
        <v>100</v>
      </c>
      <c r="D80">
        <v>87</v>
      </c>
      <c r="E80">
        <v>24</v>
      </c>
      <c r="F80">
        <v>5</v>
      </c>
      <c r="G80">
        <v>0</v>
      </c>
      <c r="H80">
        <v>3</v>
      </c>
      <c r="I80">
        <v>12</v>
      </c>
      <c r="J80">
        <v>12</v>
      </c>
      <c r="K80">
        <v>12</v>
      </c>
      <c r="L80">
        <v>14</v>
      </c>
      <c r="M80">
        <v>0</v>
      </c>
      <c r="N80">
        <v>0</v>
      </c>
      <c r="O80">
        <v>0</v>
      </c>
      <c r="P80">
        <v>0.27400000000000002</v>
      </c>
      <c r="Q80">
        <v>0.36099999999999999</v>
      </c>
      <c r="R80">
        <v>0.42699999999999999</v>
      </c>
      <c r="S80">
        <v>0.78800000000000003</v>
      </c>
      <c r="T80">
        <v>0.34100000000000003</v>
      </c>
      <c r="U80">
        <v>-0.5</v>
      </c>
      <c r="V80">
        <v>-0.2</v>
      </c>
      <c r="W80">
        <v>0.5</v>
      </c>
      <c r="Y80" s="1">
        <v>-17</v>
      </c>
      <c r="Z80" s="1">
        <v>-14</v>
      </c>
      <c r="AB80" s="1">
        <v>-2</v>
      </c>
    </row>
    <row r="81" spans="1:28" x14ac:dyDescent="0.25">
      <c r="A81">
        <v>6265</v>
      </c>
      <c r="B81" t="s">
        <v>1208</v>
      </c>
      <c r="C81">
        <v>508</v>
      </c>
      <c r="D81">
        <v>449</v>
      </c>
      <c r="E81">
        <v>122</v>
      </c>
      <c r="F81">
        <v>29</v>
      </c>
      <c r="G81">
        <v>1</v>
      </c>
      <c r="H81">
        <v>16</v>
      </c>
      <c r="I81">
        <v>60</v>
      </c>
      <c r="J81">
        <v>64</v>
      </c>
      <c r="K81">
        <v>49</v>
      </c>
      <c r="L81">
        <v>97</v>
      </c>
      <c r="M81">
        <v>5</v>
      </c>
      <c r="N81">
        <v>1</v>
      </c>
      <c r="O81">
        <v>1</v>
      </c>
      <c r="P81">
        <v>0.27200000000000002</v>
      </c>
      <c r="Q81">
        <v>0.34699999999999998</v>
      </c>
      <c r="R81">
        <v>0.44500000000000001</v>
      </c>
      <c r="S81">
        <v>0.79200000000000004</v>
      </c>
      <c r="T81">
        <v>0.34100000000000003</v>
      </c>
      <c r="U81">
        <v>-0.8</v>
      </c>
      <c r="V81">
        <v>0.2</v>
      </c>
      <c r="W81">
        <v>2.2000000000000002</v>
      </c>
      <c r="Y81" s="1">
        <v>4</v>
      </c>
      <c r="Z81" s="1">
        <v>5</v>
      </c>
      <c r="AB81" s="1">
        <v>14</v>
      </c>
    </row>
    <row r="82" spans="1:28" x14ac:dyDescent="0.25">
      <c r="A82" t="s">
        <v>8632</v>
      </c>
      <c r="B82" t="s">
        <v>8633</v>
      </c>
      <c r="C82">
        <v>100</v>
      </c>
      <c r="D82">
        <v>90</v>
      </c>
      <c r="E82">
        <v>24</v>
      </c>
      <c r="F82">
        <v>5</v>
      </c>
      <c r="G82">
        <v>0</v>
      </c>
      <c r="H82">
        <v>4</v>
      </c>
      <c r="I82">
        <v>12</v>
      </c>
      <c r="J82">
        <v>13</v>
      </c>
      <c r="K82">
        <v>7</v>
      </c>
      <c r="L82">
        <v>24</v>
      </c>
      <c r="M82">
        <v>1</v>
      </c>
      <c r="N82">
        <v>1</v>
      </c>
      <c r="O82">
        <v>1</v>
      </c>
      <c r="P82">
        <v>0.27100000000000002</v>
      </c>
      <c r="Q82">
        <v>0.33300000000000002</v>
      </c>
      <c r="R82">
        <v>0.45700000000000002</v>
      </c>
      <c r="S82">
        <v>0.79</v>
      </c>
      <c r="T82">
        <v>0.34100000000000003</v>
      </c>
      <c r="U82">
        <v>-0.1</v>
      </c>
      <c r="V82">
        <v>0</v>
      </c>
      <c r="W82">
        <v>0.4</v>
      </c>
    </row>
    <row r="83" spans="1:28" x14ac:dyDescent="0.25">
      <c r="A83">
        <v>1260</v>
      </c>
      <c r="B83" t="s">
        <v>1209</v>
      </c>
      <c r="C83">
        <v>473</v>
      </c>
      <c r="D83">
        <v>422</v>
      </c>
      <c r="E83">
        <v>109</v>
      </c>
      <c r="F83">
        <v>23</v>
      </c>
      <c r="G83">
        <v>1</v>
      </c>
      <c r="H83">
        <v>20</v>
      </c>
      <c r="I83">
        <v>57</v>
      </c>
      <c r="J83">
        <v>67</v>
      </c>
      <c r="K83">
        <v>42</v>
      </c>
      <c r="L83">
        <v>102</v>
      </c>
      <c r="M83">
        <v>5</v>
      </c>
      <c r="N83">
        <v>1</v>
      </c>
      <c r="O83">
        <v>0</v>
      </c>
      <c r="P83">
        <v>0.25800000000000001</v>
      </c>
      <c r="Q83">
        <v>0.32900000000000001</v>
      </c>
      <c r="R83">
        <v>0.46100000000000002</v>
      </c>
      <c r="S83">
        <v>0.79</v>
      </c>
      <c r="T83">
        <v>0.34</v>
      </c>
      <c r="U83">
        <v>-0.5</v>
      </c>
      <c r="V83">
        <v>-2.4</v>
      </c>
      <c r="W83">
        <v>1.8</v>
      </c>
      <c r="Y83" s="1">
        <v>5</v>
      </c>
      <c r="Z83" s="1">
        <v>5</v>
      </c>
      <c r="AB83" s="1">
        <v>15</v>
      </c>
    </row>
    <row r="84" spans="1:28" x14ac:dyDescent="0.25">
      <c r="A84">
        <v>7476</v>
      </c>
      <c r="B84" t="s">
        <v>1205</v>
      </c>
      <c r="C84">
        <v>401</v>
      </c>
      <c r="D84">
        <v>341</v>
      </c>
      <c r="E84">
        <v>87</v>
      </c>
      <c r="F84">
        <v>20</v>
      </c>
      <c r="G84">
        <v>2</v>
      </c>
      <c r="H84">
        <v>11</v>
      </c>
      <c r="I84">
        <v>49</v>
      </c>
      <c r="J84">
        <v>47</v>
      </c>
      <c r="K84">
        <v>52</v>
      </c>
      <c r="L84">
        <v>91</v>
      </c>
      <c r="M84">
        <v>3</v>
      </c>
      <c r="N84">
        <v>2</v>
      </c>
      <c r="O84">
        <v>1</v>
      </c>
      <c r="P84">
        <v>0.255</v>
      </c>
      <c r="Q84">
        <v>0.35499999999999998</v>
      </c>
      <c r="R84">
        <v>0.42399999999999999</v>
      </c>
      <c r="S84">
        <v>0.77900000000000003</v>
      </c>
      <c r="T84">
        <v>0.34</v>
      </c>
      <c r="U84">
        <v>-1</v>
      </c>
      <c r="V84">
        <v>5.8</v>
      </c>
      <c r="W84">
        <v>3.5</v>
      </c>
      <c r="Y84" s="1">
        <v>0</v>
      </c>
      <c r="Z84" s="1">
        <v>5</v>
      </c>
      <c r="AA84" s="1">
        <v>6</v>
      </c>
    </row>
    <row r="85" spans="1:28" x14ac:dyDescent="0.25">
      <c r="A85">
        <v>13075</v>
      </c>
      <c r="B85" t="s">
        <v>1159</v>
      </c>
      <c r="C85">
        <v>702</v>
      </c>
      <c r="D85">
        <v>625</v>
      </c>
      <c r="E85">
        <v>177</v>
      </c>
      <c r="F85">
        <v>41</v>
      </c>
      <c r="G85">
        <v>4</v>
      </c>
      <c r="H85">
        <v>14</v>
      </c>
      <c r="I85">
        <v>96</v>
      </c>
      <c r="J85">
        <v>63</v>
      </c>
      <c r="K85">
        <v>55</v>
      </c>
      <c r="L85">
        <v>73</v>
      </c>
      <c r="M85">
        <v>11</v>
      </c>
      <c r="N85">
        <v>23</v>
      </c>
      <c r="O85">
        <v>11</v>
      </c>
      <c r="P85">
        <v>0.28399999999999997</v>
      </c>
      <c r="Q85">
        <v>0.35</v>
      </c>
      <c r="R85">
        <v>0.42899999999999999</v>
      </c>
      <c r="S85">
        <v>0.77900000000000003</v>
      </c>
      <c r="T85">
        <v>0.34</v>
      </c>
      <c r="U85">
        <v>-1.1000000000000001</v>
      </c>
      <c r="V85">
        <v>-1.9</v>
      </c>
      <c r="W85">
        <v>2.8</v>
      </c>
      <c r="Y85" s="1">
        <v>17</v>
      </c>
      <c r="Z85" s="1">
        <v>15</v>
      </c>
      <c r="AB85" s="1">
        <v>23</v>
      </c>
    </row>
    <row r="86" spans="1:28" x14ac:dyDescent="0.25">
      <c r="A86">
        <v>2714</v>
      </c>
      <c r="B86" t="s">
        <v>1154</v>
      </c>
      <c r="C86">
        <v>515</v>
      </c>
      <c r="D86">
        <v>465</v>
      </c>
      <c r="E86">
        <v>122</v>
      </c>
      <c r="F86">
        <v>28</v>
      </c>
      <c r="G86">
        <v>2</v>
      </c>
      <c r="H86">
        <v>21</v>
      </c>
      <c r="I86">
        <v>61</v>
      </c>
      <c r="J86">
        <v>72</v>
      </c>
      <c r="K86">
        <v>43</v>
      </c>
      <c r="L86">
        <v>103</v>
      </c>
      <c r="M86">
        <v>2</v>
      </c>
      <c r="N86">
        <v>3</v>
      </c>
      <c r="O86">
        <v>2</v>
      </c>
      <c r="P86">
        <v>0.26300000000000001</v>
      </c>
      <c r="Q86">
        <v>0.32600000000000001</v>
      </c>
      <c r="R86">
        <v>0.46700000000000003</v>
      </c>
      <c r="S86">
        <v>0.79300000000000004</v>
      </c>
      <c r="T86">
        <v>0.34</v>
      </c>
      <c r="U86">
        <v>-1.6</v>
      </c>
      <c r="V86">
        <v>-1.7</v>
      </c>
      <c r="W86">
        <v>1.5</v>
      </c>
      <c r="Y86" s="1">
        <v>7</v>
      </c>
      <c r="Z86" s="1">
        <v>6</v>
      </c>
      <c r="AB86" s="1">
        <v>16</v>
      </c>
    </row>
    <row r="87" spans="1:28" x14ac:dyDescent="0.25">
      <c r="A87">
        <v>2579</v>
      </c>
      <c r="B87" t="s">
        <v>1259</v>
      </c>
      <c r="C87">
        <v>313</v>
      </c>
      <c r="D87">
        <v>274</v>
      </c>
      <c r="E87">
        <v>76</v>
      </c>
      <c r="F87">
        <v>19</v>
      </c>
      <c r="G87">
        <v>0</v>
      </c>
      <c r="H87">
        <v>7</v>
      </c>
      <c r="I87">
        <v>35</v>
      </c>
      <c r="J87">
        <v>36</v>
      </c>
      <c r="K87">
        <v>29</v>
      </c>
      <c r="L87">
        <v>38</v>
      </c>
      <c r="M87">
        <v>6</v>
      </c>
      <c r="N87">
        <v>2</v>
      </c>
      <c r="O87">
        <v>1</v>
      </c>
      <c r="P87">
        <v>0.27800000000000002</v>
      </c>
      <c r="Q87">
        <v>0.35799999999999998</v>
      </c>
      <c r="R87">
        <v>0.42899999999999999</v>
      </c>
      <c r="S87">
        <v>0.78700000000000003</v>
      </c>
      <c r="T87">
        <v>0.33900000000000002</v>
      </c>
      <c r="U87">
        <v>-0.9</v>
      </c>
      <c r="V87">
        <v>3.7</v>
      </c>
      <c r="W87">
        <v>2.6</v>
      </c>
      <c r="Y87" s="1">
        <v>-1</v>
      </c>
      <c r="Z87" s="1">
        <v>1</v>
      </c>
      <c r="AB87" s="1">
        <v>7</v>
      </c>
    </row>
    <row r="88" spans="1:28" x14ac:dyDescent="0.25">
      <c r="A88">
        <v>3353</v>
      </c>
      <c r="B88" t="s">
        <v>1233</v>
      </c>
      <c r="C88">
        <v>483</v>
      </c>
      <c r="D88">
        <v>417</v>
      </c>
      <c r="E88">
        <v>104</v>
      </c>
      <c r="F88">
        <v>24</v>
      </c>
      <c r="G88">
        <v>3</v>
      </c>
      <c r="H88">
        <v>17</v>
      </c>
      <c r="I88">
        <v>59</v>
      </c>
      <c r="J88">
        <v>61</v>
      </c>
      <c r="K88">
        <v>57</v>
      </c>
      <c r="L88">
        <v>100</v>
      </c>
      <c r="M88">
        <v>4</v>
      </c>
      <c r="N88">
        <v>4</v>
      </c>
      <c r="O88">
        <v>2</v>
      </c>
      <c r="P88">
        <v>0.25</v>
      </c>
      <c r="Q88">
        <v>0.34300000000000003</v>
      </c>
      <c r="R88">
        <v>0.44500000000000001</v>
      </c>
      <c r="S88">
        <v>0.78800000000000003</v>
      </c>
      <c r="T88">
        <v>0.33900000000000002</v>
      </c>
      <c r="U88">
        <v>0.2</v>
      </c>
      <c r="V88">
        <v>-0.2</v>
      </c>
      <c r="W88">
        <v>2.1</v>
      </c>
      <c r="Y88" s="1">
        <v>2</v>
      </c>
      <c r="Z88" s="1">
        <v>6</v>
      </c>
      <c r="AA88" s="1">
        <v>15</v>
      </c>
    </row>
    <row r="89" spans="1:28" x14ac:dyDescent="0.25">
      <c r="A89">
        <v>7619</v>
      </c>
      <c r="B89" t="s">
        <v>1160</v>
      </c>
      <c r="C89">
        <v>531</v>
      </c>
      <c r="D89">
        <v>450</v>
      </c>
      <c r="E89">
        <v>101</v>
      </c>
      <c r="F89">
        <v>23</v>
      </c>
      <c r="G89">
        <v>1</v>
      </c>
      <c r="H89">
        <v>25</v>
      </c>
      <c r="I89">
        <v>65</v>
      </c>
      <c r="J89">
        <v>69</v>
      </c>
      <c r="K89">
        <v>70</v>
      </c>
      <c r="L89">
        <v>164</v>
      </c>
      <c r="M89">
        <v>6</v>
      </c>
      <c r="N89">
        <v>2</v>
      </c>
      <c r="O89">
        <v>1</v>
      </c>
      <c r="P89">
        <v>0.22500000000000001</v>
      </c>
      <c r="Q89">
        <v>0.33500000000000002</v>
      </c>
      <c r="R89">
        <v>0.44700000000000001</v>
      </c>
      <c r="S89">
        <v>0.78200000000000003</v>
      </c>
      <c r="T89">
        <v>0.33900000000000002</v>
      </c>
      <c r="U89">
        <v>-1</v>
      </c>
      <c r="V89">
        <v>-4.7</v>
      </c>
      <c r="W89">
        <v>1.3</v>
      </c>
      <c r="Y89" s="1">
        <v>7</v>
      </c>
      <c r="Z89" s="1">
        <v>13</v>
      </c>
      <c r="AA89" s="1">
        <v>23</v>
      </c>
    </row>
    <row r="90" spans="1:28" x14ac:dyDescent="0.25">
      <c r="A90">
        <v>3516</v>
      </c>
      <c r="B90" t="s">
        <v>1210</v>
      </c>
      <c r="C90">
        <v>606</v>
      </c>
      <c r="D90">
        <v>541</v>
      </c>
      <c r="E90">
        <v>149</v>
      </c>
      <c r="F90">
        <v>30</v>
      </c>
      <c r="G90">
        <v>3</v>
      </c>
      <c r="H90">
        <v>19</v>
      </c>
      <c r="I90">
        <v>72</v>
      </c>
      <c r="J90">
        <v>77</v>
      </c>
      <c r="K90">
        <v>55</v>
      </c>
      <c r="L90">
        <v>84</v>
      </c>
      <c r="M90">
        <v>3</v>
      </c>
      <c r="N90">
        <v>11</v>
      </c>
      <c r="O90">
        <v>5</v>
      </c>
      <c r="P90">
        <v>0.27500000000000002</v>
      </c>
      <c r="Q90">
        <v>0.34300000000000003</v>
      </c>
      <c r="R90">
        <v>0.44500000000000001</v>
      </c>
      <c r="S90">
        <v>0.78800000000000003</v>
      </c>
      <c r="T90">
        <v>0.33900000000000002</v>
      </c>
      <c r="U90">
        <v>0.5</v>
      </c>
      <c r="V90">
        <v>-3.5</v>
      </c>
      <c r="W90">
        <v>1.9</v>
      </c>
      <c r="Y90" s="1">
        <v>15</v>
      </c>
      <c r="Z90" s="1">
        <v>13</v>
      </c>
      <c r="AA90" s="1">
        <v>28</v>
      </c>
    </row>
    <row r="91" spans="1:28" x14ac:dyDescent="0.25">
      <c r="A91">
        <v>1274</v>
      </c>
      <c r="B91" t="s">
        <v>1176</v>
      </c>
      <c r="C91">
        <v>188</v>
      </c>
      <c r="D91">
        <v>164</v>
      </c>
      <c r="E91">
        <v>42</v>
      </c>
      <c r="F91">
        <v>8</v>
      </c>
      <c r="G91">
        <v>0</v>
      </c>
      <c r="H91">
        <v>7</v>
      </c>
      <c r="I91">
        <v>23</v>
      </c>
      <c r="J91">
        <v>24</v>
      </c>
      <c r="K91">
        <v>19</v>
      </c>
      <c r="L91">
        <v>39</v>
      </c>
      <c r="M91">
        <v>2</v>
      </c>
      <c r="N91">
        <v>2</v>
      </c>
      <c r="O91">
        <v>1</v>
      </c>
      <c r="P91">
        <v>0.25900000000000001</v>
      </c>
      <c r="Q91">
        <v>0.34200000000000003</v>
      </c>
      <c r="R91">
        <v>0.439</v>
      </c>
      <c r="S91">
        <v>0.78</v>
      </c>
      <c r="T91">
        <v>0.33900000000000002</v>
      </c>
      <c r="U91">
        <v>-0.5</v>
      </c>
      <c r="V91">
        <v>0</v>
      </c>
      <c r="W91">
        <v>1.1000000000000001</v>
      </c>
      <c r="Y91" s="1">
        <v>-7</v>
      </c>
      <c r="Z91" s="1">
        <v>-4</v>
      </c>
      <c r="AA91" s="1">
        <v>4</v>
      </c>
    </row>
    <row r="92" spans="1:28" x14ac:dyDescent="0.25">
      <c r="A92">
        <v>1945</v>
      </c>
      <c r="B92" t="s">
        <v>1267</v>
      </c>
      <c r="C92">
        <v>467</v>
      </c>
      <c r="D92">
        <v>418</v>
      </c>
      <c r="E92">
        <v>108</v>
      </c>
      <c r="F92">
        <v>23</v>
      </c>
      <c r="G92">
        <v>2</v>
      </c>
      <c r="H92">
        <v>19</v>
      </c>
      <c r="I92">
        <v>57</v>
      </c>
      <c r="J92">
        <v>64</v>
      </c>
      <c r="K92">
        <v>39</v>
      </c>
      <c r="L92">
        <v>107</v>
      </c>
      <c r="M92">
        <v>5</v>
      </c>
      <c r="N92">
        <v>3</v>
      </c>
      <c r="O92">
        <v>2</v>
      </c>
      <c r="P92">
        <v>0.25900000000000001</v>
      </c>
      <c r="Q92">
        <v>0.32700000000000001</v>
      </c>
      <c r="R92">
        <v>0.46200000000000002</v>
      </c>
      <c r="S92">
        <v>0.78900000000000003</v>
      </c>
      <c r="T92">
        <v>0.33900000000000002</v>
      </c>
      <c r="U92">
        <v>0.1</v>
      </c>
      <c r="V92">
        <v>-0.7</v>
      </c>
      <c r="W92">
        <v>1.6</v>
      </c>
      <c r="Y92" s="1">
        <v>5</v>
      </c>
      <c r="Z92" s="1">
        <v>5</v>
      </c>
      <c r="AB92" s="1">
        <v>15</v>
      </c>
    </row>
    <row r="93" spans="1:28" x14ac:dyDescent="0.25">
      <c r="A93">
        <v>1737</v>
      </c>
      <c r="B93" t="s">
        <v>1196</v>
      </c>
      <c r="C93">
        <v>464</v>
      </c>
      <c r="D93">
        <v>410</v>
      </c>
      <c r="E93">
        <v>109</v>
      </c>
      <c r="F93">
        <v>25</v>
      </c>
      <c r="G93">
        <v>2</v>
      </c>
      <c r="H93">
        <v>16</v>
      </c>
      <c r="I93">
        <v>55</v>
      </c>
      <c r="J93">
        <v>59</v>
      </c>
      <c r="K93">
        <v>45</v>
      </c>
      <c r="L93">
        <v>80</v>
      </c>
      <c r="M93">
        <v>4</v>
      </c>
      <c r="N93">
        <v>1</v>
      </c>
      <c r="O93">
        <v>1</v>
      </c>
      <c r="P93">
        <v>0.26600000000000001</v>
      </c>
      <c r="Q93">
        <v>0.34200000000000003</v>
      </c>
      <c r="R93">
        <v>0.44800000000000001</v>
      </c>
      <c r="S93">
        <v>0.79</v>
      </c>
      <c r="T93">
        <v>0.33900000000000002</v>
      </c>
      <c r="U93">
        <v>-1.5</v>
      </c>
      <c r="V93">
        <v>0.1</v>
      </c>
      <c r="W93">
        <v>1.5</v>
      </c>
      <c r="Y93" s="1">
        <v>8</v>
      </c>
      <c r="Z93" s="1">
        <v>7</v>
      </c>
      <c r="AA93" s="1">
        <v>23</v>
      </c>
    </row>
    <row r="94" spans="1:28" x14ac:dyDescent="0.25">
      <c r="A94">
        <v>9205</v>
      </c>
      <c r="B94" t="s">
        <v>1248</v>
      </c>
      <c r="C94">
        <v>510</v>
      </c>
      <c r="D94">
        <v>442</v>
      </c>
      <c r="E94">
        <v>112</v>
      </c>
      <c r="F94">
        <v>27</v>
      </c>
      <c r="G94">
        <v>3</v>
      </c>
      <c r="H94">
        <v>16</v>
      </c>
      <c r="I94">
        <v>59</v>
      </c>
      <c r="J94">
        <v>62</v>
      </c>
      <c r="K94">
        <v>58</v>
      </c>
      <c r="L94">
        <v>82</v>
      </c>
      <c r="M94">
        <v>5</v>
      </c>
      <c r="N94">
        <v>2</v>
      </c>
      <c r="O94">
        <v>1</v>
      </c>
      <c r="P94">
        <v>0.254</v>
      </c>
      <c r="Q94">
        <v>0.34399999999999997</v>
      </c>
      <c r="R94">
        <v>0.435</v>
      </c>
      <c r="S94">
        <v>0.77900000000000003</v>
      </c>
      <c r="T94">
        <v>0.33800000000000002</v>
      </c>
      <c r="U94">
        <v>-0.4</v>
      </c>
      <c r="V94">
        <v>-0.2</v>
      </c>
      <c r="W94">
        <v>1.7</v>
      </c>
      <c r="Y94" s="1">
        <v>0</v>
      </c>
      <c r="Z94" s="1">
        <v>4</v>
      </c>
      <c r="AB94" s="1">
        <v>11</v>
      </c>
    </row>
    <row r="95" spans="1:28" x14ac:dyDescent="0.25">
      <c r="A95">
        <v>5247</v>
      </c>
      <c r="B95" t="s">
        <v>1254</v>
      </c>
      <c r="C95">
        <v>544</v>
      </c>
      <c r="D95">
        <v>493</v>
      </c>
      <c r="E95">
        <v>136</v>
      </c>
      <c r="F95">
        <v>28</v>
      </c>
      <c r="G95">
        <v>5</v>
      </c>
      <c r="H95">
        <v>16</v>
      </c>
      <c r="I95">
        <v>66</v>
      </c>
      <c r="J95">
        <v>67</v>
      </c>
      <c r="K95">
        <v>39</v>
      </c>
      <c r="L95">
        <v>86</v>
      </c>
      <c r="M95">
        <v>5</v>
      </c>
      <c r="N95">
        <v>12</v>
      </c>
      <c r="O95">
        <v>6</v>
      </c>
      <c r="P95">
        <v>0.27500000000000002</v>
      </c>
      <c r="Q95">
        <v>0.33200000000000002</v>
      </c>
      <c r="R95">
        <v>0.45</v>
      </c>
      <c r="S95">
        <v>0.78200000000000003</v>
      </c>
      <c r="T95">
        <v>0.33800000000000002</v>
      </c>
      <c r="U95">
        <v>0.5</v>
      </c>
      <c r="V95">
        <v>4.0999999999999996</v>
      </c>
      <c r="W95">
        <v>3.7</v>
      </c>
      <c r="Y95" s="1">
        <v>12</v>
      </c>
      <c r="Z95" s="1">
        <v>11</v>
      </c>
      <c r="AA95" s="1">
        <v>17</v>
      </c>
    </row>
    <row r="96" spans="1:28" x14ac:dyDescent="0.25">
      <c r="A96">
        <v>319</v>
      </c>
      <c r="B96" t="s">
        <v>1217</v>
      </c>
      <c r="C96">
        <v>612</v>
      </c>
      <c r="D96">
        <v>508</v>
      </c>
      <c r="E96">
        <v>108</v>
      </c>
      <c r="F96">
        <v>22</v>
      </c>
      <c r="G96">
        <v>1</v>
      </c>
      <c r="H96">
        <v>31</v>
      </c>
      <c r="I96">
        <v>78</v>
      </c>
      <c r="J96">
        <v>81</v>
      </c>
      <c r="K96">
        <v>95</v>
      </c>
      <c r="L96">
        <v>202</v>
      </c>
      <c r="M96">
        <v>4</v>
      </c>
      <c r="N96">
        <v>1</v>
      </c>
      <c r="O96">
        <v>1</v>
      </c>
      <c r="P96">
        <v>0.21299999999999999</v>
      </c>
      <c r="Q96">
        <v>0.33900000000000002</v>
      </c>
      <c r="R96">
        <v>0.439</v>
      </c>
      <c r="S96">
        <v>0.77700000000000002</v>
      </c>
      <c r="T96">
        <v>0.33800000000000002</v>
      </c>
      <c r="U96">
        <v>-2.8</v>
      </c>
      <c r="V96">
        <v>-0.1</v>
      </c>
      <c r="W96">
        <v>1.4</v>
      </c>
      <c r="Y96" s="1">
        <v>7</v>
      </c>
      <c r="Z96" s="1">
        <v>16</v>
      </c>
      <c r="AA96" s="1">
        <v>23</v>
      </c>
    </row>
    <row r="97" spans="1:28" x14ac:dyDescent="0.25">
      <c r="A97">
        <v>7007</v>
      </c>
      <c r="B97" t="s">
        <v>1227</v>
      </c>
      <c r="C97">
        <v>474</v>
      </c>
      <c r="D97">
        <v>426</v>
      </c>
      <c r="E97">
        <v>123</v>
      </c>
      <c r="F97">
        <v>24</v>
      </c>
      <c r="G97">
        <v>1</v>
      </c>
      <c r="H97">
        <v>12</v>
      </c>
      <c r="I97">
        <v>53</v>
      </c>
      <c r="J97">
        <v>58</v>
      </c>
      <c r="K97">
        <v>38</v>
      </c>
      <c r="L97">
        <v>46</v>
      </c>
      <c r="M97">
        <v>4</v>
      </c>
      <c r="N97">
        <v>5</v>
      </c>
      <c r="O97">
        <v>3</v>
      </c>
      <c r="P97">
        <v>0.28699999999999998</v>
      </c>
      <c r="Q97">
        <v>0.34899999999999998</v>
      </c>
      <c r="R97">
        <v>0.43</v>
      </c>
      <c r="S97">
        <v>0.77900000000000003</v>
      </c>
      <c r="T97">
        <v>0.33800000000000002</v>
      </c>
      <c r="U97">
        <v>-2.6</v>
      </c>
      <c r="V97">
        <v>8.9</v>
      </c>
      <c r="W97">
        <v>4.0999999999999996</v>
      </c>
      <c r="Y97" s="1">
        <v>10</v>
      </c>
      <c r="Z97" s="1">
        <v>8</v>
      </c>
      <c r="AB97" s="1">
        <v>15</v>
      </c>
    </row>
    <row r="98" spans="1:28" x14ac:dyDescent="0.25">
      <c r="A98">
        <v>8252</v>
      </c>
      <c r="B98" t="s">
        <v>1107</v>
      </c>
      <c r="C98">
        <v>609</v>
      </c>
      <c r="D98">
        <v>547</v>
      </c>
      <c r="E98">
        <v>148</v>
      </c>
      <c r="F98">
        <v>29</v>
      </c>
      <c r="G98">
        <v>4</v>
      </c>
      <c r="H98">
        <v>19</v>
      </c>
      <c r="I98">
        <v>73</v>
      </c>
      <c r="J98">
        <v>81</v>
      </c>
      <c r="K98">
        <v>52</v>
      </c>
      <c r="L98">
        <v>117</v>
      </c>
      <c r="M98">
        <v>4</v>
      </c>
      <c r="N98">
        <v>4</v>
      </c>
      <c r="O98">
        <v>3</v>
      </c>
      <c r="P98">
        <v>0.27100000000000002</v>
      </c>
      <c r="Q98">
        <v>0.33600000000000002</v>
      </c>
      <c r="R98">
        <v>0.44400000000000001</v>
      </c>
      <c r="S98">
        <v>0.78</v>
      </c>
      <c r="T98">
        <v>0.33700000000000002</v>
      </c>
      <c r="U98">
        <v>0.2</v>
      </c>
      <c r="V98">
        <v>-5.7</v>
      </c>
      <c r="W98">
        <v>2</v>
      </c>
      <c r="Y98" s="1">
        <v>10</v>
      </c>
      <c r="Z98" s="1">
        <v>9</v>
      </c>
      <c r="AB98" s="1">
        <v>18</v>
      </c>
    </row>
    <row r="99" spans="1:28" x14ac:dyDescent="0.25">
      <c r="A99">
        <v>8001</v>
      </c>
      <c r="B99" t="s">
        <v>1229</v>
      </c>
      <c r="C99">
        <v>614</v>
      </c>
      <c r="D99">
        <v>542</v>
      </c>
      <c r="E99">
        <v>146</v>
      </c>
      <c r="F99">
        <v>29</v>
      </c>
      <c r="G99">
        <v>2</v>
      </c>
      <c r="H99">
        <v>19</v>
      </c>
      <c r="I99">
        <v>78</v>
      </c>
      <c r="J99">
        <v>74</v>
      </c>
      <c r="K99">
        <v>58</v>
      </c>
      <c r="L99">
        <v>111</v>
      </c>
      <c r="M99">
        <v>6</v>
      </c>
      <c r="N99">
        <v>16</v>
      </c>
      <c r="O99">
        <v>7</v>
      </c>
      <c r="P99">
        <v>0.26900000000000002</v>
      </c>
      <c r="Q99">
        <v>0.34300000000000003</v>
      </c>
      <c r="R99">
        <v>0.439</v>
      </c>
      <c r="S99">
        <v>0.78200000000000003</v>
      </c>
      <c r="T99">
        <v>0.33700000000000002</v>
      </c>
      <c r="U99">
        <v>0.8</v>
      </c>
      <c r="V99">
        <v>-5.4</v>
      </c>
      <c r="W99">
        <v>3.5</v>
      </c>
      <c r="Y99" s="1">
        <v>16</v>
      </c>
      <c r="Z99" s="1">
        <v>17</v>
      </c>
      <c r="AB99" s="1">
        <v>20</v>
      </c>
    </row>
    <row r="100" spans="1:28" x14ac:dyDescent="0.25">
      <c r="A100">
        <v>7002</v>
      </c>
      <c r="B100" t="s">
        <v>1064</v>
      </c>
      <c r="C100">
        <v>498</v>
      </c>
      <c r="D100">
        <v>460</v>
      </c>
      <c r="E100">
        <v>125</v>
      </c>
      <c r="F100">
        <v>26</v>
      </c>
      <c r="G100">
        <v>2</v>
      </c>
      <c r="H100">
        <v>20</v>
      </c>
      <c r="I100">
        <v>60</v>
      </c>
      <c r="J100">
        <v>68</v>
      </c>
      <c r="K100">
        <v>28</v>
      </c>
      <c r="L100">
        <v>111</v>
      </c>
      <c r="M100">
        <v>4</v>
      </c>
      <c r="N100">
        <v>7</v>
      </c>
      <c r="O100">
        <v>4</v>
      </c>
      <c r="P100">
        <v>0.27100000000000002</v>
      </c>
      <c r="Q100">
        <v>0.317</v>
      </c>
      <c r="R100">
        <v>0.46700000000000003</v>
      </c>
      <c r="S100">
        <v>0.78400000000000003</v>
      </c>
      <c r="T100">
        <v>0.33700000000000002</v>
      </c>
      <c r="U100">
        <v>-0.3</v>
      </c>
      <c r="V100">
        <v>1.1000000000000001</v>
      </c>
      <c r="W100">
        <v>2.9</v>
      </c>
      <c r="Y100" s="1">
        <v>10</v>
      </c>
      <c r="Z100" s="1">
        <v>8</v>
      </c>
      <c r="AA100" s="1">
        <v>15</v>
      </c>
    </row>
    <row r="101" spans="1:28" x14ac:dyDescent="0.25">
      <c r="A101">
        <v>2161</v>
      </c>
      <c r="B101" t="s">
        <v>1261</v>
      </c>
      <c r="C101">
        <v>488</v>
      </c>
      <c r="D101">
        <v>432</v>
      </c>
      <c r="E101">
        <v>110</v>
      </c>
      <c r="F101">
        <v>23</v>
      </c>
      <c r="G101">
        <v>3</v>
      </c>
      <c r="H101">
        <v>20</v>
      </c>
      <c r="I101">
        <v>58</v>
      </c>
      <c r="J101">
        <v>66</v>
      </c>
      <c r="K101">
        <v>48</v>
      </c>
      <c r="L101">
        <v>114</v>
      </c>
      <c r="M101">
        <v>2</v>
      </c>
      <c r="N101">
        <v>1</v>
      </c>
      <c r="O101">
        <v>1</v>
      </c>
      <c r="P101">
        <v>0.255</v>
      </c>
      <c r="Q101">
        <v>0.33100000000000002</v>
      </c>
      <c r="R101">
        <v>0.45500000000000002</v>
      </c>
      <c r="S101">
        <v>0.78600000000000003</v>
      </c>
      <c r="T101">
        <v>0.33700000000000002</v>
      </c>
      <c r="U101">
        <v>-1.4</v>
      </c>
      <c r="V101">
        <v>-5</v>
      </c>
      <c r="W101">
        <v>1.4</v>
      </c>
      <c r="Y101" s="1">
        <v>3</v>
      </c>
      <c r="Z101" s="1">
        <v>4</v>
      </c>
      <c r="AB101" s="1">
        <v>13</v>
      </c>
    </row>
    <row r="102" spans="1:28" x14ac:dyDescent="0.25">
      <c r="A102">
        <v>4810</v>
      </c>
      <c r="B102" t="s">
        <v>1213</v>
      </c>
      <c r="C102">
        <v>406</v>
      </c>
      <c r="D102">
        <v>356</v>
      </c>
      <c r="E102">
        <v>92</v>
      </c>
      <c r="F102">
        <v>20</v>
      </c>
      <c r="G102">
        <v>1</v>
      </c>
      <c r="H102">
        <v>16</v>
      </c>
      <c r="I102">
        <v>48</v>
      </c>
      <c r="J102">
        <v>54</v>
      </c>
      <c r="K102">
        <v>43</v>
      </c>
      <c r="L102">
        <v>66</v>
      </c>
      <c r="M102">
        <v>3</v>
      </c>
      <c r="N102">
        <v>2</v>
      </c>
      <c r="O102">
        <v>1</v>
      </c>
      <c r="P102">
        <v>0.25800000000000001</v>
      </c>
      <c r="Q102">
        <v>0.33900000000000002</v>
      </c>
      <c r="R102">
        <v>0.44800000000000001</v>
      </c>
      <c r="S102">
        <v>0.78700000000000003</v>
      </c>
      <c r="T102">
        <v>0.33700000000000002</v>
      </c>
      <c r="U102">
        <v>-1.9</v>
      </c>
      <c r="V102">
        <v>2.2000000000000002</v>
      </c>
      <c r="W102">
        <v>3</v>
      </c>
      <c r="Y102" s="1">
        <v>5</v>
      </c>
      <c r="Z102" s="1">
        <v>8</v>
      </c>
      <c r="AB102" s="1">
        <v>11</v>
      </c>
    </row>
    <row r="103" spans="1:28" x14ac:dyDescent="0.25">
      <c r="A103">
        <v>3086</v>
      </c>
      <c r="B103" t="s">
        <v>1156</v>
      </c>
      <c r="C103">
        <v>372</v>
      </c>
      <c r="D103">
        <v>332</v>
      </c>
      <c r="E103">
        <v>89</v>
      </c>
      <c r="F103">
        <v>19</v>
      </c>
      <c r="G103">
        <v>1</v>
      </c>
      <c r="H103">
        <v>14</v>
      </c>
      <c r="I103">
        <v>45</v>
      </c>
      <c r="J103">
        <v>49</v>
      </c>
      <c r="K103">
        <v>32</v>
      </c>
      <c r="L103">
        <v>68</v>
      </c>
      <c r="M103">
        <v>3</v>
      </c>
      <c r="N103">
        <v>2</v>
      </c>
      <c r="O103">
        <v>1</v>
      </c>
      <c r="P103">
        <v>0.26700000000000002</v>
      </c>
      <c r="Q103">
        <v>0.33300000000000002</v>
      </c>
      <c r="R103">
        <v>0.45300000000000001</v>
      </c>
      <c r="S103">
        <v>0.78700000000000003</v>
      </c>
      <c r="T103">
        <v>0.33700000000000002</v>
      </c>
      <c r="U103">
        <v>-0.5</v>
      </c>
      <c r="V103">
        <v>0.7</v>
      </c>
      <c r="W103">
        <v>1.3</v>
      </c>
      <c r="Y103" s="1">
        <v>2</v>
      </c>
      <c r="Z103" s="1">
        <v>1</v>
      </c>
      <c r="AA103" s="1">
        <v>19</v>
      </c>
    </row>
    <row r="104" spans="1:28" x14ac:dyDescent="0.25">
      <c r="A104">
        <v>4720</v>
      </c>
      <c r="B104" t="s">
        <v>1236</v>
      </c>
      <c r="C104">
        <v>673</v>
      </c>
      <c r="D104">
        <v>585</v>
      </c>
      <c r="E104">
        <v>155</v>
      </c>
      <c r="F104">
        <v>33</v>
      </c>
      <c r="G104">
        <v>2</v>
      </c>
      <c r="H104">
        <v>18</v>
      </c>
      <c r="I104">
        <v>78</v>
      </c>
      <c r="J104">
        <v>76</v>
      </c>
      <c r="K104">
        <v>77</v>
      </c>
      <c r="L104">
        <v>146</v>
      </c>
      <c r="M104">
        <v>4</v>
      </c>
      <c r="N104">
        <v>11</v>
      </c>
      <c r="O104">
        <v>5</v>
      </c>
      <c r="P104">
        <v>0.26400000000000001</v>
      </c>
      <c r="Q104">
        <v>0.35199999999999998</v>
      </c>
      <c r="R104">
        <v>0.41799999999999998</v>
      </c>
      <c r="S104">
        <v>0.77</v>
      </c>
      <c r="T104">
        <v>0.33600000000000002</v>
      </c>
      <c r="U104">
        <v>-0.7</v>
      </c>
      <c r="V104">
        <v>1.7</v>
      </c>
      <c r="W104">
        <v>3.9</v>
      </c>
      <c r="Y104" s="1">
        <v>12</v>
      </c>
      <c r="Z104" s="1">
        <v>17</v>
      </c>
      <c r="AB104" s="1">
        <v>18</v>
      </c>
    </row>
    <row r="105" spans="1:28" x14ac:dyDescent="0.25">
      <c r="A105">
        <v>1845</v>
      </c>
      <c r="B105" t="s">
        <v>1197</v>
      </c>
      <c r="C105">
        <v>287</v>
      </c>
      <c r="D105">
        <v>247</v>
      </c>
      <c r="E105">
        <v>60</v>
      </c>
      <c r="F105">
        <v>12</v>
      </c>
      <c r="G105">
        <v>1</v>
      </c>
      <c r="H105">
        <v>11</v>
      </c>
      <c r="I105">
        <v>34</v>
      </c>
      <c r="J105">
        <v>35</v>
      </c>
      <c r="K105">
        <v>32</v>
      </c>
      <c r="L105">
        <v>79</v>
      </c>
      <c r="M105">
        <v>5</v>
      </c>
      <c r="N105">
        <v>2</v>
      </c>
      <c r="O105">
        <v>1</v>
      </c>
      <c r="P105">
        <v>0.245</v>
      </c>
      <c r="Q105">
        <v>0.33900000000000002</v>
      </c>
      <c r="R105">
        <v>0.433</v>
      </c>
      <c r="S105">
        <v>0.77200000000000002</v>
      </c>
      <c r="T105">
        <v>0.33600000000000002</v>
      </c>
      <c r="U105">
        <v>-0.2</v>
      </c>
      <c r="V105">
        <v>-0.3</v>
      </c>
      <c r="W105">
        <v>1.1000000000000001</v>
      </c>
      <c r="Y105" s="1">
        <v>-7</v>
      </c>
      <c r="Z105" s="1">
        <v>-4</v>
      </c>
      <c r="AA105" s="1">
        <v>8</v>
      </c>
    </row>
    <row r="106" spans="1:28" x14ac:dyDescent="0.25">
      <c r="A106">
        <v>4727</v>
      </c>
      <c r="B106" t="s">
        <v>1234</v>
      </c>
      <c r="C106">
        <v>597</v>
      </c>
      <c r="D106">
        <v>541</v>
      </c>
      <c r="E106">
        <v>154</v>
      </c>
      <c r="F106">
        <v>33</v>
      </c>
      <c r="G106">
        <v>2</v>
      </c>
      <c r="H106">
        <v>14</v>
      </c>
      <c r="I106">
        <v>82</v>
      </c>
      <c r="J106">
        <v>59</v>
      </c>
      <c r="K106">
        <v>42</v>
      </c>
      <c r="L106">
        <v>81</v>
      </c>
      <c r="M106">
        <v>5</v>
      </c>
      <c r="N106">
        <v>22</v>
      </c>
      <c r="O106">
        <v>8</v>
      </c>
      <c r="P106">
        <v>0.28499999999999998</v>
      </c>
      <c r="Q106">
        <v>0.34100000000000003</v>
      </c>
      <c r="R106">
        <v>0.432</v>
      </c>
      <c r="S106">
        <v>0.77200000000000002</v>
      </c>
      <c r="T106">
        <v>0.33600000000000002</v>
      </c>
      <c r="U106">
        <v>1.9</v>
      </c>
      <c r="V106">
        <v>7.5</v>
      </c>
      <c r="W106">
        <v>4.4000000000000004</v>
      </c>
      <c r="Y106" s="1">
        <v>15</v>
      </c>
      <c r="Z106" s="1">
        <v>12</v>
      </c>
      <c r="AA106" s="1">
        <v>24</v>
      </c>
    </row>
    <row r="107" spans="1:28" x14ac:dyDescent="0.25">
      <c r="A107">
        <v>1677</v>
      </c>
      <c r="B107" t="s">
        <v>1181</v>
      </c>
      <c r="C107">
        <v>609</v>
      </c>
      <c r="D107">
        <v>540</v>
      </c>
      <c r="E107">
        <v>148</v>
      </c>
      <c r="F107">
        <v>31</v>
      </c>
      <c r="G107">
        <v>8</v>
      </c>
      <c r="H107">
        <v>11</v>
      </c>
      <c r="I107">
        <v>81</v>
      </c>
      <c r="J107">
        <v>63</v>
      </c>
      <c r="K107">
        <v>55</v>
      </c>
      <c r="L107">
        <v>73</v>
      </c>
      <c r="M107">
        <v>6</v>
      </c>
      <c r="N107">
        <v>23</v>
      </c>
      <c r="O107">
        <v>9</v>
      </c>
      <c r="P107">
        <v>0.27300000000000002</v>
      </c>
      <c r="Q107">
        <v>0.34499999999999997</v>
      </c>
      <c r="R107">
        <v>0.42599999999999999</v>
      </c>
      <c r="S107">
        <v>0.77100000000000002</v>
      </c>
      <c r="T107">
        <v>0.33600000000000002</v>
      </c>
      <c r="U107">
        <v>2.2999999999999998</v>
      </c>
      <c r="V107">
        <v>1.1000000000000001</v>
      </c>
      <c r="W107">
        <v>2.8</v>
      </c>
      <c r="Y107" s="1">
        <v>12</v>
      </c>
      <c r="Z107" s="1">
        <v>12</v>
      </c>
      <c r="AA107" s="1">
        <v>22</v>
      </c>
    </row>
    <row r="108" spans="1:28" x14ac:dyDescent="0.25">
      <c r="A108">
        <v>8610</v>
      </c>
      <c r="B108" t="s">
        <v>1187</v>
      </c>
      <c r="C108">
        <v>517</v>
      </c>
      <c r="D108">
        <v>467</v>
      </c>
      <c r="E108">
        <v>122</v>
      </c>
      <c r="F108">
        <v>25</v>
      </c>
      <c r="G108">
        <v>1</v>
      </c>
      <c r="H108">
        <v>22</v>
      </c>
      <c r="I108">
        <v>62</v>
      </c>
      <c r="J108">
        <v>72</v>
      </c>
      <c r="K108">
        <v>40</v>
      </c>
      <c r="L108">
        <v>111</v>
      </c>
      <c r="M108">
        <v>5</v>
      </c>
      <c r="N108">
        <v>1</v>
      </c>
      <c r="O108">
        <v>1</v>
      </c>
      <c r="P108">
        <v>0.26100000000000001</v>
      </c>
      <c r="Q108">
        <v>0.32300000000000001</v>
      </c>
      <c r="R108">
        <v>0.45900000000000002</v>
      </c>
      <c r="S108">
        <v>0.78200000000000003</v>
      </c>
      <c r="T108">
        <v>0.33600000000000002</v>
      </c>
      <c r="U108">
        <v>-2.8</v>
      </c>
      <c r="V108">
        <v>0.5</v>
      </c>
      <c r="W108">
        <v>1.5</v>
      </c>
      <c r="Y108" s="1">
        <v>6</v>
      </c>
      <c r="Z108" s="1">
        <v>5</v>
      </c>
      <c r="AA108" s="1">
        <v>4</v>
      </c>
    </row>
    <row r="109" spans="1:28" x14ac:dyDescent="0.25">
      <c r="A109">
        <v>9848</v>
      </c>
      <c r="B109" t="s">
        <v>1206</v>
      </c>
      <c r="C109">
        <v>709</v>
      </c>
      <c r="D109">
        <v>627</v>
      </c>
      <c r="E109">
        <v>174</v>
      </c>
      <c r="F109">
        <v>32</v>
      </c>
      <c r="G109">
        <v>9</v>
      </c>
      <c r="H109">
        <v>13</v>
      </c>
      <c r="I109">
        <v>98</v>
      </c>
      <c r="J109">
        <v>66</v>
      </c>
      <c r="K109">
        <v>66</v>
      </c>
      <c r="L109">
        <v>163</v>
      </c>
      <c r="M109">
        <v>4</v>
      </c>
      <c r="N109">
        <v>13</v>
      </c>
      <c r="O109">
        <v>6</v>
      </c>
      <c r="P109">
        <v>0.27700000000000002</v>
      </c>
      <c r="Q109">
        <v>0.34799999999999998</v>
      </c>
      <c r="R109">
        <v>0.42</v>
      </c>
      <c r="S109">
        <v>0.76700000000000002</v>
      </c>
      <c r="T109">
        <v>0.33500000000000002</v>
      </c>
      <c r="U109">
        <v>0.6</v>
      </c>
      <c r="V109">
        <v>3.9</v>
      </c>
      <c r="W109">
        <v>4.4000000000000004</v>
      </c>
      <c r="Y109" s="1">
        <v>11</v>
      </c>
      <c r="Z109" s="1">
        <v>11</v>
      </c>
      <c r="AA109" s="1">
        <v>21</v>
      </c>
    </row>
    <row r="110" spans="1:28" x14ac:dyDescent="0.25">
      <c r="A110">
        <v>6876</v>
      </c>
      <c r="B110" t="s">
        <v>1232</v>
      </c>
      <c r="C110">
        <v>502</v>
      </c>
      <c r="D110">
        <v>460</v>
      </c>
      <c r="E110">
        <v>119</v>
      </c>
      <c r="F110">
        <v>22</v>
      </c>
      <c r="G110">
        <v>2</v>
      </c>
      <c r="H110">
        <v>24</v>
      </c>
      <c r="I110">
        <v>63</v>
      </c>
      <c r="J110">
        <v>73</v>
      </c>
      <c r="K110">
        <v>33</v>
      </c>
      <c r="L110">
        <v>116</v>
      </c>
      <c r="M110">
        <v>4</v>
      </c>
      <c r="N110">
        <v>3</v>
      </c>
      <c r="O110">
        <v>2</v>
      </c>
      <c r="P110">
        <v>0.25900000000000001</v>
      </c>
      <c r="Q110">
        <v>0.311</v>
      </c>
      <c r="R110">
        <v>0.47599999999999998</v>
      </c>
      <c r="S110">
        <v>0.78700000000000003</v>
      </c>
      <c r="T110">
        <v>0.33500000000000002</v>
      </c>
      <c r="U110">
        <v>0</v>
      </c>
      <c r="V110">
        <v>-0.9</v>
      </c>
      <c r="W110">
        <v>1.2</v>
      </c>
      <c r="Y110" s="1">
        <v>8</v>
      </c>
      <c r="Z110" s="1">
        <v>5</v>
      </c>
      <c r="AA110" s="1">
        <v>19</v>
      </c>
    </row>
    <row r="111" spans="1:28" x14ac:dyDescent="0.25">
      <c r="A111">
        <v>6246</v>
      </c>
      <c r="B111" t="s">
        <v>8631</v>
      </c>
      <c r="C111">
        <v>100</v>
      </c>
      <c r="D111">
        <v>89</v>
      </c>
      <c r="E111">
        <v>25</v>
      </c>
      <c r="F111">
        <v>5</v>
      </c>
      <c r="G111">
        <v>0</v>
      </c>
      <c r="H111">
        <v>3</v>
      </c>
      <c r="I111">
        <v>11</v>
      </c>
      <c r="J111">
        <v>12</v>
      </c>
      <c r="K111">
        <v>9</v>
      </c>
      <c r="L111">
        <v>15</v>
      </c>
      <c r="M111">
        <v>1</v>
      </c>
      <c r="N111">
        <v>1</v>
      </c>
      <c r="O111">
        <v>0</v>
      </c>
      <c r="P111">
        <v>0.27500000000000002</v>
      </c>
      <c r="Q111">
        <v>0.34300000000000003</v>
      </c>
      <c r="R111">
        <v>0.43</v>
      </c>
      <c r="S111">
        <v>0.77300000000000002</v>
      </c>
      <c r="T111">
        <v>0.33500000000000002</v>
      </c>
      <c r="U111">
        <v>-0.1</v>
      </c>
      <c r="V111">
        <v>0</v>
      </c>
      <c r="W111">
        <v>0.3</v>
      </c>
    </row>
    <row r="112" spans="1:28" x14ac:dyDescent="0.25">
      <c r="A112">
        <v>8090</v>
      </c>
      <c r="B112" t="s">
        <v>1155</v>
      </c>
      <c r="C112">
        <v>317</v>
      </c>
      <c r="D112">
        <v>276</v>
      </c>
      <c r="E112">
        <v>74</v>
      </c>
      <c r="F112">
        <v>17</v>
      </c>
      <c r="G112">
        <v>2</v>
      </c>
      <c r="H112">
        <v>5</v>
      </c>
      <c r="I112">
        <v>33</v>
      </c>
      <c r="J112">
        <v>33</v>
      </c>
      <c r="K112">
        <v>34</v>
      </c>
      <c r="L112">
        <v>51</v>
      </c>
      <c r="M112">
        <v>3</v>
      </c>
      <c r="N112">
        <v>2</v>
      </c>
      <c r="O112">
        <v>1</v>
      </c>
      <c r="P112">
        <v>0.27</v>
      </c>
      <c r="Q112">
        <v>0.35399999999999998</v>
      </c>
      <c r="R112">
        <v>0.40699999999999997</v>
      </c>
      <c r="S112">
        <v>0.76100000000000001</v>
      </c>
      <c r="T112">
        <v>0.33500000000000002</v>
      </c>
      <c r="U112">
        <v>-0.2</v>
      </c>
      <c r="V112">
        <v>-0.2</v>
      </c>
      <c r="W112">
        <v>1.8</v>
      </c>
      <c r="Y112" s="1">
        <v>-8</v>
      </c>
      <c r="Z112" s="1">
        <v>-4</v>
      </c>
      <c r="AB112" s="1">
        <v>4</v>
      </c>
    </row>
    <row r="113" spans="1:28" x14ac:dyDescent="0.25">
      <c r="A113">
        <v>7539</v>
      </c>
      <c r="B113" t="s">
        <v>1178</v>
      </c>
      <c r="C113">
        <v>636</v>
      </c>
      <c r="D113">
        <v>569</v>
      </c>
      <c r="E113">
        <v>156</v>
      </c>
      <c r="F113">
        <v>38</v>
      </c>
      <c r="G113">
        <v>2</v>
      </c>
      <c r="H113">
        <v>16</v>
      </c>
      <c r="I113">
        <v>80</v>
      </c>
      <c r="J113">
        <v>65</v>
      </c>
      <c r="K113">
        <v>55</v>
      </c>
      <c r="L113">
        <v>113</v>
      </c>
      <c r="M113">
        <v>4</v>
      </c>
      <c r="N113">
        <v>6</v>
      </c>
      <c r="O113">
        <v>4</v>
      </c>
      <c r="P113">
        <v>0.27400000000000002</v>
      </c>
      <c r="Q113">
        <v>0.33900000000000002</v>
      </c>
      <c r="R113">
        <v>0.43099999999999999</v>
      </c>
      <c r="S113">
        <v>0.77100000000000002</v>
      </c>
      <c r="T113">
        <v>0.33500000000000002</v>
      </c>
      <c r="U113">
        <v>0.3</v>
      </c>
      <c r="V113">
        <v>0.6</v>
      </c>
      <c r="W113">
        <v>3.6</v>
      </c>
      <c r="Y113" s="1">
        <v>12</v>
      </c>
      <c r="Z113" s="1">
        <v>10</v>
      </c>
      <c r="AB113" s="1">
        <v>17</v>
      </c>
    </row>
    <row r="114" spans="1:28" x14ac:dyDescent="0.25">
      <c r="A114">
        <v>4022</v>
      </c>
      <c r="B114" t="s">
        <v>1242</v>
      </c>
      <c r="C114">
        <v>613</v>
      </c>
      <c r="D114">
        <v>558</v>
      </c>
      <c r="E114">
        <v>159</v>
      </c>
      <c r="F114">
        <v>31</v>
      </c>
      <c r="G114">
        <v>6</v>
      </c>
      <c r="H114">
        <v>14</v>
      </c>
      <c r="I114">
        <v>79</v>
      </c>
      <c r="J114">
        <v>68</v>
      </c>
      <c r="K114">
        <v>46</v>
      </c>
      <c r="L114">
        <v>82</v>
      </c>
      <c r="M114">
        <v>2</v>
      </c>
      <c r="N114">
        <v>10</v>
      </c>
      <c r="O114">
        <v>5</v>
      </c>
      <c r="P114">
        <v>0.28499999999999998</v>
      </c>
      <c r="Q114">
        <v>0.33900000000000002</v>
      </c>
      <c r="R114">
        <v>0.439</v>
      </c>
      <c r="S114">
        <v>0.77800000000000002</v>
      </c>
      <c r="T114">
        <v>0.33400000000000002</v>
      </c>
      <c r="U114">
        <v>-0.2</v>
      </c>
      <c r="V114">
        <v>-2</v>
      </c>
      <c r="W114">
        <v>2.2000000000000002</v>
      </c>
      <c r="Y114" s="1">
        <v>12</v>
      </c>
      <c r="Z114" s="1">
        <v>8</v>
      </c>
      <c r="AA114" s="1">
        <v>22</v>
      </c>
    </row>
    <row r="115" spans="1:28" x14ac:dyDescent="0.25">
      <c r="A115">
        <v>3441</v>
      </c>
      <c r="B115" t="s">
        <v>1140</v>
      </c>
      <c r="C115">
        <v>247</v>
      </c>
      <c r="D115">
        <v>217</v>
      </c>
      <c r="E115">
        <v>55</v>
      </c>
      <c r="F115">
        <v>11</v>
      </c>
      <c r="G115">
        <v>1</v>
      </c>
      <c r="H115">
        <v>9</v>
      </c>
      <c r="I115">
        <v>30</v>
      </c>
      <c r="J115">
        <v>29</v>
      </c>
      <c r="K115">
        <v>24</v>
      </c>
      <c r="L115">
        <v>49</v>
      </c>
      <c r="M115">
        <v>3</v>
      </c>
      <c r="N115">
        <v>4</v>
      </c>
      <c r="O115">
        <v>2</v>
      </c>
      <c r="P115">
        <v>0.252</v>
      </c>
      <c r="Q115">
        <v>0.33200000000000002</v>
      </c>
      <c r="R115">
        <v>0.437</v>
      </c>
      <c r="S115">
        <v>0.77</v>
      </c>
      <c r="T115">
        <v>0.33400000000000002</v>
      </c>
      <c r="U115">
        <v>-0.1</v>
      </c>
      <c r="V115">
        <v>-0.3</v>
      </c>
      <c r="W115">
        <v>0.9</v>
      </c>
      <c r="Y115" s="1">
        <v>-8</v>
      </c>
      <c r="Z115" s="1">
        <v>-7</v>
      </c>
      <c r="AA115" s="1">
        <v>8</v>
      </c>
    </row>
    <row r="116" spans="1:28" x14ac:dyDescent="0.25">
      <c r="A116">
        <v>8175</v>
      </c>
      <c r="B116" t="s">
        <v>1120</v>
      </c>
      <c r="C116">
        <v>304</v>
      </c>
      <c r="D116">
        <v>278</v>
      </c>
      <c r="E116">
        <v>78</v>
      </c>
      <c r="F116">
        <v>17</v>
      </c>
      <c r="G116">
        <v>2</v>
      </c>
      <c r="H116">
        <v>8</v>
      </c>
      <c r="I116">
        <v>33</v>
      </c>
      <c r="J116">
        <v>38</v>
      </c>
      <c r="K116">
        <v>19</v>
      </c>
      <c r="L116">
        <v>58</v>
      </c>
      <c r="M116">
        <v>2</v>
      </c>
      <c r="N116">
        <v>2</v>
      </c>
      <c r="O116">
        <v>1</v>
      </c>
      <c r="P116">
        <v>0.28000000000000003</v>
      </c>
      <c r="Q116">
        <v>0.32900000000000001</v>
      </c>
      <c r="R116">
        <v>0.44800000000000001</v>
      </c>
      <c r="S116">
        <v>0.77700000000000002</v>
      </c>
      <c r="T116">
        <v>0.33400000000000002</v>
      </c>
      <c r="U116">
        <v>-0.1</v>
      </c>
      <c r="V116">
        <v>-4.0999999999999996</v>
      </c>
      <c r="W116">
        <v>1.2</v>
      </c>
      <c r="Y116" s="1">
        <v>-3</v>
      </c>
      <c r="Z116" s="1">
        <v>-4</v>
      </c>
      <c r="AB116" s="1">
        <v>7</v>
      </c>
    </row>
    <row r="117" spans="1:28" x14ac:dyDescent="0.25">
      <c r="A117">
        <v>3917</v>
      </c>
      <c r="B117" t="s">
        <v>1158</v>
      </c>
      <c r="C117">
        <v>488</v>
      </c>
      <c r="D117">
        <v>447</v>
      </c>
      <c r="E117">
        <v>120</v>
      </c>
      <c r="F117">
        <v>20</v>
      </c>
      <c r="G117">
        <v>1</v>
      </c>
      <c r="H117">
        <v>21</v>
      </c>
      <c r="I117">
        <v>57</v>
      </c>
      <c r="J117">
        <v>65</v>
      </c>
      <c r="K117">
        <v>30</v>
      </c>
      <c r="L117">
        <v>91</v>
      </c>
      <c r="M117">
        <v>5</v>
      </c>
      <c r="N117">
        <v>1</v>
      </c>
      <c r="O117">
        <v>1</v>
      </c>
      <c r="P117">
        <v>0.26800000000000002</v>
      </c>
      <c r="Q117">
        <v>0.31900000000000001</v>
      </c>
      <c r="R117">
        <v>0.45800000000000002</v>
      </c>
      <c r="S117">
        <v>0.77600000000000002</v>
      </c>
      <c r="T117">
        <v>0.33400000000000002</v>
      </c>
      <c r="U117">
        <v>-0.4</v>
      </c>
      <c r="V117">
        <v>-2.4</v>
      </c>
      <c r="W117">
        <v>1.6</v>
      </c>
      <c r="Y117" s="1">
        <v>5</v>
      </c>
      <c r="Z117" s="1">
        <v>2</v>
      </c>
      <c r="AA117" s="1">
        <v>17</v>
      </c>
    </row>
    <row r="118" spans="1:28" x14ac:dyDescent="0.25">
      <c r="A118">
        <v>4298</v>
      </c>
      <c r="B118" t="s">
        <v>1195</v>
      </c>
      <c r="C118">
        <v>490</v>
      </c>
      <c r="D118">
        <v>433</v>
      </c>
      <c r="E118">
        <v>112</v>
      </c>
      <c r="F118">
        <v>23</v>
      </c>
      <c r="G118">
        <v>1</v>
      </c>
      <c r="H118">
        <v>17</v>
      </c>
      <c r="I118">
        <v>58</v>
      </c>
      <c r="J118">
        <v>62</v>
      </c>
      <c r="K118">
        <v>48</v>
      </c>
      <c r="L118">
        <v>84</v>
      </c>
      <c r="M118">
        <v>3</v>
      </c>
      <c r="N118">
        <v>2</v>
      </c>
      <c r="O118">
        <v>1</v>
      </c>
      <c r="P118">
        <v>0.25900000000000001</v>
      </c>
      <c r="Q118">
        <v>0.33500000000000002</v>
      </c>
      <c r="R118">
        <v>0.437</v>
      </c>
      <c r="S118">
        <v>0.77300000000000002</v>
      </c>
      <c r="T118">
        <v>0.33400000000000002</v>
      </c>
      <c r="U118">
        <v>-2</v>
      </c>
      <c r="V118">
        <v>8.6</v>
      </c>
      <c r="W118">
        <v>4.0999999999999996</v>
      </c>
      <c r="Y118" s="1">
        <v>6</v>
      </c>
      <c r="Z118" s="1">
        <v>9</v>
      </c>
      <c r="AA118" s="1">
        <v>10</v>
      </c>
    </row>
    <row r="119" spans="1:28" x14ac:dyDescent="0.25">
      <c r="A119">
        <v>906</v>
      </c>
      <c r="B119" t="s">
        <v>1083</v>
      </c>
      <c r="C119">
        <v>205</v>
      </c>
      <c r="D119">
        <v>183</v>
      </c>
      <c r="E119">
        <v>49</v>
      </c>
      <c r="F119">
        <v>10</v>
      </c>
      <c r="G119">
        <v>1</v>
      </c>
      <c r="H119">
        <v>7</v>
      </c>
      <c r="I119">
        <v>22</v>
      </c>
      <c r="J119">
        <v>26</v>
      </c>
      <c r="K119">
        <v>19</v>
      </c>
      <c r="L119">
        <v>39</v>
      </c>
      <c r="M119">
        <v>1</v>
      </c>
      <c r="N119">
        <v>1</v>
      </c>
      <c r="O119">
        <v>0</v>
      </c>
      <c r="P119">
        <v>0.26600000000000001</v>
      </c>
      <c r="Q119">
        <v>0.33500000000000002</v>
      </c>
      <c r="R119">
        <v>0.44</v>
      </c>
      <c r="S119">
        <v>0.77500000000000002</v>
      </c>
      <c r="T119">
        <v>0.33400000000000002</v>
      </c>
      <c r="U119">
        <v>-0.6</v>
      </c>
      <c r="V119">
        <v>-0.1</v>
      </c>
      <c r="W119">
        <v>1.1000000000000001</v>
      </c>
      <c r="Y119" s="1">
        <v>-8</v>
      </c>
      <c r="Z119" s="1">
        <v>-7</v>
      </c>
      <c r="AB119" s="1">
        <v>3</v>
      </c>
    </row>
    <row r="120" spans="1:28" x14ac:dyDescent="0.25">
      <c r="A120">
        <v>8027</v>
      </c>
      <c r="B120" t="s">
        <v>1186</v>
      </c>
      <c r="C120">
        <v>387</v>
      </c>
      <c r="D120">
        <v>349</v>
      </c>
      <c r="E120">
        <v>91</v>
      </c>
      <c r="F120">
        <v>18</v>
      </c>
      <c r="G120">
        <v>1</v>
      </c>
      <c r="H120">
        <v>15</v>
      </c>
      <c r="I120">
        <v>46</v>
      </c>
      <c r="J120">
        <v>51</v>
      </c>
      <c r="K120">
        <v>31</v>
      </c>
      <c r="L120">
        <v>75</v>
      </c>
      <c r="M120">
        <v>2</v>
      </c>
      <c r="N120">
        <v>1</v>
      </c>
      <c r="O120">
        <v>1</v>
      </c>
      <c r="P120">
        <v>0.26200000000000001</v>
      </c>
      <c r="Q120">
        <v>0.32300000000000001</v>
      </c>
      <c r="R120">
        <v>0.45400000000000001</v>
      </c>
      <c r="S120">
        <v>0.77700000000000002</v>
      </c>
      <c r="T120">
        <v>0.33400000000000002</v>
      </c>
      <c r="U120">
        <v>-0.9</v>
      </c>
      <c r="V120">
        <v>0.1</v>
      </c>
      <c r="W120">
        <v>0.8</v>
      </c>
      <c r="Y120" s="1">
        <v>4</v>
      </c>
      <c r="Z120" s="1">
        <v>2</v>
      </c>
      <c r="AA120" s="1">
        <v>21</v>
      </c>
    </row>
    <row r="121" spans="1:28" x14ac:dyDescent="0.25">
      <c r="A121">
        <v>11846</v>
      </c>
      <c r="B121" t="s">
        <v>1137</v>
      </c>
      <c r="C121">
        <v>275</v>
      </c>
      <c r="D121">
        <v>248</v>
      </c>
      <c r="E121">
        <v>69</v>
      </c>
      <c r="F121">
        <v>15</v>
      </c>
      <c r="G121">
        <v>2</v>
      </c>
      <c r="H121">
        <v>6</v>
      </c>
      <c r="I121">
        <v>33</v>
      </c>
      <c r="J121">
        <v>32</v>
      </c>
      <c r="K121">
        <v>20</v>
      </c>
      <c r="L121">
        <v>41</v>
      </c>
      <c r="M121">
        <v>2</v>
      </c>
      <c r="N121">
        <v>10</v>
      </c>
      <c r="O121">
        <v>5</v>
      </c>
      <c r="P121">
        <v>0.27800000000000002</v>
      </c>
      <c r="Q121">
        <v>0.33600000000000002</v>
      </c>
      <c r="R121">
        <v>0.436</v>
      </c>
      <c r="S121">
        <v>0.77300000000000002</v>
      </c>
      <c r="T121">
        <v>0.33300000000000002</v>
      </c>
      <c r="U121">
        <v>-0.1</v>
      </c>
      <c r="V121">
        <v>-1.2</v>
      </c>
      <c r="W121">
        <v>1.4</v>
      </c>
      <c r="Y121" s="1">
        <v>-4</v>
      </c>
      <c r="Z121" s="1">
        <v>-5</v>
      </c>
      <c r="AA121" s="1">
        <v>11</v>
      </c>
    </row>
    <row r="122" spans="1:28" x14ac:dyDescent="0.25">
      <c r="A122">
        <v>5310</v>
      </c>
      <c r="B122" t="s">
        <v>1226</v>
      </c>
      <c r="C122">
        <v>390</v>
      </c>
      <c r="D122">
        <v>361</v>
      </c>
      <c r="E122">
        <v>94</v>
      </c>
      <c r="F122">
        <v>20</v>
      </c>
      <c r="G122">
        <v>6</v>
      </c>
      <c r="H122">
        <v>15</v>
      </c>
      <c r="I122">
        <v>46</v>
      </c>
      <c r="J122">
        <v>55</v>
      </c>
      <c r="K122">
        <v>23</v>
      </c>
      <c r="L122">
        <v>93</v>
      </c>
      <c r="M122">
        <v>2</v>
      </c>
      <c r="N122">
        <v>4</v>
      </c>
      <c r="O122">
        <v>2</v>
      </c>
      <c r="P122">
        <v>0.26</v>
      </c>
      <c r="Q122">
        <v>0.30599999999999999</v>
      </c>
      <c r="R122">
        <v>0.47499999999999998</v>
      </c>
      <c r="S122">
        <v>0.78100000000000003</v>
      </c>
      <c r="T122">
        <v>0.33300000000000002</v>
      </c>
      <c r="U122">
        <v>0.2</v>
      </c>
      <c r="V122">
        <v>-0.4</v>
      </c>
      <c r="W122">
        <v>1.5</v>
      </c>
      <c r="Y122" s="1">
        <v>0</v>
      </c>
      <c r="Z122" s="1">
        <v>-3</v>
      </c>
      <c r="AB122" s="1">
        <v>11</v>
      </c>
    </row>
    <row r="123" spans="1:28" x14ac:dyDescent="0.25">
      <c r="A123">
        <v>3154</v>
      </c>
      <c r="B123" t="s">
        <v>1241</v>
      </c>
      <c r="C123">
        <v>398</v>
      </c>
      <c r="D123">
        <v>354</v>
      </c>
      <c r="E123">
        <v>94</v>
      </c>
      <c r="F123">
        <v>20</v>
      </c>
      <c r="G123">
        <v>2</v>
      </c>
      <c r="H123">
        <v>11</v>
      </c>
      <c r="I123">
        <v>44</v>
      </c>
      <c r="J123">
        <v>47</v>
      </c>
      <c r="K123">
        <v>36</v>
      </c>
      <c r="L123">
        <v>67</v>
      </c>
      <c r="M123">
        <v>3</v>
      </c>
      <c r="N123">
        <v>6</v>
      </c>
      <c r="O123">
        <v>3</v>
      </c>
      <c r="P123">
        <v>0.26600000000000001</v>
      </c>
      <c r="Q123">
        <v>0.33600000000000002</v>
      </c>
      <c r="R123">
        <v>0.433</v>
      </c>
      <c r="S123">
        <v>0.76900000000000002</v>
      </c>
      <c r="T123">
        <v>0.33300000000000002</v>
      </c>
      <c r="U123">
        <v>-0.4</v>
      </c>
      <c r="V123">
        <v>-4.2</v>
      </c>
      <c r="W123">
        <v>1</v>
      </c>
      <c r="Y123" s="1">
        <v>-3</v>
      </c>
      <c r="Z123" s="1">
        <v>-2</v>
      </c>
      <c r="AB123" s="1">
        <v>9</v>
      </c>
    </row>
    <row r="124" spans="1:28" x14ac:dyDescent="0.25">
      <c r="A124">
        <v>3442</v>
      </c>
      <c r="B124" t="s">
        <v>1184</v>
      </c>
      <c r="C124">
        <v>567</v>
      </c>
      <c r="D124">
        <v>485</v>
      </c>
      <c r="E124">
        <v>115</v>
      </c>
      <c r="F124">
        <v>25</v>
      </c>
      <c r="G124">
        <v>1</v>
      </c>
      <c r="H124">
        <v>22</v>
      </c>
      <c r="I124">
        <v>65</v>
      </c>
      <c r="J124">
        <v>71</v>
      </c>
      <c r="K124">
        <v>69</v>
      </c>
      <c r="L124">
        <v>138</v>
      </c>
      <c r="M124">
        <v>6</v>
      </c>
      <c r="N124">
        <v>2</v>
      </c>
      <c r="O124">
        <v>2</v>
      </c>
      <c r="P124">
        <v>0.23699999999999999</v>
      </c>
      <c r="Q124">
        <v>0.33600000000000002</v>
      </c>
      <c r="R124">
        <v>0.42499999999999999</v>
      </c>
      <c r="S124">
        <v>0.76100000000000001</v>
      </c>
      <c r="T124">
        <v>0.33300000000000002</v>
      </c>
      <c r="U124">
        <v>-0.3</v>
      </c>
      <c r="V124">
        <v>-3.3</v>
      </c>
      <c r="W124">
        <v>2.7</v>
      </c>
      <c r="Y124" s="1">
        <v>6</v>
      </c>
      <c r="Z124" s="1">
        <v>11</v>
      </c>
      <c r="AB124" s="1">
        <v>12</v>
      </c>
    </row>
    <row r="125" spans="1:28" x14ac:dyDescent="0.25">
      <c r="A125">
        <v>11368</v>
      </c>
      <c r="B125" t="s">
        <v>1199</v>
      </c>
      <c r="C125">
        <v>254</v>
      </c>
      <c r="D125">
        <v>220</v>
      </c>
      <c r="E125">
        <v>57</v>
      </c>
      <c r="F125">
        <v>12</v>
      </c>
      <c r="G125">
        <v>1</v>
      </c>
      <c r="H125">
        <v>6</v>
      </c>
      <c r="I125">
        <v>26</v>
      </c>
      <c r="J125">
        <v>28</v>
      </c>
      <c r="K125">
        <v>29</v>
      </c>
      <c r="L125">
        <v>46</v>
      </c>
      <c r="M125">
        <v>2</v>
      </c>
      <c r="N125">
        <v>1</v>
      </c>
      <c r="O125">
        <v>0</v>
      </c>
      <c r="P125">
        <v>0.26100000000000001</v>
      </c>
      <c r="Q125">
        <v>0.34899999999999998</v>
      </c>
      <c r="R125">
        <v>0.41</v>
      </c>
      <c r="S125">
        <v>0.75900000000000001</v>
      </c>
      <c r="T125">
        <v>0.33300000000000002</v>
      </c>
      <c r="U125">
        <v>-0.4</v>
      </c>
      <c r="V125">
        <v>-0.7</v>
      </c>
      <c r="W125">
        <v>1.6</v>
      </c>
      <c r="Y125" s="1">
        <v>-8</v>
      </c>
      <c r="Z125" s="1">
        <v>-5</v>
      </c>
      <c r="AB125" s="1">
        <v>2</v>
      </c>
    </row>
    <row r="126" spans="1:28" x14ac:dyDescent="0.25">
      <c r="A126">
        <v>5342</v>
      </c>
      <c r="B126" t="s">
        <v>1039</v>
      </c>
      <c r="C126">
        <v>100</v>
      </c>
      <c r="D126">
        <v>91</v>
      </c>
      <c r="E126">
        <v>25</v>
      </c>
      <c r="F126">
        <v>6</v>
      </c>
      <c r="G126">
        <v>0</v>
      </c>
      <c r="H126">
        <v>3</v>
      </c>
      <c r="I126">
        <v>12</v>
      </c>
      <c r="J126">
        <v>13</v>
      </c>
      <c r="K126">
        <v>6</v>
      </c>
      <c r="L126">
        <v>23</v>
      </c>
      <c r="M126">
        <v>1</v>
      </c>
      <c r="N126">
        <v>0</v>
      </c>
      <c r="O126">
        <v>0</v>
      </c>
      <c r="P126">
        <v>0.26900000000000002</v>
      </c>
      <c r="Q126">
        <v>0.32</v>
      </c>
      <c r="R126">
        <v>0.45500000000000002</v>
      </c>
      <c r="S126">
        <v>0.77500000000000002</v>
      </c>
      <c r="T126">
        <v>0.33300000000000002</v>
      </c>
      <c r="U126">
        <v>0</v>
      </c>
      <c r="V126">
        <v>-0.1</v>
      </c>
      <c r="W126">
        <v>0.5</v>
      </c>
      <c r="Y126" s="1">
        <v>-18</v>
      </c>
      <c r="Z126" s="1">
        <v>-17</v>
      </c>
      <c r="AA126" s="1">
        <v>-4</v>
      </c>
    </row>
    <row r="127" spans="1:28" x14ac:dyDescent="0.25">
      <c r="A127">
        <v>9312</v>
      </c>
      <c r="B127" t="s">
        <v>1180</v>
      </c>
      <c r="C127">
        <v>163</v>
      </c>
      <c r="D127">
        <v>149</v>
      </c>
      <c r="E127">
        <v>42</v>
      </c>
      <c r="F127">
        <v>9</v>
      </c>
      <c r="G127">
        <v>1</v>
      </c>
      <c r="H127">
        <v>4</v>
      </c>
      <c r="I127">
        <v>17</v>
      </c>
      <c r="J127">
        <v>20</v>
      </c>
      <c r="K127">
        <v>10</v>
      </c>
      <c r="L127">
        <v>28</v>
      </c>
      <c r="M127">
        <v>1</v>
      </c>
      <c r="N127">
        <v>1</v>
      </c>
      <c r="O127">
        <v>1</v>
      </c>
      <c r="P127">
        <v>0.28299999999999997</v>
      </c>
      <c r="Q127">
        <v>0.33100000000000002</v>
      </c>
      <c r="R127">
        <v>0.439</v>
      </c>
      <c r="S127">
        <v>0.77</v>
      </c>
      <c r="T127">
        <v>0.33200000000000002</v>
      </c>
      <c r="U127">
        <v>-0.1</v>
      </c>
      <c r="V127">
        <v>-0.3</v>
      </c>
      <c r="W127">
        <v>0.8</v>
      </c>
    </row>
    <row r="128" spans="1:28" x14ac:dyDescent="0.25">
      <c r="A128">
        <v>4579</v>
      </c>
      <c r="B128" t="s">
        <v>1220</v>
      </c>
      <c r="C128">
        <v>676</v>
      </c>
      <c r="D128">
        <v>624</v>
      </c>
      <c r="E128">
        <v>182</v>
      </c>
      <c r="F128">
        <v>35</v>
      </c>
      <c r="G128">
        <v>9</v>
      </c>
      <c r="H128">
        <v>12</v>
      </c>
      <c r="I128">
        <v>83</v>
      </c>
      <c r="J128">
        <v>72</v>
      </c>
      <c r="K128">
        <v>40</v>
      </c>
      <c r="L128">
        <v>86</v>
      </c>
      <c r="M128">
        <v>5</v>
      </c>
      <c r="N128">
        <v>15</v>
      </c>
      <c r="O128">
        <v>8</v>
      </c>
      <c r="P128">
        <v>0.29199999999999998</v>
      </c>
      <c r="Q128">
        <v>0.33700000000000002</v>
      </c>
      <c r="R128">
        <v>0.434</v>
      </c>
      <c r="S128">
        <v>0.77100000000000002</v>
      </c>
      <c r="T128">
        <v>0.33200000000000002</v>
      </c>
      <c r="U128">
        <v>-0.1</v>
      </c>
      <c r="V128">
        <v>0.9</v>
      </c>
      <c r="W128">
        <v>4.2</v>
      </c>
      <c r="Y128" s="1">
        <v>17</v>
      </c>
      <c r="Z128" s="1">
        <v>12</v>
      </c>
      <c r="AB128" s="1">
        <v>20</v>
      </c>
    </row>
    <row r="129" spans="1:28" x14ac:dyDescent="0.25">
      <c r="A129">
        <v>731</v>
      </c>
      <c r="B129" t="s">
        <v>1246</v>
      </c>
      <c r="C129">
        <v>530</v>
      </c>
      <c r="D129">
        <v>476</v>
      </c>
      <c r="E129">
        <v>128</v>
      </c>
      <c r="F129">
        <v>24</v>
      </c>
      <c r="G129">
        <v>2</v>
      </c>
      <c r="H129">
        <v>16</v>
      </c>
      <c r="I129">
        <v>67</v>
      </c>
      <c r="J129">
        <v>64</v>
      </c>
      <c r="K129">
        <v>43</v>
      </c>
      <c r="L129">
        <v>108</v>
      </c>
      <c r="M129">
        <v>5</v>
      </c>
      <c r="N129">
        <v>4</v>
      </c>
      <c r="O129">
        <v>2</v>
      </c>
      <c r="P129">
        <v>0.27</v>
      </c>
      <c r="Q129">
        <v>0.33500000000000002</v>
      </c>
      <c r="R129">
        <v>0.43</v>
      </c>
      <c r="S129">
        <v>0.76500000000000001</v>
      </c>
      <c r="T129">
        <v>0.33200000000000002</v>
      </c>
      <c r="U129">
        <v>-0.5</v>
      </c>
      <c r="V129">
        <v>-1.6</v>
      </c>
      <c r="W129">
        <v>1.8</v>
      </c>
      <c r="Y129" s="1">
        <v>6</v>
      </c>
      <c r="Z129" s="1">
        <v>5</v>
      </c>
      <c r="AA129" s="1">
        <v>18</v>
      </c>
    </row>
    <row r="130" spans="1:28" x14ac:dyDescent="0.25">
      <c r="A130" t="s">
        <v>1058</v>
      </c>
      <c r="B130" t="s">
        <v>1059</v>
      </c>
      <c r="C130">
        <v>100</v>
      </c>
      <c r="D130">
        <v>92</v>
      </c>
      <c r="E130">
        <v>26</v>
      </c>
      <c r="F130">
        <v>5</v>
      </c>
      <c r="G130">
        <v>0</v>
      </c>
      <c r="H130">
        <v>3</v>
      </c>
      <c r="I130">
        <v>11</v>
      </c>
      <c r="J130">
        <v>12</v>
      </c>
      <c r="K130">
        <v>6</v>
      </c>
      <c r="L130">
        <v>15</v>
      </c>
      <c r="M130">
        <v>1</v>
      </c>
      <c r="N130">
        <v>2</v>
      </c>
      <c r="O130">
        <v>1</v>
      </c>
      <c r="P130">
        <v>0.28100000000000003</v>
      </c>
      <c r="Q130">
        <v>0.33</v>
      </c>
      <c r="R130">
        <v>0.436</v>
      </c>
      <c r="S130">
        <v>0.76600000000000001</v>
      </c>
      <c r="T130">
        <v>0.33200000000000002</v>
      </c>
      <c r="U130">
        <v>-0.1</v>
      </c>
      <c r="V130">
        <v>0</v>
      </c>
      <c r="W130">
        <v>0.4</v>
      </c>
    </row>
    <row r="131" spans="1:28" x14ac:dyDescent="0.25">
      <c r="A131">
        <v>5462</v>
      </c>
      <c r="B131" t="s">
        <v>1223</v>
      </c>
      <c r="C131">
        <v>100</v>
      </c>
      <c r="D131">
        <v>89</v>
      </c>
      <c r="E131">
        <v>23</v>
      </c>
      <c r="F131">
        <v>5</v>
      </c>
      <c r="G131">
        <v>0</v>
      </c>
      <c r="H131">
        <v>4</v>
      </c>
      <c r="I131">
        <v>11</v>
      </c>
      <c r="J131">
        <v>13</v>
      </c>
      <c r="K131">
        <v>10</v>
      </c>
      <c r="L131">
        <v>26</v>
      </c>
      <c r="M131">
        <v>0</v>
      </c>
      <c r="N131">
        <v>1</v>
      </c>
      <c r="O131">
        <v>0</v>
      </c>
      <c r="P131">
        <v>0.253</v>
      </c>
      <c r="Q131">
        <v>0.32600000000000001</v>
      </c>
      <c r="R131">
        <v>0.44700000000000001</v>
      </c>
      <c r="S131">
        <v>0.77300000000000002</v>
      </c>
      <c r="T131">
        <v>0.33200000000000002</v>
      </c>
      <c r="U131">
        <v>-0.2</v>
      </c>
      <c r="V131">
        <v>-0.1</v>
      </c>
      <c r="W131">
        <v>0.4</v>
      </c>
      <c r="Y131" s="1">
        <v>-24</v>
      </c>
      <c r="Z131" s="1">
        <v>-23</v>
      </c>
      <c r="AB131" s="1">
        <v>-5</v>
      </c>
    </row>
    <row r="132" spans="1:28" x14ac:dyDescent="0.25">
      <c r="A132">
        <v>4962</v>
      </c>
      <c r="B132" t="s">
        <v>1179</v>
      </c>
      <c r="C132">
        <v>603</v>
      </c>
      <c r="D132">
        <v>541</v>
      </c>
      <c r="E132">
        <v>148</v>
      </c>
      <c r="F132">
        <v>33</v>
      </c>
      <c r="G132">
        <v>2</v>
      </c>
      <c r="H132">
        <v>15</v>
      </c>
      <c r="I132">
        <v>71</v>
      </c>
      <c r="J132">
        <v>69</v>
      </c>
      <c r="K132">
        <v>48</v>
      </c>
      <c r="L132">
        <v>96</v>
      </c>
      <c r="M132">
        <v>7</v>
      </c>
      <c r="N132">
        <v>8</v>
      </c>
      <c r="O132">
        <v>4</v>
      </c>
      <c r="P132">
        <v>0.27300000000000002</v>
      </c>
      <c r="Q132">
        <v>0.33800000000000002</v>
      </c>
      <c r="R132">
        <v>0.42499999999999999</v>
      </c>
      <c r="S132">
        <v>0.76300000000000001</v>
      </c>
      <c r="T132">
        <v>0.33200000000000002</v>
      </c>
      <c r="U132">
        <v>0.2</v>
      </c>
      <c r="V132">
        <v>-5.3</v>
      </c>
      <c r="W132">
        <v>3.1</v>
      </c>
      <c r="Y132" s="1">
        <v>11</v>
      </c>
      <c r="Z132" s="1">
        <v>11</v>
      </c>
      <c r="AA132" s="1">
        <v>15</v>
      </c>
    </row>
    <row r="133" spans="1:28" x14ac:dyDescent="0.25">
      <c r="A133">
        <v>6104</v>
      </c>
      <c r="B133" t="s">
        <v>1204</v>
      </c>
      <c r="C133">
        <v>641</v>
      </c>
      <c r="D133">
        <v>579</v>
      </c>
      <c r="E133">
        <v>155</v>
      </c>
      <c r="F133">
        <v>33</v>
      </c>
      <c r="G133">
        <v>4</v>
      </c>
      <c r="H133">
        <v>20</v>
      </c>
      <c r="I133">
        <v>84</v>
      </c>
      <c r="J133">
        <v>73</v>
      </c>
      <c r="K133">
        <v>47</v>
      </c>
      <c r="L133">
        <v>83</v>
      </c>
      <c r="M133">
        <v>6</v>
      </c>
      <c r="N133">
        <v>10</v>
      </c>
      <c r="O133">
        <v>5</v>
      </c>
      <c r="P133">
        <v>0.26800000000000002</v>
      </c>
      <c r="Q133">
        <v>0.32700000000000001</v>
      </c>
      <c r="R133">
        <v>0.442</v>
      </c>
      <c r="S133">
        <v>0.76900000000000002</v>
      </c>
      <c r="T133">
        <v>0.33200000000000002</v>
      </c>
      <c r="U133">
        <v>-0.4</v>
      </c>
      <c r="V133">
        <v>0.8</v>
      </c>
      <c r="W133">
        <v>3.4</v>
      </c>
      <c r="Y133" s="1">
        <v>16</v>
      </c>
      <c r="Z133" s="1">
        <v>14</v>
      </c>
      <c r="AB133" s="1">
        <v>20</v>
      </c>
    </row>
    <row r="134" spans="1:28" x14ac:dyDescent="0.25">
      <c r="A134">
        <v>1573</v>
      </c>
      <c r="B134" t="s">
        <v>1263</v>
      </c>
      <c r="C134">
        <v>278</v>
      </c>
      <c r="D134">
        <v>240</v>
      </c>
      <c r="E134">
        <v>60</v>
      </c>
      <c r="F134">
        <v>12</v>
      </c>
      <c r="G134">
        <v>1</v>
      </c>
      <c r="H134">
        <v>9</v>
      </c>
      <c r="I134">
        <v>32</v>
      </c>
      <c r="J134">
        <v>33</v>
      </c>
      <c r="K134">
        <v>29</v>
      </c>
      <c r="L134">
        <v>55</v>
      </c>
      <c r="M134">
        <v>5</v>
      </c>
      <c r="N134">
        <v>1</v>
      </c>
      <c r="O134">
        <v>0</v>
      </c>
      <c r="P134">
        <v>0.249</v>
      </c>
      <c r="Q134">
        <v>0.34100000000000003</v>
      </c>
      <c r="R134">
        <v>0.42499999999999999</v>
      </c>
      <c r="S134">
        <v>0.76600000000000001</v>
      </c>
      <c r="T134">
        <v>0.33200000000000002</v>
      </c>
      <c r="U134">
        <v>-1.4</v>
      </c>
      <c r="V134">
        <v>0</v>
      </c>
      <c r="W134">
        <v>0.5</v>
      </c>
      <c r="Y134" s="1">
        <v>-11</v>
      </c>
      <c r="Z134" s="1">
        <v>-8</v>
      </c>
      <c r="AA134" s="1">
        <v>-7</v>
      </c>
    </row>
    <row r="135" spans="1:28" x14ac:dyDescent="0.25">
      <c r="A135">
        <v>5227</v>
      </c>
      <c r="B135" t="s">
        <v>1161</v>
      </c>
      <c r="C135">
        <v>565</v>
      </c>
      <c r="D135">
        <v>509</v>
      </c>
      <c r="E135">
        <v>146</v>
      </c>
      <c r="F135">
        <v>30</v>
      </c>
      <c r="G135">
        <v>4</v>
      </c>
      <c r="H135">
        <v>9</v>
      </c>
      <c r="I135">
        <v>67</v>
      </c>
      <c r="J135">
        <v>53</v>
      </c>
      <c r="K135">
        <v>39</v>
      </c>
      <c r="L135">
        <v>84</v>
      </c>
      <c r="M135">
        <v>9</v>
      </c>
      <c r="N135">
        <v>11</v>
      </c>
      <c r="O135">
        <v>6</v>
      </c>
      <c r="P135">
        <v>0.28699999999999998</v>
      </c>
      <c r="Q135">
        <v>0.34599999999999997</v>
      </c>
      <c r="R135">
        <v>0.41099999999999998</v>
      </c>
      <c r="S135">
        <v>0.75700000000000001</v>
      </c>
      <c r="T135">
        <v>0.33100000000000002</v>
      </c>
      <c r="U135">
        <v>0.9</v>
      </c>
      <c r="V135">
        <v>3.6</v>
      </c>
      <c r="W135">
        <v>3.4</v>
      </c>
      <c r="Y135" s="1">
        <v>6</v>
      </c>
      <c r="Z135" s="1">
        <v>3</v>
      </c>
      <c r="AB135" s="1">
        <v>16</v>
      </c>
    </row>
    <row r="136" spans="1:28" x14ac:dyDescent="0.25">
      <c r="A136">
        <v>2495</v>
      </c>
      <c r="B136" t="s">
        <v>1177</v>
      </c>
      <c r="C136">
        <v>578</v>
      </c>
      <c r="D136">
        <v>511</v>
      </c>
      <c r="E136">
        <v>125</v>
      </c>
      <c r="F136">
        <v>27</v>
      </c>
      <c r="G136">
        <v>2</v>
      </c>
      <c r="H136">
        <v>25</v>
      </c>
      <c r="I136">
        <v>68</v>
      </c>
      <c r="J136">
        <v>77</v>
      </c>
      <c r="K136">
        <v>58</v>
      </c>
      <c r="L136">
        <v>165</v>
      </c>
      <c r="M136">
        <v>3</v>
      </c>
      <c r="N136">
        <v>2</v>
      </c>
      <c r="O136">
        <v>1</v>
      </c>
      <c r="P136">
        <v>0.24399999999999999</v>
      </c>
      <c r="Q136">
        <v>0.32200000000000001</v>
      </c>
      <c r="R136">
        <v>0.44700000000000001</v>
      </c>
      <c r="S136">
        <v>0.76900000000000002</v>
      </c>
      <c r="T136">
        <v>0.33100000000000002</v>
      </c>
      <c r="U136">
        <v>-0.5</v>
      </c>
      <c r="V136">
        <v>-2.4</v>
      </c>
      <c r="W136">
        <v>2.7</v>
      </c>
      <c r="Y136" s="1">
        <v>7</v>
      </c>
      <c r="Z136" s="1">
        <v>11</v>
      </c>
      <c r="AB136" s="1">
        <v>14</v>
      </c>
    </row>
    <row r="137" spans="1:28" x14ac:dyDescent="0.25">
      <c r="A137">
        <v>2502</v>
      </c>
      <c r="B137" t="s">
        <v>1172</v>
      </c>
      <c r="C137">
        <v>444</v>
      </c>
      <c r="D137">
        <v>388</v>
      </c>
      <c r="E137">
        <v>97</v>
      </c>
      <c r="F137">
        <v>22</v>
      </c>
      <c r="G137">
        <v>1</v>
      </c>
      <c r="H137">
        <v>14</v>
      </c>
      <c r="I137">
        <v>49</v>
      </c>
      <c r="J137">
        <v>54</v>
      </c>
      <c r="K137">
        <v>46</v>
      </c>
      <c r="L137">
        <v>96</v>
      </c>
      <c r="M137">
        <v>5</v>
      </c>
      <c r="N137">
        <v>1</v>
      </c>
      <c r="O137">
        <v>1</v>
      </c>
      <c r="P137">
        <v>0.25</v>
      </c>
      <c r="Q137">
        <v>0.33500000000000002</v>
      </c>
      <c r="R137">
        <v>0.42399999999999999</v>
      </c>
      <c r="S137">
        <v>0.75800000000000001</v>
      </c>
      <c r="T137">
        <v>0.33</v>
      </c>
      <c r="U137">
        <v>-1</v>
      </c>
      <c r="V137">
        <v>-8</v>
      </c>
      <c r="W137">
        <v>0.7</v>
      </c>
      <c r="Y137" s="1">
        <v>-4</v>
      </c>
      <c r="Z137" s="1">
        <v>-1</v>
      </c>
      <c r="AB137" s="1">
        <v>8</v>
      </c>
    </row>
    <row r="138" spans="1:28" x14ac:dyDescent="0.25">
      <c r="A138">
        <v>1926</v>
      </c>
      <c r="B138" t="s">
        <v>1145</v>
      </c>
      <c r="C138">
        <v>380</v>
      </c>
      <c r="D138">
        <v>346</v>
      </c>
      <c r="E138">
        <v>88</v>
      </c>
      <c r="F138">
        <v>20</v>
      </c>
      <c r="G138">
        <v>2</v>
      </c>
      <c r="H138">
        <v>16</v>
      </c>
      <c r="I138">
        <v>44</v>
      </c>
      <c r="J138">
        <v>51</v>
      </c>
      <c r="K138">
        <v>26</v>
      </c>
      <c r="L138">
        <v>77</v>
      </c>
      <c r="M138">
        <v>3</v>
      </c>
      <c r="N138">
        <v>5</v>
      </c>
      <c r="O138">
        <v>3</v>
      </c>
      <c r="P138">
        <v>0.255</v>
      </c>
      <c r="Q138">
        <v>0.311</v>
      </c>
      <c r="R138">
        <v>0.45900000000000002</v>
      </c>
      <c r="S138">
        <v>0.77</v>
      </c>
      <c r="T138">
        <v>0.33</v>
      </c>
      <c r="U138">
        <v>-0.9</v>
      </c>
      <c r="V138">
        <v>-2.7</v>
      </c>
      <c r="W138">
        <v>1</v>
      </c>
      <c r="Y138" s="1">
        <v>0</v>
      </c>
      <c r="Z138" s="1">
        <v>-1</v>
      </c>
      <c r="AB138" s="1">
        <v>11</v>
      </c>
    </row>
    <row r="139" spans="1:28" x14ac:dyDescent="0.25">
      <c r="A139">
        <v>2331</v>
      </c>
      <c r="B139" t="s">
        <v>740</v>
      </c>
      <c r="C139">
        <v>100</v>
      </c>
      <c r="D139">
        <v>93</v>
      </c>
      <c r="E139">
        <v>25</v>
      </c>
      <c r="F139">
        <v>5</v>
      </c>
      <c r="G139">
        <v>0</v>
      </c>
      <c r="H139">
        <v>4</v>
      </c>
      <c r="I139">
        <v>12</v>
      </c>
      <c r="J139">
        <v>14</v>
      </c>
      <c r="K139">
        <v>4</v>
      </c>
      <c r="L139">
        <v>21</v>
      </c>
      <c r="M139">
        <v>1</v>
      </c>
      <c r="N139">
        <v>1</v>
      </c>
      <c r="O139">
        <v>0</v>
      </c>
      <c r="P139">
        <v>0.26600000000000001</v>
      </c>
      <c r="Q139">
        <v>0.30399999999999999</v>
      </c>
      <c r="R139">
        <v>0.47</v>
      </c>
      <c r="S139">
        <v>0.77300000000000002</v>
      </c>
      <c r="T139">
        <v>0.33</v>
      </c>
      <c r="U139">
        <v>-0.3</v>
      </c>
      <c r="V139">
        <v>0</v>
      </c>
      <c r="W139">
        <v>0.6</v>
      </c>
    </row>
    <row r="140" spans="1:28" x14ac:dyDescent="0.25">
      <c r="A140">
        <v>1760</v>
      </c>
      <c r="B140" t="s">
        <v>1200</v>
      </c>
      <c r="C140">
        <v>488</v>
      </c>
      <c r="D140">
        <v>438</v>
      </c>
      <c r="E140">
        <v>113</v>
      </c>
      <c r="F140">
        <v>27</v>
      </c>
      <c r="G140">
        <v>1</v>
      </c>
      <c r="H140">
        <v>16</v>
      </c>
      <c r="I140">
        <v>56</v>
      </c>
      <c r="J140">
        <v>60</v>
      </c>
      <c r="K140">
        <v>41</v>
      </c>
      <c r="L140">
        <v>106</v>
      </c>
      <c r="M140">
        <v>4</v>
      </c>
      <c r="N140">
        <v>3</v>
      </c>
      <c r="O140">
        <v>2</v>
      </c>
      <c r="P140">
        <v>0.25800000000000001</v>
      </c>
      <c r="Q140">
        <v>0.32500000000000001</v>
      </c>
      <c r="R140">
        <v>0.439</v>
      </c>
      <c r="S140">
        <v>0.76400000000000001</v>
      </c>
      <c r="T140">
        <v>0.33</v>
      </c>
      <c r="U140">
        <v>-0.2</v>
      </c>
      <c r="V140">
        <v>-3.6</v>
      </c>
      <c r="W140">
        <v>1.4</v>
      </c>
      <c r="Y140" s="1">
        <v>1</v>
      </c>
      <c r="Z140" s="1">
        <v>1</v>
      </c>
      <c r="AB140" s="1">
        <v>12</v>
      </c>
    </row>
    <row r="141" spans="1:28" x14ac:dyDescent="0.25">
      <c r="A141" t="s">
        <v>1014</v>
      </c>
      <c r="B141" t="s">
        <v>1015</v>
      </c>
      <c r="C141">
        <v>391</v>
      </c>
      <c r="D141">
        <v>356</v>
      </c>
      <c r="E141">
        <v>96</v>
      </c>
      <c r="F141">
        <v>19</v>
      </c>
      <c r="G141">
        <v>1</v>
      </c>
      <c r="H141">
        <v>13</v>
      </c>
      <c r="I141">
        <v>41</v>
      </c>
      <c r="J141">
        <v>49</v>
      </c>
      <c r="K141">
        <v>28</v>
      </c>
      <c r="L141">
        <v>70</v>
      </c>
      <c r="M141">
        <v>2</v>
      </c>
      <c r="N141">
        <v>4</v>
      </c>
      <c r="O141">
        <v>2</v>
      </c>
      <c r="P141">
        <v>0.26900000000000002</v>
      </c>
      <c r="Q141">
        <v>0.32400000000000001</v>
      </c>
      <c r="R141">
        <v>0.438</v>
      </c>
      <c r="S141">
        <v>0.76200000000000001</v>
      </c>
      <c r="T141">
        <v>0.33</v>
      </c>
      <c r="U141">
        <v>-0.1</v>
      </c>
      <c r="V141">
        <v>0</v>
      </c>
      <c r="W141">
        <v>2</v>
      </c>
    </row>
    <row r="142" spans="1:28" x14ac:dyDescent="0.25">
      <c r="A142">
        <v>1825</v>
      </c>
      <c r="B142" t="s">
        <v>1171</v>
      </c>
      <c r="C142">
        <v>576</v>
      </c>
      <c r="D142">
        <v>503</v>
      </c>
      <c r="E142">
        <v>134</v>
      </c>
      <c r="F142">
        <v>26</v>
      </c>
      <c r="G142">
        <v>5</v>
      </c>
      <c r="H142">
        <v>11</v>
      </c>
      <c r="I142">
        <v>73</v>
      </c>
      <c r="J142">
        <v>50</v>
      </c>
      <c r="K142">
        <v>56</v>
      </c>
      <c r="L142">
        <v>91</v>
      </c>
      <c r="M142">
        <v>8</v>
      </c>
      <c r="N142">
        <v>5</v>
      </c>
      <c r="O142">
        <v>3</v>
      </c>
      <c r="P142">
        <v>0.26600000000000001</v>
      </c>
      <c r="Q142">
        <v>0.34599999999999997</v>
      </c>
      <c r="R142">
        <v>0.40400000000000003</v>
      </c>
      <c r="S142">
        <v>0.75</v>
      </c>
      <c r="T142">
        <v>0.33</v>
      </c>
      <c r="U142">
        <v>-0.4</v>
      </c>
      <c r="V142">
        <v>-2.6</v>
      </c>
      <c r="W142">
        <v>2.6</v>
      </c>
      <c r="Y142" s="1">
        <v>0</v>
      </c>
      <c r="Z142" s="1">
        <v>2</v>
      </c>
      <c r="AB142" s="1">
        <v>12</v>
      </c>
    </row>
    <row r="143" spans="1:28" x14ac:dyDescent="0.25">
      <c r="A143">
        <v>9393</v>
      </c>
      <c r="B143" t="s">
        <v>1110</v>
      </c>
      <c r="C143">
        <v>100</v>
      </c>
      <c r="D143">
        <v>92</v>
      </c>
      <c r="E143">
        <v>25</v>
      </c>
      <c r="F143">
        <v>5</v>
      </c>
      <c r="G143">
        <v>0</v>
      </c>
      <c r="H143">
        <v>4</v>
      </c>
      <c r="I143">
        <v>11</v>
      </c>
      <c r="J143">
        <v>14</v>
      </c>
      <c r="K143">
        <v>6</v>
      </c>
      <c r="L143">
        <v>19</v>
      </c>
      <c r="M143">
        <v>1</v>
      </c>
      <c r="N143">
        <v>1</v>
      </c>
      <c r="O143">
        <v>0</v>
      </c>
      <c r="P143">
        <v>0.26700000000000002</v>
      </c>
      <c r="Q143">
        <v>0.312</v>
      </c>
      <c r="R143">
        <v>0.45800000000000002</v>
      </c>
      <c r="S143">
        <v>0.77</v>
      </c>
      <c r="T143">
        <v>0.33</v>
      </c>
      <c r="U143">
        <v>-0.1</v>
      </c>
      <c r="V143">
        <v>0</v>
      </c>
      <c r="W143">
        <v>0.3</v>
      </c>
      <c r="Y143" s="1">
        <v>-13</v>
      </c>
      <c r="Z143" s="1">
        <v>-15</v>
      </c>
      <c r="AB143" s="1">
        <v>9</v>
      </c>
    </row>
    <row r="144" spans="1:28" x14ac:dyDescent="0.25">
      <c r="A144" t="s">
        <v>8629</v>
      </c>
      <c r="B144" t="s">
        <v>8630</v>
      </c>
      <c r="C144">
        <v>100</v>
      </c>
      <c r="D144">
        <v>89</v>
      </c>
      <c r="E144">
        <v>26</v>
      </c>
      <c r="F144">
        <v>5</v>
      </c>
      <c r="G144">
        <v>1</v>
      </c>
      <c r="H144">
        <v>1</v>
      </c>
      <c r="I144">
        <v>10</v>
      </c>
      <c r="J144">
        <v>9</v>
      </c>
      <c r="K144">
        <v>9</v>
      </c>
      <c r="L144">
        <v>9</v>
      </c>
      <c r="M144">
        <v>1</v>
      </c>
      <c r="N144">
        <v>2</v>
      </c>
      <c r="O144">
        <v>1</v>
      </c>
      <c r="P144">
        <v>0.28999999999999998</v>
      </c>
      <c r="Q144">
        <v>0.35899999999999999</v>
      </c>
      <c r="R144">
        <v>0.38900000000000001</v>
      </c>
      <c r="S144">
        <v>0.748</v>
      </c>
      <c r="T144">
        <v>0.33</v>
      </c>
      <c r="U144">
        <v>-0.1</v>
      </c>
      <c r="V144">
        <v>0</v>
      </c>
      <c r="W144">
        <v>0.3</v>
      </c>
    </row>
    <row r="145" spans="1:28" x14ac:dyDescent="0.25">
      <c r="A145">
        <v>1724</v>
      </c>
      <c r="B145" t="s">
        <v>1005</v>
      </c>
      <c r="C145">
        <v>100</v>
      </c>
      <c r="D145">
        <v>90</v>
      </c>
      <c r="E145">
        <v>24</v>
      </c>
      <c r="F145">
        <v>5</v>
      </c>
      <c r="G145">
        <v>0</v>
      </c>
      <c r="H145">
        <v>3</v>
      </c>
      <c r="I145">
        <v>12</v>
      </c>
      <c r="J145">
        <v>13</v>
      </c>
      <c r="K145">
        <v>8</v>
      </c>
      <c r="L145">
        <v>17</v>
      </c>
      <c r="M145">
        <v>1</v>
      </c>
      <c r="N145">
        <v>2</v>
      </c>
      <c r="O145">
        <v>1</v>
      </c>
      <c r="P145">
        <v>0.26300000000000001</v>
      </c>
      <c r="Q145">
        <v>0.32400000000000001</v>
      </c>
      <c r="R145">
        <v>0.441</v>
      </c>
      <c r="S145">
        <v>0.76400000000000001</v>
      </c>
      <c r="T145">
        <v>0.32900000000000001</v>
      </c>
      <c r="U145">
        <v>-0.3</v>
      </c>
      <c r="V145">
        <v>0</v>
      </c>
      <c r="W145">
        <v>0.3</v>
      </c>
      <c r="Y145" s="1">
        <v>-27</v>
      </c>
      <c r="Z145" s="1">
        <v>-27</v>
      </c>
      <c r="AA145" s="1">
        <v>-5</v>
      </c>
    </row>
    <row r="146" spans="1:28" x14ac:dyDescent="0.25">
      <c r="A146">
        <v>370</v>
      </c>
      <c r="B146" t="s">
        <v>1147</v>
      </c>
      <c r="C146">
        <v>100</v>
      </c>
      <c r="D146">
        <v>87</v>
      </c>
      <c r="E146">
        <v>20</v>
      </c>
      <c r="F146">
        <v>4</v>
      </c>
      <c r="G146">
        <v>0</v>
      </c>
      <c r="H146">
        <v>4</v>
      </c>
      <c r="I146">
        <v>13</v>
      </c>
      <c r="J146">
        <v>13</v>
      </c>
      <c r="K146">
        <v>11</v>
      </c>
      <c r="L146">
        <v>26</v>
      </c>
      <c r="M146">
        <v>1</v>
      </c>
      <c r="N146">
        <v>1</v>
      </c>
      <c r="O146">
        <v>0</v>
      </c>
      <c r="P146">
        <v>0.23499999999999999</v>
      </c>
      <c r="Q146">
        <v>0.32300000000000001</v>
      </c>
      <c r="R146">
        <v>0.44</v>
      </c>
      <c r="S146">
        <v>0.76300000000000001</v>
      </c>
      <c r="T146">
        <v>0.32900000000000001</v>
      </c>
      <c r="U146">
        <v>-0.4</v>
      </c>
      <c r="V146">
        <v>0</v>
      </c>
      <c r="W146">
        <v>0.5</v>
      </c>
    </row>
    <row r="147" spans="1:28" x14ac:dyDescent="0.25">
      <c r="A147" t="s">
        <v>1162</v>
      </c>
      <c r="B147" t="s">
        <v>1163</v>
      </c>
      <c r="C147">
        <v>100</v>
      </c>
      <c r="D147">
        <v>92</v>
      </c>
      <c r="E147">
        <v>24</v>
      </c>
      <c r="F147">
        <v>5</v>
      </c>
      <c r="G147">
        <v>1</v>
      </c>
      <c r="H147">
        <v>4</v>
      </c>
      <c r="I147">
        <v>11</v>
      </c>
      <c r="J147">
        <v>13</v>
      </c>
      <c r="K147">
        <v>6</v>
      </c>
      <c r="L147">
        <v>17</v>
      </c>
      <c r="M147">
        <v>1</v>
      </c>
      <c r="N147">
        <v>1</v>
      </c>
      <c r="O147">
        <v>0</v>
      </c>
      <c r="P147">
        <v>0.26200000000000001</v>
      </c>
      <c r="Q147">
        <v>0.315</v>
      </c>
      <c r="R147">
        <v>0.45100000000000001</v>
      </c>
      <c r="S147">
        <v>0.76600000000000001</v>
      </c>
      <c r="T147">
        <v>0.32900000000000001</v>
      </c>
      <c r="U147">
        <v>-0.1</v>
      </c>
      <c r="V147">
        <v>0</v>
      </c>
      <c r="W147">
        <v>0.7</v>
      </c>
    </row>
    <row r="148" spans="1:28" x14ac:dyDescent="0.25">
      <c r="A148">
        <v>4418</v>
      </c>
      <c r="B148" t="s">
        <v>1135</v>
      </c>
      <c r="C148">
        <v>406</v>
      </c>
      <c r="D148">
        <v>360</v>
      </c>
      <c r="E148">
        <v>91</v>
      </c>
      <c r="F148">
        <v>22</v>
      </c>
      <c r="G148">
        <v>2</v>
      </c>
      <c r="H148">
        <v>12</v>
      </c>
      <c r="I148">
        <v>47</v>
      </c>
      <c r="J148">
        <v>46</v>
      </c>
      <c r="K148">
        <v>39</v>
      </c>
      <c r="L148">
        <v>67</v>
      </c>
      <c r="M148">
        <v>3</v>
      </c>
      <c r="N148">
        <v>2</v>
      </c>
      <c r="O148">
        <v>1</v>
      </c>
      <c r="P148">
        <v>0.254</v>
      </c>
      <c r="Q148">
        <v>0.32900000000000001</v>
      </c>
      <c r="R148">
        <v>0.42599999999999999</v>
      </c>
      <c r="S148">
        <v>0.755</v>
      </c>
      <c r="T148">
        <v>0.32900000000000001</v>
      </c>
      <c r="U148">
        <v>-0.4</v>
      </c>
      <c r="V148">
        <v>-0.7</v>
      </c>
      <c r="W148">
        <v>2.2000000000000002</v>
      </c>
      <c r="Y148" s="1">
        <v>0</v>
      </c>
      <c r="Z148" s="1">
        <v>2</v>
      </c>
      <c r="AA148" s="1">
        <v>8</v>
      </c>
    </row>
    <row r="149" spans="1:28" x14ac:dyDescent="0.25">
      <c r="A149">
        <v>2918</v>
      </c>
      <c r="B149" t="s">
        <v>1055</v>
      </c>
      <c r="C149">
        <v>682</v>
      </c>
      <c r="D149">
        <v>616</v>
      </c>
      <c r="E149">
        <v>174</v>
      </c>
      <c r="F149">
        <v>37</v>
      </c>
      <c r="G149">
        <v>10</v>
      </c>
      <c r="H149">
        <v>9</v>
      </c>
      <c r="I149">
        <v>93</v>
      </c>
      <c r="J149">
        <v>58</v>
      </c>
      <c r="K149">
        <v>54</v>
      </c>
      <c r="L149">
        <v>96</v>
      </c>
      <c r="M149">
        <v>2</v>
      </c>
      <c r="N149">
        <v>24</v>
      </c>
      <c r="O149">
        <v>10</v>
      </c>
      <c r="P149">
        <v>0.28199999999999997</v>
      </c>
      <c r="Q149">
        <v>0.33900000000000002</v>
      </c>
      <c r="R149">
        <v>0.42099999999999999</v>
      </c>
      <c r="S149">
        <v>0.76100000000000001</v>
      </c>
      <c r="T149">
        <v>0.32900000000000001</v>
      </c>
      <c r="U149">
        <v>2.7</v>
      </c>
      <c r="V149">
        <v>-3.7</v>
      </c>
      <c r="W149">
        <v>3.3</v>
      </c>
      <c r="Y149" s="1">
        <v>14</v>
      </c>
      <c r="Z149" s="1">
        <v>10</v>
      </c>
      <c r="AB149" s="1">
        <v>21</v>
      </c>
    </row>
    <row r="150" spans="1:28" x14ac:dyDescent="0.25">
      <c r="A150">
        <v>1849</v>
      </c>
      <c r="B150" t="s">
        <v>1256</v>
      </c>
      <c r="C150">
        <v>621</v>
      </c>
      <c r="D150">
        <v>537</v>
      </c>
      <c r="E150">
        <v>130</v>
      </c>
      <c r="F150">
        <v>27</v>
      </c>
      <c r="G150">
        <v>3</v>
      </c>
      <c r="H150">
        <v>20</v>
      </c>
      <c r="I150">
        <v>80</v>
      </c>
      <c r="J150">
        <v>64</v>
      </c>
      <c r="K150">
        <v>65</v>
      </c>
      <c r="L150">
        <v>144</v>
      </c>
      <c r="M150">
        <v>12</v>
      </c>
      <c r="N150">
        <v>9</v>
      </c>
      <c r="O150">
        <v>4</v>
      </c>
      <c r="P150">
        <v>0.24299999999999999</v>
      </c>
      <c r="Q150">
        <v>0.33500000000000002</v>
      </c>
      <c r="R150">
        <v>0.41399999999999998</v>
      </c>
      <c r="S150">
        <v>0.749</v>
      </c>
      <c r="T150">
        <v>0.32900000000000001</v>
      </c>
      <c r="U150">
        <v>0.4</v>
      </c>
      <c r="V150">
        <v>-5.0999999999999996</v>
      </c>
      <c r="W150">
        <v>2.6</v>
      </c>
      <c r="Y150" s="1">
        <v>9</v>
      </c>
      <c r="Z150" s="1">
        <v>13</v>
      </c>
      <c r="AB150" s="1">
        <v>15</v>
      </c>
    </row>
    <row r="151" spans="1:28" x14ac:dyDescent="0.25">
      <c r="A151">
        <v>4467</v>
      </c>
      <c r="B151" t="s">
        <v>1113</v>
      </c>
      <c r="C151">
        <v>392</v>
      </c>
      <c r="D151">
        <v>351</v>
      </c>
      <c r="E151">
        <v>87</v>
      </c>
      <c r="F151">
        <v>19</v>
      </c>
      <c r="G151">
        <v>1</v>
      </c>
      <c r="H151">
        <v>17</v>
      </c>
      <c r="I151">
        <v>47</v>
      </c>
      <c r="J151">
        <v>53</v>
      </c>
      <c r="K151">
        <v>33</v>
      </c>
      <c r="L151">
        <v>97</v>
      </c>
      <c r="M151">
        <v>4</v>
      </c>
      <c r="N151">
        <v>3</v>
      </c>
      <c r="O151">
        <v>2</v>
      </c>
      <c r="P151">
        <v>0.246</v>
      </c>
      <c r="Q151">
        <v>0.315</v>
      </c>
      <c r="R151">
        <v>0.44700000000000001</v>
      </c>
      <c r="S151">
        <v>0.76200000000000001</v>
      </c>
      <c r="T151">
        <v>0.32900000000000001</v>
      </c>
      <c r="U151">
        <v>-0.8</v>
      </c>
      <c r="V151">
        <v>-0.7</v>
      </c>
      <c r="W151">
        <v>0.9</v>
      </c>
      <c r="Y151" s="1">
        <v>-2</v>
      </c>
      <c r="Z151" s="1">
        <v>-1</v>
      </c>
      <c r="AA151" s="1">
        <v>12</v>
      </c>
    </row>
    <row r="152" spans="1:28" x14ac:dyDescent="0.25">
      <c r="A152">
        <v>9929</v>
      </c>
      <c r="B152" t="s">
        <v>1143</v>
      </c>
      <c r="C152">
        <v>236</v>
      </c>
      <c r="D152">
        <v>213</v>
      </c>
      <c r="E152">
        <v>56</v>
      </c>
      <c r="F152">
        <v>13</v>
      </c>
      <c r="G152">
        <v>1</v>
      </c>
      <c r="H152">
        <v>8</v>
      </c>
      <c r="I152">
        <v>26</v>
      </c>
      <c r="J152">
        <v>30</v>
      </c>
      <c r="K152">
        <v>17</v>
      </c>
      <c r="L152">
        <v>47</v>
      </c>
      <c r="M152">
        <v>3</v>
      </c>
      <c r="N152">
        <v>1</v>
      </c>
      <c r="O152">
        <v>1</v>
      </c>
      <c r="P152">
        <v>0.26200000000000001</v>
      </c>
      <c r="Q152">
        <v>0.32300000000000001</v>
      </c>
      <c r="R152">
        <v>0.436</v>
      </c>
      <c r="S152">
        <v>0.75900000000000001</v>
      </c>
      <c r="T152">
        <v>0.32800000000000001</v>
      </c>
      <c r="U152">
        <v>-0.1</v>
      </c>
      <c r="V152">
        <v>0.3</v>
      </c>
      <c r="W152">
        <v>0.8</v>
      </c>
      <c r="Y152" s="1">
        <v>-12</v>
      </c>
      <c r="Z152" s="1">
        <v>-12</v>
      </c>
      <c r="AB152" s="1">
        <v>3</v>
      </c>
    </row>
    <row r="153" spans="1:28" x14ac:dyDescent="0.25">
      <c r="A153">
        <v>1152</v>
      </c>
      <c r="B153" t="s">
        <v>8628</v>
      </c>
      <c r="C153">
        <v>100</v>
      </c>
      <c r="D153">
        <v>87</v>
      </c>
      <c r="E153">
        <v>22</v>
      </c>
      <c r="F153">
        <v>5</v>
      </c>
      <c r="G153">
        <v>0</v>
      </c>
      <c r="H153">
        <v>3</v>
      </c>
      <c r="I153">
        <v>12</v>
      </c>
      <c r="J153">
        <v>11</v>
      </c>
      <c r="K153">
        <v>11</v>
      </c>
      <c r="L153">
        <v>20</v>
      </c>
      <c r="M153">
        <v>1</v>
      </c>
      <c r="N153">
        <v>1</v>
      </c>
      <c r="O153">
        <v>0</v>
      </c>
      <c r="P153">
        <v>0.251</v>
      </c>
      <c r="Q153">
        <v>0.34</v>
      </c>
      <c r="R153">
        <v>0.41499999999999998</v>
      </c>
      <c r="S153">
        <v>0.754</v>
      </c>
      <c r="T153">
        <v>0.32800000000000001</v>
      </c>
      <c r="U153">
        <v>-0.3</v>
      </c>
      <c r="V153">
        <v>0</v>
      </c>
      <c r="W153">
        <v>0.3</v>
      </c>
    </row>
    <row r="154" spans="1:28" x14ac:dyDescent="0.25">
      <c r="A154" t="s">
        <v>1192</v>
      </c>
      <c r="B154" t="s">
        <v>1193</v>
      </c>
      <c r="C154">
        <v>349</v>
      </c>
      <c r="D154">
        <v>312</v>
      </c>
      <c r="E154">
        <v>79</v>
      </c>
      <c r="F154">
        <v>15</v>
      </c>
      <c r="G154">
        <v>2</v>
      </c>
      <c r="H154">
        <v>12</v>
      </c>
      <c r="I154">
        <v>40</v>
      </c>
      <c r="J154">
        <v>42</v>
      </c>
      <c r="K154">
        <v>31</v>
      </c>
      <c r="L154">
        <v>78</v>
      </c>
      <c r="M154">
        <v>2</v>
      </c>
      <c r="N154">
        <v>4</v>
      </c>
      <c r="O154">
        <v>2</v>
      </c>
      <c r="P154">
        <v>0.254</v>
      </c>
      <c r="Q154">
        <v>0.32400000000000001</v>
      </c>
      <c r="R154">
        <v>0.433</v>
      </c>
      <c r="S154">
        <v>0.75700000000000001</v>
      </c>
      <c r="T154">
        <v>0.32800000000000001</v>
      </c>
      <c r="U154">
        <v>-0.1</v>
      </c>
      <c r="V154">
        <v>0</v>
      </c>
      <c r="W154">
        <v>1.2</v>
      </c>
      <c r="Y154" s="1">
        <v>-7</v>
      </c>
      <c r="Z154" s="1">
        <v>-6</v>
      </c>
      <c r="AA154" s="1">
        <v>9</v>
      </c>
    </row>
    <row r="155" spans="1:28" x14ac:dyDescent="0.25">
      <c r="A155">
        <v>49</v>
      </c>
      <c r="B155" t="s">
        <v>955</v>
      </c>
      <c r="C155">
        <v>170</v>
      </c>
      <c r="D155">
        <v>151</v>
      </c>
      <c r="E155">
        <v>37</v>
      </c>
      <c r="F155">
        <v>8</v>
      </c>
      <c r="G155">
        <v>1</v>
      </c>
      <c r="H155">
        <v>6</v>
      </c>
      <c r="I155">
        <v>18</v>
      </c>
      <c r="J155">
        <v>21</v>
      </c>
      <c r="K155">
        <v>16</v>
      </c>
      <c r="L155">
        <v>43</v>
      </c>
      <c r="M155">
        <v>2</v>
      </c>
      <c r="N155">
        <v>2</v>
      </c>
      <c r="O155">
        <v>1</v>
      </c>
      <c r="P155">
        <v>0.24399999999999999</v>
      </c>
      <c r="Q155">
        <v>0.32300000000000001</v>
      </c>
      <c r="R155">
        <v>0.434</v>
      </c>
      <c r="S155">
        <v>0.75700000000000001</v>
      </c>
      <c r="T155">
        <v>0.32800000000000001</v>
      </c>
      <c r="U155">
        <v>0</v>
      </c>
      <c r="V155">
        <v>0.2</v>
      </c>
      <c r="W155">
        <v>0.6</v>
      </c>
      <c r="Y155" s="1">
        <v>-15</v>
      </c>
      <c r="Z155" s="1">
        <v>-14</v>
      </c>
      <c r="AB155" s="1">
        <v>1</v>
      </c>
    </row>
    <row r="156" spans="1:28" x14ac:dyDescent="0.25">
      <c r="A156" t="s">
        <v>8626</v>
      </c>
      <c r="B156" t="s">
        <v>8627</v>
      </c>
      <c r="C156">
        <v>100</v>
      </c>
      <c r="D156">
        <v>88</v>
      </c>
      <c r="E156">
        <v>26</v>
      </c>
      <c r="F156">
        <v>5</v>
      </c>
      <c r="G156">
        <v>1</v>
      </c>
      <c r="H156">
        <v>0</v>
      </c>
      <c r="I156">
        <v>10</v>
      </c>
      <c r="J156">
        <v>9</v>
      </c>
      <c r="K156">
        <v>9</v>
      </c>
      <c r="L156">
        <v>12</v>
      </c>
      <c r="M156">
        <v>1</v>
      </c>
      <c r="N156">
        <v>1</v>
      </c>
      <c r="O156">
        <v>0</v>
      </c>
      <c r="P156">
        <v>0.29099999999999998</v>
      </c>
      <c r="Q156">
        <v>0.36299999999999999</v>
      </c>
      <c r="R156">
        <v>0.375</v>
      </c>
      <c r="S156">
        <v>0.73799999999999999</v>
      </c>
      <c r="T156">
        <v>0.32800000000000001</v>
      </c>
      <c r="U156">
        <v>-0.1</v>
      </c>
      <c r="V156">
        <v>0</v>
      </c>
      <c r="W156">
        <v>0.5</v>
      </c>
    </row>
    <row r="157" spans="1:28" x14ac:dyDescent="0.25">
      <c r="A157">
        <v>2554</v>
      </c>
      <c r="B157" t="s">
        <v>1035</v>
      </c>
      <c r="C157">
        <v>358</v>
      </c>
      <c r="D157">
        <v>316</v>
      </c>
      <c r="E157">
        <v>82</v>
      </c>
      <c r="F157">
        <v>17</v>
      </c>
      <c r="G157">
        <v>2</v>
      </c>
      <c r="H157">
        <v>10</v>
      </c>
      <c r="I157">
        <v>39</v>
      </c>
      <c r="J157">
        <v>40</v>
      </c>
      <c r="K157">
        <v>35</v>
      </c>
      <c r="L157">
        <v>66</v>
      </c>
      <c r="M157">
        <v>3</v>
      </c>
      <c r="N157">
        <v>1</v>
      </c>
      <c r="O157">
        <v>1</v>
      </c>
      <c r="P157">
        <v>0.26</v>
      </c>
      <c r="Q157">
        <v>0.33600000000000002</v>
      </c>
      <c r="R157">
        <v>0.42</v>
      </c>
      <c r="S157">
        <v>0.75600000000000001</v>
      </c>
      <c r="T157">
        <v>0.32800000000000001</v>
      </c>
      <c r="U157">
        <v>-0.3</v>
      </c>
      <c r="V157">
        <v>0.3</v>
      </c>
      <c r="W157">
        <v>1.2</v>
      </c>
      <c r="Y157" s="1">
        <v>-8</v>
      </c>
      <c r="Z157" s="1">
        <v>-7</v>
      </c>
      <c r="AA157" s="1">
        <v>8</v>
      </c>
    </row>
    <row r="158" spans="1:28" x14ac:dyDescent="0.25">
      <c r="A158">
        <v>9241</v>
      </c>
      <c r="B158" t="s">
        <v>1116</v>
      </c>
      <c r="C158">
        <v>589</v>
      </c>
      <c r="D158">
        <v>541</v>
      </c>
      <c r="E158">
        <v>150</v>
      </c>
      <c r="F158">
        <v>27</v>
      </c>
      <c r="G158">
        <v>10</v>
      </c>
      <c r="H158">
        <v>13</v>
      </c>
      <c r="I158">
        <v>76</v>
      </c>
      <c r="J158">
        <v>56</v>
      </c>
      <c r="K158">
        <v>30</v>
      </c>
      <c r="L158">
        <v>123</v>
      </c>
      <c r="M158">
        <v>9</v>
      </c>
      <c r="N158">
        <v>26</v>
      </c>
      <c r="O158">
        <v>11</v>
      </c>
      <c r="P158">
        <v>0.27700000000000002</v>
      </c>
      <c r="Q158">
        <v>0.32400000000000001</v>
      </c>
      <c r="R158">
        <v>0.438</v>
      </c>
      <c r="S158">
        <v>0.76200000000000001</v>
      </c>
      <c r="T158">
        <v>0.32800000000000001</v>
      </c>
      <c r="U158">
        <v>0.6</v>
      </c>
      <c r="V158">
        <v>6.9</v>
      </c>
      <c r="W158">
        <v>2.8</v>
      </c>
      <c r="Y158" s="1">
        <v>9</v>
      </c>
      <c r="Z158" s="1">
        <v>6</v>
      </c>
      <c r="AB158" s="1">
        <v>18</v>
      </c>
    </row>
    <row r="159" spans="1:28" x14ac:dyDescent="0.25">
      <c r="A159" t="s">
        <v>1127</v>
      </c>
      <c r="B159" t="s">
        <v>1128</v>
      </c>
      <c r="C159">
        <v>100</v>
      </c>
      <c r="D159">
        <v>92</v>
      </c>
      <c r="E159">
        <v>24</v>
      </c>
      <c r="F159">
        <v>5</v>
      </c>
      <c r="G159">
        <v>1</v>
      </c>
      <c r="H159">
        <v>3</v>
      </c>
      <c r="I159">
        <v>12</v>
      </c>
      <c r="J159">
        <v>13</v>
      </c>
      <c r="K159">
        <v>6</v>
      </c>
      <c r="L159">
        <v>18</v>
      </c>
      <c r="M159">
        <v>1</v>
      </c>
      <c r="N159">
        <v>3</v>
      </c>
      <c r="O159">
        <v>2</v>
      </c>
      <c r="P159">
        <v>0.26500000000000001</v>
      </c>
      <c r="Q159">
        <v>0.311</v>
      </c>
      <c r="R159">
        <v>0.45400000000000001</v>
      </c>
      <c r="S159">
        <v>0.76600000000000001</v>
      </c>
      <c r="T159">
        <v>0.32800000000000001</v>
      </c>
      <c r="U159">
        <v>0</v>
      </c>
      <c r="V159">
        <v>0</v>
      </c>
      <c r="W159">
        <v>0.3</v>
      </c>
    </row>
    <row r="160" spans="1:28" x14ac:dyDescent="0.25">
      <c r="A160">
        <v>409</v>
      </c>
      <c r="B160" t="s">
        <v>1215</v>
      </c>
      <c r="C160">
        <v>120</v>
      </c>
      <c r="D160">
        <v>102</v>
      </c>
      <c r="E160">
        <v>24</v>
      </c>
      <c r="F160">
        <v>5</v>
      </c>
      <c r="G160">
        <v>0</v>
      </c>
      <c r="H160">
        <v>4</v>
      </c>
      <c r="I160">
        <v>13</v>
      </c>
      <c r="J160">
        <v>14</v>
      </c>
      <c r="K160">
        <v>16</v>
      </c>
      <c r="L160">
        <v>34</v>
      </c>
      <c r="M160">
        <v>1</v>
      </c>
      <c r="N160">
        <v>0</v>
      </c>
      <c r="O160">
        <v>0</v>
      </c>
      <c r="P160">
        <v>0.23200000000000001</v>
      </c>
      <c r="Q160">
        <v>0.33700000000000002</v>
      </c>
      <c r="R160">
        <v>0.41699999999999998</v>
      </c>
      <c r="S160">
        <v>0.754</v>
      </c>
      <c r="T160">
        <v>0.32700000000000001</v>
      </c>
      <c r="U160">
        <v>-1</v>
      </c>
      <c r="V160">
        <v>0</v>
      </c>
      <c r="W160">
        <v>0.1</v>
      </c>
      <c r="Y160" s="1">
        <v>-22</v>
      </c>
      <c r="Z160" s="1">
        <v>-20</v>
      </c>
      <c r="AA160" s="1">
        <v>-15</v>
      </c>
    </row>
    <row r="161" spans="1:28" x14ac:dyDescent="0.25">
      <c r="A161">
        <v>9461</v>
      </c>
      <c r="B161" t="s">
        <v>908</v>
      </c>
      <c r="C161">
        <v>106</v>
      </c>
      <c r="D161">
        <v>96</v>
      </c>
      <c r="E161">
        <v>26</v>
      </c>
      <c r="F161">
        <v>6</v>
      </c>
      <c r="G161">
        <v>0</v>
      </c>
      <c r="H161">
        <v>2</v>
      </c>
      <c r="I161">
        <v>12</v>
      </c>
      <c r="J161">
        <v>12</v>
      </c>
      <c r="K161">
        <v>7</v>
      </c>
      <c r="L161">
        <v>19</v>
      </c>
      <c r="M161">
        <v>2</v>
      </c>
      <c r="N161">
        <v>2</v>
      </c>
      <c r="O161">
        <v>1</v>
      </c>
      <c r="P161">
        <v>0.27400000000000002</v>
      </c>
      <c r="Q161">
        <v>0.33400000000000002</v>
      </c>
      <c r="R161">
        <v>0.41699999999999998</v>
      </c>
      <c r="S161">
        <v>0.751</v>
      </c>
      <c r="T161">
        <v>0.32700000000000001</v>
      </c>
      <c r="U161">
        <v>0</v>
      </c>
      <c r="V161">
        <v>-0.4</v>
      </c>
      <c r="W161">
        <v>0.3</v>
      </c>
      <c r="Y161" s="1">
        <v>-28</v>
      </c>
      <c r="Z161" s="1">
        <v>-28</v>
      </c>
      <c r="AA161" s="1">
        <v>-6</v>
      </c>
    </row>
    <row r="162" spans="1:28" x14ac:dyDescent="0.25">
      <c r="A162">
        <v>210</v>
      </c>
      <c r="B162" t="s">
        <v>0</v>
      </c>
      <c r="C162">
        <v>100</v>
      </c>
      <c r="D162">
        <v>87</v>
      </c>
      <c r="E162">
        <v>23</v>
      </c>
      <c r="F162">
        <v>5</v>
      </c>
      <c r="G162">
        <v>0</v>
      </c>
      <c r="H162">
        <v>3</v>
      </c>
      <c r="I162">
        <v>12</v>
      </c>
      <c r="J162">
        <v>11</v>
      </c>
      <c r="K162">
        <v>11</v>
      </c>
      <c r="L162">
        <v>22</v>
      </c>
      <c r="M162">
        <v>1</v>
      </c>
      <c r="N162">
        <v>1</v>
      </c>
      <c r="O162">
        <v>1</v>
      </c>
      <c r="P162">
        <v>0.26100000000000001</v>
      </c>
      <c r="Q162">
        <v>0.34499999999999997</v>
      </c>
      <c r="R162">
        <v>0.41099999999999998</v>
      </c>
      <c r="S162">
        <v>0.75700000000000001</v>
      </c>
      <c r="T162">
        <v>0.32700000000000001</v>
      </c>
      <c r="U162">
        <v>-0.6</v>
      </c>
      <c r="V162">
        <v>0</v>
      </c>
      <c r="W162">
        <v>0.3</v>
      </c>
    </row>
    <row r="163" spans="1:28" x14ac:dyDescent="0.25">
      <c r="A163">
        <v>9957</v>
      </c>
      <c r="B163" t="s">
        <v>8625</v>
      </c>
      <c r="C163">
        <v>100</v>
      </c>
      <c r="D163">
        <v>88</v>
      </c>
      <c r="E163">
        <v>22</v>
      </c>
      <c r="F163">
        <v>5</v>
      </c>
      <c r="G163">
        <v>0</v>
      </c>
      <c r="H163">
        <v>3</v>
      </c>
      <c r="I163">
        <v>11</v>
      </c>
      <c r="J163">
        <v>12</v>
      </c>
      <c r="K163">
        <v>10</v>
      </c>
      <c r="L163">
        <v>19</v>
      </c>
      <c r="M163">
        <v>1</v>
      </c>
      <c r="N163">
        <v>1</v>
      </c>
      <c r="O163">
        <v>0</v>
      </c>
      <c r="P163">
        <v>0.249</v>
      </c>
      <c r="Q163">
        <v>0.33200000000000002</v>
      </c>
      <c r="R163">
        <v>0.42199999999999999</v>
      </c>
      <c r="S163">
        <v>0.754</v>
      </c>
      <c r="T163">
        <v>0.32700000000000001</v>
      </c>
      <c r="U163">
        <v>-0.1</v>
      </c>
      <c r="V163">
        <v>0</v>
      </c>
      <c r="W163">
        <v>0.2</v>
      </c>
      <c r="Y163" s="1">
        <v>-28</v>
      </c>
      <c r="Z163" s="1">
        <v>-27</v>
      </c>
      <c r="AB163" s="1">
        <v>-8</v>
      </c>
    </row>
    <row r="164" spans="1:28" x14ac:dyDescent="0.25">
      <c r="A164">
        <v>7752</v>
      </c>
      <c r="B164" t="s">
        <v>1047</v>
      </c>
      <c r="C164">
        <v>100</v>
      </c>
      <c r="D164">
        <v>90</v>
      </c>
      <c r="E164">
        <v>24</v>
      </c>
      <c r="F164">
        <v>6</v>
      </c>
      <c r="G164">
        <v>0</v>
      </c>
      <c r="H164">
        <v>2</v>
      </c>
      <c r="I164">
        <v>11</v>
      </c>
      <c r="J164">
        <v>11</v>
      </c>
      <c r="K164">
        <v>8</v>
      </c>
      <c r="L164">
        <v>13</v>
      </c>
      <c r="M164">
        <v>0</v>
      </c>
      <c r="N164">
        <v>0</v>
      </c>
      <c r="O164">
        <v>0</v>
      </c>
      <c r="P164">
        <v>0.26800000000000002</v>
      </c>
      <c r="Q164">
        <v>0.33200000000000002</v>
      </c>
      <c r="R164">
        <v>0.42399999999999999</v>
      </c>
      <c r="S164">
        <v>0.75600000000000001</v>
      </c>
      <c r="T164">
        <v>0.32700000000000001</v>
      </c>
      <c r="U164">
        <v>-0.1</v>
      </c>
      <c r="V164">
        <v>-0.1</v>
      </c>
      <c r="W164">
        <v>0.2</v>
      </c>
      <c r="Y164" s="1">
        <v>-17</v>
      </c>
      <c r="Z164" s="1">
        <v>-18</v>
      </c>
      <c r="AA164" s="1">
        <v>6</v>
      </c>
    </row>
    <row r="165" spans="1:28" x14ac:dyDescent="0.25">
      <c r="A165" t="s">
        <v>1006</v>
      </c>
      <c r="B165" t="s">
        <v>1007</v>
      </c>
      <c r="C165">
        <v>173</v>
      </c>
      <c r="D165">
        <v>152</v>
      </c>
      <c r="E165">
        <v>41</v>
      </c>
      <c r="F165">
        <v>10</v>
      </c>
      <c r="G165">
        <v>1</v>
      </c>
      <c r="H165">
        <v>3</v>
      </c>
      <c r="I165">
        <v>20</v>
      </c>
      <c r="J165">
        <v>17</v>
      </c>
      <c r="K165">
        <v>17</v>
      </c>
      <c r="L165">
        <v>30</v>
      </c>
      <c r="M165">
        <v>2</v>
      </c>
      <c r="N165">
        <v>5</v>
      </c>
      <c r="O165">
        <v>3</v>
      </c>
      <c r="P165">
        <v>0.26800000000000002</v>
      </c>
      <c r="Q165">
        <v>0.34599999999999997</v>
      </c>
      <c r="R165">
        <v>0.39800000000000002</v>
      </c>
      <c r="S165">
        <v>0.74399999999999999</v>
      </c>
      <c r="T165">
        <v>0.32700000000000001</v>
      </c>
      <c r="U165">
        <v>-0.1</v>
      </c>
      <c r="V165">
        <v>0</v>
      </c>
      <c r="W165">
        <v>0.8</v>
      </c>
      <c r="Y165" s="1">
        <v>-9</v>
      </c>
      <c r="Z165" s="1">
        <v>-8</v>
      </c>
      <c r="AA165" s="1">
        <v>7</v>
      </c>
    </row>
    <row r="166" spans="1:28" x14ac:dyDescent="0.25">
      <c r="A166" t="s">
        <v>1218</v>
      </c>
      <c r="B166" t="s">
        <v>1219</v>
      </c>
      <c r="C166">
        <v>126</v>
      </c>
      <c r="D166">
        <v>115</v>
      </c>
      <c r="E166">
        <v>32</v>
      </c>
      <c r="F166">
        <v>7</v>
      </c>
      <c r="G166">
        <v>1</v>
      </c>
      <c r="H166">
        <v>3</v>
      </c>
      <c r="I166">
        <v>14</v>
      </c>
      <c r="J166">
        <v>15</v>
      </c>
      <c r="K166">
        <v>8</v>
      </c>
      <c r="L166">
        <v>15</v>
      </c>
      <c r="M166">
        <v>1</v>
      </c>
      <c r="N166">
        <v>2</v>
      </c>
      <c r="O166">
        <v>1</v>
      </c>
      <c r="P166">
        <v>0.28000000000000003</v>
      </c>
      <c r="Q166">
        <v>0.32800000000000001</v>
      </c>
      <c r="R166">
        <v>0.432</v>
      </c>
      <c r="S166">
        <v>0.76100000000000001</v>
      </c>
      <c r="T166">
        <v>0.32700000000000001</v>
      </c>
      <c r="U166">
        <v>0</v>
      </c>
      <c r="V166">
        <v>0</v>
      </c>
      <c r="W166">
        <v>0.6</v>
      </c>
      <c r="Y166" s="1">
        <v>-17</v>
      </c>
      <c r="Z166" s="1">
        <v>-18</v>
      </c>
      <c r="AB166" s="1">
        <v>0</v>
      </c>
    </row>
    <row r="167" spans="1:28" x14ac:dyDescent="0.25">
      <c r="A167">
        <v>791</v>
      </c>
      <c r="B167" t="s">
        <v>1173</v>
      </c>
      <c r="C167">
        <v>661</v>
      </c>
      <c r="D167">
        <v>604</v>
      </c>
      <c r="E167">
        <v>166</v>
      </c>
      <c r="F167">
        <v>34</v>
      </c>
      <c r="G167">
        <v>2</v>
      </c>
      <c r="H167">
        <v>18</v>
      </c>
      <c r="I167">
        <v>85</v>
      </c>
      <c r="J167">
        <v>70</v>
      </c>
      <c r="K167">
        <v>40</v>
      </c>
      <c r="L167">
        <v>83</v>
      </c>
      <c r="M167">
        <v>8</v>
      </c>
      <c r="N167">
        <v>10</v>
      </c>
      <c r="O167">
        <v>5</v>
      </c>
      <c r="P167">
        <v>0.27600000000000002</v>
      </c>
      <c r="Q167">
        <v>0.32700000000000001</v>
      </c>
      <c r="R167">
        <v>0.42599999999999999</v>
      </c>
      <c r="S167">
        <v>0.753</v>
      </c>
      <c r="T167">
        <v>0.32700000000000001</v>
      </c>
      <c r="U167">
        <v>0.7</v>
      </c>
      <c r="V167">
        <v>4.5</v>
      </c>
      <c r="W167">
        <v>3.7</v>
      </c>
      <c r="Y167" s="1">
        <v>16</v>
      </c>
      <c r="Z167" s="1">
        <v>12</v>
      </c>
      <c r="AB167" s="1">
        <v>20</v>
      </c>
    </row>
    <row r="168" spans="1:28" x14ac:dyDescent="0.25">
      <c r="A168">
        <v>934</v>
      </c>
      <c r="B168" t="s">
        <v>1235</v>
      </c>
      <c r="C168">
        <v>567</v>
      </c>
      <c r="D168">
        <v>471</v>
      </c>
      <c r="E168">
        <v>99</v>
      </c>
      <c r="F168">
        <v>20</v>
      </c>
      <c r="G168">
        <v>2</v>
      </c>
      <c r="H168">
        <v>23</v>
      </c>
      <c r="I168">
        <v>66</v>
      </c>
      <c r="J168">
        <v>67</v>
      </c>
      <c r="K168">
        <v>83</v>
      </c>
      <c r="L168">
        <v>163</v>
      </c>
      <c r="M168">
        <v>7</v>
      </c>
      <c r="N168">
        <v>2</v>
      </c>
      <c r="O168">
        <v>1</v>
      </c>
      <c r="P168">
        <v>0.21</v>
      </c>
      <c r="Q168">
        <v>0.33500000000000002</v>
      </c>
      <c r="R168">
        <v>0.41</v>
      </c>
      <c r="S168">
        <v>0.745</v>
      </c>
      <c r="T168">
        <v>0.32600000000000001</v>
      </c>
      <c r="U168">
        <v>-1.9</v>
      </c>
      <c r="V168">
        <v>0.6</v>
      </c>
      <c r="W168">
        <v>1.3</v>
      </c>
      <c r="Y168" s="1">
        <v>0</v>
      </c>
      <c r="Z168" s="1">
        <v>9</v>
      </c>
      <c r="AA168" s="1">
        <v>18</v>
      </c>
    </row>
    <row r="169" spans="1:28" x14ac:dyDescent="0.25">
      <c r="A169">
        <v>7331</v>
      </c>
      <c r="B169" t="s">
        <v>1118</v>
      </c>
      <c r="C169">
        <v>438</v>
      </c>
      <c r="D169">
        <v>384</v>
      </c>
      <c r="E169">
        <v>95</v>
      </c>
      <c r="F169">
        <v>22</v>
      </c>
      <c r="G169">
        <v>3</v>
      </c>
      <c r="H169">
        <v>14</v>
      </c>
      <c r="I169">
        <v>52</v>
      </c>
      <c r="J169">
        <v>50</v>
      </c>
      <c r="K169">
        <v>45</v>
      </c>
      <c r="L169">
        <v>88</v>
      </c>
      <c r="M169">
        <v>4</v>
      </c>
      <c r="N169">
        <v>3</v>
      </c>
      <c r="O169">
        <v>2</v>
      </c>
      <c r="P169">
        <v>0.248</v>
      </c>
      <c r="Q169">
        <v>0.33100000000000002</v>
      </c>
      <c r="R169">
        <v>0.42599999999999999</v>
      </c>
      <c r="S169">
        <v>0.75700000000000001</v>
      </c>
      <c r="T169">
        <v>0.32600000000000001</v>
      </c>
      <c r="U169">
        <v>-0.1</v>
      </c>
      <c r="V169">
        <v>-1.5</v>
      </c>
      <c r="W169">
        <v>1.3</v>
      </c>
      <c r="Y169" s="1">
        <v>-2</v>
      </c>
      <c r="Z169" s="1">
        <v>1</v>
      </c>
      <c r="AA169" s="1">
        <v>12</v>
      </c>
    </row>
    <row r="170" spans="1:28" x14ac:dyDescent="0.25">
      <c r="A170">
        <v>5514</v>
      </c>
      <c r="B170" t="s">
        <v>1000</v>
      </c>
      <c r="C170">
        <v>491</v>
      </c>
      <c r="D170">
        <v>449</v>
      </c>
      <c r="E170">
        <v>119</v>
      </c>
      <c r="F170">
        <v>23</v>
      </c>
      <c r="G170">
        <v>1</v>
      </c>
      <c r="H170">
        <v>18</v>
      </c>
      <c r="I170">
        <v>55</v>
      </c>
      <c r="J170">
        <v>62</v>
      </c>
      <c r="K170">
        <v>34</v>
      </c>
      <c r="L170">
        <v>86</v>
      </c>
      <c r="M170">
        <v>3</v>
      </c>
      <c r="N170">
        <v>1</v>
      </c>
      <c r="O170">
        <v>0</v>
      </c>
      <c r="P170">
        <v>0.26600000000000001</v>
      </c>
      <c r="Q170">
        <v>0.32</v>
      </c>
      <c r="R170">
        <v>0.439</v>
      </c>
      <c r="S170">
        <v>0.75900000000000001</v>
      </c>
      <c r="T170">
        <v>0.32600000000000001</v>
      </c>
      <c r="U170">
        <v>-1.4</v>
      </c>
      <c r="V170">
        <v>-1.7</v>
      </c>
      <c r="W170">
        <v>2.8</v>
      </c>
      <c r="Y170" s="1">
        <v>5</v>
      </c>
      <c r="Z170" s="1">
        <v>4</v>
      </c>
      <c r="AA170" s="1">
        <v>9</v>
      </c>
    </row>
    <row r="171" spans="1:28" x14ac:dyDescent="0.25">
      <c r="A171">
        <v>3371</v>
      </c>
      <c r="B171" t="s">
        <v>1148</v>
      </c>
      <c r="C171">
        <v>614</v>
      </c>
      <c r="D171">
        <v>550</v>
      </c>
      <c r="E171">
        <v>151</v>
      </c>
      <c r="F171">
        <v>33</v>
      </c>
      <c r="G171">
        <v>5</v>
      </c>
      <c r="H171">
        <v>10</v>
      </c>
      <c r="I171">
        <v>79</v>
      </c>
      <c r="J171">
        <v>54</v>
      </c>
      <c r="K171">
        <v>48</v>
      </c>
      <c r="L171">
        <v>112</v>
      </c>
      <c r="M171">
        <v>6</v>
      </c>
      <c r="N171">
        <v>20</v>
      </c>
      <c r="O171">
        <v>9</v>
      </c>
      <c r="P171">
        <v>0.27500000000000002</v>
      </c>
      <c r="Q171">
        <v>0.33800000000000002</v>
      </c>
      <c r="R171">
        <v>0.41</v>
      </c>
      <c r="S171">
        <v>0.747</v>
      </c>
      <c r="T171">
        <v>0.32600000000000001</v>
      </c>
      <c r="U171">
        <v>0.8</v>
      </c>
      <c r="V171">
        <v>2.1</v>
      </c>
      <c r="W171">
        <v>3.3</v>
      </c>
      <c r="Y171" s="1">
        <v>8</v>
      </c>
      <c r="Z171" s="1">
        <v>7</v>
      </c>
      <c r="AA171" s="1">
        <v>19</v>
      </c>
    </row>
    <row r="172" spans="1:28" x14ac:dyDescent="0.25">
      <c r="A172">
        <v>1286</v>
      </c>
      <c r="B172" t="s">
        <v>1045</v>
      </c>
      <c r="C172">
        <v>564</v>
      </c>
      <c r="D172">
        <v>521</v>
      </c>
      <c r="E172">
        <v>150</v>
      </c>
      <c r="F172">
        <v>29</v>
      </c>
      <c r="G172">
        <v>3</v>
      </c>
      <c r="H172">
        <v>12</v>
      </c>
      <c r="I172">
        <v>63</v>
      </c>
      <c r="J172">
        <v>62</v>
      </c>
      <c r="K172">
        <v>35</v>
      </c>
      <c r="L172">
        <v>70</v>
      </c>
      <c r="M172">
        <v>2</v>
      </c>
      <c r="N172">
        <v>2</v>
      </c>
      <c r="O172">
        <v>1</v>
      </c>
      <c r="P172">
        <v>0.28799999999999998</v>
      </c>
      <c r="Q172">
        <v>0.33300000000000002</v>
      </c>
      <c r="R172">
        <v>0.42099999999999999</v>
      </c>
      <c r="S172">
        <v>0.754</v>
      </c>
      <c r="T172">
        <v>0.32600000000000001</v>
      </c>
      <c r="U172">
        <v>-0.9</v>
      </c>
      <c r="V172">
        <v>-4.5</v>
      </c>
      <c r="W172">
        <v>2.1</v>
      </c>
      <c r="Y172" s="1">
        <v>10</v>
      </c>
      <c r="Z172" s="1">
        <v>3</v>
      </c>
      <c r="AB172" s="1">
        <v>25</v>
      </c>
    </row>
    <row r="173" spans="1:28" x14ac:dyDescent="0.25">
      <c r="A173" t="s">
        <v>8623</v>
      </c>
      <c r="B173" t="s">
        <v>8624</v>
      </c>
      <c r="C173">
        <v>100</v>
      </c>
      <c r="D173">
        <v>89</v>
      </c>
      <c r="E173">
        <v>22</v>
      </c>
      <c r="F173">
        <v>5</v>
      </c>
      <c r="G173">
        <v>1</v>
      </c>
      <c r="H173">
        <v>4</v>
      </c>
      <c r="I173">
        <v>12</v>
      </c>
      <c r="J173">
        <v>12</v>
      </c>
      <c r="K173">
        <v>9</v>
      </c>
      <c r="L173">
        <v>20</v>
      </c>
      <c r="M173">
        <v>1</v>
      </c>
      <c r="N173">
        <v>1</v>
      </c>
      <c r="O173">
        <v>1</v>
      </c>
      <c r="P173">
        <v>0.248</v>
      </c>
      <c r="Q173">
        <v>0.32</v>
      </c>
      <c r="R173">
        <v>0.437</v>
      </c>
      <c r="S173">
        <v>0.75700000000000001</v>
      </c>
      <c r="T173">
        <v>0.32600000000000001</v>
      </c>
      <c r="U173">
        <v>-0.1</v>
      </c>
      <c r="V173">
        <v>0</v>
      </c>
      <c r="W173">
        <v>0.2</v>
      </c>
    </row>
    <row r="174" spans="1:28" x14ac:dyDescent="0.25">
      <c r="A174">
        <v>2140</v>
      </c>
      <c r="B174" t="s">
        <v>1149</v>
      </c>
      <c r="C174">
        <v>375</v>
      </c>
      <c r="D174">
        <v>350</v>
      </c>
      <c r="E174">
        <v>97</v>
      </c>
      <c r="F174">
        <v>20</v>
      </c>
      <c r="G174">
        <v>1</v>
      </c>
      <c r="H174">
        <v>12</v>
      </c>
      <c r="I174">
        <v>40</v>
      </c>
      <c r="J174">
        <v>49</v>
      </c>
      <c r="K174">
        <v>17</v>
      </c>
      <c r="L174">
        <v>63</v>
      </c>
      <c r="M174">
        <v>3</v>
      </c>
      <c r="N174">
        <v>1</v>
      </c>
      <c r="O174">
        <v>1</v>
      </c>
      <c r="P174">
        <v>0.27800000000000002</v>
      </c>
      <c r="Q174">
        <v>0.315</v>
      </c>
      <c r="R174">
        <v>0.44400000000000001</v>
      </c>
      <c r="S174">
        <v>0.75800000000000001</v>
      </c>
      <c r="T174">
        <v>0.32600000000000001</v>
      </c>
      <c r="U174">
        <v>-0.5</v>
      </c>
      <c r="V174">
        <v>-2.5</v>
      </c>
      <c r="W174">
        <v>0.9</v>
      </c>
      <c r="Y174" s="1">
        <v>-1</v>
      </c>
      <c r="Z174" s="1">
        <v>-6</v>
      </c>
      <c r="AB174" s="1">
        <v>0</v>
      </c>
    </row>
    <row r="175" spans="1:28" x14ac:dyDescent="0.25">
      <c r="A175">
        <v>5928</v>
      </c>
      <c r="B175" t="s">
        <v>1090</v>
      </c>
      <c r="C175">
        <v>206</v>
      </c>
      <c r="D175">
        <v>171</v>
      </c>
      <c r="E175">
        <v>41</v>
      </c>
      <c r="F175">
        <v>9</v>
      </c>
      <c r="G175">
        <v>1</v>
      </c>
      <c r="H175">
        <v>4</v>
      </c>
      <c r="I175">
        <v>24</v>
      </c>
      <c r="J175">
        <v>19</v>
      </c>
      <c r="K175">
        <v>31</v>
      </c>
      <c r="L175">
        <v>35</v>
      </c>
      <c r="M175">
        <v>2</v>
      </c>
      <c r="N175">
        <v>2</v>
      </c>
      <c r="O175">
        <v>1</v>
      </c>
      <c r="P175">
        <v>0.24</v>
      </c>
      <c r="Q175">
        <v>0.35799999999999998</v>
      </c>
      <c r="R175">
        <v>0.371</v>
      </c>
      <c r="S175">
        <v>0.72899999999999998</v>
      </c>
      <c r="T175">
        <v>0.32600000000000001</v>
      </c>
      <c r="U175">
        <v>0</v>
      </c>
      <c r="V175">
        <v>0.9</v>
      </c>
      <c r="W175">
        <v>0.6</v>
      </c>
      <c r="Y175" s="1">
        <v>-11</v>
      </c>
      <c r="Z175" s="1">
        <v>-7</v>
      </c>
      <c r="AA175" s="1">
        <v>10</v>
      </c>
    </row>
    <row r="176" spans="1:28" x14ac:dyDescent="0.25">
      <c r="A176">
        <v>3361</v>
      </c>
      <c r="B176" t="s">
        <v>1119</v>
      </c>
      <c r="C176">
        <v>285</v>
      </c>
      <c r="D176">
        <v>251</v>
      </c>
      <c r="E176">
        <v>65</v>
      </c>
      <c r="F176">
        <v>15</v>
      </c>
      <c r="G176">
        <v>0</v>
      </c>
      <c r="H176">
        <v>8</v>
      </c>
      <c r="I176">
        <v>30</v>
      </c>
      <c r="J176">
        <v>32</v>
      </c>
      <c r="K176">
        <v>28</v>
      </c>
      <c r="L176">
        <v>44</v>
      </c>
      <c r="M176">
        <v>3</v>
      </c>
      <c r="N176">
        <v>2</v>
      </c>
      <c r="O176">
        <v>1</v>
      </c>
      <c r="P176">
        <v>0.25800000000000001</v>
      </c>
      <c r="Q176">
        <v>0.33600000000000002</v>
      </c>
      <c r="R176">
        <v>0.41099999999999998</v>
      </c>
      <c r="S176">
        <v>0.747</v>
      </c>
      <c r="T176">
        <v>0.32600000000000001</v>
      </c>
      <c r="U176">
        <v>-0.2</v>
      </c>
      <c r="V176">
        <v>1</v>
      </c>
      <c r="W176">
        <v>0.8</v>
      </c>
      <c r="Y176" s="1">
        <v>-5</v>
      </c>
      <c r="Z176" s="1">
        <v>-5</v>
      </c>
      <c r="AB176" s="1">
        <v>14</v>
      </c>
    </row>
    <row r="177" spans="1:28" x14ac:dyDescent="0.25">
      <c r="A177">
        <v>9893</v>
      </c>
      <c r="B177" t="s">
        <v>1136</v>
      </c>
      <c r="C177">
        <v>465</v>
      </c>
      <c r="D177">
        <v>413</v>
      </c>
      <c r="E177">
        <v>101</v>
      </c>
      <c r="F177">
        <v>20</v>
      </c>
      <c r="G177">
        <v>4</v>
      </c>
      <c r="H177">
        <v>18</v>
      </c>
      <c r="I177">
        <v>55</v>
      </c>
      <c r="J177">
        <v>58</v>
      </c>
      <c r="K177">
        <v>43</v>
      </c>
      <c r="L177">
        <v>108</v>
      </c>
      <c r="M177">
        <v>3</v>
      </c>
      <c r="N177">
        <v>3</v>
      </c>
      <c r="O177">
        <v>2</v>
      </c>
      <c r="P177">
        <v>0.245</v>
      </c>
      <c r="Q177">
        <v>0.31900000000000001</v>
      </c>
      <c r="R177">
        <v>0.439</v>
      </c>
      <c r="S177">
        <v>0.75800000000000001</v>
      </c>
      <c r="T177">
        <v>0.32600000000000001</v>
      </c>
      <c r="U177">
        <v>1.1000000000000001</v>
      </c>
      <c r="V177">
        <v>-2.2000000000000002</v>
      </c>
      <c r="W177">
        <v>2.1</v>
      </c>
      <c r="Y177" s="1">
        <v>-1</v>
      </c>
      <c r="Z177" s="1">
        <v>1</v>
      </c>
      <c r="AA177" s="1">
        <v>13</v>
      </c>
    </row>
    <row r="178" spans="1:28" x14ac:dyDescent="0.25">
      <c r="A178" t="s">
        <v>8621</v>
      </c>
      <c r="B178" t="s">
        <v>8622</v>
      </c>
      <c r="C178">
        <v>100</v>
      </c>
      <c r="D178">
        <v>90</v>
      </c>
      <c r="E178">
        <v>23</v>
      </c>
      <c r="F178">
        <v>5</v>
      </c>
      <c r="G178">
        <v>0</v>
      </c>
      <c r="H178">
        <v>3</v>
      </c>
      <c r="I178">
        <v>11</v>
      </c>
      <c r="J178">
        <v>12</v>
      </c>
      <c r="K178">
        <v>8</v>
      </c>
      <c r="L178">
        <v>20</v>
      </c>
      <c r="M178">
        <v>1</v>
      </c>
      <c r="N178">
        <v>1</v>
      </c>
      <c r="O178">
        <v>1</v>
      </c>
      <c r="P178">
        <v>0.25900000000000001</v>
      </c>
      <c r="Q178">
        <v>0.32200000000000001</v>
      </c>
      <c r="R178">
        <v>0.432</v>
      </c>
      <c r="S178">
        <v>0.754</v>
      </c>
      <c r="T178">
        <v>0.32600000000000001</v>
      </c>
      <c r="U178">
        <v>-0.2</v>
      </c>
      <c r="V178">
        <v>0</v>
      </c>
      <c r="W178">
        <v>0.3</v>
      </c>
    </row>
    <row r="179" spans="1:28" x14ac:dyDescent="0.25">
      <c r="A179">
        <v>5506</v>
      </c>
      <c r="B179" t="s">
        <v>1115</v>
      </c>
      <c r="C179">
        <v>138</v>
      </c>
      <c r="D179">
        <v>117</v>
      </c>
      <c r="E179">
        <v>28</v>
      </c>
      <c r="F179">
        <v>6</v>
      </c>
      <c r="G179">
        <v>1</v>
      </c>
      <c r="H179">
        <v>4</v>
      </c>
      <c r="I179">
        <v>16</v>
      </c>
      <c r="J179">
        <v>15</v>
      </c>
      <c r="K179">
        <v>18</v>
      </c>
      <c r="L179">
        <v>28</v>
      </c>
      <c r="M179">
        <v>1</v>
      </c>
      <c r="N179">
        <v>1</v>
      </c>
      <c r="O179">
        <v>0</v>
      </c>
      <c r="P179">
        <v>0.23699999999999999</v>
      </c>
      <c r="Q179">
        <v>0.33800000000000002</v>
      </c>
      <c r="R179">
        <v>0.40300000000000002</v>
      </c>
      <c r="S179">
        <v>0.74099999999999999</v>
      </c>
      <c r="T179">
        <v>0.32600000000000001</v>
      </c>
      <c r="U179">
        <v>-0.3</v>
      </c>
      <c r="V179">
        <v>-0.5</v>
      </c>
      <c r="W179">
        <v>0.8</v>
      </c>
      <c r="Y179" s="1">
        <v>-14</v>
      </c>
      <c r="Z179" s="1">
        <v>-10</v>
      </c>
      <c r="AA179" s="1">
        <v>-4</v>
      </c>
    </row>
    <row r="180" spans="1:28" x14ac:dyDescent="0.25">
      <c r="A180">
        <v>10698</v>
      </c>
      <c r="B180" t="s">
        <v>1194</v>
      </c>
      <c r="C180">
        <v>170</v>
      </c>
      <c r="D180">
        <v>149</v>
      </c>
      <c r="E180">
        <v>36</v>
      </c>
      <c r="F180">
        <v>7</v>
      </c>
      <c r="G180">
        <v>1</v>
      </c>
      <c r="H180">
        <v>6</v>
      </c>
      <c r="I180">
        <v>20</v>
      </c>
      <c r="J180">
        <v>21</v>
      </c>
      <c r="K180">
        <v>17</v>
      </c>
      <c r="L180">
        <v>41</v>
      </c>
      <c r="M180">
        <v>1</v>
      </c>
      <c r="N180">
        <v>2</v>
      </c>
      <c r="O180">
        <v>1</v>
      </c>
      <c r="P180">
        <v>0.24299999999999999</v>
      </c>
      <c r="Q180">
        <v>0.32400000000000001</v>
      </c>
      <c r="R180">
        <v>0.42599999999999999</v>
      </c>
      <c r="S180">
        <v>0.751</v>
      </c>
      <c r="T180">
        <v>0.32600000000000001</v>
      </c>
      <c r="U180">
        <v>0</v>
      </c>
      <c r="V180">
        <v>0</v>
      </c>
      <c r="W180">
        <v>0.8</v>
      </c>
      <c r="Y180" s="1">
        <v>-13</v>
      </c>
      <c r="Z180" s="1">
        <v>-9</v>
      </c>
      <c r="AA180" s="1">
        <v>0</v>
      </c>
    </row>
    <row r="181" spans="1:28" x14ac:dyDescent="0.25">
      <c r="A181">
        <v>9210</v>
      </c>
      <c r="B181" t="s">
        <v>974</v>
      </c>
      <c r="C181">
        <v>328</v>
      </c>
      <c r="D181">
        <v>300</v>
      </c>
      <c r="E181">
        <v>77</v>
      </c>
      <c r="F181">
        <v>17</v>
      </c>
      <c r="G181">
        <v>2</v>
      </c>
      <c r="H181">
        <v>12</v>
      </c>
      <c r="I181">
        <v>37</v>
      </c>
      <c r="J181">
        <v>40</v>
      </c>
      <c r="K181">
        <v>19</v>
      </c>
      <c r="L181">
        <v>75</v>
      </c>
      <c r="M181">
        <v>5</v>
      </c>
      <c r="N181">
        <v>1</v>
      </c>
      <c r="O181">
        <v>1</v>
      </c>
      <c r="P181">
        <v>0.25800000000000001</v>
      </c>
      <c r="Q181">
        <v>0.312</v>
      </c>
      <c r="R181">
        <v>0.44400000000000001</v>
      </c>
      <c r="S181">
        <v>0.75600000000000001</v>
      </c>
      <c r="T181">
        <v>0.32600000000000001</v>
      </c>
      <c r="U181">
        <v>0</v>
      </c>
      <c r="V181">
        <v>1.9</v>
      </c>
      <c r="W181">
        <v>1.3</v>
      </c>
      <c r="Y181" s="1">
        <v>-7</v>
      </c>
      <c r="Z181" s="1">
        <v>-8</v>
      </c>
      <c r="AA181" s="1">
        <v>9</v>
      </c>
    </row>
    <row r="182" spans="1:28" x14ac:dyDescent="0.25">
      <c r="A182">
        <v>7859</v>
      </c>
      <c r="B182" t="s">
        <v>1109</v>
      </c>
      <c r="C182">
        <v>163</v>
      </c>
      <c r="D182">
        <v>149</v>
      </c>
      <c r="E182">
        <v>41</v>
      </c>
      <c r="F182">
        <v>9</v>
      </c>
      <c r="G182">
        <v>1</v>
      </c>
      <c r="H182">
        <v>3</v>
      </c>
      <c r="I182">
        <v>17</v>
      </c>
      <c r="J182">
        <v>19</v>
      </c>
      <c r="K182">
        <v>10</v>
      </c>
      <c r="L182">
        <v>23</v>
      </c>
      <c r="M182">
        <v>2</v>
      </c>
      <c r="N182">
        <v>5</v>
      </c>
      <c r="O182">
        <v>2</v>
      </c>
      <c r="P182">
        <v>0.27600000000000002</v>
      </c>
      <c r="Q182">
        <v>0.32800000000000001</v>
      </c>
      <c r="R182">
        <v>0.42199999999999999</v>
      </c>
      <c r="S182">
        <v>0.75</v>
      </c>
      <c r="T182">
        <v>0.32600000000000001</v>
      </c>
      <c r="U182">
        <v>0.1</v>
      </c>
      <c r="V182">
        <v>0.2</v>
      </c>
      <c r="W182">
        <v>0.6</v>
      </c>
      <c r="Y182" s="1">
        <v>-20</v>
      </c>
      <c r="Z182" s="1">
        <v>-21</v>
      </c>
      <c r="AB182" s="1">
        <v>-3</v>
      </c>
    </row>
    <row r="183" spans="1:28" x14ac:dyDescent="0.25">
      <c r="A183">
        <v>5015</v>
      </c>
      <c r="B183" t="s">
        <v>1222</v>
      </c>
      <c r="C183">
        <v>636</v>
      </c>
      <c r="D183">
        <v>563</v>
      </c>
      <c r="E183">
        <v>138</v>
      </c>
      <c r="F183">
        <v>32</v>
      </c>
      <c r="G183">
        <v>3</v>
      </c>
      <c r="H183">
        <v>22</v>
      </c>
      <c r="I183">
        <v>81</v>
      </c>
      <c r="J183">
        <v>76</v>
      </c>
      <c r="K183">
        <v>62</v>
      </c>
      <c r="L183">
        <v>157</v>
      </c>
      <c r="M183">
        <v>3</v>
      </c>
      <c r="N183">
        <v>25</v>
      </c>
      <c r="O183">
        <v>10</v>
      </c>
      <c r="P183">
        <v>0.246</v>
      </c>
      <c r="Q183">
        <v>0.32100000000000001</v>
      </c>
      <c r="R183">
        <v>0.42899999999999999</v>
      </c>
      <c r="S183">
        <v>0.75</v>
      </c>
      <c r="T183">
        <v>0.32500000000000001</v>
      </c>
      <c r="U183">
        <v>1.5</v>
      </c>
      <c r="V183">
        <v>-1.1000000000000001</v>
      </c>
      <c r="W183">
        <v>3.1</v>
      </c>
      <c r="Y183" s="1">
        <v>13</v>
      </c>
      <c r="Z183" s="1">
        <v>15</v>
      </c>
      <c r="AB183" s="1">
        <v>20</v>
      </c>
    </row>
    <row r="184" spans="1:28" x14ac:dyDescent="0.25">
      <c r="A184">
        <v>9373</v>
      </c>
      <c r="B184" t="s">
        <v>1054</v>
      </c>
      <c r="C184">
        <v>100</v>
      </c>
      <c r="D184">
        <v>94</v>
      </c>
      <c r="E184">
        <v>26</v>
      </c>
      <c r="F184">
        <v>6</v>
      </c>
      <c r="G184">
        <v>1</v>
      </c>
      <c r="H184">
        <v>3</v>
      </c>
      <c r="I184">
        <v>11</v>
      </c>
      <c r="J184">
        <v>13</v>
      </c>
      <c r="K184">
        <v>4</v>
      </c>
      <c r="L184">
        <v>13</v>
      </c>
      <c r="M184">
        <v>1</v>
      </c>
      <c r="N184">
        <v>0</v>
      </c>
      <c r="O184">
        <v>0</v>
      </c>
      <c r="P184">
        <v>0.27400000000000002</v>
      </c>
      <c r="Q184">
        <v>0.31</v>
      </c>
      <c r="R184">
        <v>0.44700000000000001</v>
      </c>
      <c r="S184">
        <v>0.75700000000000001</v>
      </c>
      <c r="T184">
        <v>0.32500000000000001</v>
      </c>
      <c r="U184">
        <v>-0.1</v>
      </c>
      <c r="V184">
        <v>0</v>
      </c>
      <c r="W184">
        <v>0.3</v>
      </c>
    </row>
    <row r="185" spans="1:28" x14ac:dyDescent="0.25">
      <c r="A185">
        <v>8434</v>
      </c>
      <c r="B185" t="s">
        <v>961</v>
      </c>
      <c r="C185">
        <v>370</v>
      </c>
      <c r="D185">
        <v>332</v>
      </c>
      <c r="E185">
        <v>86</v>
      </c>
      <c r="F185">
        <v>18</v>
      </c>
      <c r="G185">
        <v>1</v>
      </c>
      <c r="H185">
        <v>12</v>
      </c>
      <c r="I185">
        <v>41</v>
      </c>
      <c r="J185">
        <v>44</v>
      </c>
      <c r="K185">
        <v>28</v>
      </c>
      <c r="L185">
        <v>94</v>
      </c>
      <c r="M185">
        <v>6</v>
      </c>
      <c r="N185">
        <v>1</v>
      </c>
      <c r="O185">
        <v>0</v>
      </c>
      <c r="P185">
        <v>0.26</v>
      </c>
      <c r="Q185">
        <v>0.32700000000000001</v>
      </c>
      <c r="R185">
        <v>0.42299999999999999</v>
      </c>
      <c r="S185">
        <v>0.75</v>
      </c>
      <c r="T185">
        <v>0.32500000000000001</v>
      </c>
      <c r="U185">
        <v>-0.9</v>
      </c>
      <c r="V185">
        <v>-1.2</v>
      </c>
      <c r="W185">
        <v>0.7</v>
      </c>
      <c r="Y185" s="1">
        <v>-3</v>
      </c>
      <c r="Z185" s="1">
        <v>-4</v>
      </c>
      <c r="AA185" s="1">
        <v>16</v>
      </c>
    </row>
    <row r="186" spans="1:28" x14ac:dyDescent="0.25">
      <c r="A186">
        <v>8267</v>
      </c>
      <c r="B186" t="s">
        <v>1123</v>
      </c>
      <c r="C186">
        <v>290</v>
      </c>
      <c r="D186">
        <v>245</v>
      </c>
      <c r="E186">
        <v>56</v>
      </c>
      <c r="F186">
        <v>12</v>
      </c>
      <c r="G186">
        <v>1</v>
      </c>
      <c r="H186">
        <v>9</v>
      </c>
      <c r="I186">
        <v>34</v>
      </c>
      <c r="J186">
        <v>32</v>
      </c>
      <c r="K186">
        <v>38</v>
      </c>
      <c r="L186">
        <v>64</v>
      </c>
      <c r="M186">
        <v>3</v>
      </c>
      <c r="N186">
        <v>2</v>
      </c>
      <c r="O186">
        <v>1</v>
      </c>
      <c r="P186">
        <v>0.22900000000000001</v>
      </c>
      <c r="Q186">
        <v>0.33800000000000002</v>
      </c>
      <c r="R186">
        <v>0.40200000000000002</v>
      </c>
      <c r="S186">
        <v>0.74</v>
      </c>
      <c r="T186">
        <v>0.32500000000000001</v>
      </c>
      <c r="U186">
        <v>-0.7</v>
      </c>
      <c r="V186">
        <v>2.4</v>
      </c>
      <c r="W186">
        <v>2</v>
      </c>
      <c r="Y186" s="1">
        <v>-7</v>
      </c>
      <c r="Z186" s="1">
        <v>-1</v>
      </c>
      <c r="AA186" s="1">
        <v>1</v>
      </c>
    </row>
    <row r="187" spans="1:28" x14ac:dyDescent="0.25">
      <c r="A187">
        <v>4316</v>
      </c>
      <c r="B187" t="s">
        <v>1071</v>
      </c>
      <c r="C187">
        <v>628</v>
      </c>
      <c r="D187">
        <v>575</v>
      </c>
      <c r="E187">
        <v>164</v>
      </c>
      <c r="F187">
        <v>41</v>
      </c>
      <c r="G187">
        <v>3</v>
      </c>
      <c r="H187">
        <v>9</v>
      </c>
      <c r="I187">
        <v>77</v>
      </c>
      <c r="J187">
        <v>58</v>
      </c>
      <c r="K187">
        <v>41</v>
      </c>
      <c r="L187">
        <v>77</v>
      </c>
      <c r="M187">
        <v>4</v>
      </c>
      <c r="N187">
        <v>6</v>
      </c>
      <c r="O187">
        <v>4</v>
      </c>
      <c r="P187">
        <v>0.28599999999999998</v>
      </c>
      <c r="Q187">
        <v>0.33500000000000002</v>
      </c>
      <c r="R187">
        <v>0.41599999999999998</v>
      </c>
      <c r="S187">
        <v>0.751</v>
      </c>
      <c r="T187">
        <v>0.32500000000000001</v>
      </c>
      <c r="U187">
        <v>-0.2</v>
      </c>
      <c r="V187">
        <v>-2.8</v>
      </c>
      <c r="W187">
        <v>2.6</v>
      </c>
      <c r="Y187" s="1">
        <v>11</v>
      </c>
      <c r="Z187" s="1">
        <v>6</v>
      </c>
      <c r="AB187" s="1">
        <v>16</v>
      </c>
    </row>
    <row r="188" spans="1:28" x14ac:dyDescent="0.25">
      <c r="A188">
        <v>4892</v>
      </c>
      <c r="B188" t="s">
        <v>1124</v>
      </c>
      <c r="C188">
        <v>581</v>
      </c>
      <c r="D188">
        <v>530</v>
      </c>
      <c r="E188">
        <v>138</v>
      </c>
      <c r="F188">
        <v>33</v>
      </c>
      <c r="G188">
        <v>2</v>
      </c>
      <c r="H188">
        <v>20</v>
      </c>
      <c r="I188">
        <v>67</v>
      </c>
      <c r="J188">
        <v>75</v>
      </c>
      <c r="K188">
        <v>39</v>
      </c>
      <c r="L188">
        <v>96</v>
      </c>
      <c r="M188">
        <v>5</v>
      </c>
      <c r="N188">
        <v>3</v>
      </c>
      <c r="O188">
        <v>2</v>
      </c>
      <c r="P188">
        <v>0.26100000000000001</v>
      </c>
      <c r="Q188">
        <v>0.315</v>
      </c>
      <c r="R188">
        <v>0.44</v>
      </c>
      <c r="S188">
        <v>0.755</v>
      </c>
      <c r="T188">
        <v>0.32500000000000001</v>
      </c>
      <c r="U188">
        <v>-0.8</v>
      </c>
      <c r="V188">
        <v>5.9</v>
      </c>
      <c r="W188">
        <v>3.3</v>
      </c>
      <c r="Y188" s="1">
        <v>7</v>
      </c>
      <c r="Z188" s="1">
        <v>7</v>
      </c>
      <c r="AA188" s="1">
        <v>14</v>
      </c>
    </row>
    <row r="189" spans="1:28" x14ac:dyDescent="0.25">
      <c r="A189" t="s">
        <v>8619</v>
      </c>
      <c r="B189" t="s">
        <v>8620</v>
      </c>
      <c r="C189">
        <v>100</v>
      </c>
      <c r="D189">
        <v>93</v>
      </c>
      <c r="E189">
        <v>24</v>
      </c>
      <c r="F189">
        <v>6</v>
      </c>
      <c r="G189">
        <v>1</v>
      </c>
      <c r="H189">
        <v>4</v>
      </c>
      <c r="I189">
        <v>12</v>
      </c>
      <c r="J189">
        <v>13</v>
      </c>
      <c r="K189">
        <v>5</v>
      </c>
      <c r="L189">
        <v>22</v>
      </c>
      <c r="M189">
        <v>1</v>
      </c>
      <c r="N189">
        <v>2</v>
      </c>
      <c r="O189">
        <v>1</v>
      </c>
      <c r="P189">
        <v>0.25600000000000001</v>
      </c>
      <c r="Q189">
        <v>0.3</v>
      </c>
      <c r="R189">
        <v>0.46100000000000002</v>
      </c>
      <c r="S189">
        <v>0.76</v>
      </c>
      <c r="T189">
        <v>0.32500000000000001</v>
      </c>
      <c r="U189">
        <v>0</v>
      </c>
      <c r="V189">
        <v>0</v>
      </c>
      <c r="W189">
        <v>0.3</v>
      </c>
    </row>
    <row r="190" spans="1:28" x14ac:dyDescent="0.25">
      <c r="A190">
        <v>7480</v>
      </c>
      <c r="B190" t="s">
        <v>950</v>
      </c>
      <c r="C190">
        <v>168</v>
      </c>
      <c r="D190">
        <v>150</v>
      </c>
      <c r="E190">
        <v>37</v>
      </c>
      <c r="F190">
        <v>7</v>
      </c>
      <c r="G190">
        <v>0</v>
      </c>
      <c r="H190">
        <v>6</v>
      </c>
      <c r="I190">
        <v>19</v>
      </c>
      <c r="J190">
        <v>20</v>
      </c>
      <c r="K190">
        <v>15</v>
      </c>
      <c r="L190">
        <v>36</v>
      </c>
      <c r="M190">
        <v>2</v>
      </c>
      <c r="N190">
        <v>1</v>
      </c>
      <c r="O190">
        <v>1</v>
      </c>
      <c r="P190">
        <v>0.249</v>
      </c>
      <c r="Q190">
        <v>0.32100000000000001</v>
      </c>
      <c r="R190">
        <v>0.42699999999999999</v>
      </c>
      <c r="S190">
        <v>0.748</v>
      </c>
      <c r="T190">
        <v>0.32500000000000001</v>
      </c>
      <c r="U190">
        <v>-0.2</v>
      </c>
      <c r="V190">
        <v>-0.1</v>
      </c>
      <c r="W190">
        <v>0.4</v>
      </c>
      <c r="Y190" s="1">
        <v>-13</v>
      </c>
      <c r="Z190" s="1">
        <v>-12</v>
      </c>
      <c r="AA190" s="1">
        <v>4</v>
      </c>
    </row>
    <row r="191" spans="1:28" x14ac:dyDescent="0.25">
      <c r="A191">
        <v>6453</v>
      </c>
      <c r="B191" t="s">
        <v>1129</v>
      </c>
      <c r="C191">
        <v>343</v>
      </c>
      <c r="D191">
        <v>314</v>
      </c>
      <c r="E191">
        <v>86</v>
      </c>
      <c r="F191">
        <v>16</v>
      </c>
      <c r="G191">
        <v>3</v>
      </c>
      <c r="H191">
        <v>9</v>
      </c>
      <c r="I191">
        <v>40</v>
      </c>
      <c r="J191">
        <v>41</v>
      </c>
      <c r="K191">
        <v>23</v>
      </c>
      <c r="L191">
        <v>53</v>
      </c>
      <c r="M191">
        <v>3</v>
      </c>
      <c r="N191">
        <v>5</v>
      </c>
      <c r="O191">
        <v>2</v>
      </c>
      <c r="P191">
        <v>0.27300000000000002</v>
      </c>
      <c r="Q191">
        <v>0.32500000000000001</v>
      </c>
      <c r="R191">
        <v>0.42499999999999999</v>
      </c>
      <c r="S191">
        <v>0.75</v>
      </c>
      <c r="T191">
        <v>0.32500000000000001</v>
      </c>
      <c r="U191">
        <v>0.2</v>
      </c>
      <c r="V191">
        <v>0.2</v>
      </c>
      <c r="W191">
        <v>1.1000000000000001</v>
      </c>
      <c r="Y191" s="1">
        <v>-4</v>
      </c>
      <c r="Z191" s="1">
        <v>-6</v>
      </c>
      <c r="AA191" s="1">
        <v>11</v>
      </c>
    </row>
    <row r="192" spans="1:28" x14ac:dyDescent="0.25">
      <c r="A192">
        <v>785</v>
      </c>
      <c r="B192" t="s">
        <v>1166</v>
      </c>
      <c r="C192">
        <v>501</v>
      </c>
      <c r="D192">
        <v>452</v>
      </c>
      <c r="E192">
        <v>112</v>
      </c>
      <c r="F192">
        <v>24</v>
      </c>
      <c r="G192">
        <v>3</v>
      </c>
      <c r="H192">
        <v>19</v>
      </c>
      <c r="I192">
        <v>56</v>
      </c>
      <c r="J192">
        <v>64</v>
      </c>
      <c r="K192">
        <v>38</v>
      </c>
      <c r="L192">
        <v>113</v>
      </c>
      <c r="M192">
        <v>5</v>
      </c>
      <c r="N192">
        <v>7</v>
      </c>
      <c r="O192">
        <v>4</v>
      </c>
      <c r="P192">
        <v>0.248</v>
      </c>
      <c r="Q192">
        <v>0.312</v>
      </c>
      <c r="R192">
        <v>0.441</v>
      </c>
      <c r="S192">
        <v>0.753</v>
      </c>
      <c r="T192">
        <v>0.32500000000000001</v>
      </c>
      <c r="U192">
        <v>0.5</v>
      </c>
      <c r="V192">
        <v>0.7</v>
      </c>
      <c r="W192">
        <v>2.5</v>
      </c>
      <c r="Y192" s="1">
        <v>4</v>
      </c>
      <c r="Z192" s="1">
        <v>5</v>
      </c>
      <c r="AB192" s="1">
        <v>12</v>
      </c>
    </row>
    <row r="193" spans="1:28" x14ac:dyDescent="0.25">
      <c r="A193">
        <v>3129</v>
      </c>
      <c r="B193" t="s">
        <v>8618</v>
      </c>
      <c r="C193">
        <v>100</v>
      </c>
      <c r="D193">
        <v>91</v>
      </c>
      <c r="E193">
        <v>26</v>
      </c>
      <c r="F193">
        <v>5</v>
      </c>
      <c r="G193">
        <v>0</v>
      </c>
      <c r="H193">
        <v>2</v>
      </c>
      <c r="I193">
        <v>11</v>
      </c>
      <c r="J193">
        <v>10</v>
      </c>
      <c r="K193">
        <v>7</v>
      </c>
      <c r="L193">
        <v>11</v>
      </c>
      <c r="M193">
        <v>1</v>
      </c>
      <c r="N193">
        <v>1</v>
      </c>
      <c r="O193">
        <v>1</v>
      </c>
      <c r="P193">
        <v>0.28499999999999998</v>
      </c>
      <c r="Q193">
        <v>0.33900000000000002</v>
      </c>
      <c r="R193">
        <v>0.40400000000000003</v>
      </c>
      <c r="S193">
        <v>0.74299999999999999</v>
      </c>
      <c r="T193">
        <v>0.32400000000000001</v>
      </c>
      <c r="U193">
        <v>-0.2</v>
      </c>
      <c r="V193">
        <v>0</v>
      </c>
      <c r="W193">
        <v>0.3</v>
      </c>
    </row>
    <row r="194" spans="1:28" x14ac:dyDescent="0.25">
      <c r="A194">
        <v>6052</v>
      </c>
      <c r="B194" t="s">
        <v>909</v>
      </c>
      <c r="C194">
        <v>100</v>
      </c>
      <c r="D194">
        <v>91</v>
      </c>
      <c r="E194">
        <v>23</v>
      </c>
      <c r="F194">
        <v>5</v>
      </c>
      <c r="G194">
        <v>1</v>
      </c>
      <c r="H194">
        <v>4</v>
      </c>
      <c r="I194">
        <v>11</v>
      </c>
      <c r="J194">
        <v>12</v>
      </c>
      <c r="K194">
        <v>7</v>
      </c>
      <c r="L194">
        <v>27</v>
      </c>
      <c r="M194">
        <v>1</v>
      </c>
      <c r="N194">
        <v>2</v>
      </c>
      <c r="O194">
        <v>1</v>
      </c>
      <c r="P194">
        <v>0.25600000000000001</v>
      </c>
      <c r="Q194">
        <v>0.313</v>
      </c>
      <c r="R194">
        <v>0.44</v>
      </c>
      <c r="S194">
        <v>0.754</v>
      </c>
      <c r="T194">
        <v>0.32400000000000001</v>
      </c>
      <c r="U194">
        <v>-0.1</v>
      </c>
      <c r="V194">
        <v>0</v>
      </c>
      <c r="W194">
        <v>0.3</v>
      </c>
    </row>
    <row r="195" spans="1:28" x14ac:dyDescent="0.25">
      <c r="A195">
        <v>9334</v>
      </c>
      <c r="B195" t="s">
        <v>880</v>
      </c>
      <c r="C195">
        <v>100</v>
      </c>
      <c r="D195">
        <v>88</v>
      </c>
      <c r="E195">
        <v>22</v>
      </c>
      <c r="F195">
        <v>5</v>
      </c>
      <c r="G195">
        <v>0</v>
      </c>
      <c r="H195">
        <v>3</v>
      </c>
      <c r="I195">
        <v>11</v>
      </c>
      <c r="J195">
        <v>11</v>
      </c>
      <c r="K195">
        <v>10</v>
      </c>
      <c r="L195">
        <v>22</v>
      </c>
      <c r="M195">
        <v>1</v>
      </c>
      <c r="N195">
        <v>0</v>
      </c>
      <c r="O195">
        <v>0</v>
      </c>
      <c r="P195">
        <v>0.255</v>
      </c>
      <c r="Q195">
        <v>0.33300000000000002</v>
      </c>
      <c r="R195">
        <v>0.41199999999999998</v>
      </c>
      <c r="S195">
        <v>0.745</v>
      </c>
      <c r="T195">
        <v>0.32400000000000001</v>
      </c>
      <c r="U195">
        <v>0</v>
      </c>
      <c r="V195">
        <v>0</v>
      </c>
      <c r="W195">
        <v>0.2</v>
      </c>
    </row>
    <row r="196" spans="1:28" x14ac:dyDescent="0.25">
      <c r="A196">
        <v>525</v>
      </c>
      <c r="B196" t="s">
        <v>8617</v>
      </c>
      <c r="C196">
        <v>100</v>
      </c>
      <c r="D196">
        <v>89</v>
      </c>
      <c r="E196">
        <v>23</v>
      </c>
      <c r="F196">
        <v>5</v>
      </c>
      <c r="G196">
        <v>0</v>
      </c>
      <c r="H196">
        <v>3</v>
      </c>
      <c r="I196">
        <v>11</v>
      </c>
      <c r="J196">
        <v>11</v>
      </c>
      <c r="K196">
        <v>9</v>
      </c>
      <c r="L196">
        <v>22</v>
      </c>
      <c r="M196">
        <v>1</v>
      </c>
      <c r="N196">
        <v>0</v>
      </c>
      <c r="O196">
        <v>0</v>
      </c>
      <c r="P196">
        <v>0.25600000000000001</v>
      </c>
      <c r="Q196">
        <v>0.32700000000000001</v>
      </c>
      <c r="R196">
        <v>0.41799999999999998</v>
      </c>
      <c r="S196">
        <v>0.746</v>
      </c>
      <c r="T196">
        <v>0.32400000000000001</v>
      </c>
      <c r="U196">
        <v>-0.4</v>
      </c>
      <c r="V196">
        <v>0</v>
      </c>
      <c r="W196">
        <v>0.2</v>
      </c>
    </row>
    <row r="197" spans="1:28" x14ac:dyDescent="0.25">
      <c r="A197" t="s">
        <v>826</v>
      </c>
      <c r="B197" t="s">
        <v>827</v>
      </c>
      <c r="C197">
        <v>100</v>
      </c>
      <c r="D197">
        <v>90</v>
      </c>
      <c r="E197">
        <v>23</v>
      </c>
      <c r="F197">
        <v>4</v>
      </c>
      <c r="G197">
        <v>0</v>
      </c>
      <c r="H197">
        <v>4</v>
      </c>
      <c r="I197">
        <v>12</v>
      </c>
      <c r="J197">
        <v>12</v>
      </c>
      <c r="K197">
        <v>6</v>
      </c>
      <c r="L197">
        <v>23</v>
      </c>
      <c r="M197">
        <v>2</v>
      </c>
      <c r="N197">
        <v>0</v>
      </c>
      <c r="O197">
        <v>0</v>
      </c>
      <c r="P197">
        <v>0.254</v>
      </c>
      <c r="Q197">
        <v>0.316</v>
      </c>
      <c r="R197">
        <v>0.432</v>
      </c>
      <c r="S197">
        <v>0.748</v>
      </c>
      <c r="T197">
        <v>0.32400000000000001</v>
      </c>
      <c r="U197">
        <v>0</v>
      </c>
      <c r="V197">
        <v>0</v>
      </c>
      <c r="W197">
        <v>0.2</v>
      </c>
    </row>
    <row r="198" spans="1:28" x14ac:dyDescent="0.25">
      <c r="A198" t="s">
        <v>1152</v>
      </c>
      <c r="B198" t="s">
        <v>1153</v>
      </c>
      <c r="C198">
        <v>243</v>
      </c>
      <c r="D198">
        <v>225</v>
      </c>
      <c r="E198">
        <v>62</v>
      </c>
      <c r="F198">
        <v>14</v>
      </c>
      <c r="G198">
        <v>1</v>
      </c>
      <c r="H198">
        <v>7</v>
      </c>
      <c r="I198">
        <v>26</v>
      </c>
      <c r="J198">
        <v>31</v>
      </c>
      <c r="K198">
        <v>13</v>
      </c>
      <c r="L198">
        <v>26</v>
      </c>
      <c r="M198">
        <v>1</v>
      </c>
      <c r="N198">
        <v>1</v>
      </c>
      <c r="O198">
        <v>0</v>
      </c>
      <c r="P198">
        <v>0.27500000000000002</v>
      </c>
      <c r="Q198">
        <v>0.318</v>
      </c>
      <c r="R198">
        <v>0.434</v>
      </c>
      <c r="S198">
        <v>0.752</v>
      </c>
      <c r="T198">
        <v>0.32400000000000001</v>
      </c>
      <c r="U198">
        <v>0</v>
      </c>
      <c r="V198">
        <v>0</v>
      </c>
      <c r="W198">
        <v>1.1000000000000001</v>
      </c>
    </row>
    <row r="199" spans="1:28" x14ac:dyDescent="0.25">
      <c r="A199">
        <v>2677</v>
      </c>
      <c r="B199" t="s">
        <v>1018</v>
      </c>
      <c r="C199">
        <v>323</v>
      </c>
      <c r="D199">
        <v>297</v>
      </c>
      <c r="E199">
        <v>85</v>
      </c>
      <c r="F199">
        <v>18</v>
      </c>
      <c r="G199">
        <v>2</v>
      </c>
      <c r="H199">
        <v>5</v>
      </c>
      <c r="I199">
        <v>33</v>
      </c>
      <c r="J199">
        <v>36</v>
      </c>
      <c r="K199">
        <v>18</v>
      </c>
      <c r="L199">
        <v>37</v>
      </c>
      <c r="M199">
        <v>4</v>
      </c>
      <c r="N199">
        <v>3</v>
      </c>
      <c r="O199">
        <v>2</v>
      </c>
      <c r="P199">
        <v>0.28699999999999998</v>
      </c>
      <c r="Q199">
        <v>0.33300000000000002</v>
      </c>
      <c r="R199">
        <v>0.41099999999999998</v>
      </c>
      <c r="S199">
        <v>0.74399999999999999</v>
      </c>
      <c r="T199">
        <v>0.32400000000000001</v>
      </c>
      <c r="U199">
        <v>-0.3</v>
      </c>
      <c r="V199">
        <v>-2.5</v>
      </c>
      <c r="W199">
        <v>1.3</v>
      </c>
      <c r="Y199" s="1">
        <v>-4</v>
      </c>
      <c r="Z199" s="1">
        <v>-6</v>
      </c>
      <c r="AB199" s="1">
        <v>6</v>
      </c>
    </row>
    <row r="200" spans="1:28" x14ac:dyDescent="0.25">
      <c r="A200">
        <v>8553</v>
      </c>
      <c r="B200" t="s">
        <v>1085</v>
      </c>
      <c r="C200">
        <v>469</v>
      </c>
      <c r="D200">
        <v>421</v>
      </c>
      <c r="E200">
        <v>118</v>
      </c>
      <c r="F200">
        <v>24</v>
      </c>
      <c r="G200">
        <v>4</v>
      </c>
      <c r="H200">
        <v>8</v>
      </c>
      <c r="I200">
        <v>55</v>
      </c>
      <c r="J200">
        <v>45</v>
      </c>
      <c r="K200">
        <v>38</v>
      </c>
      <c r="L200">
        <v>80</v>
      </c>
      <c r="M200">
        <v>4</v>
      </c>
      <c r="N200">
        <v>10</v>
      </c>
      <c r="O200">
        <v>5</v>
      </c>
      <c r="P200">
        <v>0.28000000000000003</v>
      </c>
      <c r="Q200">
        <v>0.34300000000000003</v>
      </c>
      <c r="R200">
        <v>0.41099999999999998</v>
      </c>
      <c r="S200">
        <v>0.754</v>
      </c>
      <c r="T200">
        <v>0.32400000000000001</v>
      </c>
      <c r="U200">
        <v>-0.3</v>
      </c>
      <c r="V200">
        <v>1.6</v>
      </c>
      <c r="W200">
        <v>1.6</v>
      </c>
      <c r="Y200" s="1">
        <v>1</v>
      </c>
      <c r="Z200" s="1">
        <v>0</v>
      </c>
      <c r="AB200" s="1">
        <v>12</v>
      </c>
    </row>
    <row r="201" spans="1:28" x14ac:dyDescent="0.25">
      <c r="A201">
        <v>5995</v>
      </c>
      <c r="B201" t="s">
        <v>707</v>
      </c>
      <c r="C201">
        <v>100</v>
      </c>
      <c r="D201">
        <v>93</v>
      </c>
      <c r="E201">
        <v>25</v>
      </c>
      <c r="F201">
        <v>6</v>
      </c>
      <c r="G201">
        <v>0</v>
      </c>
      <c r="H201">
        <v>3</v>
      </c>
      <c r="I201">
        <v>11</v>
      </c>
      <c r="J201">
        <v>12</v>
      </c>
      <c r="K201">
        <v>5</v>
      </c>
      <c r="L201">
        <v>16</v>
      </c>
      <c r="M201">
        <v>1</v>
      </c>
      <c r="N201">
        <v>1</v>
      </c>
      <c r="O201">
        <v>0</v>
      </c>
      <c r="P201">
        <v>0.27200000000000002</v>
      </c>
      <c r="Q201">
        <v>0.311</v>
      </c>
      <c r="R201">
        <v>0.442</v>
      </c>
      <c r="S201">
        <v>0.753</v>
      </c>
      <c r="T201">
        <v>0.32400000000000001</v>
      </c>
      <c r="U201">
        <v>-0.1</v>
      </c>
      <c r="V201">
        <v>0</v>
      </c>
      <c r="W201">
        <v>0.5</v>
      </c>
    </row>
    <row r="202" spans="1:28" x14ac:dyDescent="0.25">
      <c r="A202">
        <v>778</v>
      </c>
      <c r="B202" t="s">
        <v>1111</v>
      </c>
      <c r="C202">
        <v>100</v>
      </c>
      <c r="D202">
        <v>93</v>
      </c>
      <c r="E202">
        <v>26</v>
      </c>
      <c r="F202">
        <v>5</v>
      </c>
      <c r="G202">
        <v>0</v>
      </c>
      <c r="H202">
        <v>3</v>
      </c>
      <c r="I202">
        <v>11</v>
      </c>
      <c r="J202">
        <v>12</v>
      </c>
      <c r="K202">
        <v>4</v>
      </c>
      <c r="L202">
        <v>11</v>
      </c>
      <c r="M202">
        <v>1</v>
      </c>
      <c r="N202">
        <v>1</v>
      </c>
      <c r="O202">
        <v>0</v>
      </c>
      <c r="P202">
        <v>0.28000000000000003</v>
      </c>
      <c r="Q202">
        <v>0.318</v>
      </c>
      <c r="R202">
        <v>0.434</v>
      </c>
      <c r="S202">
        <v>0.752</v>
      </c>
      <c r="T202">
        <v>0.32400000000000001</v>
      </c>
      <c r="U202">
        <v>-0.6</v>
      </c>
      <c r="V202">
        <v>0</v>
      </c>
      <c r="W202">
        <v>0.2</v>
      </c>
    </row>
    <row r="203" spans="1:28" x14ac:dyDescent="0.25">
      <c r="A203">
        <v>5305</v>
      </c>
      <c r="B203" t="s">
        <v>1093</v>
      </c>
      <c r="C203">
        <v>156</v>
      </c>
      <c r="D203">
        <v>143</v>
      </c>
      <c r="E203">
        <v>39</v>
      </c>
      <c r="F203">
        <v>7</v>
      </c>
      <c r="G203">
        <v>2</v>
      </c>
      <c r="H203">
        <v>4</v>
      </c>
      <c r="I203">
        <v>17</v>
      </c>
      <c r="J203">
        <v>16</v>
      </c>
      <c r="K203">
        <v>10</v>
      </c>
      <c r="L203">
        <v>26</v>
      </c>
      <c r="M203">
        <v>1</v>
      </c>
      <c r="N203">
        <v>4</v>
      </c>
      <c r="O203">
        <v>2</v>
      </c>
      <c r="P203">
        <v>0.27200000000000002</v>
      </c>
      <c r="Q203">
        <v>0.32300000000000001</v>
      </c>
      <c r="R203">
        <v>0.42599999999999999</v>
      </c>
      <c r="S203">
        <v>0.748</v>
      </c>
      <c r="T203">
        <v>0.32400000000000001</v>
      </c>
      <c r="U203">
        <v>0.1</v>
      </c>
      <c r="V203">
        <v>0.5</v>
      </c>
      <c r="W203">
        <v>0.5</v>
      </c>
      <c r="Y203" s="1">
        <v>-13</v>
      </c>
      <c r="Z203" s="1">
        <v>-15</v>
      </c>
      <c r="AB203" s="1">
        <v>2</v>
      </c>
    </row>
    <row r="204" spans="1:28" x14ac:dyDescent="0.25">
      <c r="A204">
        <v>9776</v>
      </c>
      <c r="B204" t="s">
        <v>1114</v>
      </c>
      <c r="C204">
        <v>680</v>
      </c>
      <c r="D204">
        <v>603</v>
      </c>
      <c r="E204">
        <v>157</v>
      </c>
      <c r="F204">
        <v>31</v>
      </c>
      <c r="G204">
        <v>5</v>
      </c>
      <c r="H204">
        <v>16</v>
      </c>
      <c r="I204">
        <v>84</v>
      </c>
      <c r="J204">
        <v>70</v>
      </c>
      <c r="K204">
        <v>62</v>
      </c>
      <c r="L204">
        <v>116</v>
      </c>
      <c r="M204">
        <v>6</v>
      </c>
      <c r="N204">
        <v>19</v>
      </c>
      <c r="O204">
        <v>9</v>
      </c>
      <c r="P204">
        <v>0.26</v>
      </c>
      <c r="Q204">
        <v>0.33300000000000002</v>
      </c>
      <c r="R204">
        <v>0.40600000000000003</v>
      </c>
      <c r="S204">
        <v>0.73899999999999999</v>
      </c>
      <c r="T204">
        <v>0.32400000000000001</v>
      </c>
      <c r="U204">
        <v>0.3</v>
      </c>
      <c r="V204">
        <v>-1</v>
      </c>
      <c r="W204">
        <v>3</v>
      </c>
      <c r="Y204" s="1">
        <v>13</v>
      </c>
      <c r="Z204" s="1">
        <v>14</v>
      </c>
      <c r="AA204" s="1">
        <v>21</v>
      </c>
    </row>
    <row r="205" spans="1:28" x14ac:dyDescent="0.25">
      <c r="A205">
        <v>5887</v>
      </c>
      <c r="B205" t="s">
        <v>1228</v>
      </c>
      <c r="C205">
        <v>385</v>
      </c>
      <c r="D205">
        <v>329</v>
      </c>
      <c r="E205">
        <v>82</v>
      </c>
      <c r="F205">
        <v>18</v>
      </c>
      <c r="G205">
        <v>2</v>
      </c>
      <c r="H205">
        <v>8</v>
      </c>
      <c r="I205">
        <v>45</v>
      </c>
      <c r="J205">
        <v>37</v>
      </c>
      <c r="K205">
        <v>48</v>
      </c>
      <c r="L205">
        <v>50</v>
      </c>
      <c r="M205">
        <v>3</v>
      </c>
      <c r="N205">
        <v>3</v>
      </c>
      <c r="O205">
        <v>2</v>
      </c>
      <c r="P205">
        <v>0.249</v>
      </c>
      <c r="Q205">
        <v>0.34699999999999998</v>
      </c>
      <c r="R205">
        <v>0.38100000000000001</v>
      </c>
      <c r="S205">
        <v>0.72799999999999998</v>
      </c>
      <c r="T205">
        <v>0.32400000000000001</v>
      </c>
      <c r="U205">
        <v>-0.7</v>
      </c>
      <c r="V205">
        <v>-0.7</v>
      </c>
      <c r="W205">
        <v>2.2000000000000002</v>
      </c>
      <c r="Y205" s="1">
        <v>-4</v>
      </c>
      <c r="Z205" s="1">
        <v>1</v>
      </c>
      <c r="AA205" s="1">
        <v>3</v>
      </c>
    </row>
    <row r="206" spans="1:28" x14ac:dyDescent="0.25">
      <c r="A206">
        <v>8276</v>
      </c>
      <c r="B206" t="s">
        <v>8616</v>
      </c>
      <c r="C206">
        <v>100</v>
      </c>
      <c r="D206">
        <v>91</v>
      </c>
      <c r="E206">
        <v>24</v>
      </c>
      <c r="F206">
        <v>5</v>
      </c>
      <c r="G206">
        <v>0</v>
      </c>
      <c r="H206">
        <v>3</v>
      </c>
      <c r="I206">
        <v>11</v>
      </c>
      <c r="J206">
        <v>12</v>
      </c>
      <c r="K206">
        <v>7</v>
      </c>
      <c r="L206">
        <v>19</v>
      </c>
      <c r="M206">
        <v>1</v>
      </c>
      <c r="N206">
        <v>1</v>
      </c>
      <c r="O206">
        <v>0</v>
      </c>
      <c r="P206">
        <v>0.26200000000000001</v>
      </c>
      <c r="Q206">
        <v>0.31900000000000001</v>
      </c>
      <c r="R206">
        <v>0.432</v>
      </c>
      <c r="S206">
        <v>0.751</v>
      </c>
      <c r="T206">
        <v>0.32400000000000001</v>
      </c>
      <c r="U206">
        <v>-0.2</v>
      </c>
      <c r="V206">
        <v>0</v>
      </c>
      <c r="W206">
        <v>0.3</v>
      </c>
    </row>
    <row r="207" spans="1:28" x14ac:dyDescent="0.25">
      <c r="A207">
        <v>5417</v>
      </c>
      <c r="B207" t="s">
        <v>1132</v>
      </c>
      <c r="C207">
        <v>684</v>
      </c>
      <c r="D207">
        <v>629</v>
      </c>
      <c r="E207">
        <v>180</v>
      </c>
      <c r="F207">
        <v>36</v>
      </c>
      <c r="G207">
        <v>5</v>
      </c>
      <c r="H207">
        <v>10</v>
      </c>
      <c r="I207">
        <v>84</v>
      </c>
      <c r="J207">
        <v>59</v>
      </c>
      <c r="K207">
        <v>40</v>
      </c>
      <c r="L207">
        <v>76</v>
      </c>
      <c r="M207">
        <v>5</v>
      </c>
      <c r="N207">
        <v>27</v>
      </c>
      <c r="O207">
        <v>11</v>
      </c>
      <c r="P207">
        <v>0.28699999999999998</v>
      </c>
      <c r="Q207">
        <v>0.33200000000000002</v>
      </c>
      <c r="R207">
        <v>0.40899999999999997</v>
      </c>
      <c r="S207">
        <v>0.74099999999999999</v>
      </c>
      <c r="T207">
        <v>0.32400000000000001</v>
      </c>
      <c r="U207">
        <v>1.4</v>
      </c>
      <c r="V207">
        <v>-4.3</v>
      </c>
      <c r="W207">
        <v>2.8</v>
      </c>
      <c r="Y207" s="1">
        <v>16</v>
      </c>
      <c r="Z207" s="1">
        <v>11</v>
      </c>
      <c r="AA207" s="1">
        <v>23</v>
      </c>
    </row>
    <row r="208" spans="1:28" x14ac:dyDescent="0.25">
      <c r="A208">
        <v>2090</v>
      </c>
      <c r="B208" t="s">
        <v>1122</v>
      </c>
      <c r="C208">
        <v>595</v>
      </c>
      <c r="D208">
        <v>552</v>
      </c>
      <c r="E208">
        <v>150</v>
      </c>
      <c r="F208">
        <v>30</v>
      </c>
      <c r="G208">
        <v>4</v>
      </c>
      <c r="H208">
        <v>18</v>
      </c>
      <c r="I208">
        <v>71</v>
      </c>
      <c r="J208">
        <v>73</v>
      </c>
      <c r="K208">
        <v>32</v>
      </c>
      <c r="L208">
        <v>83</v>
      </c>
      <c r="M208">
        <v>4</v>
      </c>
      <c r="N208">
        <v>13</v>
      </c>
      <c r="O208">
        <v>6</v>
      </c>
      <c r="P208">
        <v>0.27100000000000002</v>
      </c>
      <c r="Q208">
        <v>0.313</v>
      </c>
      <c r="R208">
        <v>0.44</v>
      </c>
      <c r="S208">
        <v>0.753</v>
      </c>
      <c r="T208">
        <v>0.32300000000000001</v>
      </c>
      <c r="U208">
        <v>1.1000000000000001</v>
      </c>
      <c r="V208">
        <v>-2</v>
      </c>
      <c r="W208">
        <v>1.7</v>
      </c>
      <c r="Y208" s="1">
        <v>12</v>
      </c>
      <c r="Z208" s="1">
        <v>6</v>
      </c>
      <c r="AA208" s="1">
        <v>22</v>
      </c>
    </row>
    <row r="209" spans="1:28" x14ac:dyDescent="0.25">
      <c r="A209" t="s">
        <v>1020</v>
      </c>
      <c r="B209" t="s">
        <v>1021</v>
      </c>
      <c r="C209">
        <v>100</v>
      </c>
      <c r="D209">
        <v>92</v>
      </c>
      <c r="E209">
        <v>24</v>
      </c>
      <c r="F209">
        <v>5</v>
      </c>
      <c r="G209">
        <v>1</v>
      </c>
      <c r="H209">
        <v>3</v>
      </c>
      <c r="I209">
        <v>11</v>
      </c>
      <c r="J209">
        <v>12</v>
      </c>
      <c r="K209">
        <v>6</v>
      </c>
      <c r="L209">
        <v>19</v>
      </c>
      <c r="M209">
        <v>1</v>
      </c>
      <c r="N209">
        <v>1</v>
      </c>
      <c r="O209">
        <v>1</v>
      </c>
      <c r="P209">
        <v>0.26400000000000001</v>
      </c>
      <c r="Q209">
        <v>0.315</v>
      </c>
      <c r="R209">
        <v>0.433</v>
      </c>
      <c r="S209">
        <v>0.748</v>
      </c>
      <c r="T209">
        <v>0.32300000000000001</v>
      </c>
      <c r="U209">
        <v>-0.1</v>
      </c>
      <c r="V209">
        <v>0</v>
      </c>
      <c r="W209">
        <v>0.3</v>
      </c>
    </row>
    <row r="210" spans="1:28" x14ac:dyDescent="0.25">
      <c r="A210">
        <v>1213</v>
      </c>
      <c r="B210" t="s">
        <v>625</v>
      </c>
      <c r="C210">
        <v>297</v>
      </c>
      <c r="D210">
        <v>260</v>
      </c>
      <c r="E210">
        <v>65</v>
      </c>
      <c r="F210">
        <v>15</v>
      </c>
      <c r="G210">
        <v>1</v>
      </c>
      <c r="H210">
        <v>9</v>
      </c>
      <c r="I210">
        <v>31</v>
      </c>
      <c r="J210">
        <v>33</v>
      </c>
      <c r="K210">
        <v>31</v>
      </c>
      <c r="L210">
        <v>47</v>
      </c>
      <c r="M210">
        <v>2</v>
      </c>
      <c r="N210">
        <v>2</v>
      </c>
      <c r="O210">
        <v>1</v>
      </c>
      <c r="P210">
        <v>0.249</v>
      </c>
      <c r="Q210">
        <v>0.33200000000000002</v>
      </c>
      <c r="R210">
        <v>0.41099999999999998</v>
      </c>
      <c r="S210">
        <v>0.74299999999999999</v>
      </c>
      <c r="T210">
        <v>0.32300000000000001</v>
      </c>
      <c r="U210">
        <v>-1</v>
      </c>
      <c r="V210">
        <v>0.5</v>
      </c>
      <c r="W210">
        <v>0.6</v>
      </c>
    </row>
    <row r="211" spans="1:28" x14ac:dyDescent="0.25">
      <c r="A211">
        <v>6184</v>
      </c>
      <c r="B211" t="s">
        <v>905</v>
      </c>
      <c r="C211">
        <v>451</v>
      </c>
      <c r="D211">
        <v>408</v>
      </c>
      <c r="E211">
        <v>108</v>
      </c>
      <c r="F211">
        <v>22</v>
      </c>
      <c r="G211">
        <v>2</v>
      </c>
      <c r="H211">
        <v>12</v>
      </c>
      <c r="I211">
        <v>48</v>
      </c>
      <c r="J211">
        <v>50</v>
      </c>
      <c r="K211">
        <v>35</v>
      </c>
      <c r="L211">
        <v>86</v>
      </c>
      <c r="M211">
        <v>3</v>
      </c>
      <c r="N211">
        <v>1</v>
      </c>
      <c r="O211">
        <v>1</v>
      </c>
      <c r="P211">
        <v>0.26500000000000001</v>
      </c>
      <c r="Q211">
        <v>0.32600000000000001</v>
      </c>
      <c r="R211">
        <v>0.41599999999999998</v>
      </c>
      <c r="S211">
        <v>0.74199999999999999</v>
      </c>
      <c r="T211">
        <v>0.32300000000000001</v>
      </c>
      <c r="U211">
        <v>-0.6</v>
      </c>
      <c r="V211">
        <v>-1.7</v>
      </c>
      <c r="W211">
        <v>1.1000000000000001</v>
      </c>
      <c r="Y211" s="1">
        <v>-5</v>
      </c>
      <c r="Z211" s="1">
        <v>-6</v>
      </c>
      <c r="AA211" s="1">
        <v>10</v>
      </c>
    </row>
    <row r="212" spans="1:28" x14ac:dyDescent="0.25">
      <c r="A212">
        <v>7304</v>
      </c>
      <c r="B212" t="s">
        <v>1125</v>
      </c>
      <c r="C212">
        <v>439</v>
      </c>
      <c r="D212">
        <v>410</v>
      </c>
      <c r="E212">
        <v>116</v>
      </c>
      <c r="F212">
        <v>23</v>
      </c>
      <c r="G212">
        <v>1</v>
      </c>
      <c r="H212">
        <v>11</v>
      </c>
      <c r="I212">
        <v>48</v>
      </c>
      <c r="J212">
        <v>52</v>
      </c>
      <c r="K212">
        <v>21</v>
      </c>
      <c r="L212">
        <v>41</v>
      </c>
      <c r="M212">
        <v>3</v>
      </c>
      <c r="N212">
        <v>1</v>
      </c>
      <c r="O212">
        <v>1</v>
      </c>
      <c r="P212">
        <v>0.28399999999999997</v>
      </c>
      <c r="Q212">
        <v>0.32100000000000001</v>
      </c>
      <c r="R212">
        <v>0.42799999999999999</v>
      </c>
      <c r="S212">
        <v>0.749</v>
      </c>
      <c r="T212">
        <v>0.32300000000000001</v>
      </c>
      <c r="U212">
        <v>-0.7</v>
      </c>
      <c r="V212">
        <v>4.7</v>
      </c>
      <c r="W212">
        <v>3.1</v>
      </c>
      <c r="Y212" s="1">
        <v>2</v>
      </c>
      <c r="Z212" s="1">
        <v>-2</v>
      </c>
      <c r="AA212" s="1">
        <v>7</v>
      </c>
    </row>
    <row r="213" spans="1:28" x14ac:dyDescent="0.25">
      <c r="A213" t="s">
        <v>8614</v>
      </c>
      <c r="B213" t="s">
        <v>8615</v>
      </c>
      <c r="C213">
        <v>100</v>
      </c>
      <c r="D213">
        <v>90</v>
      </c>
      <c r="E213">
        <v>21</v>
      </c>
      <c r="F213">
        <v>5</v>
      </c>
      <c r="G213">
        <v>0</v>
      </c>
      <c r="H213">
        <v>4</v>
      </c>
      <c r="I213">
        <v>12</v>
      </c>
      <c r="J213">
        <v>13</v>
      </c>
      <c r="K213">
        <v>8</v>
      </c>
      <c r="L213">
        <v>25</v>
      </c>
      <c r="M213">
        <v>1</v>
      </c>
      <c r="N213">
        <v>1</v>
      </c>
      <c r="O213">
        <v>0</v>
      </c>
      <c r="P213">
        <v>0.23899999999999999</v>
      </c>
      <c r="Q213">
        <v>0.30599999999999999</v>
      </c>
      <c r="R213">
        <v>0.44500000000000001</v>
      </c>
      <c r="S213">
        <v>0.751</v>
      </c>
      <c r="T213">
        <v>0.32300000000000001</v>
      </c>
      <c r="U213">
        <v>-0.1</v>
      </c>
      <c r="V213">
        <v>0</v>
      </c>
      <c r="W213">
        <v>0.3</v>
      </c>
    </row>
    <row r="214" spans="1:28" x14ac:dyDescent="0.25">
      <c r="A214">
        <v>9927</v>
      </c>
      <c r="B214" t="s">
        <v>1144</v>
      </c>
      <c r="C214">
        <v>522</v>
      </c>
      <c r="D214">
        <v>448</v>
      </c>
      <c r="E214">
        <v>117</v>
      </c>
      <c r="F214">
        <v>22</v>
      </c>
      <c r="G214">
        <v>5</v>
      </c>
      <c r="H214">
        <v>6</v>
      </c>
      <c r="I214">
        <v>65</v>
      </c>
      <c r="J214">
        <v>45</v>
      </c>
      <c r="K214">
        <v>61</v>
      </c>
      <c r="L214">
        <v>88</v>
      </c>
      <c r="M214">
        <v>5</v>
      </c>
      <c r="N214">
        <v>28</v>
      </c>
      <c r="O214">
        <v>10</v>
      </c>
      <c r="P214">
        <v>0.26100000000000001</v>
      </c>
      <c r="Q214">
        <v>0.35299999999999998</v>
      </c>
      <c r="R214">
        <v>0.372</v>
      </c>
      <c r="S214">
        <v>0.72499999999999998</v>
      </c>
      <c r="T214">
        <v>0.32300000000000001</v>
      </c>
      <c r="U214">
        <v>3.3</v>
      </c>
      <c r="V214">
        <v>7.7</v>
      </c>
      <c r="W214">
        <v>2.7</v>
      </c>
      <c r="Y214" s="1">
        <v>6</v>
      </c>
      <c r="Z214" s="1">
        <v>10</v>
      </c>
      <c r="AA214" s="1">
        <v>18</v>
      </c>
    </row>
    <row r="215" spans="1:28" x14ac:dyDescent="0.25">
      <c r="A215">
        <v>4328</v>
      </c>
      <c r="B215" t="s">
        <v>969</v>
      </c>
      <c r="C215">
        <v>100</v>
      </c>
      <c r="D215">
        <v>91</v>
      </c>
      <c r="E215">
        <v>22</v>
      </c>
      <c r="F215">
        <v>5</v>
      </c>
      <c r="G215">
        <v>1</v>
      </c>
      <c r="H215">
        <v>5</v>
      </c>
      <c r="I215">
        <v>12</v>
      </c>
      <c r="J215">
        <v>14</v>
      </c>
      <c r="K215">
        <v>7</v>
      </c>
      <c r="L215">
        <v>26</v>
      </c>
      <c r="M215">
        <v>1</v>
      </c>
      <c r="N215">
        <v>2</v>
      </c>
      <c r="O215">
        <v>1</v>
      </c>
      <c r="P215">
        <v>0.24199999999999999</v>
      </c>
      <c r="Q215">
        <v>0.29699999999999999</v>
      </c>
      <c r="R215">
        <v>0.45800000000000002</v>
      </c>
      <c r="S215">
        <v>0.755</v>
      </c>
      <c r="T215">
        <v>0.32300000000000001</v>
      </c>
      <c r="U215">
        <v>-0.1</v>
      </c>
      <c r="V215">
        <v>0</v>
      </c>
      <c r="W215">
        <v>0.2</v>
      </c>
    </row>
    <row r="216" spans="1:28" x14ac:dyDescent="0.25">
      <c r="A216">
        <v>9060</v>
      </c>
      <c r="B216" t="s">
        <v>932</v>
      </c>
      <c r="C216">
        <v>100</v>
      </c>
      <c r="D216">
        <v>88</v>
      </c>
      <c r="E216">
        <v>22</v>
      </c>
      <c r="F216">
        <v>4</v>
      </c>
      <c r="G216">
        <v>0</v>
      </c>
      <c r="H216">
        <v>3</v>
      </c>
      <c r="I216">
        <v>10</v>
      </c>
      <c r="J216">
        <v>12</v>
      </c>
      <c r="K216">
        <v>10</v>
      </c>
      <c r="L216">
        <v>18</v>
      </c>
      <c r="M216">
        <v>1</v>
      </c>
      <c r="N216">
        <v>1</v>
      </c>
      <c r="O216">
        <v>0</v>
      </c>
      <c r="P216">
        <v>0.247</v>
      </c>
      <c r="Q216">
        <v>0.32600000000000001</v>
      </c>
      <c r="R216">
        <v>0.41499999999999998</v>
      </c>
      <c r="S216">
        <v>0.74099999999999999</v>
      </c>
      <c r="T216">
        <v>0.32300000000000001</v>
      </c>
      <c r="U216">
        <v>0</v>
      </c>
      <c r="V216">
        <v>-0.2</v>
      </c>
      <c r="W216">
        <v>0.5</v>
      </c>
      <c r="Y216" s="1">
        <v>-23</v>
      </c>
      <c r="Z216" s="1">
        <v>-22</v>
      </c>
      <c r="AB216" s="1">
        <v>-4</v>
      </c>
    </row>
    <row r="217" spans="1:28" x14ac:dyDescent="0.25">
      <c r="A217">
        <v>826</v>
      </c>
      <c r="B217" t="s">
        <v>1041</v>
      </c>
      <c r="C217">
        <v>565</v>
      </c>
      <c r="D217">
        <v>511</v>
      </c>
      <c r="E217">
        <v>147</v>
      </c>
      <c r="F217">
        <v>24</v>
      </c>
      <c r="G217">
        <v>1</v>
      </c>
      <c r="H217">
        <v>8</v>
      </c>
      <c r="I217">
        <v>70</v>
      </c>
      <c r="J217">
        <v>50</v>
      </c>
      <c r="K217">
        <v>40</v>
      </c>
      <c r="L217">
        <v>76</v>
      </c>
      <c r="M217">
        <v>5</v>
      </c>
      <c r="N217">
        <v>7</v>
      </c>
      <c r="O217">
        <v>3</v>
      </c>
      <c r="P217">
        <v>0.28799999999999998</v>
      </c>
      <c r="Q217">
        <v>0.34399999999999997</v>
      </c>
      <c r="R217">
        <v>0.38900000000000001</v>
      </c>
      <c r="S217">
        <v>0.73299999999999998</v>
      </c>
      <c r="T217">
        <v>0.32300000000000001</v>
      </c>
      <c r="U217">
        <v>-0.7</v>
      </c>
      <c r="V217">
        <v>-6.2</v>
      </c>
      <c r="W217">
        <v>2.2999999999999998</v>
      </c>
      <c r="Y217" s="1">
        <v>7</v>
      </c>
      <c r="Z217" s="1">
        <v>5</v>
      </c>
      <c r="AA217" s="1">
        <v>13</v>
      </c>
    </row>
    <row r="218" spans="1:28" x14ac:dyDescent="0.25">
      <c r="A218" t="s">
        <v>8612</v>
      </c>
      <c r="B218" t="s">
        <v>8613</v>
      </c>
      <c r="C218">
        <v>100</v>
      </c>
      <c r="D218">
        <v>89</v>
      </c>
      <c r="E218">
        <v>23</v>
      </c>
      <c r="F218">
        <v>5</v>
      </c>
      <c r="G218">
        <v>1</v>
      </c>
      <c r="H218">
        <v>3</v>
      </c>
      <c r="I218">
        <v>12</v>
      </c>
      <c r="J218">
        <v>11</v>
      </c>
      <c r="K218">
        <v>9</v>
      </c>
      <c r="L218">
        <v>17</v>
      </c>
      <c r="M218">
        <v>1</v>
      </c>
      <c r="N218">
        <v>2</v>
      </c>
      <c r="O218">
        <v>1</v>
      </c>
      <c r="P218">
        <v>0.25600000000000001</v>
      </c>
      <c r="Q218">
        <v>0.32800000000000001</v>
      </c>
      <c r="R218">
        <v>0.41399999999999998</v>
      </c>
      <c r="S218">
        <v>0.74299999999999999</v>
      </c>
      <c r="T218">
        <v>0.32300000000000001</v>
      </c>
      <c r="U218">
        <v>-0.1</v>
      </c>
      <c r="V218">
        <v>0</v>
      </c>
      <c r="W218">
        <v>0.3</v>
      </c>
    </row>
    <row r="219" spans="1:28" x14ac:dyDescent="0.25">
      <c r="A219">
        <v>5450</v>
      </c>
      <c r="B219" t="s">
        <v>1022</v>
      </c>
      <c r="C219">
        <v>203</v>
      </c>
      <c r="D219">
        <v>175</v>
      </c>
      <c r="E219">
        <v>45</v>
      </c>
      <c r="F219">
        <v>11</v>
      </c>
      <c r="G219">
        <v>1</v>
      </c>
      <c r="H219">
        <v>4</v>
      </c>
      <c r="I219">
        <v>23</v>
      </c>
      <c r="J219">
        <v>20</v>
      </c>
      <c r="K219">
        <v>21</v>
      </c>
      <c r="L219">
        <v>38</v>
      </c>
      <c r="M219">
        <v>4</v>
      </c>
      <c r="N219">
        <v>2</v>
      </c>
      <c r="O219">
        <v>1</v>
      </c>
      <c r="P219">
        <v>0.254</v>
      </c>
      <c r="Q219">
        <v>0.34399999999999997</v>
      </c>
      <c r="R219">
        <v>0.38700000000000001</v>
      </c>
      <c r="S219">
        <v>0.73099999999999998</v>
      </c>
      <c r="T219">
        <v>0.32300000000000001</v>
      </c>
      <c r="U219">
        <v>-0.2</v>
      </c>
      <c r="V219">
        <v>-0.9</v>
      </c>
      <c r="W219">
        <v>0.5</v>
      </c>
      <c r="Y219" s="1">
        <v>-17</v>
      </c>
      <c r="Z219" s="1">
        <v>-14</v>
      </c>
      <c r="AA219" s="1">
        <v>2</v>
      </c>
    </row>
    <row r="220" spans="1:28" x14ac:dyDescent="0.25">
      <c r="A220">
        <v>7870</v>
      </c>
      <c r="B220" t="s">
        <v>1170</v>
      </c>
      <c r="C220">
        <v>418</v>
      </c>
      <c r="D220">
        <v>379</v>
      </c>
      <c r="E220">
        <v>102</v>
      </c>
      <c r="F220">
        <v>18</v>
      </c>
      <c r="G220">
        <v>2</v>
      </c>
      <c r="H220">
        <v>11</v>
      </c>
      <c r="I220">
        <v>44</v>
      </c>
      <c r="J220">
        <v>48</v>
      </c>
      <c r="K220">
        <v>31</v>
      </c>
      <c r="L220">
        <v>64</v>
      </c>
      <c r="M220">
        <v>3</v>
      </c>
      <c r="N220">
        <v>4</v>
      </c>
      <c r="O220">
        <v>2</v>
      </c>
      <c r="P220">
        <v>0.26900000000000002</v>
      </c>
      <c r="Q220">
        <v>0.32800000000000001</v>
      </c>
      <c r="R220">
        <v>0.41299999999999998</v>
      </c>
      <c r="S220">
        <v>0.74099999999999999</v>
      </c>
      <c r="T220">
        <v>0.32300000000000001</v>
      </c>
      <c r="U220">
        <v>-0.4</v>
      </c>
      <c r="V220">
        <v>2.5</v>
      </c>
      <c r="W220">
        <v>2.8</v>
      </c>
      <c r="Y220" s="1">
        <v>1</v>
      </c>
      <c r="Z220" s="1">
        <v>0</v>
      </c>
      <c r="AB220" s="1">
        <v>9</v>
      </c>
    </row>
    <row r="221" spans="1:28" x14ac:dyDescent="0.25">
      <c r="A221">
        <v>2602</v>
      </c>
      <c r="B221" t="s">
        <v>848</v>
      </c>
      <c r="C221">
        <v>100</v>
      </c>
      <c r="D221">
        <v>88</v>
      </c>
      <c r="E221">
        <v>23</v>
      </c>
      <c r="F221">
        <v>4</v>
      </c>
      <c r="G221">
        <v>0</v>
      </c>
      <c r="H221">
        <v>3</v>
      </c>
      <c r="I221">
        <v>11</v>
      </c>
      <c r="J221">
        <v>11</v>
      </c>
      <c r="K221">
        <v>10</v>
      </c>
      <c r="L221">
        <v>19</v>
      </c>
      <c r="M221">
        <v>0</v>
      </c>
      <c r="N221">
        <v>1</v>
      </c>
      <c r="O221">
        <v>0</v>
      </c>
      <c r="P221">
        <v>0.25800000000000001</v>
      </c>
      <c r="Q221">
        <v>0.33300000000000002</v>
      </c>
      <c r="R221">
        <v>0.40699999999999997</v>
      </c>
      <c r="S221">
        <v>0.73899999999999999</v>
      </c>
      <c r="T221">
        <v>0.32300000000000001</v>
      </c>
      <c r="U221">
        <v>-0.1</v>
      </c>
      <c r="V221">
        <v>0</v>
      </c>
      <c r="W221">
        <v>0.1</v>
      </c>
    </row>
    <row r="222" spans="1:28" x14ac:dyDescent="0.25">
      <c r="A222">
        <v>2167</v>
      </c>
      <c r="B222" t="s">
        <v>1146</v>
      </c>
      <c r="C222">
        <v>100</v>
      </c>
      <c r="D222">
        <v>85</v>
      </c>
      <c r="E222">
        <v>20</v>
      </c>
      <c r="F222">
        <v>4</v>
      </c>
      <c r="G222">
        <v>0</v>
      </c>
      <c r="H222">
        <v>3</v>
      </c>
      <c r="I222">
        <v>11</v>
      </c>
      <c r="J222">
        <v>11</v>
      </c>
      <c r="K222">
        <v>12</v>
      </c>
      <c r="L222">
        <v>17</v>
      </c>
      <c r="M222">
        <v>1</v>
      </c>
      <c r="N222">
        <v>0</v>
      </c>
      <c r="O222">
        <v>0</v>
      </c>
      <c r="P222">
        <v>0.23400000000000001</v>
      </c>
      <c r="Q222">
        <v>0.33400000000000002</v>
      </c>
      <c r="R222">
        <v>0.40500000000000003</v>
      </c>
      <c r="S222">
        <v>0.73799999999999999</v>
      </c>
      <c r="T222">
        <v>0.32300000000000001</v>
      </c>
      <c r="U222">
        <v>-0.1</v>
      </c>
      <c r="V222">
        <v>0</v>
      </c>
      <c r="W222">
        <v>0.2</v>
      </c>
      <c r="Y222" s="1">
        <v>-24</v>
      </c>
      <c r="Z222" s="1">
        <v>-24</v>
      </c>
      <c r="AA222" s="1">
        <v>1</v>
      </c>
    </row>
    <row r="223" spans="1:28" x14ac:dyDescent="0.25">
      <c r="A223">
        <v>6885</v>
      </c>
      <c r="B223" t="s">
        <v>1138</v>
      </c>
      <c r="C223">
        <v>586</v>
      </c>
      <c r="D223">
        <v>540</v>
      </c>
      <c r="E223">
        <v>146</v>
      </c>
      <c r="F223">
        <v>31</v>
      </c>
      <c r="G223">
        <v>3</v>
      </c>
      <c r="H223">
        <v>16</v>
      </c>
      <c r="I223">
        <v>69</v>
      </c>
      <c r="J223">
        <v>67</v>
      </c>
      <c r="K223">
        <v>35</v>
      </c>
      <c r="L223">
        <v>117</v>
      </c>
      <c r="M223">
        <v>4</v>
      </c>
      <c r="N223">
        <v>15</v>
      </c>
      <c r="O223">
        <v>7</v>
      </c>
      <c r="P223">
        <v>0.27</v>
      </c>
      <c r="Q223">
        <v>0.317</v>
      </c>
      <c r="R223">
        <v>0.42899999999999999</v>
      </c>
      <c r="S223">
        <v>0.746</v>
      </c>
      <c r="T223">
        <v>0.32300000000000001</v>
      </c>
      <c r="U223">
        <v>0.7</v>
      </c>
      <c r="V223">
        <v>0.6</v>
      </c>
      <c r="W223">
        <v>3.2</v>
      </c>
      <c r="Y223" s="1">
        <v>13</v>
      </c>
      <c r="Z223" s="1">
        <v>9</v>
      </c>
      <c r="AB223" s="1">
        <v>17</v>
      </c>
    </row>
    <row r="224" spans="1:28" x14ac:dyDescent="0.25">
      <c r="A224">
        <v>2113</v>
      </c>
      <c r="B224" t="s">
        <v>1043</v>
      </c>
      <c r="C224">
        <v>452</v>
      </c>
      <c r="D224">
        <v>410</v>
      </c>
      <c r="E224">
        <v>108</v>
      </c>
      <c r="F224">
        <v>24</v>
      </c>
      <c r="G224">
        <v>1</v>
      </c>
      <c r="H224">
        <v>13</v>
      </c>
      <c r="I224">
        <v>48</v>
      </c>
      <c r="J224">
        <v>52</v>
      </c>
      <c r="K224">
        <v>32</v>
      </c>
      <c r="L224">
        <v>81</v>
      </c>
      <c r="M224">
        <v>5</v>
      </c>
      <c r="N224">
        <v>1</v>
      </c>
      <c r="O224">
        <v>1</v>
      </c>
      <c r="P224">
        <v>0.26200000000000001</v>
      </c>
      <c r="Q224">
        <v>0.32100000000000001</v>
      </c>
      <c r="R224">
        <v>0.42799999999999999</v>
      </c>
      <c r="S224">
        <v>0.748</v>
      </c>
      <c r="T224">
        <v>0.32200000000000001</v>
      </c>
      <c r="U224">
        <v>-1.6</v>
      </c>
      <c r="V224">
        <v>0.2</v>
      </c>
      <c r="W224">
        <v>2.6</v>
      </c>
      <c r="Y224" s="1">
        <v>3</v>
      </c>
      <c r="Z224" s="1">
        <v>2</v>
      </c>
      <c r="AA224" s="1">
        <v>8</v>
      </c>
    </row>
    <row r="225" spans="1:28" x14ac:dyDescent="0.25">
      <c r="A225">
        <v>4016</v>
      </c>
      <c r="B225" t="s">
        <v>925</v>
      </c>
      <c r="C225">
        <v>243</v>
      </c>
      <c r="D225">
        <v>216</v>
      </c>
      <c r="E225">
        <v>53</v>
      </c>
      <c r="F225">
        <v>11</v>
      </c>
      <c r="G225">
        <v>1</v>
      </c>
      <c r="H225">
        <v>8</v>
      </c>
      <c r="I225">
        <v>28</v>
      </c>
      <c r="J225">
        <v>29</v>
      </c>
      <c r="K225">
        <v>22</v>
      </c>
      <c r="L225">
        <v>52</v>
      </c>
      <c r="M225">
        <v>2</v>
      </c>
      <c r="N225">
        <v>2</v>
      </c>
      <c r="O225">
        <v>1</v>
      </c>
      <c r="P225">
        <v>0.246</v>
      </c>
      <c r="Q225">
        <v>0.31900000000000001</v>
      </c>
      <c r="R225">
        <v>0.42299999999999999</v>
      </c>
      <c r="S225">
        <v>0.74199999999999999</v>
      </c>
      <c r="T225">
        <v>0.32200000000000001</v>
      </c>
      <c r="U225">
        <v>0</v>
      </c>
      <c r="V225">
        <v>0</v>
      </c>
      <c r="W225">
        <v>0.7</v>
      </c>
      <c r="Y225" s="1">
        <v>-12</v>
      </c>
      <c r="Z225" s="1">
        <v>-10</v>
      </c>
      <c r="AB225" s="1">
        <v>3</v>
      </c>
    </row>
    <row r="226" spans="1:28" x14ac:dyDescent="0.25">
      <c r="A226" t="s">
        <v>937</v>
      </c>
      <c r="B226" t="s">
        <v>938</v>
      </c>
      <c r="C226">
        <v>100</v>
      </c>
      <c r="D226">
        <v>91</v>
      </c>
      <c r="E226">
        <v>23</v>
      </c>
      <c r="F226">
        <v>5</v>
      </c>
      <c r="G226">
        <v>0</v>
      </c>
      <c r="H226">
        <v>4</v>
      </c>
      <c r="I226">
        <v>11</v>
      </c>
      <c r="J226">
        <v>12</v>
      </c>
      <c r="K226">
        <v>6</v>
      </c>
      <c r="L226">
        <v>26</v>
      </c>
      <c r="M226">
        <v>1</v>
      </c>
      <c r="N226">
        <v>1</v>
      </c>
      <c r="O226">
        <v>1</v>
      </c>
      <c r="P226">
        <v>0.25700000000000001</v>
      </c>
      <c r="Q226">
        <v>0.31</v>
      </c>
      <c r="R226">
        <v>0.438</v>
      </c>
      <c r="S226">
        <v>0.748</v>
      </c>
      <c r="T226">
        <v>0.32200000000000001</v>
      </c>
      <c r="U226">
        <v>0</v>
      </c>
      <c r="V226">
        <v>0</v>
      </c>
      <c r="W226">
        <v>0.2</v>
      </c>
    </row>
    <row r="227" spans="1:28" x14ac:dyDescent="0.25">
      <c r="A227">
        <v>248</v>
      </c>
      <c r="B227" t="s">
        <v>8611</v>
      </c>
      <c r="C227">
        <v>100</v>
      </c>
      <c r="D227">
        <v>90</v>
      </c>
      <c r="E227">
        <v>25</v>
      </c>
      <c r="F227">
        <v>4</v>
      </c>
      <c r="G227">
        <v>0</v>
      </c>
      <c r="H227">
        <v>2</v>
      </c>
      <c r="I227">
        <v>12</v>
      </c>
      <c r="J227">
        <v>11</v>
      </c>
      <c r="K227">
        <v>8</v>
      </c>
      <c r="L227">
        <v>14</v>
      </c>
      <c r="M227">
        <v>0</v>
      </c>
      <c r="N227">
        <v>1</v>
      </c>
      <c r="O227">
        <v>0</v>
      </c>
      <c r="P227">
        <v>0.27500000000000002</v>
      </c>
      <c r="Q227">
        <v>0.33600000000000002</v>
      </c>
      <c r="R227">
        <v>0.39900000000000002</v>
      </c>
      <c r="S227">
        <v>0.73499999999999999</v>
      </c>
      <c r="T227">
        <v>0.32200000000000001</v>
      </c>
      <c r="U227">
        <v>-0.4</v>
      </c>
      <c r="V227">
        <v>0</v>
      </c>
      <c r="W227">
        <v>0.3</v>
      </c>
    </row>
    <row r="228" spans="1:28" x14ac:dyDescent="0.25">
      <c r="A228">
        <v>7095</v>
      </c>
      <c r="B228" t="s">
        <v>753</v>
      </c>
      <c r="C228">
        <v>100</v>
      </c>
      <c r="D228">
        <v>87</v>
      </c>
      <c r="E228">
        <v>22</v>
      </c>
      <c r="F228">
        <v>5</v>
      </c>
      <c r="G228">
        <v>1</v>
      </c>
      <c r="H228">
        <v>2</v>
      </c>
      <c r="I228">
        <v>10</v>
      </c>
      <c r="J228">
        <v>10</v>
      </c>
      <c r="K228">
        <v>11</v>
      </c>
      <c r="L228">
        <v>25</v>
      </c>
      <c r="M228">
        <v>1</v>
      </c>
      <c r="N228">
        <v>5</v>
      </c>
      <c r="O228">
        <v>2</v>
      </c>
      <c r="P228">
        <v>0.254</v>
      </c>
      <c r="Q228">
        <v>0.34</v>
      </c>
      <c r="R228">
        <v>0.38900000000000001</v>
      </c>
      <c r="S228">
        <v>0.72899999999999998</v>
      </c>
      <c r="T228">
        <v>0.32200000000000001</v>
      </c>
      <c r="U228">
        <v>0.1</v>
      </c>
      <c r="V228">
        <v>0</v>
      </c>
      <c r="W228">
        <v>0.3</v>
      </c>
    </row>
    <row r="229" spans="1:28" x14ac:dyDescent="0.25">
      <c r="A229">
        <v>1555</v>
      </c>
      <c r="B229" t="s">
        <v>852</v>
      </c>
      <c r="C229">
        <v>577</v>
      </c>
      <c r="D229">
        <v>523</v>
      </c>
      <c r="E229">
        <v>149</v>
      </c>
      <c r="F229">
        <v>29</v>
      </c>
      <c r="G229">
        <v>3</v>
      </c>
      <c r="H229">
        <v>7</v>
      </c>
      <c r="I229">
        <v>73</v>
      </c>
      <c r="J229">
        <v>51</v>
      </c>
      <c r="K229">
        <v>43</v>
      </c>
      <c r="L229">
        <v>50</v>
      </c>
      <c r="M229">
        <v>3</v>
      </c>
      <c r="N229">
        <v>5</v>
      </c>
      <c r="O229">
        <v>3</v>
      </c>
      <c r="P229">
        <v>0.28399999999999997</v>
      </c>
      <c r="Q229">
        <v>0.34</v>
      </c>
      <c r="R229">
        <v>0.39200000000000002</v>
      </c>
      <c r="S229">
        <v>0.73199999999999998</v>
      </c>
      <c r="T229">
        <v>0.32200000000000001</v>
      </c>
      <c r="U229">
        <v>-0.8</v>
      </c>
      <c r="V229">
        <v>-1.4</v>
      </c>
      <c r="W229">
        <v>2.2999999999999998</v>
      </c>
      <c r="Y229" s="1">
        <v>8</v>
      </c>
      <c r="Z229" s="1">
        <v>4</v>
      </c>
      <c r="AB229" s="1">
        <v>14</v>
      </c>
    </row>
    <row r="230" spans="1:28" x14ac:dyDescent="0.25">
      <c r="A230">
        <v>9077</v>
      </c>
      <c r="B230" t="s">
        <v>941</v>
      </c>
      <c r="C230">
        <v>480</v>
      </c>
      <c r="D230">
        <v>434</v>
      </c>
      <c r="E230">
        <v>118</v>
      </c>
      <c r="F230">
        <v>23</v>
      </c>
      <c r="G230">
        <v>4</v>
      </c>
      <c r="H230">
        <v>10</v>
      </c>
      <c r="I230">
        <v>57</v>
      </c>
      <c r="J230">
        <v>48</v>
      </c>
      <c r="K230">
        <v>33</v>
      </c>
      <c r="L230">
        <v>93</v>
      </c>
      <c r="M230">
        <v>5</v>
      </c>
      <c r="N230">
        <v>13</v>
      </c>
      <c r="O230">
        <v>6</v>
      </c>
      <c r="P230">
        <v>0.27200000000000002</v>
      </c>
      <c r="Q230">
        <v>0.32900000000000001</v>
      </c>
      <c r="R230">
        <v>0.40799999999999997</v>
      </c>
      <c r="S230">
        <v>0.73699999999999999</v>
      </c>
      <c r="T230">
        <v>0.32200000000000001</v>
      </c>
      <c r="U230">
        <v>0.3</v>
      </c>
      <c r="V230">
        <v>3.8</v>
      </c>
      <c r="W230">
        <v>2.6</v>
      </c>
      <c r="Y230" s="1">
        <v>1</v>
      </c>
      <c r="Z230" s="1">
        <v>-1</v>
      </c>
      <c r="AA230" s="1">
        <v>14</v>
      </c>
    </row>
    <row r="231" spans="1:28" x14ac:dyDescent="0.25">
      <c r="A231" t="s">
        <v>8609</v>
      </c>
      <c r="B231" t="s">
        <v>8610</v>
      </c>
      <c r="C231">
        <v>100</v>
      </c>
      <c r="D231">
        <v>92</v>
      </c>
      <c r="E231">
        <v>25</v>
      </c>
      <c r="F231">
        <v>6</v>
      </c>
      <c r="G231">
        <v>0</v>
      </c>
      <c r="H231">
        <v>3</v>
      </c>
      <c r="I231">
        <v>12</v>
      </c>
      <c r="J231">
        <v>12</v>
      </c>
      <c r="K231">
        <v>5</v>
      </c>
      <c r="L231">
        <v>17</v>
      </c>
      <c r="M231">
        <v>1</v>
      </c>
      <c r="N231">
        <v>0</v>
      </c>
      <c r="O231">
        <v>0</v>
      </c>
      <c r="P231">
        <v>0.27300000000000002</v>
      </c>
      <c r="Q231">
        <v>0.317</v>
      </c>
      <c r="R231">
        <v>0.43099999999999999</v>
      </c>
      <c r="S231">
        <v>0.747</v>
      </c>
      <c r="T231">
        <v>0.32200000000000001</v>
      </c>
      <c r="U231">
        <v>-0.1</v>
      </c>
      <c r="V231">
        <v>0</v>
      </c>
      <c r="W231">
        <v>0.3</v>
      </c>
    </row>
    <row r="232" spans="1:28" x14ac:dyDescent="0.25">
      <c r="A232">
        <v>7620</v>
      </c>
      <c r="B232" t="s">
        <v>1142</v>
      </c>
      <c r="C232">
        <v>486</v>
      </c>
      <c r="D232">
        <v>437</v>
      </c>
      <c r="E232">
        <v>113</v>
      </c>
      <c r="F232">
        <v>26</v>
      </c>
      <c r="G232">
        <v>1</v>
      </c>
      <c r="H232">
        <v>14</v>
      </c>
      <c r="I232">
        <v>53</v>
      </c>
      <c r="J232">
        <v>56</v>
      </c>
      <c r="K232">
        <v>41</v>
      </c>
      <c r="L232">
        <v>116</v>
      </c>
      <c r="M232">
        <v>3</v>
      </c>
      <c r="N232">
        <v>14</v>
      </c>
      <c r="O232">
        <v>6</v>
      </c>
      <c r="P232">
        <v>0.25800000000000001</v>
      </c>
      <c r="Q232">
        <v>0.32300000000000001</v>
      </c>
      <c r="R232">
        <v>0.41699999999999998</v>
      </c>
      <c r="S232">
        <v>0.73899999999999999</v>
      </c>
      <c r="T232">
        <v>0.32200000000000001</v>
      </c>
      <c r="U232">
        <v>-1</v>
      </c>
      <c r="V232">
        <v>1.2</v>
      </c>
      <c r="W232">
        <v>2.2000000000000002</v>
      </c>
      <c r="Y232" s="1">
        <v>2</v>
      </c>
      <c r="Z232" s="1">
        <v>2</v>
      </c>
      <c r="AB232" s="1">
        <v>13</v>
      </c>
    </row>
    <row r="233" spans="1:28" x14ac:dyDescent="0.25">
      <c r="A233">
        <v>5950</v>
      </c>
      <c r="B233" t="s">
        <v>712</v>
      </c>
      <c r="C233">
        <v>328</v>
      </c>
      <c r="D233">
        <v>287</v>
      </c>
      <c r="E233">
        <v>68</v>
      </c>
      <c r="F233">
        <v>14</v>
      </c>
      <c r="G233">
        <v>2</v>
      </c>
      <c r="H233">
        <v>12</v>
      </c>
      <c r="I233">
        <v>36</v>
      </c>
      <c r="J233">
        <v>40</v>
      </c>
      <c r="K233">
        <v>35</v>
      </c>
      <c r="L233">
        <v>79</v>
      </c>
      <c r="M233">
        <v>3</v>
      </c>
      <c r="N233">
        <v>2</v>
      </c>
      <c r="O233">
        <v>1</v>
      </c>
      <c r="P233">
        <v>0.23499999999999999</v>
      </c>
      <c r="Q233">
        <v>0.32100000000000001</v>
      </c>
      <c r="R233">
        <v>0.42599999999999999</v>
      </c>
      <c r="S233">
        <v>0.747</v>
      </c>
      <c r="T233">
        <v>0.32200000000000001</v>
      </c>
      <c r="U233">
        <v>-0.3</v>
      </c>
      <c r="V233">
        <v>1.2</v>
      </c>
      <c r="W233">
        <v>1.6</v>
      </c>
      <c r="Y233" s="1">
        <v>-5</v>
      </c>
      <c r="Z233" s="1">
        <v>-1</v>
      </c>
      <c r="AB233" s="1">
        <v>5</v>
      </c>
    </row>
    <row r="234" spans="1:28" x14ac:dyDescent="0.25">
      <c r="A234" t="s">
        <v>1167</v>
      </c>
      <c r="B234" t="s">
        <v>1168</v>
      </c>
      <c r="C234">
        <v>100</v>
      </c>
      <c r="D234">
        <v>88</v>
      </c>
      <c r="E234">
        <v>22</v>
      </c>
      <c r="F234">
        <v>5</v>
      </c>
      <c r="G234">
        <v>0</v>
      </c>
      <c r="H234">
        <v>3</v>
      </c>
      <c r="I234">
        <v>11</v>
      </c>
      <c r="J234">
        <v>11</v>
      </c>
      <c r="K234">
        <v>9</v>
      </c>
      <c r="L234">
        <v>21</v>
      </c>
      <c r="M234">
        <v>1</v>
      </c>
      <c r="N234">
        <v>1</v>
      </c>
      <c r="O234">
        <v>1</v>
      </c>
      <c r="P234">
        <v>0.252</v>
      </c>
      <c r="Q234">
        <v>0.32700000000000001</v>
      </c>
      <c r="R234">
        <v>0.40799999999999997</v>
      </c>
      <c r="S234">
        <v>0.73499999999999999</v>
      </c>
      <c r="T234">
        <v>0.32100000000000001</v>
      </c>
      <c r="U234">
        <v>-0.1</v>
      </c>
      <c r="V234">
        <v>0</v>
      </c>
      <c r="W234">
        <v>0.3</v>
      </c>
    </row>
    <row r="235" spans="1:28" x14ac:dyDescent="0.25">
      <c r="A235">
        <v>2411</v>
      </c>
      <c r="B235" t="s">
        <v>992</v>
      </c>
      <c r="C235">
        <v>313</v>
      </c>
      <c r="D235">
        <v>279</v>
      </c>
      <c r="E235">
        <v>76</v>
      </c>
      <c r="F235">
        <v>17</v>
      </c>
      <c r="G235">
        <v>2</v>
      </c>
      <c r="H235">
        <v>4</v>
      </c>
      <c r="I235">
        <v>35</v>
      </c>
      <c r="J235">
        <v>26</v>
      </c>
      <c r="K235">
        <v>27</v>
      </c>
      <c r="L235">
        <v>42</v>
      </c>
      <c r="M235">
        <v>3</v>
      </c>
      <c r="N235">
        <v>7</v>
      </c>
      <c r="O235">
        <v>4</v>
      </c>
      <c r="P235">
        <v>0.27400000000000002</v>
      </c>
      <c r="Q235">
        <v>0.34200000000000003</v>
      </c>
      <c r="R235">
        <v>0.38900000000000001</v>
      </c>
      <c r="S235">
        <v>0.73</v>
      </c>
      <c r="T235">
        <v>0.32100000000000001</v>
      </c>
      <c r="U235">
        <v>0.3</v>
      </c>
      <c r="V235">
        <v>-0.8</v>
      </c>
      <c r="W235">
        <v>0.9</v>
      </c>
      <c r="Y235" s="1">
        <v>-8</v>
      </c>
      <c r="Z235" s="1">
        <v>-8</v>
      </c>
      <c r="AB235" s="1">
        <v>6</v>
      </c>
    </row>
    <row r="236" spans="1:28" x14ac:dyDescent="0.25">
      <c r="A236">
        <v>6201</v>
      </c>
      <c r="B236" t="s">
        <v>1084</v>
      </c>
      <c r="C236">
        <v>398</v>
      </c>
      <c r="D236">
        <v>358</v>
      </c>
      <c r="E236">
        <v>94</v>
      </c>
      <c r="F236">
        <v>20</v>
      </c>
      <c r="G236">
        <v>4</v>
      </c>
      <c r="H236">
        <v>10</v>
      </c>
      <c r="I236">
        <v>46</v>
      </c>
      <c r="J236">
        <v>43</v>
      </c>
      <c r="K236">
        <v>31</v>
      </c>
      <c r="L236">
        <v>69</v>
      </c>
      <c r="M236">
        <v>4</v>
      </c>
      <c r="N236">
        <v>4</v>
      </c>
      <c r="O236">
        <v>2</v>
      </c>
      <c r="P236">
        <v>0.26100000000000001</v>
      </c>
      <c r="Q236">
        <v>0.32500000000000001</v>
      </c>
      <c r="R236">
        <v>0.42099999999999999</v>
      </c>
      <c r="S236">
        <v>0.746</v>
      </c>
      <c r="T236">
        <v>0.32100000000000001</v>
      </c>
      <c r="U236">
        <v>0.3</v>
      </c>
      <c r="V236">
        <v>-0.7</v>
      </c>
      <c r="W236">
        <v>1.1000000000000001</v>
      </c>
      <c r="Y236" s="1">
        <v>-4</v>
      </c>
      <c r="Z236" s="1">
        <v>-5</v>
      </c>
      <c r="AB236" s="1">
        <v>9</v>
      </c>
    </row>
    <row r="237" spans="1:28" x14ac:dyDescent="0.25">
      <c r="A237">
        <v>3469</v>
      </c>
      <c r="B237" t="s">
        <v>1141</v>
      </c>
      <c r="C237">
        <v>338</v>
      </c>
      <c r="D237">
        <v>300</v>
      </c>
      <c r="E237">
        <v>71</v>
      </c>
      <c r="F237">
        <v>16</v>
      </c>
      <c r="G237">
        <v>1</v>
      </c>
      <c r="H237">
        <v>13</v>
      </c>
      <c r="I237">
        <v>39</v>
      </c>
      <c r="J237">
        <v>42</v>
      </c>
      <c r="K237">
        <v>31</v>
      </c>
      <c r="L237">
        <v>77</v>
      </c>
      <c r="M237">
        <v>3</v>
      </c>
      <c r="N237">
        <v>3</v>
      </c>
      <c r="O237">
        <v>2</v>
      </c>
      <c r="P237">
        <v>0.23799999999999999</v>
      </c>
      <c r="Q237">
        <v>0.314</v>
      </c>
      <c r="R237">
        <v>0.433</v>
      </c>
      <c r="S237">
        <v>0.747</v>
      </c>
      <c r="T237">
        <v>0.32100000000000001</v>
      </c>
      <c r="U237">
        <v>-1.2</v>
      </c>
      <c r="V237">
        <v>0</v>
      </c>
      <c r="W237">
        <v>0.3</v>
      </c>
      <c r="Y237" s="1">
        <v>-9</v>
      </c>
      <c r="Z237" s="1">
        <v>-7</v>
      </c>
      <c r="AA237" s="1">
        <v>-6</v>
      </c>
    </row>
    <row r="238" spans="1:28" x14ac:dyDescent="0.25">
      <c r="A238">
        <v>3118</v>
      </c>
      <c r="B238" t="s">
        <v>1091</v>
      </c>
      <c r="C238">
        <v>209</v>
      </c>
      <c r="D238">
        <v>188</v>
      </c>
      <c r="E238">
        <v>49</v>
      </c>
      <c r="F238">
        <v>11</v>
      </c>
      <c r="G238">
        <v>1</v>
      </c>
      <c r="H238">
        <v>5</v>
      </c>
      <c r="I238">
        <v>21</v>
      </c>
      <c r="J238">
        <v>23</v>
      </c>
      <c r="K238">
        <v>17</v>
      </c>
      <c r="L238">
        <v>40</v>
      </c>
      <c r="M238">
        <v>2</v>
      </c>
      <c r="N238">
        <v>2</v>
      </c>
      <c r="O238">
        <v>1</v>
      </c>
      <c r="P238">
        <v>0.26400000000000001</v>
      </c>
      <c r="Q238">
        <v>0.32900000000000001</v>
      </c>
      <c r="R238">
        <v>0.40899999999999997</v>
      </c>
      <c r="S238">
        <v>0.73799999999999999</v>
      </c>
      <c r="T238">
        <v>0.32100000000000001</v>
      </c>
      <c r="U238">
        <v>-0.2</v>
      </c>
      <c r="V238">
        <v>0</v>
      </c>
      <c r="W238">
        <v>0.6</v>
      </c>
      <c r="Y238" s="1">
        <v>-13</v>
      </c>
      <c r="Z238" s="1">
        <v>-13</v>
      </c>
      <c r="AB238" s="1">
        <v>2</v>
      </c>
    </row>
    <row r="239" spans="1:28" x14ac:dyDescent="0.25">
      <c r="A239" t="s">
        <v>8608</v>
      </c>
      <c r="B239" t="s">
        <v>3356</v>
      </c>
      <c r="C239">
        <v>100</v>
      </c>
      <c r="D239">
        <v>90</v>
      </c>
      <c r="E239">
        <v>23</v>
      </c>
      <c r="F239">
        <v>5</v>
      </c>
      <c r="G239">
        <v>0</v>
      </c>
      <c r="H239">
        <v>3</v>
      </c>
      <c r="I239">
        <v>12</v>
      </c>
      <c r="J239">
        <v>12</v>
      </c>
      <c r="K239">
        <v>8</v>
      </c>
      <c r="L239">
        <v>20</v>
      </c>
      <c r="M239">
        <v>1</v>
      </c>
      <c r="N239">
        <v>2</v>
      </c>
      <c r="O239">
        <v>1</v>
      </c>
      <c r="P239">
        <v>0.254</v>
      </c>
      <c r="Q239">
        <v>0.318</v>
      </c>
      <c r="R239">
        <v>0.43099999999999999</v>
      </c>
      <c r="S239">
        <v>0.749</v>
      </c>
      <c r="T239">
        <v>0.32100000000000001</v>
      </c>
      <c r="U239">
        <v>-0.1</v>
      </c>
      <c r="V239">
        <v>0</v>
      </c>
      <c r="W239">
        <v>0.1</v>
      </c>
    </row>
    <row r="240" spans="1:28" x14ac:dyDescent="0.25">
      <c r="A240">
        <v>1564</v>
      </c>
      <c r="B240" t="s">
        <v>1105</v>
      </c>
      <c r="C240">
        <v>100</v>
      </c>
      <c r="D240">
        <v>82</v>
      </c>
      <c r="E240">
        <v>18</v>
      </c>
      <c r="F240">
        <v>3</v>
      </c>
      <c r="G240">
        <v>0</v>
      </c>
      <c r="H240">
        <v>3</v>
      </c>
      <c r="I240">
        <v>11</v>
      </c>
      <c r="J240">
        <v>10</v>
      </c>
      <c r="K240">
        <v>16</v>
      </c>
      <c r="L240">
        <v>31</v>
      </c>
      <c r="M240">
        <v>1</v>
      </c>
      <c r="N240">
        <v>1</v>
      </c>
      <c r="O240">
        <v>0</v>
      </c>
      <c r="P240">
        <v>0.219</v>
      </c>
      <c r="Q240">
        <v>0.34599999999999997</v>
      </c>
      <c r="R240">
        <v>0.372</v>
      </c>
      <c r="S240">
        <v>0.71799999999999997</v>
      </c>
      <c r="T240">
        <v>0.32100000000000001</v>
      </c>
      <c r="U240">
        <v>-0.3</v>
      </c>
      <c r="V240">
        <v>0</v>
      </c>
      <c r="W240">
        <v>0.3</v>
      </c>
    </row>
    <row r="241" spans="1:28" x14ac:dyDescent="0.25">
      <c r="A241">
        <v>8709</v>
      </c>
      <c r="B241" t="s">
        <v>1078</v>
      </c>
      <c r="C241">
        <v>695</v>
      </c>
      <c r="D241">
        <v>616</v>
      </c>
      <c r="E241">
        <v>172</v>
      </c>
      <c r="F241">
        <v>30</v>
      </c>
      <c r="G241">
        <v>6</v>
      </c>
      <c r="H241">
        <v>5</v>
      </c>
      <c r="I241">
        <v>87</v>
      </c>
      <c r="J241">
        <v>57</v>
      </c>
      <c r="K241">
        <v>63</v>
      </c>
      <c r="L241">
        <v>82</v>
      </c>
      <c r="M241">
        <v>6</v>
      </c>
      <c r="N241">
        <v>19</v>
      </c>
      <c r="O241">
        <v>9</v>
      </c>
      <c r="P241">
        <v>0.27900000000000003</v>
      </c>
      <c r="Q241">
        <v>0.34899999999999998</v>
      </c>
      <c r="R241">
        <v>0.374</v>
      </c>
      <c r="S241">
        <v>0.72199999999999998</v>
      </c>
      <c r="T241">
        <v>0.32100000000000001</v>
      </c>
      <c r="U241">
        <v>3.4</v>
      </c>
      <c r="V241">
        <v>5.5</v>
      </c>
      <c r="W241">
        <v>4.5</v>
      </c>
      <c r="Y241" s="1">
        <v>13</v>
      </c>
      <c r="Z241" s="1">
        <v>13</v>
      </c>
      <c r="AA241" s="1">
        <v>16</v>
      </c>
    </row>
    <row r="242" spans="1:28" x14ac:dyDescent="0.25">
      <c r="A242">
        <v>1551</v>
      </c>
      <c r="B242" t="s">
        <v>1126</v>
      </c>
      <c r="C242">
        <v>143</v>
      </c>
      <c r="D242">
        <v>126</v>
      </c>
      <c r="E242">
        <v>31</v>
      </c>
      <c r="F242">
        <v>7</v>
      </c>
      <c r="G242">
        <v>0</v>
      </c>
      <c r="H242">
        <v>4</v>
      </c>
      <c r="I242">
        <v>16</v>
      </c>
      <c r="J242">
        <v>16</v>
      </c>
      <c r="K242">
        <v>14</v>
      </c>
      <c r="L242">
        <v>38</v>
      </c>
      <c r="M242">
        <v>1</v>
      </c>
      <c r="N242">
        <v>1</v>
      </c>
      <c r="O242">
        <v>1</v>
      </c>
      <c r="P242">
        <v>0.247</v>
      </c>
      <c r="Q242">
        <v>0.32300000000000001</v>
      </c>
      <c r="R242">
        <v>0.41199999999999998</v>
      </c>
      <c r="S242">
        <v>0.73399999999999999</v>
      </c>
      <c r="T242">
        <v>0.32100000000000001</v>
      </c>
      <c r="U242">
        <v>-0.7</v>
      </c>
      <c r="V242">
        <v>1.6</v>
      </c>
      <c r="W242">
        <v>0.9</v>
      </c>
      <c r="Y242" s="1">
        <v>-13</v>
      </c>
      <c r="Z242" s="1">
        <v>-11</v>
      </c>
      <c r="AA242" s="1">
        <v>-3</v>
      </c>
    </row>
    <row r="243" spans="1:28" x14ac:dyDescent="0.25">
      <c r="A243">
        <v>3856</v>
      </c>
      <c r="B243" t="s">
        <v>1139</v>
      </c>
      <c r="C243">
        <v>534</v>
      </c>
      <c r="D243">
        <v>487</v>
      </c>
      <c r="E243">
        <v>137</v>
      </c>
      <c r="F243">
        <v>26</v>
      </c>
      <c r="G243">
        <v>1</v>
      </c>
      <c r="H243">
        <v>10</v>
      </c>
      <c r="I243">
        <v>63</v>
      </c>
      <c r="J243">
        <v>53</v>
      </c>
      <c r="K243">
        <v>36</v>
      </c>
      <c r="L243">
        <v>40</v>
      </c>
      <c r="M243">
        <v>4</v>
      </c>
      <c r="N243">
        <v>2</v>
      </c>
      <c r="O243">
        <v>1</v>
      </c>
      <c r="P243">
        <v>0.28100000000000003</v>
      </c>
      <c r="Q243">
        <v>0.33200000000000002</v>
      </c>
      <c r="R243">
        <v>0.40100000000000002</v>
      </c>
      <c r="S243">
        <v>0.73299999999999998</v>
      </c>
      <c r="T243">
        <v>0.32100000000000001</v>
      </c>
      <c r="U243">
        <v>-1.3</v>
      </c>
      <c r="V243">
        <v>0.8</v>
      </c>
      <c r="W243">
        <v>2.2999999999999998</v>
      </c>
      <c r="Y243" s="1">
        <v>3</v>
      </c>
      <c r="Z243" s="1">
        <v>1</v>
      </c>
      <c r="AA243" s="1">
        <v>11</v>
      </c>
    </row>
    <row r="244" spans="1:28" x14ac:dyDescent="0.25">
      <c r="A244">
        <v>4390</v>
      </c>
      <c r="B244" t="s">
        <v>856</v>
      </c>
      <c r="C244">
        <v>100</v>
      </c>
      <c r="D244">
        <v>90</v>
      </c>
      <c r="E244">
        <v>23</v>
      </c>
      <c r="F244">
        <v>5</v>
      </c>
      <c r="G244">
        <v>0</v>
      </c>
      <c r="H244">
        <v>3</v>
      </c>
      <c r="I244">
        <v>11</v>
      </c>
      <c r="J244">
        <v>13</v>
      </c>
      <c r="K244">
        <v>8</v>
      </c>
      <c r="L244">
        <v>21</v>
      </c>
      <c r="M244">
        <v>1</v>
      </c>
      <c r="N244">
        <v>0</v>
      </c>
      <c r="O244">
        <v>0</v>
      </c>
      <c r="P244">
        <v>0.252</v>
      </c>
      <c r="Q244">
        <v>0.32100000000000001</v>
      </c>
      <c r="R244">
        <v>0.41599999999999998</v>
      </c>
      <c r="S244">
        <v>0.73699999999999999</v>
      </c>
      <c r="T244">
        <v>0.32100000000000001</v>
      </c>
      <c r="U244">
        <v>0</v>
      </c>
      <c r="V244">
        <v>-0.1</v>
      </c>
      <c r="W244">
        <v>0.2</v>
      </c>
      <c r="Y244" s="1">
        <v>-23</v>
      </c>
      <c r="Z244" s="1">
        <v>-21</v>
      </c>
      <c r="AA244" s="1">
        <v>-7</v>
      </c>
    </row>
    <row r="245" spans="1:28" x14ac:dyDescent="0.25">
      <c r="A245">
        <v>1861</v>
      </c>
      <c r="B245" t="s">
        <v>1117</v>
      </c>
      <c r="C245">
        <v>276</v>
      </c>
      <c r="D245">
        <v>246</v>
      </c>
      <c r="E245">
        <v>61</v>
      </c>
      <c r="F245">
        <v>14</v>
      </c>
      <c r="G245">
        <v>1</v>
      </c>
      <c r="H245">
        <v>9</v>
      </c>
      <c r="I245">
        <v>30</v>
      </c>
      <c r="J245">
        <v>32</v>
      </c>
      <c r="K245">
        <v>26</v>
      </c>
      <c r="L245">
        <v>73</v>
      </c>
      <c r="M245">
        <v>1</v>
      </c>
      <c r="N245">
        <v>1</v>
      </c>
      <c r="O245">
        <v>1</v>
      </c>
      <c r="P245">
        <v>0.25</v>
      </c>
      <c r="Q245">
        <v>0.32200000000000001</v>
      </c>
      <c r="R245">
        <v>0.41799999999999998</v>
      </c>
      <c r="S245">
        <v>0.74099999999999999</v>
      </c>
      <c r="T245">
        <v>0.32100000000000001</v>
      </c>
      <c r="U245">
        <v>-0.7</v>
      </c>
      <c r="V245">
        <v>-0.4</v>
      </c>
      <c r="W245">
        <v>0.2</v>
      </c>
      <c r="Y245" s="1">
        <v>-8</v>
      </c>
      <c r="Z245" s="1">
        <v>-6</v>
      </c>
      <c r="AA245" s="1">
        <v>3</v>
      </c>
    </row>
    <row r="246" spans="1:28" x14ac:dyDescent="0.25">
      <c r="A246" t="s">
        <v>455</v>
      </c>
      <c r="B246" t="s">
        <v>456</v>
      </c>
      <c r="C246">
        <v>100</v>
      </c>
      <c r="D246">
        <v>92</v>
      </c>
      <c r="E246">
        <v>24</v>
      </c>
      <c r="F246">
        <v>4</v>
      </c>
      <c r="G246">
        <v>1</v>
      </c>
      <c r="H246">
        <v>3</v>
      </c>
      <c r="I246">
        <v>11</v>
      </c>
      <c r="J246">
        <v>12</v>
      </c>
      <c r="K246">
        <v>6</v>
      </c>
      <c r="L246">
        <v>20</v>
      </c>
      <c r="M246">
        <v>1</v>
      </c>
      <c r="N246">
        <v>0</v>
      </c>
      <c r="O246">
        <v>0</v>
      </c>
      <c r="P246">
        <v>0.26300000000000001</v>
      </c>
      <c r="Q246">
        <v>0.312</v>
      </c>
      <c r="R246">
        <v>0.43099999999999999</v>
      </c>
      <c r="S246">
        <v>0.74299999999999999</v>
      </c>
      <c r="T246">
        <v>0.32100000000000001</v>
      </c>
      <c r="U246">
        <v>0</v>
      </c>
      <c r="V246">
        <v>0</v>
      </c>
      <c r="W246">
        <v>0.2</v>
      </c>
    </row>
    <row r="247" spans="1:28" x14ac:dyDescent="0.25">
      <c r="A247">
        <v>5038</v>
      </c>
      <c r="B247" t="s">
        <v>821</v>
      </c>
      <c r="C247">
        <v>388</v>
      </c>
      <c r="D247">
        <v>349</v>
      </c>
      <c r="E247">
        <v>88</v>
      </c>
      <c r="F247">
        <v>19</v>
      </c>
      <c r="G247">
        <v>1</v>
      </c>
      <c r="H247">
        <v>13</v>
      </c>
      <c r="I247">
        <v>44</v>
      </c>
      <c r="J247">
        <v>46</v>
      </c>
      <c r="K247">
        <v>31</v>
      </c>
      <c r="L247">
        <v>72</v>
      </c>
      <c r="M247">
        <v>3</v>
      </c>
      <c r="N247">
        <v>6</v>
      </c>
      <c r="O247">
        <v>3</v>
      </c>
      <c r="P247">
        <v>0.251</v>
      </c>
      <c r="Q247">
        <v>0.315</v>
      </c>
      <c r="R247">
        <v>0.42299999999999999</v>
      </c>
      <c r="S247">
        <v>0.73799999999999999</v>
      </c>
      <c r="T247">
        <v>0.32</v>
      </c>
      <c r="U247">
        <v>0.1</v>
      </c>
      <c r="V247">
        <v>2</v>
      </c>
      <c r="W247">
        <v>1.9</v>
      </c>
      <c r="Y247" s="1">
        <v>-2</v>
      </c>
      <c r="Z247" s="1">
        <v>0</v>
      </c>
      <c r="AA247" s="1">
        <v>7</v>
      </c>
    </row>
    <row r="248" spans="1:28" x14ac:dyDescent="0.25">
      <c r="A248">
        <v>949</v>
      </c>
      <c r="B248" t="s">
        <v>8607</v>
      </c>
      <c r="C248">
        <v>100</v>
      </c>
      <c r="D248">
        <v>86</v>
      </c>
      <c r="E248">
        <v>20</v>
      </c>
      <c r="F248">
        <v>4</v>
      </c>
      <c r="G248">
        <v>0</v>
      </c>
      <c r="H248">
        <v>3</v>
      </c>
      <c r="I248">
        <v>11</v>
      </c>
      <c r="J248">
        <v>11</v>
      </c>
      <c r="K248">
        <v>12</v>
      </c>
      <c r="L248">
        <v>26</v>
      </c>
      <c r="M248">
        <v>1</v>
      </c>
      <c r="N248">
        <v>1</v>
      </c>
      <c r="O248">
        <v>0</v>
      </c>
      <c r="P248">
        <v>0.23100000000000001</v>
      </c>
      <c r="Q248">
        <v>0.32700000000000001</v>
      </c>
      <c r="R248">
        <v>0.40500000000000003</v>
      </c>
      <c r="S248">
        <v>0.73199999999999998</v>
      </c>
      <c r="T248">
        <v>0.32</v>
      </c>
      <c r="U248">
        <v>-0.5</v>
      </c>
      <c r="V248">
        <v>0</v>
      </c>
      <c r="W248">
        <v>0.2</v>
      </c>
    </row>
    <row r="249" spans="1:28" x14ac:dyDescent="0.25">
      <c r="A249">
        <v>3978</v>
      </c>
      <c r="B249" t="s">
        <v>1169</v>
      </c>
      <c r="C249">
        <v>284</v>
      </c>
      <c r="D249">
        <v>258</v>
      </c>
      <c r="E249">
        <v>65</v>
      </c>
      <c r="F249">
        <v>12</v>
      </c>
      <c r="G249">
        <v>2</v>
      </c>
      <c r="H249">
        <v>10</v>
      </c>
      <c r="I249">
        <v>32</v>
      </c>
      <c r="J249">
        <v>34</v>
      </c>
      <c r="K249">
        <v>18</v>
      </c>
      <c r="L249">
        <v>64</v>
      </c>
      <c r="M249">
        <v>4</v>
      </c>
      <c r="N249">
        <v>3</v>
      </c>
      <c r="O249">
        <v>2</v>
      </c>
      <c r="P249">
        <v>0.254</v>
      </c>
      <c r="Q249">
        <v>0.31</v>
      </c>
      <c r="R249">
        <v>0.43099999999999999</v>
      </c>
      <c r="S249">
        <v>0.74099999999999999</v>
      </c>
      <c r="T249">
        <v>0.32</v>
      </c>
      <c r="U249">
        <v>0.5</v>
      </c>
      <c r="V249">
        <v>0.1</v>
      </c>
      <c r="W249">
        <v>0.9</v>
      </c>
      <c r="Y249" s="1">
        <v>-8</v>
      </c>
      <c r="Z249" s="1">
        <v>-9</v>
      </c>
      <c r="AB249" s="1">
        <v>6</v>
      </c>
    </row>
    <row r="250" spans="1:28" x14ac:dyDescent="0.25">
      <c r="A250">
        <v>9785</v>
      </c>
      <c r="B250" t="s">
        <v>1070</v>
      </c>
      <c r="C250">
        <v>626</v>
      </c>
      <c r="D250">
        <v>566</v>
      </c>
      <c r="E250">
        <v>149</v>
      </c>
      <c r="F250">
        <v>33</v>
      </c>
      <c r="G250">
        <v>1</v>
      </c>
      <c r="H250">
        <v>15</v>
      </c>
      <c r="I250">
        <v>70</v>
      </c>
      <c r="J250">
        <v>69</v>
      </c>
      <c r="K250">
        <v>48</v>
      </c>
      <c r="L250">
        <v>97</v>
      </c>
      <c r="M250">
        <v>5</v>
      </c>
      <c r="N250">
        <v>9</v>
      </c>
      <c r="O250">
        <v>5</v>
      </c>
      <c r="P250">
        <v>0.26400000000000001</v>
      </c>
      <c r="Q250">
        <v>0.32500000000000001</v>
      </c>
      <c r="R250">
        <v>0.40899999999999997</v>
      </c>
      <c r="S250">
        <v>0.73299999999999998</v>
      </c>
      <c r="T250">
        <v>0.32</v>
      </c>
      <c r="U250">
        <v>-0.2</v>
      </c>
      <c r="V250">
        <v>-0.5</v>
      </c>
      <c r="W250">
        <v>2.6</v>
      </c>
      <c r="Y250" s="1">
        <v>6</v>
      </c>
      <c r="Z250" s="1">
        <v>6</v>
      </c>
      <c r="AA250" s="1">
        <v>13</v>
      </c>
    </row>
    <row r="251" spans="1:28" x14ac:dyDescent="0.25">
      <c r="A251">
        <v>4521</v>
      </c>
      <c r="B251" t="s">
        <v>454</v>
      </c>
      <c r="C251">
        <v>100</v>
      </c>
      <c r="D251">
        <v>89</v>
      </c>
      <c r="E251">
        <v>23</v>
      </c>
      <c r="F251">
        <v>5</v>
      </c>
      <c r="G251">
        <v>0</v>
      </c>
      <c r="H251">
        <v>2</v>
      </c>
      <c r="I251">
        <v>11</v>
      </c>
      <c r="J251">
        <v>11</v>
      </c>
      <c r="K251">
        <v>8</v>
      </c>
      <c r="L251">
        <v>21</v>
      </c>
      <c r="M251">
        <v>1</v>
      </c>
      <c r="N251">
        <v>1</v>
      </c>
      <c r="O251">
        <v>1</v>
      </c>
      <c r="P251">
        <v>0.26300000000000001</v>
      </c>
      <c r="Q251">
        <v>0.32900000000000001</v>
      </c>
      <c r="R251">
        <v>0.40300000000000002</v>
      </c>
      <c r="S251">
        <v>0.73199999999999998</v>
      </c>
      <c r="T251">
        <v>0.32</v>
      </c>
      <c r="U251">
        <v>-0.2</v>
      </c>
      <c r="V251">
        <v>0</v>
      </c>
      <c r="W251">
        <v>0.3</v>
      </c>
    </row>
    <row r="252" spans="1:28" x14ac:dyDescent="0.25">
      <c r="A252">
        <v>847</v>
      </c>
      <c r="B252" t="s">
        <v>1182</v>
      </c>
      <c r="C252">
        <v>498</v>
      </c>
      <c r="D252">
        <v>454</v>
      </c>
      <c r="E252">
        <v>111</v>
      </c>
      <c r="F252">
        <v>26</v>
      </c>
      <c r="G252">
        <v>2</v>
      </c>
      <c r="H252">
        <v>21</v>
      </c>
      <c r="I252">
        <v>58</v>
      </c>
      <c r="J252">
        <v>69</v>
      </c>
      <c r="K252">
        <v>35</v>
      </c>
      <c r="L252">
        <v>120</v>
      </c>
      <c r="M252">
        <v>4</v>
      </c>
      <c r="N252">
        <v>3</v>
      </c>
      <c r="O252">
        <v>2</v>
      </c>
      <c r="P252">
        <v>0.24399999999999999</v>
      </c>
      <c r="Q252">
        <v>0.30299999999999999</v>
      </c>
      <c r="R252">
        <v>0.44500000000000001</v>
      </c>
      <c r="S252">
        <v>0.748</v>
      </c>
      <c r="T252">
        <v>0.32</v>
      </c>
      <c r="U252">
        <v>-1.9</v>
      </c>
      <c r="V252">
        <v>3.4</v>
      </c>
      <c r="W252">
        <v>1.5</v>
      </c>
      <c r="Y252" s="1">
        <v>2</v>
      </c>
      <c r="Z252" s="1">
        <v>1</v>
      </c>
      <c r="AB252" s="1">
        <v>13</v>
      </c>
    </row>
    <row r="253" spans="1:28" x14ac:dyDescent="0.25">
      <c r="A253">
        <v>5888</v>
      </c>
      <c r="B253" t="s">
        <v>914</v>
      </c>
      <c r="C253">
        <v>100</v>
      </c>
      <c r="D253">
        <v>88</v>
      </c>
      <c r="E253">
        <v>22</v>
      </c>
      <c r="F253">
        <v>5</v>
      </c>
      <c r="G253">
        <v>1</v>
      </c>
      <c r="H253">
        <v>2</v>
      </c>
      <c r="I253">
        <v>11</v>
      </c>
      <c r="J253">
        <v>10</v>
      </c>
      <c r="K253">
        <v>10</v>
      </c>
      <c r="L253">
        <v>18</v>
      </c>
      <c r="M253">
        <v>1</v>
      </c>
      <c r="N253">
        <v>2</v>
      </c>
      <c r="O253">
        <v>1</v>
      </c>
      <c r="P253">
        <v>0.255</v>
      </c>
      <c r="Q253">
        <v>0.33200000000000002</v>
      </c>
      <c r="R253">
        <v>0.39800000000000002</v>
      </c>
      <c r="S253">
        <v>0.73</v>
      </c>
      <c r="T253">
        <v>0.32</v>
      </c>
      <c r="U253">
        <v>-0.1</v>
      </c>
      <c r="V253">
        <v>0</v>
      </c>
      <c r="W253">
        <v>0.3</v>
      </c>
    </row>
    <row r="254" spans="1:28" x14ac:dyDescent="0.25">
      <c r="A254">
        <v>2907</v>
      </c>
      <c r="B254" t="s">
        <v>8606</v>
      </c>
      <c r="C254">
        <v>100</v>
      </c>
      <c r="D254">
        <v>89</v>
      </c>
      <c r="E254">
        <v>23</v>
      </c>
      <c r="F254">
        <v>5</v>
      </c>
      <c r="G254">
        <v>1</v>
      </c>
      <c r="H254">
        <v>3</v>
      </c>
      <c r="I254">
        <v>12</v>
      </c>
      <c r="J254">
        <v>11</v>
      </c>
      <c r="K254">
        <v>9</v>
      </c>
      <c r="L254">
        <v>20</v>
      </c>
      <c r="M254">
        <v>1</v>
      </c>
      <c r="N254">
        <v>1</v>
      </c>
      <c r="O254">
        <v>0</v>
      </c>
      <c r="P254">
        <v>0.25600000000000001</v>
      </c>
      <c r="Q254">
        <v>0.32500000000000001</v>
      </c>
      <c r="R254">
        <v>0.41</v>
      </c>
      <c r="S254">
        <v>0.73499999999999999</v>
      </c>
      <c r="T254">
        <v>0.32</v>
      </c>
      <c r="U254">
        <v>-0.2</v>
      </c>
      <c r="V254">
        <v>0</v>
      </c>
      <c r="W254">
        <v>0.3</v>
      </c>
    </row>
    <row r="255" spans="1:28" x14ac:dyDescent="0.25">
      <c r="A255" t="s">
        <v>997</v>
      </c>
      <c r="B255" t="s">
        <v>998</v>
      </c>
      <c r="C255">
        <v>100</v>
      </c>
      <c r="D255">
        <v>87</v>
      </c>
      <c r="E255">
        <v>21</v>
      </c>
      <c r="F255">
        <v>4</v>
      </c>
      <c r="G255">
        <v>0</v>
      </c>
      <c r="H255">
        <v>3</v>
      </c>
      <c r="I255">
        <v>11</v>
      </c>
      <c r="J255">
        <v>11</v>
      </c>
      <c r="K255">
        <v>9</v>
      </c>
      <c r="L255">
        <v>20</v>
      </c>
      <c r="M255">
        <v>2</v>
      </c>
      <c r="N255">
        <v>1</v>
      </c>
      <c r="O255">
        <v>1</v>
      </c>
      <c r="P255">
        <v>0.246</v>
      </c>
      <c r="Q255">
        <v>0.32900000000000001</v>
      </c>
      <c r="R255">
        <v>0.4</v>
      </c>
      <c r="S255">
        <v>0.72899999999999998</v>
      </c>
      <c r="T255">
        <v>0.32</v>
      </c>
      <c r="U255">
        <v>-0.1</v>
      </c>
      <c r="V255">
        <v>0</v>
      </c>
      <c r="W255">
        <v>0.3</v>
      </c>
    </row>
    <row r="256" spans="1:28" x14ac:dyDescent="0.25">
      <c r="A256">
        <v>7158</v>
      </c>
      <c r="B256" t="s">
        <v>1108</v>
      </c>
      <c r="C256">
        <v>252</v>
      </c>
      <c r="D256">
        <v>223</v>
      </c>
      <c r="E256">
        <v>60</v>
      </c>
      <c r="F256">
        <v>11</v>
      </c>
      <c r="G256">
        <v>3</v>
      </c>
      <c r="H256">
        <v>3</v>
      </c>
      <c r="I256">
        <v>30</v>
      </c>
      <c r="J256">
        <v>23</v>
      </c>
      <c r="K256">
        <v>23</v>
      </c>
      <c r="L256">
        <v>40</v>
      </c>
      <c r="M256">
        <v>3</v>
      </c>
      <c r="N256">
        <v>14</v>
      </c>
      <c r="O256">
        <v>5</v>
      </c>
      <c r="P256">
        <v>0.26900000000000002</v>
      </c>
      <c r="Q256">
        <v>0.34200000000000003</v>
      </c>
      <c r="R256">
        <v>0.38300000000000001</v>
      </c>
      <c r="S256">
        <v>0.72499999999999998</v>
      </c>
      <c r="T256">
        <v>0.32</v>
      </c>
      <c r="U256">
        <v>0.9</v>
      </c>
      <c r="V256">
        <v>0.6</v>
      </c>
      <c r="W256">
        <v>0.9</v>
      </c>
      <c r="Y256" s="1">
        <v>-8</v>
      </c>
      <c r="Z256" s="1">
        <v>-7</v>
      </c>
      <c r="AB256" s="1">
        <v>6</v>
      </c>
    </row>
    <row r="257" spans="1:28" x14ac:dyDescent="0.25">
      <c r="A257" t="s">
        <v>8604</v>
      </c>
      <c r="B257" t="s">
        <v>8605</v>
      </c>
      <c r="C257">
        <v>100</v>
      </c>
      <c r="D257">
        <v>92</v>
      </c>
      <c r="E257">
        <v>24</v>
      </c>
      <c r="F257">
        <v>5</v>
      </c>
      <c r="G257">
        <v>1</v>
      </c>
      <c r="H257">
        <v>3</v>
      </c>
      <c r="I257">
        <v>11</v>
      </c>
      <c r="J257">
        <v>12</v>
      </c>
      <c r="K257">
        <v>6</v>
      </c>
      <c r="L257">
        <v>22</v>
      </c>
      <c r="M257">
        <v>1</v>
      </c>
      <c r="N257">
        <v>1</v>
      </c>
      <c r="O257">
        <v>1</v>
      </c>
      <c r="P257">
        <v>0.26500000000000001</v>
      </c>
      <c r="Q257">
        <v>0.311</v>
      </c>
      <c r="R257">
        <v>0.43</v>
      </c>
      <c r="S257">
        <v>0.74199999999999999</v>
      </c>
      <c r="T257">
        <v>0.32</v>
      </c>
      <c r="U257">
        <v>0</v>
      </c>
      <c r="V257">
        <v>0</v>
      </c>
      <c r="W257">
        <v>0.3</v>
      </c>
    </row>
    <row r="258" spans="1:28" x14ac:dyDescent="0.25">
      <c r="A258">
        <v>2673</v>
      </c>
      <c r="B258" t="s">
        <v>947</v>
      </c>
      <c r="C258">
        <v>100</v>
      </c>
      <c r="D258">
        <v>86</v>
      </c>
      <c r="E258">
        <v>22</v>
      </c>
      <c r="F258">
        <v>5</v>
      </c>
      <c r="G258">
        <v>0</v>
      </c>
      <c r="H258">
        <v>2</v>
      </c>
      <c r="I258">
        <v>11</v>
      </c>
      <c r="J258">
        <v>10</v>
      </c>
      <c r="K258">
        <v>11</v>
      </c>
      <c r="L258">
        <v>19</v>
      </c>
      <c r="M258">
        <v>1</v>
      </c>
      <c r="N258">
        <v>1</v>
      </c>
      <c r="O258">
        <v>1</v>
      </c>
      <c r="P258">
        <v>0.249</v>
      </c>
      <c r="Q258">
        <v>0.34</v>
      </c>
      <c r="R258">
        <v>0.38600000000000001</v>
      </c>
      <c r="S258">
        <v>0.72599999999999998</v>
      </c>
      <c r="T258">
        <v>0.32</v>
      </c>
      <c r="U258">
        <v>-0.2</v>
      </c>
      <c r="V258">
        <v>0</v>
      </c>
      <c r="W258">
        <v>0.4</v>
      </c>
    </row>
    <row r="259" spans="1:28" x14ac:dyDescent="0.25">
      <c r="A259">
        <v>1019</v>
      </c>
      <c r="B259" t="s">
        <v>8603</v>
      </c>
      <c r="C259">
        <v>100</v>
      </c>
      <c r="D259">
        <v>89</v>
      </c>
      <c r="E259">
        <v>23</v>
      </c>
      <c r="F259">
        <v>5</v>
      </c>
      <c r="G259">
        <v>0</v>
      </c>
      <c r="H259">
        <v>3</v>
      </c>
      <c r="I259">
        <v>11</v>
      </c>
      <c r="J259">
        <v>11</v>
      </c>
      <c r="K259">
        <v>9</v>
      </c>
      <c r="L259">
        <v>18</v>
      </c>
      <c r="M259">
        <v>1</v>
      </c>
      <c r="N259">
        <v>1</v>
      </c>
      <c r="O259">
        <v>0</v>
      </c>
      <c r="P259">
        <v>0.253</v>
      </c>
      <c r="Q259">
        <v>0.32400000000000001</v>
      </c>
      <c r="R259">
        <v>0.41599999999999998</v>
      </c>
      <c r="S259">
        <v>0.74099999999999999</v>
      </c>
      <c r="T259">
        <v>0.32</v>
      </c>
      <c r="U259">
        <v>-0.3</v>
      </c>
      <c r="V259">
        <v>0</v>
      </c>
      <c r="W259">
        <v>0.2</v>
      </c>
    </row>
    <row r="260" spans="1:28" x14ac:dyDescent="0.25">
      <c r="A260">
        <v>96</v>
      </c>
      <c r="B260" t="s">
        <v>1212</v>
      </c>
      <c r="C260">
        <v>100</v>
      </c>
      <c r="D260">
        <v>86</v>
      </c>
      <c r="E260">
        <v>19</v>
      </c>
      <c r="F260">
        <v>4</v>
      </c>
      <c r="G260">
        <v>0</v>
      </c>
      <c r="H260">
        <v>4</v>
      </c>
      <c r="I260">
        <v>11</v>
      </c>
      <c r="J260">
        <v>12</v>
      </c>
      <c r="K260">
        <v>12</v>
      </c>
      <c r="L260">
        <v>26</v>
      </c>
      <c r="M260">
        <v>1</v>
      </c>
      <c r="N260">
        <v>0</v>
      </c>
      <c r="O260">
        <v>0</v>
      </c>
      <c r="P260">
        <v>0.218</v>
      </c>
      <c r="Q260">
        <v>0.316</v>
      </c>
      <c r="R260">
        <v>0.41499999999999998</v>
      </c>
      <c r="S260">
        <v>0.73199999999999998</v>
      </c>
      <c r="T260">
        <v>0.32</v>
      </c>
      <c r="U260">
        <v>-0.4</v>
      </c>
      <c r="V260">
        <v>0</v>
      </c>
      <c r="W260">
        <v>0.2</v>
      </c>
    </row>
    <row r="261" spans="1:28" x14ac:dyDescent="0.25">
      <c r="A261">
        <v>4403</v>
      </c>
      <c r="B261" t="s">
        <v>1081</v>
      </c>
      <c r="C261">
        <v>148</v>
      </c>
      <c r="D261">
        <v>134</v>
      </c>
      <c r="E261">
        <v>34</v>
      </c>
      <c r="F261">
        <v>8</v>
      </c>
      <c r="G261">
        <v>0</v>
      </c>
      <c r="H261">
        <v>5</v>
      </c>
      <c r="I261">
        <v>16</v>
      </c>
      <c r="J261">
        <v>18</v>
      </c>
      <c r="K261">
        <v>10</v>
      </c>
      <c r="L261">
        <v>28</v>
      </c>
      <c r="M261">
        <v>2</v>
      </c>
      <c r="N261">
        <v>1</v>
      </c>
      <c r="O261">
        <v>0</v>
      </c>
      <c r="P261">
        <v>0.251</v>
      </c>
      <c r="Q261">
        <v>0.312</v>
      </c>
      <c r="R261">
        <v>0.43099999999999999</v>
      </c>
      <c r="S261">
        <v>0.74299999999999999</v>
      </c>
      <c r="T261">
        <v>0.32</v>
      </c>
      <c r="U261">
        <v>-0.3</v>
      </c>
      <c r="V261">
        <v>1.8</v>
      </c>
      <c r="W261">
        <v>1</v>
      </c>
      <c r="Y261" s="1">
        <v>-13</v>
      </c>
      <c r="Z261" s="1">
        <v>-12</v>
      </c>
      <c r="AB261" s="1">
        <v>-1</v>
      </c>
    </row>
    <row r="262" spans="1:28" x14ac:dyDescent="0.25">
      <c r="A262">
        <v>243</v>
      </c>
      <c r="B262" t="s">
        <v>1086</v>
      </c>
      <c r="C262">
        <v>431</v>
      </c>
      <c r="D262">
        <v>388</v>
      </c>
      <c r="E262">
        <v>102</v>
      </c>
      <c r="F262">
        <v>21</v>
      </c>
      <c r="G262">
        <v>1</v>
      </c>
      <c r="H262">
        <v>11</v>
      </c>
      <c r="I262">
        <v>44</v>
      </c>
      <c r="J262">
        <v>48</v>
      </c>
      <c r="K262">
        <v>37</v>
      </c>
      <c r="L262">
        <v>41</v>
      </c>
      <c r="M262">
        <v>2</v>
      </c>
      <c r="N262">
        <v>2</v>
      </c>
      <c r="O262">
        <v>1</v>
      </c>
      <c r="P262">
        <v>0.26300000000000001</v>
      </c>
      <c r="Q262">
        <v>0.32900000000000001</v>
      </c>
      <c r="R262">
        <v>0.40699999999999997</v>
      </c>
      <c r="S262">
        <v>0.73599999999999999</v>
      </c>
      <c r="T262">
        <v>0.32</v>
      </c>
      <c r="U262">
        <v>-3</v>
      </c>
      <c r="V262">
        <v>0.1</v>
      </c>
      <c r="W262">
        <v>0.5</v>
      </c>
      <c r="Y262" s="1">
        <v>0</v>
      </c>
      <c r="Z262" s="1">
        <v>-2</v>
      </c>
      <c r="AB262" s="1">
        <v>18</v>
      </c>
    </row>
    <row r="263" spans="1:28" x14ac:dyDescent="0.25">
      <c r="A263">
        <v>9514</v>
      </c>
      <c r="B263" t="s">
        <v>808</v>
      </c>
      <c r="C263">
        <v>118</v>
      </c>
      <c r="D263">
        <v>106</v>
      </c>
      <c r="E263">
        <v>30</v>
      </c>
      <c r="F263">
        <v>7</v>
      </c>
      <c r="G263">
        <v>1</v>
      </c>
      <c r="H263">
        <v>1</v>
      </c>
      <c r="I263">
        <v>12</v>
      </c>
      <c r="J263">
        <v>11</v>
      </c>
      <c r="K263">
        <v>10</v>
      </c>
      <c r="L263">
        <v>14</v>
      </c>
      <c r="M263">
        <v>1</v>
      </c>
      <c r="N263">
        <v>2</v>
      </c>
      <c r="O263">
        <v>1</v>
      </c>
      <c r="P263">
        <v>0.27800000000000002</v>
      </c>
      <c r="Q263">
        <v>0.34100000000000003</v>
      </c>
      <c r="R263">
        <v>0.38900000000000001</v>
      </c>
      <c r="S263">
        <v>0.72899999999999998</v>
      </c>
      <c r="T263">
        <v>0.32</v>
      </c>
      <c r="U263">
        <v>-0.1</v>
      </c>
      <c r="V263">
        <v>0.1</v>
      </c>
      <c r="W263">
        <v>0.5</v>
      </c>
      <c r="Y263" s="1">
        <v>-16</v>
      </c>
      <c r="Z263" s="1">
        <v>-16</v>
      </c>
      <c r="AB263" s="1">
        <v>-3</v>
      </c>
    </row>
    <row r="264" spans="1:28" x14ac:dyDescent="0.25">
      <c r="A264">
        <v>5834</v>
      </c>
      <c r="B264" t="s">
        <v>876</v>
      </c>
      <c r="C264">
        <v>163</v>
      </c>
      <c r="D264">
        <v>151</v>
      </c>
      <c r="E264">
        <v>41</v>
      </c>
      <c r="F264">
        <v>9</v>
      </c>
      <c r="G264">
        <v>1</v>
      </c>
      <c r="H264">
        <v>5</v>
      </c>
      <c r="I264">
        <v>17</v>
      </c>
      <c r="J264">
        <v>20</v>
      </c>
      <c r="K264">
        <v>8</v>
      </c>
      <c r="L264">
        <v>21</v>
      </c>
      <c r="M264">
        <v>2</v>
      </c>
      <c r="N264">
        <v>1</v>
      </c>
      <c r="O264">
        <v>1</v>
      </c>
      <c r="P264">
        <v>0.27</v>
      </c>
      <c r="Q264">
        <v>0.31</v>
      </c>
      <c r="R264">
        <v>0.432</v>
      </c>
      <c r="S264">
        <v>0.74199999999999999</v>
      </c>
      <c r="T264">
        <v>0.32</v>
      </c>
      <c r="U264">
        <v>-0.2</v>
      </c>
      <c r="V264">
        <v>0.3</v>
      </c>
      <c r="W264">
        <v>0.5</v>
      </c>
      <c r="Y264" s="1">
        <v>-12</v>
      </c>
      <c r="Z264" s="1">
        <v>-15</v>
      </c>
      <c r="AB264" s="1">
        <v>10</v>
      </c>
    </row>
    <row r="265" spans="1:28" x14ac:dyDescent="0.25">
      <c r="A265">
        <v>1738</v>
      </c>
      <c r="B265" t="s">
        <v>1023</v>
      </c>
      <c r="C265">
        <v>484</v>
      </c>
      <c r="D265">
        <v>436</v>
      </c>
      <c r="E265">
        <v>113</v>
      </c>
      <c r="F265">
        <v>25</v>
      </c>
      <c r="G265">
        <v>2</v>
      </c>
      <c r="H265">
        <v>13</v>
      </c>
      <c r="I265">
        <v>53</v>
      </c>
      <c r="J265">
        <v>57</v>
      </c>
      <c r="K265">
        <v>40</v>
      </c>
      <c r="L265">
        <v>83</v>
      </c>
      <c r="M265">
        <v>2</v>
      </c>
      <c r="N265">
        <v>1</v>
      </c>
      <c r="O265">
        <v>1</v>
      </c>
      <c r="P265">
        <v>0.25900000000000001</v>
      </c>
      <c r="Q265">
        <v>0.32200000000000001</v>
      </c>
      <c r="R265">
        <v>0.41299999999999998</v>
      </c>
      <c r="S265">
        <v>0.73499999999999999</v>
      </c>
      <c r="T265">
        <v>0.31900000000000001</v>
      </c>
      <c r="U265">
        <v>-1.7</v>
      </c>
      <c r="V265">
        <v>3.4</v>
      </c>
      <c r="W265">
        <v>2.6</v>
      </c>
      <c r="Y265" s="1">
        <v>1</v>
      </c>
      <c r="Z265" s="1">
        <v>1</v>
      </c>
      <c r="AA265" s="1">
        <v>8</v>
      </c>
    </row>
    <row r="266" spans="1:28" x14ac:dyDescent="0.25">
      <c r="A266">
        <v>2530</v>
      </c>
      <c r="B266" t="s">
        <v>1130</v>
      </c>
      <c r="C266">
        <v>589</v>
      </c>
      <c r="D266">
        <v>522</v>
      </c>
      <c r="E266">
        <v>136</v>
      </c>
      <c r="F266">
        <v>32</v>
      </c>
      <c r="G266">
        <v>1</v>
      </c>
      <c r="H266">
        <v>12</v>
      </c>
      <c r="I266">
        <v>62</v>
      </c>
      <c r="J266">
        <v>65</v>
      </c>
      <c r="K266">
        <v>58</v>
      </c>
      <c r="L266">
        <v>98</v>
      </c>
      <c r="M266">
        <v>3</v>
      </c>
      <c r="N266">
        <v>4</v>
      </c>
      <c r="O266">
        <v>2</v>
      </c>
      <c r="P266">
        <v>0.26100000000000001</v>
      </c>
      <c r="Q266">
        <v>0.33600000000000002</v>
      </c>
      <c r="R266">
        <v>0.39800000000000002</v>
      </c>
      <c r="S266">
        <v>0.73499999999999999</v>
      </c>
      <c r="T266">
        <v>0.31900000000000001</v>
      </c>
      <c r="U266">
        <v>-1.5</v>
      </c>
      <c r="V266">
        <v>1.4</v>
      </c>
      <c r="W266">
        <v>1.1000000000000001</v>
      </c>
      <c r="Y266" s="1">
        <v>4</v>
      </c>
      <c r="Z266" s="1">
        <v>3</v>
      </c>
      <c r="AB266" s="1">
        <v>20</v>
      </c>
    </row>
    <row r="267" spans="1:28" x14ac:dyDescent="0.25">
      <c r="A267">
        <v>6978</v>
      </c>
      <c r="B267" t="s">
        <v>1089</v>
      </c>
      <c r="C267">
        <v>285</v>
      </c>
      <c r="D267">
        <v>264</v>
      </c>
      <c r="E267">
        <v>68</v>
      </c>
      <c r="F267">
        <v>15</v>
      </c>
      <c r="G267">
        <v>1</v>
      </c>
      <c r="H267">
        <v>11</v>
      </c>
      <c r="I267">
        <v>31</v>
      </c>
      <c r="J267">
        <v>38</v>
      </c>
      <c r="K267">
        <v>15</v>
      </c>
      <c r="L267">
        <v>75</v>
      </c>
      <c r="M267">
        <v>2</v>
      </c>
      <c r="N267">
        <v>2</v>
      </c>
      <c r="O267">
        <v>1</v>
      </c>
      <c r="P267">
        <v>0.25600000000000001</v>
      </c>
      <c r="Q267">
        <v>0.29799999999999999</v>
      </c>
      <c r="R267">
        <v>0.45</v>
      </c>
      <c r="S267">
        <v>0.747</v>
      </c>
      <c r="T267">
        <v>0.31900000000000001</v>
      </c>
      <c r="U267">
        <v>-0.2</v>
      </c>
      <c r="V267">
        <v>0.4</v>
      </c>
      <c r="W267">
        <v>1.2</v>
      </c>
      <c r="Y267" s="1">
        <v>-5</v>
      </c>
      <c r="Z267" s="1">
        <v>-6</v>
      </c>
      <c r="AB267" s="1">
        <v>6</v>
      </c>
    </row>
    <row r="268" spans="1:28" x14ac:dyDescent="0.25">
      <c r="A268" t="s">
        <v>8601</v>
      </c>
      <c r="B268" t="s">
        <v>8602</v>
      </c>
      <c r="C268">
        <v>100</v>
      </c>
      <c r="D268">
        <v>90</v>
      </c>
      <c r="E268">
        <v>23</v>
      </c>
      <c r="F268">
        <v>5</v>
      </c>
      <c r="G268">
        <v>1</v>
      </c>
      <c r="H268">
        <v>3</v>
      </c>
      <c r="I268">
        <v>11</v>
      </c>
      <c r="J268">
        <v>11</v>
      </c>
      <c r="K268">
        <v>8</v>
      </c>
      <c r="L268">
        <v>21</v>
      </c>
      <c r="M268">
        <v>1</v>
      </c>
      <c r="N268">
        <v>1</v>
      </c>
      <c r="O268">
        <v>1</v>
      </c>
      <c r="P268">
        <v>0.25900000000000001</v>
      </c>
      <c r="Q268">
        <v>0.32100000000000001</v>
      </c>
      <c r="R268">
        <v>0.41799999999999998</v>
      </c>
      <c r="S268">
        <v>0.73799999999999999</v>
      </c>
      <c r="T268">
        <v>0.31900000000000001</v>
      </c>
      <c r="U268">
        <v>-0.1</v>
      </c>
      <c r="V268">
        <v>0</v>
      </c>
      <c r="W268">
        <v>0.3</v>
      </c>
    </row>
    <row r="269" spans="1:28" x14ac:dyDescent="0.25">
      <c r="A269" t="s">
        <v>1068</v>
      </c>
      <c r="B269" t="s">
        <v>1069</v>
      </c>
      <c r="C269">
        <v>100</v>
      </c>
      <c r="D269">
        <v>91</v>
      </c>
      <c r="E269">
        <v>24</v>
      </c>
      <c r="F269">
        <v>5</v>
      </c>
      <c r="G269">
        <v>1</v>
      </c>
      <c r="H269">
        <v>3</v>
      </c>
      <c r="I269">
        <v>11</v>
      </c>
      <c r="J269">
        <v>11</v>
      </c>
      <c r="K269">
        <v>6</v>
      </c>
      <c r="L269">
        <v>22</v>
      </c>
      <c r="M269">
        <v>1</v>
      </c>
      <c r="N269">
        <v>1</v>
      </c>
      <c r="O269">
        <v>1</v>
      </c>
      <c r="P269">
        <v>0.26100000000000001</v>
      </c>
      <c r="Q269">
        <v>0.312</v>
      </c>
      <c r="R269">
        <v>0.42699999999999999</v>
      </c>
      <c r="S269">
        <v>0.73899999999999999</v>
      </c>
      <c r="T269">
        <v>0.31900000000000001</v>
      </c>
      <c r="U269">
        <v>0</v>
      </c>
      <c r="V269">
        <v>0</v>
      </c>
      <c r="W269">
        <v>0.3</v>
      </c>
    </row>
    <row r="270" spans="1:28" x14ac:dyDescent="0.25">
      <c r="A270" t="s">
        <v>8599</v>
      </c>
      <c r="B270" t="s">
        <v>8600</v>
      </c>
      <c r="C270">
        <v>100</v>
      </c>
      <c r="D270">
        <v>89</v>
      </c>
      <c r="E270">
        <v>23</v>
      </c>
      <c r="F270">
        <v>5</v>
      </c>
      <c r="G270">
        <v>0</v>
      </c>
      <c r="H270">
        <v>2</v>
      </c>
      <c r="I270">
        <v>11</v>
      </c>
      <c r="J270">
        <v>10</v>
      </c>
      <c r="K270">
        <v>9</v>
      </c>
      <c r="L270">
        <v>17</v>
      </c>
      <c r="M270">
        <v>1</v>
      </c>
      <c r="N270">
        <v>2</v>
      </c>
      <c r="O270">
        <v>1</v>
      </c>
      <c r="P270">
        <v>0.25900000000000001</v>
      </c>
      <c r="Q270">
        <v>0.32800000000000001</v>
      </c>
      <c r="R270">
        <v>0.40400000000000003</v>
      </c>
      <c r="S270">
        <v>0.73099999999999998</v>
      </c>
      <c r="T270">
        <v>0.31900000000000001</v>
      </c>
      <c r="U270">
        <v>-0.1</v>
      </c>
      <c r="V270">
        <v>0</v>
      </c>
      <c r="W270">
        <v>0.3</v>
      </c>
    </row>
    <row r="271" spans="1:28" x14ac:dyDescent="0.25">
      <c r="A271">
        <v>7571</v>
      </c>
      <c r="B271" t="s">
        <v>965</v>
      </c>
      <c r="C271">
        <v>458</v>
      </c>
      <c r="D271">
        <v>418</v>
      </c>
      <c r="E271">
        <v>108</v>
      </c>
      <c r="F271">
        <v>23</v>
      </c>
      <c r="G271">
        <v>2</v>
      </c>
      <c r="H271">
        <v>15</v>
      </c>
      <c r="I271">
        <v>50</v>
      </c>
      <c r="J271">
        <v>55</v>
      </c>
      <c r="K271">
        <v>29</v>
      </c>
      <c r="L271">
        <v>77</v>
      </c>
      <c r="M271">
        <v>5</v>
      </c>
      <c r="N271">
        <v>3</v>
      </c>
      <c r="O271">
        <v>2</v>
      </c>
      <c r="P271">
        <v>0.25700000000000001</v>
      </c>
      <c r="Q271">
        <v>0.311</v>
      </c>
      <c r="R271">
        <v>0.42599999999999999</v>
      </c>
      <c r="S271">
        <v>0.73799999999999999</v>
      </c>
      <c r="T271">
        <v>0.31900000000000001</v>
      </c>
      <c r="U271">
        <v>-0.2</v>
      </c>
      <c r="V271">
        <v>-1.3</v>
      </c>
      <c r="W271">
        <v>1.8</v>
      </c>
      <c r="Y271" s="1">
        <v>1</v>
      </c>
      <c r="Z271" s="1">
        <v>1</v>
      </c>
      <c r="AA271" s="1">
        <v>9</v>
      </c>
    </row>
    <row r="272" spans="1:28" x14ac:dyDescent="0.25">
      <c r="A272">
        <v>1766</v>
      </c>
      <c r="B272" t="s">
        <v>875</v>
      </c>
      <c r="C272">
        <v>163</v>
      </c>
      <c r="D272">
        <v>147</v>
      </c>
      <c r="E272">
        <v>37</v>
      </c>
      <c r="F272">
        <v>9</v>
      </c>
      <c r="G272">
        <v>1</v>
      </c>
      <c r="H272">
        <v>6</v>
      </c>
      <c r="I272">
        <v>17</v>
      </c>
      <c r="J272">
        <v>20</v>
      </c>
      <c r="K272">
        <v>13</v>
      </c>
      <c r="L272">
        <v>40</v>
      </c>
      <c r="M272">
        <v>1</v>
      </c>
      <c r="N272">
        <v>1</v>
      </c>
      <c r="O272">
        <v>0</v>
      </c>
      <c r="P272">
        <v>0.249</v>
      </c>
      <c r="Q272">
        <v>0.311</v>
      </c>
      <c r="R272">
        <v>0.43099999999999999</v>
      </c>
      <c r="S272">
        <v>0.74199999999999999</v>
      </c>
      <c r="T272">
        <v>0.31900000000000001</v>
      </c>
      <c r="U272">
        <v>0</v>
      </c>
      <c r="V272">
        <v>-0.9</v>
      </c>
      <c r="W272">
        <v>0.3</v>
      </c>
      <c r="Y272" s="1">
        <v>-16</v>
      </c>
      <c r="Z272" s="1">
        <v>-16</v>
      </c>
      <c r="AB272" s="1">
        <v>0</v>
      </c>
    </row>
    <row r="273" spans="1:28" x14ac:dyDescent="0.25">
      <c r="A273">
        <v>6441</v>
      </c>
      <c r="B273" t="s">
        <v>8598</v>
      </c>
      <c r="C273">
        <v>100</v>
      </c>
      <c r="D273">
        <v>90</v>
      </c>
      <c r="E273">
        <v>24</v>
      </c>
      <c r="F273">
        <v>5</v>
      </c>
      <c r="G273">
        <v>0</v>
      </c>
      <c r="H273">
        <v>2</v>
      </c>
      <c r="I273">
        <v>11</v>
      </c>
      <c r="J273">
        <v>11</v>
      </c>
      <c r="K273">
        <v>7</v>
      </c>
      <c r="L273">
        <v>15</v>
      </c>
      <c r="M273">
        <v>1</v>
      </c>
      <c r="N273">
        <v>3</v>
      </c>
      <c r="O273">
        <v>1</v>
      </c>
      <c r="P273">
        <v>0.26800000000000002</v>
      </c>
      <c r="Q273">
        <v>0.32700000000000001</v>
      </c>
      <c r="R273">
        <v>0.40400000000000003</v>
      </c>
      <c r="S273">
        <v>0.73099999999999998</v>
      </c>
      <c r="T273">
        <v>0.31900000000000001</v>
      </c>
      <c r="U273">
        <v>-0.1</v>
      </c>
      <c r="V273">
        <v>0</v>
      </c>
      <c r="W273">
        <v>0.3</v>
      </c>
    </row>
    <row r="274" spans="1:28" x14ac:dyDescent="0.25">
      <c r="A274">
        <v>3707</v>
      </c>
      <c r="B274" t="s">
        <v>1094</v>
      </c>
      <c r="C274">
        <v>195</v>
      </c>
      <c r="D274">
        <v>170</v>
      </c>
      <c r="E274">
        <v>40</v>
      </c>
      <c r="F274">
        <v>9</v>
      </c>
      <c r="G274">
        <v>1</v>
      </c>
      <c r="H274">
        <v>7</v>
      </c>
      <c r="I274">
        <v>23</v>
      </c>
      <c r="J274">
        <v>23</v>
      </c>
      <c r="K274">
        <v>20</v>
      </c>
      <c r="L274">
        <v>42</v>
      </c>
      <c r="M274">
        <v>2</v>
      </c>
      <c r="N274">
        <v>1</v>
      </c>
      <c r="O274">
        <v>0</v>
      </c>
      <c r="P274">
        <v>0.23499999999999999</v>
      </c>
      <c r="Q274">
        <v>0.32</v>
      </c>
      <c r="R274">
        <v>0.41299999999999998</v>
      </c>
      <c r="S274">
        <v>0.73299999999999998</v>
      </c>
      <c r="T274">
        <v>0.31900000000000001</v>
      </c>
      <c r="U274">
        <v>-0.7</v>
      </c>
      <c r="V274">
        <v>1.5</v>
      </c>
      <c r="W274">
        <v>1.2</v>
      </c>
      <c r="Y274" s="1">
        <v>-11</v>
      </c>
      <c r="Z274" s="1">
        <v>-8</v>
      </c>
      <c r="AA274" s="1">
        <v>-2</v>
      </c>
    </row>
    <row r="275" spans="1:28" x14ac:dyDescent="0.25">
      <c r="A275" t="s">
        <v>8596</v>
      </c>
      <c r="B275" t="s">
        <v>8597</v>
      </c>
      <c r="C275">
        <v>100</v>
      </c>
      <c r="D275">
        <v>89</v>
      </c>
      <c r="E275">
        <v>21</v>
      </c>
      <c r="F275">
        <v>5</v>
      </c>
      <c r="G275">
        <v>0</v>
      </c>
      <c r="H275">
        <v>4</v>
      </c>
      <c r="I275">
        <v>11</v>
      </c>
      <c r="J275">
        <v>12</v>
      </c>
      <c r="K275">
        <v>8</v>
      </c>
      <c r="L275">
        <v>26</v>
      </c>
      <c r="M275">
        <v>1</v>
      </c>
      <c r="N275">
        <v>1</v>
      </c>
      <c r="O275">
        <v>0</v>
      </c>
      <c r="P275">
        <v>0.24099999999999999</v>
      </c>
      <c r="Q275">
        <v>0.312</v>
      </c>
      <c r="R275">
        <v>0.42399999999999999</v>
      </c>
      <c r="S275">
        <v>0.73599999999999999</v>
      </c>
      <c r="T275">
        <v>0.31900000000000001</v>
      </c>
      <c r="U275">
        <v>-0.2</v>
      </c>
      <c r="V275">
        <v>0</v>
      </c>
      <c r="W275">
        <v>0.2</v>
      </c>
    </row>
    <row r="276" spans="1:28" x14ac:dyDescent="0.25">
      <c r="A276">
        <v>3892</v>
      </c>
      <c r="B276" t="s">
        <v>1063</v>
      </c>
      <c r="C276">
        <v>606</v>
      </c>
      <c r="D276">
        <v>549</v>
      </c>
      <c r="E276">
        <v>133</v>
      </c>
      <c r="F276">
        <v>28</v>
      </c>
      <c r="G276">
        <v>4</v>
      </c>
      <c r="H276">
        <v>25</v>
      </c>
      <c r="I276">
        <v>72</v>
      </c>
      <c r="J276">
        <v>82</v>
      </c>
      <c r="K276">
        <v>48</v>
      </c>
      <c r="L276">
        <v>121</v>
      </c>
      <c r="M276">
        <v>2</v>
      </c>
      <c r="N276">
        <v>6</v>
      </c>
      <c r="O276">
        <v>4</v>
      </c>
      <c r="P276">
        <v>0.24199999999999999</v>
      </c>
      <c r="Q276">
        <v>0.30399999999999999</v>
      </c>
      <c r="R276">
        <v>0.441</v>
      </c>
      <c r="S276">
        <v>0.74399999999999999</v>
      </c>
      <c r="T276">
        <v>0.31900000000000001</v>
      </c>
      <c r="U276">
        <v>0.3</v>
      </c>
      <c r="V276">
        <v>8.3000000000000007</v>
      </c>
      <c r="W276">
        <v>2.5</v>
      </c>
      <c r="Y276" s="1">
        <v>5</v>
      </c>
      <c r="Z276" s="1">
        <v>5</v>
      </c>
      <c r="AA276" s="1">
        <v>17</v>
      </c>
    </row>
    <row r="277" spans="1:28" x14ac:dyDescent="0.25">
      <c r="A277">
        <v>11200</v>
      </c>
      <c r="B277" t="s">
        <v>696</v>
      </c>
      <c r="C277">
        <v>100</v>
      </c>
      <c r="D277">
        <v>90</v>
      </c>
      <c r="E277">
        <v>23</v>
      </c>
      <c r="F277">
        <v>5</v>
      </c>
      <c r="G277">
        <v>1</v>
      </c>
      <c r="H277">
        <v>3</v>
      </c>
      <c r="I277">
        <v>12</v>
      </c>
      <c r="J277">
        <v>11</v>
      </c>
      <c r="K277">
        <v>8</v>
      </c>
      <c r="L277">
        <v>19</v>
      </c>
      <c r="M277">
        <v>1</v>
      </c>
      <c r="N277">
        <v>3</v>
      </c>
      <c r="O277">
        <v>1</v>
      </c>
      <c r="P277">
        <v>0.25800000000000001</v>
      </c>
      <c r="Q277">
        <v>0.32100000000000001</v>
      </c>
      <c r="R277">
        <v>0.41299999999999998</v>
      </c>
      <c r="S277">
        <v>0.73299999999999998</v>
      </c>
      <c r="T277">
        <v>0.31900000000000001</v>
      </c>
      <c r="U277">
        <v>0.1</v>
      </c>
      <c r="V277">
        <v>0.1</v>
      </c>
      <c r="W277">
        <v>0.3</v>
      </c>
      <c r="Y277" s="1">
        <v>-22</v>
      </c>
      <c r="Z277" s="1">
        <v>-21</v>
      </c>
      <c r="AA277" s="1">
        <v>-1</v>
      </c>
    </row>
    <row r="278" spans="1:28" x14ac:dyDescent="0.25">
      <c r="A278">
        <v>3882</v>
      </c>
      <c r="B278" t="s">
        <v>1075</v>
      </c>
      <c r="C278">
        <v>474</v>
      </c>
      <c r="D278">
        <v>413</v>
      </c>
      <c r="E278">
        <v>96</v>
      </c>
      <c r="F278">
        <v>26</v>
      </c>
      <c r="G278">
        <v>1</v>
      </c>
      <c r="H278">
        <v>15</v>
      </c>
      <c r="I278">
        <v>58</v>
      </c>
      <c r="J278">
        <v>51</v>
      </c>
      <c r="K278">
        <v>52</v>
      </c>
      <c r="L278">
        <v>103</v>
      </c>
      <c r="M278">
        <v>3</v>
      </c>
      <c r="N278">
        <v>10</v>
      </c>
      <c r="O278">
        <v>5</v>
      </c>
      <c r="P278">
        <v>0.23300000000000001</v>
      </c>
      <c r="Q278">
        <v>0.32100000000000001</v>
      </c>
      <c r="R278">
        <v>0.40600000000000003</v>
      </c>
      <c r="S278">
        <v>0.72699999999999998</v>
      </c>
      <c r="T278">
        <v>0.318</v>
      </c>
      <c r="U278">
        <v>0.7</v>
      </c>
      <c r="V278">
        <v>5.9</v>
      </c>
      <c r="W278">
        <v>2.7</v>
      </c>
      <c r="Y278" s="1">
        <v>-2</v>
      </c>
      <c r="Z278" s="1">
        <v>2</v>
      </c>
      <c r="AA278" s="1">
        <v>12</v>
      </c>
    </row>
    <row r="279" spans="1:28" x14ac:dyDescent="0.25">
      <c r="A279">
        <v>9009</v>
      </c>
      <c r="B279" t="s">
        <v>845</v>
      </c>
      <c r="C279">
        <v>155</v>
      </c>
      <c r="D279">
        <v>139</v>
      </c>
      <c r="E279">
        <v>37</v>
      </c>
      <c r="F279">
        <v>7</v>
      </c>
      <c r="G279">
        <v>1</v>
      </c>
      <c r="H279">
        <v>3</v>
      </c>
      <c r="I279">
        <v>15</v>
      </c>
      <c r="J279">
        <v>17</v>
      </c>
      <c r="K279">
        <v>13</v>
      </c>
      <c r="L279">
        <v>20</v>
      </c>
      <c r="M279">
        <v>1</v>
      </c>
      <c r="N279">
        <v>1</v>
      </c>
      <c r="O279">
        <v>0</v>
      </c>
      <c r="P279">
        <v>0.26800000000000002</v>
      </c>
      <c r="Q279">
        <v>0.33</v>
      </c>
      <c r="R279">
        <v>0.40100000000000002</v>
      </c>
      <c r="S279">
        <v>0.73</v>
      </c>
      <c r="T279">
        <v>0.318</v>
      </c>
      <c r="U279">
        <v>-0.1</v>
      </c>
      <c r="V279">
        <v>-0.3</v>
      </c>
      <c r="W279">
        <v>0.6</v>
      </c>
      <c r="Y279" s="1">
        <v>-16</v>
      </c>
      <c r="Z279" s="1">
        <v>-15</v>
      </c>
      <c r="AB279" s="1">
        <v>-2</v>
      </c>
    </row>
    <row r="280" spans="1:28" x14ac:dyDescent="0.25">
      <c r="A280">
        <v>579</v>
      </c>
      <c r="B280" t="s">
        <v>8595</v>
      </c>
      <c r="C280">
        <v>100</v>
      </c>
      <c r="D280">
        <v>88</v>
      </c>
      <c r="E280">
        <v>22</v>
      </c>
      <c r="F280">
        <v>5</v>
      </c>
      <c r="G280">
        <v>0</v>
      </c>
      <c r="H280">
        <v>3</v>
      </c>
      <c r="I280">
        <v>11</v>
      </c>
      <c r="J280">
        <v>11</v>
      </c>
      <c r="K280">
        <v>10</v>
      </c>
      <c r="L280">
        <v>16</v>
      </c>
      <c r="M280">
        <v>1</v>
      </c>
      <c r="N280">
        <v>1</v>
      </c>
      <c r="O280">
        <v>1</v>
      </c>
      <c r="P280">
        <v>0.254</v>
      </c>
      <c r="Q280">
        <v>0.33</v>
      </c>
      <c r="R280">
        <v>0.40200000000000002</v>
      </c>
      <c r="S280">
        <v>0.73299999999999998</v>
      </c>
      <c r="T280">
        <v>0.318</v>
      </c>
      <c r="U280">
        <v>-0.4</v>
      </c>
      <c r="V280">
        <v>0</v>
      </c>
      <c r="W280">
        <v>0.2</v>
      </c>
    </row>
    <row r="281" spans="1:28" x14ac:dyDescent="0.25">
      <c r="A281" t="s">
        <v>829</v>
      </c>
      <c r="B281" t="s">
        <v>830</v>
      </c>
      <c r="C281">
        <v>100</v>
      </c>
      <c r="D281">
        <v>91</v>
      </c>
      <c r="E281">
        <v>24</v>
      </c>
      <c r="F281">
        <v>5</v>
      </c>
      <c r="G281">
        <v>1</v>
      </c>
      <c r="H281">
        <v>2</v>
      </c>
      <c r="I281">
        <v>11</v>
      </c>
      <c r="J281">
        <v>11</v>
      </c>
      <c r="K281">
        <v>7</v>
      </c>
      <c r="L281">
        <v>19</v>
      </c>
      <c r="M281">
        <v>1</v>
      </c>
      <c r="N281">
        <v>2</v>
      </c>
      <c r="O281">
        <v>1</v>
      </c>
      <c r="P281">
        <v>0.26400000000000001</v>
      </c>
      <c r="Q281">
        <v>0.31900000000000001</v>
      </c>
      <c r="R281">
        <v>0.41499999999999998</v>
      </c>
      <c r="S281">
        <v>0.73299999999999998</v>
      </c>
      <c r="T281">
        <v>0.318</v>
      </c>
      <c r="U281">
        <v>0</v>
      </c>
      <c r="V281">
        <v>0</v>
      </c>
      <c r="W281">
        <v>0.3</v>
      </c>
    </row>
    <row r="282" spans="1:28" x14ac:dyDescent="0.25">
      <c r="A282" t="s">
        <v>1174</v>
      </c>
      <c r="B282" t="s">
        <v>1175</v>
      </c>
      <c r="C282">
        <v>100</v>
      </c>
      <c r="D282">
        <v>90</v>
      </c>
      <c r="E282">
        <v>22</v>
      </c>
      <c r="F282">
        <v>3</v>
      </c>
      <c r="G282">
        <v>1</v>
      </c>
      <c r="H282">
        <v>4</v>
      </c>
      <c r="I282">
        <v>12</v>
      </c>
      <c r="J282">
        <v>13</v>
      </c>
      <c r="K282">
        <v>7</v>
      </c>
      <c r="L282">
        <v>21</v>
      </c>
      <c r="M282">
        <v>1</v>
      </c>
      <c r="N282">
        <v>0</v>
      </c>
      <c r="O282">
        <v>0</v>
      </c>
      <c r="P282">
        <v>0.247</v>
      </c>
      <c r="Q282">
        <v>0.307</v>
      </c>
      <c r="R282">
        <v>0.42599999999999999</v>
      </c>
      <c r="S282">
        <v>0.73399999999999999</v>
      </c>
      <c r="T282">
        <v>0.318</v>
      </c>
      <c r="U282">
        <v>0</v>
      </c>
      <c r="V282">
        <v>0</v>
      </c>
      <c r="W282">
        <v>0.3</v>
      </c>
    </row>
    <row r="283" spans="1:28" x14ac:dyDescent="0.25">
      <c r="A283" t="s">
        <v>8593</v>
      </c>
      <c r="B283" t="s">
        <v>8594</v>
      </c>
      <c r="C283">
        <v>100</v>
      </c>
      <c r="D283">
        <v>92</v>
      </c>
      <c r="E283">
        <v>25</v>
      </c>
      <c r="F283">
        <v>5</v>
      </c>
      <c r="G283">
        <v>0</v>
      </c>
      <c r="H283">
        <v>2</v>
      </c>
      <c r="I283">
        <v>11</v>
      </c>
      <c r="J283">
        <v>11</v>
      </c>
      <c r="K283">
        <v>6</v>
      </c>
      <c r="L283">
        <v>13</v>
      </c>
      <c r="M283">
        <v>1</v>
      </c>
      <c r="N283">
        <v>1</v>
      </c>
      <c r="O283">
        <v>1</v>
      </c>
      <c r="P283">
        <v>0.27600000000000002</v>
      </c>
      <c r="Q283">
        <v>0.32200000000000001</v>
      </c>
      <c r="R283">
        <v>0.41199999999999998</v>
      </c>
      <c r="S283">
        <v>0.73299999999999998</v>
      </c>
      <c r="T283">
        <v>0.318</v>
      </c>
      <c r="U283">
        <v>-0.2</v>
      </c>
      <c r="V283">
        <v>0</v>
      </c>
      <c r="W283">
        <v>0.2</v>
      </c>
    </row>
    <row r="284" spans="1:28" x14ac:dyDescent="0.25">
      <c r="A284" t="s">
        <v>958</v>
      </c>
      <c r="B284" t="s">
        <v>959</v>
      </c>
      <c r="C284">
        <v>100</v>
      </c>
      <c r="D284">
        <v>87</v>
      </c>
      <c r="E284">
        <v>22</v>
      </c>
      <c r="F284">
        <v>5</v>
      </c>
      <c r="G284">
        <v>0</v>
      </c>
      <c r="H284">
        <v>2</v>
      </c>
      <c r="I284">
        <v>11</v>
      </c>
      <c r="J284">
        <v>10</v>
      </c>
      <c r="K284">
        <v>10</v>
      </c>
      <c r="L284">
        <v>18</v>
      </c>
      <c r="M284">
        <v>1</v>
      </c>
      <c r="N284">
        <v>1</v>
      </c>
      <c r="O284">
        <v>0</v>
      </c>
      <c r="P284">
        <v>0.253</v>
      </c>
      <c r="Q284">
        <v>0.33800000000000002</v>
      </c>
      <c r="R284">
        <v>0.38100000000000001</v>
      </c>
      <c r="S284">
        <v>0.71799999999999997</v>
      </c>
      <c r="T284">
        <v>0.318</v>
      </c>
      <c r="U284">
        <v>0</v>
      </c>
      <c r="V284">
        <v>0</v>
      </c>
      <c r="W284">
        <v>0.3</v>
      </c>
    </row>
    <row r="285" spans="1:28" x14ac:dyDescent="0.25">
      <c r="A285">
        <v>1523</v>
      </c>
      <c r="B285" t="s">
        <v>8592</v>
      </c>
      <c r="C285">
        <v>100</v>
      </c>
      <c r="D285">
        <v>90</v>
      </c>
      <c r="E285">
        <v>22</v>
      </c>
      <c r="F285">
        <v>4</v>
      </c>
      <c r="G285">
        <v>0</v>
      </c>
      <c r="H285">
        <v>4</v>
      </c>
      <c r="I285">
        <v>11</v>
      </c>
      <c r="J285">
        <v>12</v>
      </c>
      <c r="K285">
        <v>8</v>
      </c>
      <c r="L285">
        <v>23</v>
      </c>
      <c r="M285">
        <v>1</v>
      </c>
      <c r="N285">
        <v>1</v>
      </c>
      <c r="O285">
        <v>1</v>
      </c>
      <c r="P285">
        <v>0.24399999999999999</v>
      </c>
      <c r="Q285">
        <v>0.311</v>
      </c>
      <c r="R285">
        <v>0.42199999999999999</v>
      </c>
      <c r="S285">
        <v>0.73299999999999998</v>
      </c>
      <c r="T285">
        <v>0.318</v>
      </c>
      <c r="U285">
        <v>-0.4</v>
      </c>
      <c r="V285">
        <v>0</v>
      </c>
      <c r="W285">
        <v>0.2</v>
      </c>
    </row>
    <row r="286" spans="1:28" x14ac:dyDescent="0.25">
      <c r="A286">
        <v>2761</v>
      </c>
      <c r="B286" t="s">
        <v>8591</v>
      </c>
      <c r="C286">
        <v>100</v>
      </c>
      <c r="D286">
        <v>91</v>
      </c>
      <c r="E286">
        <v>22</v>
      </c>
      <c r="F286">
        <v>5</v>
      </c>
      <c r="G286">
        <v>0</v>
      </c>
      <c r="H286">
        <v>4</v>
      </c>
      <c r="I286">
        <v>12</v>
      </c>
      <c r="J286">
        <v>12</v>
      </c>
      <c r="K286">
        <v>7</v>
      </c>
      <c r="L286">
        <v>26</v>
      </c>
      <c r="M286">
        <v>1</v>
      </c>
      <c r="N286">
        <v>1</v>
      </c>
      <c r="O286">
        <v>1</v>
      </c>
      <c r="P286">
        <v>0.247</v>
      </c>
      <c r="Q286">
        <v>0.30599999999999999</v>
      </c>
      <c r="R286">
        <v>0.433</v>
      </c>
      <c r="S286">
        <v>0.74</v>
      </c>
      <c r="T286">
        <v>0.318</v>
      </c>
      <c r="U286">
        <v>-0.2</v>
      </c>
      <c r="V286">
        <v>0</v>
      </c>
      <c r="W286">
        <v>0.1</v>
      </c>
    </row>
    <row r="287" spans="1:28" x14ac:dyDescent="0.25">
      <c r="A287">
        <v>616</v>
      </c>
      <c r="B287" t="s">
        <v>752</v>
      </c>
      <c r="C287">
        <v>100</v>
      </c>
      <c r="D287">
        <v>92</v>
      </c>
      <c r="E287">
        <v>24</v>
      </c>
      <c r="F287">
        <v>5</v>
      </c>
      <c r="G287">
        <v>1</v>
      </c>
      <c r="H287">
        <v>3</v>
      </c>
      <c r="I287">
        <v>11</v>
      </c>
      <c r="J287">
        <v>12</v>
      </c>
      <c r="K287">
        <v>6</v>
      </c>
      <c r="L287">
        <v>24</v>
      </c>
      <c r="M287">
        <v>1</v>
      </c>
      <c r="N287">
        <v>1</v>
      </c>
      <c r="O287">
        <v>1</v>
      </c>
      <c r="P287">
        <v>0.26</v>
      </c>
      <c r="Q287">
        <v>0.31</v>
      </c>
      <c r="R287">
        <v>0.42599999999999999</v>
      </c>
      <c r="S287">
        <v>0.73599999999999999</v>
      </c>
      <c r="T287">
        <v>0.318</v>
      </c>
      <c r="U287">
        <v>-0.1</v>
      </c>
      <c r="V287">
        <v>0</v>
      </c>
      <c r="W287">
        <v>0.2</v>
      </c>
    </row>
    <row r="288" spans="1:28" x14ac:dyDescent="0.25">
      <c r="A288" t="s">
        <v>8590</v>
      </c>
      <c r="B288" t="s">
        <v>848</v>
      </c>
      <c r="C288">
        <v>100</v>
      </c>
      <c r="D288">
        <v>94</v>
      </c>
      <c r="E288">
        <v>25</v>
      </c>
      <c r="F288">
        <v>6</v>
      </c>
      <c r="G288">
        <v>0</v>
      </c>
      <c r="H288">
        <v>3</v>
      </c>
      <c r="I288">
        <v>12</v>
      </c>
      <c r="J288">
        <v>12</v>
      </c>
      <c r="K288">
        <v>4</v>
      </c>
      <c r="L288">
        <v>14</v>
      </c>
      <c r="M288">
        <v>1</v>
      </c>
      <c r="N288">
        <v>3</v>
      </c>
      <c r="O288">
        <v>1</v>
      </c>
      <c r="P288">
        <v>0.27</v>
      </c>
      <c r="Q288">
        <v>0.30299999999999999</v>
      </c>
      <c r="R288">
        <v>0.437</v>
      </c>
      <c r="S288">
        <v>0.74</v>
      </c>
      <c r="T288">
        <v>0.318</v>
      </c>
      <c r="U288">
        <v>0</v>
      </c>
      <c r="V288">
        <v>0</v>
      </c>
      <c r="W288">
        <v>0.4</v>
      </c>
    </row>
    <row r="289" spans="1:28" x14ac:dyDescent="0.25">
      <c r="A289">
        <v>7783</v>
      </c>
      <c r="B289" t="s">
        <v>425</v>
      </c>
      <c r="C289">
        <v>100</v>
      </c>
      <c r="D289">
        <v>88</v>
      </c>
      <c r="E289">
        <v>21</v>
      </c>
      <c r="F289">
        <v>4</v>
      </c>
      <c r="G289">
        <v>0</v>
      </c>
      <c r="H289">
        <v>3</v>
      </c>
      <c r="I289">
        <v>11</v>
      </c>
      <c r="J289">
        <v>11</v>
      </c>
      <c r="K289">
        <v>10</v>
      </c>
      <c r="L289">
        <v>22</v>
      </c>
      <c r="M289">
        <v>1</v>
      </c>
      <c r="N289">
        <v>0</v>
      </c>
      <c r="O289">
        <v>0</v>
      </c>
      <c r="P289">
        <v>0.24099999999999999</v>
      </c>
      <c r="Q289">
        <v>0.32400000000000001</v>
      </c>
      <c r="R289">
        <v>0.40400000000000003</v>
      </c>
      <c r="S289">
        <v>0.72799999999999998</v>
      </c>
      <c r="T289">
        <v>0.318</v>
      </c>
      <c r="U289">
        <v>-0.1</v>
      </c>
      <c r="V289">
        <v>0</v>
      </c>
      <c r="W289">
        <v>0.2</v>
      </c>
    </row>
    <row r="290" spans="1:28" x14ac:dyDescent="0.25">
      <c r="A290">
        <v>4400</v>
      </c>
      <c r="B290" t="s">
        <v>1112</v>
      </c>
      <c r="C290">
        <v>404</v>
      </c>
      <c r="D290">
        <v>365</v>
      </c>
      <c r="E290">
        <v>97</v>
      </c>
      <c r="F290">
        <v>18</v>
      </c>
      <c r="G290">
        <v>3</v>
      </c>
      <c r="H290">
        <v>8</v>
      </c>
      <c r="I290">
        <v>44</v>
      </c>
      <c r="J290">
        <v>39</v>
      </c>
      <c r="K290">
        <v>31</v>
      </c>
      <c r="L290">
        <v>60</v>
      </c>
      <c r="M290">
        <v>2</v>
      </c>
      <c r="N290">
        <v>8</v>
      </c>
      <c r="O290">
        <v>4</v>
      </c>
      <c r="P290">
        <v>0.26700000000000002</v>
      </c>
      <c r="Q290">
        <v>0.32600000000000001</v>
      </c>
      <c r="R290">
        <v>0.40200000000000002</v>
      </c>
      <c r="S290">
        <v>0.72799999999999998</v>
      </c>
      <c r="T290">
        <v>0.318</v>
      </c>
      <c r="U290">
        <v>-0.5</v>
      </c>
      <c r="V290">
        <v>-3.5</v>
      </c>
      <c r="W290">
        <v>0.6</v>
      </c>
      <c r="Y290" s="1">
        <v>-4</v>
      </c>
      <c r="Z290" s="1">
        <v>-5</v>
      </c>
      <c r="AB290" s="1">
        <v>9</v>
      </c>
    </row>
    <row r="291" spans="1:28" x14ac:dyDescent="0.25">
      <c r="A291">
        <v>7547</v>
      </c>
      <c r="B291" t="s">
        <v>8589</v>
      </c>
      <c r="C291">
        <v>100</v>
      </c>
      <c r="D291">
        <v>89</v>
      </c>
      <c r="E291">
        <v>21</v>
      </c>
      <c r="F291">
        <v>5</v>
      </c>
      <c r="G291">
        <v>0</v>
      </c>
      <c r="H291">
        <v>4</v>
      </c>
      <c r="I291">
        <v>12</v>
      </c>
      <c r="J291">
        <v>12</v>
      </c>
      <c r="K291">
        <v>9</v>
      </c>
      <c r="L291">
        <v>26</v>
      </c>
      <c r="M291">
        <v>1</v>
      </c>
      <c r="N291">
        <v>1</v>
      </c>
      <c r="O291">
        <v>1</v>
      </c>
      <c r="P291">
        <v>0.23899999999999999</v>
      </c>
      <c r="Q291">
        <v>0.314</v>
      </c>
      <c r="R291">
        <v>0.42199999999999999</v>
      </c>
      <c r="S291">
        <v>0.73599999999999999</v>
      </c>
      <c r="T291">
        <v>0.318</v>
      </c>
      <c r="U291">
        <v>-0.1</v>
      </c>
      <c r="V291">
        <v>0</v>
      </c>
      <c r="W291">
        <v>0.2</v>
      </c>
    </row>
    <row r="292" spans="1:28" x14ac:dyDescent="0.25">
      <c r="A292" t="s">
        <v>819</v>
      </c>
      <c r="B292" t="s">
        <v>820</v>
      </c>
      <c r="C292">
        <v>100</v>
      </c>
      <c r="D292">
        <v>91</v>
      </c>
      <c r="E292">
        <v>25</v>
      </c>
      <c r="F292">
        <v>5</v>
      </c>
      <c r="G292">
        <v>1</v>
      </c>
      <c r="H292">
        <v>2</v>
      </c>
      <c r="I292">
        <v>11</v>
      </c>
      <c r="J292">
        <v>10</v>
      </c>
      <c r="K292">
        <v>6</v>
      </c>
      <c r="L292">
        <v>15</v>
      </c>
      <c r="M292">
        <v>2</v>
      </c>
      <c r="N292">
        <v>5</v>
      </c>
      <c r="O292">
        <v>2</v>
      </c>
      <c r="P292">
        <v>0.27600000000000002</v>
      </c>
      <c r="Q292">
        <v>0.32700000000000001</v>
      </c>
      <c r="R292">
        <v>0.39900000000000002</v>
      </c>
      <c r="S292">
        <v>0.72599999999999998</v>
      </c>
      <c r="T292">
        <v>0.318</v>
      </c>
      <c r="U292">
        <v>0.1</v>
      </c>
      <c r="V292">
        <v>0</v>
      </c>
      <c r="W292">
        <v>0.3</v>
      </c>
    </row>
    <row r="293" spans="1:28" x14ac:dyDescent="0.25">
      <c r="A293">
        <v>2636</v>
      </c>
      <c r="B293" t="s">
        <v>910</v>
      </c>
      <c r="C293">
        <v>482</v>
      </c>
      <c r="D293">
        <v>437</v>
      </c>
      <c r="E293">
        <v>114</v>
      </c>
      <c r="F293">
        <v>25</v>
      </c>
      <c r="G293">
        <v>4</v>
      </c>
      <c r="H293">
        <v>12</v>
      </c>
      <c r="I293">
        <v>53</v>
      </c>
      <c r="J293">
        <v>55</v>
      </c>
      <c r="K293">
        <v>31</v>
      </c>
      <c r="L293">
        <v>83</v>
      </c>
      <c r="M293">
        <v>6</v>
      </c>
      <c r="N293">
        <v>13</v>
      </c>
      <c r="O293">
        <v>6</v>
      </c>
      <c r="P293">
        <v>0.26100000000000001</v>
      </c>
      <c r="Q293">
        <v>0.317</v>
      </c>
      <c r="R293">
        <v>0.41599999999999998</v>
      </c>
      <c r="S293">
        <v>0.73199999999999998</v>
      </c>
      <c r="T293">
        <v>0.318</v>
      </c>
      <c r="U293">
        <v>0.5</v>
      </c>
      <c r="V293">
        <v>0.9</v>
      </c>
      <c r="W293">
        <v>1.4</v>
      </c>
      <c r="Y293" s="1">
        <v>0</v>
      </c>
      <c r="Z293" s="1">
        <v>-1</v>
      </c>
      <c r="AA293" s="1">
        <v>14</v>
      </c>
    </row>
    <row r="294" spans="1:28" x14ac:dyDescent="0.25">
      <c r="A294">
        <v>746</v>
      </c>
      <c r="B294" t="s">
        <v>1121</v>
      </c>
      <c r="C294">
        <v>423</v>
      </c>
      <c r="D294">
        <v>391</v>
      </c>
      <c r="E294">
        <v>106</v>
      </c>
      <c r="F294">
        <v>19</v>
      </c>
      <c r="G294">
        <v>3</v>
      </c>
      <c r="H294">
        <v>12</v>
      </c>
      <c r="I294">
        <v>46</v>
      </c>
      <c r="J294">
        <v>51</v>
      </c>
      <c r="K294">
        <v>21</v>
      </c>
      <c r="L294">
        <v>50</v>
      </c>
      <c r="M294">
        <v>5</v>
      </c>
      <c r="N294">
        <v>1</v>
      </c>
      <c r="O294">
        <v>1</v>
      </c>
      <c r="P294">
        <v>0.27200000000000002</v>
      </c>
      <c r="Q294">
        <v>0.315</v>
      </c>
      <c r="R294">
        <v>0.42399999999999999</v>
      </c>
      <c r="S294">
        <v>0.73899999999999999</v>
      </c>
      <c r="T294">
        <v>0.317</v>
      </c>
      <c r="U294">
        <v>-2.4</v>
      </c>
      <c r="V294">
        <v>2.2999999999999998</v>
      </c>
      <c r="W294">
        <v>2.4</v>
      </c>
      <c r="Y294" s="1">
        <v>4</v>
      </c>
      <c r="Z294" s="1">
        <v>1</v>
      </c>
      <c r="AA294" s="1">
        <v>8</v>
      </c>
    </row>
    <row r="295" spans="1:28" x14ac:dyDescent="0.25">
      <c r="A295">
        <v>185</v>
      </c>
      <c r="B295" t="s">
        <v>1056</v>
      </c>
      <c r="C295">
        <v>100</v>
      </c>
      <c r="D295">
        <v>89</v>
      </c>
      <c r="E295">
        <v>23</v>
      </c>
      <c r="F295">
        <v>5</v>
      </c>
      <c r="G295">
        <v>1</v>
      </c>
      <c r="H295">
        <v>2</v>
      </c>
      <c r="I295">
        <v>11</v>
      </c>
      <c r="J295">
        <v>10</v>
      </c>
      <c r="K295">
        <v>9</v>
      </c>
      <c r="L295">
        <v>15</v>
      </c>
      <c r="M295">
        <v>1</v>
      </c>
      <c r="N295">
        <v>2</v>
      </c>
      <c r="O295">
        <v>1</v>
      </c>
      <c r="P295">
        <v>0.25900000000000001</v>
      </c>
      <c r="Q295">
        <v>0.32900000000000001</v>
      </c>
      <c r="R295">
        <v>0.39400000000000002</v>
      </c>
      <c r="S295">
        <v>0.72299999999999998</v>
      </c>
      <c r="T295">
        <v>0.317</v>
      </c>
      <c r="U295">
        <v>-0.1</v>
      </c>
      <c r="V295">
        <v>0</v>
      </c>
      <c r="W295">
        <v>0.2</v>
      </c>
    </row>
    <row r="296" spans="1:28" x14ac:dyDescent="0.25">
      <c r="A296">
        <v>1433</v>
      </c>
      <c r="B296" t="s">
        <v>1048</v>
      </c>
      <c r="C296">
        <v>277</v>
      </c>
      <c r="D296">
        <v>249</v>
      </c>
      <c r="E296">
        <v>65</v>
      </c>
      <c r="F296">
        <v>13</v>
      </c>
      <c r="G296">
        <v>1</v>
      </c>
      <c r="H296">
        <v>8</v>
      </c>
      <c r="I296">
        <v>28</v>
      </c>
      <c r="J296">
        <v>32</v>
      </c>
      <c r="K296">
        <v>22</v>
      </c>
      <c r="L296">
        <v>45</v>
      </c>
      <c r="M296">
        <v>2</v>
      </c>
      <c r="N296">
        <v>1</v>
      </c>
      <c r="O296">
        <v>1</v>
      </c>
      <c r="P296">
        <v>0.25900000000000001</v>
      </c>
      <c r="Q296">
        <v>0.32100000000000001</v>
      </c>
      <c r="R296">
        <v>0.41699999999999998</v>
      </c>
      <c r="S296">
        <v>0.73799999999999999</v>
      </c>
      <c r="T296">
        <v>0.317</v>
      </c>
      <c r="U296">
        <v>0</v>
      </c>
      <c r="V296">
        <v>1.8</v>
      </c>
      <c r="W296">
        <v>1.7</v>
      </c>
      <c r="Y296" s="1">
        <v>-7</v>
      </c>
      <c r="Z296" s="1">
        <v>-6</v>
      </c>
      <c r="AB296" s="1">
        <v>3</v>
      </c>
    </row>
    <row r="297" spans="1:28" x14ac:dyDescent="0.25">
      <c r="A297">
        <v>3390</v>
      </c>
      <c r="B297" t="s">
        <v>1016</v>
      </c>
      <c r="C297">
        <v>310</v>
      </c>
      <c r="D297">
        <v>282</v>
      </c>
      <c r="E297">
        <v>71</v>
      </c>
      <c r="F297">
        <v>16</v>
      </c>
      <c r="G297">
        <v>1</v>
      </c>
      <c r="H297">
        <v>11</v>
      </c>
      <c r="I297">
        <v>33</v>
      </c>
      <c r="J297">
        <v>38</v>
      </c>
      <c r="K297">
        <v>22</v>
      </c>
      <c r="L297">
        <v>67</v>
      </c>
      <c r="M297">
        <v>2</v>
      </c>
      <c r="N297">
        <v>3</v>
      </c>
      <c r="O297">
        <v>1</v>
      </c>
      <c r="P297">
        <v>0.252</v>
      </c>
      <c r="Q297">
        <v>0.31</v>
      </c>
      <c r="R297">
        <v>0.42499999999999999</v>
      </c>
      <c r="S297">
        <v>0.73399999999999999</v>
      </c>
      <c r="T297">
        <v>0.317</v>
      </c>
      <c r="U297">
        <v>-0.3</v>
      </c>
      <c r="V297">
        <v>-0.6</v>
      </c>
      <c r="W297">
        <v>0.7</v>
      </c>
      <c r="Y297" s="1">
        <v>-8</v>
      </c>
      <c r="Z297" s="1">
        <v>-8</v>
      </c>
      <c r="AB297" s="1">
        <v>6</v>
      </c>
    </row>
    <row r="298" spans="1:28" x14ac:dyDescent="0.25">
      <c r="A298">
        <v>914</v>
      </c>
      <c r="B298" t="s">
        <v>1012</v>
      </c>
      <c r="C298">
        <v>277</v>
      </c>
      <c r="D298">
        <v>252</v>
      </c>
      <c r="E298">
        <v>65</v>
      </c>
      <c r="F298">
        <v>14</v>
      </c>
      <c r="G298">
        <v>1</v>
      </c>
      <c r="H298">
        <v>8</v>
      </c>
      <c r="I298">
        <v>32</v>
      </c>
      <c r="J298">
        <v>34</v>
      </c>
      <c r="K298">
        <v>19</v>
      </c>
      <c r="L298">
        <v>54</v>
      </c>
      <c r="M298">
        <v>3</v>
      </c>
      <c r="N298">
        <v>3</v>
      </c>
      <c r="O298">
        <v>1</v>
      </c>
      <c r="P298">
        <v>0.25800000000000001</v>
      </c>
      <c r="Q298">
        <v>0.315</v>
      </c>
      <c r="R298">
        <v>0.41899999999999998</v>
      </c>
      <c r="S298">
        <v>0.73399999999999999</v>
      </c>
      <c r="T298">
        <v>0.317</v>
      </c>
      <c r="U298">
        <v>-0.1</v>
      </c>
      <c r="V298">
        <v>-3.9</v>
      </c>
      <c r="W298">
        <v>0.3</v>
      </c>
      <c r="Y298" s="1">
        <v>-8</v>
      </c>
      <c r="Z298" s="1">
        <v>-9</v>
      </c>
      <c r="AA298" s="1">
        <v>8</v>
      </c>
    </row>
    <row r="299" spans="1:28" x14ac:dyDescent="0.25">
      <c r="A299">
        <v>6740</v>
      </c>
      <c r="B299" t="s">
        <v>888</v>
      </c>
      <c r="C299">
        <v>170</v>
      </c>
      <c r="D299">
        <v>154</v>
      </c>
      <c r="E299">
        <v>43</v>
      </c>
      <c r="F299">
        <v>9</v>
      </c>
      <c r="G299">
        <v>1</v>
      </c>
      <c r="H299">
        <v>2</v>
      </c>
      <c r="I299">
        <v>19</v>
      </c>
      <c r="J299">
        <v>17</v>
      </c>
      <c r="K299">
        <v>12</v>
      </c>
      <c r="L299">
        <v>21</v>
      </c>
      <c r="M299">
        <v>1</v>
      </c>
      <c r="N299">
        <v>3</v>
      </c>
      <c r="O299">
        <v>1</v>
      </c>
      <c r="P299">
        <v>0.27700000000000002</v>
      </c>
      <c r="Q299">
        <v>0.33100000000000002</v>
      </c>
      <c r="R299">
        <v>0.39400000000000002</v>
      </c>
      <c r="S299">
        <v>0.72499999999999998</v>
      </c>
      <c r="T299">
        <v>0.317</v>
      </c>
      <c r="U299">
        <v>0.1</v>
      </c>
      <c r="V299">
        <v>-1</v>
      </c>
      <c r="W299">
        <v>0.6</v>
      </c>
      <c r="Y299" s="1">
        <v>-11</v>
      </c>
      <c r="Z299" s="1">
        <v>-12</v>
      </c>
      <c r="AA299" s="1">
        <v>4</v>
      </c>
    </row>
    <row r="300" spans="1:28" x14ac:dyDescent="0.25">
      <c r="A300">
        <v>1572</v>
      </c>
      <c r="B300" t="s">
        <v>1088</v>
      </c>
      <c r="C300">
        <v>531</v>
      </c>
      <c r="D300">
        <v>476</v>
      </c>
      <c r="E300">
        <v>125</v>
      </c>
      <c r="F300">
        <v>24</v>
      </c>
      <c r="G300">
        <v>5</v>
      </c>
      <c r="H300">
        <v>10</v>
      </c>
      <c r="I300">
        <v>70</v>
      </c>
      <c r="J300">
        <v>48</v>
      </c>
      <c r="K300">
        <v>46</v>
      </c>
      <c r="L300">
        <v>68</v>
      </c>
      <c r="M300">
        <v>2</v>
      </c>
      <c r="N300">
        <v>31</v>
      </c>
      <c r="O300">
        <v>10</v>
      </c>
      <c r="P300">
        <v>0.26300000000000001</v>
      </c>
      <c r="Q300">
        <v>0.32700000000000001</v>
      </c>
      <c r="R300">
        <v>0.39700000000000002</v>
      </c>
      <c r="S300">
        <v>0.72399999999999998</v>
      </c>
      <c r="T300">
        <v>0.317</v>
      </c>
      <c r="U300">
        <v>2.6</v>
      </c>
      <c r="V300">
        <v>-1.3</v>
      </c>
      <c r="W300">
        <v>2.2999999999999998</v>
      </c>
      <c r="Y300" s="1">
        <v>10</v>
      </c>
      <c r="Z300" s="1">
        <v>9</v>
      </c>
      <c r="AA300" s="1">
        <v>20</v>
      </c>
    </row>
    <row r="301" spans="1:28" x14ac:dyDescent="0.25">
      <c r="A301">
        <v>5677</v>
      </c>
      <c r="B301" t="s">
        <v>1061</v>
      </c>
      <c r="C301">
        <v>405</v>
      </c>
      <c r="D301">
        <v>341</v>
      </c>
      <c r="E301">
        <v>84</v>
      </c>
      <c r="F301">
        <v>17</v>
      </c>
      <c r="G301">
        <v>1</v>
      </c>
      <c r="H301">
        <v>7</v>
      </c>
      <c r="I301">
        <v>40</v>
      </c>
      <c r="J301">
        <v>38</v>
      </c>
      <c r="K301">
        <v>53</v>
      </c>
      <c r="L301">
        <v>75</v>
      </c>
      <c r="M301">
        <v>5</v>
      </c>
      <c r="N301">
        <v>1</v>
      </c>
      <c r="O301">
        <v>1</v>
      </c>
      <c r="P301">
        <v>0.247</v>
      </c>
      <c r="Q301">
        <v>0.35399999999999998</v>
      </c>
      <c r="R301">
        <v>0.36199999999999999</v>
      </c>
      <c r="S301">
        <v>0.71599999999999997</v>
      </c>
      <c r="T301">
        <v>0.317</v>
      </c>
      <c r="U301">
        <v>-1</v>
      </c>
      <c r="V301">
        <v>4.9000000000000004</v>
      </c>
      <c r="W301">
        <v>2.7</v>
      </c>
      <c r="Y301" s="1">
        <v>-8</v>
      </c>
      <c r="Z301" s="1">
        <v>-2</v>
      </c>
      <c r="AB301" s="1">
        <v>2</v>
      </c>
    </row>
    <row r="302" spans="1:28" x14ac:dyDescent="0.25">
      <c r="A302">
        <v>7707</v>
      </c>
      <c r="B302" t="s">
        <v>1237</v>
      </c>
      <c r="C302">
        <v>100</v>
      </c>
      <c r="D302">
        <v>91</v>
      </c>
      <c r="E302">
        <v>24</v>
      </c>
      <c r="F302">
        <v>5</v>
      </c>
      <c r="G302">
        <v>0</v>
      </c>
      <c r="H302">
        <v>3</v>
      </c>
      <c r="I302">
        <v>11</v>
      </c>
      <c r="J302">
        <v>12</v>
      </c>
      <c r="K302">
        <v>7</v>
      </c>
      <c r="L302">
        <v>14</v>
      </c>
      <c r="M302">
        <v>1</v>
      </c>
      <c r="N302">
        <v>1</v>
      </c>
      <c r="O302">
        <v>1</v>
      </c>
      <c r="P302">
        <v>0.26300000000000001</v>
      </c>
      <c r="Q302">
        <v>0.316</v>
      </c>
      <c r="R302">
        <v>0.41799999999999998</v>
      </c>
      <c r="S302">
        <v>0.73399999999999999</v>
      </c>
      <c r="T302">
        <v>0.317</v>
      </c>
      <c r="U302">
        <v>-0.1</v>
      </c>
      <c r="V302">
        <v>0</v>
      </c>
      <c r="W302">
        <v>0.2</v>
      </c>
    </row>
    <row r="303" spans="1:28" x14ac:dyDescent="0.25">
      <c r="A303">
        <v>4229</v>
      </c>
      <c r="B303" t="s">
        <v>1049</v>
      </c>
      <c r="C303">
        <v>526</v>
      </c>
      <c r="D303">
        <v>485</v>
      </c>
      <c r="E303">
        <v>133</v>
      </c>
      <c r="F303">
        <v>30</v>
      </c>
      <c r="G303">
        <v>3</v>
      </c>
      <c r="H303">
        <v>10</v>
      </c>
      <c r="I303">
        <v>59</v>
      </c>
      <c r="J303">
        <v>55</v>
      </c>
      <c r="K303">
        <v>29</v>
      </c>
      <c r="L303">
        <v>98</v>
      </c>
      <c r="M303">
        <v>5</v>
      </c>
      <c r="N303">
        <v>8</v>
      </c>
      <c r="O303">
        <v>4</v>
      </c>
      <c r="P303">
        <v>0.27500000000000002</v>
      </c>
      <c r="Q303">
        <v>0.32</v>
      </c>
      <c r="R303">
        <v>0.40899999999999997</v>
      </c>
      <c r="S303">
        <v>0.72899999999999998</v>
      </c>
      <c r="T303">
        <v>0.317</v>
      </c>
      <c r="U303">
        <v>0.6</v>
      </c>
      <c r="V303">
        <v>2.7</v>
      </c>
      <c r="W303">
        <v>2.5</v>
      </c>
      <c r="Y303" s="1">
        <v>8</v>
      </c>
      <c r="Z303" s="1">
        <v>3</v>
      </c>
      <c r="AA303" s="1">
        <v>17</v>
      </c>
    </row>
    <row r="304" spans="1:28" x14ac:dyDescent="0.25">
      <c r="A304">
        <v>4707</v>
      </c>
      <c r="B304" t="s">
        <v>1134</v>
      </c>
      <c r="C304">
        <v>100</v>
      </c>
      <c r="D304">
        <v>87</v>
      </c>
      <c r="E304">
        <v>20</v>
      </c>
      <c r="F304">
        <v>4</v>
      </c>
      <c r="G304">
        <v>0</v>
      </c>
      <c r="H304">
        <v>3</v>
      </c>
      <c r="I304">
        <v>11</v>
      </c>
      <c r="J304">
        <v>11</v>
      </c>
      <c r="K304">
        <v>12</v>
      </c>
      <c r="L304">
        <v>20</v>
      </c>
      <c r="M304">
        <v>1</v>
      </c>
      <c r="N304">
        <v>0</v>
      </c>
      <c r="O304">
        <v>0</v>
      </c>
      <c r="P304">
        <v>0.23300000000000001</v>
      </c>
      <c r="Q304">
        <v>0.32500000000000001</v>
      </c>
      <c r="R304">
        <v>0.39900000000000002</v>
      </c>
      <c r="S304">
        <v>0.72399999999999998</v>
      </c>
      <c r="T304">
        <v>0.317</v>
      </c>
      <c r="U304">
        <v>-0.1</v>
      </c>
      <c r="V304">
        <v>0.1</v>
      </c>
      <c r="W304">
        <v>0.2</v>
      </c>
      <c r="Y304" s="1">
        <v>-18</v>
      </c>
      <c r="Z304" s="1">
        <v>-18</v>
      </c>
      <c r="AB304" s="1">
        <v>5</v>
      </c>
    </row>
    <row r="305" spans="1:28" x14ac:dyDescent="0.25">
      <c r="A305" t="s">
        <v>918</v>
      </c>
      <c r="B305" t="s">
        <v>919</v>
      </c>
      <c r="C305">
        <v>100</v>
      </c>
      <c r="D305">
        <v>90</v>
      </c>
      <c r="E305">
        <v>24</v>
      </c>
      <c r="F305">
        <v>6</v>
      </c>
      <c r="G305">
        <v>0</v>
      </c>
      <c r="H305">
        <v>2</v>
      </c>
      <c r="I305">
        <v>11</v>
      </c>
      <c r="J305">
        <v>11</v>
      </c>
      <c r="K305">
        <v>7</v>
      </c>
      <c r="L305">
        <v>16</v>
      </c>
      <c r="M305">
        <v>1</v>
      </c>
      <c r="N305">
        <v>1</v>
      </c>
      <c r="O305">
        <v>0</v>
      </c>
      <c r="P305">
        <v>0.26500000000000001</v>
      </c>
      <c r="Q305">
        <v>0.32400000000000001</v>
      </c>
      <c r="R305">
        <v>0.4</v>
      </c>
      <c r="S305">
        <v>0.72399999999999998</v>
      </c>
      <c r="T305">
        <v>0.317</v>
      </c>
      <c r="U305">
        <v>0</v>
      </c>
      <c r="V305">
        <v>0</v>
      </c>
      <c r="W305">
        <v>0.4</v>
      </c>
    </row>
    <row r="306" spans="1:28" x14ac:dyDescent="0.25">
      <c r="A306">
        <v>4365</v>
      </c>
      <c r="B306" t="s">
        <v>1062</v>
      </c>
      <c r="C306">
        <v>100</v>
      </c>
      <c r="D306">
        <v>90</v>
      </c>
      <c r="E306">
        <v>23</v>
      </c>
      <c r="F306">
        <v>5</v>
      </c>
      <c r="G306">
        <v>0</v>
      </c>
      <c r="H306">
        <v>3</v>
      </c>
      <c r="I306">
        <v>11</v>
      </c>
      <c r="J306">
        <v>12</v>
      </c>
      <c r="K306">
        <v>8</v>
      </c>
      <c r="L306">
        <v>19</v>
      </c>
      <c r="M306">
        <v>1</v>
      </c>
      <c r="N306">
        <v>1</v>
      </c>
      <c r="O306">
        <v>1</v>
      </c>
      <c r="P306">
        <v>0.253</v>
      </c>
      <c r="Q306">
        <v>0.318</v>
      </c>
      <c r="R306">
        <v>0.41</v>
      </c>
      <c r="S306">
        <v>0.72899999999999998</v>
      </c>
      <c r="T306">
        <v>0.317</v>
      </c>
      <c r="U306">
        <v>-0.1</v>
      </c>
      <c r="V306">
        <v>0</v>
      </c>
      <c r="W306">
        <v>0.2</v>
      </c>
    </row>
    <row r="307" spans="1:28" x14ac:dyDescent="0.25">
      <c r="A307">
        <v>6267</v>
      </c>
      <c r="B307" t="s">
        <v>993</v>
      </c>
      <c r="C307">
        <v>100</v>
      </c>
      <c r="D307">
        <v>91</v>
      </c>
      <c r="E307">
        <v>22</v>
      </c>
      <c r="F307">
        <v>5</v>
      </c>
      <c r="G307">
        <v>0</v>
      </c>
      <c r="H307">
        <v>4</v>
      </c>
      <c r="I307">
        <v>12</v>
      </c>
      <c r="J307">
        <v>12</v>
      </c>
      <c r="K307">
        <v>6</v>
      </c>
      <c r="L307">
        <v>19</v>
      </c>
      <c r="M307">
        <v>2</v>
      </c>
      <c r="N307">
        <v>1</v>
      </c>
      <c r="O307">
        <v>0</v>
      </c>
      <c r="P307">
        <v>0.248</v>
      </c>
      <c r="Q307">
        <v>0.30499999999999999</v>
      </c>
      <c r="R307">
        <v>0.42899999999999999</v>
      </c>
      <c r="S307">
        <v>0.73399999999999999</v>
      </c>
      <c r="T307">
        <v>0.317</v>
      </c>
      <c r="U307">
        <v>-0.3</v>
      </c>
      <c r="V307">
        <v>0</v>
      </c>
      <c r="W307">
        <v>0.2</v>
      </c>
    </row>
    <row r="308" spans="1:28" x14ac:dyDescent="0.25">
      <c r="A308">
        <v>8297</v>
      </c>
      <c r="B308" t="s">
        <v>464</v>
      </c>
      <c r="C308">
        <v>100</v>
      </c>
      <c r="D308">
        <v>91</v>
      </c>
      <c r="E308">
        <v>25</v>
      </c>
      <c r="F308">
        <v>5</v>
      </c>
      <c r="G308">
        <v>1</v>
      </c>
      <c r="H308">
        <v>1</v>
      </c>
      <c r="I308">
        <v>12</v>
      </c>
      <c r="J308">
        <v>10</v>
      </c>
      <c r="K308">
        <v>7</v>
      </c>
      <c r="L308">
        <v>11</v>
      </c>
      <c r="M308">
        <v>1</v>
      </c>
      <c r="N308">
        <v>4</v>
      </c>
      <c r="O308">
        <v>2</v>
      </c>
      <c r="P308">
        <v>0.27300000000000002</v>
      </c>
      <c r="Q308">
        <v>0.32900000000000001</v>
      </c>
      <c r="R308">
        <v>0.39400000000000002</v>
      </c>
      <c r="S308">
        <v>0.72299999999999998</v>
      </c>
      <c r="T308">
        <v>0.317</v>
      </c>
      <c r="U308">
        <v>0.2</v>
      </c>
      <c r="V308">
        <v>0</v>
      </c>
      <c r="W308">
        <v>0.3</v>
      </c>
    </row>
    <row r="309" spans="1:28" x14ac:dyDescent="0.25">
      <c r="A309">
        <v>3256</v>
      </c>
      <c r="B309" t="s">
        <v>1001</v>
      </c>
      <c r="C309">
        <v>322</v>
      </c>
      <c r="D309">
        <v>288</v>
      </c>
      <c r="E309">
        <v>70</v>
      </c>
      <c r="F309">
        <v>15</v>
      </c>
      <c r="G309">
        <v>1</v>
      </c>
      <c r="H309">
        <v>11</v>
      </c>
      <c r="I309">
        <v>34</v>
      </c>
      <c r="J309">
        <v>39</v>
      </c>
      <c r="K309">
        <v>26</v>
      </c>
      <c r="L309">
        <v>72</v>
      </c>
      <c r="M309">
        <v>4</v>
      </c>
      <c r="N309">
        <v>1</v>
      </c>
      <c r="O309">
        <v>1</v>
      </c>
      <c r="P309">
        <v>0.245</v>
      </c>
      <c r="Q309">
        <v>0.313</v>
      </c>
      <c r="R309">
        <v>0.41599999999999998</v>
      </c>
      <c r="S309">
        <v>0.72899999999999998</v>
      </c>
      <c r="T309">
        <v>0.317</v>
      </c>
      <c r="U309">
        <v>-0.2</v>
      </c>
      <c r="V309">
        <v>0.1</v>
      </c>
      <c r="W309">
        <v>1.8</v>
      </c>
      <c r="Y309" s="1">
        <v>-6</v>
      </c>
      <c r="Z309" s="1">
        <v>-5</v>
      </c>
      <c r="AB309" s="1">
        <v>3</v>
      </c>
    </row>
    <row r="310" spans="1:28" x14ac:dyDescent="0.25">
      <c r="A310">
        <v>8879</v>
      </c>
      <c r="B310" t="s">
        <v>967</v>
      </c>
      <c r="C310">
        <v>161</v>
      </c>
      <c r="D310">
        <v>143</v>
      </c>
      <c r="E310">
        <v>36</v>
      </c>
      <c r="F310">
        <v>8</v>
      </c>
      <c r="G310">
        <v>0</v>
      </c>
      <c r="H310">
        <v>5</v>
      </c>
      <c r="I310">
        <v>18</v>
      </c>
      <c r="J310">
        <v>18</v>
      </c>
      <c r="K310">
        <v>14</v>
      </c>
      <c r="L310">
        <v>31</v>
      </c>
      <c r="M310">
        <v>1</v>
      </c>
      <c r="N310">
        <v>1</v>
      </c>
      <c r="O310">
        <v>0</v>
      </c>
      <c r="P310">
        <v>0.249</v>
      </c>
      <c r="Q310">
        <v>0.318</v>
      </c>
      <c r="R310">
        <v>0.41</v>
      </c>
      <c r="S310">
        <v>0.72799999999999998</v>
      </c>
      <c r="T310">
        <v>0.317</v>
      </c>
      <c r="U310">
        <v>-0.1</v>
      </c>
      <c r="V310">
        <v>-0.6</v>
      </c>
      <c r="W310">
        <v>0.8</v>
      </c>
      <c r="Y310" s="1">
        <v>-9</v>
      </c>
      <c r="Z310" s="1">
        <v>-7</v>
      </c>
      <c r="AA310" s="1">
        <v>0</v>
      </c>
    </row>
    <row r="311" spans="1:28" x14ac:dyDescent="0.25">
      <c r="A311">
        <v>7462</v>
      </c>
      <c r="B311" t="s">
        <v>1072</v>
      </c>
      <c r="C311">
        <v>430</v>
      </c>
      <c r="D311">
        <v>387</v>
      </c>
      <c r="E311">
        <v>93</v>
      </c>
      <c r="F311">
        <v>20</v>
      </c>
      <c r="G311">
        <v>2</v>
      </c>
      <c r="H311">
        <v>17</v>
      </c>
      <c r="I311">
        <v>47</v>
      </c>
      <c r="J311">
        <v>52</v>
      </c>
      <c r="K311">
        <v>33</v>
      </c>
      <c r="L311">
        <v>87</v>
      </c>
      <c r="M311">
        <v>4</v>
      </c>
      <c r="N311">
        <v>2</v>
      </c>
      <c r="O311">
        <v>2</v>
      </c>
      <c r="P311">
        <v>0.23899999999999999</v>
      </c>
      <c r="Q311">
        <v>0.30299999999999999</v>
      </c>
      <c r="R311">
        <v>0.42699999999999999</v>
      </c>
      <c r="S311">
        <v>0.73</v>
      </c>
      <c r="T311">
        <v>0.317</v>
      </c>
      <c r="U311">
        <v>-0.4</v>
      </c>
      <c r="V311">
        <v>-3.8</v>
      </c>
      <c r="W311">
        <v>1.3</v>
      </c>
      <c r="Y311" s="1">
        <v>-1</v>
      </c>
      <c r="Z311" s="1">
        <v>0</v>
      </c>
      <c r="AA311" s="1">
        <v>8</v>
      </c>
    </row>
    <row r="312" spans="1:28" x14ac:dyDescent="0.25">
      <c r="A312" t="s">
        <v>8587</v>
      </c>
      <c r="B312" t="s">
        <v>8588</v>
      </c>
      <c r="C312">
        <v>100</v>
      </c>
      <c r="D312">
        <v>90</v>
      </c>
      <c r="E312">
        <v>23</v>
      </c>
      <c r="F312">
        <v>5</v>
      </c>
      <c r="G312">
        <v>1</v>
      </c>
      <c r="H312">
        <v>3</v>
      </c>
      <c r="I312">
        <v>12</v>
      </c>
      <c r="J312">
        <v>12</v>
      </c>
      <c r="K312">
        <v>7</v>
      </c>
      <c r="L312">
        <v>23</v>
      </c>
      <c r="M312">
        <v>1</v>
      </c>
      <c r="N312">
        <v>2</v>
      </c>
      <c r="O312">
        <v>1</v>
      </c>
      <c r="P312">
        <v>0.252</v>
      </c>
      <c r="Q312">
        <v>0.313</v>
      </c>
      <c r="R312">
        <v>0.42199999999999999</v>
      </c>
      <c r="S312">
        <v>0.73499999999999999</v>
      </c>
      <c r="T312">
        <v>0.317</v>
      </c>
      <c r="U312">
        <v>0</v>
      </c>
      <c r="V312">
        <v>0</v>
      </c>
      <c r="W312">
        <v>0.2</v>
      </c>
    </row>
    <row r="313" spans="1:28" x14ac:dyDescent="0.25">
      <c r="A313">
        <v>3263</v>
      </c>
      <c r="B313" t="s">
        <v>994</v>
      </c>
      <c r="C313">
        <v>100</v>
      </c>
      <c r="D313">
        <v>85</v>
      </c>
      <c r="E313">
        <v>21</v>
      </c>
      <c r="F313">
        <v>5</v>
      </c>
      <c r="G313">
        <v>0</v>
      </c>
      <c r="H313">
        <v>2</v>
      </c>
      <c r="I313">
        <v>11</v>
      </c>
      <c r="J313">
        <v>9</v>
      </c>
      <c r="K313">
        <v>13</v>
      </c>
      <c r="L313">
        <v>18</v>
      </c>
      <c r="M313">
        <v>1</v>
      </c>
      <c r="N313">
        <v>1</v>
      </c>
      <c r="O313">
        <v>0</v>
      </c>
      <c r="P313">
        <v>0.24399999999999999</v>
      </c>
      <c r="Q313">
        <v>0.34399999999999997</v>
      </c>
      <c r="R313">
        <v>0.36899999999999999</v>
      </c>
      <c r="S313">
        <v>0.71199999999999997</v>
      </c>
      <c r="T313">
        <v>0.316</v>
      </c>
      <c r="U313">
        <v>-0.3</v>
      </c>
      <c r="V313">
        <v>0</v>
      </c>
      <c r="W313">
        <v>0.2</v>
      </c>
    </row>
    <row r="314" spans="1:28" x14ac:dyDescent="0.25">
      <c r="A314" t="s">
        <v>1190</v>
      </c>
      <c r="B314" t="s">
        <v>1191</v>
      </c>
      <c r="C314">
        <v>124</v>
      </c>
      <c r="D314">
        <v>109</v>
      </c>
      <c r="E314">
        <v>27</v>
      </c>
      <c r="F314">
        <v>5</v>
      </c>
      <c r="G314">
        <v>1</v>
      </c>
      <c r="H314">
        <v>3</v>
      </c>
      <c r="I314">
        <v>13</v>
      </c>
      <c r="J314">
        <v>13</v>
      </c>
      <c r="K314">
        <v>13</v>
      </c>
      <c r="L314">
        <v>28</v>
      </c>
      <c r="M314">
        <v>1</v>
      </c>
      <c r="N314">
        <v>1</v>
      </c>
      <c r="O314">
        <v>1</v>
      </c>
      <c r="P314">
        <v>0.245</v>
      </c>
      <c r="Q314">
        <v>0.32600000000000001</v>
      </c>
      <c r="R314">
        <v>0.39800000000000002</v>
      </c>
      <c r="S314">
        <v>0.72399999999999998</v>
      </c>
      <c r="T314">
        <v>0.316</v>
      </c>
      <c r="U314">
        <v>-0.1</v>
      </c>
      <c r="V314">
        <v>0</v>
      </c>
      <c r="W314">
        <v>0.2</v>
      </c>
    </row>
    <row r="315" spans="1:28" x14ac:dyDescent="0.25">
      <c r="A315">
        <v>2231</v>
      </c>
      <c r="B315" t="s">
        <v>123</v>
      </c>
      <c r="C315">
        <v>100</v>
      </c>
      <c r="D315">
        <v>89</v>
      </c>
      <c r="E315">
        <v>22</v>
      </c>
      <c r="F315">
        <v>4</v>
      </c>
      <c r="G315">
        <v>0</v>
      </c>
      <c r="H315">
        <v>4</v>
      </c>
      <c r="I315">
        <v>11</v>
      </c>
      <c r="J315">
        <v>12</v>
      </c>
      <c r="K315">
        <v>9</v>
      </c>
      <c r="L315">
        <v>22</v>
      </c>
      <c r="M315">
        <v>0</v>
      </c>
      <c r="N315">
        <v>0</v>
      </c>
      <c r="O315">
        <v>0</v>
      </c>
      <c r="P315">
        <v>0.24299999999999999</v>
      </c>
      <c r="Q315">
        <v>0.312</v>
      </c>
      <c r="R315">
        <v>0.42199999999999999</v>
      </c>
      <c r="S315">
        <v>0.73299999999999998</v>
      </c>
      <c r="T315">
        <v>0.316</v>
      </c>
      <c r="U315">
        <v>-0.3</v>
      </c>
      <c r="V315">
        <v>0</v>
      </c>
      <c r="W315">
        <v>0.1</v>
      </c>
    </row>
    <row r="316" spans="1:28" x14ac:dyDescent="0.25">
      <c r="A316" t="s">
        <v>8586</v>
      </c>
      <c r="B316" t="s">
        <v>673</v>
      </c>
      <c r="C316">
        <v>100</v>
      </c>
      <c r="D316">
        <v>91</v>
      </c>
      <c r="E316">
        <v>22</v>
      </c>
      <c r="F316">
        <v>5</v>
      </c>
      <c r="G316">
        <v>0</v>
      </c>
      <c r="H316">
        <v>3</v>
      </c>
      <c r="I316">
        <v>11</v>
      </c>
      <c r="J316">
        <v>12</v>
      </c>
      <c r="K316">
        <v>7</v>
      </c>
      <c r="L316">
        <v>20</v>
      </c>
      <c r="M316">
        <v>1</v>
      </c>
      <c r="N316">
        <v>0</v>
      </c>
      <c r="O316">
        <v>0</v>
      </c>
      <c r="P316">
        <v>0.248</v>
      </c>
      <c r="Q316">
        <v>0.30599999999999999</v>
      </c>
      <c r="R316">
        <v>0.42399999999999999</v>
      </c>
      <c r="S316">
        <v>0.73</v>
      </c>
      <c r="T316">
        <v>0.316</v>
      </c>
      <c r="U316">
        <v>0</v>
      </c>
      <c r="V316">
        <v>0</v>
      </c>
      <c r="W316">
        <v>0.2</v>
      </c>
    </row>
    <row r="317" spans="1:28" x14ac:dyDescent="0.25">
      <c r="A317" t="s">
        <v>1100</v>
      </c>
      <c r="B317" t="s">
        <v>1101</v>
      </c>
      <c r="C317">
        <v>250</v>
      </c>
      <c r="D317">
        <v>231</v>
      </c>
      <c r="E317">
        <v>59</v>
      </c>
      <c r="F317">
        <v>13</v>
      </c>
      <c r="G317">
        <v>1</v>
      </c>
      <c r="H317">
        <v>8</v>
      </c>
      <c r="I317">
        <v>26</v>
      </c>
      <c r="J317">
        <v>31</v>
      </c>
      <c r="K317">
        <v>14</v>
      </c>
      <c r="L317">
        <v>50</v>
      </c>
      <c r="M317">
        <v>2</v>
      </c>
      <c r="N317">
        <v>2</v>
      </c>
      <c r="O317">
        <v>1</v>
      </c>
      <c r="P317">
        <v>0.255</v>
      </c>
      <c r="Q317">
        <v>0.30299999999999999</v>
      </c>
      <c r="R317">
        <v>0.42899999999999999</v>
      </c>
      <c r="S317">
        <v>0.73199999999999998</v>
      </c>
      <c r="T317">
        <v>0.316</v>
      </c>
      <c r="U317">
        <v>0</v>
      </c>
      <c r="V317">
        <v>0</v>
      </c>
      <c r="W317">
        <v>1.4</v>
      </c>
      <c r="Y317" s="1">
        <v>-9</v>
      </c>
      <c r="Z317" s="1">
        <v>-10</v>
      </c>
      <c r="AA317" s="1">
        <v>0</v>
      </c>
    </row>
    <row r="318" spans="1:28" x14ac:dyDescent="0.25">
      <c r="A318">
        <v>2963</v>
      </c>
      <c r="B318" t="s">
        <v>2371</v>
      </c>
      <c r="C318">
        <v>100</v>
      </c>
      <c r="D318">
        <v>91</v>
      </c>
      <c r="E318">
        <v>25</v>
      </c>
      <c r="F318">
        <v>5</v>
      </c>
      <c r="G318">
        <v>0</v>
      </c>
      <c r="H318">
        <v>2</v>
      </c>
      <c r="I318">
        <v>10</v>
      </c>
      <c r="J318">
        <v>10</v>
      </c>
      <c r="K318">
        <v>7</v>
      </c>
      <c r="L318">
        <v>15</v>
      </c>
      <c r="M318">
        <v>1</v>
      </c>
      <c r="N318">
        <v>2</v>
      </c>
      <c r="O318">
        <v>1</v>
      </c>
      <c r="P318">
        <v>0.27300000000000002</v>
      </c>
      <c r="Q318">
        <v>0.32700000000000001</v>
      </c>
      <c r="R318">
        <v>0.39400000000000002</v>
      </c>
      <c r="S318">
        <v>0.72099999999999997</v>
      </c>
      <c r="T318">
        <v>0.316</v>
      </c>
      <c r="U318">
        <v>-0.3</v>
      </c>
      <c r="V318">
        <v>0</v>
      </c>
      <c r="W318">
        <v>0.4</v>
      </c>
    </row>
    <row r="319" spans="1:28" x14ac:dyDescent="0.25">
      <c r="A319" t="s">
        <v>778</v>
      </c>
      <c r="B319" t="s">
        <v>779</v>
      </c>
      <c r="C319">
        <v>100</v>
      </c>
      <c r="D319">
        <v>89</v>
      </c>
      <c r="E319">
        <v>23</v>
      </c>
      <c r="F319">
        <v>5</v>
      </c>
      <c r="G319">
        <v>0</v>
      </c>
      <c r="H319">
        <v>2</v>
      </c>
      <c r="I319">
        <v>11</v>
      </c>
      <c r="J319">
        <v>10</v>
      </c>
      <c r="K319">
        <v>9</v>
      </c>
      <c r="L319">
        <v>25</v>
      </c>
      <c r="M319">
        <v>1</v>
      </c>
      <c r="N319">
        <v>1</v>
      </c>
      <c r="O319">
        <v>1</v>
      </c>
      <c r="P319">
        <v>0.25600000000000001</v>
      </c>
      <c r="Q319">
        <v>0.32800000000000001</v>
      </c>
      <c r="R319">
        <v>0.39300000000000002</v>
      </c>
      <c r="S319">
        <v>0.72</v>
      </c>
      <c r="T319">
        <v>0.316</v>
      </c>
      <c r="U319">
        <v>-0.1</v>
      </c>
      <c r="V319">
        <v>0</v>
      </c>
      <c r="W319">
        <v>0.2</v>
      </c>
    </row>
    <row r="320" spans="1:28" x14ac:dyDescent="0.25">
      <c r="A320">
        <v>1201</v>
      </c>
      <c r="B320" t="s">
        <v>1131</v>
      </c>
      <c r="C320">
        <v>514</v>
      </c>
      <c r="D320">
        <v>469</v>
      </c>
      <c r="E320">
        <v>125</v>
      </c>
      <c r="F320">
        <v>24</v>
      </c>
      <c r="G320">
        <v>4</v>
      </c>
      <c r="H320">
        <v>12</v>
      </c>
      <c r="I320">
        <v>65</v>
      </c>
      <c r="J320">
        <v>50</v>
      </c>
      <c r="K320">
        <v>33</v>
      </c>
      <c r="L320">
        <v>92</v>
      </c>
      <c r="M320">
        <v>4</v>
      </c>
      <c r="N320">
        <v>17</v>
      </c>
      <c r="O320">
        <v>7</v>
      </c>
      <c r="P320">
        <v>0.26500000000000001</v>
      </c>
      <c r="Q320">
        <v>0.317</v>
      </c>
      <c r="R320">
        <v>0.41099999999999998</v>
      </c>
      <c r="S320">
        <v>0.72799999999999998</v>
      </c>
      <c r="T320">
        <v>0.316</v>
      </c>
      <c r="U320">
        <v>1.5</v>
      </c>
      <c r="V320">
        <v>-0.7</v>
      </c>
      <c r="W320">
        <v>1.3</v>
      </c>
      <c r="Y320" s="1">
        <v>5</v>
      </c>
      <c r="Z320" s="1">
        <v>2</v>
      </c>
      <c r="AB320" s="1">
        <v>15</v>
      </c>
    </row>
    <row r="321" spans="1:28" x14ac:dyDescent="0.25">
      <c r="A321">
        <v>7307</v>
      </c>
      <c r="B321" t="s">
        <v>8585</v>
      </c>
      <c r="C321">
        <v>100</v>
      </c>
      <c r="D321">
        <v>92</v>
      </c>
      <c r="E321">
        <v>24</v>
      </c>
      <c r="F321">
        <v>4</v>
      </c>
      <c r="G321">
        <v>1</v>
      </c>
      <c r="H321">
        <v>3</v>
      </c>
      <c r="I321">
        <v>12</v>
      </c>
      <c r="J321">
        <v>12</v>
      </c>
      <c r="K321">
        <v>6</v>
      </c>
      <c r="L321">
        <v>24</v>
      </c>
      <c r="M321">
        <v>1</v>
      </c>
      <c r="N321">
        <v>4</v>
      </c>
      <c r="O321">
        <v>2</v>
      </c>
      <c r="P321">
        <v>0.26300000000000001</v>
      </c>
      <c r="Q321">
        <v>0.308</v>
      </c>
      <c r="R321">
        <v>0.42399999999999999</v>
      </c>
      <c r="S321">
        <v>0.73199999999999998</v>
      </c>
      <c r="T321">
        <v>0.316</v>
      </c>
      <c r="U321">
        <v>0</v>
      </c>
      <c r="V321">
        <v>0</v>
      </c>
      <c r="W321">
        <v>0.2</v>
      </c>
    </row>
    <row r="322" spans="1:28" x14ac:dyDescent="0.25">
      <c r="A322">
        <v>3336</v>
      </c>
      <c r="B322" t="s">
        <v>1019</v>
      </c>
      <c r="C322">
        <v>385</v>
      </c>
      <c r="D322">
        <v>341</v>
      </c>
      <c r="E322">
        <v>90</v>
      </c>
      <c r="F322">
        <v>19</v>
      </c>
      <c r="G322">
        <v>0</v>
      </c>
      <c r="H322">
        <v>7</v>
      </c>
      <c r="I322">
        <v>41</v>
      </c>
      <c r="J322">
        <v>39</v>
      </c>
      <c r="K322">
        <v>37</v>
      </c>
      <c r="L322">
        <v>40</v>
      </c>
      <c r="M322">
        <v>2</v>
      </c>
      <c r="N322">
        <v>3</v>
      </c>
      <c r="O322">
        <v>2</v>
      </c>
      <c r="P322">
        <v>0.26500000000000001</v>
      </c>
      <c r="Q322">
        <v>0.33800000000000002</v>
      </c>
      <c r="R322">
        <v>0.38100000000000001</v>
      </c>
      <c r="S322">
        <v>0.71899999999999997</v>
      </c>
      <c r="T322">
        <v>0.316</v>
      </c>
      <c r="U322">
        <v>-0.4</v>
      </c>
      <c r="V322">
        <v>1.9</v>
      </c>
      <c r="W322">
        <v>1.7</v>
      </c>
      <c r="Y322" s="1">
        <v>-4</v>
      </c>
      <c r="Z322" s="1">
        <v>-2</v>
      </c>
      <c r="AA322" s="1">
        <v>6</v>
      </c>
    </row>
    <row r="323" spans="1:28" x14ac:dyDescent="0.25">
      <c r="A323">
        <v>6827</v>
      </c>
      <c r="B323" t="s">
        <v>988</v>
      </c>
      <c r="C323">
        <v>449</v>
      </c>
      <c r="D323">
        <v>395</v>
      </c>
      <c r="E323">
        <v>90</v>
      </c>
      <c r="F323">
        <v>17</v>
      </c>
      <c r="G323">
        <v>2</v>
      </c>
      <c r="H323">
        <v>17</v>
      </c>
      <c r="I323">
        <v>50</v>
      </c>
      <c r="J323">
        <v>52</v>
      </c>
      <c r="K323">
        <v>46</v>
      </c>
      <c r="L323">
        <v>141</v>
      </c>
      <c r="M323">
        <v>4</v>
      </c>
      <c r="N323">
        <v>10</v>
      </c>
      <c r="O323">
        <v>5</v>
      </c>
      <c r="P323">
        <v>0.22700000000000001</v>
      </c>
      <c r="Q323">
        <v>0.311</v>
      </c>
      <c r="R323">
        <v>0.41399999999999998</v>
      </c>
      <c r="S323">
        <v>0.72399999999999998</v>
      </c>
      <c r="T323">
        <v>0.316</v>
      </c>
      <c r="U323">
        <v>0.4</v>
      </c>
      <c r="V323">
        <v>1.7</v>
      </c>
      <c r="W323">
        <v>2</v>
      </c>
      <c r="Y323" s="1">
        <v>-3</v>
      </c>
      <c r="Z323" s="1">
        <v>1</v>
      </c>
      <c r="AA323" s="1">
        <v>12</v>
      </c>
    </row>
    <row r="324" spans="1:28" x14ac:dyDescent="0.25">
      <c r="A324">
        <v>4429</v>
      </c>
      <c r="B324" t="s">
        <v>400</v>
      </c>
      <c r="C324">
        <v>100</v>
      </c>
      <c r="D324">
        <v>91</v>
      </c>
      <c r="E324">
        <v>25</v>
      </c>
      <c r="F324">
        <v>5</v>
      </c>
      <c r="G324">
        <v>0</v>
      </c>
      <c r="H324">
        <v>2</v>
      </c>
      <c r="I324">
        <v>10</v>
      </c>
      <c r="J324">
        <v>10</v>
      </c>
      <c r="K324">
        <v>7</v>
      </c>
      <c r="L324">
        <v>19</v>
      </c>
      <c r="M324">
        <v>1</v>
      </c>
      <c r="N324">
        <v>1</v>
      </c>
      <c r="O324">
        <v>1</v>
      </c>
      <c r="P324">
        <v>0.26900000000000002</v>
      </c>
      <c r="Q324">
        <v>0.32100000000000001</v>
      </c>
      <c r="R324">
        <v>0.40300000000000002</v>
      </c>
      <c r="S324">
        <v>0.72499999999999998</v>
      </c>
      <c r="T324">
        <v>0.316</v>
      </c>
      <c r="U324">
        <v>-0.2</v>
      </c>
      <c r="V324">
        <v>0</v>
      </c>
      <c r="W324">
        <v>0.4</v>
      </c>
    </row>
    <row r="325" spans="1:28" x14ac:dyDescent="0.25">
      <c r="A325">
        <v>3190</v>
      </c>
      <c r="B325" t="s">
        <v>983</v>
      </c>
      <c r="C325">
        <v>333</v>
      </c>
      <c r="D325">
        <v>288</v>
      </c>
      <c r="E325">
        <v>68</v>
      </c>
      <c r="F325">
        <v>15</v>
      </c>
      <c r="G325">
        <v>1</v>
      </c>
      <c r="H325">
        <v>9</v>
      </c>
      <c r="I325">
        <v>42</v>
      </c>
      <c r="J325">
        <v>32</v>
      </c>
      <c r="K325">
        <v>36</v>
      </c>
      <c r="L325">
        <v>59</v>
      </c>
      <c r="M325">
        <v>4</v>
      </c>
      <c r="N325">
        <v>8</v>
      </c>
      <c r="O325">
        <v>3</v>
      </c>
      <c r="P325">
        <v>0.23599999999999999</v>
      </c>
      <c r="Q325">
        <v>0.32600000000000001</v>
      </c>
      <c r="R325">
        <v>0.39400000000000002</v>
      </c>
      <c r="S325">
        <v>0.72</v>
      </c>
      <c r="T325">
        <v>0.316</v>
      </c>
      <c r="U325">
        <v>1</v>
      </c>
      <c r="V325">
        <v>-1</v>
      </c>
      <c r="W325">
        <v>0.8</v>
      </c>
      <c r="Y325" s="1">
        <v>-8</v>
      </c>
      <c r="Z325" s="1">
        <v>-5</v>
      </c>
      <c r="AA325" s="1">
        <v>8</v>
      </c>
    </row>
    <row r="326" spans="1:28" x14ac:dyDescent="0.25">
      <c r="A326" t="s">
        <v>8583</v>
      </c>
      <c r="B326" t="s">
        <v>8584</v>
      </c>
      <c r="C326">
        <v>100</v>
      </c>
      <c r="D326">
        <v>90</v>
      </c>
      <c r="E326">
        <v>24</v>
      </c>
      <c r="F326">
        <v>5</v>
      </c>
      <c r="G326">
        <v>1</v>
      </c>
      <c r="H326">
        <v>2</v>
      </c>
      <c r="I326">
        <v>11</v>
      </c>
      <c r="J326">
        <v>11</v>
      </c>
      <c r="K326">
        <v>8</v>
      </c>
      <c r="L326">
        <v>16</v>
      </c>
      <c r="M326">
        <v>1</v>
      </c>
      <c r="N326">
        <v>1</v>
      </c>
      <c r="O326">
        <v>0</v>
      </c>
      <c r="P326">
        <v>0.26300000000000001</v>
      </c>
      <c r="Q326">
        <v>0.32400000000000001</v>
      </c>
      <c r="R326">
        <v>0.4</v>
      </c>
      <c r="S326">
        <v>0.72399999999999998</v>
      </c>
      <c r="T326">
        <v>0.316</v>
      </c>
      <c r="U326">
        <v>-0.1</v>
      </c>
      <c r="V326">
        <v>0</v>
      </c>
      <c r="W326">
        <v>0.2</v>
      </c>
    </row>
    <row r="327" spans="1:28" x14ac:dyDescent="0.25">
      <c r="A327">
        <v>918</v>
      </c>
      <c r="B327" t="s">
        <v>946</v>
      </c>
      <c r="C327">
        <v>227</v>
      </c>
      <c r="D327">
        <v>205</v>
      </c>
      <c r="E327">
        <v>54</v>
      </c>
      <c r="F327">
        <v>11</v>
      </c>
      <c r="G327">
        <v>1</v>
      </c>
      <c r="H327">
        <v>6</v>
      </c>
      <c r="I327">
        <v>25</v>
      </c>
      <c r="J327">
        <v>24</v>
      </c>
      <c r="K327">
        <v>15</v>
      </c>
      <c r="L327">
        <v>32</v>
      </c>
      <c r="M327">
        <v>3</v>
      </c>
      <c r="N327">
        <v>1</v>
      </c>
      <c r="O327">
        <v>0</v>
      </c>
      <c r="P327">
        <v>0.26500000000000001</v>
      </c>
      <c r="Q327">
        <v>0.32200000000000001</v>
      </c>
      <c r="R327">
        <v>0.40699999999999997</v>
      </c>
      <c r="S327">
        <v>0.72899999999999998</v>
      </c>
      <c r="T327">
        <v>0.315</v>
      </c>
      <c r="U327">
        <v>-1.5</v>
      </c>
      <c r="V327">
        <v>1.3</v>
      </c>
      <c r="W327">
        <v>1.2</v>
      </c>
      <c r="Y327" s="1">
        <v>-8</v>
      </c>
      <c r="Z327" s="1">
        <v>-8</v>
      </c>
      <c r="AB327" s="1">
        <v>2</v>
      </c>
    </row>
    <row r="328" spans="1:28" x14ac:dyDescent="0.25">
      <c r="A328">
        <v>1191</v>
      </c>
      <c r="B328" t="s">
        <v>907</v>
      </c>
      <c r="C328">
        <v>342</v>
      </c>
      <c r="D328">
        <v>314</v>
      </c>
      <c r="E328">
        <v>82</v>
      </c>
      <c r="F328">
        <v>18</v>
      </c>
      <c r="G328">
        <v>2</v>
      </c>
      <c r="H328">
        <v>9</v>
      </c>
      <c r="I328">
        <v>35</v>
      </c>
      <c r="J328">
        <v>41</v>
      </c>
      <c r="K328">
        <v>20</v>
      </c>
      <c r="L328">
        <v>82</v>
      </c>
      <c r="M328">
        <v>3</v>
      </c>
      <c r="N328">
        <v>2</v>
      </c>
      <c r="O328">
        <v>1</v>
      </c>
      <c r="P328">
        <v>0.26200000000000001</v>
      </c>
      <c r="Q328">
        <v>0.311</v>
      </c>
      <c r="R328">
        <v>0.42099999999999999</v>
      </c>
      <c r="S328">
        <v>0.73199999999999998</v>
      </c>
      <c r="T328">
        <v>0.315</v>
      </c>
      <c r="U328">
        <v>-0.6</v>
      </c>
      <c r="V328">
        <v>-3.6</v>
      </c>
      <c r="W328">
        <v>0.9</v>
      </c>
      <c r="Y328" s="1">
        <v>-4</v>
      </c>
      <c r="Z328" s="1">
        <v>-5</v>
      </c>
      <c r="AB328" s="1">
        <v>6</v>
      </c>
    </row>
    <row r="329" spans="1:28" x14ac:dyDescent="0.25">
      <c r="A329">
        <v>9147</v>
      </c>
      <c r="B329" t="s">
        <v>996</v>
      </c>
      <c r="C329">
        <v>137</v>
      </c>
      <c r="D329">
        <v>123</v>
      </c>
      <c r="E329">
        <v>31</v>
      </c>
      <c r="F329">
        <v>7</v>
      </c>
      <c r="G329">
        <v>0</v>
      </c>
      <c r="H329">
        <v>4</v>
      </c>
      <c r="I329">
        <v>14</v>
      </c>
      <c r="J329">
        <v>15</v>
      </c>
      <c r="K329">
        <v>11</v>
      </c>
      <c r="L329">
        <v>23</v>
      </c>
      <c r="M329">
        <v>1</v>
      </c>
      <c r="N329">
        <v>1</v>
      </c>
      <c r="O329">
        <v>0</v>
      </c>
      <c r="P329">
        <v>0.254</v>
      </c>
      <c r="Q329">
        <v>0.31900000000000001</v>
      </c>
      <c r="R329">
        <v>0.40600000000000003</v>
      </c>
      <c r="S329">
        <v>0.72499999999999998</v>
      </c>
      <c r="T329">
        <v>0.315</v>
      </c>
      <c r="U329">
        <v>0</v>
      </c>
      <c r="V329">
        <v>0.1</v>
      </c>
      <c r="W329">
        <v>0.6</v>
      </c>
      <c r="Y329" s="1">
        <v>-15</v>
      </c>
      <c r="Z329" s="1">
        <v>-13</v>
      </c>
      <c r="AB329" s="1">
        <v>-1</v>
      </c>
    </row>
    <row r="330" spans="1:28" x14ac:dyDescent="0.25">
      <c r="A330" t="s">
        <v>1065</v>
      </c>
      <c r="B330" t="s">
        <v>1066</v>
      </c>
      <c r="C330">
        <v>100</v>
      </c>
      <c r="D330">
        <v>90</v>
      </c>
      <c r="E330">
        <v>23</v>
      </c>
      <c r="F330">
        <v>5</v>
      </c>
      <c r="G330">
        <v>1</v>
      </c>
      <c r="H330">
        <v>3</v>
      </c>
      <c r="I330">
        <v>11</v>
      </c>
      <c r="J330">
        <v>11</v>
      </c>
      <c r="K330">
        <v>8</v>
      </c>
      <c r="L330">
        <v>17</v>
      </c>
      <c r="M330">
        <v>0</v>
      </c>
      <c r="N330">
        <v>1</v>
      </c>
      <c r="O330">
        <v>0</v>
      </c>
      <c r="P330">
        <v>0.25700000000000001</v>
      </c>
      <c r="Q330">
        <v>0.31900000000000001</v>
      </c>
      <c r="R330">
        <v>0.40500000000000003</v>
      </c>
      <c r="S330">
        <v>0.72399999999999998</v>
      </c>
      <c r="T330">
        <v>0.315</v>
      </c>
      <c r="U330">
        <v>0</v>
      </c>
      <c r="V330">
        <v>0</v>
      </c>
      <c r="W330">
        <v>0.2</v>
      </c>
    </row>
    <row r="331" spans="1:28" x14ac:dyDescent="0.25">
      <c r="A331">
        <v>4952</v>
      </c>
      <c r="B331" t="s">
        <v>1024</v>
      </c>
      <c r="C331">
        <v>276</v>
      </c>
      <c r="D331">
        <v>237</v>
      </c>
      <c r="E331">
        <v>63</v>
      </c>
      <c r="F331">
        <v>11</v>
      </c>
      <c r="G331">
        <v>0</v>
      </c>
      <c r="H331">
        <v>4</v>
      </c>
      <c r="I331">
        <v>26</v>
      </c>
      <c r="J331">
        <v>26</v>
      </c>
      <c r="K331">
        <v>32</v>
      </c>
      <c r="L331">
        <v>29</v>
      </c>
      <c r="M331">
        <v>3</v>
      </c>
      <c r="N331">
        <v>1</v>
      </c>
      <c r="O331">
        <v>0</v>
      </c>
      <c r="P331">
        <v>0.26700000000000002</v>
      </c>
      <c r="Q331">
        <v>0.35599999999999998</v>
      </c>
      <c r="R331">
        <v>0.36499999999999999</v>
      </c>
      <c r="S331">
        <v>0.72099999999999997</v>
      </c>
      <c r="T331">
        <v>0.315</v>
      </c>
      <c r="U331">
        <v>-0.4</v>
      </c>
      <c r="V331">
        <v>6.4</v>
      </c>
      <c r="W331">
        <v>2.1</v>
      </c>
      <c r="Y331" s="1">
        <v>-10</v>
      </c>
      <c r="Z331" s="1">
        <v>-7</v>
      </c>
      <c r="AB331" s="1">
        <v>1</v>
      </c>
    </row>
    <row r="332" spans="1:28" x14ac:dyDescent="0.25">
      <c r="A332">
        <v>3711</v>
      </c>
      <c r="B332" t="s">
        <v>717</v>
      </c>
      <c r="C332">
        <v>239</v>
      </c>
      <c r="D332">
        <v>216</v>
      </c>
      <c r="E332">
        <v>54</v>
      </c>
      <c r="F332">
        <v>12</v>
      </c>
      <c r="G332">
        <v>2</v>
      </c>
      <c r="H332">
        <v>7</v>
      </c>
      <c r="I332">
        <v>25</v>
      </c>
      <c r="J332">
        <v>27</v>
      </c>
      <c r="K332">
        <v>17</v>
      </c>
      <c r="L332">
        <v>56</v>
      </c>
      <c r="M332">
        <v>3</v>
      </c>
      <c r="N332">
        <v>2</v>
      </c>
      <c r="O332">
        <v>1</v>
      </c>
      <c r="P332">
        <v>0.249</v>
      </c>
      <c r="Q332">
        <v>0.311</v>
      </c>
      <c r="R332">
        <v>0.41699999999999998</v>
      </c>
      <c r="S332">
        <v>0.72699999999999998</v>
      </c>
      <c r="T332">
        <v>0.315</v>
      </c>
      <c r="U332">
        <v>0.1</v>
      </c>
      <c r="V332">
        <v>-1.4</v>
      </c>
      <c r="W332">
        <v>0.4</v>
      </c>
      <c r="Y332" s="1">
        <v>-15</v>
      </c>
      <c r="Z332" s="1">
        <v>-15</v>
      </c>
      <c r="AA332" s="1">
        <v>3</v>
      </c>
    </row>
    <row r="333" spans="1:28" x14ac:dyDescent="0.25">
      <c r="A333">
        <v>1609</v>
      </c>
      <c r="B333" t="s">
        <v>913</v>
      </c>
      <c r="C333">
        <v>470</v>
      </c>
      <c r="D333">
        <v>437</v>
      </c>
      <c r="E333">
        <v>123</v>
      </c>
      <c r="F333">
        <v>21</v>
      </c>
      <c r="G333">
        <v>5</v>
      </c>
      <c r="H333">
        <v>8</v>
      </c>
      <c r="I333">
        <v>56</v>
      </c>
      <c r="J333">
        <v>51</v>
      </c>
      <c r="K333">
        <v>24</v>
      </c>
      <c r="L333">
        <v>52</v>
      </c>
      <c r="M333">
        <v>2</v>
      </c>
      <c r="N333">
        <v>8</v>
      </c>
      <c r="O333">
        <v>4</v>
      </c>
      <c r="P333">
        <v>0.28199999999999997</v>
      </c>
      <c r="Q333">
        <v>0.31900000000000001</v>
      </c>
      <c r="R333">
        <v>0.40600000000000003</v>
      </c>
      <c r="S333">
        <v>0.72499999999999998</v>
      </c>
      <c r="T333">
        <v>0.315</v>
      </c>
      <c r="U333">
        <v>-0.3</v>
      </c>
      <c r="V333">
        <v>1.3</v>
      </c>
      <c r="W333">
        <v>1.9</v>
      </c>
      <c r="Y333" s="1">
        <v>8</v>
      </c>
      <c r="Z333" s="1">
        <v>2</v>
      </c>
      <c r="AA333" s="1">
        <v>17</v>
      </c>
    </row>
    <row r="334" spans="1:28" x14ac:dyDescent="0.25">
      <c r="A334">
        <v>945</v>
      </c>
      <c r="B334" t="s">
        <v>929</v>
      </c>
      <c r="C334">
        <v>163</v>
      </c>
      <c r="D334">
        <v>139</v>
      </c>
      <c r="E334">
        <v>34</v>
      </c>
      <c r="F334">
        <v>8</v>
      </c>
      <c r="G334">
        <v>1</v>
      </c>
      <c r="H334">
        <v>3</v>
      </c>
      <c r="I334">
        <v>15</v>
      </c>
      <c r="J334">
        <v>16</v>
      </c>
      <c r="K334">
        <v>21</v>
      </c>
      <c r="L334">
        <v>34</v>
      </c>
      <c r="M334">
        <v>1</v>
      </c>
      <c r="N334">
        <v>3</v>
      </c>
      <c r="O334">
        <v>2</v>
      </c>
      <c r="P334">
        <v>0.245</v>
      </c>
      <c r="Q334">
        <v>0.34399999999999997</v>
      </c>
      <c r="R334">
        <v>0.36799999999999999</v>
      </c>
      <c r="S334">
        <v>0.71199999999999997</v>
      </c>
      <c r="T334">
        <v>0.315</v>
      </c>
      <c r="U334">
        <v>-0.5</v>
      </c>
      <c r="V334">
        <v>0</v>
      </c>
      <c r="W334">
        <v>0.1</v>
      </c>
      <c r="Y334" s="1">
        <v>-18</v>
      </c>
      <c r="Z334" s="1">
        <v>-15</v>
      </c>
      <c r="AB334" s="1">
        <v>-1</v>
      </c>
    </row>
    <row r="335" spans="1:28" x14ac:dyDescent="0.25">
      <c r="A335">
        <v>1888</v>
      </c>
      <c r="B335" t="s">
        <v>673</v>
      </c>
      <c r="C335">
        <v>100</v>
      </c>
      <c r="D335">
        <v>90</v>
      </c>
      <c r="E335">
        <v>23</v>
      </c>
      <c r="F335">
        <v>5</v>
      </c>
      <c r="G335">
        <v>0</v>
      </c>
      <c r="H335">
        <v>3</v>
      </c>
      <c r="I335">
        <v>10</v>
      </c>
      <c r="J335">
        <v>11</v>
      </c>
      <c r="K335">
        <v>8</v>
      </c>
      <c r="L335">
        <v>16</v>
      </c>
      <c r="M335">
        <v>1</v>
      </c>
      <c r="N335">
        <v>0</v>
      </c>
      <c r="O335">
        <v>0</v>
      </c>
      <c r="P335">
        <v>0.25900000000000001</v>
      </c>
      <c r="Q335">
        <v>0.32200000000000001</v>
      </c>
      <c r="R335">
        <v>0.41099999999999998</v>
      </c>
      <c r="S335">
        <v>0.73299999999999998</v>
      </c>
      <c r="T335">
        <v>0.315</v>
      </c>
      <c r="U335">
        <v>-0.3</v>
      </c>
      <c r="V335">
        <v>0.1</v>
      </c>
      <c r="W335">
        <v>0.4</v>
      </c>
      <c r="Y335" s="1">
        <v>-19</v>
      </c>
      <c r="Z335" s="1">
        <v>-18</v>
      </c>
      <c r="AB335" s="1">
        <v>-4</v>
      </c>
    </row>
    <row r="336" spans="1:28" x14ac:dyDescent="0.25">
      <c r="A336">
        <v>2591</v>
      </c>
      <c r="B336" t="s">
        <v>754</v>
      </c>
      <c r="C336">
        <v>100</v>
      </c>
      <c r="D336">
        <v>88</v>
      </c>
      <c r="E336">
        <v>22</v>
      </c>
      <c r="F336">
        <v>5</v>
      </c>
      <c r="G336">
        <v>0</v>
      </c>
      <c r="H336">
        <v>2</v>
      </c>
      <c r="I336">
        <v>12</v>
      </c>
      <c r="J336">
        <v>10</v>
      </c>
      <c r="K336">
        <v>10</v>
      </c>
      <c r="L336">
        <v>20</v>
      </c>
      <c r="M336">
        <v>1</v>
      </c>
      <c r="N336">
        <v>3</v>
      </c>
      <c r="O336">
        <v>1</v>
      </c>
      <c r="P336">
        <v>0.253</v>
      </c>
      <c r="Q336">
        <v>0.32900000000000001</v>
      </c>
      <c r="R336">
        <v>0.38700000000000001</v>
      </c>
      <c r="S336">
        <v>0.71599999999999997</v>
      </c>
      <c r="T336">
        <v>0.315</v>
      </c>
      <c r="U336">
        <v>0.2</v>
      </c>
      <c r="V336">
        <v>-0.1</v>
      </c>
      <c r="W336">
        <v>0.2</v>
      </c>
      <c r="Y336" s="1">
        <v>-28</v>
      </c>
      <c r="Z336" s="1">
        <v>-27</v>
      </c>
      <c r="AA336" s="1">
        <v>-6</v>
      </c>
    </row>
    <row r="337" spans="1:28" x14ac:dyDescent="0.25">
      <c r="A337">
        <v>4464</v>
      </c>
      <c r="B337" t="s">
        <v>1051</v>
      </c>
      <c r="C337">
        <v>339</v>
      </c>
      <c r="D337">
        <v>298</v>
      </c>
      <c r="E337">
        <v>75</v>
      </c>
      <c r="F337">
        <v>17</v>
      </c>
      <c r="G337">
        <v>2</v>
      </c>
      <c r="H337">
        <v>7</v>
      </c>
      <c r="I337">
        <v>34</v>
      </c>
      <c r="J337">
        <v>34</v>
      </c>
      <c r="K337">
        <v>32</v>
      </c>
      <c r="L337">
        <v>69</v>
      </c>
      <c r="M337">
        <v>4</v>
      </c>
      <c r="N337">
        <v>5</v>
      </c>
      <c r="O337">
        <v>3</v>
      </c>
      <c r="P337">
        <v>0.251</v>
      </c>
      <c r="Q337">
        <v>0.33</v>
      </c>
      <c r="R337">
        <v>0.38900000000000001</v>
      </c>
      <c r="S337">
        <v>0.72</v>
      </c>
      <c r="T337">
        <v>0.315</v>
      </c>
      <c r="U337">
        <v>-0.1</v>
      </c>
      <c r="V337">
        <v>1.4</v>
      </c>
      <c r="W337">
        <v>0.9</v>
      </c>
      <c r="Y337" s="1">
        <v>-12</v>
      </c>
      <c r="Z337" s="1">
        <v>-10</v>
      </c>
      <c r="AB337" s="1">
        <v>3</v>
      </c>
    </row>
    <row r="338" spans="1:28" x14ac:dyDescent="0.25">
      <c r="A338">
        <v>1717</v>
      </c>
      <c r="B338" t="s">
        <v>626</v>
      </c>
      <c r="C338">
        <v>236</v>
      </c>
      <c r="D338">
        <v>204</v>
      </c>
      <c r="E338">
        <v>47</v>
      </c>
      <c r="F338">
        <v>9</v>
      </c>
      <c r="G338">
        <v>1</v>
      </c>
      <c r="H338">
        <v>7</v>
      </c>
      <c r="I338">
        <v>26</v>
      </c>
      <c r="J338">
        <v>25</v>
      </c>
      <c r="K338">
        <v>28</v>
      </c>
      <c r="L338">
        <v>56</v>
      </c>
      <c r="M338">
        <v>2</v>
      </c>
      <c r="N338">
        <v>4</v>
      </c>
      <c r="O338">
        <v>2</v>
      </c>
      <c r="P338">
        <v>0.23200000000000001</v>
      </c>
      <c r="Q338">
        <v>0.32600000000000001</v>
      </c>
      <c r="R338">
        <v>0.39100000000000001</v>
      </c>
      <c r="S338">
        <v>0.71599999999999997</v>
      </c>
      <c r="T338">
        <v>0.315</v>
      </c>
      <c r="U338">
        <v>-0.1</v>
      </c>
      <c r="V338">
        <v>-1.8</v>
      </c>
      <c r="W338">
        <v>0.4</v>
      </c>
      <c r="Y338" s="1">
        <v>-13</v>
      </c>
      <c r="Z338" s="1">
        <v>-10</v>
      </c>
      <c r="AA338" s="1">
        <v>4</v>
      </c>
    </row>
    <row r="339" spans="1:28" x14ac:dyDescent="0.25">
      <c r="A339">
        <v>7244</v>
      </c>
      <c r="B339" t="s">
        <v>960</v>
      </c>
      <c r="C339">
        <v>161</v>
      </c>
      <c r="D339">
        <v>148</v>
      </c>
      <c r="E339">
        <v>36</v>
      </c>
      <c r="F339">
        <v>8</v>
      </c>
      <c r="G339">
        <v>1</v>
      </c>
      <c r="H339">
        <v>7</v>
      </c>
      <c r="I339">
        <v>17</v>
      </c>
      <c r="J339">
        <v>21</v>
      </c>
      <c r="K339">
        <v>10</v>
      </c>
      <c r="L339">
        <v>41</v>
      </c>
      <c r="M339">
        <v>1</v>
      </c>
      <c r="N339">
        <v>1</v>
      </c>
      <c r="O339">
        <v>1</v>
      </c>
      <c r="P339">
        <v>0.24099999999999999</v>
      </c>
      <c r="Q339">
        <v>0.29199999999999998</v>
      </c>
      <c r="R339">
        <v>0.44</v>
      </c>
      <c r="S339">
        <v>0.73299999999999998</v>
      </c>
      <c r="T339">
        <v>0.315</v>
      </c>
      <c r="U339">
        <v>-0.2</v>
      </c>
      <c r="V339">
        <v>-1</v>
      </c>
      <c r="W339">
        <v>0.2</v>
      </c>
      <c r="Y339" s="1">
        <v>-16</v>
      </c>
      <c r="Z339" s="1">
        <v>-17</v>
      </c>
      <c r="AB339" s="1">
        <v>0</v>
      </c>
    </row>
    <row r="340" spans="1:28" x14ac:dyDescent="0.25">
      <c r="A340" t="s">
        <v>8581</v>
      </c>
      <c r="B340" t="s">
        <v>8582</v>
      </c>
      <c r="C340">
        <v>100</v>
      </c>
      <c r="D340">
        <v>90</v>
      </c>
      <c r="E340">
        <v>23</v>
      </c>
      <c r="F340">
        <v>5</v>
      </c>
      <c r="G340">
        <v>0</v>
      </c>
      <c r="H340">
        <v>2</v>
      </c>
      <c r="I340">
        <v>11</v>
      </c>
      <c r="J340">
        <v>11</v>
      </c>
      <c r="K340">
        <v>8</v>
      </c>
      <c r="L340">
        <v>17</v>
      </c>
      <c r="M340">
        <v>1</v>
      </c>
      <c r="N340">
        <v>1</v>
      </c>
      <c r="O340">
        <v>1</v>
      </c>
      <c r="P340">
        <v>0.25900000000000001</v>
      </c>
      <c r="Q340">
        <v>0.32100000000000001</v>
      </c>
      <c r="R340">
        <v>0.4</v>
      </c>
      <c r="S340">
        <v>0.72</v>
      </c>
      <c r="T340">
        <v>0.315</v>
      </c>
      <c r="U340">
        <v>-0.1</v>
      </c>
      <c r="V340">
        <v>0</v>
      </c>
      <c r="W340">
        <v>0.4</v>
      </c>
    </row>
    <row r="341" spans="1:28" x14ac:dyDescent="0.25">
      <c r="A341">
        <v>9345</v>
      </c>
      <c r="B341" t="s">
        <v>809</v>
      </c>
      <c r="C341">
        <v>100</v>
      </c>
      <c r="D341">
        <v>91</v>
      </c>
      <c r="E341">
        <v>25</v>
      </c>
      <c r="F341">
        <v>5</v>
      </c>
      <c r="G341">
        <v>1</v>
      </c>
      <c r="H341">
        <v>1</v>
      </c>
      <c r="I341">
        <v>9</v>
      </c>
      <c r="J341">
        <v>9</v>
      </c>
      <c r="K341">
        <v>7</v>
      </c>
      <c r="L341">
        <v>14</v>
      </c>
      <c r="M341">
        <v>1</v>
      </c>
      <c r="N341">
        <v>2</v>
      </c>
      <c r="O341">
        <v>1</v>
      </c>
      <c r="P341">
        <v>0.28100000000000003</v>
      </c>
      <c r="Q341">
        <v>0.33600000000000002</v>
      </c>
      <c r="R341">
        <v>0.38200000000000001</v>
      </c>
      <c r="S341">
        <v>0.71799999999999997</v>
      </c>
      <c r="T341">
        <v>0.315</v>
      </c>
      <c r="U341">
        <v>-0.2</v>
      </c>
      <c r="V341">
        <v>-0.2</v>
      </c>
      <c r="W341">
        <v>0.4</v>
      </c>
    </row>
    <row r="342" spans="1:28" x14ac:dyDescent="0.25">
      <c r="A342">
        <v>4409</v>
      </c>
      <c r="B342" t="s">
        <v>452</v>
      </c>
      <c r="C342">
        <v>100</v>
      </c>
      <c r="D342">
        <v>89</v>
      </c>
      <c r="E342">
        <v>22</v>
      </c>
      <c r="F342">
        <v>5</v>
      </c>
      <c r="G342">
        <v>0</v>
      </c>
      <c r="H342">
        <v>3</v>
      </c>
      <c r="I342">
        <v>12</v>
      </c>
      <c r="J342">
        <v>12</v>
      </c>
      <c r="K342">
        <v>9</v>
      </c>
      <c r="L342">
        <v>21</v>
      </c>
      <c r="M342">
        <v>1</v>
      </c>
      <c r="N342">
        <v>1</v>
      </c>
      <c r="O342">
        <v>0</v>
      </c>
      <c r="P342">
        <v>0.24299999999999999</v>
      </c>
      <c r="Q342">
        <v>0.314</v>
      </c>
      <c r="R342">
        <v>0.41</v>
      </c>
      <c r="S342">
        <v>0.72399999999999998</v>
      </c>
      <c r="T342">
        <v>0.315</v>
      </c>
      <c r="U342">
        <v>-0.1</v>
      </c>
      <c r="V342">
        <v>0</v>
      </c>
      <c r="W342">
        <v>0.2</v>
      </c>
    </row>
    <row r="343" spans="1:28" x14ac:dyDescent="0.25">
      <c r="A343">
        <v>3909</v>
      </c>
      <c r="B343" t="s">
        <v>8580</v>
      </c>
      <c r="C343">
        <v>100</v>
      </c>
      <c r="D343">
        <v>92</v>
      </c>
      <c r="E343">
        <v>24</v>
      </c>
      <c r="F343">
        <v>5</v>
      </c>
      <c r="G343">
        <v>0</v>
      </c>
      <c r="H343">
        <v>3</v>
      </c>
      <c r="I343">
        <v>11</v>
      </c>
      <c r="J343">
        <v>12</v>
      </c>
      <c r="K343">
        <v>6</v>
      </c>
      <c r="L343">
        <v>18</v>
      </c>
      <c r="M343">
        <v>1</v>
      </c>
      <c r="N343">
        <v>1</v>
      </c>
      <c r="O343">
        <v>0</v>
      </c>
      <c r="P343">
        <v>0.25900000000000001</v>
      </c>
      <c r="Q343">
        <v>0.308</v>
      </c>
      <c r="R343">
        <v>0.41899999999999998</v>
      </c>
      <c r="S343">
        <v>0.72699999999999998</v>
      </c>
      <c r="T343">
        <v>0.315</v>
      </c>
      <c r="U343">
        <v>-0.1</v>
      </c>
      <c r="V343">
        <v>0</v>
      </c>
      <c r="W343">
        <v>0.2</v>
      </c>
    </row>
    <row r="344" spans="1:28" x14ac:dyDescent="0.25">
      <c r="A344">
        <v>7927</v>
      </c>
      <c r="B344" t="s">
        <v>749</v>
      </c>
      <c r="C344">
        <v>100</v>
      </c>
      <c r="D344">
        <v>89</v>
      </c>
      <c r="E344">
        <v>24</v>
      </c>
      <c r="F344">
        <v>4</v>
      </c>
      <c r="G344">
        <v>1</v>
      </c>
      <c r="H344">
        <v>2</v>
      </c>
      <c r="I344">
        <v>11</v>
      </c>
      <c r="J344">
        <v>10</v>
      </c>
      <c r="K344">
        <v>9</v>
      </c>
      <c r="L344">
        <v>12</v>
      </c>
      <c r="M344">
        <v>1</v>
      </c>
      <c r="N344">
        <v>3</v>
      </c>
      <c r="O344">
        <v>1</v>
      </c>
      <c r="P344">
        <v>0.26500000000000001</v>
      </c>
      <c r="Q344">
        <v>0.33100000000000002</v>
      </c>
      <c r="R344">
        <v>0.38400000000000001</v>
      </c>
      <c r="S344">
        <v>0.71599999999999997</v>
      </c>
      <c r="T344">
        <v>0.315</v>
      </c>
      <c r="U344">
        <v>0.1</v>
      </c>
      <c r="V344">
        <v>0.4</v>
      </c>
      <c r="W344">
        <v>0.4</v>
      </c>
    </row>
    <row r="345" spans="1:28" x14ac:dyDescent="0.25">
      <c r="A345">
        <v>7995</v>
      </c>
      <c r="B345" t="s">
        <v>860</v>
      </c>
      <c r="C345">
        <v>100</v>
      </c>
      <c r="D345">
        <v>89</v>
      </c>
      <c r="E345">
        <v>24</v>
      </c>
      <c r="F345">
        <v>4</v>
      </c>
      <c r="G345">
        <v>1</v>
      </c>
      <c r="H345">
        <v>1</v>
      </c>
      <c r="I345">
        <v>10</v>
      </c>
      <c r="J345">
        <v>10</v>
      </c>
      <c r="K345">
        <v>9</v>
      </c>
      <c r="L345">
        <v>20</v>
      </c>
      <c r="M345">
        <v>1</v>
      </c>
      <c r="N345">
        <v>3</v>
      </c>
      <c r="O345">
        <v>1</v>
      </c>
      <c r="P345">
        <v>0.26900000000000002</v>
      </c>
      <c r="Q345">
        <v>0.33900000000000002</v>
      </c>
      <c r="R345">
        <v>0.375</v>
      </c>
      <c r="S345">
        <v>0.71399999999999997</v>
      </c>
      <c r="T345">
        <v>0.315</v>
      </c>
      <c r="U345">
        <v>-0.1</v>
      </c>
      <c r="V345">
        <v>0.1</v>
      </c>
      <c r="W345">
        <v>0.2</v>
      </c>
      <c r="Y345" s="1">
        <v>-23</v>
      </c>
      <c r="Z345" s="1">
        <v>-22</v>
      </c>
      <c r="AB345" s="1">
        <v>-5</v>
      </c>
    </row>
    <row r="346" spans="1:28" x14ac:dyDescent="0.25">
      <c r="A346">
        <v>9256</v>
      </c>
      <c r="B346" t="s">
        <v>714</v>
      </c>
      <c r="C346">
        <v>128</v>
      </c>
      <c r="D346">
        <v>117</v>
      </c>
      <c r="E346">
        <v>32</v>
      </c>
      <c r="F346">
        <v>7</v>
      </c>
      <c r="G346">
        <v>1</v>
      </c>
      <c r="H346">
        <v>2</v>
      </c>
      <c r="I346">
        <v>12</v>
      </c>
      <c r="J346">
        <v>13</v>
      </c>
      <c r="K346">
        <v>8</v>
      </c>
      <c r="L346">
        <v>17</v>
      </c>
      <c r="M346">
        <v>1</v>
      </c>
      <c r="N346">
        <v>4</v>
      </c>
      <c r="O346">
        <v>2</v>
      </c>
      <c r="P346">
        <v>0.27800000000000002</v>
      </c>
      <c r="Q346">
        <v>0.32700000000000001</v>
      </c>
      <c r="R346">
        <v>0.39300000000000002</v>
      </c>
      <c r="S346">
        <v>0.72</v>
      </c>
      <c r="T346">
        <v>0.314</v>
      </c>
      <c r="U346">
        <v>0</v>
      </c>
      <c r="V346">
        <v>0.2</v>
      </c>
      <c r="W346">
        <v>0.3</v>
      </c>
      <c r="Y346" s="1">
        <v>-15</v>
      </c>
      <c r="Z346" s="1">
        <v>-16</v>
      </c>
      <c r="AB346" s="1">
        <v>1</v>
      </c>
    </row>
    <row r="347" spans="1:28" x14ac:dyDescent="0.25">
      <c r="A347">
        <v>9134</v>
      </c>
      <c r="B347" t="s">
        <v>1087</v>
      </c>
      <c r="C347">
        <v>346</v>
      </c>
      <c r="D347">
        <v>299</v>
      </c>
      <c r="E347">
        <v>66</v>
      </c>
      <c r="F347">
        <v>14</v>
      </c>
      <c r="G347">
        <v>1</v>
      </c>
      <c r="H347">
        <v>13</v>
      </c>
      <c r="I347">
        <v>39</v>
      </c>
      <c r="J347">
        <v>40</v>
      </c>
      <c r="K347">
        <v>37</v>
      </c>
      <c r="L347">
        <v>102</v>
      </c>
      <c r="M347">
        <v>5</v>
      </c>
      <c r="N347">
        <v>3</v>
      </c>
      <c r="O347">
        <v>2</v>
      </c>
      <c r="P347">
        <v>0.221</v>
      </c>
      <c r="Q347">
        <v>0.315</v>
      </c>
      <c r="R347">
        <v>0.40300000000000002</v>
      </c>
      <c r="S347">
        <v>0.71799999999999997</v>
      </c>
      <c r="T347">
        <v>0.314</v>
      </c>
      <c r="U347">
        <v>-0.4</v>
      </c>
      <c r="V347">
        <v>3.1</v>
      </c>
      <c r="W347">
        <v>2.1</v>
      </c>
      <c r="Y347" s="1">
        <v>-7</v>
      </c>
      <c r="Z347" s="1">
        <v>-1</v>
      </c>
      <c r="AA347" s="1">
        <v>1</v>
      </c>
    </row>
    <row r="348" spans="1:28" x14ac:dyDescent="0.25">
      <c r="A348">
        <v>841</v>
      </c>
      <c r="B348" t="s">
        <v>8579</v>
      </c>
      <c r="C348">
        <v>100</v>
      </c>
      <c r="D348">
        <v>88</v>
      </c>
      <c r="E348">
        <v>21</v>
      </c>
      <c r="F348">
        <v>5</v>
      </c>
      <c r="G348">
        <v>0</v>
      </c>
      <c r="H348">
        <v>3</v>
      </c>
      <c r="I348">
        <v>11</v>
      </c>
      <c r="J348">
        <v>11</v>
      </c>
      <c r="K348">
        <v>10</v>
      </c>
      <c r="L348">
        <v>21</v>
      </c>
      <c r="M348">
        <v>1</v>
      </c>
      <c r="N348">
        <v>1</v>
      </c>
      <c r="O348">
        <v>0</v>
      </c>
      <c r="P348">
        <v>0.24099999999999999</v>
      </c>
      <c r="Q348">
        <v>0.32400000000000001</v>
      </c>
      <c r="R348">
        <v>0.39600000000000002</v>
      </c>
      <c r="S348">
        <v>0.72</v>
      </c>
      <c r="T348">
        <v>0.314</v>
      </c>
      <c r="U348">
        <v>-0.8</v>
      </c>
      <c r="V348">
        <v>0</v>
      </c>
      <c r="W348">
        <v>0.5</v>
      </c>
    </row>
    <row r="349" spans="1:28" x14ac:dyDescent="0.25">
      <c r="A349">
        <v>9874</v>
      </c>
      <c r="B349" t="s">
        <v>1008</v>
      </c>
      <c r="C349">
        <v>155</v>
      </c>
      <c r="D349">
        <v>144</v>
      </c>
      <c r="E349">
        <v>42</v>
      </c>
      <c r="F349">
        <v>8</v>
      </c>
      <c r="G349">
        <v>1</v>
      </c>
      <c r="H349">
        <v>1</v>
      </c>
      <c r="I349">
        <v>16</v>
      </c>
      <c r="J349">
        <v>15</v>
      </c>
      <c r="K349">
        <v>8</v>
      </c>
      <c r="L349">
        <v>19</v>
      </c>
      <c r="M349">
        <v>1</v>
      </c>
      <c r="N349">
        <v>3</v>
      </c>
      <c r="O349">
        <v>2</v>
      </c>
      <c r="P349">
        <v>0.29199999999999998</v>
      </c>
      <c r="Q349">
        <v>0.33100000000000002</v>
      </c>
      <c r="R349">
        <v>0.39100000000000001</v>
      </c>
      <c r="S349">
        <v>0.72199999999999998</v>
      </c>
      <c r="T349">
        <v>0.314</v>
      </c>
      <c r="U349">
        <v>-0.1</v>
      </c>
      <c r="V349">
        <v>0.7</v>
      </c>
      <c r="W349">
        <v>0.7</v>
      </c>
      <c r="Y349" s="1">
        <v>-10</v>
      </c>
      <c r="Z349" s="1">
        <v>-12</v>
      </c>
      <c r="AB349" s="1">
        <v>2</v>
      </c>
    </row>
    <row r="350" spans="1:28" x14ac:dyDescent="0.25">
      <c r="A350">
        <v>2881</v>
      </c>
      <c r="B350" t="s">
        <v>863</v>
      </c>
      <c r="C350">
        <v>417</v>
      </c>
      <c r="D350">
        <v>363</v>
      </c>
      <c r="E350">
        <v>89</v>
      </c>
      <c r="F350">
        <v>20</v>
      </c>
      <c r="G350">
        <v>1</v>
      </c>
      <c r="H350">
        <v>9</v>
      </c>
      <c r="I350">
        <v>45</v>
      </c>
      <c r="J350">
        <v>42</v>
      </c>
      <c r="K350">
        <v>44</v>
      </c>
      <c r="L350">
        <v>94</v>
      </c>
      <c r="M350">
        <v>4</v>
      </c>
      <c r="N350">
        <v>4</v>
      </c>
      <c r="O350">
        <v>2</v>
      </c>
      <c r="P350">
        <v>0.246</v>
      </c>
      <c r="Q350">
        <v>0.33</v>
      </c>
      <c r="R350">
        <v>0.38</v>
      </c>
      <c r="S350">
        <v>0.71</v>
      </c>
      <c r="T350">
        <v>0.314</v>
      </c>
      <c r="U350">
        <v>-0.2</v>
      </c>
      <c r="V350">
        <v>-1.5</v>
      </c>
      <c r="W350">
        <v>1.4</v>
      </c>
    </row>
    <row r="351" spans="1:28" x14ac:dyDescent="0.25">
      <c r="A351">
        <v>9632</v>
      </c>
      <c r="B351" t="s">
        <v>1096</v>
      </c>
      <c r="C351">
        <v>276</v>
      </c>
      <c r="D351">
        <v>241</v>
      </c>
      <c r="E351">
        <v>56</v>
      </c>
      <c r="F351">
        <v>11</v>
      </c>
      <c r="G351">
        <v>3</v>
      </c>
      <c r="H351">
        <v>8</v>
      </c>
      <c r="I351">
        <v>31</v>
      </c>
      <c r="J351">
        <v>30</v>
      </c>
      <c r="K351">
        <v>29</v>
      </c>
      <c r="L351">
        <v>82</v>
      </c>
      <c r="M351">
        <v>2</v>
      </c>
      <c r="N351">
        <v>10</v>
      </c>
      <c r="O351">
        <v>4</v>
      </c>
      <c r="P351">
        <v>0.23300000000000001</v>
      </c>
      <c r="Q351">
        <v>0.317</v>
      </c>
      <c r="R351">
        <v>0.40300000000000002</v>
      </c>
      <c r="S351">
        <v>0.72</v>
      </c>
      <c r="T351">
        <v>0.314</v>
      </c>
      <c r="U351">
        <v>0.3</v>
      </c>
      <c r="V351">
        <v>0.4</v>
      </c>
      <c r="W351">
        <v>1.1000000000000001</v>
      </c>
      <c r="Y351" s="1">
        <v>-10</v>
      </c>
      <c r="Z351" s="1">
        <v>-7</v>
      </c>
      <c r="AB351" s="1">
        <v>4</v>
      </c>
    </row>
    <row r="352" spans="1:28" x14ac:dyDescent="0.25">
      <c r="A352" t="s">
        <v>8577</v>
      </c>
      <c r="B352" t="s">
        <v>8578</v>
      </c>
      <c r="C352">
        <v>100</v>
      </c>
      <c r="D352">
        <v>91</v>
      </c>
      <c r="E352">
        <v>23</v>
      </c>
      <c r="F352">
        <v>5</v>
      </c>
      <c r="G352">
        <v>0</v>
      </c>
      <c r="H352">
        <v>3</v>
      </c>
      <c r="I352">
        <v>11</v>
      </c>
      <c r="J352">
        <v>11</v>
      </c>
      <c r="K352">
        <v>7</v>
      </c>
      <c r="L352">
        <v>19</v>
      </c>
      <c r="M352">
        <v>1</v>
      </c>
      <c r="N352">
        <v>0</v>
      </c>
      <c r="O352">
        <v>0</v>
      </c>
      <c r="P352">
        <v>0.254</v>
      </c>
      <c r="Q352">
        <v>0.311</v>
      </c>
      <c r="R352">
        <v>0.41399999999999998</v>
      </c>
      <c r="S352">
        <v>0.72499999999999998</v>
      </c>
      <c r="T352">
        <v>0.314</v>
      </c>
      <c r="U352">
        <v>-0.1</v>
      </c>
      <c r="V352">
        <v>0</v>
      </c>
      <c r="W352">
        <v>0.1</v>
      </c>
    </row>
    <row r="353" spans="1:28" x14ac:dyDescent="0.25">
      <c r="A353">
        <v>5039</v>
      </c>
      <c r="B353" t="s">
        <v>521</v>
      </c>
      <c r="C353">
        <v>100</v>
      </c>
      <c r="D353">
        <v>89</v>
      </c>
      <c r="E353">
        <v>23</v>
      </c>
      <c r="F353">
        <v>4</v>
      </c>
      <c r="G353">
        <v>0</v>
      </c>
      <c r="H353">
        <v>2</v>
      </c>
      <c r="I353">
        <v>11</v>
      </c>
      <c r="J353">
        <v>11</v>
      </c>
      <c r="K353">
        <v>8</v>
      </c>
      <c r="L353">
        <v>20</v>
      </c>
      <c r="M353">
        <v>1</v>
      </c>
      <c r="N353">
        <v>0</v>
      </c>
      <c r="O353">
        <v>0</v>
      </c>
      <c r="P353">
        <v>0.255</v>
      </c>
      <c r="Q353">
        <v>0.32400000000000001</v>
      </c>
      <c r="R353">
        <v>0.39200000000000002</v>
      </c>
      <c r="S353">
        <v>0.71499999999999997</v>
      </c>
      <c r="T353">
        <v>0.314</v>
      </c>
      <c r="U353">
        <v>-0.1</v>
      </c>
      <c r="V353">
        <v>0</v>
      </c>
      <c r="W353">
        <v>0.5</v>
      </c>
    </row>
    <row r="354" spans="1:28" x14ac:dyDescent="0.25">
      <c r="A354">
        <v>4443</v>
      </c>
      <c r="B354" t="s">
        <v>8576</v>
      </c>
      <c r="C354">
        <v>100</v>
      </c>
      <c r="D354">
        <v>88</v>
      </c>
      <c r="E354">
        <v>21</v>
      </c>
      <c r="F354">
        <v>5</v>
      </c>
      <c r="G354">
        <v>0</v>
      </c>
      <c r="H354">
        <v>3</v>
      </c>
      <c r="I354">
        <v>12</v>
      </c>
      <c r="J354">
        <v>11</v>
      </c>
      <c r="K354">
        <v>9</v>
      </c>
      <c r="L354">
        <v>24</v>
      </c>
      <c r="M354">
        <v>1</v>
      </c>
      <c r="N354">
        <v>1</v>
      </c>
      <c r="O354">
        <v>1</v>
      </c>
      <c r="P354">
        <v>0.24</v>
      </c>
      <c r="Q354">
        <v>0.316</v>
      </c>
      <c r="R354">
        <v>0.40400000000000003</v>
      </c>
      <c r="S354">
        <v>0.72</v>
      </c>
      <c r="T354">
        <v>0.314</v>
      </c>
      <c r="U354">
        <v>-0.2</v>
      </c>
      <c r="V354">
        <v>0</v>
      </c>
      <c r="W354">
        <v>0.1</v>
      </c>
    </row>
    <row r="355" spans="1:28" x14ac:dyDescent="0.25">
      <c r="A355">
        <v>4106</v>
      </c>
      <c r="B355" t="s">
        <v>1042</v>
      </c>
      <c r="C355">
        <v>620</v>
      </c>
      <c r="D355">
        <v>555</v>
      </c>
      <c r="E355">
        <v>151</v>
      </c>
      <c r="F355">
        <v>31</v>
      </c>
      <c r="G355">
        <v>3</v>
      </c>
      <c r="H355">
        <v>8</v>
      </c>
      <c r="I355">
        <v>72</v>
      </c>
      <c r="J355">
        <v>53</v>
      </c>
      <c r="K355">
        <v>53</v>
      </c>
      <c r="L355">
        <v>68</v>
      </c>
      <c r="M355">
        <v>2</v>
      </c>
      <c r="N355">
        <v>11</v>
      </c>
      <c r="O355">
        <v>5</v>
      </c>
      <c r="P355">
        <v>0.27300000000000002</v>
      </c>
      <c r="Q355">
        <v>0.33600000000000002</v>
      </c>
      <c r="R355">
        <v>0.38300000000000001</v>
      </c>
      <c r="S355">
        <v>0.71899999999999997</v>
      </c>
      <c r="T355">
        <v>0.314</v>
      </c>
      <c r="U355">
        <v>0.8</v>
      </c>
      <c r="V355">
        <v>-0.3</v>
      </c>
      <c r="W355">
        <v>1.4</v>
      </c>
      <c r="Y355" s="1">
        <v>3</v>
      </c>
      <c r="Z355" s="1">
        <v>1</v>
      </c>
      <c r="AA355" s="1">
        <v>15</v>
      </c>
    </row>
    <row r="356" spans="1:28" x14ac:dyDescent="0.25">
      <c r="A356">
        <v>1305</v>
      </c>
      <c r="B356" t="s">
        <v>999</v>
      </c>
      <c r="C356">
        <v>100</v>
      </c>
      <c r="D356">
        <v>88</v>
      </c>
      <c r="E356">
        <v>21</v>
      </c>
      <c r="F356">
        <v>5</v>
      </c>
      <c r="G356">
        <v>1</v>
      </c>
      <c r="H356">
        <v>3</v>
      </c>
      <c r="I356">
        <v>10</v>
      </c>
      <c r="J356">
        <v>12</v>
      </c>
      <c r="K356">
        <v>10</v>
      </c>
      <c r="L356">
        <v>25</v>
      </c>
      <c r="M356">
        <v>1</v>
      </c>
      <c r="N356">
        <v>0</v>
      </c>
      <c r="O356">
        <v>0</v>
      </c>
      <c r="P356">
        <v>0.23599999999999999</v>
      </c>
      <c r="Q356">
        <v>0.316</v>
      </c>
      <c r="R356">
        <v>0.40799999999999997</v>
      </c>
      <c r="S356">
        <v>0.72499999999999998</v>
      </c>
      <c r="T356">
        <v>0.314</v>
      </c>
      <c r="U356">
        <v>-0.4</v>
      </c>
      <c r="V356">
        <v>-0.2</v>
      </c>
      <c r="W356">
        <v>0.2</v>
      </c>
      <c r="Y356" s="1">
        <v>-22</v>
      </c>
      <c r="Z356" s="1">
        <v>-21</v>
      </c>
      <c r="AB356" s="1">
        <v>-4</v>
      </c>
    </row>
    <row r="357" spans="1:28" x14ac:dyDescent="0.25">
      <c r="A357">
        <v>5666</v>
      </c>
      <c r="B357" t="s">
        <v>1133</v>
      </c>
      <c r="C357">
        <v>192</v>
      </c>
      <c r="D357">
        <v>172</v>
      </c>
      <c r="E357">
        <v>42</v>
      </c>
      <c r="F357">
        <v>10</v>
      </c>
      <c r="G357">
        <v>0</v>
      </c>
      <c r="H357">
        <v>6</v>
      </c>
      <c r="I357">
        <v>20</v>
      </c>
      <c r="J357">
        <v>23</v>
      </c>
      <c r="K357">
        <v>16</v>
      </c>
      <c r="L357">
        <v>32</v>
      </c>
      <c r="M357">
        <v>2</v>
      </c>
      <c r="N357">
        <v>1</v>
      </c>
      <c r="O357">
        <v>1</v>
      </c>
      <c r="P357">
        <v>0.24399999999999999</v>
      </c>
      <c r="Q357">
        <v>0.312</v>
      </c>
      <c r="R357">
        <v>0.41699999999999998</v>
      </c>
      <c r="S357">
        <v>0.72899999999999998</v>
      </c>
      <c r="T357">
        <v>0.314</v>
      </c>
      <c r="U357">
        <v>-0.1</v>
      </c>
      <c r="V357">
        <v>0.2</v>
      </c>
      <c r="W357">
        <v>1</v>
      </c>
      <c r="Y357" s="1">
        <v>-12</v>
      </c>
      <c r="Z357" s="1">
        <v>-10</v>
      </c>
      <c r="AB357" s="1">
        <v>0</v>
      </c>
    </row>
    <row r="358" spans="1:28" x14ac:dyDescent="0.25">
      <c r="A358">
        <v>9015</v>
      </c>
      <c r="B358" t="s">
        <v>991</v>
      </c>
      <c r="C358">
        <v>490</v>
      </c>
      <c r="D358">
        <v>439</v>
      </c>
      <c r="E358">
        <v>110</v>
      </c>
      <c r="F358">
        <v>26</v>
      </c>
      <c r="G358">
        <v>1</v>
      </c>
      <c r="H358">
        <v>13</v>
      </c>
      <c r="I358">
        <v>54</v>
      </c>
      <c r="J358">
        <v>53</v>
      </c>
      <c r="K358">
        <v>37</v>
      </c>
      <c r="L358">
        <v>80</v>
      </c>
      <c r="M358">
        <v>7</v>
      </c>
      <c r="N358">
        <v>4</v>
      </c>
      <c r="O358">
        <v>2</v>
      </c>
      <c r="P358">
        <v>0.251</v>
      </c>
      <c r="Q358">
        <v>0.317</v>
      </c>
      <c r="R358">
        <v>0.39900000000000002</v>
      </c>
      <c r="S358">
        <v>0.71599999999999997</v>
      </c>
      <c r="T358">
        <v>0.314</v>
      </c>
      <c r="U358">
        <v>0.1</v>
      </c>
      <c r="V358">
        <v>-0.2</v>
      </c>
      <c r="W358">
        <v>1.8</v>
      </c>
      <c r="Y358" s="1">
        <v>1</v>
      </c>
      <c r="Z358" s="1">
        <v>1</v>
      </c>
      <c r="AA358" s="1">
        <v>12</v>
      </c>
    </row>
    <row r="359" spans="1:28" x14ac:dyDescent="0.25">
      <c r="A359" t="s">
        <v>610</v>
      </c>
      <c r="B359" t="s">
        <v>611</v>
      </c>
      <c r="C359">
        <v>100</v>
      </c>
      <c r="D359">
        <v>88</v>
      </c>
      <c r="E359">
        <v>22</v>
      </c>
      <c r="F359">
        <v>4</v>
      </c>
      <c r="G359">
        <v>1</v>
      </c>
      <c r="H359">
        <v>2</v>
      </c>
      <c r="I359">
        <v>11</v>
      </c>
      <c r="J359">
        <v>10</v>
      </c>
      <c r="K359">
        <v>10</v>
      </c>
      <c r="L359">
        <v>20</v>
      </c>
      <c r="M359">
        <v>1</v>
      </c>
      <c r="N359">
        <v>2</v>
      </c>
      <c r="O359">
        <v>1</v>
      </c>
      <c r="P359">
        <v>0.25</v>
      </c>
      <c r="Q359">
        <v>0.33200000000000002</v>
      </c>
      <c r="R359">
        <v>0.38</v>
      </c>
      <c r="S359">
        <v>0.71099999999999997</v>
      </c>
      <c r="T359">
        <v>0.314</v>
      </c>
      <c r="U359">
        <v>0</v>
      </c>
      <c r="V359">
        <v>0</v>
      </c>
      <c r="W359">
        <v>0.2</v>
      </c>
    </row>
    <row r="360" spans="1:28" x14ac:dyDescent="0.25">
      <c r="A360">
        <v>2578</v>
      </c>
      <c r="B360" t="s">
        <v>933</v>
      </c>
      <c r="C360">
        <v>426</v>
      </c>
      <c r="D360">
        <v>385</v>
      </c>
      <c r="E360">
        <v>99</v>
      </c>
      <c r="F360">
        <v>19</v>
      </c>
      <c r="G360">
        <v>5</v>
      </c>
      <c r="H360">
        <v>10</v>
      </c>
      <c r="I360">
        <v>50</v>
      </c>
      <c r="J360">
        <v>46</v>
      </c>
      <c r="K360">
        <v>29</v>
      </c>
      <c r="L360">
        <v>88</v>
      </c>
      <c r="M360">
        <v>6</v>
      </c>
      <c r="N360">
        <v>12</v>
      </c>
      <c r="O360">
        <v>4</v>
      </c>
      <c r="P360">
        <v>0.25600000000000001</v>
      </c>
      <c r="Q360">
        <v>0.314</v>
      </c>
      <c r="R360">
        <v>0.40600000000000003</v>
      </c>
      <c r="S360">
        <v>0.72</v>
      </c>
      <c r="T360">
        <v>0.313</v>
      </c>
      <c r="U360">
        <v>1.2</v>
      </c>
      <c r="V360">
        <v>6.1</v>
      </c>
      <c r="W360">
        <v>2.4</v>
      </c>
      <c r="Y360" s="1">
        <v>-2</v>
      </c>
      <c r="Z360" s="1">
        <v>-3</v>
      </c>
      <c r="AA360" s="1">
        <v>12</v>
      </c>
    </row>
    <row r="361" spans="1:28" x14ac:dyDescent="0.25">
      <c r="A361">
        <v>1965</v>
      </c>
      <c r="B361" t="s">
        <v>1092</v>
      </c>
      <c r="C361">
        <v>666</v>
      </c>
      <c r="D361">
        <v>587</v>
      </c>
      <c r="E361">
        <v>145</v>
      </c>
      <c r="F361">
        <v>27</v>
      </c>
      <c r="G361">
        <v>7</v>
      </c>
      <c r="H361">
        <v>14</v>
      </c>
      <c r="I361">
        <v>86</v>
      </c>
      <c r="J361">
        <v>58</v>
      </c>
      <c r="K361">
        <v>61</v>
      </c>
      <c r="L361">
        <v>131</v>
      </c>
      <c r="M361">
        <v>8</v>
      </c>
      <c r="N361">
        <v>30</v>
      </c>
      <c r="O361">
        <v>9</v>
      </c>
      <c r="P361">
        <v>0.248</v>
      </c>
      <c r="Q361">
        <v>0.32400000000000001</v>
      </c>
      <c r="R361">
        <v>0.39</v>
      </c>
      <c r="S361">
        <v>0.71399999999999997</v>
      </c>
      <c r="T361">
        <v>0.313</v>
      </c>
      <c r="U361">
        <v>3.5</v>
      </c>
      <c r="V361">
        <v>2.9</v>
      </c>
      <c r="W361">
        <v>3.2</v>
      </c>
      <c r="Y361" s="1">
        <v>7</v>
      </c>
      <c r="Z361" s="1">
        <v>10</v>
      </c>
      <c r="AA361" s="1">
        <v>19</v>
      </c>
    </row>
    <row r="362" spans="1:28" x14ac:dyDescent="0.25">
      <c r="A362">
        <v>8039</v>
      </c>
      <c r="B362" t="s">
        <v>804</v>
      </c>
      <c r="C362">
        <v>100</v>
      </c>
      <c r="D362">
        <v>89</v>
      </c>
      <c r="E362">
        <v>23</v>
      </c>
      <c r="F362">
        <v>5</v>
      </c>
      <c r="G362">
        <v>0</v>
      </c>
      <c r="H362">
        <v>1</v>
      </c>
      <c r="I362">
        <v>11</v>
      </c>
      <c r="J362">
        <v>9</v>
      </c>
      <c r="K362">
        <v>9</v>
      </c>
      <c r="L362">
        <v>13</v>
      </c>
      <c r="M362">
        <v>1</v>
      </c>
      <c r="N362">
        <v>2</v>
      </c>
      <c r="O362">
        <v>1</v>
      </c>
      <c r="P362">
        <v>0.26400000000000001</v>
      </c>
      <c r="Q362">
        <v>0.33500000000000002</v>
      </c>
      <c r="R362">
        <v>0.375</v>
      </c>
      <c r="S362">
        <v>0.71</v>
      </c>
      <c r="T362">
        <v>0.313</v>
      </c>
      <c r="U362">
        <v>0</v>
      </c>
      <c r="V362">
        <v>0</v>
      </c>
      <c r="W362">
        <v>0.2</v>
      </c>
    </row>
    <row r="363" spans="1:28" x14ac:dyDescent="0.25">
      <c r="A363">
        <v>971</v>
      </c>
      <c r="B363" t="s">
        <v>1150</v>
      </c>
      <c r="C363">
        <v>629</v>
      </c>
      <c r="D363">
        <v>562</v>
      </c>
      <c r="E363">
        <v>140</v>
      </c>
      <c r="F363">
        <v>30</v>
      </c>
      <c r="G363">
        <v>4</v>
      </c>
      <c r="H363">
        <v>16</v>
      </c>
      <c r="I363">
        <v>82</v>
      </c>
      <c r="J363">
        <v>58</v>
      </c>
      <c r="K363">
        <v>55</v>
      </c>
      <c r="L363">
        <v>77</v>
      </c>
      <c r="M363">
        <v>3</v>
      </c>
      <c r="N363">
        <v>20</v>
      </c>
      <c r="O363">
        <v>6</v>
      </c>
      <c r="P363">
        <v>0.25</v>
      </c>
      <c r="Q363">
        <v>0.317</v>
      </c>
      <c r="R363">
        <v>0.40100000000000002</v>
      </c>
      <c r="S363">
        <v>0.71899999999999997</v>
      </c>
      <c r="T363">
        <v>0.313</v>
      </c>
      <c r="U363">
        <v>2</v>
      </c>
      <c r="V363">
        <v>0.6</v>
      </c>
      <c r="W363">
        <v>3.1</v>
      </c>
      <c r="Y363" s="1">
        <v>10</v>
      </c>
      <c r="Z363" s="1">
        <v>11</v>
      </c>
      <c r="AB363" s="1">
        <v>15</v>
      </c>
    </row>
    <row r="364" spans="1:28" x14ac:dyDescent="0.25">
      <c r="A364" t="s">
        <v>8574</v>
      </c>
      <c r="B364" t="s">
        <v>8575</v>
      </c>
      <c r="C364">
        <v>100</v>
      </c>
      <c r="D364">
        <v>93</v>
      </c>
      <c r="E364">
        <v>25</v>
      </c>
      <c r="F364">
        <v>5</v>
      </c>
      <c r="G364">
        <v>1</v>
      </c>
      <c r="H364">
        <v>2</v>
      </c>
      <c r="I364">
        <v>10</v>
      </c>
      <c r="J364">
        <v>11</v>
      </c>
      <c r="K364">
        <v>5</v>
      </c>
      <c r="L364">
        <v>16</v>
      </c>
      <c r="M364">
        <v>1</v>
      </c>
      <c r="N364">
        <v>2</v>
      </c>
      <c r="O364">
        <v>1</v>
      </c>
      <c r="P364">
        <v>0.27300000000000002</v>
      </c>
      <c r="Q364">
        <v>0.315</v>
      </c>
      <c r="R364">
        <v>0.40699999999999997</v>
      </c>
      <c r="S364">
        <v>0.72199999999999998</v>
      </c>
      <c r="T364">
        <v>0.313</v>
      </c>
      <c r="U364">
        <v>-0.1</v>
      </c>
      <c r="V364">
        <v>0</v>
      </c>
      <c r="W364">
        <v>0.2</v>
      </c>
    </row>
    <row r="365" spans="1:28" x14ac:dyDescent="0.25">
      <c r="A365" t="s">
        <v>8572</v>
      </c>
      <c r="B365" t="s">
        <v>8573</v>
      </c>
      <c r="C365">
        <v>100</v>
      </c>
      <c r="D365">
        <v>91</v>
      </c>
      <c r="E365">
        <v>23</v>
      </c>
      <c r="F365">
        <v>5</v>
      </c>
      <c r="G365">
        <v>0</v>
      </c>
      <c r="H365">
        <v>3</v>
      </c>
      <c r="I365">
        <v>11</v>
      </c>
      <c r="J365">
        <v>11</v>
      </c>
      <c r="K365">
        <v>6</v>
      </c>
      <c r="L365">
        <v>15</v>
      </c>
      <c r="M365">
        <v>2</v>
      </c>
      <c r="N365">
        <v>1</v>
      </c>
      <c r="O365">
        <v>1</v>
      </c>
      <c r="P365">
        <v>0.25600000000000001</v>
      </c>
      <c r="Q365">
        <v>0.311</v>
      </c>
      <c r="R365">
        <v>0.40899999999999997</v>
      </c>
      <c r="S365">
        <v>0.72</v>
      </c>
      <c r="T365">
        <v>0.313</v>
      </c>
      <c r="U365">
        <v>-0.1</v>
      </c>
      <c r="V365">
        <v>0</v>
      </c>
      <c r="W365">
        <v>0.2</v>
      </c>
    </row>
    <row r="366" spans="1:28" x14ac:dyDescent="0.25">
      <c r="A366">
        <v>9054</v>
      </c>
      <c r="B366" t="s">
        <v>980</v>
      </c>
      <c r="C366">
        <v>335</v>
      </c>
      <c r="D366">
        <v>290</v>
      </c>
      <c r="E366">
        <v>67</v>
      </c>
      <c r="F366">
        <v>13</v>
      </c>
      <c r="G366">
        <v>0</v>
      </c>
      <c r="H366">
        <v>11</v>
      </c>
      <c r="I366">
        <v>36</v>
      </c>
      <c r="J366">
        <v>36</v>
      </c>
      <c r="K366">
        <v>39</v>
      </c>
      <c r="L366">
        <v>67</v>
      </c>
      <c r="M366">
        <v>2</v>
      </c>
      <c r="N366">
        <v>1</v>
      </c>
      <c r="O366">
        <v>1</v>
      </c>
      <c r="P366">
        <v>0.23100000000000001</v>
      </c>
      <c r="Q366">
        <v>0.32300000000000001</v>
      </c>
      <c r="R366">
        <v>0.39</v>
      </c>
      <c r="S366">
        <v>0.71299999999999997</v>
      </c>
      <c r="T366">
        <v>0.313</v>
      </c>
      <c r="U366">
        <v>-1.4</v>
      </c>
      <c r="V366">
        <v>0.2</v>
      </c>
      <c r="W366">
        <v>0.3</v>
      </c>
      <c r="Y366" s="1">
        <v>-8</v>
      </c>
      <c r="Z366" s="1">
        <v>-6</v>
      </c>
      <c r="AA366" s="1">
        <v>12</v>
      </c>
    </row>
    <row r="367" spans="1:28" x14ac:dyDescent="0.25">
      <c r="A367">
        <v>11493</v>
      </c>
      <c r="B367" t="s">
        <v>1097</v>
      </c>
      <c r="C367">
        <v>496</v>
      </c>
      <c r="D367">
        <v>449</v>
      </c>
      <c r="E367">
        <v>113</v>
      </c>
      <c r="F367">
        <v>23</v>
      </c>
      <c r="G367">
        <v>4</v>
      </c>
      <c r="H367">
        <v>13</v>
      </c>
      <c r="I367">
        <v>55</v>
      </c>
      <c r="J367">
        <v>55</v>
      </c>
      <c r="K367">
        <v>37</v>
      </c>
      <c r="L367">
        <v>79</v>
      </c>
      <c r="M367">
        <v>3</v>
      </c>
      <c r="N367">
        <v>10</v>
      </c>
      <c r="O367">
        <v>5</v>
      </c>
      <c r="P367">
        <v>0.251</v>
      </c>
      <c r="Q367">
        <v>0.31</v>
      </c>
      <c r="R367">
        <v>0.41</v>
      </c>
      <c r="S367">
        <v>0.72</v>
      </c>
      <c r="T367">
        <v>0.313</v>
      </c>
      <c r="U367">
        <v>-0.2</v>
      </c>
      <c r="V367">
        <v>2.2999999999999998</v>
      </c>
      <c r="W367">
        <v>2.1</v>
      </c>
      <c r="Y367" s="1">
        <v>1</v>
      </c>
      <c r="Z367" s="1">
        <v>2</v>
      </c>
      <c r="AA367" s="1">
        <v>9</v>
      </c>
    </row>
    <row r="368" spans="1:28" x14ac:dyDescent="0.25">
      <c r="A368" t="s">
        <v>773</v>
      </c>
      <c r="B368" t="s">
        <v>774</v>
      </c>
      <c r="C368">
        <v>100</v>
      </c>
      <c r="D368">
        <v>91</v>
      </c>
      <c r="E368">
        <v>23</v>
      </c>
      <c r="F368">
        <v>6</v>
      </c>
      <c r="G368">
        <v>0</v>
      </c>
      <c r="H368">
        <v>2</v>
      </c>
      <c r="I368">
        <v>11</v>
      </c>
      <c r="J368">
        <v>11</v>
      </c>
      <c r="K368">
        <v>7</v>
      </c>
      <c r="L368">
        <v>20</v>
      </c>
      <c r="M368">
        <v>1</v>
      </c>
      <c r="N368">
        <v>1</v>
      </c>
      <c r="O368">
        <v>0</v>
      </c>
      <c r="P368">
        <v>0.25700000000000001</v>
      </c>
      <c r="Q368">
        <v>0.312</v>
      </c>
      <c r="R368">
        <v>0.40799999999999997</v>
      </c>
      <c r="S368">
        <v>0.72</v>
      </c>
      <c r="T368">
        <v>0.313</v>
      </c>
      <c r="U368">
        <v>-0.1</v>
      </c>
      <c r="V368">
        <v>0</v>
      </c>
      <c r="W368">
        <v>0.4</v>
      </c>
    </row>
    <row r="369" spans="1:28" x14ac:dyDescent="0.25">
      <c r="A369">
        <v>2505</v>
      </c>
      <c r="B369" t="s">
        <v>646</v>
      </c>
      <c r="C369">
        <v>100</v>
      </c>
      <c r="D369">
        <v>90</v>
      </c>
      <c r="E369">
        <v>23</v>
      </c>
      <c r="F369">
        <v>5</v>
      </c>
      <c r="G369">
        <v>0</v>
      </c>
      <c r="H369">
        <v>3</v>
      </c>
      <c r="I369">
        <v>11</v>
      </c>
      <c r="J369">
        <v>11</v>
      </c>
      <c r="K369">
        <v>8</v>
      </c>
      <c r="L369">
        <v>16</v>
      </c>
      <c r="M369">
        <v>1</v>
      </c>
      <c r="N369">
        <v>1</v>
      </c>
      <c r="O369">
        <v>0</v>
      </c>
      <c r="P369">
        <v>0.255</v>
      </c>
      <c r="Q369">
        <v>0.31900000000000001</v>
      </c>
      <c r="R369">
        <v>0.40100000000000002</v>
      </c>
      <c r="S369">
        <v>0.71899999999999997</v>
      </c>
      <c r="T369">
        <v>0.313</v>
      </c>
      <c r="U369">
        <v>0</v>
      </c>
      <c r="V369">
        <v>-0.1</v>
      </c>
      <c r="W369">
        <v>0.5</v>
      </c>
      <c r="Y369" s="1">
        <v>-18</v>
      </c>
      <c r="Z369" s="1">
        <v>-17</v>
      </c>
      <c r="AA369" s="1">
        <v>-7</v>
      </c>
    </row>
    <row r="370" spans="1:28" x14ac:dyDescent="0.25">
      <c r="A370">
        <v>344</v>
      </c>
      <c r="B370" t="s">
        <v>8571</v>
      </c>
      <c r="C370">
        <v>100</v>
      </c>
      <c r="D370">
        <v>90</v>
      </c>
      <c r="E370">
        <v>22</v>
      </c>
      <c r="F370">
        <v>4</v>
      </c>
      <c r="G370">
        <v>0</v>
      </c>
      <c r="H370">
        <v>4</v>
      </c>
      <c r="I370">
        <v>11</v>
      </c>
      <c r="J370">
        <v>12</v>
      </c>
      <c r="K370">
        <v>7</v>
      </c>
      <c r="L370">
        <v>25</v>
      </c>
      <c r="M370">
        <v>1</v>
      </c>
      <c r="N370">
        <v>1</v>
      </c>
      <c r="O370">
        <v>1</v>
      </c>
      <c r="P370">
        <v>0.24299999999999999</v>
      </c>
      <c r="Q370">
        <v>0.307</v>
      </c>
      <c r="R370">
        <v>0.41599999999999998</v>
      </c>
      <c r="S370">
        <v>0.72199999999999998</v>
      </c>
      <c r="T370">
        <v>0.313</v>
      </c>
      <c r="U370">
        <v>-0.1</v>
      </c>
      <c r="V370">
        <v>0</v>
      </c>
      <c r="W370">
        <v>0.2</v>
      </c>
    </row>
    <row r="371" spans="1:28" x14ac:dyDescent="0.25">
      <c r="A371">
        <v>7937</v>
      </c>
      <c r="B371" t="s">
        <v>954</v>
      </c>
      <c r="C371">
        <v>100</v>
      </c>
      <c r="D371">
        <v>91</v>
      </c>
      <c r="E371">
        <v>24</v>
      </c>
      <c r="F371">
        <v>4</v>
      </c>
      <c r="G371">
        <v>1</v>
      </c>
      <c r="H371">
        <v>2</v>
      </c>
      <c r="I371">
        <v>10</v>
      </c>
      <c r="J371">
        <v>10</v>
      </c>
      <c r="K371">
        <v>6</v>
      </c>
      <c r="L371">
        <v>14</v>
      </c>
      <c r="M371">
        <v>1</v>
      </c>
      <c r="N371">
        <v>2</v>
      </c>
      <c r="O371">
        <v>1</v>
      </c>
      <c r="P371">
        <v>0.26700000000000002</v>
      </c>
      <c r="Q371">
        <v>0.318</v>
      </c>
      <c r="R371">
        <v>0.4</v>
      </c>
      <c r="S371">
        <v>0.71799999999999997</v>
      </c>
      <c r="T371">
        <v>0.313</v>
      </c>
      <c r="U371">
        <v>0</v>
      </c>
      <c r="V371">
        <v>0.2</v>
      </c>
      <c r="W371">
        <v>0.2</v>
      </c>
      <c r="Y371" s="1">
        <v>-23</v>
      </c>
      <c r="Z371" s="1">
        <v>-23</v>
      </c>
      <c r="AB371" s="1">
        <v>-4</v>
      </c>
    </row>
    <row r="372" spans="1:28" x14ac:dyDescent="0.25">
      <c r="A372" t="s">
        <v>758</v>
      </c>
      <c r="B372" t="s">
        <v>759</v>
      </c>
      <c r="C372">
        <v>100</v>
      </c>
      <c r="D372">
        <v>88</v>
      </c>
      <c r="E372">
        <v>23</v>
      </c>
      <c r="F372">
        <v>5</v>
      </c>
      <c r="G372">
        <v>0</v>
      </c>
      <c r="H372">
        <v>1</v>
      </c>
      <c r="I372">
        <v>11</v>
      </c>
      <c r="J372">
        <v>9</v>
      </c>
      <c r="K372">
        <v>9</v>
      </c>
      <c r="L372">
        <v>9</v>
      </c>
      <c r="M372">
        <v>1</v>
      </c>
      <c r="N372">
        <v>2</v>
      </c>
      <c r="O372">
        <v>1</v>
      </c>
      <c r="P372">
        <v>0.26400000000000001</v>
      </c>
      <c r="Q372">
        <v>0.33700000000000002</v>
      </c>
      <c r="R372">
        <v>0.36699999999999999</v>
      </c>
      <c r="S372">
        <v>0.70299999999999996</v>
      </c>
      <c r="T372">
        <v>0.312</v>
      </c>
      <c r="U372">
        <v>-0.1</v>
      </c>
      <c r="V372">
        <v>0</v>
      </c>
      <c r="W372">
        <v>0.4</v>
      </c>
    </row>
    <row r="373" spans="1:28" x14ac:dyDescent="0.25">
      <c r="A373">
        <v>3620</v>
      </c>
      <c r="B373" t="s">
        <v>924</v>
      </c>
      <c r="C373">
        <v>100</v>
      </c>
      <c r="D373">
        <v>88</v>
      </c>
      <c r="E373">
        <v>20</v>
      </c>
      <c r="F373">
        <v>4</v>
      </c>
      <c r="G373">
        <v>0</v>
      </c>
      <c r="H373">
        <v>4</v>
      </c>
      <c r="I373">
        <v>11</v>
      </c>
      <c r="J373">
        <v>12</v>
      </c>
      <c r="K373">
        <v>10</v>
      </c>
      <c r="L373">
        <v>22</v>
      </c>
      <c r="M373">
        <v>1</v>
      </c>
      <c r="N373">
        <v>1</v>
      </c>
      <c r="O373">
        <v>0</v>
      </c>
      <c r="P373">
        <v>0.23</v>
      </c>
      <c r="Q373">
        <v>0.311</v>
      </c>
      <c r="R373">
        <v>0.40500000000000003</v>
      </c>
      <c r="S373">
        <v>0.71699999999999997</v>
      </c>
      <c r="T373">
        <v>0.312</v>
      </c>
      <c r="U373">
        <v>-0.1</v>
      </c>
      <c r="V373">
        <v>-0.4</v>
      </c>
      <c r="W373">
        <v>0.2</v>
      </c>
      <c r="Y373" s="1">
        <v>-28</v>
      </c>
      <c r="Z373" s="1">
        <v>-28</v>
      </c>
      <c r="AA373" s="1">
        <v>-6</v>
      </c>
    </row>
    <row r="374" spans="1:28" x14ac:dyDescent="0.25">
      <c r="A374">
        <v>5997</v>
      </c>
      <c r="B374" t="s">
        <v>795</v>
      </c>
      <c r="C374">
        <v>100</v>
      </c>
      <c r="D374">
        <v>89</v>
      </c>
      <c r="E374">
        <v>23</v>
      </c>
      <c r="F374">
        <v>5</v>
      </c>
      <c r="G374">
        <v>0</v>
      </c>
      <c r="H374">
        <v>2</v>
      </c>
      <c r="I374">
        <v>11</v>
      </c>
      <c r="J374">
        <v>10</v>
      </c>
      <c r="K374">
        <v>9</v>
      </c>
      <c r="L374">
        <v>13</v>
      </c>
      <c r="M374">
        <v>1</v>
      </c>
      <c r="N374">
        <v>1</v>
      </c>
      <c r="O374">
        <v>1</v>
      </c>
      <c r="P374">
        <v>0.25700000000000001</v>
      </c>
      <c r="Q374">
        <v>0.33100000000000002</v>
      </c>
      <c r="R374">
        <v>0.378</v>
      </c>
      <c r="S374">
        <v>0.70899999999999996</v>
      </c>
      <c r="T374">
        <v>0.312</v>
      </c>
      <c r="U374">
        <v>-0.1</v>
      </c>
      <c r="V374">
        <v>0</v>
      </c>
      <c r="W374">
        <v>0.2</v>
      </c>
    </row>
    <row r="375" spans="1:28" x14ac:dyDescent="0.25">
      <c r="A375">
        <v>1488</v>
      </c>
      <c r="B375" t="s">
        <v>928</v>
      </c>
      <c r="C375">
        <v>353</v>
      </c>
      <c r="D375">
        <v>309</v>
      </c>
      <c r="E375">
        <v>75</v>
      </c>
      <c r="F375">
        <v>19</v>
      </c>
      <c r="G375">
        <v>4</v>
      </c>
      <c r="H375">
        <v>5</v>
      </c>
      <c r="I375">
        <v>38</v>
      </c>
      <c r="J375">
        <v>34</v>
      </c>
      <c r="K375">
        <v>37</v>
      </c>
      <c r="L375">
        <v>77</v>
      </c>
      <c r="M375">
        <v>3</v>
      </c>
      <c r="N375">
        <v>9</v>
      </c>
      <c r="O375">
        <v>4</v>
      </c>
      <c r="P375">
        <v>0.24199999999999999</v>
      </c>
      <c r="Q375">
        <v>0.32600000000000001</v>
      </c>
      <c r="R375">
        <v>0.38400000000000001</v>
      </c>
      <c r="S375">
        <v>0.71</v>
      </c>
      <c r="T375">
        <v>0.312</v>
      </c>
      <c r="U375">
        <v>0.4</v>
      </c>
      <c r="V375">
        <v>1.6</v>
      </c>
      <c r="W375">
        <v>1.5</v>
      </c>
      <c r="Y375" s="1">
        <v>-10</v>
      </c>
      <c r="Z375" s="1">
        <v>-8</v>
      </c>
      <c r="AB375" s="1">
        <v>4</v>
      </c>
    </row>
    <row r="376" spans="1:28" x14ac:dyDescent="0.25">
      <c r="A376">
        <v>818</v>
      </c>
      <c r="B376" t="s">
        <v>900</v>
      </c>
      <c r="C376">
        <v>100</v>
      </c>
      <c r="D376">
        <v>85</v>
      </c>
      <c r="E376">
        <v>19</v>
      </c>
      <c r="F376">
        <v>4</v>
      </c>
      <c r="G376">
        <v>0</v>
      </c>
      <c r="H376">
        <v>3</v>
      </c>
      <c r="I376">
        <v>11</v>
      </c>
      <c r="J376">
        <v>11</v>
      </c>
      <c r="K376">
        <v>13</v>
      </c>
      <c r="L376">
        <v>26</v>
      </c>
      <c r="M376">
        <v>1</v>
      </c>
      <c r="N376">
        <v>1</v>
      </c>
      <c r="O376">
        <v>0</v>
      </c>
      <c r="P376">
        <v>0.221</v>
      </c>
      <c r="Q376">
        <v>0.33100000000000002</v>
      </c>
      <c r="R376">
        <v>0.378</v>
      </c>
      <c r="S376">
        <v>0.70899999999999996</v>
      </c>
      <c r="T376">
        <v>0.312</v>
      </c>
      <c r="U376">
        <v>-0.5</v>
      </c>
      <c r="V376">
        <v>0</v>
      </c>
      <c r="W376">
        <v>0.1</v>
      </c>
    </row>
    <row r="377" spans="1:28" x14ac:dyDescent="0.25">
      <c r="A377" t="s">
        <v>1188</v>
      </c>
      <c r="B377" t="s">
        <v>1189</v>
      </c>
      <c r="C377">
        <v>100</v>
      </c>
      <c r="D377">
        <v>91</v>
      </c>
      <c r="E377">
        <v>23</v>
      </c>
      <c r="F377">
        <v>5</v>
      </c>
      <c r="G377">
        <v>1</v>
      </c>
      <c r="H377">
        <v>2</v>
      </c>
      <c r="I377">
        <v>11</v>
      </c>
      <c r="J377">
        <v>11</v>
      </c>
      <c r="K377">
        <v>7</v>
      </c>
      <c r="L377">
        <v>22</v>
      </c>
      <c r="M377">
        <v>1</v>
      </c>
      <c r="N377">
        <v>4</v>
      </c>
      <c r="O377">
        <v>2</v>
      </c>
      <c r="P377">
        <v>0.25700000000000001</v>
      </c>
      <c r="Q377">
        <v>0.312</v>
      </c>
      <c r="R377">
        <v>0.40899999999999997</v>
      </c>
      <c r="S377">
        <v>0.72199999999999998</v>
      </c>
      <c r="T377">
        <v>0.312</v>
      </c>
      <c r="U377">
        <v>0</v>
      </c>
      <c r="V377">
        <v>0</v>
      </c>
      <c r="W377">
        <v>0.2</v>
      </c>
    </row>
    <row r="378" spans="1:28" x14ac:dyDescent="0.25">
      <c r="A378" t="s">
        <v>477</v>
      </c>
      <c r="B378" t="s">
        <v>478</v>
      </c>
      <c r="C378">
        <v>100</v>
      </c>
      <c r="D378">
        <v>91</v>
      </c>
      <c r="E378">
        <v>24</v>
      </c>
      <c r="F378">
        <v>5</v>
      </c>
      <c r="G378">
        <v>0</v>
      </c>
      <c r="H378">
        <v>3</v>
      </c>
      <c r="I378">
        <v>11</v>
      </c>
      <c r="J378">
        <v>11</v>
      </c>
      <c r="K378">
        <v>6</v>
      </c>
      <c r="L378">
        <v>18</v>
      </c>
      <c r="M378">
        <v>1</v>
      </c>
      <c r="N378">
        <v>1</v>
      </c>
      <c r="O378">
        <v>1</v>
      </c>
      <c r="P378">
        <v>0.25900000000000001</v>
      </c>
      <c r="Q378">
        <v>0.311</v>
      </c>
      <c r="R378">
        <v>0.41</v>
      </c>
      <c r="S378">
        <v>0.72099999999999997</v>
      </c>
      <c r="T378">
        <v>0.312</v>
      </c>
      <c r="U378">
        <v>-0.1</v>
      </c>
      <c r="V378">
        <v>0</v>
      </c>
      <c r="W378">
        <v>0.2</v>
      </c>
    </row>
    <row r="379" spans="1:28" x14ac:dyDescent="0.25">
      <c r="A379">
        <v>607</v>
      </c>
      <c r="B379" t="s">
        <v>839</v>
      </c>
      <c r="C379">
        <v>265</v>
      </c>
      <c r="D379">
        <v>237</v>
      </c>
      <c r="E379">
        <v>58</v>
      </c>
      <c r="F379">
        <v>13</v>
      </c>
      <c r="G379">
        <v>1</v>
      </c>
      <c r="H379">
        <v>8</v>
      </c>
      <c r="I379">
        <v>28</v>
      </c>
      <c r="J379">
        <v>29</v>
      </c>
      <c r="K379">
        <v>23</v>
      </c>
      <c r="L379">
        <v>49</v>
      </c>
      <c r="M379">
        <v>2</v>
      </c>
      <c r="N379">
        <v>2</v>
      </c>
      <c r="O379">
        <v>1</v>
      </c>
      <c r="P379">
        <v>0.246</v>
      </c>
      <c r="Q379">
        <v>0.314</v>
      </c>
      <c r="R379">
        <v>0.40899999999999997</v>
      </c>
      <c r="S379">
        <v>0.72299999999999998</v>
      </c>
      <c r="T379">
        <v>0.312</v>
      </c>
      <c r="U379">
        <v>-1</v>
      </c>
      <c r="V379">
        <v>-1.2</v>
      </c>
      <c r="W379">
        <v>0.3</v>
      </c>
      <c r="Y379" s="1">
        <v>-12</v>
      </c>
      <c r="Z379" s="1">
        <v>-12</v>
      </c>
      <c r="AA379" s="1">
        <v>5</v>
      </c>
    </row>
    <row r="380" spans="1:28" x14ac:dyDescent="0.25">
      <c r="A380">
        <v>4616</v>
      </c>
      <c r="B380" t="s">
        <v>1033</v>
      </c>
      <c r="C380">
        <v>427</v>
      </c>
      <c r="D380">
        <v>370</v>
      </c>
      <c r="E380">
        <v>88</v>
      </c>
      <c r="F380">
        <v>17</v>
      </c>
      <c r="G380">
        <v>0</v>
      </c>
      <c r="H380">
        <v>11</v>
      </c>
      <c r="I380">
        <v>42</v>
      </c>
      <c r="J380">
        <v>44</v>
      </c>
      <c r="K380">
        <v>47</v>
      </c>
      <c r="L380">
        <v>74</v>
      </c>
      <c r="M380">
        <v>5</v>
      </c>
      <c r="N380">
        <v>5</v>
      </c>
      <c r="O380">
        <v>2</v>
      </c>
      <c r="P380">
        <v>0.23699999999999999</v>
      </c>
      <c r="Q380">
        <v>0.32900000000000001</v>
      </c>
      <c r="R380">
        <v>0.377</v>
      </c>
      <c r="S380">
        <v>0.70599999999999996</v>
      </c>
      <c r="T380">
        <v>0.312</v>
      </c>
      <c r="U380">
        <v>-0.4</v>
      </c>
      <c r="V380">
        <v>3.1</v>
      </c>
      <c r="W380">
        <v>2.5</v>
      </c>
      <c r="Y380" s="1">
        <v>-4</v>
      </c>
      <c r="Z380" s="1">
        <v>1</v>
      </c>
      <c r="AB380" s="1">
        <v>5</v>
      </c>
    </row>
    <row r="381" spans="1:28" x14ac:dyDescent="0.25">
      <c r="A381">
        <v>5557</v>
      </c>
      <c r="B381" t="s">
        <v>1036</v>
      </c>
      <c r="C381">
        <v>301</v>
      </c>
      <c r="D381">
        <v>270</v>
      </c>
      <c r="E381">
        <v>62</v>
      </c>
      <c r="F381">
        <v>14</v>
      </c>
      <c r="G381">
        <v>1</v>
      </c>
      <c r="H381">
        <v>12</v>
      </c>
      <c r="I381">
        <v>35</v>
      </c>
      <c r="J381">
        <v>37</v>
      </c>
      <c r="K381">
        <v>25</v>
      </c>
      <c r="L381">
        <v>85</v>
      </c>
      <c r="M381">
        <v>2</v>
      </c>
      <c r="N381">
        <v>1</v>
      </c>
      <c r="O381">
        <v>1</v>
      </c>
      <c r="P381">
        <v>0.23100000000000001</v>
      </c>
      <c r="Q381">
        <v>0.29799999999999999</v>
      </c>
      <c r="R381">
        <v>0.42199999999999999</v>
      </c>
      <c r="S381">
        <v>0.72099999999999997</v>
      </c>
      <c r="T381">
        <v>0.312</v>
      </c>
      <c r="U381">
        <v>-0.2</v>
      </c>
      <c r="V381">
        <v>-0.3</v>
      </c>
      <c r="W381">
        <v>1.5</v>
      </c>
      <c r="Y381" s="1">
        <v>-6</v>
      </c>
      <c r="Z381" s="1">
        <v>-4</v>
      </c>
      <c r="AA381" s="1">
        <v>2</v>
      </c>
    </row>
    <row r="382" spans="1:28" x14ac:dyDescent="0.25">
      <c r="A382" t="s">
        <v>978</v>
      </c>
      <c r="B382" t="s">
        <v>979</v>
      </c>
      <c r="C382">
        <v>100</v>
      </c>
      <c r="D382">
        <v>89</v>
      </c>
      <c r="E382">
        <v>23</v>
      </c>
      <c r="F382">
        <v>5</v>
      </c>
      <c r="G382">
        <v>0</v>
      </c>
      <c r="H382">
        <v>2</v>
      </c>
      <c r="I382">
        <v>11</v>
      </c>
      <c r="J382">
        <v>10</v>
      </c>
      <c r="K382">
        <v>9</v>
      </c>
      <c r="L382">
        <v>16</v>
      </c>
      <c r="M382">
        <v>0</v>
      </c>
      <c r="N382">
        <v>0</v>
      </c>
      <c r="O382">
        <v>0</v>
      </c>
      <c r="P382">
        <v>0.255</v>
      </c>
      <c r="Q382">
        <v>0.32500000000000001</v>
      </c>
      <c r="R382">
        <v>0.38500000000000001</v>
      </c>
      <c r="S382">
        <v>0.70899999999999996</v>
      </c>
      <c r="T382">
        <v>0.312</v>
      </c>
      <c r="U382">
        <v>0</v>
      </c>
      <c r="V382">
        <v>0</v>
      </c>
      <c r="W382">
        <v>0.4</v>
      </c>
    </row>
    <row r="383" spans="1:28" x14ac:dyDescent="0.25">
      <c r="A383">
        <v>9700</v>
      </c>
      <c r="B383" t="s">
        <v>917</v>
      </c>
      <c r="C383">
        <v>218</v>
      </c>
      <c r="D383">
        <v>192</v>
      </c>
      <c r="E383">
        <v>44</v>
      </c>
      <c r="F383">
        <v>10</v>
      </c>
      <c r="G383">
        <v>1</v>
      </c>
      <c r="H383">
        <v>7</v>
      </c>
      <c r="I383">
        <v>23</v>
      </c>
      <c r="J383">
        <v>25</v>
      </c>
      <c r="K383">
        <v>20</v>
      </c>
      <c r="L383">
        <v>54</v>
      </c>
      <c r="M383">
        <v>3</v>
      </c>
      <c r="N383">
        <v>2</v>
      </c>
      <c r="O383">
        <v>1</v>
      </c>
      <c r="P383">
        <v>0.23</v>
      </c>
      <c r="Q383">
        <v>0.309</v>
      </c>
      <c r="R383">
        <v>0.40699999999999997</v>
      </c>
      <c r="S383">
        <v>0.71599999999999997</v>
      </c>
      <c r="T383">
        <v>0.312</v>
      </c>
      <c r="U383">
        <v>-0.1</v>
      </c>
      <c r="V383">
        <v>0.1</v>
      </c>
      <c r="W383">
        <v>0.4</v>
      </c>
      <c r="Y383" s="1">
        <v>-15</v>
      </c>
      <c r="Z383" s="1">
        <v>-13</v>
      </c>
      <c r="AA383" s="1">
        <v>3</v>
      </c>
    </row>
    <row r="384" spans="1:28" x14ac:dyDescent="0.25">
      <c r="A384">
        <v>4556</v>
      </c>
      <c r="B384" t="s">
        <v>771</v>
      </c>
      <c r="C384">
        <v>459</v>
      </c>
      <c r="D384">
        <v>413</v>
      </c>
      <c r="E384">
        <v>110</v>
      </c>
      <c r="F384">
        <v>24</v>
      </c>
      <c r="G384">
        <v>1</v>
      </c>
      <c r="H384">
        <v>9</v>
      </c>
      <c r="I384">
        <v>48</v>
      </c>
      <c r="J384">
        <v>48</v>
      </c>
      <c r="K384">
        <v>37</v>
      </c>
      <c r="L384">
        <v>56</v>
      </c>
      <c r="M384">
        <v>2</v>
      </c>
      <c r="N384">
        <v>2</v>
      </c>
      <c r="O384">
        <v>1</v>
      </c>
      <c r="P384">
        <v>0.26600000000000001</v>
      </c>
      <c r="Q384">
        <v>0.32800000000000001</v>
      </c>
      <c r="R384">
        <v>0.39400000000000002</v>
      </c>
      <c r="S384">
        <v>0.72199999999999998</v>
      </c>
      <c r="T384">
        <v>0.312</v>
      </c>
      <c r="U384">
        <v>-0.6</v>
      </c>
      <c r="V384">
        <v>2.7</v>
      </c>
      <c r="W384">
        <v>0.8</v>
      </c>
      <c r="Y384" s="1">
        <v>1</v>
      </c>
      <c r="Z384" s="1">
        <v>-2</v>
      </c>
      <c r="AA384" s="1">
        <v>18</v>
      </c>
    </row>
    <row r="385" spans="1:28" x14ac:dyDescent="0.25">
      <c r="A385">
        <v>4063</v>
      </c>
      <c r="B385" t="s">
        <v>768</v>
      </c>
      <c r="C385">
        <v>100</v>
      </c>
      <c r="D385">
        <v>89</v>
      </c>
      <c r="E385">
        <v>21</v>
      </c>
      <c r="F385">
        <v>5</v>
      </c>
      <c r="G385">
        <v>0</v>
      </c>
      <c r="H385">
        <v>3</v>
      </c>
      <c r="I385">
        <v>10</v>
      </c>
      <c r="J385">
        <v>11</v>
      </c>
      <c r="K385">
        <v>9</v>
      </c>
      <c r="L385">
        <v>24</v>
      </c>
      <c r="M385">
        <v>1</v>
      </c>
      <c r="N385">
        <v>1</v>
      </c>
      <c r="O385">
        <v>0</v>
      </c>
      <c r="P385">
        <v>0.24099999999999999</v>
      </c>
      <c r="Q385">
        <v>0.315</v>
      </c>
      <c r="R385">
        <v>0.39800000000000002</v>
      </c>
      <c r="S385">
        <v>0.71299999999999997</v>
      </c>
      <c r="T385">
        <v>0.312</v>
      </c>
      <c r="U385">
        <v>-0.1</v>
      </c>
      <c r="V385">
        <v>0.2</v>
      </c>
      <c r="W385">
        <v>0.5</v>
      </c>
    </row>
    <row r="386" spans="1:28" x14ac:dyDescent="0.25">
      <c r="A386">
        <v>1866</v>
      </c>
      <c r="B386" t="s">
        <v>8570</v>
      </c>
      <c r="C386">
        <v>100</v>
      </c>
      <c r="D386">
        <v>94</v>
      </c>
      <c r="E386">
        <v>26</v>
      </c>
      <c r="F386">
        <v>5</v>
      </c>
      <c r="G386">
        <v>0</v>
      </c>
      <c r="H386">
        <v>2</v>
      </c>
      <c r="I386">
        <v>10</v>
      </c>
      <c r="J386">
        <v>10</v>
      </c>
      <c r="K386">
        <v>5</v>
      </c>
      <c r="L386">
        <v>11</v>
      </c>
      <c r="M386">
        <v>1</v>
      </c>
      <c r="N386">
        <v>2</v>
      </c>
      <c r="O386">
        <v>1</v>
      </c>
      <c r="P386">
        <v>0.27800000000000002</v>
      </c>
      <c r="Q386">
        <v>0.313</v>
      </c>
      <c r="R386">
        <v>0.40699999999999997</v>
      </c>
      <c r="S386">
        <v>0.72</v>
      </c>
      <c r="T386">
        <v>0.312</v>
      </c>
      <c r="U386">
        <v>-0.2</v>
      </c>
      <c r="V386">
        <v>0</v>
      </c>
      <c r="W386">
        <v>0.3</v>
      </c>
    </row>
    <row r="387" spans="1:28" x14ac:dyDescent="0.25">
      <c r="A387" t="s">
        <v>1052</v>
      </c>
      <c r="B387" t="s">
        <v>1053</v>
      </c>
      <c r="C387">
        <v>100</v>
      </c>
      <c r="D387">
        <v>89</v>
      </c>
      <c r="E387">
        <v>22</v>
      </c>
      <c r="F387">
        <v>5</v>
      </c>
      <c r="G387">
        <v>0</v>
      </c>
      <c r="H387">
        <v>3</v>
      </c>
      <c r="I387">
        <v>11</v>
      </c>
      <c r="J387">
        <v>11</v>
      </c>
      <c r="K387">
        <v>9</v>
      </c>
      <c r="L387">
        <v>22</v>
      </c>
      <c r="M387">
        <v>1</v>
      </c>
      <c r="N387">
        <v>2</v>
      </c>
      <c r="O387">
        <v>1</v>
      </c>
      <c r="P387">
        <v>0.24299999999999999</v>
      </c>
      <c r="Q387">
        <v>0.316</v>
      </c>
      <c r="R387">
        <v>0.39900000000000002</v>
      </c>
      <c r="S387">
        <v>0.71499999999999997</v>
      </c>
      <c r="T387">
        <v>0.312</v>
      </c>
      <c r="U387">
        <v>0</v>
      </c>
      <c r="V387">
        <v>0</v>
      </c>
      <c r="W387">
        <v>0.1</v>
      </c>
    </row>
    <row r="388" spans="1:28" x14ac:dyDescent="0.25">
      <c r="A388" t="s">
        <v>8568</v>
      </c>
      <c r="B388" t="s">
        <v>8569</v>
      </c>
      <c r="C388">
        <v>100</v>
      </c>
      <c r="D388">
        <v>91</v>
      </c>
      <c r="E388">
        <v>24</v>
      </c>
      <c r="F388">
        <v>5</v>
      </c>
      <c r="G388">
        <v>0</v>
      </c>
      <c r="H388">
        <v>2</v>
      </c>
      <c r="I388">
        <v>11</v>
      </c>
      <c r="J388">
        <v>11</v>
      </c>
      <c r="K388">
        <v>7</v>
      </c>
      <c r="L388">
        <v>15</v>
      </c>
      <c r="M388">
        <v>1</v>
      </c>
      <c r="N388">
        <v>2</v>
      </c>
      <c r="O388">
        <v>1</v>
      </c>
      <c r="P388">
        <v>0.26500000000000001</v>
      </c>
      <c r="Q388">
        <v>0.32100000000000001</v>
      </c>
      <c r="R388">
        <v>0.39700000000000002</v>
      </c>
      <c r="S388">
        <v>0.71799999999999997</v>
      </c>
      <c r="T388">
        <v>0.312</v>
      </c>
      <c r="U388">
        <v>0</v>
      </c>
      <c r="V388">
        <v>0</v>
      </c>
      <c r="W388">
        <v>0.2</v>
      </c>
    </row>
    <row r="389" spans="1:28" x14ac:dyDescent="0.25">
      <c r="A389">
        <v>1326</v>
      </c>
      <c r="B389" t="s">
        <v>1004</v>
      </c>
      <c r="C389">
        <v>171</v>
      </c>
      <c r="D389">
        <v>157</v>
      </c>
      <c r="E389">
        <v>39</v>
      </c>
      <c r="F389">
        <v>8</v>
      </c>
      <c r="G389">
        <v>1</v>
      </c>
      <c r="H389">
        <v>7</v>
      </c>
      <c r="I389">
        <v>19</v>
      </c>
      <c r="J389">
        <v>22</v>
      </c>
      <c r="K389">
        <v>11</v>
      </c>
      <c r="L389">
        <v>26</v>
      </c>
      <c r="M389">
        <v>1</v>
      </c>
      <c r="N389">
        <v>2</v>
      </c>
      <c r="O389">
        <v>1</v>
      </c>
      <c r="P389">
        <v>0.246</v>
      </c>
      <c r="Q389">
        <v>0.29599999999999999</v>
      </c>
      <c r="R389">
        <v>0.42699999999999999</v>
      </c>
      <c r="S389">
        <v>0.72299999999999998</v>
      </c>
      <c r="T389">
        <v>0.311</v>
      </c>
      <c r="U389">
        <v>-0.2</v>
      </c>
      <c r="V389">
        <v>0.1</v>
      </c>
      <c r="W389">
        <v>0.3</v>
      </c>
      <c r="Y389" s="1">
        <v>-14</v>
      </c>
      <c r="Z389" s="1">
        <v>-15</v>
      </c>
      <c r="AA389" s="1">
        <v>4</v>
      </c>
    </row>
    <row r="390" spans="1:28" x14ac:dyDescent="0.25">
      <c r="A390">
        <v>9018</v>
      </c>
      <c r="B390" t="s">
        <v>870</v>
      </c>
      <c r="C390">
        <v>100</v>
      </c>
      <c r="D390">
        <v>87</v>
      </c>
      <c r="E390">
        <v>21</v>
      </c>
      <c r="F390">
        <v>5</v>
      </c>
      <c r="G390">
        <v>0</v>
      </c>
      <c r="H390">
        <v>2</v>
      </c>
      <c r="I390">
        <v>11</v>
      </c>
      <c r="J390">
        <v>11</v>
      </c>
      <c r="K390">
        <v>10</v>
      </c>
      <c r="L390">
        <v>21</v>
      </c>
      <c r="M390">
        <v>1</v>
      </c>
      <c r="N390">
        <v>1</v>
      </c>
      <c r="O390">
        <v>0</v>
      </c>
      <c r="P390">
        <v>0.24199999999999999</v>
      </c>
      <c r="Q390">
        <v>0.32400000000000001</v>
      </c>
      <c r="R390">
        <v>0.38500000000000001</v>
      </c>
      <c r="S390">
        <v>0.70899999999999996</v>
      </c>
      <c r="T390">
        <v>0.311</v>
      </c>
      <c r="U390">
        <v>0.1</v>
      </c>
      <c r="V390">
        <v>0</v>
      </c>
      <c r="W390">
        <v>0.1</v>
      </c>
    </row>
    <row r="391" spans="1:28" x14ac:dyDescent="0.25">
      <c r="A391">
        <v>4082</v>
      </c>
      <c r="B391" t="s">
        <v>1013</v>
      </c>
      <c r="C391">
        <v>481</v>
      </c>
      <c r="D391">
        <v>443</v>
      </c>
      <c r="E391">
        <v>122</v>
      </c>
      <c r="F391">
        <v>25</v>
      </c>
      <c r="G391">
        <v>4</v>
      </c>
      <c r="H391">
        <v>7</v>
      </c>
      <c r="I391">
        <v>55</v>
      </c>
      <c r="J391">
        <v>48</v>
      </c>
      <c r="K391">
        <v>26</v>
      </c>
      <c r="L391">
        <v>56</v>
      </c>
      <c r="M391">
        <v>5</v>
      </c>
      <c r="N391">
        <v>13</v>
      </c>
      <c r="O391">
        <v>6</v>
      </c>
      <c r="P391">
        <v>0.27600000000000002</v>
      </c>
      <c r="Q391">
        <v>0.32</v>
      </c>
      <c r="R391">
        <v>0.39400000000000002</v>
      </c>
      <c r="S391">
        <v>0.71399999999999997</v>
      </c>
      <c r="T391">
        <v>0.311</v>
      </c>
      <c r="U391">
        <v>1.2</v>
      </c>
      <c r="V391">
        <v>-1.1000000000000001</v>
      </c>
      <c r="W391">
        <v>2.1</v>
      </c>
      <c r="Y391" s="1">
        <v>6</v>
      </c>
      <c r="Z391" s="1">
        <v>2</v>
      </c>
      <c r="AA391" s="1">
        <v>12</v>
      </c>
    </row>
    <row r="392" spans="1:28" x14ac:dyDescent="0.25">
      <c r="A392">
        <v>5963</v>
      </c>
      <c r="B392" t="s">
        <v>1031</v>
      </c>
      <c r="C392">
        <v>133</v>
      </c>
      <c r="D392">
        <v>121</v>
      </c>
      <c r="E392">
        <v>32</v>
      </c>
      <c r="F392">
        <v>7</v>
      </c>
      <c r="G392">
        <v>1</v>
      </c>
      <c r="H392">
        <v>3</v>
      </c>
      <c r="I392">
        <v>14</v>
      </c>
      <c r="J392">
        <v>14</v>
      </c>
      <c r="K392">
        <v>9</v>
      </c>
      <c r="L392">
        <v>27</v>
      </c>
      <c r="M392">
        <v>1</v>
      </c>
      <c r="N392">
        <v>3</v>
      </c>
      <c r="O392">
        <v>2</v>
      </c>
      <c r="P392">
        <v>0.26100000000000001</v>
      </c>
      <c r="Q392">
        <v>0.315</v>
      </c>
      <c r="R392">
        <v>0.40400000000000003</v>
      </c>
      <c r="S392">
        <v>0.71899999999999997</v>
      </c>
      <c r="T392">
        <v>0.311</v>
      </c>
      <c r="U392">
        <v>-0.1</v>
      </c>
      <c r="V392">
        <v>-0.9</v>
      </c>
      <c r="W392">
        <v>0.2</v>
      </c>
      <c r="Y392" s="1">
        <v>-17</v>
      </c>
      <c r="Z392" s="1">
        <v>-17</v>
      </c>
      <c r="AB392" s="1">
        <v>0</v>
      </c>
    </row>
    <row r="393" spans="1:28" x14ac:dyDescent="0.25">
      <c r="A393" t="s">
        <v>8566</v>
      </c>
      <c r="B393" t="s">
        <v>8567</v>
      </c>
      <c r="C393">
        <v>100</v>
      </c>
      <c r="D393">
        <v>92</v>
      </c>
      <c r="E393">
        <v>24</v>
      </c>
      <c r="F393">
        <v>5</v>
      </c>
      <c r="G393">
        <v>1</v>
      </c>
      <c r="H393">
        <v>2</v>
      </c>
      <c r="I393">
        <v>10</v>
      </c>
      <c r="J393">
        <v>11</v>
      </c>
      <c r="K393">
        <v>6</v>
      </c>
      <c r="L393">
        <v>12</v>
      </c>
      <c r="M393">
        <v>1</v>
      </c>
      <c r="N393">
        <v>1</v>
      </c>
      <c r="O393">
        <v>1</v>
      </c>
      <c r="P393">
        <v>0.26700000000000002</v>
      </c>
      <c r="Q393">
        <v>0.317</v>
      </c>
      <c r="R393">
        <v>0.39900000000000002</v>
      </c>
      <c r="S393">
        <v>0.71599999999999997</v>
      </c>
      <c r="T393">
        <v>0.311</v>
      </c>
      <c r="U393">
        <v>-0.1</v>
      </c>
      <c r="V393">
        <v>0</v>
      </c>
      <c r="W393">
        <v>0.2</v>
      </c>
    </row>
    <row r="394" spans="1:28" x14ac:dyDescent="0.25">
      <c r="A394" t="s">
        <v>8564</v>
      </c>
      <c r="B394" t="s">
        <v>8565</v>
      </c>
      <c r="C394">
        <v>100</v>
      </c>
      <c r="D394">
        <v>90</v>
      </c>
      <c r="E394">
        <v>20</v>
      </c>
      <c r="F394">
        <v>4</v>
      </c>
      <c r="G394">
        <v>0</v>
      </c>
      <c r="H394">
        <v>5</v>
      </c>
      <c r="I394">
        <v>12</v>
      </c>
      <c r="J394">
        <v>13</v>
      </c>
      <c r="K394">
        <v>8</v>
      </c>
      <c r="L394">
        <v>35</v>
      </c>
      <c r="M394">
        <v>1</v>
      </c>
      <c r="N394">
        <v>1</v>
      </c>
      <c r="O394">
        <v>0</v>
      </c>
      <c r="P394">
        <v>0.22600000000000001</v>
      </c>
      <c r="Q394">
        <v>0.28899999999999998</v>
      </c>
      <c r="R394">
        <v>0.436</v>
      </c>
      <c r="S394">
        <v>0.72499999999999998</v>
      </c>
      <c r="T394">
        <v>0.311</v>
      </c>
      <c r="U394">
        <v>0</v>
      </c>
      <c r="V394">
        <v>0</v>
      </c>
      <c r="W394">
        <v>0.2</v>
      </c>
    </row>
    <row r="395" spans="1:28" x14ac:dyDescent="0.25">
      <c r="A395">
        <v>7536</v>
      </c>
      <c r="B395" t="s">
        <v>8563</v>
      </c>
      <c r="C395">
        <v>100</v>
      </c>
      <c r="D395">
        <v>91</v>
      </c>
      <c r="E395">
        <v>23</v>
      </c>
      <c r="F395">
        <v>5</v>
      </c>
      <c r="G395">
        <v>0</v>
      </c>
      <c r="H395">
        <v>3</v>
      </c>
      <c r="I395">
        <v>11</v>
      </c>
      <c r="J395">
        <v>11</v>
      </c>
      <c r="K395">
        <v>7</v>
      </c>
      <c r="L395">
        <v>19</v>
      </c>
      <c r="M395">
        <v>1</v>
      </c>
      <c r="N395">
        <v>1</v>
      </c>
      <c r="O395">
        <v>1</v>
      </c>
      <c r="P395">
        <v>0.25600000000000001</v>
      </c>
      <c r="Q395">
        <v>0.314</v>
      </c>
      <c r="R395">
        <v>0.40500000000000003</v>
      </c>
      <c r="S395">
        <v>0.71799999999999997</v>
      </c>
      <c r="T395">
        <v>0.311</v>
      </c>
      <c r="U395">
        <v>-0.1</v>
      </c>
      <c r="V395">
        <v>0</v>
      </c>
      <c r="W395">
        <v>0</v>
      </c>
    </row>
    <row r="396" spans="1:28" x14ac:dyDescent="0.25">
      <c r="A396" t="s">
        <v>886</v>
      </c>
      <c r="B396" t="s">
        <v>887</v>
      </c>
      <c r="C396">
        <v>100</v>
      </c>
      <c r="D396">
        <v>89</v>
      </c>
      <c r="E396">
        <v>24</v>
      </c>
      <c r="F396">
        <v>5</v>
      </c>
      <c r="G396">
        <v>1</v>
      </c>
      <c r="H396">
        <v>1</v>
      </c>
      <c r="I396">
        <v>10</v>
      </c>
      <c r="J396">
        <v>9</v>
      </c>
      <c r="K396">
        <v>8</v>
      </c>
      <c r="L396">
        <v>12</v>
      </c>
      <c r="M396">
        <v>1</v>
      </c>
      <c r="N396">
        <v>1</v>
      </c>
      <c r="O396">
        <v>0</v>
      </c>
      <c r="P396">
        <v>0.26500000000000001</v>
      </c>
      <c r="Q396">
        <v>0.33100000000000002</v>
      </c>
      <c r="R396">
        <v>0.376</v>
      </c>
      <c r="S396">
        <v>0.70699999999999996</v>
      </c>
      <c r="T396">
        <v>0.311</v>
      </c>
      <c r="U396">
        <v>-0.1</v>
      </c>
      <c r="V396">
        <v>0</v>
      </c>
      <c r="W396">
        <v>0.5</v>
      </c>
    </row>
    <row r="397" spans="1:28" x14ac:dyDescent="0.25">
      <c r="A397">
        <v>211</v>
      </c>
      <c r="B397" t="s">
        <v>1050</v>
      </c>
      <c r="C397">
        <v>519</v>
      </c>
      <c r="D397">
        <v>461</v>
      </c>
      <c r="E397">
        <v>113</v>
      </c>
      <c r="F397">
        <v>22</v>
      </c>
      <c r="G397">
        <v>5</v>
      </c>
      <c r="H397">
        <v>13</v>
      </c>
      <c r="I397">
        <v>59</v>
      </c>
      <c r="J397">
        <v>51</v>
      </c>
      <c r="K397">
        <v>47</v>
      </c>
      <c r="L397">
        <v>113</v>
      </c>
      <c r="M397">
        <v>5</v>
      </c>
      <c r="N397">
        <v>19</v>
      </c>
      <c r="O397">
        <v>8</v>
      </c>
      <c r="P397">
        <v>0.245</v>
      </c>
      <c r="Q397">
        <v>0.31900000000000001</v>
      </c>
      <c r="R397">
        <v>0.39800000000000002</v>
      </c>
      <c r="S397">
        <v>0.71699999999999997</v>
      </c>
      <c r="T397">
        <v>0.311</v>
      </c>
      <c r="U397">
        <v>1.4</v>
      </c>
      <c r="V397">
        <v>-0.1</v>
      </c>
      <c r="W397">
        <v>1.2</v>
      </c>
      <c r="Y397" s="1">
        <v>3</v>
      </c>
      <c r="Z397" s="1">
        <v>4</v>
      </c>
      <c r="AB397" s="1">
        <v>13</v>
      </c>
    </row>
    <row r="398" spans="1:28" x14ac:dyDescent="0.25">
      <c r="A398">
        <v>3797</v>
      </c>
      <c r="B398" t="s">
        <v>1077</v>
      </c>
      <c r="C398">
        <v>548</v>
      </c>
      <c r="D398">
        <v>503</v>
      </c>
      <c r="E398">
        <v>127</v>
      </c>
      <c r="F398">
        <v>25</v>
      </c>
      <c r="G398">
        <v>1</v>
      </c>
      <c r="H398">
        <v>19</v>
      </c>
      <c r="I398">
        <v>64</v>
      </c>
      <c r="J398">
        <v>63</v>
      </c>
      <c r="K398">
        <v>35</v>
      </c>
      <c r="L398">
        <v>82</v>
      </c>
      <c r="M398">
        <v>3</v>
      </c>
      <c r="N398">
        <v>1</v>
      </c>
      <c r="O398">
        <v>1</v>
      </c>
      <c r="P398">
        <v>0.252</v>
      </c>
      <c r="Q398">
        <v>0.30199999999999999</v>
      </c>
      <c r="R398">
        <v>0.41799999999999998</v>
      </c>
      <c r="S398">
        <v>0.72099999999999997</v>
      </c>
      <c r="T398">
        <v>0.311</v>
      </c>
      <c r="U398">
        <v>-0.4</v>
      </c>
      <c r="V398">
        <v>3.3</v>
      </c>
      <c r="W398">
        <v>2.7</v>
      </c>
      <c r="Y398" s="1">
        <v>4</v>
      </c>
      <c r="Z398" s="1">
        <v>2</v>
      </c>
      <c r="AA398" s="1">
        <v>10</v>
      </c>
    </row>
    <row r="399" spans="1:28" x14ac:dyDescent="0.25">
      <c r="A399" t="s">
        <v>618</v>
      </c>
      <c r="B399" t="s">
        <v>619</v>
      </c>
      <c r="C399">
        <v>100</v>
      </c>
      <c r="D399">
        <v>88</v>
      </c>
      <c r="E399">
        <v>21</v>
      </c>
      <c r="F399">
        <v>5</v>
      </c>
      <c r="G399">
        <v>0</v>
      </c>
      <c r="H399">
        <v>3</v>
      </c>
      <c r="I399">
        <v>11</v>
      </c>
      <c r="J399">
        <v>10</v>
      </c>
      <c r="K399">
        <v>10</v>
      </c>
      <c r="L399">
        <v>24</v>
      </c>
      <c r="M399">
        <v>1</v>
      </c>
      <c r="N399">
        <v>1</v>
      </c>
      <c r="O399">
        <v>1</v>
      </c>
      <c r="P399">
        <v>0.23599999999999999</v>
      </c>
      <c r="Q399">
        <v>0.316</v>
      </c>
      <c r="R399">
        <v>0.39100000000000001</v>
      </c>
      <c r="S399">
        <v>0.70699999999999996</v>
      </c>
      <c r="T399">
        <v>0.311</v>
      </c>
      <c r="U399">
        <v>0</v>
      </c>
      <c r="V399">
        <v>0</v>
      </c>
      <c r="W399">
        <v>0.2</v>
      </c>
    </row>
    <row r="400" spans="1:28" x14ac:dyDescent="0.25">
      <c r="A400">
        <v>3806</v>
      </c>
      <c r="B400" t="s">
        <v>921</v>
      </c>
      <c r="C400">
        <v>100</v>
      </c>
      <c r="D400">
        <v>88</v>
      </c>
      <c r="E400">
        <v>21</v>
      </c>
      <c r="F400">
        <v>4</v>
      </c>
      <c r="G400">
        <v>0</v>
      </c>
      <c r="H400">
        <v>3</v>
      </c>
      <c r="I400">
        <v>11</v>
      </c>
      <c r="J400">
        <v>11</v>
      </c>
      <c r="K400">
        <v>10</v>
      </c>
      <c r="L400">
        <v>24</v>
      </c>
      <c r="M400">
        <v>1</v>
      </c>
      <c r="N400">
        <v>1</v>
      </c>
      <c r="O400">
        <v>1</v>
      </c>
      <c r="P400">
        <v>0.23599999999999999</v>
      </c>
      <c r="Q400">
        <v>0.316</v>
      </c>
      <c r="R400">
        <v>0.39100000000000001</v>
      </c>
      <c r="S400">
        <v>0.70699999999999996</v>
      </c>
      <c r="T400">
        <v>0.311</v>
      </c>
      <c r="U400">
        <v>-0.1</v>
      </c>
      <c r="V400">
        <v>0</v>
      </c>
      <c r="W400">
        <v>0.2</v>
      </c>
    </row>
    <row r="401" spans="1:28" x14ac:dyDescent="0.25">
      <c r="A401" t="s">
        <v>700</v>
      </c>
      <c r="B401" t="s">
        <v>701</v>
      </c>
      <c r="C401">
        <v>100</v>
      </c>
      <c r="D401">
        <v>90</v>
      </c>
      <c r="E401">
        <v>24</v>
      </c>
      <c r="F401">
        <v>4</v>
      </c>
      <c r="G401">
        <v>1</v>
      </c>
      <c r="H401">
        <v>1</v>
      </c>
      <c r="I401">
        <v>10</v>
      </c>
      <c r="J401">
        <v>9</v>
      </c>
      <c r="K401">
        <v>8</v>
      </c>
      <c r="L401">
        <v>16</v>
      </c>
      <c r="M401">
        <v>0</v>
      </c>
      <c r="N401">
        <v>2</v>
      </c>
      <c r="O401">
        <v>1</v>
      </c>
      <c r="P401">
        <v>0.26600000000000001</v>
      </c>
      <c r="Q401">
        <v>0.33</v>
      </c>
      <c r="R401">
        <v>0.376</v>
      </c>
      <c r="S401">
        <v>0.70499999999999996</v>
      </c>
      <c r="T401">
        <v>0.311</v>
      </c>
      <c r="U401">
        <v>0</v>
      </c>
      <c r="V401">
        <v>0</v>
      </c>
      <c r="W401">
        <v>0.2</v>
      </c>
    </row>
    <row r="402" spans="1:28" x14ac:dyDescent="0.25">
      <c r="A402">
        <v>4087</v>
      </c>
      <c r="B402" t="s">
        <v>783</v>
      </c>
      <c r="C402">
        <v>100</v>
      </c>
      <c r="D402">
        <v>90</v>
      </c>
      <c r="E402">
        <v>22</v>
      </c>
      <c r="F402">
        <v>6</v>
      </c>
      <c r="G402">
        <v>0</v>
      </c>
      <c r="H402">
        <v>2</v>
      </c>
      <c r="I402">
        <v>11</v>
      </c>
      <c r="J402">
        <v>10</v>
      </c>
      <c r="K402">
        <v>8</v>
      </c>
      <c r="L402">
        <v>20</v>
      </c>
      <c r="M402">
        <v>1</v>
      </c>
      <c r="N402">
        <v>1</v>
      </c>
      <c r="O402">
        <v>0</v>
      </c>
      <c r="P402">
        <v>0.249</v>
      </c>
      <c r="Q402">
        <v>0.315</v>
      </c>
      <c r="R402">
        <v>0.39600000000000002</v>
      </c>
      <c r="S402">
        <v>0.71099999999999997</v>
      </c>
      <c r="T402">
        <v>0.311</v>
      </c>
      <c r="U402">
        <v>-0.1</v>
      </c>
      <c r="V402">
        <v>0</v>
      </c>
      <c r="W402">
        <v>0.2</v>
      </c>
    </row>
    <row r="403" spans="1:28" x14ac:dyDescent="0.25">
      <c r="A403" t="s">
        <v>8561</v>
      </c>
      <c r="B403" t="s">
        <v>8562</v>
      </c>
      <c r="C403">
        <v>100</v>
      </c>
      <c r="D403">
        <v>93</v>
      </c>
      <c r="E403">
        <v>25</v>
      </c>
      <c r="F403">
        <v>5</v>
      </c>
      <c r="G403">
        <v>0</v>
      </c>
      <c r="H403">
        <v>2</v>
      </c>
      <c r="I403">
        <v>10</v>
      </c>
      <c r="J403">
        <v>11</v>
      </c>
      <c r="K403">
        <v>5</v>
      </c>
      <c r="L403">
        <v>15</v>
      </c>
      <c r="M403">
        <v>1</v>
      </c>
      <c r="N403">
        <v>1</v>
      </c>
      <c r="O403">
        <v>1</v>
      </c>
      <c r="P403">
        <v>0.26700000000000002</v>
      </c>
      <c r="Q403">
        <v>0.309</v>
      </c>
      <c r="R403">
        <v>0.40699999999999997</v>
      </c>
      <c r="S403">
        <v>0.71499999999999997</v>
      </c>
      <c r="T403">
        <v>0.31</v>
      </c>
      <c r="U403">
        <v>-0.1</v>
      </c>
      <c r="V403">
        <v>0</v>
      </c>
      <c r="W403">
        <v>0.2</v>
      </c>
    </row>
    <row r="404" spans="1:28" x14ac:dyDescent="0.25">
      <c r="A404">
        <v>144</v>
      </c>
      <c r="B404" t="s">
        <v>1009</v>
      </c>
      <c r="C404">
        <v>235</v>
      </c>
      <c r="D404">
        <v>210</v>
      </c>
      <c r="E404">
        <v>55</v>
      </c>
      <c r="F404">
        <v>11</v>
      </c>
      <c r="G404">
        <v>1</v>
      </c>
      <c r="H404">
        <v>4</v>
      </c>
      <c r="I404">
        <v>22</v>
      </c>
      <c r="J404">
        <v>24</v>
      </c>
      <c r="K404">
        <v>20</v>
      </c>
      <c r="L404">
        <v>29</v>
      </c>
      <c r="M404">
        <v>3</v>
      </c>
      <c r="N404">
        <v>2</v>
      </c>
      <c r="O404">
        <v>1</v>
      </c>
      <c r="P404">
        <v>0.26</v>
      </c>
      <c r="Q404">
        <v>0.32800000000000001</v>
      </c>
      <c r="R404">
        <v>0.378</v>
      </c>
      <c r="S404">
        <v>0.70599999999999996</v>
      </c>
      <c r="T404">
        <v>0.31</v>
      </c>
      <c r="U404">
        <v>-0.7</v>
      </c>
      <c r="V404">
        <v>-0.3</v>
      </c>
      <c r="W404">
        <v>0.3</v>
      </c>
      <c r="Y404" s="1">
        <v>-12</v>
      </c>
      <c r="Z404" s="1">
        <v>-10</v>
      </c>
      <c r="AB404" s="1">
        <v>1</v>
      </c>
    </row>
    <row r="405" spans="1:28" x14ac:dyDescent="0.25">
      <c r="A405">
        <v>2073</v>
      </c>
      <c r="B405" t="s">
        <v>555</v>
      </c>
      <c r="C405">
        <v>100</v>
      </c>
      <c r="D405">
        <v>91</v>
      </c>
      <c r="E405">
        <v>24</v>
      </c>
      <c r="F405">
        <v>6</v>
      </c>
      <c r="G405">
        <v>1</v>
      </c>
      <c r="H405">
        <v>2</v>
      </c>
      <c r="I405">
        <v>12</v>
      </c>
      <c r="J405">
        <v>11</v>
      </c>
      <c r="K405">
        <v>7</v>
      </c>
      <c r="L405">
        <v>22</v>
      </c>
      <c r="M405">
        <v>0</v>
      </c>
      <c r="N405">
        <v>2</v>
      </c>
      <c r="O405">
        <v>1</v>
      </c>
      <c r="P405">
        <v>0.25800000000000001</v>
      </c>
      <c r="Q405">
        <v>0.31</v>
      </c>
      <c r="R405">
        <v>0.40699999999999997</v>
      </c>
      <c r="S405">
        <v>0.71799999999999997</v>
      </c>
      <c r="T405">
        <v>0.31</v>
      </c>
      <c r="U405">
        <v>-0.1</v>
      </c>
      <c r="V405">
        <v>-0.1</v>
      </c>
      <c r="W405">
        <v>0.4</v>
      </c>
    </row>
    <row r="406" spans="1:28" x14ac:dyDescent="0.25">
      <c r="A406" t="s">
        <v>8559</v>
      </c>
      <c r="B406" t="s">
        <v>8560</v>
      </c>
      <c r="C406">
        <v>100</v>
      </c>
      <c r="D406">
        <v>91</v>
      </c>
      <c r="E406">
        <v>23</v>
      </c>
      <c r="F406">
        <v>5</v>
      </c>
      <c r="G406">
        <v>0</v>
      </c>
      <c r="H406">
        <v>2</v>
      </c>
      <c r="I406">
        <v>11</v>
      </c>
      <c r="J406">
        <v>11</v>
      </c>
      <c r="K406">
        <v>7</v>
      </c>
      <c r="L406">
        <v>17</v>
      </c>
      <c r="M406">
        <v>1</v>
      </c>
      <c r="N406">
        <v>1</v>
      </c>
      <c r="O406">
        <v>1</v>
      </c>
      <c r="P406">
        <v>0.25600000000000001</v>
      </c>
      <c r="Q406">
        <v>0.313</v>
      </c>
      <c r="R406">
        <v>0.40300000000000002</v>
      </c>
      <c r="S406">
        <v>0.71599999999999997</v>
      </c>
      <c r="T406">
        <v>0.31</v>
      </c>
      <c r="U406">
        <v>-0.1</v>
      </c>
      <c r="V406">
        <v>0</v>
      </c>
      <c r="W406">
        <v>0.1</v>
      </c>
    </row>
    <row r="407" spans="1:28" x14ac:dyDescent="0.25">
      <c r="A407">
        <v>1874</v>
      </c>
      <c r="B407" t="s">
        <v>666</v>
      </c>
      <c r="C407">
        <v>100</v>
      </c>
      <c r="D407">
        <v>92</v>
      </c>
      <c r="E407">
        <v>24</v>
      </c>
      <c r="F407">
        <v>5</v>
      </c>
      <c r="G407">
        <v>0</v>
      </c>
      <c r="H407">
        <v>3</v>
      </c>
      <c r="I407">
        <v>10</v>
      </c>
      <c r="J407">
        <v>11</v>
      </c>
      <c r="K407">
        <v>6</v>
      </c>
      <c r="L407">
        <v>17</v>
      </c>
      <c r="M407">
        <v>1</v>
      </c>
      <c r="N407">
        <v>1</v>
      </c>
      <c r="O407">
        <v>0</v>
      </c>
      <c r="P407">
        <v>0.26100000000000001</v>
      </c>
      <c r="Q407">
        <v>0.309</v>
      </c>
      <c r="R407">
        <v>0.40400000000000003</v>
      </c>
      <c r="S407">
        <v>0.71399999999999997</v>
      </c>
      <c r="T407">
        <v>0.31</v>
      </c>
      <c r="U407">
        <v>-0.2</v>
      </c>
      <c r="V407">
        <v>0</v>
      </c>
      <c r="W407">
        <v>0.3</v>
      </c>
    </row>
    <row r="408" spans="1:28" x14ac:dyDescent="0.25">
      <c r="A408">
        <v>514</v>
      </c>
      <c r="B408" t="s">
        <v>943</v>
      </c>
      <c r="C408">
        <v>100</v>
      </c>
      <c r="D408">
        <v>89</v>
      </c>
      <c r="E408">
        <v>21</v>
      </c>
      <c r="F408">
        <v>4</v>
      </c>
      <c r="G408">
        <v>0</v>
      </c>
      <c r="H408">
        <v>4</v>
      </c>
      <c r="I408">
        <v>12</v>
      </c>
      <c r="J408">
        <v>12</v>
      </c>
      <c r="K408">
        <v>9</v>
      </c>
      <c r="L408">
        <v>23</v>
      </c>
      <c r="M408">
        <v>1</v>
      </c>
      <c r="N408">
        <v>1</v>
      </c>
      <c r="O408">
        <v>1</v>
      </c>
      <c r="P408">
        <v>0.23599999999999999</v>
      </c>
      <c r="Q408">
        <v>0.30499999999999999</v>
      </c>
      <c r="R408">
        <v>0.41</v>
      </c>
      <c r="S408">
        <v>0.71499999999999997</v>
      </c>
      <c r="T408">
        <v>0.31</v>
      </c>
      <c r="U408">
        <v>-0.4</v>
      </c>
      <c r="V408">
        <v>0</v>
      </c>
      <c r="W408">
        <v>0.5</v>
      </c>
    </row>
    <row r="409" spans="1:28" x14ac:dyDescent="0.25">
      <c r="A409" t="s">
        <v>8557</v>
      </c>
      <c r="B409" t="s">
        <v>8558</v>
      </c>
      <c r="C409">
        <v>100</v>
      </c>
      <c r="D409">
        <v>92</v>
      </c>
      <c r="E409">
        <v>24</v>
      </c>
      <c r="F409">
        <v>4</v>
      </c>
      <c r="G409">
        <v>0</v>
      </c>
      <c r="H409">
        <v>2</v>
      </c>
      <c r="I409">
        <v>10</v>
      </c>
      <c r="J409">
        <v>11</v>
      </c>
      <c r="K409">
        <v>7</v>
      </c>
      <c r="L409">
        <v>21</v>
      </c>
      <c r="M409">
        <v>0</v>
      </c>
      <c r="N409">
        <v>0</v>
      </c>
      <c r="O409">
        <v>0</v>
      </c>
      <c r="P409">
        <v>0.26700000000000002</v>
      </c>
      <c r="Q409">
        <v>0.317</v>
      </c>
      <c r="R409">
        <v>0.39800000000000002</v>
      </c>
      <c r="S409">
        <v>0.71399999999999997</v>
      </c>
      <c r="T409">
        <v>0.31</v>
      </c>
      <c r="U409">
        <v>-0.2</v>
      </c>
      <c r="V409">
        <v>0</v>
      </c>
      <c r="W409">
        <v>0.2</v>
      </c>
    </row>
    <row r="410" spans="1:28" x14ac:dyDescent="0.25">
      <c r="A410" t="s">
        <v>8555</v>
      </c>
      <c r="B410" t="s">
        <v>8556</v>
      </c>
      <c r="C410">
        <v>100</v>
      </c>
      <c r="D410">
        <v>91</v>
      </c>
      <c r="E410">
        <v>25</v>
      </c>
      <c r="F410">
        <v>5</v>
      </c>
      <c r="G410">
        <v>1</v>
      </c>
      <c r="H410">
        <v>1</v>
      </c>
      <c r="I410">
        <v>11</v>
      </c>
      <c r="J410">
        <v>10</v>
      </c>
      <c r="K410">
        <v>6</v>
      </c>
      <c r="L410">
        <v>13</v>
      </c>
      <c r="M410">
        <v>1</v>
      </c>
      <c r="N410">
        <v>4</v>
      </c>
      <c r="O410">
        <v>2</v>
      </c>
      <c r="P410">
        <v>0.27600000000000002</v>
      </c>
      <c r="Q410">
        <v>0.32900000000000001</v>
      </c>
      <c r="R410">
        <v>0.378</v>
      </c>
      <c r="S410">
        <v>0.70699999999999996</v>
      </c>
      <c r="T410">
        <v>0.31</v>
      </c>
      <c r="U410">
        <v>0</v>
      </c>
      <c r="V410">
        <v>0</v>
      </c>
      <c r="W410">
        <v>0.2</v>
      </c>
    </row>
    <row r="411" spans="1:28" x14ac:dyDescent="0.25">
      <c r="A411">
        <v>8722</v>
      </c>
      <c r="B411" t="s">
        <v>736</v>
      </c>
      <c r="C411">
        <v>294</v>
      </c>
      <c r="D411">
        <v>259</v>
      </c>
      <c r="E411">
        <v>64</v>
      </c>
      <c r="F411">
        <v>14</v>
      </c>
      <c r="G411">
        <v>1</v>
      </c>
      <c r="H411">
        <v>6</v>
      </c>
      <c r="I411">
        <v>29</v>
      </c>
      <c r="J411">
        <v>28</v>
      </c>
      <c r="K411">
        <v>29</v>
      </c>
      <c r="L411">
        <v>54</v>
      </c>
      <c r="M411">
        <v>2</v>
      </c>
      <c r="N411">
        <v>1</v>
      </c>
      <c r="O411">
        <v>1</v>
      </c>
      <c r="P411">
        <v>0.249</v>
      </c>
      <c r="Q411">
        <v>0.32700000000000001</v>
      </c>
      <c r="R411">
        <v>0.378</v>
      </c>
      <c r="S411">
        <v>0.70599999999999996</v>
      </c>
      <c r="T411">
        <v>0.31</v>
      </c>
      <c r="U411">
        <v>-0.2</v>
      </c>
      <c r="V411">
        <v>-1.4</v>
      </c>
      <c r="W411">
        <v>1.3</v>
      </c>
      <c r="Y411" s="1">
        <v>-11</v>
      </c>
      <c r="Z411" s="1">
        <v>-8</v>
      </c>
      <c r="AA411" s="1">
        <v>-2</v>
      </c>
    </row>
    <row r="412" spans="1:28" x14ac:dyDescent="0.25">
      <c r="A412" t="s">
        <v>873</v>
      </c>
      <c r="B412" t="s">
        <v>874</v>
      </c>
      <c r="C412">
        <v>100</v>
      </c>
      <c r="D412">
        <v>90</v>
      </c>
      <c r="E412">
        <v>23</v>
      </c>
      <c r="F412">
        <v>5</v>
      </c>
      <c r="G412">
        <v>1</v>
      </c>
      <c r="H412">
        <v>2</v>
      </c>
      <c r="I412">
        <v>10</v>
      </c>
      <c r="J412">
        <v>10</v>
      </c>
      <c r="K412">
        <v>7</v>
      </c>
      <c r="L412">
        <v>19</v>
      </c>
      <c r="M412">
        <v>2</v>
      </c>
      <c r="N412">
        <v>1</v>
      </c>
      <c r="O412">
        <v>1</v>
      </c>
      <c r="P412">
        <v>0.25600000000000001</v>
      </c>
      <c r="Q412">
        <v>0.32100000000000001</v>
      </c>
      <c r="R412">
        <v>0.38500000000000001</v>
      </c>
      <c r="S412">
        <v>0.70599999999999996</v>
      </c>
      <c r="T412">
        <v>0.31</v>
      </c>
      <c r="U412">
        <v>-0.1</v>
      </c>
      <c r="V412">
        <v>0</v>
      </c>
      <c r="W412">
        <v>0.2</v>
      </c>
    </row>
    <row r="413" spans="1:28" x14ac:dyDescent="0.25">
      <c r="A413">
        <v>4251</v>
      </c>
      <c r="B413" t="s">
        <v>1082</v>
      </c>
      <c r="C413">
        <v>394</v>
      </c>
      <c r="D413">
        <v>348</v>
      </c>
      <c r="E413">
        <v>85</v>
      </c>
      <c r="F413">
        <v>22</v>
      </c>
      <c r="G413">
        <v>3</v>
      </c>
      <c r="H413">
        <v>7</v>
      </c>
      <c r="I413">
        <v>42</v>
      </c>
      <c r="J413">
        <v>39</v>
      </c>
      <c r="K413">
        <v>39</v>
      </c>
      <c r="L413">
        <v>81</v>
      </c>
      <c r="M413">
        <v>2</v>
      </c>
      <c r="N413">
        <v>2</v>
      </c>
      <c r="O413">
        <v>1</v>
      </c>
      <c r="P413">
        <v>0.245</v>
      </c>
      <c r="Q413">
        <v>0.32300000000000001</v>
      </c>
      <c r="R413">
        <v>0.38500000000000001</v>
      </c>
      <c r="S413">
        <v>0.70799999999999996</v>
      </c>
      <c r="T413">
        <v>0.31</v>
      </c>
      <c r="U413">
        <v>-0.5</v>
      </c>
      <c r="V413">
        <v>-1.4</v>
      </c>
      <c r="W413">
        <v>1.5</v>
      </c>
      <c r="Y413" s="1">
        <v>-7</v>
      </c>
      <c r="Z413" s="1">
        <v>-5</v>
      </c>
      <c r="AA413" s="1">
        <v>3</v>
      </c>
    </row>
    <row r="414" spans="1:28" x14ac:dyDescent="0.25">
      <c r="A414">
        <v>88</v>
      </c>
      <c r="B414" t="s">
        <v>986</v>
      </c>
      <c r="C414">
        <v>387</v>
      </c>
      <c r="D414">
        <v>347</v>
      </c>
      <c r="E414">
        <v>91</v>
      </c>
      <c r="F414">
        <v>18</v>
      </c>
      <c r="G414">
        <v>2</v>
      </c>
      <c r="H414">
        <v>6</v>
      </c>
      <c r="I414">
        <v>45</v>
      </c>
      <c r="J414">
        <v>32</v>
      </c>
      <c r="K414">
        <v>32</v>
      </c>
      <c r="L414">
        <v>44</v>
      </c>
      <c r="M414">
        <v>2</v>
      </c>
      <c r="N414">
        <v>7</v>
      </c>
      <c r="O414">
        <v>3</v>
      </c>
      <c r="P414">
        <v>0.26300000000000001</v>
      </c>
      <c r="Q414">
        <v>0.32700000000000001</v>
      </c>
      <c r="R414">
        <v>0.378</v>
      </c>
      <c r="S414">
        <v>0.70499999999999996</v>
      </c>
      <c r="T414">
        <v>0.31</v>
      </c>
      <c r="U414">
        <v>0.3</v>
      </c>
      <c r="V414">
        <v>-3.1</v>
      </c>
      <c r="W414">
        <v>1.3</v>
      </c>
      <c r="Y414" s="1">
        <v>-3</v>
      </c>
      <c r="Z414" s="1">
        <v>-3</v>
      </c>
      <c r="AB414" s="1">
        <v>7</v>
      </c>
    </row>
    <row r="415" spans="1:28" x14ac:dyDescent="0.25">
      <c r="A415" t="s">
        <v>1103</v>
      </c>
      <c r="B415" t="s">
        <v>1104</v>
      </c>
      <c r="C415">
        <v>312</v>
      </c>
      <c r="D415">
        <v>290</v>
      </c>
      <c r="E415">
        <v>73</v>
      </c>
      <c r="F415">
        <v>16</v>
      </c>
      <c r="G415">
        <v>2</v>
      </c>
      <c r="H415">
        <v>11</v>
      </c>
      <c r="I415">
        <v>35</v>
      </c>
      <c r="J415">
        <v>41</v>
      </c>
      <c r="K415">
        <v>17</v>
      </c>
      <c r="L415">
        <v>59</v>
      </c>
      <c r="M415">
        <v>2</v>
      </c>
      <c r="N415">
        <v>2</v>
      </c>
      <c r="O415">
        <v>1</v>
      </c>
      <c r="P415">
        <v>0.251</v>
      </c>
      <c r="Q415">
        <v>0.29399999999999998</v>
      </c>
      <c r="R415">
        <v>0.42799999999999999</v>
      </c>
      <c r="S415">
        <v>0.72199999999999998</v>
      </c>
      <c r="T415">
        <v>0.31</v>
      </c>
      <c r="U415">
        <v>0</v>
      </c>
      <c r="V415">
        <v>0</v>
      </c>
      <c r="W415">
        <v>0.4</v>
      </c>
    </row>
    <row r="416" spans="1:28" x14ac:dyDescent="0.25">
      <c r="A416">
        <v>970</v>
      </c>
      <c r="B416" t="s">
        <v>970</v>
      </c>
      <c r="C416">
        <v>100</v>
      </c>
      <c r="D416">
        <v>90</v>
      </c>
      <c r="E416">
        <v>22</v>
      </c>
      <c r="F416">
        <v>5</v>
      </c>
      <c r="G416">
        <v>1</v>
      </c>
      <c r="H416">
        <v>2</v>
      </c>
      <c r="I416">
        <v>10</v>
      </c>
      <c r="J416">
        <v>11</v>
      </c>
      <c r="K416">
        <v>8</v>
      </c>
      <c r="L416">
        <v>18</v>
      </c>
      <c r="M416">
        <v>1</v>
      </c>
      <c r="N416">
        <v>0</v>
      </c>
      <c r="O416">
        <v>0</v>
      </c>
      <c r="P416">
        <v>0.25</v>
      </c>
      <c r="Q416">
        <v>0.315</v>
      </c>
      <c r="R416">
        <v>0.39300000000000002</v>
      </c>
      <c r="S416">
        <v>0.70799999999999996</v>
      </c>
      <c r="T416">
        <v>0.31</v>
      </c>
      <c r="U416">
        <v>-0.2</v>
      </c>
      <c r="V416">
        <v>0</v>
      </c>
      <c r="W416">
        <v>0.3</v>
      </c>
    </row>
    <row r="417" spans="1:28" x14ac:dyDescent="0.25">
      <c r="A417">
        <v>6878</v>
      </c>
      <c r="B417" t="s">
        <v>942</v>
      </c>
      <c r="C417">
        <v>281</v>
      </c>
      <c r="D417">
        <v>249</v>
      </c>
      <c r="E417">
        <v>64</v>
      </c>
      <c r="F417">
        <v>15</v>
      </c>
      <c r="G417">
        <v>1</v>
      </c>
      <c r="H417">
        <v>4</v>
      </c>
      <c r="I417">
        <v>30</v>
      </c>
      <c r="J417">
        <v>24</v>
      </c>
      <c r="K417">
        <v>26</v>
      </c>
      <c r="L417">
        <v>39</v>
      </c>
      <c r="M417">
        <v>3</v>
      </c>
      <c r="N417">
        <v>5</v>
      </c>
      <c r="O417">
        <v>3</v>
      </c>
      <c r="P417">
        <v>0.25700000000000001</v>
      </c>
      <c r="Q417">
        <v>0.33</v>
      </c>
      <c r="R417">
        <v>0.374</v>
      </c>
      <c r="S417">
        <v>0.70299999999999996</v>
      </c>
      <c r="T417">
        <v>0.31</v>
      </c>
      <c r="U417">
        <v>0.1</v>
      </c>
      <c r="V417">
        <v>-0.4</v>
      </c>
      <c r="W417">
        <v>0.5</v>
      </c>
      <c r="Y417" s="1">
        <v>-13</v>
      </c>
      <c r="Z417" s="1">
        <v>-12</v>
      </c>
      <c r="AB417" s="1">
        <v>2</v>
      </c>
    </row>
    <row r="418" spans="1:28" x14ac:dyDescent="0.25">
      <c r="A418" t="s">
        <v>798</v>
      </c>
      <c r="B418" t="s">
        <v>799</v>
      </c>
      <c r="C418">
        <v>100</v>
      </c>
      <c r="D418">
        <v>92</v>
      </c>
      <c r="E418">
        <v>23</v>
      </c>
      <c r="F418">
        <v>5</v>
      </c>
      <c r="G418">
        <v>0</v>
      </c>
      <c r="H418">
        <v>3</v>
      </c>
      <c r="I418">
        <v>12</v>
      </c>
      <c r="J418">
        <v>12</v>
      </c>
      <c r="K418">
        <v>6</v>
      </c>
      <c r="L418">
        <v>22</v>
      </c>
      <c r="M418">
        <v>1</v>
      </c>
      <c r="N418">
        <v>4</v>
      </c>
      <c r="O418">
        <v>1</v>
      </c>
      <c r="P418">
        <v>0.252</v>
      </c>
      <c r="Q418">
        <v>0.29799999999999999</v>
      </c>
      <c r="R418">
        <v>0.42</v>
      </c>
      <c r="S418">
        <v>0.71799999999999997</v>
      </c>
      <c r="T418">
        <v>0.31</v>
      </c>
      <c r="U418">
        <v>0.2</v>
      </c>
      <c r="V418">
        <v>0</v>
      </c>
      <c r="W418">
        <v>0.2</v>
      </c>
    </row>
    <row r="419" spans="1:28" x14ac:dyDescent="0.25">
      <c r="A419" t="s">
        <v>8553</v>
      </c>
      <c r="B419" t="s">
        <v>8554</v>
      </c>
      <c r="C419">
        <v>100</v>
      </c>
      <c r="D419">
        <v>90</v>
      </c>
      <c r="E419">
        <v>22</v>
      </c>
      <c r="F419">
        <v>5</v>
      </c>
      <c r="G419">
        <v>1</v>
      </c>
      <c r="H419">
        <v>3</v>
      </c>
      <c r="I419">
        <v>11</v>
      </c>
      <c r="J419">
        <v>11</v>
      </c>
      <c r="K419">
        <v>8</v>
      </c>
      <c r="L419">
        <v>23</v>
      </c>
      <c r="M419">
        <v>1</v>
      </c>
      <c r="N419">
        <v>2</v>
      </c>
      <c r="O419">
        <v>1</v>
      </c>
      <c r="P419">
        <v>0.24399999999999999</v>
      </c>
      <c r="Q419">
        <v>0.30499999999999999</v>
      </c>
      <c r="R419">
        <v>0.41</v>
      </c>
      <c r="S419">
        <v>0.71499999999999997</v>
      </c>
      <c r="T419">
        <v>0.31</v>
      </c>
      <c r="U419">
        <v>-0.1</v>
      </c>
      <c r="V419">
        <v>0</v>
      </c>
      <c r="W419">
        <v>0.2</v>
      </c>
    </row>
    <row r="420" spans="1:28" x14ac:dyDescent="0.25">
      <c r="A420">
        <v>9219</v>
      </c>
      <c r="B420" t="s">
        <v>1026</v>
      </c>
      <c r="C420">
        <v>562</v>
      </c>
      <c r="D420">
        <v>500</v>
      </c>
      <c r="E420">
        <v>119</v>
      </c>
      <c r="F420">
        <v>26</v>
      </c>
      <c r="G420">
        <v>2</v>
      </c>
      <c r="H420">
        <v>17</v>
      </c>
      <c r="I420">
        <v>59</v>
      </c>
      <c r="J420">
        <v>63</v>
      </c>
      <c r="K420">
        <v>44</v>
      </c>
      <c r="L420">
        <v>146</v>
      </c>
      <c r="M420">
        <v>10</v>
      </c>
      <c r="N420">
        <v>11</v>
      </c>
      <c r="O420">
        <v>5</v>
      </c>
      <c r="P420">
        <v>0.23799999999999999</v>
      </c>
      <c r="Q420">
        <v>0.31</v>
      </c>
      <c r="R420">
        <v>0.40100000000000002</v>
      </c>
      <c r="S420">
        <v>0.71099999999999997</v>
      </c>
      <c r="T420">
        <v>0.31</v>
      </c>
      <c r="U420">
        <v>0</v>
      </c>
      <c r="V420">
        <v>3.7</v>
      </c>
      <c r="W420">
        <v>2.2999999999999998</v>
      </c>
      <c r="Y420" s="1">
        <v>3</v>
      </c>
      <c r="Z420" s="1">
        <v>5</v>
      </c>
      <c r="AB420" s="1">
        <v>11</v>
      </c>
    </row>
    <row r="421" spans="1:28" x14ac:dyDescent="0.25">
      <c r="A421">
        <v>950</v>
      </c>
      <c r="B421" t="s">
        <v>784</v>
      </c>
      <c r="C421">
        <v>256</v>
      </c>
      <c r="D421">
        <v>234</v>
      </c>
      <c r="E421">
        <v>62</v>
      </c>
      <c r="F421">
        <v>14</v>
      </c>
      <c r="G421">
        <v>1</v>
      </c>
      <c r="H421">
        <v>5</v>
      </c>
      <c r="I421">
        <v>27</v>
      </c>
      <c r="J421">
        <v>28</v>
      </c>
      <c r="K421">
        <v>14</v>
      </c>
      <c r="L421">
        <v>45</v>
      </c>
      <c r="M421">
        <v>4</v>
      </c>
      <c r="N421">
        <v>1</v>
      </c>
      <c r="O421">
        <v>1</v>
      </c>
      <c r="P421">
        <v>0.26500000000000001</v>
      </c>
      <c r="Q421">
        <v>0.315</v>
      </c>
      <c r="R421">
        <v>0.39700000000000002</v>
      </c>
      <c r="S421">
        <v>0.71099999999999997</v>
      </c>
      <c r="T421">
        <v>0.31</v>
      </c>
      <c r="U421">
        <v>-0.4</v>
      </c>
      <c r="V421">
        <v>0.2</v>
      </c>
      <c r="W421">
        <v>0.5</v>
      </c>
      <c r="Y421" s="1">
        <v>-22</v>
      </c>
      <c r="Z421" s="1">
        <v>-23</v>
      </c>
      <c r="AB421" s="1">
        <v>-4</v>
      </c>
    </row>
    <row r="422" spans="1:28" x14ac:dyDescent="0.25">
      <c r="A422" t="s">
        <v>1002</v>
      </c>
      <c r="B422" t="s">
        <v>1003</v>
      </c>
      <c r="C422">
        <v>100</v>
      </c>
      <c r="D422">
        <v>90</v>
      </c>
      <c r="E422">
        <v>22</v>
      </c>
      <c r="F422">
        <v>5</v>
      </c>
      <c r="G422">
        <v>0</v>
      </c>
      <c r="H422">
        <v>3</v>
      </c>
      <c r="I422">
        <v>11</v>
      </c>
      <c r="J422">
        <v>11</v>
      </c>
      <c r="K422">
        <v>6</v>
      </c>
      <c r="L422">
        <v>18</v>
      </c>
      <c r="M422">
        <v>2</v>
      </c>
      <c r="N422">
        <v>2</v>
      </c>
      <c r="O422">
        <v>1</v>
      </c>
      <c r="P422">
        <v>0.248</v>
      </c>
      <c r="Q422">
        <v>0.309</v>
      </c>
      <c r="R422">
        <v>0.40400000000000003</v>
      </c>
      <c r="S422">
        <v>0.71199999999999997</v>
      </c>
      <c r="T422">
        <v>0.31</v>
      </c>
      <c r="U422">
        <v>-0.1</v>
      </c>
      <c r="V422">
        <v>0</v>
      </c>
      <c r="W422">
        <v>0.2</v>
      </c>
    </row>
    <row r="423" spans="1:28" x14ac:dyDescent="0.25">
      <c r="A423" t="s">
        <v>8551</v>
      </c>
      <c r="B423" t="s">
        <v>8552</v>
      </c>
      <c r="C423">
        <v>100</v>
      </c>
      <c r="D423">
        <v>92</v>
      </c>
      <c r="E423">
        <v>24</v>
      </c>
      <c r="F423">
        <v>5</v>
      </c>
      <c r="G423">
        <v>0</v>
      </c>
      <c r="H423">
        <v>3</v>
      </c>
      <c r="I423">
        <v>11</v>
      </c>
      <c r="J423">
        <v>11</v>
      </c>
      <c r="K423">
        <v>6</v>
      </c>
      <c r="L423">
        <v>21</v>
      </c>
      <c r="M423">
        <v>1</v>
      </c>
      <c r="N423">
        <v>3</v>
      </c>
      <c r="O423">
        <v>2</v>
      </c>
      <c r="P423">
        <v>0.25800000000000001</v>
      </c>
      <c r="Q423">
        <v>0.30499999999999999</v>
      </c>
      <c r="R423">
        <v>0.41099999999999998</v>
      </c>
      <c r="S423">
        <v>0.71699999999999997</v>
      </c>
      <c r="T423">
        <v>0.31</v>
      </c>
      <c r="U423">
        <v>0</v>
      </c>
      <c r="V423">
        <v>0</v>
      </c>
      <c r="W423">
        <v>0.2</v>
      </c>
    </row>
    <row r="424" spans="1:28" x14ac:dyDescent="0.25">
      <c r="A424">
        <v>6617</v>
      </c>
      <c r="B424" t="s">
        <v>8550</v>
      </c>
      <c r="C424">
        <v>100</v>
      </c>
      <c r="D424">
        <v>91</v>
      </c>
      <c r="E424">
        <v>22</v>
      </c>
      <c r="F424">
        <v>4</v>
      </c>
      <c r="G424">
        <v>0</v>
      </c>
      <c r="H424">
        <v>4</v>
      </c>
      <c r="I424">
        <v>12</v>
      </c>
      <c r="J424">
        <v>12</v>
      </c>
      <c r="K424">
        <v>6</v>
      </c>
      <c r="L424">
        <v>29</v>
      </c>
      <c r="M424">
        <v>1</v>
      </c>
      <c r="N424">
        <v>3</v>
      </c>
      <c r="O424">
        <v>1</v>
      </c>
      <c r="P424">
        <v>0.23699999999999999</v>
      </c>
      <c r="Q424">
        <v>0.29199999999999998</v>
      </c>
      <c r="R424">
        <v>0.42499999999999999</v>
      </c>
      <c r="S424">
        <v>0.71699999999999997</v>
      </c>
      <c r="T424">
        <v>0.309</v>
      </c>
      <c r="U424">
        <v>0</v>
      </c>
      <c r="V424">
        <v>0</v>
      </c>
      <c r="W424">
        <v>0.2</v>
      </c>
    </row>
    <row r="425" spans="1:28" x14ac:dyDescent="0.25">
      <c r="A425">
        <v>3837</v>
      </c>
      <c r="B425" t="s">
        <v>643</v>
      </c>
      <c r="C425">
        <v>135</v>
      </c>
      <c r="D425">
        <v>121</v>
      </c>
      <c r="E425">
        <v>29</v>
      </c>
      <c r="F425">
        <v>6</v>
      </c>
      <c r="G425">
        <v>0</v>
      </c>
      <c r="H425">
        <v>5</v>
      </c>
      <c r="I425">
        <v>14</v>
      </c>
      <c r="J425">
        <v>16</v>
      </c>
      <c r="K425">
        <v>11</v>
      </c>
      <c r="L425">
        <v>35</v>
      </c>
      <c r="M425">
        <v>1</v>
      </c>
      <c r="N425">
        <v>1</v>
      </c>
      <c r="O425">
        <v>1</v>
      </c>
      <c r="P425">
        <v>0.23699999999999999</v>
      </c>
      <c r="Q425">
        <v>0.30399999999999999</v>
      </c>
      <c r="R425">
        <v>0.40899999999999997</v>
      </c>
      <c r="S425">
        <v>0.71299999999999997</v>
      </c>
      <c r="T425">
        <v>0.309</v>
      </c>
      <c r="U425">
        <v>-0.1</v>
      </c>
      <c r="V425">
        <v>-0.2</v>
      </c>
      <c r="W425">
        <v>0.2</v>
      </c>
      <c r="Y425" s="1">
        <v>-18</v>
      </c>
      <c r="Z425" s="1">
        <v>-17</v>
      </c>
      <c r="AB425" s="1">
        <v>-1</v>
      </c>
    </row>
    <row r="426" spans="1:28" x14ac:dyDescent="0.25">
      <c r="A426">
        <v>10847</v>
      </c>
      <c r="B426" t="s">
        <v>956</v>
      </c>
      <c r="C426">
        <v>561</v>
      </c>
      <c r="D426">
        <v>514</v>
      </c>
      <c r="E426">
        <v>141</v>
      </c>
      <c r="F426">
        <v>29</v>
      </c>
      <c r="G426">
        <v>4</v>
      </c>
      <c r="H426">
        <v>7</v>
      </c>
      <c r="I426">
        <v>63</v>
      </c>
      <c r="J426">
        <v>50</v>
      </c>
      <c r="K426">
        <v>34</v>
      </c>
      <c r="L426">
        <v>55</v>
      </c>
      <c r="M426">
        <v>4</v>
      </c>
      <c r="N426">
        <v>16</v>
      </c>
      <c r="O426">
        <v>8</v>
      </c>
      <c r="P426">
        <v>0.27400000000000002</v>
      </c>
      <c r="Q426">
        <v>0.32300000000000001</v>
      </c>
      <c r="R426">
        <v>0.38700000000000001</v>
      </c>
      <c r="S426">
        <v>0.70899999999999996</v>
      </c>
      <c r="T426">
        <v>0.309</v>
      </c>
      <c r="U426">
        <v>0.5</v>
      </c>
      <c r="V426">
        <v>4.2</v>
      </c>
      <c r="W426">
        <v>2.8</v>
      </c>
      <c r="Y426" s="1">
        <v>2</v>
      </c>
      <c r="Z426" s="1">
        <v>-1</v>
      </c>
      <c r="AB426" s="1">
        <v>10</v>
      </c>
    </row>
    <row r="427" spans="1:28" x14ac:dyDescent="0.25">
      <c r="A427" t="s">
        <v>8548</v>
      </c>
      <c r="B427" t="s">
        <v>8549</v>
      </c>
      <c r="C427">
        <v>100</v>
      </c>
      <c r="D427">
        <v>92</v>
      </c>
      <c r="E427">
        <v>24</v>
      </c>
      <c r="F427">
        <v>6</v>
      </c>
      <c r="G427">
        <v>0</v>
      </c>
      <c r="H427">
        <v>2</v>
      </c>
      <c r="I427">
        <v>11</v>
      </c>
      <c r="J427">
        <v>11</v>
      </c>
      <c r="K427">
        <v>6</v>
      </c>
      <c r="L427">
        <v>17</v>
      </c>
      <c r="M427">
        <v>1</v>
      </c>
      <c r="N427">
        <v>1</v>
      </c>
      <c r="O427">
        <v>1</v>
      </c>
      <c r="P427">
        <v>0.25800000000000001</v>
      </c>
      <c r="Q427">
        <v>0.30599999999999999</v>
      </c>
      <c r="R427">
        <v>0.40899999999999997</v>
      </c>
      <c r="S427">
        <v>0.71499999999999997</v>
      </c>
      <c r="T427">
        <v>0.309</v>
      </c>
      <c r="U427">
        <v>-0.1</v>
      </c>
      <c r="V427">
        <v>0</v>
      </c>
      <c r="W427">
        <v>0.2</v>
      </c>
    </row>
    <row r="428" spans="1:28" x14ac:dyDescent="0.25">
      <c r="A428" t="s">
        <v>8546</v>
      </c>
      <c r="B428" t="s">
        <v>8547</v>
      </c>
      <c r="C428">
        <v>100</v>
      </c>
      <c r="D428">
        <v>93</v>
      </c>
      <c r="E428">
        <v>23</v>
      </c>
      <c r="F428">
        <v>5</v>
      </c>
      <c r="G428">
        <v>0</v>
      </c>
      <c r="H428">
        <v>3</v>
      </c>
      <c r="I428">
        <v>11</v>
      </c>
      <c r="J428">
        <v>11</v>
      </c>
      <c r="K428">
        <v>5</v>
      </c>
      <c r="L428">
        <v>21</v>
      </c>
      <c r="M428">
        <v>1</v>
      </c>
      <c r="N428">
        <v>1</v>
      </c>
      <c r="O428">
        <v>0</v>
      </c>
      <c r="P428">
        <v>0.253</v>
      </c>
      <c r="Q428">
        <v>0.29599999999999999</v>
      </c>
      <c r="R428">
        <v>0.42199999999999999</v>
      </c>
      <c r="S428">
        <v>0.71899999999999997</v>
      </c>
      <c r="T428">
        <v>0.309</v>
      </c>
      <c r="U428">
        <v>-0.1</v>
      </c>
      <c r="V428">
        <v>0</v>
      </c>
      <c r="W428">
        <v>0.1</v>
      </c>
    </row>
    <row r="429" spans="1:28" x14ac:dyDescent="0.25">
      <c r="A429">
        <v>3492</v>
      </c>
      <c r="B429" t="s">
        <v>462</v>
      </c>
      <c r="C429">
        <v>254</v>
      </c>
      <c r="D429">
        <v>229</v>
      </c>
      <c r="E429">
        <v>62</v>
      </c>
      <c r="F429">
        <v>11</v>
      </c>
      <c r="G429">
        <v>1</v>
      </c>
      <c r="H429">
        <v>3</v>
      </c>
      <c r="I429">
        <v>26</v>
      </c>
      <c r="J429">
        <v>23</v>
      </c>
      <c r="K429">
        <v>20</v>
      </c>
      <c r="L429">
        <v>29</v>
      </c>
      <c r="M429">
        <v>2</v>
      </c>
      <c r="N429">
        <v>4</v>
      </c>
      <c r="O429">
        <v>2</v>
      </c>
      <c r="P429">
        <v>0.27200000000000002</v>
      </c>
      <c r="Q429">
        <v>0.33100000000000002</v>
      </c>
      <c r="R429">
        <v>0.371</v>
      </c>
      <c r="S429">
        <v>0.70299999999999996</v>
      </c>
      <c r="T429">
        <v>0.309</v>
      </c>
      <c r="U429">
        <v>0.1</v>
      </c>
      <c r="V429">
        <v>0.2</v>
      </c>
      <c r="W429">
        <v>1</v>
      </c>
    </row>
    <row r="430" spans="1:28" x14ac:dyDescent="0.25">
      <c r="A430">
        <v>7185</v>
      </c>
      <c r="B430" t="s">
        <v>872</v>
      </c>
      <c r="C430">
        <v>403</v>
      </c>
      <c r="D430">
        <v>352</v>
      </c>
      <c r="E430">
        <v>88</v>
      </c>
      <c r="F430">
        <v>17</v>
      </c>
      <c r="G430">
        <v>3</v>
      </c>
      <c r="H430">
        <v>6</v>
      </c>
      <c r="I430">
        <v>41</v>
      </c>
      <c r="J430">
        <v>35</v>
      </c>
      <c r="K430">
        <v>40</v>
      </c>
      <c r="L430">
        <v>77</v>
      </c>
      <c r="M430">
        <v>5</v>
      </c>
      <c r="N430">
        <v>8</v>
      </c>
      <c r="O430">
        <v>4</v>
      </c>
      <c r="P430">
        <v>0.25</v>
      </c>
      <c r="Q430">
        <v>0.33300000000000002</v>
      </c>
      <c r="R430">
        <v>0.36399999999999999</v>
      </c>
      <c r="S430">
        <v>0.69599999999999995</v>
      </c>
      <c r="T430">
        <v>0.309</v>
      </c>
      <c r="U430">
        <v>0.3</v>
      </c>
      <c r="V430">
        <v>-1.5</v>
      </c>
      <c r="W430">
        <v>1.2</v>
      </c>
      <c r="Y430" s="1">
        <v>-7</v>
      </c>
      <c r="Z430" s="1">
        <v>-4</v>
      </c>
      <c r="AB430" s="1">
        <v>4</v>
      </c>
    </row>
    <row r="431" spans="1:28" x14ac:dyDescent="0.25">
      <c r="A431" t="s">
        <v>895</v>
      </c>
      <c r="B431" t="s">
        <v>896</v>
      </c>
      <c r="C431">
        <v>100</v>
      </c>
      <c r="D431">
        <v>93</v>
      </c>
      <c r="E431">
        <v>26</v>
      </c>
      <c r="F431">
        <v>5</v>
      </c>
      <c r="G431">
        <v>0</v>
      </c>
      <c r="H431">
        <v>1</v>
      </c>
      <c r="I431">
        <v>11</v>
      </c>
      <c r="J431">
        <v>10</v>
      </c>
      <c r="K431">
        <v>5</v>
      </c>
      <c r="L431">
        <v>9</v>
      </c>
      <c r="M431">
        <v>1</v>
      </c>
      <c r="N431">
        <v>1</v>
      </c>
      <c r="O431">
        <v>0</v>
      </c>
      <c r="P431">
        <v>0.27800000000000002</v>
      </c>
      <c r="Q431">
        <v>0.318</v>
      </c>
      <c r="R431">
        <v>0.39</v>
      </c>
      <c r="S431">
        <v>0.70899999999999996</v>
      </c>
      <c r="T431">
        <v>0.309</v>
      </c>
      <c r="U431">
        <v>0</v>
      </c>
      <c r="V431">
        <v>0</v>
      </c>
      <c r="W431">
        <v>0.3</v>
      </c>
    </row>
    <row r="432" spans="1:28" x14ac:dyDescent="0.25">
      <c r="A432">
        <v>2197</v>
      </c>
      <c r="B432" t="s">
        <v>977</v>
      </c>
      <c r="C432">
        <v>283</v>
      </c>
      <c r="D432">
        <v>251</v>
      </c>
      <c r="E432">
        <v>58</v>
      </c>
      <c r="F432">
        <v>14</v>
      </c>
      <c r="G432">
        <v>1</v>
      </c>
      <c r="H432">
        <v>9</v>
      </c>
      <c r="I432">
        <v>28</v>
      </c>
      <c r="J432">
        <v>32</v>
      </c>
      <c r="K432">
        <v>25</v>
      </c>
      <c r="L432">
        <v>69</v>
      </c>
      <c r="M432">
        <v>3</v>
      </c>
      <c r="N432">
        <v>3</v>
      </c>
      <c r="O432">
        <v>1</v>
      </c>
      <c r="P432">
        <v>0.23100000000000001</v>
      </c>
      <c r="Q432">
        <v>0.307</v>
      </c>
      <c r="R432">
        <v>0.40300000000000002</v>
      </c>
      <c r="S432">
        <v>0.71</v>
      </c>
      <c r="T432">
        <v>0.309</v>
      </c>
      <c r="U432">
        <v>0.2</v>
      </c>
      <c r="V432">
        <v>-1.4</v>
      </c>
      <c r="W432">
        <v>0.4</v>
      </c>
    </row>
    <row r="433" spans="1:28" x14ac:dyDescent="0.25">
      <c r="A433" t="s">
        <v>8545</v>
      </c>
      <c r="B433" t="s">
        <v>2684</v>
      </c>
      <c r="C433">
        <v>100</v>
      </c>
      <c r="D433">
        <v>92</v>
      </c>
      <c r="E433">
        <v>25</v>
      </c>
      <c r="F433">
        <v>5</v>
      </c>
      <c r="G433">
        <v>1</v>
      </c>
      <c r="H433">
        <v>2</v>
      </c>
      <c r="I433">
        <v>10</v>
      </c>
      <c r="J433">
        <v>10</v>
      </c>
      <c r="K433">
        <v>6</v>
      </c>
      <c r="L433">
        <v>10</v>
      </c>
      <c r="M433">
        <v>1</v>
      </c>
      <c r="N433">
        <v>1</v>
      </c>
      <c r="O433">
        <v>0</v>
      </c>
      <c r="P433">
        <v>0.26900000000000002</v>
      </c>
      <c r="Q433">
        <v>0.316</v>
      </c>
      <c r="R433">
        <v>0.39700000000000002</v>
      </c>
      <c r="S433">
        <v>0.71299999999999997</v>
      </c>
      <c r="T433">
        <v>0.309</v>
      </c>
      <c r="U433">
        <v>-0.1</v>
      </c>
      <c r="V433">
        <v>0</v>
      </c>
      <c r="W433">
        <v>0.4</v>
      </c>
    </row>
    <row r="434" spans="1:28" x14ac:dyDescent="0.25">
      <c r="A434">
        <v>166</v>
      </c>
      <c r="B434" t="s">
        <v>757</v>
      </c>
      <c r="C434">
        <v>137</v>
      </c>
      <c r="D434">
        <v>122</v>
      </c>
      <c r="E434">
        <v>31</v>
      </c>
      <c r="F434">
        <v>8</v>
      </c>
      <c r="G434">
        <v>1</v>
      </c>
      <c r="H434">
        <v>2</v>
      </c>
      <c r="I434">
        <v>16</v>
      </c>
      <c r="J434">
        <v>12</v>
      </c>
      <c r="K434">
        <v>12</v>
      </c>
      <c r="L434">
        <v>21</v>
      </c>
      <c r="M434">
        <v>1</v>
      </c>
      <c r="N434">
        <v>3</v>
      </c>
      <c r="O434">
        <v>1</v>
      </c>
      <c r="P434">
        <v>0.25600000000000001</v>
      </c>
      <c r="Q434">
        <v>0.32200000000000001</v>
      </c>
      <c r="R434">
        <v>0.38200000000000001</v>
      </c>
      <c r="S434">
        <v>0.70399999999999996</v>
      </c>
      <c r="T434">
        <v>0.309</v>
      </c>
      <c r="U434">
        <v>-0.1</v>
      </c>
      <c r="V434">
        <v>-0.6</v>
      </c>
      <c r="W434">
        <v>0.4</v>
      </c>
      <c r="Y434" s="1">
        <v>-13</v>
      </c>
      <c r="Z434" s="1">
        <v>-13</v>
      </c>
      <c r="AA434" s="1">
        <v>3</v>
      </c>
    </row>
    <row r="435" spans="1:28" x14ac:dyDescent="0.25">
      <c r="A435">
        <v>843</v>
      </c>
      <c r="B435" t="s">
        <v>1028</v>
      </c>
      <c r="C435">
        <v>126</v>
      </c>
      <c r="D435">
        <v>114</v>
      </c>
      <c r="E435">
        <v>29</v>
      </c>
      <c r="F435">
        <v>6</v>
      </c>
      <c r="G435">
        <v>0</v>
      </c>
      <c r="H435">
        <v>4</v>
      </c>
      <c r="I435">
        <v>14</v>
      </c>
      <c r="J435">
        <v>14</v>
      </c>
      <c r="K435">
        <v>9</v>
      </c>
      <c r="L435">
        <v>17</v>
      </c>
      <c r="M435">
        <v>1</v>
      </c>
      <c r="N435">
        <v>1</v>
      </c>
      <c r="O435">
        <v>0</v>
      </c>
      <c r="P435">
        <v>0.252</v>
      </c>
      <c r="Q435">
        <v>0.308</v>
      </c>
      <c r="R435">
        <v>0.40300000000000002</v>
      </c>
      <c r="S435">
        <v>0.71099999999999997</v>
      </c>
      <c r="T435">
        <v>0.309</v>
      </c>
      <c r="U435">
        <v>-0.5</v>
      </c>
      <c r="V435">
        <v>-1</v>
      </c>
      <c r="W435">
        <v>0.1</v>
      </c>
      <c r="Y435" s="1">
        <v>-19</v>
      </c>
      <c r="Z435" s="1">
        <v>-19</v>
      </c>
      <c r="AA435" s="1">
        <v>0</v>
      </c>
    </row>
    <row r="436" spans="1:28" x14ac:dyDescent="0.25">
      <c r="A436">
        <v>4969</v>
      </c>
      <c r="B436" t="s">
        <v>984</v>
      </c>
      <c r="C436">
        <v>213</v>
      </c>
      <c r="D436">
        <v>189</v>
      </c>
      <c r="E436">
        <v>46</v>
      </c>
      <c r="F436">
        <v>11</v>
      </c>
      <c r="G436">
        <v>0</v>
      </c>
      <c r="H436">
        <v>5</v>
      </c>
      <c r="I436">
        <v>21</v>
      </c>
      <c r="J436">
        <v>23</v>
      </c>
      <c r="K436">
        <v>21</v>
      </c>
      <c r="L436">
        <v>41</v>
      </c>
      <c r="M436">
        <v>1</v>
      </c>
      <c r="N436">
        <v>1</v>
      </c>
      <c r="O436">
        <v>1</v>
      </c>
      <c r="P436">
        <v>0.24299999999999999</v>
      </c>
      <c r="Q436">
        <v>0.31900000000000001</v>
      </c>
      <c r="R436">
        <v>0.38300000000000001</v>
      </c>
      <c r="S436">
        <v>0.70299999999999996</v>
      </c>
      <c r="T436">
        <v>0.309</v>
      </c>
      <c r="U436">
        <v>-0.3</v>
      </c>
      <c r="V436">
        <v>0.7</v>
      </c>
      <c r="W436">
        <v>0.8</v>
      </c>
      <c r="Y436" s="1">
        <v>-14</v>
      </c>
      <c r="Z436" s="1">
        <v>-11</v>
      </c>
      <c r="AB436" s="1">
        <v>-1</v>
      </c>
    </row>
    <row r="437" spans="1:28" x14ac:dyDescent="0.25">
      <c r="A437">
        <v>4191</v>
      </c>
      <c r="B437" t="s">
        <v>843</v>
      </c>
      <c r="C437">
        <v>529</v>
      </c>
      <c r="D437">
        <v>473</v>
      </c>
      <c r="E437">
        <v>125</v>
      </c>
      <c r="F437">
        <v>22</v>
      </c>
      <c r="G437">
        <v>2</v>
      </c>
      <c r="H437">
        <v>8</v>
      </c>
      <c r="I437">
        <v>58</v>
      </c>
      <c r="J437">
        <v>49</v>
      </c>
      <c r="K437">
        <v>45</v>
      </c>
      <c r="L437">
        <v>61</v>
      </c>
      <c r="M437">
        <v>5</v>
      </c>
      <c r="N437">
        <v>3</v>
      </c>
      <c r="O437">
        <v>2</v>
      </c>
      <c r="P437">
        <v>0.26400000000000001</v>
      </c>
      <c r="Q437">
        <v>0.33100000000000002</v>
      </c>
      <c r="R437">
        <v>0.36699999999999999</v>
      </c>
      <c r="S437">
        <v>0.69799999999999995</v>
      </c>
      <c r="T437">
        <v>0.309</v>
      </c>
      <c r="U437">
        <v>-0.2</v>
      </c>
      <c r="V437">
        <v>1.2</v>
      </c>
      <c r="W437">
        <v>2.2999999999999998</v>
      </c>
      <c r="Y437" s="1">
        <v>0</v>
      </c>
      <c r="Z437" s="1">
        <v>0</v>
      </c>
      <c r="AA437" s="1">
        <v>7</v>
      </c>
    </row>
    <row r="438" spans="1:28" x14ac:dyDescent="0.25">
      <c r="A438">
        <v>4793</v>
      </c>
      <c r="B438" t="s">
        <v>596</v>
      </c>
      <c r="C438">
        <v>100</v>
      </c>
      <c r="D438">
        <v>88</v>
      </c>
      <c r="E438">
        <v>22</v>
      </c>
      <c r="F438">
        <v>5</v>
      </c>
      <c r="G438">
        <v>0</v>
      </c>
      <c r="H438">
        <v>2</v>
      </c>
      <c r="I438">
        <v>10</v>
      </c>
      <c r="J438">
        <v>11</v>
      </c>
      <c r="K438">
        <v>9</v>
      </c>
      <c r="L438">
        <v>23</v>
      </c>
      <c r="M438">
        <v>1</v>
      </c>
      <c r="N438">
        <v>1</v>
      </c>
      <c r="O438">
        <v>0</v>
      </c>
      <c r="P438">
        <v>0.245</v>
      </c>
      <c r="Q438">
        <v>0.32</v>
      </c>
      <c r="R438">
        <v>0.39300000000000002</v>
      </c>
      <c r="S438">
        <v>0.71299999999999997</v>
      </c>
      <c r="T438">
        <v>0.309</v>
      </c>
      <c r="U438">
        <v>-0.2</v>
      </c>
      <c r="V438">
        <v>0.1</v>
      </c>
      <c r="W438">
        <v>0.1</v>
      </c>
      <c r="Y438" s="1">
        <v>-22</v>
      </c>
      <c r="Z438" s="1">
        <v>-23</v>
      </c>
      <c r="AB438" s="1">
        <v>2</v>
      </c>
    </row>
    <row r="439" spans="1:28" x14ac:dyDescent="0.25">
      <c r="A439">
        <v>7215</v>
      </c>
      <c r="B439" t="s">
        <v>558</v>
      </c>
      <c r="C439">
        <v>100</v>
      </c>
      <c r="D439">
        <v>92</v>
      </c>
      <c r="E439">
        <v>25</v>
      </c>
      <c r="F439">
        <v>4</v>
      </c>
      <c r="G439">
        <v>2</v>
      </c>
      <c r="H439">
        <v>2</v>
      </c>
      <c r="I439">
        <v>11</v>
      </c>
      <c r="J439">
        <v>10</v>
      </c>
      <c r="K439">
        <v>5</v>
      </c>
      <c r="L439">
        <v>13</v>
      </c>
      <c r="M439">
        <v>1</v>
      </c>
      <c r="N439">
        <v>4</v>
      </c>
      <c r="O439">
        <v>1</v>
      </c>
      <c r="P439">
        <v>0.27</v>
      </c>
      <c r="Q439">
        <v>0.314</v>
      </c>
      <c r="R439">
        <v>0.39900000000000002</v>
      </c>
      <c r="S439">
        <v>0.71299999999999997</v>
      </c>
      <c r="T439">
        <v>0.309</v>
      </c>
      <c r="U439">
        <v>0.2</v>
      </c>
      <c r="V439">
        <v>0.1</v>
      </c>
      <c r="W439">
        <v>0.2</v>
      </c>
      <c r="Y439" s="1">
        <v>-28</v>
      </c>
      <c r="Z439" s="1">
        <v>-28</v>
      </c>
      <c r="AA439" s="1">
        <v>-6</v>
      </c>
    </row>
    <row r="440" spans="1:28" x14ac:dyDescent="0.25">
      <c r="A440">
        <v>7223</v>
      </c>
      <c r="B440" t="s">
        <v>911</v>
      </c>
      <c r="C440">
        <v>100</v>
      </c>
      <c r="D440">
        <v>90</v>
      </c>
      <c r="E440">
        <v>22</v>
      </c>
      <c r="F440">
        <v>5</v>
      </c>
      <c r="G440">
        <v>1</v>
      </c>
      <c r="H440">
        <v>2</v>
      </c>
      <c r="I440">
        <v>10</v>
      </c>
      <c r="J440">
        <v>11</v>
      </c>
      <c r="K440">
        <v>7</v>
      </c>
      <c r="L440">
        <v>24</v>
      </c>
      <c r="M440">
        <v>2</v>
      </c>
      <c r="N440">
        <v>3</v>
      </c>
      <c r="O440">
        <v>1</v>
      </c>
      <c r="P440">
        <v>0.246</v>
      </c>
      <c r="Q440">
        <v>0.31</v>
      </c>
      <c r="R440">
        <v>0.4</v>
      </c>
      <c r="S440">
        <v>0.71</v>
      </c>
      <c r="T440">
        <v>0.309</v>
      </c>
      <c r="U440">
        <v>0</v>
      </c>
      <c r="V440">
        <v>-0.2</v>
      </c>
      <c r="W440">
        <v>0.2</v>
      </c>
      <c r="Y440" s="1">
        <v>-28</v>
      </c>
      <c r="Z440" s="1">
        <v>-28</v>
      </c>
      <c r="AB440" s="1">
        <v>-8</v>
      </c>
    </row>
    <row r="441" spans="1:28" x14ac:dyDescent="0.25">
      <c r="A441">
        <v>7595</v>
      </c>
      <c r="B441" t="s">
        <v>894</v>
      </c>
      <c r="C441">
        <v>100</v>
      </c>
      <c r="D441">
        <v>91</v>
      </c>
      <c r="E441">
        <v>22</v>
      </c>
      <c r="F441">
        <v>5</v>
      </c>
      <c r="G441">
        <v>0</v>
      </c>
      <c r="H441">
        <v>3</v>
      </c>
      <c r="I441">
        <v>10</v>
      </c>
      <c r="J441">
        <v>11</v>
      </c>
      <c r="K441">
        <v>8</v>
      </c>
      <c r="L441">
        <v>20</v>
      </c>
      <c r="M441">
        <v>0</v>
      </c>
      <c r="N441">
        <v>0</v>
      </c>
      <c r="O441">
        <v>0</v>
      </c>
      <c r="P441">
        <v>0.248</v>
      </c>
      <c r="Q441">
        <v>0.307</v>
      </c>
      <c r="R441">
        <v>0.40300000000000002</v>
      </c>
      <c r="S441">
        <v>0.71099999999999997</v>
      </c>
      <c r="T441">
        <v>0.309</v>
      </c>
      <c r="U441">
        <v>0</v>
      </c>
      <c r="V441">
        <v>0</v>
      </c>
      <c r="W441">
        <v>0.2</v>
      </c>
    </row>
    <row r="442" spans="1:28" x14ac:dyDescent="0.25">
      <c r="A442">
        <v>1591</v>
      </c>
      <c r="B442" t="s">
        <v>716</v>
      </c>
      <c r="C442">
        <v>485</v>
      </c>
      <c r="D442">
        <v>429</v>
      </c>
      <c r="E442">
        <v>118</v>
      </c>
      <c r="F442">
        <v>19</v>
      </c>
      <c r="G442">
        <v>3</v>
      </c>
      <c r="H442">
        <v>1</v>
      </c>
      <c r="I442">
        <v>50</v>
      </c>
      <c r="J442">
        <v>37</v>
      </c>
      <c r="K442">
        <v>46</v>
      </c>
      <c r="L442">
        <v>64</v>
      </c>
      <c r="M442">
        <v>3</v>
      </c>
      <c r="N442">
        <v>7</v>
      </c>
      <c r="O442">
        <v>3</v>
      </c>
      <c r="P442">
        <v>0.27500000000000002</v>
      </c>
      <c r="Q442">
        <v>0.34699999999999998</v>
      </c>
      <c r="R442">
        <v>0.34399999999999997</v>
      </c>
      <c r="S442">
        <v>0.69099999999999995</v>
      </c>
      <c r="T442">
        <v>0.309</v>
      </c>
      <c r="U442">
        <v>-0.9</v>
      </c>
      <c r="V442">
        <v>0</v>
      </c>
      <c r="W442">
        <v>1.5</v>
      </c>
      <c r="Y442" s="1">
        <v>-4</v>
      </c>
      <c r="Z442" s="1">
        <v>-3</v>
      </c>
      <c r="AA442" s="1">
        <v>5</v>
      </c>
    </row>
    <row r="443" spans="1:28" x14ac:dyDescent="0.25">
      <c r="A443">
        <v>4693</v>
      </c>
      <c r="B443" t="s">
        <v>948</v>
      </c>
      <c r="C443">
        <v>100</v>
      </c>
      <c r="D443">
        <v>88</v>
      </c>
      <c r="E443">
        <v>22</v>
      </c>
      <c r="F443">
        <v>5</v>
      </c>
      <c r="G443">
        <v>1</v>
      </c>
      <c r="H443">
        <v>2</v>
      </c>
      <c r="I443">
        <v>9</v>
      </c>
      <c r="J443">
        <v>10</v>
      </c>
      <c r="K443">
        <v>10</v>
      </c>
      <c r="L443">
        <v>23</v>
      </c>
      <c r="M443">
        <v>1</v>
      </c>
      <c r="N443">
        <v>3</v>
      </c>
      <c r="O443">
        <v>2</v>
      </c>
      <c r="P443">
        <v>0.247</v>
      </c>
      <c r="Q443">
        <v>0.32500000000000001</v>
      </c>
      <c r="R443">
        <v>0.378</v>
      </c>
      <c r="S443">
        <v>0.70299999999999996</v>
      </c>
      <c r="T443">
        <v>0.309</v>
      </c>
      <c r="U443">
        <v>0</v>
      </c>
      <c r="V443">
        <v>0</v>
      </c>
      <c r="W443">
        <v>0.2</v>
      </c>
    </row>
    <row r="444" spans="1:28" x14ac:dyDescent="0.25">
      <c r="A444" t="s">
        <v>802</v>
      </c>
      <c r="B444" t="s">
        <v>803</v>
      </c>
      <c r="C444">
        <v>100</v>
      </c>
      <c r="D444">
        <v>92</v>
      </c>
      <c r="E444">
        <v>24</v>
      </c>
      <c r="F444">
        <v>5</v>
      </c>
      <c r="G444">
        <v>1</v>
      </c>
      <c r="H444">
        <v>2</v>
      </c>
      <c r="I444">
        <v>10</v>
      </c>
      <c r="J444">
        <v>11</v>
      </c>
      <c r="K444">
        <v>6</v>
      </c>
      <c r="L444">
        <v>17</v>
      </c>
      <c r="M444">
        <v>1</v>
      </c>
      <c r="N444">
        <v>1</v>
      </c>
      <c r="O444">
        <v>1</v>
      </c>
      <c r="P444">
        <v>0.25700000000000001</v>
      </c>
      <c r="Q444">
        <v>0.307</v>
      </c>
      <c r="R444">
        <v>0.40300000000000002</v>
      </c>
      <c r="S444">
        <v>0.71</v>
      </c>
      <c r="T444">
        <v>0.309</v>
      </c>
      <c r="U444">
        <v>0</v>
      </c>
      <c r="V444">
        <v>0</v>
      </c>
      <c r="W444">
        <v>0.2</v>
      </c>
    </row>
    <row r="445" spans="1:28" x14ac:dyDescent="0.25">
      <c r="A445">
        <v>697</v>
      </c>
      <c r="B445" t="s">
        <v>1102</v>
      </c>
      <c r="C445">
        <v>332</v>
      </c>
      <c r="D445">
        <v>302</v>
      </c>
      <c r="E445">
        <v>69</v>
      </c>
      <c r="F445">
        <v>15</v>
      </c>
      <c r="G445">
        <v>1</v>
      </c>
      <c r="H445">
        <v>15</v>
      </c>
      <c r="I445">
        <v>38</v>
      </c>
      <c r="J445">
        <v>44</v>
      </c>
      <c r="K445">
        <v>22</v>
      </c>
      <c r="L445">
        <v>85</v>
      </c>
      <c r="M445">
        <v>3</v>
      </c>
      <c r="N445">
        <v>1</v>
      </c>
      <c r="O445">
        <v>1</v>
      </c>
      <c r="P445">
        <v>0.22700000000000001</v>
      </c>
      <c r="Q445">
        <v>0.28299999999999997</v>
      </c>
      <c r="R445">
        <v>0.436</v>
      </c>
      <c r="S445">
        <v>0.71899999999999997</v>
      </c>
      <c r="T445">
        <v>0.309</v>
      </c>
      <c r="U445">
        <v>-0.7</v>
      </c>
      <c r="V445">
        <v>2</v>
      </c>
      <c r="W445">
        <v>1.8</v>
      </c>
      <c r="Y445" s="1">
        <v>-3</v>
      </c>
      <c r="Z445" s="1">
        <v>-3</v>
      </c>
      <c r="AA445" s="1">
        <v>4</v>
      </c>
    </row>
    <row r="446" spans="1:28" x14ac:dyDescent="0.25">
      <c r="A446">
        <v>6387</v>
      </c>
      <c r="B446" t="s">
        <v>971</v>
      </c>
      <c r="C446">
        <v>711</v>
      </c>
      <c r="D446">
        <v>628</v>
      </c>
      <c r="E446">
        <v>164</v>
      </c>
      <c r="F446">
        <v>29</v>
      </c>
      <c r="G446">
        <v>7</v>
      </c>
      <c r="H446">
        <v>6</v>
      </c>
      <c r="I446">
        <v>87</v>
      </c>
      <c r="J446">
        <v>48</v>
      </c>
      <c r="K446">
        <v>68</v>
      </c>
      <c r="L446">
        <v>145</v>
      </c>
      <c r="M446">
        <v>4</v>
      </c>
      <c r="N446">
        <v>35</v>
      </c>
      <c r="O446">
        <v>12</v>
      </c>
      <c r="P446">
        <v>0.26200000000000001</v>
      </c>
      <c r="Q446">
        <v>0.33600000000000002</v>
      </c>
      <c r="R446">
        <v>0.36099999999999999</v>
      </c>
      <c r="S446">
        <v>0.69599999999999995</v>
      </c>
      <c r="T446">
        <v>0.309</v>
      </c>
      <c r="U446">
        <v>4.7</v>
      </c>
      <c r="V446">
        <v>4.0999999999999996</v>
      </c>
      <c r="W446">
        <v>3.3</v>
      </c>
      <c r="Y446" s="1">
        <v>9</v>
      </c>
      <c r="Z446" s="1">
        <v>10</v>
      </c>
      <c r="AB446" s="1">
        <v>18</v>
      </c>
    </row>
    <row r="447" spans="1:28" x14ac:dyDescent="0.25">
      <c r="A447">
        <v>3751</v>
      </c>
      <c r="B447" t="s">
        <v>861</v>
      </c>
      <c r="C447">
        <v>100</v>
      </c>
      <c r="D447">
        <v>92</v>
      </c>
      <c r="E447">
        <v>24</v>
      </c>
      <c r="F447">
        <v>5</v>
      </c>
      <c r="G447">
        <v>1</v>
      </c>
      <c r="H447">
        <v>2</v>
      </c>
      <c r="I447">
        <v>11</v>
      </c>
      <c r="J447">
        <v>10</v>
      </c>
      <c r="K447">
        <v>6</v>
      </c>
      <c r="L447">
        <v>15</v>
      </c>
      <c r="M447">
        <v>1</v>
      </c>
      <c r="N447">
        <v>3</v>
      </c>
      <c r="O447">
        <v>2</v>
      </c>
      <c r="P447">
        <v>0.26100000000000001</v>
      </c>
      <c r="Q447">
        <v>0.312</v>
      </c>
      <c r="R447">
        <v>0.39800000000000002</v>
      </c>
      <c r="S447">
        <v>0.71</v>
      </c>
      <c r="T447">
        <v>0.308</v>
      </c>
      <c r="U447">
        <v>0.1</v>
      </c>
      <c r="V447">
        <v>0</v>
      </c>
      <c r="W447">
        <v>0.2</v>
      </c>
    </row>
    <row r="448" spans="1:28" x14ac:dyDescent="0.25">
      <c r="A448">
        <v>4677</v>
      </c>
      <c r="B448" t="s">
        <v>763</v>
      </c>
      <c r="C448">
        <v>147</v>
      </c>
      <c r="D448">
        <v>131</v>
      </c>
      <c r="E448">
        <v>32</v>
      </c>
      <c r="F448">
        <v>8</v>
      </c>
      <c r="G448">
        <v>1</v>
      </c>
      <c r="H448">
        <v>3</v>
      </c>
      <c r="I448">
        <v>16</v>
      </c>
      <c r="J448">
        <v>16</v>
      </c>
      <c r="K448">
        <v>13</v>
      </c>
      <c r="L448">
        <v>28</v>
      </c>
      <c r="M448">
        <v>1</v>
      </c>
      <c r="N448">
        <v>2</v>
      </c>
      <c r="O448">
        <v>1</v>
      </c>
      <c r="P448">
        <v>0.24399999999999999</v>
      </c>
      <c r="Q448">
        <v>0.315</v>
      </c>
      <c r="R448">
        <v>0.38800000000000001</v>
      </c>
      <c r="S448">
        <v>0.70399999999999996</v>
      </c>
      <c r="T448">
        <v>0.308</v>
      </c>
      <c r="U448">
        <v>0.1</v>
      </c>
      <c r="V448">
        <v>-1.7</v>
      </c>
      <c r="W448">
        <v>0.3</v>
      </c>
      <c r="Y448" s="1">
        <v>-18</v>
      </c>
      <c r="Z448" s="1">
        <v>-17</v>
      </c>
      <c r="AA448" s="1">
        <v>1</v>
      </c>
    </row>
    <row r="449" spans="1:28" x14ac:dyDescent="0.25">
      <c r="A449">
        <v>6677</v>
      </c>
      <c r="B449" t="s">
        <v>283</v>
      </c>
      <c r="C449">
        <v>100</v>
      </c>
      <c r="D449">
        <v>89</v>
      </c>
      <c r="E449">
        <v>24</v>
      </c>
      <c r="F449">
        <v>4</v>
      </c>
      <c r="G449">
        <v>1</v>
      </c>
      <c r="H449">
        <v>0</v>
      </c>
      <c r="I449">
        <v>10</v>
      </c>
      <c r="J449">
        <v>8</v>
      </c>
      <c r="K449">
        <v>9</v>
      </c>
      <c r="L449">
        <v>9</v>
      </c>
      <c r="M449">
        <v>0</v>
      </c>
      <c r="N449">
        <v>3</v>
      </c>
      <c r="O449">
        <v>1</v>
      </c>
      <c r="P449">
        <v>0.27400000000000002</v>
      </c>
      <c r="Q449">
        <v>0.34100000000000003</v>
      </c>
      <c r="R449">
        <v>0.35399999999999998</v>
      </c>
      <c r="S449">
        <v>0.69499999999999995</v>
      </c>
      <c r="T449">
        <v>0.308</v>
      </c>
      <c r="U449">
        <v>-0.1</v>
      </c>
      <c r="V449">
        <v>0</v>
      </c>
      <c r="W449">
        <v>0.2</v>
      </c>
    </row>
    <row r="450" spans="1:28" x14ac:dyDescent="0.25">
      <c r="A450" t="s">
        <v>8543</v>
      </c>
      <c r="B450" t="s">
        <v>8544</v>
      </c>
      <c r="C450">
        <v>100</v>
      </c>
      <c r="D450">
        <v>89</v>
      </c>
      <c r="E450">
        <v>22</v>
      </c>
      <c r="F450">
        <v>5</v>
      </c>
      <c r="G450">
        <v>0</v>
      </c>
      <c r="H450">
        <v>2</v>
      </c>
      <c r="I450">
        <v>11</v>
      </c>
      <c r="J450">
        <v>10</v>
      </c>
      <c r="K450">
        <v>8</v>
      </c>
      <c r="L450">
        <v>23</v>
      </c>
      <c r="M450">
        <v>1</v>
      </c>
      <c r="N450">
        <v>1</v>
      </c>
      <c r="O450">
        <v>1</v>
      </c>
      <c r="P450">
        <v>0.248</v>
      </c>
      <c r="Q450">
        <v>0.318</v>
      </c>
      <c r="R450">
        <v>0.38300000000000001</v>
      </c>
      <c r="S450">
        <v>0.7</v>
      </c>
      <c r="T450">
        <v>0.308</v>
      </c>
      <c r="U450">
        <v>-0.1</v>
      </c>
      <c r="V450">
        <v>0</v>
      </c>
      <c r="W450">
        <v>0.2</v>
      </c>
    </row>
    <row r="451" spans="1:28" x14ac:dyDescent="0.25">
      <c r="A451">
        <v>5411</v>
      </c>
      <c r="B451" t="s">
        <v>504</v>
      </c>
      <c r="C451">
        <v>100</v>
      </c>
      <c r="D451">
        <v>90</v>
      </c>
      <c r="E451">
        <v>22</v>
      </c>
      <c r="F451">
        <v>5</v>
      </c>
      <c r="G451">
        <v>0</v>
      </c>
      <c r="H451">
        <v>3</v>
      </c>
      <c r="I451">
        <v>11</v>
      </c>
      <c r="J451">
        <v>11</v>
      </c>
      <c r="K451">
        <v>8</v>
      </c>
      <c r="L451">
        <v>26</v>
      </c>
      <c r="M451">
        <v>1</v>
      </c>
      <c r="N451">
        <v>1</v>
      </c>
      <c r="O451">
        <v>1</v>
      </c>
      <c r="P451">
        <v>0.24</v>
      </c>
      <c r="Q451">
        <v>0.30199999999999999</v>
      </c>
      <c r="R451">
        <v>0.40799999999999997</v>
      </c>
      <c r="S451">
        <v>0.71</v>
      </c>
      <c r="T451">
        <v>0.308</v>
      </c>
      <c r="U451">
        <v>0</v>
      </c>
      <c r="V451">
        <v>-0.1</v>
      </c>
      <c r="W451">
        <v>0.3</v>
      </c>
      <c r="Y451" s="1">
        <v>-18</v>
      </c>
      <c r="Z451" s="1">
        <v>-16</v>
      </c>
      <c r="AA451" s="1">
        <v>-4</v>
      </c>
    </row>
    <row r="452" spans="1:28" x14ac:dyDescent="0.25">
      <c r="A452">
        <v>6352</v>
      </c>
      <c r="B452" t="s">
        <v>897</v>
      </c>
      <c r="C452">
        <v>155</v>
      </c>
      <c r="D452">
        <v>138</v>
      </c>
      <c r="E452">
        <v>37</v>
      </c>
      <c r="F452">
        <v>8</v>
      </c>
      <c r="G452">
        <v>1</v>
      </c>
      <c r="H452">
        <v>1</v>
      </c>
      <c r="I452">
        <v>13</v>
      </c>
      <c r="J452">
        <v>14</v>
      </c>
      <c r="K452">
        <v>13</v>
      </c>
      <c r="L452">
        <v>26</v>
      </c>
      <c r="M452">
        <v>1</v>
      </c>
      <c r="N452">
        <v>1</v>
      </c>
      <c r="O452">
        <v>0</v>
      </c>
      <c r="P452">
        <v>0.26700000000000002</v>
      </c>
      <c r="Q452">
        <v>0.33</v>
      </c>
      <c r="R452">
        <v>0.371</v>
      </c>
      <c r="S452">
        <v>0.70199999999999996</v>
      </c>
      <c r="T452">
        <v>0.308</v>
      </c>
      <c r="U452">
        <v>0</v>
      </c>
      <c r="V452">
        <v>0.3</v>
      </c>
      <c r="W452">
        <v>0.3</v>
      </c>
      <c r="Y452" s="1">
        <v>-20</v>
      </c>
      <c r="Z452" s="1">
        <v>-20</v>
      </c>
      <c r="AA452" s="1">
        <v>0</v>
      </c>
    </row>
    <row r="453" spans="1:28" x14ac:dyDescent="0.25">
      <c r="A453">
        <v>98</v>
      </c>
      <c r="B453" t="s">
        <v>726</v>
      </c>
      <c r="C453">
        <v>100</v>
      </c>
      <c r="D453">
        <v>86</v>
      </c>
      <c r="E453">
        <v>19</v>
      </c>
      <c r="F453">
        <v>4</v>
      </c>
      <c r="G453">
        <v>1</v>
      </c>
      <c r="H453">
        <v>3</v>
      </c>
      <c r="I453">
        <v>12</v>
      </c>
      <c r="J453">
        <v>10</v>
      </c>
      <c r="K453">
        <v>12</v>
      </c>
      <c r="L453">
        <v>28</v>
      </c>
      <c r="M453">
        <v>1</v>
      </c>
      <c r="N453">
        <v>2</v>
      </c>
      <c r="O453">
        <v>1</v>
      </c>
      <c r="P453">
        <v>0.224</v>
      </c>
      <c r="Q453">
        <v>0.32300000000000001</v>
      </c>
      <c r="R453">
        <v>0.376</v>
      </c>
      <c r="S453">
        <v>0.69899999999999995</v>
      </c>
      <c r="T453">
        <v>0.308</v>
      </c>
      <c r="U453">
        <v>-0.1</v>
      </c>
      <c r="V453">
        <v>-0.5</v>
      </c>
      <c r="W453">
        <v>0.1</v>
      </c>
    </row>
    <row r="454" spans="1:28" x14ac:dyDescent="0.25">
      <c r="A454" t="s">
        <v>330</v>
      </c>
      <c r="B454" t="s">
        <v>331</v>
      </c>
      <c r="C454">
        <v>100</v>
      </c>
      <c r="D454">
        <v>88</v>
      </c>
      <c r="E454">
        <v>23</v>
      </c>
      <c r="F454">
        <v>4</v>
      </c>
      <c r="G454">
        <v>1</v>
      </c>
      <c r="H454">
        <v>1</v>
      </c>
      <c r="I454">
        <v>10</v>
      </c>
      <c r="J454">
        <v>9</v>
      </c>
      <c r="K454">
        <v>9</v>
      </c>
      <c r="L454">
        <v>21</v>
      </c>
      <c r="M454">
        <v>1</v>
      </c>
      <c r="N454">
        <v>3</v>
      </c>
      <c r="O454">
        <v>2</v>
      </c>
      <c r="P454">
        <v>0.25900000000000001</v>
      </c>
      <c r="Q454">
        <v>0.33300000000000002</v>
      </c>
      <c r="R454">
        <v>0.36199999999999999</v>
      </c>
      <c r="S454">
        <v>0.69599999999999995</v>
      </c>
      <c r="T454">
        <v>0.308</v>
      </c>
      <c r="U454">
        <v>-0.1</v>
      </c>
      <c r="V454">
        <v>0</v>
      </c>
      <c r="W454">
        <v>0.2</v>
      </c>
    </row>
    <row r="455" spans="1:28" x14ac:dyDescent="0.25">
      <c r="A455">
        <v>4903</v>
      </c>
      <c r="B455" t="s">
        <v>800</v>
      </c>
      <c r="C455">
        <v>333</v>
      </c>
      <c r="D455">
        <v>304</v>
      </c>
      <c r="E455">
        <v>77</v>
      </c>
      <c r="F455">
        <v>16</v>
      </c>
      <c r="G455">
        <v>1</v>
      </c>
      <c r="H455">
        <v>9</v>
      </c>
      <c r="I455">
        <v>35</v>
      </c>
      <c r="J455">
        <v>36</v>
      </c>
      <c r="K455">
        <v>21</v>
      </c>
      <c r="L455">
        <v>43</v>
      </c>
      <c r="M455">
        <v>3</v>
      </c>
      <c r="N455">
        <v>1</v>
      </c>
      <c r="O455">
        <v>1</v>
      </c>
      <c r="P455">
        <v>0.254</v>
      </c>
      <c r="Q455">
        <v>0.30599999999999999</v>
      </c>
      <c r="R455">
        <v>0.40500000000000003</v>
      </c>
      <c r="S455">
        <v>0.71099999999999997</v>
      </c>
      <c r="T455">
        <v>0.308</v>
      </c>
      <c r="U455">
        <v>-0.6</v>
      </c>
      <c r="V455">
        <v>0.2</v>
      </c>
      <c r="W455">
        <v>1.1000000000000001</v>
      </c>
      <c r="Y455" s="1">
        <v>-8</v>
      </c>
      <c r="Z455" s="1">
        <v>-8</v>
      </c>
      <c r="AB455" s="1">
        <v>4</v>
      </c>
    </row>
    <row r="456" spans="1:28" x14ac:dyDescent="0.25">
      <c r="A456">
        <v>3209</v>
      </c>
      <c r="B456" t="s">
        <v>767</v>
      </c>
      <c r="C456">
        <v>100</v>
      </c>
      <c r="D456">
        <v>92</v>
      </c>
      <c r="E456">
        <v>25</v>
      </c>
      <c r="F456">
        <v>4</v>
      </c>
      <c r="G456">
        <v>1</v>
      </c>
      <c r="H456">
        <v>1</v>
      </c>
      <c r="I456">
        <v>11</v>
      </c>
      <c r="J456">
        <v>10</v>
      </c>
      <c r="K456">
        <v>6</v>
      </c>
      <c r="L456">
        <v>13</v>
      </c>
      <c r="M456">
        <v>1</v>
      </c>
      <c r="N456">
        <v>3</v>
      </c>
      <c r="O456">
        <v>1</v>
      </c>
      <c r="P456">
        <v>0.27500000000000002</v>
      </c>
      <c r="Q456">
        <v>0.32200000000000001</v>
      </c>
      <c r="R456">
        <v>0.38300000000000001</v>
      </c>
      <c r="S456">
        <v>0.70399999999999996</v>
      </c>
      <c r="T456">
        <v>0.308</v>
      </c>
      <c r="U456">
        <v>0.1</v>
      </c>
      <c r="V456">
        <v>0</v>
      </c>
      <c r="W456">
        <v>0.2</v>
      </c>
    </row>
    <row r="457" spans="1:28" x14ac:dyDescent="0.25">
      <c r="A457">
        <v>5223</v>
      </c>
      <c r="B457" t="s">
        <v>901</v>
      </c>
      <c r="C457">
        <v>585</v>
      </c>
      <c r="D457">
        <v>523</v>
      </c>
      <c r="E457">
        <v>133</v>
      </c>
      <c r="F457">
        <v>25</v>
      </c>
      <c r="G457">
        <v>5</v>
      </c>
      <c r="H457">
        <v>11</v>
      </c>
      <c r="I457">
        <v>64</v>
      </c>
      <c r="J457">
        <v>52</v>
      </c>
      <c r="K457">
        <v>49</v>
      </c>
      <c r="L457">
        <v>119</v>
      </c>
      <c r="M457">
        <v>5</v>
      </c>
      <c r="N457">
        <v>21</v>
      </c>
      <c r="O457">
        <v>9</v>
      </c>
      <c r="P457">
        <v>0.254</v>
      </c>
      <c r="Q457">
        <v>0.32100000000000001</v>
      </c>
      <c r="R457">
        <v>0.38100000000000001</v>
      </c>
      <c r="S457">
        <v>0.70199999999999996</v>
      </c>
      <c r="T457">
        <v>0.308</v>
      </c>
      <c r="U457">
        <v>2.9</v>
      </c>
      <c r="V457">
        <v>6.1</v>
      </c>
      <c r="W457">
        <v>2.9</v>
      </c>
      <c r="Y457" s="1">
        <v>2</v>
      </c>
      <c r="Z457" s="1">
        <v>2</v>
      </c>
      <c r="AB457" s="1">
        <v>13</v>
      </c>
    </row>
    <row r="458" spans="1:28" x14ac:dyDescent="0.25">
      <c r="A458" t="s">
        <v>8541</v>
      </c>
      <c r="B458" t="s">
        <v>8542</v>
      </c>
      <c r="C458">
        <v>100</v>
      </c>
      <c r="D458">
        <v>88</v>
      </c>
      <c r="E458">
        <v>21</v>
      </c>
      <c r="F458">
        <v>4</v>
      </c>
      <c r="G458">
        <v>0</v>
      </c>
      <c r="H458">
        <v>2</v>
      </c>
      <c r="I458">
        <v>10</v>
      </c>
      <c r="J458">
        <v>10</v>
      </c>
      <c r="K458">
        <v>10</v>
      </c>
      <c r="L458">
        <v>23</v>
      </c>
      <c r="M458">
        <v>0</v>
      </c>
      <c r="N458">
        <v>1</v>
      </c>
      <c r="O458">
        <v>1</v>
      </c>
      <c r="P458">
        <v>0.24199999999999999</v>
      </c>
      <c r="Q458">
        <v>0.32400000000000001</v>
      </c>
      <c r="R458">
        <v>0.371</v>
      </c>
      <c r="S458">
        <v>0.69499999999999995</v>
      </c>
      <c r="T458">
        <v>0.308</v>
      </c>
      <c r="U458">
        <v>-0.1</v>
      </c>
      <c r="V458">
        <v>0</v>
      </c>
      <c r="W458">
        <v>0.3</v>
      </c>
    </row>
    <row r="459" spans="1:28" x14ac:dyDescent="0.25">
      <c r="A459" t="s">
        <v>8539</v>
      </c>
      <c r="B459" t="s">
        <v>8540</v>
      </c>
      <c r="C459">
        <v>100</v>
      </c>
      <c r="D459">
        <v>91</v>
      </c>
      <c r="E459">
        <v>24</v>
      </c>
      <c r="F459">
        <v>5</v>
      </c>
      <c r="G459">
        <v>1</v>
      </c>
      <c r="H459">
        <v>1</v>
      </c>
      <c r="I459">
        <v>10</v>
      </c>
      <c r="J459">
        <v>9</v>
      </c>
      <c r="K459">
        <v>7</v>
      </c>
      <c r="L459">
        <v>18</v>
      </c>
      <c r="M459">
        <v>1</v>
      </c>
      <c r="N459">
        <v>2</v>
      </c>
      <c r="O459">
        <v>1</v>
      </c>
      <c r="P459">
        <v>0.26800000000000002</v>
      </c>
      <c r="Q459">
        <v>0.32300000000000001</v>
      </c>
      <c r="R459">
        <v>0.377</v>
      </c>
      <c r="S459">
        <v>0.70099999999999996</v>
      </c>
      <c r="T459">
        <v>0.308</v>
      </c>
      <c r="U459">
        <v>-0.1</v>
      </c>
      <c r="V459">
        <v>0</v>
      </c>
      <c r="W459">
        <v>0.3</v>
      </c>
    </row>
    <row r="460" spans="1:28" x14ac:dyDescent="0.25">
      <c r="A460" t="s">
        <v>8537</v>
      </c>
      <c r="B460" t="s">
        <v>8538</v>
      </c>
      <c r="C460">
        <v>100</v>
      </c>
      <c r="D460">
        <v>92</v>
      </c>
      <c r="E460">
        <v>22</v>
      </c>
      <c r="F460">
        <v>5</v>
      </c>
      <c r="G460">
        <v>0</v>
      </c>
      <c r="H460">
        <v>4</v>
      </c>
      <c r="I460">
        <v>11</v>
      </c>
      <c r="J460">
        <v>12</v>
      </c>
      <c r="K460">
        <v>6</v>
      </c>
      <c r="L460">
        <v>25</v>
      </c>
      <c r="M460">
        <v>1</v>
      </c>
      <c r="N460">
        <v>1</v>
      </c>
      <c r="O460">
        <v>0</v>
      </c>
      <c r="P460">
        <v>0.245</v>
      </c>
      <c r="Q460">
        <v>0.29499999999999998</v>
      </c>
      <c r="R460">
        <v>0.41799999999999998</v>
      </c>
      <c r="S460">
        <v>0.71299999999999997</v>
      </c>
      <c r="T460">
        <v>0.308</v>
      </c>
      <c r="U460">
        <v>0</v>
      </c>
      <c r="V460">
        <v>0</v>
      </c>
      <c r="W460">
        <v>0.1</v>
      </c>
    </row>
    <row r="461" spans="1:28" x14ac:dyDescent="0.25">
      <c r="A461">
        <v>4121</v>
      </c>
      <c r="B461" t="s">
        <v>636</v>
      </c>
      <c r="C461">
        <v>100</v>
      </c>
      <c r="D461">
        <v>93</v>
      </c>
      <c r="E461">
        <v>25</v>
      </c>
      <c r="F461">
        <v>6</v>
      </c>
      <c r="G461">
        <v>0</v>
      </c>
      <c r="H461">
        <v>2</v>
      </c>
      <c r="I461">
        <v>10</v>
      </c>
      <c r="J461">
        <v>10</v>
      </c>
      <c r="K461">
        <v>5</v>
      </c>
      <c r="L461">
        <v>13</v>
      </c>
      <c r="M461">
        <v>1</v>
      </c>
      <c r="N461">
        <v>0</v>
      </c>
      <c r="O461">
        <v>0</v>
      </c>
      <c r="P461">
        <v>0.27200000000000002</v>
      </c>
      <c r="Q461">
        <v>0.312</v>
      </c>
      <c r="R461">
        <v>0.39800000000000002</v>
      </c>
      <c r="S461">
        <v>0.71</v>
      </c>
      <c r="T461">
        <v>0.308</v>
      </c>
      <c r="U461">
        <v>0</v>
      </c>
      <c r="V461">
        <v>0</v>
      </c>
      <c r="W461">
        <v>0.2</v>
      </c>
    </row>
    <row r="462" spans="1:28" x14ac:dyDescent="0.25">
      <c r="A462" t="s">
        <v>8535</v>
      </c>
      <c r="B462" t="s">
        <v>8536</v>
      </c>
      <c r="C462">
        <v>100</v>
      </c>
      <c r="D462">
        <v>91</v>
      </c>
      <c r="E462">
        <v>24</v>
      </c>
      <c r="F462">
        <v>4</v>
      </c>
      <c r="G462">
        <v>1</v>
      </c>
      <c r="H462">
        <v>1</v>
      </c>
      <c r="I462">
        <v>10</v>
      </c>
      <c r="J462">
        <v>9</v>
      </c>
      <c r="K462">
        <v>6</v>
      </c>
      <c r="L462">
        <v>17</v>
      </c>
      <c r="M462">
        <v>1</v>
      </c>
      <c r="N462">
        <v>3</v>
      </c>
      <c r="O462">
        <v>2</v>
      </c>
      <c r="P462">
        <v>0.26800000000000002</v>
      </c>
      <c r="Q462">
        <v>0.31900000000000001</v>
      </c>
      <c r="R462">
        <v>0.38500000000000001</v>
      </c>
      <c r="S462">
        <v>0.70399999999999996</v>
      </c>
      <c r="T462">
        <v>0.308</v>
      </c>
      <c r="U462">
        <v>0</v>
      </c>
      <c r="V462">
        <v>0</v>
      </c>
      <c r="W462">
        <v>0.2</v>
      </c>
    </row>
    <row r="463" spans="1:28" x14ac:dyDescent="0.25">
      <c r="A463">
        <v>5235</v>
      </c>
      <c r="B463" t="s">
        <v>964</v>
      </c>
      <c r="C463">
        <v>190</v>
      </c>
      <c r="D463">
        <v>171</v>
      </c>
      <c r="E463">
        <v>44</v>
      </c>
      <c r="F463">
        <v>11</v>
      </c>
      <c r="G463">
        <v>1</v>
      </c>
      <c r="H463">
        <v>3</v>
      </c>
      <c r="I463">
        <v>17</v>
      </c>
      <c r="J463">
        <v>19</v>
      </c>
      <c r="K463">
        <v>14</v>
      </c>
      <c r="L463">
        <v>25</v>
      </c>
      <c r="M463">
        <v>3</v>
      </c>
      <c r="N463">
        <v>2</v>
      </c>
      <c r="O463">
        <v>1</v>
      </c>
      <c r="P463">
        <v>0.26</v>
      </c>
      <c r="Q463">
        <v>0.32300000000000001</v>
      </c>
      <c r="R463">
        <v>0.378</v>
      </c>
      <c r="S463">
        <v>0.70099999999999996</v>
      </c>
      <c r="T463">
        <v>0.308</v>
      </c>
      <c r="U463">
        <v>-0.1</v>
      </c>
      <c r="V463">
        <v>-0.9</v>
      </c>
      <c r="W463">
        <v>0.6</v>
      </c>
      <c r="Y463" s="1">
        <v>-14</v>
      </c>
      <c r="Z463" s="1">
        <v>-14</v>
      </c>
      <c r="AB463" s="1">
        <v>-1</v>
      </c>
    </row>
    <row r="464" spans="1:28" x14ac:dyDescent="0.25">
      <c r="A464" t="s">
        <v>481</v>
      </c>
      <c r="B464" t="s">
        <v>482</v>
      </c>
      <c r="C464">
        <v>100</v>
      </c>
      <c r="D464">
        <v>91</v>
      </c>
      <c r="E464">
        <v>23</v>
      </c>
      <c r="F464">
        <v>5</v>
      </c>
      <c r="G464">
        <v>1</v>
      </c>
      <c r="H464">
        <v>3</v>
      </c>
      <c r="I464">
        <v>11</v>
      </c>
      <c r="J464">
        <v>11</v>
      </c>
      <c r="K464">
        <v>6</v>
      </c>
      <c r="L464">
        <v>25</v>
      </c>
      <c r="M464">
        <v>1</v>
      </c>
      <c r="N464">
        <v>1</v>
      </c>
      <c r="O464">
        <v>1</v>
      </c>
      <c r="P464">
        <v>0.249</v>
      </c>
      <c r="Q464">
        <v>0.30099999999999999</v>
      </c>
      <c r="R464">
        <v>0.41199999999999998</v>
      </c>
      <c r="S464">
        <v>0.71199999999999997</v>
      </c>
      <c r="T464">
        <v>0.308</v>
      </c>
      <c r="U464">
        <v>0</v>
      </c>
      <c r="V464">
        <v>0</v>
      </c>
      <c r="W464">
        <v>0.2</v>
      </c>
    </row>
    <row r="465" spans="1:28" x14ac:dyDescent="0.25">
      <c r="A465">
        <v>7436</v>
      </c>
      <c r="B465" t="s">
        <v>1011</v>
      </c>
      <c r="C465">
        <v>100</v>
      </c>
      <c r="D465">
        <v>88</v>
      </c>
      <c r="E465">
        <v>20</v>
      </c>
      <c r="F465">
        <v>4</v>
      </c>
      <c r="G465">
        <v>1</v>
      </c>
      <c r="H465">
        <v>3</v>
      </c>
      <c r="I465">
        <v>11</v>
      </c>
      <c r="J465">
        <v>11</v>
      </c>
      <c r="K465">
        <v>10</v>
      </c>
      <c r="L465">
        <v>27</v>
      </c>
      <c r="M465">
        <v>1</v>
      </c>
      <c r="N465">
        <v>1</v>
      </c>
      <c r="O465">
        <v>1</v>
      </c>
      <c r="P465">
        <v>0.22500000000000001</v>
      </c>
      <c r="Q465">
        <v>0.308</v>
      </c>
      <c r="R465">
        <v>0.4</v>
      </c>
      <c r="S465">
        <v>0.70899999999999996</v>
      </c>
      <c r="T465">
        <v>0.308</v>
      </c>
      <c r="U465">
        <v>0.1</v>
      </c>
      <c r="V465">
        <v>0</v>
      </c>
      <c r="W465">
        <v>0.1</v>
      </c>
    </row>
    <row r="466" spans="1:28" x14ac:dyDescent="0.25">
      <c r="A466" t="s">
        <v>975</v>
      </c>
      <c r="B466" t="s">
        <v>976</v>
      </c>
      <c r="C466">
        <v>100</v>
      </c>
      <c r="D466">
        <v>89</v>
      </c>
      <c r="E466">
        <v>22</v>
      </c>
      <c r="F466">
        <v>5</v>
      </c>
      <c r="G466">
        <v>0</v>
      </c>
      <c r="H466">
        <v>3</v>
      </c>
      <c r="I466">
        <v>10</v>
      </c>
      <c r="J466">
        <v>11</v>
      </c>
      <c r="K466">
        <v>8</v>
      </c>
      <c r="L466">
        <v>23</v>
      </c>
      <c r="M466">
        <v>1</v>
      </c>
      <c r="N466">
        <v>0</v>
      </c>
      <c r="O466">
        <v>0</v>
      </c>
      <c r="P466">
        <v>0.24199999999999999</v>
      </c>
      <c r="Q466">
        <v>0.31</v>
      </c>
      <c r="R466">
        <v>0.39600000000000002</v>
      </c>
      <c r="S466">
        <v>0.70599999999999996</v>
      </c>
      <c r="T466">
        <v>0.308</v>
      </c>
      <c r="U466">
        <v>0</v>
      </c>
      <c r="V466">
        <v>0</v>
      </c>
      <c r="W466">
        <v>0.3</v>
      </c>
    </row>
    <row r="467" spans="1:28" x14ac:dyDescent="0.25">
      <c r="A467" t="s">
        <v>8533</v>
      </c>
      <c r="B467" t="s">
        <v>8534</v>
      </c>
      <c r="C467">
        <v>100</v>
      </c>
      <c r="D467">
        <v>91</v>
      </c>
      <c r="E467">
        <v>24</v>
      </c>
      <c r="F467">
        <v>5</v>
      </c>
      <c r="G467">
        <v>1</v>
      </c>
      <c r="H467">
        <v>2</v>
      </c>
      <c r="I467">
        <v>10</v>
      </c>
      <c r="J467">
        <v>10</v>
      </c>
      <c r="K467">
        <v>7</v>
      </c>
      <c r="L467">
        <v>15</v>
      </c>
      <c r="M467">
        <v>1</v>
      </c>
      <c r="N467">
        <v>2</v>
      </c>
      <c r="O467">
        <v>1</v>
      </c>
      <c r="P467">
        <v>0.26</v>
      </c>
      <c r="Q467">
        <v>0.314</v>
      </c>
      <c r="R467">
        <v>0.39400000000000002</v>
      </c>
      <c r="S467">
        <v>0.70799999999999996</v>
      </c>
      <c r="T467">
        <v>0.308</v>
      </c>
      <c r="U467">
        <v>-0.1</v>
      </c>
      <c r="V467">
        <v>0</v>
      </c>
      <c r="W467">
        <v>0.2</v>
      </c>
    </row>
    <row r="468" spans="1:28" x14ac:dyDescent="0.25">
      <c r="A468">
        <v>9627</v>
      </c>
      <c r="B468" t="s">
        <v>510</v>
      </c>
      <c r="C468">
        <v>113</v>
      </c>
      <c r="D468">
        <v>103</v>
      </c>
      <c r="E468">
        <v>25</v>
      </c>
      <c r="F468">
        <v>6</v>
      </c>
      <c r="G468">
        <v>0</v>
      </c>
      <c r="H468">
        <v>4</v>
      </c>
      <c r="I468">
        <v>12</v>
      </c>
      <c r="J468">
        <v>13</v>
      </c>
      <c r="K468">
        <v>7</v>
      </c>
      <c r="L468">
        <v>27</v>
      </c>
      <c r="M468">
        <v>1</v>
      </c>
      <c r="N468">
        <v>1</v>
      </c>
      <c r="O468">
        <v>0</v>
      </c>
      <c r="P468">
        <v>0.245</v>
      </c>
      <c r="Q468">
        <v>0.29899999999999999</v>
      </c>
      <c r="R468">
        <v>0.41099999999999998</v>
      </c>
      <c r="S468">
        <v>0.71</v>
      </c>
      <c r="T468">
        <v>0.308</v>
      </c>
      <c r="U468">
        <v>-0.1</v>
      </c>
      <c r="V468">
        <v>0.1</v>
      </c>
      <c r="W468">
        <v>0.1</v>
      </c>
      <c r="Y468" s="1">
        <v>-13</v>
      </c>
      <c r="Z468" s="1">
        <v>-15</v>
      </c>
      <c r="AA468" s="1">
        <v>9</v>
      </c>
    </row>
    <row r="469" spans="1:28" x14ac:dyDescent="0.25">
      <c r="A469">
        <v>7528</v>
      </c>
      <c r="B469" t="s">
        <v>788</v>
      </c>
      <c r="C469">
        <v>148</v>
      </c>
      <c r="D469">
        <v>137</v>
      </c>
      <c r="E469">
        <v>38</v>
      </c>
      <c r="F469">
        <v>8</v>
      </c>
      <c r="G469">
        <v>1</v>
      </c>
      <c r="H469">
        <v>2</v>
      </c>
      <c r="I469">
        <v>14</v>
      </c>
      <c r="J469">
        <v>14</v>
      </c>
      <c r="K469">
        <v>6</v>
      </c>
      <c r="L469">
        <v>14</v>
      </c>
      <c r="M469">
        <v>3</v>
      </c>
      <c r="N469">
        <v>1</v>
      </c>
      <c r="O469">
        <v>1</v>
      </c>
      <c r="P469">
        <v>0.28000000000000003</v>
      </c>
      <c r="Q469">
        <v>0.32</v>
      </c>
      <c r="R469">
        <v>0.38600000000000001</v>
      </c>
      <c r="S469">
        <v>0.70699999999999996</v>
      </c>
      <c r="T469">
        <v>0.308</v>
      </c>
      <c r="U469">
        <v>-0.2</v>
      </c>
      <c r="V469">
        <v>-0.1</v>
      </c>
      <c r="W469">
        <v>0.5</v>
      </c>
      <c r="Y469" s="1">
        <v>-16</v>
      </c>
      <c r="Z469" s="1">
        <v>-16</v>
      </c>
      <c r="AB469" s="1">
        <v>-2</v>
      </c>
    </row>
    <row r="470" spans="1:28" x14ac:dyDescent="0.25">
      <c r="A470">
        <v>6898</v>
      </c>
      <c r="B470" t="s">
        <v>934</v>
      </c>
      <c r="C470">
        <v>165</v>
      </c>
      <c r="D470">
        <v>151</v>
      </c>
      <c r="E470">
        <v>41</v>
      </c>
      <c r="F470">
        <v>8</v>
      </c>
      <c r="G470">
        <v>1</v>
      </c>
      <c r="H470">
        <v>3</v>
      </c>
      <c r="I470">
        <v>17</v>
      </c>
      <c r="J470">
        <v>15</v>
      </c>
      <c r="K470">
        <v>10</v>
      </c>
      <c r="L470">
        <v>22</v>
      </c>
      <c r="M470">
        <v>1</v>
      </c>
      <c r="N470">
        <v>3</v>
      </c>
      <c r="O470">
        <v>2</v>
      </c>
      <c r="P470">
        <v>0.26900000000000002</v>
      </c>
      <c r="Q470">
        <v>0.31900000000000001</v>
      </c>
      <c r="R470">
        <v>0.38700000000000001</v>
      </c>
      <c r="S470">
        <v>0.70499999999999996</v>
      </c>
      <c r="T470">
        <v>0.308</v>
      </c>
      <c r="U470">
        <v>-0.1</v>
      </c>
      <c r="V470">
        <v>1.3</v>
      </c>
      <c r="W470">
        <v>0.4</v>
      </c>
      <c r="Y470" s="1">
        <v>-18</v>
      </c>
      <c r="Z470" s="1">
        <v>-19</v>
      </c>
      <c r="AB470" s="1">
        <v>-1</v>
      </c>
    </row>
    <row r="471" spans="1:28" x14ac:dyDescent="0.25">
      <c r="A471" t="s">
        <v>8531</v>
      </c>
      <c r="B471" t="s">
        <v>8532</v>
      </c>
      <c r="C471">
        <v>100</v>
      </c>
      <c r="D471">
        <v>90</v>
      </c>
      <c r="E471">
        <v>23</v>
      </c>
      <c r="F471">
        <v>5</v>
      </c>
      <c r="G471">
        <v>1</v>
      </c>
      <c r="H471">
        <v>2</v>
      </c>
      <c r="I471">
        <v>10</v>
      </c>
      <c r="J471">
        <v>10</v>
      </c>
      <c r="K471">
        <v>7</v>
      </c>
      <c r="L471">
        <v>15</v>
      </c>
      <c r="M471">
        <v>1</v>
      </c>
      <c r="N471">
        <v>1</v>
      </c>
      <c r="O471">
        <v>1</v>
      </c>
      <c r="P471">
        <v>0.25800000000000001</v>
      </c>
      <c r="Q471">
        <v>0.317</v>
      </c>
      <c r="R471">
        <v>0.38600000000000001</v>
      </c>
      <c r="S471">
        <v>0.70399999999999996</v>
      </c>
      <c r="T471">
        <v>0.308</v>
      </c>
      <c r="U471">
        <v>0</v>
      </c>
      <c r="V471">
        <v>0</v>
      </c>
      <c r="W471">
        <v>0.2</v>
      </c>
    </row>
    <row r="472" spans="1:28" x14ac:dyDescent="0.25">
      <c r="A472">
        <v>10099</v>
      </c>
      <c r="B472" t="s">
        <v>968</v>
      </c>
      <c r="C472">
        <v>699</v>
      </c>
      <c r="D472">
        <v>613</v>
      </c>
      <c r="E472">
        <v>151</v>
      </c>
      <c r="F472">
        <v>31</v>
      </c>
      <c r="G472">
        <v>4</v>
      </c>
      <c r="H472">
        <v>13</v>
      </c>
      <c r="I472">
        <v>83</v>
      </c>
      <c r="J472">
        <v>59</v>
      </c>
      <c r="K472">
        <v>73</v>
      </c>
      <c r="L472">
        <v>114</v>
      </c>
      <c r="M472">
        <v>3</v>
      </c>
      <c r="N472">
        <v>11</v>
      </c>
      <c r="O472">
        <v>5</v>
      </c>
      <c r="P472">
        <v>0.246</v>
      </c>
      <c r="Q472">
        <v>0.32700000000000001</v>
      </c>
      <c r="R472">
        <v>0.373</v>
      </c>
      <c r="S472">
        <v>0.69899999999999995</v>
      </c>
      <c r="T472">
        <v>0.308</v>
      </c>
      <c r="U472">
        <v>0.4</v>
      </c>
      <c r="V472">
        <v>1.6</v>
      </c>
      <c r="W472">
        <v>2.5</v>
      </c>
      <c r="Y472" s="1">
        <v>3</v>
      </c>
      <c r="Z472" s="1">
        <v>6</v>
      </c>
      <c r="AA472" s="1">
        <v>14</v>
      </c>
    </row>
    <row r="473" spans="1:28" x14ac:dyDescent="0.25">
      <c r="A473">
        <v>6962</v>
      </c>
      <c r="B473" t="s">
        <v>828</v>
      </c>
      <c r="C473">
        <v>100</v>
      </c>
      <c r="D473">
        <v>90</v>
      </c>
      <c r="E473">
        <v>22</v>
      </c>
      <c r="F473">
        <v>5</v>
      </c>
      <c r="G473">
        <v>0</v>
      </c>
      <c r="H473">
        <v>2</v>
      </c>
      <c r="I473">
        <v>11</v>
      </c>
      <c r="J473">
        <v>11</v>
      </c>
      <c r="K473">
        <v>8</v>
      </c>
      <c r="L473">
        <v>20</v>
      </c>
      <c r="M473">
        <v>1</v>
      </c>
      <c r="N473">
        <v>4</v>
      </c>
      <c r="O473">
        <v>2</v>
      </c>
      <c r="P473">
        <v>0.249</v>
      </c>
      <c r="Q473">
        <v>0.315</v>
      </c>
      <c r="R473">
        <v>0.38700000000000001</v>
      </c>
      <c r="S473">
        <v>0.70199999999999996</v>
      </c>
      <c r="T473">
        <v>0.308</v>
      </c>
      <c r="U473">
        <v>0.1</v>
      </c>
      <c r="V473">
        <v>-0.5</v>
      </c>
      <c r="W473">
        <v>0.1</v>
      </c>
      <c r="Y473" s="1">
        <v>-12</v>
      </c>
      <c r="Z473" s="1">
        <v>-11</v>
      </c>
      <c r="AA473" s="1">
        <v>6</v>
      </c>
    </row>
    <row r="474" spans="1:28" x14ac:dyDescent="0.25">
      <c r="A474">
        <v>828</v>
      </c>
      <c r="B474" t="s">
        <v>1010</v>
      </c>
      <c r="C474">
        <v>100</v>
      </c>
      <c r="D474">
        <v>85</v>
      </c>
      <c r="E474">
        <v>19</v>
      </c>
      <c r="F474">
        <v>4</v>
      </c>
      <c r="G474">
        <v>0</v>
      </c>
      <c r="H474">
        <v>2</v>
      </c>
      <c r="I474">
        <v>11</v>
      </c>
      <c r="J474">
        <v>9</v>
      </c>
      <c r="K474">
        <v>13</v>
      </c>
      <c r="L474">
        <v>24</v>
      </c>
      <c r="M474">
        <v>2</v>
      </c>
      <c r="N474">
        <v>1</v>
      </c>
      <c r="O474">
        <v>1</v>
      </c>
      <c r="P474">
        <v>0.223</v>
      </c>
      <c r="Q474">
        <v>0.33100000000000002</v>
      </c>
      <c r="R474">
        <v>0.35799999999999998</v>
      </c>
      <c r="S474">
        <v>0.68899999999999995</v>
      </c>
      <c r="T474">
        <v>0.308</v>
      </c>
      <c r="U474">
        <v>-0.4</v>
      </c>
      <c r="V474">
        <v>0</v>
      </c>
      <c r="W474">
        <v>0.1</v>
      </c>
    </row>
    <row r="475" spans="1:28" x14ac:dyDescent="0.25">
      <c r="A475">
        <v>6421</v>
      </c>
      <c r="B475" t="s">
        <v>989</v>
      </c>
      <c r="C475">
        <v>283</v>
      </c>
      <c r="D475">
        <v>251</v>
      </c>
      <c r="E475">
        <v>63</v>
      </c>
      <c r="F475">
        <v>12</v>
      </c>
      <c r="G475">
        <v>1</v>
      </c>
      <c r="H475">
        <v>6</v>
      </c>
      <c r="I475">
        <v>29</v>
      </c>
      <c r="J475">
        <v>28</v>
      </c>
      <c r="K475">
        <v>25</v>
      </c>
      <c r="L475">
        <v>58</v>
      </c>
      <c r="M475">
        <v>3</v>
      </c>
      <c r="N475">
        <v>9</v>
      </c>
      <c r="O475">
        <v>4</v>
      </c>
      <c r="P475">
        <v>0.25</v>
      </c>
      <c r="Q475">
        <v>0.32100000000000001</v>
      </c>
      <c r="R475">
        <v>0.38100000000000001</v>
      </c>
      <c r="S475">
        <v>0.70199999999999996</v>
      </c>
      <c r="T475">
        <v>0.307</v>
      </c>
      <c r="U475">
        <v>0.3</v>
      </c>
      <c r="V475">
        <v>-0.2</v>
      </c>
      <c r="W475">
        <v>0.5</v>
      </c>
      <c r="Y475" s="1">
        <v>-9</v>
      </c>
      <c r="Z475" s="1">
        <v>-8</v>
      </c>
      <c r="AB475" s="1">
        <v>5</v>
      </c>
    </row>
    <row r="476" spans="1:28" x14ac:dyDescent="0.25">
      <c r="A476">
        <v>4652</v>
      </c>
      <c r="B476" t="s">
        <v>627</v>
      </c>
      <c r="C476">
        <v>100</v>
      </c>
      <c r="D476">
        <v>91</v>
      </c>
      <c r="E476">
        <v>22</v>
      </c>
      <c r="F476">
        <v>5</v>
      </c>
      <c r="G476">
        <v>0</v>
      </c>
      <c r="H476">
        <v>3</v>
      </c>
      <c r="I476">
        <v>10</v>
      </c>
      <c r="J476">
        <v>12</v>
      </c>
      <c r="K476">
        <v>7</v>
      </c>
      <c r="L476">
        <v>23</v>
      </c>
      <c r="M476">
        <v>0</v>
      </c>
      <c r="N476">
        <v>1</v>
      </c>
      <c r="O476">
        <v>0</v>
      </c>
      <c r="P476">
        <v>0.245</v>
      </c>
      <c r="Q476">
        <v>0.3</v>
      </c>
      <c r="R476">
        <v>0.41399999999999998</v>
      </c>
      <c r="S476">
        <v>0.71399999999999997</v>
      </c>
      <c r="T476">
        <v>0.307</v>
      </c>
      <c r="U476">
        <v>-0.1</v>
      </c>
      <c r="V476">
        <v>0</v>
      </c>
      <c r="W476">
        <v>0.3</v>
      </c>
      <c r="Y476" s="1">
        <v>-24</v>
      </c>
      <c r="Z476" s="1">
        <v>-25</v>
      </c>
      <c r="AA476" s="1">
        <v>1</v>
      </c>
    </row>
    <row r="477" spans="1:28" x14ac:dyDescent="0.25">
      <c r="A477">
        <v>4675</v>
      </c>
      <c r="B477" t="s">
        <v>790</v>
      </c>
      <c r="C477">
        <v>252</v>
      </c>
      <c r="D477">
        <v>226</v>
      </c>
      <c r="E477">
        <v>55</v>
      </c>
      <c r="F477">
        <v>11</v>
      </c>
      <c r="G477">
        <v>2</v>
      </c>
      <c r="H477">
        <v>7</v>
      </c>
      <c r="I477">
        <v>26</v>
      </c>
      <c r="J477">
        <v>27</v>
      </c>
      <c r="K477">
        <v>19</v>
      </c>
      <c r="L477">
        <v>67</v>
      </c>
      <c r="M477">
        <v>3</v>
      </c>
      <c r="N477">
        <v>8</v>
      </c>
      <c r="O477">
        <v>3</v>
      </c>
      <c r="P477">
        <v>0.24399999999999999</v>
      </c>
      <c r="Q477">
        <v>0.309</v>
      </c>
      <c r="R477">
        <v>0.39800000000000002</v>
      </c>
      <c r="S477">
        <v>0.70699999999999996</v>
      </c>
      <c r="T477">
        <v>0.307</v>
      </c>
      <c r="U477">
        <v>0.4</v>
      </c>
      <c r="V477">
        <v>-2</v>
      </c>
      <c r="W477">
        <v>0.8</v>
      </c>
      <c r="Y477" s="1">
        <v>-14</v>
      </c>
      <c r="Z477" s="1">
        <v>-12</v>
      </c>
      <c r="AB477" s="1">
        <v>-1</v>
      </c>
    </row>
    <row r="478" spans="1:28" x14ac:dyDescent="0.25">
      <c r="A478">
        <v>8347</v>
      </c>
      <c r="B478" t="s">
        <v>1067</v>
      </c>
      <c r="C478">
        <v>591</v>
      </c>
      <c r="D478">
        <v>530</v>
      </c>
      <c r="E478">
        <v>142</v>
      </c>
      <c r="F478">
        <v>28</v>
      </c>
      <c r="G478">
        <v>3</v>
      </c>
      <c r="H478">
        <v>5</v>
      </c>
      <c r="I478">
        <v>70</v>
      </c>
      <c r="J478">
        <v>44</v>
      </c>
      <c r="K478">
        <v>49</v>
      </c>
      <c r="L478">
        <v>67</v>
      </c>
      <c r="M478">
        <v>2</v>
      </c>
      <c r="N478">
        <v>13</v>
      </c>
      <c r="O478">
        <v>6</v>
      </c>
      <c r="P478">
        <v>0.26800000000000002</v>
      </c>
      <c r="Q478">
        <v>0.33100000000000002</v>
      </c>
      <c r="R478">
        <v>0.36299999999999999</v>
      </c>
      <c r="S478">
        <v>0.69399999999999995</v>
      </c>
      <c r="T478">
        <v>0.307</v>
      </c>
      <c r="U478">
        <v>1.2</v>
      </c>
      <c r="V478">
        <v>5.8</v>
      </c>
      <c r="W478">
        <v>2.6</v>
      </c>
      <c r="Y478" s="1">
        <v>0</v>
      </c>
      <c r="Z478" s="1">
        <v>-1</v>
      </c>
      <c r="AB478" s="1">
        <v>11</v>
      </c>
    </row>
    <row r="479" spans="1:28" x14ac:dyDescent="0.25">
      <c r="A479">
        <v>4249</v>
      </c>
      <c r="B479" t="s">
        <v>657</v>
      </c>
      <c r="C479">
        <v>203</v>
      </c>
      <c r="D479">
        <v>182</v>
      </c>
      <c r="E479">
        <v>47</v>
      </c>
      <c r="F479">
        <v>10</v>
      </c>
      <c r="G479">
        <v>1</v>
      </c>
      <c r="H479">
        <v>4</v>
      </c>
      <c r="I479">
        <v>20</v>
      </c>
      <c r="J479">
        <v>21</v>
      </c>
      <c r="K479">
        <v>16</v>
      </c>
      <c r="L479">
        <v>31</v>
      </c>
      <c r="M479">
        <v>2</v>
      </c>
      <c r="N479">
        <v>5</v>
      </c>
      <c r="O479">
        <v>2</v>
      </c>
      <c r="P479">
        <v>0.25800000000000001</v>
      </c>
      <c r="Q479">
        <v>0.31900000000000001</v>
      </c>
      <c r="R479">
        <v>0.38400000000000001</v>
      </c>
      <c r="S479">
        <v>0.70299999999999996</v>
      </c>
      <c r="T479">
        <v>0.307</v>
      </c>
      <c r="U479">
        <v>0.4</v>
      </c>
      <c r="V479">
        <v>0.9</v>
      </c>
      <c r="W479">
        <v>0.5</v>
      </c>
      <c r="Y479" s="1">
        <v>-13</v>
      </c>
      <c r="Z479" s="1">
        <v>-14</v>
      </c>
      <c r="AB479" s="1">
        <v>2</v>
      </c>
    </row>
    <row r="480" spans="1:28" x14ac:dyDescent="0.25">
      <c r="A480">
        <v>7290</v>
      </c>
      <c r="B480" t="s">
        <v>653</v>
      </c>
      <c r="C480">
        <v>100</v>
      </c>
      <c r="D480">
        <v>88</v>
      </c>
      <c r="E480">
        <v>23</v>
      </c>
      <c r="F480">
        <v>5</v>
      </c>
      <c r="G480">
        <v>1</v>
      </c>
      <c r="H480">
        <v>0</v>
      </c>
      <c r="I480">
        <v>10</v>
      </c>
      <c r="J480">
        <v>8</v>
      </c>
      <c r="K480">
        <v>10</v>
      </c>
      <c r="L480">
        <v>13</v>
      </c>
      <c r="M480">
        <v>1</v>
      </c>
      <c r="N480">
        <v>4</v>
      </c>
      <c r="O480">
        <v>2</v>
      </c>
      <c r="P480">
        <v>0.26300000000000001</v>
      </c>
      <c r="Q480">
        <v>0.33800000000000002</v>
      </c>
      <c r="R480">
        <v>0.35099999999999998</v>
      </c>
      <c r="S480">
        <v>0.68899999999999995</v>
      </c>
      <c r="T480">
        <v>0.307</v>
      </c>
      <c r="U480">
        <v>0</v>
      </c>
      <c r="V480">
        <v>0</v>
      </c>
      <c r="W480">
        <v>0.4</v>
      </c>
    </row>
    <row r="481" spans="1:28" x14ac:dyDescent="0.25">
      <c r="A481">
        <v>4748</v>
      </c>
      <c r="B481" t="s">
        <v>559</v>
      </c>
      <c r="C481">
        <v>100</v>
      </c>
      <c r="D481">
        <v>92</v>
      </c>
      <c r="E481">
        <v>23</v>
      </c>
      <c r="F481">
        <v>5</v>
      </c>
      <c r="G481">
        <v>0</v>
      </c>
      <c r="H481">
        <v>3</v>
      </c>
      <c r="I481">
        <v>11</v>
      </c>
      <c r="J481">
        <v>11</v>
      </c>
      <c r="K481">
        <v>6</v>
      </c>
      <c r="L481">
        <v>25</v>
      </c>
      <c r="M481">
        <v>1</v>
      </c>
      <c r="N481">
        <v>2</v>
      </c>
      <c r="O481">
        <v>1</v>
      </c>
      <c r="P481">
        <v>0.247</v>
      </c>
      <c r="Q481">
        <v>0.29699999999999999</v>
      </c>
      <c r="R481">
        <v>0.41299999999999998</v>
      </c>
      <c r="S481">
        <v>0.71</v>
      </c>
      <c r="T481">
        <v>0.307</v>
      </c>
      <c r="U481">
        <v>-0.1</v>
      </c>
      <c r="V481">
        <v>0</v>
      </c>
      <c r="W481">
        <v>0.2</v>
      </c>
    </row>
    <row r="482" spans="1:28" x14ac:dyDescent="0.25">
      <c r="A482">
        <v>3821</v>
      </c>
      <c r="B482" t="s">
        <v>846</v>
      </c>
      <c r="C482">
        <v>100</v>
      </c>
      <c r="D482">
        <v>88</v>
      </c>
      <c r="E482">
        <v>21</v>
      </c>
      <c r="F482">
        <v>4</v>
      </c>
      <c r="G482">
        <v>0</v>
      </c>
      <c r="H482">
        <v>3</v>
      </c>
      <c r="I482">
        <v>11</v>
      </c>
      <c r="J482">
        <v>11</v>
      </c>
      <c r="K482">
        <v>10</v>
      </c>
      <c r="L482">
        <v>22</v>
      </c>
      <c r="M482">
        <v>0</v>
      </c>
      <c r="N482">
        <v>0</v>
      </c>
      <c r="O482">
        <v>0</v>
      </c>
      <c r="P482">
        <v>0.23300000000000001</v>
      </c>
      <c r="Q482">
        <v>0.31</v>
      </c>
      <c r="R482">
        <v>0.39300000000000002</v>
      </c>
      <c r="S482">
        <v>0.70299999999999996</v>
      </c>
      <c r="T482">
        <v>0.307</v>
      </c>
      <c r="U482">
        <v>-0.1</v>
      </c>
      <c r="V482">
        <v>0</v>
      </c>
      <c r="W482">
        <v>0.2</v>
      </c>
    </row>
    <row r="483" spans="1:28" x14ac:dyDescent="0.25">
      <c r="A483">
        <v>9875</v>
      </c>
      <c r="B483" t="s">
        <v>691</v>
      </c>
      <c r="C483">
        <v>100</v>
      </c>
      <c r="D483">
        <v>89</v>
      </c>
      <c r="E483">
        <v>22</v>
      </c>
      <c r="F483">
        <v>4</v>
      </c>
      <c r="G483">
        <v>0</v>
      </c>
      <c r="H483">
        <v>3</v>
      </c>
      <c r="I483">
        <v>11</v>
      </c>
      <c r="J483">
        <v>11</v>
      </c>
      <c r="K483">
        <v>9</v>
      </c>
      <c r="L483">
        <v>25</v>
      </c>
      <c r="M483">
        <v>1</v>
      </c>
      <c r="N483">
        <v>4</v>
      </c>
      <c r="O483">
        <v>1</v>
      </c>
      <c r="P483">
        <v>0.24399999999999999</v>
      </c>
      <c r="Q483">
        <v>0.313</v>
      </c>
      <c r="R483">
        <v>0.39100000000000001</v>
      </c>
      <c r="S483">
        <v>0.70399999999999996</v>
      </c>
      <c r="T483">
        <v>0.307</v>
      </c>
      <c r="U483">
        <v>0.2</v>
      </c>
      <c r="V483">
        <v>0</v>
      </c>
      <c r="W483">
        <v>0.2</v>
      </c>
      <c r="Y483" s="1">
        <v>-22</v>
      </c>
      <c r="Z483" s="1">
        <v>-22</v>
      </c>
      <c r="AA483" s="1">
        <v>-2</v>
      </c>
    </row>
    <row r="484" spans="1:28" x14ac:dyDescent="0.25">
      <c r="A484">
        <v>1079</v>
      </c>
      <c r="B484" t="s">
        <v>8530</v>
      </c>
      <c r="C484">
        <v>100</v>
      </c>
      <c r="D484">
        <v>90</v>
      </c>
      <c r="E484">
        <v>23</v>
      </c>
      <c r="F484">
        <v>5</v>
      </c>
      <c r="G484">
        <v>1</v>
      </c>
      <c r="H484">
        <v>2</v>
      </c>
      <c r="I484">
        <v>11</v>
      </c>
      <c r="J484">
        <v>11</v>
      </c>
      <c r="K484">
        <v>8</v>
      </c>
      <c r="L484">
        <v>16</v>
      </c>
      <c r="M484">
        <v>1</v>
      </c>
      <c r="N484">
        <v>1</v>
      </c>
      <c r="O484">
        <v>1</v>
      </c>
      <c r="P484">
        <v>0.255</v>
      </c>
      <c r="Q484">
        <v>0.315</v>
      </c>
      <c r="R484">
        <v>0.39</v>
      </c>
      <c r="S484">
        <v>0.70499999999999996</v>
      </c>
      <c r="T484">
        <v>0.307</v>
      </c>
      <c r="U484">
        <v>-0.4</v>
      </c>
      <c r="V484">
        <v>0</v>
      </c>
      <c r="W484">
        <v>0.4</v>
      </c>
    </row>
    <row r="485" spans="1:28" x14ac:dyDescent="0.25">
      <c r="A485">
        <v>4792</v>
      </c>
      <c r="B485" t="s">
        <v>990</v>
      </c>
      <c r="C485">
        <v>388</v>
      </c>
      <c r="D485">
        <v>354</v>
      </c>
      <c r="E485">
        <v>90</v>
      </c>
      <c r="F485">
        <v>20</v>
      </c>
      <c r="G485">
        <v>2</v>
      </c>
      <c r="H485">
        <v>10</v>
      </c>
      <c r="I485">
        <v>41</v>
      </c>
      <c r="J485">
        <v>44</v>
      </c>
      <c r="K485">
        <v>24</v>
      </c>
      <c r="L485">
        <v>73</v>
      </c>
      <c r="M485">
        <v>5</v>
      </c>
      <c r="N485">
        <v>4</v>
      </c>
      <c r="O485">
        <v>2</v>
      </c>
      <c r="P485">
        <v>0.255</v>
      </c>
      <c r="Q485">
        <v>0.308</v>
      </c>
      <c r="R485">
        <v>0.40699999999999997</v>
      </c>
      <c r="S485">
        <v>0.71499999999999997</v>
      </c>
      <c r="T485">
        <v>0.307</v>
      </c>
      <c r="U485">
        <v>-1</v>
      </c>
      <c r="V485">
        <v>-5.3</v>
      </c>
      <c r="W485">
        <v>0</v>
      </c>
      <c r="Y485" s="1">
        <v>-5</v>
      </c>
      <c r="Z485" s="1">
        <v>-7</v>
      </c>
      <c r="AA485" s="1">
        <v>10</v>
      </c>
    </row>
    <row r="486" spans="1:28" x14ac:dyDescent="0.25">
      <c r="A486">
        <v>5476</v>
      </c>
      <c r="B486" t="s">
        <v>634</v>
      </c>
      <c r="C486">
        <v>100</v>
      </c>
      <c r="D486">
        <v>92</v>
      </c>
      <c r="E486">
        <v>23</v>
      </c>
      <c r="F486">
        <v>5</v>
      </c>
      <c r="G486">
        <v>0</v>
      </c>
      <c r="H486">
        <v>3</v>
      </c>
      <c r="I486">
        <v>10</v>
      </c>
      <c r="J486">
        <v>12</v>
      </c>
      <c r="K486">
        <v>5</v>
      </c>
      <c r="L486">
        <v>18</v>
      </c>
      <c r="M486">
        <v>1</v>
      </c>
      <c r="N486">
        <v>0</v>
      </c>
      <c r="O486">
        <v>0</v>
      </c>
      <c r="P486">
        <v>0.251</v>
      </c>
      <c r="Q486">
        <v>0.29499999999999998</v>
      </c>
      <c r="R486">
        <v>0.41599999999999998</v>
      </c>
      <c r="S486">
        <v>0.71099999999999997</v>
      </c>
      <c r="T486">
        <v>0.307</v>
      </c>
      <c r="U486">
        <v>0</v>
      </c>
      <c r="V486">
        <v>0</v>
      </c>
      <c r="W486">
        <v>0.3</v>
      </c>
      <c r="Y486" s="1">
        <v>-22</v>
      </c>
      <c r="Z486" s="1">
        <v>-21</v>
      </c>
      <c r="AA486" s="1">
        <v>-6</v>
      </c>
    </row>
    <row r="487" spans="1:28" x14ac:dyDescent="0.25">
      <c r="A487" t="s">
        <v>363</v>
      </c>
      <c r="B487" t="s">
        <v>364</v>
      </c>
      <c r="C487">
        <v>155</v>
      </c>
      <c r="D487">
        <v>143</v>
      </c>
      <c r="E487">
        <v>38</v>
      </c>
      <c r="F487">
        <v>8</v>
      </c>
      <c r="G487">
        <v>1</v>
      </c>
      <c r="H487">
        <v>3</v>
      </c>
      <c r="I487">
        <v>16</v>
      </c>
      <c r="J487">
        <v>17</v>
      </c>
      <c r="K487">
        <v>8</v>
      </c>
      <c r="L487">
        <v>26</v>
      </c>
      <c r="M487">
        <v>1</v>
      </c>
      <c r="N487">
        <v>2</v>
      </c>
      <c r="O487">
        <v>1</v>
      </c>
      <c r="P487">
        <v>0.26600000000000001</v>
      </c>
      <c r="Q487">
        <v>0.308</v>
      </c>
      <c r="R487">
        <v>0.4</v>
      </c>
      <c r="S487">
        <v>0.70899999999999996</v>
      </c>
      <c r="T487">
        <v>0.307</v>
      </c>
      <c r="U487">
        <v>-0.1</v>
      </c>
      <c r="V487">
        <v>0</v>
      </c>
      <c r="W487">
        <v>0.5</v>
      </c>
      <c r="Y487" s="1">
        <v>-14</v>
      </c>
      <c r="Z487" s="1">
        <v>-15</v>
      </c>
      <c r="AA487" s="1">
        <v>-2</v>
      </c>
    </row>
    <row r="488" spans="1:28" x14ac:dyDescent="0.25">
      <c r="A488" t="s">
        <v>8528</v>
      </c>
      <c r="B488" t="s">
        <v>8529</v>
      </c>
      <c r="C488">
        <v>100</v>
      </c>
      <c r="D488">
        <v>91</v>
      </c>
      <c r="E488">
        <v>23</v>
      </c>
      <c r="F488">
        <v>5</v>
      </c>
      <c r="G488">
        <v>1</v>
      </c>
      <c r="H488">
        <v>3</v>
      </c>
      <c r="I488">
        <v>10</v>
      </c>
      <c r="J488">
        <v>11</v>
      </c>
      <c r="K488">
        <v>7</v>
      </c>
      <c r="L488">
        <v>21</v>
      </c>
      <c r="M488">
        <v>1</v>
      </c>
      <c r="N488">
        <v>1</v>
      </c>
      <c r="O488">
        <v>1</v>
      </c>
      <c r="P488">
        <v>0.25</v>
      </c>
      <c r="Q488">
        <v>0.30499999999999999</v>
      </c>
      <c r="R488">
        <v>0.40200000000000002</v>
      </c>
      <c r="S488">
        <v>0.70699999999999996</v>
      </c>
      <c r="T488">
        <v>0.307</v>
      </c>
      <c r="U488">
        <v>-0.1</v>
      </c>
      <c r="V488">
        <v>0</v>
      </c>
      <c r="W488">
        <v>0.2</v>
      </c>
    </row>
    <row r="489" spans="1:28" x14ac:dyDescent="0.25">
      <c r="A489" t="s">
        <v>922</v>
      </c>
      <c r="B489" t="s">
        <v>923</v>
      </c>
      <c r="C489">
        <v>100</v>
      </c>
      <c r="D489">
        <v>92</v>
      </c>
      <c r="E489">
        <v>23</v>
      </c>
      <c r="F489">
        <v>5</v>
      </c>
      <c r="G489">
        <v>0</v>
      </c>
      <c r="H489">
        <v>3</v>
      </c>
      <c r="I489">
        <v>11</v>
      </c>
      <c r="J489">
        <v>11</v>
      </c>
      <c r="K489">
        <v>6</v>
      </c>
      <c r="L489">
        <v>22</v>
      </c>
      <c r="M489">
        <v>1</v>
      </c>
      <c r="N489">
        <v>1</v>
      </c>
      <c r="O489">
        <v>1</v>
      </c>
      <c r="P489">
        <v>0.254</v>
      </c>
      <c r="Q489">
        <v>0.30299999999999999</v>
      </c>
      <c r="R489">
        <v>0.40500000000000003</v>
      </c>
      <c r="S489">
        <v>0.70699999999999996</v>
      </c>
      <c r="T489">
        <v>0.307</v>
      </c>
      <c r="U489">
        <v>0</v>
      </c>
      <c r="V489">
        <v>0</v>
      </c>
      <c r="W489">
        <v>0.4</v>
      </c>
    </row>
    <row r="490" spans="1:28" x14ac:dyDescent="0.25">
      <c r="A490" t="s">
        <v>8526</v>
      </c>
      <c r="B490" t="s">
        <v>8527</v>
      </c>
      <c r="C490">
        <v>100</v>
      </c>
      <c r="D490">
        <v>90</v>
      </c>
      <c r="E490">
        <v>22</v>
      </c>
      <c r="F490">
        <v>5</v>
      </c>
      <c r="G490">
        <v>1</v>
      </c>
      <c r="H490">
        <v>2</v>
      </c>
      <c r="I490">
        <v>10</v>
      </c>
      <c r="J490">
        <v>10</v>
      </c>
      <c r="K490">
        <v>8</v>
      </c>
      <c r="L490">
        <v>23</v>
      </c>
      <c r="M490">
        <v>1</v>
      </c>
      <c r="N490">
        <v>1</v>
      </c>
      <c r="O490">
        <v>1</v>
      </c>
      <c r="P490">
        <v>0.246</v>
      </c>
      <c r="Q490">
        <v>0.31</v>
      </c>
      <c r="R490">
        <v>0.39500000000000002</v>
      </c>
      <c r="S490">
        <v>0.70499999999999996</v>
      </c>
      <c r="T490">
        <v>0.307</v>
      </c>
      <c r="U490">
        <v>0</v>
      </c>
      <c r="V490">
        <v>0</v>
      </c>
      <c r="W490">
        <v>0.1</v>
      </c>
    </row>
    <row r="491" spans="1:28" x14ac:dyDescent="0.25">
      <c r="A491">
        <v>3133</v>
      </c>
      <c r="B491" t="s">
        <v>687</v>
      </c>
      <c r="C491">
        <v>100</v>
      </c>
      <c r="D491">
        <v>92</v>
      </c>
      <c r="E491">
        <v>24</v>
      </c>
      <c r="F491">
        <v>5</v>
      </c>
      <c r="G491">
        <v>0</v>
      </c>
      <c r="H491">
        <v>2</v>
      </c>
      <c r="I491">
        <v>10</v>
      </c>
      <c r="J491">
        <v>10</v>
      </c>
      <c r="K491">
        <v>6</v>
      </c>
      <c r="L491">
        <v>13</v>
      </c>
      <c r="M491">
        <v>1</v>
      </c>
      <c r="N491">
        <v>0</v>
      </c>
      <c r="O491">
        <v>0</v>
      </c>
      <c r="P491">
        <v>0.26600000000000001</v>
      </c>
      <c r="Q491">
        <v>0.316</v>
      </c>
      <c r="R491">
        <v>0.38800000000000001</v>
      </c>
      <c r="S491">
        <v>0.70399999999999996</v>
      </c>
      <c r="T491">
        <v>0.307</v>
      </c>
      <c r="U491">
        <v>-0.3</v>
      </c>
      <c r="V491">
        <v>0</v>
      </c>
      <c r="W491">
        <v>0.3</v>
      </c>
    </row>
    <row r="492" spans="1:28" x14ac:dyDescent="0.25">
      <c r="A492" t="s">
        <v>655</v>
      </c>
      <c r="B492" t="s">
        <v>656</v>
      </c>
      <c r="C492">
        <v>203</v>
      </c>
      <c r="D492">
        <v>179</v>
      </c>
      <c r="E492">
        <v>42</v>
      </c>
      <c r="F492">
        <v>9</v>
      </c>
      <c r="G492">
        <v>0</v>
      </c>
      <c r="H492">
        <v>6</v>
      </c>
      <c r="I492">
        <v>23</v>
      </c>
      <c r="J492">
        <v>22</v>
      </c>
      <c r="K492">
        <v>19</v>
      </c>
      <c r="L492">
        <v>41</v>
      </c>
      <c r="M492">
        <v>1</v>
      </c>
      <c r="N492">
        <v>1</v>
      </c>
      <c r="O492">
        <v>1</v>
      </c>
      <c r="P492">
        <v>0.23599999999999999</v>
      </c>
      <c r="Q492">
        <v>0.313</v>
      </c>
      <c r="R492">
        <v>0.38900000000000001</v>
      </c>
      <c r="S492">
        <v>0.70199999999999996</v>
      </c>
      <c r="T492">
        <v>0.307</v>
      </c>
      <c r="U492">
        <v>0</v>
      </c>
      <c r="V492">
        <v>0</v>
      </c>
      <c r="W492">
        <v>0.2</v>
      </c>
    </row>
    <row r="493" spans="1:28" x14ac:dyDescent="0.25">
      <c r="A493">
        <v>1702</v>
      </c>
      <c r="B493" t="s">
        <v>557</v>
      </c>
      <c r="C493">
        <v>205</v>
      </c>
      <c r="D493">
        <v>189</v>
      </c>
      <c r="E493">
        <v>50</v>
      </c>
      <c r="F493">
        <v>11</v>
      </c>
      <c r="G493">
        <v>1</v>
      </c>
      <c r="H493">
        <v>3</v>
      </c>
      <c r="I493">
        <v>20</v>
      </c>
      <c r="J493">
        <v>21</v>
      </c>
      <c r="K493">
        <v>10</v>
      </c>
      <c r="L493">
        <v>45</v>
      </c>
      <c r="M493">
        <v>4</v>
      </c>
      <c r="N493">
        <v>1</v>
      </c>
      <c r="O493">
        <v>1</v>
      </c>
      <c r="P493">
        <v>0.26600000000000001</v>
      </c>
      <c r="Q493">
        <v>0.313</v>
      </c>
      <c r="R493">
        <v>0.39200000000000002</v>
      </c>
      <c r="S493">
        <v>0.70499999999999996</v>
      </c>
      <c r="T493">
        <v>0.307</v>
      </c>
      <c r="U493">
        <v>-0.5</v>
      </c>
      <c r="V493">
        <v>-1.2</v>
      </c>
      <c r="W493">
        <v>0.2</v>
      </c>
      <c r="Y493" s="1">
        <v>-14</v>
      </c>
      <c r="Z493" s="1">
        <v>-16</v>
      </c>
      <c r="AB493" s="1">
        <v>1</v>
      </c>
    </row>
    <row r="494" spans="1:28" x14ac:dyDescent="0.25">
      <c r="A494">
        <v>369</v>
      </c>
      <c r="B494" t="s">
        <v>8525</v>
      </c>
      <c r="C494">
        <v>100</v>
      </c>
      <c r="D494">
        <v>87</v>
      </c>
      <c r="E494">
        <v>20</v>
      </c>
      <c r="F494">
        <v>4</v>
      </c>
      <c r="G494">
        <v>0</v>
      </c>
      <c r="H494">
        <v>3</v>
      </c>
      <c r="I494">
        <v>11</v>
      </c>
      <c r="J494">
        <v>10</v>
      </c>
      <c r="K494">
        <v>11</v>
      </c>
      <c r="L494">
        <v>25</v>
      </c>
      <c r="M494">
        <v>1</v>
      </c>
      <c r="N494">
        <v>2</v>
      </c>
      <c r="O494">
        <v>1</v>
      </c>
      <c r="P494">
        <v>0.23100000000000001</v>
      </c>
      <c r="Q494">
        <v>0.32100000000000001</v>
      </c>
      <c r="R494">
        <v>0.377</v>
      </c>
      <c r="S494">
        <v>0.69799999999999995</v>
      </c>
      <c r="T494">
        <v>0.307</v>
      </c>
      <c r="U494">
        <v>-0.2</v>
      </c>
      <c r="V494">
        <v>0</v>
      </c>
      <c r="W494">
        <v>0.1</v>
      </c>
    </row>
    <row r="495" spans="1:28" x14ac:dyDescent="0.25">
      <c r="A495" t="s">
        <v>8523</v>
      </c>
      <c r="B495" t="s">
        <v>8524</v>
      </c>
      <c r="C495">
        <v>100</v>
      </c>
      <c r="D495">
        <v>90</v>
      </c>
      <c r="E495">
        <v>22</v>
      </c>
      <c r="F495">
        <v>5</v>
      </c>
      <c r="G495">
        <v>1</v>
      </c>
      <c r="H495">
        <v>2</v>
      </c>
      <c r="I495">
        <v>11</v>
      </c>
      <c r="J495">
        <v>11</v>
      </c>
      <c r="K495">
        <v>7</v>
      </c>
      <c r="L495">
        <v>21</v>
      </c>
      <c r="M495">
        <v>2</v>
      </c>
      <c r="N495">
        <v>2</v>
      </c>
      <c r="O495">
        <v>1</v>
      </c>
      <c r="P495">
        <v>0.248</v>
      </c>
      <c r="Q495">
        <v>0.311</v>
      </c>
      <c r="R495">
        <v>0.38800000000000001</v>
      </c>
      <c r="S495">
        <v>0.69899999999999995</v>
      </c>
      <c r="T495">
        <v>0.307</v>
      </c>
      <c r="U495">
        <v>-0.1</v>
      </c>
      <c r="V495">
        <v>0</v>
      </c>
      <c r="W495">
        <v>0.2</v>
      </c>
    </row>
    <row r="496" spans="1:28" x14ac:dyDescent="0.25">
      <c r="A496" t="s">
        <v>8521</v>
      </c>
      <c r="B496" t="s">
        <v>8522</v>
      </c>
      <c r="C496">
        <v>100</v>
      </c>
      <c r="D496">
        <v>90</v>
      </c>
      <c r="E496">
        <v>23</v>
      </c>
      <c r="F496">
        <v>5</v>
      </c>
      <c r="G496">
        <v>1</v>
      </c>
      <c r="H496">
        <v>2</v>
      </c>
      <c r="I496">
        <v>11</v>
      </c>
      <c r="J496">
        <v>10</v>
      </c>
      <c r="K496">
        <v>8</v>
      </c>
      <c r="L496">
        <v>17</v>
      </c>
      <c r="M496">
        <v>1</v>
      </c>
      <c r="N496">
        <v>1</v>
      </c>
      <c r="O496">
        <v>1</v>
      </c>
      <c r="P496">
        <v>0.251</v>
      </c>
      <c r="Q496">
        <v>0.314</v>
      </c>
      <c r="R496">
        <v>0.38800000000000001</v>
      </c>
      <c r="S496">
        <v>0.70199999999999996</v>
      </c>
      <c r="T496">
        <v>0.30599999999999999</v>
      </c>
      <c r="U496">
        <v>-0.1</v>
      </c>
      <c r="V496">
        <v>0</v>
      </c>
      <c r="W496">
        <v>0.2</v>
      </c>
    </row>
    <row r="497" spans="1:28" x14ac:dyDescent="0.25">
      <c r="A497">
        <v>2279</v>
      </c>
      <c r="B497" t="s">
        <v>651</v>
      </c>
      <c r="C497">
        <v>100</v>
      </c>
      <c r="D497">
        <v>90</v>
      </c>
      <c r="E497">
        <v>22</v>
      </c>
      <c r="F497">
        <v>5</v>
      </c>
      <c r="G497">
        <v>0</v>
      </c>
      <c r="H497">
        <v>3</v>
      </c>
      <c r="I497">
        <v>11</v>
      </c>
      <c r="J497">
        <v>11</v>
      </c>
      <c r="K497">
        <v>7</v>
      </c>
      <c r="L497">
        <v>24</v>
      </c>
      <c r="M497">
        <v>2</v>
      </c>
      <c r="N497">
        <v>0</v>
      </c>
      <c r="O497">
        <v>0</v>
      </c>
      <c r="P497">
        <v>0.24</v>
      </c>
      <c r="Q497">
        <v>0.30299999999999999</v>
      </c>
      <c r="R497">
        <v>0.40300000000000002</v>
      </c>
      <c r="S497">
        <v>0.70499999999999996</v>
      </c>
      <c r="T497">
        <v>0.30599999999999999</v>
      </c>
      <c r="U497">
        <v>-0.3</v>
      </c>
      <c r="V497">
        <v>0</v>
      </c>
      <c r="W497">
        <v>0.1</v>
      </c>
    </row>
    <row r="498" spans="1:28" x14ac:dyDescent="0.25">
      <c r="A498">
        <v>6086</v>
      </c>
      <c r="B498" t="s">
        <v>1032</v>
      </c>
      <c r="C498">
        <v>100</v>
      </c>
      <c r="D498">
        <v>90</v>
      </c>
      <c r="E498">
        <v>22</v>
      </c>
      <c r="F498">
        <v>5</v>
      </c>
      <c r="G498">
        <v>0</v>
      </c>
      <c r="H498">
        <v>3</v>
      </c>
      <c r="I498">
        <v>9</v>
      </c>
      <c r="J498">
        <v>11</v>
      </c>
      <c r="K498">
        <v>8</v>
      </c>
      <c r="L498">
        <v>18</v>
      </c>
      <c r="M498">
        <v>0</v>
      </c>
      <c r="N498">
        <v>0</v>
      </c>
      <c r="O498">
        <v>0</v>
      </c>
      <c r="P498">
        <v>0.246</v>
      </c>
      <c r="Q498">
        <v>0.309</v>
      </c>
      <c r="R498">
        <v>0.39500000000000002</v>
      </c>
      <c r="S498">
        <v>0.70399999999999996</v>
      </c>
      <c r="T498">
        <v>0.30599999999999999</v>
      </c>
      <c r="U498">
        <v>-0.3</v>
      </c>
      <c r="V498">
        <v>0.1</v>
      </c>
      <c r="W498">
        <v>0.3</v>
      </c>
      <c r="Y498" s="1">
        <v>-23</v>
      </c>
      <c r="Z498" s="1">
        <v>-24</v>
      </c>
      <c r="AB498" s="1">
        <v>2</v>
      </c>
    </row>
    <row r="499" spans="1:28" x14ac:dyDescent="0.25">
      <c r="A499">
        <v>4704</v>
      </c>
      <c r="B499" t="s">
        <v>1106</v>
      </c>
      <c r="C499">
        <v>100</v>
      </c>
      <c r="D499">
        <v>90</v>
      </c>
      <c r="E499">
        <v>21</v>
      </c>
      <c r="F499">
        <v>5</v>
      </c>
      <c r="G499">
        <v>1</v>
      </c>
      <c r="H499">
        <v>3</v>
      </c>
      <c r="I499">
        <v>10</v>
      </c>
      <c r="J499">
        <v>11</v>
      </c>
      <c r="K499">
        <v>7</v>
      </c>
      <c r="L499">
        <v>23</v>
      </c>
      <c r="M499">
        <v>1</v>
      </c>
      <c r="N499">
        <v>1</v>
      </c>
      <c r="O499">
        <v>0</v>
      </c>
      <c r="P499">
        <v>0.23499999999999999</v>
      </c>
      <c r="Q499">
        <v>0.29599999999999999</v>
      </c>
      <c r="R499">
        <v>0.41299999999999998</v>
      </c>
      <c r="S499">
        <v>0.70899999999999996</v>
      </c>
      <c r="T499">
        <v>0.30599999999999999</v>
      </c>
      <c r="U499">
        <v>-0.1</v>
      </c>
      <c r="V499">
        <v>0</v>
      </c>
      <c r="W499">
        <v>0.4</v>
      </c>
    </row>
    <row r="500" spans="1:28" x14ac:dyDescent="0.25">
      <c r="A500">
        <v>6050</v>
      </c>
      <c r="B500" t="s">
        <v>785</v>
      </c>
      <c r="C500">
        <v>100</v>
      </c>
      <c r="D500">
        <v>91</v>
      </c>
      <c r="E500">
        <v>23</v>
      </c>
      <c r="F500">
        <v>4</v>
      </c>
      <c r="G500">
        <v>0</v>
      </c>
      <c r="H500">
        <v>3</v>
      </c>
      <c r="I500">
        <v>11</v>
      </c>
      <c r="J500">
        <v>11</v>
      </c>
      <c r="K500">
        <v>7</v>
      </c>
      <c r="L500">
        <v>21</v>
      </c>
      <c r="M500">
        <v>1</v>
      </c>
      <c r="N500">
        <v>2</v>
      </c>
      <c r="O500">
        <v>1</v>
      </c>
      <c r="P500">
        <v>0.25</v>
      </c>
      <c r="Q500">
        <v>0.30499999999999999</v>
      </c>
      <c r="R500">
        <v>0.39900000000000002</v>
      </c>
      <c r="S500">
        <v>0.70499999999999996</v>
      </c>
      <c r="T500">
        <v>0.30599999999999999</v>
      </c>
      <c r="U500">
        <v>0</v>
      </c>
      <c r="V500">
        <v>-0.4</v>
      </c>
      <c r="W500">
        <v>0.1</v>
      </c>
      <c r="Y500" s="1">
        <v>-23</v>
      </c>
      <c r="Z500" s="1">
        <v>-22</v>
      </c>
      <c r="AA500" s="1">
        <v>-2</v>
      </c>
    </row>
    <row r="501" spans="1:28" x14ac:dyDescent="0.25">
      <c r="A501">
        <v>10815</v>
      </c>
      <c r="B501" t="s">
        <v>1157</v>
      </c>
      <c r="C501">
        <v>345</v>
      </c>
      <c r="D501">
        <v>308</v>
      </c>
      <c r="E501">
        <v>76</v>
      </c>
      <c r="F501">
        <v>17</v>
      </c>
      <c r="G501">
        <v>3</v>
      </c>
      <c r="H501">
        <v>6</v>
      </c>
      <c r="I501">
        <v>39</v>
      </c>
      <c r="J501">
        <v>35</v>
      </c>
      <c r="K501">
        <v>29</v>
      </c>
      <c r="L501">
        <v>49</v>
      </c>
      <c r="M501">
        <v>3</v>
      </c>
      <c r="N501">
        <v>11</v>
      </c>
      <c r="O501">
        <v>5</v>
      </c>
      <c r="P501">
        <v>0.247</v>
      </c>
      <c r="Q501">
        <v>0.315</v>
      </c>
      <c r="R501">
        <v>0.38600000000000001</v>
      </c>
      <c r="S501">
        <v>0.70199999999999996</v>
      </c>
      <c r="T501">
        <v>0.30599999999999999</v>
      </c>
      <c r="U501">
        <v>0.2</v>
      </c>
      <c r="V501">
        <v>-0.1</v>
      </c>
      <c r="W501">
        <v>1.1000000000000001</v>
      </c>
      <c r="Y501" s="1">
        <v>-5</v>
      </c>
      <c r="Z501" s="1">
        <v>-4</v>
      </c>
      <c r="AA501" s="1">
        <v>4</v>
      </c>
    </row>
    <row r="502" spans="1:28" x14ac:dyDescent="0.25">
      <c r="A502">
        <v>1930</v>
      </c>
      <c r="B502" t="s">
        <v>1076</v>
      </c>
      <c r="C502">
        <v>345</v>
      </c>
      <c r="D502">
        <v>309</v>
      </c>
      <c r="E502">
        <v>79</v>
      </c>
      <c r="F502">
        <v>15</v>
      </c>
      <c r="G502">
        <v>1</v>
      </c>
      <c r="H502">
        <v>8</v>
      </c>
      <c r="I502">
        <v>32</v>
      </c>
      <c r="J502">
        <v>36</v>
      </c>
      <c r="K502">
        <v>27</v>
      </c>
      <c r="L502">
        <v>38</v>
      </c>
      <c r="M502">
        <v>4</v>
      </c>
      <c r="N502">
        <v>2</v>
      </c>
      <c r="O502">
        <v>1</v>
      </c>
      <c r="P502">
        <v>0.254</v>
      </c>
      <c r="Q502">
        <v>0.32</v>
      </c>
      <c r="R502">
        <v>0.38100000000000001</v>
      </c>
      <c r="S502">
        <v>0.70099999999999996</v>
      </c>
      <c r="T502">
        <v>0.30599999999999999</v>
      </c>
      <c r="U502">
        <v>-1.6</v>
      </c>
      <c r="V502">
        <v>-0.2</v>
      </c>
      <c r="W502">
        <v>0.1</v>
      </c>
      <c r="Y502" s="1">
        <v>-6</v>
      </c>
      <c r="Z502" s="1">
        <v>-8</v>
      </c>
      <c r="AA502" s="1">
        <v>13</v>
      </c>
    </row>
    <row r="503" spans="1:28" x14ac:dyDescent="0.25">
      <c r="A503">
        <v>9571</v>
      </c>
      <c r="B503" t="s">
        <v>840</v>
      </c>
      <c r="C503">
        <v>237</v>
      </c>
      <c r="D503">
        <v>212</v>
      </c>
      <c r="E503">
        <v>57</v>
      </c>
      <c r="F503">
        <v>10</v>
      </c>
      <c r="G503">
        <v>2</v>
      </c>
      <c r="H503">
        <v>2</v>
      </c>
      <c r="I503">
        <v>26</v>
      </c>
      <c r="J503">
        <v>22</v>
      </c>
      <c r="K503">
        <v>16</v>
      </c>
      <c r="L503">
        <v>39</v>
      </c>
      <c r="M503">
        <v>4</v>
      </c>
      <c r="N503">
        <v>10</v>
      </c>
      <c r="O503">
        <v>3</v>
      </c>
      <c r="P503">
        <v>0.26700000000000002</v>
      </c>
      <c r="Q503">
        <v>0.32900000000000001</v>
      </c>
      <c r="R503">
        <v>0.36399999999999999</v>
      </c>
      <c r="S503">
        <v>0.69299999999999995</v>
      </c>
      <c r="T503">
        <v>0.30599999999999999</v>
      </c>
      <c r="U503">
        <v>0.9</v>
      </c>
      <c r="V503">
        <v>3.8</v>
      </c>
      <c r="W503">
        <v>1.2</v>
      </c>
      <c r="Y503" s="1">
        <v>-11</v>
      </c>
      <c r="Z503" s="1">
        <v>-11</v>
      </c>
      <c r="AA503" s="1">
        <v>6</v>
      </c>
    </row>
    <row r="504" spans="1:28" x14ac:dyDescent="0.25">
      <c r="A504" t="s">
        <v>724</v>
      </c>
      <c r="B504" t="s">
        <v>725</v>
      </c>
      <c r="C504">
        <v>100</v>
      </c>
      <c r="D504">
        <v>91</v>
      </c>
      <c r="E504">
        <v>23</v>
      </c>
      <c r="F504">
        <v>5</v>
      </c>
      <c r="G504">
        <v>0</v>
      </c>
      <c r="H504">
        <v>2</v>
      </c>
      <c r="I504">
        <v>10</v>
      </c>
      <c r="J504">
        <v>11</v>
      </c>
      <c r="K504">
        <v>7</v>
      </c>
      <c r="L504">
        <v>20</v>
      </c>
      <c r="M504">
        <v>1</v>
      </c>
      <c r="N504">
        <v>0</v>
      </c>
      <c r="O504">
        <v>0</v>
      </c>
      <c r="P504">
        <v>0.255</v>
      </c>
      <c r="Q504">
        <v>0.308</v>
      </c>
      <c r="R504">
        <v>0.39600000000000002</v>
      </c>
      <c r="S504">
        <v>0.70399999999999996</v>
      </c>
      <c r="T504">
        <v>0.30599999999999999</v>
      </c>
      <c r="U504">
        <v>0</v>
      </c>
      <c r="V504">
        <v>0</v>
      </c>
      <c r="W504">
        <v>0.1</v>
      </c>
    </row>
    <row r="505" spans="1:28" x14ac:dyDescent="0.25">
      <c r="A505">
        <v>3735</v>
      </c>
      <c r="B505" t="s">
        <v>982</v>
      </c>
      <c r="C505">
        <v>100</v>
      </c>
      <c r="D505">
        <v>88</v>
      </c>
      <c r="E505">
        <v>21</v>
      </c>
      <c r="F505">
        <v>4</v>
      </c>
      <c r="G505">
        <v>0</v>
      </c>
      <c r="H505">
        <v>3</v>
      </c>
      <c r="I505">
        <v>10</v>
      </c>
      <c r="J505">
        <v>11</v>
      </c>
      <c r="K505">
        <v>9</v>
      </c>
      <c r="L505">
        <v>27</v>
      </c>
      <c r="M505">
        <v>1</v>
      </c>
      <c r="N505">
        <v>1</v>
      </c>
      <c r="O505">
        <v>0</v>
      </c>
      <c r="P505">
        <v>0.23400000000000001</v>
      </c>
      <c r="Q505">
        <v>0.31</v>
      </c>
      <c r="R505">
        <v>0.38600000000000001</v>
      </c>
      <c r="S505">
        <v>0.69699999999999995</v>
      </c>
      <c r="T505">
        <v>0.30599999999999999</v>
      </c>
      <c r="U505">
        <v>0</v>
      </c>
      <c r="V505">
        <v>0</v>
      </c>
      <c r="W505">
        <v>0.1</v>
      </c>
    </row>
    <row r="506" spans="1:28" x14ac:dyDescent="0.25">
      <c r="A506">
        <v>4881</v>
      </c>
      <c r="B506" t="s">
        <v>1044</v>
      </c>
      <c r="C506">
        <v>446</v>
      </c>
      <c r="D506">
        <v>407</v>
      </c>
      <c r="E506">
        <v>101</v>
      </c>
      <c r="F506">
        <v>19</v>
      </c>
      <c r="G506">
        <v>3</v>
      </c>
      <c r="H506">
        <v>13</v>
      </c>
      <c r="I506">
        <v>49</v>
      </c>
      <c r="J506">
        <v>49</v>
      </c>
      <c r="K506">
        <v>27</v>
      </c>
      <c r="L506">
        <v>97</v>
      </c>
      <c r="M506">
        <v>5</v>
      </c>
      <c r="N506">
        <v>23</v>
      </c>
      <c r="O506">
        <v>9</v>
      </c>
      <c r="P506">
        <v>0.247</v>
      </c>
      <c r="Q506">
        <v>0.30099999999999999</v>
      </c>
      <c r="R506">
        <v>0.40400000000000003</v>
      </c>
      <c r="S506">
        <v>0.70399999999999996</v>
      </c>
      <c r="T506">
        <v>0.30599999999999999</v>
      </c>
      <c r="U506">
        <v>1.2</v>
      </c>
      <c r="V506">
        <v>3.6</v>
      </c>
      <c r="W506">
        <v>1.9</v>
      </c>
      <c r="Y506" s="1">
        <v>4</v>
      </c>
      <c r="Z506" s="1">
        <v>2</v>
      </c>
      <c r="AB506" s="1">
        <v>14</v>
      </c>
    </row>
    <row r="507" spans="1:28" x14ac:dyDescent="0.25">
      <c r="A507" t="s">
        <v>8519</v>
      </c>
      <c r="B507" t="s">
        <v>8520</v>
      </c>
      <c r="C507">
        <v>100</v>
      </c>
      <c r="D507">
        <v>91</v>
      </c>
      <c r="E507">
        <v>22</v>
      </c>
      <c r="F507">
        <v>5</v>
      </c>
      <c r="G507">
        <v>0</v>
      </c>
      <c r="H507">
        <v>3</v>
      </c>
      <c r="I507">
        <v>11</v>
      </c>
      <c r="J507">
        <v>12</v>
      </c>
      <c r="K507">
        <v>7</v>
      </c>
      <c r="L507">
        <v>29</v>
      </c>
      <c r="M507">
        <v>1</v>
      </c>
      <c r="N507">
        <v>1</v>
      </c>
      <c r="O507">
        <v>1</v>
      </c>
      <c r="P507">
        <v>0.23899999999999999</v>
      </c>
      <c r="Q507">
        <v>0.29599999999999999</v>
      </c>
      <c r="R507">
        <v>0.41199999999999998</v>
      </c>
      <c r="S507">
        <v>0.70799999999999996</v>
      </c>
      <c r="T507">
        <v>0.30599999999999999</v>
      </c>
      <c r="U507">
        <v>-0.1</v>
      </c>
      <c r="V507">
        <v>0</v>
      </c>
      <c r="W507">
        <v>0.1</v>
      </c>
    </row>
    <row r="508" spans="1:28" x14ac:dyDescent="0.25">
      <c r="A508" t="s">
        <v>8517</v>
      </c>
      <c r="B508" t="s">
        <v>8518</v>
      </c>
      <c r="C508">
        <v>100</v>
      </c>
      <c r="D508">
        <v>90</v>
      </c>
      <c r="E508">
        <v>22</v>
      </c>
      <c r="F508">
        <v>4</v>
      </c>
      <c r="G508">
        <v>0</v>
      </c>
      <c r="H508">
        <v>3</v>
      </c>
      <c r="I508">
        <v>10</v>
      </c>
      <c r="J508">
        <v>11</v>
      </c>
      <c r="K508">
        <v>8</v>
      </c>
      <c r="L508">
        <v>23</v>
      </c>
      <c r="M508">
        <v>1</v>
      </c>
      <c r="N508">
        <v>1</v>
      </c>
      <c r="O508">
        <v>0</v>
      </c>
      <c r="P508">
        <v>0.24</v>
      </c>
      <c r="Q508">
        <v>0.30599999999999999</v>
      </c>
      <c r="R508">
        <v>0.39700000000000002</v>
      </c>
      <c r="S508">
        <v>0.70199999999999996</v>
      </c>
      <c r="T508">
        <v>0.30599999999999999</v>
      </c>
      <c r="U508">
        <v>-0.1</v>
      </c>
      <c r="V508">
        <v>0</v>
      </c>
      <c r="W508">
        <v>0.1</v>
      </c>
    </row>
    <row r="509" spans="1:28" x14ac:dyDescent="0.25">
      <c r="A509">
        <v>141</v>
      </c>
      <c r="B509" t="s">
        <v>838</v>
      </c>
      <c r="C509">
        <v>100</v>
      </c>
      <c r="D509">
        <v>90</v>
      </c>
      <c r="E509">
        <v>22</v>
      </c>
      <c r="F509">
        <v>5</v>
      </c>
      <c r="G509">
        <v>0</v>
      </c>
      <c r="H509">
        <v>3</v>
      </c>
      <c r="I509">
        <v>10</v>
      </c>
      <c r="J509">
        <v>11</v>
      </c>
      <c r="K509">
        <v>8</v>
      </c>
      <c r="L509">
        <v>16</v>
      </c>
      <c r="M509">
        <v>1</v>
      </c>
      <c r="N509">
        <v>0</v>
      </c>
      <c r="O509">
        <v>0</v>
      </c>
      <c r="P509">
        <v>0.248</v>
      </c>
      <c r="Q509">
        <v>0.313</v>
      </c>
      <c r="R509">
        <v>0.39</v>
      </c>
      <c r="S509">
        <v>0.70299999999999996</v>
      </c>
      <c r="T509">
        <v>0.30599999999999999</v>
      </c>
      <c r="U509">
        <v>-0.2</v>
      </c>
      <c r="V509">
        <v>0</v>
      </c>
      <c r="W509">
        <v>0.1</v>
      </c>
    </row>
    <row r="510" spans="1:28" x14ac:dyDescent="0.25">
      <c r="A510">
        <v>6049</v>
      </c>
      <c r="B510" t="s">
        <v>8516</v>
      </c>
      <c r="C510">
        <v>100</v>
      </c>
      <c r="D510">
        <v>90</v>
      </c>
      <c r="E510">
        <v>22</v>
      </c>
      <c r="F510">
        <v>5</v>
      </c>
      <c r="G510">
        <v>0</v>
      </c>
      <c r="H510">
        <v>3</v>
      </c>
      <c r="I510">
        <v>11</v>
      </c>
      <c r="J510">
        <v>11</v>
      </c>
      <c r="K510">
        <v>7</v>
      </c>
      <c r="L510">
        <v>16</v>
      </c>
      <c r="M510">
        <v>1</v>
      </c>
      <c r="N510">
        <v>1</v>
      </c>
      <c r="O510">
        <v>1</v>
      </c>
      <c r="P510">
        <v>0.23899999999999999</v>
      </c>
      <c r="Q510">
        <v>0.30099999999999999</v>
      </c>
      <c r="R510">
        <v>0.40699999999999997</v>
      </c>
      <c r="S510">
        <v>0.70799999999999996</v>
      </c>
      <c r="T510">
        <v>0.30599999999999999</v>
      </c>
      <c r="U510">
        <v>-0.1</v>
      </c>
      <c r="V510">
        <v>0</v>
      </c>
      <c r="W510">
        <v>0.1</v>
      </c>
    </row>
    <row r="511" spans="1:28" x14ac:dyDescent="0.25">
      <c r="A511" t="s">
        <v>605</v>
      </c>
      <c r="B511" t="s">
        <v>606</v>
      </c>
      <c r="C511">
        <v>100</v>
      </c>
      <c r="D511">
        <v>93</v>
      </c>
      <c r="E511">
        <v>24</v>
      </c>
      <c r="F511">
        <v>5</v>
      </c>
      <c r="G511">
        <v>1</v>
      </c>
      <c r="H511">
        <v>2</v>
      </c>
      <c r="I511">
        <v>11</v>
      </c>
      <c r="J511">
        <v>11</v>
      </c>
      <c r="K511">
        <v>4</v>
      </c>
      <c r="L511">
        <v>16</v>
      </c>
      <c r="M511">
        <v>1</v>
      </c>
      <c r="N511">
        <v>2</v>
      </c>
      <c r="O511">
        <v>1</v>
      </c>
      <c r="P511">
        <v>0.26200000000000001</v>
      </c>
      <c r="Q511">
        <v>0.30099999999999999</v>
      </c>
      <c r="R511">
        <v>0.40500000000000003</v>
      </c>
      <c r="S511">
        <v>0.70599999999999996</v>
      </c>
      <c r="T511">
        <v>0.30599999999999999</v>
      </c>
      <c r="U511">
        <v>0</v>
      </c>
      <c r="V511">
        <v>0</v>
      </c>
      <c r="W511">
        <v>0.3</v>
      </c>
    </row>
    <row r="512" spans="1:28" x14ac:dyDescent="0.25">
      <c r="A512">
        <v>6589</v>
      </c>
      <c r="B512" t="s">
        <v>858</v>
      </c>
      <c r="C512">
        <v>233</v>
      </c>
      <c r="D512">
        <v>206</v>
      </c>
      <c r="E512">
        <v>49</v>
      </c>
      <c r="F512">
        <v>11</v>
      </c>
      <c r="G512">
        <v>1</v>
      </c>
      <c r="H512">
        <v>6</v>
      </c>
      <c r="I512">
        <v>25</v>
      </c>
      <c r="J512">
        <v>24</v>
      </c>
      <c r="K512">
        <v>19</v>
      </c>
      <c r="L512">
        <v>49</v>
      </c>
      <c r="M512">
        <v>4</v>
      </c>
      <c r="N512">
        <v>3</v>
      </c>
      <c r="O512">
        <v>2</v>
      </c>
      <c r="P512">
        <v>0.23699999999999999</v>
      </c>
      <c r="Q512">
        <v>0.312</v>
      </c>
      <c r="R512">
        <v>0.38300000000000001</v>
      </c>
      <c r="S512">
        <v>0.69499999999999995</v>
      </c>
      <c r="T512">
        <v>0.30499999999999999</v>
      </c>
      <c r="U512">
        <v>0.2</v>
      </c>
      <c r="V512">
        <v>0.2</v>
      </c>
      <c r="W512">
        <v>0.8</v>
      </c>
      <c r="Y512" s="1">
        <v>-12</v>
      </c>
      <c r="Z512" s="1">
        <v>-9</v>
      </c>
      <c r="AA512" s="1">
        <v>-1</v>
      </c>
    </row>
    <row r="513" spans="1:28" x14ac:dyDescent="0.25">
      <c r="A513" t="s">
        <v>8514</v>
      </c>
      <c r="B513" t="s">
        <v>8515</v>
      </c>
      <c r="C513">
        <v>100</v>
      </c>
      <c r="D513">
        <v>92</v>
      </c>
      <c r="E513">
        <v>23</v>
      </c>
      <c r="F513">
        <v>6</v>
      </c>
      <c r="G513">
        <v>0</v>
      </c>
      <c r="H513">
        <v>2</v>
      </c>
      <c r="I513">
        <v>10</v>
      </c>
      <c r="J513">
        <v>10</v>
      </c>
      <c r="K513">
        <v>6</v>
      </c>
      <c r="L513">
        <v>16</v>
      </c>
      <c r="M513">
        <v>1</v>
      </c>
      <c r="N513">
        <v>2</v>
      </c>
      <c r="O513">
        <v>1</v>
      </c>
      <c r="P513">
        <v>0.25600000000000001</v>
      </c>
      <c r="Q513">
        <v>0.307</v>
      </c>
      <c r="R513">
        <v>0.39600000000000002</v>
      </c>
      <c r="S513">
        <v>0.70299999999999996</v>
      </c>
      <c r="T513">
        <v>0.30499999999999999</v>
      </c>
      <c r="U513">
        <v>-0.1</v>
      </c>
      <c r="V513">
        <v>0</v>
      </c>
      <c r="W513">
        <v>0.1</v>
      </c>
    </row>
    <row r="514" spans="1:28" x14ac:dyDescent="0.25">
      <c r="A514" t="s">
        <v>603</v>
      </c>
      <c r="B514" t="s">
        <v>604</v>
      </c>
      <c r="C514">
        <v>100</v>
      </c>
      <c r="D514">
        <v>89</v>
      </c>
      <c r="E514">
        <v>22</v>
      </c>
      <c r="F514">
        <v>5</v>
      </c>
      <c r="G514">
        <v>0</v>
      </c>
      <c r="H514">
        <v>2</v>
      </c>
      <c r="I514">
        <v>10</v>
      </c>
      <c r="J514">
        <v>10</v>
      </c>
      <c r="K514">
        <v>9</v>
      </c>
      <c r="L514">
        <v>23</v>
      </c>
      <c r="M514">
        <v>1</v>
      </c>
      <c r="N514">
        <v>1</v>
      </c>
      <c r="O514">
        <v>0</v>
      </c>
      <c r="P514">
        <v>0.247</v>
      </c>
      <c r="Q514">
        <v>0.315</v>
      </c>
      <c r="R514">
        <v>0.38500000000000001</v>
      </c>
      <c r="S514">
        <v>0.70099999999999996</v>
      </c>
      <c r="T514">
        <v>0.30499999999999999</v>
      </c>
      <c r="U514">
        <v>0</v>
      </c>
      <c r="V514">
        <v>0</v>
      </c>
      <c r="W514">
        <v>0.1</v>
      </c>
    </row>
    <row r="515" spans="1:28" x14ac:dyDescent="0.25">
      <c r="A515" t="s">
        <v>884</v>
      </c>
      <c r="B515" t="s">
        <v>885</v>
      </c>
      <c r="C515">
        <v>100</v>
      </c>
      <c r="D515">
        <v>88</v>
      </c>
      <c r="E515">
        <v>23</v>
      </c>
      <c r="F515">
        <v>4</v>
      </c>
      <c r="G515">
        <v>0</v>
      </c>
      <c r="H515">
        <v>1</v>
      </c>
      <c r="I515">
        <v>10</v>
      </c>
      <c r="J515">
        <v>9</v>
      </c>
      <c r="K515">
        <v>8</v>
      </c>
      <c r="L515">
        <v>12</v>
      </c>
      <c r="M515">
        <v>2</v>
      </c>
      <c r="N515">
        <v>1</v>
      </c>
      <c r="O515">
        <v>0</v>
      </c>
      <c r="P515">
        <v>0.26300000000000001</v>
      </c>
      <c r="Q515">
        <v>0.33700000000000002</v>
      </c>
      <c r="R515">
        <v>0.34699999999999998</v>
      </c>
      <c r="S515">
        <v>0.68400000000000005</v>
      </c>
      <c r="T515">
        <v>0.30499999999999999</v>
      </c>
      <c r="U515">
        <v>0</v>
      </c>
      <c r="V515">
        <v>0</v>
      </c>
      <c r="W515">
        <v>0.3</v>
      </c>
    </row>
    <row r="516" spans="1:28" x14ac:dyDescent="0.25">
      <c r="A516">
        <v>1449</v>
      </c>
      <c r="B516" t="s">
        <v>8513</v>
      </c>
      <c r="C516">
        <v>100</v>
      </c>
      <c r="D516">
        <v>89</v>
      </c>
      <c r="E516">
        <v>23</v>
      </c>
      <c r="F516">
        <v>5</v>
      </c>
      <c r="G516">
        <v>1</v>
      </c>
      <c r="H516">
        <v>1</v>
      </c>
      <c r="I516">
        <v>11</v>
      </c>
      <c r="J516">
        <v>9</v>
      </c>
      <c r="K516">
        <v>9</v>
      </c>
      <c r="L516">
        <v>13</v>
      </c>
      <c r="M516">
        <v>1</v>
      </c>
      <c r="N516">
        <v>6</v>
      </c>
      <c r="O516">
        <v>2</v>
      </c>
      <c r="P516">
        <v>0.26100000000000001</v>
      </c>
      <c r="Q516">
        <v>0.33200000000000002</v>
      </c>
      <c r="R516">
        <v>0.35299999999999998</v>
      </c>
      <c r="S516">
        <v>0.68500000000000005</v>
      </c>
      <c r="T516">
        <v>0.30499999999999999</v>
      </c>
      <c r="U516">
        <v>0.3</v>
      </c>
      <c r="V516">
        <v>0</v>
      </c>
      <c r="W516">
        <v>0.3</v>
      </c>
    </row>
    <row r="517" spans="1:28" x14ac:dyDescent="0.25">
      <c r="A517">
        <v>209</v>
      </c>
      <c r="B517" t="s">
        <v>252</v>
      </c>
      <c r="C517">
        <v>100</v>
      </c>
      <c r="D517">
        <v>86</v>
      </c>
      <c r="E517">
        <v>22</v>
      </c>
      <c r="F517">
        <v>3</v>
      </c>
      <c r="G517">
        <v>1</v>
      </c>
      <c r="H517">
        <v>1</v>
      </c>
      <c r="I517">
        <v>10</v>
      </c>
      <c r="J517">
        <v>8</v>
      </c>
      <c r="K517">
        <v>11</v>
      </c>
      <c r="L517">
        <v>19</v>
      </c>
      <c r="M517">
        <v>1</v>
      </c>
      <c r="N517">
        <v>4</v>
      </c>
      <c r="O517">
        <v>2</v>
      </c>
      <c r="P517">
        <v>0.251</v>
      </c>
      <c r="Q517">
        <v>0.34399999999999997</v>
      </c>
      <c r="R517">
        <v>0.33200000000000002</v>
      </c>
      <c r="S517">
        <v>0.67500000000000004</v>
      </c>
      <c r="T517">
        <v>0.30499999999999999</v>
      </c>
      <c r="U517">
        <v>0.1</v>
      </c>
      <c r="V517">
        <v>0</v>
      </c>
      <c r="W517">
        <v>0</v>
      </c>
    </row>
    <row r="518" spans="1:28" x14ac:dyDescent="0.25">
      <c r="A518" t="s">
        <v>865</v>
      </c>
      <c r="B518" t="s">
        <v>866</v>
      </c>
      <c r="C518">
        <v>100</v>
      </c>
      <c r="D518">
        <v>89</v>
      </c>
      <c r="E518">
        <v>22</v>
      </c>
      <c r="F518">
        <v>5</v>
      </c>
      <c r="G518">
        <v>0</v>
      </c>
      <c r="H518">
        <v>2</v>
      </c>
      <c r="I518">
        <v>11</v>
      </c>
      <c r="J518">
        <v>10</v>
      </c>
      <c r="K518">
        <v>8</v>
      </c>
      <c r="L518">
        <v>17</v>
      </c>
      <c r="M518">
        <v>1</v>
      </c>
      <c r="N518">
        <v>1</v>
      </c>
      <c r="O518">
        <v>1</v>
      </c>
      <c r="P518">
        <v>0.246</v>
      </c>
      <c r="Q518">
        <v>0.316</v>
      </c>
      <c r="R518">
        <v>0.377</v>
      </c>
      <c r="S518">
        <v>0.69299999999999995</v>
      </c>
      <c r="T518">
        <v>0.30499999999999999</v>
      </c>
      <c r="U518">
        <v>0</v>
      </c>
      <c r="V518">
        <v>0</v>
      </c>
      <c r="W518">
        <v>0.3</v>
      </c>
    </row>
    <row r="519" spans="1:28" x14ac:dyDescent="0.25">
      <c r="A519">
        <v>5496</v>
      </c>
      <c r="B519" t="s">
        <v>354</v>
      </c>
      <c r="C519">
        <v>155</v>
      </c>
      <c r="D519">
        <v>146</v>
      </c>
      <c r="E519">
        <v>41</v>
      </c>
      <c r="F519">
        <v>7</v>
      </c>
      <c r="G519">
        <v>2</v>
      </c>
      <c r="H519">
        <v>2</v>
      </c>
      <c r="I519">
        <v>14</v>
      </c>
      <c r="J519">
        <v>16</v>
      </c>
      <c r="K519">
        <v>5</v>
      </c>
      <c r="L519">
        <v>26</v>
      </c>
      <c r="M519">
        <v>1</v>
      </c>
      <c r="N519">
        <v>3</v>
      </c>
      <c r="O519">
        <v>1</v>
      </c>
      <c r="P519">
        <v>0.27900000000000003</v>
      </c>
      <c r="Q519">
        <v>0.30599999999999999</v>
      </c>
      <c r="R519">
        <v>0.40100000000000002</v>
      </c>
      <c r="S519">
        <v>0.70599999999999996</v>
      </c>
      <c r="T519">
        <v>0.30499999999999999</v>
      </c>
      <c r="U519">
        <v>0</v>
      </c>
      <c r="V519">
        <v>0.5</v>
      </c>
      <c r="W519">
        <v>0.3</v>
      </c>
      <c r="Y519" s="1">
        <v>-18</v>
      </c>
      <c r="Z519" s="1">
        <v>-21</v>
      </c>
      <c r="AB519" s="1">
        <v>-1</v>
      </c>
    </row>
    <row r="520" spans="1:28" x14ac:dyDescent="0.25">
      <c r="A520">
        <v>1070</v>
      </c>
      <c r="B520" t="s">
        <v>8512</v>
      </c>
      <c r="C520">
        <v>100</v>
      </c>
      <c r="D520">
        <v>88</v>
      </c>
      <c r="E520">
        <v>21</v>
      </c>
      <c r="F520">
        <v>5</v>
      </c>
      <c r="G520">
        <v>0</v>
      </c>
      <c r="H520">
        <v>3</v>
      </c>
      <c r="I520">
        <v>10</v>
      </c>
      <c r="J520">
        <v>10</v>
      </c>
      <c r="K520">
        <v>9</v>
      </c>
      <c r="L520">
        <v>23</v>
      </c>
      <c r="M520">
        <v>1</v>
      </c>
      <c r="N520">
        <v>1</v>
      </c>
      <c r="O520">
        <v>0</v>
      </c>
      <c r="P520">
        <v>0.23300000000000001</v>
      </c>
      <c r="Q520">
        <v>0.31</v>
      </c>
      <c r="R520">
        <v>0.38500000000000001</v>
      </c>
      <c r="S520">
        <v>0.69499999999999995</v>
      </c>
      <c r="T520">
        <v>0.30499999999999999</v>
      </c>
      <c r="U520">
        <v>-0.3</v>
      </c>
      <c r="V520">
        <v>0</v>
      </c>
      <c r="W520">
        <v>0.1</v>
      </c>
    </row>
    <row r="521" spans="1:28" x14ac:dyDescent="0.25">
      <c r="A521">
        <v>9856</v>
      </c>
      <c r="B521" t="s">
        <v>738</v>
      </c>
      <c r="C521">
        <v>155</v>
      </c>
      <c r="D521">
        <v>141</v>
      </c>
      <c r="E521">
        <v>35</v>
      </c>
      <c r="F521">
        <v>8</v>
      </c>
      <c r="G521">
        <v>0</v>
      </c>
      <c r="H521">
        <v>4</v>
      </c>
      <c r="I521">
        <v>17</v>
      </c>
      <c r="J521">
        <v>18</v>
      </c>
      <c r="K521">
        <v>10</v>
      </c>
      <c r="L521">
        <v>38</v>
      </c>
      <c r="M521">
        <v>1</v>
      </c>
      <c r="N521">
        <v>1</v>
      </c>
      <c r="O521">
        <v>0</v>
      </c>
      <c r="P521">
        <v>0.247</v>
      </c>
      <c r="Q521">
        <v>0.30199999999999999</v>
      </c>
      <c r="R521">
        <v>0.4</v>
      </c>
      <c r="S521">
        <v>0.70199999999999996</v>
      </c>
      <c r="T521">
        <v>0.30499999999999999</v>
      </c>
      <c r="U521">
        <v>0</v>
      </c>
      <c r="V521">
        <v>0</v>
      </c>
      <c r="W521">
        <v>0.1</v>
      </c>
      <c r="Y521" s="1">
        <v>-18</v>
      </c>
      <c r="Z521" s="1">
        <v>-19</v>
      </c>
      <c r="AA521" s="1">
        <v>1</v>
      </c>
    </row>
    <row r="522" spans="1:28" x14ac:dyDescent="0.25">
      <c r="A522" t="s">
        <v>8510</v>
      </c>
      <c r="B522" t="s">
        <v>8511</v>
      </c>
      <c r="C522">
        <v>100</v>
      </c>
      <c r="D522">
        <v>91</v>
      </c>
      <c r="E522">
        <v>24</v>
      </c>
      <c r="F522">
        <v>5</v>
      </c>
      <c r="G522">
        <v>0</v>
      </c>
      <c r="H522">
        <v>1</v>
      </c>
      <c r="I522">
        <v>10</v>
      </c>
      <c r="J522">
        <v>10</v>
      </c>
      <c r="K522">
        <v>7</v>
      </c>
      <c r="L522">
        <v>17</v>
      </c>
      <c r="M522">
        <v>1</v>
      </c>
      <c r="N522">
        <v>1</v>
      </c>
      <c r="O522">
        <v>1</v>
      </c>
      <c r="P522">
        <v>0.26800000000000002</v>
      </c>
      <c r="Q522">
        <v>0.32</v>
      </c>
      <c r="R522">
        <v>0.377</v>
      </c>
      <c r="S522">
        <v>0.69699999999999995</v>
      </c>
      <c r="T522">
        <v>0.30499999999999999</v>
      </c>
      <c r="U522">
        <v>-0.1</v>
      </c>
      <c r="V522">
        <v>0</v>
      </c>
      <c r="W522">
        <v>0.1</v>
      </c>
    </row>
    <row r="523" spans="1:28" x14ac:dyDescent="0.25">
      <c r="A523">
        <v>9981</v>
      </c>
      <c r="B523" t="s">
        <v>868</v>
      </c>
      <c r="C523">
        <v>501</v>
      </c>
      <c r="D523">
        <v>447</v>
      </c>
      <c r="E523">
        <v>105</v>
      </c>
      <c r="F523">
        <v>22</v>
      </c>
      <c r="G523">
        <v>2</v>
      </c>
      <c r="H523">
        <v>14</v>
      </c>
      <c r="I523">
        <v>53</v>
      </c>
      <c r="J523">
        <v>53</v>
      </c>
      <c r="K523">
        <v>47</v>
      </c>
      <c r="L523">
        <v>119</v>
      </c>
      <c r="M523">
        <v>2</v>
      </c>
      <c r="N523">
        <v>13</v>
      </c>
      <c r="O523">
        <v>6</v>
      </c>
      <c r="P523">
        <v>0.23499999999999999</v>
      </c>
      <c r="Q523">
        <v>0.308</v>
      </c>
      <c r="R523">
        <v>0.38700000000000001</v>
      </c>
      <c r="S523">
        <v>0.69499999999999995</v>
      </c>
      <c r="T523">
        <v>0.30499999999999999</v>
      </c>
      <c r="U523">
        <v>0.5</v>
      </c>
      <c r="V523">
        <v>-0.2</v>
      </c>
      <c r="W523">
        <v>0.8</v>
      </c>
      <c r="Y523" s="1">
        <v>-3</v>
      </c>
      <c r="Z523" s="1">
        <v>-1</v>
      </c>
      <c r="AA523" s="1">
        <v>11</v>
      </c>
    </row>
    <row r="524" spans="1:28" x14ac:dyDescent="0.25">
      <c r="A524" t="s">
        <v>8508</v>
      </c>
      <c r="B524" t="s">
        <v>8509</v>
      </c>
      <c r="C524">
        <v>100</v>
      </c>
      <c r="D524">
        <v>91</v>
      </c>
      <c r="E524">
        <v>23</v>
      </c>
      <c r="F524">
        <v>6</v>
      </c>
      <c r="G524">
        <v>0</v>
      </c>
      <c r="H524">
        <v>2</v>
      </c>
      <c r="I524">
        <v>10</v>
      </c>
      <c r="J524">
        <v>10</v>
      </c>
      <c r="K524">
        <v>7</v>
      </c>
      <c r="L524">
        <v>20</v>
      </c>
      <c r="M524">
        <v>1</v>
      </c>
      <c r="N524">
        <v>0</v>
      </c>
      <c r="O524">
        <v>0</v>
      </c>
      <c r="P524">
        <v>0.25600000000000001</v>
      </c>
      <c r="Q524">
        <v>0.312</v>
      </c>
      <c r="R524">
        <v>0.38200000000000001</v>
      </c>
      <c r="S524">
        <v>0.69499999999999995</v>
      </c>
      <c r="T524">
        <v>0.30499999999999999</v>
      </c>
      <c r="U524">
        <v>-0.1</v>
      </c>
      <c r="V524">
        <v>0</v>
      </c>
      <c r="W524">
        <v>0.3</v>
      </c>
    </row>
    <row r="525" spans="1:28" x14ac:dyDescent="0.25">
      <c r="A525">
        <v>2437</v>
      </c>
      <c r="B525" t="s">
        <v>1034</v>
      </c>
      <c r="C525">
        <v>261</v>
      </c>
      <c r="D525">
        <v>234</v>
      </c>
      <c r="E525">
        <v>62</v>
      </c>
      <c r="F525">
        <v>14</v>
      </c>
      <c r="G525">
        <v>0</v>
      </c>
      <c r="H525">
        <v>3</v>
      </c>
      <c r="I525">
        <v>28</v>
      </c>
      <c r="J525">
        <v>24</v>
      </c>
      <c r="K525">
        <v>20</v>
      </c>
      <c r="L525">
        <v>33</v>
      </c>
      <c r="M525">
        <v>3</v>
      </c>
      <c r="N525">
        <v>7</v>
      </c>
      <c r="O525">
        <v>3</v>
      </c>
      <c r="P525">
        <v>0.26300000000000001</v>
      </c>
      <c r="Q525">
        <v>0.32600000000000001</v>
      </c>
      <c r="R525">
        <v>0.36399999999999999</v>
      </c>
      <c r="S525">
        <v>0.69</v>
      </c>
      <c r="T525">
        <v>0.30499999999999999</v>
      </c>
      <c r="U525">
        <v>0.3</v>
      </c>
      <c r="V525">
        <v>-1.1000000000000001</v>
      </c>
      <c r="W525">
        <v>0.8</v>
      </c>
      <c r="Y525" s="1">
        <v>-9</v>
      </c>
      <c r="Z525" s="1">
        <v>-8</v>
      </c>
      <c r="AA525" s="1">
        <v>2</v>
      </c>
    </row>
    <row r="526" spans="1:28" x14ac:dyDescent="0.25">
      <c r="A526">
        <v>3114</v>
      </c>
      <c r="B526" t="s">
        <v>939</v>
      </c>
      <c r="C526">
        <v>163</v>
      </c>
      <c r="D526">
        <v>152</v>
      </c>
      <c r="E526">
        <v>40</v>
      </c>
      <c r="F526">
        <v>9</v>
      </c>
      <c r="G526">
        <v>0</v>
      </c>
      <c r="H526">
        <v>4</v>
      </c>
      <c r="I526">
        <v>17</v>
      </c>
      <c r="J526">
        <v>19</v>
      </c>
      <c r="K526">
        <v>7</v>
      </c>
      <c r="L526">
        <v>21</v>
      </c>
      <c r="M526">
        <v>1</v>
      </c>
      <c r="N526">
        <v>1</v>
      </c>
      <c r="O526">
        <v>0</v>
      </c>
      <c r="P526">
        <v>0.26</v>
      </c>
      <c r="Q526">
        <v>0.29599999999999999</v>
      </c>
      <c r="R526">
        <v>0.41</v>
      </c>
      <c r="S526">
        <v>0.70499999999999996</v>
      </c>
      <c r="T526">
        <v>0.30499999999999999</v>
      </c>
      <c r="U526">
        <v>-0.3</v>
      </c>
      <c r="V526">
        <v>-0.3</v>
      </c>
      <c r="W526">
        <v>0.4</v>
      </c>
      <c r="Y526" s="1">
        <v>-13</v>
      </c>
      <c r="Z526" s="1">
        <v>-14</v>
      </c>
      <c r="AA526" s="1">
        <v>0</v>
      </c>
    </row>
    <row r="527" spans="1:28" x14ac:dyDescent="0.25">
      <c r="A527">
        <v>1617</v>
      </c>
      <c r="B527" t="s">
        <v>951</v>
      </c>
      <c r="C527">
        <v>104</v>
      </c>
      <c r="D527">
        <v>90</v>
      </c>
      <c r="E527">
        <v>21</v>
      </c>
      <c r="F527">
        <v>5</v>
      </c>
      <c r="G527">
        <v>0</v>
      </c>
      <c r="H527">
        <v>2</v>
      </c>
      <c r="I527">
        <v>11</v>
      </c>
      <c r="J527">
        <v>11</v>
      </c>
      <c r="K527">
        <v>11</v>
      </c>
      <c r="L527">
        <v>23</v>
      </c>
      <c r="M527">
        <v>1</v>
      </c>
      <c r="N527">
        <v>1</v>
      </c>
      <c r="O527">
        <v>0</v>
      </c>
      <c r="P527">
        <v>0.23300000000000001</v>
      </c>
      <c r="Q527">
        <v>0.32</v>
      </c>
      <c r="R527">
        <v>0.376</v>
      </c>
      <c r="S527">
        <v>0.69599999999999995</v>
      </c>
      <c r="T527">
        <v>0.30399999999999999</v>
      </c>
      <c r="U527">
        <v>-0.4</v>
      </c>
      <c r="V527">
        <v>-0.1</v>
      </c>
      <c r="W527">
        <v>0</v>
      </c>
      <c r="Y527" s="1">
        <v>-15</v>
      </c>
      <c r="Z527" s="1">
        <v>-14</v>
      </c>
      <c r="AA527" s="1">
        <v>7</v>
      </c>
    </row>
    <row r="528" spans="1:28" x14ac:dyDescent="0.25">
      <c r="A528" t="s">
        <v>460</v>
      </c>
      <c r="B528" t="s">
        <v>461</v>
      </c>
      <c r="C528">
        <v>100</v>
      </c>
      <c r="D528">
        <v>92</v>
      </c>
      <c r="E528">
        <v>23</v>
      </c>
      <c r="F528">
        <v>5</v>
      </c>
      <c r="G528">
        <v>0</v>
      </c>
      <c r="H528">
        <v>3</v>
      </c>
      <c r="I528">
        <v>11</v>
      </c>
      <c r="J528">
        <v>11</v>
      </c>
      <c r="K528">
        <v>6</v>
      </c>
      <c r="L528">
        <v>20</v>
      </c>
      <c r="M528">
        <v>1</v>
      </c>
      <c r="N528">
        <v>0</v>
      </c>
      <c r="O528">
        <v>0</v>
      </c>
      <c r="P528">
        <v>0.254</v>
      </c>
      <c r="Q528">
        <v>0.30199999999999999</v>
      </c>
      <c r="R528">
        <v>0.40400000000000003</v>
      </c>
      <c r="S528">
        <v>0.70599999999999996</v>
      </c>
      <c r="T528">
        <v>0.30399999999999999</v>
      </c>
      <c r="U528">
        <v>0</v>
      </c>
      <c r="V528">
        <v>0</v>
      </c>
      <c r="W528">
        <v>0.1</v>
      </c>
    </row>
    <row r="529" spans="1:28" x14ac:dyDescent="0.25">
      <c r="A529">
        <v>2510</v>
      </c>
      <c r="B529" t="s">
        <v>595</v>
      </c>
      <c r="C529">
        <v>100</v>
      </c>
      <c r="D529">
        <v>91</v>
      </c>
      <c r="E529">
        <v>22</v>
      </c>
      <c r="F529">
        <v>5</v>
      </c>
      <c r="G529">
        <v>0</v>
      </c>
      <c r="H529">
        <v>3</v>
      </c>
      <c r="I529">
        <v>10</v>
      </c>
      <c r="J529">
        <v>11</v>
      </c>
      <c r="K529">
        <v>7</v>
      </c>
      <c r="L529">
        <v>24</v>
      </c>
      <c r="M529">
        <v>0</v>
      </c>
      <c r="N529">
        <v>1</v>
      </c>
      <c r="O529">
        <v>0</v>
      </c>
      <c r="P529">
        <v>0.24399999999999999</v>
      </c>
      <c r="Q529">
        <v>0.30199999999999999</v>
      </c>
      <c r="R529">
        <v>0.40200000000000002</v>
      </c>
      <c r="S529">
        <v>0.70399999999999996</v>
      </c>
      <c r="T529">
        <v>0.30399999999999999</v>
      </c>
      <c r="U529">
        <v>-0.1</v>
      </c>
      <c r="V529">
        <v>-0.2</v>
      </c>
      <c r="W529">
        <v>0.3</v>
      </c>
      <c r="Y529" s="1">
        <v>-21</v>
      </c>
      <c r="Z529" s="1">
        <v>-19</v>
      </c>
      <c r="AB529" s="1">
        <v>-5</v>
      </c>
    </row>
    <row r="530" spans="1:28" x14ac:dyDescent="0.25">
      <c r="A530" t="s">
        <v>8506</v>
      </c>
      <c r="B530" t="s">
        <v>8507</v>
      </c>
      <c r="C530">
        <v>100</v>
      </c>
      <c r="D530">
        <v>93</v>
      </c>
      <c r="E530">
        <v>25</v>
      </c>
      <c r="F530">
        <v>5</v>
      </c>
      <c r="G530">
        <v>1</v>
      </c>
      <c r="H530">
        <v>2</v>
      </c>
      <c r="I530">
        <v>10</v>
      </c>
      <c r="J530">
        <v>10</v>
      </c>
      <c r="K530">
        <v>5</v>
      </c>
      <c r="L530">
        <v>19</v>
      </c>
      <c r="M530">
        <v>1</v>
      </c>
      <c r="N530">
        <v>3</v>
      </c>
      <c r="O530">
        <v>1</v>
      </c>
      <c r="P530">
        <v>0.26800000000000002</v>
      </c>
      <c r="Q530">
        <v>0.311</v>
      </c>
      <c r="R530">
        <v>0.38700000000000001</v>
      </c>
      <c r="S530">
        <v>0.69799999999999995</v>
      </c>
      <c r="T530">
        <v>0.30399999999999999</v>
      </c>
      <c r="U530">
        <v>0</v>
      </c>
      <c r="V530">
        <v>0</v>
      </c>
      <c r="W530">
        <v>0.3</v>
      </c>
    </row>
    <row r="531" spans="1:28" x14ac:dyDescent="0.25">
      <c r="A531">
        <v>2852</v>
      </c>
      <c r="B531" t="s">
        <v>879</v>
      </c>
      <c r="C531">
        <v>100</v>
      </c>
      <c r="D531">
        <v>91</v>
      </c>
      <c r="E531">
        <v>23</v>
      </c>
      <c r="F531">
        <v>5</v>
      </c>
      <c r="G531">
        <v>0</v>
      </c>
      <c r="H531">
        <v>2</v>
      </c>
      <c r="I531">
        <v>10</v>
      </c>
      <c r="J531">
        <v>10</v>
      </c>
      <c r="K531">
        <v>7</v>
      </c>
      <c r="L531">
        <v>19</v>
      </c>
      <c r="M531">
        <v>1</v>
      </c>
      <c r="N531">
        <v>0</v>
      </c>
      <c r="O531">
        <v>0</v>
      </c>
      <c r="P531">
        <v>0.255</v>
      </c>
      <c r="Q531">
        <v>0.311</v>
      </c>
      <c r="R531">
        <v>0.38500000000000001</v>
      </c>
      <c r="S531">
        <v>0.69599999999999995</v>
      </c>
      <c r="T531">
        <v>0.30399999999999999</v>
      </c>
      <c r="U531">
        <v>-0.1</v>
      </c>
      <c r="V531">
        <v>0</v>
      </c>
      <c r="W531">
        <v>0.1</v>
      </c>
    </row>
    <row r="532" spans="1:28" x14ac:dyDescent="0.25">
      <c r="A532" t="s">
        <v>8504</v>
      </c>
      <c r="B532" t="s">
        <v>8505</v>
      </c>
      <c r="C532">
        <v>100</v>
      </c>
      <c r="D532">
        <v>92</v>
      </c>
      <c r="E532">
        <v>24</v>
      </c>
      <c r="F532">
        <v>5</v>
      </c>
      <c r="G532">
        <v>0</v>
      </c>
      <c r="H532">
        <v>2</v>
      </c>
      <c r="I532">
        <v>10</v>
      </c>
      <c r="J532">
        <v>10</v>
      </c>
      <c r="K532">
        <v>6</v>
      </c>
      <c r="L532">
        <v>15</v>
      </c>
      <c r="M532">
        <v>1</v>
      </c>
      <c r="N532">
        <v>0</v>
      </c>
      <c r="O532">
        <v>0</v>
      </c>
      <c r="P532">
        <v>0.25800000000000001</v>
      </c>
      <c r="Q532">
        <v>0.31</v>
      </c>
      <c r="R532">
        <v>0.38600000000000001</v>
      </c>
      <c r="S532">
        <v>0.69599999999999995</v>
      </c>
      <c r="T532">
        <v>0.30399999999999999</v>
      </c>
      <c r="U532">
        <v>-0.1</v>
      </c>
      <c r="V532">
        <v>0</v>
      </c>
      <c r="W532">
        <v>0.1</v>
      </c>
    </row>
    <row r="533" spans="1:28" x14ac:dyDescent="0.25">
      <c r="A533">
        <v>2234</v>
      </c>
      <c r="B533" t="s">
        <v>936</v>
      </c>
      <c r="C533">
        <v>420</v>
      </c>
      <c r="D533">
        <v>368</v>
      </c>
      <c r="E533">
        <v>84</v>
      </c>
      <c r="F533">
        <v>18</v>
      </c>
      <c r="G533">
        <v>2</v>
      </c>
      <c r="H533">
        <v>11</v>
      </c>
      <c r="I533">
        <v>45</v>
      </c>
      <c r="J533">
        <v>44</v>
      </c>
      <c r="K533">
        <v>43</v>
      </c>
      <c r="L533">
        <v>110</v>
      </c>
      <c r="M533">
        <v>3</v>
      </c>
      <c r="N533">
        <v>6</v>
      </c>
      <c r="O533">
        <v>3</v>
      </c>
      <c r="P533">
        <v>0.22700000000000001</v>
      </c>
      <c r="Q533">
        <v>0.311</v>
      </c>
      <c r="R533">
        <v>0.38200000000000001</v>
      </c>
      <c r="S533">
        <v>0.69299999999999995</v>
      </c>
      <c r="T533">
        <v>0.30399999999999999</v>
      </c>
      <c r="U533">
        <v>-0.6</v>
      </c>
      <c r="V533">
        <v>-1.9</v>
      </c>
      <c r="W533">
        <v>1</v>
      </c>
      <c r="Y533" s="1">
        <v>-3</v>
      </c>
      <c r="Z533" s="1">
        <v>0</v>
      </c>
      <c r="AA533" s="1">
        <v>10</v>
      </c>
    </row>
    <row r="534" spans="1:28" x14ac:dyDescent="0.25">
      <c r="A534" t="s">
        <v>615</v>
      </c>
      <c r="B534" t="s">
        <v>616</v>
      </c>
      <c r="C534">
        <v>100</v>
      </c>
      <c r="D534">
        <v>92</v>
      </c>
      <c r="E534">
        <v>23</v>
      </c>
      <c r="F534">
        <v>5</v>
      </c>
      <c r="G534">
        <v>0</v>
      </c>
      <c r="H534">
        <v>3</v>
      </c>
      <c r="I534">
        <v>11</v>
      </c>
      <c r="J534">
        <v>11</v>
      </c>
      <c r="K534">
        <v>6</v>
      </c>
      <c r="L534">
        <v>25</v>
      </c>
      <c r="M534">
        <v>1</v>
      </c>
      <c r="N534">
        <v>1</v>
      </c>
      <c r="O534">
        <v>1</v>
      </c>
      <c r="P534">
        <v>0.249</v>
      </c>
      <c r="Q534">
        <v>0.29899999999999999</v>
      </c>
      <c r="R534">
        <v>0.40400000000000003</v>
      </c>
      <c r="S534">
        <v>0.70299999999999996</v>
      </c>
      <c r="T534">
        <v>0.30399999999999999</v>
      </c>
      <c r="U534">
        <v>0</v>
      </c>
      <c r="V534">
        <v>0</v>
      </c>
      <c r="W534">
        <v>0.1</v>
      </c>
    </row>
    <row r="535" spans="1:28" x14ac:dyDescent="0.25">
      <c r="A535" t="s">
        <v>8502</v>
      </c>
      <c r="B535" t="s">
        <v>8503</v>
      </c>
      <c r="C535">
        <v>100</v>
      </c>
      <c r="D535">
        <v>91</v>
      </c>
      <c r="E535">
        <v>22</v>
      </c>
      <c r="F535">
        <v>5</v>
      </c>
      <c r="G535">
        <v>1</v>
      </c>
      <c r="H535">
        <v>3</v>
      </c>
      <c r="I535">
        <v>11</v>
      </c>
      <c r="J535">
        <v>11</v>
      </c>
      <c r="K535">
        <v>7</v>
      </c>
      <c r="L535">
        <v>24</v>
      </c>
      <c r="M535">
        <v>1</v>
      </c>
      <c r="N535">
        <v>2</v>
      </c>
      <c r="O535">
        <v>1</v>
      </c>
      <c r="P535">
        <v>0.245</v>
      </c>
      <c r="Q535">
        <v>0.3</v>
      </c>
      <c r="R535">
        <v>0.4</v>
      </c>
      <c r="S535">
        <v>0.70099999999999996</v>
      </c>
      <c r="T535">
        <v>0.30399999999999999</v>
      </c>
      <c r="U535">
        <v>0</v>
      </c>
      <c r="V535">
        <v>0</v>
      </c>
      <c r="W535">
        <v>0.1</v>
      </c>
    </row>
    <row r="536" spans="1:28" x14ac:dyDescent="0.25">
      <c r="A536">
        <v>3726</v>
      </c>
      <c r="B536" t="s">
        <v>268</v>
      </c>
      <c r="C536">
        <v>100</v>
      </c>
      <c r="D536">
        <v>88</v>
      </c>
      <c r="E536">
        <v>23</v>
      </c>
      <c r="F536">
        <v>5</v>
      </c>
      <c r="G536">
        <v>1</v>
      </c>
      <c r="H536">
        <v>1</v>
      </c>
      <c r="I536">
        <v>10</v>
      </c>
      <c r="J536">
        <v>9</v>
      </c>
      <c r="K536">
        <v>10</v>
      </c>
      <c r="L536">
        <v>20</v>
      </c>
      <c r="M536">
        <v>1</v>
      </c>
      <c r="N536">
        <v>0</v>
      </c>
      <c r="O536">
        <v>0</v>
      </c>
      <c r="P536">
        <v>0.25600000000000001</v>
      </c>
      <c r="Q536">
        <v>0.33200000000000002</v>
      </c>
      <c r="R536">
        <v>0.35899999999999999</v>
      </c>
      <c r="S536">
        <v>0.69099999999999995</v>
      </c>
      <c r="T536">
        <v>0.30399999999999999</v>
      </c>
      <c r="U536">
        <v>-0.3</v>
      </c>
      <c r="V536">
        <v>0</v>
      </c>
      <c r="W536">
        <v>0.4</v>
      </c>
    </row>
    <row r="537" spans="1:28" x14ac:dyDescent="0.25">
      <c r="A537">
        <v>7250</v>
      </c>
      <c r="B537" t="s">
        <v>770</v>
      </c>
      <c r="C537">
        <v>225</v>
      </c>
      <c r="D537">
        <v>203</v>
      </c>
      <c r="E537">
        <v>52</v>
      </c>
      <c r="F537">
        <v>11</v>
      </c>
      <c r="G537">
        <v>1</v>
      </c>
      <c r="H537">
        <v>4</v>
      </c>
      <c r="I537">
        <v>21</v>
      </c>
      <c r="J537">
        <v>22</v>
      </c>
      <c r="K537">
        <v>17</v>
      </c>
      <c r="L537">
        <v>41</v>
      </c>
      <c r="M537">
        <v>2</v>
      </c>
      <c r="N537">
        <v>7</v>
      </c>
      <c r="O537">
        <v>3</v>
      </c>
      <c r="P537">
        <v>0.255</v>
      </c>
      <c r="Q537">
        <v>0.316</v>
      </c>
      <c r="R537">
        <v>0.376</v>
      </c>
      <c r="S537">
        <v>0.69199999999999995</v>
      </c>
      <c r="T537">
        <v>0.30399999999999999</v>
      </c>
      <c r="U537">
        <v>0</v>
      </c>
      <c r="V537">
        <v>0.1</v>
      </c>
      <c r="W537">
        <v>0.7</v>
      </c>
      <c r="Y537" s="1">
        <v>-15</v>
      </c>
      <c r="Z537" s="1">
        <v>-15</v>
      </c>
      <c r="AB537" s="1">
        <v>1</v>
      </c>
    </row>
    <row r="538" spans="1:28" x14ac:dyDescent="0.25">
      <c r="A538" t="s">
        <v>589</v>
      </c>
      <c r="B538" t="s">
        <v>590</v>
      </c>
      <c r="C538">
        <v>100</v>
      </c>
      <c r="D538">
        <v>91</v>
      </c>
      <c r="E538">
        <v>25</v>
      </c>
      <c r="F538">
        <v>5</v>
      </c>
      <c r="G538">
        <v>1</v>
      </c>
      <c r="H538">
        <v>1</v>
      </c>
      <c r="I538">
        <v>10</v>
      </c>
      <c r="J538">
        <v>10</v>
      </c>
      <c r="K538">
        <v>6</v>
      </c>
      <c r="L538">
        <v>12</v>
      </c>
      <c r="M538">
        <v>1</v>
      </c>
      <c r="N538">
        <v>3</v>
      </c>
      <c r="O538">
        <v>2</v>
      </c>
      <c r="P538">
        <v>0.26900000000000002</v>
      </c>
      <c r="Q538">
        <v>0.32</v>
      </c>
      <c r="R538">
        <v>0.373</v>
      </c>
      <c r="S538">
        <v>0.69299999999999995</v>
      </c>
      <c r="T538">
        <v>0.30399999999999999</v>
      </c>
      <c r="U538">
        <v>0</v>
      </c>
      <c r="V538">
        <v>0</v>
      </c>
      <c r="W538">
        <v>0.1</v>
      </c>
    </row>
    <row r="539" spans="1:28" x14ac:dyDescent="0.25">
      <c r="A539">
        <v>2364</v>
      </c>
      <c r="B539" t="s">
        <v>814</v>
      </c>
      <c r="C539">
        <v>100</v>
      </c>
      <c r="D539">
        <v>88</v>
      </c>
      <c r="E539">
        <v>22</v>
      </c>
      <c r="F539">
        <v>4</v>
      </c>
      <c r="G539">
        <v>0</v>
      </c>
      <c r="H539">
        <v>2</v>
      </c>
      <c r="I539">
        <v>10</v>
      </c>
      <c r="J539">
        <v>9</v>
      </c>
      <c r="K539">
        <v>10</v>
      </c>
      <c r="L539">
        <v>12</v>
      </c>
      <c r="M539">
        <v>1</v>
      </c>
      <c r="N539">
        <v>1</v>
      </c>
      <c r="O539">
        <v>1</v>
      </c>
      <c r="P539">
        <v>0.247</v>
      </c>
      <c r="Q539">
        <v>0.32500000000000001</v>
      </c>
      <c r="R539">
        <v>0.36</v>
      </c>
      <c r="S539">
        <v>0.68500000000000005</v>
      </c>
      <c r="T539">
        <v>0.30399999999999999</v>
      </c>
      <c r="U539">
        <v>-0.2</v>
      </c>
      <c r="V539">
        <v>0</v>
      </c>
      <c r="W539">
        <v>0.4</v>
      </c>
    </row>
    <row r="540" spans="1:28" x14ac:dyDescent="0.25">
      <c r="A540">
        <v>3395</v>
      </c>
      <c r="B540" t="s">
        <v>949</v>
      </c>
      <c r="C540">
        <v>395</v>
      </c>
      <c r="D540">
        <v>354</v>
      </c>
      <c r="E540">
        <v>90</v>
      </c>
      <c r="F540">
        <v>19</v>
      </c>
      <c r="G540">
        <v>3</v>
      </c>
      <c r="H540">
        <v>5</v>
      </c>
      <c r="I540">
        <v>37</v>
      </c>
      <c r="J540">
        <v>38</v>
      </c>
      <c r="K540">
        <v>33</v>
      </c>
      <c r="L540">
        <v>72</v>
      </c>
      <c r="M540">
        <v>2</v>
      </c>
      <c r="N540">
        <v>9</v>
      </c>
      <c r="O540">
        <v>4</v>
      </c>
      <c r="P540">
        <v>0.254</v>
      </c>
      <c r="Q540">
        <v>0.31900000000000001</v>
      </c>
      <c r="R540">
        <v>0.37</v>
      </c>
      <c r="S540">
        <v>0.68899999999999995</v>
      </c>
      <c r="T540">
        <v>0.30399999999999999</v>
      </c>
      <c r="U540">
        <v>0.4</v>
      </c>
      <c r="V540">
        <v>0.1</v>
      </c>
      <c r="W540">
        <v>1.5</v>
      </c>
      <c r="Y540" s="1">
        <v>-5</v>
      </c>
      <c r="Z540" s="1">
        <v>-5</v>
      </c>
      <c r="AB540" s="1">
        <v>5</v>
      </c>
    </row>
    <row r="541" spans="1:28" x14ac:dyDescent="0.25">
      <c r="A541" t="s">
        <v>8500</v>
      </c>
      <c r="B541" t="s">
        <v>8501</v>
      </c>
      <c r="C541">
        <v>100</v>
      </c>
      <c r="D541">
        <v>89</v>
      </c>
      <c r="E541">
        <v>21</v>
      </c>
      <c r="F541">
        <v>4</v>
      </c>
      <c r="G541">
        <v>0</v>
      </c>
      <c r="H541">
        <v>3</v>
      </c>
      <c r="I541">
        <v>11</v>
      </c>
      <c r="J541">
        <v>11</v>
      </c>
      <c r="K541">
        <v>8</v>
      </c>
      <c r="L541">
        <v>20</v>
      </c>
      <c r="M541">
        <v>1</v>
      </c>
      <c r="N541">
        <v>2</v>
      </c>
      <c r="O541">
        <v>1</v>
      </c>
      <c r="P541">
        <v>0.24</v>
      </c>
      <c r="Q541">
        <v>0.311</v>
      </c>
      <c r="R541">
        <v>0.38600000000000001</v>
      </c>
      <c r="S541">
        <v>0.69599999999999995</v>
      </c>
      <c r="T541">
        <v>0.30399999999999999</v>
      </c>
      <c r="U541">
        <v>-0.1</v>
      </c>
      <c r="V541">
        <v>0</v>
      </c>
      <c r="W541">
        <v>0.1</v>
      </c>
    </row>
    <row r="542" spans="1:28" x14ac:dyDescent="0.25">
      <c r="A542">
        <v>6867</v>
      </c>
      <c r="B542" t="s">
        <v>663</v>
      </c>
      <c r="C542">
        <v>259</v>
      </c>
      <c r="D542">
        <v>226</v>
      </c>
      <c r="E542">
        <v>50</v>
      </c>
      <c r="F542">
        <v>11</v>
      </c>
      <c r="G542">
        <v>1</v>
      </c>
      <c r="H542">
        <v>8</v>
      </c>
      <c r="I542">
        <v>28</v>
      </c>
      <c r="J542">
        <v>28</v>
      </c>
      <c r="K542">
        <v>28</v>
      </c>
      <c r="L542">
        <v>57</v>
      </c>
      <c r="M542">
        <v>2</v>
      </c>
      <c r="N542">
        <v>5</v>
      </c>
      <c r="O542">
        <v>2</v>
      </c>
      <c r="P542">
        <v>0.221</v>
      </c>
      <c r="Q542">
        <v>0.309</v>
      </c>
      <c r="R542">
        <v>0.38300000000000001</v>
      </c>
      <c r="S542">
        <v>0.69099999999999995</v>
      </c>
      <c r="T542">
        <v>0.30399999999999999</v>
      </c>
      <c r="U542">
        <v>0.1</v>
      </c>
      <c r="V542">
        <v>0.6</v>
      </c>
      <c r="W542">
        <v>1.2</v>
      </c>
      <c r="Y542" s="1">
        <v>-11</v>
      </c>
      <c r="Z542" s="1">
        <v>-7</v>
      </c>
      <c r="AA542" s="1">
        <v>-2</v>
      </c>
    </row>
    <row r="543" spans="1:28" x14ac:dyDescent="0.25">
      <c r="A543" t="s">
        <v>8498</v>
      </c>
      <c r="B543" t="s">
        <v>8499</v>
      </c>
      <c r="C543">
        <v>100</v>
      </c>
      <c r="D543">
        <v>91</v>
      </c>
      <c r="E543">
        <v>24</v>
      </c>
      <c r="F543">
        <v>5</v>
      </c>
      <c r="G543">
        <v>0</v>
      </c>
      <c r="H543">
        <v>2</v>
      </c>
      <c r="I543">
        <v>10</v>
      </c>
      <c r="J543">
        <v>10</v>
      </c>
      <c r="K543">
        <v>7</v>
      </c>
      <c r="L543">
        <v>15</v>
      </c>
      <c r="M543">
        <v>1</v>
      </c>
      <c r="N543">
        <v>1</v>
      </c>
      <c r="O543">
        <v>1</v>
      </c>
      <c r="P543">
        <v>0.26200000000000001</v>
      </c>
      <c r="Q543">
        <v>0.31900000000000001</v>
      </c>
      <c r="R543">
        <v>0.375</v>
      </c>
      <c r="S543">
        <v>0.69399999999999995</v>
      </c>
      <c r="T543">
        <v>0.30399999999999999</v>
      </c>
      <c r="U543">
        <v>-0.1</v>
      </c>
      <c r="V543">
        <v>0</v>
      </c>
      <c r="W543">
        <v>0.1</v>
      </c>
    </row>
    <row r="544" spans="1:28" x14ac:dyDescent="0.25">
      <c r="A544">
        <v>2498</v>
      </c>
      <c r="B544" t="s">
        <v>715</v>
      </c>
      <c r="C544">
        <v>362</v>
      </c>
      <c r="D544">
        <v>323</v>
      </c>
      <c r="E544">
        <v>84</v>
      </c>
      <c r="F544">
        <v>16</v>
      </c>
      <c r="G544">
        <v>4</v>
      </c>
      <c r="H544">
        <v>3</v>
      </c>
      <c r="I544">
        <v>39</v>
      </c>
      <c r="J544">
        <v>30</v>
      </c>
      <c r="K544">
        <v>30</v>
      </c>
      <c r="L544">
        <v>50</v>
      </c>
      <c r="M544">
        <v>3</v>
      </c>
      <c r="N544">
        <v>10</v>
      </c>
      <c r="O544">
        <v>4</v>
      </c>
      <c r="P544">
        <v>0.25900000000000001</v>
      </c>
      <c r="Q544">
        <v>0.32500000000000001</v>
      </c>
      <c r="R544">
        <v>0.36099999999999999</v>
      </c>
      <c r="S544">
        <v>0.68600000000000005</v>
      </c>
      <c r="T544">
        <v>0.30399999999999999</v>
      </c>
      <c r="U544">
        <v>-0.1</v>
      </c>
      <c r="V544">
        <v>-2</v>
      </c>
      <c r="W544">
        <v>0.8</v>
      </c>
      <c r="Y544" s="1">
        <v>-4</v>
      </c>
      <c r="Z544" s="1">
        <v>-4</v>
      </c>
      <c r="AA544" s="1">
        <v>9</v>
      </c>
    </row>
    <row r="545" spans="1:28" x14ac:dyDescent="0.25">
      <c r="A545" t="s">
        <v>608</v>
      </c>
      <c r="B545" t="s">
        <v>609</v>
      </c>
      <c r="C545">
        <v>100</v>
      </c>
      <c r="D545">
        <v>89</v>
      </c>
      <c r="E545">
        <v>22</v>
      </c>
      <c r="F545">
        <v>4</v>
      </c>
      <c r="G545">
        <v>1</v>
      </c>
      <c r="H545">
        <v>2</v>
      </c>
      <c r="I545">
        <v>11</v>
      </c>
      <c r="J545">
        <v>9</v>
      </c>
      <c r="K545">
        <v>9</v>
      </c>
      <c r="L545">
        <v>21</v>
      </c>
      <c r="M545">
        <v>1</v>
      </c>
      <c r="N545">
        <v>3</v>
      </c>
      <c r="O545">
        <v>1</v>
      </c>
      <c r="P545">
        <v>0.246</v>
      </c>
      <c r="Q545">
        <v>0.32</v>
      </c>
      <c r="R545">
        <v>0.36799999999999999</v>
      </c>
      <c r="S545">
        <v>0.68799999999999994</v>
      </c>
      <c r="T545">
        <v>0.30399999999999999</v>
      </c>
      <c r="U545">
        <v>0</v>
      </c>
      <c r="V545">
        <v>0</v>
      </c>
      <c r="W545">
        <v>0.1</v>
      </c>
    </row>
    <row r="546" spans="1:28" x14ac:dyDescent="0.25">
      <c r="A546">
        <v>1101</v>
      </c>
      <c r="B546" t="s">
        <v>889</v>
      </c>
      <c r="C546">
        <v>591</v>
      </c>
      <c r="D546">
        <v>553</v>
      </c>
      <c r="E546">
        <v>161</v>
      </c>
      <c r="F546">
        <v>23</v>
      </c>
      <c r="G546">
        <v>3</v>
      </c>
      <c r="H546">
        <v>7</v>
      </c>
      <c r="I546">
        <v>68</v>
      </c>
      <c r="J546">
        <v>55</v>
      </c>
      <c r="K546">
        <v>27</v>
      </c>
      <c r="L546">
        <v>61</v>
      </c>
      <c r="M546">
        <v>2</v>
      </c>
      <c r="N546">
        <v>22</v>
      </c>
      <c r="O546">
        <v>7</v>
      </c>
      <c r="P546">
        <v>0.28999999999999998</v>
      </c>
      <c r="Q546">
        <v>0.32400000000000001</v>
      </c>
      <c r="R546">
        <v>0.38</v>
      </c>
      <c r="S546">
        <v>0.70499999999999996</v>
      </c>
      <c r="T546">
        <v>0.30399999999999999</v>
      </c>
      <c r="U546">
        <v>1.1000000000000001</v>
      </c>
      <c r="V546">
        <v>1.3</v>
      </c>
      <c r="W546">
        <v>1.1000000000000001</v>
      </c>
      <c r="Y546" s="1">
        <v>11</v>
      </c>
      <c r="Z546" s="1">
        <v>3</v>
      </c>
      <c r="AA546" s="1">
        <v>21</v>
      </c>
    </row>
    <row r="547" spans="1:28" x14ac:dyDescent="0.25">
      <c r="A547">
        <v>2194</v>
      </c>
      <c r="B547" t="s">
        <v>617</v>
      </c>
      <c r="C547">
        <v>100</v>
      </c>
      <c r="D547">
        <v>91</v>
      </c>
      <c r="E547">
        <v>21</v>
      </c>
      <c r="F547">
        <v>4</v>
      </c>
      <c r="G547">
        <v>0</v>
      </c>
      <c r="H547">
        <v>4</v>
      </c>
      <c r="I547">
        <v>11</v>
      </c>
      <c r="J547">
        <v>12</v>
      </c>
      <c r="K547">
        <v>7</v>
      </c>
      <c r="L547">
        <v>31</v>
      </c>
      <c r="M547">
        <v>1</v>
      </c>
      <c r="N547">
        <v>1</v>
      </c>
      <c r="O547">
        <v>0</v>
      </c>
      <c r="P547">
        <v>0.23400000000000001</v>
      </c>
      <c r="Q547">
        <v>0.29199999999999998</v>
      </c>
      <c r="R547">
        <v>0.41099999999999998</v>
      </c>
      <c r="S547">
        <v>0.70299999999999996</v>
      </c>
      <c r="T547">
        <v>0.30399999999999999</v>
      </c>
      <c r="U547">
        <v>-0.1</v>
      </c>
      <c r="V547">
        <v>0</v>
      </c>
      <c r="W547">
        <v>0.3</v>
      </c>
    </row>
    <row r="548" spans="1:28" x14ac:dyDescent="0.25">
      <c r="A548" t="s">
        <v>680</v>
      </c>
      <c r="B548" t="s">
        <v>681</v>
      </c>
      <c r="C548">
        <v>100</v>
      </c>
      <c r="D548">
        <v>90</v>
      </c>
      <c r="E548">
        <v>21</v>
      </c>
      <c r="F548">
        <v>4</v>
      </c>
      <c r="G548">
        <v>0</v>
      </c>
      <c r="H548">
        <v>3</v>
      </c>
      <c r="I548">
        <v>10</v>
      </c>
      <c r="J548">
        <v>11</v>
      </c>
      <c r="K548">
        <v>8</v>
      </c>
      <c r="L548">
        <v>25</v>
      </c>
      <c r="M548">
        <v>1</v>
      </c>
      <c r="N548">
        <v>0</v>
      </c>
      <c r="O548">
        <v>0</v>
      </c>
      <c r="P548">
        <v>0.23699999999999999</v>
      </c>
      <c r="Q548">
        <v>0.30199999999999999</v>
      </c>
      <c r="R548">
        <v>0.39400000000000002</v>
      </c>
      <c r="S548">
        <v>0.69599999999999995</v>
      </c>
      <c r="T548">
        <v>0.30399999999999999</v>
      </c>
      <c r="U548">
        <v>0</v>
      </c>
      <c r="V548">
        <v>0</v>
      </c>
      <c r="W548">
        <v>0.1</v>
      </c>
    </row>
    <row r="549" spans="1:28" x14ac:dyDescent="0.25">
      <c r="A549">
        <v>10323</v>
      </c>
      <c r="B549" t="s">
        <v>815</v>
      </c>
      <c r="C549">
        <v>100</v>
      </c>
      <c r="D549">
        <v>92</v>
      </c>
      <c r="E549">
        <v>24</v>
      </c>
      <c r="F549">
        <v>4</v>
      </c>
      <c r="G549">
        <v>1</v>
      </c>
      <c r="H549">
        <v>2</v>
      </c>
      <c r="I549">
        <v>11</v>
      </c>
      <c r="J549">
        <v>10</v>
      </c>
      <c r="K549">
        <v>6</v>
      </c>
      <c r="L549">
        <v>17</v>
      </c>
      <c r="M549">
        <v>1</v>
      </c>
      <c r="N549">
        <v>6</v>
      </c>
      <c r="O549">
        <v>3</v>
      </c>
      <c r="P549">
        <v>0.26400000000000001</v>
      </c>
      <c r="Q549">
        <v>0.308</v>
      </c>
      <c r="R549">
        <v>0.39</v>
      </c>
      <c r="S549">
        <v>0.69899999999999995</v>
      </c>
      <c r="T549">
        <v>0.30399999999999999</v>
      </c>
      <c r="U549">
        <v>0</v>
      </c>
      <c r="V549">
        <v>0</v>
      </c>
      <c r="W549">
        <v>0.1</v>
      </c>
    </row>
    <row r="550" spans="1:28" x14ac:dyDescent="0.25">
      <c r="A550">
        <v>9187</v>
      </c>
      <c r="B550" t="s">
        <v>817</v>
      </c>
      <c r="C550">
        <v>147</v>
      </c>
      <c r="D550">
        <v>130</v>
      </c>
      <c r="E550">
        <v>31</v>
      </c>
      <c r="F550">
        <v>7</v>
      </c>
      <c r="G550">
        <v>1</v>
      </c>
      <c r="H550">
        <v>3</v>
      </c>
      <c r="I550">
        <v>17</v>
      </c>
      <c r="J550">
        <v>14</v>
      </c>
      <c r="K550">
        <v>14</v>
      </c>
      <c r="L550">
        <v>38</v>
      </c>
      <c r="M550">
        <v>1</v>
      </c>
      <c r="N550">
        <v>4</v>
      </c>
      <c r="O550">
        <v>2</v>
      </c>
      <c r="P550">
        <v>0.23899999999999999</v>
      </c>
      <c r="Q550">
        <v>0.316</v>
      </c>
      <c r="R550">
        <v>0.372</v>
      </c>
      <c r="S550">
        <v>0.68899999999999995</v>
      </c>
      <c r="T550">
        <v>0.30399999999999999</v>
      </c>
      <c r="U550">
        <v>0.2</v>
      </c>
      <c r="V550">
        <v>0.9</v>
      </c>
      <c r="W550">
        <v>0.3</v>
      </c>
      <c r="Y550" s="1">
        <v>-18</v>
      </c>
      <c r="Z550" s="1">
        <v>-17</v>
      </c>
      <c r="AA550" s="1">
        <v>1</v>
      </c>
    </row>
    <row r="551" spans="1:28" x14ac:dyDescent="0.25">
      <c r="A551">
        <v>5133</v>
      </c>
      <c r="B551" t="s">
        <v>906</v>
      </c>
      <c r="C551">
        <v>589</v>
      </c>
      <c r="D551">
        <v>545</v>
      </c>
      <c r="E551">
        <v>144</v>
      </c>
      <c r="F551">
        <v>25</v>
      </c>
      <c r="G551">
        <v>3</v>
      </c>
      <c r="H551">
        <v>12</v>
      </c>
      <c r="I551">
        <v>61</v>
      </c>
      <c r="J551">
        <v>61</v>
      </c>
      <c r="K551">
        <v>32</v>
      </c>
      <c r="L551">
        <v>74</v>
      </c>
      <c r="M551">
        <v>4</v>
      </c>
      <c r="N551">
        <v>10</v>
      </c>
      <c r="O551">
        <v>5</v>
      </c>
      <c r="P551">
        <v>0.26500000000000001</v>
      </c>
      <c r="Q551">
        <v>0.308</v>
      </c>
      <c r="R551">
        <v>0.38900000000000001</v>
      </c>
      <c r="S551">
        <v>0.69699999999999995</v>
      </c>
      <c r="T551">
        <v>0.30399999999999999</v>
      </c>
      <c r="U551">
        <v>1</v>
      </c>
      <c r="V551">
        <v>1.8</v>
      </c>
      <c r="W551">
        <v>2.5</v>
      </c>
      <c r="Y551" s="1">
        <v>6</v>
      </c>
      <c r="Z551" s="1">
        <v>2</v>
      </c>
      <c r="AA551" s="1">
        <v>12</v>
      </c>
    </row>
    <row r="552" spans="1:28" x14ac:dyDescent="0.25">
      <c r="A552">
        <v>2178</v>
      </c>
      <c r="B552" t="s">
        <v>160</v>
      </c>
      <c r="C552">
        <v>100</v>
      </c>
      <c r="D552">
        <v>91</v>
      </c>
      <c r="E552">
        <v>23</v>
      </c>
      <c r="F552">
        <v>5</v>
      </c>
      <c r="G552">
        <v>1</v>
      </c>
      <c r="H552">
        <v>2</v>
      </c>
      <c r="I552">
        <v>10</v>
      </c>
      <c r="J552">
        <v>10</v>
      </c>
      <c r="K552">
        <v>7</v>
      </c>
      <c r="L552">
        <v>14</v>
      </c>
      <c r="M552">
        <v>1</v>
      </c>
      <c r="N552">
        <v>0</v>
      </c>
      <c r="O552">
        <v>0</v>
      </c>
      <c r="P552">
        <v>0.254</v>
      </c>
      <c r="Q552">
        <v>0.313</v>
      </c>
      <c r="R552">
        <v>0.378</v>
      </c>
      <c r="S552">
        <v>0.69</v>
      </c>
      <c r="T552">
        <v>0.30299999999999999</v>
      </c>
      <c r="U552">
        <v>-0.1</v>
      </c>
      <c r="V552">
        <v>0</v>
      </c>
      <c r="W552">
        <v>0.4</v>
      </c>
    </row>
    <row r="553" spans="1:28" x14ac:dyDescent="0.25">
      <c r="A553" t="s">
        <v>8496</v>
      </c>
      <c r="B553" t="s">
        <v>8497</v>
      </c>
      <c r="C553">
        <v>100</v>
      </c>
      <c r="D553">
        <v>90</v>
      </c>
      <c r="E553">
        <v>23</v>
      </c>
      <c r="F553">
        <v>5</v>
      </c>
      <c r="G553">
        <v>0</v>
      </c>
      <c r="H553">
        <v>2</v>
      </c>
      <c r="I553">
        <v>10</v>
      </c>
      <c r="J553">
        <v>10</v>
      </c>
      <c r="K553">
        <v>8</v>
      </c>
      <c r="L553">
        <v>20</v>
      </c>
      <c r="M553">
        <v>1</v>
      </c>
      <c r="N553">
        <v>1</v>
      </c>
      <c r="O553">
        <v>0</v>
      </c>
      <c r="P553">
        <v>0.255</v>
      </c>
      <c r="Q553">
        <v>0.315</v>
      </c>
      <c r="R553">
        <v>0.377</v>
      </c>
      <c r="S553">
        <v>0.69199999999999995</v>
      </c>
      <c r="T553">
        <v>0.30299999999999999</v>
      </c>
      <c r="U553">
        <v>-0.1</v>
      </c>
      <c r="V553">
        <v>0</v>
      </c>
      <c r="W553">
        <v>0.1</v>
      </c>
    </row>
    <row r="554" spans="1:28" x14ac:dyDescent="0.25">
      <c r="A554" t="s">
        <v>373</v>
      </c>
      <c r="B554" t="s">
        <v>374</v>
      </c>
      <c r="C554">
        <v>100</v>
      </c>
      <c r="D554">
        <v>93</v>
      </c>
      <c r="E554">
        <v>25</v>
      </c>
      <c r="F554">
        <v>5</v>
      </c>
      <c r="G554">
        <v>1</v>
      </c>
      <c r="H554">
        <v>1</v>
      </c>
      <c r="I554">
        <v>10</v>
      </c>
      <c r="J554">
        <v>10</v>
      </c>
      <c r="K554">
        <v>5</v>
      </c>
      <c r="L554">
        <v>15</v>
      </c>
      <c r="M554">
        <v>1</v>
      </c>
      <c r="N554">
        <v>2</v>
      </c>
      <c r="O554">
        <v>1</v>
      </c>
      <c r="P554">
        <v>0.27400000000000002</v>
      </c>
      <c r="Q554">
        <v>0.315</v>
      </c>
      <c r="R554">
        <v>0.38</v>
      </c>
      <c r="S554">
        <v>0.69499999999999995</v>
      </c>
      <c r="T554">
        <v>0.30299999999999999</v>
      </c>
      <c r="U554">
        <v>0</v>
      </c>
      <c r="V554">
        <v>0</v>
      </c>
      <c r="W554">
        <v>0.1</v>
      </c>
    </row>
    <row r="555" spans="1:28" x14ac:dyDescent="0.25">
      <c r="A555">
        <v>4885</v>
      </c>
      <c r="B555" t="s">
        <v>801</v>
      </c>
      <c r="C555">
        <v>243</v>
      </c>
      <c r="D555">
        <v>219</v>
      </c>
      <c r="E555">
        <v>58</v>
      </c>
      <c r="F555">
        <v>9</v>
      </c>
      <c r="G555">
        <v>2</v>
      </c>
      <c r="H555">
        <v>2</v>
      </c>
      <c r="I555">
        <v>25</v>
      </c>
      <c r="J555">
        <v>21</v>
      </c>
      <c r="K555">
        <v>16</v>
      </c>
      <c r="L555">
        <v>44</v>
      </c>
      <c r="M555">
        <v>4</v>
      </c>
      <c r="N555">
        <v>7</v>
      </c>
      <c r="O555">
        <v>3</v>
      </c>
      <c r="P555">
        <v>0.26500000000000001</v>
      </c>
      <c r="Q555">
        <v>0.32600000000000001</v>
      </c>
      <c r="R555">
        <v>0.35899999999999999</v>
      </c>
      <c r="S555">
        <v>0.68500000000000005</v>
      </c>
      <c r="T555">
        <v>0.30299999999999999</v>
      </c>
      <c r="U555">
        <v>0.4</v>
      </c>
      <c r="V555">
        <v>2</v>
      </c>
      <c r="W555">
        <v>0.6</v>
      </c>
      <c r="Y555" s="1">
        <v>-13</v>
      </c>
      <c r="Z555" s="1">
        <v>-13</v>
      </c>
      <c r="AB555" s="1">
        <v>3</v>
      </c>
    </row>
    <row r="556" spans="1:28" x14ac:dyDescent="0.25">
      <c r="A556">
        <v>8024</v>
      </c>
      <c r="B556" t="s">
        <v>8495</v>
      </c>
      <c r="C556">
        <v>100</v>
      </c>
      <c r="D556">
        <v>89</v>
      </c>
      <c r="E556">
        <v>22</v>
      </c>
      <c r="F556">
        <v>5</v>
      </c>
      <c r="G556">
        <v>1</v>
      </c>
      <c r="H556">
        <v>2</v>
      </c>
      <c r="I556">
        <v>11</v>
      </c>
      <c r="J556">
        <v>10</v>
      </c>
      <c r="K556">
        <v>9</v>
      </c>
      <c r="L556">
        <v>18</v>
      </c>
      <c r="M556">
        <v>1</v>
      </c>
      <c r="N556">
        <v>2</v>
      </c>
      <c r="O556">
        <v>1</v>
      </c>
      <c r="P556">
        <v>0.24299999999999999</v>
      </c>
      <c r="Q556">
        <v>0.316</v>
      </c>
      <c r="R556">
        <v>0.373</v>
      </c>
      <c r="S556">
        <v>0.68899999999999995</v>
      </c>
      <c r="T556">
        <v>0.30299999999999999</v>
      </c>
      <c r="U556">
        <v>0</v>
      </c>
      <c r="V556">
        <v>0</v>
      </c>
      <c r="W556">
        <v>0.1</v>
      </c>
    </row>
    <row r="557" spans="1:28" x14ac:dyDescent="0.25">
      <c r="A557">
        <v>2218</v>
      </c>
      <c r="B557" t="s">
        <v>722</v>
      </c>
      <c r="C557">
        <v>108</v>
      </c>
      <c r="D557">
        <v>98</v>
      </c>
      <c r="E557">
        <v>24</v>
      </c>
      <c r="F557">
        <v>6</v>
      </c>
      <c r="G557">
        <v>0</v>
      </c>
      <c r="H557">
        <v>3</v>
      </c>
      <c r="I557">
        <v>11</v>
      </c>
      <c r="J557">
        <v>12</v>
      </c>
      <c r="K557">
        <v>7</v>
      </c>
      <c r="L557">
        <v>27</v>
      </c>
      <c r="M557">
        <v>1</v>
      </c>
      <c r="N557">
        <v>1</v>
      </c>
      <c r="O557">
        <v>0</v>
      </c>
      <c r="P557">
        <v>0.24199999999999999</v>
      </c>
      <c r="Q557">
        <v>0.3</v>
      </c>
      <c r="R557">
        <v>0.39800000000000002</v>
      </c>
      <c r="S557">
        <v>0.69799999999999995</v>
      </c>
      <c r="T557">
        <v>0.30299999999999999</v>
      </c>
      <c r="U557">
        <v>0</v>
      </c>
      <c r="V557">
        <v>-0.1</v>
      </c>
      <c r="W557">
        <v>0.1</v>
      </c>
      <c r="Y557" s="1">
        <v>-19</v>
      </c>
      <c r="Z557" s="1">
        <v>-19</v>
      </c>
      <c r="AA557" s="1">
        <v>-1</v>
      </c>
    </row>
    <row r="558" spans="1:28" x14ac:dyDescent="0.25">
      <c r="A558">
        <v>6262</v>
      </c>
      <c r="B558" t="s">
        <v>165</v>
      </c>
      <c r="C558">
        <v>100</v>
      </c>
      <c r="D558">
        <v>90</v>
      </c>
      <c r="E558">
        <v>23</v>
      </c>
      <c r="F558">
        <v>5</v>
      </c>
      <c r="G558">
        <v>1</v>
      </c>
      <c r="H558">
        <v>2</v>
      </c>
      <c r="I558">
        <v>10</v>
      </c>
      <c r="J558">
        <v>10</v>
      </c>
      <c r="K558">
        <v>7</v>
      </c>
      <c r="L558">
        <v>18</v>
      </c>
      <c r="M558">
        <v>1</v>
      </c>
      <c r="N558">
        <v>1</v>
      </c>
      <c r="O558">
        <v>1</v>
      </c>
      <c r="P558">
        <v>0.25</v>
      </c>
      <c r="Q558">
        <v>0.308</v>
      </c>
      <c r="R558">
        <v>0.38300000000000001</v>
      </c>
      <c r="S558">
        <v>0.69199999999999995</v>
      </c>
      <c r="T558">
        <v>0.30299999999999999</v>
      </c>
      <c r="U558">
        <v>0</v>
      </c>
      <c r="V558">
        <v>0</v>
      </c>
      <c r="W558">
        <v>0.4</v>
      </c>
    </row>
    <row r="559" spans="1:28" x14ac:dyDescent="0.25">
      <c r="A559">
        <v>8517</v>
      </c>
      <c r="B559" t="s">
        <v>8494</v>
      </c>
      <c r="C559">
        <v>100</v>
      </c>
      <c r="D559">
        <v>91</v>
      </c>
      <c r="E559">
        <v>22</v>
      </c>
      <c r="F559">
        <v>5</v>
      </c>
      <c r="G559">
        <v>0</v>
      </c>
      <c r="H559">
        <v>3</v>
      </c>
      <c r="I559">
        <v>11</v>
      </c>
      <c r="J559">
        <v>11</v>
      </c>
      <c r="K559">
        <v>6</v>
      </c>
      <c r="L559">
        <v>22</v>
      </c>
      <c r="M559">
        <v>2</v>
      </c>
      <c r="N559">
        <v>2</v>
      </c>
      <c r="O559">
        <v>1</v>
      </c>
      <c r="P559">
        <v>0.24399999999999999</v>
      </c>
      <c r="Q559">
        <v>0.29899999999999999</v>
      </c>
      <c r="R559">
        <v>0.39800000000000002</v>
      </c>
      <c r="S559">
        <v>0.69699999999999995</v>
      </c>
      <c r="T559">
        <v>0.30299999999999999</v>
      </c>
      <c r="U559">
        <v>-0.1</v>
      </c>
      <c r="V559">
        <v>0</v>
      </c>
      <c r="W559">
        <v>0.1</v>
      </c>
    </row>
    <row r="560" spans="1:28" x14ac:dyDescent="0.25">
      <c r="A560">
        <v>2923</v>
      </c>
      <c r="B560" t="s">
        <v>428</v>
      </c>
      <c r="C560">
        <v>100</v>
      </c>
      <c r="D560">
        <v>90</v>
      </c>
      <c r="E560">
        <v>23</v>
      </c>
      <c r="F560">
        <v>5</v>
      </c>
      <c r="G560">
        <v>0</v>
      </c>
      <c r="H560">
        <v>1</v>
      </c>
      <c r="I560">
        <v>10</v>
      </c>
      <c r="J560">
        <v>9</v>
      </c>
      <c r="K560">
        <v>8</v>
      </c>
      <c r="L560">
        <v>15</v>
      </c>
      <c r="M560">
        <v>1</v>
      </c>
      <c r="N560">
        <v>1</v>
      </c>
      <c r="O560">
        <v>0</v>
      </c>
      <c r="P560">
        <v>0.25700000000000001</v>
      </c>
      <c r="Q560">
        <v>0.32100000000000001</v>
      </c>
      <c r="R560">
        <v>0.36599999999999999</v>
      </c>
      <c r="S560">
        <v>0.68600000000000005</v>
      </c>
      <c r="T560">
        <v>0.30299999999999999</v>
      </c>
      <c r="U560">
        <v>-0.1</v>
      </c>
      <c r="V560">
        <v>0</v>
      </c>
      <c r="W560">
        <v>0.1</v>
      </c>
    </row>
    <row r="561" spans="1:28" x14ac:dyDescent="0.25">
      <c r="A561">
        <v>8265</v>
      </c>
      <c r="B561" t="s">
        <v>966</v>
      </c>
      <c r="C561">
        <v>166</v>
      </c>
      <c r="D561">
        <v>150</v>
      </c>
      <c r="E561">
        <v>36</v>
      </c>
      <c r="F561">
        <v>8</v>
      </c>
      <c r="G561">
        <v>1</v>
      </c>
      <c r="H561">
        <v>5</v>
      </c>
      <c r="I561">
        <v>17</v>
      </c>
      <c r="J561">
        <v>18</v>
      </c>
      <c r="K561">
        <v>13</v>
      </c>
      <c r="L561">
        <v>40</v>
      </c>
      <c r="M561">
        <v>1</v>
      </c>
      <c r="N561">
        <v>1</v>
      </c>
      <c r="O561">
        <v>1</v>
      </c>
      <c r="P561">
        <v>0.23699999999999999</v>
      </c>
      <c r="Q561">
        <v>0.30199999999999999</v>
      </c>
      <c r="R561">
        <v>0.39400000000000002</v>
      </c>
      <c r="S561">
        <v>0.69599999999999995</v>
      </c>
      <c r="T561">
        <v>0.30299999999999999</v>
      </c>
      <c r="U561">
        <v>-0.1</v>
      </c>
      <c r="V561">
        <v>0</v>
      </c>
      <c r="W561">
        <v>0.1</v>
      </c>
      <c r="Y561" s="1">
        <v>-19</v>
      </c>
      <c r="Z561" s="1">
        <v>-18</v>
      </c>
      <c r="AA561" s="1">
        <v>0</v>
      </c>
    </row>
    <row r="562" spans="1:28" x14ac:dyDescent="0.25">
      <c r="A562" t="s">
        <v>8492</v>
      </c>
      <c r="B562" t="s">
        <v>8493</v>
      </c>
      <c r="C562">
        <v>100</v>
      </c>
      <c r="D562">
        <v>90</v>
      </c>
      <c r="E562">
        <v>23</v>
      </c>
      <c r="F562">
        <v>5</v>
      </c>
      <c r="G562">
        <v>1</v>
      </c>
      <c r="H562">
        <v>2</v>
      </c>
      <c r="I562">
        <v>11</v>
      </c>
      <c r="J562">
        <v>10</v>
      </c>
      <c r="K562">
        <v>7</v>
      </c>
      <c r="L562">
        <v>18</v>
      </c>
      <c r="M562">
        <v>1</v>
      </c>
      <c r="N562">
        <v>2</v>
      </c>
      <c r="O562">
        <v>1</v>
      </c>
      <c r="P562">
        <v>0.252</v>
      </c>
      <c r="Q562">
        <v>0.312</v>
      </c>
      <c r="R562">
        <v>0.38100000000000001</v>
      </c>
      <c r="S562">
        <v>0.69299999999999995</v>
      </c>
      <c r="T562">
        <v>0.30299999999999999</v>
      </c>
      <c r="U562">
        <v>-0.1</v>
      </c>
      <c r="V562">
        <v>0</v>
      </c>
      <c r="W562">
        <v>0.1</v>
      </c>
    </row>
    <row r="563" spans="1:28" x14ac:dyDescent="0.25">
      <c r="A563">
        <v>7772</v>
      </c>
      <c r="B563" t="s">
        <v>635</v>
      </c>
      <c r="C563">
        <v>100</v>
      </c>
      <c r="D563">
        <v>92</v>
      </c>
      <c r="E563">
        <v>24</v>
      </c>
      <c r="F563">
        <v>5</v>
      </c>
      <c r="G563">
        <v>0</v>
      </c>
      <c r="H563">
        <v>2</v>
      </c>
      <c r="I563">
        <v>9</v>
      </c>
      <c r="J563">
        <v>10</v>
      </c>
      <c r="K563">
        <v>6</v>
      </c>
      <c r="L563">
        <v>13</v>
      </c>
      <c r="M563">
        <v>1</v>
      </c>
      <c r="N563">
        <v>1</v>
      </c>
      <c r="O563">
        <v>0</v>
      </c>
      <c r="P563">
        <v>0.26600000000000001</v>
      </c>
      <c r="Q563">
        <v>0.317</v>
      </c>
      <c r="R563">
        <v>0.375</v>
      </c>
      <c r="S563">
        <v>0.69199999999999995</v>
      </c>
      <c r="T563">
        <v>0.30299999999999999</v>
      </c>
      <c r="U563">
        <v>0</v>
      </c>
      <c r="V563">
        <v>0</v>
      </c>
      <c r="W563">
        <v>0.1</v>
      </c>
    </row>
    <row r="564" spans="1:28" x14ac:dyDescent="0.25">
      <c r="A564">
        <v>5481</v>
      </c>
      <c r="B564" t="s">
        <v>150</v>
      </c>
      <c r="C564">
        <v>103</v>
      </c>
      <c r="D564">
        <v>97</v>
      </c>
      <c r="E564">
        <v>26</v>
      </c>
      <c r="F564">
        <v>5</v>
      </c>
      <c r="G564">
        <v>1</v>
      </c>
      <c r="H564">
        <v>2</v>
      </c>
      <c r="I564">
        <v>11</v>
      </c>
      <c r="J564">
        <v>10</v>
      </c>
      <c r="K564">
        <v>4</v>
      </c>
      <c r="L564">
        <v>20</v>
      </c>
      <c r="M564">
        <v>1</v>
      </c>
      <c r="N564">
        <v>5</v>
      </c>
      <c r="O564">
        <v>2</v>
      </c>
      <c r="P564">
        <v>0.26700000000000002</v>
      </c>
      <c r="Q564">
        <v>0.30099999999999999</v>
      </c>
      <c r="R564">
        <v>0.4</v>
      </c>
      <c r="S564">
        <v>0.7</v>
      </c>
      <c r="T564">
        <v>0.30299999999999999</v>
      </c>
      <c r="U564">
        <v>0.3</v>
      </c>
      <c r="V564">
        <v>-0.1</v>
      </c>
      <c r="W564">
        <v>0.2</v>
      </c>
      <c r="Y564" s="1">
        <v>-18</v>
      </c>
      <c r="Z564" s="1">
        <v>-20</v>
      </c>
      <c r="AA564" s="1">
        <v>1</v>
      </c>
    </row>
    <row r="565" spans="1:28" x14ac:dyDescent="0.25">
      <c r="A565" t="s">
        <v>755</v>
      </c>
      <c r="B565" t="s">
        <v>756</v>
      </c>
      <c r="C565">
        <v>100</v>
      </c>
      <c r="D565">
        <v>90</v>
      </c>
      <c r="E565">
        <v>21</v>
      </c>
      <c r="F565">
        <v>5</v>
      </c>
      <c r="G565">
        <v>0</v>
      </c>
      <c r="H565">
        <v>3</v>
      </c>
      <c r="I565">
        <v>11</v>
      </c>
      <c r="J565">
        <v>11</v>
      </c>
      <c r="K565">
        <v>8</v>
      </c>
      <c r="L565">
        <v>25</v>
      </c>
      <c r="M565">
        <v>1</v>
      </c>
      <c r="N565">
        <v>1</v>
      </c>
      <c r="O565">
        <v>0</v>
      </c>
      <c r="P565">
        <v>0.23599999999999999</v>
      </c>
      <c r="Q565">
        <v>0.30099999999999999</v>
      </c>
      <c r="R565">
        <v>0.39500000000000002</v>
      </c>
      <c r="S565">
        <v>0.69599999999999995</v>
      </c>
      <c r="T565">
        <v>0.30299999999999999</v>
      </c>
      <c r="U565">
        <v>-0.1</v>
      </c>
      <c r="V565">
        <v>0</v>
      </c>
      <c r="W565">
        <v>0.1</v>
      </c>
    </row>
    <row r="566" spans="1:28" x14ac:dyDescent="0.25">
      <c r="A566" t="s">
        <v>436</v>
      </c>
      <c r="B566" t="s">
        <v>437</v>
      </c>
      <c r="C566">
        <v>100</v>
      </c>
      <c r="D566">
        <v>89</v>
      </c>
      <c r="E566">
        <v>22</v>
      </c>
      <c r="F566">
        <v>5</v>
      </c>
      <c r="G566">
        <v>0</v>
      </c>
      <c r="H566">
        <v>2</v>
      </c>
      <c r="I566">
        <v>10</v>
      </c>
      <c r="J566">
        <v>10</v>
      </c>
      <c r="K566">
        <v>9</v>
      </c>
      <c r="L566">
        <v>15</v>
      </c>
      <c r="M566">
        <v>1</v>
      </c>
      <c r="N566">
        <v>1</v>
      </c>
      <c r="O566">
        <v>0</v>
      </c>
      <c r="P566">
        <v>0.245</v>
      </c>
      <c r="Q566">
        <v>0.315</v>
      </c>
      <c r="R566">
        <v>0.374</v>
      </c>
      <c r="S566">
        <v>0.68899999999999995</v>
      </c>
      <c r="T566">
        <v>0.30299999999999999</v>
      </c>
      <c r="U566">
        <v>0</v>
      </c>
      <c r="V566">
        <v>0</v>
      </c>
      <c r="W566">
        <v>0.1</v>
      </c>
    </row>
    <row r="567" spans="1:28" x14ac:dyDescent="0.25">
      <c r="A567" t="s">
        <v>243</v>
      </c>
      <c r="B567" t="s">
        <v>244</v>
      </c>
      <c r="C567">
        <v>100</v>
      </c>
      <c r="D567">
        <v>93</v>
      </c>
      <c r="E567">
        <v>25</v>
      </c>
      <c r="F567">
        <v>5</v>
      </c>
      <c r="G567">
        <v>1</v>
      </c>
      <c r="H567">
        <v>2</v>
      </c>
      <c r="I567">
        <v>10</v>
      </c>
      <c r="J567">
        <v>10</v>
      </c>
      <c r="K567">
        <v>4</v>
      </c>
      <c r="L567">
        <v>18</v>
      </c>
      <c r="M567">
        <v>1</v>
      </c>
      <c r="N567">
        <v>3</v>
      </c>
      <c r="O567">
        <v>2</v>
      </c>
      <c r="P567">
        <v>0.26700000000000002</v>
      </c>
      <c r="Q567">
        <v>0.30299999999999999</v>
      </c>
      <c r="R567">
        <v>0.39400000000000002</v>
      </c>
      <c r="S567">
        <v>0.69699999999999995</v>
      </c>
      <c r="T567">
        <v>0.30299999999999999</v>
      </c>
      <c r="U567">
        <v>-0.1</v>
      </c>
      <c r="V567">
        <v>0</v>
      </c>
      <c r="W567">
        <v>0.1</v>
      </c>
    </row>
    <row r="568" spans="1:28" x14ac:dyDescent="0.25">
      <c r="A568">
        <v>1867</v>
      </c>
      <c r="B568" t="s">
        <v>847</v>
      </c>
      <c r="C568">
        <v>100</v>
      </c>
      <c r="D568">
        <v>90</v>
      </c>
      <c r="E568">
        <v>21</v>
      </c>
      <c r="F568">
        <v>5</v>
      </c>
      <c r="G568">
        <v>0</v>
      </c>
      <c r="H568">
        <v>3</v>
      </c>
      <c r="I568">
        <v>11</v>
      </c>
      <c r="J568">
        <v>11</v>
      </c>
      <c r="K568">
        <v>8</v>
      </c>
      <c r="L568">
        <v>22</v>
      </c>
      <c r="M568">
        <v>1</v>
      </c>
      <c r="N568">
        <v>2</v>
      </c>
      <c r="O568">
        <v>1</v>
      </c>
      <c r="P568">
        <v>0.24</v>
      </c>
      <c r="Q568">
        <v>0.30599999999999999</v>
      </c>
      <c r="R568">
        <v>0.38600000000000001</v>
      </c>
      <c r="S568">
        <v>0.69199999999999995</v>
      </c>
      <c r="T568">
        <v>0.30299999999999999</v>
      </c>
      <c r="U568">
        <v>-0.2</v>
      </c>
      <c r="V568">
        <v>-0.1</v>
      </c>
      <c r="W568">
        <v>0.1</v>
      </c>
      <c r="Y568" s="1">
        <v>-28</v>
      </c>
      <c r="Z568" s="1">
        <v>-28</v>
      </c>
      <c r="AB568" s="1">
        <v>-8</v>
      </c>
    </row>
    <row r="569" spans="1:28" x14ac:dyDescent="0.25">
      <c r="A569" t="s">
        <v>410</v>
      </c>
      <c r="B569" t="s">
        <v>411</v>
      </c>
      <c r="C569">
        <v>100</v>
      </c>
      <c r="D569">
        <v>92</v>
      </c>
      <c r="E569">
        <v>23</v>
      </c>
      <c r="F569">
        <v>5</v>
      </c>
      <c r="G569">
        <v>0</v>
      </c>
      <c r="H569">
        <v>2</v>
      </c>
      <c r="I569">
        <v>11</v>
      </c>
      <c r="J569">
        <v>11</v>
      </c>
      <c r="K569">
        <v>6</v>
      </c>
      <c r="L569">
        <v>21</v>
      </c>
      <c r="M569">
        <v>1</v>
      </c>
      <c r="N569">
        <v>2</v>
      </c>
      <c r="O569">
        <v>1</v>
      </c>
      <c r="P569">
        <v>0.253</v>
      </c>
      <c r="Q569">
        <v>0.30199999999999999</v>
      </c>
      <c r="R569">
        <v>0.39200000000000002</v>
      </c>
      <c r="S569">
        <v>0.69499999999999995</v>
      </c>
      <c r="T569">
        <v>0.30299999999999999</v>
      </c>
      <c r="U569">
        <v>0</v>
      </c>
      <c r="V569">
        <v>0</v>
      </c>
      <c r="W569">
        <v>0.1</v>
      </c>
    </row>
    <row r="570" spans="1:28" x14ac:dyDescent="0.25">
      <c r="A570">
        <v>957</v>
      </c>
      <c r="B570" t="s">
        <v>981</v>
      </c>
      <c r="C570">
        <v>100</v>
      </c>
      <c r="D570">
        <v>90</v>
      </c>
      <c r="E570">
        <v>22</v>
      </c>
      <c r="F570">
        <v>5</v>
      </c>
      <c r="G570">
        <v>0</v>
      </c>
      <c r="H570">
        <v>3</v>
      </c>
      <c r="I570">
        <v>10</v>
      </c>
      <c r="J570">
        <v>11</v>
      </c>
      <c r="K570">
        <v>7</v>
      </c>
      <c r="L570">
        <v>20</v>
      </c>
      <c r="M570">
        <v>2</v>
      </c>
      <c r="N570">
        <v>1</v>
      </c>
      <c r="O570">
        <v>1</v>
      </c>
      <c r="P570">
        <v>0.23799999999999999</v>
      </c>
      <c r="Q570">
        <v>0.29899999999999999</v>
      </c>
      <c r="R570">
        <v>0.39500000000000002</v>
      </c>
      <c r="S570">
        <v>0.69399999999999995</v>
      </c>
      <c r="T570">
        <v>0.30299999999999999</v>
      </c>
      <c r="U570">
        <v>-0.1</v>
      </c>
      <c r="V570">
        <v>-0.1</v>
      </c>
      <c r="W570">
        <v>0.3</v>
      </c>
      <c r="Y570" s="1">
        <v>-24</v>
      </c>
      <c r="Z570" s="1">
        <v>-22</v>
      </c>
      <c r="AB570" s="1">
        <v>-7</v>
      </c>
    </row>
    <row r="571" spans="1:28" x14ac:dyDescent="0.25">
      <c r="A571">
        <v>7490</v>
      </c>
      <c r="B571" t="s">
        <v>810</v>
      </c>
      <c r="C571">
        <v>100</v>
      </c>
      <c r="D571">
        <v>90</v>
      </c>
      <c r="E571">
        <v>22</v>
      </c>
      <c r="F571">
        <v>5</v>
      </c>
      <c r="G571">
        <v>0</v>
      </c>
      <c r="H571">
        <v>2</v>
      </c>
      <c r="I571">
        <v>10</v>
      </c>
      <c r="J571">
        <v>10</v>
      </c>
      <c r="K571">
        <v>8</v>
      </c>
      <c r="L571">
        <v>23</v>
      </c>
      <c r="M571">
        <v>1</v>
      </c>
      <c r="N571">
        <v>1</v>
      </c>
      <c r="O571">
        <v>1</v>
      </c>
      <c r="P571">
        <v>0.248</v>
      </c>
      <c r="Q571">
        <v>0.315</v>
      </c>
      <c r="R571">
        <v>0.377</v>
      </c>
      <c r="S571">
        <v>0.69099999999999995</v>
      </c>
      <c r="T571">
        <v>0.30199999999999999</v>
      </c>
      <c r="U571">
        <v>-0.1</v>
      </c>
      <c r="V571">
        <v>0</v>
      </c>
      <c r="W571">
        <v>0.3</v>
      </c>
    </row>
    <row r="572" spans="1:28" x14ac:dyDescent="0.25">
      <c r="A572" t="s">
        <v>597</v>
      </c>
      <c r="B572" t="s">
        <v>598</v>
      </c>
      <c r="C572">
        <v>100</v>
      </c>
      <c r="D572">
        <v>90</v>
      </c>
      <c r="E572">
        <v>22</v>
      </c>
      <c r="F572">
        <v>5</v>
      </c>
      <c r="G572">
        <v>0</v>
      </c>
      <c r="H572">
        <v>2</v>
      </c>
      <c r="I572">
        <v>10</v>
      </c>
      <c r="J572">
        <v>10</v>
      </c>
      <c r="K572">
        <v>8</v>
      </c>
      <c r="L572">
        <v>23</v>
      </c>
      <c r="M572">
        <v>1</v>
      </c>
      <c r="N572">
        <v>1</v>
      </c>
      <c r="O572">
        <v>1</v>
      </c>
      <c r="P572">
        <v>0.245</v>
      </c>
      <c r="Q572">
        <v>0.312</v>
      </c>
      <c r="R572">
        <v>0.376</v>
      </c>
      <c r="S572">
        <v>0.68799999999999994</v>
      </c>
      <c r="T572">
        <v>0.30199999999999999</v>
      </c>
      <c r="U572">
        <v>0</v>
      </c>
      <c r="V572">
        <v>0</v>
      </c>
      <c r="W572">
        <v>0.4</v>
      </c>
    </row>
    <row r="573" spans="1:28" x14ac:dyDescent="0.25">
      <c r="A573">
        <v>2024</v>
      </c>
      <c r="B573" t="s">
        <v>8491</v>
      </c>
      <c r="C573">
        <v>100</v>
      </c>
      <c r="D573">
        <v>89</v>
      </c>
      <c r="E573">
        <v>20</v>
      </c>
      <c r="F573">
        <v>4</v>
      </c>
      <c r="G573">
        <v>0</v>
      </c>
      <c r="H573">
        <v>3</v>
      </c>
      <c r="I573">
        <v>11</v>
      </c>
      <c r="J573">
        <v>11</v>
      </c>
      <c r="K573">
        <v>9</v>
      </c>
      <c r="L573">
        <v>24</v>
      </c>
      <c r="M573">
        <v>1</v>
      </c>
      <c r="N573">
        <v>1</v>
      </c>
      <c r="O573">
        <v>0</v>
      </c>
      <c r="P573">
        <v>0.23</v>
      </c>
      <c r="Q573">
        <v>0.30599999999999999</v>
      </c>
      <c r="R573">
        <v>0.38500000000000001</v>
      </c>
      <c r="S573">
        <v>0.69099999999999995</v>
      </c>
      <c r="T573">
        <v>0.30199999999999999</v>
      </c>
      <c r="U573">
        <v>-0.3</v>
      </c>
      <c r="V573">
        <v>0</v>
      </c>
      <c r="W573">
        <v>0.2</v>
      </c>
    </row>
    <row r="574" spans="1:28" x14ac:dyDescent="0.25">
      <c r="A574">
        <v>3704</v>
      </c>
      <c r="B574" t="s">
        <v>574</v>
      </c>
      <c r="C574">
        <v>248</v>
      </c>
      <c r="D574">
        <v>222</v>
      </c>
      <c r="E574">
        <v>59</v>
      </c>
      <c r="F574">
        <v>11</v>
      </c>
      <c r="G574">
        <v>1</v>
      </c>
      <c r="H574">
        <v>2</v>
      </c>
      <c r="I574">
        <v>22</v>
      </c>
      <c r="J574">
        <v>23</v>
      </c>
      <c r="K574">
        <v>21</v>
      </c>
      <c r="L574">
        <v>38</v>
      </c>
      <c r="M574">
        <v>1</v>
      </c>
      <c r="N574">
        <v>2</v>
      </c>
      <c r="O574">
        <v>1</v>
      </c>
      <c r="P574">
        <v>0.26500000000000001</v>
      </c>
      <c r="Q574">
        <v>0.33</v>
      </c>
      <c r="R574">
        <v>0.35499999999999998</v>
      </c>
      <c r="S574">
        <v>0.68400000000000005</v>
      </c>
      <c r="T574">
        <v>0.30199999999999999</v>
      </c>
      <c r="U574">
        <v>-0.2</v>
      </c>
      <c r="V574">
        <v>-0.4</v>
      </c>
      <c r="W574">
        <v>0.3</v>
      </c>
      <c r="Y574" s="1">
        <v>-12</v>
      </c>
      <c r="Z574" s="1">
        <v>-12</v>
      </c>
      <c r="AB574" s="1">
        <v>0</v>
      </c>
    </row>
    <row r="575" spans="1:28" x14ac:dyDescent="0.25">
      <c r="A575" t="s">
        <v>8489</v>
      </c>
      <c r="B575" t="s">
        <v>8490</v>
      </c>
      <c r="C575">
        <v>100</v>
      </c>
      <c r="D575">
        <v>90</v>
      </c>
      <c r="E575">
        <v>23</v>
      </c>
      <c r="F575">
        <v>5</v>
      </c>
      <c r="G575">
        <v>0</v>
      </c>
      <c r="H575">
        <v>2</v>
      </c>
      <c r="I575">
        <v>10</v>
      </c>
      <c r="J575">
        <v>10</v>
      </c>
      <c r="K575">
        <v>8</v>
      </c>
      <c r="L575">
        <v>18</v>
      </c>
      <c r="M575">
        <v>1</v>
      </c>
      <c r="N575">
        <v>1</v>
      </c>
      <c r="O575">
        <v>1</v>
      </c>
      <c r="P575">
        <v>0.25600000000000001</v>
      </c>
      <c r="Q575">
        <v>0.317</v>
      </c>
      <c r="R575">
        <v>0.37</v>
      </c>
      <c r="S575">
        <v>0.68700000000000006</v>
      </c>
      <c r="T575">
        <v>0.30199999999999999</v>
      </c>
      <c r="U575">
        <v>-0.1</v>
      </c>
      <c r="V575">
        <v>0</v>
      </c>
      <c r="W575">
        <v>0.1</v>
      </c>
    </row>
    <row r="576" spans="1:28" x14ac:dyDescent="0.25">
      <c r="A576">
        <v>5986</v>
      </c>
      <c r="B576" t="s">
        <v>695</v>
      </c>
      <c r="C576">
        <v>287</v>
      </c>
      <c r="D576">
        <v>268</v>
      </c>
      <c r="E576">
        <v>70</v>
      </c>
      <c r="F576">
        <v>14</v>
      </c>
      <c r="G576">
        <v>1</v>
      </c>
      <c r="H576">
        <v>7</v>
      </c>
      <c r="I576">
        <v>30</v>
      </c>
      <c r="J576">
        <v>31</v>
      </c>
      <c r="K576">
        <v>13</v>
      </c>
      <c r="L576">
        <v>40</v>
      </c>
      <c r="M576">
        <v>2</v>
      </c>
      <c r="N576">
        <v>6</v>
      </c>
      <c r="O576">
        <v>3</v>
      </c>
      <c r="P576">
        <v>0.26300000000000001</v>
      </c>
      <c r="Q576">
        <v>0.3</v>
      </c>
      <c r="R576">
        <v>0.39600000000000002</v>
      </c>
      <c r="S576">
        <v>0.69599999999999995</v>
      </c>
      <c r="T576">
        <v>0.30199999999999999</v>
      </c>
      <c r="U576">
        <v>0.4</v>
      </c>
      <c r="V576">
        <v>0</v>
      </c>
      <c r="W576">
        <v>1.1000000000000001</v>
      </c>
      <c r="Y576" s="1">
        <v>-4</v>
      </c>
      <c r="Z576" s="1">
        <v>-7</v>
      </c>
      <c r="AA576" s="1">
        <v>5</v>
      </c>
    </row>
    <row r="577" spans="1:28" x14ac:dyDescent="0.25">
      <c r="A577" t="s">
        <v>854</v>
      </c>
      <c r="B577" t="s">
        <v>855</v>
      </c>
      <c r="C577">
        <v>100</v>
      </c>
      <c r="D577">
        <v>88</v>
      </c>
      <c r="E577">
        <v>22</v>
      </c>
      <c r="F577">
        <v>5</v>
      </c>
      <c r="G577">
        <v>1</v>
      </c>
      <c r="H577">
        <v>1</v>
      </c>
      <c r="I577">
        <v>10</v>
      </c>
      <c r="J577">
        <v>9</v>
      </c>
      <c r="K577">
        <v>9</v>
      </c>
      <c r="L577">
        <v>15</v>
      </c>
      <c r="M577">
        <v>1</v>
      </c>
      <c r="N577">
        <v>2</v>
      </c>
      <c r="O577">
        <v>1</v>
      </c>
      <c r="P577">
        <v>0.25</v>
      </c>
      <c r="Q577">
        <v>0.32800000000000001</v>
      </c>
      <c r="R577">
        <v>0.35199999999999998</v>
      </c>
      <c r="S577">
        <v>0.68</v>
      </c>
      <c r="T577">
        <v>0.30199999999999999</v>
      </c>
      <c r="U577">
        <v>0</v>
      </c>
      <c r="V577">
        <v>0</v>
      </c>
      <c r="W577">
        <v>0.4</v>
      </c>
    </row>
    <row r="578" spans="1:28" x14ac:dyDescent="0.25">
      <c r="A578" t="s">
        <v>8487</v>
      </c>
      <c r="B578" t="s">
        <v>8488</v>
      </c>
      <c r="C578">
        <v>100</v>
      </c>
      <c r="D578">
        <v>92</v>
      </c>
      <c r="E578">
        <v>24</v>
      </c>
      <c r="F578">
        <v>5</v>
      </c>
      <c r="G578">
        <v>1</v>
      </c>
      <c r="H578">
        <v>2</v>
      </c>
      <c r="I578">
        <v>11</v>
      </c>
      <c r="J578">
        <v>10</v>
      </c>
      <c r="K578">
        <v>6</v>
      </c>
      <c r="L578">
        <v>20</v>
      </c>
      <c r="M578">
        <v>1</v>
      </c>
      <c r="N578">
        <v>2</v>
      </c>
      <c r="O578">
        <v>1</v>
      </c>
      <c r="P578">
        <v>0.25800000000000001</v>
      </c>
      <c r="Q578">
        <v>0.30499999999999999</v>
      </c>
      <c r="R578">
        <v>0.39</v>
      </c>
      <c r="S578">
        <v>0.69499999999999995</v>
      </c>
      <c r="T578">
        <v>0.30199999999999999</v>
      </c>
      <c r="U578">
        <v>-0.1</v>
      </c>
      <c r="V578">
        <v>0</v>
      </c>
      <c r="W578">
        <v>0.1</v>
      </c>
    </row>
    <row r="579" spans="1:28" x14ac:dyDescent="0.25">
      <c r="A579">
        <v>5588</v>
      </c>
      <c r="B579" t="s">
        <v>612</v>
      </c>
      <c r="C579">
        <v>100</v>
      </c>
      <c r="D579">
        <v>87</v>
      </c>
      <c r="E579">
        <v>21</v>
      </c>
      <c r="F579">
        <v>4</v>
      </c>
      <c r="G579">
        <v>1</v>
      </c>
      <c r="H579">
        <v>1</v>
      </c>
      <c r="I579">
        <v>11</v>
      </c>
      <c r="J579">
        <v>9</v>
      </c>
      <c r="K579">
        <v>11</v>
      </c>
      <c r="L579">
        <v>22</v>
      </c>
      <c r="M579">
        <v>1</v>
      </c>
      <c r="N579">
        <v>2</v>
      </c>
      <c r="O579">
        <v>1</v>
      </c>
      <c r="P579">
        <v>0.24099999999999999</v>
      </c>
      <c r="Q579">
        <v>0.32600000000000001</v>
      </c>
      <c r="R579">
        <v>0.35599999999999998</v>
      </c>
      <c r="S579">
        <v>0.68100000000000005</v>
      </c>
      <c r="T579">
        <v>0.30199999999999999</v>
      </c>
      <c r="U579">
        <v>-0.1</v>
      </c>
      <c r="V579">
        <v>-0.1</v>
      </c>
      <c r="W579">
        <v>0.1</v>
      </c>
      <c r="Y579" s="1">
        <v>-29</v>
      </c>
      <c r="Z579" s="1">
        <v>-28</v>
      </c>
      <c r="AA579" s="1">
        <v>-6</v>
      </c>
    </row>
    <row r="580" spans="1:28" x14ac:dyDescent="0.25">
      <c r="A580">
        <v>2192</v>
      </c>
      <c r="B580" t="s">
        <v>8486</v>
      </c>
      <c r="C580">
        <v>100</v>
      </c>
      <c r="D580">
        <v>88</v>
      </c>
      <c r="E580">
        <v>21</v>
      </c>
      <c r="F580">
        <v>4</v>
      </c>
      <c r="G580">
        <v>0</v>
      </c>
      <c r="H580">
        <v>3</v>
      </c>
      <c r="I580">
        <v>11</v>
      </c>
      <c r="J580">
        <v>10</v>
      </c>
      <c r="K580">
        <v>9</v>
      </c>
      <c r="L580">
        <v>20</v>
      </c>
      <c r="M580">
        <v>1</v>
      </c>
      <c r="N580">
        <v>1</v>
      </c>
      <c r="O580">
        <v>1</v>
      </c>
      <c r="P580">
        <v>0.23400000000000001</v>
      </c>
      <c r="Q580">
        <v>0.311</v>
      </c>
      <c r="R580">
        <v>0.377</v>
      </c>
      <c r="S580">
        <v>0.68799999999999994</v>
      </c>
      <c r="T580">
        <v>0.30199999999999999</v>
      </c>
      <c r="U580">
        <v>-0.2</v>
      </c>
      <c r="V580">
        <v>0</v>
      </c>
      <c r="W580">
        <v>0.3</v>
      </c>
    </row>
    <row r="581" spans="1:28" x14ac:dyDescent="0.25">
      <c r="A581" t="s">
        <v>8484</v>
      </c>
      <c r="B581" t="s">
        <v>8485</v>
      </c>
      <c r="C581">
        <v>100</v>
      </c>
      <c r="D581">
        <v>90</v>
      </c>
      <c r="E581">
        <v>23</v>
      </c>
      <c r="F581">
        <v>5</v>
      </c>
      <c r="G581">
        <v>0</v>
      </c>
      <c r="H581">
        <v>1</v>
      </c>
      <c r="I581">
        <v>11</v>
      </c>
      <c r="J581">
        <v>9</v>
      </c>
      <c r="K581">
        <v>8</v>
      </c>
      <c r="L581">
        <v>14</v>
      </c>
      <c r="M581">
        <v>1</v>
      </c>
      <c r="N581">
        <v>5</v>
      </c>
      <c r="O581">
        <v>2</v>
      </c>
      <c r="P581">
        <v>0.25900000000000001</v>
      </c>
      <c r="Q581">
        <v>0.32200000000000001</v>
      </c>
      <c r="R581">
        <v>0.36199999999999999</v>
      </c>
      <c r="S581">
        <v>0.68400000000000005</v>
      </c>
      <c r="T581">
        <v>0.30199999999999999</v>
      </c>
      <c r="U581">
        <v>0</v>
      </c>
      <c r="V581">
        <v>0</v>
      </c>
      <c r="W581">
        <v>0.1</v>
      </c>
    </row>
    <row r="582" spans="1:28" x14ac:dyDescent="0.25">
      <c r="A582">
        <v>6656</v>
      </c>
      <c r="B582" t="s">
        <v>940</v>
      </c>
      <c r="C582">
        <v>100</v>
      </c>
      <c r="D582">
        <v>90</v>
      </c>
      <c r="E582">
        <v>23</v>
      </c>
      <c r="F582">
        <v>4</v>
      </c>
      <c r="G582">
        <v>1</v>
      </c>
      <c r="H582">
        <v>1</v>
      </c>
      <c r="I582">
        <v>11</v>
      </c>
      <c r="J582">
        <v>9</v>
      </c>
      <c r="K582">
        <v>8</v>
      </c>
      <c r="L582">
        <v>14</v>
      </c>
      <c r="M582">
        <v>1</v>
      </c>
      <c r="N582">
        <v>3</v>
      </c>
      <c r="O582">
        <v>1</v>
      </c>
      <c r="P582">
        <v>0.26</v>
      </c>
      <c r="Q582">
        <v>0.32300000000000001</v>
      </c>
      <c r="R582">
        <v>0.36</v>
      </c>
      <c r="S582">
        <v>0.68300000000000005</v>
      </c>
      <c r="T582">
        <v>0.30199999999999999</v>
      </c>
      <c r="U582">
        <v>0.1</v>
      </c>
      <c r="V582">
        <v>0</v>
      </c>
      <c r="W582">
        <v>0.1</v>
      </c>
      <c r="Y582" s="1">
        <v>-25</v>
      </c>
      <c r="Z582" s="1">
        <v>-25</v>
      </c>
      <c r="AA582" s="1">
        <v>-4</v>
      </c>
    </row>
    <row r="583" spans="1:28" x14ac:dyDescent="0.25">
      <c r="A583" t="s">
        <v>8482</v>
      </c>
      <c r="B583" t="s">
        <v>8483</v>
      </c>
      <c r="C583">
        <v>100</v>
      </c>
      <c r="D583">
        <v>93</v>
      </c>
      <c r="E583">
        <v>24</v>
      </c>
      <c r="F583">
        <v>5</v>
      </c>
      <c r="G583">
        <v>0</v>
      </c>
      <c r="H583">
        <v>3</v>
      </c>
      <c r="I583">
        <v>11</v>
      </c>
      <c r="J583">
        <v>11</v>
      </c>
      <c r="K583">
        <v>5</v>
      </c>
      <c r="L583">
        <v>18</v>
      </c>
      <c r="M583">
        <v>1</v>
      </c>
      <c r="N583">
        <v>1</v>
      </c>
      <c r="O583">
        <v>1</v>
      </c>
      <c r="P583">
        <v>0.25600000000000001</v>
      </c>
      <c r="Q583">
        <v>0.29499999999999998</v>
      </c>
      <c r="R583">
        <v>0.40300000000000002</v>
      </c>
      <c r="S583">
        <v>0.69799999999999995</v>
      </c>
      <c r="T583">
        <v>0.30199999999999999</v>
      </c>
      <c r="U583">
        <v>0</v>
      </c>
      <c r="V583">
        <v>0</v>
      </c>
      <c r="W583">
        <v>0</v>
      </c>
    </row>
    <row r="584" spans="1:28" x14ac:dyDescent="0.25">
      <c r="A584" t="s">
        <v>781</v>
      </c>
      <c r="B584" t="s">
        <v>782</v>
      </c>
      <c r="C584">
        <v>100</v>
      </c>
      <c r="D584">
        <v>92</v>
      </c>
      <c r="E584">
        <v>24</v>
      </c>
      <c r="F584">
        <v>4</v>
      </c>
      <c r="G584">
        <v>1</v>
      </c>
      <c r="H584">
        <v>2</v>
      </c>
      <c r="I584">
        <v>10</v>
      </c>
      <c r="J584">
        <v>10</v>
      </c>
      <c r="K584">
        <v>6</v>
      </c>
      <c r="L584">
        <v>19</v>
      </c>
      <c r="M584">
        <v>1</v>
      </c>
      <c r="N584">
        <v>2</v>
      </c>
      <c r="O584">
        <v>1</v>
      </c>
      <c r="P584">
        <v>0.25900000000000001</v>
      </c>
      <c r="Q584">
        <v>0.31</v>
      </c>
      <c r="R584">
        <v>0.38100000000000001</v>
      </c>
      <c r="S584">
        <v>0.69099999999999995</v>
      </c>
      <c r="T584">
        <v>0.30199999999999999</v>
      </c>
      <c r="U584">
        <v>0</v>
      </c>
      <c r="V584">
        <v>0</v>
      </c>
      <c r="W584">
        <v>0.1</v>
      </c>
    </row>
    <row r="585" spans="1:28" x14ac:dyDescent="0.25">
      <c r="A585" t="s">
        <v>582</v>
      </c>
      <c r="B585" t="s">
        <v>583</v>
      </c>
      <c r="C585">
        <v>100</v>
      </c>
      <c r="D585">
        <v>89</v>
      </c>
      <c r="E585">
        <v>21</v>
      </c>
      <c r="F585">
        <v>5</v>
      </c>
      <c r="G585">
        <v>1</v>
      </c>
      <c r="H585">
        <v>2</v>
      </c>
      <c r="I585">
        <v>10</v>
      </c>
      <c r="J585">
        <v>10</v>
      </c>
      <c r="K585">
        <v>9</v>
      </c>
      <c r="L585">
        <v>23</v>
      </c>
      <c r="M585">
        <v>1</v>
      </c>
      <c r="N585">
        <v>2</v>
      </c>
      <c r="O585">
        <v>1</v>
      </c>
      <c r="P585">
        <v>0.24099999999999999</v>
      </c>
      <c r="Q585">
        <v>0.312</v>
      </c>
      <c r="R585">
        <v>0.374</v>
      </c>
      <c r="S585">
        <v>0.68600000000000005</v>
      </c>
      <c r="T585">
        <v>0.30199999999999999</v>
      </c>
      <c r="U585">
        <v>0</v>
      </c>
      <c r="V585">
        <v>0</v>
      </c>
      <c r="W585">
        <v>0.1</v>
      </c>
    </row>
    <row r="586" spans="1:28" x14ac:dyDescent="0.25">
      <c r="A586">
        <v>2567</v>
      </c>
      <c r="B586" t="s">
        <v>825</v>
      </c>
      <c r="C586">
        <v>158</v>
      </c>
      <c r="D586">
        <v>140</v>
      </c>
      <c r="E586">
        <v>35</v>
      </c>
      <c r="F586">
        <v>7</v>
      </c>
      <c r="G586">
        <v>1</v>
      </c>
      <c r="H586">
        <v>2</v>
      </c>
      <c r="I586">
        <v>14</v>
      </c>
      <c r="J586">
        <v>14</v>
      </c>
      <c r="K586">
        <v>14</v>
      </c>
      <c r="L586">
        <v>29</v>
      </c>
      <c r="M586">
        <v>2</v>
      </c>
      <c r="N586">
        <v>3</v>
      </c>
      <c r="O586">
        <v>2</v>
      </c>
      <c r="P586">
        <v>0.253</v>
      </c>
      <c r="Q586">
        <v>0.32600000000000001</v>
      </c>
      <c r="R586">
        <v>0.35799999999999998</v>
      </c>
      <c r="S586">
        <v>0.68300000000000005</v>
      </c>
      <c r="T586">
        <v>0.30199999999999999</v>
      </c>
      <c r="U586">
        <v>-0.2</v>
      </c>
      <c r="V586">
        <v>-0.7</v>
      </c>
      <c r="W586">
        <v>0.1</v>
      </c>
      <c r="Y586" s="1">
        <v>-20</v>
      </c>
      <c r="Z586" s="1">
        <v>-19</v>
      </c>
      <c r="AB586" s="1">
        <v>-3</v>
      </c>
    </row>
    <row r="587" spans="1:28" x14ac:dyDescent="0.25">
      <c r="A587">
        <v>1417</v>
      </c>
      <c r="B587" t="s">
        <v>640</v>
      </c>
      <c r="C587">
        <v>183</v>
      </c>
      <c r="D587">
        <v>163</v>
      </c>
      <c r="E587">
        <v>41</v>
      </c>
      <c r="F587">
        <v>7</v>
      </c>
      <c r="G587">
        <v>1</v>
      </c>
      <c r="H587">
        <v>3</v>
      </c>
      <c r="I587">
        <v>20</v>
      </c>
      <c r="J587">
        <v>19</v>
      </c>
      <c r="K587">
        <v>14</v>
      </c>
      <c r="L587">
        <v>28</v>
      </c>
      <c r="M587">
        <v>3</v>
      </c>
      <c r="N587">
        <v>2</v>
      </c>
      <c r="O587">
        <v>1</v>
      </c>
      <c r="P587">
        <v>0.251</v>
      </c>
      <c r="Q587">
        <v>0.318</v>
      </c>
      <c r="R587">
        <v>0.36699999999999999</v>
      </c>
      <c r="S587">
        <v>0.68600000000000005</v>
      </c>
      <c r="T587">
        <v>0.30199999999999999</v>
      </c>
      <c r="U587">
        <v>-0.2</v>
      </c>
      <c r="V587">
        <v>-0.2</v>
      </c>
      <c r="W587">
        <v>0.5</v>
      </c>
      <c r="Y587" s="1">
        <v>-14</v>
      </c>
      <c r="Z587" s="1">
        <v>-14</v>
      </c>
      <c r="AA587" s="1">
        <v>2</v>
      </c>
    </row>
    <row r="588" spans="1:28" x14ac:dyDescent="0.25">
      <c r="A588">
        <v>1021</v>
      </c>
      <c r="B588" t="s">
        <v>248</v>
      </c>
      <c r="C588">
        <v>100</v>
      </c>
      <c r="D588">
        <v>93</v>
      </c>
      <c r="E588">
        <v>25</v>
      </c>
      <c r="F588">
        <v>6</v>
      </c>
      <c r="G588">
        <v>0</v>
      </c>
      <c r="H588">
        <v>1</v>
      </c>
      <c r="I588">
        <v>10</v>
      </c>
      <c r="J588">
        <v>10</v>
      </c>
      <c r="K588">
        <v>5</v>
      </c>
      <c r="L588">
        <v>13</v>
      </c>
      <c r="M588">
        <v>1</v>
      </c>
      <c r="N588">
        <v>1</v>
      </c>
      <c r="O588">
        <v>0</v>
      </c>
      <c r="P588">
        <v>0.26900000000000002</v>
      </c>
      <c r="Q588">
        <v>0.311</v>
      </c>
      <c r="R588">
        <v>0.38</v>
      </c>
      <c r="S588">
        <v>0.69099999999999995</v>
      </c>
      <c r="T588">
        <v>0.30199999999999999</v>
      </c>
      <c r="U588">
        <v>-0.2</v>
      </c>
      <c r="V588">
        <v>0</v>
      </c>
      <c r="W588">
        <v>0.3</v>
      </c>
    </row>
    <row r="589" spans="1:28" x14ac:dyDescent="0.25">
      <c r="A589" t="s">
        <v>8480</v>
      </c>
      <c r="B589" t="s">
        <v>8481</v>
      </c>
      <c r="C589">
        <v>100</v>
      </c>
      <c r="D589">
        <v>88</v>
      </c>
      <c r="E589">
        <v>23</v>
      </c>
      <c r="F589">
        <v>4</v>
      </c>
      <c r="G589">
        <v>0</v>
      </c>
      <c r="H589">
        <v>0</v>
      </c>
      <c r="I589">
        <v>10</v>
      </c>
      <c r="J589">
        <v>8</v>
      </c>
      <c r="K589">
        <v>10</v>
      </c>
      <c r="L589">
        <v>11</v>
      </c>
      <c r="M589">
        <v>1</v>
      </c>
      <c r="N589">
        <v>3</v>
      </c>
      <c r="O589">
        <v>2</v>
      </c>
      <c r="P589">
        <v>0.26500000000000001</v>
      </c>
      <c r="Q589">
        <v>0.33800000000000002</v>
      </c>
      <c r="R589">
        <v>0.33600000000000002</v>
      </c>
      <c r="S589">
        <v>0.67400000000000004</v>
      </c>
      <c r="T589">
        <v>0.30199999999999999</v>
      </c>
      <c r="U589">
        <v>0</v>
      </c>
      <c r="V589">
        <v>0</v>
      </c>
      <c r="W589">
        <v>0.3</v>
      </c>
    </row>
    <row r="590" spans="1:28" x14ac:dyDescent="0.25">
      <c r="A590" t="s">
        <v>8478</v>
      </c>
      <c r="B590" t="s">
        <v>8479</v>
      </c>
      <c r="C590">
        <v>100</v>
      </c>
      <c r="D590">
        <v>88</v>
      </c>
      <c r="E590">
        <v>21</v>
      </c>
      <c r="F590">
        <v>4</v>
      </c>
      <c r="G590">
        <v>0</v>
      </c>
      <c r="H590">
        <v>2</v>
      </c>
      <c r="I590">
        <v>11</v>
      </c>
      <c r="J590">
        <v>10</v>
      </c>
      <c r="K590">
        <v>9</v>
      </c>
      <c r="L590">
        <v>19</v>
      </c>
      <c r="M590">
        <v>1</v>
      </c>
      <c r="N590">
        <v>3</v>
      </c>
      <c r="O590">
        <v>2</v>
      </c>
      <c r="P590">
        <v>0.24</v>
      </c>
      <c r="Q590">
        <v>0.316</v>
      </c>
      <c r="R590">
        <v>0.36799999999999999</v>
      </c>
      <c r="S590">
        <v>0.68400000000000005</v>
      </c>
      <c r="T590">
        <v>0.30199999999999999</v>
      </c>
      <c r="U590">
        <v>0</v>
      </c>
      <c r="V590">
        <v>0</v>
      </c>
      <c r="W590">
        <v>0.1</v>
      </c>
    </row>
    <row r="591" spans="1:28" x14ac:dyDescent="0.25">
      <c r="A591" t="s">
        <v>506</v>
      </c>
      <c r="B591" t="s">
        <v>507</v>
      </c>
      <c r="C591">
        <v>100</v>
      </c>
      <c r="D591">
        <v>90</v>
      </c>
      <c r="E591">
        <v>24</v>
      </c>
      <c r="F591">
        <v>4</v>
      </c>
      <c r="G591">
        <v>1</v>
      </c>
      <c r="H591">
        <v>1</v>
      </c>
      <c r="I591">
        <v>10</v>
      </c>
      <c r="J591">
        <v>9</v>
      </c>
      <c r="K591">
        <v>8</v>
      </c>
      <c r="L591">
        <v>9</v>
      </c>
      <c r="M591">
        <v>1</v>
      </c>
      <c r="N591">
        <v>2</v>
      </c>
      <c r="O591">
        <v>1</v>
      </c>
      <c r="P591">
        <v>0.26300000000000001</v>
      </c>
      <c r="Q591">
        <v>0.32500000000000001</v>
      </c>
      <c r="R591">
        <v>0.35699999999999998</v>
      </c>
      <c r="S591">
        <v>0.68200000000000005</v>
      </c>
      <c r="T591">
        <v>0.30199999999999999</v>
      </c>
      <c r="U591">
        <v>0</v>
      </c>
      <c r="V591">
        <v>0</v>
      </c>
      <c r="W591">
        <v>0.3</v>
      </c>
    </row>
    <row r="592" spans="1:28" x14ac:dyDescent="0.25">
      <c r="A592">
        <v>4606</v>
      </c>
      <c r="B592" t="s">
        <v>915</v>
      </c>
      <c r="C592">
        <v>100</v>
      </c>
      <c r="D592">
        <v>85</v>
      </c>
      <c r="E592">
        <v>18</v>
      </c>
      <c r="F592">
        <v>4</v>
      </c>
      <c r="G592">
        <v>0</v>
      </c>
      <c r="H592">
        <v>3</v>
      </c>
      <c r="I592">
        <v>11</v>
      </c>
      <c r="J592">
        <v>10</v>
      </c>
      <c r="K592">
        <v>13</v>
      </c>
      <c r="L592">
        <v>24</v>
      </c>
      <c r="M592">
        <v>1</v>
      </c>
      <c r="N592">
        <v>1</v>
      </c>
      <c r="O592">
        <v>0</v>
      </c>
      <c r="P592">
        <v>0.214</v>
      </c>
      <c r="Q592">
        <v>0.32100000000000001</v>
      </c>
      <c r="R592">
        <v>0.36599999999999999</v>
      </c>
      <c r="S592">
        <v>0.68799999999999994</v>
      </c>
      <c r="T592">
        <v>0.30199999999999999</v>
      </c>
      <c r="U592">
        <v>-0.4</v>
      </c>
      <c r="V592">
        <v>0.2</v>
      </c>
      <c r="W592">
        <v>0.4</v>
      </c>
      <c r="Y592" s="1">
        <v>-19</v>
      </c>
      <c r="Z592" s="1">
        <v>-16</v>
      </c>
      <c r="AB592" s="1">
        <v>-5</v>
      </c>
    </row>
    <row r="593" spans="1:28" x14ac:dyDescent="0.25">
      <c r="A593" t="s">
        <v>930</v>
      </c>
      <c r="B593" t="s">
        <v>931</v>
      </c>
      <c r="C593">
        <v>100</v>
      </c>
      <c r="D593">
        <v>88</v>
      </c>
      <c r="E593">
        <v>21</v>
      </c>
      <c r="F593">
        <v>4</v>
      </c>
      <c r="G593">
        <v>0</v>
      </c>
      <c r="H593">
        <v>1</v>
      </c>
      <c r="I593">
        <v>10</v>
      </c>
      <c r="J593">
        <v>9</v>
      </c>
      <c r="K593">
        <v>10</v>
      </c>
      <c r="L593">
        <v>20</v>
      </c>
      <c r="M593">
        <v>1</v>
      </c>
      <c r="N593">
        <v>3</v>
      </c>
      <c r="O593">
        <v>1</v>
      </c>
      <c r="P593">
        <v>0.24199999999999999</v>
      </c>
      <c r="Q593">
        <v>0.32300000000000001</v>
      </c>
      <c r="R593">
        <v>0.35599999999999998</v>
      </c>
      <c r="S593">
        <v>0.67800000000000005</v>
      </c>
      <c r="T593">
        <v>0.30199999999999999</v>
      </c>
      <c r="U593">
        <v>0.2</v>
      </c>
      <c r="V593">
        <v>0</v>
      </c>
      <c r="W593">
        <v>0.1</v>
      </c>
      <c r="Y593" s="1">
        <v>-25</v>
      </c>
      <c r="Z593" s="1">
        <v>-23</v>
      </c>
      <c r="AA593" s="1">
        <v>-4</v>
      </c>
    </row>
    <row r="594" spans="1:28" x14ac:dyDescent="0.25">
      <c r="A594" t="s">
        <v>704</v>
      </c>
      <c r="B594" t="s">
        <v>705</v>
      </c>
      <c r="C594">
        <v>100</v>
      </c>
      <c r="D594">
        <v>92</v>
      </c>
      <c r="E594">
        <v>24</v>
      </c>
      <c r="F594">
        <v>5</v>
      </c>
      <c r="G594">
        <v>0</v>
      </c>
      <c r="H594">
        <v>2</v>
      </c>
      <c r="I594">
        <v>10</v>
      </c>
      <c r="J594">
        <v>10</v>
      </c>
      <c r="K594">
        <v>6</v>
      </c>
      <c r="L594">
        <v>16</v>
      </c>
      <c r="M594">
        <v>1</v>
      </c>
      <c r="N594">
        <v>1</v>
      </c>
      <c r="O594">
        <v>0</v>
      </c>
      <c r="P594">
        <v>0.26</v>
      </c>
      <c r="Q594">
        <v>0.31</v>
      </c>
      <c r="R594">
        <v>0.38</v>
      </c>
      <c r="S594">
        <v>0.69</v>
      </c>
      <c r="T594">
        <v>0.30199999999999999</v>
      </c>
      <c r="U594">
        <v>-0.1</v>
      </c>
      <c r="V594">
        <v>0</v>
      </c>
      <c r="W594">
        <v>0.1</v>
      </c>
    </row>
    <row r="595" spans="1:28" x14ac:dyDescent="0.25">
      <c r="A595">
        <v>8202</v>
      </c>
      <c r="B595" t="s">
        <v>711</v>
      </c>
      <c r="C595">
        <v>160</v>
      </c>
      <c r="D595">
        <v>148</v>
      </c>
      <c r="E595">
        <v>39</v>
      </c>
      <c r="F595">
        <v>8</v>
      </c>
      <c r="G595">
        <v>2</v>
      </c>
      <c r="H595">
        <v>2</v>
      </c>
      <c r="I595">
        <v>14</v>
      </c>
      <c r="J595">
        <v>16</v>
      </c>
      <c r="K595">
        <v>7</v>
      </c>
      <c r="L595">
        <v>20</v>
      </c>
      <c r="M595">
        <v>2</v>
      </c>
      <c r="N595">
        <v>4</v>
      </c>
      <c r="O595">
        <v>2</v>
      </c>
      <c r="P595">
        <v>0.26600000000000001</v>
      </c>
      <c r="Q595">
        <v>0.307</v>
      </c>
      <c r="R595">
        <v>0.38600000000000001</v>
      </c>
      <c r="S595">
        <v>0.69299999999999995</v>
      </c>
      <c r="T595">
        <v>0.30199999999999999</v>
      </c>
      <c r="U595">
        <v>0.2</v>
      </c>
      <c r="V595">
        <v>0.2</v>
      </c>
      <c r="W595">
        <v>0.5</v>
      </c>
      <c r="Y595" s="1">
        <v>-15</v>
      </c>
      <c r="Z595" s="1">
        <v>-16</v>
      </c>
      <c r="AB595" s="1">
        <v>-2</v>
      </c>
    </row>
    <row r="596" spans="1:28" x14ac:dyDescent="0.25">
      <c r="A596" t="s">
        <v>224</v>
      </c>
      <c r="B596" t="s">
        <v>225</v>
      </c>
      <c r="C596">
        <v>100</v>
      </c>
      <c r="D596">
        <v>89</v>
      </c>
      <c r="E596">
        <v>22</v>
      </c>
      <c r="F596">
        <v>4</v>
      </c>
      <c r="G596">
        <v>1</v>
      </c>
      <c r="H596">
        <v>2</v>
      </c>
      <c r="I596">
        <v>11</v>
      </c>
      <c r="J596">
        <v>10</v>
      </c>
      <c r="K596">
        <v>9</v>
      </c>
      <c r="L596">
        <v>21</v>
      </c>
      <c r="M596">
        <v>1</v>
      </c>
      <c r="N596">
        <v>4</v>
      </c>
      <c r="O596">
        <v>1</v>
      </c>
      <c r="P596">
        <v>0.249</v>
      </c>
      <c r="Q596">
        <v>0.31900000000000001</v>
      </c>
      <c r="R596">
        <v>0.36499999999999999</v>
      </c>
      <c r="S596">
        <v>0.68400000000000005</v>
      </c>
      <c r="T596">
        <v>0.30199999999999999</v>
      </c>
      <c r="U596">
        <v>0.1</v>
      </c>
      <c r="V596">
        <v>0</v>
      </c>
      <c r="W596">
        <v>0.1</v>
      </c>
    </row>
    <row r="597" spans="1:28" x14ac:dyDescent="0.25">
      <c r="A597">
        <v>4623</v>
      </c>
      <c r="B597" t="s">
        <v>1040</v>
      </c>
      <c r="C597">
        <v>111</v>
      </c>
      <c r="D597">
        <v>103</v>
      </c>
      <c r="E597">
        <v>26</v>
      </c>
      <c r="F597">
        <v>5</v>
      </c>
      <c r="G597">
        <v>0</v>
      </c>
      <c r="H597">
        <v>3</v>
      </c>
      <c r="I597">
        <v>11</v>
      </c>
      <c r="J597">
        <v>13</v>
      </c>
      <c r="K597">
        <v>6</v>
      </c>
      <c r="L597">
        <v>19</v>
      </c>
      <c r="M597">
        <v>1</v>
      </c>
      <c r="N597">
        <v>1</v>
      </c>
      <c r="O597">
        <v>1</v>
      </c>
      <c r="P597">
        <v>0.249</v>
      </c>
      <c r="Q597">
        <v>0.29499999999999998</v>
      </c>
      <c r="R597">
        <v>0.40100000000000002</v>
      </c>
      <c r="S597">
        <v>0.69599999999999995</v>
      </c>
      <c r="T597">
        <v>0.30199999999999999</v>
      </c>
      <c r="U597">
        <v>-0.1</v>
      </c>
      <c r="V597">
        <v>-0.3</v>
      </c>
      <c r="W597">
        <v>0.3</v>
      </c>
      <c r="Y597" s="1">
        <v>-17</v>
      </c>
      <c r="Z597" s="1">
        <v>-16</v>
      </c>
      <c r="AB597" s="1">
        <v>-2</v>
      </c>
    </row>
    <row r="598" spans="1:28" x14ac:dyDescent="0.25">
      <c r="A598" t="s">
        <v>8476</v>
      </c>
      <c r="B598" t="s">
        <v>8477</v>
      </c>
      <c r="C598">
        <v>100</v>
      </c>
      <c r="D598">
        <v>90</v>
      </c>
      <c r="E598">
        <v>20</v>
      </c>
      <c r="F598">
        <v>4</v>
      </c>
      <c r="G598">
        <v>0</v>
      </c>
      <c r="H598">
        <v>4</v>
      </c>
      <c r="I598">
        <v>11</v>
      </c>
      <c r="J598">
        <v>12</v>
      </c>
      <c r="K598">
        <v>8</v>
      </c>
      <c r="L598">
        <v>27</v>
      </c>
      <c r="M598">
        <v>1</v>
      </c>
      <c r="N598">
        <v>0</v>
      </c>
      <c r="O598">
        <v>0</v>
      </c>
      <c r="P598">
        <v>0.222</v>
      </c>
      <c r="Q598">
        <v>0.28799999999999998</v>
      </c>
      <c r="R598">
        <v>0.40799999999999997</v>
      </c>
      <c r="S598">
        <v>0.69599999999999995</v>
      </c>
      <c r="T598">
        <v>0.30199999999999999</v>
      </c>
      <c r="U598">
        <v>0</v>
      </c>
      <c r="V598">
        <v>0</v>
      </c>
      <c r="W598">
        <v>0</v>
      </c>
    </row>
    <row r="599" spans="1:28" x14ac:dyDescent="0.25">
      <c r="A599">
        <v>6319</v>
      </c>
      <c r="B599" t="s">
        <v>8475</v>
      </c>
      <c r="C599">
        <v>100</v>
      </c>
      <c r="D599">
        <v>90</v>
      </c>
      <c r="E599">
        <v>22</v>
      </c>
      <c r="F599">
        <v>4</v>
      </c>
      <c r="G599">
        <v>0</v>
      </c>
      <c r="H599">
        <v>3</v>
      </c>
      <c r="I599">
        <v>11</v>
      </c>
      <c r="J599">
        <v>11</v>
      </c>
      <c r="K599">
        <v>8</v>
      </c>
      <c r="L599">
        <v>19</v>
      </c>
      <c r="M599">
        <v>1</v>
      </c>
      <c r="N599">
        <v>1</v>
      </c>
      <c r="O599">
        <v>0</v>
      </c>
      <c r="P599">
        <v>0.24399999999999999</v>
      </c>
      <c r="Q599">
        <v>0.31</v>
      </c>
      <c r="R599">
        <v>0.378</v>
      </c>
      <c r="S599">
        <v>0.68799999999999994</v>
      </c>
      <c r="T599">
        <v>0.30199999999999999</v>
      </c>
      <c r="U599">
        <v>-0.3</v>
      </c>
      <c r="V599">
        <v>0</v>
      </c>
      <c r="W599">
        <v>0</v>
      </c>
    </row>
    <row r="600" spans="1:28" x14ac:dyDescent="0.25">
      <c r="A600" t="s">
        <v>8473</v>
      </c>
      <c r="B600" t="s">
        <v>8474</v>
      </c>
      <c r="C600">
        <v>100</v>
      </c>
      <c r="D600">
        <v>89</v>
      </c>
      <c r="E600">
        <v>23</v>
      </c>
      <c r="F600">
        <v>5</v>
      </c>
      <c r="G600">
        <v>0</v>
      </c>
      <c r="H600">
        <v>1</v>
      </c>
      <c r="I600">
        <v>10</v>
      </c>
      <c r="J600">
        <v>9</v>
      </c>
      <c r="K600">
        <v>8</v>
      </c>
      <c r="L600">
        <v>15</v>
      </c>
      <c r="M600">
        <v>2</v>
      </c>
      <c r="N600">
        <v>1</v>
      </c>
      <c r="O600">
        <v>0</v>
      </c>
      <c r="P600">
        <v>0.253</v>
      </c>
      <c r="Q600">
        <v>0.32100000000000001</v>
      </c>
      <c r="R600">
        <v>0.36099999999999999</v>
      </c>
      <c r="S600">
        <v>0.68200000000000005</v>
      </c>
      <c r="T600">
        <v>0.30099999999999999</v>
      </c>
      <c r="U600">
        <v>-0.1</v>
      </c>
      <c r="V600">
        <v>0</v>
      </c>
      <c r="W600">
        <v>0.4</v>
      </c>
    </row>
    <row r="601" spans="1:28" x14ac:dyDescent="0.25">
      <c r="A601">
        <v>5422</v>
      </c>
      <c r="B601" t="s">
        <v>904</v>
      </c>
      <c r="C601">
        <v>298</v>
      </c>
      <c r="D601">
        <v>272</v>
      </c>
      <c r="E601">
        <v>72</v>
      </c>
      <c r="F601">
        <v>13</v>
      </c>
      <c r="G601">
        <v>2</v>
      </c>
      <c r="H601">
        <v>4</v>
      </c>
      <c r="I601">
        <v>28</v>
      </c>
      <c r="J601">
        <v>28</v>
      </c>
      <c r="K601">
        <v>18</v>
      </c>
      <c r="L601">
        <v>36</v>
      </c>
      <c r="M601">
        <v>3</v>
      </c>
      <c r="N601">
        <v>6</v>
      </c>
      <c r="O601">
        <v>3</v>
      </c>
      <c r="P601">
        <v>0.26500000000000001</v>
      </c>
      <c r="Q601">
        <v>0.316</v>
      </c>
      <c r="R601">
        <v>0.373</v>
      </c>
      <c r="S601">
        <v>0.68899999999999995</v>
      </c>
      <c r="T601">
        <v>0.30099999999999999</v>
      </c>
      <c r="U601">
        <v>-0.2</v>
      </c>
      <c r="V601">
        <v>0</v>
      </c>
      <c r="W601">
        <v>0.9</v>
      </c>
      <c r="Y601" s="1">
        <v>-8</v>
      </c>
      <c r="Z601" s="1">
        <v>-10</v>
      </c>
      <c r="AB601" s="1">
        <v>3</v>
      </c>
    </row>
    <row r="602" spans="1:28" x14ac:dyDescent="0.25">
      <c r="A602" t="s">
        <v>1029</v>
      </c>
      <c r="B602" t="s">
        <v>1030</v>
      </c>
      <c r="C602">
        <v>100</v>
      </c>
      <c r="D602">
        <v>90</v>
      </c>
      <c r="E602">
        <v>21</v>
      </c>
      <c r="F602">
        <v>5</v>
      </c>
      <c r="G602">
        <v>0</v>
      </c>
      <c r="H602">
        <v>3</v>
      </c>
      <c r="I602">
        <v>11</v>
      </c>
      <c r="J602">
        <v>11</v>
      </c>
      <c r="K602">
        <v>8</v>
      </c>
      <c r="L602">
        <v>18</v>
      </c>
      <c r="M602">
        <v>0</v>
      </c>
      <c r="N602">
        <v>1</v>
      </c>
      <c r="O602">
        <v>1</v>
      </c>
      <c r="P602">
        <v>0.23499999999999999</v>
      </c>
      <c r="Q602">
        <v>0.29799999999999999</v>
      </c>
      <c r="R602">
        <v>0.39300000000000002</v>
      </c>
      <c r="S602">
        <v>0.69199999999999995</v>
      </c>
      <c r="T602">
        <v>0.30099999999999999</v>
      </c>
      <c r="U602">
        <v>0</v>
      </c>
      <c r="V602">
        <v>0</v>
      </c>
      <c r="W602">
        <v>0</v>
      </c>
    </row>
    <row r="603" spans="1:28" x14ac:dyDescent="0.25">
      <c r="A603" t="s">
        <v>750</v>
      </c>
      <c r="B603" t="s">
        <v>751</v>
      </c>
      <c r="C603">
        <v>100</v>
      </c>
      <c r="D603">
        <v>91</v>
      </c>
      <c r="E603">
        <v>23</v>
      </c>
      <c r="F603">
        <v>5</v>
      </c>
      <c r="G603">
        <v>0</v>
      </c>
      <c r="H603">
        <v>3</v>
      </c>
      <c r="I603">
        <v>10</v>
      </c>
      <c r="J603">
        <v>11</v>
      </c>
      <c r="K603">
        <v>6</v>
      </c>
      <c r="L603">
        <v>19</v>
      </c>
      <c r="M603">
        <v>1</v>
      </c>
      <c r="N603">
        <v>0</v>
      </c>
      <c r="O603">
        <v>0</v>
      </c>
      <c r="P603">
        <v>0.247</v>
      </c>
      <c r="Q603">
        <v>0.3</v>
      </c>
      <c r="R603">
        <v>0.39300000000000002</v>
      </c>
      <c r="S603">
        <v>0.69299999999999995</v>
      </c>
      <c r="T603">
        <v>0.30099999999999999</v>
      </c>
      <c r="U603">
        <v>0</v>
      </c>
      <c r="V603">
        <v>0</v>
      </c>
      <c r="W603">
        <v>0</v>
      </c>
    </row>
    <row r="604" spans="1:28" x14ac:dyDescent="0.25">
      <c r="A604">
        <v>5653</v>
      </c>
      <c r="B604" t="s">
        <v>659</v>
      </c>
      <c r="C604">
        <v>286</v>
      </c>
      <c r="D604">
        <v>254</v>
      </c>
      <c r="E604">
        <v>60</v>
      </c>
      <c r="F604">
        <v>13</v>
      </c>
      <c r="G604">
        <v>1</v>
      </c>
      <c r="H604">
        <v>7</v>
      </c>
      <c r="I604">
        <v>29</v>
      </c>
      <c r="J604">
        <v>29</v>
      </c>
      <c r="K604">
        <v>27</v>
      </c>
      <c r="L604">
        <v>54</v>
      </c>
      <c r="M604">
        <v>1</v>
      </c>
      <c r="N604">
        <v>5</v>
      </c>
      <c r="O604">
        <v>3</v>
      </c>
      <c r="P604">
        <v>0.23699999999999999</v>
      </c>
      <c r="Q604">
        <v>0.311</v>
      </c>
      <c r="R604">
        <v>0.373</v>
      </c>
      <c r="S604">
        <v>0.68500000000000005</v>
      </c>
      <c r="T604">
        <v>0.30099999999999999</v>
      </c>
      <c r="U604">
        <v>-0.1</v>
      </c>
      <c r="V604">
        <v>-0.1</v>
      </c>
      <c r="W604">
        <v>0.8</v>
      </c>
      <c r="Y604" s="1">
        <v>-9</v>
      </c>
      <c r="Z604" s="1">
        <v>-6</v>
      </c>
      <c r="AA604" s="1">
        <v>2</v>
      </c>
    </row>
    <row r="605" spans="1:28" x14ac:dyDescent="0.25">
      <c r="A605" t="s">
        <v>8471</v>
      </c>
      <c r="B605" t="s">
        <v>8472</v>
      </c>
      <c r="C605">
        <v>100</v>
      </c>
      <c r="D605">
        <v>91</v>
      </c>
      <c r="E605">
        <v>22</v>
      </c>
      <c r="F605">
        <v>5</v>
      </c>
      <c r="G605">
        <v>0</v>
      </c>
      <c r="H605">
        <v>2</v>
      </c>
      <c r="I605">
        <v>11</v>
      </c>
      <c r="J605">
        <v>11</v>
      </c>
      <c r="K605">
        <v>7</v>
      </c>
      <c r="L605">
        <v>20</v>
      </c>
      <c r="M605">
        <v>1</v>
      </c>
      <c r="N605">
        <v>2</v>
      </c>
      <c r="O605">
        <v>1</v>
      </c>
      <c r="P605">
        <v>0.246</v>
      </c>
      <c r="Q605">
        <v>0.30499999999999999</v>
      </c>
      <c r="R605">
        <v>0.38700000000000001</v>
      </c>
      <c r="S605">
        <v>0.69199999999999995</v>
      </c>
      <c r="T605">
        <v>0.30099999999999999</v>
      </c>
      <c r="U605">
        <v>-0.1</v>
      </c>
      <c r="V605">
        <v>0</v>
      </c>
      <c r="W605">
        <v>0.3</v>
      </c>
    </row>
    <row r="606" spans="1:28" x14ac:dyDescent="0.25">
      <c r="A606" t="s">
        <v>8469</v>
      </c>
      <c r="B606" t="s">
        <v>8470</v>
      </c>
      <c r="C606">
        <v>100</v>
      </c>
      <c r="D606">
        <v>90</v>
      </c>
      <c r="E606">
        <v>22</v>
      </c>
      <c r="F606">
        <v>5</v>
      </c>
      <c r="G606">
        <v>0</v>
      </c>
      <c r="H606">
        <v>2</v>
      </c>
      <c r="I606">
        <v>10</v>
      </c>
      <c r="J606">
        <v>10</v>
      </c>
      <c r="K606">
        <v>8</v>
      </c>
      <c r="L606">
        <v>19</v>
      </c>
      <c r="M606">
        <v>1</v>
      </c>
      <c r="N606">
        <v>2</v>
      </c>
      <c r="O606">
        <v>1</v>
      </c>
      <c r="P606">
        <v>0.247</v>
      </c>
      <c r="Q606">
        <v>0.311</v>
      </c>
      <c r="R606">
        <v>0.379</v>
      </c>
      <c r="S606">
        <v>0.69</v>
      </c>
      <c r="T606">
        <v>0.30099999999999999</v>
      </c>
      <c r="U606">
        <v>-0.1</v>
      </c>
      <c r="V606">
        <v>0</v>
      </c>
      <c r="W606">
        <v>0.4</v>
      </c>
    </row>
    <row r="607" spans="1:28" x14ac:dyDescent="0.25">
      <c r="A607" t="s">
        <v>398</v>
      </c>
      <c r="B607" t="s">
        <v>399</v>
      </c>
      <c r="C607">
        <v>100</v>
      </c>
      <c r="D607">
        <v>90</v>
      </c>
      <c r="E607">
        <v>22</v>
      </c>
      <c r="F607">
        <v>4</v>
      </c>
      <c r="G607">
        <v>0</v>
      </c>
      <c r="H607">
        <v>3</v>
      </c>
      <c r="I607">
        <v>11</v>
      </c>
      <c r="J607">
        <v>11</v>
      </c>
      <c r="K607">
        <v>7</v>
      </c>
      <c r="L607">
        <v>23</v>
      </c>
      <c r="M607">
        <v>1</v>
      </c>
      <c r="N607">
        <v>1</v>
      </c>
      <c r="O607">
        <v>1</v>
      </c>
      <c r="P607">
        <v>0.24199999999999999</v>
      </c>
      <c r="Q607">
        <v>0.30299999999999999</v>
      </c>
      <c r="R607">
        <v>0.39</v>
      </c>
      <c r="S607">
        <v>0.69199999999999995</v>
      </c>
      <c r="T607">
        <v>0.30099999999999999</v>
      </c>
      <c r="U607">
        <v>0</v>
      </c>
      <c r="V607">
        <v>0</v>
      </c>
      <c r="W607">
        <v>0.1</v>
      </c>
    </row>
    <row r="608" spans="1:28" x14ac:dyDescent="0.25">
      <c r="A608">
        <v>2616</v>
      </c>
      <c r="B608" t="s">
        <v>935</v>
      </c>
      <c r="C608">
        <v>462</v>
      </c>
      <c r="D608">
        <v>425</v>
      </c>
      <c r="E608">
        <v>106</v>
      </c>
      <c r="F608">
        <v>23</v>
      </c>
      <c r="G608">
        <v>2</v>
      </c>
      <c r="H608">
        <v>12</v>
      </c>
      <c r="I608">
        <v>45</v>
      </c>
      <c r="J608">
        <v>51</v>
      </c>
      <c r="K608">
        <v>27</v>
      </c>
      <c r="L608">
        <v>81</v>
      </c>
      <c r="M608">
        <v>3</v>
      </c>
      <c r="N608">
        <v>6</v>
      </c>
      <c r="O608">
        <v>2</v>
      </c>
      <c r="P608">
        <v>0.249</v>
      </c>
      <c r="Q608">
        <v>0.29699999999999999</v>
      </c>
      <c r="R608">
        <v>0.39500000000000002</v>
      </c>
      <c r="S608">
        <v>0.69199999999999995</v>
      </c>
      <c r="T608">
        <v>0.30099999999999999</v>
      </c>
      <c r="U608">
        <v>0.2</v>
      </c>
      <c r="V608">
        <v>3.2</v>
      </c>
      <c r="W608">
        <v>2</v>
      </c>
      <c r="Y608" s="1">
        <v>-3</v>
      </c>
      <c r="Z608" s="1">
        <v>-5</v>
      </c>
      <c r="AB608" s="1">
        <v>6</v>
      </c>
    </row>
    <row r="609" spans="1:28" x14ac:dyDescent="0.25">
      <c r="A609" t="s">
        <v>8467</v>
      </c>
      <c r="B609" t="s">
        <v>8468</v>
      </c>
      <c r="C609">
        <v>100</v>
      </c>
      <c r="D609">
        <v>91</v>
      </c>
      <c r="E609">
        <v>23</v>
      </c>
      <c r="F609">
        <v>5</v>
      </c>
      <c r="G609">
        <v>1</v>
      </c>
      <c r="H609">
        <v>2</v>
      </c>
      <c r="I609">
        <v>11</v>
      </c>
      <c r="J609">
        <v>10</v>
      </c>
      <c r="K609">
        <v>7</v>
      </c>
      <c r="L609">
        <v>18</v>
      </c>
      <c r="M609">
        <v>1</v>
      </c>
      <c r="N609">
        <v>4</v>
      </c>
      <c r="O609">
        <v>2</v>
      </c>
      <c r="P609">
        <v>0.249</v>
      </c>
      <c r="Q609">
        <v>0.308</v>
      </c>
      <c r="R609">
        <v>0.38200000000000001</v>
      </c>
      <c r="S609">
        <v>0.69</v>
      </c>
      <c r="T609">
        <v>0.30099999999999999</v>
      </c>
      <c r="U609">
        <v>0.1</v>
      </c>
      <c r="V609">
        <v>0</v>
      </c>
      <c r="W609">
        <v>0.1</v>
      </c>
    </row>
    <row r="610" spans="1:28" x14ac:dyDescent="0.25">
      <c r="A610">
        <v>2845</v>
      </c>
      <c r="B610" t="s">
        <v>573</v>
      </c>
      <c r="C610">
        <v>155</v>
      </c>
      <c r="D610">
        <v>138</v>
      </c>
      <c r="E610">
        <v>32</v>
      </c>
      <c r="F610">
        <v>7</v>
      </c>
      <c r="G610">
        <v>1</v>
      </c>
      <c r="H610">
        <v>4</v>
      </c>
      <c r="I610">
        <v>16</v>
      </c>
      <c r="J610">
        <v>17</v>
      </c>
      <c r="K610">
        <v>12</v>
      </c>
      <c r="L610">
        <v>39</v>
      </c>
      <c r="M610">
        <v>2</v>
      </c>
      <c r="N610">
        <v>4</v>
      </c>
      <c r="O610">
        <v>2</v>
      </c>
      <c r="P610">
        <v>0.23200000000000001</v>
      </c>
      <c r="Q610">
        <v>0.30099999999999999</v>
      </c>
      <c r="R610">
        <v>0.38900000000000001</v>
      </c>
      <c r="S610">
        <v>0.69</v>
      </c>
      <c r="T610">
        <v>0.30099999999999999</v>
      </c>
      <c r="U610">
        <v>-0.1</v>
      </c>
      <c r="V610">
        <v>0</v>
      </c>
      <c r="W610">
        <v>0.4</v>
      </c>
    </row>
    <row r="611" spans="1:28" x14ac:dyDescent="0.25">
      <c r="A611" t="s">
        <v>8465</v>
      </c>
      <c r="B611" t="s">
        <v>8466</v>
      </c>
      <c r="C611">
        <v>100</v>
      </c>
      <c r="D611">
        <v>90</v>
      </c>
      <c r="E611">
        <v>22</v>
      </c>
      <c r="F611">
        <v>5</v>
      </c>
      <c r="G611">
        <v>1</v>
      </c>
      <c r="H611">
        <v>2</v>
      </c>
      <c r="I611">
        <v>11</v>
      </c>
      <c r="J611">
        <v>11</v>
      </c>
      <c r="K611">
        <v>8</v>
      </c>
      <c r="L611">
        <v>15</v>
      </c>
      <c r="M611">
        <v>1</v>
      </c>
      <c r="N611">
        <v>2</v>
      </c>
      <c r="O611">
        <v>1</v>
      </c>
      <c r="P611">
        <v>0.248</v>
      </c>
      <c r="Q611">
        <v>0.311</v>
      </c>
      <c r="R611">
        <v>0.378</v>
      </c>
      <c r="S611">
        <v>0.68899999999999995</v>
      </c>
      <c r="T611">
        <v>0.30099999999999999</v>
      </c>
      <c r="U611">
        <v>0</v>
      </c>
      <c r="V611">
        <v>0</v>
      </c>
      <c r="W611">
        <v>0.4</v>
      </c>
    </row>
    <row r="612" spans="1:28" x14ac:dyDescent="0.25">
      <c r="A612">
        <v>495</v>
      </c>
      <c r="B612" t="s">
        <v>8464</v>
      </c>
      <c r="C612">
        <v>100</v>
      </c>
      <c r="D612">
        <v>91</v>
      </c>
      <c r="E612">
        <v>23</v>
      </c>
      <c r="F612">
        <v>4</v>
      </c>
      <c r="G612">
        <v>0</v>
      </c>
      <c r="H612">
        <v>2</v>
      </c>
      <c r="I612">
        <v>10</v>
      </c>
      <c r="J612">
        <v>10</v>
      </c>
      <c r="K612">
        <v>7</v>
      </c>
      <c r="L612">
        <v>18</v>
      </c>
      <c r="M612">
        <v>1</v>
      </c>
      <c r="N612">
        <v>1</v>
      </c>
      <c r="O612">
        <v>1</v>
      </c>
      <c r="P612">
        <v>0.248</v>
      </c>
      <c r="Q612">
        <v>0.30599999999999999</v>
      </c>
      <c r="R612">
        <v>0.38500000000000001</v>
      </c>
      <c r="S612">
        <v>0.69099999999999995</v>
      </c>
      <c r="T612">
        <v>0.30099999999999999</v>
      </c>
      <c r="U612">
        <v>-0.3</v>
      </c>
      <c r="V612">
        <v>0</v>
      </c>
      <c r="W612">
        <v>0.1</v>
      </c>
    </row>
    <row r="613" spans="1:28" x14ac:dyDescent="0.25">
      <c r="A613" t="s">
        <v>8462</v>
      </c>
      <c r="B613" t="s">
        <v>8463</v>
      </c>
      <c r="C613">
        <v>100</v>
      </c>
      <c r="D613">
        <v>92</v>
      </c>
      <c r="E613">
        <v>23</v>
      </c>
      <c r="F613">
        <v>5</v>
      </c>
      <c r="G613">
        <v>1</v>
      </c>
      <c r="H613">
        <v>3</v>
      </c>
      <c r="I613">
        <v>10</v>
      </c>
      <c r="J613">
        <v>11</v>
      </c>
      <c r="K613">
        <v>5</v>
      </c>
      <c r="L613">
        <v>20</v>
      </c>
      <c r="M613">
        <v>1</v>
      </c>
      <c r="N613">
        <v>2</v>
      </c>
      <c r="O613">
        <v>1</v>
      </c>
      <c r="P613">
        <v>0.247</v>
      </c>
      <c r="Q613">
        <v>0.29399999999999998</v>
      </c>
      <c r="R613">
        <v>0.40300000000000002</v>
      </c>
      <c r="S613">
        <v>0.69699999999999995</v>
      </c>
      <c r="T613">
        <v>0.30099999999999999</v>
      </c>
      <c r="U613">
        <v>0</v>
      </c>
      <c r="V613">
        <v>0</v>
      </c>
      <c r="W613">
        <v>0</v>
      </c>
    </row>
    <row r="614" spans="1:28" x14ac:dyDescent="0.25">
      <c r="A614">
        <v>332</v>
      </c>
      <c r="B614" t="s">
        <v>985</v>
      </c>
      <c r="C614">
        <v>175</v>
      </c>
      <c r="D614">
        <v>150</v>
      </c>
      <c r="E614">
        <v>34</v>
      </c>
      <c r="F614">
        <v>7</v>
      </c>
      <c r="G614">
        <v>1</v>
      </c>
      <c r="H614">
        <v>3</v>
      </c>
      <c r="I614">
        <v>17</v>
      </c>
      <c r="J614">
        <v>16</v>
      </c>
      <c r="K614">
        <v>19</v>
      </c>
      <c r="L614">
        <v>43</v>
      </c>
      <c r="M614">
        <v>3</v>
      </c>
      <c r="N614">
        <v>1</v>
      </c>
      <c r="O614">
        <v>1</v>
      </c>
      <c r="P614">
        <v>0.22800000000000001</v>
      </c>
      <c r="Q614">
        <v>0.32600000000000001</v>
      </c>
      <c r="R614">
        <v>0.34799999999999998</v>
      </c>
      <c r="S614">
        <v>0.67400000000000004</v>
      </c>
      <c r="T614">
        <v>0.30099999999999999</v>
      </c>
      <c r="U614">
        <v>0</v>
      </c>
      <c r="V614">
        <v>-0.2</v>
      </c>
      <c r="W614">
        <v>0.2</v>
      </c>
      <c r="Y614" s="1">
        <v>-21</v>
      </c>
      <c r="Z614" s="1">
        <v>-17</v>
      </c>
      <c r="AB614" s="1">
        <v>-3</v>
      </c>
    </row>
    <row r="615" spans="1:28" x14ac:dyDescent="0.25">
      <c r="A615" t="s">
        <v>8460</v>
      </c>
      <c r="B615" t="s">
        <v>8461</v>
      </c>
      <c r="C615">
        <v>100</v>
      </c>
      <c r="D615">
        <v>91</v>
      </c>
      <c r="E615">
        <v>23</v>
      </c>
      <c r="F615">
        <v>5</v>
      </c>
      <c r="G615">
        <v>0</v>
      </c>
      <c r="H615">
        <v>2</v>
      </c>
      <c r="I615">
        <v>10</v>
      </c>
      <c r="J615">
        <v>10</v>
      </c>
      <c r="K615">
        <v>6</v>
      </c>
      <c r="L615">
        <v>18</v>
      </c>
      <c r="M615">
        <v>1</v>
      </c>
      <c r="N615">
        <v>2</v>
      </c>
      <c r="O615">
        <v>1</v>
      </c>
      <c r="P615">
        <v>0.25800000000000001</v>
      </c>
      <c r="Q615">
        <v>0.312</v>
      </c>
      <c r="R615">
        <v>0.377</v>
      </c>
      <c r="S615">
        <v>0.68799999999999994</v>
      </c>
      <c r="T615">
        <v>0.30099999999999999</v>
      </c>
      <c r="U615">
        <v>-0.1</v>
      </c>
      <c r="V615">
        <v>0</v>
      </c>
      <c r="W615">
        <v>0.1</v>
      </c>
    </row>
    <row r="616" spans="1:28" x14ac:dyDescent="0.25">
      <c r="A616" t="s">
        <v>2621</v>
      </c>
      <c r="B616" t="s">
        <v>2622</v>
      </c>
      <c r="C616">
        <v>139</v>
      </c>
      <c r="D616">
        <v>126</v>
      </c>
      <c r="E616">
        <v>31</v>
      </c>
      <c r="F616">
        <v>7</v>
      </c>
      <c r="G616">
        <v>0</v>
      </c>
      <c r="H616">
        <v>3</v>
      </c>
      <c r="I616">
        <v>14</v>
      </c>
      <c r="J616">
        <v>15</v>
      </c>
      <c r="K616">
        <v>10</v>
      </c>
      <c r="L616">
        <v>27</v>
      </c>
      <c r="M616">
        <v>1</v>
      </c>
      <c r="N616">
        <v>1</v>
      </c>
      <c r="O616">
        <v>1</v>
      </c>
      <c r="P616">
        <v>0.24399999999999999</v>
      </c>
      <c r="Q616">
        <v>0.30599999999999999</v>
      </c>
      <c r="R616">
        <v>0.38600000000000001</v>
      </c>
      <c r="S616">
        <v>0.69199999999999995</v>
      </c>
      <c r="T616">
        <v>0.30099999999999999</v>
      </c>
      <c r="U616">
        <v>-0.1</v>
      </c>
      <c r="V616">
        <v>0</v>
      </c>
      <c r="W616">
        <v>0.6</v>
      </c>
      <c r="Y616" s="1">
        <v>-16</v>
      </c>
      <c r="Z616" s="1">
        <v>-15</v>
      </c>
      <c r="AA616" s="1">
        <v>-6</v>
      </c>
    </row>
    <row r="617" spans="1:28" x14ac:dyDescent="0.25">
      <c r="A617" t="s">
        <v>1079</v>
      </c>
      <c r="B617" t="s">
        <v>1080</v>
      </c>
      <c r="C617">
        <v>159</v>
      </c>
      <c r="D617">
        <v>145</v>
      </c>
      <c r="E617">
        <v>39</v>
      </c>
      <c r="F617">
        <v>8</v>
      </c>
      <c r="G617">
        <v>1</v>
      </c>
      <c r="H617">
        <v>2</v>
      </c>
      <c r="I617">
        <v>14</v>
      </c>
      <c r="J617">
        <v>16</v>
      </c>
      <c r="K617">
        <v>10</v>
      </c>
      <c r="L617">
        <v>19</v>
      </c>
      <c r="M617">
        <v>1</v>
      </c>
      <c r="N617">
        <v>5</v>
      </c>
      <c r="O617">
        <v>3</v>
      </c>
      <c r="P617">
        <v>0.26600000000000001</v>
      </c>
      <c r="Q617">
        <v>0.315</v>
      </c>
      <c r="R617">
        <v>0.372</v>
      </c>
      <c r="S617">
        <v>0.68700000000000006</v>
      </c>
      <c r="T617">
        <v>0.30099999999999999</v>
      </c>
      <c r="U617">
        <v>-0.1</v>
      </c>
      <c r="V617">
        <v>0</v>
      </c>
      <c r="W617">
        <v>0.4</v>
      </c>
    </row>
    <row r="618" spans="1:28" x14ac:dyDescent="0.25">
      <c r="A618">
        <v>1142</v>
      </c>
      <c r="B618" t="s">
        <v>533</v>
      </c>
      <c r="C618">
        <v>139</v>
      </c>
      <c r="D618">
        <v>125</v>
      </c>
      <c r="E618">
        <v>29</v>
      </c>
      <c r="F618">
        <v>7</v>
      </c>
      <c r="G618">
        <v>1</v>
      </c>
      <c r="H618">
        <v>4</v>
      </c>
      <c r="I618">
        <v>14</v>
      </c>
      <c r="J618">
        <v>15</v>
      </c>
      <c r="K618">
        <v>11</v>
      </c>
      <c r="L618">
        <v>38</v>
      </c>
      <c r="M618">
        <v>1</v>
      </c>
      <c r="N618">
        <v>2</v>
      </c>
      <c r="O618">
        <v>1</v>
      </c>
      <c r="P618">
        <v>0.23400000000000001</v>
      </c>
      <c r="Q618">
        <v>0.29799999999999999</v>
      </c>
      <c r="R618">
        <v>0.39800000000000002</v>
      </c>
      <c r="S618">
        <v>0.69599999999999995</v>
      </c>
      <c r="T618">
        <v>0.30099999999999999</v>
      </c>
      <c r="U618">
        <v>-0.2</v>
      </c>
      <c r="V618">
        <v>-0.3</v>
      </c>
      <c r="W618">
        <v>0.1</v>
      </c>
      <c r="Y618" s="1">
        <v>-20</v>
      </c>
      <c r="Z618" s="1">
        <v>-20</v>
      </c>
      <c r="AA618" s="1">
        <v>-1</v>
      </c>
    </row>
    <row r="619" spans="1:28" x14ac:dyDescent="0.25">
      <c r="A619" t="s">
        <v>8458</v>
      </c>
      <c r="B619" t="s">
        <v>8459</v>
      </c>
      <c r="C619">
        <v>100</v>
      </c>
      <c r="D619">
        <v>91</v>
      </c>
      <c r="E619">
        <v>22</v>
      </c>
      <c r="F619">
        <v>5</v>
      </c>
      <c r="G619">
        <v>0</v>
      </c>
      <c r="H619">
        <v>2</v>
      </c>
      <c r="I619">
        <v>11</v>
      </c>
      <c r="J619">
        <v>11</v>
      </c>
      <c r="K619">
        <v>7</v>
      </c>
      <c r="L619">
        <v>19</v>
      </c>
      <c r="M619">
        <v>1</v>
      </c>
      <c r="N619">
        <v>2</v>
      </c>
      <c r="O619">
        <v>1</v>
      </c>
      <c r="P619">
        <v>0.246</v>
      </c>
      <c r="Q619">
        <v>0.30299999999999999</v>
      </c>
      <c r="R619">
        <v>0.38600000000000001</v>
      </c>
      <c r="S619">
        <v>0.68899999999999995</v>
      </c>
      <c r="T619">
        <v>0.30099999999999999</v>
      </c>
      <c r="U619">
        <v>-0.1</v>
      </c>
      <c r="V619">
        <v>0</v>
      </c>
      <c r="W619">
        <v>0.1</v>
      </c>
    </row>
    <row r="620" spans="1:28" x14ac:dyDescent="0.25">
      <c r="A620">
        <v>2054</v>
      </c>
      <c r="B620" t="s">
        <v>8457</v>
      </c>
      <c r="C620">
        <v>100</v>
      </c>
      <c r="D620">
        <v>90</v>
      </c>
      <c r="E620">
        <v>24</v>
      </c>
      <c r="F620">
        <v>4</v>
      </c>
      <c r="G620">
        <v>0</v>
      </c>
      <c r="H620">
        <v>1</v>
      </c>
      <c r="I620">
        <v>9</v>
      </c>
      <c r="J620">
        <v>9</v>
      </c>
      <c r="K620">
        <v>7</v>
      </c>
      <c r="L620">
        <v>19</v>
      </c>
      <c r="M620">
        <v>1</v>
      </c>
      <c r="N620">
        <v>2</v>
      </c>
      <c r="O620">
        <v>1</v>
      </c>
      <c r="P620">
        <v>0.26200000000000001</v>
      </c>
      <c r="Q620">
        <v>0.32200000000000001</v>
      </c>
      <c r="R620">
        <v>0.35699999999999998</v>
      </c>
      <c r="S620">
        <v>0.67900000000000005</v>
      </c>
      <c r="T620">
        <v>0.30099999999999999</v>
      </c>
      <c r="U620">
        <v>-0.2</v>
      </c>
      <c r="V620">
        <v>0</v>
      </c>
      <c r="W620">
        <v>0.1</v>
      </c>
    </row>
    <row r="621" spans="1:28" x14ac:dyDescent="0.25">
      <c r="A621">
        <v>5219</v>
      </c>
      <c r="B621" t="s">
        <v>424</v>
      </c>
      <c r="C621">
        <v>100</v>
      </c>
      <c r="D621">
        <v>92</v>
      </c>
      <c r="E621">
        <v>22</v>
      </c>
      <c r="F621">
        <v>4</v>
      </c>
      <c r="G621">
        <v>1</v>
      </c>
      <c r="H621">
        <v>3</v>
      </c>
      <c r="I621">
        <v>11</v>
      </c>
      <c r="J621">
        <v>12</v>
      </c>
      <c r="K621">
        <v>6</v>
      </c>
      <c r="L621">
        <v>26</v>
      </c>
      <c r="M621">
        <v>1</v>
      </c>
      <c r="N621">
        <v>2</v>
      </c>
      <c r="O621">
        <v>1</v>
      </c>
      <c r="P621">
        <v>0.24299999999999999</v>
      </c>
      <c r="Q621">
        <v>0.28899999999999998</v>
      </c>
      <c r="R621">
        <v>0.40500000000000003</v>
      </c>
      <c r="S621">
        <v>0.69399999999999995</v>
      </c>
      <c r="T621">
        <v>0.30099999999999999</v>
      </c>
      <c r="U621">
        <v>0</v>
      </c>
      <c r="V621">
        <v>0</v>
      </c>
      <c r="W621">
        <v>0.1</v>
      </c>
    </row>
    <row r="622" spans="1:28" x14ac:dyDescent="0.25">
      <c r="A622">
        <v>8392</v>
      </c>
      <c r="B622" t="s">
        <v>864</v>
      </c>
      <c r="C622">
        <v>380</v>
      </c>
      <c r="D622">
        <v>338</v>
      </c>
      <c r="E622">
        <v>85</v>
      </c>
      <c r="F622">
        <v>18</v>
      </c>
      <c r="G622">
        <v>4</v>
      </c>
      <c r="H622">
        <v>4</v>
      </c>
      <c r="I622">
        <v>34</v>
      </c>
      <c r="J622">
        <v>35</v>
      </c>
      <c r="K622">
        <v>32</v>
      </c>
      <c r="L622">
        <v>64</v>
      </c>
      <c r="M622">
        <v>3</v>
      </c>
      <c r="N622">
        <v>3</v>
      </c>
      <c r="O622">
        <v>2</v>
      </c>
      <c r="P622">
        <v>0.253</v>
      </c>
      <c r="Q622">
        <v>0.32100000000000001</v>
      </c>
      <c r="R622">
        <v>0.36599999999999999</v>
      </c>
      <c r="S622">
        <v>0.68700000000000006</v>
      </c>
      <c r="T622">
        <v>0.3</v>
      </c>
      <c r="U622">
        <v>0.5</v>
      </c>
      <c r="V622">
        <v>-2</v>
      </c>
      <c r="W622">
        <v>0.9</v>
      </c>
      <c r="Y622" s="1">
        <v>-9</v>
      </c>
      <c r="Z622" s="1">
        <v>-8</v>
      </c>
      <c r="AB622" s="1">
        <v>2</v>
      </c>
    </row>
    <row r="623" spans="1:28" x14ac:dyDescent="0.25">
      <c r="A623" t="s">
        <v>8455</v>
      </c>
      <c r="B623" t="s">
        <v>8456</v>
      </c>
      <c r="C623">
        <v>100</v>
      </c>
      <c r="D623">
        <v>91</v>
      </c>
      <c r="E623">
        <v>24</v>
      </c>
      <c r="F623">
        <v>5</v>
      </c>
      <c r="G623">
        <v>1</v>
      </c>
      <c r="H623">
        <v>1</v>
      </c>
      <c r="I623">
        <v>10</v>
      </c>
      <c r="J623">
        <v>9</v>
      </c>
      <c r="K623">
        <v>7</v>
      </c>
      <c r="L623">
        <v>15</v>
      </c>
      <c r="M623">
        <v>0</v>
      </c>
      <c r="N623">
        <v>1</v>
      </c>
      <c r="O623">
        <v>1</v>
      </c>
      <c r="P623">
        <v>0.26600000000000001</v>
      </c>
      <c r="Q623">
        <v>0.317</v>
      </c>
      <c r="R623">
        <v>0.36699999999999999</v>
      </c>
      <c r="S623">
        <v>0.68400000000000005</v>
      </c>
      <c r="T623">
        <v>0.3</v>
      </c>
      <c r="U623">
        <v>-0.1</v>
      </c>
      <c r="V623">
        <v>0</v>
      </c>
      <c r="W623">
        <v>0.1</v>
      </c>
    </row>
    <row r="624" spans="1:28" x14ac:dyDescent="0.25">
      <c r="A624">
        <v>5202</v>
      </c>
      <c r="B624" t="s">
        <v>416</v>
      </c>
      <c r="C624">
        <v>100</v>
      </c>
      <c r="D624">
        <v>90</v>
      </c>
      <c r="E624">
        <v>23</v>
      </c>
      <c r="F624">
        <v>5</v>
      </c>
      <c r="G624">
        <v>0</v>
      </c>
      <c r="H624">
        <v>2</v>
      </c>
      <c r="I624">
        <v>10</v>
      </c>
      <c r="J624">
        <v>10</v>
      </c>
      <c r="K624">
        <v>8</v>
      </c>
      <c r="L624">
        <v>15</v>
      </c>
      <c r="M624">
        <v>1</v>
      </c>
      <c r="N624">
        <v>3</v>
      </c>
      <c r="O624">
        <v>1</v>
      </c>
      <c r="P624">
        <v>0.255</v>
      </c>
      <c r="Q624">
        <v>0.317</v>
      </c>
      <c r="R624">
        <v>0.36799999999999999</v>
      </c>
      <c r="S624">
        <v>0.68500000000000005</v>
      </c>
      <c r="T624">
        <v>0.3</v>
      </c>
      <c r="U624">
        <v>0</v>
      </c>
      <c r="V624">
        <v>0</v>
      </c>
      <c r="W624">
        <v>0.1</v>
      </c>
    </row>
    <row r="625" spans="1:28" x14ac:dyDescent="0.25">
      <c r="A625" t="s">
        <v>8453</v>
      </c>
      <c r="B625" t="s">
        <v>8454</v>
      </c>
      <c r="C625">
        <v>100</v>
      </c>
      <c r="D625">
        <v>89</v>
      </c>
      <c r="E625">
        <v>21</v>
      </c>
      <c r="F625">
        <v>5</v>
      </c>
      <c r="G625">
        <v>0</v>
      </c>
      <c r="H625">
        <v>3</v>
      </c>
      <c r="I625">
        <v>10</v>
      </c>
      <c r="J625">
        <v>11</v>
      </c>
      <c r="K625">
        <v>9</v>
      </c>
      <c r="L625">
        <v>20</v>
      </c>
      <c r="M625">
        <v>1</v>
      </c>
      <c r="N625">
        <v>0</v>
      </c>
      <c r="O625">
        <v>0</v>
      </c>
      <c r="P625">
        <v>0.23100000000000001</v>
      </c>
      <c r="Q625">
        <v>0.30299999999999999</v>
      </c>
      <c r="R625">
        <v>0.38500000000000001</v>
      </c>
      <c r="S625">
        <v>0.68799999999999994</v>
      </c>
      <c r="T625">
        <v>0.3</v>
      </c>
      <c r="U625">
        <v>0</v>
      </c>
      <c r="V625">
        <v>0</v>
      </c>
      <c r="W625">
        <v>0.1</v>
      </c>
    </row>
    <row r="626" spans="1:28" x14ac:dyDescent="0.25">
      <c r="A626" t="s">
        <v>718</v>
      </c>
      <c r="B626" t="s">
        <v>719</v>
      </c>
      <c r="C626">
        <v>100</v>
      </c>
      <c r="D626">
        <v>90</v>
      </c>
      <c r="E626">
        <v>22</v>
      </c>
      <c r="F626">
        <v>5</v>
      </c>
      <c r="G626">
        <v>0</v>
      </c>
      <c r="H626">
        <v>3</v>
      </c>
      <c r="I626">
        <v>11</v>
      </c>
      <c r="J626">
        <v>11</v>
      </c>
      <c r="K626">
        <v>8</v>
      </c>
      <c r="L626">
        <v>20</v>
      </c>
      <c r="M626">
        <v>1</v>
      </c>
      <c r="N626">
        <v>0</v>
      </c>
      <c r="O626">
        <v>0</v>
      </c>
      <c r="P626">
        <v>0.23899999999999999</v>
      </c>
      <c r="Q626">
        <v>0.30099999999999999</v>
      </c>
      <c r="R626">
        <v>0.38900000000000001</v>
      </c>
      <c r="S626">
        <v>0.68899999999999995</v>
      </c>
      <c r="T626">
        <v>0.3</v>
      </c>
      <c r="U626">
        <v>0</v>
      </c>
      <c r="V626">
        <v>0</v>
      </c>
      <c r="W626">
        <v>0.3</v>
      </c>
    </row>
    <row r="627" spans="1:28" x14ac:dyDescent="0.25">
      <c r="A627" t="s">
        <v>8451</v>
      </c>
      <c r="B627" t="s">
        <v>8452</v>
      </c>
      <c r="C627">
        <v>100</v>
      </c>
      <c r="D627">
        <v>90</v>
      </c>
      <c r="E627">
        <v>22</v>
      </c>
      <c r="F627">
        <v>5</v>
      </c>
      <c r="G627">
        <v>0</v>
      </c>
      <c r="H627">
        <v>2</v>
      </c>
      <c r="I627">
        <v>10</v>
      </c>
      <c r="J627">
        <v>10</v>
      </c>
      <c r="K627">
        <v>7</v>
      </c>
      <c r="L627">
        <v>19</v>
      </c>
      <c r="M627">
        <v>1</v>
      </c>
      <c r="N627">
        <v>1</v>
      </c>
      <c r="O627">
        <v>1</v>
      </c>
      <c r="P627">
        <v>0.247</v>
      </c>
      <c r="Q627">
        <v>0.309</v>
      </c>
      <c r="R627">
        <v>0.38200000000000001</v>
      </c>
      <c r="S627">
        <v>0.69099999999999995</v>
      </c>
      <c r="T627">
        <v>0.3</v>
      </c>
      <c r="U627">
        <v>-0.1</v>
      </c>
      <c r="V627">
        <v>0</v>
      </c>
      <c r="W627">
        <v>0.1</v>
      </c>
    </row>
    <row r="628" spans="1:28" x14ac:dyDescent="0.25">
      <c r="A628" t="s">
        <v>791</v>
      </c>
      <c r="B628" t="s">
        <v>792</v>
      </c>
      <c r="C628">
        <v>100</v>
      </c>
      <c r="D628">
        <v>86</v>
      </c>
      <c r="E628">
        <v>19</v>
      </c>
      <c r="F628">
        <v>4</v>
      </c>
      <c r="G628">
        <v>0</v>
      </c>
      <c r="H628">
        <v>3</v>
      </c>
      <c r="I628">
        <v>10</v>
      </c>
      <c r="J628">
        <v>10</v>
      </c>
      <c r="K628">
        <v>12</v>
      </c>
      <c r="L628">
        <v>23</v>
      </c>
      <c r="M628">
        <v>1</v>
      </c>
      <c r="N628">
        <v>2</v>
      </c>
      <c r="O628">
        <v>1</v>
      </c>
      <c r="P628">
        <v>0.217</v>
      </c>
      <c r="Q628">
        <v>0.317</v>
      </c>
      <c r="R628">
        <v>0.36199999999999999</v>
      </c>
      <c r="S628">
        <v>0.67900000000000005</v>
      </c>
      <c r="T628">
        <v>0.3</v>
      </c>
      <c r="U628">
        <v>0</v>
      </c>
      <c r="V628">
        <v>0</v>
      </c>
      <c r="W628">
        <v>0.1</v>
      </c>
    </row>
    <row r="629" spans="1:28" x14ac:dyDescent="0.25">
      <c r="A629">
        <v>1771</v>
      </c>
      <c r="B629" t="s">
        <v>775</v>
      </c>
      <c r="C629">
        <v>100</v>
      </c>
      <c r="D629">
        <v>91</v>
      </c>
      <c r="E629">
        <v>23</v>
      </c>
      <c r="F629">
        <v>5</v>
      </c>
      <c r="G629">
        <v>0</v>
      </c>
      <c r="H629">
        <v>2</v>
      </c>
      <c r="I629">
        <v>10</v>
      </c>
      <c r="J629">
        <v>10</v>
      </c>
      <c r="K629">
        <v>7</v>
      </c>
      <c r="L629">
        <v>19</v>
      </c>
      <c r="M629">
        <v>1</v>
      </c>
      <c r="N629">
        <v>1</v>
      </c>
      <c r="O629">
        <v>1</v>
      </c>
      <c r="P629">
        <v>0.254</v>
      </c>
      <c r="Q629">
        <v>0.309</v>
      </c>
      <c r="R629">
        <v>0.38100000000000001</v>
      </c>
      <c r="S629">
        <v>0.69</v>
      </c>
      <c r="T629">
        <v>0.3</v>
      </c>
      <c r="U629">
        <v>-0.3</v>
      </c>
      <c r="V629">
        <v>-0.5</v>
      </c>
      <c r="W629">
        <v>0</v>
      </c>
      <c r="Y629" s="1">
        <v>-24</v>
      </c>
      <c r="Z629" s="1">
        <v>-24</v>
      </c>
      <c r="AA629" s="1">
        <v>-3</v>
      </c>
    </row>
    <row r="630" spans="1:28" x14ac:dyDescent="0.25">
      <c r="A630">
        <v>7983</v>
      </c>
      <c r="B630" t="s">
        <v>963</v>
      </c>
      <c r="C630">
        <v>114</v>
      </c>
      <c r="D630">
        <v>106</v>
      </c>
      <c r="E630">
        <v>28</v>
      </c>
      <c r="F630">
        <v>6</v>
      </c>
      <c r="G630">
        <v>0</v>
      </c>
      <c r="H630">
        <v>2</v>
      </c>
      <c r="I630">
        <v>11</v>
      </c>
      <c r="J630">
        <v>13</v>
      </c>
      <c r="K630">
        <v>6</v>
      </c>
      <c r="L630">
        <v>17</v>
      </c>
      <c r="M630">
        <v>1</v>
      </c>
      <c r="N630">
        <v>3</v>
      </c>
      <c r="O630">
        <v>2</v>
      </c>
      <c r="P630">
        <v>0.26400000000000001</v>
      </c>
      <c r="Q630">
        <v>0.30399999999999999</v>
      </c>
      <c r="R630">
        <v>0.38800000000000001</v>
      </c>
      <c r="S630">
        <v>0.69199999999999995</v>
      </c>
      <c r="T630">
        <v>0.3</v>
      </c>
      <c r="U630">
        <v>0.1</v>
      </c>
      <c r="V630">
        <v>-0.1</v>
      </c>
      <c r="W630">
        <v>0.3</v>
      </c>
    </row>
    <row r="631" spans="1:28" x14ac:dyDescent="0.25">
      <c r="A631">
        <v>1554</v>
      </c>
      <c r="B631" t="s">
        <v>727</v>
      </c>
      <c r="C631">
        <v>254</v>
      </c>
      <c r="D631">
        <v>235</v>
      </c>
      <c r="E631">
        <v>58</v>
      </c>
      <c r="F631">
        <v>12</v>
      </c>
      <c r="G631">
        <v>2</v>
      </c>
      <c r="H631">
        <v>7</v>
      </c>
      <c r="I631">
        <v>29</v>
      </c>
      <c r="J631">
        <v>28</v>
      </c>
      <c r="K631">
        <v>13</v>
      </c>
      <c r="L631">
        <v>56</v>
      </c>
      <c r="M631">
        <v>2</v>
      </c>
      <c r="N631">
        <v>11</v>
      </c>
      <c r="O631">
        <v>4</v>
      </c>
      <c r="P631">
        <v>0.246</v>
      </c>
      <c r="Q631">
        <v>0.28999999999999998</v>
      </c>
      <c r="R631">
        <v>0.40400000000000003</v>
      </c>
      <c r="S631">
        <v>0.69399999999999995</v>
      </c>
      <c r="T631">
        <v>0.3</v>
      </c>
      <c r="U631">
        <v>0.3</v>
      </c>
      <c r="V631">
        <v>0.1</v>
      </c>
      <c r="W631">
        <v>0.3</v>
      </c>
      <c r="Y631" s="1">
        <v>-7</v>
      </c>
      <c r="Z631" s="1">
        <v>-9</v>
      </c>
      <c r="AA631" s="1">
        <v>9</v>
      </c>
    </row>
    <row r="632" spans="1:28" x14ac:dyDescent="0.25">
      <c r="A632" t="s">
        <v>8449</v>
      </c>
      <c r="B632" t="s">
        <v>8450</v>
      </c>
      <c r="C632">
        <v>100</v>
      </c>
      <c r="D632">
        <v>92</v>
      </c>
      <c r="E632">
        <v>23</v>
      </c>
      <c r="F632">
        <v>5</v>
      </c>
      <c r="G632">
        <v>1</v>
      </c>
      <c r="H632">
        <v>2</v>
      </c>
      <c r="I632">
        <v>11</v>
      </c>
      <c r="J632">
        <v>11</v>
      </c>
      <c r="K632">
        <v>6</v>
      </c>
      <c r="L632">
        <v>22</v>
      </c>
      <c r="M632">
        <v>1</v>
      </c>
      <c r="N632">
        <v>0</v>
      </c>
      <c r="O632">
        <v>0</v>
      </c>
      <c r="P632">
        <v>0.253</v>
      </c>
      <c r="Q632">
        <v>0.29799999999999999</v>
      </c>
      <c r="R632">
        <v>0.39700000000000002</v>
      </c>
      <c r="S632">
        <v>0.69499999999999995</v>
      </c>
      <c r="T632">
        <v>0.3</v>
      </c>
      <c r="U632">
        <v>0</v>
      </c>
      <c r="V632">
        <v>0</v>
      </c>
      <c r="W632">
        <v>0</v>
      </c>
    </row>
    <row r="633" spans="1:28" x14ac:dyDescent="0.25">
      <c r="A633">
        <v>5491</v>
      </c>
      <c r="B633" t="s">
        <v>672</v>
      </c>
      <c r="C633">
        <v>152</v>
      </c>
      <c r="D633">
        <v>139</v>
      </c>
      <c r="E633">
        <v>35</v>
      </c>
      <c r="F633">
        <v>7</v>
      </c>
      <c r="G633">
        <v>0</v>
      </c>
      <c r="H633">
        <v>3</v>
      </c>
      <c r="I633">
        <v>16</v>
      </c>
      <c r="J633">
        <v>16</v>
      </c>
      <c r="K633">
        <v>10</v>
      </c>
      <c r="L633">
        <v>24</v>
      </c>
      <c r="M633">
        <v>1</v>
      </c>
      <c r="N633">
        <v>1</v>
      </c>
      <c r="O633">
        <v>1</v>
      </c>
      <c r="P633">
        <v>0.251</v>
      </c>
      <c r="Q633">
        <v>0.30499999999999999</v>
      </c>
      <c r="R633">
        <v>0.38200000000000001</v>
      </c>
      <c r="S633">
        <v>0.68700000000000006</v>
      </c>
      <c r="T633">
        <v>0.3</v>
      </c>
      <c r="U633">
        <v>0</v>
      </c>
      <c r="V633">
        <v>0.2</v>
      </c>
      <c r="W633">
        <v>0.6</v>
      </c>
    </row>
    <row r="634" spans="1:28" x14ac:dyDescent="0.25">
      <c r="A634">
        <v>6400</v>
      </c>
      <c r="B634" t="s">
        <v>869</v>
      </c>
      <c r="C634">
        <v>298</v>
      </c>
      <c r="D634">
        <v>267</v>
      </c>
      <c r="E634">
        <v>63</v>
      </c>
      <c r="F634">
        <v>15</v>
      </c>
      <c r="G634">
        <v>1</v>
      </c>
      <c r="H634">
        <v>7</v>
      </c>
      <c r="I634">
        <v>29</v>
      </c>
      <c r="J634">
        <v>30</v>
      </c>
      <c r="K634">
        <v>24</v>
      </c>
      <c r="L634">
        <v>80</v>
      </c>
      <c r="M634">
        <v>2</v>
      </c>
      <c r="N634">
        <v>4</v>
      </c>
      <c r="O634">
        <v>2</v>
      </c>
      <c r="P634">
        <v>0.23699999999999999</v>
      </c>
      <c r="Q634">
        <v>0.30299999999999999</v>
      </c>
      <c r="R634">
        <v>0.38100000000000001</v>
      </c>
      <c r="S634">
        <v>0.68400000000000005</v>
      </c>
      <c r="T634">
        <v>0.3</v>
      </c>
      <c r="U634">
        <v>0.3</v>
      </c>
      <c r="V634">
        <v>-0.1</v>
      </c>
      <c r="W634">
        <v>0.8</v>
      </c>
      <c r="Y634" s="1">
        <v>-15</v>
      </c>
      <c r="Z634" s="1">
        <v>-14</v>
      </c>
      <c r="AB634" s="1">
        <v>1</v>
      </c>
    </row>
    <row r="635" spans="1:28" x14ac:dyDescent="0.25">
      <c r="A635" t="s">
        <v>8447</v>
      </c>
      <c r="B635" t="s">
        <v>8448</v>
      </c>
      <c r="C635">
        <v>100</v>
      </c>
      <c r="D635">
        <v>92</v>
      </c>
      <c r="E635">
        <v>23</v>
      </c>
      <c r="F635">
        <v>5</v>
      </c>
      <c r="G635">
        <v>0</v>
      </c>
      <c r="H635">
        <v>2</v>
      </c>
      <c r="I635">
        <v>11</v>
      </c>
      <c r="J635">
        <v>11</v>
      </c>
      <c r="K635">
        <v>5</v>
      </c>
      <c r="L635">
        <v>26</v>
      </c>
      <c r="M635">
        <v>1</v>
      </c>
      <c r="N635">
        <v>2</v>
      </c>
      <c r="O635">
        <v>1</v>
      </c>
      <c r="P635">
        <v>0.25</v>
      </c>
      <c r="Q635">
        <v>0.29799999999999999</v>
      </c>
      <c r="R635">
        <v>0.39</v>
      </c>
      <c r="S635">
        <v>0.68799999999999994</v>
      </c>
      <c r="T635">
        <v>0.3</v>
      </c>
      <c r="U635">
        <v>0</v>
      </c>
      <c r="V635">
        <v>0</v>
      </c>
      <c r="W635">
        <v>0.1</v>
      </c>
    </row>
    <row r="636" spans="1:28" x14ac:dyDescent="0.25">
      <c r="A636" t="s">
        <v>1164</v>
      </c>
      <c r="B636" t="s">
        <v>1165</v>
      </c>
      <c r="C636">
        <v>173</v>
      </c>
      <c r="D636">
        <v>156</v>
      </c>
      <c r="E636">
        <v>38</v>
      </c>
      <c r="F636">
        <v>8</v>
      </c>
      <c r="G636">
        <v>1</v>
      </c>
      <c r="H636">
        <v>3</v>
      </c>
      <c r="I636">
        <v>17</v>
      </c>
      <c r="J636">
        <v>18</v>
      </c>
      <c r="K636">
        <v>13</v>
      </c>
      <c r="L636">
        <v>31</v>
      </c>
      <c r="M636">
        <v>2</v>
      </c>
      <c r="N636">
        <v>3</v>
      </c>
      <c r="O636">
        <v>2</v>
      </c>
      <c r="P636">
        <v>0.24299999999999999</v>
      </c>
      <c r="Q636">
        <v>0.307</v>
      </c>
      <c r="R636">
        <v>0.377</v>
      </c>
      <c r="S636">
        <v>0.68300000000000005</v>
      </c>
      <c r="T636">
        <v>0.3</v>
      </c>
      <c r="U636">
        <v>-0.1</v>
      </c>
      <c r="V636">
        <v>0</v>
      </c>
      <c r="W636">
        <v>0.4</v>
      </c>
    </row>
    <row r="637" spans="1:28" x14ac:dyDescent="0.25">
      <c r="A637">
        <v>1658</v>
      </c>
      <c r="B637" t="s">
        <v>193</v>
      </c>
      <c r="C637">
        <v>100</v>
      </c>
      <c r="D637">
        <v>91</v>
      </c>
      <c r="E637">
        <v>22</v>
      </c>
      <c r="F637">
        <v>5</v>
      </c>
      <c r="G637">
        <v>0</v>
      </c>
      <c r="H637">
        <v>2</v>
      </c>
      <c r="I637">
        <v>10</v>
      </c>
      <c r="J637">
        <v>11</v>
      </c>
      <c r="K637">
        <v>6</v>
      </c>
      <c r="L637">
        <v>22</v>
      </c>
      <c r="M637">
        <v>1</v>
      </c>
      <c r="N637">
        <v>0</v>
      </c>
      <c r="O637">
        <v>0</v>
      </c>
      <c r="P637">
        <v>0.247</v>
      </c>
      <c r="Q637">
        <v>0.30199999999999999</v>
      </c>
      <c r="R637">
        <v>0.38900000000000001</v>
      </c>
      <c r="S637">
        <v>0.69099999999999995</v>
      </c>
      <c r="T637">
        <v>0.3</v>
      </c>
      <c r="U637">
        <v>-0.2</v>
      </c>
      <c r="V637">
        <v>0</v>
      </c>
      <c r="W637">
        <v>0</v>
      </c>
      <c r="Y637" s="1">
        <v>-23</v>
      </c>
      <c r="Z637" s="1">
        <v>-23</v>
      </c>
      <c r="AA637" s="1">
        <v>-3</v>
      </c>
    </row>
    <row r="638" spans="1:28" x14ac:dyDescent="0.25">
      <c r="A638">
        <v>2280</v>
      </c>
      <c r="B638" t="s">
        <v>916</v>
      </c>
      <c r="C638">
        <v>100</v>
      </c>
      <c r="D638">
        <v>90</v>
      </c>
      <c r="E638">
        <v>21</v>
      </c>
      <c r="F638">
        <v>5</v>
      </c>
      <c r="G638">
        <v>0</v>
      </c>
      <c r="H638">
        <v>3</v>
      </c>
      <c r="I638">
        <v>10</v>
      </c>
      <c r="J638">
        <v>11</v>
      </c>
      <c r="K638">
        <v>8</v>
      </c>
      <c r="L638">
        <v>21</v>
      </c>
      <c r="M638">
        <v>1</v>
      </c>
      <c r="N638">
        <v>0</v>
      </c>
      <c r="O638">
        <v>0</v>
      </c>
      <c r="P638">
        <v>0.23400000000000001</v>
      </c>
      <c r="Q638">
        <v>0.30099999999999999</v>
      </c>
      <c r="R638">
        <v>0.38500000000000001</v>
      </c>
      <c r="S638">
        <v>0.68600000000000005</v>
      </c>
      <c r="T638">
        <v>0.3</v>
      </c>
      <c r="U638">
        <v>-0.4</v>
      </c>
      <c r="V638">
        <v>0</v>
      </c>
      <c r="W638">
        <v>0</v>
      </c>
    </row>
    <row r="639" spans="1:28" x14ac:dyDescent="0.25">
      <c r="A639">
        <v>2187</v>
      </c>
      <c r="B639" t="s">
        <v>8446</v>
      </c>
      <c r="C639">
        <v>100</v>
      </c>
      <c r="D639">
        <v>92</v>
      </c>
      <c r="E639">
        <v>22</v>
      </c>
      <c r="F639">
        <v>4</v>
      </c>
      <c r="G639">
        <v>1</v>
      </c>
      <c r="H639">
        <v>3</v>
      </c>
      <c r="I639">
        <v>10</v>
      </c>
      <c r="J639">
        <v>11</v>
      </c>
      <c r="K639">
        <v>5</v>
      </c>
      <c r="L639">
        <v>30</v>
      </c>
      <c r="M639">
        <v>2</v>
      </c>
      <c r="N639">
        <v>4</v>
      </c>
      <c r="O639">
        <v>2</v>
      </c>
      <c r="P639">
        <v>0.24399999999999999</v>
      </c>
      <c r="Q639">
        <v>0.29199999999999998</v>
      </c>
      <c r="R639">
        <v>0.40100000000000002</v>
      </c>
      <c r="S639">
        <v>0.69299999999999995</v>
      </c>
      <c r="T639">
        <v>0.3</v>
      </c>
      <c r="U639">
        <v>-0.2</v>
      </c>
      <c r="V639">
        <v>0</v>
      </c>
      <c r="W639">
        <v>0.1</v>
      </c>
    </row>
    <row r="640" spans="1:28" x14ac:dyDescent="0.25">
      <c r="A640">
        <v>5053</v>
      </c>
      <c r="B640" t="s">
        <v>219</v>
      </c>
      <c r="C640">
        <v>100</v>
      </c>
      <c r="D640">
        <v>94</v>
      </c>
      <c r="E640">
        <v>25</v>
      </c>
      <c r="F640">
        <v>6</v>
      </c>
      <c r="G640">
        <v>1</v>
      </c>
      <c r="H640">
        <v>1</v>
      </c>
      <c r="I640">
        <v>10</v>
      </c>
      <c r="J640">
        <v>10</v>
      </c>
      <c r="K640">
        <v>4</v>
      </c>
      <c r="L640">
        <v>17</v>
      </c>
      <c r="M640">
        <v>1</v>
      </c>
      <c r="N640">
        <v>1</v>
      </c>
      <c r="O640">
        <v>1</v>
      </c>
      <c r="P640">
        <v>0.27</v>
      </c>
      <c r="Q640">
        <v>0.30199999999999999</v>
      </c>
      <c r="R640">
        <v>0.38900000000000001</v>
      </c>
      <c r="S640">
        <v>0.69099999999999995</v>
      </c>
      <c r="T640">
        <v>0.3</v>
      </c>
      <c r="U640">
        <v>-0.2</v>
      </c>
      <c r="V640">
        <v>-0.1</v>
      </c>
      <c r="W640">
        <v>0.3</v>
      </c>
      <c r="Y640" s="1">
        <v>-22</v>
      </c>
      <c r="Z640" s="1">
        <v>-21</v>
      </c>
      <c r="AB640" s="1">
        <v>-6</v>
      </c>
    </row>
    <row r="641" spans="1:28" x14ac:dyDescent="0.25">
      <c r="A641" t="s">
        <v>8444</v>
      </c>
      <c r="B641" t="s">
        <v>8445</v>
      </c>
      <c r="C641">
        <v>100</v>
      </c>
      <c r="D641">
        <v>92</v>
      </c>
      <c r="E641">
        <v>23</v>
      </c>
      <c r="F641">
        <v>4</v>
      </c>
      <c r="G641">
        <v>1</v>
      </c>
      <c r="H641">
        <v>3</v>
      </c>
      <c r="I641">
        <v>11</v>
      </c>
      <c r="J641">
        <v>12</v>
      </c>
      <c r="K641">
        <v>6</v>
      </c>
      <c r="L641">
        <v>20</v>
      </c>
      <c r="M641">
        <v>1</v>
      </c>
      <c r="N641">
        <v>1</v>
      </c>
      <c r="O641">
        <v>1</v>
      </c>
      <c r="P641">
        <v>0.246</v>
      </c>
      <c r="Q641">
        <v>0.29799999999999999</v>
      </c>
      <c r="R641">
        <v>0.39500000000000002</v>
      </c>
      <c r="S641">
        <v>0.69299999999999995</v>
      </c>
      <c r="T641">
        <v>0.3</v>
      </c>
      <c r="U641">
        <v>-0.1</v>
      </c>
      <c r="V641">
        <v>0</v>
      </c>
      <c r="W641">
        <v>-0.1</v>
      </c>
    </row>
    <row r="642" spans="1:28" x14ac:dyDescent="0.25">
      <c r="A642" t="s">
        <v>944</v>
      </c>
      <c r="B642" t="s">
        <v>945</v>
      </c>
      <c r="C642">
        <v>100</v>
      </c>
      <c r="D642">
        <v>90</v>
      </c>
      <c r="E642">
        <v>21</v>
      </c>
      <c r="F642">
        <v>4</v>
      </c>
      <c r="G642">
        <v>0</v>
      </c>
      <c r="H642">
        <v>3</v>
      </c>
      <c r="I642">
        <v>11</v>
      </c>
      <c r="J642">
        <v>11</v>
      </c>
      <c r="K642">
        <v>7</v>
      </c>
      <c r="L642">
        <v>27</v>
      </c>
      <c r="M642">
        <v>1</v>
      </c>
      <c r="N642">
        <v>1</v>
      </c>
      <c r="O642">
        <v>1</v>
      </c>
      <c r="P642">
        <v>0.23</v>
      </c>
      <c r="Q642">
        <v>0.29299999999999998</v>
      </c>
      <c r="R642">
        <v>0.39600000000000002</v>
      </c>
      <c r="S642">
        <v>0.68799999999999994</v>
      </c>
      <c r="T642">
        <v>0.3</v>
      </c>
      <c r="U642">
        <v>-0.1</v>
      </c>
      <c r="V642">
        <v>0</v>
      </c>
      <c r="W642">
        <v>0.1</v>
      </c>
    </row>
    <row r="643" spans="1:28" x14ac:dyDescent="0.25">
      <c r="A643">
        <v>8760</v>
      </c>
      <c r="B643" t="s">
        <v>327</v>
      </c>
      <c r="C643">
        <v>100</v>
      </c>
      <c r="D643">
        <v>91</v>
      </c>
      <c r="E643">
        <v>21</v>
      </c>
      <c r="F643">
        <v>4</v>
      </c>
      <c r="G643">
        <v>0</v>
      </c>
      <c r="H643">
        <v>4</v>
      </c>
      <c r="I643">
        <v>10</v>
      </c>
      <c r="J643">
        <v>12</v>
      </c>
      <c r="K643">
        <v>7</v>
      </c>
      <c r="L643">
        <v>33</v>
      </c>
      <c r="M643">
        <v>1</v>
      </c>
      <c r="N643">
        <v>1</v>
      </c>
      <c r="O643">
        <v>0</v>
      </c>
      <c r="P643">
        <v>0.22600000000000001</v>
      </c>
      <c r="Q643">
        <v>0.28699999999999998</v>
      </c>
      <c r="R643">
        <v>0.40799999999999997</v>
      </c>
      <c r="S643">
        <v>0.69399999999999995</v>
      </c>
      <c r="T643">
        <v>0.3</v>
      </c>
      <c r="U643">
        <v>0</v>
      </c>
      <c r="V643">
        <v>0</v>
      </c>
      <c r="W643">
        <v>0.1</v>
      </c>
      <c r="Y643" s="1">
        <v>-23</v>
      </c>
      <c r="Z643" s="1">
        <v>-23</v>
      </c>
      <c r="AA643" s="1">
        <v>-2</v>
      </c>
    </row>
    <row r="644" spans="1:28" x14ac:dyDescent="0.25">
      <c r="A644">
        <v>6310</v>
      </c>
      <c r="B644" t="s">
        <v>807</v>
      </c>
      <c r="C644">
        <v>665</v>
      </c>
      <c r="D644">
        <v>615</v>
      </c>
      <c r="E644">
        <v>167</v>
      </c>
      <c r="F644">
        <v>30</v>
      </c>
      <c r="G644">
        <v>7</v>
      </c>
      <c r="H644">
        <v>6</v>
      </c>
      <c r="I644">
        <v>74</v>
      </c>
      <c r="J644">
        <v>58</v>
      </c>
      <c r="K644">
        <v>35</v>
      </c>
      <c r="L644">
        <v>91</v>
      </c>
      <c r="M644">
        <v>6</v>
      </c>
      <c r="N644">
        <v>22</v>
      </c>
      <c r="O644">
        <v>9</v>
      </c>
      <c r="P644">
        <v>0.27100000000000002</v>
      </c>
      <c r="Q644">
        <v>0.315</v>
      </c>
      <c r="R644">
        <v>0.372</v>
      </c>
      <c r="S644">
        <v>0.68700000000000006</v>
      </c>
      <c r="T644">
        <v>0.3</v>
      </c>
      <c r="U644">
        <v>2</v>
      </c>
      <c r="V644">
        <v>-1.8</v>
      </c>
      <c r="W644">
        <v>2.2000000000000002</v>
      </c>
      <c r="Y644" s="1">
        <v>9</v>
      </c>
      <c r="Z644" s="1">
        <v>5</v>
      </c>
      <c r="AA644" s="1">
        <v>14</v>
      </c>
    </row>
    <row r="645" spans="1:28" x14ac:dyDescent="0.25">
      <c r="A645">
        <v>1392</v>
      </c>
      <c r="B645" t="s">
        <v>95</v>
      </c>
      <c r="C645">
        <v>100</v>
      </c>
      <c r="D645">
        <v>89</v>
      </c>
      <c r="E645">
        <v>22</v>
      </c>
      <c r="F645">
        <v>4</v>
      </c>
      <c r="G645">
        <v>0</v>
      </c>
      <c r="H645">
        <v>2</v>
      </c>
      <c r="I645">
        <v>11</v>
      </c>
      <c r="J645">
        <v>9</v>
      </c>
      <c r="K645">
        <v>9</v>
      </c>
      <c r="L645">
        <v>18</v>
      </c>
      <c r="M645">
        <v>1</v>
      </c>
      <c r="N645">
        <v>2</v>
      </c>
      <c r="O645">
        <v>1</v>
      </c>
      <c r="P645">
        <v>0.24299999999999999</v>
      </c>
      <c r="Q645">
        <v>0.316</v>
      </c>
      <c r="R645">
        <v>0.36</v>
      </c>
      <c r="S645">
        <v>0.67600000000000005</v>
      </c>
      <c r="T645">
        <v>0.3</v>
      </c>
      <c r="U645">
        <v>-0.2</v>
      </c>
      <c r="V645">
        <v>-0.1</v>
      </c>
      <c r="W645">
        <v>0.3</v>
      </c>
      <c r="Y645" s="1">
        <v>-22</v>
      </c>
      <c r="Z645" s="1">
        <v>-20</v>
      </c>
      <c r="AA645" s="1">
        <v>-7</v>
      </c>
    </row>
    <row r="646" spans="1:28" x14ac:dyDescent="0.25">
      <c r="A646" t="s">
        <v>8442</v>
      </c>
      <c r="B646" t="s">
        <v>8443</v>
      </c>
      <c r="C646">
        <v>100</v>
      </c>
      <c r="D646">
        <v>90</v>
      </c>
      <c r="E646">
        <v>23</v>
      </c>
      <c r="F646">
        <v>5</v>
      </c>
      <c r="G646">
        <v>1</v>
      </c>
      <c r="H646">
        <v>2</v>
      </c>
      <c r="I646">
        <v>10</v>
      </c>
      <c r="J646">
        <v>9</v>
      </c>
      <c r="K646">
        <v>7</v>
      </c>
      <c r="L646">
        <v>13</v>
      </c>
      <c r="M646">
        <v>2</v>
      </c>
      <c r="N646">
        <v>2</v>
      </c>
      <c r="O646">
        <v>1</v>
      </c>
      <c r="P646">
        <v>0.25</v>
      </c>
      <c r="Q646">
        <v>0.311</v>
      </c>
      <c r="R646">
        <v>0.375</v>
      </c>
      <c r="S646">
        <v>0.68500000000000005</v>
      </c>
      <c r="T646">
        <v>0.3</v>
      </c>
      <c r="U646">
        <v>-0.1</v>
      </c>
      <c r="V646">
        <v>0</v>
      </c>
      <c r="W646">
        <v>0.4</v>
      </c>
    </row>
    <row r="647" spans="1:28" x14ac:dyDescent="0.25">
      <c r="A647">
        <v>8051</v>
      </c>
      <c r="B647" t="s">
        <v>789</v>
      </c>
      <c r="C647">
        <v>100</v>
      </c>
      <c r="D647">
        <v>91</v>
      </c>
      <c r="E647">
        <v>23</v>
      </c>
      <c r="F647">
        <v>5</v>
      </c>
      <c r="G647">
        <v>0</v>
      </c>
      <c r="H647">
        <v>2</v>
      </c>
      <c r="I647">
        <v>10</v>
      </c>
      <c r="J647">
        <v>10</v>
      </c>
      <c r="K647">
        <v>7</v>
      </c>
      <c r="L647">
        <v>22</v>
      </c>
      <c r="M647">
        <v>1</v>
      </c>
      <c r="N647">
        <v>1</v>
      </c>
      <c r="O647">
        <v>0</v>
      </c>
      <c r="P647">
        <v>0.25700000000000001</v>
      </c>
      <c r="Q647">
        <v>0.31</v>
      </c>
      <c r="R647">
        <v>0.374</v>
      </c>
      <c r="S647">
        <v>0.68500000000000005</v>
      </c>
      <c r="T647">
        <v>0.3</v>
      </c>
      <c r="U647">
        <v>0</v>
      </c>
      <c r="V647">
        <v>0</v>
      </c>
      <c r="W647">
        <v>0.3</v>
      </c>
    </row>
    <row r="648" spans="1:28" x14ac:dyDescent="0.25">
      <c r="A648" t="s">
        <v>8440</v>
      </c>
      <c r="B648" t="s">
        <v>8441</v>
      </c>
      <c r="C648">
        <v>100</v>
      </c>
      <c r="D648">
        <v>90</v>
      </c>
      <c r="E648">
        <v>22</v>
      </c>
      <c r="F648">
        <v>5</v>
      </c>
      <c r="G648">
        <v>0</v>
      </c>
      <c r="H648">
        <v>2</v>
      </c>
      <c r="I648">
        <v>11</v>
      </c>
      <c r="J648">
        <v>10</v>
      </c>
      <c r="K648">
        <v>8</v>
      </c>
      <c r="L648">
        <v>20</v>
      </c>
      <c r="M648">
        <v>1</v>
      </c>
      <c r="N648">
        <v>3</v>
      </c>
      <c r="O648">
        <v>1</v>
      </c>
      <c r="P648">
        <v>0.24099999999999999</v>
      </c>
      <c r="Q648">
        <v>0.30599999999999999</v>
      </c>
      <c r="R648">
        <v>0.38200000000000001</v>
      </c>
      <c r="S648">
        <v>0.68799999999999994</v>
      </c>
      <c r="T648">
        <v>0.29899999999999999</v>
      </c>
      <c r="U648">
        <v>0</v>
      </c>
      <c r="V648">
        <v>0</v>
      </c>
      <c r="W648">
        <v>0.4</v>
      </c>
    </row>
    <row r="649" spans="1:28" x14ac:dyDescent="0.25">
      <c r="A649">
        <v>6848</v>
      </c>
      <c r="B649" t="s">
        <v>679</v>
      </c>
      <c r="C649">
        <v>181</v>
      </c>
      <c r="D649">
        <v>167</v>
      </c>
      <c r="E649">
        <v>45</v>
      </c>
      <c r="F649">
        <v>9</v>
      </c>
      <c r="G649">
        <v>1</v>
      </c>
      <c r="H649">
        <v>2</v>
      </c>
      <c r="I649">
        <v>20</v>
      </c>
      <c r="J649">
        <v>18</v>
      </c>
      <c r="K649">
        <v>10</v>
      </c>
      <c r="L649">
        <v>23</v>
      </c>
      <c r="M649">
        <v>1</v>
      </c>
      <c r="N649">
        <v>11</v>
      </c>
      <c r="O649">
        <v>4</v>
      </c>
      <c r="P649">
        <v>0.26800000000000002</v>
      </c>
      <c r="Q649">
        <v>0.312</v>
      </c>
      <c r="R649">
        <v>0.374</v>
      </c>
      <c r="S649">
        <v>0.68600000000000005</v>
      </c>
      <c r="T649">
        <v>0.29899999999999999</v>
      </c>
      <c r="U649">
        <v>0.5</v>
      </c>
      <c r="V649">
        <v>-1.5</v>
      </c>
      <c r="W649">
        <v>0.4</v>
      </c>
      <c r="Y649" s="1">
        <v>-9</v>
      </c>
      <c r="Z649" s="1">
        <v>-10</v>
      </c>
      <c r="AA649" s="1">
        <v>1</v>
      </c>
    </row>
    <row r="650" spans="1:28" x14ac:dyDescent="0.25">
      <c r="A650" t="s">
        <v>8438</v>
      </c>
      <c r="B650" t="s">
        <v>8439</v>
      </c>
      <c r="C650">
        <v>100</v>
      </c>
      <c r="D650">
        <v>91</v>
      </c>
      <c r="E650">
        <v>22</v>
      </c>
      <c r="F650">
        <v>5</v>
      </c>
      <c r="G650">
        <v>0</v>
      </c>
      <c r="H650">
        <v>3</v>
      </c>
      <c r="I650">
        <v>11</v>
      </c>
      <c r="J650">
        <v>11</v>
      </c>
      <c r="K650">
        <v>6</v>
      </c>
      <c r="L650">
        <v>23</v>
      </c>
      <c r="M650">
        <v>1</v>
      </c>
      <c r="N650">
        <v>1</v>
      </c>
      <c r="O650">
        <v>0</v>
      </c>
      <c r="P650">
        <v>0.24</v>
      </c>
      <c r="Q650">
        <v>0.29299999999999998</v>
      </c>
      <c r="R650">
        <v>0.39800000000000002</v>
      </c>
      <c r="S650">
        <v>0.69099999999999995</v>
      </c>
      <c r="T650">
        <v>0.29899999999999999</v>
      </c>
      <c r="U650">
        <v>0</v>
      </c>
      <c r="V650">
        <v>0</v>
      </c>
      <c r="W650">
        <v>0</v>
      </c>
    </row>
    <row r="651" spans="1:28" x14ac:dyDescent="0.25">
      <c r="A651">
        <v>1659</v>
      </c>
      <c r="B651" t="s">
        <v>342</v>
      </c>
      <c r="C651">
        <v>100</v>
      </c>
      <c r="D651">
        <v>89</v>
      </c>
      <c r="E651">
        <v>21</v>
      </c>
      <c r="F651">
        <v>4</v>
      </c>
      <c r="G651">
        <v>0</v>
      </c>
      <c r="H651">
        <v>2</v>
      </c>
      <c r="I651">
        <v>10</v>
      </c>
      <c r="J651">
        <v>10</v>
      </c>
      <c r="K651">
        <v>10</v>
      </c>
      <c r="L651">
        <v>18</v>
      </c>
      <c r="M651">
        <v>0</v>
      </c>
      <c r="N651">
        <v>0</v>
      </c>
      <c r="O651">
        <v>0</v>
      </c>
      <c r="P651">
        <v>0.23899999999999999</v>
      </c>
      <c r="Q651">
        <v>0.314</v>
      </c>
      <c r="R651">
        <v>0.36799999999999999</v>
      </c>
      <c r="S651">
        <v>0.68200000000000005</v>
      </c>
      <c r="T651">
        <v>0.29899999999999999</v>
      </c>
      <c r="U651">
        <v>-0.4</v>
      </c>
      <c r="V651">
        <v>0</v>
      </c>
      <c r="W651">
        <v>0.1</v>
      </c>
    </row>
    <row r="652" spans="1:28" x14ac:dyDescent="0.25">
      <c r="A652" t="s">
        <v>8436</v>
      </c>
      <c r="B652" t="s">
        <v>8437</v>
      </c>
      <c r="C652">
        <v>100</v>
      </c>
      <c r="D652">
        <v>92</v>
      </c>
      <c r="E652">
        <v>24</v>
      </c>
      <c r="F652">
        <v>6</v>
      </c>
      <c r="G652">
        <v>1</v>
      </c>
      <c r="H652">
        <v>1</v>
      </c>
      <c r="I652">
        <v>10</v>
      </c>
      <c r="J652">
        <v>10</v>
      </c>
      <c r="K652">
        <v>6</v>
      </c>
      <c r="L652">
        <v>18</v>
      </c>
      <c r="M652">
        <v>1</v>
      </c>
      <c r="N652">
        <v>2</v>
      </c>
      <c r="O652">
        <v>1</v>
      </c>
      <c r="P652">
        <v>0.26300000000000001</v>
      </c>
      <c r="Q652">
        <v>0.31</v>
      </c>
      <c r="R652">
        <v>0.374</v>
      </c>
      <c r="S652">
        <v>0.68500000000000005</v>
      </c>
      <c r="T652">
        <v>0.29899999999999999</v>
      </c>
      <c r="U652">
        <v>-0.1</v>
      </c>
      <c r="V652">
        <v>0</v>
      </c>
      <c r="W652">
        <v>0.2</v>
      </c>
    </row>
    <row r="653" spans="1:28" x14ac:dyDescent="0.25">
      <c r="A653" t="s">
        <v>8434</v>
      </c>
      <c r="B653" t="s">
        <v>8435</v>
      </c>
      <c r="C653">
        <v>100</v>
      </c>
      <c r="D653">
        <v>91</v>
      </c>
      <c r="E653">
        <v>21</v>
      </c>
      <c r="F653">
        <v>6</v>
      </c>
      <c r="G653">
        <v>0</v>
      </c>
      <c r="H653">
        <v>3</v>
      </c>
      <c r="I653">
        <v>11</v>
      </c>
      <c r="J653">
        <v>11</v>
      </c>
      <c r="K653">
        <v>7</v>
      </c>
      <c r="L653">
        <v>23</v>
      </c>
      <c r="M653">
        <v>1</v>
      </c>
      <c r="N653">
        <v>2</v>
      </c>
      <c r="O653">
        <v>1</v>
      </c>
      <c r="P653">
        <v>0.23400000000000001</v>
      </c>
      <c r="Q653">
        <v>0.29199999999999998</v>
      </c>
      <c r="R653">
        <v>0.39600000000000002</v>
      </c>
      <c r="S653">
        <v>0.68799999999999994</v>
      </c>
      <c r="T653">
        <v>0.29899999999999999</v>
      </c>
      <c r="U653">
        <v>0</v>
      </c>
      <c r="V653">
        <v>0</v>
      </c>
      <c r="W653">
        <v>0</v>
      </c>
    </row>
    <row r="654" spans="1:28" x14ac:dyDescent="0.25">
      <c r="A654">
        <v>5933</v>
      </c>
      <c r="B654" t="s">
        <v>1095</v>
      </c>
      <c r="C654">
        <v>417</v>
      </c>
      <c r="D654">
        <v>383</v>
      </c>
      <c r="E654">
        <v>102</v>
      </c>
      <c r="F654">
        <v>16</v>
      </c>
      <c r="G654">
        <v>4</v>
      </c>
      <c r="H654">
        <v>5</v>
      </c>
      <c r="I654">
        <v>41</v>
      </c>
      <c r="J654">
        <v>39</v>
      </c>
      <c r="K654">
        <v>24</v>
      </c>
      <c r="L654">
        <v>57</v>
      </c>
      <c r="M654">
        <v>3</v>
      </c>
      <c r="N654">
        <v>24</v>
      </c>
      <c r="O654">
        <v>9</v>
      </c>
      <c r="P654">
        <v>0.26700000000000002</v>
      </c>
      <c r="Q654">
        <v>0.314</v>
      </c>
      <c r="R654">
        <v>0.375</v>
      </c>
      <c r="S654">
        <v>0.68799999999999994</v>
      </c>
      <c r="T654">
        <v>0.29899999999999999</v>
      </c>
      <c r="U654">
        <v>1.3</v>
      </c>
      <c r="V654">
        <v>-1.9</v>
      </c>
      <c r="W654">
        <v>1.3</v>
      </c>
      <c r="Y654" s="1">
        <v>0</v>
      </c>
      <c r="Z654" s="1">
        <v>-2</v>
      </c>
      <c r="AB654" s="1">
        <v>8</v>
      </c>
    </row>
    <row r="655" spans="1:28" x14ac:dyDescent="0.25">
      <c r="A655" t="s">
        <v>8432</v>
      </c>
      <c r="B655" t="s">
        <v>8433</v>
      </c>
      <c r="C655">
        <v>100</v>
      </c>
      <c r="D655">
        <v>90</v>
      </c>
      <c r="E655">
        <v>22</v>
      </c>
      <c r="F655">
        <v>5</v>
      </c>
      <c r="G655">
        <v>0</v>
      </c>
      <c r="H655">
        <v>2</v>
      </c>
      <c r="I655">
        <v>11</v>
      </c>
      <c r="J655">
        <v>10</v>
      </c>
      <c r="K655">
        <v>8</v>
      </c>
      <c r="L655">
        <v>17</v>
      </c>
      <c r="M655">
        <v>1</v>
      </c>
      <c r="N655">
        <v>2</v>
      </c>
      <c r="O655">
        <v>1</v>
      </c>
      <c r="P655">
        <v>0.24199999999999999</v>
      </c>
      <c r="Q655">
        <v>0.30599999999999999</v>
      </c>
      <c r="R655">
        <v>0.377</v>
      </c>
      <c r="S655">
        <v>0.68300000000000005</v>
      </c>
      <c r="T655">
        <v>0.29899999999999999</v>
      </c>
      <c r="U655">
        <v>-0.1</v>
      </c>
      <c r="V655">
        <v>0</v>
      </c>
      <c r="W655">
        <v>0.1</v>
      </c>
    </row>
    <row r="656" spans="1:28" x14ac:dyDescent="0.25">
      <c r="A656">
        <v>5665</v>
      </c>
      <c r="B656" t="s">
        <v>851</v>
      </c>
      <c r="C656">
        <v>100</v>
      </c>
      <c r="D656">
        <v>90</v>
      </c>
      <c r="E656">
        <v>22</v>
      </c>
      <c r="F656">
        <v>5</v>
      </c>
      <c r="G656">
        <v>1</v>
      </c>
      <c r="H656">
        <v>2</v>
      </c>
      <c r="I656">
        <v>10</v>
      </c>
      <c r="J656">
        <v>10</v>
      </c>
      <c r="K656">
        <v>8</v>
      </c>
      <c r="L656">
        <v>17</v>
      </c>
      <c r="M656">
        <v>1</v>
      </c>
      <c r="N656">
        <v>2</v>
      </c>
      <c r="O656">
        <v>1</v>
      </c>
      <c r="P656">
        <v>0.24199999999999999</v>
      </c>
      <c r="Q656">
        <v>0.307</v>
      </c>
      <c r="R656">
        <v>0.375</v>
      </c>
      <c r="S656">
        <v>0.68200000000000005</v>
      </c>
      <c r="T656">
        <v>0.29899999999999999</v>
      </c>
      <c r="U656">
        <v>0</v>
      </c>
      <c r="V656">
        <v>0</v>
      </c>
      <c r="W656">
        <v>0.3</v>
      </c>
    </row>
    <row r="657" spans="1:28" x14ac:dyDescent="0.25">
      <c r="A657" t="s">
        <v>552</v>
      </c>
      <c r="B657" t="s">
        <v>553</v>
      </c>
      <c r="C657">
        <v>100</v>
      </c>
      <c r="D657">
        <v>91</v>
      </c>
      <c r="E657">
        <v>23</v>
      </c>
      <c r="F657">
        <v>5</v>
      </c>
      <c r="G657">
        <v>1</v>
      </c>
      <c r="H657">
        <v>1</v>
      </c>
      <c r="I657">
        <v>10</v>
      </c>
      <c r="J657">
        <v>9</v>
      </c>
      <c r="K657">
        <v>8</v>
      </c>
      <c r="L657">
        <v>18</v>
      </c>
      <c r="M657">
        <v>1</v>
      </c>
      <c r="N657">
        <v>3</v>
      </c>
      <c r="O657">
        <v>2</v>
      </c>
      <c r="P657">
        <v>0.254</v>
      </c>
      <c r="Q657">
        <v>0.313</v>
      </c>
      <c r="R657">
        <v>0.36699999999999999</v>
      </c>
      <c r="S657">
        <v>0.68</v>
      </c>
      <c r="T657">
        <v>0.29899999999999999</v>
      </c>
      <c r="U657">
        <v>0</v>
      </c>
      <c r="V657">
        <v>0</v>
      </c>
      <c r="W657">
        <v>0.3</v>
      </c>
    </row>
    <row r="658" spans="1:28" x14ac:dyDescent="0.25">
      <c r="A658">
        <v>2621</v>
      </c>
      <c r="B658" t="s">
        <v>254</v>
      </c>
      <c r="C658">
        <v>100</v>
      </c>
      <c r="D658">
        <v>89</v>
      </c>
      <c r="E658">
        <v>22</v>
      </c>
      <c r="F658">
        <v>5</v>
      </c>
      <c r="G658">
        <v>0</v>
      </c>
      <c r="H658">
        <v>2</v>
      </c>
      <c r="I658">
        <v>10</v>
      </c>
      <c r="J658">
        <v>10</v>
      </c>
      <c r="K658">
        <v>8</v>
      </c>
      <c r="L658">
        <v>16</v>
      </c>
      <c r="M658">
        <v>1</v>
      </c>
      <c r="N658">
        <v>1</v>
      </c>
      <c r="O658">
        <v>0</v>
      </c>
      <c r="P658">
        <v>0.24199999999999999</v>
      </c>
      <c r="Q658">
        <v>0.312</v>
      </c>
      <c r="R658">
        <v>0.36599999999999999</v>
      </c>
      <c r="S658">
        <v>0.67800000000000005</v>
      </c>
      <c r="T658">
        <v>0.29899999999999999</v>
      </c>
      <c r="U658">
        <v>-0.2</v>
      </c>
      <c r="V658">
        <v>0</v>
      </c>
      <c r="W658">
        <v>0.2</v>
      </c>
    </row>
    <row r="659" spans="1:28" x14ac:dyDescent="0.25">
      <c r="A659" t="s">
        <v>8430</v>
      </c>
      <c r="B659" t="s">
        <v>8431</v>
      </c>
      <c r="C659">
        <v>100</v>
      </c>
      <c r="D659">
        <v>91</v>
      </c>
      <c r="E659">
        <v>23</v>
      </c>
      <c r="F659">
        <v>4</v>
      </c>
      <c r="G659">
        <v>0</v>
      </c>
      <c r="H659">
        <v>2</v>
      </c>
      <c r="I659">
        <v>10</v>
      </c>
      <c r="J659">
        <v>10</v>
      </c>
      <c r="K659">
        <v>7</v>
      </c>
      <c r="L659">
        <v>22</v>
      </c>
      <c r="M659">
        <v>1</v>
      </c>
      <c r="N659">
        <v>0</v>
      </c>
      <c r="O659">
        <v>0</v>
      </c>
      <c r="P659">
        <v>0.254</v>
      </c>
      <c r="Q659">
        <v>0.311</v>
      </c>
      <c r="R659">
        <v>0.372</v>
      </c>
      <c r="S659">
        <v>0.68400000000000005</v>
      </c>
      <c r="T659">
        <v>0.29899999999999999</v>
      </c>
      <c r="U659">
        <v>-0.1</v>
      </c>
      <c r="V659">
        <v>0</v>
      </c>
      <c r="W659">
        <v>0.4</v>
      </c>
    </row>
    <row r="660" spans="1:28" x14ac:dyDescent="0.25">
      <c r="A660">
        <v>3912</v>
      </c>
      <c r="B660" t="s">
        <v>468</v>
      </c>
      <c r="C660">
        <v>100</v>
      </c>
      <c r="D660">
        <v>90</v>
      </c>
      <c r="E660">
        <v>23</v>
      </c>
      <c r="F660">
        <v>5</v>
      </c>
      <c r="G660">
        <v>1</v>
      </c>
      <c r="H660">
        <v>2</v>
      </c>
      <c r="I660">
        <v>9</v>
      </c>
      <c r="J660">
        <v>10</v>
      </c>
      <c r="K660">
        <v>7</v>
      </c>
      <c r="L660">
        <v>19</v>
      </c>
      <c r="M660">
        <v>1</v>
      </c>
      <c r="N660">
        <v>1</v>
      </c>
      <c r="O660">
        <v>0</v>
      </c>
      <c r="P660">
        <v>0.252</v>
      </c>
      <c r="Q660">
        <v>0.312</v>
      </c>
      <c r="R660">
        <v>0.374</v>
      </c>
      <c r="S660">
        <v>0.68600000000000005</v>
      </c>
      <c r="T660">
        <v>0.29899999999999999</v>
      </c>
      <c r="U660">
        <v>-0.1</v>
      </c>
      <c r="V660">
        <v>0</v>
      </c>
      <c r="W660">
        <v>0.2</v>
      </c>
    </row>
    <row r="661" spans="1:28" x14ac:dyDescent="0.25">
      <c r="A661">
        <v>1491</v>
      </c>
      <c r="B661" t="s">
        <v>772</v>
      </c>
      <c r="C661">
        <v>283</v>
      </c>
      <c r="D661">
        <v>251</v>
      </c>
      <c r="E661">
        <v>59</v>
      </c>
      <c r="F661">
        <v>12</v>
      </c>
      <c r="G661">
        <v>1</v>
      </c>
      <c r="H661">
        <v>7</v>
      </c>
      <c r="I661">
        <v>27</v>
      </c>
      <c r="J661">
        <v>30</v>
      </c>
      <c r="K661">
        <v>25</v>
      </c>
      <c r="L661">
        <v>58</v>
      </c>
      <c r="M661">
        <v>3</v>
      </c>
      <c r="N661">
        <v>2</v>
      </c>
      <c r="O661">
        <v>1</v>
      </c>
      <c r="P661">
        <v>0.23400000000000001</v>
      </c>
      <c r="Q661">
        <v>0.308</v>
      </c>
      <c r="R661">
        <v>0.374</v>
      </c>
      <c r="S661">
        <v>0.68200000000000005</v>
      </c>
      <c r="T661">
        <v>0.29899999999999999</v>
      </c>
      <c r="U661">
        <v>-0.8</v>
      </c>
      <c r="V661">
        <v>-1.9</v>
      </c>
      <c r="W661">
        <v>0.5</v>
      </c>
      <c r="Y661" s="1">
        <v>-10</v>
      </c>
      <c r="Z661" s="1">
        <v>-10</v>
      </c>
      <c r="AB661" s="1">
        <v>10</v>
      </c>
    </row>
    <row r="662" spans="1:28" x14ac:dyDescent="0.25">
      <c r="A662">
        <v>8211</v>
      </c>
      <c r="B662" t="s">
        <v>8429</v>
      </c>
      <c r="C662">
        <v>100</v>
      </c>
      <c r="D662">
        <v>91</v>
      </c>
      <c r="E662">
        <v>22</v>
      </c>
      <c r="F662">
        <v>5</v>
      </c>
      <c r="G662">
        <v>0</v>
      </c>
      <c r="H662">
        <v>3</v>
      </c>
      <c r="I662">
        <v>11</v>
      </c>
      <c r="J662">
        <v>12</v>
      </c>
      <c r="K662">
        <v>7</v>
      </c>
      <c r="L662">
        <v>22</v>
      </c>
      <c r="M662">
        <v>1</v>
      </c>
      <c r="N662">
        <v>1</v>
      </c>
      <c r="O662">
        <v>0</v>
      </c>
      <c r="P662">
        <v>0.23699999999999999</v>
      </c>
      <c r="Q662">
        <v>0.29099999999999998</v>
      </c>
      <c r="R662">
        <v>0.4</v>
      </c>
      <c r="S662">
        <v>0.69099999999999995</v>
      </c>
      <c r="T662">
        <v>0.29899999999999999</v>
      </c>
      <c r="U662">
        <v>0</v>
      </c>
      <c r="V662">
        <v>0</v>
      </c>
      <c r="W662">
        <v>0.4</v>
      </c>
      <c r="Y662" s="1">
        <v>-25</v>
      </c>
      <c r="Z662" s="1">
        <v>-26</v>
      </c>
      <c r="AA662" s="1">
        <v>0</v>
      </c>
    </row>
    <row r="663" spans="1:28" x14ac:dyDescent="0.25">
      <c r="A663">
        <v>3179</v>
      </c>
      <c r="B663" t="s">
        <v>761</v>
      </c>
      <c r="C663">
        <v>155</v>
      </c>
      <c r="D663">
        <v>139</v>
      </c>
      <c r="E663">
        <v>35</v>
      </c>
      <c r="F663">
        <v>7</v>
      </c>
      <c r="G663">
        <v>1</v>
      </c>
      <c r="H663">
        <v>3</v>
      </c>
      <c r="I663">
        <v>14</v>
      </c>
      <c r="J663">
        <v>15</v>
      </c>
      <c r="K663">
        <v>12</v>
      </c>
      <c r="L663">
        <v>22</v>
      </c>
      <c r="M663">
        <v>1</v>
      </c>
      <c r="N663">
        <v>1</v>
      </c>
      <c r="O663">
        <v>0</v>
      </c>
      <c r="P663">
        <v>0.249</v>
      </c>
      <c r="Q663">
        <v>0.313</v>
      </c>
      <c r="R663">
        <v>0.373</v>
      </c>
      <c r="S663">
        <v>0.68600000000000005</v>
      </c>
      <c r="T663">
        <v>0.29899999999999999</v>
      </c>
      <c r="U663">
        <v>-0.7</v>
      </c>
      <c r="V663">
        <v>0.2</v>
      </c>
      <c r="W663">
        <v>0.6</v>
      </c>
    </row>
    <row r="664" spans="1:28" x14ac:dyDescent="0.25">
      <c r="A664" t="s">
        <v>952</v>
      </c>
      <c r="B664" t="s">
        <v>953</v>
      </c>
      <c r="C664">
        <v>100</v>
      </c>
      <c r="D664">
        <v>92</v>
      </c>
      <c r="E664">
        <v>22</v>
      </c>
      <c r="F664">
        <v>4</v>
      </c>
      <c r="G664">
        <v>0</v>
      </c>
      <c r="H664">
        <v>4</v>
      </c>
      <c r="I664">
        <v>11</v>
      </c>
      <c r="J664">
        <v>12</v>
      </c>
      <c r="K664">
        <v>6</v>
      </c>
      <c r="L664">
        <v>22</v>
      </c>
      <c r="M664">
        <v>1</v>
      </c>
      <c r="N664">
        <v>0</v>
      </c>
      <c r="O664">
        <v>0</v>
      </c>
      <c r="P664">
        <v>0.23499999999999999</v>
      </c>
      <c r="Q664">
        <v>0.28399999999999997</v>
      </c>
      <c r="R664">
        <v>0.40799999999999997</v>
      </c>
      <c r="S664">
        <v>0.69199999999999995</v>
      </c>
      <c r="T664">
        <v>0.29899999999999999</v>
      </c>
      <c r="U664">
        <v>0</v>
      </c>
      <c r="V664">
        <v>0</v>
      </c>
      <c r="W664">
        <v>0</v>
      </c>
    </row>
    <row r="665" spans="1:28" x14ac:dyDescent="0.25">
      <c r="A665">
        <v>629</v>
      </c>
      <c r="B665" t="s">
        <v>205</v>
      </c>
      <c r="C665">
        <v>116</v>
      </c>
      <c r="D665">
        <v>106</v>
      </c>
      <c r="E665">
        <v>26</v>
      </c>
      <c r="F665">
        <v>6</v>
      </c>
      <c r="G665">
        <v>0</v>
      </c>
      <c r="H665">
        <v>3</v>
      </c>
      <c r="I665">
        <v>12</v>
      </c>
      <c r="J665">
        <v>12</v>
      </c>
      <c r="K665">
        <v>7</v>
      </c>
      <c r="L665">
        <v>27</v>
      </c>
      <c r="M665">
        <v>1</v>
      </c>
      <c r="N665">
        <v>3</v>
      </c>
      <c r="O665">
        <v>2</v>
      </c>
      <c r="P665">
        <v>0.24199999999999999</v>
      </c>
      <c r="Q665">
        <v>0.29399999999999998</v>
      </c>
      <c r="R665">
        <v>0.39300000000000002</v>
      </c>
      <c r="S665">
        <v>0.68700000000000006</v>
      </c>
      <c r="T665">
        <v>0.29899999999999999</v>
      </c>
      <c r="U665">
        <v>0</v>
      </c>
      <c r="V665">
        <v>0.5</v>
      </c>
      <c r="W665">
        <v>0.2</v>
      </c>
      <c r="Y665" s="1">
        <v>-18</v>
      </c>
      <c r="Z665" s="1">
        <v>-18</v>
      </c>
      <c r="AB665" s="1">
        <v>-1</v>
      </c>
    </row>
    <row r="666" spans="1:28" x14ac:dyDescent="0.25">
      <c r="A666">
        <v>5098</v>
      </c>
      <c r="B666" t="s">
        <v>658</v>
      </c>
      <c r="C666">
        <v>228</v>
      </c>
      <c r="D666">
        <v>213</v>
      </c>
      <c r="E666">
        <v>55</v>
      </c>
      <c r="F666">
        <v>11</v>
      </c>
      <c r="G666">
        <v>1</v>
      </c>
      <c r="H666">
        <v>5</v>
      </c>
      <c r="I666">
        <v>22</v>
      </c>
      <c r="J666">
        <v>25</v>
      </c>
      <c r="K666">
        <v>10</v>
      </c>
      <c r="L666">
        <v>40</v>
      </c>
      <c r="M666">
        <v>2</v>
      </c>
      <c r="N666">
        <v>9</v>
      </c>
      <c r="O666">
        <v>5</v>
      </c>
      <c r="P666">
        <v>0.25600000000000001</v>
      </c>
      <c r="Q666">
        <v>0.29399999999999998</v>
      </c>
      <c r="R666">
        <v>0.39300000000000002</v>
      </c>
      <c r="S666">
        <v>0.68799999999999994</v>
      </c>
      <c r="T666">
        <v>0.29899999999999999</v>
      </c>
      <c r="U666">
        <v>-0.1</v>
      </c>
      <c r="V666">
        <v>-0.5</v>
      </c>
      <c r="W666">
        <v>0.6</v>
      </c>
      <c r="Y666" s="1">
        <v>-8</v>
      </c>
      <c r="Z666" s="1">
        <v>-10</v>
      </c>
      <c r="AB666" s="1">
        <v>3</v>
      </c>
    </row>
    <row r="667" spans="1:28" x14ac:dyDescent="0.25">
      <c r="A667">
        <v>2394</v>
      </c>
      <c r="B667" t="s">
        <v>8428</v>
      </c>
      <c r="C667">
        <v>100</v>
      </c>
      <c r="D667">
        <v>89</v>
      </c>
      <c r="E667">
        <v>21</v>
      </c>
      <c r="F667">
        <v>4</v>
      </c>
      <c r="G667">
        <v>1</v>
      </c>
      <c r="H667">
        <v>2</v>
      </c>
      <c r="I667">
        <v>10</v>
      </c>
      <c r="J667">
        <v>10</v>
      </c>
      <c r="K667">
        <v>9</v>
      </c>
      <c r="L667">
        <v>22</v>
      </c>
      <c r="M667">
        <v>1</v>
      </c>
      <c r="N667">
        <v>1</v>
      </c>
      <c r="O667">
        <v>1</v>
      </c>
      <c r="P667">
        <v>0.23200000000000001</v>
      </c>
      <c r="Q667">
        <v>0.308</v>
      </c>
      <c r="R667">
        <v>0.37</v>
      </c>
      <c r="S667">
        <v>0.67800000000000005</v>
      </c>
      <c r="T667">
        <v>0.29899999999999999</v>
      </c>
      <c r="U667">
        <v>-0.2</v>
      </c>
      <c r="V667">
        <v>0</v>
      </c>
      <c r="W667">
        <v>0</v>
      </c>
    </row>
    <row r="668" spans="1:28" x14ac:dyDescent="0.25">
      <c r="A668">
        <v>6165</v>
      </c>
      <c r="B668" t="s">
        <v>387</v>
      </c>
      <c r="C668">
        <v>100</v>
      </c>
      <c r="D668">
        <v>92</v>
      </c>
      <c r="E668">
        <v>25</v>
      </c>
      <c r="F668">
        <v>4</v>
      </c>
      <c r="G668">
        <v>1</v>
      </c>
      <c r="H668">
        <v>1</v>
      </c>
      <c r="I668">
        <v>10</v>
      </c>
      <c r="J668">
        <v>9</v>
      </c>
      <c r="K668">
        <v>6</v>
      </c>
      <c r="L668">
        <v>10</v>
      </c>
      <c r="M668">
        <v>0</v>
      </c>
      <c r="N668">
        <v>3</v>
      </c>
      <c r="O668">
        <v>2</v>
      </c>
      <c r="P668">
        <v>0.27400000000000002</v>
      </c>
      <c r="Q668">
        <v>0.32</v>
      </c>
      <c r="R668">
        <v>0.35899999999999999</v>
      </c>
      <c r="S668">
        <v>0.67900000000000005</v>
      </c>
      <c r="T668">
        <v>0.29899999999999999</v>
      </c>
      <c r="U668">
        <v>0</v>
      </c>
      <c r="V668">
        <v>-0.2</v>
      </c>
      <c r="W668">
        <v>0.3</v>
      </c>
      <c r="Y668" s="1">
        <v>-17</v>
      </c>
      <c r="Z668" s="1">
        <v>-18</v>
      </c>
      <c r="AA668" s="1">
        <v>0</v>
      </c>
    </row>
    <row r="669" spans="1:28" x14ac:dyDescent="0.25">
      <c r="A669">
        <v>719</v>
      </c>
      <c r="B669" t="s">
        <v>8427</v>
      </c>
      <c r="C669">
        <v>100</v>
      </c>
      <c r="D669">
        <v>89</v>
      </c>
      <c r="E669">
        <v>21</v>
      </c>
      <c r="F669">
        <v>5</v>
      </c>
      <c r="G669">
        <v>0</v>
      </c>
      <c r="H669">
        <v>2</v>
      </c>
      <c r="I669">
        <v>10</v>
      </c>
      <c r="J669">
        <v>10</v>
      </c>
      <c r="K669">
        <v>9</v>
      </c>
      <c r="L669">
        <v>24</v>
      </c>
      <c r="M669">
        <v>1</v>
      </c>
      <c r="N669">
        <v>1</v>
      </c>
      <c r="O669">
        <v>0</v>
      </c>
      <c r="P669">
        <v>0.23599999999999999</v>
      </c>
      <c r="Q669">
        <v>0.312</v>
      </c>
      <c r="R669">
        <v>0.36699999999999999</v>
      </c>
      <c r="S669">
        <v>0.68</v>
      </c>
      <c r="T669">
        <v>0.29899999999999999</v>
      </c>
      <c r="U669">
        <v>-0.2</v>
      </c>
      <c r="V669">
        <v>0</v>
      </c>
      <c r="W669">
        <v>0.2</v>
      </c>
    </row>
    <row r="670" spans="1:28" x14ac:dyDescent="0.25">
      <c r="A670">
        <v>3298</v>
      </c>
      <c r="B670" t="s">
        <v>962</v>
      </c>
      <c r="C670">
        <v>100</v>
      </c>
      <c r="D670">
        <v>94</v>
      </c>
      <c r="E670">
        <v>25</v>
      </c>
      <c r="F670">
        <v>5</v>
      </c>
      <c r="G670">
        <v>1</v>
      </c>
      <c r="H670">
        <v>2</v>
      </c>
      <c r="I670">
        <v>10</v>
      </c>
      <c r="J670">
        <v>11</v>
      </c>
      <c r="K670">
        <v>4</v>
      </c>
      <c r="L670">
        <v>18</v>
      </c>
      <c r="M670">
        <v>1</v>
      </c>
      <c r="N670">
        <v>2</v>
      </c>
      <c r="O670">
        <v>1</v>
      </c>
      <c r="P670">
        <v>0.26200000000000001</v>
      </c>
      <c r="Q670">
        <v>0.29499999999999998</v>
      </c>
      <c r="R670">
        <v>0.39500000000000002</v>
      </c>
      <c r="S670">
        <v>0.69</v>
      </c>
      <c r="T670">
        <v>0.29899999999999999</v>
      </c>
      <c r="U670">
        <v>0.1</v>
      </c>
      <c r="V670">
        <v>0</v>
      </c>
      <c r="W670">
        <v>0.3</v>
      </c>
    </row>
    <row r="671" spans="1:28" x14ac:dyDescent="0.25">
      <c r="A671">
        <v>1885</v>
      </c>
      <c r="B671" t="s">
        <v>692</v>
      </c>
      <c r="C671">
        <v>100</v>
      </c>
      <c r="D671">
        <v>87</v>
      </c>
      <c r="E671">
        <v>20</v>
      </c>
      <c r="F671">
        <v>5</v>
      </c>
      <c r="G671">
        <v>0</v>
      </c>
      <c r="H671">
        <v>2</v>
      </c>
      <c r="I671">
        <v>10</v>
      </c>
      <c r="J671">
        <v>9</v>
      </c>
      <c r="K671">
        <v>11</v>
      </c>
      <c r="L671">
        <v>28</v>
      </c>
      <c r="M671">
        <v>1</v>
      </c>
      <c r="N671">
        <v>0</v>
      </c>
      <c r="O671">
        <v>0</v>
      </c>
      <c r="P671">
        <v>0.22600000000000001</v>
      </c>
      <c r="Q671">
        <v>0.315</v>
      </c>
      <c r="R671">
        <v>0.36299999999999999</v>
      </c>
      <c r="S671">
        <v>0.67900000000000005</v>
      </c>
      <c r="T671">
        <v>0.29899999999999999</v>
      </c>
      <c r="U671">
        <v>-0.1</v>
      </c>
      <c r="V671">
        <v>0</v>
      </c>
      <c r="W671">
        <v>0.1</v>
      </c>
    </row>
    <row r="672" spans="1:28" x14ac:dyDescent="0.25">
      <c r="A672">
        <v>2829</v>
      </c>
      <c r="B672" t="s">
        <v>742</v>
      </c>
      <c r="C672">
        <v>100</v>
      </c>
      <c r="D672">
        <v>89</v>
      </c>
      <c r="E672">
        <v>21</v>
      </c>
      <c r="F672">
        <v>5</v>
      </c>
      <c r="G672">
        <v>0</v>
      </c>
      <c r="H672">
        <v>2</v>
      </c>
      <c r="I672">
        <v>11</v>
      </c>
      <c r="J672">
        <v>10</v>
      </c>
      <c r="K672">
        <v>9</v>
      </c>
      <c r="L672">
        <v>15</v>
      </c>
      <c r="M672">
        <v>1</v>
      </c>
      <c r="N672">
        <v>1</v>
      </c>
      <c r="O672">
        <v>1</v>
      </c>
      <c r="P672">
        <v>0.23899999999999999</v>
      </c>
      <c r="Q672">
        <v>0.313</v>
      </c>
      <c r="R672">
        <v>0.36099999999999999</v>
      </c>
      <c r="S672">
        <v>0.67400000000000004</v>
      </c>
      <c r="T672">
        <v>0.29799999999999999</v>
      </c>
      <c r="U672">
        <v>0</v>
      </c>
      <c r="V672">
        <v>0.1</v>
      </c>
      <c r="W672">
        <v>0.4</v>
      </c>
    </row>
    <row r="673" spans="1:28" x14ac:dyDescent="0.25">
      <c r="A673" t="s">
        <v>485</v>
      </c>
      <c r="B673" t="s">
        <v>486</v>
      </c>
      <c r="C673">
        <v>100</v>
      </c>
      <c r="D673">
        <v>94</v>
      </c>
      <c r="E673">
        <v>26</v>
      </c>
      <c r="F673">
        <v>4</v>
      </c>
      <c r="G673">
        <v>0</v>
      </c>
      <c r="H673">
        <v>1</v>
      </c>
      <c r="I673">
        <v>9</v>
      </c>
      <c r="J673">
        <v>9</v>
      </c>
      <c r="K673">
        <v>4</v>
      </c>
      <c r="L673">
        <v>11</v>
      </c>
      <c r="M673">
        <v>1</v>
      </c>
      <c r="N673">
        <v>2</v>
      </c>
      <c r="O673">
        <v>1</v>
      </c>
      <c r="P673">
        <v>0.28199999999999997</v>
      </c>
      <c r="Q673">
        <v>0.316</v>
      </c>
      <c r="R673">
        <v>0.36499999999999999</v>
      </c>
      <c r="S673">
        <v>0.68100000000000005</v>
      </c>
      <c r="T673">
        <v>0.29799999999999999</v>
      </c>
      <c r="U673">
        <v>-0.1</v>
      </c>
      <c r="V673">
        <v>0</v>
      </c>
      <c r="W673">
        <v>0.1</v>
      </c>
    </row>
    <row r="674" spans="1:28" x14ac:dyDescent="0.25">
      <c r="A674" t="s">
        <v>8425</v>
      </c>
      <c r="B674" t="s">
        <v>8426</v>
      </c>
      <c r="C674">
        <v>100</v>
      </c>
      <c r="D674">
        <v>89</v>
      </c>
      <c r="E674">
        <v>22</v>
      </c>
      <c r="F674">
        <v>5</v>
      </c>
      <c r="G674">
        <v>1</v>
      </c>
      <c r="H674">
        <v>1</v>
      </c>
      <c r="I674">
        <v>10</v>
      </c>
      <c r="J674">
        <v>9</v>
      </c>
      <c r="K674">
        <v>9</v>
      </c>
      <c r="L674">
        <v>13</v>
      </c>
      <c r="M674">
        <v>1</v>
      </c>
      <c r="N674">
        <v>1</v>
      </c>
      <c r="O674">
        <v>1</v>
      </c>
      <c r="P674">
        <v>0.251</v>
      </c>
      <c r="Q674">
        <v>0.32</v>
      </c>
      <c r="R674">
        <v>0.35299999999999998</v>
      </c>
      <c r="S674">
        <v>0.67300000000000004</v>
      </c>
      <c r="T674">
        <v>0.29799999999999999</v>
      </c>
      <c r="U674">
        <v>-0.1</v>
      </c>
      <c r="V674">
        <v>0</v>
      </c>
      <c r="W674">
        <v>0.2</v>
      </c>
    </row>
    <row r="675" spans="1:28" x14ac:dyDescent="0.25">
      <c r="A675">
        <v>1307</v>
      </c>
      <c r="B675" t="s">
        <v>841</v>
      </c>
      <c r="C675">
        <v>100</v>
      </c>
      <c r="D675">
        <v>89</v>
      </c>
      <c r="E675">
        <v>22</v>
      </c>
      <c r="F675">
        <v>4</v>
      </c>
      <c r="G675">
        <v>1</v>
      </c>
      <c r="H675">
        <v>1</v>
      </c>
      <c r="I675">
        <v>10</v>
      </c>
      <c r="J675">
        <v>9</v>
      </c>
      <c r="K675">
        <v>9</v>
      </c>
      <c r="L675">
        <v>17</v>
      </c>
      <c r="M675">
        <v>1</v>
      </c>
      <c r="N675">
        <v>2</v>
      </c>
      <c r="O675">
        <v>1</v>
      </c>
      <c r="P675">
        <v>0.246</v>
      </c>
      <c r="Q675">
        <v>0.316</v>
      </c>
      <c r="R675">
        <v>0.36299999999999999</v>
      </c>
      <c r="S675">
        <v>0.68</v>
      </c>
      <c r="T675">
        <v>0.29799999999999999</v>
      </c>
      <c r="U675">
        <v>0</v>
      </c>
      <c r="V675">
        <v>0</v>
      </c>
      <c r="W675">
        <v>0.2</v>
      </c>
    </row>
    <row r="676" spans="1:28" x14ac:dyDescent="0.25">
      <c r="A676" t="s">
        <v>8423</v>
      </c>
      <c r="B676" t="s">
        <v>8424</v>
      </c>
      <c r="C676">
        <v>100</v>
      </c>
      <c r="D676">
        <v>93</v>
      </c>
      <c r="E676">
        <v>25</v>
      </c>
      <c r="F676">
        <v>5</v>
      </c>
      <c r="G676">
        <v>1</v>
      </c>
      <c r="H676">
        <v>1</v>
      </c>
      <c r="I676">
        <v>10</v>
      </c>
      <c r="J676">
        <v>10</v>
      </c>
      <c r="K676">
        <v>5</v>
      </c>
      <c r="L676">
        <v>16</v>
      </c>
      <c r="M676">
        <v>1</v>
      </c>
      <c r="N676">
        <v>1</v>
      </c>
      <c r="O676">
        <v>1</v>
      </c>
      <c r="P676">
        <v>0.26600000000000001</v>
      </c>
      <c r="Q676">
        <v>0.307</v>
      </c>
      <c r="R676">
        <v>0.376</v>
      </c>
      <c r="S676">
        <v>0.68400000000000005</v>
      </c>
      <c r="T676">
        <v>0.29799999999999999</v>
      </c>
      <c r="U676">
        <v>0</v>
      </c>
      <c r="V676">
        <v>0</v>
      </c>
      <c r="W676">
        <v>0.2</v>
      </c>
    </row>
    <row r="677" spans="1:28" x14ac:dyDescent="0.25">
      <c r="A677">
        <v>2041</v>
      </c>
      <c r="B677" t="s">
        <v>862</v>
      </c>
      <c r="C677">
        <v>258</v>
      </c>
      <c r="D677">
        <v>228</v>
      </c>
      <c r="E677">
        <v>51</v>
      </c>
      <c r="F677">
        <v>11</v>
      </c>
      <c r="G677">
        <v>1</v>
      </c>
      <c r="H677">
        <v>8</v>
      </c>
      <c r="I677">
        <v>25</v>
      </c>
      <c r="J677">
        <v>28</v>
      </c>
      <c r="K677">
        <v>24</v>
      </c>
      <c r="L677">
        <v>62</v>
      </c>
      <c r="M677">
        <v>3</v>
      </c>
      <c r="N677">
        <v>1</v>
      </c>
      <c r="O677">
        <v>0</v>
      </c>
      <c r="P677">
        <v>0.22500000000000001</v>
      </c>
      <c r="Q677">
        <v>0.30299999999999999</v>
      </c>
      <c r="R677">
        <v>0.38200000000000001</v>
      </c>
      <c r="S677">
        <v>0.68600000000000005</v>
      </c>
      <c r="T677">
        <v>0.29799999999999999</v>
      </c>
      <c r="U677">
        <v>-0.4</v>
      </c>
      <c r="V677">
        <v>0.5</v>
      </c>
      <c r="W677">
        <v>1.1000000000000001</v>
      </c>
      <c r="Y677" s="1">
        <v>-12</v>
      </c>
      <c r="Z677" s="1">
        <v>-9</v>
      </c>
      <c r="AB677" s="1">
        <v>0</v>
      </c>
    </row>
    <row r="678" spans="1:28" x14ac:dyDescent="0.25">
      <c r="A678">
        <v>9689</v>
      </c>
      <c r="B678" t="s">
        <v>824</v>
      </c>
      <c r="C678">
        <v>153</v>
      </c>
      <c r="D678">
        <v>135</v>
      </c>
      <c r="E678">
        <v>35</v>
      </c>
      <c r="F678">
        <v>8</v>
      </c>
      <c r="G678">
        <v>0</v>
      </c>
      <c r="H678">
        <v>1</v>
      </c>
      <c r="I678">
        <v>16</v>
      </c>
      <c r="J678">
        <v>14</v>
      </c>
      <c r="K678">
        <v>14</v>
      </c>
      <c r="L678">
        <v>20</v>
      </c>
      <c r="M678">
        <v>1</v>
      </c>
      <c r="N678">
        <v>1</v>
      </c>
      <c r="O678">
        <v>0</v>
      </c>
      <c r="P678">
        <v>0.25700000000000001</v>
      </c>
      <c r="Q678">
        <v>0.32900000000000001</v>
      </c>
      <c r="R678">
        <v>0.35</v>
      </c>
      <c r="S678">
        <v>0.67900000000000005</v>
      </c>
      <c r="T678">
        <v>0.29799999999999999</v>
      </c>
      <c r="U678">
        <v>-0.4</v>
      </c>
      <c r="V678">
        <v>-0.8</v>
      </c>
      <c r="W678">
        <v>0.5</v>
      </c>
      <c r="Y678" s="1">
        <v>-16</v>
      </c>
      <c r="Z678" s="1">
        <v>-14</v>
      </c>
      <c r="AA678" s="1">
        <v>-5</v>
      </c>
    </row>
    <row r="679" spans="1:28" x14ac:dyDescent="0.25">
      <c r="A679" t="s">
        <v>8421</v>
      </c>
      <c r="B679" t="s">
        <v>8422</v>
      </c>
      <c r="C679">
        <v>100</v>
      </c>
      <c r="D679">
        <v>87</v>
      </c>
      <c r="E679">
        <v>20</v>
      </c>
      <c r="F679">
        <v>4</v>
      </c>
      <c r="G679">
        <v>0</v>
      </c>
      <c r="H679">
        <v>2</v>
      </c>
      <c r="I679">
        <v>10</v>
      </c>
      <c r="J679">
        <v>9</v>
      </c>
      <c r="K679">
        <v>11</v>
      </c>
      <c r="L679">
        <v>20</v>
      </c>
      <c r="M679">
        <v>1</v>
      </c>
      <c r="N679">
        <v>1</v>
      </c>
      <c r="O679">
        <v>0</v>
      </c>
      <c r="P679">
        <v>0.23</v>
      </c>
      <c r="Q679">
        <v>0.318</v>
      </c>
      <c r="R679">
        <v>0.35299999999999998</v>
      </c>
      <c r="S679">
        <v>0.67200000000000004</v>
      </c>
      <c r="T679">
        <v>0.29799999999999999</v>
      </c>
      <c r="U679">
        <v>0</v>
      </c>
      <c r="V679">
        <v>0</v>
      </c>
      <c r="W679">
        <v>0.4</v>
      </c>
    </row>
    <row r="680" spans="1:28" x14ac:dyDescent="0.25">
      <c r="A680">
        <v>7451</v>
      </c>
      <c r="B680" t="s">
        <v>570</v>
      </c>
      <c r="C680">
        <v>100</v>
      </c>
      <c r="D680">
        <v>89</v>
      </c>
      <c r="E680">
        <v>22</v>
      </c>
      <c r="F680">
        <v>5</v>
      </c>
      <c r="G680">
        <v>1</v>
      </c>
      <c r="H680">
        <v>1</v>
      </c>
      <c r="I680">
        <v>10</v>
      </c>
      <c r="J680">
        <v>9</v>
      </c>
      <c r="K680">
        <v>9</v>
      </c>
      <c r="L680">
        <v>17</v>
      </c>
      <c r="M680">
        <v>1</v>
      </c>
      <c r="N680">
        <v>1</v>
      </c>
      <c r="O680">
        <v>1</v>
      </c>
      <c r="P680">
        <v>0.248</v>
      </c>
      <c r="Q680">
        <v>0.318</v>
      </c>
      <c r="R680">
        <v>0.35799999999999998</v>
      </c>
      <c r="S680">
        <v>0.67600000000000005</v>
      </c>
      <c r="T680">
        <v>0.29799999999999999</v>
      </c>
      <c r="U680">
        <v>-0.1</v>
      </c>
      <c r="V680">
        <v>0</v>
      </c>
      <c r="W680">
        <v>0.2</v>
      </c>
    </row>
    <row r="681" spans="1:28" x14ac:dyDescent="0.25">
      <c r="A681">
        <v>8021</v>
      </c>
      <c r="B681" t="s">
        <v>441</v>
      </c>
      <c r="C681">
        <v>100</v>
      </c>
      <c r="D681">
        <v>87</v>
      </c>
      <c r="E681">
        <v>19</v>
      </c>
      <c r="F681">
        <v>4</v>
      </c>
      <c r="G681">
        <v>1</v>
      </c>
      <c r="H681">
        <v>2</v>
      </c>
      <c r="I681">
        <v>10</v>
      </c>
      <c r="J681">
        <v>9</v>
      </c>
      <c r="K681">
        <v>11</v>
      </c>
      <c r="L681">
        <v>26</v>
      </c>
      <c r="M681">
        <v>1</v>
      </c>
      <c r="N681">
        <v>1</v>
      </c>
      <c r="O681">
        <v>1</v>
      </c>
      <c r="P681">
        <v>0.224</v>
      </c>
      <c r="Q681">
        <v>0.317</v>
      </c>
      <c r="R681">
        <v>0.35499999999999998</v>
      </c>
      <c r="S681">
        <v>0.67200000000000004</v>
      </c>
      <c r="T681">
        <v>0.29799999999999999</v>
      </c>
      <c r="U681">
        <v>-0.1</v>
      </c>
      <c r="V681">
        <v>0</v>
      </c>
      <c r="W681">
        <v>0.1</v>
      </c>
    </row>
    <row r="682" spans="1:28" x14ac:dyDescent="0.25">
      <c r="A682" t="s">
        <v>8419</v>
      </c>
      <c r="B682" t="s">
        <v>8420</v>
      </c>
      <c r="C682">
        <v>100</v>
      </c>
      <c r="D682">
        <v>91</v>
      </c>
      <c r="E682">
        <v>22</v>
      </c>
      <c r="F682">
        <v>5</v>
      </c>
      <c r="G682">
        <v>1</v>
      </c>
      <c r="H682">
        <v>2</v>
      </c>
      <c r="I682">
        <v>11</v>
      </c>
      <c r="J682">
        <v>10</v>
      </c>
      <c r="K682">
        <v>7</v>
      </c>
      <c r="L682">
        <v>18</v>
      </c>
      <c r="M682">
        <v>1</v>
      </c>
      <c r="N682">
        <v>2</v>
      </c>
      <c r="O682">
        <v>1</v>
      </c>
      <c r="P682">
        <v>0.247</v>
      </c>
      <c r="Q682">
        <v>0.30599999999999999</v>
      </c>
      <c r="R682">
        <v>0.379</v>
      </c>
      <c r="S682">
        <v>0.68500000000000005</v>
      </c>
      <c r="T682">
        <v>0.29799999999999999</v>
      </c>
      <c r="U682">
        <v>0</v>
      </c>
      <c r="V682">
        <v>0</v>
      </c>
      <c r="W682">
        <v>0.4</v>
      </c>
    </row>
    <row r="683" spans="1:28" x14ac:dyDescent="0.25">
      <c r="A683" t="s">
        <v>483</v>
      </c>
      <c r="B683" t="s">
        <v>484</v>
      </c>
      <c r="C683">
        <v>100</v>
      </c>
      <c r="D683">
        <v>89</v>
      </c>
      <c r="E683">
        <v>20</v>
      </c>
      <c r="F683">
        <v>4</v>
      </c>
      <c r="G683">
        <v>0</v>
      </c>
      <c r="H683">
        <v>3</v>
      </c>
      <c r="I683">
        <v>11</v>
      </c>
      <c r="J683">
        <v>11</v>
      </c>
      <c r="K683">
        <v>9</v>
      </c>
      <c r="L683">
        <v>28</v>
      </c>
      <c r="M683">
        <v>1</v>
      </c>
      <c r="N683">
        <v>2</v>
      </c>
      <c r="O683">
        <v>1</v>
      </c>
      <c r="P683">
        <v>0.221</v>
      </c>
      <c r="Q683">
        <v>0.29599999999999999</v>
      </c>
      <c r="R683">
        <v>0.38600000000000001</v>
      </c>
      <c r="S683">
        <v>0.68200000000000005</v>
      </c>
      <c r="T683">
        <v>0.29799999999999999</v>
      </c>
      <c r="U683">
        <v>0</v>
      </c>
      <c r="V683">
        <v>0</v>
      </c>
      <c r="W683">
        <v>0.2</v>
      </c>
    </row>
    <row r="684" spans="1:28" x14ac:dyDescent="0.25">
      <c r="A684">
        <v>9854</v>
      </c>
      <c r="B684" t="s">
        <v>176</v>
      </c>
      <c r="C684">
        <v>100</v>
      </c>
      <c r="D684">
        <v>92</v>
      </c>
      <c r="E684">
        <v>24</v>
      </c>
      <c r="F684">
        <v>5</v>
      </c>
      <c r="G684">
        <v>0</v>
      </c>
      <c r="H684">
        <v>1</v>
      </c>
      <c r="I684">
        <v>10</v>
      </c>
      <c r="J684">
        <v>10</v>
      </c>
      <c r="K684">
        <v>6</v>
      </c>
      <c r="L684">
        <v>13</v>
      </c>
      <c r="M684">
        <v>1</v>
      </c>
      <c r="N684">
        <v>1</v>
      </c>
      <c r="O684">
        <v>0</v>
      </c>
      <c r="P684">
        <v>0.26200000000000001</v>
      </c>
      <c r="Q684">
        <v>0.308</v>
      </c>
      <c r="R684">
        <v>0.374</v>
      </c>
      <c r="S684">
        <v>0.68200000000000005</v>
      </c>
      <c r="T684">
        <v>0.29799999999999999</v>
      </c>
      <c r="U684">
        <v>-0.1</v>
      </c>
      <c r="V684">
        <v>0</v>
      </c>
      <c r="W684">
        <v>0</v>
      </c>
    </row>
    <row r="685" spans="1:28" x14ac:dyDescent="0.25">
      <c r="A685">
        <v>2225</v>
      </c>
      <c r="B685" t="s">
        <v>148</v>
      </c>
      <c r="C685">
        <v>100</v>
      </c>
      <c r="D685">
        <v>91</v>
      </c>
      <c r="E685">
        <v>24</v>
      </c>
      <c r="F685">
        <v>4</v>
      </c>
      <c r="G685">
        <v>1</v>
      </c>
      <c r="H685">
        <v>1</v>
      </c>
      <c r="I685">
        <v>9</v>
      </c>
      <c r="J685">
        <v>9</v>
      </c>
      <c r="K685">
        <v>6</v>
      </c>
      <c r="L685">
        <v>11</v>
      </c>
      <c r="M685">
        <v>1</v>
      </c>
      <c r="N685">
        <v>4</v>
      </c>
      <c r="O685">
        <v>2</v>
      </c>
      <c r="P685">
        <v>0.26800000000000002</v>
      </c>
      <c r="Q685">
        <v>0.317</v>
      </c>
      <c r="R685">
        <v>0.36099999999999999</v>
      </c>
      <c r="S685">
        <v>0.67800000000000005</v>
      </c>
      <c r="T685">
        <v>0.29799999999999999</v>
      </c>
      <c r="U685">
        <v>0</v>
      </c>
      <c r="V685">
        <v>-0.2</v>
      </c>
      <c r="W685">
        <v>0.1</v>
      </c>
      <c r="Y685" s="1">
        <v>-22</v>
      </c>
      <c r="Z685" s="1">
        <v>-23</v>
      </c>
      <c r="AA685" s="1">
        <v>-2</v>
      </c>
    </row>
    <row r="686" spans="1:28" x14ac:dyDescent="0.25">
      <c r="A686" t="s">
        <v>8417</v>
      </c>
      <c r="B686" t="s">
        <v>8418</v>
      </c>
      <c r="C686">
        <v>100</v>
      </c>
      <c r="D686">
        <v>92</v>
      </c>
      <c r="E686">
        <v>22</v>
      </c>
      <c r="F686">
        <v>5</v>
      </c>
      <c r="G686">
        <v>0</v>
      </c>
      <c r="H686">
        <v>3</v>
      </c>
      <c r="I686">
        <v>10</v>
      </c>
      <c r="J686">
        <v>11</v>
      </c>
      <c r="K686">
        <v>6</v>
      </c>
      <c r="L686">
        <v>26</v>
      </c>
      <c r="M686">
        <v>1</v>
      </c>
      <c r="N686">
        <v>1</v>
      </c>
      <c r="O686">
        <v>1</v>
      </c>
      <c r="P686">
        <v>0.24199999999999999</v>
      </c>
      <c r="Q686">
        <v>0.29399999999999998</v>
      </c>
      <c r="R686">
        <v>0.39400000000000002</v>
      </c>
      <c r="S686">
        <v>0.68799999999999994</v>
      </c>
      <c r="T686">
        <v>0.29799999999999999</v>
      </c>
      <c r="U686">
        <v>0</v>
      </c>
      <c r="V686">
        <v>0</v>
      </c>
      <c r="W686">
        <v>0.1</v>
      </c>
    </row>
    <row r="687" spans="1:28" x14ac:dyDescent="0.25">
      <c r="A687" t="s">
        <v>8415</v>
      </c>
      <c r="B687" t="s">
        <v>8416</v>
      </c>
      <c r="C687">
        <v>100</v>
      </c>
      <c r="D687">
        <v>90</v>
      </c>
      <c r="E687">
        <v>21</v>
      </c>
      <c r="F687">
        <v>4</v>
      </c>
      <c r="G687">
        <v>1</v>
      </c>
      <c r="H687">
        <v>3</v>
      </c>
      <c r="I687">
        <v>10</v>
      </c>
      <c r="J687">
        <v>10</v>
      </c>
      <c r="K687">
        <v>8</v>
      </c>
      <c r="L687">
        <v>22</v>
      </c>
      <c r="M687">
        <v>1</v>
      </c>
      <c r="N687">
        <v>1</v>
      </c>
      <c r="O687">
        <v>1</v>
      </c>
      <c r="P687">
        <v>0.23200000000000001</v>
      </c>
      <c r="Q687">
        <v>0.29799999999999999</v>
      </c>
      <c r="R687">
        <v>0.38800000000000001</v>
      </c>
      <c r="S687">
        <v>0.68600000000000005</v>
      </c>
      <c r="T687">
        <v>0.29799999999999999</v>
      </c>
      <c r="U687">
        <v>-0.1</v>
      </c>
      <c r="V687">
        <v>0</v>
      </c>
      <c r="W687">
        <v>0.4</v>
      </c>
    </row>
    <row r="688" spans="1:28" x14ac:dyDescent="0.25">
      <c r="A688">
        <v>1095</v>
      </c>
      <c r="B688" t="s">
        <v>118</v>
      </c>
      <c r="C688">
        <v>100</v>
      </c>
      <c r="D688">
        <v>92</v>
      </c>
      <c r="E688">
        <v>25</v>
      </c>
      <c r="F688">
        <v>4</v>
      </c>
      <c r="G688">
        <v>1</v>
      </c>
      <c r="H688">
        <v>1</v>
      </c>
      <c r="I688">
        <v>11</v>
      </c>
      <c r="J688">
        <v>9</v>
      </c>
      <c r="K688">
        <v>6</v>
      </c>
      <c r="L688">
        <v>17</v>
      </c>
      <c r="M688">
        <v>0</v>
      </c>
      <c r="N688">
        <v>3</v>
      </c>
      <c r="O688">
        <v>2</v>
      </c>
      <c r="P688">
        <v>0.27100000000000002</v>
      </c>
      <c r="Q688">
        <v>0.317</v>
      </c>
      <c r="R688">
        <v>0.36</v>
      </c>
      <c r="S688">
        <v>0.67700000000000005</v>
      </c>
      <c r="T688">
        <v>0.29799999999999999</v>
      </c>
      <c r="U688">
        <v>0.1</v>
      </c>
      <c r="V688">
        <v>0</v>
      </c>
      <c r="W688">
        <v>0.1</v>
      </c>
    </row>
    <row r="689" spans="1:28" x14ac:dyDescent="0.25">
      <c r="A689">
        <v>4054</v>
      </c>
      <c r="B689" t="s">
        <v>531</v>
      </c>
      <c r="C689">
        <v>349</v>
      </c>
      <c r="D689">
        <v>311</v>
      </c>
      <c r="E689">
        <v>80</v>
      </c>
      <c r="F689">
        <v>13</v>
      </c>
      <c r="G689">
        <v>4</v>
      </c>
      <c r="H689">
        <v>2</v>
      </c>
      <c r="I689">
        <v>38</v>
      </c>
      <c r="J689">
        <v>29</v>
      </c>
      <c r="K689">
        <v>31</v>
      </c>
      <c r="L689">
        <v>67</v>
      </c>
      <c r="M689">
        <v>1</v>
      </c>
      <c r="N689">
        <v>20</v>
      </c>
      <c r="O689">
        <v>7</v>
      </c>
      <c r="P689">
        <v>0.25900000000000001</v>
      </c>
      <c r="Q689">
        <v>0.32600000000000001</v>
      </c>
      <c r="R689">
        <v>0.34399999999999997</v>
      </c>
      <c r="S689">
        <v>0.67</v>
      </c>
      <c r="T689">
        <v>0.29799999999999999</v>
      </c>
      <c r="U689">
        <v>2.1</v>
      </c>
      <c r="V689">
        <v>-1.3</v>
      </c>
      <c r="W689">
        <v>0.9</v>
      </c>
      <c r="Y689" s="1">
        <v>-4</v>
      </c>
      <c r="Z689" s="1">
        <v>-4</v>
      </c>
      <c r="AA689" s="1">
        <v>11</v>
      </c>
    </row>
    <row r="690" spans="1:28" x14ac:dyDescent="0.25">
      <c r="A690">
        <v>4863</v>
      </c>
      <c r="B690" t="s">
        <v>769</v>
      </c>
      <c r="C690">
        <v>100</v>
      </c>
      <c r="D690">
        <v>90</v>
      </c>
      <c r="E690">
        <v>21</v>
      </c>
      <c r="F690">
        <v>4</v>
      </c>
      <c r="G690">
        <v>1</v>
      </c>
      <c r="H690">
        <v>2</v>
      </c>
      <c r="I690">
        <v>10</v>
      </c>
      <c r="J690">
        <v>10</v>
      </c>
      <c r="K690">
        <v>8</v>
      </c>
      <c r="L690">
        <v>28</v>
      </c>
      <c r="M690">
        <v>0</v>
      </c>
      <c r="N690">
        <v>2</v>
      </c>
      <c r="O690">
        <v>1</v>
      </c>
      <c r="P690">
        <v>0.23699999999999999</v>
      </c>
      <c r="Q690">
        <v>0.30199999999999999</v>
      </c>
      <c r="R690">
        <v>0.378</v>
      </c>
      <c r="S690">
        <v>0.68100000000000005</v>
      </c>
      <c r="T690">
        <v>0.29799999999999999</v>
      </c>
      <c r="U690">
        <v>-0.1</v>
      </c>
      <c r="V690">
        <v>0</v>
      </c>
      <c r="W690">
        <v>0.1</v>
      </c>
    </row>
    <row r="691" spans="1:28" x14ac:dyDescent="0.25">
      <c r="A691" t="s">
        <v>8413</v>
      </c>
      <c r="B691" t="s">
        <v>8414</v>
      </c>
      <c r="C691">
        <v>100</v>
      </c>
      <c r="D691">
        <v>91</v>
      </c>
      <c r="E691">
        <v>22</v>
      </c>
      <c r="F691">
        <v>5</v>
      </c>
      <c r="G691">
        <v>1</v>
      </c>
      <c r="H691">
        <v>2</v>
      </c>
      <c r="I691">
        <v>11</v>
      </c>
      <c r="J691">
        <v>11</v>
      </c>
      <c r="K691">
        <v>7</v>
      </c>
      <c r="L691">
        <v>18</v>
      </c>
      <c r="M691">
        <v>1</v>
      </c>
      <c r="N691">
        <v>2</v>
      </c>
      <c r="O691">
        <v>1</v>
      </c>
      <c r="P691">
        <v>0.245</v>
      </c>
      <c r="Q691">
        <v>0.30099999999999999</v>
      </c>
      <c r="R691">
        <v>0.38400000000000001</v>
      </c>
      <c r="S691">
        <v>0.68600000000000005</v>
      </c>
      <c r="T691">
        <v>0.29799999999999999</v>
      </c>
      <c r="U691">
        <v>0</v>
      </c>
      <c r="V691">
        <v>0</v>
      </c>
      <c r="W691">
        <v>0.4</v>
      </c>
    </row>
    <row r="692" spans="1:28" x14ac:dyDescent="0.25">
      <c r="A692" t="s">
        <v>8411</v>
      </c>
      <c r="B692" t="s">
        <v>8412</v>
      </c>
      <c r="C692">
        <v>100</v>
      </c>
      <c r="D692">
        <v>91</v>
      </c>
      <c r="E692">
        <v>22</v>
      </c>
      <c r="F692">
        <v>5</v>
      </c>
      <c r="G692">
        <v>0</v>
      </c>
      <c r="H692">
        <v>3</v>
      </c>
      <c r="I692">
        <v>11</v>
      </c>
      <c r="J692">
        <v>11</v>
      </c>
      <c r="K692">
        <v>6</v>
      </c>
      <c r="L692">
        <v>22</v>
      </c>
      <c r="M692">
        <v>1</v>
      </c>
      <c r="N692">
        <v>0</v>
      </c>
      <c r="O692">
        <v>0</v>
      </c>
      <c r="P692">
        <v>0.23799999999999999</v>
      </c>
      <c r="Q692">
        <v>0.29199999999999998</v>
      </c>
      <c r="R692">
        <v>0.39500000000000002</v>
      </c>
      <c r="S692">
        <v>0.68700000000000006</v>
      </c>
      <c r="T692">
        <v>0.29799999999999999</v>
      </c>
      <c r="U692">
        <v>0</v>
      </c>
      <c r="V692">
        <v>0</v>
      </c>
      <c r="W692">
        <v>0</v>
      </c>
    </row>
    <row r="693" spans="1:28" x14ac:dyDescent="0.25">
      <c r="A693" t="s">
        <v>8409</v>
      </c>
      <c r="B693" t="s">
        <v>8410</v>
      </c>
      <c r="C693">
        <v>100</v>
      </c>
      <c r="D693">
        <v>90</v>
      </c>
      <c r="E693">
        <v>22</v>
      </c>
      <c r="F693">
        <v>5</v>
      </c>
      <c r="G693">
        <v>0</v>
      </c>
      <c r="H693">
        <v>2</v>
      </c>
      <c r="I693">
        <v>10</v>
      </c>
      <c r="J693">
        <v>10</v>
      </c>
      <c r="K693">
        <v>8</v>
      </c>
      <c r="L693">
        <v>20</v>
      </c>
      <c r="M693">
        <v>1</v>
      </c>
      <c r="N693">
        <v>1</v>
      </c>
      <c r="O693">
        <v>1</v>
      </c>
      <c r="P693">
        <v>0.24199999999999999</v>
      </c>
      <c r="Q693">
        <v>0.30399999999999999</v>
      </c>
      <c r="R693">
        <v>0.378</v>
      </c>
      <c r="S693">
        <v>0.68200000000000005</v>
      </c>
      <c r="T693">
        <v>0.29799999999999999</v>
      </c>
      <c r="U693">
        <v>0</v>
      </c>
      <c r="V693">
        <v>0</v>
      </c>
      <c r="W693">
        <v>0.4</v>
      </c>
    </row>
    <row r="694" spans="1:28" x14ac:dyDescent="0.25">
      <c r="A694">
        <v>4646</v>
      </c>
      <c r="B694" t="s">
        <v>527</v>
      </c>
      <c r="C694">
        <v>100</v>
      </c>
      <c r="D694">
        <v>90</v>
      </c>
      <c r="E694">
        <v>22</v>
      </c>
      <c r="F694">
        <v>5</v>
      </c>
      <c r="G694">
        <v>1</v>
      </c>
      <c r="H694">
        <v>2</v>
      </c>
      <c r="I694">
        <v>10</v>
      </c>
      <c r="J694">
        <v>10</v>
      </c>
      <c r="K694">
        <v>8</v>
      </c>
      <c r="L694">
        <v>20</v>
      </c>
      <c r="M694">
        <v>1</v>
      </c>
      <c r="N694">
        <v>1</v>
      </c>
      <c r="O694">
        <v>0</v>
      </c>
      <c r="P694">
        <v>0.24199999999999999</v>
      </c>
      <c r="Q694">
        <v>0.30599999999999999</v>
      </c>
      <c r="R694">
        <v>0.373</v>
      </c>
      <c r="S694">
        <v>0.68</v>
      </c>
      <c r="T694">
        <v>0.29799999999999999</v>
      </c>
      <c r="U694">
        <v>-0.1</v>
      </c>
      <c r="V694">
        <v>0</v>
      </c>
      <c r="W694">
        <v>0.1</v>
      </c>
    </row>
    <row r="695" spans="1:28" x14ac:dyDescent="0.25">
      <c r="A695">
        <v>443</v>
      </c>
      <c r="B695" t="s">
        <v>857</v>
      </c>
      <c r="C695">
        <v>559</v>
      </c>
      <c r="D695">
        <v>507</v>
      </c>
      <c r="E695">
        <v>138</v>
      </c>
      <c r="F695">
        <v>17</v>
      </c>
      <c r="G695">
        <v>5</v>
      </c>
      <c r="H695">
        <v>3</v>
      </c>
      <c r="I695">
        <v>62</v>
      </c>
      <c r="J695">
        <v>36</v>
      </c>
      <c r="K695">
        <v>35</v>
      </c>
      <c r="L695">
        <v>41</v>
      </c>
      <c r="M695">
        <v>8</v>
      </c>
      <c r="N695">
        <v>25</v>
      </c>
      <c r="O695">
        <v>10</v>
      </c>
      <c r="P695">
        <v>0.27300000000000002</v>
      </c>
      <c r="Q695">
        <v>0.32800000000000001</v>
      </c>
      <c r="R695">
        <v>0.34200000000000003</v>
      </c>
      <c r="S695">
        <v>0.67</v>
      </c>
      <c r="T695">
        <v>0.29799999999999999</v>
      </c>
      <c r="U695">
        <v>1.7</v>
      </c>
      <c r="V695">
        <v>-2.2000000000000002</v>
      </c>
      <c r="W695">
        <v>0.4</v>
      </c>
      <c r="Y695" s="1">
        <v>2</v>
      </c>
      <c r="Z695" s="1">
        <v>-1</v>
      </c>
      <c r="AB695" s="1">
        <v>13</v>
      </c>
    </row>
    <row r="696" spans="1:28" x14ac:dyDescent="0.25">
      <c r="A696" t="s">
        <v>502</v>
      </c>
      <c r="B696" t="s">
        <v>503</v>
      </c>
      <c r="C696">
        <v>175</v>
      </c>
      <c r="D696">
        <v>158</v>
      </c>
      <c r="E696">
        <v>38</v>
      </c>
      <c r="F696">
        <v>7</v>
      </c>
      <c r="G696">
        <v>2</v>
      </c>
      <c r="H696">
        <v>4</v>
      </c>
      <c r="I696">
        <v>18</v>
      </c>
      <c r="J696">
        <v>19</v>
      </c>
      <c r="K696">
        <v>12</v>
      </c>
      <c r="L696">
        <v>49</v>
      </c>
      <c r="M696">
        <v>2</v>
      </c>
      <c r="N696">
        <v>8</v>
      </c>
      <c r="O696">
        <v>4</v>
      </c>
      <c r="P696">
        <v>0.23799999999999999</v>
      </c>
      <c r="Q696">
        <v>0.29699999999999999</v>
      </c>
      <c r="R696">
        <v>0.38800000000000001</v>
      </c>
      <c r="S696">
        <v>0.68600000000000005</v>
      </c>
      <c r="T696">
        <v>0.29799999999999999</v>
      </c>
      <c r="U696">
        <v>0</v>
      </c>
      <c r="V696">
        <v>0</v>
      </c>
      <c r="W696">
        <v>0.4</v>
      </c>
    </row>
    <row r="697" spans="1:28" x14ac:dyDescent="0.25">
      <c r="A697">
        <v>9955</v>
      </c>
      <c r="B697" t="s">
        <v>548</v>
      </c>
      <c r="C697">
        <v>100</v>
      </c>
      <c r="D697">
        <v>90</v>
      </c>
      <c r="E697">
        <v>21</v>
      </c>
      <c r="F697">
        <v>5</v>
      </c>
      <c r="G697">
        <v>0</v>
      </c>
      <c r="H697">
        <v>3</v>
      </c>
      <c r="I697">
        <v>11</v>
      </c>
      <c r="J697">
        <v>11</v>
      </c>
      <c r="K697">
        <v>8</v>
      </c>
      <c r="L697">
        <v>27</v>
      </c>
      <c r="M697">
        <v>1</v>
      </c>
      <c r="N697">
        <v>1</v>
      </c>
      <c r="O697">
        <v>1</v>
      </c>
      <c r="P697">
        <v>0.23300000000000001</v>
      </c>
      <c r="Q697">
        <v>0.29499999999999998</v>
      </c>
      <c r="R697">
        <v>0.38900000000000001</v>
      </c>
      <c r="S697">
        <v>0.68400000000000005</v>
      </c>
      <c r="T697">
        <v>0.29799999999999999</v>
      </c>
      <c r="U697">
        <v>0</v>
      </c>
      <c r="V697">
        <v>0</v>
      </c>
      <c r="W697">
        <v>0</v>
      </c>
    </row>
    <row r="698" spans="1:28" x14ac:dyDescent="0.25">
      <c r="A698">
        <v>447</v>
      </c>
      <c r="B698" t="s">
        <v>439</v>
      </c>
      <c r="C698">
        <v>100</v>
      </c>
      <c r="D698">
        <v>91</v>
      </c>
      <c r="E698">
        <v>21</v>
      </c>
      <c r="F698">
        <v>5</v>
      </c>
      <c r="G698">
        <v>0</v>
      </c>
      <c r="H698">
        <v>3</v>
      </c>
      <c r="I698">
        <v>11</v>
      </c>
      <c r="J698">
        <v>11</v>
      </c>
      <c r="K698">
        <v>6</v>
      </c>
      <c r="L698">
        <v>26</v>
      </c>
      <c r="M698">
        <v>1</v>
      </c>
      <c r="N698">
        <v>4</v>
      </c>
      <c r="O698">
        <v>2</v>
      </c>
      <c r="P698">
        <v>0.23400000000000001</v>
      </c>
      <c r="Q698">
        <v>0.28899999999999998</v>
      </c>
      <c r="R698">
        <v>0.39800000000000002</v>
      </c>
      <c r="S698">
        <v>0.68600000000000005</v>
      </c>
      <c r="T698">
        <v>0.29799999999999999</v>
      </c>
      <c r="U698">
        <v>0.2</v>
      </c>
      <c r="V698">
        <v>0</v>
      </c>
      <c r="W698">
        <v>0.1</v>
      </c>
    </row>
    <row r="699" spans="1:28" x14ac:dyDescent="0.25">
      <c r="A699">
        <v>2172</v>
      </c>
      <c r="B699" t="s">
        <v>710</v>
      </c>
      <c r="C699">
        <v>119</v>
      </c>
      <c r="D699">
        <v>108</v>
      </c>
      <c r="E699">
        <v>26</v>
      </c>
      <c r="F699">
        <v>6</v>
      </c>
      <c r="G699">
        <v>0</v>
      </c>
      <c r="H699">
        <v>3</v>
      </c>
      <c r="I699">
        <v>13</v>
      </c>
      <c r="J699">
        <v>13</v>
      </c>
      <c r="K699">
        <v>9</v>
      </c>
      <c r="L699">
        <v>24</v>
      </c>
      <c r="M699">
        <v>1</v>
      </c>
      <c r="N699">
        <v>1</v>
      </c>
      <c r="O699">
        <v>1</v>
      </c>
      <c r="P699">
        <v>0.23799999999999999</v>
      </c>
      <c r="Q699">
        <v>0.29699999999999999</v>
      </c>
      <c r="R699">
        <v>0.38600000000000001</v>
      </c>
      <c r="S699">
        <v>0.68300000000000005</v>
      </c>
      <c r="T699">
        <v>0.29799999999999999</v>
      </c>
      <c r="U699">
        <v>0</v>
      </c>
      <c r="V699">
        <v>0</v>
      </c>
      <c r="W699">
        <v>0.5</v>
      </c>
    </row>
    <row r="700" spans="1:28" x14ac:dyDescent="0.25">
      <c r="A700" t="s">
        <v>972</v>
      </c>
      <c r="B700" t="s">
        <v>973</v>
      </c>
      <c r="C700">
        <v>100</v>
      </c>
      <c r="D700">
        <v>90</v>
      </c>
      <c r="E700">
        <v>23</v>
      </c>
      <c r="F700">
        <v>4</v>
      </c>
      <c r="G700">
        <v>0</v>
      </c>
      <c r="H700">
        <v>1</v>
      </c>
      <c r="I700">
        <v>10</v>
      </c>
      <c r="J700">
        <v>9</v>
      </c>
      <c r="K700">
        <v>8</v>
      </c>
      <c r="L700">
        <v>13</v>
      </c>
      <c r="M700">
        <v>1</v>
      </c>
      <c r="N700">
        <v>1</v>
      </c>
      <c r="O700">
        <v>1</v>
      </c>
      <c r="P700">
        <v>0.25600000000000001</v>
      </c>
      <c r="Q700">
        <v>0.32200000000000001</v>
      </c>
      <c r="R700">
        <v>0.34599999999999997</v>
      </c>
      <c r="S700">
        <v>0.66800000000000004</v>
      </c>
      <c r="T700">
        <v>0.29799999999999999</v>
      </c>
      <c r="U700">
        <v>0</v>
      </c>
      <c r="V700">
        <v>0</v>
      </c>
      <c r="W700">
        <v>0.2</v>
      </c>
    </row>
    <row r="701" spans="1:28" x14ac:dyDescent="0.25">
      <c r="A701">
        <v>4182</v>
      </c>
      <c r="B701" t="s">
        <v>637</v>
      </c>
      <c r="C701">
        <v>180</v>
      </c>
      <c r="D701">
        <v>161</v>
      </c>
      <c r="E701">
        <v>41</v>
      </c>
      <c r="F701">
        <v>7</v>
      </c>
      <c r="G701">
        <v>1</v>
      </c>
      <c r="H701">
        <v>3</v>
      </c>
      <c r="I701">
        <v>17</v>
      </c>
      <c r="J701">
        <v>17</v>
      </c>
      <c r="K701">
        <v>15</v>
      </c>
      <c r="L701">
        <v>25</v>
      </c>
      <c r="M701">
        <v>1</v>
      </c>
      <c r="N701">
        <v>2</v>
      </c>
      <c r="O701">
        <v>1</v>
      </c>
      <c r="P701">
        <v>0.254</v>
      </c>
      <c r="Q701">
        <v>0.32100000000000001</v>
      </c>
      <c r="R701">
        <v>0.35499999999999998</v>
      </c>
      <c r="S701">
        <v>0.67600000000000005</v>
      </c>
      <c r="T701">
        <v>0.29699999999999999</v>
      </c>
      <c r="U701">
        <v>-0.1</v>
      </c>
      <c r="V701">
        <v>-0.1</v>
      </c>
      <c r="W701">
        <v>0.5</v>
      </c>
      <c r="Y701" s="1">
        <v>-15</v>
      </c>
      <c r="Z701" s="1">
        <v>-13</v>
      </c>
      <c r="AB701" s="1">
        <v>-2</v>
      </c>
    </row>
    <row r="702" spans="1:28" x14ac:dyDescent="0.25">
      <c r="A702">
        <v>6335</v>
      </c>
      <c r="B702" t="s">
        <v>432</v>
      </c>
      <c r="C702">
        <v>100</v>
      </c>
      <c r="D702">
        <v>90</v>
      </c>
      <c r="E702">
        <v>22</v>
      </c>
      <c r="F702">
        <v>5</v>
      </c>
      <c r="G702">
        <v>0</v>
      </c>
      <c r="H702">
        <v>2</v>
      </c>
      <c r="I702">
        <v>11</v>
      </c>
      <c r="J702">
        <v>10</v>
      </c>
      <c r="K702">
        <v>8</v>
      </c>
      <c r="L702">
        <v>19</v>
      </c>
      <c r="M702">
        <v>1</v>
      </c>
      <c r="N702">
        <v>1</v>
      </c>
      <c r="O702">
        <v>0</v>
      </c>
      <c r="P702">
        <v>0.24099999999999999</v>
      </c>
      <c r="Q702">
        <v>0.307</v>
      </c>
      <c r="R702">
        <v>0.376</v>
      </c>
      <c r="S702">
        <v>0.68300000000000005</v>
      </c>
      <c r="T702">
        <v>0.29699999999999999</v>
      </c>
      <c r="U702">
        <v>-0.1</v>
      </c>
      <c r="V702">
        <v>0</v>
      </c>
      <c r="W702">
        <v>0.3</v>
      </c>
      <c r="Y702" s="1">
        <v>-26</v>
      </c>
      <c r="Z702" s="1">
        <v>-24</v>
      </c>
      <c r="AA702" s="1">
        <v>-10</v>
      </c>
    </row>
    <row r="703" spans="1:28" x14ac:dyDescent="0.25">
      <c r="A703" t="s">
        <v>8407</v>
      </c>
      <c r="B703" t="s">
        <v>8408</v>
      </c>
      <c r="C703">
        <v>100</v>
      </c>
      <c r="D703">
        <v>89</v>
      </c>
      <c r="E703">
        <v>21</v>
      </c>
      <c r="F703">
        <v>4</v>
      </c>
      <c r="G703">
        <v>0</v>
      </c>
      <c r="H703">
        <v>3</v>
      </c>
      <c r="I703">
        <v>10</v>
      </c>
      <c r="J703">
        <v>10</v>
      </c>
      <c r="K703">
        <v>9</v>
      </c>
      <c r="L703">
        <v>24</v>
      </c>
      <c r="M703">
        <v>1</v>
      </c>
      <c r="N703">
        <v>0</v>
      </c>
      <c r="O703">
        <v>0</v>
      </c>
      <c r="P703">
        <v>0.23</v>
      </c>
      <c r="Q703">
        <v>0.3</v>
      </c>
      <c r="R703">
        <v>0.379</v>
      </c>
      <c r="S703">
        <v>0.67900000000000005</v>
      </c>
      <c r="T703">
        <v>0.29699999999999999</v>
      </c>
      <c r="U703">
        <v>0</v>
      </c>
      <c r="V703">
        <v>0</v>
      </c>
      <c r="W703">
        <v>0</v>
      </c>
    </row>
    <row r="704" spans="1:28" x14ac:dyDescent="0.25">
      <c r="A704">
        <v>2945</v>
      </c>
      <c r="B704" t="s">
        <v>8406</v>
      </c>
      <c r="C704">
        <v>100</v>
      </c>
      <c r="D704">
        <v>90</v>
      </c>
      <c r="E704">
        <v>23</v>
      </c>
      <c r="F704">
        <v>5</v>
      </c>
      <c r="G704">
        <v>0</v>
      </c>
      <c r="H704">
        <v>1</v>
      </c>
      <c r="I704">
        <v>10</v>
      </c>
      <c r="J704">
        <v>10</v>
      </c>
      <c r="K704">
        <v>7</v>
      </c>
      <c r="L704">
        <v>17</v>
      </c>
      <c r="M704">
        <v>1</v>
      </c>
      <c r="N704">
        <v>2</v>
      </c>
      <c r="O704">
        <v>1</v>
      </c>
      <c r="P704">
        <v>0.254</v>
      </c>
      <c r="Q704">
        <v>0.315</v>
      </c>
      <c r="R704">
        <v>0.36299999999999999</v>
      </c>
      <c r="S704">
        <v>0.67800000000000005</v>
      </c>
      <c r="T704">
        <v>0.29699999999999999</v>
      </c>
      <c r="U704">
        <v>0</v>
      </c>
      <c r="V704">
        <v>0</v>
      </c>
      <c r="W704">
        <v>0.1</v>
      </c>
    </row>
    <row r="705" spans="1:28" x14ac:dyDescent="0.25">
      <c r="A705" t="s">
        <v>8404</v>
      </c>
      <c r="B705" t="s">
        <v>8405</v>
      </c>
      <c r="C705">
        <v>100</v>
      </c>
      <c r="D705">
        <v>92</v>
      </c>
      <c r="E705">
        <v>22</v>
      </c>
      <c r="F705">
        <v>5</v>
      </c>
      <c r="G705">
        <v>0</v>
      </c>
      <c r="H705">
        <v>3</v>
      </c>
      <c r="I705">
        <v>11</v>
      </c>
      <c r="J705">
        <v>11</v>
      </c>
      <c r="K705">
        <v>5</v>
      </c>
      <c r="L705">
        <v>29</v>
      </c>
      <c r="M705">
        <v>2</v>
      </c>
      <c r="N705">
        <v>1</v>
      </c>
      <c r="O705">
        <v>1</v>
      </c>
      <c r="P705">
        <v>0.24099999999999999</v>
      </c>
      <c r="Q705">
        <v>0.29199999999999998</v>
      </c>
      <c r="R705">
        <v>0.39300000000000002</v>
      </c>
      <c r="S705">
        <v>0.68400000000000005</v>
      </c>
      <c r="T705">
        <v>0.29699999999999999</v>
      </c>
      <c r="U705">
        <v>0</v>
      </c>
      <c r="V705">
        <v>0</v>
      </c>
      <c r="W705">
        <v>0.2</v>
      </c>
    </row>
    <row r="706" spans="1:28" x14ac:dyDescent="0.25">
      <c r="A706" t="s">
        <v>286</v>
      </c>
      <c r="B706" t="s">
        <v>287</v>
      </c>
      <c r="C706">
        <v>100</v>
      </c>
      <c r="D706">
        <v>93</v>
      </c>
      <c r="E706">
        <v>24</v>
      </c>
      <c r="F706">
        <v>4</v>
      </c>
      <c r="G706">
        <v>0</v>
      </c>
      <c r="H706">
        <v>2</v>
      </c>
      <c r="I706">
        <v>10</v>
      </c>
      <c r="J706">
        <v>10</v>
      </c>
      <c r="K706">
        <v>5</v>
      </c>
      <c r="L706">
        <v>14</v>
      </c>
      <c r="M706">
        <v>1</v>
      </c>
      <c r="N706">
        <v>0</v>
      </c>
      <c r="O706">
        <v>0</v>
      </c>
      <c r="P706">
        <v>0.26300000000000001</v>
      </c>
      <c r="Q706">
        <v>0.30299999999999999</v>
      </c>
      <c r="R706">
        <v>0.38100000000000001</v>
      </c>
      <c r="S706">
        <v>0.68400000000000005</v>
      </c>
      <c r="T706">
        <v>0.29699999999999999</v>
      </c>
      <c r="U706">
        <v>-0.1</v>
      </c>
      <c r="V706">
        <v>0</v>
      </c>
      <c r="W706">
        <v>0.1</v>
      </c>
    </row>
    <row r="707" spans="1:28" x14ac:dyDescent="0.25">
      <c r="A707">
        <v>6220</v>
      </c>
      <c r="B707" t="s">
        <v>202</v>
      </c>
      <c r="C707">
        <v>100</v>
      </c>
      <c r="D707">
        <v>91</v>
      </c>
      <c r="E707">
        <v>24</v>
      </c>
      <c r="F707">
        <v>4</v>
      </c>
      <c r="G707">
        <v>1</v>
      </c>
      <c r="H707">
        <v>1</v>
      </c>
      <c r="I707">
        <v>10</v>
      </c>
      <c r="J707">
        <v>9</v>
      </c>
      <c r="K707">
        <v>6</v>
      </c>
      <c r="L707">
        <v>18</v>
      </c>
      <c r="M707">
        <v>1</v>
      </c>
      <c r="N707">
        <v>7</v>
      </c>
      <c r="O707">
        <v>2</v>
      </c>
      <c r="P707">
        <v>0.26100000000000001</v>
      </c>
      <c r="Q707">
        <v>0.315</v>
      </c>
      <c r="R707">
        <v>0.36</v>
      </c>
      <c r="S707">
        <v>0.67500000000000004</v>
      </c>
      <c r="T707">
        <v>0.29699999999999999</v>
      </c>
      <c r="U707">
        <v>0.3</v>
      </c>
      <c r="V707">
        <v>0</v>
      </c>
      <c r="W707">
        <v>0.1</v>
      </c>
    </row>
    <row r="708" spans="1:28" x14ac:dyDescent="0.25">
      <c r="A708" t="s">
        <v>8402</v>
      </c>
      <c r="B708" t="s">
        <v>8403</v>
      </c>
      <c r="C708">
        <v>100</v>
      </c>
      <c r="D708">
        <v>88</v>
      </c>
      <c r="E708">
        <v>21</v>
      </c>
      <c r="F708">
        <v>5</v>
      </c>
      <c r="G708">
        <v>0</v>
      </c>
      <c r="H708">
        <v>1</v>
      </c>
      <c r="I708">
        <v>9</v>
      </c>
      <c r="J708">
        <v>9</v>
      </c>
      <c r="K708">
        <v>10</v>
      </c>
      <c r="L708">
        <v>14</v>
      </c>
      <c r="M708">
        <v>1</v>
      </c>
      <c r="N708">
        <v>1</v>
      </c>
      <c r="O708">
        <v>1</v>
      </c>
      <c r="P708">
        <v>0.23799999999999999</v>
      </c>
      <c r="Q708">
        <v>0.318</v>
      </c>
      <c r="R708">
        <v>0.35099999999999998</v>
      </c>
      <c r="S708">
        <v>0.67</v>
      </c>
      <c r="T708">
        <v>0.29699999999999999</v>
      </c>
      <c r="U708">
        <v>0</v>
      </c>
      <c r="V708">
        <v>0</v>
      </c>
      <c r="W708">
        <v>0.2</v>
      </c>
    </row>
    <row r="709" spans="1:28" x14ac:dyDescent="0.25">
      <c r="A709" t="s">
        <v>8400</v>
      </c>
      <c r="B709" t="s">
        <v>8401</v>
      </c>
      <c r="C709">
        <v>100</v>
      </c>
      <c r="D709">
        <v>93</v>
      </c>
      <c r="E709">
        <v>25</v>
      </c>
      <c r="F709">
        <v>5</v>
      </c>
      <c r="G709">
        <v>1</v>
      </c>
      <c r="H709">
        <v>1</v>
      </c>
      <c r="I709">
        <v>9</v>
      </c>
      <c r="J709">
        <v>9</v>
      </c>
      <c r="K709">
        <v>5</v>
      </c>
      <c r="L709">
        <v>10</v>
      </c>
      <c r="M709">
        <v>1</v>
      </c>
      <c r="N709">
        <v>1</v>
      </c>
      <c r="O709">
        <v>0</v>
      </c>
      <c r="P709">
        <v>0.27200000000000002</v>
      </c>
      <c r="Q709">
        <v>0.313</v>
      </c>
      <c r="R709">
        <v>0.36399999999999999</v>
      </c>
      <c r="S709">
        <v>0.67700000000000005</v>
      </c>
      <c r="T709">
        <v>0.29699999999999999</v>
      </c>
      <c r="U709">
        <v>-0.2</v>
      </c>
      <c r="V709">
        <v>0</v>
      </c>
      <c r="W709">
        <v>0.3</v>
      </c>
    </row>
    <row r="710" spans="1:28" x14ac:dyDescent="0.25">
      <c r="A710">
        <v>9328</v>
      </c>
      <c r="B710" t="s">
        <v>479</v>
      </c>
      <c r="C710">
        <v>413</v>
      </c>
      <c r="D710">
        <v>366</v>
      </c>
      <c r="E710">
        <v>85</v>
      </c>
      <c r="F710">
        <v>15</v>
      </c>
      <c r="G710">
        <v>2</v>
      </c>
      <c r="H710">
        <v>10</v>
      </c>
      <c r="I710">
        <v>44</v>
      </c>
      <c r="J710">
        <v>40</v>
      </c>
      <c r="K710">
        <v>38</v>
      </c>
      <c r="L710">
        <v>120</v>
      </c>
      <c r="M710">
        <v>3</v>
      </c>
      <c r="N710">
        <v>17</v>
      </c>
      <c r="O710">
        <v>6</v>
      </c>
      <c r="P710">
        <v>0.23200000000000001</v>
      </c>
      <c r="Q710">
        <v>0.308</v>
      </c>
      <c r="R710">
        <v>0.36399999999999999</v>
      </c>
      <c r="S710">
        <v>0.67200000000000004</v>
      </c>
      <c r="T710">
        <v>0.29699999999999999</v>
      </c>
      <c r="U710">
        <v>2.2999999999999998</v>
      </c>
      <c r="V710">
        <v>-0.6</v>
      </c>
      <c r="W710">
        <v>1.2</v>
      </c>
      <c r="Y710" s="1">
        <v>-5</v>
      </c>
      <c r="Z710" s="1">
        <v>-3</v>
      </c>
      <c r="AA710" s="1">
        <v>10</v>
      </c>
    </row>
    <row r="711" spans="1:28" x14ac:dyDescent="0.25">
      <c r="A711">
        <v>677</v>
      </c>
      <c r="B711" t="s">
        <v>8399</v>
      </c>
      <c r="C711">
        <v>100</v>
      </c>
      <c r="D711">
        <v>91</v>
      </c>
      <c r="E711">
        <v>23</v>
      </c>
      <c r="F711">
        <v>5</v>
      </c>
      <c r="G711">
        <v>0</v>
      </c>
      <c r="H711">
        <v>2</v>
      </c>
      <c r="I711">
        <v>10</v>
      </c>
      <c r="J711">
        <v>10</v>
      </c>
      <c r="K711">
        <v>7</v>
      </c>
      <c r="L711">
        <v>17</v>
      </c>
      <c r="M711">
        <v>1</v>
      </c>
      <c r="N711">
        <v>2</v>
      </c>
      <c r="O711">
        <v>1</v>
      </c>
      <c r="P711">
        <v>0.25</v>
      </c>
      <c r="Q711">
        <v>0.30599999999999999</v>
      </c>
      <c r="R711">
        <v>0.372</v>
      </c>
      <c r="S711">
        <v>0.67700000000000005</v>
      </c>
      <c r="T711">
        <v>0.29699999999999999</v>
      </c>
      <c r="U711">
        <v>-0.3</v>
      </c>
      <c r="V711">
        <v>0</v>
      </c>
      <c r="W711">
        <v>0.2</v>
      </c>
    </row>
    <row r="712" spans="1:28" x14ac:dyDescent="0.25">
      <c r="A712">
        <v>9542</v>
      </c>
      <c r="B712" t="s">
        <v>760</v>
      </c>
      <c r="C712">
        <v>106</v>
      </c>
      <c r="D712">
        <v>96</v>
      </c>
      <c r="E712">
        <v>24</v>
      </c>
      <c r="F712">
        <v>6</v>
      </c>
      <c r="G712">
        <v>0</v>
      </c>
      <c r="H712">
        <v>1</v>
      </c>
      <c r="I712">
        <v>9</v>
      </c>
      <c r="J712">
        <v>10</v>
      </c>
      <c r="K712">
        <v>8</v>
      </c>
      <c r="L712">
        <v>15</v>
      </c>
      <c r="M712">
        <v>1</v>
      </c>
      <c r="N712">
        <v>0</v>
      </c>
      <c r="O712">
        <v>0</v>
      </c>
      <c r="P712">
        <v>0.253</v>
      </c>
      <c r="Q712">
        <v>0.313</v>
      </c>
      <c r="R712">
        <v>0.36299999999999999</v>
      </c>
      <c r="S712">
        <v>0.67600000000000005</v>
      </c>
      <c r="T712">
        <v>0.29699999999999999</v>
      </c>
      <c r="U712">
        <v>-0.1</v>
      </c>
      <c r="V712">
        <v>-0.8</v>
      </c>
      <c r="W712">
        <v>0.3</v>
      </c>
      <c r="Y712" s="1">
        <v>-19</v>
      </c>
      <c r="Z712" s="1">
        <v>-18</v>
      </c>
      <c r="AB712" s="1">
        <v>-5</v>
      </c>
    </row>
    <row r="713" spans="1:28" x14ac:dyDescent="0.25">
      <c r="A713" t="s">
        <v>297</v>
      </c>
      <c r="B713" t="s">
        <v>298</v>
      </c>
      <c r="C713">
        <v>100</v>
      </c>
      <c r="D713">
        <v>91</v>
      </c>
      <c r="E713">
        <v>24</v>
      </c>
      <c r="F713">
        <v>5</v>
      </c>
      <c r="G713">
        <v>0</v>
      </c>
      <c r="H713">
        <v>1</v>
      </c>
      <c r="I713">
        <v>10</v>
      </c>
      <c r="J713">
        <v>9</v>
      </c>
      <c r="K713">
        <v>6</v>
      </c>
      <c r="L713">
        <v>15</v>
      </c>
      <c r="M713">
        <v>1</v>
      </c>
      <c r="N713">
        <v>2</v>
      </c>
      <c r="O713">
        <v>1</v>
      </c>
      <c r="P713">
        <v>0.26300000000000001</v>
      </c>
      <c r="Q713">
        <v>0.315</v>
      </c>
      <c r="R713">
        <v>0.36</v>
      </c>
      <c r="S713">
        <v>0.67600000000000005</v>
      </c>
      <c r="T713">
        <v>0.29699999999999999</v>
      </c>
      <c r="U713">
        <v>-0.1</v>
      </c>
      <c r="V713">
        <v>0</v>
      </c>
      <c r="W713">
        <v>0.3</v>
      </c>
    </row>
    <row r="714" spans="1:28" x14ac:dyDescent="0.25">
      <c r="A714">
        <v>9682</v>
      </c>
      <c r="B714" t="s">
        <v>494</v>
      </c>
      <c r="C714">
        <v>163</v>
      </c>
      <c r="D714">
        <v>147</v>
      </c>
      <c r="E714">
        <v>35</v>
      </c>
      <c r="F714">
        <v>7</v>
      </c>
      <c r="G714">
        <v>0</v>
      </c>
      <c r="H714">
        <v>4</v>
      </c>
      <c r="I714">
        <v>16</v>
      </c>
      <c r="J714">
        <v>17</v>
      </c>
      <c r="K714">
        <v>13</v>
      </c>
      <c r="L714">
        <v>32</v>
      </c>
      <c r="M714">
        <v>1</v>
      </c>
      <c r="N714">
        <v>1</v>
      </c>
      <c r="O714">
        <v>1</v>
      </c>
      <c r="P714">
        <v>0.24199999999999999</v>
      </c>
      <c r="Q714">
        <v>0.30499999999999999</v>
      </c>
      <c r="R714">
        <v>0.372</v>
      </c>
      <c r="S714">
        <v>0.67700000000000005</v>
      </c>
      <c r="T714">
        <v>0.29699999999999999</v>
      </c>
      <c r="U714">
        <v>-0.2</v>
      </c>
      <c r="V714">
        <v>-0.2</v>
      </c>
      <c r="W714">
        <v>0.4</v>
      </c>
      <c r="Y714" s="1">
        <v>-16</v>
      </c>
      <c r="Z714" s="1">
        <v>-15</v>
      </c>
      <c r="AA714" s="1">
        <v>-4</v>
      </c>
    </row>
    <row r="715" spans="1:28" x14ac:dyDescent="0.25">
      <c r="A715" t="s">
        <v>8397</v>
      </c>
      <c r="B715" t="s">
        <v>8398</v>
      </c>
      <c r="C715">
        <v>100</v>
      </c>
      <c r="D715">
        <v>92</v>
      </c>
      <c r="E715">
        <v>23</v>
      </c>
      <c r="F715">
        <v>5</v>
      </c>
      <c r="G715">
        <v>1</v>
      </c>
      <c r="H715">
        <v>2</v>
      </c>
      <c r="I715">
        <v>10</v>
      </c>
      <c r="J715">
        <v>10</v>
      </c>
      <c r="K715">
        <v>6</v>
      </c>
      <c r="L715">
        <v>22</v>
      </c>
      <c r="M715">
        <v>1</v>
      </c>
      <c r="N715">
        <v>2</v>
      </c>
      <c r="O715">
        <v>1</v>
      </c>
      <c r="P715">
        <v>0.252</v>
      </c>
      <c r="Q715">
        <v>0.30099999999999999</v>
      </c>
      <c r="R715">
        <v>0.38200000000000001</v>
      </c>
      <c r="S715">
        <v>0.68300000000000005</v>
      </c>
      <c r="T715">
        <v>0.29699999999999999</v>
      </c>
      <c r="U715">
        <v>-0.1</v>
      </c>
      <c r="V715">
        <v>0</v>
      </c>
      <c r="W715">
        <v>0.1</v>
      </c>
    </row>
    <row r="716" spans="1:28" x14ac:dyDescent="0.25">
      <c r="A716">
        <v>1176</v>
      </c>
      <c r="B716" t="s">
        <v>594</v>
      </c>
      <c r="C716">
        <v>384</v>
      </c>
      <c r="D716">
        <v>351</v>
      </c>
      <c r="E716">
        <v>94</v>
      </c>
      <c r="F716">
        <v>17</v>
      </c>
      <c r="G716">
        <v>1</v>
      </c>
      <c r="H716">
        <v>3</v>
      </c>
      <c r="I716">
        <v>37</v>
      </c>
      <c r="J716">
        <v>31</v>
      </c>
      <c r="K716">
        <v>25</v>
      </c>
      <c r="L716">
        <v>34</v>
      </c>
      <c r="M716">
        <v>3</v>
      </c>
      <c r="N716">
        <v>2</v>
      </c>
      <c r="O716">
        <v>1</v>
      </c>
      <c r="P716">
        <v>0.26800000000000002</v>
      </c>
      <c r="Q716">
        <v>0.32</v>
      </c>
      <c r="R716">
        <v>0.35</v>
      </c>
      <c r="S716">
        <v>0.67100000000000004</v>
      </c>
      <c r="T716">
        <v>0.29699999999999999</v>
      </c>
      <c r="U716">
        <v>-0.6</v>
      </c>
      <c r="V716">
        <v>2.4</v>
      </c>
      <c r="W716">
        <v>1.1000000000000001</v>
      </c>
      <c r="Y716" s="1">
        <v>-8</v>
      </c>
      <c r="Z716" s="1">
        <v>-9</v>
      </c>
      <c r="AB716" s="1">
        <v>3</v>
      </c>
    </row>
    <row r="717" spans="1:28" x14ac:dyDescent="0.25">
      <c r="A717" t="s">
        <v>8395</v>
      </c>
      <c r="B717" t="s">
        <v>8396</v>
      </c>
      <c r="C717">
        <v>100</v>
      </c>
      <c r="D717">
        <v>92</v>
      </c>
      <c r="E717">
        <v>23</v>
      </c>
      <c r="F717">
        <v>5</v>
      </c>
      <c r="G717">
        <v>1</v>
      </c>
      <c r="H717">
        <v>1</v>
      </c>
      <c r="I717">
        <v>10</v>
      </c>
      <c r="J717">
        <v>10</v>
      </c>
      <c r="K717">
        <v>6</v>
      </c>
      <c r="L717">
        <v>12</v>
      </c>
      <c r="M717">
        <v>1</v>
      </c>
      <c r="N717">
        <v>1</v>
      </c>
      <c r="O717">
        <v>1</v>
      </c>
      <c r="P717">
        <v>0.25700000000000001</v>
      </c>
      <c r="Q717">
        <v>0.308</v>
      </c>
      <c r="R717">
        <v>0.37</v>
      </c>
      <c r="S717">
        <v>0.67800000000000005</v>
      </c>
      <c r="T717">
        <v>0.29699999999999999</v>
      </c>
      <c r="U717">
        <v>-0.1</v>
      </c>
      <c r="V717">
        <v>0</v>
      </c>
      <c r="W717">
        <v>0.1</v>
      </c>
    </row>
    <row r="718" spans="1:28" x14ac:dyDescent="0.25">
      <c r="A718">
        <v>7430</v>
      </c>
      <c r="B718" t="s">
        <v>639</v>
      </c>
      <c r="C718">
        <v>100</v>
      </c>
      <c r="D718">
        <v>89</v>
      </c>
      <c r="E718">
        <v>22</v>
      </c>
      <c r="F718">
        <v>6</v>
      </c>
      <c r="G718">
        <v>0</v>
      </c>
      <c r="H718">
        <v>1</v>
      </c>
      <c r="I718">
        <v>10</v>
      </c>
      <c r="J718">
        <v>8</v>
      </c>
      <c r="K718">
        <v>8</v>
      </c>
      <c r="L718">
        <v>22</v>
      </c>
      <c r="M718">
        <v>1</v>
      </c>
      <c r="N718">
        <v>1</v>
      </c>
      <c r="O718">
        <v>0</v>
      </c>
      <c r="P718">
        <v>0.246</v>
      </c>
      <c r="Q718">
        <v>0.314</v>
      </c>
      <c r="R718">
        <v>0.35699999999999998</v>
      </c>
      <c r="S718">
        <v>0.67100000000000004</v>
      </c>
      <c r="T718">
        <v>0.29699999999999999</v>
      </c>
      <c r="U718">
        <v>-0.1</v>
      </c>
      <c r="V718">
        <v>0</v>
      </c>
      <c r="W718">
        <v>0.2</v>
      </c>
    </row>
    <row r="719" spans="1:28" x14ac:dyDescent="0.25">
      <c r="A719">
        <v>4866</v>
      </c>
      <c r="B719" t="s">
        <v>288</v>
      </c>
      <c r="C719">
        <v>209</v>
      </c>
      <c r="D719">
        <v>187</v>
      </c>
      <c r="E719">
        <v>49</v>
      </c>
      <c r="F719">
        <v>8</v>
      </c>
      <c r="G719">
        <v>3</v>
      </c>
      <c r="H719">
        <v>1</v>
      </c>
      <c r="I719">
        <v>24</v>
      </c>
      <c r="J719">
        <v>17</v>
      </c>
      <c r="K719">
        <v>17</v>
      </c>
      <c r="L719">
        <v>33</v>
      </c>
      <c r="M719">
        <v>1</v>
      </c>
      <c r="N719">
        <v>17</v>
      </c>
      <c r="O719">
        <v>4</v>
      </c>
      <c r="P719">
        <v>0.25900000000000001</v>
      </c>
      <c r="Q719">
        <v>0.32300000000000001</v>
      </c>
      <c r="R719">
        <v>0.34699999999999998</v>
      </c>
      <c r="S719">
        <v>0.67</v>
      </c>
      <c r="T719">
        <v>0.29699999999999999</v>
      </c>
      <c r="U719">
        <v>1.9</v>
      </c>
      <c r="V719">
        <v>0.6</v>
      </c>
      <c r="W719">
        <v>0.4</v>
      </c>
      <c r="Y719" s="1">
        <v>-10</v>
      </c>
      <c r="Z719" s="1">
        <v>-10</v>
      </c>
      <c r="AA719" s="1">
        <v>6</v>
      </c>
    </row>
    <row r="720" spans="1:28" x14ac:dyDescent="0.25">
      <c r="A720">
        <v>2160</v>
      </c>
      <c r="B720" t="s">
        <v>8394</v>
      </c>
      <c r="C720">
        <v>100</v>
      </c>
      <c r="D720">
        <v>94</v>
      </c>
      <c r="E720">
        <v>25</v>
      </c>
      <c r="F720">
        <v>6</v>
      </c>
      <c r="G720">
        <v>0</v>
      </c>
      <c r="H720">
        <v>2</v>
      </c>
      <c r="I720">
        <v>9</v>
      </c>
      <c r="J720">
        <v>10</v>
      </c>
      <c r="K720">
        <v>4</v>
      </c>
      <c r="L720">
        <v>16</v>
      </c>
      <c r="M720">
        <v>1</v>
      </c>
      <c r="N720">
        <v>1</v>
      </c>
      <c r="O720">
        <v>0</v>
      </c>
      <c r="P720">
        <v>0.26200000000000001</v>
      </c>
      <c r="Q720">
        <v>0.29599999999999999</v>
      </c>
      <c r="R720">
        <v>0.39</v>
      </c>
      <c r="S720">
        <v>0.68600000000000005</v>
      </c>
      <c r="T720">
        <v>0.29699999999999999</v>
      </c>
      <c r="U720">
        <v>-0.2</v>
      </c>
      <c r="V720">
        <v>0</v>
      </c>
      <c r="W720">
        <v>0.2</v>
      </c>
    </row>
    <row r="721" spans="1:28" x14ac:dyDescent="0.25">
      <c r="A721">
        <v>1624</v>
      </c>
      <c r="B721" t="s">
        <v>871</v>
      </c>
      <c r="C721">
        <v>100</v>
      </c>
      <c r="D721">
        <v>92</v>
      </c>
      <c r="E721">
        <v>24</v>
      </c>
      <c r="F721">
        <v>5</v>
      </c>
      <c r="G721">
        <v>0</v>
      </c>
      <c r="H721">
        <v>1</v>
      </c>
      <c r="I721">
        <v>9</v>
      </c>
      <c r="J721">
        <v>9</v>
      </c>
      <c r="K721">
        <v>6</v>
      </c>
      <c r="L721">
        <v>15</v>
      </c>
      <c r="M721">
        <v>1</v>
      </c>
      <c r="N721">
        <v>1</v>
      </c>
      <c r="O721">
        <v>0</v>
      </c>
      <c r="P721">
        <v>0.26300000000000001</v>
      </c>
      <c r="Q721">
        <v>0.312</v>
      </c>
      <c r="R721">
        <v>0.36799999999999999</v>
      </c>
      <c r="S721">
        <v>0.67900000000000005</v>
      </c>
      <c r="T721">
        <v>0.29699999999999999</v>
      </c>
      <c r="U721">
        <v>-0.3</v>
      </c>
      <c r="V721">
        <v>0</v>
      </c>
      <c r="W721">
        <v>0.2</v>
      </c>
    </row>
    <row r="722" spans="1:28" x14ac:dyDescent="0.25">
      <c r="A722" t="s">
        <v>834</v>
      </c>
      <c r="B722" t="s">
        <v>835</v>
      </c>
      <c r="C722">
        <v>240</v>
      </c>
      <c r="D722">
        <v>212</v>
      </c>
      <c r="E722">
        <v>50</v>
      </c>
      <c r="F722">
        <v>10</v>
      </c>
      <c r="G722">
        <v>3</v>
      </c>
      <c r="H722">
        <v>4</v>
      </c>
      <c r="I722">
        <v>27</v>
      </c>
      <c r="J722">
        <v>20</v>
      </c>
      <c r="K722">
        <v>24</v>
      </c>
      <c r="L722">
        <v>51</v>
      </c>
      <c r="M722">
        <v>1</v>
      </c>
      <c r="N722">
        <v>10</v>
      </c>
      <c r="O722">
        <v>5</v>
      </c>
      <c r="P722">
        <v>0.23400000000000001</v>
      </c>
      <c r="Q722">
        <v>0.313</v>
      </c>
      <c r="R722">
        <v>0.35899999999999999</v>
      </c>
      <c r="S722">
        <v>0.67200000000000004</v>
      </c>
      <c r="T722">
        <v>0.29699999999999999</v>
      </c>
      <c r="U722">
        <v>0.2</v>
      </c>
      <c r="V722">
        <v>0</v>
      </c>
      <c r="W722">
        <v>0.6</v>
      </c>
      <c r="Y722" s="1">
        <v>-16</v>
      </c>
      <c r="Z722" s="1">
        <v>-13</v>
      </c>
      <c r="AA722" s="1">
        <v>3</v>
      </c>
    </row>
    <row r="723" spans="1:28" x14ac:dyDescent="0.25">
      <c r="A723" t="s">
        <v>8392</v>
      </c>
      <c r="B723" t="s">
        <v>8393</v>
      </c>
      <c r="C723">
        <v>100</v>
      </c>
      <c r="D723">
        <v>93</v>
      </c>
      <c r="E723">
        <v>24</v>
      </c>
      <c r="F723">
        <v>4</v>
      </c>
      <c r="G723">
        <v>0</v>
      </c>
      <c r="H723">
        <v>2</v>
      </c>
      <c r="I723">
        <v>10</v>
      </c>
      <c r="J723">
        <v>10</v>
      </c>
      <c r="K723">
        <v>5</v>
      </c>
      <c r="L723">
        <v>15</v>
      </c>
      <c r="M723">
        <v>1</v>
      </c>
      <c r="N723">
        <v>2</v>
      </c>
      <c r="O723">
        <v>1</v>
      </c>
      <c r="P723">
        <v>0.26100000000000001</v>
      </c>
      <c r="Q723">
        <v>0.30099999999999999</v>
      </c>
      <c r="R723">
        <v>0.379</v>
      </c>
      <c r="S723">
        <v>0.68</v>
      </c>
      <c r="T723">
        <v>0.29699999999999999</v>
      </c>
      <c r="U723">
        <v>-0.1</v>
      </c>
      <c r="V723">
        <v>0</v>
      </c>
      <c r="W723">
        <v>0.1</v>
      </c>
    </row>
    <row r="724" spans="1:28" x14ac:dyDescent="0.25">
      <c r="A724">
        <v>2430</v>
      </c>
      <c r="B724" t="s">
        <v>741</v>
      </c>
      <c r="C724">
        <v>556</v>
      </c>
      <c r="D724">
        <v>513</v>
      </c>
      <c r="E724">
        <v>138</v>
      </c>
      <c r="F724">
        <v>26</v>
      </c>
      <c r="G724">
        <v>4</v>
      </c>
      <c r="H724">
        <v>5</v>
      </c>
      <c r="I724">
        <v>51</v>
      </c>
      <c r="J724">
        <v>50</v>
      </c>
      <c r="K724">
        <v>30</v>
      </c>
      <c r="L724">
        <v>59</v>
      </c>
      <c r="M724">
        <v>4</v>
      </c>
      <c r="N724">
        <v>6</v>
      </c>
      <c r="O724">
        <v>3</v>
      </c>
      <c r="P724">
        <v>0.26900000000000002</v>
      </c>
      <c r="Q724">
        <v>0.313</v>
      </c>
      <c r="R724">
        <v>0.36399999999999999</v>
      </c>
      <c r="S724">
        <v>0.67700000000000005</v>
      </c>
      <c r="T724">
        <v>0.29599999999999999</v>
      </c>
      <c r="U724">
        <v>1.5</v>
      </c>
      <c r="V724">
        <v>6.1</v>
      </c>
      <c r="W724">
        <v>2.1</v>
      </c>
      <c r="Y724" s="1">
        <v>-3</v>
      </c>
      <c r="Z724" s="1">
        <v>-7</v>
      </c>
      <c r="AB724" s="1">
        <v>7</v>
      </c>
    </row>
    <row r="725" spans="1:28" x14ac:dyDescent="0.25">
      <c r="A725">
        <v>109</v>
      </c>
      <c r="B725" t="s">
        <v>255</v>
      </c>
      <c r="C725">
        <v>100</v>
      </c>
      <c r="D725">
        <v>91</v>
      </c>
      <c r="E725">
        <v>23</v>
      </c>
      <c r="F725">
        <v>5</v>
      </c>
      <c r="G725">
        <v>1</v>
      </c>
      <c r="H725">
        <v>1</v>
      </c>
      <c r="I725">
        <v>10</v>
      </c>
      <c r="J725">
        <v>10</v>
      </c>
      <c r="K725">
        <v>7</v>
      </c>
      <c r="L725">
        <v>20</v>
      </c>
      <c r="M725">
        <v>1</v>
      </c>
      <c r="N725">
        <v>6</v>
      </c>
      <c r="O725">
        <v>3</v>
      </c>
      <c r="P725">
        <v>0.25600000000000001</v>
      </c>
      <c r="Q725">
        <v>0.308</v>
      </c>
      <c r="R725">
        <v>0.36699999999999999</v>
      </c>
      <c r="S725">
        <v>0.67600000000000005</v>
      </c>
      <c r="T725">
        <v>0.29599999999999999</v>
      </c>
      <c r="U725">
        <v>0.1</v>
      </c>
      <c r="V725">
        <v>0</v>
      </c>
      <c r="W725">
        <v>0.1</v>
      </c>
    </row>
    <row r="726" spans="1:28" x14ac:dyDescent="0.25">
      <c r="A726" t="s">
        <v>8390</v>
      </c>
      <c r="B726" t="s">
        <v>8391</v>
      </c>
      <c r="C726">
        <v>100</v>
      </c>
      <c r="D726">
        <v>93</v>
      </c>
      <c r="E726">
        <v>24</v>
      </c>
      <c r="F726">
        <v>5</v>
      </c>
      <c r="G726">
        <v>1</v>
      </c>
      <c r="H726">
        <v>2</v>
      </c>
      <c r="I726">
        <v>10</v>
      </c>
      <c r="J726">
        <v>10</v>
      </c>
      <c r="K726">
        <v>5</v>
      </c>
      <c r="L726">
        <v>18</v>
      </c>
      <c r="M726">
        <v>1</v>
      </c>
      <c r="N726">
        <v>4</v>
      </c>
      <c r="O726">
        <v>2</v>
      </c>
      <c r="P726">
        <v>0.26100000000000001</v>
      </c>
      <c r="Q726">
        <v>0.3</v>
      </c>
      <c r="R726">
        <v>0.38200000000000001</v>
      </c>
      <c r="S726">
        <v>0.68200000000000005</v>
      </c>
      <c r="T726">
        <v>0.29599999999999999</v>
      </c>
      <c r="U726">
        <v>0.1</v>
      </c>
      <c r="V726">
        <v>0</v>
      </c>
      <c r="W726">
        <v>0.1</v>
      </c>
    </row>
    <row r="727" spans="1:28" x14ac:dyDescent="0.25">
      <c r="A727">
        <v>2650</v>
      </c>
      <c r="B727" t="s">
        <v>957</v>
      </c>
      <c r="C727">
        <v>100</v>
      </c>
      <c r="D727">
        <v>90</v>
      </c>
      <c r="E727">
        <v>20</v>
      </c>
      <c r="F727">
        <v>4</v>
      </c>
      <c r="G727">
        <v>1</v>
      </c>
      <c r="H727">
        <v>3</v>
      </c>
      <c r="I727">
        <v>11</v>
      </c>
      <c r="J727">
        <v>11</v>
      </c>
      <c r="K727">
        <v>8</v>
      </c>
      <c r="L727">
        <v>28</v>
      </c>
      <c r="M727">
        <v>1</v>
      </c>
      <c r="N727">
        <v>2</v>
      </c>
      <c r="O727">
        <v>1</v>
      </c>
      <c r="P727">
        <v>0.22800000000000001</v>
      </c>
      <c r="Q727">
        <v>0.29399999999999998</v>
      </c>
      <c r="R727">
        <v>0.38800000000000001</v>
      </c>
      <c r="S727">
        <v>0.68200000000000005</v>
      </c>
      <c r="T727">
        <v>0.29599999999999999</v>
      </c>
      <c r="U727">
        <v>0</v>
      </c>
      <c r="V727">
        <v>0</v>
      </c>
      <c r="W727">
        <v>0.1</v>
      </c>
    </row>
    <row r="728" spans="1:28" x14ac:dyDescent="0.25">
      <c r="A728" t="s">
        <v>8388</v>
      </c>
      <c r="B728" t="s">
        <v>8389</v>
      </c>
      <c r="C728">
        <v>100</v>
      </c>
      <c r="D728">
        <v>89</v>
      </c>
      <c r="E728">
        <v>19</v>
      </c>
      <c r="F728">
        <v>5</v>
      </c>
      <c r="G728">
        <v>0</v>
      </c>
      <c r="H728">
        <v>3</v>
      </c>
      <c r="I728">
        <v>10</v>
      </c>
      <c r="J728">
        <v>11</v>
      </c>
      <c r="K728">
        <v>9</v>
      </c>
      <c r="L728">
        <v>30</v>
      </c>
      <c r="M728">
        <v>1</v>
      </c>
      <c r="N728">
        <v>1</v>
      </c>
      <c r="O728">
        <v>1</v>
      </c>
      <c r="P728">
        <v>0.219</v>
      </c>
      <c r="Q728">
        <v>0.29599999999999999</v>
      </c>
      <c r="R728">
        <v>0.38500000000000001</v>
      </c>
      <c r="S728">
        <v>0.68100000000000005</v>
      </c>
      <c r="T728">
        <v>0.29599999999999999</v>
      </c>
      <c r="U728">
        <v>0</v>
      </c>
      <c r="V728">
        <v>0</v>
      </c>
      <c r="W728">
        <v>0.1</v>
      </c>
    </row>
    <row r="729" spans="1:28" x14ac:dyDescent="0.25">
      <c r="A729">
        <v>3708</v>
      </c>
      <c r="B729" t="s">
        <v>739</v>
      </c>
      <c r="C729">
        <v>216</v>
      </c>
      <c r="D729">
        <v>198</v>
      </c>
      <c r="E729">
        <v>51</v>
      </c>
      <c r="F729">
        <v>11</v>
      </c>
      <c r="G729">
        <v>1</v>
      </c>
      <c r="H729">
        <v>3</v>
      </c>
      <c r="I729">
        <v>24</v>
      </c>
      <c r="J729">
        <v>20</v>
      </c>
      <c r="K729">
        <v>13</v>
      </c>
      <c r="L729">
        <v>41</v>
      </c>
      <c r="M729">
        <v>2</v>
      </c>
      <c r="N729">
        <v>14</v>
      </c>
      <c r="O729">
        <v>5</v>
      </c>
      <c r="P729">
        <v>0.25900000000000001</v>
      </c>
      <c r="Q729">
        <v>0.309</v>
      </c>
      <c r="R729">
        <v>0.36899999999999999</v>
      </c>
      <c r="S729">
        <v>0.67800000000000005</v>
      </c>
      <c r="T729">
        <v>0.29599999999999999</v>
      </c>
      <c r="U729">
        <v>1.4</v>
      </c>
      <c r="V729">
        <v>-2.4</v>
      </c>
      <c r="W729">
        <v>0.1</v>
      </c>
      <c r="Y729" s="1">
        <v>-9</v>
      </c>
      <c r="Z729" s="1">
        <v>-11</v>
      </c>
      <c r="AA729" s="1">
        <v>7</v>
      </c>
    </row>
    <row r="730" spans="1:28" x14ac:dyDescent="0.25">
      <c r="A730" t="s">
        <v>560</v>
      </c>
      <c r="B730" t="s">
        <v>561</v>
      </c>
      <c r="C730">
        <v>100</v>
      </c>
      <c r="D730">
        <v>93</v>
      </c>
      <c r="E730">
        <v>23</v>
      </c>
      <c r="F730">
        <v>5</v>
      </c>
      <c r="G730">
        <v>1</v>
      </c>
      <c r="H730">
        <v>2</v>
      </c>
      <c r="I730">
        <v>10</v>
      </c>
      <c r="J730">
        <v>11</v>
      </c>
      <c r="K730">
        <v>5</v>
      </c>
      <c r="L730">
        <v>17</v>
      </c>
      <c r="M730">
        <v>1</v>
      </c>
      <c r="N730">
        <v>2</v>
      </c>
      <c r="O730">
        <v>1</v>
      </c>
      <c r="P730">
        <v>0.252</v>
      </c>
      <c r="Q730">
        <v>0.29099999999999998</v>
      </c>
      <c r="R730">
        <v>0.39700000000000002</v>
      </c>
      <c r="S730">
        <v>0.68799999999999994</v>
      </c>
      <c r="T730">
        <v>0.29599999999999999</v>
      </c>
      <c r="U730">
        <v>-0.1</v>
      </c>
      <c r="V730">
        <v>0</v>
      </c>
      <c r="W730">
        <v>0.1</v>
      </c>
    </row>
    <row r="731" spans="1:28" x14ac:dyDescent="0.25">
      <c r="A731" t="s">
        <v>8386</v>
      </c>
      <c r="B731" t="s">
        <v>8387</v>
      </c>
      <c r="C731">
        <v>100</v>
      </c>
      <c r="D731">
        <v>93</v>
      </c>
      <c r="E731">
        <v>24</v>
      </c>
      <c r="F731">
        <v>4</v>
      </c>
      <c r="G731">
        <v>1</v>
      </c>
      <c r="H731">
        <v>2</v>
      </c>
      <c r="I731">
        <v>10</v>
      </c>
      <c r="J731">
        <v>10</v>
      </c>
      <c r="K731">
        <v>5</v>
      </c>
      <c r="L731">
        <v>18</v>
      </c>
      <c r="M731">
        <v>1</v>
      </c>
      <c r="N731">
        <v>1</v>
      </c>
      <c r="O731">
        <v>0</v>
      </c>
      <c r="P731">
        <v>0.255</v>
      </c>
      <c r="Q731">
        <v>0.29899999999999999</v>
      </c>
      <c r="R731">
        <v>0.38200000000000001</v>
      </c>
      <c r="S731">
        <v>0.68100000000000005</v>
      </c>
      <c r="T731">
        <v>0.29599999999999999</v>
      </c>
      <c r="U731">
        <v>0</v>
      </c>
      <c r="V731">
        <v>0</v>
      </c>
      <c r="W731">
        <v>0.1</v>
      </c>
    </row>
    <row r="732" spans="1:28" x14ac:dyDescent="0.25">
      <c r="A732" t="s">
        <v>8384</v>
      </c>
      <c r="B732" t="s">
        <v>8385</v>
      </c>
      <c r="C732">
        <v>100</v>
      </c>
      <c r="D732">
        <v>90</v>
      </c>
      <c r="E732">
        <v>22</v>
      </c>
      <c r="F732">
        <v>5</v>
      </c>
      <c r="G732">
        <v>0</v>
      </c>
      <c r="H732">
        <v>2</v>
      </c>
      <c r="I732">
        <v>10</v>
      </c>
      <c r="J732">
        <v>10</v>
      </c>
      <c r="K732">
        <v>7</v>
      </c>
      <c r="L732">
        <v>18</v>
      </c>
      <c r="M732">
        <v>1</v>
      </c>
      <c r="N732">
        <v>1</v>
      </c>
      <c r="O732">
        <v>1</v>
      </c>
      <c r="P732">
        <v>0.245</v>
      </c>
      <c r="Q732">
        <v>0.307</v>
      </c>
      <c r="R732">
        <v>0.36899999999999999</v>
      </c>
      <c r="S732">
        <v>0.67600000000000005</v>
      </c>
      <c r="T732">
        <v>0.29599999999999999</v>
      </c>
      <c r="U732">
        <v>-0.1</v>
      </c>
      <c r="V732">
        <v>0</v>
      </c>
      <c r="W732">
        <v>0.4</v>
      </c>
    </row>
    <row r="733" spans="1:28" x14ac:dyDescent="0.25">
      <c r="A733">
        <v>1311</v>
      </c>
      <c r="B733" t="s">
        <v>8383</v>
      </c>
      <c r="C733">
        <v>100</v>
      </c>
      <c r="D733">
        <v>90</v>
      </c>
      <c r="E733">
        <v>22</v>
      </c>
      <c r="F733">
        <v>5</v>
      </c>
      <c r="G733">
        <v>0</v>
      </c>
      <c r="H733">
        <v>2</v>
      </c>
      <c r="I733">
        <v>10</v>
      </c>
      <c r="J733">
        <v>9</v>
      </c>
      <c r="K733">
        <v>8</v>
      </c>
      <c r="L733">
        <v>20</v>
      </c>
      <c r="M733">
        <v>1</v>
      </c>
      <c r="N733">
        <v>1</v>
      </c>
      <c r="O733">
        <v>1</v>
      </c>
      <c r="P733">
        <v>0.248</v>
      </c>
      <c r="Q733">
        <v>0.315</v>
      </c>
      <c r="R733">
        <v>0.35599999999999998</v>
      </c>
      <c r="S733">
        <v>0.67100000000000004</v>
      </c>
      <c r="T733">
        <v>0.29599999999999999</v>
      </c>
      <c r="U733">
        <v>-0.2</v>
      </c>
      <c r="V733">
        <v>0</v>
      </c>
      <c r="W733">
        <v>0.3</v>
      </c>
    </row>
    <row r="734" spans="1:28" x14ac:dyDescent="0.25">
      <c r="A734" t="s">
        <v>585</v>
      </c>
      <c r="B734" t="s">
        <v>586</v>
      </c>
      <c r="C734">
        <v>100</v>
      </c>
      <c r="D734">
        <v>91</v>
      </c>
      <c r="E734">
        <v>22</v>
      </c>
      <c r="F734">
        <v>5</v>
      </c>
      <c r="G734">
        <v>0</v>
      </c>
      <c r="H734">
        <v>2</v>
      </c>
      <c r="I734">
        <v>10</v>
      </c>
      <c r="J734">
        <v>10</v>
      </c>
      <c r="K734">
        <v>7</v>
      </c>
      <c r="L734">
        <v>18</v>
      </c>
      <c r="M734">
        <v>1</v>
      </c>
      <c r="N734">
        <v>1</v>
      </c>
      <c r="O734">
        <v>1</v>
      </c>
      <c r="P734">
        <v>0.24299999999999999</v>
      </c>
      <c r="Q734">
        <v>0.3</v>
      </c>
      <c r="R734">
        <v>0.376</v>
      </c>
      <c r="S734">
        <v>0.67600000000000005</v>
      </c>
      <c r="T734">
        <v>0.29599999999999999</v>
      </c>
      <c r="U734">
        <v>0</v>
      </c>
      <c r="V734">
        <v>0</v>
      </c>
      <c r="W734">
        <v>0.2</v>
      </c>
    </row>
    <row r="735" spans="1:28" x14ac:dyDescent="0.25">
      <c r="A735" t="s">
        <v>8381</v>
      </c>
      <c r="B735" t="s">
        <v>8382</v>
      </c>
      <c r="C735">
        <v>100</v>
      </c>
      <c r="D735">
        <v>90</v>
      </c>
      <c r="E735">
        <v>21</v>
      </c>
      <c r="F735">
        <v>5</v>
      </c>
      <c r="G735">
        <v>0</v>
      </c>
      <c r="H735">
        <v>2</v>
      </c>
      <c r="I735">
        <v>11</v>
      </c>
      <c r="J735">
        <v>10</v>
      </c>
      <c r="K735">
        <v>8</v>
      </c>
      <c r="L735">
        <v>19</v>
      </c>
      <c r="M735">
        <v>1</v>
      </c>
      <c r="N735">
        <v>1</v>
      </c>
      <c r="O735">
        <v>1</v>
      </c>
      <c r="P735">
        <v>0.23699999999999999</v>
      </c>
      <c r="Q735">
        <v>0.30299999999999999</v>
      </c>
      <c r="R735">
        <v>0.371</v>
      </c>
      <c r="S735">
        <v>0.67400000000000004</v>
      </c>
      <c r="T735">
        <v>0.29599999999999999</v>
      </c>
      <c r="U735">
        <v>-0.1</v>
      </c>
      <c r="V735">
        <v>0</v>
      </c>
      <c r="W735">
        <v>0.1</v>
      </c>
    </row>
    <row r="736" spans="1:28" x14ac:dyDescent="0.25">
      <c r="A736">
        <v>3669</v>
      </c>
      <c r="B736" t="s">
        <v>380</v>
      </c>
      <c r="C736">
        <v>100</v>
      </c>
      <c r="D736">
        <v>88</v>
      </c>
      <c r="E736">
        <v>21</v>
      </c>
      <c r="F736">
        <v>4</v>
      </c>
      <c r="G736">
        <v>0</v>
      </c>
      <c r="H736">
        <v>2</v>
      </c>
      <c r="I736">
        <v>9</v>
      </c>
      <c r="J736">
        <v>9</v>
      </c>
      <c r="K736">
        <v>10</v>
      </c>
      <c r="L736">
        <v>17</v>
      </c>
      <c r="M736">
        <v>1</v>
      </c>
      <c r="N736">
        <v>1</v>
      </c>
      <c r="O736">
        <v>0</v>
      </c>
      <c r="P736">
        <v>0.23699999999999999</v>
      </c>
      <c r="Q736">
        <v>0.315</v>
      </c>
      <c r="R736">
        <v>0.35299999999999998</v>
      </c>
      <c r="S736">
        <v>0.66800000000000004</v>
      </c>
      <c r="T736">
        <v>0.29599999999999999</v>
      </c>
      <c r="U736">
        <v>-0.1</v>
      </c>
      <c r="V736">
        <v>0</v>
      </c>
      <c r="W736">
        <v>0.2</v>
      </c>
    </row>
    <row r="737" spans="1:28" x14ac:dyDescent="0.25">
      <c r="A737" t="s">
        <v>8379</v>
      </c>
      <c r="B737" t="s">
        <v>8380</v>
      </c>
      <c r="C737">
        <v>100</v>
      </c>
      <c r="D737">
        <v>92</v>
      </c>
      <c r="E737">
        <v>23</v>
      </c>
      <c r="F737">
        <v>5</v>
      </c>
      <c r="G737">
        <v>0</v>
      </c>
      <c r="H737">
        <v>2</v>
      </c>
      <c r="I737">
        <v>11</v>
      </c>
      <c r="J737">
        <v>10</v>
      </c>
      <c r="K737">
        <v>6</v>
      </c>
      <c r="L737">
        <v>15</v>
      </c>
      <c r="M737">
        <v>1</v>
      </c>
      <c r="N737">
        <v>2</v>
      </c>
      <c r="O737">
        <v>1</v>
      </c>
      <c r="P737">
        <v>0.253</v>
      </c>
      <c r="Q737">
        <v>0.29899999999999999</v>
      </c>
      <c r="R737">
        <v>0.38200000000000001</v>
      </c>
      <c r="S737">
        <v>0.68100000000000005</v>
      </c>
      <c r="T737">
        <v>0.29599999999999999</v>
      </c>
      <c r="U737">
        <v>0</v>
      </c>
      <c r="V737">
        <v>0</v>
      </c>
      <c r="W737">
        <v>0.2</v>
      </c>
    </row>
    <row r="738" spans="1:28" x14ac:dyDescent="0.25">
      <c r="A738">
        <v>2216</v>
      </c>
      <c r="B738" t="s">
        <v>682</v>
      </c>
      <c r="C738">
        <v>100</v>
      </c>
      <c r="D738">
        <v>90</v>
      </c>
      <c r="E738">
        <v>22</v>
      </c>
      <c r="F738">
        <v>4</v>
      </c>
      <c r="G738">
        <v>1</v>
      </c>
      <c r="H738">
        <v>2</v>
      </c>
      <c r="I738">
        <v>9</v>
      </c>
      <c r="J738">
        <v>10</v>
      </c>
      <c r="K738">
        <v>8</v>
      </c>
      <c r="L738">
        <v>17</v>
      </c>
      <c r="M738">
        <v>1</v>
      </c>
      <c r="N738">
        <v>1</v>
      </c>
      <c r="O738">
        <v>1</v>
      </c>
      <c r="P738">
        <v>0.24399999999999999</v>
      </c>
      <c r="Q738">
        <v>0.30599999999999999</v>
      </c>
      <c r="R738">
        <v>0.36599999999999999</v>
      </c>
      <c r="S738">
        <v>0.67200000000000004</v>
      </c>
      <c r="T738">
        <v>0.29599999999999999</v>
      </c>
      <c r="U738">
        <v>-0.1</v>
      </c>
      <c r="V738">
        <v>-0.1</v>
      </c>
      <c r="W738">
        <v>0.1</v>
      </c>
    </row>
    <row r="739" spans="1:28" x14ac:dyDescent="0.25">
      <c r="A739" t="s">
        <v>311</v>
      </c>
      <c r="B739" t="s">
        <v>312</v>
      </c>
      <c r="C739">
        <v>100</v>
      </c>
      <c r="D739">
        <v>87</v>
      </c>
      <c r="E739">
        <v>18</v>
      </c>
      <c r="F739">
        <v>4</v>
      </c>
      <c r="G739">
        <v>0</v>
      </c>
      <c r="H739">
        <v>3</v>
      </c>
      <c r="I739">
        <v>11</v>
      </c>
      <c r="J739">
        <v>10</v>
      </c>
      <c r="K739">
        <v>11</v>
      </c>
      <c r="L739">
        <v>29</v>
      </c>
      <c r="M739">
        <v>1</v>
      </c>
      <c r="N739">
        <v>1</v>
      </c>
      <c r="O739">
        <v>0</v>
      </c>
      <c r="P739">
        <v>0.21099999999999999</v>
      </c>
      <c r="Q739">
        <v>0.30499999999999999</v>
      </c>
      <c r="R739">
        <v>0.36399999999999999</v>
      </c>
      <c r="S739">
        <v>0.66900000000000004</v>
      </c>
      <c r="T739">
        <v>0.29599999999999999</v>
      </c>
      <c r="U739">
        <v>0</v>
      </c>
      <c r="V739">
        <v>0</v>
      </c>
      <c r="W739">
        <v>0.1</v>
      </c>
    </row>
    <row r="740" spans="1:28" x14ac:dyDescent="0.25">
      <c r="A740" t="s">
        <v>702</v>
      </c>
      <c r="B740" t="s">
        <v>703</v>
      </c>
      <c r="C740">
        <v>100</v>
      </c>
      <c r="D740">
        <v>91</v>
      </c>
      <c r="E740">
        <v>22</v>
      </c>
      <c r="F740">
        <v>5</v>
      </c>
      <c r="G740">
        <v>0</v>
      </c>
      <c r="H740">
        <v>2</v>
      </c>
      <c r="I740">
        <v>10</v>
      </c>
      <c r="J740">
        <v>10</v>
      </c>
      <c r="K740">
        <v>7</v>
      </c>
      <c r="L740">
        <v>24</v>
      </c>
      <c r="M740">
        <v>1</v>
      </c>
      <c r="N740">
        <v>0</v>
      </c>
      <c r="O740">
        <v>0</v>
      </c>
      <c r="P740">
        <v>0.23899999999999999</v>
      </c>
      <c r="Q740">
        <v>0.29699999999999999</v>
      </c>
      <c r="R740">
        <v>0.38100000000000001</v>
      </c>
      <c r="S740">
        <v>0.67800000000000005</v>
      </c>
      <c r="T740">
        <v>0.29599999999999999</v>
      </c>
      <c r="U740">
        <v>0</v>
      </c>
      <c r="V740">
        <v>0</v>
      </c>
      <c r="W740">
        <v>0</v>
      </c>
    </row>
    <row r="741" spans="1:28" x14ac:dyDescent="0.25">
      <c r="A741" t="s">
        <v>8377</v>
      </c>
      <c r="B741" t="s">
        <v>8378</v>
      </c>
      <c r="C741">
        <v>100</v>
      </c>
      <c r="D741">
        <v>92</v>
      </c>
      <c r="E741">
        <v>23</v>
      </c>
      <c r="F741">
        <v>5</v>
      </c>
      <c r="G741">
        <v>0</v>
      </c>
      <c r="H741">
        <v>2</v>
      </c>
      <c r="I741">
        <v>10</v>
      </c>
      <c r="J741">
        <v>10</v>
      </c>
      <c r="K741">
        <v>6</v>
      </c>
      <c r="L741">
        <v>17</v>
      </c>
      <c r="M741">
        <v>1</v>
      </c>
      <c r="N741">
        <v>0</v>
      </c>
      <c r="O741">
        <v>0</v>
      </c>
      <c r="P741">
        <v>0.251</v>
      </c>
      <c r="Q741">
        <v>0.29799999999999999</v>
      </c>
      <c r="R741">
        <v>0.38</v>
      </c>
      <c r="S741">
        <v>0.67800000000000005</v>
      </c>
      <c r="T741">
        <v>0.29599999999999999</v>
      </c>
      <c r="U741">
        <v>-0.1</v>
      </c>
      <c r="V741">
        <v>0</v>
      </c>
      <c r="W741">
        <v>0.2</v>
      </c>
    </row>
    <row r="742" spans="1:28" x14ac:dyDescent="0.25">
      <c r="A742">
        <v>4712</v>
      </c>
      <c r="B742" t="s">
        <v>818</v>
      </c>
      <c r="C742">
        <v>636</v>
      </c>
      <c r="D742">
        <v>587</v>
      </c>
      <c r="E742">
        <v>164</v>
      </c>
      <c r="F742">
        <v>20</v>
      </c>
      <c r="G742">
        <v>5</v>
      </c>
      <c r="H742">
        <v>3</v>
      </c>
      <c r="I742">
        <v>73</v>
      </c>
      <c r="J742">
        <v>45</v>
      </c>
      <c r="K742">
        <v>36</v>
      </c>
      <c r="L742">
        <v>57</v>
      </c>
      <c r="M742">
        <v>4</v>
      </c>
      <c r="N742">
        <v>32</v>
      </c>
      <c r="O742">
        <v>12</v>
      </c>
      <c r="P742">
        <v>0.28000000000000003</v>
      </c>
      <c r="Q742">
        <v>0.32400000000000001</v>
      </c>
      <c r="R742">
        <v>0.34499999999999997</v>
      </c>
      <c r="S742">
        <v>0.66900000000000004</v>
      </c>
      <c r="T742">
        <v>0.29599999999999999</v>
      </c>
      <c r="U742">
        <v>3.1</v>
      </c>
      <c r="V742">
        <v>5.6</v>
      </c>
      <c r="W742">
        <v>2.2999999999999998</v>
      </c>
      <c r="Y742" s="1">
        <v>6</v>
      </c>
      <c r="Z742" s="1">
        <v>1</v>
      </c>
      <c r="AB742" s="1">
        <v>16</v>
      </c>
    </row>
    <row r="743" spans="1:28" x14ac:dyDescent="0.25">
      <c r="A743" t="s">
        <v>8375</v>
      </c>
      <c r="B743" t="s">
        <v>8376</v>
      </c>
      <c r="C743">
        <v>100</v>
      </c>
      <c r="D743">
        <v>89</v>
      </c>
      <c r="E743">
        <v>22</v>
      </c>
      <c r="F743">
        <v>5</v>
      </c>
      <c r="G743">
        <v>1</v>
      </c>
      <c r="H743">
        <v>1</v>
      </c>
      <c r="I743">
        <v>10</v>
      </c>
      <c r="J743">
        <v>9</v>
      </c>
      <c r="K743">
        <v>8</v>
      </c>
      <c r="L743">
        <v>15</v>
      </c>
      <c r="M743">
        <v>1</v>
      </c>
      <c r="N743">
        <v>6</v>
      </c>
      <c r="O743">
        <v>2</v>
      </c>
      <c r="P743">
        <v>0.246</v>
      </c>
      <c r="Q743">
        <v>0.315</v>
      </c>
      <c r="R743">
        <v>0.35299999999999998</v>
      </c>
      <c r="S743">
        <v>0.66800000000000004</v>
      </c>
      <c r="T743">
        <v>0.29599999999999999</v>
      </c>
      <c r="U743">
        <v>0.3</v>
      </c>
      <c r="V743">
        <v>0</v>
      </c>
      <c r="W743">
        <v>0.3</v>
      </c>
    </row>
    <row r="744" spans="1:28" x14ac:dyDescent="0.25">
      <c r="A744">
        <v>5519</v>
      </c>
      <c r="B744" t="s">
        <v>844</v>
      </c>
      <c r="C744">
        <v>565</v>
      </c>
      <c r="D744">
        <v>509</v>
      </c>
      <c r="E744">
        <v>134</v>
      </c>
      <c r="F744">
        <v>28</v>
      </c>
      <c r="G744">
        <v>1</v>
      </c>
      <c r="H744">
        <v>3</v>
      </c>
      <c r="I744">
        <v>58</v>
      </c>
      <c r="J744">
        <v>41</v>
      </c>
      <c r="K744">
        <v>41</v>
      </c>
      <c r="L744">
        <v>75</v>
      </c>
      <c r="M744">
        <v>7</v>
      </c>
      <c r="N744">
        <v>5</v>
      </c>
      <c r="O744">
        <v>2</v>
      </c>
      <c r="P744">
        <v>0.26300000000000001</v>
      </c>
      <c r="Q744">
        <v>0.32400000000000001</v>
      </c>
      <c r="R744">
        <v>0.34300000000000003</v>
      </c>
      <c r="S744">
        <v>0.66700000000000004</v>
      </c>
      <c r="T744">
        <v>0.29599999999999999</v>
      </c>
      <c r="U744">
        <v>0</v>
      </c>
      <c r="V744">
        <v>1.9</v>
      </c>
      <c r="W744">
        <v>1.9</v>
      </c>
      <c r="Y744" s="1">
        <v>-6</v>
      </c>
      <c r="Z744" s="1">
        <v>-7</v>
      </c>
      <c r="AB744" s="1">
        <v>4</v>
      </c>
    </row>
    <row r="745" spans="1:28" x14ac:dyDescent="0.25">
      <c r="A745" t="s">
        <v>822</v>
      </c>
      <c r="B745" t="s">
        <v>823</v>
      </c>
      <c r="C745">
        <v>100</v>
      </c>
      <c r="D745">
        <v>93</v>
      </c>
      <c r="E745">
        <v>24</v>
      </c>
      <c r="F745">
        <v>5</v>
      </c>
      <c r="G745">
        <v>1</v>
      </c>
      <c r="H745">
        <v>2</v>
      </c>
      <c r="I745">
        <v>10</v>
      </c>
      <c r="J745">
        <v>10</v>
      </c>
      <c r="K745">
        <v>5</v>
      </c>
      <c r="L745">
        <v>22</v>
      </c>
      <c r="M745">
        <v>1</v>
      </c>
      <c r="N745">
        <v>1</v>
      </c>
      <c r="O745">
        <v>1</v>
      </c>
      <c r="P745">
        <v>0.26200000000000001</v>
      </c>
      <c r="Q745">
        <v>0.30199999999999999</v>
      </c>
      <c r="R745">
        <v>0.377</v>
      </c>
      <c r="S745">
        <v>0.67900000000000005</v>
      </c>
      <c r="T745">
        <v>0.29599999999999999</v>
      </c>
      <c r="U745">
        <v>-0.1</v>
      </c>
      <c r="V745">
        <v>0</v>
      </c>
      <c r="W745">
        <v>0.2</v>
      </c>
      <c r="Y745" s="1">
        <v>-21</v>
      </c>
      <c r="Z745" s="1">
        <v>-22</v>
      </c>
      <c r="AA745" s="1">
        <v>-1</v>
      </c>
    </row>
    <row r="746" spans="1:28" x14ac:dyDescent="0.25">
      <c r="A746">
        <v>1135</v>
      </c>
      <c r="B746" t="s">
        <v>1025</v>
      </c>
      <c r="C746">
        <v>100</v>
      </c>
      <c r="D746">
        <v>90</v>
      </c>
      <c r="E746">
        <v>23</v>
      </c>
      <c r="F746">
        <v>5</v>
      </c>
      <c r="G746">
        <v>0</v>
      </c>
      <c r="H746">
        <v>2</v>
      </c>
      <c r="I746">
        <v>9</v>
      </c>
      <c r="J746">
        <v>10</v>
      </c>
      <c r="K746">
        <v>7</v>
      </c>
      <c r="L746">
        <v>18</v>
      </c>
      <c r="M746">
        <v>1</v>
      </c>
      <c r="N746">
        <v>1</v>
      </c>
      <c r="O746">
        <v>0</v>
      </c>
      <c r="P746">
        <v>0.25</v>
      </c>
      <c r="Q746">
        <v>0.309</v>
      </c>
      <c r="R746">
        <v>0.36499999999999999</v>
      </c>
      <c r="S746">
        <v>0.67400000000000004</v>
      </c>
      <c r="T746">
        <v>0.29599999999999999</v>
      </c>
      <c r="U746">
        <v>-0.3</v>
      </c>
      <c r="V746">
        <v>0.2</v>
      </c>
      <c r="W746">
        <v>0.4</v>
      </c>
      <c r="Y746" s="1">
        <v>-22</v>
      </c>
      <c r="Z746" s="1">
        <v>-21</v>
      </c>
      <c r="AB746" s="1">
        <v>-7</v>
      </c>
    </row>
    <row r="747" spans="1:28" x14ac:dyDescent="0.25">
      <c r="A747">
        <v>9628</v>
      </c>
      <c r="B747" t="s">
        <v>699</v>
      </c>
      <c r="C747">
        <v>128</v>
      </c>
      <c r="D747">
        <v>114</v>
      </c>
      <c r="E747">
        <v>26</v>
      </c>
      <c r="F747">
        <v>6</v>
      </c>
      <c r="G747">
        <v>0</v>
      </c>
      <c r="H747">
        <v>3</v>
      </c>
      <c r="I747">
        <v>12</v>
      </c>
      <c r="J747">
        <v>13</v>
      </c>
      <c r="K747">
        <v>12</v>
      </c>
      <c r="L747">
        <v>31</v>
      </c>
      <c r="M747">
        <v>1</v>
      </c>
      <c r="N747">
        <v>0</v>
      </c>
      <c r="O747">
        <v>0</v>
      </c>
      <c r="P747">
        <v>0.22900000000000001</v>
      </c>
      <c r="Q747">
        <v>0.30299999999999999</v>
      </c>
      <c r="R747">
        <v>0.371</v>
      </c>
      <c r="S747">
        <v>0.67400000000000004</v>
      </c>
      <c r="T747">
        <v>0.29599999999999999</v>
      </c>
      <c r="U747">
        <v>-0.2</v>
      </c>
      <c r="V747">
        <v>0.1</v>
      </c>
      <c r="W747">
        <v>0.5</v>
      </c>
      <c r="Y747" s="1">
        <v>-18</v>
      </c>
      <c r="Z747" s="1">
        <v>-16</v>
      </c>
      <c r="AB747" s="1">
        <v>-5</v>
      </c>
    </row>
    <row r="748" spans="1:28" x14ac:dyDescent="0.25">
      <c r="A748">
        <v>1808</v>
      </c>
      <c r="B748" t="s">
        <v>1057</v>
      </c>
      <c r="C748">
        <v>100</v>
      </c>
      <c r="D748">
        <v>91</v>
      </c>
      <c r="E748">
        <v>19</v>
      </c>
      <c r="F748">
        <v>4</v>
      </c>
      <c r="G748">
        <v>0</v>
      </c>
      <c r="H748">
        <v>5</v>
      </c>
      <c r="I748">
        <v>11</v>
      </c>
      <c r="J748">
        <v>12</v>
      </c>
      <c r="K748">
        <v>7</v>
      </c>
      <c r="L748">
        <v>29</v>
      </c>
      <c r="M748">
        <v>1</v>
      </c>
      <c r="N748">
        <v>0</v>
      </c>
      <c r="O748">
        <v>0</v>
      </c>
      <c r="P748">
        <v>0.21199999999999999</v>
      </c>
      <c r="Q748">
        <v>0.27400000000000002</v>
      </c>
      <c r="R748">
        <v>0.41199999999999998</v>
      </c>
      <c r="S748">
        <v>0.68600000000000005</v>
      </c>
      <c r="T748">
        <v>0.29599999999999999</v>
      </c>
      <c r="U748">
        <v>-0.2</v>
      </c>
      <c r="V748">
        <v>0</v>
      </c>
      <c r="W748">
        <v>0.2</v>
      </c>
    </row>
    <row r="749" spans="1:28" x14ac:dyDescent="0.25">
      <c r="A749">
        <v>8631</v>
      </c>
      <c r="B749" t="s">
        <v>831</v>
      </c>
      <c r="C749">
        <v>100</v>
      </c>
      <c r="D749">
        <v>89</v>
      </c>
      <c r="E749">
        <v>22</v>
      </c>
      <c r="F749">
        <v>5</v>
      </c>
      <c r="G749">
        <v>0</v>
      </c>
      <c r="H749">
        <v>2</v>
      </c>
      <c r="I749">
        <v>10</v>
      </c>
      <c r="J749">
        <v>9</v>
      </c>
      <c r="K749">
        <v>9</v>
      </c>
      <c r="L749">
        <v>18</v>
      </c>
      <c r="M749">
        <v>1</v>
      </c>
      <c r="N749">
        <v>1</v>
      </c>
      <c r="O749">
        <v>1</v>
      </c>
      <c r="P749">
        <v>0.24099999999999999</v>
      </c>
      <c r="Q749">
        <v>0.311</v>
      </c>
      <c r="R749">
        <v>0.35799999999999998</v>
      </c>
      <c r="S749">
        <v>0.66900000000000004</v>
      </c>
      <c r="T749">
        <v>0.29599999999999999</v>
      </c>
      <c r="U749">
        <v>-0.1</v>
      </c>
      <c r="V749">
        <v>0</v>
      </c>
      <c r="W749">
        <v>0.2</v>
      </c>
    </row>
    <row r="750" spans="1:28" x14ac:dyDescent="0.25">
      <c r="A750" t="s">
        <v>8373</v>
      </c>
      <c r="B750" t="s">
        <v>8374</v>
      </c>
      <c r="C750">
        <v>100</v>
      </c>
      <c r="D750">
        <v>92</v>
      </c>
      <c r="E750">
        <v>22</v>
      </c>
      <c r="F750">
        <v>5</v>
      </c>
      <c r="G750">
        <v>0</v>
      </c>
      <c r="H750">
        <v>3</v>
      </c>
      <c r="I750">
        <v>11</v>
      </c>
      <c r="J750">
        <v>11</v>
      </c>
      <c r="K750">
        <v>6</v>
      </c>
      <c r="L750">
        <v>20</v>
      </c>
      <c r="M750">
        <v>1</v>
      </c>
      <c r="N750">
        <v>1</v>
      </c>
      <c r="O750">
        <v>1</v>
      </c>
      <c r="P750">
        <v>0.24299999999999999</v>
      </c>
      <c r="Q750">
        <v>0.29299999999999998</v>
      </c>
      <c r="R750">
        <v>0.38900000000000001</v>
      </c>
      <c r="S750">
        <v>0.68200000000000005</v>
      </c>
      <c r="T750">
        <v>0.29599999999999999</v>
      </c>
      <c r="U750">
        <v>0</v>
      </c>
      <c r="V750">
        <v>0</v>
      </c>
      <c r="W750">
        <v>0.4</v>
      </c>
    </row>
    <row r="751" spans="1:28" x14ac:dyDescent="0.25">
      <c r="A751" t="s">
        <v>8371</v>
      </c>
      <c r="B751" t="s">
        <v>8372</v>
      </c>
      <c r="C751">
        <v>100</v>
      </c>
      <c r="D751">
        <v>91</v>
      </c>
      <c r="E751">
        <v>22</v>
      </c>
      <c r="F751">
        <v>5</v>
      </c>
      <c r="G751">
        <v>1</v>
      </c>
      <c r="H751">
        <v>2</v>
      </c>
      <c r="I751">
        <v>10</v>
      </c>
      <c r="J751">
        <v>10</v>
      </c>
      <c r="K751">
        <v>7</v>
      </c>
      <c r="L751">
        <v>20</v>
      </c>
      <c r="M751">
        <v>1</v>
      </c>
      <c r="N751">
        <v>1</v>
      </c>
      <c r="O751">
        <v>1</v>
      </c>
      <c r="P751">
        <v>0.248</v>
      </c>
      <c r="Q751">
        <v>0.307</v>
      </c>
      <c r="R751">
        <v>0.36699999999999999</v>
      </c>
      <c r="S751">
        <v>0.67400000000000004</v>
      </c>
      <c r="T751">
        <v>0.29499999999999998</v>
      </c>
      <c r="U751">
        <v>0</v>
      </c>
      <c r="V751">
        <v>0</v>
      </c>
      <c r="W751">
        <v>0.4</v>
      </c>
    </row>
    <row r="752" spans="1:28" x14ac:dyDescent="0.25">
      <c r="A752" t="s">
        <v>8369</v>
      </c>
      <c r="B752" t="s">
        <v>8370</v>
      </c>
      <c r="C752">
        <v>100</v>
      </c>
      <c r="D752">
        <v>92</v>
      </c>
      <c r="E752">
        <v>23</v>
      </c>
      <c r="F752">
        <v>6</v>
      </c>
      <c r="G752">
        <v>1</v>
      </c>
      <c r="H752">
        <v>1</v>
      </c>
      <c r="I752">
        <v>10</v>
      </c>
      <c r="J752">
        <v>10</v>
      </c>
      <c r="K752">
        <v>6</v>
      </c>
      <c r="L752">
        <v>18</v>
      </c>
      <c r="M752">
        <v>1</v>
      </c>
      <c r="N752">
        <v>1</v>
      </c>
      <c r="O752">
        <v>1</v>
      </c>
      <c r="P752">
        <v>0.254</v>
      </c>
      <c r="Q752">
        <v>0.30399999999999999</v>
      </c>
      <c r="R752">
        <v>0.373</v>
      </c>
      <c r="S752">
        <v>0.67700000000000005</v>
      </c>
      <c r="T752">
        <v>0.29499999999999998</v>
      </c>
      <c r="U752">
        <v>-0.1</v>
      </c>
      <c r="V752">
        <v>0</v>
      </c>
      <c r="W752">
        <v>0.3</v>
      </c>
    </row>
    <row r="753" spans="1:28" x14ac:dyDescent="0.25">
      <c r="A753">
        <v>6003</v>
      </c>
      <c r="B753" t="s">
        <v>518</v>
      </c>
      <c r="C753">
        <v>100</v>
      </c>
      <c r="D753">
        <v>91</v>
      </c>
      <c r="E753">
        <v>25</v>
      </c>
      <c r="F753">
        <v>3</v>
      </c>
      <c r="G753">
        <v>1</v>
      </c>
      <c r="H753">
        <v>1</v>
      </c>
      <c r="I753">
        <v>9</v>
      </c>
      <c r="J753">
        <v>9</v>
      </c>
      <c r="K753">
        <v>7</v>
      </c>
      <c r="L753">
        <v>14</v>
      </c>
      <c r="M753">
        <v>0</v>
      </c>
      <c r="N753">
        <v>4</v>
      </c>
      <c r="O753">
        <v>1</v>
      </c>
      <c r="P753">
        <v>0.27100000000000002</v>
      </c>
      <c r="Q753">
        <v>0.32500000000000001</v>
      </c>
      <c r="R753">
        <v>0.34399999999999997</v>
      </c>
      <c r="S753">
        <v>0.67</v>
      </c>
      <c r="T753">
        <v>0.29499999999999998</v>
      </c>
      <c r="U753">
        <v>0.3</v>
      </c>
      <c r="V753">
        <v>0.3</v>
      </c>
      <c r="W753">
        <v>0.1</v>
      </c>
      <c r="Y753" s="1">
        <v>-23</v>
      </c>
      <c r="Z753" s="1">
        <v>-23</v>
      </c>
      <c r="AB753" s="1">
        <v>-4</v>
      </c>
    </row>
    <row r="754" spans="1:28" x14ac:dyDescent="0.25">
      <c r="A754" t="s">
        <v>898</v>
      </c>
      <c r="B754" t="s">
        <v>899</v>
      </c>
      <c r="C754">
        <v>100</v>
      </c>
      <c r="D754">
        <v>92</v>
      </c>
      <c r="E754">
        <v>22</v>
      </c>
      <c r="F754">
        <v>5</v>
      </c>
      <c r="G754">
        <v>1</v>
      </c>
      <c r="H754">
        <v>2</v>
      </c>
      <c r="I754">
        <v>10</v>
      </c>
      <c r="J754">
        <v>11</v>
      </c>
      <c r="K754">
        <v>6</v>
      </c>
      <c r="L754">
        <v>23</v>
      </c>
      <c r="M754">
        <v>1</v>
      </c>
      <c r="N754">
        <v>1</v>
      </c>
      <c r="O754">
        <v>0</v>
      </c>
      <c r="P754">
        <v>0.24399999999999999</v>
      </c>
      <c r="Q754">
        <v>0.29399999999999998</v>
      </c>
      <c r="R754">
        <v>0.38500000000000001</v>
      </c>
      <c r="S754">
        <v>0.67900000000000005</v>
      </c>
      <c r="T754">
        <v>0.29499999999999998</v>
      </c>
      <c r="U754">
        <v>0</v>
      </c>
      <c r="V754">
        <v>0</v>
      </c>
      <c r="W754">
        <v>0.2</v>
      </c>
    </row>
    <row r="755" spans="1:28" x14ac:dyDescent="0.25">
      <c r="A755" t="s">
        <v>8367</v>
      </c>
      <c r="B755" t="s">
        <v>8368</v>
      </c>
      <c r="C755">
        <v>100</v>
      </c>
      <c r="D755">
        <v>92</v>
      </c>
      <c r="E755">
        <v>24</v>
      </c>
      <c r="F755">
        <v>5</v>
      </c>
      <c r="G755">
        <v>1</v>
      </c>
      <c r="H755">
        <v>2</v>
      </c>
      <c r="I755">
        <v>10</v>
      </c>
      <c r="J755">
        <v>9</v>
      </c>
      <c r="K755">
        <v>6</v>
      </c>
      <c r="L755">
        <v>19</v>
      </c>
      <c r="M755">
        <v>1</v>
      </c>
      <c r="N755">
        <v>3</v>
      </c>
      <c r="O755">
        <v>2</v>
      </c>
      <c r="P755">
        <v>0.25600000000000001</v>
      </c>
      <c r="Q755">
        <v>0.30499999999999999</v>
      </c>
      <c r="R755">
        <v>0.373</v>
      </c>
      <c r="S755">
        <v>0.67800000000000005</v>
      </c>
      <c r="T755">
        <v>0.29499999999999998</v>
      </c>
      <c r="U755">
        <v>-0.1</v>
      </c>
      <c r="V755">
        <v>0</v>
      </c>
      <c r="W755">
        <v>0.1</v>
      </c>
    </row>
    <row r="756" spans="1:28" x14ac:dyDescent="0.25">
      <c r="A756" t="s">
        <v>8365</v>
      </c>
      <c r="B756" t="s">
        <v>8366</v>
      </c>
      <c r="C756">
        <v>100</v>
      </c>
      <c r="D756">
        <v>91</v>
      </c>
      <c r="E756">
        <v>22</v>
      </c>
      <c r="F756">
        <v>5</v>
      </c>
      <c r="G756">
        <v>1</v>
      </c>
      <c r="H756">
        <v>2</v>
      </c>
      <c r="I756">
        <v>12</v>
      </c>
      <c r="J756">
        <v>10</v>
      </c>
      <c r="K756">
        <v>7</v>
      </c>
      <c r="L756">
        <v>25</v>
      </c>
      <c r="M756">
        <v>1</v>
      </c>
      <c r="N756">
        <v>7</v>
      </c>
      <c r="O756">
        <v>2</v>
      </c>
      <c r="P756">
        <v>0.23799999999999999</v>
      </c>
      <c r="Q756">
        <v>0.29699999999999999</v>
      </c>
      <c r="R756">
        <v>0.379</v>
      </c>
      <c r="S756">
        <v>0.67600000000000005</v>
      </c>
      <c r="T756">
        <v>0.29499999999999998</v>
      </c>
      <c r="U756">
        <v>0.5</v>
      </c>
      <c r="V756">
        <v>0</v>
      </c>
      <c r="W756">
        <v>0.1</v>
      </c>
    </row>
    <row r="757" spans="1:28" x14ac:dyDescent="0.25">
      <c r="A757">
        <v>3972</v>
      </c>
      <c r="B757" t="s">
        <v>344</v>
      </c>
      <c r="C757">
        <v>100</v>
      </c>
      <c r="D757">
        <v>88</v>
      </c>
      <c r="E757">
        <v>21</v>
      </c>
      <c r="F757">
        <v>5</v>
      </c>
      <c r="G757">
        <v>0</v>
      </c>
      <c r="H757">
        <v>1</v>
      </c>
      <c r="I757">
        <v>10</v>
      </c>
      <c r="J757">
        <v>9</v>
      </c>
      <c r="K757">
        <v>9</v>
      </c>
      <c r="L757">
        <v>21</v>
      </c>
      <c r="M757">
        <v>1</v>
      </c>
      <c r="N757">
        <v>1</v>
      </c>
      <c r="O757">
        <v>1</v>
      </c>
      <c r="P757">
        <v>0.24299999999999999</v>
      </c>
      <c r="Q757">
        <v>0.32</v>
      </c>
      <c r="R757">
        <v>0.35299999999999998</v>
      </c>
      <c r="S757">
        <v>0.67300000000000004</v>
      </c>
      <c r="T757">
        <v>0.29499999999999998</v>
      </c>
      <c r="U757">
        <v>0</v>
      </c>
      <c r="V757">
        <v>0</v>
      </c>
      <c r="W757">
        <v>0.3</v>
      </c>
    </row>
    <row r="758" spans="1:28" x14ac:dyDescent="0.25">
      <c r="A758">
        <v>4719</v>
      </c>
      <c r="B758" t="s">
        <v>513</v>
      </c>
      <c r="C758">
        <v>189</v>
      </c>
      <c r="D758">
        <v>166</v>
      </c>
      <c r="E758">
        <v>39</v>
      </c>
      <c r="F758">
        <v>8</v>
      </c>
      <c r="G758">
        <v>1</v>
      </c>
      <c r="H758">
        <v>3</v>
      </c>
      <c r="I758">
        <v>18</v>
      </c>
      <c r="J758">
        <v>18</v>
      </c>
      <c r="K758">
        <v>18</v>
      </c>
      <c r="L758">
        <v>42</v>
      </c>
      <c r="M758">
        <v>2</v>
      </c>
      <c r="N758">
        <v>6</v>
      </c>
      <c r="O758">
        <v>2</v>
      </c>
      <c r="P758">
        <v>0.23400000000000001</v>
      </c>
      <c r="Q758">
        <v>0.313</v>
      </c>
      <c r="R758">
        <v>0.35299999999999998</v>
      </c>
      <c r="S758">
        <v>0.66600000000000004</v>
      </c>
      <c r="T758">
        <v>0.29499999999999998</v>
      </c>
      <c r="U758">
        <v>0.2</v>
      </c>
      <c r="V758">
        <v>0.9</v>
      </c>
      <c r="W758">
        <v>0.2</v>
      </c>
      <c r="Y758" s="1">
        <v>-18</v>
      </c>
      <c r="Z758" s="1">
        <v>-16</v>
      </c>
      <c r="AB758" s="1">
        <v>-1</v>
      </c>
    </row>
    <row r="759" spans="1:28" x14ac:dyDescent="0.25">
      <c r="A759">
        <v>8179</v>
      </c>
      <c r="B759" t="s">
        <v>762</v>
      </c>
      <c r="C759">
        <v>100</v>
      </c>
      <c r="D759">
        <v>92</v>
      </c>
      <c r="E759">
        <v>23</v>
      </c>
      <c r="F759">
        <v>5</v>
      </c>
      <c r="G759">
        <v>0</v>
      </c>
      <c r="H759">
        <v>2</v>
      </c>
      <c r="I759">
        <v>10</v>
      </c>
      <c r="J759">
        <v>10</v>
      </c>
      <c r="K759">
        <v>6</v>
      </c>
      <c r="L759">
        <v>20</v>
      </c>
      <c r="M759">
        <v>1</v>
      </c>
      <c r="N759">
        <v>1</v>
      </c>
      <c r="O759">
        <v>0</v>
      </c>
      <c r="P759">
        <v>0.251</v>
      </c>
      <c r="Q759">
        <v>0.29799999999999999</v>
      </c>
      <c r="R759">
        <v>0.38400000000000001</v>
      </c>
      <c r="S759">
        <v>0.68200000000000005</v>
      </c>
      <c r="T759">
        <v>0.29499999999999998</v>
      </c>
      <c r="U759">
        <v>0</v>
      </c>
      <c r="V759">
        <v>0</v>
      </c>
      <c r="W759">
        <v>0</v>
      </c>
    </row>
    <row r="760" spans="1:28" x14ac:dyDescent="0.25">
      <c r="A760">
        <v>7316</v>
      </c>
      <c r="B760" t="s">
        <v>348</v>
      </c>
      <c r="C760">
        <v>444</v>
      </c>
      <c r="D760">
        <v>395</v>
      </c>
      <c r="E760">
        <v>99</v>
      </c>
      <c r="F760">
        <v>16</v>
      </c>
      <c r="G760">
        <v>4</v>
      </c>
      <c r="H760">
        <v>4</v>
      </c>
      <c r="I760">
        <v>51</v>
      </c>
      <c r="J760">
        <v>32</v>
      </c>
      <c r="K760">
        <v>39</v>
      </c>
      <c r="L760">
        <v>83</v>
      </c>
      <c r="M760">
        <v>3</v>
      </c>
      <c r="N760">
        <v>31</v>
      </c>
      <c r="O760">
        <v>10</v>
      </c>
      <c r="P760">
        <v>0.25</v>
      </c>
      <c r="Q760">
        <v>0.32</v>
      </c>
      <c r="R760">
        <v>0.34399999999999997</v>
      </c>
      <c r="S760">
        <v>0.66400000000000003</v>
      </c>
      <c r="T760">
        <v>0.29499999999999998</v>
      </c>
      <c r="U760">
        <v>2.1</v>
      </c>
      <c r="V760">
        <v>1.6</v>
      </c>
      <c r="W760">
        <v>1.4</v>
      </c>
      <c r="Y760" s="1">
        <v>-2</v>
      </c>
      <c r="Z760" s="1">
        <v>-1</v>
      </c>
      <c r="AA760" s="1">
        <v>12</v>
      </c>
    </row>
    <row r="761" spans="1:28" x14ac:dyDescent="0.25">
      <c r="A761" t="s">
        <v>8363</v>
      </c>
      <c r="B761" t="s">
        <v>8364</v>
      </c>
      <c r="C761">
        <v>100</v>
      </c>
      <c r="D761">
        <v>89</v>
      </c>
      <c r="E761">
        <v>21</v>
      </c>
      <c r="F761">
        <v>5</v>
      </c>
      <c r="G761">
        <v>0</v>
      </c>
      <c r="H761">
        <v>2</v>
      </c>
      <c r="I761">
        <v>11</v>
      </c>
      <c r="J761">
        <v>10</v>
      </c>
      <c r="K761">
        <v>9</v>
      </c>
      <c r="L761">
        <v>18</v>
      </c>
      <c r="M761">
        <v>1</v>
      </c>
      <c r="N761">
        <v>2</v>
      </c>
      <c r="O761">
        <v>1</v>
      </c>
      <c r="P761">
        <v>0.23499999999999999</v>
      </c>
      <c r="Q761">
        <v>0.309</v>
      </c>
      <c r="R761">
        <v>0.36399999999999999</v>
      </c>
      <c r="S761">
        <v>0.67300000000000004</v>
      </c>
      <c r="T761">
        <v>0.29499999999999998</v>
      </c>
      <c r="U761">
        <v>-0.1</v>
      </c>
      <c r="V761">
        <v>0</v>
      </c>
      <c r="W761">
        <v>0.4</v>
      </c>
    </row>
    <row r="762" spans="1:28" x14ac:dyDescent="0.25">
      <c r="A762" t="s">
        <v>728</v>
      </c>
      <c r="B762" t="s">
        <v>729</v>
      </c>
      <c r="C762">
        <v>100</v>
      </c>
      <c r="D762">
        <v>90</v>
      </c>
      <c r="E762">
        <v>21</v>
      </c>
      <c r="F762">
        <v>5</v>
      </c>
      <c r="G762">
        <v>0</v>
      </c>
      <c r="H762">
        <v>3</v>
      </c>
      <c r="I762">
        <v>10</v>
      </c>
      <c r="J762">
        <v>10</v>
      </c>
      <c r="K762">
        <v>8</v>
      </c>
      <c r="L762">
        <v>26</v>
      </c>
      <c r="M762">
        <v>1</v>
      </c>
      <c r="N762">
        <v>2</v>
      </c>
      <c r="O762">
        <v>1</v>
      </c>
      <c r="P762">
        <v>0.23300000000000001</v>
      </c>
      <c r="Q762">
        <v>0.29799999999999999</v>
      </c>
      <c r="R762">
        <v>0.377</v>
      </c>
      <c r="S762">
        <v>0.67500000000000004</v>
      </c>
      <c r="T762">
        <v>0.29499999999999998</v>
      </c>
      <c r="U762">
        <v>-0.1</v>
      </c>
      <c r="V762">
        <v>0</v>
      </c>
      <c r="W762">
        <v>0.1</v>
      </c>
    </row>
    <row r="763" spans="1:28" x14ac:dyDescent="0.25">
      <c r="A763">
        <v>3393</v>
      </c>
      <c r="B763" t="s">
        <v>8362</v>
      </c>
      <c r="C763">
        <v>100</v>
      </c>
      <c r="D763">
        <v>90</v>
      </c>
      <c r="E763">
        <v>21</v>
      </c>
      <c r="F763">
        <v>5</v>
      </c>
      <c r="G763">
        <v>1</v>
      </c>
      <c r="H763">
        <v>2</v>
      </c>
      <c r="I763">
        <v>11</v>
      </c>
      <c r="J763">
        <v>10</v>
      </c>
      <c r="K763">
        <v>8</v>
      </c>
      <c r="L763">
        <v>19</v>
      </c>
      <c r="M763">
        <v>1</v>
      </c>
      <c r="N763">
        <v>2</v>
      </c>
      <c r="O763">
        <v>1</v>
      </c>
      <c r="P763">
        <v>0.23599999999999999</v>
      </c>
      <c r="Q763">
        <v>0.29899999999999999</v>
      </c>
      <c r="R763">
        <v>0.379</v>
      </c>
      <c r="S763">
        <v>0.67900000000000005</v>
      </c>
      <c r="T763">
        <v>0.29499999999999998</v>
      </c>
      <c r="U763">
        <v>-0.2</v>
      </c>
      <c r="V763">
        <v>0</v>
      </c>
      <c r="W763">
        <v>0.4</v>
      </c>
    </row>
    <row r="764" spans="1:28" x14ac:dyDescent="0.25">
      <c r="A764">
        <v>550</v>
      </c>
      <c r="B764" t="s">
        <v>216</v>
      </c>
      <c r="C764">
        <v>100</v>
      </c>
      <c r="D764">
        <v>90</v>
      </c>
      <c r="E764">
        <v>22</v>
      </c>
      <c r="F764">
        <v>5</v>
      </c>
      <c r="G764">
        <v>0</v>
      </c>
      <c r="H764">
        <v>2</v>
      </c>
      <c r="I764">
        <v>10</v>
      </c>
      <c r="J764">
        <v>10</v>
      </c>
      <c r="K764">
        <v>8</v>
      </c>
      <c r="L764">
        <v>17</v>
      </c>
      <c r="M764">
        <v>1</v>
      </c>
      <c r="N764">
        <v>1</v>
      </c>
      <c r="O764">
        <v>0</v>
      </c>
      <c r="P764">
        <v>0.24299999999999999</v>
      </c>
      <c r="Q764">
        <v>0.309</v>
      </c>
      <c r="R764">
        <v>0.36499999999999999</v>
      </c>
      <c r="S764">
        <v>0.67400000000000004</v>
      </c>
      <c r="T764">
        <v>0.29499999999999998</v>
      </c>
      <c r="U764">
        <v>-0.4</v>
      </c>
      <c r="V764">
        <v>0</v>
      </c>
      <c r="W764">
        <v>0.2</v>
      </c>
    </row>
    <row r="765" spans="1:28" x14ac:dyDescent="0.25">
      <c r="A765" t="s">
        <v>8360</v>
      </c>
      <c r="B765" t="s">
        <v>8361</v>
      </c>
      <c r="C765">
        <v>100</v>
      </c>
      <c r="D765">
        <v>90</v>
      </c>
      <c r="E765">
        <v>20</v>
      </c>
      <c r="F765">
        <v>4</v>
      </c>
      <c r="G765">
        <v>0</v>
      </c>
      <c r="H765">
        <v>4</v>
      </c>
      <c r="I765">
        <v>11</v>
      </c>
      <c r="J765">
        <v>12</v>
      </c>
      <c r="K765">
        <v>7</v>
      </c>
      <c r="L765">
        <v>28</v>
      </c>
      <c r="M765">
        <v>1</v>
      </c>
      <c r="N765">
        <v>0</v>
      </c>
      <c r="O765">
        <v>0</v>
      </c>
      <c r="P765">
        <v>0.221</v>
      </c>
      <c r="Q765">
        <v>0.28299999999999997</v>
      </c>
      <c r="R765">
        <v>0.40100000000000002</v>
      </c>
      <c r="S765">
        <v>0.68400000000000005</v>
      </c>
      <c r="T765">
        <v>0.29499999999999998</v>
      </c>
      <c r="U765">
        <v>0</v>
      </c>
      <c r="V765">
        <v>0</v>
      </c>
      <c r="W765">
        <v>0</v>
      </c>
    </row>
    <row r="766" spans="1:28" x14ac:dyDescent="0.25">
      <c r="A766">
        <v>3664</v>
      </c>
      <c r="B766" t="s">
        <v>270</v>
      </c>
      <c r="C766">
        <v>100</v>
      </c>
      <c r="D766">
        <v>89</v>
      </c>
      <c r="E766">
        <v>20</v>
      </c>
      <c r="F766">
        <v>4</v>
      </c>
      <c r="G766">
        <v>0</v>
      </c>
      <c r="H766">
        <v>3</v>
      </c>
      <c r="I766">
        <v>11</v>
      </c>
      <c r="J766">
        <v>11</v>
      </c>
      <c r="K766">
        <v>9</v>
      </c>
      <c r="L766">
        <v>30</v>
      </c>
      <c r="M766">
        <v>1</v>
      </c>
      <c r="N766">
        <v>1</v>
      </c>
      <c r="O766">
        <v>0</v>
      </c>
      <c r="P766">
        <v>0.222</v>
      </c>
      <c r="Q766">
        <v>0.29499999999999998</v>
      </c>
      <c r="R766">
        <v>0.38400000000000001</v>
      </c>
      <c r="S766">
        <v>0.67800000000000005</v>
      </c>
      <c r="T766">
        <v>0.29499999999999998</v>
      </c>
      <c r="U766">
        <v>0</v>
      </c>
      <c r="V766">
        <v>0</v>
      </c>
      <c r="W766">
        <v>0.2</v>
      </c>
    </row>
    <row r="767" spans="1:28" x14ac:dyDescent="0.25">
      <c r="A767" t="s">
        <v>434</v>
      </c>
      <c r="B767" t="s">
        <v>435</v>
      </c>
      <c r="C767">
        <v>100</v>
      </c>
      <c r="D767">
        <v>90</v>
      </c>
      <c r="E767">
        <v>19</v>
      </c>
      <c r="F767">
        <v>4</v>
      </c>
      <c r="G767">
        <v>0</v>
      </c>
      <c r="H767">
        <v>4</v>
      </c>
      <c r="I767">
        <v>11</v>
      </c>
      <c r="J767">
        <v>11</v>
      </c>
      <c r="K767">
        <v>7</v>
      </c>
      <c r="L767">
        <v>30</v>
      </c>
      <c r="M767">
        <v>2</v>
      </c>
      <c r="N767">
        <v>0</v>
      </c>
      <c r="O767">
        <v>0</v>
      </c>
      <c r="P767">
        <v>0.217</v>
      </c>
      <c r="Q767">
        <v>0.28499999999999998</v>
      </c>
      <c r="R767">
        <v>0.39200000000000002</v>
      </c>
      <c r="S767">
        <v>0.67700000000000005</v>
      </c>
      <c r="T767">
        <v>0.29499999999999998</v>
      </c>
      <c r="U767">
        <v>0</v>
      </c>
      <c r="V767">
        <v>0</v>
      </c>
      <c r="W767">
        <v>0.2</v>
      </c>
    </row>
    <row r="768" spans="1:28" x14ac:dyDescent="0.25">
      <c r="A768" t="s">
        <v>743</v>
      </c>
      <c r="B768" t="s">
        <v>744</v>
      </c>
      <c r="C768">
        <v>100</v>
      </c>
      <c r="D768">
        <v>90</v>
      </c>
      <c r="E768">
        <v>20</v>
      </c>
      <c r="F768">
        <v>4</v>
      </c>
      <c r="G768">
        <v>0</v>
      </c>
      <c r="H768">
        <v>3</v>
      </c>
      <c r="I768">
        <v>10</v>
      </c>
      <c r="J768">
        <v>10</v>
      </c>
      <c r="K768">
        <v>8</v>
      </c>
      <c r="L768">
        <v>28</v>
      </c>
      <c r="M768">
        <v>1</v>
      </c>
      <c r="N768">
        <v>0</v>
      </c>
      <c r="O768">
        <v>0</v>
      </c>
      <c r="P768">
        <v>0.22600000000000001</v>
      </c>
      <c r="Q768">
        <v>0.29299999999999998</v>
      </c>
      <c r="R768">
        <v>0.38100000000000001</v>
      </c>
      <c r="S768">
        <v>0.67400000000000004</v>
      </c>
      <c r="T768">
        <v>0.29499999999999998</v>
      </c>
      <c r="U768">
        <v>0</v>
      </c>
      <c r="V768">
        <v>0</v>
      </c>
      <c r="W768">
        <v>0.1</v>
      </c>
    </row>
    <row r="769" spans="1:27" x14ac:dyDescent="0.25">
      <c r="A769">
        <v>1405</v>
      </c>
      <c r="B769" t="s">
        <v>8359</v>
      </c>
      <c r="C769">
        <v>100</v>
      </c>
      <c r="D769">
        <v>91</v>
      </c>
      <c r="E769">
        <v>21</v>
      </c>
      <c r="F769">
        <v>4</v>
      </c>
      <c r="G769">
        <v>0</v>
      </c>
      <c r="H769">
        <v>4</v>
      </c>
      <c r="I769">
        <v>11</v>
      </c>
      <c r="J769">
        <v>12</v>
      </c>
      <c r="K769">
        <v>7</v>
      </c>
      <c r="L769">
        <v>30</v>
      </c>
      <c r="M769">
        <v>0</v>
      </c>
      <c r="N769">
        <v>2</v>
      </c>
      <c r="O769">
        <v>1</v>
      </c>
      <c r="P769">
        <v>0.22800000000000001</v>
      </c>
      <c r="Q769">
        <v>0.28399999999999997</v>
      </c>
      <c r="R769">
        <v>0.39900000000000002</v>
      </c>
      <c r="S769">
        <v>0.68300000000000005</v>
      </c>
      <c r="T769">
        <v>0.29499999999999998</v>
      </c>
      <c r="U769">
        <v>-0.2</v>
      </c>
      <c r="V769">
        <v>0</v>
      </c>
      <c r="W769">
        <v>0</v>
      </c>
    </row>
    <row r="770" spans="1:27" x14ac:dyDescent="0.25">
      <c r="A770" t="s">
        <v>8357</v>
      </c>
      <c r="B770" t="s">
        <v>8358</v>
      </c>
      <c r="C770">
        <v>100</v>
      </c>
      <c r="D770">
        <v>92</v>
      </c>
      <c r="E770">
        <v>23</v>
      </c>
      <c r="F770">
        <v>5</v>
      </c>
      <c r="G770">
        <v>1</v>
      </c>
      <c r="H770">
        <v>2</v>
      </c>
      <c r="I770">
        <v>10</v>
      </c>
      <c r="J770">
        <v>10</v>
      </c>
      <c r="K770">
        <v>6</v>
      </c>
      <c r="L770">
        <v>21</v>
      </c>
      <c r="M770">
        <v>1</v>
      </c>
      <c r="N770">
        <v>2</v>
      </c>
      <c r="O770">
        <v>1</v>
      </c>
      <c r="P770">
        <v>0.251</v>
      </c>
      <c r="Q770">
        <v>0.29899999999999999</v>
      </c>
      <c r="R770">
        <v>0.378</v>
      </c>
      <c r="S770">
        <v>0.67700000000000005</v>
      </c>
      <c r="T770">
        <v>0.29499999999999998</v>
      </c>
      <c r="U770">
        <v>-0.1</v>
      </c>
      <c r="V770">
        <v>0</v>
      </c>
      <c r="W770">
        <v>0.3</v>
      </c>
    </row>
    <row r="771" spans="1:27" x14ac:dyDescent="0.25">
      <c r="A771" t="s">
        <v>8355</v>
      </c>
      <c r="B771" t="s">
        <v>8356</v>
      </c>
      <c r="C771">
        <v>100</v>
      </c>
      <c r="D771">
        <v>90</v>
      </c>
      <c r="E771">
        <v>22</v>
      </c>
      <c r="F771">
        <v>5</v>
      </c>
      <c r="G771">
        <v>0</v>
      </c>
      <c r="H771">
        <v>2</v>
      </c>
      <c r="I771">
        <v>10</v>
      </c>
      <c r="J771">
        <v>10</v>
      </c>
      <c r="K771">
        <v>8</v>
      </c>
      <c r="L771">
        <v>20</v>
      </c>
      <c r="M771">
        <v>1</v>
      </c>
      <c r="N771">
        <v>1</v>
      </c>
      <c r="O771">
        <v>1</v>
      </c>
      <c r="P771">
        <v>0.23899999999999999</v>
      </c>
      <c r="Q771">
        <v>0.30299999999999999</v>
      </c>
      <c r="R771">
        <v>0.373</v>
      </c>
      <c r="S771">
        <v>0.67600000000000005</v>
      </c>
      <c r="T771">
        <v>0.29499999999999998</v>
      </c>
      <c r="U771">
        <v>-0.1</v>
      </c>
      <c r="V771">
        <v>0</v>
      </c>
      <c r="W771">
        <v>0.4</v>
      </c>
    </row>
    <row r="772" spans="1:27" x14ac:dyDescent="0.25">
      <c r="A772" t="s">
        <v>8353</v>
      </c>
      <c r="B772" t="s">
        <v>8354</v>
      </c>
      <c r="C772">
        <v>100</v>
      </c>
      <c r="D772">
        <v>92</v>
      </c>
      <c r="E772">
        <v>24</v>
      </c>
      <c r="F772">
        <v>4</v>
      </c>
      <c r="G772">
        <v>1</v>
      </c>
      <c r="H772">
        <v>1</v>
      </c>
      <c r="I772">
        <v>10</v>
      </c>
      <c r="J772">
        <v>10</v>
      </c>
      <c r="K772">
        <v>5</v>
      </c>
      <c r="L772">
        <v>15</v>
      </c>
      <c r="M772">
        <v>1</v>
      </c>
      <c r="N772">
        <v>4</v>
      </c>
      <c r="O772">
        <v>2</v>
      </c>
      <c r="P772">
        <v>0.25800000000000001</v>
      </c>
      <c r="Q772">
        <v>0.30299999999999999</v>
      </c>
      <c r="R772">
        <v>0.373</v>
      </c>
      <c r="S772">
        <v>0.67600000000000005</v>
      </c>
      <c r="T772">
        <v>0.29499999999999998</v>
      </c>
      <c r="U772">
        <v>0.1</v>
      </c>
      <c r="V772">
        <v>0</v>
      </c>
      <c r="W772">
        <v>0.1</v>
      </c>
    </row>
    <row r="773" spans="1:27" x14ac:dyDescent="0.25">
      <c r="A773">
        <v>6155</v>
      </c>
      <c r="B773" t="s">
        <v>8352</v>
      </c>
      <c r="C773">
        <v>100</v>
      </c>
      <c r="D773">
        <v>90</v>
      </c>
      <c r="E773">
        <v>22</v>
      </c>
      <c r="F773">
        <v>5</v>
      </c>
      <c r="G773">
        <v>0</v>
      </c>
      <c r="H773">
        <v>2</v>
      </c>
      <c r="I773">
        <v>10</v>
      </c>
      <c r="J773">
        <v>10</v>
      </c>
      <c r="K773">
        <v>8</v>
      </c>
      <c r="L773">
        <v>18</v>
      </c>
      <c r="M773">
        <v>1</v>
      </c>
      <c r="N773">
        <v>2</v>
      </c>
      <c r="O773">
        <v>1</v>
      </c>
      <c r="P773">
        <v>0.24099999999999999</v>
      </c>
      <c r="Q773">
        <v>0.30399999999999999</v>
      </c>
      <c r="R773">
        <v>0.36899999999999999</v>
      </c>
      <c r="S773">
        <v>0.67300000000000004</v>
      </c>
      <c r="T773">
        <v>0.29499999999999998</v>
      </c>
      <c r="U773">
        <v>-0.1</v>
      </c>
      <c r="V773">
        <v>0</v>
      </c>
      <c r="W773">
        <v>0.2</v>
      </c>
    </row>
    <row r="774" spans="1:27" x14ac:dyDescent="0.25">
      <c r="A774">
        <v>7485</v>
      </c>
      <c r="B774" t="s">
        <v>584</v>
      </c>
      <c r="C774">
        <v>100</v>
      </c>
      <c r="D774">
        <v>90</v>
      </c>
      <c r="E774">
        <v>22</v>
      </c>
      <c r="F774">
        <v>5</v>
      </c>
      <c r="G774">
        <v>1</v>
      </c>
      <c r="H774">
        <v>2</v>
      </c>
      <c r="I774">
        <v>10</v>
      </c>
      <c r="J774">
        <v>9</v>
      </c>
      <c r="K774">
        <v>8</v>
      </c>
      <c r="L774">
        <v>15</v>
      </c>
      <c r="M774">
        <v>1</v>
      </c>
      <c r="N774">
        <v>1</v>
      </c>
      <c r="O774">
        <v>0</v>
      </c>
      <c r="P774">
        <v>0.24299999999999999</v>
      </c>
      <c r="Q774">
        <v>0.309</v>
      </c>
      <c r="R774">
        <v>0.36499999999999999</v>
      </c>
      <c r="S774">
        <v>0.67400000000000004</v>
      </c>
      <c r="T774">
        <v>0.29499999999999998</v>
      </c>
      <c r="U774">
        <v>0</v>
      </c>
      <c r="V774">
        <v>0</v>
      </c>
      <c r="W774">
        <v>0.2</v>
      </c>
    </row>
    <row r="775" spans="1:27" x14ac:dyDescent="0.25">
      <c r="A775" t="s">
        <v>708</v>
      </c>
      <c r="B775" t="s">
        <v>709</v>
      </c>
      <c r="C775">
        <v>163</v>
      </c>
      <c r="D775">
        <v>150</v>
      </c>
      <c r="E775">
        <v>38</v>
      </c>
      <c r="F775">
        <v>8</v>
      </c>
      <c r="G775">
        <v>0</v>
      </c>
      <c r="H775">
        <v>3</v>
      </c>
      <c r="I775">
        <v>14</v>
      </c>
      <c r="J775">
        <v>17</v>
      </c>
      <c r="K775">
        <v>9</v>
      </c>
      <c r="L775">
        <v>31</v>
      </c>
      <c r="M775">
        <v>1</v>
      </c>
      <c r="N775">
        <v>1</v>
      </c>
      <c r="O775">
        <v>0</v>
      </c>
      <c r="P775">
        <v>0.253</v>
      </c>
      <c r="Q775">
        <v>0.29899999999999999</v>
      </c>
      <c r="R775">
        <v>0.378</v>
      </c>
      <c r="S775">
        <v>0.67700000000000005</v>
      </c>
      <c r="T775">
        <v>0.29499999999999998</v>
      </c>
      <c r="U775">
        <v>0</v>
      </c>
      <c r="V775">
        <v>0</v>
      </c>
      <c r="W775">
        <v>0.3</v>
      </c>
    </row>
    <row r="776" spans="1:27" x14ac:dyDescent="0.25">
      <c r="A776" t="s">
        <v>8350</v>
      </c>
      <c r="B776" t="s">
        <v>8351</v>
      </c>
      <c r="C776">
        <v>100</v>
      </c>
      <c r="D776">
        <v>90</v>
      </c>
      <c r="E776">
        <v>22</v>
      </c>
      <c r="F776">
        <v>5</v>
      </c>
      <c r="G776">
        <v>0</v>
      </c>
      <c r="H776">
        <v>1</v>
      </c>
      <c r="I776">
        <v>11</v>
      </c>
      <c r="J776">
        <v>9</v>
      </c>
      <c r="K776">
        <v>8</v>
      </c>
      <c r="L776">
        <v>16</v>
      </c>
      <c r="M776">
        <v>1</v>
      </c>
      <c r="N776">
        <v>3</v>
      </c>
      <c r="O776">
        <v>2</v>
      </c>
      <c r="P776">
        <v>0.249</v>
      </c>
      <c r="Q776">
        <v>0.312</v>
      </c>
      <c r="R776">
        <v>0.35299999999999998</v>
      </c>
      <c r="S776">
        <v>0.66600000000000004</v>
      </c>
      <c r="T776">
        <v>0.29499999999999998</v>
      </c>
      <c r="U776">
        <v>0</v>
      </c>
      <c r="V776">
        <v>0</v>
      </c>
      <c r="W776">
        <v>0.1</v>
      </c>
    </row>
    <row r="777" spans="1:27" x14ac:dyDescent="0.25">
      <c r="A777" t="s">
        <v>8348</v>
      </c>
      <c r="B777" t="s">
        <v>8349</v>
      </c>
      <c r="C777">
        <v>100</v>
      </c>
      <c r="D777">
        <v>90</v>
      </c>
      <c r="E777">
        <v>22</v>
      </c>
      <c r="F777">
        <v>5</v>
      </c>
      <c r="G777">
        <v>1</v>
      </c>
      <c r="H777">
        <v>2</v>
      </c>
      <c r="I777">
        <v>10</v>
      </c>
      <c r="J777">
        <v>10</v>
      </c>
      <c r="K777">
        <v>7</v>
      </c>
      <c r="L777">
        <v>22</v>
      </c>
      <c r="M777">
        <v>1</v>
      </c>
      <c r="N777">
        <v>2</v>
      </c>
      <c r="O777">
        <v>1</v>
      </c>
      <c r="P777">
        <v>0.24099999999999999</v>
      </c>
      <c r="Q777">
        <v>0.30199999999999999</v>
      </c>
      <c r="R777">
        <v>0.372</v>
      </c>
      <c r="S777">
        <v>0.67400000000000004</v>
      </c>
      <c r="T777">
        <v>0.29499999999999998</v>
      </c>
      <c r="U777">
        <v>-0.1</v>
      </c>
      <c r="V777">
        <v>0</v>
      </c>
      <c r="W777">
        <v>0.4</v>
      </c>
    </row>
    <row r="778" spans="1:27" x14ac:dyDescent="0.25">
      <c r="A778">
        <v>3388</v>
      </c>
      <c r="B778" t="s">
        <v>394</v>
      </c>
      <c r="C778">
        <v>291</v>
      </c>
      <c r="D778">
        <v>264</v>
      </c>
      <c r="E778">
        <v>70</v>
      </c>
      <c r="F778">
        <v>12</v>
      </c>
      <c r="G778">
        <v>3</v>
      </c>
      <c r="H778">
        <v>1</v>
      </c>
      <c r="I778">
        <v>30</v>
      </c>
      <c r="J778">
        <v>24</v>
      </c>
      <c r="K778">
        <v>21</v>
      </c>
      <c r="L778">
        <v>30</v>
      </c>
      <c r="M778">
        <v>2</v>
      </c>
      <c r="N778">
        <v>10</v>
      </c>
      <c r="O778">
        <v>4</v>
      </c>
      <c r="P778">
        <v>0.26400000000000001</v>
      </c>
      <c r="Q778">
        <v>0.32100000000000001</v>
      </c>
      <c r="R778">
        <v>0.34300000000000003</v>
      </c>
      <c r="S778">
        <v>0.66400000000000003</v>
      </c>
      <c r="T778">
        <v>0.29499999999999998</v>
      </c>
      <c r="U778">
        <v>0.6</v>
      </c>
      <c r="V778">
        <v>0.6</v>
      </c>
      <c r="W778">
        <v>0.8</v>
      </c>
      <c r="Y778" s="1">
        <v>-5</v>
      </c>
      <c r="Z778" s="1">
        <v>-7</v>
      </c>
      <c r="AA778" s="1">
        <v>8</v>
      </c>
    </row>
    <row r="779" spans="1:27" x14ac:dyDescent="0.25">
      <c r="A779" t="s">
        <v>325</v>
      </c>
      <c r="B779" t="s">
        <v>326</v>
      </c>
      <c r="C779">
        <v>100</v>
      </c>
      <c r="D779">
        <v>88</v>
      </c>
      <c r="E779">
        <v>21</v>
      </c>
      <c r="F779">
        <v>5</v>
      </c>
      <c r="G779">
        <v>0</v>
      </c>
      <c r="H779">
        <v>1</v>
      </c>
      <c r="I779">
        <v>10</v>
      </c>
      <c r="J779">
        <v>9</v>
      </c>
      <c r="K779">
        <v>10</v>
      </c>
      <c r="L779">
        <v>19</v>
      </c>
      <c r="M779">
        <v>1</v>
      </c>
      <c r="N779">
        <v>1</v>
      </c>
      <c r="O779">
        <v>0</v>
      </c>
      <c r="P779">
        <v>0.23799999999999999</v>
      </c>
      <c r="Q779">
        <v>0.31900000000000001</v>
      </c>
      <c r="R779">
        <v>0.34300000000000003</v>
      </c>
      <c r="S779">
        <v>0.66100000000000003</v>
      </c>
      <c r="T779">
        <v>0.29499999999999998</v>
      </c>
      <c r="U779">
        <v>0</v>
      </c>
      <c r="V779">
        <v>0</v>
      </c>
      <c r="W779">
        <v>0.4</v>
      </c>
    </row>
    <row r="780" spans="1:27" x14ac:dyDescent="0.25">
      <c r="A780">
        <v>3142</v>
      </c>
      <c r="B780" t="s">
        <v>811</v>
      </c>
      <c r="C780">
        <v>100</v>
      </c>
      <c r="D780">
        <v>89</v>
      </c>
      <c r="E780">
        <v>21</v>
      </c>
      <c r="F780">
        <v>5</v>
      </c>
      <c r="G780">
        <v>0</v>
      </c>
      <c r="H780">
        <v>2</v>
      </c>
      <c r="I780">
        <v>10</v>
      </c>
      <c r="J780">
        <v>10</v>
      </c>
      <c r="K780">
        <v>8</v>
      </c>
      <c r="L780">
        <v>20</v>
      </c>
      <c r="M780">
        <v>1</v>
      </c>
      <c r="N780">
        <v>1</v>
      </c>
      <c r="O780">
        <v>0</v>
      </c>
      <c r="P780">
        <v>0.23499999999999999</v>
      </c>
      <c r="Q780">
        <v>0.30599999999999999</v>
      </c>
      <c r="R780">
        <v>0.36299999999999999</v>
      </c>
      <c r="S780">
        <v>0.66900000000000004</v>
      </c>
      <c r="T780">
        <v>0.29499999999999998</v>
      </c>
      <c r="U780">
        <v>-0.1</v>
      </c>
      <c r="V780">
        <v>0</v>
      </c>
      <c r="W780">
        <v>0.4</v>
      </c>
    </row>
    <row r="781" spans="1:27" x14ac:dyDescent="0.25">
      <c r="A781">
        <v>373</v>
      </c>
      <c r="B781" t="s">
        <v>8347</v>
      </c>
      <c r="C781">
        <v>100</v>
      </c>
      <c r="D781">
        <v>92</v>
      </c>
      <c r="E781">
        <v>23</v>
      </c>
      <c r="F781">
        <v>5</v>
      </c>
      <c r="G781">
        <v>0</v>
      </c>
      <c r="H781">
        <v>2</v>
      </c>
      <c r="I781">
        <v>10</v>
      </c>
      <c r="J781">
        <v>11</v>
      </c>
      <c r="K781">
        <v>5</v>
      </c>
      <c r="L781">
        <v>20</v>
      </c>
      <c r="M781">
        <v>1</v>
      </c>
      <c r="N781">
        <v>1</v>
      </c>
      <c r="O781">
        <v>1</v>
      </c>
      <c r="P781">
        <v>0.25</v>
      </c>
      <c r="Q781">
        <v>0.29599999999999999</v>
      </c>
      <c r="R781">
        <v>0.38500000000000001</v>
      </c>
      <c r="S781">
        <v>0.68</v>
      </c>
      <c r="T781">
        <v>0.29399999999999998</v>
      </c>
      <c r="U781">
        <v>-0.4</v>
      </c>
      <c r="V781">
        <v>0</v>
      </c>
      <c r="W781">
        <v>0</v>
      </c>
    </row>
    <row r="782" spans="1:27" x14ac:dyDescent="0.25">
      <c r="A782" t="s">
        <v>8345</v>
      </c>
      <c r="B782" t="s">
        <v>8346</v>
      </c>
      <c r="C782">
        <v>100</v>
      </c>
      <c r="D782">
        <v>90</v>
      </c>
      <c r="E782">
        <v>21</v>
      </c>
      <c r="F782">
        <v>5</v>
      </c>
      <c r="G782">
        <v>0</v>
      </c>
      <c r="H782">
        <v>2</v>
      </c>
      <c r="I782">
        <v>10</v>
      </c>
      <c r="J782">
        <v>10</v>
      </c>
      <c r="K782">
        <v>8</v>
      </c>
      <c r="L782">
        <v>22</v>
      </c>
      <c r="M782">
        <v>1</v>
      </c>
      <c r="N782">
        <v>1</v>
      </c>
      <c r="O782">
        <v>1</v>
      </c>
      <c r="P782">
        <v>0.23799999999999999</v>
      </c>
      <c r="Q782">
        <v>0.30399999999999999</v>
      </c>
      <c r="R782">
        <v>0.36599999999999999</v>
      </c>
      <c r="S782">
        <v>0.67</v>
      </c>
      <c r="T782">
        <v>0.29399999999999998</v>
      </c>
      <c r="U782">
        <v>-0.1</v>
      </c>
      <c r="V782">
        <v>0</v>
      </c>
      <c r="W782">
        <v>0.1</v>
      </c>
    </row>
    <row r="783" spans="1:27" x14ac:dyDescent="0.25">
      <c r="A783" t="s">
        <v>8343</v>
      </c>
      <c r="B783" t="s">
        <v>8344</v>
      </c>
      <c r="C783">
        <v>100</v>
      </c>
      <c r="D783">
        <v>91</v>
      </c>
      <c r="E783">
        <v>22</v>
      </c>
      <c r="F783">
        <v>5</v>
      </c>
      <c r="G783">
        <v>0</v>
      </c>
      <c r="H783">
        <v>2</v>
      </c>
      <c r="I783">
        <v>10</v>
      </c>
      <c r="J783">
        <v>10</v>
      </c>
      <c r="K783">
        <v>7</v>
      </c>
      <c r="L783">
        <v>21</v>
      </c>
      <c r="M783">
        <v>1</v>
      </c>
      <c r="N783">
        <v>1</v>
      </c>
      <c r="O783">
        <v>1</v>
      </c>
      <c r="P783">
        <v>0.24299999999999999</v>
      </c>
      <c r="Q783">
        <v>0.29899999999999999</v>
      </c>
      <c r="R783">
        <v>0.374</v>
      </c>
      <c r="S783">
        <v>0.67300000000000004</v>
      </c>
      <c r="T783">
        <v>0.29399999999999998</v>
      </c>
      <c r="U783">
        <v>0</v>
      </c>
      <c r="V783">
        <v>0</v>
      </c>
      <c r="W783">
        <v>0.2</v>
      </c>
    </row>
    <row r="784" spans="1:27" x14ac:dyDescent="0.25">
      <c r="A784">
        <v>5311</v>
      </c>
      <c r="B784" t="s">
        <v>654</v>
      </c>
      <c r="C784">
        <v>100</v>
      </c>
      <c r="D784">
        <v>89</v>
      </c>
      <c r="E784">
        <v>21</v>
      </c>
      <c r="F784">
        <v>5</v>
      </c>
      <c r="G784">
        <v>0</v>
      </c>
      <c r="H784">
        <v>2</v>
      </c>
      <c r="I784">
        <v>10</v>
      </c>
      <c r="J784">
        <v>10</v>
      </c>
      <c r="K784">
        <v>9</v>
      </c>
      <c r="L784">
        <v>22</v>
      </c>
      <c r="M784">
        <v>1</v>
      </c>
      <c r="N784">
        <v>1</v>
      </c>
      <c r="O784">
        <v>0</v>
      </c>
      <c r="P784">
        <v>0.23100000000000001</v>
      </c>
      <c r="Q784">
        <v>0.30499999999999999</v>
      </c>
      <c r="R784">
        <v>0.36099999999999999</v>
      </c>
      <c r="S784">
        <v>0.66700000000000004</v>
      </c>
      <c r="T784">
        <v>0.29399999999999998</v>
      </c>
      <c r="U784">
        <v>-0.1</v>
      </c>
      <c r="V784">
        <v>0</v>
      </c>
      <c r="W784">
        <v>0.1</v>
      </c>
    </row>
    <row r="785" spans="1:28" x14ac:dyDescent="0.25">
      <c r="A785">
        <v>9698</v>
      </c>
      <c r="B785" t="s">
        <v>183</v>
      </c>
      <c r="C785">
        <v>100</v>
      </c>
      <c r="D785">
        <v>92</v>
      </c>
      <c r="E785">
        <v>23</v>
      </c>
      <c r="F785">
        <v>5</v>
      </c>
      <c r="G785">
        <v>1</v>
      </c>
      <c r="H785">
        <v>2</v>
      </c>
      <c r="I785">
        <v>10</v>
      </c>
      <c r="J785">
        <v>10</v>
      </c>
      <c r="K785">
        <v>5</v>
      </c>
      <c r="L785">
        <v>25</v>
      </c>
      <c r="M785">
        <v>1</v>
      </c>
      <c r="N785">
        <v>2</v>
      </c>
      <c r="O785">
        <v>1</v>
      </c>
      <c r="P785">
        <v>0.246</v>
      </c>
      <c r="Q785">
        <v>0.29299999999999998</v>
      </c>
      <c r="R785">
        <v>0.38500000000000001</v>
      </c>
      <c r="S785">
        <v>0.67800000000000005</v>
      </c>
      <c r="T785">
        <v>0.29399999999999998</v>
      </c>
      <c r="U785">
        <v>-0.1</v>
      </c>
      <c r="V785">
        <v>0</v>
      </c>
      <c r="W785">
        <v>0</v>
      </c>
    </row>
    <row r="786" spans="1:28" x14ac:dyDescent="0.25">
      <c r="A786" t="s">
        <v>745</v>
      </c>
      <c r="B786" t="s">
        <v>746</v>
      </c>
      <c r="C786">
        <v>100</v>
      </c>
      <c r="D786">
        <v>94</v>
      </c>
      <c r="E786">
        <v>24</v>
      </c>
      <c r="F786">
        <v>5</v>
      </c>
      <c r="G786">
        <v>1</v>
      </c>
      <c r="H786">
        <v>3</v>
      </c>
      <c r="I786">
        <v>10</v>
      </c>
      <c r="J786">
        <v>11</v>
      </c>
      <c r="K786">
        <v>4</v>
      </c>
      <c r="L786">
        <v>16</v>
      </c>
      <c r="M786">
        <v>1</v>
      </c>
      <c r="N786">
        <v>3</v>
      </c>
      <c r="O786">
        <v>1</v>
      </c>
      <c r="P786">
        <v>0.252</v>
      </c>
      <c r="Q786">
        <v>0.28499999999999998</v>
      </c>
      <c r="R786">
        <v>0.39700000000000002</v>
      </c>
      <c r="S786">
        <v>0.68200000000000005</v>
      </c>
      <c r="T786">
        <v>0.29399999999999998</v>
      </c>
      <c r="U786">
        <v>0.1</v>
      </c>
      <c r="V786">
        <v>0</v>
      </c>
      <c r="W786">
        <v>0.1</v>
      </c>
    </row>
    <row r="787" spans="1:28" x14ac:dyDescent="0.25">
      <c r="A787" t="s">
        <v>128</v>
      </c>
      <c r="B787" t="s">
        <v>129</v>
      </c>
      <c r="C787">
        <v>100</v>
      </c>
      <c r="D787">
        <v>91</v>
      </c>
      <c r="E787">
        <v>22</v>
      </c>
      <c r="F787">
        <v>5</v>
      </c>
      <c r="G787">
        <v>1</v>
      </c>
      <c r="H787">
        <v>2</v>
      </c>
      <c r="I787">
        <v>11</v>
      </c>
      <c r="J787">
        <v>10</v>
      </c>
      <c r="K787">
        <v>7</v>
      </c>
      <c r="L787">
        <v>22</v>
      </c>
      <c r="M787">
        <v>1</v>
      </c>
      <c r="N787">
        <v>1</v>
      </c>
      <c r="O787">
        <v>1</v>
      </c>
      <c r="P787">
        <v>0.24399999999999999</v>
      </c>
      <c r="Q787">
        <v>0.29899999999999999</v>
      </c>
      <c r="R787">
        <v>0.375</v>
      </c>
      <c r="S787">
        <v>0.67300000000000004</v>
      </c>
      <c r="T787">
        <v>0.29399999999999998</v>
      </c>
      <c r="U787">
        <v>-0.1</v>
      </c>
      <c r="V787">
        <v>0</v>
      </c>
      <c r="W787">
        <v>0</v>
      </c>
    </row>
    <row r="788" spans="1:28" x14ac:dyDescent="0.25">
      <c r="A788" t="s">
        <v>8341</v>
      </c>
      <c r="B788" t="s">
        <v>8342</v>
      </c>
      <c r="C788">
        <v>100</v>
      </c>
      <c r="D788">
        <v>92</v>
      </c>
      <c r="E788">
        <v>24</v>
      </c>
      <c r="F788">
        <v>5</v>
      </c>
      <c r="G788">
        <v>0</v>
      </c>
      <c r="H788">
        <v>1</v>
      </c>
      <c r="I788">
        <v>10</v>
      </c>
      <c r="J788">
        <v>9</v>
      </c>
      <c r="K788">
        <v>6</v>
      </c>
      <c r="L788">
        <v>16</v>
      </c>
      <c r="M788">
        <v>1</v>
      </c>
      <c r="N788">
        <v>2</v>
      </c>
      <c r="O788">
        <v>1</v>
      </c>
      <c r="P788">
        <v>0.26400000000000001</v>
      </c>
      <c r="Q788">
        <v>0.314</v>
      </c>
      <c r="R788">
        <v>0.35499999999999998</v>
      </c>
      <c r="S788">
        <v>0.66900000000000004</v>
      </c>
      <c r="T788">
        <v>0.29399999999999998</v>
      </c>
      <c r="U788">
        <v>-0.1</v>
      </c>
      <c r="V788">
        <v>0</v>
      </c>
      <c r="W788">
        <v>0.2</v>
      </c>
    </row>
    <row r="789" spans="1:28" x14ac:dyDescent="0.25">
      <c r="A789" t="s">
        <v>8339</v>
      </c>
      <c r="B789" t="s">
        <v>8340</v>
      </c>
      <c r="C789">
        <v>100</v>
      </c>
      <c r="D789">
        <v>91</v>
      </c>
      <c r="E789">
        <v>22</v>
      </c>
      <c r="F789">
        <v>4</v>
      </c>
      <c r="G789">
        <v>0</v>
      </c>
      <c r="H789">
        <v>2</v>
      </c>
      <c r="I789">
        <v>10</v>
      </c>
      <c r="J789">
        <v>10</v>
      </c>
      <c r="K789">
        <v>6</v>
      </c>
      <c r="L789">
        <v>22</v>
      </c>
      <c r="M789">
        <v>1</v>
      </c>
      <c r="N789">
        <v>1</v>
      </c>
      <c r="O789">
        <v>1</v>
      </c>
      <c r="P789">
        <v>0.24399999999999999</v>
      </c>
      <c r="Q789">
        <v>0.29699999999999999</v>
      </c>
      <c r="R789">
        <v>0.378</v>
      </c>
      <c r="S789">
        <v>0.67500000000000004</v>
      </c>
      <c r="T789">
        <v>0.29399999999999998</v>
      </c>
      <c r="U789">
        <v>-0.1</v>
      </c>
      <c r="V789">
        <v>0</v>
      </c>
      <c r="W789">
        <v>0.2</v>
      </c>
    </row>
    <row r="790" spans="1:28" x14ac:dyDescent="0.25">
      <c r="A790">
        <v>3123</v>
      </c>
      <c r="B790" t="s">
        <v>723</v>
      </c>
      <c r="C790">
        <v>365</v>
      </c>
      <c r="D790">
        <v>317</v>
      </c>
      <c r="E790">
        <v>75</v>
      </c>
      <c r="F790">
        <v>13</v>
      </c>
      <c r="G790">
        <v>3</v>
      </c>
      <c r="H790">
        <v>4</v>
      </c>
      <c r="I790">
        <v>34</v>
      </c>
      <c r="J790">
        <v>32</v>
      </c>
      <c r="K790">
        <v>41</v>
      </c>
      <c r="L790">
        <v>79</v>
      </c>
      <c r="M790">
        <v>2</v>
      </c>
      <c r="N790">
        <v>15</v>
      </c>
      <c r="O790">
        <v>6</v>
      </c>
      <c r="P790">
        <v>0.23599999999999999</v>
      </c>
      <c r="Q790">
        <v>0.32500000000000001</v>
      </c>
      <c r="R790">
        <v>0.33200000000000002</v>
      </c>
      <c r="S790">
        <v>0.65700000000000003</v>
      </c>
      <c r="T790">
        <v>0.29399999999999998</v>
      </c>
      <c r="U790">
        <v>0.7</v>
      </c>
      <c r="V790">
        <v>3.3</v>
      </c>
      <c r="W790">
        <v>0.6</v>
      </c>
      <c r="Y790" s="1">
        <v>-10</v>
      </c>
      <c r="Z790" s="1">
        <v>-6</v>
      </c>
      <c r="AB790" s="1">
        <v>4</v>
      </c>
    </row>
    <row r="791" spans="1:28" x14ac:dyDescent="0.25">
      <c r="A791">
        <v>9048</v>
      </c>
      <c r="B791" t="s">
        <v>735</v>
      </c>
      <c r="C791">
        <v>203</v>
      </c>
      <c r="D791">
        <v>184</v>
      </c>
      <c r="E791">
        <v>48</v>
      </c>
      <c r="F791">
        <v>8</v>
      </c>
      <c r="G791">
        <v>2</v>
      </c>
      <c r="H791">
        <v>2</v>
      </c>
      <c r="I791">
        <v>21</v>
      </c>
      <c r="J791">
        <v>18</v>
      </c>
      <c r="K791">
        <v>14</v>
      </c>
      <c r="L791">
        <v>33</v>
      </c>
      <c r="M791">
        <v>1</v>
      </c>
      <c r="N791">
        <v>11</v>
      </c>
      <c r="O791">
        <v>4</v>
      </c>
      <c r="P791">
        <v>0.26100000000000001</v>
      </c>
      <c r="Q791">
        <v>0.316</v>
      </c>
      <c r="R791">
        <v>0.35</v>
      </c>
      <c r="S791">
        <v>0.66600000000000004</v>
      </c>
      <c r="T791">
        <v>0.29399999999999998</v>
      </c>
      <c r="U791">
        <v>0.8</v>
      </c>
      <c r="V791">
        <v>0.9</v>
      </c>
      <c r="W791">
        <v>0.3</v>
      </c>
      <c r="Y791" s="1">
        <v>-10</v>
      </c>
      <c r="Z791" s="1">
        <v>-11</v>
      </c>
      <c r="AA791" s="1">
        <v>6</v>
      </c>
    </row>
    <row r="792" spans="1:28" x14ac:dyDescent="0.25">
      <c r="A792" t="s">
        <v>8337</v>
      </c>
      <c r="B792" t="s">
        <v>8338</v>
      </c>
      <c r="C792">
        <v>100</v>
      </c>
      <c r="D792">
        <v>91</v>
      </c>
      <c r="E792">
        <v>21</v>
      </c>
      <c r="F792">
        <v>4</v>
      </c>
      <c r="G792">
        <v>0</v>
      </c>
      <c r="H792">
        <v>3</v>
      </c>
      <c r="I792">
        <v>10</v>
      </c>
      <c r="J792">
        <v>11</v>
      </c>
      <c r="K792">
        <v>7</v>
      </c>
      <c r="L792">
        <v>22</v>
      </c>
      <c r="M792">
        <v>1</v>
      </c>
      <c r="N792">
        <v>1</v>
      </c>
      <c r="O792">
        <v>1</v>
      </c>
      <c r="P792">
        <v>0.23499999999999999</v>
      </c>
      <c r="Q792">
        <v>0.29299999999999998</v>
      </c>
      <c r="R792">
        <v>0.38500000000000001</v>
      </c>
      <c r="S792">
        <v>0.67800000000000005</v>
      </c>
      <c r="T792">
        <v>0.29399999999999998</v>
      </c>
      <c r="U792">
        <v>-0.1</v>
      </c>
      <c r="V792">
        <v>0</v>
      </c>
      <c r="W792">
        <v>0.1</v>
      </c>
    </row>
    <row r="793" spans="1:28" x14ac:dyDescent="0.25">
      <c r="A793" t="s">
        <v>8335</v>
      </c>
      <c r="B793" t="s">
        <v>8336</v>
      </c>
      <c r="C793">
        <v>100</v>
      </c>
      <c r="D793">
        <v>93</v>
      </c>
      <c r="E793">
        <v>22</v>
      </c>
      <c r="F793">
        <v>4</v>
      </c>
      <c r="G793">
        <v>0</v>
      </c>
      <c r="H793">
        <v>3</v>
      </c>
      <c r="I793">
        <v>11</v>
      </c>
      <c r="J793">
        <v>12</v>
      </c>
      <c r="K793">
        <v>5</v>
      </c>
      <c r="L793">
        <v>24</v>
      </c>
      <c r="M793">
        <v>1</v>
      </c>
      <c r="N793">
        <v>1</v>
      </c>
      <c r="O793">
        <v>0</v>
      </c>
      <c r="P793">
        <v>0.23599999999999999</v>
      </c>
      <c r="Q793">
        <v>0.28100000000000003</v>
      </c>
      <c r="R793">
        <v>0.39800000000000002</v>
      </c>
      <c r="S793">
        <v>0.67900000000000005</v>
      </c>
      <c r="T793">
        <v>0.29399999999999998</v>
      </c>
      <c r="U793">
        <v>0</v>
      </c>
      <c r="V793">
        <v>0</v>
      </c>
      <c r="W793">
        <v>0.1</v>
      </c>
    </row>
    <row r="794" spans="1:28" x14ac:dyDescent="0.25">
      <c r="A794">
        <v>4450</v>
      </c>
      <c r="B794" t="s">
        <v>500</v>
      </c>
      <c r="C794">
        <v>100</v>
      </c>
      <c r="D794">
        <v>90</v>
      </c>
      <c r="E794">
        <v>22</v>
      </c>
      <c r="F794">
        <v>5</v>
      </c>
      <c r="G794">
        <v>0</v>
      </c>
      <c r="H794">
        <v>2</v>
      </c>
      <c r="I794">
        <v>10</v>
      </c>
      <c r="J794">
        <v>9</v>
      </c>
      <c r="K794">
        <v>8</v>
      </c>
      <c r="L794">
        <v>18</v>
      </c>
      <c r="M794">
        <v>1</v>
      </c>
      <c r="N794">
        <v>2</v>
      </c>
      <c r="O794">
        <v>1</v>
      </c>
      <c r="P794">
        <v>0.246</v>
      </c>
      <c r="Q794">
        <v>0.311</v>
      </c>
      <c r="R794">
        <v>0.35199999999999998</v>
      </c>
      <c r="S794">
        <v>0.66300000000000003</v>
      </c>
      <c r="T794">
        <v>0.29399999999999998</v>
      </c>
      <c r="U794">
        <v>-0.1</v>
      </c>
      <c r="V794">
        <v>0</v>
      </c>
      <c r="W794">
        <v>0.3</v>
      </c>
    </row>
    <row r="795" spans="1:28" x14ac:dyDescent="0.25">
      <c r="A795" t="s">
        <v>496</v>
      </c>
      <c r="B795" t="s">
        <v>497</v>
      </c>
      <c r="C795">
        <v>100</v>
      </c>
      <c r="D795">
        <v>91</v>
      </c>
      <c r="E795">
        <v>24</v>
      </c>
      <c r="F795">
        <v>4</v>
      </c>
      <c r="G795">
        <v>1</v>
      </c>
      <c r="H795">
        <v>1</v>
      </c>
      <c r="I795">
        <v>10</v>
      </c>
      <c r="J795">
        <v>9</v>
      </c>
      <c r="K795">
        <v>6</v>
      </c>
      <c r="L795">
        <v>9</v>
      </c>
      <c r="M795">
        <v>1</v>
      </c>
      <c r="N795">
        <v>3</v>
      </c>
      <c r="O795">
        <v>1</v>
      </c>
      <c r="P795">
        <v>0.25900000000000001</v>
      </c>
      <c r="Q795">
        <v>0.311</v>
      </c>
      <c r="R795">
        <v>0.35699999999999998</v>
      </c>
      <c r="S795">
        <v>0.66800000000000004</v>
      </c>
      <c r="T795">
        <v>0.29399999999999998</v>
      </c>
      <c r="U795">
        <v>0</v>
      </c>
      <c r="V795">
        <v>0</v>
      </c>
      <c r="W795">
        <v>0.3</v>
      </c>
    </row>
    <row r="796" spans="1:28" x14ac:dyDescent="0.25">
      <c r="A796">
        <v>2070</v>
      </c>
      <c r="B796" t="s">
        <v>388</v>
      </c>
      <c r="C796">
        <v>100</v>
      </c>
      <c r="D796">
        <v>91</v>
      </c>
      <c r="E796">
        <v>23</v>
      </c>
      <c r="F796">
        <v>4</v>
      </c>
      <c r="G796">
        <v>0</v>
      </c>
      <c r="H796">
        <v>1</v>
      </c>
      <c r="I796">
        <v>9</v>
      </c>
      <c r="J796">
        <v>9</v>
      </c>
      <c r="K796">
        <v>7</v>
      </c>
      <c r="L796">
        <v>14</v>
      </c>
      <c r="M796">
        <v>1</v>
      </c>
      <c r="N796">
        <v>1</v>
      </c>
      <c r="O796">
        <v>1</v>
      </c>
      <c r="P796">
        <v>0.25900000000000001</v>
      </c>
      <c r="Q796">
        <v>0.316</v>
      </c>
      <c r="R796">
        <v>0.35</v>
      </c>
      <c r="S796">
        <v>0.66600000000000004</v>
      </c>
      <c r="T796">
        <v>0.29399999999999998</v>
      </c>
      <c r="U796">
        <v>-0.2</v>
      </c>
      <c r="V796">
        <v>0</v>
      </c>
      <c r="W796">
        <v>0.2</v>
      </c>
    </row>
    <row r="797" spans="1:28" x14ac:dyDescent="0.25">
      <c r="A797">
        <v>3692</v>
      </c>
      <c r="B797" t="s">
        <v>764</v>
      </c>
      <c r="C797">
        <v>185</v>
      </c>
      <c r="D797">
        <v>164</v>
      </c>
      <c r="E797">
        <v>38</v>
      </c>
      <c r="F797">
        <v>9</v>
      </c>
      <c r="G797">
        <v>1</v>
      </c>
      <c r="H797">
        <v>3</v>
      </c>
      <c r="I797">
        <v>16</v>
      </c>
      <c r="J797">
        <v>17</v>
      </c>
      <c r="K797">
        <v>17</v>
      </c>
      <c r="L797">
        <v>39</v>
      </c>
      <c r="M797">
        <v>1</v>
      </c>
      <c r="N797">
        <v>1</v>
      </c>
      <c r="O797">
        <v>0</v>
      </c>
      <c r="P797">
        <v>0.23400000000000001</v>
      </c>
      <c r="Q797">
        <v>0.309</v>
      </c>
      <c r="R797">
        <v>0.35399999999999998</v>
      </c>
      <c r="S797">
        <v>0.66300000000000003</v>
      </c>
      <c r="T797">
        <v>0.29399999999999998</v>
      </c>
      <c r="U797">
        <v>-0.5</v>
      </c>
      <c r="V797">
        <v>-0.3</v>
      </c>
      <c r="W797">
        <v>0.4</v>
      </c>
      <c r="Y797" s="1">
        <v>-18</v>
      </c>
      <c r="Z797" s="1">
        <v>-15</v>
      </c>
      <c r="AB797" s="1">
        <v>-3</v>
      </c>
    </row>
    <row r="798" spans="1:28" x14ac:dyDescent="0.25">
      <c r="A798" t="s">
        <v>660</v>
      </c>
      <c r="B798" t="s">
        <v>661</v>
      </c>
      <c r="C798">
        <v>100</v>
      </c>
      <c r="D798">
        <v>91</v>
      </c>
      <c r="E798">
        <v>23</v>
      </c>
      <c r="F798">
        <v>5</v>
      </c>
      <c r="G798">
        <v>1</v>
      </c>
      <c r="H798">
        <v>2</v>
      </c>
      <c r="I798">
        <v>10</v>
      </c>
      <c r="J798">
        <v>10</v>
      </c>
      <c r="K798">
        <v>7</v>
      </c>
      <c r="L798">
        <v>17</v>
      </c>
      <c r="M798">
        <v>1</v>
      </c>
      <c r="N798">
        <v>3</v>
      </c>
      <c r="O798">
        <v>2</v>
      </c>
      <c r="P798">
        <v>0.251</v>
      </c>
      <c r="Q798">
        <v>0.30399999999999999</v>
      </c>
      <c r="R798">
        <v>0.36499999999999999</v>
      </c>
      <c r="S798">
        <v>0.66900000000000004</v>
      </c>
      <c r="T798">
        <v>0.29399999999999998</v>
      </c>
      <c r="U798">
        <v>0.1</v>
      </c>
      <c r="V798">
        <v>0</v>
      </c>
      <c r="W798">
        <v>0.1</v>
      </c>
    </row>
    <row r="799" spans="1:28" x14ac:dyDescent="0.25">
      <c r="A799" t="s">
        <v>8333</v>
      </c>
      <c r="B799" t="s">
        <v>8334</v>
      </c>
      <c r="C799">
        <v>100</v>
      </c>
      <c r="D799">
        <v>90</v>
      </c>
      <c r="E799">
        <v>22</v>
      </c>
      <c r="F799">
        <v>5</v>
      </c>
      <c r="G799">
        <v>0</v>
      </c>
      <c r="H799">
        <v>1</v>
      </c>
      <c r="I799">
        <v>10</v>
      </c>
      <c r="J799">
        <v>9</v>
      </c>
      <c r="K799">
        <v>7</v>
      </c>
      <c r="L799">
        <v>18</v>
      </c>
      <c r="M799">
        <v>1</v>
      </c>
      <c r="N799">
        <v>4</v>
      </c>
      <c r="O799">
        <v>2</v>
      </c>
      <c r="P799">
        <v>0.249</v>
      </c>
      <c r="Q799">
        <v>0.309</v>
      </c>
      <c r="R799">
        <v>0.36</v>
      </c>
      <c r="S799">
        <v>0.66800000000000004</v>
      </c>
      <c r="T799">
        <v>0.29399999999999998</v>
      </c>
      <c r="U799">
        <v>0</v>
      </c>
      <c r="V799">
        <v>0</v>
      </c>
      <c r="W799">
        <v>0.1</v>
      </c>
    </row>
    <row r="800" spans="1:28" x14ac:dyDescent="0.25">
      <c r="A800" t="s">
        <v>8331</v>
      </c>
      <c r="B800" t="s">
        <v>8332</v>
      </c>
      <c r="C800">
        <v>100</v>
      </c>
      <c r="D800">
        <v>91</v>
      </c>
      <c r="E800">
        <v>23</v>
      </c>
      <c r="F800">
        <v>4</v>
      </c>
      <c r="G800">
        <v>0</v>
      </c>
      <c r="H800">
        <v>2</v>
      </c>
      <c r="I800">
        <v>10</v>
      </c>
      <c r="J800">
        <v>10</v>
      </c>
      <c r="K800">
        <v>7</v>
      </c>
      <c r="L800">
        <v>12</v>
      </c>
      <c r="M800">
        <v>1</v>
      </c>
      <c r="N800">
        <v>5</v>
      </c>
      <c r="O800">
        <v>2</v>
      </c>
      <c r="P800">
        <v>0.249</v>
      </c>
      <c r="Q800">
        <v>0.30599999999999999</v>
      </c>
      <c r="R800">
        <v>0.36199999999999999</v>
      </c>
      <c r="S800">
        <v>0.66700000000000004</v>
      </c>
      <c r="T800">
        <v>0.29399999999999998</v>
      </c>
      <c r="U800">
        <v>0.1</v>
      </c>
      <c r="V800">
        <v>0</v>
      </c>
      <c r="W800">
        <v>0.1</v>
      </c>
    </row>
    <row r="801" spans="1:28" x14ac:dyDescent="0.25">
      <c r="A801" t="s">
        <v>346</v>
      </c>
      <c r="B801" t="s">
        <v>347</v>
      </c>
      <c r="C801">
        <v>100</v>
      </c>
      <c r="D801">
        <v>92</v>
      </c>
      <c r="E801">
        <v>23</v>
      </c>
      <c r="F801">
        <v>5</v>
      </c>
      <c r="G801">
        <v>1</v>
      </c>
      <c r="H801">
        <v>2</v>
      </c>
      <c r="I801">
        <v>10</v>
      </c>
      <c r="J801">
        <v>10</v>
      </c>
      <c r="K801">
        <v>6</v>
      </c>
      <c r="L801">
        <v>20</v>
      </c>
      <c r="M801">
        <v>1</v>
      </c>
      <c r="N801">
        <v>4</v>
      </c>
      <c r="O801">
        <v>2</v>
      </c>
      <c r="P801">
        <v>0.249</v>
      </c>
      <c r="Q801">
        <v>0.3</v>
      </c>
      <c r="R801">
        <v>0.374</v>
      </c>
      <c r="S801">
        <v>0.67400000000000004</v>
      </c>
      <c r="T801">
        <v>0.29399999999999998</v>
      </c>
      <c r="U801">
        <v>0</v>
      </c>
      <c r="V801">
        <v>0</v>
      </c>
      <c r="W801">
        <v>0.1</v>
      </c>
    </row>
    <row r="802" spans="1:28" x14ac:dyDescent="0.25">
      <c r="A802">
        <v>9343</v>
      </c>
      <c r="B802" t="s">
        <v>730</v>
      </c>
      <c r="C802">
        <v>100</v>
      </c>
      <c r="D802">
        <v>88</v>
      </c>
      <c r="E802">
        <v>21</v>
      </c>
      <c r="F802">
        <v>5</v>
      </c>
      <c r="G802">
        <v>0</v>
      </c>
      <c r="H802">
        <v>2</v>
      </c>
      <c r="I802">
        <v>10</v>
      </c>
      <c r="J802">
        <v>9</v>
      </c>
      <c r="K802">
        <v>9</v>
      </c>
      <c r="L802">
        <v>18</v>
      </c>
      <c r="M802">
        <v>1</v>
      </c>
      <c r="N802">
        <v>1</v>
      </c>
      <c r="O802">
        <v>1</v>
      </c>
      <c r="P802">
        <v>0.23300000000000001</v>
      </c>
      <c r="Q802">
        <v>0.311</v>
      </c>
      <c r="R802">
        <v>0.35</v>
      </c>
      <c r="S802">
        <v>0.66100000000000003</v>
      </c>
      <c r="T802">
        <v>0.29399999999999998</v>
      </c>
      <c r="U802">
        <v>-0.1</v>
      </c>
      <c r="V802">
        <v>0</v>
      </c>
      <c r="W802">
        <v>0.2</v>
      </c>
    </row>
    <row r="803" spans="1:28" x14ac:dyDescent="0.25">
      <c r="A803" t="s">
        <v>8329</v>
      </c>
      <c r="B803" t="s">
        <v>8330</v>
      </c>
      <c r="C803">
        <v>100</v>
      </c>
      <c r="D803">
        <v>89</v>
      </c>
      <c r="E803">
        <v>22</v>
      </c>
      <c r="F803">
        <v>5</v>
      </c>
      <c r="G803">
        <v>0</v>
      </c>
      <c r="H803">
        <v>1</v>
      </c>
      <c r="I803">
        <v>10</v>
      </c>
      <c r="J803">
        <v>9</v>
      </c>
      <c r="K803">
        <v>8</v>
      </c>
      <c r="L803">
        <v>19</v>
      </c>
      <c r="M803">
        <v>1</v>
      </c>
      <c r="N803">
        <v>2</v>
      </c>
      <c r="O803">
        <v>1</v>
      </c>
      <c r="P803">
        <v>0.245</v>
      </c>
      <c r="Q803">
        <v>0.314</v>
      </c>
      <c r="R803">
        <v>0.34799999999999998</v>
      </c>
      <c r="S803">
        <v>0.66200000000000003</v>
      </c>
      <c r="T803">
        <v>0.29399999999999998</v>
      </c>
      <c r="U803">
        <v>-0.1</v>
      </c>
      <c r="V803">
        <v>0</v>
      </c>
      <c r="W803">
        <v>0</v>
      </c>
    </row>
    <row r="804" spans="1:28" x14ac:dyDescent="0.25">
      <c r="A804">
        <v>1698</v>
      </c>
      <c r="B804" t="s">
        <v>641</v>
      </c>
      <c r="C804">
        <v>101</v>
      </c>
      <c r="D804">
        <v>91</v>
      </c>
      <c r="E804">
        <v>22</v>
      </c>
      <c r="F804">
        <v>5</v>
      </c>
      <c r="G804">
        <v>0</v>
      </c>
      <c r="H804">
        <v>1</v>
      </c>
      <c r="I804">
        <v>9</v>
      </c>
      <c r="J804">
        <v>9</v>
      </c>
      <c r="K804">
        <v>8</v>
      </c>
      <c r="L804">
        <v>15</v>
      </c>
      <c r="M804">
        <v>1</v>
      </c>
      <c r="N804">
        <v>1</v>
      </c>
      <c r="O804">
        <v>0</v>
      </c>
      <c r="P804">
        <v>0.246</v>
      </c>
      <c r="Q804">
        <v>0.311</v>
      </c>
      <c r="R804">
        <v>0.35699999999999998</v>
      </c>
      <c r="S804">
        <v>0.66800000000000004</v>
      </c>
      <c r="T804">
        <v>0.29399999999999998</v>
      </c>
      <c r="U804">
        <v>-0.1</v>
      </c>
      <c r="V804">
        <v>-0.2</v>
      </c>
      <c r="W804">
        <v>0.3</v>
      </c>
      <c r="Y804" s="1">
        <v>-21</v>
      </c>
      <c r="Z804" s="1">
        <v>-20</v>
      </c>
      <c r="AB804" s="1">
        <v>-7</v>
      </c>
    </row>
    <row r="805" spans="1:28" x14ac:dyDescent="0.25">
      <c r="A805">
        <v>8254</v>
      </c>
      <c r="B805" t="s">
        <v>644</v>
      </c>
      <c r="C805">
        <v>204</v>
      </c>
      <c r="D805">
        <v>180</v>
      </c>
      <c r="E805">
        <v>43</v>
      </c>
      <c r="F805">
        <v>9</v>
      </c>
      <c r="G805">
        <v>2</v>
      </c>
      <c r="H805">
        <v>2</v>
      </c>
      <c r="I805">
        <v>21</v>
      </c>
      <c r="J805">
        <v>18</v>
      </c>
      <c r="K805">
        <v>20</v>
      </c>
      <c r="L805">
        <v>28</v>
      </c>
      <c r="M805">
        <v>1</v>
      </c>
      <c r="N805">
        <v>7</v>
      </c>
      <c r="O805">
        <v>3</v>
      </c>
      <c r="P805">
        <v>0.24099999999999999</v>
      </c>
      <c r="Q805">
        <v>0.318</v>
      </c>
      <c r="R805">
        <v>0.34300000000000003</v>
      </c>
      <c r="S805">
        <v>0.66100000000000003</v>
      </c>
      <c r="T805">
        <v>0.29399999999999998</v>
      </c>
      <c r="U805">
        <v>0.2</v>
      </c>
      <c r="V805">
        <v>0.2</v>
      </c>
      <c r="W805">
        <v>0.2</v>
      </c>
      <c r="Y805" s="1">
        <v>-17</v>
      </c>
      <c r="Z805" s="1">
        <v>-15</v>
      </c>
      <c r="AA805" s="1">
        <v>2</v>
      </c>
    </row>
    <row r="806" spans="1:28" x14ac:dyDescent="0.25">
      <c r="A806">
        <v>19</v>
      </c>
      <c r="B806" t="s">
        <v>645</v>
      </c>
      <c r="C806">
        <v>100</v>
      </c>
      <c r="D806">
        <v>90</v>
      </c>
      <c r="E806">
        <v>23</v>
      </c>
      <c r="F806">
        <v>5</v>
      </c>
      <c r="G806">
        <v>0</v>
      </c>
      <c r="H806">
        <v>1</v>
      </c>
      <c r="I806">
        <v>9</v>
      </c>
      <c r="J806">
        <v>9</v>
      </c>
      <c r="K806">
        <v>8</v>
      </c>
      <c r="L806">
        <v>16</v>
      </c>
      <c r="M806">
        <v>1</v>
      </c>
      <c r="N806">
        <v>1</v>
      </c>
      <c r="O806">
        <v>1</v>
      </c>
      <c r="P806">
        <v>0.251</v>
      </c>
      <c r="Q806">
        <v>0.314</v>
      </c>
      <c r="R806">
        <v>0.35199999999999998</v>
      </c>
      <c r="S806">
        <v>0.66600000000000004</v>
      </c>
      <c r="T806">
        <v>0.29399999999999998</v>
      </c>
      <c r="U806">
        <v>-0.3</v>
      </c>
      <c r="V806">
        <v>0</v>
      </c>
      <c r="W806">
        <v>0.2</v>
      </c>
    </row>
    <row r="807" spans="1:28" x14ac:dyDescent="0.25">
      <c r="A807" t="s">
        <v>8327</v>
      </c>
      <c r="B807" t="s">
        <v>8328</v>
      </c>
      <c r="C807">
        <v>100</v>
      </c>
      <c r="D807">
        <v>93</v>
      </c>
      <c r="E807">
        <v>25</v>
      </c>
      <c r="F807">
        <v>5</v>
      </c>
      <c r="G807">
        <v>1</v>
      </c>
      <c r="H807">
        <v>1</v>
      </c>
      <c r="I807">
        <v>9</v>
      </c>
      <c r="J807">
        <v>9</v>
      </c>
      <c r="K807">
        <v>5</v>
      </c>
      <c r="L807">
        <v>11</v>
      </c>
      <c r="M807">
        <v>1</v>
      </c>
      <c r="N807">
        <v>3</v>
      </c>
      <c r="O807">
        <v>2</v>
      </c>
      <c r="P807">
        <v>0.26800000000000002</v>
      </c>
      <c r="Q807">
        <v>0.307</v>
      </c>
      <c r="R807">
        <v>0.36499999999999999</v>
      </c>
      <c r="S807">
        <v>0.67100000000000004</v>
      </c>
      <c r="T807">
        <v>0.29399999999999998</v>
      </c>
      <c r="U807">
        <v>-0.1</v>
      </c>
      <c r="V807">
        <v>0</v>
      </c>
      <c r="W807">
        <v>0.2</v>
      </c>
    </row>
    <row r="808" spans="1:28" x14ac:dyDescent="0.25">
      <c r="A808" t="s">
        <v>8325</v>
      </c>
      <c r="B808" t="s">
        <v>8326</v>
      </c>
      <c r="C808">
        <v>100</v>
      </c>
      <c r="D808">
        <v>89</v>
      </c>
      <c r="E808">
        <v>23</v>
      </c>
      <c r="F808">
        <v>3</v>
      </c>
      <c r="G808">
        <v>0</v>
      </c>
      <c r="H808">
        <v>1</v>
      </c>
      <c r="I808">
        <v>10</v>
      </c>
      <c r="J808">
        <v>8</v>
      </c>
      <c r="K808">
        <v>9</v>
      </c>
      <c r="L808">
        <v>14</v>
      </c>
      <c r="M808">
        <v>0</v>
      </c>
      <c r="N808">
        <v>4</v>
      </c>
      <c r="O808">
        <v>2</v>
      </c>
      <c r="P808">
        <v>0.25800000000000001</v>
      </c>
      <c r="Q808">
        <v>0.32900000000000001</v>
      </c>
      <c r="R808">
        <v>0.32600000000000001</v>
      </c>
      <c r="S808">
        <v>0.65500000000000003</v>
      </c>
      <c r="T808">
        <v>0.29399999999999998</v>
      </c>
      <c r="U808">
        <v>0.1</v>
      </c>
      <c r="V808">
        <v>0</v>
      </c>
      <c r="W808">
        <v>0.1</v>
      </c>
    </row>
    <row r="809" spans="1:28" x14ac:dyDescent="0.25">
      <c r="A809" t="s">
        <v>124</v>
      </c>
      <c r="B809" t="s">
        <v>125</v>
      </c>
      <c r="C809">
        <v>100</v>
      </c>
      <c r="D809">
        <v>92</v>
      </c>
      <c r="E809">
        <v>21</v>
      </c>
      <c r="F809">
        <v>5</v>
      </c>
      <c r="G809">
        <v>1</v>
      </c>
      <c r="H809">
        <v>3</v>
      </c>
      <c r="I809">
        <v>10</v>
      </c>
      <c r="J809">
        <v>11</v>
      </c>
      <c r="K809">
        <v>6</v>
      </c>
      <c r="L809">
        <v>28</v>
      </c>
      <c r="M809">
        <v>1</v>
      </c>
      <c r="N809">
        <v>2</v>
      </c>
      <c r="O809">
        <v>1</v>
      </c>
      <c r="P809">
        <v>0.23</v>
      </c>
      <c r="Q809">
        <v>0.28199999999999997</v>
      </c>
      <c r="R809">
        <v>0.39600000000000002</v>
      </c>
      <c r="S809">
        <v>0.67800000000000005</v>
      </c>
      <c r="T809">
        <v>0.29399999999999998</v>
      </c>
      <c r="U809">
        <v>-0.1</v>
      </c>
      <c r="V809">
        <v>0</v>
      </c>
      <c r="W809">
        <v>0</v>
      </c>
    </row>
    <row r="810" spans="1:28" x14ac:dyDescent="0.25">
      <c r="A810" t="s">
        <v>263</v>
      </c>
      <c r="B810" t="s">
        <v>264</v>
      </c>
      <c r="C810">
        <v>100</v>
      </c>
      <c r="D810">
        <v>90</v>
      </c>
      <c r="E810">
        <v>22</v>
      </c>
      <c r="F810">
        <v>4</v>
      </c>
      <c r="G810">
        <v>1</v>
      </c>
      <c r="H810">
        <v>2</v>
      </c>
      <c r="I810">
        <v>10</v>
      </c>
      <c r="J810">
        <v>10</v>
      </c>
      <c r="K810">
        <v>8</v>
      </c>
      <c r="L810">
        <v>21</v>
      </c>
      <c r="M810">
        <v>1</v>
      </c>
      <c r="N810">
        <v>1</v>
      </c>
      <c r="O810">
        <v>0</v>
      </c>
      <c r="P810">
        <v>0.24</v>
      </c>
      <c r="Q810">
        <v>0.30399999999999999</v>
      </c>
      <c r="R810">
        <v>0.36499999999999999</v>
      </c>
      <c r="S810">
        <v>0.66900000000000004</v>
      </c>
      <c r="T810">
        <v>0.29399999999999998</v>
      </c>
      <c r="U810">
        <v>0</v>
      </c>
      <c r="V810">
        <v>0</v>
      </c>
      <c r="W810">
        <v>0.2</v>
      </c>
    </row>
    <row r="811" spans="1:28" x14ac:dyDescent="0.25">
      <c r="A811" t="s">
        <v>8323</v>
      </c>
      <c r="B811" t="s">
        <v>8324</v>
      </c>
      <c r="C811">
        <v>100</v>
      </c>
      <c r="D811">
        <v>93</v>
      </c>
      <c r="E811">
        <v>25</v>
      </c>
      <c r="F811">
        <v>5</v>
      </c>
      <c r="G811">
        <v>1</v>
      </c>
      <c r="H811">
        <v>1</v>
      </c>
      <c r="I811">
        <v>10</v>
      </c>
      <c r="J811">
        <v>10</v>
      </c>
      <c r="K811">
        <v>5</v>
      </c>
      <c r="L811">
        <v>14</v>
      </c>
      <c r="M811">
        <v>1</v>
      </c>
      <c r="N811">
        <v>2</v>
      </c>
      <c r="O811">
        <v>1</v>
      </c>
      <c r="P811">
        <v>0.26700000000000002</v>
      </c>
      <c r="Q811">
        <v>0.30299999999999999</v>
      </c>
      <c r="R811">
        <v>0.36899999999999999</v>
      </c>
      <c r="S811">
        <v>0.67200000000000004</v>
      </c>
      <c r="T811">
        <v>0.29399999999999998</v>
      </c>
      <c r="U811">
        <v>0</v>
      </c>
      <c r="V811">
        <v>0</v>
      </c>
      <c r="W811">
        <v>0.2</v>
      </c>
    </row>
    <row r="812" spans="1:28" x14ac:dyDescent="0.25">
      <c r="A812">
        <v>6343</v>
      </c>
      <c r="B812" t="s">
        <v>638</v>
      </c>
      <c r="C812">
        <v>100</v>
      </c>
      <c r="D812">
        <v>91</v>
      </c>
      <c r="E812">
        <v>22</v>
      </c>
      <c r="F812">
        <v>5</v>
      </c>
      <c r="G812">
        <v>0</v>
      </c>
      <c r="H812">
        <v>2</v>
      </c>
      <c r="I812">
        <v>10</v>
      </c>
      <c r="J812">
        <v>10</v>
      </c>
      <c r="K812">
        <v>7</v>
      </c>
      <c r="L812">
        <v>23</v>
      </c>
      <c r="M812">
        <v>1</v>
      </c>
      <c r="N812">
        <v>1</v>
      </c>
      <c r="O812">
        <v>0</v>
      </c>
      <c r="P812">
        <v>0.245</v>
      </c>
      <c r="Q812">
        <v>0.30199999999999999</v>
      </c>
      <c r="R812">
        <v>0.36599999999999999</v>
      </c>
      <c r="S812">
        <v>0.66800000000000004</v>
      </c>
      <c r="T812">
        <v>0.29399999999999998</v>
      </c>
      <c r="U812">
        <v>-0.1</v>
      </c>
      <c r="V812">
        <v>0</v>
      </c>
      <c r="W812">
        <v>0.2</v>
      </c>
    </row>
    <row r="813" spans="1:28" x14ac:dyDescent="0.25">
      <c r="A813">
        <v>10289</v>
      </c>
      <c r="B813" t="s">
        <v>547</v>
      </c>
      <c r="C813">
        <v>113</v>
      </c>
      <c r="D813">
        <v>105</v>
      </c>
      <c r="E813">
        <v>27</v>
      </c>
      <c r="F813">
        <v>6</v>
      </c>
      <c r="G813">
        <v>0</v>
      </c>
      <c r="H813">
        <v>2</v>
      </c>
      <c r="I813">
        <v>10</v>
      </c>
      <c r="J813">
        <v>12</v>
      </c>
      <c r="K813">
        <v>6</v>
      </c>
      <c r="L813">
        <v>20</v>
      </c>
      <c r="M813">
        <v>1</v>
      </c>
      <c r="N813">
        <v>0</v>
      </c>
      <c r="O813">
        <v>0</v>
      </c>
      <c r="P813">
        <v>0.25800000000000001</v>
      </c>
      <c r="Q813">
        <v>0.29699999999999999</v>
      </c>
      <c r="R813">
        <v>0.379</v>
      </c>
      <c r="S813">
        <v>0.67600000000000005</v>
      </c>
      <c r="T813">
        <v>0.29399999999999998</v>
      </c>
      <c r="U813">
        <v>0</v>
      </c>
      <c r="V813">
        <v>0</v>
      </c>
      <c r="W813">
        <v>0.4</v>
      </c>
      <c r="Y813" s="1">
        <v>-18</v>
      </c>
      <c r="Z813" s="1">
        <v>-18</v>
      </c>
      <c r="AB813" s="1">
        <v>-5</v>
      </c>
    </row>
    <row r="814" spans="1:28" x14ac:dyDescent="0.25">
      <c r="A814" t="s">
        <v>747</v>
      </c>
      <c r="B814" t="s">
        <v>748</v>
      </c>
      <c r="C814">
        <v>100</v>
      </c>
      <c r="D814">
        <v>92</v>
      </c>
      <c r="E814">
        <v>22</v>
      </c>
      <c r="F814">
        <v>4</v>
      </c>
      <c r="G814">
        <v>0</v>
      </c>
      <c r="H814">
        <v>3</v>
      </c>
      <c r="I814">
        <v>10</v>
      </c>
      <c r="J814">
        <v>12</v>
      </c>
      <c r="K814">
        <v>5</v>
      </c>
      <c r="L814">
        <v>24</v>
      </c>
      <c r="M814">
        <v>1</v>
      </c>
      <c r="N814">
        <v>2</v>
      </c>
      <c r="O814">
        <v>1</v>
      </c>
      <c r="P814">
        <v>0.23899999999999999</v>
      </c>
      <c r="Q814">
        <v>0.28499999999999998</v>
      </c>
      <c r="R814">
        <v>0.39600000000000002</v>
      </c>
      <c r="S814">
        <v>0.68200000000000005</v>
      </c>
      <c r="T814">
        <v>0.29399999999999998</v>
      </c>
      <c r="U814">
        <v>0</v>
      </c>
      <c r="V814">
        <v>0</v>
      </c>
      <c r="W814">
        <v>0.1</v>
      </c>
    </row>
    <row r="815" spans="1:28" x14ac:dyDescent="0.25">
      <c r="A815" t="s">
        <v>8321</v>
      </c>
      <c r="B815" t="s">
        <v>8322</v>
      </c>
      <c r="C815">
        <v>100</v>
      </c>
      <c r="D815">
        <v>88</v>
      </c>
      <c r="E815">
        <v>22</v>
      </c>
      <c r="F815">
        <v>4</v>
      </c>
      <c r="G815">
        <v>0</v>
      </c>
      <c r="H815">
        <v>1</v>
      </c>
      <c r="I815">
        <v>9</v>
      </c>
      <c r="J815">
        <v>8</v>
      </c>
      <c r="K815">
        <v>9</v>
      </c>
      <c r="L815">
        <v>12</v>
      </c>
      <c r="M815">
        <v>1</v>
      </c>
      <c r="N815">
        <v>1</v>
      </c>
      <c r="O815">
        <v>1</v>
      </c>
      <c r="P815">
        <v>0.248</v>
      </c>
      <c r="Q815">
        <v>0.32300000000000001</v>
      </c>
      <c r="R815">
        <v>0.33200000000000002</v>
      </c>
      <c r="S815">
        <v>0.65600000000000003</v>
      </c>
      <c r="T815">
        <v>0.29399999999999998</v>
      </c>
      <c r="U815">
        <v>-0.1</v>
      </c>
      <c r="V815">
        <v>0</v>
      </c>
      <c r="W815">
        <v>0</v>
      </c>
    </row>
    <row r="816" spans="1:28" x14ac:dyDescent="0.25">
      <c r="A816" t="s">
        <v>8319</v>
      </c>
      <c r="B816" t="s">
        <v>8320</v>
      </c>
      <c r="C816">
        <v>100</v>
      </c>
      <c r="D816">
        <v>90</v>
      </c>
      <c r="E816">
        <v>23</v>
      </c>
      <c r="F816">
        <v>5</v>
      </c>
      <c r="G816">
        <v>1</v>
      </c>
      <c r="H816">
        <v>1</v>
      </c>
      <c r="I816">
        <v>10</v>
      </c>
      <c r="J816">
        <v>9</v>
      </c>
      <c r="K816">
        <v>7</v>
      </c>
      <c r="L816">
        <v>17</v>
      </c>
      <c r="M816">
        <v>1</v>
      </c>
      <c r="N816">
        <v>2</v>
      </c>
      <c r="O816">
        <v>1</v>
      </c>
      <c r="P816">
        <v>0.251</v>
      </c>
      <c r="Q816">
        <v>0.312</v>
      </c>
      <c r="R816">
        <v>0.35499999999999998</v>
      </c>
      <c r="S816">
        <v>0.66600000000000004</v>
      </c>
      <c r="T816">
        <v>0.29399999999999998</v>
      </c>
      <c r="U816">
        <v>-0.1</v>
      </c>
      <c r="V816">
        <v>0</v>
      </c>
      <c r="W816">
        <v>0.3</v>
      </c>
    </row>
    <row r="817" spans="1:27" x14ac:dyDescent="0.25">
      <c r="A817" t="s">
        <v>199</v>
      </c>
      <c r="B817" t="s">
        <v>200</v>
      </c>
      <c r="C817">
        <v>100</v>
      </c>
      <c r="D817">
        <v>92</v>
      </c>
      <c r="E817">
        <v>23</v>
      </c>
      <c r="F817">
        <v>4</v>
      </c>
      <c r="G817">
        <v>0</v>
      </c>
      <c r="H817">
        <v>2</v>
      </c>
      <c r="I817">
        <v>10</v>
      </c>
      <c r="J817">
        <v>10</v>
      </c>
      <c r="K817">
        <v>6</v>
      </c>
      <c r="L817">
        <v>15</v>
      </c>
      <c r="M817">
        <v>0</v>
      </c>
      <c r="N817">
        <v>2</v>
      </c>
      <c r="O817">
        <v>1</v>
      </c>
      <c r="P817">
        <v>0.254</v>
      </c>
      <c r="Q817">
        <v>0.3</v>
      </c>
      <c r="R817">
        <v>0.374</v>
      </c>
      <c r="S817">
        <v>0.67400000000000004</v>
      </c>
      <c r="T817">
        <v>0.29299999999999998</v>
      </c>
      <c r="U817">
        <v>-0.2</v>
      </c>
      <c r="V817">
        <v>0</v>
      </c>
      <c r="W817">
        <v>0.2</v>
      </c>
    </row>
    <row r="818" spans="1:27" x14ac:dyDescent="0.25">
      <c r="A818">
        <v>1399</v>
      </c>
      <c r="B818" t="s">
        <v>83</v>
      </c>
      <c r="C818">
        <v>100</v>
      </c>
      <c r="D818">
        <v>91</v>
      </c>
      <c r="E818">
        <v>21</v>
      </c>
      <c r="F818">
        <v>5</v>
      </c>
      <c r="G818">
        <v>0</v>
      </c>
      <c r="H818">
        <v>2</v>
      </c>
      <c r="I818">
        <v>10</v>
      </c>
      <c r="J818">
        <v>10</v>
      </c>
      <c r="K818">
        <v>7</v>
      </c>
      <c r="L818">
        <v>19</v>
      </c>
      <c r="M818">
        <v>1</v>
      </c>
      <c r="N818">
        <v>1</v>
      </c>
      <c r="O818">
        <v>0</v>
      </c>
      <c r="P818">
        <v>0.23599999999999999</v>
      </c>
      <c r="Q818">
        <v>0.29599999999999999</v>
      </c>
      <c r="R818">
        <v>0.377</v>
      </c>
      <c r="S818">
        <v>0.67300000000000004</v>
      </c>
      <c r="T818">
        <v>0.29299999999999998</v>
      </c>
      <c r="U818">
        <v>-0.3</v>
      </c>
      <c r="V818">
        <v>0</v>
      </c>
      <c r="W818">
        <v>0</v>
      </c>
    </row>
    <row r="819" spans="1:27" x14ac:dyDescent="0.25">
      <c r="A819" t="s">
        <v>649</v>
      </c>
      <c r="B819" t="s">
        <v>650</v>
      </c>
      <c r="C819">
        <v>100</v>
      </c>
      <c r="D819">
        <v>92</v>
      </c>
      <c r="E819">
        <v>22</v>
      </c>
      <c r="F819">
        <v>5</v>
      </c>
      <c r="G819">
        <v>0</v>
      </c>
      <c r="H819">
        <v>3</v>
      </c>
      <c r="I819">
        <v>11</v>
      </c>
      <c r="J819">
        <v>11</v>
      </c>
      <c r="K819">
        <v>6</v>
      </c>
      <c r="L819">
        <v>19</v>
      </c>
      <c r="M819">
        <v>1</v>
      </c>
      <c r="N819">
        <v>1</v>
      </c>
      <c r="O819">
        <v>0</v>
      </c>
      <c r="P819">
        <v>0.23599999999999999</v>
      </c>
      <c r="Q819">
        <v>0.28599999999999998</v>
      </c>
      <c r="R819">
        <v>0.39100000000000001</v>
      </c>
      <c r="S819">
        <v>0.67700000000000005</v>
      </c>
      <c r="T819">
        <v>0.29299999999999998</v>
      </c>
      <c r="U819">
        <v>0</v>
      </c>
      <c r="V819">
        <v>0</v>
      </c>
      <c r="W819">
        <v>0</v>
      </c>
    </row>
    <row r="820" spans="1:27" x14ac:dyDescent="0.25">
      <c r="A820" t="s">
        <v>8317</v>
      </c>
      <c r="B820" t="s">
        <v>8318</v>
      </c>
      <c r="C820">
        <v>100</v>
      </c>
      <c r="D820">
        <v>93</v>
      </c>
      <c r="E820">
        <v>24</v>
      </c>
      <c r="F820">
        <v>5</v>
      </c>
      <c r="G820">
        <v>0</v>
      </c>
      <c r="H820">
        <v>2</v>
      </c>
      <c r="I820">
        <v>10</v>
      </c>
      <c r="J820">
        <v>10</v>
      </c>
      <c r="K820">
        <v>5</v>
      </c>
      <c r="L820">
        <v>17</v>
      </c>
      <c r="M820">
        <v>1</v>
      </c>
      <c r="N820">
        <v>1</v>
      </c>
      <c r="O820">
        <v>1</v>
      </c>
      <c r="P820">
        <v>0.25600000000000001</v>
      </c>
      <c r="Q820">
        <v>0.3</v>
      </c>
      <c r="R820">
        <v>0.375</v>
      </c>
      <c r="S820">
        <v>0.67500000000000004</v>
      </c>
      <c r="T820">
        <v>0.29299999999999998</v>
      </c>
      <c r="U820">
        <v>-0.1</v>
      </c>
      <c r="V820">
        <v>0</v>
      </c>
      <c r="W820">
        <v>0</v>
      </c>
    </row>
    <row r="821" spans="1:27" x14ac:dyDescent="0.25">
      <c r="A821" t="s">
        <v>688</v>
      </c>
      <c r="B821" t="s">
        <v>689</v>
      </c>
      <c r="C821">
        <v>100</v>
      </c>
      <c r="D821">
        <v>92</v>
      </c>
      <c r="E821">
        <v>22</v>
      </c>
      <c r="F821">
        <v>5</v>
      </c>
      <c r="G821">
        <v>1</v>
      </c>
      <c r="H821">
        <v>2</v>
      </c>
      <c r="I821">
        <v>10</v>
      </c>
      <c r="J821">
        <v>10</v>
      </c>
      <c r="K821">
        <v>6</v>
      </c>
      <c r="L821">
        <v>21</v>
      </c>
      <c r="M821">
        <v>1</v>
      </c>
      <c r="N821">
        <v>1</v>
      </c>
      <c r="O821">
        <v>1</v>
      </c>
      <c r="P821">
        <v>0.24299999999999999</v>
      </c>
      <c r="Q821">
        <v>0.29399999999999998</v>
      </c>
      <c r="R821">
        <v>0.38</v>
      </c>
      <c r="S821">
        <v>0.67400000000000004</v>
      </c>
      <c r="T821">
        <v>0.29299999999999998</v>
      </c>
      <c r="U821">
        <v>0</v>
      </c>
      <c r="V821">
        <v>0</v>
      </c>
      <c r="W821">
        <v>0.2</v>
      </c>
    </row>
    <row r="822" spans="1:27" x14ac:dyDescent="0.25">
      <c r="A822" t="s">
        <v>8315</v>
      </c>
      <c r="B822" t="s">
        <v>8316</v>
      </c>
      <c r="C822">
        <v>100</v>
      </c>
      <c r="D822">
        <v>90</v>
      </c>
      <c r="E822">
        <v>21</v>
      </c>
      <c r="F822">
        <v>4</v>
      </c>
      <c r="G822">
        <v>0</v>
      </c>
      <c r="H822">
        <v>2</v>
      </c>
      <c r="I822">
        <v>11</v>
      </c>
      <c r="J822">
        <v>10</v>
      </c>
      <c r="K822">
        <v>7</v>
      </c>
      <c r="L822">
        <v>23</v>
      </c>
      <c r="M822">
        <v>1</v>
      </c>
      <c r="N822">
        <v>3</v>
      </c>
      <c r="O822">
        <v>1</v>
      </c>
      <c r="P822">
        <v>0.23699999999999999</v>
      </c>
      <c r="Q822">
        <v>0.29899999999999999</v>
      </c>
      <c r="R822">
        <v>0.371</v>
      </c>
      <c r="S822">
        <v>0.67</v>
      </c>
      <c r="T822">
        <v>0.29299999999999998</v>
      </c>
      <c r="U822">
        <v>0</v>
      </c>
      <c r="V822">
        <v>0</v>
      </c>
      <c r="W822">
        <v>0.1</v>
      </c>
    </row>
    <row r="823" spans="1:27" x14ac:dyDescent="0.25">
      <c r="A823" t="s">
        <v>8313</v>
      </c>
      <c r="B823" t="s">
        <v>8314</v>
      </c>
      <c r="C823">
        <v>481</v>
      </c>
      <c r="D823">
        <v>451</v>
      </c>
      <c r="E823">
        <v>109</v>
      </c>
      <c r="F823">
        <v>18</v>
      </c>
      <c r="G823">
        <v>1</v>
      </c>
      <c r="H823">
        <v>17</v>
      </c>
      <c r="I823">
        <v>52</v>
      </c>
      <c r="J823">
        <v>60</v>
      </c>
      <c r="K823">
        <v>20</v>
      </c>
      <c r="L823">
        <v>71</v>
      </c>
      <c r="M823">
        <v>5</v>
      </c>
      <c r="N823">
        <v>3</v>
      </c>
      <c r="O823">
        <v>2</v>
      </c>
      <c r="P823">
        <v>0.24199999999999999</v>
      </c>
      <c r="Q823">
        <v>0.28000000000000003</v>
      </c>
      <c r="R823">
        <v>0.40200000000000002</v>
      </c>
      <c r="S823">
        <v>0.68200000000000005</v>
      </c>
      <c r="T823">
        <v>0.29299999999999998</v>
      </c>
      <c r="U823">
        <v>0</v>
      </c>
      <c r="V823">
        <v>0</v>
      </c>
      <c r="W823">
        <v>-0.1</v>
      </c>
    </row>
    <row r="824" spans="1:27" x14ac:dyDescent="0.25">
      <c r="A824">
        <v>3417</v>
      </c>
      <c r="B824" t="s">
        <v>670</v>
      </c>
      <c r="C824">
        <v>100</v>
      </c>
      <c r="D824">
        <v>87</v>
      </c>
      <c r="E824">
        <v>20</v>
      </c>
      <c r="F824">
        <v>4</v>
      </c>
      <c r="G824">
        <v>0</v>
      </c>
      <c r="H824">
        <v>1</v>
      </c>
      <c r="I824">
        <v>9</v>
      </c>
      <c r="J824">
        <v>8</v>
      </c>
      <c r="K824">
        <v>11</v>
      </c>
      <c r="L824">
        <v>20</v>
      </c>
      <c r="M824">
        <v>1</v>
      </c>
      <c r="N824">
        <v>1</v>
      </c>
      <c r="O824">
        <v>1</v>
      </c>
      <c r="P824">
        <v>0.23300000000000001</v>
      </c>
      <c r="Q824">
        <v>0.32100000000000001</v>
      </c>
      <c r="R824">
        <v>0.33500000000000002</v>
      </c>
      <c r="S824">
        <v>0.65500000000000003</v>
      </c>
      <c r="T824">
        <v>0.29299999999999998</v>
      </c>
      <c r="U824">
        <v>-0.2</v>
      </c>
      <c r="V824">
        <v>0</v>
      </c>
      <c r="W824">
        <v>0.2</v>
      </c>
    </row>
    <row r="825" spans="1:27" x14ac:dyDescent="0.25">
      <c r="A825">
        <v>2143</v>
      </c>
      <c r="B825" t="s">
        <v>314</v>
      </c>
      <c r="C825">
        <v>100</v>
      </c>
      <c r="D825">
        <v>90</v>
      </c>
      <c r="E825">
        <v>21</v>
      </c>
      <c r="F825">
        <v>5</v>
      </c>
      <c r="G825">
        <v>0</v>
      </c>
      <c r="H825">
        <v>2</v>
      </c>
      <c r="I825">
        <v>10</v>
      </c>
      <c r="J825">
        <v>10</v>
      </c>
      <c r="K825">
        <v>7</v>
      </c>
      <c r="L825">
        <v>24</v>
      </c>
      <c r="M825">
        <v>1</v>
      </c>
      <c r="N825">
        <v>1</v>
      </c>
      <c r="O825">
        <v>0</v>
      </c>
      <c r="P825">
        <v>0.23499999999999999</v>
      </c>
      <c r="Q825">
        <v>0.29699999999999999</v>
      </c>
      <c r="R825">
        <v>0.373</v>
      </c>
      <c r="S825">
        <v>0.67</v>
      </c>
      <c r="T825">
        <v>0.29299999999999998</v>
      </c>
      <c r="U825">
        <v>-0.2</v>
      </c>
      <c r="V825">
        <v>0</v>
      </c>
      <c r="W825">
        <v>0</v>
      </c>
    </row>
    <row r="826" spans="1:27" x14ac:dyDescent="0.25">
      <c r="A826" t="s">
        <v>91</v>
      </c>
      <c r="B826" t="s">
        <v>92</v>
      </c>
      <c r="C826">
        <v>100</v>
      </c>
      <c r="D826">
        <v>88</v>
      </c>
      <c r="E826">
        <v>20</v>
      </c>
      <c r="F826">
        <v>4</v>
      </c>
      <c r="G826">
        <v>0</v>
      </c>
      <c r="H826">
        <v>2</v>
      </c>
      <c r="I826">
        <v>11</v>
      </c>
      <c r="J826">
        <v>10</v>
      </c>
      <c r="K826">
        <v>9</v>
      </c>
      <c r="L826">
        <v>20</v>
      </c>
      <c r="M826">
        <v>2</v>
      </c>
      <c r="N826">
        <v>2</v>
      </c>
      <c r="O826">
        <v>1</v>
      </c>
      <c r="P826">
        <v>0.22600000000000001</v>
      </c>
      <c r="Q826">
        <v>0.30499999999999999</v>
      </c>
      <c r="R826">
        <v>0.35499999999999998</v>
      </c>
      <c r="S826">
        <v>0.66100000000000003</v>
      </c>
      <c r="T826">
        <v>0.29299999999999998</v>
      </c>
      <c r="U826">
        <v>-0.1</v>
      </c>
      <c r="V826">
        <v>0</v>
      </c>
      <c r="W826">
        <v>0.2</v>
      </c>
    </row>
    <row r="827" spans="1:27" x14ac:dyDescent="0.25">
      <c r="A827" t="s">
        <v>8311</v>
      </c>
      <c r="B827" t="s">
        <v>8312</v>
      </c>
      <c r="C827">
        <v>100</v>
      </c>
      <c r="D827">
        <v>94</v>
      </c>
      <c r="E827">
        <v>24</v>
      </c>
      <c r="F827">
        <v>6</v>
      </c>
      <c r="G827">
        <v>0</v>
      </c>
      <c r="H827">
        <v>2</v>
      </c>
      <c r="I827">
        <v>10</v>
      </c>
      <c r="J827">
        <v>11</v>
      </c>
      <c r="K827">
        <v>4</v>
      </c>
      <c r="L827">
        <v>15</v>
      </c>
      <c r="M827">
        <v>1</v>
      </c>
      <c r="N827">
        <v>2</v>
      </c>
      <c r="O827">
        <v>1</v>
      </c>
      <c r="P827">
        <v>0.25800000000000001</v>
      </c>
      <c r="Q827">
        <v>0.28899999999999998</v>
      </c>
      <c r="R827">
        <v>0.38900000000000001</v>
      </c>
      <c r="S827">
        <v>0.67700000000000005</v>
      </c>
      <c r="T827">
        <v>0.29299999999999998</v>
      </c>
      <c r="U827">
        <v>0</v>
      </c>
      <c r="V827">
        <v>0</v>
      </c>
      <c r="W827">
        <v>0.1</v>
      </c>
    </row>
    <row r="828" spans="1:27" x14ac:dyDescent="0.25">
      <c r="A828" t="s">
        <v>233</v>
      </c>
      <c r="B828" t="s">
        <v>234</v>
      </c>
      <c r="C828">
        <v>100</v>
      </c>
      <c r="D828">
        <v>90</v>
      </c>
      <c r="E828">
        <v>21</v>
      </c>
      <c r="F828">
        <v>4</v>
      </c>
      <c r="G828">
        <v>0</v>
      </c>
      <c r="H828">
        <v>2</v>
      </c>
      <c r="I828">
        <v>10</v>
      </c>
      <c r="J828">
        <v>10</v>
      </c>
      <c r="K828">
        <v>8</v>
      </c>
      <c r="L828">
        <v>20</v>
      </c>
      <c r="M828">
        <v>1</v>
      </c>
      <c r="N828">
        <v>1</v>
      </c>
      <c r="O828">
        <v>0</v>
      </c>
      <c r="P828">
        <v>0.23599999999999999</v>
      </c>
      <c r="Q828">
        <v>0.30099999999999999</v>
      </c>
      <c r="R828">
        <v>0.36599999999999999</v>
      </c>
      <c r="S828">
        <v>0.66700000000000004</v>
      </c>
      <c r="T828">
        <v>0.29299999999999998</v>
      </c>
      <c r="U828">
        <v>0</v>
      </c>
      <c r="V828">
        <v>0</v>
      </c>
      <c r="W828">
        <v>0.2</v>
      </c>
    </row>
    <row r="829" spans="1:27" x14ac:dyDescent="0.25">
      <c r="A829" t="s">
        <v>8309</v>
      </c>
      <c r="B829" t="s">
        <v>8310</v>
      </c>
      <c r="C829">
        <v>100</v>
      </c>
      <c r="D829">
        <v>92</v>
      </c>
      <c r="E829">
        <v>23</v>
      </c>
      <c r="F829">
        <v>5</v>
      </c>
      <c r="G829">
        <v>0</v>
      </c>
      <c r="H829">
        <v>2</v>
      </c>
      <c r="I829">
        <v>11</v>
      </c>
      <c r="J829">
        <v>10</v>
      </c>
      <c r="K829">
        <v>6</v>
      </c>
      <c r="L829">
        <v>21</v>
      </c>
      <c r="M829">
        <v>1</v>
      </c>
      <c r="N829">
        <v>2</v>
      </c>
      <c r="O829">
        <v>1</v>
      </c>
      <c r="P829">
        <v>0.249</v>
      </c>
      <c r="Q829">
        <v>0.29599999999999999</v>
      </c>
      <c r="R829">
        <v>0.376</v>
      </c>
      <c r="S829">
        <v>0.67300000000000004</v>
      </c>
      <c r="T829">
        <v>0.29299999999999998</v>
      </c>
      <c r="U829">
        <v>-0.1</v>
      </c>
      <c r="V829">
        <v>0</v>
      </c>
      <c r="W829">
        <v>0.2</v>
      </c>
    </row>
    <row r="830" spans="1:27" x14ac:dyDescent="0.25">
      <c r="A830" t="s">
        <v>8307</v>
      </c>
      <c r="B830" t="s">
        <v>8308</v>
      </c>
      <c r="C830">
        <v>100</v>
      </c>
      <c r="D830">
        <v>91</v>
      </c>
      <c r="E830">
        <v>22</v>
      </c>
      <c r="F830">
        <v>4</v>
      </c>
      <c r="G830">
        <v>0</v>
      </c>
      <c r="H830">
        <v>2</v>
      </c>
      <c r="I830">
        <v>11</v>
      </c>
      <c r="J830">
        <v>10</v>
      </c>
      <c r="K830">
        <v>7</v>
      </c>
      <c r="L830">
        <v>23</v>
      </c>
      <c r="M830">
        <v>1</v>
      </c>
      <c r="N830">
        <v>1</v>
      </c>
      <c r="O830">
        <v>1</v>
      </c>
      <c r="P830">
        <v>0.23699999999999999</v>
      </c>
      <c r="Q830">
        <v>0.29499999999999998</v>
      </c>
      <c r="R830">
        <v>0.375</v>
      </c>
      <c r="S830">
        <v>0.67</v>
      </c>
      <c r="T830">
        <v>0.29299999999999998</v>
      </c>
      <c r="U830">
        <v>0</v>
      </c>
      <c r="V830">
        <v>0</v>
      </c>
      <c r="W830">
        <v>0.2</v>
      </c>
    </row>
    <row r="831" spans="1:27" x14ac:dyDescent="0.25">
      <c r="A831" t="s">
        <v>8305</v>
      </c>
      <c r="B831" t="s">
        <v>8306</v>
      </c>
      <c r="C831">
        <v>100</v>
      </c>
      <c r="D831">
        <v>90</v>
      </c>
      <c r="E831">
        <v>20</v>
      </c>
      <c r="F831">
        <v>4</v>
      </c>
      <c r="G831">
        <v>0</v>
      </c>
      <c r="H831">
        <v>3</v>
      </c>
      <c r="I831">
        <v>10</v>
      </c>
      <c r="J831">
        <v>11</v>
      </c>
      <c r="K831">
        <v>7</v>
      </c>
      <c r="L831">
        <v>27</v>
      </c>
      <c r="M831">
        <v>1</v>
      </c>
      <c r="N831">
        <v>1</v>
      </c>
      <c r="O831">
        <v>1</v>
      </c>
      <c r="P831">
        <v>0.224</v>
      </c>
      <c r="Q831">
        <v>0.28999999999999998</v>
      </c>
      <c r="R831">
        <v>0.38</v>
      </c>
      <c r="S831">
        <v>0.67</v>
      </c>
      <c r="T831">
        <v>0.29299999999999998</v>
      </c>
      <c r="U831">
        <v>0</v>
      </c>
      <c r="V831">
        <v>0</v>
      </c>
      <c r="W831">
        <v>0</v>
      </c>
    </row>
    <row r="832" spans="1:27" x14ac:dyDescent="0.25">
      <c r="A832" t="s">
        <v>498</v>
      </c>
      <c r="B832" t="s">
        <v>499</v>
      </c>
      <c r="C832">
        <v>100</v>
      </c>
      <c r="D832">
        <v>91</v>
      </c>
      <c r="E832">
        <v>24</v>
      </c>
      <c r="F832">
        <v>4</v>
      </c>
      <c r="G832">
        <v>1</v>
      </c>
      <c r="H832">
        <v>1</v>
      </c>
      <c r="I832">
        <v>11</v>
      </c>
      <c r="J832">
        <v>9</v>
      </c>
      <c r="K832">
        <v>6</v>
      </c>
      <c r="L832">
        <v>18</v>
      </c>
      <c r="M832">
        <v>1</v>
      </c>
      <c r="N832">
        <v>5</v>
      </c>
      <c r="O832">
        <v>2</v>
      </c>
      <c r="P832">
        <v>0.26200000000000001</v>
      </c>
      <c r="Q832">
        <v>0.312</v>
      </c>
      <c r="R832">
        <v>0.35399999999999998</v>
      </c>
      <c r="S832">
        <v>0.66600000000000004</v>
      </c>
      <c r="T832">
        <v>0.29299999999999998</v>
      </c>
      <c r="U832">
        <v>0.2</v>
      </c>
      <c r="V832">
        <v>0</v>
      </c>
      <c r="W832">
        <v>0.2</v>
      </c>
      <c r="Y832" s="1">
        <v>-25</v>
      </c>
      <c r="Z832" s="1">
        <v>-24</v>
      </c>
      <c r="AA832" s="1">
        <v>-10</v>
      </c>
    </row>
    <row r="833" spans="1:28" x14ac:dyDescent="0.25">
      <c r="A833" t="s">
        <v>8303</v>
      </c>
      <c r="B833" t="s">
        <v>8304</v>
      </c>
      <c r="C833">
        <v>100</v>
      </c>
      <c r="D833">
        <v>91</v>
      </c>
      <c r="E833">
        <v>23</v>
      </c>
      <c r="F833">
        <v>5</v>
      </c>
      <c r="G833">
        <v>0</v>
      </c>
      <c r="H833">
        <v>2</v>
      </c>
      <c r="I833">
        <v>10</v>
      </c>
      <c r="J833">
        <v>10</v>
      </c>
      <c r="K833">
        <v>7</v>
      </c>
      <c r="L833">
        <v>19</v>
      </c>
      <c r="M833">
        <v>1</v>
      </c>
      <c r="N833">
        <v>1</v>
      </c>
      <c r="O833">
        <v>0</v>
      </c>
      <c r="P833">
        <v>0.248</v>
      </c>
      <c r="Q833">
        <v>0.30299999999999999</v>
      </c>
      <c r="R833">
        <v>0.36599999999999999</v>
      </c>
      <c r="S833">
        <v>0.66800000000000004</v>
      </c>
      <c r="T833">
        <v>0.29299999999999998</v>
      </c>
      <c r="U833">
        <v>-0.1</v>
      </c>
      <c r="V833">
        <v>0</v>
      </c>
      <c r="W833">
        <v>0.3</v>
      </c>
    </row>
    <row r="834" spans="1:28" x14ac:dyDescent="0.25">
      <c r="A834" t="s">
        <v>8301</v>
      </c>
      <c r="B834" t="s">
        <v>8302</v>
      </c>
      <c r="C834">
        <v>100</v>
      </c>
      <c r="D834">
        <v>90</v>
      </c>
      <c r="E834">
        <v>22</v>
      </c>
      <c r="F834">
        <v>5</v>
      </c>
      <c r="G834">
        <v>1</v>
      </c>
      <c r="H834">
        <v>2</v>
      </c>
      <c r="I834">
        <v>10</v>
      </c>
      <c r="J834">
        <v>10</v>
      </c>
      <c r="K834">
        <v>7</v>
      </c>
      <c r="L834">
        <v>19</v>
      </c>
      <c r="M834">
        <v>1</v>
      </c>
      <c r="N834">
        <v>2</v>
      </c>
      <c r="O834">
        <v>1</v>
      </c>
      <c r="P834">
        <v>0.245</v>
      </c>
      <c r="Q834">
        <v>0.30599999999999999</v>
      </c>
      <c r="R834">
        <v>0.36099999999999999</v>
      </c>
      <c r="S834">
        <v>0.66600000000000004</v>
      </c>
      <c r="T834">
        <v>0.29299999999999998</v>
      </c>
      <c r="U834">
        <v>0</v>
      </c>
      <c r="V834">
        <v>0</v>
      </c>
      <c r="W834">
        <v>0</v>
      </c>
    </row>
    <row r="835" spans="1:28" x14ac:dyDescent="0.25">
      <c r="A835" t="s">
        <v>8299</v>
      </c>
      <c r="B835" t="s">
        <v>8300</v>
      </c>
      <c r="C835">
        <v>100</v>
      </c>
      <c r="D835">
        <v>91</v>
      </c>
      <c r="E835">
        <v>22</v>
      </c>
      <c r="F835">
        <v>4</v>
      </c>
      <c r="G835">
        <v>0</v>
      </c>
      <c r="H835">
        <v>2</v>
      </c>
      <c r="I835">
        <v>10</v>
      </c>
      <c r="J835">
        <v>10</v>
      </c>
      <c r="K835">
        <v>6</v>
      </c>
      <c r="L835">
        <v>23</v>
      </c>
      <c r="M835">
        <v>1</v>
      </c>
      <c r="N835">
        <v>2</v>
      </c>
      <c r="O835">
        <v>1</v>
      </c>
      <c r="P835">
        <v>0.24399999999999999</v>
      </c>
      <c r="Q835">
        <v>0.29699999999999999</v>
      </c>
      <c r="R835">
        <v>0.375</v>
      </c>
      <c r="S835">
        <v>0.67200000000000004</v>
      </c>
      <c r="T835">
        <v>0.29299999999999998</v>
      </c>
      <c r="U835">
        <v>0</v>
      </c>
      <c r="V835">
        <v>0</v>
      </c>
      <c r="W835">
        <v>0</v>
      </c>
    </row>
    <row r="836" spans="1:28" x14ac:dyDescent="0.25">
      <c r="A836" t="s">
        <v>8297</v>
      </c>
      <c r="B836" t="s">
        <v>8298</v>
      </c>
      <c r="C836">
        <v>100</v>
      </c>
      <c r="D836">
        <v>90</v>
      </c>
      <c r="E836">
        <v>21</v>
      </c>
      <c r="F836">
        <v>5</v>
      </c>
      <c r="G836">
        <v>0</v>
      </c>
      <c r="H836">
        <v>2</v>
      </c>
      <c r="I836">
        <v>11</v>
      </c>
      <c r="J836">
        <v>10</v>
      </c>
      <c r="K836">
        <v>7</v>
      </c>
      <c r="L836">
        <v>20</v>
      </c>
      <c r="M836">
        <v>1</v>
      </c>
      <c r="N836">
        <v>2</v>
      </c>
      <c r="O836">
        <v>1</v>
      </c>
      <c r="P836">
        <v>0.23799999999999999</v>
      </c>
      <c r="Q836">
        <v>0.29899999999999999</v>
      </c>
      <c r="R836">
        <v>0.374</v>
      </c>
      <c r="S836">
        <v>0.67200000000000004</v>
      </c>
      <c r="T836">
        <v>0.29299999999999998</v>
      </c>
      <c r="U836">
        <v>0</v>
      </c>
      <c r="V836">
        <v>0</v>
      </c>
      <c r="W836">
        <v>0.4</v>
      </c>
    </row>
    <row r="837" spans="1:28" x14ac:dyDescent="0.25">
      <c r="A837">
        <v>2158</v>
      </c>
      <c r="B837" t="s">
        <v>449</v>
      </c>
      <c r="C837">
        <v>250</v>
      </c>
      <c r="D837">
        <v>231</v>
      </c>
      <c r="E837">
        <v>59</v>
      </c>
      <c r="F837">
        <v>12</v>
      </c>
      <c r="G837">
        <v>1</v>
      </c>
      <c r="H837">
        <v>5</v>
      </c>
      <c r="I837">
        <v>22</v>
      </c>
      <c r="J837">
        <v>25</v>
      </c>
      <c r="K837">
        <v>14</v>
      </c>
      <c r="L837">
        <v>44</v>
      </c>
      <c r="M837">
        <v>1</v>
      </c>
      <c r="N837">
        <v>2</v>
      </c>
      <c r="O837">
        <v>1</v>
      </c>
      <c r="P837">
        <v>0.25600000000000001</v>
      </c>
      <c r="Q837">
        <v>0.30099999999999999</v>
      </c>
      <c r="R837">
        <v>0.377</v>
      </c>
      <c r="S837">
        <v>0.67800000000000005</v>
      </c>
      <c r="T837">
        <v>0.29299999999999998</v>
      </c>
      <c r="U837">
        <v>-0.8</v>
      </c>
      <c r="V837">
        <v>-3.3</v>
      </c>
      <c r="W837">
        <v>0.1</v>
      </c>
      <c r="Y837" s="1">
        <v>-12</v>
      </c>
      <c r="Z837" s="1">
        <v>-13</v>
      </c>
      <c r="AB837" s="1">
        <v>1</v>
      </c>
    </row>
    <row r="838" spans="1:28" x14ac:dyDescent="0.25">
      <c r="A838" t="s">
        <v>8295</v>
      </c>
      <c r="B838" t="s">
        <v>8296</v>
      </c>
      <c r="C838">
        <v>100</v>
      </c>
      <c r="D838">
        <v>92</v>
      </c>
      <c r="E838">
        <v>22</v>
      </c>
      <c r="F838">
        <v>4</v>
      </c>
      <c r="G838">
        <v>0</v>
      </c>
      <c r="H838">
        <v>3</v>
      </c>
      <c r="I838">
        <v>10</v>
      </c>
      <c r="J838">
        <v>11</v>
      </c>
      <c r="K838">
        <v>6</v>
      </c>
      <c r="L838">
        <v>23</v>
      </c>
      <c r="M838">
        <v>1</v>
      </c>
      <c r="N838">
        <v>0</v>
      </c>
      <c r="O838">
        <v>0</v>
      </c>
      <c r="P838">
        <v>0.23799999999999999</v>
      </c>
      <c r="Q838">
        <v>0.28699999999999998</v>
      </c>
      <c r="R838">
        <v>0.38700000000000001</v>
      </c>
      <c r="S838">
        <v>0.67400000000000004</v>
      </c>
      <c r="T838">
        <v>0.29299999999999998</v>
      </c>
      <c r="U838">
        <v>-0.1</v>
      </c>
      <c r="V838">
        <v>0</v>
      </c>
      <c r="W838">
        <v>0.2</v>
      </c>
    </row>
    <row r="839" spans="1:28" x14ac:dyDescent="0.25">
      <c r="A839" t="s">
        <v>8293</v>
      </c>
      <c r="B839" t="s">
        <v>8294</v>
      </c>
      <c r="C839">
        <v>100</v>
      </c>
      <c r="D839">
        <v>93</v>
      </c>
      <c r="E839">
        <v>24</v>
      </c>
      <c r="F839">
        <v>5</v>
      </c>
      <c r="G839">
        <v>1</v>
      </c>
      <c r="H839">
        <v>1</v>
      </c>
      <c r="I839">
        <v>10</v>
      </c>
      <c r="J839">
        <v>10</v>
      </c>
      <c r="K839">
        <v>5</v>
      </c>
      <c r="L839">
        <v>17</v>
      </c>
      <c r="M839">
        <v>1</v>
      </c>
      <c r="N839">
        <v>1</v>
      </c>
      <c r="O839">
        <v>1</v>
      </c>
      <c r="P839">
        <v>0.26</v>
      </c>
      <c r="Q839">
        <v>0.29899999999999999</v>
      </c>
      <c r="R839">
        <v>0.373</v>
      </c>
      <c r="S839">
        <v>0.67200000000000004</v>
      </c>
      <c r="T839">
        <v>0.29299999999999998</v>
      </c>
      <c r="U839">
        <v>0</v>
      </c>
      <c r="V839">
        <v>0</v>
      </c>
      <c r="W839">
        <v>0.2</v>
      </c>
    </row>
    <row r="840" spans="1:28" x14ac:dyDescent="0.25">
      <c r="A840" t="s">
        <v>693</v>
      </c>
      <c r="B840" t="s">
        <v>694</v>
      </c>
      <c r="C840">
        <v>100</v>
      </c>
      <c r="D840">
        <v>91</v>
      </c>
      <c r="E840">
        <v>24</v>
      </c>
      <c r="F840">
        <v>5</v>
      </c>
      <c r="G840">
        <v>0</v>
      </c>
      <c r="H840">
        <v>1</v>
      </c>
      <c r="I840">
        <v>9</v>
      </c>
      <c r="J840">
        <v>9</v>
      </c>
      <c r="K840">
        <v>7</v>
      </c>
      <c r="L840">
        <v>11</v>
      </c>
      <c r="M840">
        <v>1</v>
      </c>
      <c r="N840">
        <v>0</v>
      </c>
      <c r="O840">
        <v>0</v>
      </c>
      <c r="P840">
        <v>0.25800000000000001</v>
      </c>
      <c r="Q840">
        <v>0.312</v>
      </c>
      <c r="R840">
        <v>0.35399999999999998</v>
      </c>
      <c r="S840">
        <v>0.66600000000000004</v>
      </c>
      <c r="T840">
        <v>0.29299999999999998</v>
      </c>
      <c r="U840">
        <v>0</v>
      </c>
      <c r="V840">
        <v>0</v>
      </c>
      <c r="W840">
        <v>0.4</v>
      </c>
    </row>
    <row r="841" spans="1:28" x14ac:dyDescent="0.25">
      <c r="A841">
        <v>9362</v>
      </c>
      <c r="B841" t="s">
        <v>296</v>
      </c>
      <c r="C841">
        <v>100</v>
      </c>
      <c r="D841">
        <v>91</v>
      </c>
      <c r="E841">
        <v>22</v>
      </c>
      <c r="F841">
        <v>5</v>
      </c>
      <c r="G841">
        <v>0</v>
      </c>
      <c r="H841">
        <v>2</v>
      </c>
      <c r="I841">
        <v>10</v>
      </c>
      <c r="J841">
        <v>10</v>
      </c>
      <c r="K841">
        <v>7</v>
      </c>
      <c r="L841">
        <v>19</v>
      </c>
      <c r="M841">
        <v>1</v>
      </c>
      <c r="N841">
        <v>2</v>
      </c>
      <c r="O841">
        <v>1</v>
      </c>
      <c r="P841">
        <v>0.245</v>
      </c>
      <c r="Q841">
        <v>0.3</v>
      </c>
      <c r="R841">
        <v>0.37</v>
      </c>
      <c r="S841">
        <v>0.67</v>
      </c>
      <c r="T841">
        <v>0.29299999999999998</v>
      </c>
      <c r="U841">
        <v>0</v>
      </c>
      <c r="V841">
        <v>-0.2</v>
      </c>
      <c r="W841">
        <v>0.3</v>
      </c>
    </row>
    <row r="842" spans="1:28" x14ac:dyDescent="0.25">
      <c r="A842">
        <v>5343</v>
      </c>
      <c r="B842" t="s">
        <v>360</v>
      </c>
      <c r="C842">
        <v>434</v>
      </c>
      <c r="D842">
        <v>391</v>
      </c>
      <c r="E842">
        <v>97</v>
      </c>
      <c r="F842">
        <v>22</v>
      </c>
      <c r="G842">
        <v>3</v>
      </c>
      <c r="H842">
        <v>6</v>
      </c>
      <c r="I842">
        <v>39</v>
      </c>
      <c r="J842">
        <v>41</v>
      </c>
      <c r="K842">
        <v>33</v>
      </c>
      <c r="L842">
        <v>80</v>
      </c>
      <c r="M842">
        <v>3</v>
      </c>
      <c r="N842">
        <v>2</v>
      </c>
      <c r="O842">
        <v>2</v>
      </c>
      <c r="P842">
        <v>0.247</v>
      </c>
      <c r="Q842">
        <v>0.309</v>
      </c>
      <c r="R842">
        <v>0.36</v>
      </c>
      <c r="S842">
        <v>0.66900000000000004</v>
      </c>
      <c r="T842">
        <v>0.29299999999999998</v>
      </c>
      <c r="U842">
        <v>-0.2</v>
      </c>
      <c r="V842">
        <v>2.2000000000000002</v>
      </c>
      <c r="W842">
        <v>1.4</v>
      </c>
      <c r="Y842" s="1">
        <v>-11</v>
      </c>
      <c r="Z842" s="1">
        <v>-10</v>
      </c>
      <c r="AB842" s="1">
        <v>1</v>
      </c>
    </row>
    <row r="843" spans="1:28" x14ac:dyDescent="0.25">
      <c r="A843">
        <v>2011</v>
      </c>
      <c r="B843" t="s">
        <v>8292</v>
      </c>
      <c r="C843">
        <v>100</v>
      </c>
      <c r="D843">
        <v>91</v>
      </c>
      <c r="E843">
        <v>23</v>
      </c>
      <c r="F843">
        <v>5</v>
      </c>
      <c r="G843">
        <v>0</v>
      </c>
      <c r="H843">
        <v>2</v>
      </c>
      <c r="I843">
        <v>10</v>
      </c>
      <c r="J843">
        <v>9</v>
      </c>
      <c r="K843">
        <v>7</v>
      </c>
      <c r="L843">
        <v>18</v>
      </c>
      <c r="M843">
        <v>1</v>
      </c>
      <c r="N843">
        <v>2</v>
      </c>
      <c r="O843">
        <v>1</v>
      </c>
      <c r="P843">
        <v>0.25</v>
      </c>
      <c r="Q843">
        <v>0.30599999999999999</v>
      </c>
      <c r="R843">
        <v>0.36099999999999999</v>
      </c>
      <c r="S843">
        <v>0.66700000000000004</v>
      </c>
      <c r="T843">
        <v>0.29299999999999998</v>
      </c>
      <c r="U843">
        <v>-0.3</v>
      </c>
      <c r="V843">
        <v>0</v>
      </c>
      <c r="W843">
        <v>0.3</v>
      </c>
    </row>
    <row r="844" spans="1:28" x14ac:dyDescent="0.25">
      <c r="A844" t="s">
        <v>8290</v>
      </c>
      <c r="B844" t="s">
        <v>8291</v>
      </c>
      <c r="C844">
        <v>100</v>
      </c>
      <c r="D844">
        <v>91</v>
      </c>
      <c r="E844">
        <v>22</v>
      </c>
      <c r="F844">
        <v>5</v>
      </c>
      <c r="G844">
        <v>0</v>
      </c>
      <c r="H844">
        <v>2</v>
      </c>
      <c r="I844">
        <v>10</v>
      </c>
      <c r="J844">
        <v>10</v>
      </c>
      <c r="K844">
        <v>7</v>
      </c>
      <c r="L844">
        <v>21</v>
      </c>
      <c r="M844">
        <v>1</v>
      </c>
      <c r="N844">
        <v>4</v>
      </c>
      <c r="O844">
        <v>2</v>
      </c>
      <c r="P844">
        <v>0.247</v>
      </c>
      <c r="Q844">
        <v>0.30499999999999999</v>
      </c>
      <c r="R844">
        <v>0.36</v>
      </c>
      <c r="S844">
        <v>0.66600000000000004</v>
      </c>
      <c r="T844">
        <v>0.29299999999999998</v>
      </c>
      <c r="U844">
        <v>0.1</v>
      </c>
      <c r="V844">
        <v>0</v>
      </c>
      <c r="W844">
        <v>0.1</v>
      </c>
    </row>
    <row r="845" spans="1:28" x14ac:dyDescent="0.25">
      <c r="A845" t="s">
        <v>8288</v>
      </c>
      <c r="B845" t="s">
        <v>8289</v>
      </c>
      <c r="C845">
        <v>100</v>
      </c>
      <c r="D845">
        <v>90</v>
      </c>
      <c r="E845">
        <v>21</v>
      </c>
      <c r="F845">
        <v>5</v>
      </c>
      <c r="G845">
        <v>0</v>
      </c>
      <c r="H845">
        <v>2</v>
      </c>
      <c r="I845">
        <v>10</v>
      </c>
      <c r="J845">
        <v>10</v>
      </c>
      <c r="K845">
        <v>7</v>
      </c>
      <c r="L845">
        <v>20</v>
      </c>
      <c r="M845">
        <v>1</v>
      </c>
      <c r="N845">
        <v>1</v>
      </c>
      <c r="O845">
        <v>1</v>
      </c>
      <c r="P845">
        <v>0.23200000000000001</v>
      </c>
      <c r="Q845">
        <v>0.29599999999999999</v>
      </c>
      <c r="R845">
        <v>0.372</v>
      </c>
      <c r="S845">
        <v>0.66800000000000004</v>
      </c>
      <c r="T845">
        <v>0.29299999999999998</v>
      </c>
      <c r="U845">
        <v>-0.1</v>
      </c>
      <c r="V845">
        <v>0</v>
      </c>
      <c r="W845">
        <v>0</v>
      </c>
    </row>
    <row r="846" spans="1:28" x14ac:dyDescent="0.25">
      <c r="A846" t="s">
        <v>516</v>
      </c>
      <c r="B846" t="s">
        <v>517</v>
      </c>
      <c r="C846">
        <v>100</v>
      </c>
      <c r="D846">
        <v>91</v>
      </c>
      <c r="E846">
        <v>22</v>
      </c>
      <c r="F846">
        <v>5</v>
      </c>
      <c r="G846">
        <v>0</v>
      </c>
      <c r="H846">
        <v>2</v>
      </c>
      <c r="I846">
        <v>10</v>
      </c>
      <c r="J846">
        <v>10</v>
      </c>
      <c r="K846">
        <v>7</v>
      </c>
      <c r="L846">
        <v>19</v>
      </c>
      <c r="M846">
        <v>1</v>
      </c>
      <c r="N846">
        <v>1</v>
      </c>
      <c r="O846">
        <v>0</v>
      </c>
      <c r="P846">
        <v>0.24199999999999999</v>
      </c>
      <c r="Q846">
        <v>0.29899999999999999</v>
      </c>
      <c r="R846">
        <v>0.36899999999999999</v>
      </c>
      <c r="S846">
        <v>0.66700000000000004</v>
      </c>
      <c r="T846">
        <v>0.29299999999999998</v>
      </c>
      <c r="U846">
        <v>0</v>
      </c>
      <c r="V846">
        <v>0</v>
      </c>
      <c r="W846">
        <v>0.2</v>
      </c>
    </row>
    <row r="847" spans="1:28" x14ac:dyDescent="0.25">
      <c r="A847" t="s">
        <v>8286</v>
      </c>
      <c r="B847" t="s">
        <v>8287</v>
      </c>
      <c r="C847">
        <v>100</v>
      </c>
      <c r="D847">
        <v>92</v>
      </c>
      <c r="E847">
        <v>23</v>
      </c>
      <c r="F847">
        <v>5</v>
      </c>
      <c r="G847">
        <v>1</v>
      </c>
      <c r="H847">
        <v>2</v>
      </c>
      <c r="I847">
        <v>10</v>
      </c>
      <c r="J847">
        <v>10</v>
      </c>
      <c r="K847">
        <v>5</v>
      </c>
      <c r="L847">
        <v>24</v>
      </c>
      <c r="M847">
        <v>2</v>
      </c>
      <c r="N847">
        <v>1</v>
      </c>
      <c r="O847">
        <v>0</v>
      </c>
      <c r="P847">
        <v>0.25</v>
      </c>
      <c r="Q847">
        <v>0.29599999999999999</v>
      </c>
      <c r="R847">
        <v>0.375</v>
      </c>
      <c r="S847">
        <v>0.67200000000000004</v>
      </c>
      <c r="T847">
        <v>0.29299999999999998</v>
      </c>
      <c r="U847">
        <v>-0.1</v>
      </c>
      <c r="V847">
        <v>0</v>
      </c>
      <c r="W847">
        <v>0</v>
      </c>
    </row>
    <row r="848" spans="1:28" x14ac:dyDescent="0.25">
      <c r="A848" t="s">
        <v>601</v>
      </c>
      <c r="B848" t="s">
        <v>602</v>
      </c>
      <c r="C848">
        <v>100</v>
      </c>
      <c r="D848">
        <v>89</v>
      </c>
      <c r="E848">
        <v>21</v>
      </c>
      <c r="F848">
        <v>5</v>
      </c>
      <c r="G848">
        <v>0</v>
      </c>
      <c r="H848">
        <v>2</v>
      </c>
      <c r="I848">
        <v>11</v>
      </c>
      <c r="J848">
        <v>10</v>
      </c>
      <c r="K848">
        <v>8</v>
      </c>
      <c r="L848">
        <v>18</v>
      </c>
      <c r="M848">
        <v>1</v>
      </c>
      <c r="N848">
        <v>1</v>
      </c>
      <c r="O848">
        <v>0</v>
      </c>
      <c r="P848">
        <v>0.23400000000000001</v>
      </c>
      <c r="Q848">
        <v>0.30299999999999999</v>
      </c>
      <c r="R848">
        <v>0.36</v>
      </c>
      <c r="S848">
        <v>0.66400000000000003</v>
      </c>
      <c r="T848">
        <v>0.29299999999999998</v>
      </c>
      <c r="U848">
        <v>0</v>
      </c>
      <c r="V848">
        <v>0</v>
      </c>
      <c r="W848">
        <v>0.3</v>
      </c>
    </row>
    <row r="849" spans="1:28" x14ac:dyDescent="0.25">
      <c r="A849" t="s">
        <v>8284</v>
      </c>
      <c r="B849" t="s">
        <v>8285</v>
      </c>
      <c r="C849">
        <v>100</v>
      </c>
      <c r="D849">
        <v>90</v>
      </c>
      <c r="E849">
        <v>23</v>
      </c>
      <c r="F849">
        <v>4</v>
      </c>
      <c r="G849">
        <v>0</v>
      </c>
      <c r="H849">
        <v>1</v>
      </c>
      <c r="I849">
        <v>9</v>
      </c>
      <c r="J849">
        <v>9</v>
      </c>
      <c r="K849">
        <v>8</v>
      </c>
      <c r="L849">
        <v>9</v>
      </c>
      <c r="M849">
        <v>1</v>
      </c>
      <c r="N849">
        <v>1</v>
      </c>
      <c r="O849">
        <v>1</v>
      </c>
      <c r="P849">
        <v>0.25700000000000001</v>
      </c>
      <c r="Q849">
        <v>0.32</v>
      </c>
      <c r="R849">
        <v>0.33800000000000002</v>
      </c>
      <c r="S849">
        <v>0.65800000000000003</v>
      </c>
      <c r="T849">
        <v>0.29299999999999998</v>
      </c>
      <c r="U849">
        <v>-0.1</v>
      </c>
      <c r="V849">
        <v>0</v>
      </c>
      <c r="W849">
        <v>0.3</v>
      </c>
    </row>
    <row r="850" spans="1:28" x14ac:dyDescent="0.25">
      <c r="A850" t="s">
        <v>8282</v>
      </c>
      <c r="B850" t="s">
        <v>8283</v>
      </c>
      <c r="C850">
        <v>100</v>
      </c>
      <c r="D850">
        <v>91</v>
      </c>
      <c r="E850">
        <v>22</v>
      </c>
      <c r="F850">
        <v>5</v>
      </c>
      <c r="G850">
        <v>0</v>
      </c>
      <c r="H850">
        <v>2</v>
      </c>
      <c r="I850">
        <v>10</v>
      </c>
      <c r="J850">
        <v>10</v>
      </c>
      <c r="K850">
        <v>7</v>
      </c>
      <c r="L850">
        <v>21</v>
      </c>
      <c r="M850">
        <v>1</v>
      </c>
      <c r="N850">
        <v>1</v>
      </c>
      <c r="O850">
        <v>0</v>
      </c>
      <c r="P850">
        <v>0.24099999999999999</v>
      </c>
      <c r="Q850">
        <v>0.29899999999999999</v>
      </c>
      <c r="R850">
        <v>0.375</v>
      </c>
      <c r="S850">
        <v>0.67500000000000004</v>
      </c>
      <c r="T850">
        <v>0.29199999999999998</v>
      </c>
      <c r="U850">
        <v>0</v>
      </c>
      <c r="V850">
        <v>0</v>
      </c>
      <c r="W850">
        <v>0</v>
      </c>
    </row>
    <row r="851" spans="1:28" x14ac:dyDescent="0.25">
      <c r="A851">
        <v>9871</v>
      </c>
      <c r="B851" t="s">
        <v>422</v>
      </c>
      <c r="C851">
        <v>100</v>
      </c>
      <c r="D851">
        <v>90</v>
      </c>
      <c r="E851">
        <v>22</v>
      </c>
      <c r="F851">
        <v>4</v>
      </c>
      <c r="G851">
        <v>0</v>
      </c>
      <c r="H851">
        <v>2</v>
      </c>
      <c r="I851">
        <v>9</v>
      </c>
      <c r="J851">
        <v>10</v>
      </c>
      <c r="K851">
        <v>7</v>
      </c>
      <c r="L851">
        <v>21</v>
      </c>
      <c r="M851">
        <v>1</v>
      </c>
      <c r="N851">
        <v>1</v>
      </c>
      <c r="O851">
        <v>0</v>
      </c>
      <c r="P851">
        <v>0.24199999999999999</v>
      </c>
      <c r="Q851">
        <v>0.30499999999999999</v>
      </c>
      <c r="R851">
        <v>0.36</v>
      </c>
      <c r="S851">
        <v>0.66500000000000004</v>
      </c>
      <c r="T851">
        <v>0.29199999999999998</v>
      </c>
      <c r="U851">
        <v>0</v>
      </c>
      <c r="V851">
        <v>0</v>
      </c>
      <c r="W851">
        <v>0.4</v>
      </c>
    </row>
    <row r="852" spans="1:28" x14ac:dyDescent="0.25">
      <c r="A852" t="s">
        <v>8280</v>
      </c>
      <c r="B852" t="s">
        <v>8281</v>
      </c>
      <c r="C852">
        <v>100</v>
      </c>
      <c r="D852">
        <v>90</v>
      </c>
      <c r="E852">
        <v>22</v>
      </c>
      <c r="F852">
        <v>5</v>
      </c>
      <c r="G852">
        <v>0</v>
      </c>
      <c r="H852">
        <v>1</v>
      </c>
      <c r="I852">
        <v>10</v>
      </c>
      <c r="J852">
        <v>9</v>
      </c>
      <c r="K852">
        <v>8</v>
      </c>
      <c r="L852">
        <v>16</v>
      </c>
      <c r="M852">
        <v>1</v>
      </c>
      <c r="N852">
        <v>1</v>
      </c>
      <c r="O852">
        <v>1</v>
      </c>
      <c r="P852">
        <v>0.247</v>
      </c>
      <c r="Q852">
        <v>0.307</v>
      </c>
      <c r="R852">
        <v>0.35499999999999998</v>
      </c>
      <c r="S852">
        <v>0.66200000000000003</v>
      </c>
      <c r="T852">
        <v>0.29199999999999998</v>
      </c>
      <c r="U852">
        <v>-0.1</v>
      </c>
      <c r="V852">
        <v>0</v>
      </c>
      <c r="W852">
        <v>0.2</v>
      </c>
    </row>
    <row r="853" spans="1:28" x14ac:dyDescent="0.25">
      <c r="A853" t="s">
        <v>564</v>
      </c>
      <c r="B853" t="s">
        <v>565</v>
      </c>
      <c r="C853">
        <v>100</v>
      </c>
      <c r="D853">
        <v>90</v>
      </c>
      <c r="E853">
        <v>23</v>
      </c>
      <c r="F853">
        <v>4</v>
      </c>
      <c r="G853">
        <v>0</v>
      </c>
      <c r="H853">
        <v>1</v>
      </c>
      <c r="I853">
        <v>9</v>
      </c>
      <c r="J853">
        <v>9</v>
      </c>
      <c r="K853">
        <v>8</v>
      </c>
      <c r="L853">
        <v>15</v>
      </c>
      <c r="M853">
        <v>0</v>
      </c>
      <c r="N853">
        <v>1</v>
      </c>
      <c r="O853">
        <v>1</v>
      </c>
      <c r="P853">
        <v>0.25</v>
      </c>
      <c r="Q853">
        <v>0.314</v>
      </c>
      <c r="R853">
        <v>0.34499999999999997</v>
      </c>
      <c r="S853">
        <v>0.65900000000000003</v>
      </c>
      <c r="T853">
        <v>0.29199999999999998</v>
      </c>
      <c r="U853">
        <v>-0.1</v>
      </c>
      <c r="V853">
        <v>0</v>
      </c>
      <c r="W853">
        <v>0.2</v>
      </c>
    </row>
    <row r="854" spans="1:28" x14ac:dyDescent="0.25">
      <c r="A854">
        <v>3310</v>
      </c>
      <c r="B854" t="s">
        <v>365</v>
      </c>
      <c r="C854">
        <v>100</v>
      </c>
      <c r="D854">
        <v>90</v>
      </c>
      <c r="E854">
        <v>21</v>
      </c>
      <c r="F854">
        <v>5</v>
      </c>
      <c r="G854">
        <v>1</v>
      </c>
      <c r="H854">
        <v>2</v>
      </c>
      <c r="I854">
        <v>10</v>
      </c>
      <c r="J854">
        <v>10</v>
      </c>
      <c r="K854">
        <v>8</v>
      </c>
      <c r="L854">
        <v>26</v>
      </c>
      <c r="M854">
        <v>1</v>
      </c>
      <c r="N854">
        <v>3</v>
      </c>
      <c r="O854">
        <v>1</v>
      </c>
      <c r="P854">
        <v>0.23599999999999999</v>
      </c>
      <c r="Q854">
        <v>0.30099999999999999</v>
      </c>
      <c r="R854">
        <v>0.37</v>
      </c>
      <c r="S854">
        <v>0.67100000000000004</v>
      </c>
      <c r="T854">
        <v>0.29199999999999998</v>
      </c>
      <c r="U854">
        <v>0</v>
      </c>
      <c r="V854">
        <v>0</v>
      </c>
      <c r="W854">
        <v>0</v>
      </c>
    </row>
    <row r="855" spans="1:28" x14ac:dyDescent="0.25">
      <c r="A855">
        <v>7989</v>
      </c>
      <c r="B855" t="s">
        <v>237</v>
      </c>
      <c r="C855">
        <v>100</v>
      </c>
      <c r="D855">
        <v>91</v>
      </c>
      <c r="E855">
        <v>22</v>
      </c>
      <c r="F855">
        <v>5</v>
      </c>
      <c r="G855">
        <v>0</v>
      </c>
      <c r="H855">
        <v>2</v>
      </c>
      <c r="I855">
        <v>11</v>
      </c>
      <c r="J855">
        <v>9</v>
      </c>
      <c r="K855">
        <v>7</v>
      </c>
      <c r="L855">
        <v>22</v>
      </c>
      <c r="M855">
        <v>1</v>
      </c>
      <c r="N855">
        <v>0</v>
      </c>
      <c r="O855">
        <v>0</v>
      </c>
      <c r="P855">
        <v>0.23799999999999999</v>
      </c>
      <c r="Q855">
        <v>0.29799999999999999</v>
      </c>
      <c r="R855">
        <v>0.36899999999999999</v>
      </c>
      <c r="S855">
        <v>0.66700000000000004</v>
      </c>
      <c r="T855">
        <v>0.29199999999999998</v>
      </c>
      <c r="U855">
        <v>-0.1</v>
      </c>
      <c r="V855">
        <v>0</v>
      </c>
      <c r="W855">
        <v>0.3</v>
      </c>
    </row>
    <row r="856" spans="1:28" x14ac:dyDescent="0.25">
      <c r="A856" t="s">
        <v>8278</v>
      </c>
      <c r="B856" t="s">
        <v>8279</v>
      </c>
      <c r="C856">
        <v>100</v>
      </c>
      <c r="D856">
        <v>90</v>
      </c>
      <c r="E856">
        <v>23</v>
      </c>
      <c r="F856">
        <v>4</v>
      </c>
      <c r="G856">
        <v>1</v>
      </c>
      <c r="H856">
        <v>1</v>
      </c>
      <c r="I856">
        <v>10</v>
      </c>
      <c r="J856">
        <v>9</v>
      </c>
      <c r="K856">
        <v>7</v>
      </c>
      <c r="L856">
        <v>11</v>
      </c>
      <c r="M856">
        <v>2</v>
      </c>
      <c r="N856">
        <v>2</v>
      </c>
      <c r="O856">
        <v>1</v>
      </c>
      <c r="P856">
        <v>0.251</v>
      </c>
      <c r="Q856">
        <v>0.316</v>
      </c>
      <c r="R856">
        <v>0.34</v>
      </c>
      <c r="S856">
        <v>0.65600000000000003</v>
      </c>
      <c r="T856">
        <v>0.29199999999999998</v>
      </c>
      <c r="U856">
        <v>0</v>
      </c>
      <c r="V856">
        <v>0</v>
      </c>
      <c r="W856">
        <v>0.2</v>
      </c>
    </row>
    <row r="857" spans="1:28" x14ac:dyDescent="0.25">
      <c r="A857" t="s">
        <v>8276</v>
      </c>
      <c r="B857" t="s">
        <v>8277</v>
      </c>
      <c r="C857">
        <v>100</v>
      </c>
      <c r="D857">
        <v>89</v>
      </c>
      <c r="E857">
        <v>21</v>
      </c>
      <c r="F857">
        <v>5</v>
      </c>
      <c r="G857">
        <v>0</v>
      </c>
      <c r="H857">
        <v>2</v>
      </c>
      <c r="I857">
        <v>10</v>
      </c>
      <c r="J857">
        <v>9</v>
      </c>
      <c r="K857">
        <v>9</v>
      </c>
      <c r="L857">
        <v>19</v>
      </c>
      <c r="M857">
        <v>1</v>
      </c>
      <c r="N857">
        <v>1</v>
      </c>
      <c r="O857">
        <v>1</v>
      </c>
      <c r="P857">
        <v>0.23599999999999999</v>
      </c>
      <c r="Q857">
        <v>0.308</v>
      </c>
      <c r="R857">
        <v>0.35699999999999998</v>
      </c>
      <c r="S857">
        <v>0.66500000000000004</v>
      </c>
      <c r="T857">
        <v>0.29199999999999998</v>
      </c>
      <c r="U857">
        <v>-0.2</v>
      </c>
      <c r="V857">
        <v>0</v>
      </c>
      <c r="W857">
        <v>0.3</v>
      </c>
    </row>
    <row r="858" spans="1:28" x14ac:dyDescent="0.25">
      <c r="A858" t="s">
        <v>647</v>
      </c>
      <c r="B858" t="s">
        <v>648</v>
      </c>
      <c r="C858">
        <v>100</v>
      </c>
      <c r="D858">
        <v>86</v>
      </c>
      <c r="E858">
        <v>18</v>
      </c>
      <c r="F858">
        <v>4</v>
      </c>
      <c r="G858">
        <v>0</v>
      </c>
      <c r="H858">
        <v>2</v>
      </c>
      <c r="I858">
        <v>9</v>
      </c>
      <c r="J858">
        <v>10</v>
      </c>
      <c r="K858">
        <v>12</v>
      </c>
      <c r="L858">
        <v>29</v>
      </c>
      <c r="M858">
        <v>1</v>
      </c>
      <c r="N858">
        <v>1</v>
      </c>
      <c r="O858">
        <v>0</v>
      </c>
      <c r="P858">
        <v>0.21</v>
      </c>
      <c r="Q858">
        <v>0.309</v>
      </c>
      <c r="R858">
        <v>0.34699999999999998</v>
      </c>
      <c r="S858">
        <v>0.65500000000000003</v>
      </c>
      <c r="T858">
        <v>0.29199999999999998</v>
      </c>
      <c r="U858">
        <v>-0.1</v>
      </c>
      <c r="V858">
        <v>0</v>
      </c>
      <c r="W858">
        <v>0</v>
      </c>
    </row>
    <row r="859" spans="1:28" x14ac:dyDescent="0.25">
      <c r="A859" t="s">
        <v>8274</v>
      </c>
      <c r="B859" t="s">
        <v>8275</v>
      </c>
      <c r="C859">
        <v>100</v>
      </c>
      <c r="D859">
        <v>89</v>
      </c>
      <c r="E859">
        <v>21</v>
      </c>
      <c r="F859">
        <v>5</v>
      </c>
      <c r="G859">
        <v>0</v>
      </c>
      <c r="H859">
        <v>2</v>
      </c>
      <c r="I859">
        <v>11</v>
      </c>
      <c r="J859">
        <v>10</v>
      </c>
      <c r="K859">
        <v>9</v>
      </c>
      <c r="L859">
        <v>24</v>
      </c>
      <c r="M859">
        <v>0</v>
      </c>
      <c r="N859">
        <v>0</v>
      </c>
      <c r="O859">
        <v>0</v>
      </c>
      <c r="P859">
        <v>0.23200000000000001</v>
      </c>
      <c r="Q859">
        <v>0.30299999999999999</v>
      </c>
      <c r="R859">
        <v>0.36299999999999999</v>
      </c>
      <c r="S859">
        <v>0.66600000000000004</v>
      </c>
      <c r="T859">
        <v>0.29199999999999998</v>
      </c>
      <c r="U859">
        <v>0</v>
      </c>
      <c r="V859">
        <v>0</v>
      </c>
      <c r="W859">
        <v>0</v>
      </c>
    </row>
    <row r="860" spans="1:28" x14ac:dyDescent="0.25">
      <c r="A860">
        <v>1443</v>
      </c>
      <c r="B860" t="s">
        <v>667</v>
      </c>
      <c r="C860">
        <v>403</v>
      </c>
      <c r="D860">
        <v>364</v>
      </c>
      <c r="E860">
        <v>90</v>
      </c>
      <c r="F860">
        <v>19</v>
      </c>
      <c r="G860">
        <v>1</v>
      </c>
      <c r="H860">
        <v>6</v>
      </c>
      <c r="I860">
        <v>40</v>
      </c>
      <c r="J860">
        <v>35</v>
      </c>
      <c r="K860">
        <v>29</v>
      </c>
      <c r="L860">
        <v>60</v>
      </c>
      <c r="M860">
        <v>5</v>
      </c>
      <c r="N860">
        <v>4</v>
      </c>
      <c r="O860">
        <v>2</v>
      </c>
      <c r="P860">
        <v>0.248</v>
      </c>
      <c r="Q860">
        <v>0.309</v>
      </c>
      <c r="R860">
        <v>0.35099999999999998</v>
      </c>
      <c r="S860">
        <v>0.66</v>
      </c>
      <c r="T860">
        <v>0.29199999999999998</v>
      </c>
      <c r="U860">
        <v>-0.3</v>
      </c>
      <c r="V860">
        <v>2.6</v>
      </c>
      <c r="W860">
        <v>1</v>
      </c>
      <c r="Y860" s="1">
        <v>-7</v>
      </c>
      <c r="Z860" s="1">
        <v>-7</v>
      </c>
      <c r="AB860" s="1">
        <v>4</v>
      </c>
    </row>
    <row r="861" spans="1:28" x14ac:dyDescent="0.25">
      <c r="A861" t="s">
        <v>8272</v>
      </c>
      <c r="B861" t="s">
        <v>8273</v>
      </c>
      <c r="C861">
        <v>100</v>
      </c>
      <c r="D861">
        <v>90</v>
      </c>
      <c r="E861">
        <v>21</v>
      </c>
      <c r="F861">
        <v>5</v>
      </c>
      <c r="G861">
        <v>0</v>
      </c>
      <c r="H861">
        <v>2</v>
      </c>
      <c r="I861">
        <v>10</v>
      </c>
      <c r="J861">
        <v>10</v>
      </c>
      <c r="K861">
        <v>8</v>
      </c>
      <c r="L861">
        <v>23</v>
      </c>
      <c r="M861">
        <v>1</v>
      </c>
      <c r="N861">
        <v>3</v>
      </c>
      <c r="O861">
        <v>2</v>
      </c>
      <c r="P861">
        <v>0.23100000000000001</v>
      </c>
      <c r="Q861">
        <v>0.29699999999999999</v>
      </c>
      <c r="R861">
        <v>0.36899999999999999</v>
      </c>
      <c r="S861">
        <v>0.66600000000000004</v>
      </c>
      <c r="T861">
        <v>0.29199999999999998</v>
      </c>
      <c r="U861">
        <v>-0.1</v>
      </c>
      <c r="V861">
        <v>0</v>
      </c>
      <c r="W861">
        <v>0</v>
      </c>
    </row>
    <row r="862" spans="1:28" x14ac:dyDescent="0.25">
      <c r="A862" t="s">
        <v>8270</v>
      </c>
      <c r="B862" t="s">
        <v>8271</v>
      </c>
      <c r="C862">
        <v>100</v>
      </c>
      <c r="D862">
        <v>93</v>
      </c>
      <c r="E862">
        <v>23</v>
      </c>
      <c r="F862">
        <v>5</v>
      </c>
      <c r="G862">
        <v>0</v>
      </c>
      <c r="H862">
        <v>2</v>
      </c>
      <c r="I862">
        <v>10</v>
      </c>
      <c r="J862">
        <v>10</v>
      </c>
      <c r="K862">
        <v>5</v>
      </c>
      <c r="L862">
        <v>18</v>
      </c>
      <c r="M862">
        <v>1</v>
      </c>
      <c r="N862">
        <v>1</v>
      </c>
      <c r="O862">
        <v>0</v>
      </c>
      <c r="P862">
        <v>0.249</v>
      </c>
      <c r="Q862">
        <v>0.29199999999999998</v>
      </c>
      <c r="R862">
        <v>0.38</v>
      </c>
      <c r="S862">
        <v>0.67200000000000004</v>
      </c>
      <c r="T862">
        <v>0.29199999999999998</v>
      </c>
      <c r="U862">
        <v>0</v>
      </c>
      <c r="V862">
        <v>0</v>
      </c>
      <c r="W862">
        <v>0.2</v>
      </c>
    </row>
    <row r="863" spans="1:28" x14ac:dyDescent="0.25">
      <c r="A863" t="s">
        <v>8268</v>
      </c>
      <c r="B863" t="s">
        <v>8269</v>
      </c>
      <c r="C863">
        <v>100</v>
      </c>
      <c r="D863">
        <v>90</v>
      </c>
      <c r="E863">
        <v>20</v>
      </c>
      <c r="F863">
        <v>4</v>
      </c>
      <c r="G863">
        <v>0</v>
      </c>
      <c r="H863">
        <v>3</v>
      </c>
      <c r="I863">
        <v>10</v>
      </c>
      <c r="J863">
        <v>11</v>
      </c>
      <c r="K863">
        <v>8</v>
      </c>
      <c r="L863">
        <v>21</v>
      </c>
      <c r="M863">
        <v>1</v>
      </c>
      <c r="N863">
        <v>0</v>
      </c>
      <c r="O863">
        <v>0</v>
      </c>
      <c r="P863">
        <v>0.22500000000000001</v>
      </c>
      <c r="Q863">
        <v>0.28899999999999998</v>
      </c>
      <c r="R863">
        <v>0.38200000000000001</v>
      </c>
      <c r="S863">
        <v>0.67100000000000004</v>
      </c>
      <c r="T863">
        <v>0.29199999999999998</v>
      </c>
      <c r="U863">
        <v>-0.1</v>
      </c>
      <c r="V863">
        <v>0</v>
      </c>
      <c r="W863">
        <v>0</v>
      </c>
    </row>
    <row r="864" spans="1:28" x14ac:dyDescent="0.25">
      <c r="A864" t="s">
        <v>8266</v>
      </c>
      <c r="B864" t="s">
        <v>8267</v>
      </c>
      <c r="C864">
        <v>100</v>
      </c>
      <c r="D864">
        <v>92</v>
      </c>
      <c r="E864">
        <v>22</v>
      </c>
      <c r="F864">
        <v>5</v>
      </c>
      <c r="G864">
        <v>0</v>
      </c>
      <c r="H864">
        <v>2</v>
      </c>
      <c r="I864">
        <v>10</v>
      </c>
      <c r="J864">
        <v>10</v>
      </c>
      <c r="K864">
        <v>6</v>
      </c>
      <c r="L864">
        <v>17</v>
      </c>
      <c r="M864">
        <v>1</v>
      </c>
      <c r="N864">
        <v>1</v>
      </c>
      <c r="O864">
        <v>1</v>
      </c>
      <c r="P864">
        <v>0.245</v>
      </c>
      <c r="Q864">
        <v>0.29699999999999999</v>
      </c>
      <c r="R864">
        <v>0.36899999999999999</v>
      </c>
      <c r="S864">
        <v>0.66600000000000004</v>
      </c>
      <c r="T864">
        <v>0.29199999999999998</v>
      </c>
      <c r="U864">
        <v>-0.1</v>
      </c>
      <c r="V864">
        <v>0</v>
      </c>
      <c r="W864">
        <v>0.3</v>
      </c>
    </row>
    <row r="865" spans="1:28" x14ac:dyDescent="0.25">
      <c r="A865" t="s">
        <v>261</v>
      </c>
      <c r="B865" t="s">
        <v>262</v>
      </c>
      <c r="C865">
        <v>100</v>
      </c>
      <c r="D865">
        <v>90</v>
      </c>
      <c r="E865">
        <v>21</v>
      </c>
      <c r="F865">
        <v>5</v>
      </c>
      <c r="G865">
        <v>0</v>
      </c>
      <c r="H865">
        <v>2</v>
      </c>
      <c r="I865">
        <v>10</v>
      </c>
      <c r="J865">
        <v>10</v>
      </c>
      <c r="K865">
        <v>7</v>
      </c>
      <c r="L865">
        <v>17</v>
      </c>
      <c r="M865">
        <v>1</v>
      </c>
      <c r="N865">
        <v>1</v>
      </c>
      <c r="O865">
        <v>0</v>
      </c>
      <c r="P865">
        <v>0.23599999999999999</v>
      </c>
      <c r="Q865">
        <v>0.29799999999999999</v>
      </c>
      <c r="R865">
        <v>0.36699999999999999</v>
      </c>
      <c r="S865">
        <v>0.66500000000000004</v>
      </c>
      <c r="T865">
        <v>0.29199999999999998</v>
      </c>
      <c r="U865">
        <v>-0.1</v>
      </c>
      <c r="V865">
        <v>0</v>
      </c>
      <c r="W865">
        <v>0.2</v>
      </c>
    </row>
    <row r="866" spans="1:28" x14ac:dyDescent="0.25">
      <c r="A866">
        <v>7011</v>
      </c>
      <c r="B866" t="s">
        <v>8265</v>
      </c>
      <c r="C866">
        <v>100</v>
      </c>
      <c r="D866">
        <v>90</v>
      </c>
      <c r="E866">
        <v>22</v>
      </c>
      <c r="F866">
        <v>5</v>
      </c>
      <c r="G866">
        <v>0</v>
      </c>
      <c r="H866">
        <v>2</v>
      </c>
      <c r="I866">
        <v>10</v>
      </c>
      <c r="J866">
        <v>10</v>
      </c>
      <c r="K866">
        <v>7</v>
      </c>
      <c r="L866">
        <v>18</v>
      </c>
      <c r="M866">
        <v>1</v>
      </c>
      <c r="N866">
        <v>2</v>
      </c>
      <c r="O866">
        <v>1</v>
      </c>
      <c r="P866">
        <v>0.23899999999999999</v>
      </c>
      <c r="Q866">
        <v>0.3</v>
      </c>
      <c r="R866">
        <v>0.36799999999999999</v>
      </c>
      <c r="S866">
        <v>0.66800000000000004</v>
      </c>
      <c r="T866">
        <v>0.29199999999999998</v>
      </c>
      <c r="U866">
        <v>-0.2</v>
      </c>
      <c r="V866">
        <v>0</v>
      </c>
      <c r="W866">
        <v>0.3</v>
      </c>
    </row>
    <row r="867" spans="1:28" x14ac:dyDescent="0.25">
      <c r="A867">
        <v>10655</v>
      </c>
      <c r="B867" t="s">
        <v>816</v>
      </c>
      <c r="C867">
        <v>310</v>
      </c>
      <c r="D867">
        <v>286</v>
      </c>
      <c r="E867">
        <v>73</v>
      </c>
      <c r="F867">
        <v>16</v>
      </c>
      <c r="G867">
        <v>1</v>
      </c>
      <c r="H867">
        <v>5</v>
      </c>
      <c r="I867">
        <v>27</v>
      </c>
      <c r="J867">
        <v>30</v>
      </c>
      <c r="K867">
        <v>18</v>
      </c>
      <c r="L867">
        <v>40</v>
      </c>
      <c r="M867">
        <v>2</v>
      </c>
      <c r="N867">
        <v>1</v>
      </c>
      <c r="O867">
        <v>1</v>
      </c>
      <c r="P867">
        <v>0.25600000000000001</v>
      </c>
      <c r="Q867">
        <v>0.30299999999999999</v>
      </c>
      <c r="R867">
        <v>0.36499999999999999</v>
      </c>
      <c r="S867">
        <v>0.66800000000000004</v>
      </c>
      <c r="T867">
        <v>0.29199999999999998</v>
      </c>
      <c r="U867">
        <v>0.1</v>
      </c>
      <c r="V867">
        <v>-1.6</v>
      </c>
      <c r="W867">
        <v>0.9</v>
      </c>
      <c r="Y867" s="1">
        <v>-13</v>
      </c>
      <c r="Z867" s="1">
        <v>-14</v>
      </c>
      <c r="AB867" s="1">
        <v>-1</v>
      </c>
    </row>
    <row r="868" spans="1:28" x14ac:dyDescent="0.25">
      <c r="A868">
        <v>1058</v>
      </c>
      <c r="B868" t="s">
        <v>8264</v>
      </c>
      <c r="C868">
        <v>100</v>
      </c>
      <c r="D868">
        <v>90</v>
      </c>
      <c r="E868">
        <v>23</v>
      </c>
      <c r="F868">
        <v>5</v>
      </c>
      <c r="G868">
        <v>0</v>
      </c>
      <c r="H868">
        <v>1</v>
      </c>
      <c r="I868">
        <v>9</v>
      </c>
      <c r="J868">
        <v>8</v>
      </c>
      <c r="K868">
        <v>8</v>
      </c>
      <c r="L868">
        <v>15</v>
      </c>
      <c r="M868">
        <v>1</v>
      </c>
      <c r="N868">
        <v>1</v>
      </c>
      <c r="O868">
        <v>1</v>
      </c>
      <c r="P868">
        <v>0.252</v>
      </c>
      <c r="Q868">
        <v>0.317</v>
      </c>
      <c r="R868">
        <v>0.34100000000000003</v>
      </c>
      <c r="S868">
        <v>0.65800000000000003</v>
      </c>
      <c r="T868">
        <v>0.29199999999999998</v>
      </c>
      <c r="U868">
        <v>-0.2</v>
      </c>
      <c r="V868">
        <v>0</v>
      </c>
      <c r="W868">
        <v>0.2</v>
      </c>
    </row>
    <row r="869" spans="1:28" x14ac:dyDescent="0.25">
      <c r="A869" t="s">
        <v>8262</v>
      </c>
      <c r="B869" t="s">
        <v>8263</v>
      </c>
      <c r="C869">
        <v>100</v>
      </c>
      <c r="D869">
        <v>89</v>
      </c>
      <c r="E869">
        <v>21</v>
      </c>
      <c r="F869">
        <v>5</v>
      </c>
      <c r="G869">
        <v>0</v>
      </c>
      <c r="H869">
        <v>2</v>
      </c>
      <c r="I869">
        <v>10</v>
      </c>
      <c r="J869">
        <v>9</v>
      </c>
      <c r="K869">
        <v>9</v>
      </c>
      <c r="L869">
        <v>20</v>
      </c>
      <c r="M869">
        <v>1</v>
      </c>
      <c r="N869">
        <v>2</v>
      </c>
      <c r="O869">
        <v>1</v>
      </c>
      <c r="P869">
        <v>0.23599999999999999</v>
      </c>
      <c r="Q869">
        <v>0.307</v>
      </c>
      <c r="R869">
        <v>0.35399999999999998</v>
      </c>
      <c r="S869">
        <v>0.66100000000000003</v>
      </c>
      <c r="T869">
        <v>0.29199999999999998</v>
      </c>
      <c r="U869">
        <v>-0.1</v>
      </c>
      <c r="V869">
        <v>0</v>
      </c>
      <c r="W869">
        <v>0</v>
      </c>
    </row>
    <row r="870" spans="1:28" x14ac:dyDescent="0.25">
      <c r="A870">
        <v>3248</v>
      </c>
      <c r="B870" t="s">
        <v>859</v>
      </c>
      <c r="C870">
        <v>100</v>
      </c>
      <c r="D870">
        <v>94</v>
      </c>
      <c r="E870">
        <v>25</v>
      </c>
      <c r="F870">
        <v>5</v>
      </c>
      <c r="G870">
        <v>0</v>
      </c>
      <c r="H870">
        <v>1</v>
      </c>
      <c r="I870">
        <v>9</v>
      </c>
      <c r="J870">
        <v>10</v>
      </c>
      <c r="K870">
        <v>4</v>
      </c>
      <c r="L870">
        <v>8</v>
      </c>
      <c r="M870">
        <v>1</v>
      </c>
      <c r="N870">
        <v>1</v>
      </c>
      <c r="O870">
        <v>0</v>
      </c>
      <c r="P870">
        <v>0.26400000000000001</v>
      </c>
      <c r="Q870">
        <v>0.29699999999999999</v>
      </c>
      <c r="R870">
        <v>0.373</v>
      </c>
      <c r="S870">
        <v>0.67</v>
      </c>
      <c r="T870">
        <v>0.29199999999999998</v>
      </c>
      <c r="U870">
        <v>-0.1</v>
      </c>
      <c r="V870">
        <v>0</v>
      </c>
      <c r="W870">
        <v>0.3</v>
      </c>
    </row>
    <row r="871" spans="1:28" x14ac:dyDescent="0.25">
      <c r="A871" t="s">
        <v>8260</v>
      </c>
      <c r="B871" t="s">
        <v>8261</v>
      </c>
      <c r="C871">
        <v>100</v>
      </c>
      <c r="D871">
        <v>91</v>
      </c>
      <c r="E871">
        <v>23</v>
      </c>
      <c r="F871">
        <v>5</v>
      </c>
      <c r="G871">
        <v>0</v>
      </c>
      <c r="H871">
        <v>1</v>
      </c>
      <c r="I871">
        <v>9</v>
      </c>
      <c r="J871">
        <v>9</v>
      </c>
      <c r="K871">
        <v>7</v>
      </c>
      <c r="L871">
        <v>11</v>
      </c>
      <c r="M871">
        <v>1</v>
      </c>
      <c r="N871">
        <v>2</v>
      </c>
      <c r="O871">
        <v>1</v>
      </c>
      <c r="P871">
        <v>0.254</v>
      </c>
      <c r="Q871">
        <v>0.311</v>
      </c>
      <c r="R871">
        <v>0.35</v>
      </c>
      <c r="S871">
        <v>0.66</v>
      </c>
      <c r="T871">
        <v>0.29199999999999998</v>
      </c>
      <c r="U871">
        <v>-0.1</v>
      </c>
      <c r="V871">
        <v>0</v>
      </c>
      <c r="W871">
        <v>0.3</v>
      </c>
    </row>
    <row r="872" spans="1:28" x14ac:dyDescent="0.25">
      <c r="A872">
        <v>9246</v>
      </c>
      <c r="B872" t="s">
        <v>473</v>
      </c>
      <c r="C872">
        <v>100</v>
      </c>
      <c r="D872">
        <v>91</v>
      </c>
      <c r="E872">
        <v>23</v>
      </c>
      <c r="F872">
        <v>5</v>
      </c>
      <c r="G872">
        <v>0</v>
      </c>
      <c r="H872">
        <v>2</v>
      </c>
      <c r="I872">
        <v>9</v>
      </c>
      <c r="J872">
        <v>10</v>
      </c>
      <c r="K872">
        <v>7</v>
      </c>
      <c r="L872">
        <v>16</v>
      </c>
      <c r="M872">
        <v>0</v>
      </c>
      <c r="N872">
        <v>0</v>
      </c>
      <c r="O872">
        <v>0</v>
      </c>
      <c r="P872">
        <v>0.251</v>
      </c>
      <c r="Q872">
        <v>0.30599999999999999</v>
      </c>
      <c r="R872">
        <v>0.36299999999999999</v>
      </c>
      <c r="S872">
        <v>0.66900000000000004</v>
      </c>
      <c r="T872">
        <v>0.29199999999999998</v>
      </c>
      <c r="U872">
        <v>-0.2</v>
      </c>
      <c r="V872">
        <v>0</v>
      </c>
      <c r="W872">
        <v>0.2</v>
      </c>
    </row>
    <row r="873" spans="1:28" x14ac:dyDescent="0.25">
      <c r="A873">
        <v>157</v>
      </c>
      <c r="B873" t="s">
        <v>8259</v>
      </c>
      <c r="C873">
        <v>100</v>
      </c>
      <c r="D873">
        <v>91</v>
      </c>
      <c r="E873">
        <v>23</v>
      </c>
      <c r="F873">
        <v>4</v>
      </c>
      <c r="G873">
        <v>1</v>
      </c>
      <c r="H873">
        <v>2</v>
      </c>
      <c r="I873">
        <v>10</v>
      </c>
      <c r="J873">
        <v>9</v>
      </c>
      <c r="K873">
        <v>6</v>
      </c>
      <c r="L873">
        <v>18</v>
      </c>
      <c r="M873">
        <v>1</v>
      </c>
      <c r="N873">
        <v>1</v>
      </c>
      <c r="O873">
        <v>0</v>
      </c>
      <c r="P873">
        <v>0.249</v>
      </c>
      <c r="Q873">
        <v>0.30399999999999999</v>
      </c>
      <c r="R873">
        <v>0.36199999999999999</v>
      </c>
      <c r="S873">
        <v>0.66600000000000004</v>
      </c>
      <c r="T873">
        <v>0.29199999999999998</v>
      </c>
      <c r="U873">
        <v>-0.5</v>
      </c>
      <c r="V873">
        <v>0</v>
      </c>
      <c r="W873">
        <v>0.1</v>
      </c>
    </row>
    <row r="874" spans="1:28" x14ac:dyDescent="0.25">
      <c r="A874" t="s">
        <v>812</v>
      </c>
      <c r="B874" t="s">
        <v>813</v>
      </c>
      <c r="C874">
        <v>100</v>
      </c>
      <c r="D874">
        <v>91</v>
      </c>
      <c r="E874">
        <v>23</v>
      </c>
      <c r="F874">
        <v>5</v>
      </c>
      <c r="G874">
        <v>1</v>
      </c>
      <c r="H874">
        <v>1</v>
      </c>
      <c r="I874">
        <v>10</v>
      </c>
      <c r="J874">
        <v>9</v>
      </c>
      <c r="K874">
        <v>7</v>
      </c>
      <c r="L874">
        <v>15</v>
      </c>
      <c r="M874">
        <v>1</v>
      </c>
      <c r="N874">
        <v>6</v>
      </c>
      <c r="O874">
        <v>3</v>
      </c>
      <c r="P874">
        <v>0.249</v>
      </c>
      <c r="Q874">
        <v>0.30399999999999999</v>
      </c>
      <c r="R874">
        <v>0.35899999999999999</v>
      </c>
      <c r="S874">
        <v>0.66400000000000003</v>
      </c>
      <c r="T874">
        <v>0.29199999999999998</v>
      </c>
      <c r="U874">
        <v>0.2</v>
      </c>
      <c r="V874">
        <v>0</v>
      </c>
      <c r="W874">
        <v>0.1</v>
      </c>
    </row>
    <row r="875" spans="1:28" x14ac:dyDescent="0.25">
      <c r="A875" t="s">
        <v>8257</v>
      </c>
      <c r="B875" t="s">
        <v>8258</v>
      </c>
      <c r="C875">
        <v>100</v>
      </c>
      <c r="D875">
        <v>91</v>
      </c>
      <c r="E875">
        <v>23</v>
      </c>
      <c r="F875">
        <v>5</v>
      </c>
      <c r="G875">
        <v>1</v>
      </c>
      <c r="H875">
        <v>1</v>
      </c>
      <c r="I875">
        <v>9</v>
      </c>
      <c r="J875">
        <v>9</v>
      </c>
      <c r="K875">
        <v>7</v>
      </c>
      <c r="L875">
        <v>9</v>
      </c>
      <c r="M875">
        <v>1</v>
      </c>
      <c r="N875">
        <v>1</v>
      </c>
      <c r="O875">
        <v>0</v>
      </c>
      <c r="P875">
        <v>0.253</v>
      </c>
      <c r="Q875">
        <v>0.311</v>
      </c>
      <c r="R875">
        <v>0.35</v>
      </c>
      <c r="S875">
        <v>0.66100000000000003</v>
      </c>
      <c r="T875">
        <v>0.29199999999999998</v>
      </c>
      <c r="U875">
        <v>-0.1</v>
      </c>
      <c r="V875">
        <v>0</v>
      </c>
      <c r="W875">
        <v>0.3</v>
      </c>
    </row>
    <row r="876" spans="1:28" x14ac:dyDescent="0.25">
      <c r="A876">
        <v>673</v>
      </c>
      <c r="B876" t="s">
        <v>8256</v>
      </c>
      <c r="C876">
        <v>100</v>
      </c>
      <c r="D876">
        <v>90</v>
      </c>
      <c r="E876">
        <v>22</v>
      </c>
      <c r="F876">
        <v>5</v>
      </c>
      <c r="G876">
        <v>0</v>
      </c>
      <c r="H876">
        <v>1</v>
      </c>
      <c r="I876">
        <v>9</v>
      </c>
      <c r="J876">
        <v>9</v>
      </c>
      <c r="K876">
        <v>7</v>
      </c>
      <c r="L876">
        <v>16</v>
      </c>
      <c r="M876">
        <v>1</v>
      </c>
      <c r="N876">
        <v>1</v>
      </c>
      <c r="O876">
        <v>1</v>
      </c>
      <c r="P876">
        <v>0.24399999999999999</v>
      </c>
      <c r="Q876">
        <v>0.307</v>
      </c>
      <c r="R876">
        <v>0.35599999999999998</v>
      </c>
      <c r="S876">
        <v>0.66300000000000003</v>
      </c>
      <c r="T876">
        <v>0.29199999999999998</v>
      </c>
      <c r="U876">
        <v>-0.2</v>
      </c>
      <c r="V876">
        <v>0</v>
      </c>
      <c r="W876">
        <v>0.2</v>
      </c>
    </row>
    <row r="877" spans="1:28" x14ac:dyDescent="0.25">
      <c r="A877">
        <v>6887</v>
      </c>
      <c r="B877" t="s">
        <v>690</v>
      </c>
      <c r="C877">
        <v>107</v>
      </c>
      <c r="D877">
        <v>97</v>
      </c>
      <c r="E877">
        <v>23</v>
      </c>
      <c r="F877">
        <v>4</v>
      </c>
      <c r="G877">
        <v>0</v>
      </c>
      <c r="H877">
        <v>3</v>
      </c>
      <c r="I877">
        <v>10</v>
      </c>
      <c r="J877">
        <v>11</v>
      </c>
      <c r="K877">
        <v>7</v>
      </c>
      <c r="L877">
        <v>24</v>
      </c>
      <c r="M877">
        <v>2</v>
      </c>
      <c r="N877">
        <v>0</v>
      </c>
      <c r="O877">
        <v>0</v>
      </c>
      <c r="P877">
        <v>0.23599999999999999</v>
      </c>
      <c r="Q877">
        <v>0.29699999999999999</v>
      </c>
      <c r="R877">
        <v>0.36599999999999999</v>
      </c>
      <c r="S877">
        <v>0.66300000000000003</v>
      </c>
      <c r="T877">
        <v>0.29199999999999998</v>
      </c>
      <c r="U877">
        <v>-0.1</v>
      </c>
      <c r="V877">
        <v>0.7</v>
      </c>
      <c r="W877">
        <v>0.4</v>
      </c>
      <c r="Y877" s="1">
        <v>-19</v>
      </c>
      <c r="Z877" s="1">
        <v>-17</v>
      </c>
      <c r="AB877" s="1">
        <v>-5</v>
      </c>
    </row>
    <row r="878" spans="1:28" x14ac:dyDescent="0.25">
      <c r="A878" t="s">
        <v>8254</v>
      </c>
      <c r="B878" t="s">
        <v>8255</v>
      </c>
      <c r="C878">
        <v>100</v>
      </c>
      <c r="D878">
        <v>90</v>
      </c>
      <c r="E878">
        <v>22</v>
      </c>
      <c r="F878">
        <v>4</v>
      </c>
      <c r="G878">
        <v>1</v>
      </c>
      <c r="H878">
        <v>2</v>
      </c>
      <c r="I878">
        <v>10</v>
      </c>
      <c r="J878">
        <v>10</v>
      </c>
      <c r="K878">
        <v>8</v>
      </c>
      <c r="L878">
        <v>24</v>
      </c>
      <c r="M878">
        <v>1</v>
      </c>
      <c r="N878">
        <v>1</v>
      </c>
      <c r="O878">
        <v>0</v>
      </c>
      <c r="P878">
        <v>0.24099999999999999</v>
      </c>
      <c r="Q878">
        <v>0.30399999999999999</v>
      </c>
      <c r="R878">
        <v>0.35799999999999998</v>
      </c>
      <c r="S878">
        <v>0.66200000000000003</v>
      </c>
      <c r="T878">
        <v>0.29199999999999998</v>
      </c>
      <c r="U878">
        <v>0</v>
      </c>
      <c r="V878">
        <v>0</v>
      </c>
      <c r="W878">
        <v>0.3</v>
      </c>
    </row>
    <row r="879" spans="1:28" x14ac:dyDescent="0.25">
      <c r="A879">
        <v>2521</v>
      </c>
      <c r="B879" t="s">
        <v>282</v>
      </c>
      <c r="C879">
        <v>100</v>
      </c>
      <c r="D879">
        <v>92</v>
      </c>
      <c r="E879">
        <v>22</v>
      </c>
      <c r="F879">
        <v>5</v>
      </c>
      <c r="G879">
        <v>0</v>
      </c>
      <c r="H879">
        <v>2</v>
      </c>
      <c r="I879">
        <v>10</v>
      </c>
      <c r="J879">
        <v>10</v>
      </c>
      <c r="K879">
        <v>6</v>
      </c>
      <c r="L879">
        <v>18</v>
      </c>
      <c r="M879">
        <v>1</v>
      </c>
      <c r="N879">
        <v>0</v>
      </c>
      <c r="O879">
        <v>0</v>
      </c>
      <c r="P879">
        <v>0.24199999999999999</v>
      </c>
      <c r="Q879">
        <v>0.29099999999999998</v>
      </c>
      <c r="R879">
        <v>0.38</v>
      </c>
      <c r="S879">
        <v>0.67</v>
      </c>
      <c r="T879">
        <v>0.29199999999999998</v>
      </c>
      <c r="U879">
        <v>-0.1</v>
      </c>
      <c r="V879">
        <v>0</v>
      </c>
      <c r="W879">
        <v>0.2</v>
      </c>
    </row>
    <row r="880" spans="1:28" x14ac:dyDescent="0.25">
      <c r="A880" t="s">
        <v>8252</v>
      </c>
      <c r="B880" t="s">
        <v>8253</v>
      </c>
      <c r="C880">
        <v>100</v>
      </c>
      <c r="D880">
        <v>95</v>
      </c>
      <c r="E880">
        <v>25</v>
      </c>
      <c r="F880">
        <v>5</v>
      </c>
      <c r="G880">
        <v>0</v>
      </c>
      <c r="H880">
        <v>2</v>
      </c>
      <c r="I880">
        <v>10</v>
      </c>
      <c r="J880">
        <v>11</v>
      </c>
      <c r="K880">
        <v>4</v>
      </c>
      <c r="L880">
        <v>15</v>
      </c>
      <c r="M880">
        <v>0</v>
      </c>
      <c r="N880">
        <v>1</v>
      </c>
      <c r="O880">
        <v>0</v>
      </c>
      <c r="P880">
        <v>0.26400000000000001</v>
      </c>
      <c r="Q880">
        <v>0.29099999999999998</v>
      </c>
      <c r="R880">
        <v>0.38400000000000001</v>
      </c>
      <c r="S880">
        <v>0.67500000000000004</v>
      </c>
      <c r="T880">
        <v>0.29199999999999998</v>
      </c>
      <c r="U880">
        <v>0</v>
      </c>
      <c r="V880">
        <v>0</v>
      </c>
      <c r="W880">
        <v>0</v>
      </c>
    </row>
    <row r="881" spans="1:28" x14ac:dyDescent="0.25">
      <c r="A881" t="s">
        <v>8250</v>
      </c>
      <c r="B881" t="s">
        <v>8251</v>
      </c>
      <c r="C881">
        <v>100</v>
      </c>
      <c r="D881">
        <v>91</v>
      </c>
      <c r="E881">
        <v>23</v>
      </c>
      <c r="F881">
        <v>5</v>
      </c>
      <c r="G881">
        <v>0</v>
      </c>
      <c r="H881">
        <v>1</v>
      </c>
      <c r="I881">
        <v>10</v>
      </c>
      <c r="J881">
        <v>9</v>
      </c>
      <c r="K881">
        <v>7</v>
      </c>
      <c r="L881">
        <v>18</v>
      </c>
      <c r="M881">
        <v>1</v>
      </c>
      <c r="N881">
        <v>2</v>
      </c>
      <c r="O881">
        <v>1</v>
      </c>
      <c r="P881">
        <v>0.249</v>
      </c>
      <c r="Q881">
        <v>0.307</v>
      </c>
      <c r="R881">
        <v>0.35599999999999998</v>
      </c>
      <c r="S881">
        <v>0.66400000000000003</v>
      </c>
      <c r="T881">
        <v>0.29199999999999998</v>
      </c>
      <c r="U881">
        <v>0</v>
      </c>
      <c r="V881">
        <v>0</v>
      </c>
      <c r="W881">
        <v>0</v>
      </c>
    </row>
    <row r="882" spans="1:28" x14ac:dyDescent="0.25">
      <c r="A882" t="s">
        <v>892</v>
      </c>
      <c r="B882" t="s">
        <v>893</v>
      </c>
      <c r="C882">
        <v>100</v>
      </c>
      <c r="D882">
        <v>94</v>
      </c>
      <c r="E882">
        <v>25</v>
      </c>
      <c r="F882">
        <v>5</v>
      </c>
      <c r="G882">
        <v>0</v>
      </c>
      <c r="H882">
        <v>1</v>
      </c>
      <c r="I882">
        <v>9</v>
      </c>
      <c r="J882">
        <v>9</v>
      </c>
      <c r="K882">
        <v>4</v>
      </c>
      <c r="L882">
        <v>13</v>
      </c>
      <c r="M882">
        <v>1</v>
      </c>
      <c r="N882">
        <v>2</v>
      </c>
      <c r="O882">
        <v>1</v>
      </c>
      <c r="P882">
        <v>0.26900000000000002</v>
      </c>
      <c r="Q882">
        <v>0.30099999999999999</v>
      </c>
      <c r="R882">
        <v>0.36599999999999999</v>
      </c>
      <c r="S882">
        <v>0.66800000000000004</v>
      </c>
      <c r="T882">
        <v>0.29099999999999998</v>
      </c>
      <c r="U882">
        <v>0</v>
      </c>
      <c r="V882">
        <v>0</v>
      </c>
      <c r="W882">
        <v>0.2</v>
      </c>
    </row>
    <row r="883" spans="1:28" x14ac:dyDescent="0.25">
      <c r="A883" t="s">
        <v>8248</v>
      </c>
      <c r="B883" t="s">
        <v>8249</v>
      </c>
      <c r="C883">
        <v>100</v>
      </c>
      <c r="D883">
        <v>92</v>
      </c>
      <c r="E883">
        <v>23</v>
      </c>
      <c r="F883">
        <v>4</v>
      </c>
      <c r="G883">
        <v>1</v>
      </c>
      <c r="H883">
        <v>2</v>
      </c>
      <c r="I883">
        <v>10</v>
      </c>
      <c r="J883">
        <v>10</v>
      </c>
      <c r="K883">
        <v>6</v>
      </c>
      <c r="L883">
        <v>21</v>
      </c>
      <c r="M883">
        <v>1</v>
      </c>
      <c r="N883">
        <v>3</v>
      </c>
      <c r="O883">
        <v>1</v>
      </c>
      <c r="P883">
        <v>0.247</v>
      </c>
      <c r="Q883">
        <v>0.29899999999999999</v>
      </c>
      <c r="R883">
        <v>0.36799999999999999</v>
      </c>
      <c r="S883">
        <v>0.66700000000000004</v>
      </c>
      <c r="T883">
        <v>0.29099999999999998</v>
      </c>
      <c r="U883">
        <v>0</v>
      </c>
      <c r="V883">
        <v>0</v>
      </c>
      <c r="W883">
        <v>0</v>
      </c>
    </row>
    <row r="884" spans="1:28" x14ac:dyDescent="0.25">
      <c r="A884" t="s">
        <v>8247</v>
      </c>
      <c r="B884" t="s">
        <v>262</v>
      </c>
      <c r="C884">
        <v>100</v>
      </c>
      <c r="D884">
        <v>89</v>
      </c>
      <c r="E884">
        <v>21</v>
      </c>
      <c r="F884">
        <v>5</v>
      </c>
      <c r="G884">
        <v>0</v>
      </c>
      <c r="H884">
        <v>1</v>
      </c>
      <c r="I884">
        <v>9</v>
      </c>
      <c r="J884">
        <v>9</v>
      </c>
      <c r="K884">
        <v>8</v>
      </c>
      <c r="L884">
        <v>18</v>
      </c>
      <c r="M884">
        <v>1</v>
      </c>
      <c r="N884">
        <v>1</v>
      </c>
      <c r="O884">
        <v>1</v>
      </c>
      <c r="P884">
        <v>0.23899999999999999</v>
      </c>
      <c r="Q884">
        <v>0.309</v>
      </c>
      <c r="R884">
        <v>0.34799999999999998</v>
      </c>
      <c r="S884">
        <v>0.65700000000000003</v>
      </c>
      <c r="T884">
        <v>0.29099999999999998</v>
      </c>
      <c r="U884">
        <v>-0.1</v>
      </c>
      <c r="V884">
        <v>0</v>
      </c>
      <c r="W884">
        <v>0.2</v>
      </c>
    </row>
    <row r="885" spans="1:28" x14ac:dyDescent="0.25">
      <c r="A885" t="s">
        <v>490</v>
      </c>
      <c r="B885" t="s">
        <v>491</v>
      </c>
      <c r="C885">
        <v>100</v>
      </c>
      <c r="D885">
        <v>89</v>
      </c>
      <c r="E885">
        <v>21</v>
      </c>
      <c r="F885">
        <v>5</v>
      </c>
      <c r="G885">
        <v>0</v>
      </c>
      <c r="H885">
        <v>1</v>
      </c>
      <c r="I885">
        <v>10</v>
      </c>
      <c r="J885">
        <v>9</v>
      </c>
      <c r="K885">
        <v>9</v>
      </c>
      <c r="L885">
        <v>16</v>
      </c>
      <c r="M885">
        <v>1</v>
      </c>
      <c r="N885">
        <v>1</v>
      </c>
      <c r="O885">
        <v>1</v>
      </c>
      <c r="P885">
        <v>0.23699999999999999</v>
      </c>
      <c r="Q885">
        <v>0.31</v>
      </c>
      <c r="R885">
        <v>0.34699999999999998</v>
      </c>
      <c r="S885">
        <v>0.65700000000000003</v>
      </c>
      <c r="T885">
        <v>0.29099999999999998</v>
      </c>
      <c r="U885">
        <v>0</v>
      </c>
      <c r="V885">
        <v>0</v>
      </c>
      <c r="W885">
        <v>0</v>
      </c>
    </row>
    <row r="886" spans="1:28" x14ac:dyDescent="0.25">
      <c r="A886" t="s">
        <v>8245</v>
      </c>
      <c r="B886" t="s">
        <v>8246</v>
      </c>
      <c r="C886">
        <v>100</v>
      </c>
      <c r="D886">
        <v>91</v>
      </c>
      <c r="E886">
        <v>22</v>
      </c>
      <c r="F886">
        <v>5</v>
      </c>
      <c r="G886">
        <v>0</v>
      </c>
      <c r="H886">
        <v>2</v>
      </c>
      <c r="I886">
        <v>10</v>
      </c>
      <c r="J886">
        <v>10</v>
      </c>
      <c r="K886">
        <v>6</v>
      </c>
      <c r="L886">
        <v>24</v>
      </c>
      <c r="M886">
        <v>1</v>
      </c>
      <c r="N886">
        <v>1</v>
      </c>
      <c r="O886">
        <v>0</v>
      </c>
      <c r="P886">
        <v>0.23599999999999999</v>
      </c>
      <c r="Q886">
        <v>0.29099999999999998</v>
      </c>
      <c r="R886">
        <v>0.375</v>
      </c>
      <c r="S886">
        <v>0.66600000000000004</v>
      </c>
      <c r="T886">
        <v>0.29099999999999998</v>
      </c>
      <c r="U886">
        <v>0</v>
      </c>
      <c r="V886">
        <v>0</v>
      </c>
      <c r="W886">
        <v>0.2</v>
      </c>
    </row>
    <row r="887" spans="1:28" x14ac:dyDescent="0.25">
      <c r="A887">
        <v>2481</v>
      </c>
      <c r="B887" t="s">
        <v>190</v>
      </c>
      <c r="C887">
        <v>100</v>
      </c>
      <c r="D887">
        <v>89</v>
      </c>
      <c r="E887">
        <v>22</v>
      </c>
      <c r="F887">
        <v>5</v>
      </c>
      <c r="G887">
        <v>1</v>
      </c>
      <c r="H887">
        <v>1</v>
      </c>
      <c r="I887">
        <v>10</v>
      </c>
      <c r="J887">
        <v>9</v>
      </c>
      <c r="K887">
        <v>8</v>
      </c>
      <c r="L887">
        <v>19</v>
      </c>
      <c r="M887">
        <v>1</v>
      </c>
      <c r="N887">
        <v>0</v>
      </c>
      <c r="O887">
        <v>0</v>
      </c>
      <c r="P887">
        <v>0.248</v>
      </c>
      <c r="Q887">
        <v>0.314</v>
      </c>
      <c r="R887">
        <v>0.34599999999999997</v>
      </c>
      <c r="S887">
        <v>0.65900000000000003</v>
      </c>
      <c r="T887">
        <v>0.29099999999999998</v>
      </c>
      <c r="U887">
        <v>0</v>
      </c>
      <c r="V887">
        <v>0.1</v>
      </c>
      <c r="W887">
        <v>0.3</v>
      </c>
    </row>
    <row r="888" spans="1:28" x14ac:dyDescent="0.25">
      <c r="A888" t="s">
        <v>272</v>
      </c>
      <c r="B888" t="s">
        <v>273</v>
      </c>
      <c r="C888">
        <v>100</v>
      </c>
      <c r="D888">
        <v>91</v>
      </c>
      <c r="E888">
        <v>21</v>
      </c>
      <c r="F888">
        <v>4</v>
      </c>
      <c r="G888">
        <v>1</v>
      </c>
      <c r="H888">
        <v>2</v>
      </c>
      <c r="I888">
        <v>11</v>
      </c>
      <c r="J888">
        <v>10</v>
      </c>
      <c r="K888">
        <v>7</v>
      </c>
      <c r="L888">
        <v>27</v>
      </c>
      <c r="M888">
        <v>1</v>
      </c>
      <c r="N888">
        <v>4</v>
      </c>
      <c r="O888">
        <v>2</v>
      </c>
      <c r="P888">
        <v>0.23499999999999999</v>
      </c>
      <c r="Q888">
        <v>0.29599999999999999</v>
      </c>
      <c r="R888">
        <v>0.36899999999999999</v>
      </c>
      <c r="S888">
        <v>0.66400000000000003</v>
      </c>
      <c r="T888">
        <v>0.29099999999999998</v>
      </c>
      <c r="U888">
        <v>0.1</v>
      </c>
      <c r="V888">
        <v>0</v>
      </c>
      <c r="W888">
        <v>0</v>
      </c>
    </row>
    <row r="889" spans="1:28" x14ac:dyDescent="0.25">
      <c r="A889" t="s">
        <v>8243</v>
      </c>
      <c r="B889" t="s">
        <v>8244</v>
      </c>
      <c r="C889">
        <v>100</v>
      </c>
      <c r="D889">
        <v>90</v>
      </c>
      <c r="E889">
        <v>23</v>
      </c>
      <c r="F889">
        <v>4</v>
      </c>
      <c r="G889">
        <v>0</v>
      </c>
      <c r="H889">
        <v>1</v>
      </c>
      <c r="I889">
        <v>10</v>
      </c>
      <c r="J889">
        <v>9</v>
      </c>
      <c r="K889">
        <v>8</v>
      </c>
      <c r="L889">
        <v>19</v>
      </c>
      <c r="M889">
        <v>1</v>
      </c>
      <c r="N889">
        <v>4</v>
      </c>
      <c r="O889">
        <v>2</v>
      </c>
      <c r="P889">
        <v>0.252</v>
      </c>
      <c r="Q889">
        <v>0.313</v>
      </c>
      <c r="R889">
        <v>0.34899999999999998</v>
      </c>
      <c r="S889">
        <v>0.66200000000000003</v>
      </c>
      <c r="T889">
        <v>0.29099999999999998</v>
      </c>
      <c r="U889">
        <v>0.1</v>
      </c>
      <c r="V889">
        <v>0</v>
      </c>
      <c r="W889">
        <v>0</v>
      </c>
    </row>
    <row r="890" spans="1:28" x14ac:dyDescent="0.25">
      <c r="A890">
        <v>1042</v>
      </c>
      <c r="B890" t="s">
        <v>686</v>
      </c>
      <c r="C890">
        <v>159</v>
      </c>
      <c r="D890">
        <v>143</v>
      </c>
      <c r="E890">
        <v>36</v>
      </c>
      <c r="F890">
        <v>8</v>
      </c>
      <c r="G890">
        <v>1</v>
      </c>
      <c r="H890">
        <v>2</v>
      </c>
      <c r="I890">
        <v>13</v>
      </c>
      <c r="J890">
        <v>15</v>
      </c>
      <c r="K890">
        <v>13</v>
      </c>
      <c r="L890">
        <v>19</v>
      </c>
      <c r="M890">
        <v>1</v>
      </c>
      <c r="N890">
        <v>1</v>
      </c>
      <c r="O890">
        <v>1</v>
      </c>
      <c r="P890">
        <v>0.249</v>
      </c>
      <c r="Q890">
        <v>0.31</v>
      </c>
      <c r="R890">
        <v>0.35599999999999998</v>
      </c>
      <c r="S890">
        <v>0.66600000000000004</v>
      </c>
      <c r="T890">
        <v>0.29099999999999998</v>
      </c>
      <c r="U890">
        <v>-0.6</v>
      </c>
      <c r="V890">
        <v>-1.2</v>
      </c>
      <c r="W890">
        <v>-0.1</v>
      </c>
      <c r="Y890" s="1">
        <v>-20</v>
      </c>
      <c r="Z890" s="1">
        <v>-20</v>
      </c>
      <c r="AB890" s="1">
        <v>-3</v>
      </c>
    </row>
    <row r="891" spans="1:28" x14ac:dyDescent="0.25">
      <c r="A891" t="s">
        <v>630</v>
      </c>
      <c r="B891" t="s">
        <v>631</v>
      </c>
      <c r="C891">
        <v>100</v>
      </c>
      <c r="D891">
        <v>94</v>
      </c>
      <c r="E891">
        <v>24</v>
      </c>
      <c r="F891">
        <v>5</v>
      </c>
      <c r="G891">
        <v>1</v>
      </c>
      <c r="H891">
        <v>1</v>
      </c>
      <c r="I891">
        <v>9</v>
      </c>
      <c r="J891">
        <v>10</v>
      </c>
      <c r="K891">
        <v>5</v>
      </c>
      <c r="L891">
        <v>17</v>
      </c>
      <c r="M891">
        <v>1</v>
      </c>
      <c r="N891">
        <v>3</v>
      </c>
      <c r="O891">
        <v>2</v>
      </c>
      <c r="P891">
        <v>0.26100000000000001</v>
      </c>
      <c r="Q891">
        <v>0.3</v>
      </c>
      <c r="R891">
        <v>0.36699999999999999</v>
      </c>
      <c r="S891">
        <v>0.66700000000000004</v>
      </c>
      <c r="T891">
        <v>0.29099999999999998</v>
      </c>
      <c r="U891">
        <v>0</v>
      </c>
      <c r="V891">
        <v>0</v>
      </c>
      <c r="W891">
        <v>0</v>
      </c>
    </row>
    <row r="892" spans="1:28" x14ac:dyDescent="0.25">
      <c r="A892" t="s">
        <v>8241</v>
      </c>
      <c r="B892" t="s">
        <v>8242</v>
      </c>
      <c r="C892">
        <v>100</v>
      </c>
      <c r="D892">
        <v>91</v>
      </c>
      <c r="E892">
        <v>22</v>
      </c>
      <c r="F892">
        <v>5</v>
      </c>
      <c r="G892">
        <v>0</v>
      </c>
      <c r="H892">
        <v>2</v>
      </c>
      <c r="I892">
        <v>10</v>
      </c>
      <c r="J892">
        <v>10</v>
      </c>
      <c r="K892">
        <v>6</v>
      </c>
      <c r="L892">
        <v>19</v>
      </c>
      <c r="M892">
        <v>1</v>
      </c>
      <c r="N892">
        <v>2</v>
      </c>
      <c r="O892">
        <v>1</v>
      </c>
      <c r="P892">
        <v>0.246</v>
      </c>
      <c r="Q892">
        <v>0.29899999999999999</v>
      </c>
      <c r="R892">
        <v>0.36699999999999999</v>
      </c>
      <c r="S892">
        <v>0.66600000000000004</v>
      </c>
      <c r="T892">
        <v>0.29099999999999998</v>
      </c>
      <c r="U892">
        <v>-0.1</v>
      </c>
      <c r="V892">
        <v>0</v>
      </c>
      <c r="W892">
        <v>0</v>
      </c>
    </row>
    <row r="893" spans="1:28" x14ac:dyDescent="0.25">
      <c r="A893">
        <v>7324</v>
      </c>
      <c r="B893" t="s">
        <v>567</v>
      </c>
      <c r="C893">
        <v>100</v>
      </c>
      <c r="D893">
        <v>89</v>
      </c>
      <c r="E893">
        <v>21</v>
      </c>
      <c r="F893">
        <v>4</v>
      </c>
      <c r="G893">
        <v>0</v>
      </c>
      <c r="H893">
        <v>2</v>
      </c>
      <c r="I893">
        <v>10</v>
      </c>
      <c r="J893">
        <v>9</v>
      </c>
      <c r="K893">
        <v>9</v>
      </c>
      <c r="L893">
        <v>21</v>
      </c>
      <c r="M893">
        <v>1</v>
      </c>
      <c r="N893">
        <v>0</v>
      </c>
      <c r="O893">
        <v>0</v>
      </c>
      <c r="P893">
        <v>0.23499999999999999</v>
      </c>
      <c r="Q893">
        <v>0.30599999999999999</v>
      </c>
      <c r="R893">
        <v>0.35299999999999998</v>
      </c>
      <c r="S893">
        <v>0.65900000000000003</v>
      </c>
      <c r="T893">
        <v>0.29099999999999998</v>
      </c>
      <c r="U893">
        <v>-0.1</v>
      </c>
      <c r="V893">
        <v>0</v>
      </c>
      <c r="W893">
        <v>0.3</v>
      </c>
    </row>
    <row r="894" spans="1:28" x14ac:dyDescent="0.25">
      <c r="A894">
        <v>2020</v>
      </c>
      <c r="B894" t="s">
        <v>652</v>
      </c>
      <c r="C894">
        <v>100</v>
      </c>
      <c r="D894">
        <v>89</v>
      </c>
      <c r="E894">
        <v>21</v>
      </c>
      <c r="F894">
        <v>5</v>
      </c>
      <c r="G894">
        <v>0</v>
      </c>
      <c r="H894">
        <v>2</v>
      </c>
      <c r="I894">
        <v>10</v>
      </c>
      <c r="J894">
        <v>9</v>
      </c>
      <c r="K894">
        <v>9</v>
      </c>
      <c r="L894">
        <v>15</v>
      </c>
      <c r="M894">
        <v>1</v>
      </c>
      <c r="N894">
        <v>1</v>
      </c>
      <c r="O894">
        <v>1</v>
      </c>
      <c r="P894">
        <v>0.23499999999999999</v>
      </c>
      <c r="Q894">
        <v>0.30399999999999999</v>
      </c>
      <c r="R894">
        <v>0.35699999999999998</v>
      </c>
      <c r="S894">
        <v>0.66200000000000003</v>
      </c>
      <c r="T894">
        <v>0.29099999999999998</v>
      </c>
      <c r="U894">
        <v>0</v>
      </c>
      <c r="V894">
        <v>0</v>
      </c>
      <c r="W894">
        <v>0.2</v>
      </c>
    </row>
    <row r="895" spans="1:28" x14ac:dyDescent="0.25">
      <c r="A895">
        <v>4563</v>
      </c>
      <c r="B895" t="s">
        <v>8240</v>
      </c>
      <c r="C895">
        <v>100</v>
      </c>
      <c r="D895">
        <v>92</v>
      </c>
      <c r="E895">
        <v>22</v>
      </c>
      <c r="F895">
        <v>5</v>
      </c>
      <c r="G895">
        <v>0</v>
      </c>
      <c r="H895">
        <v>2</v>
      </c>
      <c r="I895">
        <v>10</v>
      </c>
      <c r="J895">
        <v>10</v>
      </c>
      <c r="K895">
        <v>6</v>
      </c>
      <c r="L895">
        <v>22</v>
      </c>
      <c r="M895">
        <v>1</v>
      </c>
      <c r="N895">
        <v>1</v>
      </c>
      <c r="O895">
        <v>0</v>
      </c>
      <c r="P895">
        <v>0.24199999999999999</v>
      </c>
      <c r="Q895">
        <v>0.29399999999999998</v>
      </c>
      <c r="R895">
        <v>0.371</v>
      </c>
      <c r="S895">
        <v>0.66500000000000004</v>
      </c>
      <c r="T895">
        <v>0.29099999999999998</v>
      </c>
      <c r="U895">
        <v>-0.1</v>
      </c>
      <c r="V895">
        <v>0</v>
      </c>
      <c r="W895">
        <v>0.2</v>
      </c>
    </row>
    <row r="896" spans="1:28" x14ac:dyDescent="0.25">
      <c r="A896">
        <v>6364</v>
      </c>
      <c r="B896" t="s">
        <v>620</v>
      </c>
      <c r="C896">
        <v>152</v>
      </c>
      <c r="D896">
        <v>140</v>
      </c>
      <c r="E896">
        <v>34</v>
      </c>
      <c r="F896">
        <v>8</v>
      </c>
      <c r="G896">
        <v>0</v>
      </c>
      <c r="H896">
        <v>4</v>
      </c>
      <c r="I896">
        <v>16</v>
      </c>
      <c r="J896">
        <v>16</v>
      </c>
      <c r="K896">
        <v>9</v>
      </c>
      <c r="L896">
        <v>26</v>
      </c>
      <c r="M896">
        <v>1</v>
      </c>
      <c r="N896">
        <v>1</v>
      </c>
      <c r="O896">
        <v>0</v>
      </c>
      <c r="P896">
        <v>0.24399999999999999</v>
      </c>
      <c r="Q896">
        <v>0.28999999999999998</v>
      </c>
      <c r="R896">
        <v>0.38</v>
      </c>
      <c r="S896">
        <v>0.67</v>
      </c>
      <c r="T896">
        <v>0.29099999999999998</v>
      </c>
      <c r="U896">
        <v>-0.2</v>
      </c>
      <c r="V896">
        <v>-0.7</v>
      </c>
      <c r="W896">
        <v>0.2</v>
      </c>
      <c r="Y896" s="1">
        <v>-16</v>
      </c>
      <c r="Z896" s="1">
        <v>-16</v>
      </c>
      <c r="AA896" s="1">
        <v>-3</v>
      </c>
    </row>
    <row r="897" spans="1:28" x14ac:dyDescent="0.25">
      <c r="A897">
        <v>5000</v>
      </c>
      <c r="B897" t="s">
        <v>492</v>
      </c>
      <c r="C897">
        <v>100</v>
      </c>
      <c r="D897">
        <v>91</v>
      </c>
      <c r="E897">
        <v>22</v>
      </c>
      <c r="F897">
        <v>5</v>
      </c>
      <c r="G897">
        <v>1</v>
      </c>
      <c r="H897">
        <v>2</v>
      </c>
      <c r="I897">
        <v>10</v>
      </c>
      <c r="J897">
        <v>10</v>
      </c>
      <c r="K897">
        <v>7</v>
      </c>
      <c r="L897">
        <v>16</v>
      </c>
      <c r="M897">
        <v>0</v>
      </c>
      <c r="N897">
        <v>1</v>
      </c>
      <c r="O897">
        <v>0</v>
      </c>
      <c r="P897">
        <v>0.24399999999999999</v>
      </c>
      <c r="Q897">
        <v>0.29799999999999999</v>
      </c>
      <c r="R897">
        <v>0.371</v>
      </c>
      <c r="S897">
        <v>0.66800000000000004</v>
      </c>
      <c r="T897">
        <v>0.29099999999999998</v>
      </c>
      <c r="U897">
        <v>-0.1</v>
      </c>
      <c r="V897">
        <v>0</v>
      </c>
      <c r="W897">
        <v>0.3</v>
      </c>
    </row>
    <row r="898" spans="1:28" x14ac:dyDescent="0.25">
      <c r="A898">
        <v>9958</v>
      </c>
      <c r="B898" t="s">
        <v>368</v>
      </c>
      <c r="C898">
        <v>100</v>
      </c>
      <c r="D898">
        <v>92</v>
      </c>
      <c r="E898">
        <v>24</v>
      </c>
      <c r="F898">
        <v>5</v>
      </c>
      <c r="G898">
        <v>0</v>
      </c>
      <c r="H898">
        <v>1</v>
      </c>
      <c r="I898">
        <v>9</v>
      </c>
      <c r="J898">
        <v>9</v>
      </c>
      <c r="K898">
        <v>6</v>
      </c>
      <c r="L898">
        <v>17</v>
      </c>
      <c r="M898">
        <v>1</v>
      </c>
      <c r="N898">
        <v>2</v>
      </c>
      <c r="O898">
        <v>1</v>
      </c>
      <c r="P898">
        <v>0.25700000000000001</v>
      </c>
      <c r="Q898">
        <v>0.30499999999999999</v>
      </c>
      <c r="R898">
        <v>0.35799999999999998</v>
      </c>
      <c r="S898">
        <v>0.66300000000000003</v>
      </c>
      <c r="T898">
        <v>0.29099999999999998</v>
      </c>
      <c r="U898">
        <v>0</v>
      </c>
      <c r="V898">
        <v>0.1</v>
      </c>
      <c r="W898">
        <v>0.2</v>
      </c>
      <c r="Y898" s="1">
        <v>-19</v>
      </c>
      <c r="Z898" s="1">
        <v>-19</v>
      </c>
      <c r="AB898" s="1">
        <v>-5</v>
      </c>
    </row>
    <row r="899" spans="1:28" x14ac:dyDescent="0.25">
      <c r="A899" t="s">
        <v>8238</v>
      </c>
      <c r="B899" t="s">
        <v>8239</v>
      </c>
      <c r="C899">
        <v>100</v>
      </c>
      <c r="D899">
        <v>92</v>
      </c>
      <c r="E899">
        <v>23</v>
      </c>
      <c r="F899">
        <v>5</v>
      </c>
      <c r="G899">
        <v>1</v>
      </c>
      <c r="H899">
        <v>2</v>
      </c>
      <c r="I899">
        <v>11</v>
      </c>
      <c r="J899">
        <v>10</v>
      </c>
      <c r="K899">
        <v>6</v>
      </c>
      <c r="L899">
        <v>25</v>
      </c>
      <c r="M899">
        <v>1</v>
      </c>
      <c r="N899">
        <v>4</v>
      </c>
      <c r="O899">
        <v>2</v>
      </c>
      <c r="P899">
        <v>0.25</v>
      </c>
      <c r="Q899">
        <v>0.3</v>
      </c>
      <c r="R899">
        <v>0.36699999999999999</v>
      </c>
      <c r="S899">
        <v>0.66700000000000004</v>
      </c>
      <c r="T899">
        <v>0.29099999999999998</v>
      </c>
      <c r="U899">
        <v>0.1</v>
      </c>
      <c r="V899">
        <v>0</v>
      </c>
      <c r="W899">
        <v>0</v>
      </c>
    </row>
    <row r="900" spans="1:28" x14ac:dyDescent="0.25">
      <c r="A900" t="s">
        <v>257</v>
      </c>
      <c r="B900" t="s">
        <v>258</v>
      </c>
      <c r="C900">
        <v>100</v>
      </c>
      <c r="D900">
        <v>90</v>
      </c>
      <c r="E900">
        <v>21</v>
      </c>
      <c r="F900">
        <v>5</v>
      </c>
      <c r="G900">
        <v>0</v>
      </c>
      <c r="H900">
        <v>2</v>
      </c>
      <c r="I900">
        <v>10</v>
      </c>
      <c r="J900">
        <v>10</v>
      </c>
      <c r="K900">
        <v>8</v>
      </c>
      <c r="L900">
        <v>22</v>
      </c>
      <c r="M900">
        <v>1</v>
      </c>
      <c r="N900">
        <v>1</v>
      </c>
      <c r="O900">
        <v>0</v>
      </c>
      <c r="P900">
        <v>0.23</v>
      </c>
      <c r="Q900">
        <v>0.29799999999999999</v>
      </c>
      <c r="R900">
        <v>0.36399999999999999</v>
      </c>
      <c r="S900">
        <v>0.66200000000000003</v>
      </c>
      <c r="T900">
        <v>0.29099999999999998</v>
      </c>
      <c r="U900">
        <v>0</v>
      </c>
      <c r="V900">
        <v>0</v>
      </c>
      <c r="W900">
        <v>0.3</v>
      </c>
    </row>
    <row r="901" spans="1:28" x14ac:dyDescent="0.25">
      <c r="A901" t="s">
        <v>8236</v>
      </c>
      <c r="B901" t="s">
        <v>8237</v>
      </c>
      <c r="C901">
        <v>100</v>
      </c>
      <c r="D901">
        <v>89</v>
      </c>
      <c r="E901">
        <v>19</v>
      </c>
      <c r="F901">
        <v>3</v>
      </c>
      <c r="G901">
        <v>0</v>
      </c>
      <c r="H901">
        <v>4</v>
      </c>
      <c r="I901">
        <v>11</v>
      </c>
      <c r="J901">
        <v>11</v>
      </c>
      <c r="K901">
        <v>9</v>
      </c>
      <c r="L901">
        <v>25</v>
      </c>
      <c r="M901">
        <v>1</v>
      </c>
      <c r="N901">
        <v>1</v>
      </c>
      <c r="O901">
        <v>0</v>
      </c>
      <c r="P901">
        <v>0.214</v>
      </c>
      <c r="Q901">
        <v>0.28599999999999998</v>
      </c>
      <c r="R901">
        <v>0.378</v>
      </c>
      <c r="S901">
        <v>0.66400000000000003</v>
      </c>
      <c r="T901">
        <v>0.29099999999999998</v>
      </c>
      <c r="U901">
        <v>0</v>
      </c>
      <c r="V901">
        <v>0</v>
      </c>
      <c r="W901">
        <v>0</v>
      </c>
    </row>
    <row r="902" spans="1:28" x14ac:dyDescent="0.25">
      <c r="A902">
        <v>8585</v>
      </c>
      <c r="B902" t="s">
        <v>853</v>
      </c>
      <c r="C902">
        <v>100</v>
      </c>
      <c r="D902">
        <v>94</v>
      </c>
      <c r="E902">
        <v>24</v>
      </c>
      <c r="F902">
        <v>5</v>
      </c>
      <c r="G902">
        <v>0</v>
      </c>
      <c r="H902">
        <v>2</v>
      </c>
      <c r="I902">
        <v>10</v>
      </c>
      <c r="J902">
        <v>11</v>
      </c>
      <c r="K902">
        <v>4</v>
      </c>
      <c r="L902">
        <v>11</v>
      </c>
      <c r="M902">
        <v>0</v>
      </c>
      <c r="N902">
        <v>1</v>
      </c>
      <c r="O902">
        <v>0</v>
      </c>
      <c r="P902">
        <v>0.254</v>
      </c>
      <c r="Q902">
        <v>0.28699999999999998</v>
      </c>
      <c r="R902">
        <v>0.38600000000000001</v>
      </c>
      <c r="S902">
        <v>0.67300000000000004</v>
      </c>
      <c r="T902">
        <v>0.29099999999999998</v>
      </c>
      <c r="U902">
        <v>-0.1</v>
      </c>
      <c r="V902">
        <v>-0.8</v>
      </c>
      <c r="W902">
        <v>0.1</v>
      </c>
      <c r="Y902" s="1">
        <v>-18</v>
      </c>
      <c r="Z902" s="1">
        <v>-20</v>
      </c>
      <c r="AB902" s="1">
        <v>-4</v>
      </c>
    </row>
    <row r="903" spans="1:28" x14ac:dyDescent="0.25">
      <c r="A903">
        <v>6777</v>
      </c>
      <c r="B903" t="s">
        <v>842</v>
      </c>
      <c r="C903">
        <v>172</v>
      </c>
      <c r="D903">
        <v>157</v>
      </c>
      <c r="E903">
        <v>40</v>
      </c>
      <c r="F903">
        <v>8</v>
      </c>
      <c r="G903">
        <v>1</v>
      </c>
      <c r="H903">
        <v>2</v>
      </c>
      <c r="I903">
        <v>15</v>
      </c>
      <c r="J903">
        <v>16</v>
      </c>
      <c r="K903">
        <v>11</v>
      </c>
      <c r="L903">
        <v>22</v>
      </c>
      <c r="M903">
        <v>1</v>
      </c>
      <c r="N903">
        <v>5</v>
      </c>
      <c r="O903">
        <v>2</v>
      </c>
      <c r="P903">
        <v>0.25700000000000001</v>
      </c>
      <c r="Q903">
        <v>0.30599999999999999</v>
      </c>
      <c r="R903">
        <v>0.35699999999999998</v>
      </c>
      <c r="S903">
        <v>0.66300000000000003</v>
      </c>
      <c r="T903">
        <v>0.29099999999999998</v>
      </c>
      <c r="U903">
        <v>0.2</v>
      </c>
      <c r="V903">
        <v>-1.7</v>
      </c>
      <c r="W903">
        <v>0.3</v>
      </c>
      <c r="Y903" s="1">
        <v>-15</v>
      </c>
      <c r="Z903" s="1">
        <v>-15</v>
      </c>
      <c r="AB903" s="1">
        <v>-2</v>
      </c>
    </row>
    <row r="904" spans="1:28" x14ac:dyDescent="0.25">
      <c r="A904">
        <v>1384</v>
      </c>
      <c r="B904" t="s">
        <v>8235</v>
      </c>
      <c r="C904">
        <v>100</v>
      </c>
      <c r="D904">
        <v>88</v>
      </c>
      <c r="E904">
        <v>20</v>
      </c>
      <c r="F904">
        <v>4</v>
      </c>
      <c r="G904">
        <v>0</v>
      </c>
      <c r="H904">
        <v>2</v>
      </c>
      <c r="I904">
        <v>10</v>
      </c>
      <c r="J904">
        <v>10</v>
      </c>
      <c r="K904">
        <v>10</v>
      </c>
      <c r="L904">
        <v>25</v>
      </c>
      <c r="M904">
        <v>1</v>
      </c>
      <c r="N904">
        <v>1</v>
      </c>
      <c r="O904">
        <v>1</v>
      </c>
      <c r="P904">
        <v>0.22500000000000001</v>
      </c>
      <c r="Q904">
        <v>0.30399999999999999</v>
      </c>
      <c r="R904">
        <v>0.36</v>
      </c>
      <c r="S904">
        <v>0.66500000000000004</v>
      </c>
      <c r="T904">
        <v>0.29099999999999998</v>
      </c>
      <c r="U904">
        <v>-0.5</v>
      </c>
      <c r="V904">
        <v>0</v>
      </c>
      <c r="W904">
        <v>0</v>
      </c>
    </row>
    <row r="905" spans="1:28" x14ac:dyDescent="0.25">
      <c r="A905">
        <v>1429</v>
      </c>
      <c r="B905" t="s">
        <v>511</v>
      </c>
      <c r="C905">
        <v>155</v>
      </c>
      <c r="D905">
        <v>132</v>
      </c>
      <c r="E905">
        <v>30</v>
      </c>
      <c r="F905">
        <v>6</v>
      </c>
      <c r="G905">
        <v>1</v>
      </c>
      <c r="H905">
        <v>1</v>
      </c>
      <c r="I905">
        <v>13</v>
      </c>
      <c r="J905">
        <v>12</v>
      </c>
      <c r="K905">
        <v>19</v>
      </c>
      <c r="L905">
        <v>30</v>
      </c>
      <c r="M905">
        <v>1</v>
      </c>
      <c r="N905">
        <v>2</v>
      </c>
      <c r="O905">
        <v>1</v>
      </c>
      <c r="P905">
        <v>0.23</v>
      </c>
      <c r="Q905">
        <v>0.32800000000000001</v>
      </c>
      <c r="R905">
        <v>0.32</v>
      </c>
      <c r="S905">
        <v>0.64800000000000002</v>
      </c>
      <c r="T905">
        <v>0.29099999999999998</v>
      </c>
      <c r="U905">
        <v>0</v>
      </c>
      <c r="V905">
        <v>0.2</v>
      </c>
      <c r="W905">
        <v>0.3</v>
      </c>
      <c r="Y905" s="1">
        <v>-19</v>
      </c>
      <c r="Z905" s="1">
        <v>-15</v>
      </c>
      <c r="AB905" s="1">
        <v>-4</v>
      </c>
    </row>
    <row r="906" spans="1:28" x14ac:dyDescent="0.25">
      <c r="A906" t="s">
        <v>8233</v>
      </c>
      <c r="B906" t="s">
        <v>8234</v>
      </c>
      <c r="C906">
        <v>100</v>
      </c>
      <c r="D906">
        <v>92</v>
      </c>
      <c r="E906">
        <v>23</v>
      </c>
      <c r="F906">
        <v>5</v>
      </c>
      <c r="G906">
        <v>1</v>
      </c>
      <c r="H906">
        <v>2</v>
      </c>
      <c r="I906">
        <v>10</v>
      </c>
      <c r="J906">
        <v>10</v>
      </c>
      <c r="K906">
        <v>6</v>
      </c>
      <c r="L906">
        <v>15</v>
      </c>
      <c r="M906">
        <v>1</v>
      </c>
      <c r="N906">
        <v>3</v>
      </c>
      <c r="O906">
        <v>2</v>
      </c>
      <c r="P906">
        <v>0.248</v>
      </c>
      <c r="Q906">
        <v>0.29899999999999999</v>
      </c>
      <c r="R906">
        <v>0.36799999999999999</v>
      </c>
      <c r="S906">
        <v>0.66700000000000004</v>
      </c>
      <c r="T906">
        <v>0.29099999999999998</v>
      </c>
      <c r="U906">
        <v>-0.1</v>
      </c>
      <c r="V906">
        <v>0</v>
      </c>
      <c r="W906">
        <v>-0.1</v>
      </c>
    </row>
    <row r="907" spans="1:28" x14ac:dyDescent="0.25">
      <c r="A907">
        <v>395</v>
      </c>
      <c r="B907" t="s">
        <v>433</v>
      </c>
      <c r="C907">
        <v>123</v>
      </c>
      <c r="D907">
        <v>113</v>
      </c>
      <c r="E907">
        <v>28</v>
      </c>
      <c r="F907">
        <v>6</v>
      </c>
      <c r="G907">
        <v>1</v>
      </c>
      <c r="H907">
        <v>3</v>
      </c>
      <c r="I907">
        <v>11</v>
      </c>
      <c r="J907">
        <v>13</v>
      </c>
      <c r="K907">
        <v>7</v>
      </c>
      <c r="L907">
        <v>19</v>
      </c>
      <c r="M907">
        <v>1</v>
      </c>
      <c r="N907">
        <v>1</v>
      </c>
      <c r="O907">
        <v>0</v>
      </c>
      <c r="P907">
        <v>0.247</v>
      </c>
      <c r="Q907">
        <v>0.29599999999999999</v>
      </c>
      <c r="R907">
        <v>0.38</v>
      </c>
      <c r="S907">
        <v>0.67600000000000005</v>
      </c>
      <c r="T907">
        <v>0.29099999999999998</v>
      </c>
      <c r="U907">
        <v>-0.3</v>
      </c>
      <c r="V907">
        <v>0.5</v>
      </c>
      <c r="W907">
        <v>0.3</v>
      </c>
      <c r="Y907" s="1">
        <v>-18</v>
      </c>
      <c r="Z907" s="1">
        <v>-18</v>
      </c>
      <c r="AB907" s="1">
        <v>-4</v>
      </c>
    </row>
    <row r="908" spans="1:28" x14ac:dyDescent="0.25">
      <c r="A908">
        <v>3188</v>
      </c>
      <c r="B908" t="s">
        <v>685</v>
      </c>
      <c r="C908">
        <v>346</v>
      </c>
      <c r="D908">
        <v>325</v>
      </c>
      <c r="E908">
        <v>84</v>
      </c>
      <c r="F908">
        <v>19</v>
      </c>
      <c r="G908">
        <v>1</v>
      </c>
      <c r="H908">
        <v>6</v>
      </c>
      <c r="I908">
        <v>31</v>
      </c>
      <c r="J908">
        <v>37</v>
      </c>
      <c r="K908">
        <v>14</v>
      </c>
      <c r="L908">
        <v>44</v>
      </c>
      <c r="M908">
        <v>2</v>
      </c>
      <c r="N908">
        <v>2</v>
      </c>
      <c r="O908">
        <v>1</v>
      </c>
      <c r="P908">
        <v>0.25700000000000001</v>
      </c>
      <c r="Q908">
        <v>0.28999999999999998</v>
      </c>
      <c r="R908">
        <v>0.38</v>
      </c>
      <c r="S908">
        <v>0.67100000000000004</v>
      </c>
      <c r="T908">
        <v>0.29099999999999998</v>
      </c>
      <c r="U908">
        <v>-0.1</v>
      </c>
      <c r="V908">
        <v>2.2999999999999998</v>
      </c>
      <c r="W908">
        <v>0.9</v>
      </c>
      <c r="Y908" s="1">
        <v>-10</v>
      </c>
      <c r="Z908" s="1">
        <v>-13</v>
      </c>
      <c r="AB908" s="1">
        <v>2</v>
      </c>
    </row>
    <row r="909" spans="1:28" x14ac:dyDescent="0.25">
      <c r="A909" t="s">
        <v>8231</v>
      </c>
      <c r="B909" t="s">
        <v>8232</v>
      </c>
      <c r="C909">
        <v>100</v>
      </c>
      <c r="D909">
        <v>93</v>
      </c>
      <c r="E909">
        <v>24</v>
      </c>
      <c r="F909">
        <v>5</v>
      </c>
      <c r="G909">
        <v>1</v>
      </c>
      <c r="H909">
        <v>1</v>
      </c>
      <c r="I909">
        <v>10</v>
      </c>
      <c r="J909">
        <v>10</v>
      </c>
      <c r="K909">
        <v>5</v>
      </c>
      <c r="L909">
        <v>16</v>
      </c>
      <c r="M909">
        <v>1</v>
      </c>
      <c r="N909">
        <v>2</v>
      </c>
      <c r="O909">
        <v>1</v>
      </c>
      <c r="P909">
        <v>0.255</v>
      </c>
      <c r="Q909">
        <v>0.29799999999999999</v>
      </c>
      <c r="R909">
        <v>0.36699999999999999</v>
      </c>
      <c r="S909">
        <v>0.66500000000000004</v>
      </c>
      <c r="T909">
        <v>0.29099999999999998</v>
      </c>
      <c r="U909">
        <v>-0.1</v>
      </c>
      <c r="V909">
        <v>0</v>
      </c>
      <c r="W909">
        <v>0</v>
      </c>
    </row>
    <row r="910" spans="1:28" x14ac:dyDescent="0.25">
      <c r="A910" t="s">
        <v>832</v>
      </c>
      <c r="B910" t="s">
        <v>833</v>
      </c>
      <c r="C910">
        <v>100</v>
      </c>
      <c r="D910">
        <v>90</v>
      </c>
      <c r="E910">
        <v>22</v>
      </c>
      <c r="F910">
        <v>4</v>
      </c>
      <c r="G910">
        <v>1</v>
      </c>
      <c r="H910">
        <v>1</v>
      </c>
      <c r="I910">
        <v>10</v>
      </c>
      <c r="J910">
        <v>9</v>
      </c>
      <c r="K910">
        <v>8</v>
      </c>
      <c r="L910">
        <v>18</v>
      </c>
      <c r="M910">
        <v>1</v>
      </c>
      <c r="N910">
        <v>4</v>
      </c>
      <c r="O910">
        <v>2</v>
      </c>
      <c r="P910">
        <v>0.245</v>
      </c>
      <c r="Q910">
        <v>0.311</v>
      </c>
      <c r="R910">
        <v>0.34300000000000003</v>
      </c>
      <c r="S910">
        <v>0.65500000000000003</v>
      </c>
      <c r="T910">
        <v>0.29099999999999998</v>
      </c>
      <c r="U910">
        <v>0.1</v>
      </c>
      <c r="V910">
        <v>0</v>
      </c>
      <c r="W910">
        <v>0.2</v>
      </c>
    </row>
    <row r="911" spans="1:28" x14ac:dyDescent="0.25">
      <c r="A911">
        <v>8259</v>
      </c>
      <c r="B911" t="s">
        <v>987</v>
      </c>
      <c r="C911">
        <v>267</v>
      </c>
      <c r="D911">
        <v>243</v>
      </c>
      <c r="E911">
        <v>59</v>
      </c>
      <c r="F911">
        <v>12</v>
      </c>
      <c r="G911">
        <v>0</v>
      </c>
      <c r="H911">
        <v>6</v>
      </c>
      <c r="I911">
        <v>25</v>
      </c>
      <c r="J911">
        <v>27</v>
      </c>
      <c r="K911">
        <v>16</v>
      </c>
      <c r="L911">
        <v>39</v>
      </c>
      <c r="M911">
        <v>3</v>
      </c>
      <c r="N911">
        <v>1</v>
      </c>
      <c r="O911">
        <v>1</v>
      </c>
      <c r="P911">
        <v>0.24299999999999999</v>
      </c>
      <c r="Q911">
        <v>0.29699999999999999</v>
      </c>
      <c r="R911">
        <v>0.36799999999999999</v>
      </c>
      <c r="S911">
        <v>0.66500000000000004</v>
      </c>
      <c r="T911">
        <v>0.29099999999999998</v>
      </c>
      <c r="U911">
        <v>-0.3</v>
      </c>
      <c r="V911">
        <v>3.5</v>
      </c>
      <c r="W911">
        <v>1.2</v>
      </c>
      <c r="Y911" s="1">
        <v>-11</v>
      </c>
      <c r="Z911" s="1">
        <v>-11</v>
      </c>
      <c r="AB911" s="1">
        <v>0</v>
      </c>
    </row>
    <row r="912" spans="1:28" x14ac:dyDescent="0.25">
      <c r="A912">
        <v>1502</v>
      </c>
      <c r="B912" t="s">
        <v>440</v>
      </c>
      <c r="C912">
        <v>100</v>
      </c>
      <c r="D912">
        <v>91</v>
      </c>
      <c r="E912">
        <v>22</v>
      </c>
      <c r="F912">
        <v>5</v>
      </c>
      <c r="G912">
        <v>0</v>
      </c>
      <c r="H912">
        <v>2</v>
      </c>
      <c r="I912">
        <v>9</v>
      </c>
      <c r="J912">
        <v>10</v>
      </c>
      <c r="K912">
        <v>6</v>
      </c>
      <c r="L912">
        <v>20</v>
      </c>
      <c r="M912">
        <v>1</v>
      </c>
      <c r="N912">
        <v>1</v>
      </c>
      <c r="O912">
        <v>0</v>
      </c>
      <c r="P912">
        <v>0.23699999999999999</v>
      </c>
      <c r="Q912">
        <v>0.28999999999999998</v>
      </c>
      <c r="R912">
        <v>0.379</v>
      </c>
      <c r="S912">
        <v>0.66900000000000004</v>
      </c>
      <c r="T912">
        <v>0.29099999999999998</v>
      </c>
      <c r="U912">
        <v>-0.1</v>
      </c>
      <c r="V912">
        <v>0</v>
      </c>
      <c r="W912">
        <v>0.2</v>
      </c>
    </row>
    <row r="913" spans="1:28" x14ac:dyDescent="0.25">
      <c r="A913">
        <v>9802</v>
      </c>
      <c r="B913" t="s">
        <v>720</v>
      </c>
      <c r="C913">
        <v>100</v>
      </c>
      <c r="D913">
        <v>90</v>
      </c>
      <c r="E913">
        <v>23</v>
      </c>
      <c r="F913">
        <v>4</v>
      </c>
      <c r="G913">
        <v>1</v>
      </c>
      <c r="H913">
        <v>1</v>
      </c>
      <c r="I913">
        <v>10</v>
      </c>
      <c r="J913">
        <v>8</v>
      </c>
      <c r="K913">
        <v>7</v>
      </c>
      <c r="L913">
        <v>11</v>
      </c>
      <c r="M913">
        <v>1</v>
      </c>
      <c r="N913">
        <v>2</v>
      </c>
      <c r="O913">
        <v>1</v>
      </c>
      <c r="P913">
        <v>0.255</v>
      </c>
      <c r="Q913">
        <v>0.314</v>
      </c>
      <c r="R913">
        <v>0.34100000000000003</v>
      </c>
      <c r="S913">
        <v>0.65500000000000003</v>
      </c>
      <c r="T913">
        <v>0.29099999999999998</v>
      </c>
      <c r="U913">
        <v>0</v>
      </c>
      <c r="V913">
        <v>0</v>
      </c>
      <c r="W913">
        <v>0.2</v>
      </c>
    </row>
    <row r="914" spans="1:28" x14ac:dyDescent="0.25">
      <c r="A914">
        <v>9684</v>
      </c>
      <c r="B914" t="s">
        <v>278</v>
      </c>
      <c r="C914">
        <v>100</v>
      </c>
      <c r="D914">
        <v>91</v>
      </c>
      <c r="E914">
        <v>22</v>
      </c>
      <c r="F914">
        <v>5</v>
      </c>
      <c r="G914">
        <v>0</v>
      </c>
      <c r="H914">
        <v>2</v>
      </c>
      <c r="I914">
        <v>10</v>
      </c>
      <c r="J914">
        <v>10</v>
      </c>
      <c r="K914">
        <v>6</v>
      </c>
      <c r="L914">
        <v>19</v>
      </c>
      <c r="M914">
        <v>1</v>
      </c>
      <c r="N914">
        <v>0</v>
      </c>
      <c r="O914">
        <v>0</v>
      </c>
      <c r="P914">
        <v>0.24299999999999999</v>
      </c>
      <c r="Q914">
        <v>0.29699999999999999</v>
      </c>
      <c r="R914">
        <v>0.36899999999999999</v>
      </c>
      <c r="S914">
        <v>0.66600000000000004</v>
      </c>
      <c r="T914">
        <v>0.29099999999999998</v>
      </c>
      <c r="U914">
        <v>-0.1</v>
      </c>
      <c r="V914">
        <v>0</v>
      </c>
      <c r="W914">
        <v>0.2</v>
      </c>
    </row>
    <row r="915" spans="1:28" x14ac:dyDescent="0.25">
      <c r="A915">
        <v>3919</v>
      </c>
      <c r="B915" t="s">
        <v>8230</v>
      </c>
      <c r="C915">
        <v>100</v>
      </c>
      <c r="D915">
        <v>92</v>
      </c>
      <c r="E915">
        <v>23</v>
      </c>
      <c r="F915">
        <v>5</v>
      </c>
      <c r="G915">
        <v>0</v>
      </c>
      <c r="H915">
        <v>2</v>
      </c>
      <c r="I915">
        <v>10</v>
      </c>
      <c r="J915">
        <v>10</v>
      </c>
      <c r="K915">
        <v>6</v>
      </c>
      <c r="L915">
        <v>15</v>
      </c>
      <c r="M915">
        <v>1</v>
      </c>
      <c r="N915">
        <v>2</v>
      </c>
      <c r="O915">
        <v>1</v>
      </c>
      <c r="P915">
        <v>0.248</v>
      </c>
      <c r="Q915">
        <v>0.29599999999999999</v>
      </c>
      <c r="R915">
        <v>0.36799999999999999</v>
      </c>
      <c r="S915">
        <v>0.66400000000000003</v>
      </c>
      <c r="T915">
        <v>0.29099999999999998</v>
      </c>
      <c r="U915">
        <v>-0.1</v>
      </c>
      <c r="V915">
        <v>0</v>
      </c>
      <c r="W915">
        <v>0.2</v>
      </c>
    </row>
    <row r="916" spans="1:28" x14ac:dyDescent="0.25">
      <c r="A916">
        <v>1066</v>
      </c>
      <c r="B916" t="s">
        <v>556</v>
      </c>
      <c r="C916">
        <v>155</v>
      </c>
      <c r="D916">
        <v>143</v>
      </c>
      <c r="E916">
        <v>38</v>
      </c>
      <c r="F916">
        <v>7</v>
      </c>
      <c r="G916">
        <v>1</v>
      </c>
      <c r="H916">
        <v>1</v>
      </c>
      <c r="I916">
        <v>13</v>
      </c>
      <c r="J916">
        <v>14</v>
      </c>
      <c r="K916">
        <v>8</v>
      </c>
      <c r="L916">
        <v>24</v>
      </c>
      <c r="M916">
        <v>1</v>
      </c>
      <c r="N916">
        <v>3</v>
      </c>
      <c r="O916">
        <v>2</v>
      </c>
      <c r="P916">
        <v>0.26700000000000002</v>
      </c>
      <c r="Q916">
        <v>0.307</v>
      </c>
      <c r="R916">
        <v>0.35599999999999998</v>
      </c>
      <c r="S916">
        <v>0.66400000000000003</v>
      </c>
      <c r="T916">
        <v>0.29099999999999998</v>
      </c>
      <c r="U916">
        <v>-0.1</v>
      </c>
      <c r="V916">
        <v>-0.2</v>
      </c>
      <c r="W916">
        <v>0.3</v>
      </c>
      <c r="Y916" s="1">
        <v>-13</v>
      </c>
      <c r="Z916" s="1">
        <v>-14</v>
      </c>
      <c r="AB916" s="1">
        <v>0</v>
      </c>
    </row>
    <row r="917" spans="1:28" x14ac:dyDescent="0.25">
      <c r="A917" t="s">
        <v>8228</v>
      </c>
      <c r="B917" t="s">
        <v>8229</v>
      </c>
      <c r="C917">
        <v>100</v>
      </c>
      <c r="D917">
        <v>91</v>
      </c>
      <c r="E917">
        <v>23</v>
      </c>
      <c r="F917">
        <v>5</v>
      </c>
      <c r="G917">
        <v>0</v>
      </c>
      <c r="H917">
        <v>1</v>
      </c>
      <c r="I917">
        <v>9</v>
      </c>
      <c r="J917">
        <v>8</v>
      </c>
      <c r="K917">
        <v>7</v>
      </c>
      <c r="L917">
        <v>15</v>
      </c>
      <c r="M917">
        <v>1</v>
      </c>
      <c r="N917">
        <v>4</v>
      </c>
      <c r="O917">
        <v>2</v>
      </c>
      <c r="P917">
        <v>0.25600000000000001</v>
      </c>
      <c r="Q917">
        <v>0.313</v>
      </c>
      <c r="R917">
        <v>0.34100000000000003</v>
      </c>
      <c r="S917">
        <v>0.65400000000000003</v>
      </c>
      <c r="T917">
        <v>0.29099999999999998</v>
      </c>
      <c r="U917">
        <v>-0.1</v>
      </c>
      <c r="V917">
        <v>0</v>
      </c>
      <c r="W917">
        <v>0.2</v>
      </c>
    </row>
    <row r="918" spans="1:28" x14ac:dyDescent="0.25">
      <c r="A918">
        <v>1538</v>
      </c>
      <c r="B918" t="s">
        <v>8227</v>
      </c>
      <c r="C918">
        <v>100</v>
      </c>
      <c r="D918">
        <v>92</v>
      </c>
      <c r="E918">
        <v>23</v>
      </c>
      <c r="F918">
        <v>5</v>
      </c>
      <c r="G918">
        <v>0</v>
      </c>
      <c r="H918">
        <v>2</v>
      </c>
      <c r="I918">
        <v>10</v>
      </c>
      <c r="J918">
        <v>10</v>
      </c>
      <c r="K918">
        <v>6</v>
      </c>
      <c r="L918">
        <v>18</v>
      </c>
      <c r="M918">
        <v>1</v>
      </c>
      <c r="N918">
        <v>1</v>
      </c>
      <c r="O918">
        <v>1</v>
      </c>
      <c r="P918">
        <v>0.247</v>
      </c>
      <c r="Q918">
        <v>0.29799999999999999</v>
      </c>
      <c r="R918">
        <v>0.375</v>
      </c>
      <c r="S918">
        <v>0.67300000000000004</v>
      </c>
      <c r="T918">
        <v>0.29099999999999998</v>
      </c>
      <c r="U918">
        <v>-0.4</v>
      </c>
      <c r="V918">
        <v>0</v>
      </c>
      <c r="W918">
        <v>-0.1</v>
      </c>
    </row>
    <row r="919" spans="1:28" x14ac:dyDescent="0.25">
      <c r="A919">
        <v>5199</v>
      </c>
      <c r="B919" t="s">
        <v>220</v>
      </c>
      <c r="C919">
        <v>100</v>
      </c>
      <c r="D919">
        <v>89</v>
      </c>
      <c r="E919">
        <v>19</v>
      </c>
      <c r="F919">
        <v>4</v>
      </c>
      <c r="G919">
        <v>0</v>
      </c>
      <c r="H919">
        <v>3</v>
      </c>
      <c r="I919">
        <v>11</v>
      </c>
      <c r="J919">
        <v>11</v>
      </c>
      <c r="K919">
        <v>9</v>
      </c>
      <c r="L919">
        <v>32</v>
      </c>
      <c r="M919">
        <v>1</v>
      </c>
      <c r="N919">
        <v>1</v>
      </c>
      <c r="O919">
        <v>0</v>
      </c>
      <c r="P919">
        <v>0.214</v>
      </c>
      <c r="Q919">
        <v>0.28699999999999998</v>
      </c>
      <c r="R919">
        <v>0.376</v>
      </c>
      <c r="S919">
        <v>0.66300000000000003</v>
      </c>
      <c r="T919">
        <v>0.28999999999999998</v>
      </c>
      <c r="U919">
        <v>-0.1</v>
      </c>
      <c r="V919">
        <v>0.3</v>
      </c>
      <c r="W919">
        <v>0.4</v>
      </c>
    </row>
    <row r="920" spans="1:28" x14ac:dyDescent="0.25">
      <c r="A920" t="s">
        <v>534</v>
      </c>
      <c r="B920" t="s">
        <v>535</v>
      </c>
      <c r="C920">
        <v>100</v>
      </c>
      <c r="D920">
        <v>89</v>
      </c>
      <c r="E920">
        <v>21</v>
      </c>
      <c r="F920">
        <v>5</v>
      </c>
      <c r="G920">
        <v>0</v>
      </c>
      <c r="H920">
        <v>2</v>
      </c>
      <c r="I920">
        <v>9</v>
      </c>
      <c r="J920">
        <v>9</v>
      </c>
      <c r="K920">
        <v>8</v>
      </c>
      <c r="L920">
        <v>19</v>
      </c>
      <c r="M920">
        <v>1</v>
      </c>
      <c r="N920">
        <v>1</v>
      </c>
      <c r="O920">
        <v>0</v>
      </c>
      <c r="P920">
        <v>0.23599999999999999</v>
      </c>
      <c r="Q920">
        <v>0.30599999999999999</v>
      </c>
      <c r="R920">
        <v>0.34899999999999998</v>
      </c>
      <c r="S920">
        <v>0.65600000000000003</v>
      </c>
      <c r="T920">
        <v>0.28999999999999998</v>
      </c>
      <c r="U920">
        <v>0</v>
      </c>
      <c r="V920">
        <v>0</v>
      </c>
      <c r="W920">
        <v>0.3</v>
      </c>
    </row>
    <row r="921" spans="1:28" x14ac:dyDescent="0.25">
      <c r="A921">
        <v>7554</v>
      </c>
      <c r="B921" t="s">
        <v>676</v>
      </c>
      <c r="C921">
        <v>100</v>
      </c>
      <c r="D921">
        <v>91</v>
      </c>
      <c r="E921">
        <v>22</v>
      </c>
      <c r="F921">
        <v>5</v>
      </c>
      <c r="G921">
        <v>0</v>
      </c>
      <c r="H921">
        <v>1</v>
      </c>
      <c r="I921">
        <v>10</v>
      </c>
      <c r="J921">
        <v>9</v>
      </c>
      <c r="K921">
        <v>7</v>
      </c>
      <c r="L921">
        <v>12</v>
      </c>
      <c r="M921">
        <v>1</v>
      </c>
      <c r="N921">
        <v>1</v>
      </c>
      <c r="O921">
        <v>0</v>
      </c>
      <c r="P921">
        <v>0.246</v>
      </c>
      <c r="Q921">
        <v>0.30399999999999999</v>
      </c>
      <c r="R921">
        <v>0.35499999999999998</v>
      </c>
      <c r="S921">
        <v>0.65900000000000003</v>
      </c>
      <c r="T921">
        <v>0.28999999999999998</v>
      </c>
      <c r="U921">
        <v>-0.1</v>
      </c>
      <c r="V921">
        <v>0</v>
      </c>
      <c r="W921">
        <v>0.2</v>
      </c>
    </row>
    <row r="922" spans="1:28" x14ac:dyDescent="0.25">
      <c r="A922" t="s">
        <v>8225</v>
      </c>
      <c r="B922" t="s">
        <v>8226</v>
      </c>
      <c r="C922">
        <v>100</v>
      </c>
      <c r="D922">
        <v>93</v>
      </c>
      <c r="E922">
        <v>23</v>
      </c>
      <c r="F922">
        <v>5</v>
      </c>
      <c r="G922">
        <v>0</v>
      </c>
      <c r="H922">
        <v>2</v>
      </c>
      <c r="I922">
        <v>9</v>
      </c>
      <c r="J922">
        <v>10</v>
      </c>
      <c r="K922">
        <v>5</v>
      </c>
      <c r="L922">
        <v>20</v>
      </c>
      <c r="M922">
        <v>1</v>
      </c>
      <c r="N922">
        <v>1</v>
      </c>
      <c r="O922">
        <v>1</v>
      </c>
      <c r="P922">
        <v>0.245</v>
      </c>
      <c r="Q922">
        <v>0.28799999999999998</v>
      </c>
      <c r="R922">
        <v>0.38</v>
      </c>
      <c r="S922">
        <v>0.66800000000000004</v>
      </c>
      <c r="T922">
        <v>0.28999999999999998</v>
      </c>
      <c r="U922">
        <v>0</v>
      </c>
      <c r="V922">
        <v>0</v>
      </c>
      <c r="W922">
        <v>-0.1</v>
      </c>
    </row>
    <row r="923" spans="1:28" x14ac:dyDescent="0.25">
      <c r="A923">
        <v>4730</v>
      </c>
      <c r="B923" t="s">
        <v>8224</v>
      </c>
      <c r="C923">
        <v>100</v>
      </c>
      <c r="D923">
        <v>90</v>
      </c>
      <c r="E923">
        <v>22</v>
      </c>
      <c r="F923">
        <v>4</v>
      </c>
      <c r="G923">
        <v>1</v>
      </c>
      <c r="H923">
        <v>2</v>
      </c>
      <c r="I923">
        <v>10</v>
      </c>
      <c r="J923">
        <v>9</v>
      </c>
      <c r="K923">
        <v>8</v>
      </c>
      <c r="L923">
        <v>17</v>
      </c>
      <c r="M923">
        <v>1</v>
      </c>
      <c r="N923">
        <v>1</v>
      </c>
      <c r="O923">
        <v>1</v>
      </c>
      <c r="P923">
        <v>0.24099999999999999</v>
      </c>
      <c r="Q923">
        <v>0.30399999999999999</v>
      </c>
      <c r="R923">
        <v>0.35699999999999998</v>
      </c>
      <c r="S923">
        <v>0.66100000000000003</v>
      </c>
      <c r="T923">
        <v>0.28999999999999998</v>
      </c>
      <c r="U923">
        <v>-0.2</v>
      </c>
      <c r="V923">
        <v>0</v>
      </c>
      <c r="W923">
        <v>0</v>
      </c>
    </row>
    <row r="924" spans="1:28" x14ac:dyDescent="0.25">
      <c r="A924" t="s">
        <v>8222</v>
      </c>
      <c r="B924" t="s">
        <v>8223</v>
      </c>
      <c r="C924">
        <v>100</v>
      </c>
      <c r="D924">
        <v>91</v>
      </c>
      <c r="E924">
        <v>22</v>
      </c>
      <c r="F924">
        <v>5</v>
      </c>
      <c r="G924">
        <v>0</v>
      </c>
      <c r="H924">
        <v>2</v>
      </c>
      <c r="I924">
        <v>10</v>
      </c>
      <c r="J924">
        <v>10</v>
      </c>
      <c r="K924">
        <v>7</v>
      </c>
      <c r="L924">
        <v>19</v>
      </c>
      <c r="M924">
        <v>1</v>
      </c>
      <c r="N924">
        <v>1</v>
      </c>
      <c r="O924">
        <v>1</v>
      </c>
      <c r="P924">
        <v>0.24199999999999999</v>
      </c>
      <c r="Q924">
        <v>0.29799999999999999</v>
      </c>
      <c r="R924">
        <v>0.36899999999999999</v>
      </c>
      <c r="S924">
        <v>0.66700000000000004</v>
      </c>
      <c r="T924">
        <v>0.28999999999999998</v>
      </c>
      <c r="U924">
        <v>-0.1</v>
      </c>
      <c r="V924">
        <v>0</v>
      </c>
      <c r="W924">
        <v>0.3</v>
      </c>
    </row>
    <row r="925" spans="1:28" x14ac:dyDescent="0.25">
      <c r="A925" t="s">
        <v>8220</v>
      </c>
      <c r="B925" t="s">
        <v>8221</v>
      </c>
      <c r="C925">
        <v>100</v>
      </c>
      <c r="D925">
        <v>90</v>
      </c>
      <c r="E925">
        <v>23</v>
      </c>
      <c r="F925">
        <v>4</v>
      </c>
      <c r="G925">
        <v>1</v>
      </c>
      <c r="H925">
        <v>1</v>
      </c>
      <c r="I925">
        <v>9</v>
      </c>
      <c r="J925">
        <v>8</v>
      </c>
      <c r="K925">
        <v>7</v>
      </c>
      <c r="L925">
        <v>12</v>
      </c>
      <c r="M925">
        <v>1</v>
      </c>
      <c r="N925">
        <v>3</v>
      </c>
      <c r="O925">
        <v>1</v>
      </c>
      <c r="P925">
        <v>0.253</v>
      </c>
      <c r="Q925">
        <v>0.313</v>
      </c>
      <c r="R925">
        <v>0.34100000000000003</v>
      </c>
      <c r="S925">
        <v>0.65400000000000003</v>
      </c>
      <c r="T925">
        <v>0.28999999999999998</v>
      </c>
      <c r="U925">
        <v>0</v>
      </c>
      <c r="V925">
        <v>0</v>
      </c>
      <c r="W925">
        <v>0</v>
      </c>
    </row>
    <row r="926" spans="1:28" x14ac:dyDescent="0.25">
      <c r="A926">
        <v>7333</v>
      </c>
      <c r="B926" t="s">
        <v>8219</v>
      </c>
      <c r="C926">
        <v>100</v>
      </c>
      <c r="D926">
        <v>91</v>
      </c>
      <c r="E926">
        <v>22</v>
      </c>
      <c r="F926">
        <v>4</v>
      </c>
      <c r="G926">
        <v>1</v>
      </c>
      <c r="H926">
        <v>1</v>
      </c>
      <c r="I926">
        <v>11</v>
      </c>
      <c r="J926">
        <v>10</v>
      </c>
      <c r="K926">
        <v>7</v>
      </c>
      <c r="L926">
        <v>16</v>
      </c>
      <c r="M926">
        <v>1</v>
      </c>
      <c r="N926">
        <v>2</v>
      </c>
      <c r="O926">
        <v>1</v>
      </c>
      <c r="P926">
        <v>0.247</v>
      </c>
      <c r="Q926">
        <v>0.30299999999999999</v>
      </c>
      <c r="R926">
        <v>0.35699999999999998</v>
      </c>
      <c r="S926">
        <v>0.66</v>
      </c>
      <c r="T926">
        <v>0.28999999999999998</v>
      </c>
      <c r="U926">
        <v>-0.1</v>
      </c>
      <c r="V926">
        <v>0</v>
      </c>
      <c r="W926">
        <v>0</v>
      </c>
    </row>
    <row r="927" spans="1:28" x14ac:dyDescent="0.25">
      <c r="A927" t="s">
        <v>8217</v>
      </c>
      <c r="B927" t="s">
        <v>8218</v>
      </c>
      <c r="C927">
        <v>100</v>
      </c>
      <c r="D927">
        <v>92</v>
      </c>
      <c r="E927">
        <v>24</v>
      </c>
      <c r="F927">
        <v>4</v>
      </c>
      <c r="G927">
        <v>1</v>
      </c>
      <c r="H927">
        <v>1</v>
      </c>
      <c r="I927">
        <v>9</v>
      </c>
      <c r="J927">
        <v>9</v>
      </c>
      <c r="K927">
        <v>6</v>
      </c>
      <c r="L927">
        <v>14</v>
      </c>
      <c r="M927">
        <v>1</v>
      </c>
      <c r="N927">
        <v>2</v>
      </c>
      <c r="O927">
        <v>1</v>
      </c>
      <c r="P927">
        <v>0.26400000000000001</v>
      </c>
      <c r="Q927">
        <v>0.309</v>
      </c>
      <c r="R927">
        <v>0.35099999999999998</v>
      </c>
      <c r="S927">
        <v>0.66</v>
      </c>
      <c r="T927">
        <v>0.28999999999999998</v>
      </c>
      <c r="U927">
        <v>0</v>
      </c>
      <c r="V927">
        <v>0</v>
      </c>
      <c r="W927">
        <v>0</v>
      </c>
    </row>
    <row r="928" spans="1:28" x14ac:dyDescent="0.25">
      <c r="A928" t="s">
        <v>8215</v>
      </c>
      <c r="B928" t="s">
        <v>8216</v>
      </c>
      <c r="C928">
        <v>100</v>
      </c>
      <c r="D928">
        <v>90</v>
      </c>
      <c r="E928">
        <v>21</v>
      </c>
      <c r="F928">
        <v>5</v>
      </c>
      <c r="G928">
        <v>0</v>
      </c>
      <c r="H928">
        <v>2</v>
      </c>
      <c r="I928">
        <v>11</v>
      </c>
      <c r="J928">
        <v>10</v>
      </c>
      <c r="K928">
        <v>8</v>
      </c>
      <c r="L928">
        <v>19</v>
      </c>
      <c r="M928">
        <v>1</v>
      </c>
      <c r="N928">
        <v>1</v>
      </c>
      <c r="O928">
        <v>1</v>
      </c>
      <c r="P928">
        <v>0.23200000000000001</v>
      </c>
      <c r="Q928">
        <v>0.29399999999999998</v>
      </c>
      <c r="R928">
        <v>0.36799999999999999</v>
      </c>
      <c r="S928">
        <v>0.66300000000000003</v>
      </c>
      <c r="T928">
        <v>0.28999999999999998</v>
      </c>
      <c r="U928">
        <v>-0.1</v>
      </c>
      <c r="V928">
        <v>0</v>
      </c>
      <c r="W928">
        <v>0.3</v>
      </c>
    </row>
    <row r="929" spans="1:28" x14ac:dyDescent="0.25">
      <c r="A929">
        <v>173</v>
      </c>
      <c r="B929" t="s">
        <v>180</v>
      </c>
      <c r="C929">
        <v>100</v>
      </c>
      <c r="D929">
        <v>91</v>
      </c>
      <c r="E929">
        <v>22</v>
      </c>
      <c r="F929">
        <v>5</v>
      </c>
      <c r="G929">
        <v>1</v>
      </c>
      <c r="H929">
        <v>2</v>
      </c>
      <c r="I929">
        <v>11</v>
      </c>
      <c r="J929">
        <v>10</v>
      </c>
      <c r="K929">
        <v>7</v>
      </c>
      <c r="L929">
        <v>23</v>
      </c>
      <c r="M929">
        <v>1</v>
      </c>
      <c r="N929">
        <v>2</v>
      </c>
      <c r="O929">
        <v>1</v>
      </c>
      <c r="P929">
        <v>0.23899999999999999</v>
      </c>
      <c r="Q929">
        <v>0.29599999999999999</v>
      </c>
      <c r="R929">
        <v>0.372</v>
      </c>
      <c r="S929">
        <v>0.66800000000000004</v>
      </c>
      <c r="T929">
        <v>0.28999999999999998</v>
      </c>
      <c r="U929">
        <v>0</v>
      </c>
      <c r="V929">
        <v>0</v>
      </c>
      <c r="W929">
        <v>0</v>
      </c>
    </row>
    <row r="930" spans="1:28" x14ac:dyDescent="0.25">
      <c r="A930" t="s">
        <v>8213</v>
      </c>
      <c r="B930" t="s">
        <v>8214</v>
      </c>
      <c r="C930">
        <v>100</v>
      </c>
      <c r="D930">
        <v>90</v>
      </c>
      <c r="E930">
        <v>21</v>
      </c>
      <c r="F930">
        <v>4</v>
      </c>
      <c r="G930">
        <v>0</v>
      </c>
      <c r="H930">
        <v>2</v>
      </c>
      <c r="I930">
        <v>10</v>
      </c>
      <c r="J930">
        <v>10</v>
      </c>
      <c r="K930">
        <v>8</v>
      </c>
      <c r="L930">
        <v>24</v>
      </c>
      <c r="M930">
        <v>1</v>
      </c>
      <c r="N930">
        <v>2</v>
      </c>
      <c r="O930">
        <v>1</v>
      </c>
      <c r="P930">
        <v>0.23400000000000001</v>
      </c>
      <c r="Q930">
        <v>0.3</v>
      </c>
      <c r="R930">
        <v>0.36099999999999999</v>
      </c>
      <c r="S930">
        <v>0.66</v>
      </c>
      <c r="T930">
        <v>0.28999999999999998</v>
      </c>
      <c r="U930">
        <v>-0.1</v>
      </c>
      <c r="V930">
        <v>0</v>
      </c>
      <c r="W930">
        <v>0</v>
      </c>
    </row>
    <row r="931" spans="1:28" x14ac:dyDescent="0.25">
      <c r="A931" t="s">
        <v>8211</v>
      </c>
      <c r="B931" t="s">
        <v>8212</v>
      </c>
      <c r="C931">
        <v>100</v>
      </c>
      <c r="D931">
        <v>91</v>
      </c>
      <c r="E931">
        <v>23</v>
      </c>
      <c r="F931">
        <v>5</v>
      </c>
      <c r="G931">
        <v>0</v>
      </c>
      <c r="H931">
        <v>1</v>
      </c>
      <c r="I931">
        <v>9</v>
      </c>
      <c r="J931">
        <v>9</v>
      </c>
      <c r="K931">
        <v>7</v>
      </c>
      <c r="L931">
        <v>15</v>
      </c>
      <c r="M931">
        <v>1</v>
      </c>
      <c r="N931">
        <v>2</v>
      </c>
      <c r="O931">
        <v>1</v>
      </c>
      <c r="P931">
        <v>0.254</v>
      </c>
      <c r="Q931">
        <v>0.311</v>
      </c>
      <c r="R931">
        <v>0.34499999999999997</v>
      </c>
      <c r="S931">
        <v>0.65600000000000003</v>
      </c>
      <c r="T931">
        <v>0.28999999999999998</v>
      </c>
      <c r="U931">
        <v>-0.1</v>
      </c>
      <c r="V931">
        <v>0</v>
      </c>
      <c r="W931">
        <v>0.2</v>
      </c>
    </row>
    <row r="932" spans="1:28" x14ac:dyDescent="0.25">
      <c r="A932" t="s">
        <v>8209</v>
      </c>
      <c r="B932" t="s">
        <v>8210</v>
      </c>
      <c r="C932">
        <v>100</v>
      </c>
      <c r="D932">
        <v>90</v>
      </c>
      <c r="E932">
        <v>22</v>
      </c>
      <c r="F932">
        <v>4</v>
      </c>
      <c r="G932">
        <v>0</v>
      </c>
      <c r="H932">
        <v>1</v>
      </c>
      <c r="I932">
        <v>9</v>
      </c>
      <c r="J932">
        <v>9</v>
      </c>
      <c r="K932">
        <v>8</v>
      </c>
      <c r="L932">
        <v>16</v>
      </c>
      <c r="M932">
        <v>1</v>
      </c>
      <c r="N932">
        <v>1</v>
      </c>
      <c r="O932">
        <v>1</v>
      </c>
      <c r="P932">
        <v>0.246</v>
      </c>
      <c r="Q932">
        <v>0.308</v>
      </c>
      <c r="R932">
        <v>0.34699999999999998</v>
      </c>
      <c r="S932">
        <v>0.65500000000000003</v>
      </c>
      <c r="T932">
        <v>0.28999999999999998</v>
      </c>
      <c r="U932">
        <v>-0.1</v>
      </c>
      <c r="V932">
        <v>0</v>
      </c>
      <c r="W932">
        <v>0</v>
      </c>
    </row>
    <row r="933" spans="1:28" x14ac:dyDescent="0.25">
      <c r="A933">
        <v>5716</v>
      </c>
      <c r="B933" t="s">
        <v>423</v>
      </c>
      <c r="C933">
        <v>100</v>
      </c>
      <c r="D933">
        <v>91</v>
      </c>
      <c r="E933">
        <v>22</v>
      </c>
      <c r="F933">
        <v>5</v>
      </c>
      <c r="G933">
        <v>0</v>
      </c>
      <c r="H933">
        <v>1</v>
      </c>
      <c r="I933">
        <v>9</v>
      </c>
      <c r="J933">
        <v>9</v>
      </c>
      <c r="K933">
        <v>7</v>
      </c>
      <c r="L933">
        <v>21</v>
      </c>
      <c r="M933">
        <v>1</v>
      </c>
      <c r="N933">
        <v>1</v>
      </c>
      <c r="O933">
        <v>1</v>
      </c>
      <c r="P933">
        <v>0.245</v>
      </c>
      <c r="Q933">
        <v>0.30399999999999999</v>
      </c>
      <c r="R933">
        <v>0.35299999999999998</v>
      </c>
      <c r="S933">
        <v>0.65700000000000003</v>
      </c>
      <c r="T933">
        <v>0.28999999999999998</v>
      </c>
      <c r="U933">
        <v>-0.1</v>
      </c>
      <c r="V933">
        <v>0</v>
      </c>
      <c r="W933">
        <v>0.2</v>
      </c>
    </row>
    <row r="934" spans="1:28" x14ac:dyDescent="0.25">
      <c r="A934">
        <v>1126</v>
      </c>
      <c r="B934" t="s">
        <v>293</v>
      </c>
      <c r="C934">
        <v>100</v>
      </c>
      <c r="D934">
        <v>89</v>
      </c>
      <c r="E934">
        <v>19</v>
      </c>
      <c r="F934">
        <v>5</v>
      </c>
      <c r="G934">
        <v>0</v>
      </c>
      <c r="H934">
        <v>3</v>
      </c>
      <c r="I934">
        <v>10</v>
      </c>
      <c r="J934">
        <v>10</v>
      </c>
      <c r="K934">
        <v>9</v>
      </c>
      <c r="L934">
        <v>31</v>
      </c>
      <c r="M934">
        <v>1</v>
      </c>
      <c r="N934">
        <v>1</v>
      </c>
      <c r="O934">
        <v>0</v>
      </c>
      <c r="P934">
        <v>0.215</v>
      </c>
      <c r="Q934">
        <v>0.28899999999999998</v>
      </c>
      <c r="R934">
        <v>0.37</v>
      </c>
      <c r="S934">
        <v>0.65900000000000003</v>
      </c>
      <c r="T934">
        <v>0.28999999999999998</v>
      </c>
      <c r="U934">
        <v>-0.1</v>
      </c>
      <c r="V934">
        <v>0</v>
      </c>
      <c r="W934">
        <v>0.2</v>
      </c>
    </row>
    <row r="935" spans="1:28" x14ac:dyDescent="0.25">
      <c r="A935">
        <v>4661</v>
      </c>
      <c r="B935" t="s">
        <v>8208</v>
      </c>
      <c r="C935">
        <v>100</v>
      </c>
      <c r="D935">
        <v>92</v>
      </c>
      <c r="E935">
        <v>22</v>
      </c>
      <c r="F935">
        <v>5</v>
      </c>
      <c r="G935">
        <v>0</v>
      </c>
      <c r="H935">
        <v>3</v>
      </c>
      <c r="I935">
        <v>10</v>
      </c>
      <c r="J935">
        <v>11</v>
      </c>
      <c r="K935">
        <v>6</v>
      </c>
      <c r="L935">
        <v>18</v>
      </c>
      <c r="M935">
        <v>1</v>
      </c>
      <c r="N935">
        <v>1</v>
      </c>
      <c r="O935">
        <v>0</v>
      </c>
      <c r="P935">
        <v>0.23799999999999999</v>
      </c>
      <c r="Q935">
        <v>0.28899999999999998</v>
      </c>
      <c r="R935">
        <v>0.377</v>
      </c>
      <c r="S935">
        <v>0.66700000000000004</v>
      </c>
      <c r="T935">
        <v>0.28999999999999998</v>
      </c>
      <c r="U935">
        <v>-0.1</v>
      </c>
      <c r="V935">
        <v>0</v>
      </c>
      <c r="W935">
        <v>-0.1</v>
      </c>
    </row>
    <row r="936" spans="1:28" x14ac:dyDescent="0.25">
      <c r="A936">
        <v>4006</v>
      </c>
      <c r="B936" t="s">
        <v>684</v>
      </c>
      <c r="C936">
        <v>100</v>
      </c>
      <c r="D936">
        <v>88</v>
      </c>
      <c r="E936">
        <v>20</v>
      </c>
      <c r="F936">
        <v>5</v>
      </c>
      <c r="G936">
        <v>0</v>
      </c>
      <c r="H936">
        <v>2</v>
      </c>
      <c r="I936">
        <v>10</v>
      </c>
      <c r="J936">
        <v>9</v>
      </c>
      <c r="K936">
        <v>9</v>
      </c>
      <c r="L936">
        <v>19</v>
      </c>
      <c r="M936">
        <v>1</v>
      </c>
      <c r="N936">
        <v>1</v>
      </c>
      <c r="O936">
        <v>1</v>
      </c>
      <c r="P936">
        <v>0.23</v>
      </c>
      <c r="Q936">
        <v>0.307</v>
      </c>
      <c r="R936">
        <v>0.34799999999999998</v>
      </c>
      <c r="S936">
        <v>0.65500000000000003</v>
      </c>
      <c r="T936">
        <v>0.28999999999999998</v>
      </c>
      <c r="U936">
        <v>0.1</v>
      </c>
      <c r="V936">
        <v>0</v>
      </c>
      <c r="W936">
        <v>0.3</v>
      </c>
    </row>
    <row r="937" spans="1:28" x14ac:dyDescent="0.25">
      <c r="A937">
        <v>342</v>
      </c>
      <c r="B937" t="s">
        <v>881</v>
      </c>
      <c r="C937">
        <v>100</v>
      </c>
      <c r="D937">
        <v>87</v>
      </c>
      <c r="E937">
        <v>19</v>
      </c>
      <c r="F937">
        <v>4</v>
      </c>
      <c r="G937">
        <v>0</v>
      </c>
      <c r="H937">
        <v>2</v>
      </c>
      <c r="I937">
        <v>10</v>
      </c>
      <c r="J937">
        <v>9</v>
      </c>
      <c r="K937">
        <v>11</v>
      </c>
      <c r="L937">
        <v>17</v>
      </c>
      <c r="M937">
        <v>1</v>
      </c>
      <c r="N937">
        <v>1</v>
      </c>
      <c r="O937">
        <v>0</v>
      </c>
      <c r="P937">
        <v>0.221</v>
      </c>
      <c r="Q937">
        <v>0.313</v>
      </c>
      <c r="R937">
        <v>0.33700000000000002</v>
      </c>
      <c r="S937">
        <v>0.65</v>
      </c>
      <c r="T937">
        <v>0.28999999999999998</v>
      </c>
      <c r="U937">
        <v>-0.4</v>
      </c>
      <c r="V937">
        <v>0</v>
      </c>
      <c r="W937">
        <v>0.3</v>
      </c>
    </row>
    <row r="938" spans="1:28" x14ac:dyDescent="0.25">
      <c r="A938" t="s">
        <v>8206</v>
      </c>
      <c r="B938" t="s">
        <v>8207</v>
      </c>
      <c r="C938">
        <v>100</v>
      </c>
      <c r="D938">
        <v>93</v>
      </c>
      <c r="E938">
        <v>23</v>
      </c>
      <c r="F938">
        <v>5</v>
      </c>
      <c r="G938">
        <v>0</v>
      </c>
      <c r="H938">
        <v>2</v>
      </c>
      <c r="I938">
        <v>10</v>
      </c>
      <c r="J938">
        <v>10</v>
      </c>
      <c r="K938">
        <v>5</v>
      </c>
      <c r="L938">
        <v>25</v>
      </c>
      <c r="M938">
        <v>1</v>
      </c>
      <c r="N938">
        <v>1</v>
      </c>
      <c r="O938">
        <v>1</v>
      </c>
      <c r="P938">
        <v>0.25</v>
      </c>
      <c r="Q938">
        <v>0.29199999999999998</v>
      </c>
      <c r="R938">
        <v>0.374</v>
      </c>
      <c r="S938">
        <v>0.66600000000000004</v>
      </c>
      <c r="T938">
        <v>0.28999999999999998</v>
      </c>
      <c r="U938">
        <v>0</v>
      </c>
      <c r="V938">
        <v>0</v>
      </c>
      <c r="W938">
        <v>0.2</v>
      </c>
    </row>
    <row r="939" spans="1:28" x14ac:dyDescent="0.25">
      <c r="A939">
        <v>1686</v>
      </c>
      <c r="B939" t="s">
        <v>8205</v>
      </c>
      <c r="C939">
        <v>100</v>
      </c>
      <c r="D939">
        <v>89</v>
      </c>
      <c r="E939">
        <v>21</v>
      </c>
      <c r="F939">
        <v>5</v>
      </c>
      <c r="G939">
        <v>1</v>
      </c>
      <c r="H939">
        <v>2</v>
      </c>
      <c r="I939">
        <v>10</v>
      </c>
      <c r="J939">
        <v>10</v>
      </c>
      <c r="K939">
        <v>8</v>
      </c>
      <c r="L939">
        <v>18</v>
      </c>
      <c r="M939">
        <v>1</v>
      </c>
      <c r="N939">
        <v>1</v>
      </c>
      <c r="O939">
        <v>1</v>
      </c>
      <c r="P939">
        <v>0.23100000000000001</v>
      </c>
      <c r="Q939">
        <v>0.30099999999999999</v>
      </c>
      <c r="R939">
        <v>0.35799999999999998</v>
      </c>
      <c r="S939">
        <v>0.65900000000000003</v>
      </c>
      <c r="T939">
        <v>0.28999999999999998</v>
      </c>
      <c r="U939">
        <v>-0.2</v>
      </c>
      <c r="V939">
        <v>0</v>
      </c>
      <c r="W939">
        <v>0.3</v>
      </c>
    </row>
    <row r="940" spans="1:28" x14ac:dyDescent="0.25">
      <c r="A940">
        <v>1940</v>
      </c>
      <c r="B940" t="s">
        <v>8204</v>
      </c>
      <c r="C940">
        <v>100</v>
      </c>
      <c r="D940">
        <v>88</v>
      </c>
      <c r="E940">
        <v>21</v>
      </c>
      <c r="F940">
        <v>4</v>
      </c>
      <c r="G940">
        <v>0</v>
      </c>
      <c r="H940">
        <v>1</v>
      </c>
      <c r="I940">
        <v>9</v>
      </c>
      <c r="J940">
        <v>9</v>
      </c>
      <c r="K940">
        <v>10</v>
      </c>
      <c r="L940">
        <v>19</v>
      </c>
      <c r="M940">
        <v>1</v>
      </c>
      <c r="N940">
        <v>1</v>
      </c>
      <c r="O940">
        <v>1</v>
      </c>
      <c r="P940">
        <v>0.23499999999999999</v>
      </c>
      <c r="Q940">
        <v>0.312</v>
      </c>
      <c r="R940">
        <v>0.33900000000000002</v>
      </c>
      <c r="S940">
        <v>0.65200000000000002</v>
      </c>
      <c r="T940">
        <v>0.28999999999999998</v>
      </c>
      <c r="U940">
        <v>-0.2</v>
      </c>
      <c r="V940">
        <v>0</v>
      </c>
      <c r="W940">
        <v>0</v>
      </c>
    </row>
    <row r="941" spans="1:28" x14ac:dyDescent="0.25">
      <c r="A941" t="s">
        <v>217</v>
      </c>
      <c r="B941" t="s">
        <v>218</v>
      </c>
      <c r="C941">
        <v>100</v>
      </c>
      <c r="D941">
        <v>91</v>
      </c>
      <c r="E941">
        <v>23</v>
      </c>
      <c r="F941">
        <v>5</v>
      </c>
      <c r="G941">
        <v>0</v>
      </c>
      <c r="H941">
        <v>1</v>
      </c>
      <c r="I941">
        <v>10</v>
      </c>
      <c r="J941">
        <v>9</v>
      </c>
      <c r="K941">
        <v>7</v>
      </c>
      <c r="L941">
        <v>15</v>
      </c>
      <c r="M941">
        <v>0</v>
      </c>
      <c r="N941">
        <v>1</v>
      </c>
      <c r="O941">
        <v>1</v>
      </c>
      <c r="P941">
        <v>0.255</v>
      </c>
      <c r="Q941">
        <v>0.307</v>
      </c>
      <c r="R941">
        <v>0.35399999999999998</v>
      </c>
      <c r="S941">
        <v>0.66100000000000003</v>
      </c>
      <c r="T941">
        <v>0.28999999999999998</v>
      </c>
      <c r="U941">
        <v>0</v>
      </c>
      <c r="V941">
        <v>0</v>
      </c>
      <c r="W941">
        <v>0.2</v>
      </c>
    </row>
    <row r="942" spans="1:28" x14ac:dyDescent="0.25">
      <c r="A942">
        <v>9063</v>
      </c>
      <c r="B942" t="s">
        <v>405</v>
      </c>
      <c r="C942">
        <v>268</v>
      </c>
      <c r="D942">
        <v>247</v>
      </c>
      <c r="E942">
        <v>62</v>
      </c>
      <c r="F942">
        <v>13</v>
      </c>
      <c r="G942">
        <v>3</v>
      </c>
      <c r="H942">
        <v>4</v>
      </c>
      <c r="I942">
        <v>23</v>
      </c>
      <c r="J942">
        <v>25</v>
      </c>
      <c r="K942">
        <v>15</v>
      </c>
      <c r="L942">
        <v>35</v>
      </c>
      <c r="M942">
        <v>2</v>
      </c>
      <c r="N942">
        <v>6</v>
      </c>
      <c r="O942">
        <v>3</v>
      </c>
      <c r="P942">
        <v>0.252</v>
      </c>
      <c r="Q942">
        <v>0.29699999999999999</v>
      </c>
      <c r="R942">
        <v>0.36899999999999999</v>
      </c>
      <c r="S942">
        <v>0.66600000000000004</v>
      </c>
      <c r="T942">
        <v>0.28999999999999998</v>
      </c>
      <c r="U942">
        <v>0</v>
      </c>
      <c r="V942">
        <v>-0.8</v>
      </c>
      <c r="W942">
        <v>0.5</v>
      </c>
      <c r="Y942" s="1">
        <v>-11</v>
      </c>
      <c r="Z942" s="1">
        <v>-13</v>
      </c>
      <c r="AB942" s="1">
        <v>1</v>
      </c>
    </row>
    <row r="943" spans="1:28" x14ac:dyDescent="0.25">
      <c r="A943">
        <v>254</v>
      </c>
      <c r="B943" t="s">
        <v>8203</v>
      </c>
      <c r="C943">
        <v>100</v>
      </c>
      <c r="D943">
        <v>92</v>
      </c>
      <c r="E943">
        <v>22</v>
      </c>
      <c r="F943">
        <v>5</v>
      </c>
      <c r="G943">
        <v>1</v>
      </c>
      <c r="H943">
        <v>2</v>
      </c>
      <c r="I943">
        <v>10</v>
      </c>
      <c r="J943">
        <v>10</v>
      </c>
      <c r="K943">
        <v>5</v>
      </c>
      <c r="L943">
        <v>23</v>
      </c>
      <c r="M943">
        <v>2</v>
      </c>
      <c r="N943">
        <v>1</v>
      </c>
      <c r="O943">
        <v>0</v>
      </c>
      <c r="P943">
        <v>0.24099999999999999</v>
      </c>
      <c r="Q943">
        <v>0.28999999999999998</v>
      </c>
      <c r="R943">
        <v>0.377</v>
      </c>
      <c r="S943">
        <v>0.66700000000000004</v>
      </c>
      <c r="T943">
        <v>0.28999999999999998</v>
      </c>
      <c r="U943">
        <v>-0.2</v>
      </c>
      <c r="V943">
        <v>0</v>
      </c>
      <c r="W943">
        <v>0</v>
      </c>
    </row>
    <row r="944" spans="1:28" x14ac:dyDescent="0.25">
      <c r="A944" t="s">
        <v>8201</v>
      </c>
      <c r="B944" t="s">
        <v>8202</v>
      </c>
      <c r="C944">
        <v>100</v>
      </c>
      <c r="D944">
        <v>88</v>
      </c>
      <c r="E944">
        <v>21</v>
      </c>
      <c r="F944">
        <v>5</v>
      </c>
      <c r="G944">
        <v>0</v>
      </c>
      <c r="H944">
        <v>1</v>
      </c>
      <c r="I944">
        <v>9</v>
      </c>
      <c r="J944">
        <v>8</v>
      </c>
      <c r="K944">
        <v>9</v>
      </c>
      <c r="L944">
        <v>18</v>
      </c>
      <c r="M944">
        <v>1</v>
      </c>
      <c r="N944">
        <v>1</v>
      </c>
      <c r="O944">
        <v>0</v>
      </c>
      <c r="P944">
        <v>0.23799999999999999</v>
      </c>
      <c r="Q944">
        <v>0.314</v>
      </c>
      <c r="R944">
        <v>0.33600000000000002</v>
      </c>
      <c r="S944">
        <v>0.65</v>
      </c>
      <c r="T944">
        <v>0.28999999999999998</v>
      </c>
      <c r="U944">
        <v>0</v>
      </c>
      <c r="V944">
        <v>0</v>
      </c>
      <c r="W944">
        <v>0.2</v>
      </c>
    </row>
    <row r="945" spans="1:28" x14ac:dyDescent="0.25">
      <c r="A945">
        <v>7178</v>
      </c>
      <c r="B945" t="s">
        <v>300</v>
      </c>
      <c r="C945">
        <v>100</v>
      </c>
      <c r="D945">
        <v>92</v>
      </c>
      <c r="E945">
        <v>23</v>
      </c>
      <c r="F945">
        <v>5</v>
      </c>
      <c r="G945">
        <v>0</v>
      </c>
      <c r="H945">
        <v>2</v>
      </c>
      <c r="I945">
        <v>9</v>
      </c>
      <c r="J945">
        <v>10</v>
      </c>
      <c r="K945">
        <v>6</v>
      </c>
      <c r="L945">
        <v>19</v>
      </c>
      <c r="M945">
        <v>1</v>
      </c>
      <c r="N945">
        <v>1</v>
      </c>
      <c r="O945">
        <v>0</v>
      </c>
      <c r="P945">
        <v>0.248</v>
      </c>
      <c r="Q945">
        <v>0.29699999999999999</v>
      </c>
      <c r="R945">
        <v>0.36699999999999999</v>
      </c>
      <c r="S945">
        <v>0.66500000000000004</v>
      </c>
      <c r="T945">
        <v>0.28999999999999998</v>
      </c>
      <c r="U945">
        <v>-0.1</v>
      </c>
      <c r="V945">
        <v>0</v>
      </c>
      <c r="W945">
        <v>0.3</v>
      </c>
    </row>
    <row r="946" spans="1:28" x14ac:dyDescent="0.25">
      <c r="A946">
        <v>454</v>
      </c>
      <c r="B946" t="s">
        <v>713</v>
      </c>
      <c r="C946">
        <v>155</v>
      </c>
      <c r="D946">
        <v>139</v>
      </c>
      <c r="E946">
        <v>32</v>
      </c>
      <c r="F946">
        <v>7</v>
      </c>
      <c r="G946">
        <v>0</v>
      </c>
      <c r="H946">
        <v>4</v>
      </c>
      <c r="I946">
        <v>14</v>
      </c>
      <c r="J946">
        <v>16</v>
      </c>
      <c r="K946">
        <v>12</v>
      </c>
      <c r="L946">
        <v>31</v>
      </c>
      <c r="M946">
        <v>2</v>
      </c>
      <c r="N946">
        <v>1</v>
      </c>
      <c r="O946">
        <v>0</v>
      </c>
      <c r="P946">
        <v>0.23</v>
      </c>
      <c r="Q946">
        <v>0.29499999999999998</v>
      </c>
      <c r="R946">
        <v>0.371</v>
      </c>
      <c r="S946">
        <v>0.66600000000000004</v>
      </c>
      <c r="T946">
        <v>0.28999999999999998</v>
      </c>
      <c r="U946">
        <v>-0.2</v>
      </c>
      <c r="V946">
        <v>0.5</v>
      </c>
      <c r="W946">
        <v>0.3</v>
      </c>
      <c r="Y946" s="1">
        <v>-18</v>
      </c>
      <c r="Z946" s="1">
        <v>-16</v>
      </c>
      <c r="AB946" s="1">
        <v>-3</v>
      </c>
    </row>
    <row r="947" spans="1:28" x14ac:dyDescent="0.25">
      <c r="A947">
        <v>6863</v>
      </c>
      <c r="B947" t="s">
        <v>8200</v>
      </c>
      <c r="C947">
        <v>100</v>
      </c>
      <c r="D947">
        <v>91</v>
      </c>
      <c r="E947">
        <v>22</v>
      </c>
      <c r="F947">
        <v>5</v>
      </c>
      <c r="G947">
        <v>0</v>
      </c>
      <c r="H947">
        <v>1</v>
      </c>
      <c r="I947">
        <v>10</v>
      </c>
      <c r="J947">
        <v>9</v>
      </c>
      <c r="K947">
        <v>7</v>
      </c>
      <c r="L947">
        <v>16</v>
      </c>
      <c r="M947">
        <v>1</v>
      </c>
      <c r="N947">
        <v>2</v>
      </c>
      <c r="O947">
        <v>1</v>
      </c>
      <c r="P947">
        <v>0.247</v>
      </c>
      <c r="Q947">
        <v>0.30399999999999999</v>
      </c>
      <c r="R947">
        <v>0.35599999999999998</v>
      </c>
      <c r="S947">
        <v>0.66</v>
      </c>
      <c r="T947">
        <v>0.28999999999999998</v>
      </c>
      <c r="U947">
        <v>-0.1</v>
      </c>
      <c r="V947">
        <v>0</v>
      </c>
      <c r="W947">
        <v>0.2</v>
      </c>
    </row>
    <row r="948" spans="1:28" x14ac:dyDescent="0.25">
      <c r="A948">
        <v>6968</v>
      </c>
      <c r="B948" t="s">
        <v>592</v>
      </c>
      <c r="C948">
        <v>163</v>
      </c>
      <c r="D948">
        <v>149</v>
      </c>
      <c r="E948">
        <v>35</v>
      </c>
      <c r="F948">
        <v>8</v>
      </c>
      <c r="G948">
        <v>0</v>
      </c>
      <c r="H948">
        <v>4</v>
      </c>
      <c r="I948">
        <v>15</v>
      </c>
      <c r="J948">
        <v>18</v>
      </c>
      <c r="K948">
        <v>11</v>
      </c>
      <c r="L948">
        <v>42</v>
      </c>
      <c r="M948">
        <v>1</v>
      </c>
      <c r="N948">
        <v>2</v>
      </c>
      <c r="O948">
        <v>1</v>
      </c>
      <c r="P948">
        <v>0.23200000000000001</v>
      </c>
      <c r="Q948">
        <v>0.28599999999999998</v>
      </c>
      <c r="R948">
        <v>0.378</v>
      </c>
      <c r="S948">
        <v>0.66400000000000003</v>
      </c>
      <c r="T948">
        <v>0.28999999999999998</v>
      </c>
      <c r="U948">
        <v>0</v>
      </c>
      <c r="V948">
        <v>-0.1</v>
      </c>
      <c r="W948">
        <v>0</v>
      </c>
    </row>
    <row r="949" spans="1:28" x14ac:dyDescent="0.25">
      <c r="A949" t="s">
        <v>8198</v>
      </c>
      <c r="B949" t="s">
        <v>8199</v>
      </c>
      <c r="C949">
        <v>100</v>
      </c>
      <c r="D949">
        <v>91</v>
      </c>
      <c r="E949">
        <v>22</v>
      </c>
      <c r="F949">
        <v>5</v>
      </c>
      <c r="G949">
        <v>0</v>
      </c>
      <c r="H949">
        <v>2</v>
      </c>
      <c r="I949">
        <v>10</v>
      </c>
      <c r="J949">
        <v>10</v>
      </c>
      <c r="K949">
        <v>5</v>
      </c>
      <c r="L949">
        <v>13</v>
      </c>
      <c r="M949">
        <v>2</v>
      </c>
      <c r="N949">
        <v>0</v>
      </c>
      <c r="O949">
        <v>0</v>
      </c>
      <c r="P949">
        <v>0.245</v>
      </c>
      <c r="Q949">
        <v>0.3</v>
      </c>
      <c r="R949">
        <v>0.35899999999999999</v>
      </c>
      <c r="S949">
        <v>0.65900000000000003</v>
      </c>
      <c r="T949">
        <v>0.28999999999999998</v>
      </c>
      <c r="U949">
        <v>-0.1</v>
      </c>
      <c r="V949">
        <v>0</v>
      </c>
      <c r="W949">
        <v>0</v>
      </c>
    </row>
    <row r="950" spans="1:28" x14ac:dyDescent="0.25">
      <c r="A950">
        <v>7888</v>
      </c>
      <c r="B950" t="s">
        <v>591</v>
      </c>
      <c r="C950">
        <v>155</v>
      </c>
      <c r="D950">
        <v>141</v>
      </c>
      <c r="E950">
        <v>33</v>
      </c>
      <c r="F950">
        <v>7</v>
      </c>
      <c r="G950">
        <v>1</v>
      </c>
      <c r="H950">
        <v>4</v>
      </c>
      <c r="I950">
        <v>16</v>
      </c>
      <c r="J950">
        <v>16</v>
      </c>
      <c r="K950">
        <v>10</v>
      </c>
      <c r="L950">
        <v>31</v>
      </c>
      <c r="M950">
        <v>1</v>
      </c>
      <c r="N950">
        <v>1</v>
      </c>
      <c r="O950">
        <v>1</v>
      </c>
      <c r="P950">
        <v>0.23599999999999999</v>
      </c>
      <c r="Q950">
        <v>0.28899999999999998</v>
      </c>
      <c r="R950">
        <v>0.376</v>
      </c>
      <c r="S950">
        <v>0.66500000000000004</v>
      </c>
      <c r="T950">
        <v>0.28999999999999998</v>
      </c>
      <c r="U950">
        <v>-0.2</v>
      </c>
      <c r="V950">
        <v>0.4</v>
      </c>
      <c r="W950">
        <v>0.3</v>
      </c>
      <c r="Y950" s="1">
        <v>-17</v>
      </c>
      <c r="Z950" s="1">
        <v>-17</v>
      </c>
      <c r="AA950" s="1">
        <v>0</v>
      </c>
    </row>
    <row r="951" spans="1:28" x14ac:dyDescent="0.25">
      <c r="A951" t="s">
        <v>8196</v>
      </c>
      <c r="B951" t="s">
        <v>8197</v>
      </c>
      <c r="C951">
        <v>100</v>
      </c>
      <c r="D951">
        <v>91</v>
      </c>
      <c r="E951">
        <v>23</v>
      </c>
      <c r="F951">
        <v>5</v>
      </c>
      <c r="G951">
        <v>1</v>
      </c>
      <c r="H951">
        <v>1</v>
      </c>
      <c r="I951">
        <v>10</v>
      </c>
      <c r="J951">
        <v>9</v>
      </c>
      <c r="K951">
        <v>7</v>
      </c>
      <c r="L951">
        <v>15</v>
      </c>
      <c r="M951">
        <v>1</v>
      </c>
      <c r="N951">
        <v>4</v>
      </c>
      <c r="O951">
        <v>2</v>
      </c>
      <c r="P951">
        <v>0.249</v>
      </c>
      <c r="Q951">
        <v>0.30399999999999999</v>
      </c>
      <c r="R951">
        <v>0.35499999999999998</v>
      </c>
      <c r="S951">
        <v>0.65800000000000003</v>
      </c>
      <c r="T951">
        <v>0.28999999999999998</v>
      </c>
      <c r="U951">
        <v>0.1</v>
      </c>
      <c r="V951">
        <v>0</v>
      </c>
      <c r="W951">
        <v>0</v>
      </c>
    </row>
    <row r="952" spans="1:28" x14ac:dyDescent="0.25">
      <c r="A952" t="s">
        <v>697</v>
      </c>
      <c r="B952" t="s">
        <v>698</v>
      </c>
      <c r="C952">
        <v>100</v>
      </c>
      <c r="D952">
        <v>93</v>
      </c>
      <c r="E952">
        <v>23</v>
      </c>
      <c r="F952">
        <v>5</v>
      </c>
      <c r="G952">
        <v>0</v>
      </c>
      <c r="H952">
        <v>2</v>
      </c>
      <c r="I952">
        <v>9</v>
      </c>
      <c r="J952">
        <v>10</v>
      </c>
      <c r="K952">
        <v>5</v>
      </c>
      <c r="L952">
        <v>17</v>
      </c>
      <c r="M952">
        <v>1</v>
      </c>
      <c r="N952">
        <v>0</v>
      </c>
      <c r="O952">
        <v>0</v>
      </c>
      <c r="P952">
        <v>0.251</v>
      </c>
      <c r="Q952">
        <v>0.29199999999999998</v>
      </c>
      <c r="R952">
        <v>0.371</v>
      </c>
      <c r="S952">
        <v>0.66300000000000003</v>
      </c>
      <c r="T952">
        <v>0.28999999999999998</v>
      </c>
      <c r="U952">
        <v>0</v>
      </c>
      <c r="V952">
        <v>0</v>
      </c>
      <c r="W952">
        <v>0.2</v>
      </c>
    </row>
    <row r="953" spans="1:28" x14ac:dyDescent="0.25">
      <c r="A953" t="s">
        <v>8194</v>
      </c>
      <c r="B953" t="s">
        <v>8195</v>
      </c>
      <c r="C953">
        <v>100</v>
      </c>
      <c r="D953">
        <v>91</v>
      </c>
      <c r="E953">
        <v>22</v>
      </c>
      <c r="F953">
        <v>4</v>
      </c>
      <c r="G953">
        <v>0</v>
      </c>
      <c r="H953">
        <v>2</v>
      </c>
      <c r="I953">
        <v>10</v>
      </c>
      <c r="J953">
        <v>10</v>
      </c>
      <c r="K953">
        <v>7</v>
      </c>
      <c r="L953">
        <v>21</v>
      </c>
      <c r="M953">
        <v>1</v>
      </c>
      <c r="N953">
        <v>1</v>
      </c>
      <c r="O953">
        <v>1</v>
      </c>
      <c r="P953">
        <v>0.23799999999999999</v>
      </c>
      <c r="Q953">
        <v>0.29699999999999999</v>
      </c>
      <c r="R953">
        <v>0.36499999999999999</v>
      </c>
      <c r="S953">
        <v>0.66200000000000003</v>
      </c>
      <c r="T953">
        <v>0.28999999999999998</v>
      </c>
      <c r="U953">
        <v>0</v>
      </c>
      <c r="V953">
        <v>0</v>
      </c>
      <c r="W953">
        <v>0.2</v>
      </c>
    </row>
    <row r="954" spans="1:28" x14ac:dyDescent="0.25">
      <c r="A954">
        <v>9886</v>
      </c>
      <c r="B954" t="s">
        <v>495</v>
      </c>
      <c r="C954">
        <v>100</v>
      </c>
      <c r="D954">
        <v>91</v>
      </c>
      <c r="E954">
        <v>23</v>
      </c>
      <c r="F954">
        <v>5</v>
      </c>
      <c r="G954">
        <v>1</v>
      </c>
      <c r="H954">
        <v>1</v>
      </c>
      <c r="I954">
        <v>10</v>
      </c>
      <c r="J954">
        <v>9</v>
      </c>
      <c r="K954">
        <v>6</v>
      </c>
      <c r="L954">
        <v>19</v>
      </c>
      <c r="M954">
        <v>1</v>
      </c>
      <c r="N954">
        <v>1</v>
      </c>
      <c r="O954">
        <v>0</v>
      </c>
      <c r="P954">
        <v>0.254</v>
      </c>
      <c r="Q954">
        <v>0.30599999999999999</v>
      </c>
      <c r="R954">
        <v>0.35</v>
      </c>
      <c r="S954">
        <v>0.65600000000000003</v>
      </c>
      <c r="T954">
        <v>0.28999999999999998</v>
      </c>
      <c r="U954">
        <v>0</v>
      </c>
      <c r="V954">
        <v>-0.1</v>
      </c>
      <c r="W954">
        <v>0.2</v>
      </c>
      <c r="Y954" s="1">
        <v>-22</v>
      </c>
      <c r="Z954" s="1">
        <v>-21</v>
      </c>
      <c r="AB954" s="1">
        <v>-6</v>
      </c>
    </row>
    <row r="955" spans="1:28" x14ac:dyDescent="0.25">
      <c r="A955" t="s">
        <v>8192</v>
      </c>
      <c r="B955" t="s">
        <v>8193</v>
      </c>
      <c r="C955">
        <v>100</v>
      </c>
      <c r="D955">
        <v>91</v>
      </c>
      <c r="E955">
        <v>21</v>
      </c>
      <c r="F955">
        <v>4</v>
      </c>
      <c r="G955">
        <v>0</v>
      </c>
      <c r="H955">
        <v>3</v>
      </c>
      <c r="I955">
        <v>11</v>
      </c>
      <c r="J955">
        <v>11</v>
      </c>
      <c r="K955">
        <v>7</v>
      </c>
      <c r="L955">
        <v>32</v>
      </c>
      <c r="M955">
        <v>1</v>
      </c>
      <c r="N955">
        <v>1</v>
      </c>
      <c r="O955">
        <v>1</v>
      </c>
      <c r="P955">
        <v>0.22700000000000001</v>
      </c>
      <c r="Q955">
        <v>0.28299999999999997</v>
      </c>
      <c r="R955">
        <v>0.38300000000000001</v>
      </c>
      <c r="S955">
        <v>0.66600000000000004</v>
      </c>
      <c r="T955">
        <v>0.28999999999999998</v>
      </c>
      <c r="U955">
        <v>-0.1</v>
      </c>
      <c r="V955">
        <v>0</v>
      </c>
      <c r="W955">
        <v>-0.1</v>
      </c>
    </row>
    <row r="956" spans="1:28" x14ac:dyDescent="0.25">
      <c r="A956" t="s">
        <v>8190</v>
      </c>
      <c r="B956" t="s">
        <v>8191</v>
      </c>
      <c r="C956">
        <v>100</v>
      </c>
      <c r="D956">
        <v>93</v>
      </c>
      <c r="E956">
        <v>23</v>
      </c>
      <c r="F956">
        <v>5</v>
      </c>
      <c r="G956">
        <v>0</v>
      </c>
      <c r="H956">
        <v>2</v>
      </c>
      <c r="I956">
        <v>10</v>
      </c>
      <c r="J956">
        <v>10</v>
      </c>
      <c r="K956">
        <v>5</v>
      </c>
      <c r="L956">
        <v>16</v>
      </c>
      <c r="M956">
        <v>1</v>
      </c>
      <c r="N956">
        <v>1</v>
      </c>
      <c r="O956">
        <v>0</v>
      </c>
      <c r="P956">
        <v>0.248</v>
      </c>
      <c r="Q956">
        <v>0.29099999999999998</v>
      </c>
      <c r="R956">
        <v>0.373</v>
      </c>
      <c r="S956">
        <v>0.66500000000000004</v>
      </c>
      <c r="T956">
        <v>0.28999999999999998</v>
      </c>
      <c r="U956">
        <v>-0.1</v>
      </c>
      <c r="V956">
        <v>0</v>
      </c>
      <c r="W956">
        <v>0.3</v>
      </c>
    </row>
    <row r="957" spans="1:28" x14ac:dyDescent="0.25">
      <c r="A957">
        <v>4852</v>
      </c>
      <c r="B957" t="s">
        <v>8189</v>
      </c>
      <c r="C957">
        <v>100</v>
      </c>
      <c r="D957">
        <v>91</v>
      </c>
      <c r="E957">
        <v>21</v>
      </c>
      <c r="F957">
        <v>5</v>
      </c>
      <c r="G957">
        <v>0</v>
      </c>
      <c r="H957">
        <v>3</v>
      </c>
      <c r="I957">
        <v>11</v>
      </c>
      <c r="J957">
        <v>11</v>
      </c>
      <c r="K957">
        <v>6</v>
      </c>
      <c r="L957">
        <v>30</v>
      </c>
      <c r="M957">
        <v>1</v>
      </c>
      <c r="N957">
        <v>1</v>
      </c>
      <c r="O957">
        <v>1</v>
      </c>
      <c r="P957">
        <v>0.22800000000000001</v>
      </c>
      <c r="Q957">
        <v>0.28399999999999997</v>
      </c>
      <c r="R957">
        <v>0.38200000000000001</v>
      </c>
      <c r="S957">
        <v>0.66600000000000004</v>
      </c>
      <c r="T957">
        <v>0.28999999999999998</v>
      </c>
      <c r="U957">
        <v>-0.1</v>
      </c>
      <c r="V957">
        <v>0</v>
      </c>
      <c r="W957">
        <v>0.3</v>
      </c>
    </row>
    <row r="958" spans="1:28" x14ac:dyDescent="0.25">
      <c r="A958">
        <v>9331</v>
      </c>
      <c r="B958" t="s">
        <v>721</v>
      </c>
      <c r="C958">
        <v>126</v>
      </c>
      <c r="D958">
        <v>113</v>
      </c>
      <c r="E958">
        <v>27</v>
      </c>
      <c r="F958">
        <v>6</v>
      </c>
      <c r="G958">
        <v>1</v>
      </c>
      <c r="H958">
        <v>2</v>
      </c>
      <c r="I958">
        <v>11</v>
      </c>
      <c r="J958">
        <v>12</v>
      </c>
      <c r="K958">
        <v>9</v>
      </c>
      <c r="L958">
        <v>28</v>
      </c>
      <c r="M958">
        <v>2</v>
      </c>
      <c r="N958">
        <v>2</v>
      </c>
      <c r="O958">
        <v>1</v>
      </c>
      <c r="P958">
        <v>0.23899999999999999</v>
      </c>
      <c r="Q958">
        <v>0.30199999999999999</v>
      </c>
      <c r="R958">
        <v>0.35599999999999998</v>
      </c>
      <c r="S958">
        <v>0.65800000000000003</v>
      </c>
      <c r="T958">
        <v>0.28999999999999998</v>
      </c>
      <c r="U958">
        <v>0</v>
      </c>
      <c r="V958">
        <v>-0.4</v>
      </c>
      <c r="W958">
        <v>0.2</v>
      </c>
      <c r="Y958" s="1">
        <v>-21</v>
      </c>
      <c r="Z958" s="1">
        <v>-20</v>
      </c>
      <c r="AB958" s="1">
        <v>-6</v>
      </c>
    </row>
    <row r="959" spans="1:28" x14ac:dyDescent="0.25">
      <c r="A959">
        <v>2129</v>
      </c>
      <c r="B959" t="s">
        <v>149</v>
      </c>
      <c r="C959">
        <v>155</v>
      </c>
      <c r="D959">
        <v>141</v>
      </c>
      <c r="E959">
        <v>36</v>
      </c>
      <c r="F959">
        <v>8</v>
      </c>
      <c r="G959">
        <v>0</v>
      </c>
      <c r="H959">
        <v>2</v>
      </c>
      <c r="I959">
        <v>15</v>
      </c>
      <c r="J959">
        <v>15</v>
      </c>
      <c r="K959">
        <v>10</v>
      </c>
      <c r="L959">
        <v>24</v>
      </c>
      <c r="M959">
        <v>1</v>
      </c>
      <c r="N959">
        <v>0</v>
      </c>
      <c r="O959">
        <v>0</v>
      </c>
      <c r="P959">
        <v>0.253</v>
      </c>
      <c r="Q959">
        <v>0.30399999999999999</v>
      </c>
      <c r="R959">
        <v>0.35899999999999999</v>
      </c>
      <c r="S959">
        <v>0.66300000000000003</v>
      </c>
      <c r="T959">
        <v>0.28999999999999998</v>
      </c>
      <c r="U959">
        <v>-0.4</v>
      </c>
      <c r="V959">
        <v>-0.7</v>
      </c>
      <c r="W959">
        <v>0.4</v>
      </c>
    </row>
    <row r="960" spans="1:28" x14ac:dyDescent="0.25">
      <c r="A960">
        <v>3255</v>
      </c>
      <c r="B960" t="s">
        <v>593</v>
      </c>
      <c r="C960">
        <v>417</v>
      </c>
      <c r="D960">
        <v>379</v>
      </c>
      <c r="E960">
        <v>92</v>
      </c>
      <c r="F960">
        <v>19</v>
      </c>
      <c r="G960">
        <v>1</v>
      </c>
      <c r="H960">
        <v>7</v>
      </c>
      <c r="I960">
        <v>42</v>
      </c>
      <c r="J960">
        <v>38</v>
      </c>
      <c r="K960">
        <v>30</v>
      </c>
      <c r="L960">
        <v>78</v>
      </c>
      <c r="M960">
        <v>3</v>
      </c>
      <c r="N960">
        <v>8</v>
      </c>
      <c r="O960">
        <v>4</v>
      </c>
      <c r="P960">
        <v>0.24299999999999999</v>
      </c>
      <c r="Q960">
        <v>0.30199999999999999</v>
      </c>
      <c r="R960">
        <v>0.35899999999999999</v>
      </c>
      <c r="S960">
        <v>0.66</v>
      </c>
      <c r="T960">
        <v>0.28999999999999998</v>
      </c>
      <c r="U960">
        <v>-0.4</v>
      </c>
      <c r="V960">
        <v>-0.9</v>
      </c>
      <c r="W960">
        <v>0.6</v>
      </c>
      <c r="Y960" s="1">
        <v>-10</v>
      </c>
      <c r="Z960" s="1">
        <v>-10</v>
      </c>
      <c r="AA960" s="1">
        <v>7</v>
      </c>
    </row>
    <row r="961" spans="1:28" x14ac:dyDescent="0.25">
      <c r="A961" t="s">
        <v>8187</v>
      </c>
      <c r="B961" t="s">
        <v>8188</v>
      </c>
      <c r="C961">
        <v>100</v>
      </c>
      <c r="D961">
        <v>90</v>
      </c>
      <c r="E961">
        <v>22</v>
      </c>
      <c r="F961">
        <v>4</v>
      </c>
      <c r="G961">
        <v>0</v>
      </c>
      <c r="H961">
        <v>1</v>
      </c>
      <c r="I961">
        <v>10</v>
      </c>
      <c r="J961">
        <v>9</v>
      </c>
      <c r="K961">
        <v>8</v>
      </c>
      <c r="L961">
        <v>15</v>
      </c>
      <c r="M961">
        <v>1</v>
      </c>
      <c r="N961">
        <v>1</v>
      </c>
      <c r="O961">
        <v>1</v>
      </c>
      <c r="P961">
        <v>0.24399999999999999</v>
      </c>
      <c r="Q961">
        <v>0.311</v>
      </c>
      <c r="R961">
        <v>0.34200000000000003</v>
      </c>
      <c r="S961">
        <v>0.65300000000000002</v>
      </c>
      <c r="T961">
        <v>0.28899999999999998</v>
      </c>
      <c r="U961">
        <v>-0.1</v>
      </c>
      <c r="V961">
        <v>0</v>
      </c>
      <c r="W961">
        <v>0.3</v>
      </c>
    </row>
    <row r="962" spans="1:28" x14ac:dyDescent="0.25">
      <c r="A962">
        <v>8219</v>
      </c>
      <c r="B962" t="s">
        <v>668</v>
      </c>
      <c r="C962">
        <v>155</v>
      </c>
      <c r="D962">
        <v>137</v>
      </c>
      <c r="E962">
        <v>33</v>
      </c>
      <c r="F962">
        <v>7</v>
      </c>
      <c r="G962">
        <v>1</v>
      </c>
      <c r="H962">
        <v>2</v>
      </c>
      <c r="I962">
        <v>13</v>
      </c>
      <c r="J962">
        <v>13</v>
      </c>
      <c r="K962">
        <v>14</v>
      </c>
      <c r="L962">
        <v>29</v>
      </c>
      <c r="M962">
        <v>1</v>
      </c>
      <c r="N962">
        <v>2</v>
      </c>
      <c r="O962">
        <v>1</v>
      </c>
      <c r="P962">
        <v>0.24099999999999999</v>
      </c>
      <c r="Q962">
        <v>0.315</v>
      </c>
      <c r="R962">
        <v>0.33400000000000002</v>
      </c>
      <c r="S962">
        <v>0.64900000000000002</v>
      </c>
      <c r="T962">
        <v>0.28899999999999998</v>
      </c>
      <c r="U962">
        <v>0.2</v>
      </c>
      <c r="V962">
        <v>-0.1</v>
      </c>
      <c r="W962">
        <v>0.3</v>
      </c>
      <c r="Y962" s="1">
        <v>-18</v>
      </c>
      <c r="Z962" s="1">
        <v>-16</v>
      </c>
      <c r="AB962" s="1">
        <v>-4</v>
      </c>
    </row>
    <row r="963" spans="1:28" x14ac:dyDescent="0.25">
      <c r="A963">
        <v>4666</v>
      </c>
      <c r="B963" t="s">
        <v>194</v>
      </c>
      <c r="C963">
        <v>100</v>
      </c>
      <c r="D963">
        <v>87</v>
      </c>
      <c r="E963">
        <v>20</v>
      </c>
      <c r="F963">
        <v>4</v>
      </c>
      <c r="G963">
        <v>0</v>
      </c>
      <c r="H963">
        <v>1</v>
      </c>
      <c r="I963">
        <v>10</v>
      </c>
      <c r="J963">
        <v>9</v>
      </c>
      <c r="K963">
        <v>11</v>
      </c>
      <c r="L963">
        <v>17</v>
      </c>
      <c r="M963">
        <v>1</v>
      </c>
      <c r="N963">
        <v>1</v>
      </c>
      <c r="O963">
        <v>0</v>
      </c>
      <c r="P963">
        <v>0.22900000000000001</v>
      </c>
      <c r="Q963">
        <v>0.315</v>
      </c>
      <c r="R963">
        <v>0.33100000000000002</v>
      </c>
      <c r="S963">
        <v>0.64700000000000002</v>
      </c>
      <c r="T963">
        <v>0.28899999999999998</v>
      </c>
      <c r="U963">
        <v>-0.1</v>
      </c>
      <c r="V963">
        <v>0</v>
      </c>
      <c r="W963">
        <v>0.3</v>
      </c>
    </row>
    <row r="964" spans="1:28" x14ac:dyDescent="0.25">
      <c r="A964" t="s">
        <v>8185</v>
      </c>
      <c r="B964" t="s">
        <v>8186</v>
      </c>
      <c r="C964">
        <v>100</v>
      </c>
      <c r="D964">
        <v>90</v>
      </c>
      <c r="E964">
        <v>23</v>
      </c>
      <c r="F964">
        <v>4</v>
      </c>
      <c r="G964">
        <v>1</v>
      </c>
      <c r="H964">
        <v>0</v>
      </c>
      <c r="I964">
        <v>10</v>
      </c>
      <c r="J964">
        <v>8</v>
      </c>
      <c r="K964">
        <v>8</v>
      </c>
      <c r="L964">
        <v>13</v>
      </c>
      <c r="M964">
        <v>1</v>
      </c>
      <c r="N964">
        <v>3</v>
      </c>
      <c r="O964">
        <v>2</v>
      </c>
      <c r="P964">
        <v>0.25800000000000001</v>
      </c>
      <c r="Q964">
        <v>0.32100000000000001</v>
      </c>
      <c r="R964">
        <v>0.33</v>
      </c>
      <c r="S964">
        <v>0.65100000000000002</v>
      </c>
      <c r="T964">
        <v>0.28899999999999998</v>
      </c>
      <c r="U964">
        <v>0</v>
      </c>
      <c r="V964">
        <v>0</v>
      </c>
      <c r="W964">
        <v>0.2</v>
      </c>
    </row>
    <row r="965" spans="1:28" x14ac:dyDescent="0.25">
      <c r="A965" t="s">
        <v>8183</v>
      </c>
      <c r="B965" t="s">
        <v>8184</v>
      </c>
      <c r="C965">
        <v>100</v>
      </c>
      <c r="D965">
        <v>91</v>
      </c>
      <c r="E965">
        <v>23</v>
      </c>
      <c r="F965">
        <v>5</v>
      </c>
      <c r="G965">
        <v>1</v>
      </c>
      <c r="H965">
        <v>1</v>
      </c>
      <c r="I965">
        <v>11</v>
      </c>
      <c r="J965">
        <v>9</v>
      </c>
      <c r="K965">
        <v>7</v>
      </c>
      <c r="L965">
        <v>17</v>
      </c>
      <c r="M965">
        <v>0</v>
      </c>
      <c r="N965">
        <v>6</v>
      </c>
      <c r="O965">
        <v>2</v>
      </c>
      <c r="P965">
        <v>0.249</v>
      </c>
      <c r="Q965">
        <v>0.30399999999999999</v>
      </c>
      <c r="R965">
        <v>0.35599999999999998</v>
      </c>
      <c r="S965">
        <v>0.66</v>
      </c>
      <c r="T965">
        <v>0.28899999999999998</v>
      </c>
      <c r="U965">
        <v>0.3</v>
      </c>
      <c r="V965">
        <v>0</v>
      </c>
      <c r="W965">
        <v>0.1</v>
      </c>
    </row>
    <row r="966" spans="1:28" x14ac:dyDescent="0.25">
      <c r="A966">
        <v>3811</v>
      </c>
      <c r="B966" t="s">
        <v>489</v>
      </c>
      <c r="C966">
        <v>209</v>
      </c>
      <c r="D966">
        <v>191</v>
      </c>
      <c r="E966">
        <v>51</v>
      </c>
      <c r="F966">
        <v>9</v>
      </c>
      <c r="G966">
        <v>1</v>
      </c>
      <c r="H966">
        <v>1</v>
      </c>
      <c r="I966">
        <v>18</v>
      </c>
      <c r="J966">
        <v>16</v>
      </c>
      <c r="K966">
        <v>14</v>
      </c>
      <c r="L966">
        <v>24</v>
      </c>
      <c r="M966">
        <v>1</v>
      </c>
      <c r="N966">
        <v>3</v>
      </c>
      <c r="O966">
        <v>2</v>
      </c>
      <c r="P966">
        <v>0.26600000000000001</v>
      </c>
      <c r="Q966">
        <v>0.318</v>
      </c>
      <c r="R966">
        <v>0.33300000000000002</v>
      </c>
      <c r="S966">
        <v>0.65100000000000002</v>
      </c>
      <c r="T966">
        <v>0.28899999999999998</v>
      </c>
      <c r="U966">
        <v>-0.2</v>
      </c>
      <c r="V966">
        <v>-2.1</v>
      </c>
      <c r="W966">
        <v>0.1</v>
      </c>
      <c r="Y966" s="1">
        <v>-11</v>
      </c>
      <c r="Z966" s="1">
        <v>-13</v>
      </c>
      <c r="AB966" s="1">
        <v>1</v>
      </c>
    </row>
    <row r="967" spans="1:28" x14ac:dyDescent="0.25">
      <c r="A967">
        <v>5760</v>
      </c>
      <c r="B967" t="s">
        <v>304</v>
      </c>
      <c r="C967">
        <v>149</v>
      </c>
      <c r="D967">
        <v>140</v>
      </c>
      <c r="E967">
        <v>36</v>
      </c>
      <c r="F967">
        <v>5</v>
      </c>
      <c r="G967">
        <v>2</v>
      </c>
      <c r="H967">
        <v>3</v>
      </c>
      <c r="I967">
        <v>15</v>
      </c>
      <c r="J967">
        <v>16</v>
      </c>
      <c r="K967">
        <v>5</v>
      </c>
      <c r="L967">
        <v>31</v>
      </c>
      <c r="M967">
        <v>1</v>
      </c>
      <c r="N967">
        <v>4</v>
      </c>
      <c r="O967">
        <v>2</v>
      </c>
      <c r="P967">
        <v>0.25900000000000001</v>
      </c>
      <c r="Q967">
        <v>0.29099999999999998</v>
      </c>
      <c r="R967">
        <v>0.377</v>
      </c>
      <c r="S967">
        <v>0.66800000000000004</v>
      </c>
      <c r="T967">
        <v>0.28899999999999998</v>
      </c>
      <c r="U967">
        <v>0.1</v>
      </c>
      <c r="V967">
        <v>-0.2</v>
      </c>
      <c r="W967">
        <v>0</v>
      </c>
      <c r="Y967" s="1">
        <v>-18</v>
      </c>
      <c r="Z967" s="1">
        <v>-20</v>
      </c>
      <c r="AA967" s="1">
        <v>1</v>
      </c>
    </row>
    <row r="968" spans="1:28" x14ac:dyDescent="0.25">
      <c r="A968" t="s">
        <v>8181</v>
      </c>
      <c r="B968" t="s">
        <v>8182</v>
      </c>
      <c r="C968">
        <v>100</v>
      </c>
      <c r="D968">
        <v>91</v>
      </c>
      <c r="E968">
        <v>22</v>
      </c>
      <c r="F968">
        <v>5</v>
      </c>
      <c r="G968">
        <v>0</v>
      </c>
      <c r="H968">
        <v>1</v>
      </c>
      <c r="I968">
        <v>10</v>
      </c>
      <c r="J968">
        <v>9</v>
      </c>
      <c r="K968">
        <v>7</v>
      </c>
      <c r="L968">
        <v>17</v>
      </c>
      <c r="M968">
        <v>1</v>
      </c>
      <c r="N968">
        <v>1</v>
      </c>
      <c r="O968">
        <v>1</v>
      </c>
      <c r="P968">
        <v>0.246</v>
      </c>
      <c r="Q968">
        <v>0.30299999999999999</v>
      </c>
      <c r="R968">
        <v>0.35399999999999998</v>
      </c>
      <c r="S968">
        <v>0.65800000000000003</v>
      </c>
      <c r="T968">
        <v>0.28899999999999998</v>
      </c>
      <c r="U968">
        <v>0</v>
      </c>
      <c r="V968">
        <v>0</v>
      </c>
      <c r="W968">
        <v>0</v>
      </c>
    </row>
    <row r="969" spans="1:28" x14ac:dyDescent="0.25">
      <c r="A969">
        <v>3231</v>
      </c>
      <c r="B969" t="s">
        <v>508</v>
      </c>
      <c r="C969">
        <v>100</v>
      </c>
      <c r="D969">
        <v>92</v>
      </c>
      <c r="E969">
        <v>23</v>
      </c>
      <c r="F969">
        <v>5</v>
      </c>
      <c r="G969">
        <v>0</v>
      </c>
      <c r="H969">
        <v>2</v>
      </c>
      <c r="I969">
        <v>11</v>
      </c>
      <c r="J969">
        <v>10</v>
      </c>
      <c r="K969">
        <v>6</v>
      </c>
      <c r="L969">
        <v>12</v>
      </c>
      <c r="M969">
        <v>1</v>
      </c>
      <c r="N969">
        <v>1</v>
      </c>
      <c r="O969">
        <v>0</v>
      </c>
      <c r="P969">
        <v>0.25</v>
      </c>
      <c r="Q969">
        <v>0.29499999999999998</v>
      </c>
      <c r="R969">
        <v>0.36699999999999999</v>
      </c>
      <c r="S969">
        <v>0.66300000000000003</v>
      </c>
      <c r="T969">
        <v>0.28899999999999998</v>
      </c>
      <c r="U969">
        <v>-0.3</v>
      </c>
      <c r="V969">
        <v>0.4</v>
      </c>
      <c r="W969">
        <v>0.3</v>
      </c>
      <c r="Y969" s="1">
        <v>-22</v>
      </c>
      <c r="Z969" s="1">
        <v>-21</v>
      </c>
      <c r="AA969" s="1">
        <v>-9</v>
      </c>
    </row>
    <row r="970" spans="1:28" x14ac:dyDescent="0.25">
      <c r="A970">
        <v>8989</v>
      </c>
      <c r="B970" t="s">
        <v>189</v>
      </c>
      <c r="C970">
        <v>100</v>
      </c>
      <c r="D970">
        <v>88</v>
      </c>
      <c r="E970">
        <v>21</v>
      </c>
      <c r="F970">
        <v>4</v>
      </c>
      <c r="G970">
        <v>1</v>
      </c>
      <c r="H970">
        <v>1</v>
      </c>
      <c r="I970">
        <v>10</v>
      </c>
      <c r="J970">
        <v>8</v>
      </c>
      <c r="K970">
        <v>10</v>
      </c>
      <c r="L970">
        <v>18</v>
      </c>
      <c r="M970">
        <v>1</v>
      </c>
      <c r="N970">
        <v>3</v>
      </c>
      <c r="O970">
        <v>1</v>
      </c>
      <c r="P970">
        <v>0.23699999999999999</v>
      </c>
      <c r="Q970">
        <v>0.32100000000000001</v>
      </c>
      <c r="R970">
        <v>0.32400000000000001</v>
      </c>
      <c r="S970">
        <v>0.64600000000000002</v>
      </c>
      <c r="T970">
        <v>0.28899999999999998</v>
      </c>
      <c r="U970">
        <v>0</v>
      </c>
      <c r="V970">
        <v>0.1</v>
      </c>
      <c r="W970">
        <v>0</v>
      </c>
    </row>
    <row r="971" spans="1:28" x14ac:dyDescent="0.25">
      <c r="A971">
        <v>81</v>
      </c>
      <c r="B971" t="s">
        <v>1017</v>
      </c>
      <c r="C971">
        <v>100</v>
      </c>
      <c r="D971">
        <v>90</v>
      </c>
      <c r="E971">
        <v>21</v>
      </c>
      <c r="F971">
        <v>4</v>
      </c>
      <c r="G971">
        <v>0</v>
      </c>
      <c r="H971">
        <v>2</v>
      </c>
      <c r="I971">
        <v>10</v>
      </c>
      <c r="J971">
        <v>10</v>
      </c>
      <c r="K971">
        <v>8</v>
      </c>
      <c r="L971">
        <v>21</v>
      </c>
      <c r="M971">
        <v>1</v>
      </c>
      <c r="N971">
        <v>3</v>
      </c>
      <c r="O971">
        <v>1</v>
      </c>
      <c r="P971">
        <v>0.23100000000000001</v>
      </c>
      <c r="Q971">
        <v>0.29699999999999999</v>
      </c>
      <c r="R971">
        <v>0.36599999999999999</v>
      </c>
      <c r="S971">
        <v>0.66300000000000003</v>
      </c>
      <c r="T971">
        <v>0.28899999999999998</v>
      </c>
      <c r="U971">
        <v>-0.4</v>
      </c>
      <c r="V971">
        <v>0.6</v>
      </c>
      <c r="W971">
        <v>0.3</v>
      </c>
    </row>
    <row r="972" spans="1:28" x14ac:dyDescent="0.25">
      <c r="A972">
        <v>1883</v>
      </c>
      <c r="B972" t="s">
        <v>256</v>
      </c>
      <c r="C972">
        <v>100</v>
      </c>
      <c r="D972">
        <v>91</v>
      </c>
      <c r="E972">
        <v>23</v>
      </c>
      <c r="F972">
        <v>4</v>
      </c>
      <c r="G972">
        <v>1</v>
      </c>
      <c r="H972">
        <v>1</v>
      </c>
      <c r="I972">
        <v>11</v>
      </c>
      <c r="J972">
        <v>9</v>
      </c>
      <c r="K972">
        <v>6</v>
      </c>
      <c r="L972">
        <v>17</v>
      </c>
      <c r="M972">
        <v>2</v>
      </c>
      <c r="N972">
        <v>7</v>
      </c>
      <c r="O972">
        <v>2</v>
      </c>
      <c r="P972">
        <v>0.252</v>
      </c>
      <c r="Q972">
        <v>0.30499999999999999</v>
      </c>
      <c r="R972">
        <v>0.35199999999999998</v>
      </c>
      <c r="S972">
        <v>0.65700000000000003</v>
      </c>
      <c r="T972">
        <v>0.28899999999999998</v>
      </c>
      <c r="U972">
        <v>0.5</v>
      </c>
      <c r="V972">
        <v>0</v>
      </c>
      <c r="W972">
        <v>0.1</v>
      </c>
    </row>
    <row r="973" spans="1:28" x14ac:dyDescent="0.25">
      <c r="A973">
        <v>3203</v>
      </c>
      <c r="B973" t="s">
        <v>8180</v>
      </c>
      <c r="C973">
        <v>100</v>
      </c>
      <c r="D973">
        <v>91</v>
      </c>
      <c r="E973">
        <v>21</v>
      </c>
      <c r="F973">
        <v>5</v>
      </c>
      <c r="G973">
        <v>0</v>
      </c>
      <c r="H973">
        <v>2</v>
      </c>
      <c r="I973">
        <v>10</v>
      </c>
      <c r="J973">
        <v>10</v>
      </c>
      <c r="K973">
        <v>7</v>
      </c>
      <c r="L973">
        <v>19</v>
      </c>
      <c r="M973">
        <v>1</v>
      </c>
      <c r="N973">
        <v>1</v>
      </c>
      <c r="O973">
        <v>0</v>
      </c>
      <c r="P973">
        <v>0.23200000000000001</v>
      </c>
      <c r="Q973">
        <v>0.29199999999999998</v>
      </c>
      <c r="R973">
        <v>0.36799999999999999</v>
      </c>
      <c r="S973">
        <v>0.66</v>
      </c>
      <c r="T973">
        <v>0.28899999999999998</v>
      </c>
      <c r="U973">
        <v>0</v>
      </c>
      <c r="V973">
        <v>0</v>
      </c>
      <c r="W973">
        <v>0.2</v>
      </c>
    </row>
    <row r="974" spans="1:28" x14ac:dyDescent="0.25">
      <c r="A974" t="s">
        <v>8178</v>
      </c>
      <c r="B974" t="s">
        <v>8179</v>
      </c>
      <c r="C974">
        <v>100</v>
      </c>
      <c r="D974">
        <v>89</v>
      </c>
      <c r="E974">
        <v>21</v>
      </c>
      <c r="F974">
        <v>4</v>
      </c>
      <c r="G974">
        <v>0</v>
      </c>
      <c r="H974">
        <v>1</v>
      </c>
      <c r="I974">
        <v>9</v>
      </c>
      <c r="J974">
        <v>9</v>
      </c>
      <c r="K974">
        <v>9</v>
      </c>
      <c r="L974">
        <v>19</v>
      </c>
      <c r="M974">
        <v>1</v>
      </c>
      <c r="N974">
        <v>1</v>
      </c>
      <c r="O974">
        <v>1</v>
      </c>
      <c r="P974">
        <v>0.23599999999999999</v>
      </c>
      <c r="Q974">
        <v>0.31</v>
      </c>
      <c r="R974">
        <v>0.34200000000000003</v>
      </c>
      <c r="S974">
        <v>0.65200000000000002</v>
      </c>
      <c r="T974">
        <v>0.28899999999999998</v>
      </c>
      <c r="U974">
        <v>0</v>
      </c>
      <c r="V974">
        <v>0</v>
      </c>
      <c r="W974">
        <v>0.3</v>
      </c>
    </row>
    <row r="975" spans="1:28" x14ac:dyDescent="0.25">
      <c r="A975" t="s">
        <v>8176</v>
      </c>
      <c r="B975" t="s">
        <v>8177</v>
      </c>
      <c r="C975">
        <v>100</v>
      </c>
      <c r="D975">
        <v>91</v>
      </c>
      <c r="E975">
        <v>23</v>
      </c>
      <c r="F975">
        <v>5</v>
      </c>
      <c r="G975">
        <v>0</v>
      </c>
      <c r="H975">
        <v>1</v>
      </c>
      <c r="I975">
        <v>10</v>
      </c>
      <c r="J975">
        <v>9</v>
      </c>
      <c r="K975">
        <v>7</v>
      </c>
      <c r="L975">
        <v>18</v>
      </c>
      <c r="M975">
        <v>1</v>
      </c>
      <c r="N975">
        <v>2</v>
      </c>
      <c r="O975">
        <v>1</v>
      </c>
      <c r="P975">
        <v>0.247</v>
      </c>
      <c r="Q975">
        <v>0.30399999999999999</v>
      </c>
      <c r="R975">
        <v>0.35299999999999998</v>
      </c>
      <c r="S975">
        <v>0.65600000000000003</v>
      </c>
      <c r="T975">
        <v>0.28899999999999998</v>
      </c>
      <c r="U975">
        <v>0</v>
      </c>
      <c r="V975">
        <v>0</v>
      </c>
      <c r="W975">
        <v>0.2</v>
      </c>
    </row>
    <row r="976" spans="1:28" x14ac:dyDescent="0.25">
      <c r="A976">
        <v>3630</v>
      </c>
      <c r="B976" t="s">
        <v>301</v>
      </c>
      <c r="C976">
        <v>100</v>
      </c>
      <c r="D976">
        <v>90</v>
      </c>
      <c r="E976">
        <v>23</v>
      </c>
      <c r="F976">
        <v>4</v>
      </c>
      <c r="G976">
        <v>0</v>
      </c>
      <c r="H976">
        <v>1</v>
      </c>
      <c r="I976">
        <v>10</v>
      </c>
      <c r="J976">
        <v>8</v>
      </c>
      <c r="K976">
        <v>7</v>
      </c>
      <c r="L976">
        <v>18</v>
      </c>
      <c r="M976">
        <v>1</v>
      </c>
      <c r="N976">
        <v>2</v>
      </c>
      <c r="O976">
        <v>1</v>
      </c>
      <c r="P976">
        <v>0.253</v>
      </c>
      <c r="Q976">
        <v>0.314</v>
      </c>
      <c r="R976">
        <v>0.33600000000000002</v>
      </c>
      <c r="S976">
        <v>0.65</v>
      </c>
      <c r="T976">
        <v>0.28899999999999998</v>
      </c>
      <c r="U976">
        <v>0</v>
      </c>
      <c r="V976">
        <v>0</v>
      </c>
      <c r="W976">
        <v>0.2</v>
      </c>
    </row>
    <row r="977" spans="1:28" x14ac:dyDescent="0.25">
      <c r="A977">
        <v>470</v>
      </c>
      <c r="B977" t="s">
        <v>624</v>
      </c>
      <c r="C977">
        <v>163</v>
      </c>
      <c r="D977">
        <v>145</v>
      </c>
      <c r="E977">
        <v>32</v>
      </c>
      <c r="F977">
        <v>7</v>
      </c>
      <c r="G977">
        <v>0</v>
      </c>
      <c r="H977">
        <v>4</v>
      </c>
      <c r="I977">
        <v>15</v>
      </c>
      <c r="J977">
        <v>17</v>
      </c>
      <c r="K977">
        <v>14</v>
      </c>
      <c r="L977">
        <v>42</v>
      </c>
      <c r="M977">
        <v>1</v>
      </c>
      <c r="N977">
        <v>0</v>
      </c>
      <c r="O977">
        <v>0</v>
      </c>
      <c r="P977">
        <v>0.222</v>
      </c>
      <c r="Q977">
        <v>0.29199999999999998</v>
      </c>
      <c r="R977">
        <v>0.36499999999999999</v>
      </c>
      <c r="S977">
        <v>0.65700000000000003</v>
      </c>
      <c r="T977">
        <v>0.28899999999999998</v>
      </c>
      <c r="U977">
        <v>-0.4</v>
      </c>
      <c r="V977">
        <v>1.3</v>
      </c>
      <c r="W977">
        <v>0.4</v>
      </c>
      <c r="Y977" s="1">
        <v>-18</v>
      </c>
      <c r="Z977" s="1">
        <v>-15</v>
      </c>
      <c r="AA977" s="1">
        <v>-4</v>
      </c>
    </row>
    <row r="978" spans="1:28" x14ac:dyDescent="0.25">
      <c r="A978">
        <v>4583</v>
      </c>
      <c r="B978" t="s">
        <v>322</v>
      </c>
      <c r="C978">
        <v>100</v>
      </c>
      <c r="D978">
        <v>87</v>
      </c>
      <c r="E978">
        <v>20</v>
      </c>
      <c r="F978">
        <v>4</v>
      </c>
      <c r="G978">
        <v>0</v>
      </c>
      <c r="H978">
        <v>1</v>
      </c>
      <c r="I978">
        <v>10</v>
      </c>
      <c r="J978">
        <v>8</v>
      </c>
      <c r="K978">
        <v>11</v>
      </c>
      <c r="L978">
        <v>16</v>
      </c>
      <c r="M978">
        <v>0</v>
      </c>
      <c r="N978">
        <v>5</v>
      </c>
      <c r="O978">
        <v>2</v>
      </c>
      <c r="P978">
        <v>0.23400000000000001</v>
      </c>
      <c r="Q978">
        <v>0.32100000000000001</v>
      </c>
      <c r="R978">
        <v>0.318</v>
      </c>
      <c r="S978">
        <v>0.63900000000000001</v>
      </c>
      <c r="T978">
        <v>0.28899999999999998</v>
      </c>
      <c r="U978">
        <v>0.4</v>
      </c>
      <c r="V978">
        <v>0</v>
      </c>
      <c r="W978">
        <v>0.1</v>
      </c>
      <c r="Y978" s="1">
        <v>-21</v>
      </c>
      <c r="Z978" s="1">
        <v>-20</v>
      </c>
      <c r="AA978" s="1">
        <v>-3</v>
      </c>
    </row>
    <row r="979" spans="1:28" x14ac:dyDescent="0.25">
      <c r="A979" t="s">
        <v>8175</v>
      </c>
      <c r="B979" t="s">
        <v>4744</v>
      </c>
      <c r="C979">
        <v>100</v>
      </c>
      <c r="D979">
        <v>91</v>
      </c>
      <c r="E979">
        <v>22</v>
      </c>
      <c r="F979">
        <v>5</v>
      </c>
      <c r="G979">
        <v>1</v>
      </c>
      <c r="H979">
        <v>1</v>
      </c>
      <c r="I979">
        <v>10</v>
      </c>
      <c r="J979">
        <v>9</v>
      </c>
      <c r="K979">
        <v>7</v>
      </c>
      <c r="L979">
        <v>16</v>
      </c>
      <c r="M979">
        <v>1</v>
      </c>
      <c r="N979">
        <v>3</v>
      </c>
      <c r="O979">
        <v>1</v>
      </c>
      <c r="P979">
        <v>0.246</v>
      </c>
      <c r="Q979">
        <v>0.3</v>
      </c>
      <c r="R979">
        <v>0.35699999999999998</v>
      </c>
      <c r="S979">
        <v>0.65700000000000003</v>
      </c>
      <c r="T979">
        <v>0.28899999999999998</v>
      </c>
      <c r="U979">
        <v>-0.1</v>
      </c>
      <c r="V979">
        <v>0</v>
      </c>
      <c r="W979">
        <v>0.2</v>
      </c>
    </row>
    <row r="980" spans="1:28" x14ac:dyDescent="0.25">
      <c r="A980" t="s">
        <v>8173</v>
      </c>
      <c r="B980" t="s">
        <v>8174</v>
      </c>
      <c r="C980">
        <v>100</v>
      </c>
      <c r="D980">
        <v>89</v>
      </c>
      <c r="E980">
        <v>19</v>
      </c>
      <c r="F980">
        <v>4</v>
      </c>
      <c r="G980">
        <v>0</v>
      </c>
      <c r="H980">
        <v>3</v>
      </c>
      <c r="I980">
        <v>10</v>
      </c>
      <c r="J980">
        <v>10</v>
      </c>
      <c r="K980">
        <v>9</v>
      </c>
      <c r="L980">
        <v>26</v>
      </c>
      <c r="M980">
        <v>1</v>
      </c>
      <c r="N980">
        <v>1</v>
      </c>
      <c r="O980">
        <v>1</v>
      </c>
      <c r="P980">
        <v>0.219</v>
      </c>
      <c r="Q980">
        <v>0.29599999999999999</v>
      </c>
      <c r="R980">
        <v>0.35899999999999999</v>
      </c>
      <c r="S980">
        <v>0.65500000000000003</v>
      </c>
      <c r="T980">
        <v>0.28899999999999998</v>
      </c>
      <c r="U980">
        <v>-0.1</v>
      </c>
      <c r="V980">
        <v>0</v>
      </c>
      <c r="W980">
        <v>0</v>
      </c>
    </row>
    <row r="981" spans="1:28" x14ac:dyDescent="0.25">
      <c r="A981">
        <v>198</v>
      </c>
      <c r="B981" t="s">
        <v>328</v>
      </c>
      <c r="C981">
        <v>100</v>
      </c>
      <c r="D981">
        <v>89</v>
      </c>
      <c r="E981">
        <v>21</v>
      </c>
      <c r="F981">
        <v>4</v>
      </c>
      <c r="G981">
        <v>1</v>
      </c>
      <c r="H981">
        <v>2</v>
      </c>
      <c r="I981">
        <v>11</v>
      </c>
      <c r="J981">
        <v>10</v>
      </c>
      <c r="K981">
        <v>8</v>
      </c>
      <c r="L981">
        <v>22</v>
      </c>
      <c r="M981">
        <v>1</v>
      </c>
      <c r="N981">
        <v>3</v>
      </c>
      <c r="O981">
        <v>1</v>
      </c>
      <c r="P981">
        <v>0.23400000000000001</v>
      </c>
      <c r="Q981">
        <v>0.30399999999999999</v>
      </c>
      <c r="R981">
        <v>0.34799999999999998</v>
      </c>
      <c r="S981">
        <v>0.65200000000000002</v>
      </c>
      <c r="T981">
        <v>0.28899999999999998</v>
      </c>
      <c r="U981">
        <v>0</v>
      </c>
      <c r="V981">
        <v>-0.1</v>
      </c>
      <c r="W981">
        <v>0.2</v>
      </c>
      <c r="Y981" s="1">
        <v>-24</v>
      </c>
      <c r="Z981" s="1">
        <v>-23</v>
      </c>
      <c r="AA981" s="1">
        <v>-5</v>
      </c>
    </row>
    <row r="982" spans="1:28" x14ac:dyDescent="0.25">
      <c r="A982" t="s">
        <v>8171</v>
      </c>
      <c r="B982" t="s">
        <v>8172</v>
      </c>
      <c r="C982">
        <v>100</v>
      </c>
      <c r="D982">
        <v>90</v>
      </c>
      <c r="E982">
        <v>22</v>
      </c>
      <c r="F982">
        <v>4</v>
      </c>
      <c r="G982">
        <v>0</v>
      </c>
      <c r="H982">
        <v>2</v>
      </c>
      <c r="I982">
        <v>10</v>
      </c>
      <c r="J982">
        <v>10</v>
      </c>
      <c r="K982">
        <v>7</v>
      </c>
      <c r="L982">
        <v>19</v>
      </c>
      <c r="M982">
        <v>1</v>
      </c>
      <c r="N982">
        <v>2</v>
      </c>
      <c r="O982">
        <v>1</v>
      </c>
      <c r="P982">
        <v>0.23799999999999999</v>
      </c>
      <c r="Q982">
        <v>0.29899999999999999</v>
      </c>
      <c r="R982">
        <v>0.35599999999999998</v>
      </c>
      <c r="S982">
        <v>0.65600000000000003</v>
      </c>
      <c r="T982">
        <v>0.28899999999999998</v>
      </c>
      <c r="U982">
        <v>0</v>
      </c>
      <c r="V982">
        <v>0</v>
      </c>
      <c r="W982">
        <v>0</v>
      </c>
    </row>
    <row r="983" spans="1:28" x14ac:dyDescent="0.25">
      <c r="A983" t="s">
        <v>104</v>
      </c>
      <c r="B983" t="s">
        <v>105</v>
      </c>
      <c r="C983">
        <v>100</v>
      </c>
      <c r="D983">
        <v>91</v>
      </c>
      <c r="E983">
        <v>21</v>
      </c>
      <c r="F983">
        <v>4</v>
      </c>
      <c r="G983">
        <v>1</v>
      </c>
      <c r="H983">
        <v>3</v>
      </c>
      <c r="I983">
        <v>11</v>
      </c>
      <c r="J983">
        <v>10</v>
      </c>
      <c r="K983">
        <v>7</v>
      </c>
      <c r="L983">
        <v>23</v>
      </c>
      <c r="M983">
        <v>1</v>
      </c>
      <c r="N983">
        <v>2</v>
      </c>
      <c r="O983">
        <v>1</v>
      </c>
      <c r="P983">
        <v>0.23</v>
      </c>
      <c r="Q983">
        <v>0.28799999999999998</v>
      </c>
      <c r="R983">
        <v>0.376</v>
      </c>
      <c r="S983">
        <v>0.66400000000000003</v>
      </c>
      <c r="T983">
        <v>0.28899999999999998</v>
      </c>
      <c r="U983">
        <v>0.1</v>
      </c>
      <c r="V983">
        <v>0</v>
      </c>
      <c r="W983">
        <v>0</v>
      </c>
    </row>
    <row r="984" spans="1:28" x14ac:dyDescent="0.25">
      <c r="A984">
        <v>2179</v>
      </c>
      <c r="B984" t="s">
        <v>369</v>
      </c>
      <c r="C984">
        <v>105</v>
      </c>
      <c r="D984">
        <v>95</v>
      </c>
      <c r="E984">
        <v>23</v>
      </c>
      <c r="F984">
        <v>5</v>
      </c>
      <c r="G984">
        <v>0</v>
      </c>
      <c r="H984">
        <v>2</v>
      </c>
      <c r="I984">
        <v>10</v>
      </c>
      <c r="J984">
        <v>10</v>
      </c>
      <c r="K984">
        <v>7</v>
      </c>
      <c r="L984">
        <v>21</v>
      </c>
      <c r="M984">
        <v>1</v>
      </c>
      <c r="N984">
        <v>1</v>
      </c>
      <c r="O984">
        <v>0</v>
      </c>
      <c r="P984">
        <v>0.245</v>
      </c>
      <c r="Q984">
        <v>0.30099999999999999</v>
      </c>
      <c r="R984">
        <v>0.36499999999999999</v>
      </c>
      <c r="S984">
        <v>0.66500000000000004</v>
      </c>
      <c r="T984">
        <v>0.28899999999999998</v>
      </c>
      <c r="U984">
        <v>0</v>
      </c>
      <c r="V984">
        <v>0.2</v>
      </c>
      <c r="W984">
        <v>0.2</v>
      </c>
      <c r="Y984" s="1">
        <v>-21</v>
      </c>
      <c r="Z984" s="1">
        <v>-20</v>
      </c>
      <c r="AB984" s="1">
        <v>-6</v>
      </c>
    </row>
    <row r="985" spans="1:28" x14ac:dyDescent="0.25">
      <c r="A985">
        <v>7254</v>
      </c>
      <c r="B985" t="s">
        <v>8170</v>
      </c>
      <c r="C985">
        <v>100</v>
      </c>
      <c r="D985">
        <v>90</v>
      </c>
      <c r="E985">
        <v>22</v>
      </c>
      <c r="F985">
        <v>5</v>
      </c>
      <c r="G985">
        <v>1</v>
      </c>
      <c r="H985">
        <v>1</v>
      </c>
      <c r="I985">
        <v>9</v>
      </c>
      <c r="J985">
        <v>8</v>
      </c>
      <c r="K985">
        <v>7</v>
      </c>
      <c r="L985">
        <v>20</v>
      </c>
      <c r="M985">
        <v>1</v>
      </c>
      <c r="N985">
        <v>2</v>
      </c>
      <c r="O985">
        <v>1</v>
      </c>
      <c r="P985">
        <v>0.247</v>
      </c>
      <c r="Q985">
        <v>0.307</v>
      </c>
      <c r="R985">
        <v>0.34499999999999997</v>
      </c>
      <c r="S985">
        <v>0.65300000000000002</v>
      </c>
      <c r="T985">
        <v>0.28899999999999998</v>
      </c>
      <c r="U985">
        <v>-0.2</v>
      </c>
      <c r="V985">
        <v>0</v>
      </c>
      <c r="W985">
        <v>0.1</v>
      </c>
    </row>
    <row r="986" spans="1:28" x14ac:dyDescent="0.25">
      <c r="A986" t="s">
        <v>8168</v>
      </c>
      <c r="B986" t="s">
        <v>8169</v>
      </c>
      <c r="C986">
        <v>100</v>
      </c>
      <c r="D986">
        <v>89</v>
      </c>
      <c r="E986">
        <v>21</v>
      </c>
      <c r="F986">
        <v>4</v>
      </c>
      <c r="G986">
        <v>0</v>
      </c>
      <c r="H986">
        <v>1</v>
      </c>
      <c r="I986">
        <v>9</v>
      </c>
      <c r="J986">
        <v>8</v>
      </c>
      <c r="K986">
        <v>9</v>
      </c>
      <c r="L986">
        <v>16</v>
      </c>
      <c r="M986">
        <v>1</v>
      </c>
      <c r="N986">
        <v>1</v>
      </c>
      <c r="O986">
        <v>1</v>
      </c>
      <c r="P986">
        <v>0.23499999999999999</v>
      </c>
      <c r="Q986">
        <v>0.311</v>
      </c>
      <c r="R986">
        <v>0.33700000000000002</v>
      </c>
      <c r="S986">
        <v>0.64800000000000002</v>
      </c>
      <c r="T986">
        <v>0.28899999999999998</v>
      </c>
      <c r="U986">
        <v>0</v>
      </c>
      <c r="V986">
        <v>0</v>
      </c>
      <c r="W986">
        <v>0.2</v>
      </c>
    </row>
    <row r="987" spans="1:28" x14ac:dyDescent="0.25">
      <c r="A987" t="s">
        <v>677</v>
      </c>
      <c r="B987" t="s">
        <v>678</v>
      </c>
      <c r="C987">
        <v>100</v>
      </c>
      <c r="D987">
        <v>92</v>
      </c>
      <c r="E987">
        <v>22</v>
      </c>
      <c r="F987">
        <v>5</v>
      </c>
      <c r="G987">
        <v>0</v>
      </c>
      <c r="H987">
        <v>3</v>
      </c>
      <c r="I987">
        <v>10</v>
      </c>
      <c r="J987">
        <v>11</v>
      </c>
      <c r="K987">
        <v>5</v>
      </c>
      <c r="L987">
        <v>21</v>
      </c>
      <c r="M987">
        <v>1</v>
      </c>
      <c r="N987">
        <v>0</v>
      </c>
      <c r="O987">
        <v>0</v>
      </c>
      <c r="P987">
        <v>0.23599999999999999</v>
      </c>
      <c r="Q987">
        <v>0.28199999999999997</v>
      </c>
      <c r="R987">
        <v>0.38200000000000001</v>
      </c>
      <c r="S987">
        <v>0.66400000000000003</v>
      </c>
      <c r="T987">
        <v>0.28899999999999998</v>
      </c>
      <c r="U987">
        <v>0</v>
      </c>
      <c r="V987">
        <v>0</v>
      </c>
      <c r="W987">
        <v>0.3</v>
      </c>
    </row>
    <row r="988" spans="1:28" x14ac:dyDescent="0.25">
      <c r="A988">
        <v>5275</v>
      </c>
      <c r="B988" t="s">
        <v>406</v>
      </c>
      <c r="C988">
        <v>166</v>
      </c>
      <c r="D988">
        <v>147</v>
      </c>
      <c r="E988">
        <v>35</v>
      </c>
      <c r="F988">
        <v>7</v>
      </c>
      <c r="G988">
        <v>1</v>
      </c>
      <c r="H988">
        <v>2</v>
      </c>
      <c r="I988">
        <v>17</v>
      </c>
      <c r="J988">
        <v>14</v>
      </c>
      <c r="K988">
        <v>14</v>
      </c>
      <c r="L988">
        <v>32</v>
      </c>
      <c r="M988">
        <v>3</v>
      </c>
      <c r="N988">
        <v>3</v>
      </c>
      <c r="O988">
        <v>1</v>
      </c>
      <c r="P988">
        <v>0.24</v>
      </c>
      <c r="Q988">
        <v>0.313</v>
      </c>
      <c r="R988">
        <v>0.33400000000000002</v>
      </c>
      <c r="S988">
        <v>0.64700000000000002</v>
      </c>
      <c r="T988">
        <v>0.28899999999999998</v>
      </c>
      <c r="U988">
        <v>0</v>
      </c>
      <c r="V988">
        <v>-0.6</v>
      </c>
      <c r="W988">
        <v>0.5</v>
      </c>
    </row>
    <row r="989" spans="1:28" x14ac:dyDescent="0.25">
      <c r="A989" t="s">
        <v>8166</v>
      </c>
      <c r="B989" t="s">
        <v>8167</v>
      </c>
      <c r="C989">
        <v>100</v>
      </c>
      <c r="D989">
        <v>89</v>
      </c>
      <c r="E989">
        <v>21</v>
      </c>
      <c r="F989">
        <v>5</v>
      </c>
      <c r="G989">
        <v>1</v>
      </c>
      <c r="H989">
        <v>1</v>
      </c>
      <c r="I989">
        <v>10</v>
      </c>
      <c r="J989">
        <v>9</v>
      </c>
      <c r="K989">
        <v>9</v>
      </c>
      <c r="L989">
        <v>23</v>
      </c>
      <c r="M989">
        <v>1</v>
      </c>
      <c r="N989">
        <v>3</v>
      </c>
      <c r="O989">
        <v>1</v>
      </c>
      <c r="P989">
        <v>0.23799999999999999</v>
      </c>
      <c r="Q989">
        <v>0.31</v>
      </c>
      <c r="R989">
        <v>0.34200000000000003</v>
      </c>
      <c r="S989">
        <v>0.65200000000000002</v>
      </c>
      <c r="T989">
        <v>0.28899999999999998</v>
      </c>
      <c r="U989">
        <v>0</v>
      </c>
      <c r="V989">
        <v>0</v>
      </c>
      <c r="W989">
        <v>0.2</v>
      </c>
    </row>
    <row r="990" spans="1:28" x14ac:dyDescent="0.25">
      <c r="A990" t="s">
        <v>8164</v>
      </c>
      <c r="B990" t="s">
        <v>8165</v>
      </c>
      <c r="C990">
        <v>100</v>
      </c>
      <c r="D990">
        <v>91</v>
      </c>
      <c r="E990">
        <v>21</v>
      </c>
      <c r="F990">
        <v>4</v>
      </c>
      <c r="G990">
        <v>1</v>
      </c>
      <c r="H990">
        <v>3</v>
      </c>
      <c r="I990">
        <v>10</v>
      </c>
      <c r="J990">
        <v>11</v>
      </c>
      <c r="K990">
        <v>7</v>
      </c>
      <c r="L990">
        <v>30</v>
      </c>
      <c r="M990">
        <v>1</v>
      </c>
      <c r="N990">
        <v>2</v>
      </c>
      <c r="O990">
        <v>1</v>
      </c>
      <c r="P990">
        <v>0.22900000000000001</v>
      </c>
      <c r="Q990">
        <v>0.28799999999999998</v>
      </c>
      <c r="R990">
        <v>0.374</v>
      </c>
      <c r="S990">
        <v>0.66200000000000003</v>
      </c>
      <c r="T990">
        <v>0.28899999999999998</v>
      </c>
      <c r="U990">
        <v>0</v>
      </c>
      <c r="V990">
        <v>0</v>
      </c>
      <c r="W990">
        <v>0</v>
      </c>
    </row>
    <row r="991" spans="1:28" x14ac:dyDescent="0.25">
      <c r="A991">
        <v>6987</v>
      </c>
      <c r="B991" t="s">
        <v>8163</v>
      </c>
      <c r="C991">
        <v>100</v>
      </c>
      <c r="D991">
        <v>89</v>
      </c>
      <c r="E991">
        <v>21</v>
      </c>
      <c r="F991">
        <v>5</v>
      </c>
      <c r="G991">
        <v>0</v>
      </c>
      <c r="H991">
        <v>1</v>
      </c>
      <c r="I991">
        <v>10</v>
      </c>
      <c r="J991">
        <v>9</v>
      </c>
      <c r="K991">
        <v>9</v>
      </c>
      <c r="L991">
        <v>21</v>
      </c>
      <c r="M991">
        <v>1</v>
      </c>
      <c r="N991">
        <v>1</v>
      </c>
      <c r="O991">
        <v>1</v>
      </c>
      <c r="P991">
        <v>0.23200000000000001</v>
      </c>
      <c r="Q991">
        <v>0.30599999999999999</v>
      </c>
      <c r="R991">
        <v>0.34499999999999997</v>
      </c>
      <c r="S991">
        <v>0.65100000000000002</v>
      </c>
      <c r="T991">
        <v>0.28899999999999998</v>
      </c>
      <c r="U991">
        <v>-0.1</v>
      </c>
      <c r="V991">
        <v>0</v>
      </c>
      <c r="W991">
        <v>0</v>
      </c>
    </row>
    <row r="992" spans="1:28" x14ac:dyDescent="0.25">
      <c r="A992" t="s">
        <v>8161</v>
      </c>
      <c r="B992" t="s">
        <v>8162</v>
      </c>
      <c r="C992">
        <v>100</v>
      </c>
      <c r="D992">
        <v>88</v>
      </c>
      <c r="E992">
        <v>22</v>
      </c>
      <c r="F992">
        <v>4</v>
      </c>
      <c r="G992">
        <v>1</v>
      </c>
      <c r="H992">
        <v>1</v>
      </c>
      <c r="I992">
        <v>10</v>
      </c>
      <c r="J992">
        <v>8</v>
      </c>
      <c r="K992">
        <v>10</v>
      </c>
      <c r="L992">
        <v>16</v>
      </c>
      <c r="M992">
        <v>1</v>
      </c>
      <c r="N992">
        <v>5</v>
      </c>
      <c r="O992">
        <v>2</v>
      </c>
      <c r="P992">
        <v>0.24399999999999999</v>
      </c>
      <c r="Q992">
        <v>0.32</v>
      </c>
      <c r="R992">
        <v>0.32600000000000001</v>
      </c>
      <c r="S992">
        <v>0.64600000000000002</v>
      </c>
      <c r="T992">
        <v>0.28799999999999998</v>
      </c>
      <c r="U992">
        <v>0.1</v>
      </c>
      <c r="V992">
        <v>0</v>
      </c>
      <c r="W992">
        <v>0</v>
      </c>
    </row>
    <row r="993" spans="1:28" x14ac:dyDescent="0.25">
      <c r="A993" t="s">
        <v>8159</v>
      </c>
      <c r="B993" t="s">
        <v>8160</v>
      </c>
      <c r="C993">
        <v>100</v>
      </c>
      <c r="D993">
        <v>94</v>
      </c>
      <c r="E993">
        <v>24</v>
      </c>
      <c r="F993">
        <v>5</v>
      </c>
      <c r="G993">
        <v>1</v>
      </c>
      <c r="H993">
        <v>1</v>
      </c>
      <c r="I993">
        <v>10</v>
      </c>
      <c r="J993">
        <v>9</v>
      </c>
      <c r="K993">
        <v>4</v>
      </c>
      <c r="L993">
        <v>11</v>
      </c>
      <c r="M993">
        <v>1</v>
      </c>
      <c r="N993">
        <v>3</v>
      </c>
      <c r="O993">
        <v>2</v>
      </c>
      <c r="P993">
        <v>0.26</v>
      </c>
      <c r="Q993">
        <v>0.29599999999999999</v>
      </c>
      <c r="R993">
        <v>0.36599999999999999</v>
      </c>
      <c r="S993">
        <v>0.66200000000000003</v>
      </c>
      <c r="T993">
        <v>0.28799999999999998</v>
      </c>
      <c r="U993">
        <v>0</v>
      </c>
      <c r="V993">
        <v>0</v>
      </c>
      <c r="W993">
        <v>0.2</v>
      </c>
    </row>
    <row r="994" spans="1:28" x14ac:dyDescent="0.25">
      <c r="A994">
        <v>4003</v>
      </c>
      <c r="B994" t="s">
        <v>505</v>
      </c>
      <c r="C994">
        <v>100</v>
      </c>
      <c r="D994">
        <v>89</v>
      </c>
      <c r="E994">
        <v>19</v>
      </c>
      <c r="F994">
        <v>4</v>
      </c>
      <c r="G994">
        <v>0</v>
      </c>
      <c r="H994">
        <v>3</v>
      </c>
      <c r="I994">
        <v>10</v>
      </c>
      <c r="J994">
        <v>11</v>
      </c>
      <c r="K994">
        <v>8</v>
      </c>
      <c r="L994">
        <v>32</v>
      </c>
      <c r="M994">
        <v>1</v>
      </c>
      <c r="N994">
        <v>2</v>
      </c>
      <c r="O994">
        <v>1</v>
      </c>
      <c r="P994">
        <v>0.21099999999999999</v>
      </c>
      <c r="Q994">
        <v>0.28199999999999997</v>
      </c>
      <c r="R994">
        <v>0.376</v>
      </c>
      <c r="S994">
        <v>0.65800000000000003</v>
      </c>
      <c r="T994">
        <v>0.28799999999999998</v>
      </c>
      <c r="U994">
        <v>0</v>
      </c>
      <c r="V994">
        <v>0</v>
      </c>
      <c r="W994">
        <v>0.2</v>
      </c>
    </row>
    <row r="995" spans="1:28" x14ac:dyDescent="0.25">
      <c r="A995" t="s">
        <v>8157</v>
      </c>
      <c r="B995" t="s">
        <v>8158</v>
      </c>
      <c r="C995">
        <v>100</v>
      </c>
      <c r="D995">
        <v>86</v>
      </c>
      <c r="E995">
        <v>19</v>
      </c>
      <c r="F995">
        <v>4</v>
      </c>
      <c r="G995">
        <v>1</v>
      </c>
      <c r="H995">
        <v>1</v>
      </c>
      <c r="I995">
        <v>10</v>
      </c>
      <c r="J995">
        <v>8</v>
      </c>
      <c r="K995">
        <v>12</v>
      </c>
      <c r="L995">
        <v>17</v>
      </c>
      <c r="M995">
        <v>1</v>
      </c>
      <c r="N995">
        <v>4</v>
      </c>
      <c r="O995">
        <v>2</v>
      </c>
      <c r="P995">
        <v>0.222</v>
      </c>
      <c r="Q995">
        <v>0.32200000000000001</v>
      </c>
      <c r="R995">
        <v>0.315</v>
      </c>
      <c r="S995">
        <v>0.63700000000000001</v>
      </c>
      <c r="T995">
        <v>0.28799999999999998</v>
      </c>
      <c r="U995">
        <v>0.1</v>
      </c>
      <c r="V995">
        <v>0</v>
      </c>
      <c r="W995">
        <v>0.2</v>
      </c>
    </row>
    <row r="996" spans="1:28" x14ac:dyDescent="0.25">
      <c r="A996" t="s">
        <v>8155</v>
      </c>
      <c r="B996" t="s">
        <v>8156</v>
      </c>
      <c r="C996">
        <v>100</v>
      </c>
      <c r="D996">
        <v>92</v>
      </c>
      <c r="E996">
        <v>23</v>
      </c>
      <c r="F996">
        <v>5</v>
      </c>
      <c r="G996">
        <v>1</v>
      </c>
      <c r="H996">
        <v>1</v>
      </c>
      <c r="I996">
        <v>10</v>
      </c>
      <c r="J996">
        <v>9</v>
      </c>
      <c r="K996">
        <v>5</v>
      </c>
      <c r="L996">
        <v>14</v>
      </c>
      <c r="M996">
        <v>1</v>
      </c>
      <c r="N996">
        <v>3</v>
      </c>
      <c r="O996">
        <v>1</v>
      </c>
      <c r="P996">
        <v>0.254</v>
      </c>
      <c r="Q996">
        <v>0.30099999999999999</v>
      </c>
      <c r="R996">
        <v>0.35599999999999998</v>
      </c>
      <c r="S996">
        <v>0.65700000000000003</v>
      </c>
      <c r="T996">
        <v>0.28799999999999998</v>
      </c>
      <c r="U996">
        <v>0</v>
      </c>
      <c r="V996">
        <v>0</v>
      </c>
      <c r="W996">
        <v>0</v>
      </c>
    </row>
    <row r="997" spans="1:28" x14ac:dyDescent="0.25">
      <c r="A997">
        <v>6601</v>
      </c>
      <c r="B997" t="s">
        <v>540</v>
      </c>
      <c r="C997">
        <v>100</v>
      </c>
      <c r="D997">
        <v>88</v>
      </c>
      <c r="E997">
        <v>18</v>
      </c>
      <c r="F997">
        <v>4</v>
      </c>
      <c r="G997">
        <v>0</v>
      </c>
      <c r="H997">
        <v>3</v>
      </c>
      <c r="I997">
        <v>10</v>
      </c>
      <c r="J997">
        <v>10</v>
      </c>
      <c r="K997">
        <v>10</v>
      </c>
      <c r="L997">
        <v>23</v>
      </c>
      <c r="M997">
        <v>1</v>
      </c>
      <c r="N997">
        <v>1</v>
      </c>
      <c r="O997">
        <v>0</v>
      </c>
      <c r="P997">
        <v>0.20799999999999999</v>
      </c>
      <c r="Q997">
        <v>0.28899999999999998</v>
      </c>
      <c r="R997">
        <v>0.371</v>
      </c>
      <c r="S997">
        <v>0.66</v>
      </c>
      <c r="T997">
        <v>0.28799999999999998</v>
      </c>
      <c r="U997">
        <v>0</v>
      </c>
      <c r="V997">
        <v>0</v>
      </c>
      <c r="W997">
        <v>0.3</v>
      </c>
    </row>
    <row r="998" spans="1:28" x14ac:dyDescent="0.25">
      <c r="A998" t="s">
        <v>8153</v>
      </c>
      <c r="B998" t="s">
        <v>8154</v>
      </c>
      <c r="C998">
        <v>100</v>
      </c>
      <c r="D998">
        <v>90</v>
      </c>
      <c r="E998">
        <v>22</v>
      </c>
      <c r="F998">
        <v>4</v>
      </c>
      <c r="G998">
        <v>0</v>
      </c>
      <c r="H998">
        <v>1</v>
      </c>
      <c r="I998">
        <v>10</v>
      </c>
      <c r="J998">
        <v>9</v>
      </c>
      <c r="K998">
        <v>8</v>
      </c>
      <c r="L998">
        <v>18</v>
      </c>
      <c r="M998">
        <v>1</v>
      </c>
      <c r="N998">
        <v>3</v>
      </c>
      <c r="O998">
        <v>1</v>
      </c>
      <c r="P998">
        <v>0.24</v>
      </c>
      <c r="Q998">
        <v>0.30599999999999999</v>
      </c>
      <c r="R998">
        <v>0.34499999999999997</v>
      </c>
      <c r="S998">
        <v>0.65200000000000002</v>
      </c>
      <c r="T998">
        <v>0.28799999999999998</v>
      </c>
      <c r="U998">
        <v>0.1</v>
      </c>
      <c r="V998">
        <v>0</v>
      </c>
      <c r="W998">
        <v>0</v>
      </c>
    </row>
    <row r="999" spans="1:28" x14ac:dyDescent="0.25">
      <c r="A999" t="s">
        <v>8151</v>
      </c>
      <c r="B999" t="s">
        <v>8152</v>
      </c>
      <c r="C999">
        <v>100</v>
      </c>
      <c r="D999">
        <v>91</v>
      </c>
      <c r="E999">
        <v>21</v>
      </c>
      <c r="F999">
        <v>5</v>
      </c>
      <c r="G999">
        <v>0</v>
      </c>
      <c r="H999">
        <v>3</v>
      </c>
      <c r="I999">
        <v>11</v>
      </c>
      <c r="J999">
        <v>11</v>
      </c>
      <c r="K999">
        <v>6</v>
      </c>
      <c r="L999">
        <v>22</v>
      </c>
      <c r="M999">
        <v>1</v>
      </c>
      <c r="N999">
        <v>2</v>
      </c>
      <c r="O999">
        <v>1</v>
      </c>
      <c r="P999">
        <v>0.23200000000000001</v>
      </c>
      <c r="Q999">
        <v>0.28599999999999998</v>
      </c>
      <c r="R999">
        <v>0.376</v>
      </c>
      <c r="S999">
        <v>0.66300000000000003</v>
      </c>
      <c r="T999">
        <v>0.28799999999999998</v>
      </c>
      <c r="U999">
        <v>0</v>
      </c>
      <c r="V999">
        <v>0</v>
      </c>
      <c r="W999">
        <v>0.2</v>
      </c>
    </row>
    <row r="1000" spans="1:28" x14ac:dyDescent="0.25">
      <c r="A1000" t="s">
        <v>8149</v>
      </c>
      <c r="B1000" t="s">
        <v>8150</v>
      </c>
      <c r="C1000">
        <v>100</v>
      </c>
      <c r="D1000">
        <v>92</v>
      </c>
      <c r="E1000">
        <v>24</v>
      </c>
      <c r="F1000">
        <v>5</v>
      </c>
      <c r="G1000">
        <v>0</v>
      </c>
      <c r="H1000">
        <v>1</v>
      </c>
      <c r="I1000">
        <v>9</v>
      </c>
      <c r="J1000">
        <v>9</v>
      </c>
      <c r="K1000">
        <v>5</v>
      </c>
      <c r="L1000">
        <v>14</v>
      </c>
      <c r="M1000">
        <v>1</v>
      </c>
      <c r="N1000">
        <v>1</v>
      </c>
      <c r="O1000">
        <v>1</v>
      </c>
      <c r="P1000">
        <v>0.25600000000000001</v>
      </c>
      <c r="Q1000">
        <v>0.3</v>
      </c>
      <c r="R1000">
        <v>0.35799999999999998</v>
      </c>
      <c r="S1000">
        <v>0.65800000000000003</v>
      </c>
      <c r="T1000">
        <v>0.28799999999999998</v>
      </c>
      <c r="U1000">
        <v>-0.1</v>
      </c>
      <c r="V1000">
        <v>0</v>
      </c>
      <c r="W1000">
        <v>0.2</v>
      </c>
    </row>
    <row r="1001" spans="1:28" x14ac:dyDescent="0.25">
      <c r="A1001" t="s">
        <v>8147</v>
      </c>
      <c r="B1001" t="s">
        <v>8148</v>
      </c>
      <c r="C1001">
        <v>100</v>
      </c>
      <c r="D1001">
        <v>91</v>
      </c>
      <c r="E1001">
        <v>23</v>
      </c>
      <c r="F1001">
        <v>5</v>
      </c>
      <c r="G1001">
        <v>1</v>
      </c>
      <c r="H1001">
        <v>1</v>
      </c>
      <c r="I1001">
        <v>9</v>
      </c>
      <c r="J1001">
        <v>9</v>
      </c>
      <c r="K1001">
        <v>6</v>
      </c>
      <c r="L1001">
        <v>15</v>
      </c>
      <c r="M1001">
        <v>1</v>
      </c>
      <c r="N1001">
        <v>1</v>
      </c>
      <c r="O1001">
        <v>1</v>
      </c>
      <c r="P1001">
        <v>0.248</v>
      </c>
      <c r="Q1001">
        <v>0.30099999999999999</v>
      </c>
      <c r="R1001">
        <v>0.35799999999999998</v>
      </c>
      <c r="S1001">
        <v>0.65900000000000003</v>
      </c>
      <c r="T1001">
        <v>0.28799999999999998</v>
      </c>
      <c r="U1001">
        <v>-0.1</v>
      </c>
      <c r="V1001">
        <v>0</v>
      </c>
      <c r="W1001">
        <v>0.3</v>
      </c>
    </row>
    <row r="1002" spans="1:28" x14ac:dyDescent="0.25">
      <c r="A1002">
        <v>6547</v>
      </c>
      <c r="B1002" t="s">
        <v>493</v>
      </c>
      <c r="C1002">
        <v>102</v>
      </c>
      <c r="D1002">
        <v>93</v>
      </c>
      <c r="E1002">
        <v>23</v>
      </c>
      <c r="F1002">
        <v>5</v>
      </c>
      <c r="G1002">
        <v>0</v>
      </c>
      <c r="H1002">
        <v>2</v>
      </c>
      <c r="I1002">
        <v>9</v>
      </c>
      <c r="J1002">
        <v>10</v>
      </c>
      <c r="K1002">
        <v>6</v>
      </c>
      <c r="L1002">
        <v>17</v>
      </c>
      <c r="M1002">
        <v>1</v>
      </c>
      <c r="N1002">
        <v>1</v>
      </c>
      <c r="O1002">
        <v>1</v>
      </c>
      <c r="P1002">
        <v>0.24399999999999999</v>
      </c>
      <c r="Q1002">
        <v>0.29399999999999998</v>
      </c>
      <c r="R1002">
        <v>0.36399999999999999</v>
      </c>
      <c r="S1002">
        <v>0.65800000000000003</v>
      </c>
      <c r="T1002">
        <v>0.28799999999999998</v>
      </c>
      <c r="U1002">
        <v>0</v>
      </c>
      <c r="V1002">
        <v>0.2</v>
      </c>
      <c r="W1002">
        <v>0.2</v>
      </c>
    </row>
    <row r="1003" spans="1:28" x14ac:dyDescent="0.25">
      <c r="A1003">
        <v>7208</v>
      </c>
      <c r="B1003" t="s">
        <v>683</v>
      </c>
      <c r="C1003">
        <v>100</v>
      </c>
      <c r="D1003">
        <v>89</v>
      </c>
      <c r="E1003">
        <v>20</v>
      </c>
      <c r="F1003">
        <v>4</v>
      </c>
      <c r="G1003">
        <v>0</v>
      </c>
      <c r="H1003">
        <v>2</v>
      </c>
      <c r="I1003">
        <v>9</v>
      </c>
      <c r="J1003">
        <v>10</v>
      </c>
      <c r="K1003">
        <v>9</v>
      </c>
      <c r="L1003">
        <v>26</v>
      </c>
      <c r="M1003">
        <v>1</v>
      </c>
      <c r="N1003">
        <v>1</v>
      </c>
      <c r="O1003">
        <v>0</v>
      </c>
      <c r="P1003">
        <v>0.22900000000000001</v>
      </c>
      <c r="Q1003">
        <v>0.3</v>
      </c>
      <c r="R1003">
        <v>0.35399999999999998</v>
      </c>
      <c r="S1003">
        <v>0.65400000000000003</v>
      </c>
      <c r="T1003">
        <v>0.28799999999999998</v>
      </c>
      <c r="U1003">
        <v>-0.3</v>
      </c>
      <c r="V1003">
        <v>0</v>
      </c>
      <c r="W1003">
        <v>0</v>
      </c>
    </row>
    <row r="1004" spans="1:28" x14ac:dyDescent="0.25">
      <c r="A1004">
        <v>6012</v>
      </c>
      <c r="B1004" t="s">
        <v>920</v>
      </c>
      <c r="C1004">
        <v>215</v>
      </c>
      <c r="D1004">
        <v>199</v>
      </c>
      <c r="E1004">
        <v>51</v>
      </c>
      <c r="F1004">
        <v>8</v>
      </c>
      <c r="G1004">
        <v>3</v>
      </c>
      <c r="H1004">
        <v>3</v>
      </c>
      <c r="I1004">
        <v>19</v>
      </c>
      <c r="J1004">
        <v>21</v>
      </c>
      <c r="K1004">
        <v>11</v>
      </c>
      <c r="L1004">
        <v>29</v>
      </c>
      <c r="M1004">
        <v>1</v>
      </c>
      <c r="N1004">
        <v>3</v>
      </c>
      <c r="O1004">
        <v>2</v>
      </c>
      <c r="P1004">
        <v>0.255</v>
      </c>
      <c r="Q1004">
        <v>0.29599999999999999</v>
      </c>
      <c r="R1004">
        <v>0.36599999999999999</v>
      </c>
      <c r="S1004">
        <v>0.66200000000000003</v>
      </c>
      <c r="T1004">
        <v>0.28799999999999998</v>
      </c>
      <c r="U1004">
        <v>0</v>
      </c>
      <c r="V1004">
        <v>0</v>
      </c>
      <c r="W1004">
        <v>0.5</v>
      </c>
      <c r="Y1004" s="1">
        <v>-17</v>
      </c>
      <c r="Z1004" s="1">
        <v>-17</v>
      </c>
      <c r="AB1004" s="1">
        <v>-3</v>
      </c>
    </row>
    <row r="1005" spans="1:28" x14ac:dyDescent="0.25">
      <c r="A1005">
        <v>4519</v>
      </c>
      <c r="B1005" t="s">
        <v>8146</v>
      </c>
      <c r="C1005">
        <v>100</v>
      </c>
      <c r="D1005">
        <v>91</v>
      </c>
      <c r="E1005">
        <v>22</v>
      </c>
      <c r="F1005">
        <v>5</v>
      </c>
      <c r="G1005">
        <v>0</v>
      </c>
      <c r="H1005">
        <v>2</v>
      </c>
      <c r="I1005">
        <v>10</v>
      </c>
      <c r="J1005">
        <v>10</v>
      </c>
      <c r="K1005">
        <v>7</v>
      </c>
      <c r="L1005">
        <v>16</v>
      </c>
      <c r="M1005">
        <v>1</v>
      </c>
      <c r="N1005">
        <v>2</v>
      </c>
      <c r="O1005">
        <v>1</v>
      </c>
      <c r="P1005">
        <v>0.23899999999999999</v>
      </c>
      <c r="Q1005">
        <v>0.29699999999999999</v>
      </c>
      <c r="R1005">
        <v>0.36099999999999999</v>
      </c>
      <c r="S1005">
        <v>0.65800000000000003</v>
      </c>
      <c r="T1005">
        <v>0.28799999999999998</v>
      </c>
      <c r="U1005">
        <v>-0.2</v>
      </c>
      <c r="V1005">
        <v>0</v>
      </c>
      <c r="W1005">
        <v>0.2</v>
      </c>
    </row>
    <row r="1006" spans="1:28" x14ac:dyDescent="0.25">
      <c r="A1006">
        <v>7610</v>
      </c>
      <c r="B1006" t="s">
        <v>532</v>
      </c>
      <c r="C1006">
        <v>129</v>
      </c>
      <c r="D1006">
        <v>111</v>
      </c>
      <c r="E1006">
        <v>25</v>
      </c>
      <c r="F1006">
        <v>6</v>
      </c>
      <c r="G1006">
        <v>1</v>
      </c>
      <c r="H1006">
        <v>1</v>
      </c>
      <c r="I1006">
        <v>13</v>
      </c>
      <c r="J1006">
        <v>10</v>
      </c>
      <c r="K1006">
        <v>15</v>
      </c>
      <c r="L1006">
        <v>25</v>
      </c>
      <c r="M1006">
        <v>1</v>
      </c>
      <c r="N1006">
        <v>3</v>
      </c>
      <c r="O1006">
        <v>1</v>
      </c>
      <c r="P1006">
        <v>0.22500000000000001</v>
      </c>
      <c r="Q1006">
        <v>0.31900000000000001</v>
      </c>
      <c r="R1006">
        <v>0.31900000000000001</v>
      </c>
      <c r="S1006">
        <v>0.63800000000000001</v>
      </c>
      <c r="T1006">
        <v>0.28799999999999998</v>
      </c>
      <c r="U1006">
        <v>0</v>
      </c>
      <c r="V1006">
        <v>0.6</v>
      </c>
      <c r="W1006">
        <v>0.5</v>
      </c>
      <c r="Y1006" s="1">
        <v>-18</v>
      </c>
      <c r="Z1006" s="1">
        <v>-14</v>
      </c>
      <c r="AA1006" s="1">
        <v>-7</v>
      </c>
    </row>
    <row r="1007" spans="1:28" x14ac:dyDescent="0.25">
      <c r="A1007">
        <v>3420</v>
      </c>
      <c r="B1007" t="s">
        <v>528</v>
      </c>
      <c r="C1007">
        <v>100</v>
      </c>
      <c r="D1007">
        <v>88</v>
      </c>
      <c r="E1007">
        <v>20</v>
      </c>
      <c r="F1007">
        <v>5</v>
      </c>
      <c r="G1007">
        <v>0</v>
      </c>
      <c r="H1007">
        <v>2</v>
      </c>
      <c r="I1007">
        <v>9</v>
      </c>
      <c r="J1007">
        <v>9</v>
      </c>
      <c r="K1007">
        <v>9</v>
      </c>
      <c r="L1007">
        <v>21</v>
      </c>
      <c r="M1007">
        <v>1</v>
      </c>
      <c r="N1007">
        <v>1</v>
      </c>
      <c r="O1007">
        <v>0</v>
      </c>
      <c r="P1007">
        <v>0.22500000000000001</v>
      </c>
      <c r="Q1007">
        <v>0.30399999999999999</v>
      </c>
      <c r="R1007">
        <v>0.34599999999999997</v>
      </c>
      <c r="S1007">
        <v>0.65</v>
      </c>
      <c r="T1007">
        <v>0.28799999999999998</v>
      </c>
      <c r="U1007">
        <v>-0.1</v>
      </c>
      <c r="V1007">
        <v>0</v>
      </c>
      <c r="W1007">
        <v>0.3</v>
      </c>
    </row>
    <row r="1008" spans="1:28" x14ac:dyDescent="0.25">
      <c r="A1008" t="s">
        <v>599</v>
      </c>
      <c r="B1008" t="s">
        <v>600</v>
      </c>
      <c r="C1008">
        <v>100</v>
      </c>
      <c r="D1008">
        <v>92</v>
      </c>
      <c r="E1008">
        <v>23</v>
      </c>
      <c r="F1008">
        <v>5</v>
      </c>
      <c r="G1008">
        <v>0</v>
      </c>
      <c r="H1008">
        <v>1</v>
      </c>
      <c r="I1008">
        <v>10</v>
      </c>
      <c r="J1008">
        <v>10</v>
      </c>
      <c r="K1008">
        <v>5</v>
      </c>
      <c r="L1008">
        <v>16</v>
      </c>
      <c r="M1008">
        <v>1</v>
      </c>
      <c r="N1008">
        <v>2</v>
      </c>
      <c r="O1008">
        <v>1</v>
      </c>
      <c r="P1008">
        <v>0.253</v>
      </c>
      <c r="Q1008">
        <v>0.29499999999999998</v>
      </c>
      <c r="R1008">
        <v>0.36499999999999999</v>
      </c>
      <c r="S1008">
        <v>0.66</v>
      </c>
      <c r="T1008">
        <v>0.28799999999999998</v>
      </c>
      <c r="U1008">
        <v>0</v>
      </c>
      <c r="V1008">
        <v>0</v>
      </c>
      <c r="W1008">
        <v>0.3</v>
      </c>
    </row>
    <row r="1009" spans="1:28" x14ac:dyDescent="0.25">
      <c r="A1009" t="s">
        <v>8144</v>
      </c>
      <c r="B1009" t="s">
        <v>8145</v>
      </c>
      <c r="C1009">
        <v>100</v>
      </c>
      <c r="D1009">
        <v>91</v>
      </c>
      <c r="E1009">
        <v>24</v>
      </c>
      <c r="F1009">
        <v>4</v>
      </c>
      <c r="G1009">
        <v>1</v>
      </c>
      <c r="H1009">
        <v>1</v>
      </c>
      <c r="I1009">
        <v>9</v>
      </c>
      <c r="J1009">
        <v>8</v>
      </c>
      <c r="K1009">
        <v>6</v>
      </c>
      <c r="L1009">
        <v>12</v>
      </c>
      <c r="M1009">
        <v>1</v>
      </c>
      <c r="N1009">
        <v>4</v>
      </c>
      <c r="O1009">
        <v>2</v>
      </c>
      <c r="P1009">
        <v>0.25900000000000001</v>
      </c>
      <c r="Q1009">
        <v>0.314</v>
      </c>
      <c r="R1009">
        <v>0.33400000000000002</v>
      </c>
      <c r="S1009">
        <v>0.64800000000000002</v>
      </c>
      <c r="T1009">
        <v>0.28799999999999998</v>
      </c>
      <c r="U1009">
        <v>0</v>
      </c>
      <c r="V1009">
        <v>0</v>
      </c>
      <c r="W1009">
        <v>0.2</v>
      </c>
    </row>
    <row r="1010" spans="1:28" x14ac:dyDescent="0.25">
      <c r="A1010">
        <v>6461</v>
      </c>
      <c r="B1010" t="s">
        <v>418</v>
      </c>
      <c r="C1010">
        <v>100</v>
      </c>
      <c r="D1010">
        <v>89</v>
      </c>
      <c r="E1010">
        <v>21</v>
      </c>
      <c r="F1010">
        <v>4</v>
      </c>
      <c r="G1010">
        <v>0</v>
      </c>
      <c r="H1010">
        <v>2</v>
      </c>
      <c r="I1010">
        <v>9</v>
      </c>
      <c r="J1010">
        <v>10</v>
      </c>
      <c r="K1010">
        <v>9</v>
      </c>
      <c r="L1010">
        <v>20</v>
      </c>
      <c r="M1010">
        <v>1</v>
      </c>
      <c r="N1010">
        <v>2</v>
      </c>
      <c r="O1010">
        <v>1</v>
      </c>
      <c r="P1010">
        <v>0.23200000000000001</v>
      </c>
      <c r="Q1010">
        <v>0.30199999999999999</v>
      </c>
      <c r="R1010">
        <v>0.35099999999999998</v>
      </c>
      <c r="S1010">
        <v>0.65300000000000002</v>
      </c>
      <c r="T1010">
        <v>0.28799999999999998</v>
      </c>
      <c r="U1010">
        <v>0</v>
      </c>
      <c r="V1010">
        <v>0</v>
      </c>
      <c r="W1010">
        <v>0</v>
      </c>
    </row>
    <row r="1011" spans="1:28" x14ac:dyDescent="0.25">
      <c r="A1011" t="s">
        <v>8142</v>
      </c>
      <c r="B1011" t="s">
        <v>8143</v>
      </c>
      <c r="C1011">
        <v>100</v>
      </c>
      <c r="D1011">
        <v>92</v>
      </c>
      <c r="E1011">
        <v>22</v>
      </c>
      <c r="F1011">
        <v>5</v>
      </c>
      <c r="G1011">
        <v>0</v>
      </c>
      <c r="H1011">
        <v>2</v>
      </c>
      <c r="I1011">
        <v>9</v>
      </c>
      <c r="J1011">
        <v>10</v>
      </c>
      <c r="K1011">
        <v>6</v>
      </c>
      <c r="L1011">
        <v>17</v>
      </c>
      <c r="M1011">
        <v>1</v>
      </c>
      <c r="N1011">
        <v>1</v>
      </c>
      <c r="O1011">
        <v>0</v>
      </c>
      <c r="P1011">
        <v>0.24199999999999999</v>
      </c>
      <c r="Q1011">
        <v>0.29399999999999998</v>
      </c>
      <c r="R1011">
        <v>0.36499999999999999</v>
      </c>
      <c r="S1011">
        <v>0.65900000000000003</v>
      </c>
      <c r="T1011">
        <v>0.28799999999999998</v>
      </c>
      <c r="U1011">
        <v>0</v>
      </c>
      <c r="V1011">
        <v>0</v>
      </c>
      <c r="W1011">
        <v>-0.1</v>
      </c>
    </row>
    <row r="1012" spans="1:28" x14ac:dyDescent="0.25">
      <c r="A1012" t="s">
        <v>8140</v>
      </c>
      <c r="B1012" t="s">
        <v>8141</v>
      </c>
      <c r="C1012">
        <v>100</v>
      </c>
      <c r="D1012">
        <v>93</v>
      </c>
      <c r="E1012">
        <v>24</v>
      </c>
      <c r="F1012">
        <v>5</v>
      </c>
      <c r="G1012">
        <v>0</v>
      </c>
      <c r="H1012">
        <v>1</v>
      </c>
      <c r="I1012">
        <v>9</v>
      </c>
      <c r="J1012">
        <v>9</v>
      </c>
      <c r="K1012">
        <v>5</v>
      </c>
      <c r="L1012">
        <v>17</v>
      </c>
      <c r="M1012">
        <v>1</v>
      </c>
      <c r="N1012">
        <v>1</v>
      </c>
      <c r="O1012">
        <v>1</v>
      </c>
      <c r="P1012">
        <v>0.25700000000000001</v>
      </c>
      <c r="Q1012">
        <v>0.29799999999999999</v>
      </c>
      <c r="R1012">
        <v>0.35899999999999999</v>
      </c>
      <c r="S1012">
        <v>0.65700000000000003</v>
      </c>
      <c r="T1012">
        <v>0.28799999999999998</v>
      </c>
      <c r="U1012">
        <v>-0.1</v>
      </c>
      <c r="V1012">
        <v>0</v>
      </c>
      <c r="W1012">
        <v>0</v>
      </c>
    </row>
    <row r="1013" spans="1:28" x14ac:dyDescent="0.25">
      <c r="A1013" t="s">
        <v>8138</v>
      </c>
      <c r="B1013" t="s">
        <v>8139</v>
      </c>
      <c r="C1013">
        <v>100</v>
      </c>
      <c r="D1013">
        <v>92</v>
      </c>
      <c r="E1013">
        <v>21</v>
      </c>
      <c r="F1013">
        <v>5</v>
      </c>
      <c r="G1013">
        <v>0</v>
      </c>
      <c r="H1013">
        <v>3</v>
      </c>
      <c r="I1013">
        <v>10</v>
      </c>
      <c r="J1013">
        <v>10</v>
      </c>
      <c r="K1013">
        <v>6</v>
      </c>
      <c r="L1013">
        <v>24</v>
      </c>
      <c r="M1013">
        <v>1</v>
      </c>
      <c r="N1013">
        <v>2</v>
      </c>
      <c r="O1013">
        <v>1</v>
      </c>
      <c r="P1013">
        <v>0.23300000000000001</v>
      </c>
      <c r="Q1013">
        <v>0.28499999999999998</v>
      </c>
      <c r="R1013">
        <v>0.376</v>
      </c>
      <c r="S1013">
        <v>0.66100000000000003</v>
      </c>
      <c r="T1013">
        <v>0.28799999999999998</v>
      </c>
      <c r="U1013">
        <v>-0.1</v>
      </c>
      <c r="V1013">
        <v>0</v>
      </c>
      <c r="W1013">
        <v>0</v>
      </c>
    </row>
    <row r="1014" spans="1:28" x14ac:dyDescent="0.25">
      <c r="A1014" t="s">
        <v>8136</v>
      </c>
      <c r="B1014" t="s">
        <v>8137</v>
      </c>
      <c r="C1014">
        <v>100</v>
      </c>
      <c r="D1014">
        <v>92</v>
      </c>
      <c r="E1014">
        <v>22</v>
      </c>
      <c r="F1014">
        <v>5</v>
      </c>
      <c r="G1014">
        <v>0</v>
      </c>
      <c r="H1014">
        <v>2</v>
      </c>
      <c r="I1014">
        <v>10</v>
      </c>
      <c r="J1014">
        <v>10</v>
      </c>
      <c r="K1014">
        <v>5</v>
      </c>
      <c r="L1014">
        <v>16</v>
      </c>
      <c r="M1014">
        <v>2</v>
      </c>
      <c r="N1014">
        <v>1</v>
      </c>
      <c r="O1014">
        <v>0</v>
      </c>
      <c r="P1014">
        <v>0.24199999999999999</v>
      </c>
      <c r="Q1014">
        <v>0.29199999999999998</v>
      </c>
      <c r="R1014">
        <v>0.36799999999999999</v>
      </c>
      <c r="S1014">
        <v>0.66</v>
      </c>
      <c r="T1014">
        <v>0.28799999999999998</v>
      </c>
      <c r="U1014">
        <v>0</v>
      </c>
      <c r="V1014">
        <v>0</v>
      </c>
      <c r="W1014">
        <v>0.3</v>
      </c>
    </row>
    <row r="1015" spans="1:28" x14ac:dyDescent="0.25">
      <c r="A1015" t="s">
        <v>414</v>
      </c>
      <c r="B1015" t="s">
        <v>415</v>
      </c>
      <c r="C1015">
        <v>100</v>
      </c>
      <c r="D1015">
        <v>89</v>
      </c>
      <c r="E1015">
        <v>19</v>
      </c>
      <c r="F1015">
        <v>4</v>
      </c>
      <c r="G1015">
        <v>0</v>
      </c>
      <c r="H1015">
        <v>3</v>
      </c>
      <c r="I1015">
        <v>11</v>
      </c>
      <c r="J1015">
        <v>11</v>
      </c>
      <c r="K1015">
        <v>8</v>
      </c>
      <c r="L1015">
        <v>28</v>
      </c>
      <c r="M1015">
        <v>1</v>
      </c>
      <c r="N1015">
        <v>1</v>
      </c>
      <c r="O1015">
        <v>0</v>
      </c>
      <c r="P1015">
        <v>0.216</v>
      </c>
      <c r="Q1015">
        <v>0.28799999999999998</v>
      </c>
      <c r="R1015">
        <v>0.36799999999999999</v>
      </c>
      <c r="S1015">
        <v>0.65600000000000003</v>
      </c>
      <c r="T1015">
        <v>0.28799999999999998</v>
      </c>
      <c r="U1015">
        <v>0</v>
      </c>
      <c r="V1015">
        <v>0</v>
      </c>
      <c r="W1015">
        <v>-0.1</v>
      </c>
    </row>
    <row r="1016" spans="1:28" x14ac:dyDescent="0.25">
      <c r="A1016">
        <v>3714</v>
      </c>
      <c r="B1016" t="s">
        <v>235</v>
      </c>
      <c r="C1016">
        <v>100</v>
      </c>
      <c r="D1016">
        <v>91</v>
      </c>
      <c r="E1016">
        <v>22</v>
      </c>
      <c r="F1016">
        <v>5</v>
      </c>
      <c r="G1016">
        <v>0</v>
      </c>
      <c r="H1016">
        <v>2</v>
      </c>
      <c r="I1016">
        <v>9</v>
      </c>
      <c r="J1016">
        <v>10</v>
      </c>
      <c r="K1016">
        <v>7</v>
      </c>
      <c r="L1016">
        <v>20</v>
      </c>
      <c r="M1016">
        <v>0</v>
      </c>
      <c r="N1016">
        <v>1</v>
      </c>
      <c r="O1016">
        <v>1</v>
      </c>
      <c r="P1016">
        <v>0.23699999999999999</v>
      </c>
      <c r="Q1016">
        <v>0.29199999999999998</v>
      </c>
      <c r="R1016">
        <v>0.36799999999999999</v>
      </c>
      <c r="S1016">
        <v>0.66</v>
      </c>
      <c r="T1016">
        <v>0.28799999999999998</v>
      </c>
      <c r="U1016">
        <v>-0.1</v>
      </c>
      <c r="V1016">
        <v>-0.3</v>
      </c>
      <c r="W1016">
        <v>0</v>
      </c>
      <c r="Y1016" s="1">
        <v>-28</v>
      </c>
      <c r="Z1016" s="1">
        <v>-27</v>
      </c>
      <c r="AB1016" s="1">
        <v>-8</v>
      </c>
    </row>
    <row r="1017" spans="1:28" x14ac:dyDescent="0.25">
      <c r="A1017" t="s">
        <v>8134</v>
      </c>
      <c r="B1017" t="s">
        <v>8135</v>
      </c>
      <c r="C1017">
        <v>100</v>
      </c>
      <c r="D1017">
        <v>91</v>
      </c>
      <c r="E1017">
        <v>22</v>
      </c>
      <c r="F1017">
        <v>4</v>
      </c>
      <c r="G1017">
        <v>0</v>
      </c>
      <c r="H1017">
        <v>2</v>
      </c>
      <c r="I1017">
        <v>9</v>
      </c>
      <c r="J1017">
        <v>9</v>
      </c>
      <c r="K1017">
        <v>7</v>
      </c>
      <c r="L1017">
        <v>21</v>
      </c>
      <c r="M1017">
        <v>1</v>
      </c>
      <c r="N1017">
        <v>1</v>
      </c>
      <c r="O1017">
        <v>1</v>
      </c>
      <c r="P1017">
        <v>0.23899999999999999</v>
      </c>
      <c r="Q1017">
        <v>0.3</v>
      </c>
      <c r="R1017">
        <v>0.35599999999999998</v>
      </c>
      <c r="S1017">
        <v>0.65600000000000003</v>
      </c>
      <c r="T1017">
        <v>0.28799999999999998</v>
      </c>
      <c r="U1017">
        <v>-0.1</v>
      </c>
      <c r="V1017">
        <v>0</v>
      </c>
      <c r="W1017">
        <v>0</v>
      </c>
    </row>
    <row r="1018" spans="1:28" x14ac:dyDescent="0.25">
      <c r="A1018" t="s">
        <v>338</v>
      </c>
      <c r="B1018" t="s">
        <v>339</v>
      </c>
      <c r="C1018">
        <v>100</v>
      </c>
      <c r="D1018">
        <v>90</v>
      </c>
      <c r="E1018">
        <v>22</v>
      </c>
      <c r="F1018">
        <v>4</v>
      </c>
      <c r="G1018">
        <v>1</v>
      </c>
      <c r="H1018">
        <v>1</v>
      </c>
      <c r="I1018">
        <v>10</v>
      </c>
      <c r="J1018">
        <v>9</v>
      </c>
      <c r="K1018">
        <v>9</v>
      </c>
      <c r="L1018">
        <v>13</v>
      </c>
      <c r="M1018">
        <v>0</v>
      </c>
      <c r="N1018">
        <v>2</v>
      </c>
      <c r="O1018">
        <v>1</v>
      </c>
      <c r="P1018">
        <v>0.247</v>
      </c>
      <c r="Q1018">
        <v>0.314</v>
      </c>
      <c r="R1018">
        <v>0.33200000000000002</v>
      </c>
      <c r="S1018">
        <v>0.64600000000000002</v>
      </c>
      <c r="T1018">
        <v>0.28799999999999998</v>
      </c>
      <c r="U1018">
        <v>0</v>
      </c>
      <c r="V1018">
        <v>0</v>
      </c>
      <c r="W1018">
        <v>0</v>
      </c>
    </row>
    <row r="1019" spans="1:28" x14ac:dyDescent="0.25">
      <c r="A1019" t="s">
        <v>8132</v>
      </c>
      <c r="B1019" t="s">
        <v>8133</v>
      </c>
      <c r="C1019">
        <v>100</v>
      </c>
      <c r="D1019">
        <v>90</v>
      </c>
      <c r="E1019">
        <v>21</v>
      </c>
      <c r="F1019">
        <v>4</v>
      </c>
      <c r="G1019">
        <v>0</v>
      </c>
      <c r="H1019">
        <v>2</v>
      </c>
      <c r="I1019">
        <v>9</v>
      </c>
      <c r="J1019">
        <v>9</v>
      </c>
      <c r="K1019">
        <v>8</v>
      </c>
      <c r="L1019">
        <v>20</v>
      </c>
      <c r="M1019">
        <v>1</v>
      </c>
      <c r="N1019">
        <v>1</v>
      </c>
      <c r="O1019">
        <v>1</v>
      </c>
      <c r="P1019">
        <v>0.23100000000000001</v>
      </c>
      <c r="Q1019">
        <v>0.29899999999999999</v>
      </c>
      <c r="R1019">
        <v>0.35499999999999998</v>
      </c>
      <c r="S1019">
        <v>0.65400000000000003</v>
      </c>
      <c r="T1019">
        <v>0.28799999999999998</v>
      </c>
      <c r="U1019">
        <v>-0.1</v>
      </c>
      <c r="V1019">
        <v>0</v>
      </c>
      <c r="W1019">
        <v>0.3</v>
      </c>
    </row>
    <row r="1020" spans="1:28" x14ac:dyDescent="0.25">
      <c r="A1020" t="s">
        <v>8131</v>
      </c>
      <c r="B1020" t="s">
        <v>2684</v>
      </c>
      <c r="C1020">
        <v>100</v>
      </c>
      <c r="D1020">
        <v>92</v>
      </c>
      <c r="E1020">
        <v>23</v>
      </c>
      <c r="F1020">
        <v>4</v>
      </c>
      <c r="G1020">
        <v>0</v>
      </c>
      <c r="H1020">
        <v>2</v>
      </c>
      <c r="I1020">
        <v>10</v>
      </c>
      <c r="J1020">
        <v>9</v>
      </c>
      <c r="K1020">
        <v>6</v>
      </c>
      <c r="L1020">
        <v>16</v>
      </c>
      <c r="M1020">
        <v>1</v>
      </c>
      <c r="N1020">
        <v>1</v>
      </c>
      <c r="O1020">
        <v>1</v>
      </c>
      <c r="P1020">
        <v>0.253</v>
      </c>
      <c r="Q1020">
        <v>0.3</v>
      </c>
      <c r="R1020">
        <v>0.35499999999999998</v>
      </c>
      <c r="S1020">
        <v>0.65500000000000003</v>
      </c>
      <c r="T1020">
        <v>0.28799999999999998</v>
      </c>
      <c r="U1020">
        <v>0</v>
      </c>
      <c r="V1020">
        <v>0</v>
      </c>
      <c r="W1020">
        <v>0</v>
      </c>
    </row>
    <row r="1021" spans="1:28" x14ac:dyDescent="0.25">
      <c r="A1021" t="s">
        <v>8129</v>
      </c>
      <c r="B1021" t="s">
        <v>8130</v>
      </c>
      <c r="C1021">
        <v>100</v>
      </c>
      <c r="D1021">
        <v>88</v>
      </c>
      <c r="E1021">
        <v>21</v>
      </c>
      <c r="F1021">
        <v>4</v>
      </c>
      <c r="G1021">
        <v>0</v>
      </c>
      <c r="H1021">
        <v>1</v>
      </c>
      <c r="I1021">
        <v>9</v>
      </c>
      <c r="J1021">
        <v>8</v>
      </c>
      <c r="K1021">
        <v>11</v>
      </c>
      <c r="L1021">
        <v>16</v>
      </c>
      <c r="M1021">
        <v>1</v>
      </c>
      <c r="N1021">
        <v>1</v>
      </c>
      <c r="O1021">
        <v>1</v>
      </c>
      <c r="P1021">
        <v>0.23699999999999999</v>
      </c>
      <c r="Q1021">
        <v>0.32</v>
      </c>
      <c r="R1021">
        <v>0.318</v>
      </c>
      <c r="S1021">
        <v>0.63800000000000001</v>
      </c>
      <c r="T1021">
        <v>0.28799999999999998</v>
      </c>
      <c r="U1021">
        <v>0</v>
      </c>
      <c r="V1021">
        <v>0</v>
      </c>
      <c r="W1021">
        <v>0.2</v>
      </c>
    </row>
    <row r="1022" spans="1:28" x14ac:dyDescent="0.25">
      <c r="A1022">
        <v>3790</v>
      </c>
      <c r="B1022" t="s">
        <v>794</v>
      </c>
      <c r="C1022">
        <v>100</v>
      </c>
      <c r="D1022">
        <v>90</v>
      </c>
      <c r="E1022">
        <v>20</v>
      </c>
      <c r="F1022">
        <v>5</v>
      </c>
      <c r="G1022">
        <v>0</v>
      </c>
      <c r="H1022">
        <v>3</v>
      </c>
      <c r="I1022">
        <v>10</v>
      </c>
      <c r="J1022">
        <v>11</v>
      </c>
      <c r="K1022">
        <v>8</v>
      </c>
      <c r="L1022">
        <v>25</v>
      </c>
      <c r="M1022">
        <v>1</v>
      </c>
      <c r="N1022">
        <v>2</v>
      </c>
      <c r="O1022">
        <v>1</v>
      </c>
      <c r="P1022">
        <v>0.22</v>
      </c>
      <c r="Q1022">
        <v>0.28799999999999998</v>
      </c>
      <c r="R1022">
        <v>0.371</v>
      </c>
      <c r="S1022">
        <v>0.65800000000000003</v>
      </c>
      <c r="T1022">
        <v>0.28799999999999998</v>
      </c>
      <c r="U1022">
        <v>0</v>
      </c>
      <c r="V1022">
        <v>-0.1</v>
      </c>
      <c r="W1022">
        <v>0.2</v>
      </c>
      <c r="Y1022" s="1">
        <v>-19</v>
      </c>
      <c r="Z1022" s="1">
        <v>-17</v>
      </c>
      <c r="AA1022" s="1">
        <v>-5</v>
      </c>
    </row>
    <row r="1023" spans="1:28" x14ac:dyDescent="0.25">
      <c r="A1023">
        <v>5128</v>
      </c>
      <c r="B1023" t="s">
        <v>404</v>
      </c>
      <c r="C1023">
        <v>100</v>
      </c>
      <c r="D1023">
        <v>88</v>
      </c>
      <c r="E1023">
        <v>19</v>
      </c>
      <c r="F1023">
        <v>4</v>
      </c>
      <c r="G1023">
        <v>0</v>
      </c>
      <c r="H1023">
        <v>3</v>
      </c>
      <c r="I1023">
        <v>11</v>
      </c>
      <c r="J1023">
        <v>10</v>
      </c>
      <c r="K1023">
        <v>10</v>
      </c>
      <c r="L1023">
        <v>28</v>
      </c>
      <c r="M1023">
        <v>1</v>
      </c>
      <c r="N1023">
        <v>1</v>
      </c>
      <c r="O1023">
        <v>0</v>
      </c>
      <c r="P1023">
        <v>0.21199999999999999</v>
      </c>
      <c r="Q1023">
        <v>0.29599999999999999</v>
      </c>
      <c r="R1023">
        <v>0.35799999999999998</v>
      </c>
      <c r="S1023">
        <v>0.65400000000000003</v>
      </c>
      <c r="T1023">
        <v>0.28799999999999998</v>
      </c>
      <c r="U1023">
        <v>-0.1</v>
      </c>
      <c r="V1023">
        <v>0</v>
      </c>
      <c r="W1023">
        <v>-0.1</v>
      </c>
    </row>
    <row r="1024" spans="1:28" x14ac:dyDescent="0.25">
      <c r="A1024" t="s">
        <v>384</v>
      </c>
      <c r="B1024" t="s">
        <v>385</v>
      </c>
      <c r="C1024">
        <v>100</v>
      </c>
      <c r="D1024">
        <v>92</v>
      </c>
      <c r="E1024">
        <v>22</v>
      </c>
      <c r="F1024">
        <v>5</v>
      </c>
      <c r="G1024">
        <v>0</v>
      </c>
      <c r="H1024">
        <v>2</v>
      </c>
      <c r="I1024">
        <v>10</v>
      </c>
      <c r="J1024">
        <v>10</v>
      </c>
      <c r="K1024">
        <v>6</v>
      </c>
      <c r="L1024">
        <v>18</v>
      </c>
      <c r="M1024">
        <v>1</v>
      </c>
      <c r="N1024">
        <v>1</v>
      </c>
      <c r="O1024">
        <v>0</v>
      </c>
      <c r="P1024">
        <v>0.23899999999999999</v>
      </c>
      <c r="Q1024">
        <v>0.28899999999999998</v>
      </c>
      <c r="R1024">
        <v>0.371</v>
      </c>
      <c r="S1024">
        <v>0.66</v>
      </c>
      <c r="T1024">
        <v>0.28799999999999998</v>
      </c>
      <c r="U1024">
        <v>0</v>
      </c>
      <c r="V1024">
        <v>0</v>
      </c>
      <c r="W1024">
        <v>0.3</v>
      </c>
    </row>
    <row r="1025" spans="1:28" x14ac:dyDescent="0.25">
      <c r="A1025" t="s">
        <v>51</v>
      </c>
      <c r="B1025" t="s">
        <v>52</v>
      </c>
      <c r="C1025">
        <v>100</v>
      </c>
      <c r="D1025">
        <v>89</v>
      </c>
      <c r="E1025">
        <v>21</v>
      </c>
      <c r="F1025">
        <v>5</v>
      </c>
      <c r="G1025">
        <v>0</v>
      </c>
      <c r="H1025">
        <v>1</v>
      </c>
      <c r="I1025">
        <v>10</v>
      </c>
      <c r="J1025">
        <v>9</v>
      </c>
      <c r="K1025">
        <v>9</v>
      </c>
      <c r="L1025">
        <v>20</v>
      </c>
      <c r="M1025">
        <v>1</v>
      </c>
      <c r="N1025">
        <v>1</v>
      </c>
      <c r="O1025">
        <v>0</v>
      </c>
      <c r="P1025">
        <v>0.23300000000000001</v>
      </c>
      <c r="Q1025">
        <v>0.308</v>
      </c>
      <c r="R1025">
        <v>0.34300000000000003</v>
      </c>
      <c r="S1025">
        <v>0.65100000000000002</v>
      </c>
      <c r="T1025">
        <v>0.28799999999999998</v>
      </c>
      <c r="U1025">
        <v>-0.1</v>
      </c>
      <c r="V1025">
        <v>0</v>
      </c>
      <c r="W1025">
        <v>0.3</v>
      </c>
    </row>
    <row r="1026" spans="1:28" x14ac:dyDescent="0.25">
      <c r="A1026" t="s">
        <v>8127</v>
      </c>
      <c r="B1026" t="s">
        <v>8128</v>
      </c>
      <c r="C1026">
        <v>100</v>
      </c>
      <c r="D1026">
        <v>92</v>
      </c>
      <c r="E1026">
        <v>24</v>
      </c>
      <c r="F1026">
        <v>5</v>
      </c>
      <c r="G1026">
        <v>1</v>
      </c>
      <c r="H1026">
        <v>1</v>
      </c>
      <c r="I1026">
        <v>9</v>
      </c>
      <c r="J1026">
        <v>9</v>
      </c>
      <c r="K1026">
        <v>5</v>
      </c>
      <c r="L1026">
        <v>14</v>
      </c>
      <c r="M1026">
        <v>1</v>
      </c>
      <c r="N1026">
        <v>1</v>
      </c>
      <c r="O1026">
        <v>1</v>
      </c>
      <c r="P1026">
        <v>0.25900000000000001</v>
      </c>
      <c r="Q1026">
        <v>0.30299999999999999</v>
      </c>
      <c r="R1026">
        <v>0.35</v>
      </c>
      <c r="S1026">
        <v>0.65300000000000002</v>
      </c>
      <c r="T1026">
        <v>0.28799999999999998</v>
      </c>
      <c r="U1026">
        <v>0</v>
      </c>
      <c r="V1026">
        <v>0</v>
      </c>
      <c r="W1026">
        <v>0.2</v>
      </c>
    </row>
    <row r="1027" spans="1:28" x14ac:dyDescent="0.25">
      <c r="A1027" t="s">
        <v>8125</v>
      </c>
      <c r="B1027" t="s">
        <v>8126</v>
      </c>
      <c r="C1027">
        <v>100</v>
      </c>
      <c r="D1027">
        <v>91</v>
      </c>
      <c r="E1027">
        <v>20</v>
      </c>
      <c r="F1027">
        <v>5</v>
      </c>
      <c r="G1027">
        <v>0</v>
      </c>
      <c r="H1027">
        <v>3</v>
      </c>
      <c r="I1027">
        <v>10</v>
      </c>
      <c r="J1027">
        <v>11</v>
      </c>
      <c r="K1027">
        <v>7</v>
      </c>
      <c r="L1027">
        <v>26</v>
      </c>
      <c r="M1027">
        <v>1</v>
      </c>
      <c r="N1027">
        <v>0</v>
      </c>
      <c r="O1027">
        <v>0</v>
      </c>
      <c r="P1027">
        <v>0.224</v>
      </c>
      <c r="Q1027">
        <v>0.28299999999999997</v>
      </c>
      <c r="R1027">
        <v>0.377</v>
      </c>
      <c r="S1027">
        <v>0.66</v>
      </c>
      <c r="T1027">
        <v>0.28799999999999998</v>
      </c>
      <c r="U1027">
        <v>0</v>
      </c>
      <c r="V1027">
        <v>0</v>
      </c>
      <c r="W1027">
        <v>0</v>
      </c>
    </row>
    <row r="1028" spans="1:28" x14ac:dyDescent="0.25">
      <c r="A1028" t="s">
        <v>8123</v>
      </c>
      <c r="B1028" t="s">
        <v>8124</v>
      </c>
      <c r="C1028">
        <v>100</v>
      </c>
      <c r="D1028">
        <v>94</v>
      </c>
      <c r="E1028">
        <v>23</v>
      </c>
      <c r="F1028">
        <v>4</v>
      </c>
      <c r="G1028">
        <v>0</v>
      </c>
      <c r="H1028">
        <v>3</v>
      </c>
      <c r="I1028">
        <v>10</v>
      </c>
      <c r="J1028">
        <v>11</v>
      </c>
      <c r="K1028">
        <v>4</v>
      </c>
      <c r="L1028">
        <v>22</v>
      </c>
      <c r="M1028">
        <v>1</v>
      </c>
      <c r="N1028">
        <v>2</v>
      </c>
      <c r="O1028">
        <v>1</v>
      </c>
      <c r="P1028">
        <v>0.24099999999999999</v>
      </c>
      <c r="Q1028">
        <v>0.27800000000000002</v>
      </c>
      <c r="R1028">
        <v>0.38800000000000001</v>
      </c>
      <c r="S1028">
        <v>0.66500000000000004</v>
      </c>
      <c r="T1028">
        <v>0.28699999999999998</v>
      </c>
      <c r="U1028">
        <v>0</v>
      </c>
      <c r="V1028">
        <v>0</v>
      </c>
      <c r="W1028">
        <v>0.2</v>
      </c>
    </row>
    <row r="1029" spans="1:28" x14ac:dyDescent="0.25">
      <c r="A1029">
        <v>5124</v>
      </c>
      <c r="B1029" t="s">
        <v>96</v>
      </c>
      <c r="C1029">
        <v>100</v>
      </c>
      <c r="D1029">
        <v>95</v>
      </c>
      <c r="E1029">
        <v>24</v>
      </c>
      <c r="F1029">
        <v>5</v>
      </c>
      <c r="G1029">
        <v>1</v>
      </c>
      <c r="H1029">
        <v>2</v>
      </c>
      <c r="I1029">
        <v>10</v>
      </c>
      <c r="J1029">
        <v>10</v>
      </c>
      <c r="K1029">
        <v>3</v>
      </c>
      <c r="L1029">
        <v>14</v>
      </c>
      <c r="M1029">
        <v>1</v>
      </c>
      <c r="N1029">
        <v>2</v>
      </c>
      <c r="O1029">
        <v>1</v>
      </c>
      <c r="P1029">
        <v>0.25800000000000001</v>
      </c>
      <c r="Q1029">
        <v>0.28499999999999998</v>
      </c>
      <c r="R1029">
        <v>0.379</v>
      </c>
      <c r="S1029">
        <v>0.66400000000000003</v>
      </c>
      <c r="T1029">
        <v>0.28699999999999998</v>
      </c>
      <c r="U1029">
        <v>-0.1</v>
      </c>
      <c r="V1029">
        <v>0</v>
      </c>
      <c r="W1029">
        <v>0.1</v>
      </c>
    </row>
    <row r="1030" spans="1:28" x14ac:dyDescent="0.25">
      <c r="A1030" t="s">
        <v>8121</v>
      </c>
      <c r="B1030" t="s">
        <v>8122</v>
      </c>
      <c r="C1030">
        <v>100</v>
      </c>
      <c r="D1030">
        <v>91</v>
      </c>
      <c r="E1030">
        <v>21</v>
      </c>
      <c r="F1030">
        <v>4</v>
      </c>
      <c r="G1030">
        <v>1</v>
      </c>
      <c r="H1030">
        <v>2</v>
      </c>
      <c r="I1030">
        <v>10</v>
      </c>
      <c r="J1030">
        <v>10</v>
      </c>
      <c r="K1030">
        <v>7</v>
      </c>
      <c r="L1030">
        <v>27</v>
      </c>
      <c r="M1030">
        <v>1</v>
      </c>
      <c r="N1030">
        <v>3</v>
      </c>
      <c r="O1030">
        <v>1</v>
      </c>
      <c r="P1030">
        <v>0.23300000000000001</v>
      </c>
      <c r="Q1030">
        <v>0.29199999999999998</v>
      </c>
      <c r="R1030">
        <v>0.36499999999999999</v>
      </c>
      <c r="S1030">
        <v>0.65700000000000003</v>
      </c>
      <c r="T1030">
        <v>0.28699999999999998</v>
      </c>
      <c r="U1030">
        <v>0.1</v>
      </c>
      <c r="V1030">
        <v>0</v>
      </c>
      <c r="W1030">
        <v>0</v>
      </c>
    </row>
    <row r="1031" spans="1:28" x14ac:dyDescent="0.25">
      <c r="A1031" t="s">
        <v>8119</v>
      </c>
      <c r="B1031" t="s">
        <v>8120</v>
      </c>
      <c r="C1031">
        <v>100</v>
      </c>
      <c r="D1031">
        <v>92</v>
      </c>
      <c r="E1031">
        <v>22</v>
      </c>
      <c r="F1031">
        <v>5</v>
      </c>
      <c r="G1031">
        <v>0</v>
      </c>
      <c r="H1031">
        <v>3</v>
      </c>
      <c r="I1031">
        <v>10</v>
      </c>
      <c r="J1031">
        <v>11</v>
      </c>
      <c r="K1031">
        <v>5</v>
      </c>
      <c r="L1031">
        <v>21</v>
      </c>
      <c r="M1031">
        <v>1</v>
      </c>
      <c r="N1031">
        <v>1</v>
      </c>
      <c r="O1031">
        <v>0</v>
      </c>
      <c r="P1031">
        <v>0.23899999999999999</v>
      </c>
      <c r="Q1031">
        <v>0.28499999999999998</v>
      </c>
      <c r="R1031">
        <v>0.38</v>
      </c>
      <c r="S1031">
        <v>0.66400000000000003</v>
      </c>
      <c r="T1031">
        <v>0.28699999999999998</v>
      </c>
      <c r="U1031">
        <v>-0.1</v>
      </c>
      <c r="V1031">
        <v>0</v>
      </c>
      <c r="W1031">
        <v>0</v>
      </c>
    </row>
    <row r="1032" spans="1:28" x14ac:dyDescent="0.25">
      <c r="A1032">
        <v>4756</v>
      </c>
      <c r="B1032" t="s">
        <v>323</v>
      </c>
      <c r="C1032">
        <v>109</v>
      </c>
      <c r="D1032">
        <v>96</v>
      </c>
      <c r="E1032">
        <v>23</v>
      </c>
      <c r="F1032">
        <v>5</v>
      </c>
      <c r="G1032">
        <v>0</v>
      </c>
      <c r="H1032">
        <v>1</v>
      </c>
      <c r="I1032">
        <v>9</v>
      </c>
      <c r="J1032">
        <v>9</v>
      </c>
      <c r="K1032">
        <v>10</v>
      </c>
      <c r="L1032">
        <v>21</v>
      </c>
      <c r="M1032">
        <v>1</v>
      </c>
      <c r="N1032">
        <v>1</v>
      </c>
      <c r="O1032">
        <v>0</v>
      </c>
      <c r="P1032">
        <v>0.23799999999999999</v>
      </c>
      <c r="Q1032">
        <v>0.315</v>
      </c>
      <c r="R1032">
        <v>0.33500000000000002</v>
      </c>
      <c r="S1032">
        <v>0.65</v>
      </c>
      <c r="T1032">
        <v>0.28699999999999998</v>
      </c>
      <c r="U1032">
        <v>-0.2</v>
      </c>
      <c r="V1032">
        <v>-0.9</v>
      </c>
      <c r="W1032">
        <v>0.2</v>
      </c>
      <c r="Y1032" s="1">
        <v>-22</v>
      </c>
      <c r="Z1032" s="1">
        <v>-20</v>
      </c>
      <c r="AB1032" s="1">
        <v>-7</v>
      </c>
    </row>
    <row r="1033" spans="1:28" x14ac:dyDescent="0.25">
      <c r="A1033">
        <v>9284</v>
      </c>
      <c r="B1033" t="s">
        <v>249</v>
      </c>
      <c r="C1033">
        <v>100</v>
      </c>
      <c r="D1033">
        <v>89</v>
      </c>
      <c r="E1033">
        <v>21</v>
      </c>
      <c r="F1033">
        <v>4</v>
      </c>
      <c r="G1033">
        <v>0</v>
      </c>
      <c r="H1033">
        <v>1</v>
      </c>
      <c r="I1033">
        <v>9</v>
      </c>
      <c r="J1033">
        <v>9</v>
      </c>
      <c r="K1033">
        <v>9</v>
      </c>
      <c r="L1033">
        <v>17</v>
      </c>
      <c r="M1033">
        <v>1</v>
      </c>
      <c r="N1033">
        <v>1</v>
      </c>
      <c r="O1033">
        <v>0</v>
      </c>
      <c r="P1033">
        <v>0.23699999999999999</v>
      </c>
      <c r="Q1033">
        <v>0.307</v>
      </c>
      <c r="R1033">
        <v>0.34200000000000003</v>
      </c>
      <c r="S1033">
        <v>0.64900000000000002</v>
      </c>
      <c r="T1033">
        <v>0.28699999999999998</v>
      </c>
      <c r="U1033">
        <v>-0.1</v>
      </c>
      <c r="V1033">
        <v>0</v>
      </c>
      <c r="W1033">
        <v>0.3</v>
      </c>
    </row>
    <row r="1034" spans="1:28" x14ac:dyDescent="0.25">
      <c r="A1034" t="s">
        <v>8117</v>
      </c>
      <c r="B1034" t="s">
        <v>8118</v>
      </c>
      <c r="C1034">
        <v>100</v>
      </c>
      <c r="D1034">
        <v>90</v>
      </c>
      <c r="E1034">
        <v>22</v>
      </c>
      <c r="F1034">
        <v>4</v>
      </c>
      <c r="G1034">
        <v>1</v>
      </c>
      <c r="H1034">
        <v>1</v>
      </c>
      <c r="I1034">
        <v>10</v>
      </c>
      <c r="J1034">
        <v>9</v>
      </c>
      <c r="K1034">
        <v>7</v>
      </c>
      <c r="L1034">
        <v>24</v>
      </c>
      <c r="M1034">
        <v>1</v>
      </c>
      <c r="N1034">
        <v>3</v>
      </c>
      <c r="O1034">
        <v>1</v>
      </c>
      <c r="P1034">
        <v>0.24099999999999999</v>
      </c>
      <c r="Q1034">
        <v>0.30299999999999999</v>
      </c>
      <c r="R1034">
        <v>0.34799999999999998</v>
      </c>
      <c r="S1034">
        <v>0.65100000000000002</v>
      </c>
      <c r="T1034">
        <v>0.28699999999999998</v>
      </c>
      <c r="U1034">
        <v>-0.1</v>
      </c>
      <c r="V1034">
        <v>0</v>
      </c>
      <c r="W1034">
        <v>0</v>
      </c>
    </row>
    <row r="1035" spans="1:28" x14ac:dyDescent="0.25">
      <c r="A1035" t="s">
        <v>8115</v>
      </c>
      <c r="B1035" t="s">
        <v>8116</v>
      </c>
      <c r="C1035">
        <v>100</v>
      </c>
      <c r="D1035">
        <v>92</v>
      </c>
      <c r="E1035">
        <v>23</v>
      </c>
      <c r="F1035">
        <v>5</v>
      </c>
      <c r="G1035">
        <v>1</v>
      </c>
      <c r="H1035">
        <v>2</v>
      </c>
      <c r="I1035">
        <v>10</v>
      </c>
      <c r="J1035">
        <v>10</v>
      </c>
      <c r="K1035">
        <v>5</v>
      </c>
      <c r="L1035">
        <v>15</v>
      </c>
      <c r="M1035">
        <v>1</v>
      </c>
      <c r="N1035">
        <v>2</v>
      </c>
      <c r="O1035">
        <v>1</v>
      </c>
      <c r="P1035">
        <v>0.248</v>
      </c>
      <c r="Q1035">
        <v>0.29499999999999998</v>
      </c>
      <c r="R1035">
        <v>0.36099999999999999</v>
      </c>
      <c r="S1035">
        <v>0.65600000000000003</v>
      </c>
      <c r="T1035">
        <v>0.28699999999999998</v>
      </c>
      <c r="U1035">
        <v>0.1</v>
      </c>
      <c r="V1035">
        <v>0</v>
      </c>
      <c r="W1035">
        <v>0.2</v>
      </c>
    </row>
    <row r="1036" spans="1:28" x14ac:dyDescent="0.25">
      <c r="A1036" t="s">
        <v>8113</v>
      </c>
      <c r="B1036" t="s">
        <v>8114</v>
      </c>
      <c r="C1036">
        <v>100</v>
      </c>
      <c r="D1036">
        <v>91</v>
      </c>
      <c r="E1036">
        <v>22</v>
      </c>
      <c r="F1036">
        <v>4</v>
      </c>
      <c r="G1036">
        <v>0</v>
      </c>
      <c r="H1036">
        <v>2</v>
      </c>
      <c r="I1036">
        <v>10</v>
      </c>
      <c r="J1036">
        <v>10</v>
      </c>
      <c r="K1036">
        <v>7</v>
      </c>
      <c r="L1036">
        <v>21</v>
      </c>
      <c r="M1036">
        <v>1</v>
      </c>
      <c r="N1036">
        <v>1</v>
      </c>
      <c r="O1036">
        <v>0</v>
      </c>
      <c r="P1036">
        <v>0.23799999999999999</v>
      </c>
      <c r="Q1036">
        <v>0.29499999999999998</v>
      </c>
      <c r="R1036">
        <v>0.36</v>
      </c>
      <c r="S1036">
        <v>0.65400000000000003</v>
      </c>
      <c r="T1036">
        <v>0.28699999999999998</v>
      </c>
      <c r="U1036">
        <v>0</v>
      </c>
      <c r="V1036">
        <v>0</v>
      </c>
      <c r="W1036">
        <v>0.2</v>
      </c>
    </row>
    <row r="1037" spans="1:28" x14ac:dyDescent="0.25">
      <c r="A1037" t="s">
        <v>206</v>
      </c>
      <c r="B1037" t="s">
        <v>207</v>
      </c>
      <c r="C1037">
        <v>100</v>
      </c>
      <c r="D1037">
        <v>88</v>
      </c>
      <c r="E1037">
        <v>19</v>
      </c>
      <c r="F1037">
        <v>4</v>
      </c>
      <c r="G1037">
        <v>1</v>
      </c>
      <c r="H1037">
        <v>2</v>
      </c>
      <c r="I1037">
        <v>10</v>
      </c>
      <c r="J1037">
        <v>9</v>
      </c>
      <c r="K1037">
        <v>9</v>
      </c>
      <c r="L1037">
        <v>29</v>
      </c>
      <c r="M1037">
        <v>1</v>
      </c>
      <c r="N1037">
        <v>1</v>
      </c>
      <c r="O1037">
        <v>1</v>
      </c>
      <c r="P1037">
        <v>0.219</v>
      </c>
      <c r="Q1037">
        <v>0.29899999999999999</v>
      </c>
      <c r="R1037">
        <v>0.35099999999999998</v>
      </c>
      <c r="S1037">
        <v>0.65</v>
      </c>
      <c r="T1037">
        <v>0.28699999999999998</v>
      </c>
      <c r="U1037">
        <v>0</v>
      </c>
      <c r="V1037">
        <v>0</v>
      </c>
      <c r="W1037">
        <v>0</v>
      </c>
    </row>
    <row r="1038" spans="1:28" x14ac:dyDescent="0.25">
      <c r="A1038">
        <v>941</v>
      </c>
      <c r="B1038" t="s">
        <v>147</v>
      </c>
      <c r="C1038">
        <v>100</v>
      </c>
      <c r="D1038">
        <v>93</v>
      </c>
      <c r="E1038">
        <v>24</v>
      </c>
      <c r="F1038">
        <v>5</v>
      </c>
      <c r="G1038">
        <v>0</v>
      </c>
      <c r="H1038">
        <v>1</v>
      </c>
      <c r="I1038">
        <v>9</v>
      </c>
      <c r="J1038">
        <v>10</v>
      </c>
      <c r="K1038">
        <v>4</v>
      </c>
      <c r="L1038">
        <v>12</v>
      </c>
      <c r="M1038">
        <v>1</v>
      </c>
      <c r="N1038">
        <v>1</v>
      </c>
      <c r="O1038">
        <v>0</v>
      </c>
      <c r="P1038">
        <v>0.26200000000000001</v>
      </c>
      <c r="Q1038">
        <v>0.30099999999999999</v>
      </c>
      <c r="R1038">
        <v>0.36</v>
      </c>
      <c r="S1038">
        <v>0.66100000000000003</v>
      </c>
      <c r="T1038">
        <v>0.28699999999999998</v>
      </c>
      <c r="U1038">
        <v>-0.4</v>
      </c>
      <c r="V1038">
        <v>0</v>
      </c>
      <c r="W1038">
        <v>0.2</v>
      </c>
    </row>
    <row r="1039" spans="1:28" x14ac:dyDescent="0.25">
      <c r="A1039">
        <v>2162</v>
      </c>
      <c r="B1039" t="s">
        <v>8112</v>
      </c>
      <c r="C1039">
        <v>100</v>
      </c>
      <c r="D1039">
        <v>91</v>
      </c>
      <c r="E1039">
        <v>22</v>
      </c>
      <c r="F1039">
        <v>4</v>
      </c>
      <c r="G1039">
        <v>1</v>
      </c>
      <c r="H1039">
        <v>1</v>
      </c>
      <c r="I1039">
        <v>11</v>
      </c>
      <c r="J1039">
        <v>9</v>
      </c>
      <c r="K1039">
        <v>7</v>
      </c>
      <c r="L1039">
        <v>16</v>
      </c>
      <c r="M1039">
        <v>1</v>
      </c>
      <c r="N1039">
        <v>12</v>
      </c>
      <c r="O1039">
        <v>4</v>
      </c>
      <c r="P1039">
        <v>0.24299999999999999</v>
      </c>
      <c r="Q1039">
        <v>0.3</v>
      </c>
      <c r="R1039">
        <v>0.35299999999999998</v>
      </c>
      <c r="S1039">
        <v>0.65300000000000002</v>
      </c>
      <c r="T1039">
        <v>0.28699999999999998</v>
      </c>
      <c r="U1039">
        <v>0.7</v>
      </c>
      <c r="V1039">
        <v>0</v>
      </c>
      <c r="W1039">
        <v>0.1</v>
      </c>
    </row>
    <row r="1040" spans="1:28" x14ac:dyDescent="0.25">
      <c r="A1040">
        <v>2777</v>
      </c>
      <c r="B1040" t="s">
        <v>397</v>
      </c>
      <c r="C1040">
        <v>100</v>
      </c>
      <c r="D1040">
        <v>89</v>
      </c>
      <c r="E1040">
        <v>21</v>
      </c>
      <c r="F1040">
        <v>4</v>
      </c>
      <c r="G1040">
        <v>0</v>
      </c>
      <c r="H1040">
        <v>2</v>
      </c>
      <c r="I1040">
        <v>10</v>
      </c>
      <c r="J1040">
        <v>9</v>
      </c>
      <c r="K1040">
        <v>9</v>
      </c>
      <c r="L1040">
        <v>24</v>
      </c>
      <c r="M1040">
        <v>1</v>
      </c>
      <c r="N1040">
        <v>1</v>
      </c>
      <c r="O1040">
        <v>0</v>
      </c>
      <c r="P1040">
        <v>0.23300000000000001</v>
      </c>
      <c r="Q1040">
        <v>0.307</v>
      </c>
      <c r="R1040">
        <v>0.33800000000000002</v>
      </c>
      <c r="S1040">
        <v>0.64600000000000002</v>
      </c>
      <c r="T1040">
        <v>0.28699999999999998</v>
      </c>
      <c r="U1040">
        <v>-0.1</v>
      </c>
      <c r="V1040">
        <v>0</v>
      </c>
      <c r="W1040">
        <v>-0.1</v>
      </c>
    </row>
    <row r="1041" spans="1:28" x14ac:dyDescent="0.25">
      <c r="A1041" t="s">
        <v>8110</v>
      </c>
      <c r="B1041" t="s">
        <v>8111</v>
      </c>
      <c r="C1041">
        <v>100</v>
      </c>
      <c r="D1041">
        <v>91</v>
      </c>
      <c r="E1041">
        <v>21</v>
      </c>
      <c r="F1041">
        <v>5</v>
      </c>
      <c r="G1041">
        <v>0</v>
      </c>
      <c r="H1041">
        <v>2</v>
      </c>
      <c r="I1041">
        <v>10</v>
      </c>
      <c r="J1041">
        <v>10</v>
      </c>
      <c r="K1041">
        <v>7</v>
      </c>
      <c r="L1041">
        <v>19</v>
      </c>
      <c r="M1041">
        <v>1</v>
      </c>
      <c r="N1041">
        <v>1</v>
      </c>
      <c r="O1041">
        <v>1</v>
      </c>
      <c r="P1041">
        <v>0.23200000000000001</v>
      </c>
      <c r="Q1041">
        <v>0.29199999999999998</v>
      </c>
      <c r="R1041">
        <v>0.36699999999999999</v>
      </c>
      <c r="S1041">
        <v>0.65900000000000003</v>
      </c>
      <c r="T1041">
        <v>0.28699999999999998</v>
      </c>
      <c r="U1041">
        <v>-0.1</v>
      </c>
      <c r="V1041">
        <v>0</v>
      </c>
      <c r="W1041">
        <v>0.3</v>
      </c>
    </row>
    <row r="1042" spans="1:28" x14ac:dyDescent="0.25">
      <c r="A1042">
        <v>1638</v>
      </c>
      <c r="B1042" t="s">
        <v>995</v>
      </c>
      <c r="C1042">
        <v>109</v>
      </c>
      <c r="D1042">
        <v>102</v>
      </c>
      <c r="E1042">
        <v>24</v>
      </c>
      <c r="F1042">
        <v>5</v>
      </c>
      <c r="G1042">
        <v>0</v>
      </c>
      <c r="H1042">
        <v>4</v>
      </c>
      <c r="I1042">
        <v>10</v>
      </c>
      <c r="J1042">
        <v>13</v>
      </c>
      <c r="K1042">
        <v>5</v>
      </c>
      <c r="L1042">
        <v>29</v>
      </c>
      <c r="M1042">
        <v>0</v>
      </c>
      <c r="N1042">
        <v>1</v>
      </c>
      <c r="O1042">
        <v>0</v>
      </c>
      <c r="P1042">
        <v>0.23300000000000001</v>
      </c>
      <c r="Q1042">
        <v>0.26800000000000002</v>
      </c>
      <c r="R1042">
        <v>0.40100000000000002</v>
      </c>
      <c r="S1042">
        <v>0.66900000000000004</v>
      </c>
      <c r="T1042">
        <v>0.28699999999999998</v>
      </c>
      <c r="U1042">
        <v>-0.3</v>
      </c>
      <c r="V1042">
        <v>0.5</v>
      </c>
      <c r="W1042">
        <v>0.4</v>
      </c>
      <c r="Y1042" s="1">
        <v>-17</v>
      </c>
      <c r="Z1042" s="1">
        <v>-17</v>
      </c>
      <c r="AB1042" s="1">
        <v>-4</v>
      </c>
    </row>
    <row r="1043" spans="1:28" x14ac:dyDescent="0.25">
      <c r="A1043">
        <v>2312</v>
      </c>
      <c r="B1043" t="s">
        <v>8109</v>
      </c>
      <c r="C1043">
        <v>100</v>
      </c>
      <c r="D1043">
        <v>88</v>
      </c>
      <c r="E1043">
        <v>19</v>
      </c>
      <c r="F1043">
        <v>4</v>
      </c>
      <c r="G1043">
        <v>0</v>
      </c>
      <c r="H1043">
        <v>2</v>
      </c>
      <c r="I1043">
        <v>11</v>
      </c>
      <c r="J1043">
        <v>10</v>
      </c>
      <c r="K1043">
        <v>10</v>
      </c>
      <c r="L1043">
        <v>29</v>
      </c>
      <c r="M1043">
        <v>1</v>
      </c>
      <c r="N1043">
        <v>1</v>
      </c>
      <c r="O1043">
        <v>1</v>
      </c>
      <c r="P1043">
        <v>0.214</v>
      </c>
      <c r="Q1043">
        <v>0.29599999999999999</v>
      </c>
      <c r="R1043">
        <v>0.35299999999999998</v>
      </c>
      <c r="S1043">
        <v>0.64900000000000002</v>
      </c>
      <c r="T1043">
        <v>0.28699999999999998</v>
      </c>
      <c r="U1043">
        <v>-0.1</v>
      </c>
      <c r="V1043">
        <v>0</v>
      </c>
      <c r="W1043">
        <v>0.3</v>
      </c>
    </row>
    <row r="1044" spans="1:28" x14ac:dyDescent="0.25">
      <c r="A1044">
        <v>8623</v>
      </c>
      <c r="B1044" t="s">
        <v>487</v>
      </c>
      <c r="C1044">
        <v>411</v>
      </c>
      <c r="D1044">
        <v>378</v>
      </c>
      <c r="E1044">
        <v>97</v>
      </c>
      <c r="F1044">
        <v>19</v>
      </c>
      <c r="G1044">
        <v>2</v>
      </c>
      <c r="H1044">
        <v>3</v>
      </c>
      <c r="I1044">
        <v>35</v>
      </c>
      <c r="J1044">
        <v>35</v>
      </c>
      <c r="K1044">
        <v>24</v>
      </c>
      <c r="L1044">
        <v>65</v>
      </c>
      <c r="M1044">
        <v>3</v>
      </c>
      <c r="N1044">
        <v>5</v>
      </c>
      <c r="O1044">
        <v>3</v>
      </c>
      <c r="P1044">
        <v>0.25700000000000001</v>
      </c>
      <c r="Q1044">
        <v>0.30499999999999999</v>
      </c>
      <c r="R1044">
        <v>0.34599999999999997</v>
      </c>
      <c r="S1044">
        <v>0.65100000000000002</v>
      </c>
      <c r="T1044">
        <v>0.28699999999999998</v>
      </c>
      <c r="U1044">
        <v>0.2</v>
      </c>
      <c r="V1044">
        <v>0</v>
      </c>
      <c r="W1044">
        <v>0.6</v>
      </c>
      <c r="Y1044" s="1">
        <v>-9</v>
      </c>
      <c r="Z1044" s="1">
        <v>-12</v>
      </c>
      <c r="AB1044" s="1">
        <v>2</v>
      </c>
    </row>
    <row r="1045" spans="1:28" x14ac:dyDescent="0.25">
      <c r="A1045">
        <v>1159</v>
      </c>
      <c r="B1045" t="s">
        <v>112</v>
      </c>
      <c r="C1045">
        <v>100</v>
      </c>
      <c r="D1045">
        <v>91</v>
      </c>
      <c r="E1045">
        <v>23</v>
      </c>
      <c r="F1045">
        <v>3</v>
      </c>
      <c r="G1045">
        <v>1</v>
      </c>
      <c r="H1045">
        <v>1</v>
      </c>
      <c r="I1045">
        <v>10</v>
      </c>
      <c r="J1045">
        <v>9</v>
      </c>
      <c r="K1045">
        <v>7</v>
      </c>
      <c r="L1045">
        <v>16</v>
      </c>
      <c r="M1045">
        <v>1</v>
      </c>
      <c r="N1045">
        <v>5</v>
      </c>
      <c r="O1045">
        <v>2</v>
      </c>
      <c r="P1045">
        <v>0.255</v>
      </c>
      <c r="Q1045">
        <v>0.311</v>
      </c>
      <c r="R1045">
        <v>0.33600000000000002</v>
      </c>
      <c r="S1045">
        <v>0.64700000000000002</v>
      </c>
      <c r="T1045">
        <v>0.28699999999999998</v>
      </c>
      <c r="U1045">
        <v>0.2</v>
      </c>
      <c r="V1045">
        <v>0</v>
      </c>
      <c r="W1045">
        <v>0.2</v>
      </c>
      <c r="Y1045" s="1">
        <v>-20</v>
      </c>
      <c r="Z1045" s="1">
        <v>-19</v>
      </c>
      <c r="AA1045" s="1">
        <v>-6</v>
      </c>
    </row>
    <row r="1046" spans="1:28" x14ac:dyDescent="0.25">
      <c r="A1046" t="s">
        <v>8107</v>
      </c>
      <c r="B1046" t="s">
        <v>8108</v>
      </c>
      <c r="C1046">
        <v>100</v>
      </c>
      <c r="D1046">
        <v>91</v>
      </c>
      <c r="E1046">
        <v>22</v>
      </c>
      <c r="F1046">
        <v>4</v>
      </c>
      <c r="G1046">
        <v>0</v>
      </c>
      <c r="H1046">
        <v>1</v>
      </c>
      <c r="I1046">
        <v>10</v>
      </c>
      <c r="J1046">
        <v>9</v>
      </c>
      <c r="K1046">
        <v>7</v>
      </c>
      <c r="L1046">
        <v>19</v>
      </c>
      <c r="M1046">
        <v>1</v>
      </c>
      <c r="N1046">
        <v>3</v>
      </c>
      <c r="O1046">
        <v>1</v>
      </c>
      <c r="P1046">
        <v>0.246</v>
      </c>
      <c r="Q1046">
        <v>0.30499999999999999</v>
      </c>
      <c r="R1046">
        <v>0.34699999999999998</v>
      </c>
      <c r="S1046">
        <v>0.65100000000000002</v>
      </c>
      <c r="T1046">
        <v>0.28699999999999998</v>
      </c>
      <c r="U1046">
        <v>0</v>
      </c>
      <c r="V1046">
        <v>0</v>
      </c>
      <c r="W1046">
        <v>0</v>
      </c>
    </row>
    <row r="1047" spans="1:28" x14ac:dyDescent="0.25">
      <c r="A1047" t="s">
        <v>8105</v>
      </c>
      <c r="B1047" t="s">
        <v>8106</v>
      </c>
      <c r="C1047">
        <v>100</v>
      </c>
      <c r="D1047">
        <v>92</v>
      </c>
      <c r="E1047">
        <v>22</v>
      </c>
      <c r="F1047">
        <v>4</v>
      </c>
      <c r="G1047">
        <v>0</v>
      </c>
      <c r="H1047">
        <v>2</v>
      </c>
      <c r="I1047">
        <v>10</v>
      </c>
      <c r="J1047">
        <v>10</v>
      </c>
      <c r="K1047">
        <v>6</v>
      </c>
      <c r="L1047">
        <v>23</v>
      </c>
      <c r="M1047">
        <v>1</v>
      </c>
      <c r="N1047">
        <v>2</v>
      </c>
      <c r="O1047">
        <v>1</v>
      </c>
      <c r="P1047">
        <v>0.24199999999999999</v>
      </c>
      <c r="Q1047">
        <v>0.29299999999999998</v>
      </c>
      <c r="R1047">
        <v>0.36499999999999999</v>
      </c>
      <c r="S1047">
        <v>0.65700000000000003</v>
      </c>
      <c r="T1047">
        <v>0.28699999999999998</v>
      </c>
      <c r="U1047">
        <v>0</v>
      </c>
      <c r="V1047">
        <v>0</v>
      </c>
      <c r="W1047">
        <v>0</v>
      </c>
    </row>
    <row r="1048" spans="1:28" x14ac:dyDescent="0.25">
      <c r="A1048" t="s">
        <v>8103</v>
      </c>
      <c r="B1048" t="s">
        <v>8104</v>
      </c>
      <c r="C1048">
        <v>100</v>
      </c>
      <c r="D1048">
        <v>90</v>
      </c>
      <c r="E1048">
        <v>21</v>
      </c>
      <c r="F1048">
        <v>5</v>
      </c>
      <c r="G1048">
        <v>0</v>
      </c>
      <c r="H1048">
        <v>2</v>
      </c>
      <c r="I1048">
        <v>10</v>
      </c>
      <c r="J1048">
        <v>10</v>
      </c>
      <c r="K1048">
        <v>7</v>
      </c>
      <c r="L1048">
        <v>20</v>
      </c>
      <c r="M1048">
        <v>1</v>
      </c>
      <c r="N1048">
        <v>2</v>
      </c>
      <c r="O1048">
        <v>1</v>
      </c>
      <c r="P1048">
        <v>0.23599999999999999</v>
      </c>
      <c r="Q1048">
        <v>0.29799999999999999</v>
      </c>
      <c r="R1048">
        <v>0.35699999999999998</v>
      </c>
      <c r="S1048">
        <v>0.65500000000000003</v>
      </c>
      <c r="T1048">
        <v>0.28699999999999998</v>
      </c>
      <c r="U1048">
        <v>-0.1</v>
      </c>
      <c r="V1048">
        <v>0</v>
      </c>
      <c r="W1048">
        <v>0.3</v>
      </c>
    </row>
    <row r="1049" spans="1:28" x14ac:dyDescent="0.25">
      <c r="A1049" t="s">
        <v>765</v>
      </c>
      <c r="B1049" t="s">
        <v>766</v>
      </c>
      <c r="C1049">
        <v>100</v>
      </c>
      <c r="D1049">
        <v>89</v>
      </c>
      <c r="E1049">
        <v>21</v>
      </c>
      <c r="F1049">
        <v>4</v>
      </c>
      <c r="G1049">
        <v>1</v>
      </c>
      <c r="H1049">
        <v>1</v>
      </c>
      <c r="I1049">
        <v>10</v>
      </c>
      <c r="J1049">
        <v>9</v>
      </c>
      <c r="K1049">
        <v>9</v>
      </c>
      <c r="L1049">
        <v>20</v>
      </c>
      <c r="M1049">
        <v>1</v>
      </c>
      <c r="N1049">
        <v>4</v>
      </c>
      <c r="O1049">
        <v>2</v>
      </c>
      <c r="P1049">
        <v>0.23100000000000001</v>
      </c>
      <c r="Q1049">
        <v>0.30599999999999999</v>
      </c>
      <c r="R1049">
        <v>0.33800000000000002</v>
      </c>
      <c r="S1049">
        <v>0.64400000000000002</v>
      </c>
      <c r="T1049">
        <v>0.28699999999999998</v>
      </c>
      <c r="U1049">
        <v>0.1</v>
      </c>
      <c r="V1049">
        <v>0</v>
      </c>
      <c r="W1049">
        <v>0.2</v>
      </c>
    </row>
    <row r="1050" spans="1:28" x14ac:dyDescent="0.25">
      <c r="A1050" t="s">
        <v>8101</v>
      </c>
      <c r="B1050" t="s">
        <v>8102</v>
      </c>
      <c r="C1050">
        <v>100</v>
      </c>
      <c r="D1050">
        <v>92</v>
      </c>
      <c r="E1050">
        <v>22</v>
      </c>
      <c r="F1050">
        <v>5</v>
      </c>
      <c r="G1050">
        <v>0</v>
      </c>
      <c r="H1050">
        <v>2</v>
      </c>
      <c r="I1050">
        <v>10</v>
      </c>
      <c r="J1050">
        <v>10</v>
      </c>
      <c r="K1050">
        <v>5</v>
      </c>
      <c r="L1050">
        <v>16</v>
      </c>
      <c r="M1050">
        <v>1</v>
      </c>
      <c r="N1050">
        <v>1</v>
      </c>
      <c r="O1050">
        <v>1</v>
      </c>
      <c r="P1050">
        <v>0.24199999999999999</v>
      </c>
      <c r="Q1050">
        <v>0.28699999999999998</v>
      </c>
      <c r="R1050">
        <v>0.371</v>
      </c>
      <c r="S1050">
        <v>0.65800000000000003</v>
      </c>
      <c r="T1050">
        <v>0.28699999999999998</v>
      </c>
      <c r="U1050">
        <v>-0.1</v>
      </c>
      <c r="V1050">
        <v>0</v>
      </c>
      <c r="W1050">
        <v>0.1</v>
      </c>
    </row>
    <row r="1051" spans="1:28" x14ac:dyDescent="0.25">
      <c r="A1051" t="s">
        <v>8099</v>
      </c>
      <c r="B1051" t="s">
        <v>8100</v>
      </c>
      <c r="C1051">
        <v>100</v>
      </c>
      <c r="D1051">
        <v>89</v>
      </c>
      <c r="E1051">
        <v>20</v>
      </c>
      <c r="F1051">
        <v>5</v>
      </c>
      <c r="G1051">
        <v>0</v>
      </c>
      <c r="H1051">
        <v>2</v>
      </c>
      <c r="I1051">
        <v>10</v>
      </c>
      <c r="J1051">
        <v>9</v>
      </c>
      <c r="K1051">
        <v>9</v>
      </c>
      <c r="L1051">
        <v>17</v>
      </c>
      <c r="M1051">
        <v>1</v>
      </c>
      <c r="N1051">
        <v>1</v>
      </c>
      <c r="O1051">
        <v>0</v>
      </c>
      <c r="P1051">
        <v>0.222</v>
      </c>
      <c r="Q1051">
        <v>0.29699999999999999</v>
      </c>
      <c r="R1051">
        <v>0.35299999999999998</v>
      </c>
      <c r="S1051">
        <v>0.65</v>
      </c>
      <c r="T1051">
        <v>0.28699999999999998</v>
      </c>
      <c r="U1051">
        <v>0</v>
      </c>
      <c r="V1051">
        <v>0</v>
      </c>
      <c r="W1051">
        <v>0.3</v>
      </c>
    </row>
    <row r="1052" spans="1:28" x14ac:dyDescent="0.25">
      <c r="A1052" t="s">
        <v>8097</v>
      </c>
      <c r="B1052" t="s">
        <v>8098</v>
      </c>
      <c r="C1052">
        <v>100</v>
      </c>
      <c r="D1052">
        <v>91</v>
      </c>
      <c r="E1052">
        <v>21</v>
      </c>
      <c r="F1052">
        <v>4</v>
      </c>
      <c r="G1052">
        <v>0</v>
      </c>
      <c r="H1052">
        <v>3</v>
      </c>
      <c r="I1052">
        <v>10</v>
      </c>
      <c r="J1052">
        <v>10</v>
      </c>
      <c r="K1052">
        <v>7</v>
      </c>
      <c r="L1052">
        <v>22</v>
      </c>
      <c r="M1052">
        <v>1</v>
      </c>
      <c r="N1052">
        <v>1</v>
      </c>
      <c r="O1052">
        <v>1</v>
      </c>
      <c r="P1052">
        <v>0.22800000000000001</v>
      </c>
      <c r="Q1052">
        <v>0.28499999999999998</v>
      </c>
      <c r="R1052">
        <v>0.375</v>
      </c>
      <c r="S1052">
        <v>0.66</v>
      </c>
      <c r="T1052">
        <v>0.28699999999999998</v>
      </c>
      <c r="U1052">
        <v>0</v>
      </c>
      <c r="V1052">
        <v>0</v>
      </c>
      <c r="W1052">
        <v>-0.1</v>
      </c>
    </row>
    <row r="1053" spans="1:28" x14ac:dyDescent="0.25">
      <c r="A1053" t="s">
        <v>8095</v>
      </c>
      <c r="B1053" t="s">
        <v>8096</v>
      </c>
      <c r="C1053">
        <v>100</v>
      </c>
      <c r="D1053">
        <v>92</v>
      </c>
      <c r="E1053">
        <v>21</v>
      </c>
      <c r="F1053">
        <v>4</v>
      </c>
      <c r="G1053">
        <v>0</v>
      </c>
      <c r="H1053">
        <v>3</v>
      </c>
      <c r="I1053">
        <v>10</v>
      </c>
      <c r="J1053">
        <v>11</v>
      </c>
      <c r="K1053">
        <v>6</v>
      </c>
      <c r="L1053">
        <v>30</v>
      </c>
      <c r="M1053">
        <v>1</v>
      </c>
      <c r="N1053">
        <v>1</v>
      </c>
      <c r="O1053">
        <v>1</v>
      </c>
      <c r="P1053">
        <v>0.22500000000000001</v>
      </c>
      <c r="Q1053">
        <v>0.27500000000000002</v>
      </c>
      <c r="R1053">
        <v>0.38800000000000001</v>
      </c>
      <c r="S1053">
        <v>0.66200000000000003</v>
      </c>
      <c r="T1053">
        <v>0.28699999999999998</v>
      </c>
      <c r="U1053">
        <v>0</v>
      </c>
      <c r="V1053">
        <v>0</v>
      </c>
      <c r="W1053">
        <v>-0.1</v>
      </c>
    </row>
    <row r="1054" spans="1:28" x14ac:dyDescent="0.25">
      <c r="A1054" t="s">
        <v>733</v>
      </c>
      <c r="B1054" t="s">
        <v>734</v>
      </c>
      <c r="C1054">
        <v>120</v>
      </c>
      <c r="D1054">
        <v>112</v>
      </c>
      <c r="E1054">
        <v>28</v>
      </c>
      <c r="F1054">
        <v>6</v>
      </c>
      <c r="G1054">
        <v>0</v>
      </c>
      <c r="H1054">
        <v>2</v>
      </c>
      <c r="I1054">
        <v>11</v>
      </c>
      <c r="J1054">
        <v>13</v>
      </c>
      <c r="K1054">
        <v>6</v>
      </c>
      <c r="L1054">
        <v>15</v>
      </c>
      <c r="M1054">
        <v>1</v>
      </c>
      <c r="N1054">
        <v>1</v>
      </c>
      <c r="O1054">
        <v>0</v>
      </c>
      <c r="P1054">
        <v>0.253</v>
      </c>
      <c r="Q1054">
        <v>0.29099999999999998</v>
      </c>
      <c r="R1054">
        <v>0.36799999999999999</v>
      </c>
      <c r="S1054">
        <v>0.65900000000000003</v>
      </c>
      <c r="T1054">
        <v>0.28699999999999998</v>
      </c>
      <c r="U1054">
        <v>0</v>
      </c>
      <c r="V1054">
        <v>0</v>
      </c>
      <c r="W1054">
        <v>0.2</v>
      </c>
      <c r="Y1054" s="1">
        <v>-26</v>
      </c>
      <c r="Z1054" s="1">
        <v>-25</v>
      </c>
      <c r="AB1054" s="1">
        <v>-9</v>
      </c>
    </row>
    <row r="1055" spans="1:28" x14ac:dyDescent="0.25">
      <c r="A1055" t="s">
        <v>8093</v>
      </c>
      <c r="B1055" t="s">
        <v>8094</v>
      </c>
      <c r="C1055">
        <v>100</v>
      </c>
      <c r="D1055">
        <v>90</v>
      </c>
      <c r="E1055">
        <v>21</v>
      </c>
      <c r="F1055">
        <v>5</v>
      </c>
      <c r="G1055">
        <v>1</v>
      </c>
      <c r="H1055">
        <v>2</v>
      </c>
      <c r="I1055">
        <v>10</v>
      </c>
      <c r="J1055">
        <v>10</v>
      </c>
      <c r="K1055">
        <v>7</v>
      </c>
      <c r="L1055">
        <v>25</v>
      </c>
      <c r="M1055">
        <v>1</v>
      </c>
      <c r="N1055">
        <v>2</v>
      </c>
      <c r="O1055">
        <v>1</v>
      </c>
      <c r="P1055">
        <v>0.22700000000000001</v>
      </c>
      <c r="Q1055">
        <v>0.28899999999999998</v>
      </c>
      <c r="R1055">
        <v>0.36799999999999999</v>
      </c>
      <c r="S1055">
        <v>0.65700000000000003</v>
      </c>
      <c r="T1055">
        <v>0.28699999999999998</v>
      </c>
      <c r="U1055">
        <v>-0.1</v>
      </c>
      <c r="V1055">
        <v>0</v>
      </c>
      <c r="W1055">
        <v>0</v>
      </c>
    </row>
    <row r="1056" spans="1:28" x14ac:dyDescent="0.25">
      <c r="A1056" t="s">
        <v>351</v>
      </c>
      <c r="B1056" t="s">
        <v>352</v>
      </c>
      <c r="C1056">
        <v>100</v>
      </c>
      <c r="D1056">
        <v>93</v>
      </c>
      <c r="E1056">
        <v>24</v>
      </c>
      <c r="F1056">
        <v>6</v>
      </c>
      <c r="G1056">
        <v>0</v>
      </c>
      <c r="H1056">
        <v>1</v>
      </c>
      <c r="I1056">
        <v>9</v>
      </c>
      <c r="J1056">
        <v>9</v>
      </c>
      <c r="K1056">
        <v>4</v>
      </c>
      <c r="L1056">
        <v>14</v>
      </c>
      <c r="M1056">
        <v>1</v>
      </c>
      <c r="N1056">
        <v>2</v>
      </c>
      <c r="O1056">
        <v>1</v>
      </c>
      <c r="P1056">
        <v>0.25700000000000001</v>
      </c>
      <c r="Q1056">
        <v>0.29499999999999998</v>
      </c>
      <c r="R1056">
        <v>0.36199999999999999</v>
      </c>
      <c r="S1056">
        <v>0.65800000000000003</v>
      </c>
      <c r="T1056">
        <v>0.28699999999999998</v>
      </c>
      <c r="U1056">
        <v>-0.1</v>
      </c>
      <c r="V1056">
        <v>0</v>
      </c>
      <c r="W1056">
        <v>0.2</v>
      </c>
    </row>
    <row r="1057" spans="1:28" x14ac:dyDescent="0.25">
      <c r="A1057" t="s">
        <v>8091</v>
      </c>
      <c r="B1057" t="s">
        <v>8092</v>
      </c>
      <c r="C1057">
        <v>100</v>
      </c>
      <c r="D1057">
        <v>91</v>
      </c>
      <c r="E1057">
        <v>22</v>
      </c>
      <c r="F1057">
        <v>4</v>
      </c>
      <c r="G1057">
        <v>1</v>
      </c>
      <c r="H1057">
        <v>2</v>
      </c>
      <c r="I1057">
        <v>10</v>
      </c>
      <c r="J1057">
        <v>9</v>
      </c>
      <c r="K1057">
        <v>6</v>
      </c>
      <c r="L1057">
        <v>20</v>
      </c>
      <c r="M1057">
        <v>1</v>
      </c>
      <c r="N1057">
        <v>2</v>
      </c>
      <c r="O1057">
        <v>1</v>
      </c>
      <c r="P1057">
        <v>0.24299999999999999</v>
      </c>
      <c r="Q1057">
        <v>0.29599999999999999</v>
      </c>
      <c r="R1057">
        <v>0.36099999999999999</v>
      </c>
      <c r="S1057">
        <v>0.65700000000000003</v>
      </c>
      <c r="T1057">
        <v>0.28699999999999998</v>
      </c>
      <c r="U1057">
        <v>-0.1</v>
      </c>
      <c r="V1057">
        <v>0</v>
      </c>
      <c r="W1057">
        <v>0</v>
      </c>
    </row>
    <row r="1058" spans="1:28" x14ac:dyDescent="0.25">
      <c r="A1058" t="s">
        <v>87</v>
      </c>
      <c r="B1058" t="s">
        <v>88</v>
      </c>
      <c r="C1058">
        <v>100</v>
      </c>
      <c r="D1058">
        <v>90</v>
      </c>
      <c r="E1058">
        <v>21</v>
      </c>
      <c r="F1058">
        <v>5</v>
      </c>
      <c r="G1058">
        <v>0</v>
      </c>
      <c r="H1058">
        <v>2</v>
      </c>
      <c r="I1058">
        <v>10</v>
      </c>
      <c r="J1058">
        <v>10</v>
      </c>
      <c r="K1058">
        <v>7</v>
      </c>
      <c r="L1058">
        <v>22</v>
      </c>
      <c r="M1058">
        <v>1</v>
      </c>
      <c r="N1058">
        <v>4</v>
      </c>
      <c r="O1058">
        <v>2</v>
      </c>
      <c r="P1058">
        <v>0.22900000000000001</v>
      </c>
      <c r="Q1058">
        <v>0.29099999999999998</v>
      </c>
      <c r="R1058">
        <v>0.36199999999999999</v>
      </c>
      <c r="S1058">
        <v>0.65300000000000002</v>
      </c>
      <c r="T1058">
        <v>0.28699999999999998</v>
      </c>
      <c r="U1058">
        <v>0</v>
      </c>
      <c r="V1058">
        <v>0</v>
      </c>
      <c r="W1058">
        <v>0.2</v>
      </c>
    </row>
    <row r="1059" spans="1:28" x14ac:dyDescent="0.25">
      <c r="A1059">
        <v>4243</v>
      </c>
      <c r="B1059" t="s">
        <v>443</v>
      </c>
      <c r="C1059">
        <v>148</v>
      </c>
      <c r="D1059">
        <v>129</v>
      </c>
      <c r="E1059">
        <v>29</v>
      </c>
      <c r="F1059">
        <v>6</v>
      </c>
      <c r="G1059">
        <v>0</v>
      </c>
      <c r="H1059">
        <v>3</v>
      </c>
      <c r="I1059">
        <v>15</v>
      </c>
      <c r="J1059">
        <v>13</v>
      </c>
      <c r="K1059">
        <v>15</v>
      </c>
      <c r="L1059">
        <v>33</v>
      </c>
      <c r="M1059">
        <v>1</v>
      </c>
      <c r="N1059">
        <v>2</v>
      </c>
      <c r="O1059">
        <v>1</v>
      </c>
      <c r="P1059">
        <v>0.223</v>
      </c>
      <c r="Q1059">
        <v>0.308</v>
      </c>
      <c r="R1059">
        <v>0.33600000000000002</v>
      </c>
      <c r="S1059">
        <v>0.64400000000000002</v>
      </c>
      <c r="T1059">
        <v>0.28699999999999998</v>
      </c>
      <c r="U1059">
        <v>-0.2</v>
      </c>
      <c r="V1059">
        <v>-0.1</v>
      </c>
      <c r="W1059">
        <v>0.4</v>
      </c>
      <c r="Y1059" s="1">
        <v>-18</v>
      </c>
      <c r="Z1059" s="1">
        <v>-15</v>
      </c>
      <c r="AA1059" s="1">
        <v>-7</v>
      </c>
    </row>
    <row r="1060" spans="1:28" x14ac:dyDescent="0.25">
      <c r="A1060" t="s">
        <v>8089</v>
      </c>
      <c r="B1060" t="s">
        <v>8090</v>
      </c>
      <c r="C1060">
        <v>100</v>
      </c>
      <c r="D1060">
        <v>92</v>
      </c>
      <c r="E1060">
        <v>23</v>
      </c>
      <c r="F1060">
        <v>5</v>
      </c>
      <c r="G1060">
        <v>0</v>
      </c>
      <c r="H1060">
        <v>1</v>
      </c>
      <c r="I1060">
        <v>9</v>
      </c>
      <c r="J1060">
        <v>9</v>
      </c>
      <c r="K1060">
        <v>6</v>
      </c>
      <c r="L1060">
        <v>17</v>
      </c>
      <c r="M1060">
        <v>1</v>
      </c>
      <c r="N1060">
        <v>2</v>
      </c>
      <c r="O1060">
        <v>1</v>
      </c>
      <c r="P1060">
        <v>0.247</v>
      </c>
      <c r="Q1060">
        <v>0.29699999999999999</v>
      </c>
      <c r="R1060">
        <v>0.35599999999999998</v>
      </c>
      <c r="S1060">
        <v>0.65200000000000002</v>
      </c>
      <c r="T1060">
        <v>0.28699999999999998</v>
      </c>
      <c r="U1060">
        <v>-0.1</v>
      </c>
      <c r="V1060">
        <v>0</v>
      </c>
      <c r="W1060">
        <v>0</v>
      </c>
    </row>
    <row r="1061" spans="1:28" x14ac:dyDescent="0.25">
      <c r="A1061" t="s">
        <v>8087</v>
      </c>
      <c r="B1061" t="s">
        <v>8088</v>
      </c>
      <c r="C1061">
        <v>100</v>
      </c>
      <c r="D1061">
        <v>90</v>
      </c>
      <c r="E1061">
        <v>21</v>
      </c>
      <c r="F1061">
        <v>4</v>
      </c>
      <c r="G1061">
        <v>0</v>
      </c>
      <c r="H1061">
        <v>2</v>
      </c>
      <c r="I1061">
        <v>10</v>
      </c>
      <c r="J1061">
        <v>10</v>
      </c>
      <c r="K1061">
        <v>7</v>
      </c>
      <c r="L1061">
        <v>16</v>
      </c>
      <c r="M1061">
        <v>1</v>
      </c>
      <c r="N1061">
        <v>2</v>
      </c>
      <c r="O1061">
        <v>1</v>
      </c>
      <c r="P1061">
        <v>0.23200000000000001</v>
      </c>
      <c r="Q1061">
        <v>0.29299999999999998</v>
      </c>
      <c r="R1061">
        <v>0.36099999999999999</v>
      </c>
      <c r="S1061">
        <v>0.65400000000000003</v>
      </c>
      <c r="T1061">
        <v>0.28699999999999998</v>
      </c>
      <c r="U1061">
        <v>0</v>
      </c>
      <c r="V1061">
        <v>0</v>
      </c>
      <c r="W1061">
        <v>0.3</v>
      </c>
    </row>
    <row r="1062" spans="1:28" x14ac:dyDescent="0.25">
      <c r="A1062" t="s">
        <v>8085</v>
      </c>
      <c r="B1062" t="s">
        <v>8086</v>
      </c>
      <c r="C1062">
        <v>100</v>
      </c>
      <c r="D1062">
        <v>89</v>
      </c>
      <c r="E1062">
        <v>22</v>
      </c>
      <c r="F1062">
        <v>4</v>
      </c>
      <c r="G1062">
        <v>0</v>
      </c>
      <c r="H1062">
        <v>1</v>
      </c>
      <c r="I1062">
        <v>9</v>
      </c>
      <c r="J1062">
        <v>8</v>
      </c>
      <c r="K1062">
        <v>9</v>
      </c>
      <c r="L1062">
        <v>16</v>
      </c>
      <c r="M1062">
        <v>1</v>
      </c>
      <c r="N1062">
        <v>1</v>
      </c>
      <c r="O1062">
        <v>0</v>
      </c>
      <c r="P1062">
        <v>0.24199999999999999</v>
      </c>
      <c r="Q1062">
        <v>0.311</v>
      </c>
      <c r="R1062">
        <v>0.33300000000000002</v>
      </c>
      <c r="S1062">
        <v>0.64400000000000002</v>
      </c>
      <c r="T1062">
        <v>0.28699999999999998</v>
      </c>
      <c r="U1062">
        <v>-0.1</v>
      </c>
      <c r="V1062">
        <v>0</v>
      </c>
      <c r="W1062">
        <v>0.3</v>
      </c>
    </row>
    <row r="1063" spans="1:28" x14ac:dyDescent="0.25">
      <c r="A1063">
        <v>2802</v>
      </c>
      <c r="B1063" t="s">
        <v>353</v>
      </c>
      <c r="C1063">
        <v>100</v>
      </c>
      <c r="D1063">
        <v>91</v>
      </c>
      <c r="E1063">
        <v>22</v>
      </c>
      <c r="F1063">
        <v>5</v>
      </c>
      <c r="G1063">
        <v>0</v>
      </c>
      <c r="H1063">
        <v>2</v>
      </c>
      <c r="I1063">
        <v>9</v>
      </c>
      <c r="J1063">
        <v>10</v>
      </c>
      <c r="K1063">
        <v>6</v>
      </c>
      <c r="L1063">
        <v>16</v>
      </c>
      <c r="M1063">
        <v>1</v>
      </c>
      <c r="N1063">
        <v>0</v>
      </c>
      <c r="O1063">
        <v>0</v>
      </c>
      <c r="P1063">
        <v>0.24399999999999999</v>
      </c>
      <c r="Q1063">
        <v>0.29499999999999998</v>
      </c>
      <c r="R1063">
        <v>0.36199999999999999</v>
      </c>
      <c r="S1063">
        <v>0.65700000000000003</v>
      </c>
      <c r="T1063">
        <v>0.28699999999999998</v>
      </c>
      <c r="U1063">
        <v>0</v>
      </c>
      <c r="V1063">
        <v>0.5</v>
      </c>
      <c r="W1063">
        <v>0.4</v>
      </c>
    </row>
    <row r="1064" spans="1:28" x14ac:dyDescent="0.25">
      <c r="A1064" t="s">
        <v>571</v>
      </c>
      <c r="B1064" t="s">
        <v>572</v>
      </c>
      <c r="C1064">
        <v>100</v>
      </c>
      <c r="D1064">
        <v>90</v>
      </c>
      <c r="E1064">
        <v>20</v>
      </c>
      <c r="F1064">
        <v>4</v>
      </c>
      <c r="G1064">
        <v>0</v>
      </c>
      <c r="H1064">
        <v>3</v>
      </c>
      <c r="I1064">
        <v>10</v>
      </c>
      <c r="J1064">
        <v>10</v>
      </c>
      <c r="K1064">
        <v>8</v>
      </c>
      <c r="L1064">
        <v>23</v>
      </c>
      <c r="M1064">
        <v>1</v>
      </c>
      <c r="N1064">
        <v>1</v>
      </c>
      <c r="O1064">
        <v>1</v>
      </c>
      <c r="P1064">
        <v>0.223</v>
      </c>
      <c r="Q1064">
        <v>0.29199999999999998</v>
      </c>
      <c r="R1064">
        <v>0.36</v>
      </c>
      <c r="S1064">
        <v>0.65200000000000002</v>
      </c>
      <c r="T1064">
        <v>0.28699999999999998</v>
      </c>
      <c r="U1064">
        <v>0</v>
      </c>
      <c r="V1064">
        <v>0</v>
      </c>
      <c r="W1064">
        <v>0</v>
      </c>
    </row>
    <row r="1065" spans="1:28" x14ac:dyDescent="0.25">
      <c r="A1065">
        <v>4751</v>
      </c>
      <c r="B1065" t="s">
        <v>912</v>
      </c>
      <c r="C1065">
        <v>155</v>
      </c>
      <c r="D1065">
        <v>140</v>
      </c>
      <c r="E1065">
        <v>33</v>
      </c>
      <c r="F1065">
        <v>6</v>
      </c>
      <c r="G1065">
        <v>1</v>
      </c>
      <c r="H1065">
        <v>3</v>
      </c>
      <c r="I1065">
        <v>15</v>
      </c>
      <c r="J1065">
        <v>15</v>
      </c>
      <c r="K1065">
        <v>11</v>
      </c>
      <c r="L1065">
        <v>38</v>
      </c>
      <c r="M1065">
        <v>1</v>
      </c>
      <c r="N1065">
        <v>5</v>
      </c>
      <c r="O1065">
        <v>2</v>
      </c>
      <c r="P1065">
        <v>0.23699999999999999</v>
      </c>
      <c r="Q1065">
        <v>0.29499999999999998</v>
      </c>
      <c r="R1065">
        <v>0.35699999999999998</v>
      </c>
      <c r="S1065">
        <v>0.65100000000000002</v>
      </c>
      <c r="T1065">
        <v>0.28699999999999998</v>
      </c>
      <c r="U1065">
        <v>0</v>
      </c>
      <c r="V1065">
        <v>-0.4</v>
      </c>
      <c r="W1065">
        <v>0.2</v>
      </c>
      <c r="Y1065" s="1">
        <v>-17</v>
      </c>
      <c r="Z1065" s="1">
        <v>-17</v>
      </c>
      <c r="AA1065" s="1">
        <v>-5</v>
      </c>
    </row>
    <row r="1066" spans="1:28" x14ac:dyDescent="0.25">
      <c r="A1066" t="s">
        <v>8083</v>
      </c>
      <c r="B1066" t="s">
        <v>8084</v>
      </c>
      <c r="C1066">
        <v>100</v>
      </c>
      <c r="D1066">
        <v>90</v>
      </c>
      <c r="E1066">
        <v>22</v>
      </c>
      <c r="F1066">
        <v>5</v>
      </c>
      <c r="G1066">
        <v>0</v>
      </c>
      <c r="H1066">
        <v>1</v>
      </c>
      <c r="I1066">
        <v>10</v>
      </c>
      <c r="J1066">
        <v>9</v>
      </c>
      <c r="K1066">
        <v>7</v>
      </c>
      <c r="L1066">
        <v>17</v>
      </c>
      <c r="M1066">
        <v>1</v>
      </c>
      <c r="N1066">
        <v>3</v>
      </c>
      <c r="O1066">
        <v>2</v>
      </c>
      <c r="P1066">
        <v>0.24</v>
      </c>
      <c r="Q1066">
        <v>0.30099999999999999</v>
      </c>
      <c r="R1066">
        <v>0.34899999999999998</v>
      </c>
      <c r="S1066">
        <v>0.65</v>
      </c>
      <c r="T1066">
        <v>0.28699999999999998</v>
      </c>
      <c r="U1066">
        <v>0</v>
      </c>
      <c r="V1066">
        <v>0</v>
      </c>
      <c r="W1066">
        <v>0</v>
      </c>
    </row>
    <row r="1067" spans="1:28" x14ac:dyDescent="0.25">
      <c r="A1067">
        <v>5432</v>
      </c>
      <c r="B1067" t="s">
        <v>375</v>
      </c>
      <c r="C1067">
        <v>100</v>
      </c>
      <c r="D1067">
        <v>89</v>
      </c>
      <c r="E1067">
        <v>22</v>
      </c>
      <c r="F1067">
        <v>4</v>
      </c>
      <c r="G1067">
        <v>1</v>
      </c>
      <c r="H1067">
        <v>1</v>
      </c>
      <c r="I1067">
        <v>9</v>
      </c>
      <c r="J1067">
        <v>8</v>
      </c>
      <c r="K1067">
        <v>9</v>
      </c>
      <c r="L1067">
        <v>21</v>
      </c>
      <c r="M1067">
        <v>1</v>
      </c>
      <c r="N1067">
        <v>3</v>
      </c>
      <c r="O1067">
        <v>1</v>
      </c>
      <c r="P1067">
        <v>0.24199999999999999</v>
      </c>
      <c r="Q1067">
        <v>0.311</v>
      </c>
      <c r="R1067">
        <v>0.33400000000000002</v>
      </c>
      <c r="S1067">
        <v>0.64500000000000002</v>
      </c>
      <c r="T1067">
        <v>0.28699999999999998</v>
      </c>
      <c r="U1067">
        <v>0</v>
      </c>
      <c r="V1067">
        <v>0</v>
      </c>
      <c r="W1067">
        <v>0</v>
      </c>
    </row>
    <row r="1068" spans="1:28" x14ac:dyDescent="0.25">
      <c r="A1068" t="s">
        <v>8081</v>
      </c>
      <c r="B1068" t="s">
        <v>8082</v>
      </c>
      <c r="C1068">
        <v>100</v>
      </c>
      <c r="D1068">
        <v>92</v>
      </c>
      <c r="E1068">
        <v>22</v>
      </c>
      <c r="F1068">
        <v>5</v>
      </c>
      <c r="G1068">
        <v>0</v>
      </c>
      <c r="H1068">
        <v>2</v>
      </c>
      <c r="I1068">
        <v>10</v>
      </c>
      <c r="J1068">
        <v>10</v>
      </c>
      <c r="K1068">
        <v>5</v>
      </c>
      <c r="L1068">
        <v>17</v>
      </c>
      <c r="M1068">
        <v>1</v>
      </c>
      <c r="N1068">
        <v>1</v>
      </c>
      <c r="O1068">
        <v>0</v>
      </c>
      <c r="P1068">
        <v>0.23799999999999999</v>
      </c>
      <c r="Q1068">
        <v>0.28399999999999997</v>
      </c>
      <c r="R1068">
        <v>0.375</v>
      </c>
      <c r="S1068">
        <v>0.65800000000000003</v>
      </c>
      <c r="T1068">
        <v>0.28699999999999998</v>
      </c>
      <c r="U1068">
        <v>0</v>
      </c>
      <c r="V1068">
        <v>0</v>
      </c>
      <c r="W1068">
        <v>0.1</v>
      </c>
    </row>
    <row r="1069" spans="1:28" x14ac:dyDescent="0.25">
      <c r="A1069">
        <v>6533</v>
      </c>
      <c r="B1069" t="s">
        <v>269</v>
      </c>
      <c r="C1069">
        <v>100</v>
      </c>
      <c r="D1069">
        <v>90</v>
      </c>
      <c r="E1069">
        <v>23</v>
      </c>
      <c r="F1069">
        <v>3</v>
      </c>
      <c r="G1069">
        <v>1</v>
      </c>
      <c r="H1069">
        <v>0</v>
      </c>
      <c r="I1069">
        <v>9</v>
      </c>
      <c r="J1069">
        <v>7</v>
      </c>
      <c r="K1069">
        <v>8</v>
      </c>
      <c r="L1069">
        <v>17</v>
      </c>
      <c r="M1069">
        <v>0</v>
      </c>
      <c r="N1069">
        <v>6</v>
      </c>
      <c r="O1069">
        <v>3</v>
      </c>
      <c r="P1069">
        <v>0.25800000000000001</v>
      </c>
      <c r="Q1069">
        <v>0.32100000000000001</v>
      </c>
      <c r="R1069">
        <v>0.32100000000000001</v>
      </c>
      <c r="S1069">
        <v>0.64100000000000001</v>
      </c>
      <c r="T1069">
        <v>0.28699999999999998</v>
      </c>
      <c r="U1069">
        <v>0.2</v>
      </c>
      <c r="V1069">
        <v>0</v>
      </c>
      <c r="W1069">
        <v>0</v>
      </c>
    </row>
    <row r="1070" spans="1:28" x14ac:dyDescent="0.25">
      <c r="A1070">
        <v>217</v>
      </c>
      <c r="B1070" t="s">
        <v>8080</v>
      </c>
      <c r="C1070">
        <v>100</v>
      </c>
      <c r="D1070">
        <v>89</v>
      </c>
      <c r="E1070">
        <v>19</v>
      </c>
      <c r="F1070">
        <v>4</v>
      </c>
      <c r="G1070">
        <v>0</v>
      </c>
      <c r="H1070">
        <v>3</v>
      </c>
      <c r="I1070">
        <v>11</v>
      </c>
      <c r="J1070">
        <v>10</v>
      </c>
      <c r="K1070">
        <v>9</v>
      </c>
      <c r="L1070">
        <v>25</v>
      </c>
      <c r="M1070">
        <v>1</v>
      </c>
      <c r="N1070">
        <v>1</v>
      </c>
      <c r="O1070">
        <v>1</v>
      </c>
      <c r="P1070">
        <v>0.216</v>
      </c>
      <c r="Q1070">
        <v>0.29299999999999998</v>
      </c>
      <c r="R1070">
        <v>0.36199999999999999</v>
      </c>
      <c r="S1070">
        <v>0.65400000000000003</v>
      </c>
      <c r="T1070">
        <v>0.28699999999999998</v>
      </c>
      <c r="U1070">
        <v>-0.6</v>
      </c>
      <c r="V1070">
        <v>0</v>
      </c>
      <c r="W1070">
        <v>0.2</v>
      </c>
    </row>
    <row r="1071" spans="1:28" x14ac:dyDescent="0.25">
      <c r="A1071">
        <v>3817</v>
      </c>
      <c r="B1071" t="s">
        <v>333</v>
      </c>
      <c r="C1071">
        <v>210</v>
      </c>
      <c r="D1071">
        <v>196</v>
      </c>
      <c r="E1071">
        <v>51</v>
      </c>
      <c r="F1071">
        <v>9</v>
      </c>
      <c r="G1071">
        <v>2</v>
      </c>
      <c r="H1071">
        <v>2</v>
      </c>
      <c r="I1071">
        <v>18</v>
      </c>
      <c r="J1071">
        <v>21</v>
      </c>
      <c r="K1071">
        <v>9</v>
      </c>
      <c r="L1071">
        <v>28</v>
      </c>
      <c r="M1071">
        <v>2</v>
      </c>
      <c r="N1071">
        <v>2</v>
      </c>
      <c r="O1071">
        <v>1</v>
      </c>
      <c r="P1071">
        <v>0.25900000000000001</v>
      </c>
      <c r="Q1071">
        <v>0.29599999999999999</v>
      </c>
      <c r="R1071">
        <v>0.36399999999999999</v>
      </c>
      <c r="S1071">
        <v>0.66</v>
      </c>
      <c r="T1071">
        <v>0.28699999999999998</v>
      </c>
      <c r="U1071">
        <v>0</v>
      </c>
      <c r="V1071">
        <v>-0.4</v>
      </c>
      <c r="W1071">
        <v>0.3</v>
      </c>
      <c r="Y1071" s="1">
        <v>-11</v>
      </c>
      <c r="Z1071" s="1">
        <v>-13</v>
      </c>
      <c r="AB1071" s="1">
        <v>0</v>
      </c>
    </row>
    <row r="1072" spans="1:28" x14ac:dyDescent="0.25">
      <c r="A1072" t="s">
        <v>106</v>
      </c>
      <c r="B1072" t="s">
        <v>107</v>
      </c>
      <c r="C1072">
        <v>100</v>
      </c>
      <c r="D1072">
        <v>91</v>
      </c>
      <c r="E1072">
        <v>22</v>
      </c>
      <c r="F1072">
        <v>4</v>
      </c>
      <c r="G1072">
        <v>1</v>
      </c>
      <c r="H1072">
        <v>2</v>
      </c>
      <c r="I1072">
        <v>11</v>
      </c>
      <c r="J1072">
        <v>10</v>
      </c>
      <c r="K1072">
        <v>7</v>
      </c>
      <c r="L1072">
        <v>22</v>
      </c>
      <c r="M1072">
        <v>1</v>
      </c>
      <c r="N1072">
        <v>6</v>
      </c>
      <c r="O1072">
        <v>2</v>
      </c>
      <c r="P1072">
        <v>0.23599999999999999</v>
      </c>
      <c r="Q1072">
        <v>0.28999999999999998</v>
      </c>
      <c r="R1072">
        <v>0.36399999999999999</v>
      </c>
      <c r="S1072">
        <v>0.65400000000000003</v>
      </c>
      <c r="T1072">
        <v>0.28699999999999998</v>
      </c>
      <c r="U1072">
        <v>0.4</v>
      </c>
      <c r="V1072">
        <v>0</v>
      </c>
      <c r="W1072">
        <v>0</v>
      </c>
    </row>
    <row r="1073" spans="1:27" x14ac:dyDescent="0.25">
      <c r="A1073" t="s">
        <v>412</v>
      </c>
      <c r="B1073" t="s">
        <v>413</v>
      </c>
      <c r="C1073">
        <v>100</v>
      </c>
      <c r="D1073">
        <v>91</v>
      </c>
      <c r="E1073">
        <v>21</v>
      </c>
      <c r="F1073">
        <v>5</v>
      </c>
      <c r="G1073">
        <v>1</v>
      </c>
      <c r="H1073">
        <v>2</v>
      </c>
      <c r="I1073">
        <v>11</v>
      </c>
      <c r="J1073">
        <v>10</v>
      </c>
      <c r="K1073">
        <v>6</v>
      </c>
      <c r="L1073">
        <v>24</v>
      </c>
      <c r="M1073">
        <v>1</v>
      </c>
      <c r="N1073">
        <v>4</v>
      </c>
      <c r="O1073">
        <v>2</v>
      </c>
      <c r="P1073">
        <v>0.23300000000000001</v>
      </c>
      <c r="Q1073">
        <v>0.28799999999999998</v>
      </c>
      <c r="R1073">
        <v>0.37</v>
      </c>
      <c r="S1073">
        <v>0.65800000000000003</v>
      </c>
      <c r="T1073">
        <v>0.28699999999999998</v>
      </c>
      <c r="U1073">
        <v>0.1</v>
      </c>
      <c r="V1073">
        <v>0</v>
      </c>
      <c r="W1073">
        <v>0.2</v>
      </c>
    </row>
    <row r="1074" spans="1:27" x14ac:dyDescent="0.25">
      <c r="A1074">
        <v>3893</v>
      </c>
      <c r="B1074" t="s">
        <v>337</v>
      </c>
      <c r="C1074">
        <v>100</v>
      </c>
      <c r="D1074">
        <v>91</v>
      </c>
      <c r="E1074">
        <v>22</v>
      </c>
      <c r="F1074">
        <v>5</v>
      </c>
      <c r="G1074">
        <v>1</v>
      </c>
      <c r="H1074">
        <v>1</v>
      </c>
      <c r="I1074">
        <v>10</v>
      </c>
      <c r="J1074">
        <v>9</v>
      </c>
      <c r="K1074">
        <v>7</v>
      </c>
      <c r="L1074">
        <v>20</v>
      </c>
      <c r="M1074">
        <v>1</v>
      </c>
      <c r="N1074">
        <v>5</v>
      </c>
      <c r="O1074">
        <v>2</v>
      </c>
      <c r="P1074">
        <v>0.245</v>
      </c>
      <c r="Q1074">
        <v>0.29899999999999999</v>
      </c>
      <c r="R1074">
        <v>0.35299999999999998</v>
      </c>
      <c r="S1074">
        <v>0.65200000000000002</v>
      </c>
      <c r="T1074">
        <v>0.28699999999999998</v>
      </c>
      <c r="U1074">
        <v>0.1</v>
      </c>
      <c r="V1074">
        <v>0</v>
      </c>
      <c r="W1074">
        <v>0.2</v>
      </c>
    </row>
    <row r="1075" spans="1:27" x14ac:dyDescent="0.25">
      <c r="A1075" t="s">
        <v>8078</v>
      </c>
      <c r="B1075" t="s">
        <v>8079</v>
      </c>
      <c r="C1075">
        <v>100</v>
      </c>
      <c r="D1075">
        <v>91</v>
      </c>
      <c r="E1075">
        <v>21</v>
      </c>
      <c r="F1075">
        <v>5</v>
      </c>
      <c r="G1075">
        <v>0</v>
      </c>
      <c r="H1075">
        <v>2</v>
      </c>
      <c r="I1075">
        <v>10</v>
      </c>
      <c r="J1075">
        <v>10</v>
      </c>
      <c r="K1075">
        <v>6</v>
      </c>
      <c r="L1075">
        <v>25</v>
      </c>
      <c r="M1075">
        <v>1</v>
      </c>
      <c r="N1075">
        <v>1</v>
      </c>
      <c r="O1075">
        <v>0</v>
      </c>
      <c r="P1075">
        <v>0.23200000000000001</v>
      </c>
      <c r="Q1075">
        <v>0.28899999999999998</v>
      </c>
      <c r="R1075">
        <v>0.36799999999999999</v>
      </c>
      <c r="S1075">
        <v>0.65600000000000003</v>
      </c>
      <c r="T1075">
        <v>0.28699999999999998</v>
      </c>
      <c r="U1075">
        <v>0</v>
      </c>
      <c r="V1075">
        <v>0</v>
      </c>
      <c r="W1075">
        <v>0.3</v>
      </c>
    </row>
    <row r="1076" spans="1:27" x14ac:dyDescent="0.25">
      <c r="A1076" t="s">
        <v>836</v>
      </c>
      <c r="B1076" t="s">
        <v>837</v>
      </c>
      <c r="C1076">
        <v>100</v>
      </c>
      <c r="D1076">
        <v>91</v>
      </c>
      <c r="E1076">
        <v>22</v>
      </c>
      <c r="F1076">
        <v>5</v>
      </c>
      <c r="G1076">
        <v>0</v>
      </c>
      <c r="H1076">
        <v>2</v>
      </c>
      <c r="I1076">
        <v>10</v>
      </c>
      <c r="J1076">
        <v>9</v>
      </c>
      <c r="K1076">
        <v>6</v>
      </c>
      <c r="L1076">
        <v>17</v>
      </c>
      <c r="M1076">
        <v>1</v>
      </c>
      <c r="N1076">
        <v>2</v>
      </c>
      <c r="O1076">
        <v>1</v>
      </c>
      <c r="P1076">
        <v>0.24099999999999999</v>
      </c>
      <c r="Q1076">
        <v>0.29499999999999998</v>
      </c>
      <c r="R1076">
        <v>0.35699999999999998</v>
      </c>
      <c r="S1076">
        <v>0.65200000000000002</v>
      </c>
      <c r="T1076">
        <v>0.28599999999999998</v>
      </c>
      <c r="U1076">
        <v>0.1</v>
      </c>
      <c r="V1076">
        <v>0</v>
      </c>
      <c r="W1076">
        <v>0.2</v>
      </c>
    </row>
    <row r="1077" spans="1:27" x14ac:dyDescent="0.25">
      <c r="A1077" t="s">
        <v>450</v>
      </c>
      <c r="B1077" t="s">
        <v>451</v>
      </c>
      <c r="C1077">
        <v>100</v>
      </c>
      <c r="D1077">
        <v>90</v>
      </c>
      <c r="E1077">
        <v>21</v>
      </c>
      <c r="F1077">
        <v>5</v>
      </c>
      <c r="G1077">
        <v>0</v>
      </c>
      <c r="H1077">
        <v>2</v>
      </c>
      <c r="I1077">
        <v>9</v>
      </c>
      <c r="J1077">
        <v>9</v>
      </c>
      <c r="K1077">
        <v>8</v>
      </c>
      <c r="L1077">
        <v>19</v>
      </c>
      <c r="M1077">
        <v>1</v>
      </c>
      <c r="N1077">
        <v>0</v>
      </c>
      <c r="O1077">
        <v>0</v>
      </c>
      <c r="P1077">
        <v>0.23300000000000001</v>
      </c>
      <c r="Q1077">
        <v>0.30099999999999999</v>
      </c>
      <c r="R1077">
        <v>0.34599999999999997</v>
      </c>
      <c r="S1077">
        <v>0.64700000000000002</v>
      </c>
      <c r="T1077">
        <v>0.28599999999999998</v>
      </c>
      <c r="U1077">
        <v>0</v>
      </c>
      <c r="V1077">
        <v>0</v>
      </c>
      <c r="W1077">
        <v>0.3</v>
      </c>
    </row>
    <row r="1078" spans="1:27" x14ac:dyDescent="0.25">
      <c r="A1078">
        <v>50</v>
      </c>
      <c r="B1078" t="s">
        <v>8077</v>
      </c>
      <c r="C1078">
        <v>100</v>
      </c>
      <c r="D1078">
        <v>92</v>
      </c>
      <c r="E1078">
        <v>23</v>
      </c>
      <c r="F1078">
        <v>5</v>
      </c>
      <c r="G1078">
        <v>0</v>
      </c>
      <c r="H1078">
        <v>1</v>
      </c>
      <c r="I1078">
        <v>9</v>
      </c>
      <c r="J1078">
        <v>9</v>
      </c>
      <c r="K1078">
        <v>6</v>
      </c>
      <c r="L1078">
        <v>15</v>
      </c>
      <c r="M1078">
        <v>1</v>
      </c>
      <c r="N1078">
        <v>1</v>
      </c>
      <c r="O1078">
        <v>1</v>
      </c>
      <c r="P1078">
        <v>0.253</v>
      </c>
      <c r="Q1078">
        <v>0.3</v>
      </c>
      <c r="R1078">
        <v>0.35199999999999998</v>
      </c>
      <c r="S1078">
        <v>0.65100000000000002</v>
      </c>
      <c r="T1078">
        <v>0.28599999999999998</v>
      </c>
      <c r="U1078">
        <v>-0.3</v>
      </c>
      <c r="V1078">
        <v>0</v>
      </c>
      <c r="W1078">
        <v>0.2</v>
      </c>
    </row>
    <row r="1079" spans="1:27" x14ac:dyDescent="0.25">
      <c r="A1079" t="s">
        <v>8075</v>
      </c>
      <c r="B1079" t="s">
        <v>8076</v>
      </c>
      <c r="C1079">
        <v>100</v>
      </c>
      <c r="D1079">
        <v>91</v>
      </c>
      <c r="E1079">
        <v>22</v>
      </c>
      <c r="F1079">
        <v>5</v>
      </c>
      <c r="G1079">
        <v>0</v>
      </c>
      <c r="H1079">
        <v>2</v>
      </c>
      <c r="I1079">
        <v>10</v>
      </c>
      <c r="J1079">
        <v>10</v>
      </c>
      <c r="K1079">
        <v>6</v>
      </c>
      <c r="L1079">
        <v>23</v>
      </c>
      <c r="M1079">
        <v>1</v>
      </c>
      <c r="N1079">
        <v>2</v>
      </c>
      <c r="O1079">
        <v>1</v>
      </c>
      <c r="P1079">
        <v>0.23699999999999999</v>
      </c>
      <c r="Q1079">
        <v>0.29399999999999998</v>
      </c>
      <c r="R1079">
        <v>0.35899999999999999</v>
      </c>
      <c r="S1079">
        <v>0.65200000000000002</v>
      </c>
      <c r="T1079">
        <v>0.28599999999999998</v>
      </c>
      <c r="U1079">
        <v>-0.1</v>
      </c>
      <c r="V1079">
        <v>0</v>
      </c>
      <c r="W1079">
        <v>0</v>
      </c>
    </row>
    <row r="1080" spans="1:27" x14ac:dyDescent="0.25">
      <c r="A1080" t="s">
        <v>8073</v>
      </c>
      <c r="B1080" t="s">
        <v>8074</v>
      </c>
      <c r="C1080">
        <v>100</v>
      </c>
      <c r="D1080">
        <v>92</v>
      </c>
      <c r="E1080">
        <v>23</v>
      </c>
      <c r="F1080">
        <v>5</v>
      </c>
      <c r="G1080">
        <v>0</v>
      </c>
      <c r="H1080">
        <v>1</v>
      </c>
      <c r="I1080">
        <v>10</v>
      </c>
      <c r="J1080">
        <v>9</v>
      </c>
      <c r="K1080">
        <v>6</v>
      </c>
      <c r="L1080">
        <v>14</v>
      </c>
      <c r="M1080">
        <v>1</v>
      </c>
      <c r="N1080">
        <v>1</v>
      </c>
      <c r="O1080">
        <v>1</v>
      </c>
      <c r="P1080">
        <v>0.252</v>
      </c>
      <c r="Q1080">
        <v>0.29899999999999999</v>
      </c>
      <c r="R1080">
        <v>0.35399999999999998</v>
      </c>
      <c r="S1080">
        <v>0.65300000000000002</v>
      </c>
      <c r="T1080">
        <v>0.28599999999999998</v>
      </c>
      <c r="U1080">
        <v>-0.1</v>
      </c>
      <c r="V1080">
        <v>0</v>
      </c>
      <c r="W1080">
        <v>0.1</v>
      </c>
    </row>
    <row r="1081" spans="1:27" x14ac:dyDescent="0.25">
      <c r="A1081">
        <v>4398</v>
      </c>
      <c r="B1081" t="s">
        <v>509</v>
      </c>
      <c r="C1081">
        <v>100</v>
      </c>
      <c r="D1081">
        <v>91</v>
      </c>
      <c r="E1081">
        <v>21</v>
      </c>
      <c r="F1081">
        <v>5</v>
      </c>
      <c r="G1081">
        <v>0</v>
      </c>
      <c r="H1081">
        <v>2</v>
      </c>
      <c r="I1081">
        <v>10</v>
      </c>
      <c r="J1081">
        <v>10</v>
      </c>
      <c r="K1081">
        <v>7</v>
      </c>
      <c r="L1081">
        <v>18</v>
      </c>
      <c r="M1081">
        <v>1</v>
      </c>
      <c r="N1081">
        <v>1</v>
      </c>
      <c r="O1081">
        <v>0</v>
      </c>
      <c r="P1081">
        <v>0.23300000000000001</v>
      </c>
      <c r="Q1081">
        <v>0.28999999999999998</v>
      </c>
      <c r="R1081">
        <v>0.36199999999999999</v>
      </c>
      <c r="S1081">
        <v>0.65300000000000002</v>
      </c>
      <c r="T1081">
        <v>0.28599999999999998</v>
      </c>
      <c r="U1081">
        <v>-0.1</v>
      </c>
      <c r="V1081">
        <v>0.1</v>
      </c>
      <c r="W1081">
        <v>0.3</v>
      </c>
    </row>
    <row r="1082" spans="1:27" x14ac:dyDescent="0.25">
      <c r="A1082">
        <v>808</v>
      </c>
      <c r="B1082" t="s">
        <v>471</v>
      </c>
      <c r="C1082">
        <v>100</v>
      </c>
      <c r="D1082">
        <v>91</v>
      </c>
      <c r="E1082">
        <v>23</v>
      </c>
      <c r="F1082">
        <v>5</v>
      </c>
      <c r="G1082">
        <v>0</v>
      </c>
      <c r="H1082">
        <v>1</v>
      </c>
      <c r="I1082">
        <v>9</v>
      </c>
      <c r="J1082">
        <v>9</v>
      </c>
      <c r="K1082">
        <v>7</v>
      </c>
      <c r="L1082">
        <v>18</v>
      </c>
      <c r="M1082">
        <v>1</v>
      </c>
      <c r="N1082">
        <v>1</v>
      </c>
      <c r="O1082">
        <v>0</v>
      </c>
      <c r="P1082">
        <v>0.249</v>
      </c>
      <c r="Q1082">
        <v>0.30599999999999999</v>
      </c>
      <c r="R1082">
        <v>0.34100000000000003</v>
      </c>
      <c r="S1082">
        <v>0.64700000000000002</v>
      </c>
      <c r="T1082">
        <v>0.28599999999999998</v>
      </c>
      <c r="U1082">
        <v>-0.2</v>
      </c>
      <c r="V1082">
        <v>0</v>
      </c>
      <c r="W1082">
        <v>0.2</v>
      </c>
    </row>
    <row r="1083" spans="1:27" x14ac:dyDescent="0.25">
      <c r="A1083" t="s">
        <v>8071</v>
      </c>
      <c r="B1083" t="s">
        <v>8072</v>
      </c>
      <c r="C1083">
        <v>100</v>
      </c>
      <c r="D1083">
        <v>91</v>
      </c>
      <c r="E1083">
        <v>23</v>
      </c>
      <c r="F1083">
        <v>4</v>
      </c>
      <c r="G1083">
        <v>0</v>
      </c>
      <c r="H1083">
        <v>1</v>
      </c>
      <c r="I1083">
        <v>9</v>
      </c>
      <c r="J1083">
        <v>8</v>
      </c>
      <c r="K1083">
        <v>7</v>
      </c>
      <c r="L1083">
        <v>11</v>
      </c>
      <c r="M1083">
        <v>1</v>
      </c>
      <c r="N1083">
        <v>1</v>
      </c>
      <c r="O1083">
        <v>1</v>
      </c>
      <c r="P1083">
        <v>0.25700000000000001</v>
      </c>
      <c r="Q1083">
        <v>0.315</v>
      </c>
      <c r="R1083">
        <v>0.32700000000000001</v>
      </c>
      <c r="S1083">
        <v>0.64200000000000002</v>
      </c>
      <c r="T1083">
        <v>0.28599999999999998</v>
      </c>
      <c r="U1083">
        <v>-0.1</v>
      </c>
      <c r="V1083">
        <v>0</v>
      </c>
      <c r="W1083">
        <v>0.2</v>
      </c>
    </row>
    <row r="1084" spans="1:27" x14ac:dyDescent="0.25">
      <c r="A1084">
        <v>5587</v>
      </c>
      <c r="B1084" t="s">
        <v>285</v>
      </c>
      <c r="C1084">
        <v>114</v>
      </c>
      <c r="D1084">
        <v>104</v>
      </c>
      <c r="E1084">
        <v>25</v>
      </c>
      <c r="F1084">
        <v>6</v>
      </c>
      <c r="G1084">
        <v>0</v>
      </c>
      <c r="H1084">
        <v>3</v>
      </c>
      <c r="I1084">
        <v>11</v>
      </c>
      <c r="J1084">
        <v>11</v>
      </c>
      <c r="K1084">
        <v>7</v>
      </c>
      <c r="L1084">
        <v>26</v>
      </c>
      <c r="M1084">
        <v>2</v>
      </c>
      <c r="N1084">
        <v>1</v>
      </c>
      <c r="O1084">
        <v>1</v>
      </c>
      <c r="P1084">
        <v>0.23699999999999999</v>
      </c>
      <c r="Q1084">
        <v>0.29099999999999998</v>
      </c>
      <c r="R1084">
        <v>0.37</v>
      </c>
      <c r="S1084">
        <v>0.66100000000000003</v>
      </c>
      <c r="T1084">
        <v>0.28599999999999998</v>
      </c>
      <c r="U1084">
        <v>-0.1</v>
      </c>
      <c r="V1084">
        <v>0.1</v>
      </c>
      <c r="W1084">
        <v>0.3</v>
      </c>
    </row>
    <row r="1085" spans="1:27" x14ac:dyDescent="0.25">
      <c r="A1085">
        <v>4177</v>
      </c>
      <c r="B1085" t="s">
        <v>669</v>
      </c>
      <c r="C1085">
        <v>100</v>
      </c>
      <c r="D1085">
        <v>91</v>
      </c>
      <c r="E1085">
        <v>23</v>
      </c>
      <c r="F1085">
        <v>4</v>
      </c>
      <c r="G1085">
        <v>1</v>
      </c>
      <c r="H1085">
        <v>1</v>
      </c>
      <c r="I1085">
        <v>9</v>
      </c>
      <c r="J1085">
        <v>8</v>
      </c>
      <c r="K1085">
        <v>7</v>
      </c>
      <c r="L1085">
        <v>16</v>
      </c>
      <c r="M1085">
        <v>1</v>
      </c>
      <c r="N1085">
        <v>3</v>
      </c>
      <c r="O1085">
        <v>2</v>
      </c>
      <c r="P1085">
        <v>0.254</v>
      </c>
      <c r="Q1085">
        <v>0.309</v>
      </c>
      <c r="R1085">
        <v>0.34100000000000003</v>
      </c>
      <c r="S1085">
        <v>0.65</v>
      </c>
      <c r="T1085">
        <v>0.28599999999999998</v>
      </c>
      <c r="U1085">
        <v>-0.1</v>
      </c>
      <c r="V1085">
        <v>0</v>
      </c>
      <c r="W1085">
        <v>0.1</v>
      </c>
    </row>
    <row r="1086" spans="1:27" x14ac:dyDescent="0.25">
      <c r="A1086" t="s">
        <v>8069</v>
      </c>
      <c r="B1086" t="s">
        <v>8070</v>
      </c>
      <c r="C1086">
        <v>100</v>
      </c>
      <c r="D1086">
        <v>89</v>
      </c>
      <c r="E1086">
        <v>20</v>
      </c>
      <c r="F1086">
        <v>4</v>
      </c>
      <c r="G1086">
        <v>0</v>
      </c>
      <c r="H1086">
        <v>2</v>
      </c>
      <c r="I1086">
        <v>10</v>
      </c>
      <c r="J1086">
        <v>10</v>
      </c>
      <c r="K1086">
        <v>8</v>
      </c>
      <c r="L1086">
        <v>28</v>
      </c>
      <c r="M1086">
        <v>1</v>
      </c>
      <c r="N1086">
        <v>2</v>
      </c>
      <c r="O1086">
        <v>1</v>
      </c>
      <c r="P1086">
        <v>0.22500000000000001</v>
      </c>
      <c r="Q1086">
        <v>0.29699999999999999</v>
      </c>
      <c r="R1086">
        <v>0.35299999999999998</v>
      </c>
      <c r="S1086">
        <v>0.65</v>
      </c>
      <c r="T1086">
        <v>0.28599999999999998</v>
      </c>
      <c r="U1086">
        <v>0</v>
      </c>
      <c r="V1086">
        <v>0</v>
      </c>
      <c r="W1086">
        <v>0</v>
      </c>
    </row>
    <row r="1087" spans="1:27" x14ac:dyDescent="0.25">
      <c r="A1087">
        <v>877</v>
      </c>
      <c r="B1087" t="s">
        <v>238</v>
      </c>
      <c r="C1087">
        <v>100</v>
      </c>
      <c r="D1087">
        <v>90</v>
      </c>
      <c r="E1087">
        <v>21</v>
      </c>
      <c r="F1087">
        <v>5</v>
      </c>
      <c r="G1087">
        <v>0</v>
      </c>
      <c r="H1087">
        <v>2</v>
      </c>
      <c r="I1087">
        <v>10</v>
      </c>
      <c r="J1087">
        <v>10</v>
      </c>
      <c r="K1087">
        <v>8</v>
      </c>
      <c r="L1087">
        <v>25</v>
      </c>
      <c r="M1087">
        <v>1</v>
      </c>
      <c r="N1087">
        <v>1</v>
      </c>
      <c r="O1087">
        <v>0</v>
      </c>
      <c r="P1087">
        <v>0.22900000000000001</v>
      </c>
      <c r="Q1087">
        <v>0.29199999999999998</v>
      </c>
      <c r="R1087">
        <v>0.36</v>
      </c>
      <c r="S1087">
        <v>0.65200000000000002</v>
      </c>
      <c r="T1087">
        <v>0.28599999999999998</v>
      </c>
      <c r="U1087">
        <v>0</v>
      </c>
      <c r="V1087">
        <v>-0.1</v>
      </c>
      <c r="W1087">
        <v>0.3</v>
      </c>
      <c r="Y1087" s="1">
        <v>-21</v>
      </c>
      <c r="Z1087" s="1">
        <v>-19</v>
      </c>
      <c r="AA1087" s="1">
        <v>-8</v>
      </c>
    </row>
    <row r="1088" spans="1:27" x14ac:dyDescent="0.25">
      <c r="A1088" t="s">
        <v>8067</v>
      </c>
      <c r="B1088" t="s">
        <v>8068</v>
      </c>
      <c r="C1088">
        <v>100</v>
      </c>
      <c r="D1088">
        <v>92</v>
      </c>
      <c r="E1088">
        <v>23</v>
      </c>
      <c r="F1088">
        <v>5</v>
      </c>
      <c r="G1088">
        <v>1</v>
      </c>
      <c r="H1088">
        <v>1</v>
      </c>
      <c r="I1088">
        <v>10</v>
      </c>
      <c r="J1088">
        <v>9</v>
      </c>
      <c r="K1088">
        <v>6</v>
      </c>
      <c r="L1088">
        <v>16</v>
      </c>
      <c r="M1088">
        <v>1</v>
      </c>
      <c r="N1088">
        <v>2</v>
      </c>
      <c r="O1088">
        <v>1</v>
      </c>
      <c r="P1088">
        <v>0.251</v>
      </c>
      <c r="Q1088">
        <v>0.29799999999999999</v>
      </c>
      <c r="R1088">
        <v>0.35399999999999998</v>
      </c>
      <c r="S1088">
        <v>0.65200000000000002</v>
      </c>
      <c r="T1088">
        <v>0.28599999999999998</v>
      </c>
      <c r="U1088">
        <v>-0.1</v>
      </c>
      <c r="V1088">
        <v>0</v>
      </c>
      <c r="W1088">
        <v>0.1</v>
      </c>
    </row>
    <row r="1089" spans="1:28" x14ac:dyDescent="0.25">
      <c r="A1089" t="s">
        <v>469</v>
      </c>
      <c r="B1089" t="s">
        <v>470</v>
      </c>
      <c r="C1089">
        <v>100</v>
      </c>
      <c r="D1089">
        <v>89</v>
      </c>
      <c r="E1089">
        <v>20</v>
      </c>
      <c r="F1089">
        <v>4</v>
      </c>
      <c r="G1089">
        <v>0</v>
      </c>
      <c r="H1089">
        <v>2</v>
      </c>
      <c r="I1089">
        <v>9</v>
      </c>
      <c r="J1089">
        <v>9</v>
      </c>
      <c r="K1089">
        <v>9</v>
      </c>
      <c r="L1089">
        <v>22</v>
      </c>
      <c r="M1089">
        <v>1</v>
      </c>
      <c r="N1089">
        <v>1</v>
      </c>
      <c r="O1089">
        <v>0</v>
      </c>
      <c r="P1089">
        <v>0.22600000000000001</v>
      </c>
      <c r="Q1089">
        <v>0.29899999999999999</v>
      </c>
      <c r="R1089">
        <v>0.35</v>
      </c>
      <c r="S1089">
        <v>0.64900000000000002</v>
      </c>
      <c r="T1089">
        <v>0.28599999999999998</v>
      </c>
      <c r="U1089">
        <v>-0.1</v>
      </c>
      <c r="V1089">
        <v>0</v>
      </c>
      <c r="W1089">
        <v>0.3</v>
      </c>
    </row>
    <row r="1090" spans="1:28" x14ac:dyDescent="0.25">
      <c r="A1090" t="s">
        <v>8065</v>
      </c>
      <c r="B1090" t="s">
        <v>8066</v>
      </c>
      <c r="C1090">
        <v>100</v>
      </c>
      <c r="D1090">
        <v>89</v>
      </c>
      <c r="E1090">
        <v>20</v>
      </c>
      <c r="F1090">
        <v>5</v>
      </c>
      <c r="G1090">
        <v>1</v>
      </c>
      <c r="H1090">
        <v>1</v>
      </c>
      <c r="I1090">
        <v>10</v>
      </c>
      <c r="J1090">
        <v>9</v>
      </c>
      <c r="K1090">
        <v>9</v>
      </c>
      <c r="L1090">
        <v>23</v>
      </c>
      <c r="M1090">
        <v>1</v>
      </c>
      <c r="N1090">
        <v>2</v>
      </c>
      <c r="O1090">
        <v>1</v>
      </c>
      <c r="P1090">
        <v>0.23</v>
      </c>
      <c r="Q1090">
        <v>0.30599999999999999</v>
      </c>
      <c r="R1090">
        <v>0.33600000000000002</v>
      </c>
      <c r="S1090">
        <v>0.64200000000000002</v>
      </c>
      <c r="T1090">
        <v>0.28599999999999998</v>
      </c>
      <c r="U1090">
        <v>-0.1</v>
      </c>
      <c r="V1090">
        <v>0</v>
      </c>
      <c r="W1090">
        <v>0.1</v>
      </c>
    </row>
    <row r="1091" spans="1:28" x14ac:dyDescent="0.25">
      <c r="A1091">
        <v>2628</v>
      </c>
      <c r="B1091" t="s">
        <v>232</v>
      </c>
      <c r="C1091">
        <v>100</v>
      </c>
      <c r="D1091">
        <v>90</v>
      </c>
      <c r="E1091">
        <v>21</v>
      </c>
      <c r="F1091">
        <v>4</v>
      </c>
      <c r="G1091">
        <v>1</v>
      </c>
      <c r="H1091">
        <v>2</v>
      </c>
      <c r="I1091">
        <v>11</v>
      </c>
      <c r="J1091">
        <v>10</v>
      </c>
      <c r="K1091">
        <v>7</v>
      </c>
      <c r="L1091">
        <v>23</v>
      </c>
      <c r="M1091">
        <v>1</v>
      </c>
      <c r="N1091">
        <v>3</v>
      </c>
      <c r="O1091">
        <v>1</v>
      </c>
      <c r="P1091">
        <v>0.23200000000000001</v>
      </c>
      <c r="Q1091">
        <v>0.29199999999999998</v>
      </c>
      <c r="R1091">
        <v>0.35899999999999999</v>
      </c>
      <c r="S1091">
        <v>0.65100000000000002</v>
      </c>
      <c r="T1091">
        <v>0.28599999999999998</v>
      </c>
      <c r="U1091">
        <v>0.1</v>
      </c>
      <c r="V1091">
        <v>0</v>
      </c>
      <c r="W1091">
        <v>0</v>
      </c>
    </row>
    <row r="1092" spans="1:28" x14ac:dyDescent="0.25">
      <c r="A1092">
        <v>297</v>
      </c>
      <c r="B1092" t="s">
        <v>8064</v>
      </c>
      <c r="C1092">
        <v>100</v>
      </c>
      <c r="D1092">
        <v>90</v>
      </c>
      <c r="E1092">
        <v>22</v>
      </c>
      <c r="F1092">
        <v>5</v>
      </c>
      <c r="G1092">
        <v>1</v>
      </c>
      <c r="H1092">
        <v>1</v>
      </c>
      <c r="I1092">
        <v>9</v>
      </c>
      <c r="J1092">
        <v>8</v>
      </c>
      <c r="K1092">
        <v>8</v>
      </c>
      <c r="L1092">
        <v>12</v>
      </c>
      <c r="M1092">
        <v>1</v>
      </c>
      <c r="N1092">
        <v>1</v>
      </c>
      <c r="O1092">
        <v>1</v>
      </c>
      <c r="P1092">
        <v>0.24399999999999999</v>
      </c>
      <c r="Q1092">
        <v>0.309</v>
      </c>
      <c r="R1092">
        <v>0.33700000000000002</v>
      </c>
      <c r="S1092">
        <v>0.64600000000000002</v>
      </c>
      <c r="T1092">
        <v>0.28599999999999998</v>
      </c>
      <c r="U1092">
        <v>-0.3</v>
      </c>
      <c r="V1092">
        <v>0</v>
      </c>
      <c r="W1092">
        <v>0.2</v>
      </c>
    </row>
    <row r="1093" spans="1:28" x14ac:dyDescent="0.25">
      <c r="A1093">
        <v>1412</v>
      </c>
      <c r="B1093" t="s">
        <v>607</v>
      </c>
      <c r="C1093">
        <v>100</v>
      </c>
      <c r="D1093">
        <v>92</v>
      </c>
      <c r="E1093">
        <v>23</v>
      </c>
      <c r="F1093">
        <v>4</v>
      </c>
      <c r="G1093">
        <v>1</v>
      </c>
      <c r="H1093">
        <v>1</v>
      </c>
      <c r="I1093">
        <v>9</v>
      </c>
      <c r="J1093">
        <v>9</v>
      </c>
      <c r="K1093">
        <v>5</v>
      </c>
      <c r="L1093">
        <v>14</v>
      </c>
      <c r="M1093">
        <v>1</v>
      </c>
      <c r="N1093">
        <v>1</v>
      </c>
      <c r="O1093">
        <v>1</v>
      </c>
      <c r="P1093">
        <v>0.249</v>
      </c>
      <c r="Q1093">
        <v>0.29599999999999999</v>
      </c>
      <c r="R1093">
        <v>0.35499999999999998</v>
      </c>
      <c r="S1093">
        <v>0.65100000000000002</v>
      </c>
      <c r="T1093">
        <v>0.28599999999999998</v>
      </c>
      <c r="U1093">
        <v>-0.2</v>
      </c>
      <c r="V1093">
        <v>0</v>
      </c>
      <c r="W1093">
        <v>0.1</v>
      </c>
    </row>
    <row r="1094" spans="1:28" x14ac:dyDescent="0.25">
      <c r="A1094" t="s">
        <v>8063</v>
      </c>
      <c r="B1094" t="s">
        <v>2895</v>
      </c>
      <c r="C1094">
        <v>100</v>
      </c>
      <c r="D1094">
        <v>91</v>
      </c>
      <c r="E1094">
        <v>21</v>
      </c>
      <c r="F1094">
        <v>5</v>
      </c>
      <c r="G1094">
        <v>0</v>
      </c>
      <c r="H1094">
        <v>2</v>
      </c>
      <c r="I1094">
        <v>9</v>
      </c>
      <c r="J1094">
        <v>9</v>
      </c>
      <c r="K1094">
        <v>7</v>
      </c>
      <c r="L1094">
        <v>24</v>
      </c>
      <c r="M1094">
        <v>1</v>
      </c>
      <c r="N1094">
        <v>1</v>
      </c>
      <c r="O1094">
        <v>1</v>
      </c>
      <c r="P1094">
        <v>0.23200000000000001</v>
      </c>
      <c r="Q1094">
        <v>0.29299999999999998</v>
      </c>
      <c r="R1094">
        <v>0.36</v>
      </c>
      <c r="S1094">
        <v>0.65300000000000002</v>
      </c>
      <c r="T1094">
        <v>0.28599999999999998</v>
      </c>
      <c r="U1094">
        <v>-0.1</v>
      </c>
      <c r="V1094">
        <v>0</v>
      </c>
      <c r="W1094">
        <v>0</v>
      </c>
    </row>
    <row r="1095" spans="1:28" x14ac:dyDescent="0.25">
      <c r="A1095" t="s">
        <v>8061</v>
      </c>
      <c r="B1095" t="s">
        <v>8062</v>
      </c>
      <c r="C1095">
        <v>100</v>
      </c>
      <c r="D1095">
        <v>92</v>
      </c>
      <c r="E1095">
        <v>24</v>
      </c>
      <c r="F1095">
        <v>4</v>
      </c>
      <c r="G1095">
        <v>1</v>
      </c>
      <c r="H1095">
        <v>0</v>
      </c>
      <c r="I1095">
        <v>9</v>
      </c>
      <c r="J1095">
        <v>8</v>
      </c>
      <c r="K1095">
        <v>5</v>
      </c>
      <c r="L1095">
        <v>9</v>
      </c>
      <c r="M1095">
        <v>1</v>
      </c>
      <c r="N1095">
        <v>2</v>
      </c>
      <c r="O1095">
        <v>1</v>
      </c>
      <c r="P1095">
        <v>0.26300000000000001</v>
      </c>
      <c r="Q1095">
        <v>0.31</v>
      </c>
      <c r="R1095">
        <v>0.33500000000000002</v>
      </c>
      <c r="S1095">
        <v>0.64500000000000002</v>
      </c>
      <c r="T1095">
        <v>0.28599999999999998</v>
      </c>
      <c r="U1095">
        <v>0</v>
      </c>
      <c r="V1095">
        <v>0</v>
      </c>
      <c r="W1095">
        <v>0.2</v>
      </c>
    </row>
    <row r="1096" spans="1:28" x14ac:dyDescent="0.25">
      <c r="A1096" t="s">
        <v>8059</v>
      </c>
      <c r="B1096" t="s">
        <v>8060</v>
      </c>
      <c r="C1096">
        <v>100</v>
      </c>
      <c r="D1096">
        <v>90</v>
      </c>
      <c r="E1096">
        <v>21</v>
      </c>
      <c r="F1096">
        <v>5</v>
      </c>
      <c r="G1096">
        <v>0</v>
      </c>
      <c r="H1096">
        <v>2</v>
      </c>
      <c r="I1096">
        <v>10</v>
      </c>
      <c r="J1096">
        <v>9</v>
      </c>
      <c r="K1096">
        <v>8</v>
      </c>
      <c r="L1096">
        <v>22</v>
      </c>
      <c r="M1096">
        <v>1</v>
      </c>
      <c r="N1096">
        <v>2</v>
      </c>
      <c r="O1096">
        <v>1</v>
      </c>
      <c r="P1096">
        <v>0.23200000000000001</v>
      </c>
      <c r="Q1096">
        <v>0.29599999999999999</v>
      </c>
      <c r="R1096">
        <v>0.35699999999999998</v>
      </c>
      <c r="S1096">
        <v>0.65300000000000002</v>
      </c>
      <c r="T1096">
        <v>0.28599999999999998</v>
      </c>
      <c r="U1096">
        <v>0</v>
      </c>
      <c r="V1096">
        <v>0</v>
      </c>
      <c r="W1096">
        <v>0.3</v>
      </c>
    </row>
    <row r="1097" spans="1:28" x14ac:dyDescent="0.25">
      <c r="A1097">
        <v>3402</v>
      </c>
      <c r="B1097" t="s">
        <v>390</v>
      </c>
      <c r="C1097">
        <v>100</v>
      </c>
      <c r="D1097">
        <v>90</v>
      </c>
      <c r="E1097">
        <v>22</v>
      </c>
      <c r="F1097">
        <v>5</v>
      </c>
      <c r="G1097">
        <v>1</v>
      </c>
      <c r="H1097">
        <v>1</v>
      </c>
      <c r="I1097">
        <v>10</v>
      </c>
      <c r="J1097">
        <v>9</v>
      </c>
      <c r="K1097">
        <v>8</v>
      </c>
      <c r="L1097">
        <v>17</v>
      </c>
      <c r="M1097">
        <v>1</v>
      </c>
      <c r="N1097">
        <v>4</v>
      </c>
      <c r="O1097">
        <v>2</v>
      </c>
      <c r="P1097">
        <v>0.24399999999999999</v>
      </c>
      <c r="Q1097">
        <v>0.30499999999999999</v>
      </c>
      <c r="R1097">
        <v>0.34200000000000003</v>
      </c>
      <c r="S1097">
        <v>0.64700000000000002</v>
      </c>
      <c r="T1097">
        <v>0.28599999999999998</v>
      </c>
      <c r="U1097">
        <v>0.1</v>
      </c>
      <c r="V1097">
        <v>0</v>
      </c>
      <c r="W1097">
        <v>0</v>
      </c>
    </row>
    <row r="1098" spans="1:28" x14ac:dyDescent="0.25">
      <c r="A1098">
        <v>9810</v>
      </c>
      <c r="B1098" t="s">
        <v>554</v>
      </c>
      <c r="C1098">
        <v>205</v>
      </c>
      <c r="D1098">
        <v>188</v>
      </c>
      <c r="E1098">
        <v>47</v>
      </c>
      <c r="F1098">
        <v>9</v>
      </c>
      <c r="G1098">
        <v>1</v>
      </c>
      <c r="H1098">
        <v>3</v>
      </c>
      <c r="I1098">
        <v>20</v>
      </c>
      <c r="J1098">
        <v>19</v>
      </c>
      <c r="K1098">
        <v>12</v>
      </c>
      <c r="L1098">
        <v>32</v>
      </c>
      <c r="M1098">
        <v>1</v>
      </c>
      <c r="N1098">
        <v>5</v>
      </c>
      <c r="O1098">
        <v>2</v>
      </c>
      <c r="P1098">
        <v>0.248</v>
      </c>
      <c r="Q1098">
        <v>0.29699999999999999</v>
      </c>
      <c r="R1098">
        <v>0.35399999999999998</v>
      </c>
      <c r="S1098">
        <v>0.65100000000000002</v>
      </c>
      <c r="T1098">
        <v>0.28599999999999998</v>
      </c>
      <c r="U1098">
        <v>-0.2</v>
      </c>
      <c r="V1098">
        <v>-0.2</v>
      </c>
      <c r="W1098">
        <v>0.4</v>
      </c>
      <c r="Y1098" s="1">
        <v>-14</v>
      </c>
      <c r="Z1098" s="1">
        <v>-15</v>
      </c>
      <c r="AA1098" s="1">
        <v>-2</v>
      </c>
    </row>
    <row r="1099" spans="1:28" x14ac:dyDescent="0.25">
      <c r="A1099">
        <v>4964</v>
      </c>
      <c r="B1099" t="s">
        <v>341</v>
      </c>
      <c r="C1099">
        <v>191</v>
      </c>
      <c r="D1099">
        <v>175</v>
      </c>
      <c r="E1099">
        <v>46</v>
      </c>
      <c r="F1099">
        <v>7</v>
      </c>
      <c r="G1099">
        <v>1</v>
      </c>
      <c r="H1099">
        <v>1</v>
      </c>
      <c r="I1099">
        <v>18</v>
      </c>
      <c r="J1099">
        <v>15</v>
      </c>
      <c r="K1099">
        <v>12</v>
      </c>
      <c r="L1099">
        <v>38</v>
      </c>
      <c r="M1099">
        <v>1</v>
      </c>
      <c r="N1099">
        <v>17</v>
      </c>
      <c r="O1099">
        <v>6</v>
      </c>
      <c r="P1099">
        <v>0.26300000000000001</v>
      </c>
      <c r="Q1099">
        <v>0.312</v>
      </c>
      <c r="R1099">
        <v>0.33300000000000002</v>
      </c>
      <c r="S1099">
        <v>0.64400000000000002</v>
      </c>
      <c r="T1099">
        <v>0.28599999999999998</v>
      </c>
      <c r="U1099">
        <v>1.3</v>
      </c>
      <c r="V1099">
        <v>1.1000000000000001</v>
      </c>
      <c r="W1099">
        <v>0.5</v>
      </c>
      <c r="Y1099" s="1">
        <v>-12</v>
      </c>
      <c r="Z1099" s="1">
        <v>-13</v>
      </c>
      <c r="AB1099" s="1">
        <v>3</v>
      </c>
    </row>
    <row r="1100" spans="1:28" x14ac:dyDescent="0.25">
      <c r="A1100">
        <v>3734</v>
      </c>
      <c r="B1100" t="s">
        <v>453</v>
      </c>
      <c r="C1100">
        <v>100</v>
      </c>
      <c r="D1100">
        <v>89</v>
      </c>
      <c r="E1100">
        <v>22</v>
      </c>
      <c r="F1100">
        <v>3</v>
      </c>
      <c r="G1100">
        <v>1</v>
      </c>
      <c r="H1100">
        <v>1</v>
      </c>
      <c r="I1100">
        <v>10</v>
      </c>
      <c r="J1100">
        <v>8</v>
      </c>
      <c r="K1100">
        <v>8</v>
      </c>
      <c r="L1100">
        <v>14</v>
      </c>
      <c r="M1100">
        <v>1</v>
      </c>
      <c r="N1100">
        <v>4</v>
      </c>
      <c r="O1100">
        <v>1</v>
      </c>
      <c r="P1100">
        <v>0.24199999999999999</v>
      </c>
      <c r="Q1100">
        <v>0.312</v>
      </c>
      <c r="R1100">
        <v>0.32800000000000001</v>
      </c>
      <c r="S1100">
        <v>0.64</v>
      </c>
      <c r="T1100">
        <v>0.28599999999999998</v>
      </c>
      <c r="U1100">
        <v>0.1</v>
      </c>
      <c r="V1100">
        <v>0</v>
      </c>
      <c r="W1100">
        <v>0</v>
      </c>
    </row>
    <row r="1101" spans="1:28" x14ac:dyDescent="0.25">
      <c r="A1101" t="s">
        <v>239</v>
      </c>
      <c r="B1101" t="s">
        <v>240</v>
      </c>
      <c r="C1101">
        <v>100</v>
      </c>
      <c r="D1101">
        <v>90</v>
      </c>
      <c r="E1101">
        <v>21</v>
      </c>
      <c r="F1101">
        <v>4</v>
      </c>
      <c r="G1101">
        <v>1</v>
      </c>
      <c r="H1101">
        <v>2</v>
      </c>
      <c r="I1101">
        <v>9</v>
      </c>
      <c r="J1101">
        <v>9</v>
      </c>
      <c r="K1101">
        <v>8</v>
      </c>
      <c r="L1101">
        <v>20</v>
      </c>
      <c r="M1101">
        <v>0</v>
      </c>
      <c r="N1101">
        <v>2</v>
      </c>
      <c r="O1101">
        <v>1</v>
      </c>
      <c r="P1101">
        <v>0.23100000000000001</v>
      </c>
      <c r="Q1101">
        <v>0.29799999999999999</v>
      </c>
      <c r="R1101">
        <v>0.35</v>
      </c>
      <c r="S1101">
        <v>0.64800000000000002</v>
      </c>
      <c r="T1101">
        <v>0.28599999999999998</v>
      </c>
      <c r="U1101">
        <v>-0.1</v>
      </c>
      <c r="V1101">
        <v>0</v>
      </c>
      <c r="W1101">
        <v>0</v>
      </c>
    </row>
    <row r="1102" spans="1:28" x14ac:dyDescent="0.25">
      <c r="A1102">
        <v>2408</v>
      </c>
      <c r="B1102" t="s">
        <v>8058</v>
      </c>
      <c r="C1102">
        <v>100</v>
      </c>
      <c r="D1102">
        <v>90</v>
      </c>
      <c r="E1102">
        <v>21</v>
      </c>
      <c r="F1102">
        <v>4</v>
      </c>
      <c r="G1102">
        <v>0</v>
      </c>
      <c r="H1102">
        <v>2</v>
      </c>
      <c r="I1102">
        <v>10</v>
      </c>
      <c r="J1102">
        <v>9</v>
      </c>
      <c r="K1102">
        <v>8</v>
      </c>
      <c r="L1102">
        <v>26</v>
      </c>
      <c r="M1102">
        <v>1</v>
      </c>
      <c r="N1102">
        <v>2</v>
      </c>
      <c r="O1102">
        <v>1</v>
      </c>
      <c r="P1102">
        <v>0.23</v>
      </c>
      <c r="Q1102">
        <v>0.29799999999999999</v>
      </c>
      <c r="R1102">
        <v>0.35099999999999998</v>
      </c>
      <c r="S1102">
        <v>0.64900000000000002</v>
      </c>
      <c r="T1102">
        <v>0.28599999999999998</v>
      </c>
      <c r="U1102">
        <v>-0.1</v>
      </c>
      <c r="V1102">
        <v>0</v>
      </c>
      <c r="W1102">
        <v>0</v>
      </c>
    </row>
    <row r="1103" spans="1:28" x14ac:dyDescent="0.25">
      <c r="A1103">
        <v>5590</v>
      </c>
      <c r="B1103" t="s">
        <v>8057</v>
      </c>
      <c r="C1103">
        <v>100</v>
      </c>
      <c r="D1103">
        <v>88</v>
      </c>
      <c r="E1103">
        <v>20</v>
      </c>
      <c r="F1103">
        <v>4</v>
      </c>
      <c r="G1103">
        <v>0</v>
      </c>
      <c r="H1103">
        <v>1</v>
      </c>
      <c r="I1103">
        <v>10</v>
      </c>
      <c r="J1103">
        <v>8</v>
      </c>
      <c r="K1103">
        <v>10</v>
      </c>
      <c r="L1103">
        <v>18</v>
      </c>
      <c r="M1103">
        <v>1</v>
      </c>
      <c r="N1103">
        <v>2</v>
      </c>
      <c r="O1103">
        <v>1</v>
      </c>
      <c r="P1103">
        <v>0.23400000000000001</v>
      </c>
      <c r="Q1103">
        <v>0.317</v>
      </c>
      <c r="R1103">
        <v>0.318</v>
      </c>
      <c r="S1103">
        <v>0.63500000000000001</v>
      </c>
      <c r="T1103">
        <v>0.28599999999999998</v>
      </c>
      <c r="U1103">
        <v>-0.1</v>
      </c>
      <c r="V1103">
        <v>0</v>
      </c>
      <c r="W1103">
        <v>0</v>
      </c>
    </row>
    <row r="1104" spans="1:28" x14ac:dyDescent="0.25">
      <c r="A1104">
        <v>5715</v>
      </c>
      <c r="B1104" t="s">
        <v>463</v>
      </c>
      <c r="C1104">
        <v>100</v>
      </c>
      <c r="D1104">
        <v>89</v>
      </c>
      <c r="E1104">
        <v>18</v>
      </c>
      <c r="F1104">
        <v>4</v>
      </c>
      <c r="G1104">
        <v>0</v>
      </c>
      <c r="H1104">
        <v>3</v>
      </c>
      <c r="I1104">
        <v>11</v>
      </c>
      <c r="J1104">
        <v>11</v>
      </c>
      <c r="K1104">
        <v>9</v>
      </c>
      <c r="L1104">
        <v>39</v>
      </c>
      <c r="M1104">
        <v>1</v>
      </c>
      <c r="N1104">
        <v>2</v>
      </c>
      <c r="O1104">
        <v>1</v>
      </c>
      <c r="P1104">
        <v>0.20599999999999999</v>
      </c>
      <c r="Q1104">
        <v>0.28100000000000003</v>
      </c>
      <c r="R1104">
        <v>0.372</v>
      </c>
      <c r="S1104">
        <v>0.65300000000000002</v>
      </c>
      <c r="T1104">
        <v>0.28599999999999998</v>
      </c>
      <c r="U1104">
        <v>0</v>
      </c>
      <c r="V1104">
        <v>0</v>
      </c>
      <c r="W1104">
        <v>0</v>
      </c>
    </row>
    <row r="1105" spans="1:28" x14ac:dyDescent="0.25">
      <c r="A1105" t="s">
        <v>474</v>
      </c>
      <c r="B1105" t="s">
        <v>475</v>
      </c>
      <c r="C1105">
        <v>100</v>
      </c>
      <c r="D1105">
        <v>91</v>
      </c>
      <c r="E1105">
        <v>22</v>
      </c>
      <c r="F1105">
        <v>5</v>
      </c>
      <c r="G1105">
        <v>0</v>
      </c>
      <c r="H1105">
        <v>2</v>
      </c>
      <c r="I1105">
        <v>9</v>
      </c>
      <c r="J1105">
        <v>9</v>
      </c>
      <c r="K1105">
        <v>6</v>
      </c>
      <c r="L1105">
        <v>23</v>
      </c>
      <c r="M1105">
        <v>1</v>
      </c>
      <c r="N1105">
        <v>4</v>
      </c>
      <c r="O1105">
        <v>2</v>
      </c>
      <c r="P1105">
        <v>0.23899999999999999</v>
      </c>
      <c r="Q1105">
        <v>0.29499999999999998</v>
      </c>
      <c r="R1105">
        <v>0.35499999999999998</v>
      </c>
      <c r="S1105">
        <v>0.65</v>
      </c>
      <c r="T1105">
        <v>0.28599999999999998</v>
      </c>
      <c r="U1105">
        <v>0.1</v>
      </c>
      <c r="V1105">
        <v>0</v>
      </c>
      <c r="W1105">
        <v>0.2</v>
      </c>
    </row>
    <row r="1106" spans="1:28" x14ac:dyDescent="0.25">
      <c r="A1106" t="s">
        <v>8055</v>
      </c>
      <c r="B1106" t="s">
        <v>8056</v>
      </c>
      <c r="C1106">
        <v>100</v>
      </c>
      <c r="D1106">
        <v>92</v>
      </c>
      <c r="E1106">
        <v>22</v>
      </c>
      <c r="F1106">
        <v>4</v>
      </c>
      <c r="G1106">
        <v>1</v>
      </c>
      <c r="H1106">
        <v>2</v>
      </c>
      <c r="I1106">
        <v>9</v>
      </c>
      <c r="J1106">
        <v>9</v>
      </c>
      <c r="K1106">
        <v>6</v>
      </c>
      <c r="L1106">
        <v>18</v>
      </c>
      <c r="M1106">
        <v>1</v>
      </c>
      <c r="N1106">
        <v>1</v>
      </c>
      <c r="O1106">
        <v>1</v>
      </c>
      <c r="P1106">
        <v>0.24</v>
      </c>
      <c r="Q1106">
        <v>0.29199999999999998</v>
      </c>
      <c r="R1106">
        <v>0.36099999999999999</v>
      </c>
      <c r="S1106">
        <v>0.65300000000000002</v>
      </c>
      <c r="T1106">
        <v>0.28599999999999998</v>
      </c>
      <c r="U1106">
        <v>-0.1</v>
      </c>
      <c r="V1106">
        <v>0</v>
      </c>
      <c r="W1106">
        <v>0</v>
      </c>
    </row>
    <row r="1107" spans="1:28" x14ac:dyDescent="0.25">
      <c r="A1107" t="s">
        <v>8053</v>
      </c>
      <c r="B1107" t="s">
        <v>8054</v>
      </c>
      <c r="C1107">
        <v>100</v>
      </c>
      <c r="D1107">
        <v>90</v>
      </c>
      <c r="E1107">
        <v>21</v>
      </c>
      <c r="F1107">
        <v>5</v>
      </c>
      <c r="G1107">
        <v>1</v>
      </c>
      <c r="H1107">
        <v>2</v>
      </c>
      <c r="I1107">
        <v>9</v>
      </c>
      <c r="J1107">
        <v>9</v>
      </c>
      <c r="K1107">
        <v>8</v>
      </c>
      <c r="L1107">
        <v>23</v>
      </c>
      <c r="M1107">
        <v>1</v>
      </c>
      <c r="N1107">
        <v>2</v>
      </c>
      <c r="O1107">
        <v>1</v>
      </c>
      <c r="P1107">
        <v>0.23200000000000001</v>
      </c>
      <c r="Q1107">
        <v>0.29699999999999999</v>
      </c>
      <c r="R1107">
        <v>0.35399999999999998</v>
      </c>
      <c r="S1107">
        <v>0.65100000000000002</v>
      </c>
      <c r="T1107">
        <v>0.28499999999999998</v>
      </c>
      <c r="U1107">
        <v>-0.1</v>
      </c>
      <c r="V1107">
        <v>0</v>
      </c>
      <c r="W1107">
        <v>0</v>
      </c>
    </row>
    <row r="1108" spans="1:28" x14ac:dyDescent="0.25">
      <c r="A1108">
        <v>3868</v>
      </c>
      <c r="B1108" t="s">
        <v>162</v>
      </c>
      <c r="C1108">
        <v>100</v>
      </c>
      <c r="D1108">
        <v>90</v>
      </c>
      <c r="E1108">
        <v>22</v>
      </c>
      <c r="F1108">
        <v>4</v>
      </c>
      <c r="G1108">
        <v>0</v>
      </c>
      <c r="H1108">
        <v>1</v>
      </c>
      <c r="I1108">
        <v>9</v>
      </c>
      <c r="J1108">
        <v>8</v>
      </c>
      <c r="K1108">
        <v>8</v>
      </c>
      <c r="L1108">
        <v>18</v>
      </c>
      <c r="M1108">
        <v>1</v>
      </c>
      <c r="N1108">
        <v>1</v>
      </c>
      <c r="O1108">
        <v>0</v>
      </c>
      <c r="P1108">
        <v>0.24099999999999999</v>
      </c>
      <c r="Q1108">
        <v>0.30499999999999999</v>
      </c>
      <c r="R1108">
        <v>0.33700000000000002</v>
      </c>
      <c r="S1108">
        <v>0.64200000000000002</v>
      </c>
      <c r="T1108">
        <v>0.28499999999999998</v>
      </c>
      <c r="U1108">
        <v>-0.1</v>
      </c>
      <c r="V1108">
        <v>0</v>
      </c>
      <c r="W1108">
        <v>0.2</v>
      </c>
    </row>
    <row r="1109" spans="1:28" x14ac:dyDescent="0.25">
      <c r="A1109" t="s">
        <v>543</v>
      </c>
      <c r="B1109" t="s">
        <v>544</v>
      </c>
      <c r="C1109">
        <v>100</v>
      </c>
      <c r="D1109">
        <v>90</v>
      </c>
      <c r="E1109">
        <v>21</v>
      </c>
      <c r="F1109">
        <v>4</v>
      </c>
      <c r="G1109">
        <v>1</v>
      </c>
      <c r="H1109">
        <v>1</v>
      </c>
      <c r="I1109">
        <v>10</v>
      </c>
      <c r="J1109">
        <v>9</v>
      </c>
      <c r="K1109">
        <v>7</v>
      </c>
      <c r="L1109">
        <v>22</v>
      </c>
      <c r="M1109">
        <v>1</v>
      </c>
      <c r="N1109">
        <v>4</v>
      </c>
      <c r="O1109">
        <v>2</v>
      </c>
      <c r="P1109">
        <v>0.23699999999999999</v>
      </c>
      <c r="Q1109">
        <v>0.29899999999999999</v>
      </c>
      <c r="R1109">
        <v>0.34799999999999998</v>
      </c>
      <c r="S1109">
        <v>0.64700000000000002</v>
      </c>
      <c r="T1109">
        <v>0.28499999999999998</v>
      </c>
      <c r="U1109">
        <v>0.1</v>
      </c>
      <c r="V1109">
        <v>0</v>
      </c>
      <c r="W1109">
        <v>0</v>
      </c>
    </row>
    <row r="1110" spans="1:28" x14ac:dyDescent="0.25">
      <c r="A1110" t="s">
        <v>8051</v>
      </c>
      <c r="B1110" t="s">
        <v>8052</v>
      </c>
      <c r="C1110">
        <v>100</v>
      </c>
      <c r="D1110">
        <v>92</v>
      </c>
      <c r="E1110">
        <v>23</v>
      </c>
      <c r="F1110">
        <v>5</v>
      </c>
      <c r="G1110">
        <v>1</v>
      </c>
      <c r="H1110">
        <v>1</v>
      </c>
      <c r="I1110">
        <v>10</v>
      </c>
      <c r="J1110">
        <v>9</v>
      </c>
      <c r="K1110">
        <v>6</v>
      </c>
      <c r="L1110">
        <v>16</v>
      </c>
      <c r="M1110">
        <v>1</v>
      </c>
      <c r="N1110">
        <v>5</v>
      </c>
      <c r="O1110">
        <v>2</v>
      </c>
      <c r="P1110">
        <v>0.246</v>
      </c>
      <c r="Q1110">
        <v>0.29799999999999999</v>
      </c>
      <c r="R1110">
        <v>0.35</v>
      </c>
      <c r="S1110">
        <v>0.64800000000000002</v>
      </c>
      <c r="T1110">
        <v>0.28499999999999998</v>
      </c>
      <c r="U1110">
        <v>0.1</v>
      </c>
      <c r="V1110">
        <v>0</v>
      </c>
      <c r="W1110">
        <v>0.2</v>
      </c>
    </row>
    <row r="1111" spans="1:28" x14ac:dyDescent="0.25">
      <c r="A1111">
        <v>8609</v>
      </c>
      <c r="B1111" t="s">
        <v>438</v>
      </c>
      <c r="C1111">
        <v>100</v>
      </c>
      <c r="D1111">
        <v>89</v>
      </c>
      <c r="E1111">
        <v>21</v>
      </c>
      <c r="F1111">
        <v>5</v>
      </c>
      <c r="G1111">
        <v>0</v>
      </c>
      <c r="H1111">
        <v>2</v>
      </c>
      <c r="I1111">
        <v>9</v>
      </c>
      <c r="J1111">
        <v>9</v>
      </c>
      <c r="K1111">
        <v>8</v>
      </c>
      <c r="L1111">
        <v>20</v>
      </c>
      <c r="M1111">
        <v>1</v>
      </c>
      <c r="N1111">
        <v>0</v>
      </c>
      <c r="O1111">
        <v>0</v>
      </c>
      <c r="P1111">
        <v>0.23100000000000001</v>
      </c>
      <c r="Q1111">
        <v>0.3</v>
      </c>
      <c r="R1111">
        <v>0.34499999999999997</v>
      </c>
      <c r="S1111">
        <v>0.64500000000000002</v>
      </c>
      <c r="T1111">
        <v>0.28499999999999998</v>
      </c>
      <c r="U1111">
        <v>-0.1</v>
      </c>
      <c r="V1111">
        <v>0.2</v>
      </c>
      <c r="W1111">
        <v>0.3</v>
      </c>
    </row>
    <row r="1112" spans="1:28" x14ac:dyDescent="0.25">
      <c r="A1112">
        <v>5097</v>
      </c>
      <c r="B1112" t="s">
        <v>780</v>
      </c>
      <c r="C1112">
        <v>146</v>
      </c>
      <c r="D1112">
        <v>130</v>
      </c>
      <c r="E1112">
        <v>30</v>
      </c>
      <c r="F1112">
        <v>5</v>
      </c>
      <c r="G1112">
        <v>2</v>
      </c>
      <c r="H1112">
        <v>2</v>
      </c>
      <c r="I1112">
        <v>16</v>
      </c>
      <c r="J1112">
        <v>13</v>
      </c>
      <c r="K1112">
        <v>12</v>
      </c>
      <c r="L1112">
        <v>36</v>
      </c>
      <c r="M1112">
        <v>2</v>
      </c>
      <c r="N1112">
        <v>11</v>
      </c>
      <c r="O1112">
        <v>3</v>
      </c>
      <c r="P1112">
        <v>0.23300000000000001</v>
      </c>
      <c r="Q1112">
        <v>0.30099999999999999</v>
      </c>
      <c r="R1112">
        <v>0.34399999999999997</v>
      </c>
      <c r="S1112">
        <v>0.64500000000000002</v>
      </c>
      <c r="T1112">
        <v>0.28499999999999998</v>
      </c>
      <c r="U1112">
        <v>1.1000000000000001</v>
      </c>
      <c r="V1112">
        <v>0.5</v>
      </c>
      <c r="W1112">
        <v>0.4</v>
      </c>
      <c r="Y1112" s="1">
        <v>-17</v>
      </c>
      <c r="Z1112" s="1">
        <v>-15</v>
      </c>
      <c r="AA1112" s="1">
        <v>2</v>
      </c>
    </row>
    <row r="1113" spans="1:28" x14ac:dyDescent="0.25">
      <c r="A1113">
        <v>4611</v>
      </c>
      <c r="B1113" t="s">
        <v>512</v>
      </c>
      <c r="C1113">
        <v>100</v>
      </c>
      <c r="D1113">
        <v>91</v>
      </c>
      <c r="E1113">
        <v>22</v>
      </c>
      <c r="F1113">
        <v>4</v>
      </c>
      <c r="G1113">
        <v>1</v>
      </c>
      <c r="H1113">
        <v>2</v>
      </c>
      <c r="I1113">
        <v>9</v>
      </c>
      <c r="J1113">
        <v>10</v>
      </c>
      <c r="K1113">
        <v>7</v>
      </c>
      <c r="L1113">
        <v>21</v>
      </c>
      <c r="M1113">
        <v>0</v>
      </c>
      <c r="N1113">
        <v>2</v>
      </c>
      <c r="O1113">
        <v>1</v>
      </c>
      <c r="P1113">
        <v>0.23899999999999999</v>
      </c>
      <c r="Q1113">
        <v>0.29099999999999998</v>
      </c>
      <c r="R1113">
        <v>0.36499999999999999</v>
      </c>
      <c r="S1113">
        <v>0.65600000000000003</v>
      </c>
      <c r="T1113">
        <v>0.28499999999999998</v>
      </c>
      <c r="U1113">
        <v>0</v>
      </c>
      <c r="V1113">
        <v>0</v>
      </c>
      <c r="W1113">
        <v>0.3</v>
      </c>
    </row>
    <row r="1114" spans="1:28" x14ac:dyDescent="0.25">
      <c r="A1114">
        <v>3376</v>
      </c>
      <c r="B1114" t="s">
        <v>501</v>
      </c>
      <c r="C1114">
        <v>182</v>
      </c>
      <c r="D1114">
        <v>162</v>
      </c>
      <c r="E1114">
        <v>36</v>
      </c>
      <c r="F1114">
        <v>8</v>
      </c>
      <c r="G1114">
        <v>1</v>
      </c>
      <c r="H1114">
        <v>4</v>
      </c>
      <c r="I1114">
        <v>16</v>
      </c>
      <c r="J1114">
        <v>18</v>
      </c>
      <c r="K1114">
        <v>15</v>
      </c>
      <c r="L1114">
        <v>42</v>
      </c>
      <c r="M1114">
        <v>1</v>
      </c>
      <c r="N1114">
        <v>1</v>
      </c>
      <c r="O1114">
        <v>0</v>
      </c>
      <c r="P1114">
        <v>0.224</v>
      </c>
      <c r="Q1114">
        <v>0.29199999999999998</v>
      </c>
      <c r="R1114">
        <v>0.36099999999999999</v>
      </c>
      <c r="S1114">
        <v>0.65300000000000002</v>
      </c>
      <c r="T1114">
        <v>0.28499999999999998</v>
      </c>
      <c r="U1114">
        <v>-0.3</v>
      </c>
      <c r="V1114">
        <v>3.3</v>
      </c>
      <c r="W1114">
        <v>0.8</v>
      </c>
      <c r="Y1114" s="1">
        <v>-17</v>
      </c>
      <c r="Z1114" s="1">
        <v>-15</v>
      </c>
      <c r="AB1114" s="1">
        <v>-4</v>
      </c>
    </row>
    <row r="1115" spans="1:28" x14ac:dyDescent="0.25">
      <c r="A1115">
        <v>6141</v>
      </c>
      <c r="B1115" t="s">
        <v>343</v>
      </c>
      <c r="C1115">
        <v>268</v>
      </c>
      <c r="D1115">
        <v>239</v>
      </c>
      <c r="E1115">
        <v>58</v>
      </c>
      <c r="F1115">
        <v>10</v>
      </c>
      <c r="G1115">
        <v>2</v>
      </c>
      <c r="H1115">
        <v>2</v>
      </c>
      <c r="I1115">
        <v>23</v>
      </c>
      <c r="J1115">
        <v>23</v>
      </c>
      <c r="K1115">
        <v>23</v>
      </c>
      <c r="L1115">
        <v>47</v>
      </c>
      <c r="M1115">
        <v>1</v>
      </c>
      <c r="N1115">
        <v>9</v>
      </c>
      <c r="O1115">
        <v>4</v>
      </c>
      <c r="P1115">
        <v>0.24299999999999999</v>
      </c>
      <c r="Q1115">
        <v>0.31</v>
      </c>
      <c r="R1115">
        <v>0.33600000000000002</v>
      </c>
      <c r="S1115">
        <v>0.64600000000000002</v>
      </c>
      <c r="T1115">
        <v>0.28499999999999998</v>
      </c>
      <c r="U1115">
        <v>0.3</v>
      </c>
      <c r="V1115">
        <v>0.7</v>
      </c>
      <c r="W1115">
        <v>0.1</v>
      </c>
      <c r="Y1115" s="1">
        <v>-16</v>
      </c>
      <c r="Z1115" s="1">
        <v>-15</v>
      </c>
      <c r="AB1115" s="1">
        <v>0</v>
      </c>
    </row>
    <row r="1116" spans="1:28" x14ac:dyDescent="0.25">
      <c r="A1116">
        <v>5248</v>
      </c>
      <c r="B1116" t="s">
        <v>566</v>
      </c>
      <c r="C1116">
        <v>234</v>
      </c>
      <c r="D1116">
        <v>212</v>
      </c>
      <c r="E1116">
        <v>53</v>
      </c>
      <c r="F1116">
        <v>11</v>
      </c>
      <c r="G1116">
        <v>1</v>
      </c>
      <c r="H1116">
        <v>2</v>
      </c>
      <c r="I1116">
        <v>23</v>
      </c>
      <c r="J1116">
        <v>20</v>
      </c>
      <c r="K1116">
        <v>16</v>
      </c>
      <c r="L1116">
        <v>32</v>
      </c>
      <c r="M1116">
        <v>2</v>
      </c>
      <c r="N1116">
        <v>10</v>
      </c>
      <c r="O1116">
        <v>4</v>
      </c>
      <c r="P1116">
        <v>0.248</v>
      </c>
      <c r="Q1116">
        <v>0.30499999999999999</v>
      </c>
      <c r="R1116">
        <v>0.33800000000000002</v>
      </c>
      <c r="S1116">
        <v>0.64300000000000002</v>
      </c>
      <c r="T1116">
        <v>0.28499999999999998</v>
      </c>
      <c r="U1116">
        <v>0.5</v>
      </c>
      <c r="V1116">
        <v>0.5</v>
      </c>
      <c r="W1116">
        <v>0.5</v>
      </c>
      <c r="Y1116" s="1">
        <v>-10</v>
      </c>
      <c r="Z1116" s="1">
        <v>-11</v>
      </c>
      <c r="AA1116" s="1">
        <v>5</v>
      </c>
    </row>
    <row r="1117" spans="1:28" x14ac:dyDescent="0.25">
      <c r="A1117" t="s">
        <v>8049</v>
      </c>
      <c r="B1117" t="s">
        <v>8050</v>
      </c>
      <c r="C1117">
        <v>100</v>
      </c>
      <c r="D1117">
        <v>88</v>
      </c>
      <c r="E1117">
        <v>19</v>
      </c>
      <c r="F1117">
        <v>4</v>
      </c>
      <c r="G1117">
        <v>1</v>
      </c>
      <c r="H1117">
        <v>2</v>
      </c>
      <c r="I1117">
        <v>11</v>
      </c>
      <c r="J1117">
        <v>10</v>
      </c>
      <c r="K1117">
        <v>10</v>
      </c>
      <c r="L1117">
        <v>26</v>
      </c>
      <c r="M1117">
        <v>1</v>
      </c>
      <c r="N1117">
        <v>2</v>
      </c>
      <c r="O1117">
        <v>1</v>
      </c>
      <c r="P1117">
        <v>0.216</v>
      </c>
      <c r="Q1117">
        <v>0.29799999999999999</v>
      </c>
      <c r="R1117">
        <v>0.34799999999999998</v>
      </c>
      <c r="S1117">
        <v>0.64500000000000002</v>
      </c>
      <c r="T1117">
        <v>0.28499999999999998</v>
      </c>
      <c r="U1117">
        <v>0</v>
      </c>
      <c r="V1117">
        <v>0</v>
      </c>
      <c r="W1117">
        <v>0</v>
      </c>
    </row>
    <row r="1118" spans="1:28" x14ac:dyDescent="0.25">
      <c r="A1118">
        <v>6596</v>
      </c>
      <c r="B1118" t="s">
        <v>355</v>
      </c>
      <c r="C1118">
        <v>100</v>
      </c>
      <c r="D1118">
        <v>91</v>
      </c>
      <c r="E1118">
        <v>23</v>
      </c>
      <c r="F1118">
        <v>5</v>
      </c>
      <c r="G1118">
        <v>0</v>
      </c>
      <c r="H1118">
        <v>1</v>
      </c>
      <c r="I1118">
        <v>9</v>
      </c>
      <c r="J1118">
        <v>9</v>
      </c>
      <c r="K1118">
        <v>7</v>
      </c>
      <c r="L1118">
        <v>15</v>
      </c>
      <c r="M1118">
        <v>0</v>
      </c>
      <c r="N1118">
        <v>1</v>
      </c>
      <c r="O1118">
        <v>0</v>
      </c>
      <c r="P1118">
        <v>0.25</v>
      </c>
      <c r="Q1118">
        <v>0.30099999999999999</v>
      </c>
      <c r="R1118">
        <v>0.34699999999999998</v>
      </c>
      <c r="S1118">
        <v>0.64800000000000002</v>
      </c>
      <c r="T1118">
        <v>0.28499999999999998</v>
      </c>
      <c r="U1118">
        <v>0</v>
      </c>
      <c r="V1118">
        <v>0</v>
      </c>
      <c r="W1118">
        <v>0.1</v>
      </c>
      <c r="Y1118" s="1">
        <v>-22</v>
      </c>
      <c r="Z1118" s="1">
        <v>-22</v>
      </c>
      <c r="AB1118" s="1">
        <v>-7</v>
      </c>
    </row>
    <row r="1119" spans="1:28" x14ac:dyDescent="0.25">
      <c r="A1119">
        <v>8155</v>
      </c>
      <c r="B1119" t="s">
        <v>480</v>
      </c>
      <c r="C1119">
        <v>441</v>
      </c>
      <c r="D1119">
        <v>392</v>
      </c>
      <c r="E1119">
        <v>95</v>
      </c>
      <c r="F1119">
        <v>20</v>
      </c>
      <c r="G1119">
        <v>3</v>
      </c>
      <c r="H1119">
        <v>3</v>
      </c>
      <c r="I1119">
        <v>43</v>
      </c>
      <c r="J1119">
        <v>32</v>
      </c>
      <c r="K1119">
        <v>40</v>
      </c>
      <c r="L1119">
        <v>94</v>
      </c>
      <c r="M1119">
        <v>3</v>
      </c>
      <c r="N1119">
        <v>30</v>
      </c>
      <c r="O1119">
        <v>10</v>
      </c>
      <c r="P1119">
        <v>0.24199999999999999</v>
      </c>
      <c r="Q1119">
        <v>0.314</v>
      </c>
      <c r="R1119">
        <v>0.32600000000000001</v>
      </c>
      <c r="S1119">
        <v>0.64</v>
      </c>
      <c r="T1119">
        <v>0.28499999999999998</v>
      </c>
      <c r="U1119">
        <v>1.7</v>
      </c>
      <c r="V1119">
        <v>-0.7</v>
      </c>
      <c r="W1119">
        <v>1</v>
      </c>
      <c r="Y1119" s="1">
        <v>-1</v>
      </c>
      <c r="Z1119" s="1">
        <v>1</v>
      </c>
      <c r="AB1119" s="1">
        <v>8</v>
      </c>
    </row>
    <row r="1120" spans="1:28" x14ac:dyDescent="0.25">
      <c r="A1120" t="s">
        <v>361</v>
      </c>
      <c r="B1120" t="s">
        <v>362</v>
      </c>
      <c r="C1120">
        <v>159</v>
      </c>
      <c r="D1120">
        <v>144</v>
      </c>
      <c r="E1120">
        <v>34</v>
      </c>
      <c r="F1120">
        <v>7</v>
      </c>
      <c r="G1120">
        <v>1</v>
      </c>
      <c r="H1120">
        <v>3</v>
      </c>
      <c r="I1120">
        <v>15</v>
      </c>
      <c r="J1120">
        <v>15</v>
      </c>
      <c r="K1120">
        <v>11</v>
      </c>
      <c r="L1120">
        <v>33</v>
      </c>
      <c r="M1120">
        <v>1</v>
      </c>
      <c r="N1120">
        <v>4</v>
      </c>
      <c r="O1120">
        <v>2</v>
      </c>
      <c r="P1120">
        <v>0.23599999999999999</v>
      </c>
      <c r="Q1120">
        <v>0.29199999999999998</v>
      </c>
      <c r="R1120">
        <v>0.35699999999999998</v>
      </c>
      <c r="S1120">
        <v>0.64900000000000002</v>
      </c>
      <c r="T1120">
        <v>0.28499999999999998</v>
      </c>
      <c r="U1120">
        <v>0.1</v>
      </c>
      <c r="V1120">
        <v>0</v>
      </c>
      <c r="W1120">
        <v>0.2</v>
      </c>
      <c r="Y1120" s="1">
        <v>-17</v>
      </c>
      <c r="Z1120" s="1">
        <v>-16</v>
      </c>
      <c r="AA1120" s="1">
        <v>-5</v>
      </c>
    </row>
    <row r="1121" spans="1:28" x14ac:dyDescent="0.25">
      <c r="A1121">
        <v>5497</v>
      </c>
      <c r="B1121" t="s">
        <v>310</v>
      </c>
      <c r="C1121">
        <v>135</v>
      </c>
      <c r="D1121">
        <v>124</v>
      </c>
      <c r="E1121">
        <v>31</v>
      </c>
      <c r="F1121">
        <v>7</v>
      </c>
      <c r="G1121">
        <v>0</v>
      </c>
      <c r="H1121">
        <v>1</v>
      </c>
      <c r="I1121">
        <v>12</v>
      </c>
      <c r="J1121">
        <v>12</v>
      </c>
      <c r="K1121">
        <v>8</v>
      </c>
      <c r="L1121">
        <v>16</v>
      </c>
      <c r="M1121">
        <v>1</v>
      </c>
      <c r="N1121">
        <v>2</v>
      </c>
      <c r="O1121">
        <v>1</v>
      </c>
      <c r="P1121">
        <v>0.252</v>
      </c>
      <c r="Q1121">
        <v>0.29899999999999999</v>
      </c>
      <c r="R1121">
        <v>0.35099999999999998</v>
      </c>
      <c r="S1121">
        <v>0.65</v>
      </c>
      <c r="T1121">
        <v>0.28499999999999998</v>
      </c>
      <c r="U1121">
        <v>-0.3</v>
      </c>
      <c r="V1121">
        <v>0.4</v>
      </c>
      <c r="W1121">
        <v>0.2</v>
      </c>
      <c r="Y1121" s="1">
        <v>-22</v>
      </c>
      <c r="Z1121" s="1">
        <v>-22</v>
      </c>
      <c r="AA1121" s="1">
        <v>-8</v>
      </c>
    </row>
    <row r="1122" spans="1:28" x14ac:dyDescent="0.25">
      <c r="A1122" t="s">
        <v>8047</v>
      </c>
      <c r="B1122" t="s">
        <v>8048</v>
      </c>
      <c r="C1122">
        <v>100</v>
      </c>
      <c r="D1122">
        <v>92</v>
      </c>
      <c r="E1122">
        <v>23</v>
      </c>
      <c r="F1122">
        <v>5</v>
      </c>
      <c r="G1122">
        <v>1</v>
      </c>
      <c r="H1122">
        <v>1</v>
      </c>
      <c r="I1122">
        <v>10</v>
      </c>
      <c r="J1122">
        <v>9</v>
      </c>
      <c r="K1122">
        <v>6</v>
      </c>
      <c r="L1122">
        <v>16</v>
      </c>
      <c r="M1122">
        <v>1</v>
      </c>
      <c r="N1122">
        <v>1</v>
      </c>
      <c r="O1122">
        <v>1</v>
      </c>
      <c r="P1122">
        <v>0.248</v>
      </c>
      <c r="Q1122">
        <v>0.29599999999999999</v>
      </c>
      <c r="R1122">
        <v>0.35499999999999998</v>
      </c>
      <c r="S1122">
        <v>0.65100000000000002</v>
      </c>
      <c r="T1122">
        <v>0.28499999999999998</v>
      </c>
      <c r="U1122">
        <v>-0.1</v>
      </c>
      <c r="V1122">
        <v>0</v>
      </c>
      <c r="W1122">
        <v>0.1</v>
      </c>
    </row>
    <row r="1123" spans="1:28" x14ac:dyDescent="0.25">
      <c r="A1123" t="s">
        <v>357</v>
      </c>
      <c r="B1123" t="s">
        <v>358</v>
      </c>
      <c r="C1123">
        <v>100</v>
      </c>
      <c r="D1123">
        <v>91</v>
      </c>
      <c r="E1123">
        <v>21</v>
      </c>
      <c r="F1123">
        <v>5</v>
      </c>
      <c r="G1123">
        <v>0</v>
      </c>
      <c r="H1123">
        <v>2</v>
      </c>
      <c r="I1123">
        <v>10</v>
      </c>
      <c r="J1123">
        <v>10</v>
      </c>
      <c r="K1123">
        <v>7</v>
      </c>
      <c r="L1123">
        <v>18</v>
      </c>
      <c r="M1123">
        <v>1</v>
      </c>
      <c r="N1123">
        <v>2</v>
      </c>
      <c r="O1123">
        <v>1</v>
      </c>
      <c r="P1123">
        <v>0.23100000000000001</v>
      </c>
      <c r="Q1123">
        <v>0.28699999999999998</v>
      </c>
      <c r="R1123">
        <v>0.36299999999999999</v>
      </c>
      <c r="S1123">
        <v>0.65</v>
      </c>
      <c r="T1123">
        <v>0.28499999999999998</v>
      </c>
      <c r="U1123">
        <v>0</v>
      </c>
      <c r="V1123">
        <v>0</v>
      </c>
      <c r="W1123">
        <v>0.3</v>
      </c>
    </row>
    <row r="1124" spans="1:28" x14ac:dyDescent="0.25">
      <c r="A1124" t="s">
        <v>8045</v>
      </c>
      <c r="B1124" t="s">
        <v>8046</v>
      </c>
      <c r="C1124">
        <v>100</v>
      </c>
      <c r="D1124">
        <v>92</v>
      </c>
      <c r="E1124">
        <v>23</v>
      </c>
      <c r="F1124">
        <v>5</v>
      </c>
      <c r="G1124">
        <v>1</v>
      </c>
      <c r="H1124">
        <v>1</v>
      </c>
      <c r="I1124">
        <v>10</v>
      </c>
      <c r="J1124">
        <v>9</v>
      </c>
      <c r="K1124">
        <v>6</v>
      </c>
      <c r="L1124">
        <v>22</v>
      </c>
      <c r="M1124">
        <v>1</v>
      </c>
      <c r="N1124">
        <v>2</v>
      </c>
      <c r="O1124">
        <v>1</v>
      </c>
      <c r="P1124">
        <v>0.246</v>
      </c>
      <c r="Q1124">
        <v>0.29499999999999998</v>
      </c>
      <c r="R1124">
        <v>0.35499999999999998</v>
      </c>
      <c r="S1124">
        <v>0.65</v>
      </c>
      <c r="T1124">
        <v>0.28499999999999998</v>
      </c>
      <c r="U1124">
        <v>-0.1</v>
      </c>
      <c r="V1124">
        <v>0</v>
      </c>
      <c r="W1124">
        <v>0.1</v>
      </c>
    </row>
    <row r="1125" spans="1:28" x14ac:dyDescent="0.25">
      <c r="A1125">
        <v>4511</v>
      </c>
      <c r="B1125" t="s">
        <v>383</v>
      </c>
      <c r="C1125">
        <v>100</v>
      </c>
      <c r="D1125">
        <v>90</v>
      </c>
      <c r="E1125">
        <v>21</v>
      </c>
      <c r="F1125">
        <v>5</v>
      </c>
      <c r="G1125">
        <v>1</v>
      </c>
      <c r="H1125">
        <v>2</v>
      </c>
      <c r="I1125">
        <v>10</v>
      </c>
      <c r="J1125">
        <v>9</v>
      </c>
      <c r="K1125">
        <v>8</v>
      </c>
      <c r="L1125">
        <v>23</v>
      </c>
      <c r="M1125">
        <v>0</v>
      </c>
      <c r="N1125">
        <v>1</v>
      </c>
      <c r="O1125">
        <v>1</v>
      </c>
      <c r="P1125">
        <v>0.23499999999999999</v>
      </c>
      <c r="Q1125">
        <v>0.3</v>
      </c>
      <c r="R1125">
        <v>0.34799999999999998</v>
      </c>
      <c r="S1125">
        <v>0.64700000000000002</v>
      </c>
      <c r="T1125">
        <v>0.28499999999999998</v>
      </c>
      <c r="U1125">
        <v>-0.2</v>
      </c>
      <c r="V1125">
        <v>0</v>
      </c>
      <c r="W1125">
        <v>0.1</v>
      </c>
    </row>
    <row r="1126" spans="1:28" x14ac:dyDescent="0.25">
      <c r="A1126">
        <v>1</v>
      </c>
      <c r="B1126" t="s">
        <v>173</v>
      </c>
      <c r="C1126">
        <v>100</v>
      </c>
      <c r="D1126">
        <v>91</v>
      </c>
      <c r="E1126">
        <v>22</v>
      </c>
      <c r="F1126">
        <v>4</v>
      </c>
      <c r="G1126">
        <v>0</v>
      </c>
      <c r="H1126">
        <v>1</v>
      </c>
      <c r="I1126">
        <v>9</v>
      </c>
      <c r="J1126">
        <v>9</v>
      </c>
      <c r="K1126">
        <v>7</v>
      </c>
      <c r="L1126">
        <v>15</v>
      </c>
      <c r="M1126">
        <v>1</v>
      </c>
      <c r="N1126">
        <v>2</v>
      </c>
      <c r="O1126">
        <v>1</v>
      </c>
      <c r="P1126">
        <v>0.24399999999999999</v>
      </c>
      <c r="Q1126">
        <v>0.30299999999999999</v>
      </c>
      <c r="R1126">
        <v>0.34200000000000003</v>
      </c>
      <c r="S1126">
        <v>0.64500000000000002</v>
      </c>
      <c r="T1126">
        <v>0.28499999999999998</v>
      </c>
      <c r="U1126">
        <v>-0.2</v>
      </c>
      <c r="V1126">
        <v>0</v>
      </c>
      <c r="W1126">
        <v>0</v>
      </c>
    </row>
    <row r="1127" spans="1:28" x14ac:dyDescent="0.25">
      <c r="A1127">
        <v>8272</v>
      </c>
      <c r="B1127" t="s">
        <v>370</v>
      </c>
      <c r="C1127">
        <v>100</v>
      </c>
      <c r="D1127">
        <v>88</v>
      </c>
      <c r="E1127">
        <v>19</v>
      </c>
      <c r="F1127">
        <v>4</v>
      </c>
      <c r="G1127">
        <v>0</v>
      </c>
      <c r="H1127">
        <v>2</v>
      </c>
      <c r="I1127">
        <v>10</v>
      </c>
      <c r="J1127">
        <v>9</v>
      </c>
      <c r="K1127">
        <v>10</v>
      </c>
      <c r="L1127">
        <v>26</v>
      </c>
      <c r="M1127">
        <v>1</v>
      </c>
      <c r="N1127">
        <v>1</v>
      </c>
      <c r="O1127">
        <v>1</v>
      </c>
      <c r="P1127">
        <v>0.214</v>
      </c>
      <c r="Q1127">
        <v>0.29899999999999999</v>
      </c>
      <c r="R1127">
        <v>0.34</v>
      </c>
      <c r="S1127">
        <v>0.63900000000000001</v>
      </c>
      <c r="T1127">
        <v>0.28499999999999998</v>
      </c>
      <c r="U1127">
        <v>-0.1</v>
      </c>
      <c r="V1127">
        <v>0</v>
      </c>
      <c r="W1127">
        <v>0.1</v>
      </c>
    </row>
    <row r="1128" spans="1:28" x14ac:dyDescent="0.25">
      <c r="A1128">
        <v>45</v>
      </c>
      <c r="B1128" t="s">
        <v>1046</v>
      </c>
      <c r="C1128">
        <v>100</v>
      </c>
      <c r="D1128">
        <v>90</v>
      </c>
      <c r="E1128">
        <v>20</v>
      </c>
      <c r="F1128">
        <v>4</v>
      </c>
      <c r="G1128">
        <v>0</v>
      </c>
      <c r="H1128">
        <v>3</v>
      </c>
      <c r="I1128">
        <v>9</v>
      </c>
      <c r="J1128">
        <v>11</v>
      </c>
      <c r="K1128">
        <v>7</v>
      </c>
      <c r="L1128">
        <v>20</v>
      </c>
      <c r="M1128">
        <v>1</v>
      </c>
      <c r="N1128">
        <v>0</v>
      </c>
      <c r="O1128">
        <v>0</v>
      </c>
      <c r="P1128">
        <v>0.221</v>
      </c>
      <c r="Q1128">
        <v>0.28299999999999997</v>
      </c>
      <c r="R1128">
        <v>0.378</v>
      </c>
      <c r="S1128">
        <v>0.66100000000000003</v>
      </c>
      <c r="T1128">
        <v>0.28499999999999998</v>
      </c>
      <c r="U1128">
        <v>-0.6</v>
      </c>
      <c r="V1128">
        <v>-1</v>
      </c>
      <c r="W1128">
        <v>0.1</v>
      </c>
      <c r="Y1128" s="1">
        <v>-16</v>
      </c>
      <c r="Z1128" s="1">
        <v>-14</v>
      </c>
      <c r="AB1128" s="1">
        <v>-3</v>
      </c>
    </row>
    <row r="1129" spans="1:28" x14ac:dyDescent="0.25">
      <c r="A1129">
        <v>4507</v>
      </c>
      <c r="B1129" t="s">
        <v>75</v>
      </c>
      <c r="C1129">
        <v>100</v>
      </c>
      <c r="D1129">
        <v>90</v>
      </c>
      <c r="E1129">
        <v>20</v>
      </c>
      <c r="F1129">
        <v>4</v>
      </c>
      <c r="G1129">
        <v>0</v>
      </c>
      <c r="H1129">
        <v>2</v>
      </c>
      <c r="I1129">
        <v>10</v>
      </c>
      <c r="J1129">
        <v>9</v>
      </c>
      <c r="K1129">
        <v>8</v>
      </c>
      <c r="L1129">
        <v>21</v>
      </c>
      <c r="M1129">
        <v>1</v>
      </c>
      <c r="N1129">
        <v>3</v>
      </c>
      <c r="O1129">
        <v>1</v>
      </c>
      <c r="P1129">
        <v>0.22700000000000001</v>
      </c>
      <c r="Q1129">
        <v>0.29499999999999998</v>
      </c>
      <c r="R1129">
        <v>0.35</v>
      </c>
      <c r="S1129">
        <v>0.64500000000000002</v>
      </c>
      <c r="T1129">
        <v>0.28499999999999998</v>
      </c>
      <c r="U1129">
        <v>0</v>
      </c>
      <c r="V1129">
        <v>0</v>
      </c>
      <c r="W1129">
        <v>0</v>
      </c>
    </row>
    <row r="1130" spans="1:28" x14ac:dyDescent="0.25">
      <c r="A1130" t="s">
        <v>114</v>
      </c>
      <c r="B1130" t="s">
        <v>115</v>
      </c>
      <c r="C1130">
        <v>100</v>
      </c>
      <c r="D1130">
        <v>92</v>
      </c>
      <c r="E1130">
        <v>21</v>
      </c>
      <c r="F1130">
        <v>4</v>
      </c>
      <c r="G1130">
        <v>0</v>
      </c>
      <c r="H1130">
        <v>3</v>
      </c>
      <c r="I1130">
        <v>10</v>
      </c>
      <c r="J1130">
        <v>11</v>
      </c>
      <c r="K1130">
        <v>5</v>
      </c>
      <c r="L1130">
        <v>30</v>
      </c>
      <c r="M1130">
        <v>1</v>
      </c>
      <c r="N1130">
        <v>0</v>
      </c>
      <c r="O1130">
        <v>0</v>
      </c>
      <c r="P1130">
        <v>0.23200000000000001</v>
      </c>
      <c r="Q1130">
        <v>0.28000000000000003</v>
      </c>
      <c r="R1130">
        <v>0.379</v>
      </c>
      <c r="S1130">
        <v>0.65900000000000003</v>
      </c>
      <c r="T1130">
        <v>0.28499999999999998</v>
      </c>
      <c r="U1130">
        <v>0</v>
      </c>
      <c r="V1130">
        <v>0</v>
      </c>
      <c r="W1130">
        <v>0.1</v>
      </c>
    </row>
    <row r="1131" spans="1:28" x14ac:dyDescent="0.25">
      <c r="A1131" t="s">
        <v>279</v>
      </c>
      <c r="B1131" t="s">
        <v>280</v>
      </c>
      <c r="C1131">
        <v>100</v>
      </c>
      <c r="D1131">
        <v>91</v>
      </c>
      <c r="E1131">
        <v>20</v>
      </c>
      <c r="F1131">
        <v>5</v>
      </c>
      <c r="G1131">
        <v>0</v>
      </c>
      <c r="H1131">
        <v>3</v>
      </c>
      <c r="I1131">
        <v>10</v>
      </c>
      <c r="J1131">
        <v>11</v>
      </c>
      <c r="K1131">
        <v>7</v>
      </c>
      <c r="L1131">
        <v>28</v>
      </c>
      <c r="M1131">
        <v>1</v>
      </c>
      <c r="N1131">
        <v>1</v>
      </c>
      <c r="O1131">
        <v>0</v>
      </c>
      <c r="P1131">
        <v>0.221</v>
      </c>
      <c r="Q1131">
        <v>0.28000000000000003</v>
      </c>
      <c r="R1131">
        <v>0.374</v>
      </c>
      <c r="S1131">
        <v>0.65400000000000003</v>
      </c>
      <c r="T1131">
        <v>0.28499999999999998</v>
      </c>
      <c r="U1131">
        <v>-0.1</v>
      </c>
      <c r="V1131">
        <v>0</v>
      </c>
      <c r="W1131">
        <v>-0.1</v>
      </c>
    </row>
    <row r="1132" spans="1:28" x14ac:dyDescent="0.25">
      <c r="A1132">
        <v>52</v>
      </c>
      <c r="B1132" t="s">
        <v>8044</v>
      </c>
      <c r="C1132">
        <v>100</v>
      </c>
      <c r="D1132">
        <v>89</v>
      </c>
      <c r="E1132">
        <v>22</v>
      </c>
      <c r="F1132">
        <v>4</v>
      </c>
      <c r="G1132">
        <v>0</v>
      </c>
      <c r="H1132">
        <v>1</v>
      </c>
      <c r="I1132">
        <v>9</v>
      </c>
      <c r="J1132">
        <v>8</v>
      </c>
      <c r="K1132">
        <v>8</v>
      </c>
      <c r="L1132">
        <v>14</v>
      </c>
      <c r="M1132">
        <v>1</v>
      </c>
      <c r="N1132">
        <v>1</v>
      </c>
      <c r="O1132">
        <v>1</v>
      </c>
      <c r="P1132">
        <v>0.24199999999999999</v>
      </c>
      <c r="Q1132">
        <v>0.311</v>
      </c>
      <c r="R1132">
        <v>0.32900000000000001</v>
      </c>
      <c r="S1132">
        <v>0.64</v>
      </c>
      <c r="T1132">
        <v>0.28499999999999998</v>
      </c>
      <c r="U1132">
        <v>-0.4</v>
      </c>
      <c r="V1132">
        <v>0</v>
      </c>
      <c r="W1132">
        <v>0.2</v>
      </c>
    </row>
    <row r="1133" spans="1:28" x14ac:dyDescent="0.25">
      <c r="A1133" t="s">
        <v>8042</v>
      </c>
      <c r="B1133" t="s">
        <v>8043</v>
      </c>
      <c r="C1133">
        <v>100</v>
      </c>
      <c r="D1133">
        <v>93</v>
      </c>
      <c r="E1133">
        <v>22</v>
      </c>
      <c r="F1133">
        <v>5</v>
      </c>
      <c r="G1133">
        <v>1</v>
      </c>
      <c r="H1133">
        <v>2</v>
      </c>
      <c r="I1133">
        <v>10</v>
      </c>
      <c r="J1133">
        <v>10</v>
      </c>
      <c r="K1133">
        <v>5</v>
      </c>
      <c r="L1133">
        <v>17</v>
      </c>
      <c r="M1133">
        <v>1</v>
      </c>
      <c r="N1133">
        <v>2</v>
      </c>
      <c r="O1133">
        <v>1</v>
      </c>
      <c r="P1133">
        <v>0.24099999999999999</v>
      </c>
      <c r="Q1133">
        <v>0.28399999999999997</v>
      </c>
      <c r="R1133">
        <v>0.37</v>
      </c>
      <c r="S1133">
        <v>0.65400000000000003</v>
      </c>
      <c r="T1133">
        <v>0.28499999999999998</v>
      </c>
      <c r="U1133">
        <v>0</v>
      </c>
      <c r="V1133">
        <v>0</v>
      </c>
      <c r="W1133">
        <v>0</v>
      </c>
    </row>
    <row r="1134" spans="1:28" x14ac:dyDescent="0.25">
      <c r="A1134" t="s">
        <v>371</v>
      </c>
      <c r="B1134" t="s">
        <v>372</v>
      </c>
      <c r="C1134">
        <v>100</v>
      </c>
      <c r="D1134">
        <v>93</v>
      </c>
      <c r="E1134">
        <v>23</v>
      </c>
      <c r="F1134">
        <v>5</v>
      </c>
      <c r="G1134">
        <v>0</v>
      </c>
      <c r="H1134">
        <v>2</v>
      </c>
      <c r="I1134">
        <v>10</v>
      </c>
      <c r="J1134">
        <v>10</v>
      </c>
      <c r="K1134">
        <v>5</v>
      </c>
      <c r="L1134">
        <v>16</v>
      </c>
      <c r="M1134">
        <v>1</v>
      </c>
      <c r="N1134">
        <v>1</v>
      </c>
      <c r="O1134">
        <v>0</v>
      </c>
      <c r="P1134">
        <v>0.245</v>
      </c>
      <c r="Q1134">
        <v>0.28799999999999998</v>
      </c>
      <c r="R1134">
        <v>0.36499999999999999</v>
      </c>
      <c r="S1134">
        <v>0.65300000000000002</v>
      </c>
      <c r="T1134">
        <v>0.28499999999999998</v>
      </c>
      <c r="U1134">
        <v>0</v>
      </c>
      <c r="V1134">
        <v>0</v>
      </c>
      <c r="W1134">
        <v>0.3</v>
      </c>
    </row>
    <row r="1135" spans="1:28" x14ac:dyDescent="0.25">
      <c r="A1135" t="s">
        <v>8040</v>
      </c>
      <c r="B1135" t="s">
        <v>8041</v>
      </c>
      <c r="C1135">
        <v>100</v>
      </c>
      <c r="D1135">
        <v>93</v>
      </c>
      <c r="E1135">
        <v>23</v>
      </c>
      <c r="F1135">
        <v>4</v>
      </c>
      <c r="G1135">
        <v>1</v>
      </c>
      <c r="H1135">
        <v>2</v>
      </c>
      <c r="I1135">
        <v>10</v>
      </c>
      <c r="J1135">
        <v>10</v>
      </c>
      <c r="K1135">
        <v>5</v>
      </c>
      <c r="L1135">
        <v>15</v>
      </c>
      <c r="M1135">
        <v>1</v>
      </c>
      <c r="N1135">
        <v>3</v>
      </c>
      <c r="O1135">
        <v>2</v>
      </c>
      <c r="P1135">
        <v>0.25</v>
      </c>
      <c r="Q1135">
        <v>0.29199999999999998</v>
      </c>
      <c r="R1135">
        <v>0.36</v>
      </c>
      <c r="S1135">
        <v>0.65200000000000002</v>
      </c>
      <c r="T1135">
        <v>0.28499999999999998</v>
      </c>
      <c r="U1135">
        <v>0</v>
      </c>
      <c r="V1135">
        <v>0</v>
      </c>
      <c r="W1135">
        <v>0</v>
      </c>
    </row>
    <row r="1136" spans="1:28" x14ac:dyDescent="0.25">
      <c r="A1136" t="s">
        <v>8038</v>
      </c>
      <c r="B1136" t="s">
        <v>8039</v>
      </c>
      <c r="C1136">
        <v>100</v>
      </c>
      <c r="D1136">
        <v>93</v>
      </c>
      <c r="E1136">
        <v>23</v>
      </c>
      <c r="F1136">
        <v>6</v>
      </c>
      <c r="G1136">
        <v>0</v>
      </c>
      <c r="H1136">
        <v>1</v>
      </c>
      <c r="I1136">
        <v>10</v>
      </c>
      <c r="J1136">
        <v>9</v>
      </c>
      <c r="K1136">
        <v>5</v>
      </c>
      <c r="L1136">
        <v>13</v>
      </c>
      <c r="M1136">
        <v>1</v>
      </c>
      <c r="N1136">
        <v>1</v>
      </c>
      <c r="O1136">
        <v>1</v>
      </c>
      <c r="P1136">
        <v>0.249</v>
      </c>
      <c r="Q1136">
        <v>0.28999999999999998</v>
      </c>
      <c r="R1136">
        <v>0.36299999999999999</v>
      </c>
      <c r="S1136">
        <v>0.65300000000000002</v>
      </c>
      <c r="T1136">
        <v>0.28499999999999998</v>
      </c>
      <c r="U1136">
        <v>-0.1</v>
      </c>
      <c r="V1136">
        <v>0</v>
      </c>
      <c r="W1136">
        <v>0.1</v>
      </c>
    </row>
    <row r="1137" spans="1:23" x14ac:dyDescent="0.25">
      <c r="A1137" t="s">
        <v>8036</v>
      </c>
      <c r="B1137" t="s">
        <v>8037</v>
      </c>
      <c r="C1137">
        <v>100</v>
      </c>
      <c r="D1137">
        <v>93</v>
      </c>
      <c r="E1137">
        <v>23</v>
      </c>
      <c r="F1137">
        <v>5</v>
      </c>
      <c r="G1137">
        <v>1</v>
      </c>
      <c r="H1137">
        <v>1</v>
      </c>
      <c r="I1137">
        <v>10</v>
      </c>
      <c r="J1137">
        <v>10</v>
      </c>
      <c r="K1137">
        <v>5</v>
      </c>
      <c r="L1137">
        <v>19</v>
      </c>
      <c r="M1137">
        <v>1</v>
      </c>
      <c r="N1137">
        <v>2</v>
      </c>
      <c r="O1137">
        <v>1</v>
      </c>
      <c r="P1137">
        <v>0.249</v>
      </c>
      <c r="Q1137">
        <v>0.28799999999999998</v>
      </c>
      <c r="R1137">
        <v>0.36499999999999999</v>
      </c>
      <c r="S1137">
        <v>0.65300000000000002</v>
      </c>
      <c r="T1137">
        <v>0.28499999999999998</v>
      </c>
      <c r="U1137">
        <v>0</v>
      </c>
      <c r="V1137">
        <v>0</v>
      </c>
      <c r="W1137">
        <v>0</v>
      </c>
    </row>
    <row r="1138" spans="1:23" x14ac:dyDescent="0.25">
      <c r="A1138" t="s">
        <v>8034</v>
      </c>
      <c r="B1138" t="s">
        <v>8035</v>
      </c>
      <c r="C1138">
        <v>100</v>
      </c>
      <c r="D1138">
        <v>92</v>
      </c>
      <c r="E1138">
        <v>22</v>
      </c>
      <c r="F1138">
        <v>4</v>
      </c>
      <c r="G1138">
        <v>1</v>
      </c>
      <c r="H1138">
        <v>1</v>
      </c>
      <c r="I1138">
        <v>11</v>
      </c>
      <c r="J1138">
        <v>10</v>
      </c>
      <c r="K1138">
        <v>6</v>
      </c>
      <c r="L1138">
        <v>20</v>
      </c>
      <c r="M1138">
        <v>1</v>
      </c>
      <c r="N1138">
        <v>5</v>
      </c>
      <c r="O1138">
        <v>2</v>
      </c>
      <c r="P1138">
        <v>0.24099999999999999</v>
      </c>
      <c r="Q1138">
        <v>0.29199999999999998</v>
      </c>
      <c r="R1138">
        <v>0.36099999999999999</v>
      </c>
      <c r="S1138">
        <v>0.65300000000000002</v>
      </c>
      <c r="T1138">
        <v>0.28499999999999998</v>
      </c>
      <c r="U1138">
        <v>0.2</v>
      </c>
      <c r="V1138">
        <v>0</v>
      </c>
      <c r="W1138">
        <v>0</v>
      </c>
    </row>
    <row r="1139" spans="1:23" x14ac:dyDescent="0.25">
      <c r="A1139" t="s">
        <v>8032</v>
      </c>
      <c r="B1139" t="s">
        <v>8033</v>
      </c>
      <c r="C1139">
        <v>100</v>
      </c>
      <c r="D1139">
        <v>90</v>
      </c>
      <c r="E1139">
        <v>21</v>
      </c>
      <c r="F1139">
        <v>5</v>
      </c>
      <c r="G1139">
        <v>0</v>
      </c>
      <c r="H1139">
        <v>2</v>
      </c>
      <c r="I1139">
        <v>10</v>
      </c>
      <c r="J1139">
        <v>9</v>
      </c>
      <c r="K1139">
        <v>8</v>
      </c>
      <c r="L1139">
        <v>18</v>
      </c>
      <c r="M1139">
        <v>1</v>
      </c>
      <c r="N1139">
        <v>2</v>
      </c>
      <c r="O1139">
        <v>1</v>
      </c>
      <c r="P1139">
        <v>0.23599999999999999</v>
      </c>
      <c r="Q1139">
        <v>0.29899999999999999</v>
      </c>
      <c r="R1139">
        <v>0.34699999999999998</v>
      </c>
      <c r="S1139">
        <v>0.64700000000000002</v>
      </c>
      <c r="T1139">
        <v>0.28499999999999998</v>
      </c>
      <c r="U1139">
        <v>-0.1</v>
      </c>
      <c r="V1139">
        <v>0</v>
      </c>
      <c r="W1139">
        <v>0.3</v>
      </c>
    </row>
    <row r="1140" spans="1:23" x14ac:dyDescent="0.25">
      <c r="A1140">
        <v>5451</v>
      </c>
      <c r="B1140" t="s">
        <v>8031</v>
      </c>
      <c r="C1140">
        <v>100</v>
      </c>
      <c r="D1140">
        <v>88</v>
      </c>
      <c r="E1140">
        <v>19</v>
      </c>
      <c r="F1140">
        <v>4</v>
      </c>
      <c r="G1140">
        <v>1</v>
      </c>
      <c r="H1140">
        <v>2</v>
      </c>
      <c r="I1140">
        <v>9</v>
      </c>
      <c r="J1140">
        <v>9</v>
      </c>
      <c r="K1140">
        <v>10</v>
      </c>
      <c r="L1140">
        <v>20</v>
      </c>
      <c r="M1140">
        <v>1</v>
      </c>
      <c r="N1140">
        <v>1</v>
      </c>
      <c r="O1140">
        <v>1</v>
      </c>
      <c r="P1140">
        <v>0.22</v>
      </c>
      <c r="Q1140">
        <v>0.30499999999999999</v>
      </c>
      <c r="R1140">
        <v>0.33500000000000002</v>
      </c>
      <c r="S1140">
        <v>0.64</v>
      </c>
      <c r="T1140">
        <v>0.28499999999999998</v>
      </c>
      <c r="U1140">
        <v>-0.1</v>
      </c>
      <c r="V1140">
        <v>0</v>
      </c>
      <c r="W1140">
        <v>0</v>
      </c>
    </row>
    <row r="1141" spans="1:23" x14ac:dyDescent="0.25">
      <c r="A1141">
        <v>4295</v>
      </c>
      <c r="B1141" t="s">
        <v>85</v>
      </c>
      <c r="C1141">
        <v>100</v>
      </c>
      <c r="D1141">
        <v>92</v>
      </c>
      <c r="E1141">
        <v>21</v>
      </c>
      <c r="F1141">
        <v>5</v>
      </c>
      <c r="G1141">
        <v>0</v>
      </c>
      <c r="H1141">
        <v>2</v>
      </c>
      <c r="I1141">
        <v>11</v>
      </c>
      <c r="J1141">
        <v>10</v>
      </c>
      <c r="K1141">
        <v>6</v>
      </c>
      <c r="L1141">
        <v>26</v>
      </c>
      <c r="M1141">
        <v>1</v>
      </c>
      <c r="N1141">
        <v>2</v>
      </c>
      <c r="O1141">
        <v>1</v>
      </c>
      <c r="P1141">
        <v>0.23</v>
      </c>
      <c r="Q1141">
        <v>0.28199999999999997</v>
      </c>
      <c r="R1141">
        <v>0.37</v>
      </c>
      <c r="S1141">
        <v>0.65200000000000002</v>
      </c>
      <c r="T1141">
        <v>0.28499999999999998</v>
      </c>
      <c r="U1141">
        <v>0</v>
      </c>
      <c r="V1141">
        <v>0</v>
      </c>
      <c r="W1141">
        <v>0</v>
      </c>
    </row>
    <row r="1142" spans="1:23" x14ac:dyDescent="0.25">
      <c r="A1142">
        <v>1907</v>
      </c>
      <c r="B1142" t="s">
        <v>334</v>
      </c>
      <c r="C1142">
        <v>100</v>
      </c>
      <c r="D1142">
        <v>91</v>
      </c>
      <c r="E1142">
        <v>22</v>
      </c>
      <c r="F1142">
        <v>5</v>
      </c>
      <c r="G1142">
        <v>0</v>
      </c>
      <c r="H1142">
        <v>2</v>
      </c>
      <c r="I1142">
        <v>10</v>
      </c>
      <c r="J1142">
        <v>10</v>
      </c>
      <c r="K1142">
        <v>6</v>
      </c>
      <c r="L1142">
        <v>16</v>
      </c>
      <c r="M1142">
        <v>1</v>
      </c>
      <c r="N1142">
        <v>1</v>
      </c>
      <c r="O1142">
        <v>1</v>
      </c>
      <c r="P1142">
        <v>0.24299999999999999</v>
      </c>
      <c r="Q1142">
        <v>0.29599999999999999</v>
      </c>
      <c r="R1142">
        <v>0.35599999999999998</v>
      </c>
      <c r="S1142">
        <v>0.65200000000000002</v>
      </c>
      <c r="T1142">
        <v>0.28499999999999998</v>
      </c>
      <c r="U1142">
        <v>-0.1</v>
      </c>
      <c r="V1142">
        <v>0</v>
      </c>
      <c r="W1142">
        <v>0.2</v>
      </c>
    </row>
    <row r="1143" spans="1:23" x14ac:dyDescent="0.25">
      <c r="A1143" t="s">
        <v>447</v>
      </c>
      <c r="B1143" t="s">
        <v>448</v>
      </c>
      <c r="C1143">
        <v>100</v>
      </c>
      <c r="D1143">
        <v>90</v>
      </c>
      <c r="E1143">
        <v>22</v>
      </c>
      <c r="F1143">
        <v>4</v>
      </c>
      <c r="G1143">
        <v>0</v>
      </c>
      <c r="H1143">
        <v>1</v>
      </c>
      <c r="I1143">
        <v>10</v>
      </c>
      <c r="J1143">
        <v>9</v>
      </c>
      <c r="K1143">
        <v>7</v>
      </c>
      <c r="L1143">
        <v>21</v>
      </c>
      <c r="M1143">
        <v>1</v>
      </c>
      <c r="N1143">
        <v>6</v>
      </c>
      <c r="O1143">
        <v>2</v>
      </c>
      <c r="P1143">
        <v>0.24</v>
      </c>
      <c r="Q1143">
        <v>0.30299999999999999</v>
      </c>
      <c r="R1143">
        <v>0.33700000000000002</v>
      </c>
      <c r="S1143">
        <v>0.64</v>
      </c>
      <c r="T1143">
        <v>0.28499999999999998</v>
      </c>
      <c r="U1143">
        <v>0.2</v>
      </c>
      <c r="V1143">
        <v>0</v>
      </c>
      <c r="W1143">
        <v>0</v>
      </c>
    </row>
    <row r="1144" spans="1:23" x14ac:dyDescent="0.25">
      <c r="A1144" t="s">
        <v>8029</v>
      </c>
      <c r="B1144" t="s">
        <v>8030</v>
      </c>
      <c r="C1144">
        <v>100</v>
      </c>
      <c r="D1144">
        <v>89</v>
      </c>
      <c r="E1144">
        <v>20</v>
      </c>
      <c r="F1144">
        <v>4</v>
      </c>
      <c r="G1144">
        <v>1</v>
      </c>
      <c r="H1144">
        <v>2</v>
      </c>
      <c r="I1144">
        <v>10</v>
      </c>
      <c r="J1144">
        <v>9</v>
      </c>
      <c r="K1144">
        <v>9</v>
      </c>
      <c r="L1144">
        <v>27</v>
      </c>
      <c r="M1144">
        <v>1</v>
      </c>
      <c r="N1144">
        <v>4</v>
      </c>
      <c r="O1144">
        <v>2</v>
      </c>
      <c r="P1144">
        <v>0.219</v>
      </c>
      <c r="Q1144">
        <v>0.29399999999999998</v>
      </c>
      <c r="R1144">
        <v>0.35</v>
      </c>
      <c r="S1144">
        <v>0.64400000000000002</v>
      </c>
      <c r="T1144">
        <v>0.28399999999999997</v>
      </c>
      <c r="U1144">
        <v>0</v>
      </c>
      <c r="V1144">
        <v>0</v>
      </c>
      <c r="W1144">
        <v>0.1</v>
      </c>
    </row>
    <row r="1145" spans="1:23" x14ac:dyDescent="0.25">
      <c r="A1145" t="s">
        <v>391</v>
      </c>
      <c r="B1145" t="s">
        <v>392</v>
      </c>
      <c r="C1145">
        <v>100</v>
      </c>
      <c r="D1145">
        <v>90</v>
      </c>
      <c r="E1145">
        <v>22</v>
      </c>
      <c r="F1145">
        <v>5</v>
      </c>
      <c r="G1145">
        <v>0</v>
      </c>
      <c r="H1145">
        <v>1</v>
      </c>
      <c r="I1145">
        <v>10</v>
      </c>
      <c r="J1145">
        <v>8</v>
      </c>
      <c r="K1145">
        <v>8</v>
      </c>
      <c r="L1145">
        <v>19</v>
      </c>
      <c r="M1145">
        <v>1</v>
      </c>
      <c r="N1145">
        <v>5</v>
      </c>
      <c r="O1145">
        <v>2</v>
      </c>
      <c r="P1145">
        <v>0.248</v>
      </c>
      <c r="Q1145">
        <v>0.311</v>
      </c>
      <c r="R1145">
        <v>0.32800000000000001</v>
      </c>
      <c r="S1145">
        <v>0.63800000000000001</v>
      </c>
      <c r="T1145">
        <v>0.28399999999999997</v>
      </c>
      <c r="U1145">
        <v>0.3</v>
      </c>
      <c r="V1145">
        <v>0</v>
      </c>
      <c r="W1145">
        <v>0.2</v>
      </c>
    </row>
    <row r="1146" spans="1:23" x14ac:dyDescent="0.25">
      <c r="A1146" t="s">
        <v>8027</v>
      </c>
      <c r="B1146" t="s">
        <v>8028</v>
      </c>
      <c r="C1146">
        <v>100</v>
      </c>
      <c r="D1146">
        <v>91</v>
      </c>
      <c r="E1146">
        <v>21</v>
      </c>
      <c r="F1146">
        <v>5</v>
      </c>
      <c r="G1146">
        <v>0</v>
      </c>
      <c r="H1146">
        <v>2</v>
      </c>
      <c r="I1146">
        <v>10</v>
      </c>
      <c r="J1146">
        <v>10</v>
      </c>
      <c r="K1146">
        <v>7</v>
      </c>
      <c r="L1146">
        <v>25</v>
      </c>
      <c r="M1146">
        <v>1</v>
      </c>
      <c r="N1146">
        <v>1</v>
      </c>
      <c r="O1146">
        <v>0</v>
      </c>
      <c r="P1146">
        <v>0.23200000000000001</v>
      </c>
      <c r="Q1146">
        <v>0.28999999999999998</v>
      </c>
      <c r="R1146">
        <v>0.36099999999999999</v>
      </c>
      <c r="S1146">
        <v>0.65100000000000002</v>
      </c>
      <c r="T1146">
        <v>0.28399999999999997</v>
      </c>
      <c r="U1146">
        <v>-0.1</v>
      </c>
      <c r="V1146">
        <v>0</v>
      </c>
      <c r="W1146">
        <v>0.3</v>
      </c>
    </row>
    <row r="1147" spans="1:23" x14ac:dyDescent="0.25">
      <c r="A1147">
        <v>6026</v>
      </c>
      <c r="B1147" t="s">
        <v>623</v>
      </c>
      <c r="C1147">
        <v>100</v>
      </c>
      <c r="D1147">
        <v>89</v>
      </c>
      <c r="E1147">
        <v>20</v>
      </c>
      <c r="F1147">
        <v>4</v>
      </c>
      <c r="G1147">
        <v>1</v>
      </c>
      <c r="H1147">
        <v>2</v>
      </c>
      <c r="I1147">
        <v>10</v>
      </c>
      <c r="J1147">
        <v>9</v>
      </c>
      <c r="K1147">
        <v>9</v>
      </c>
      <c r="L1147">
        <v>20</v>
      </c>
      <c r="M1147">
        <v>1</v>
      </c>
      <c r="N1147">
        <v>2</v>
      </c>
      <c r="O1147">
        <v>1</v>
      </c>
      <c r="P1147">
        <v>0.22600000000000001</v>
      </c>
      <c r="Q1147">
        <v>0.30099999999999999</v>
      </c>
      <c r="R1147">
        <v>0.34</v>
      </c>
      <c r="S1147">
        <v>0.64100000000000001</v>
      </c>
      <c r="T1147">
        <v>0.28399999999999997</v>
      </c>
      <c r="U1147">
        <v>0</v>
      </c>
      <c r="V1147">
        <v>0</v>
      </c>
      <c r="W1147">
        <v>0.1</v>
      </c>
    </row>
    <row r="1148" spans="1:23" x14ac:dyDescent="0.25">
      <c r="A1148" t="s">
        <v>8025</v>
      </c>
      <c r="B1148" t="s">
        <v>8026</v>
      </c>
      <c r="C1148">
        <v>100</v>
      </c>
      <c r="D1148">
        <v>89</v>
      </c>
      <c r="E1148">
        <v>20</v>
      </c>
      <c r="F1148">
        <v>4</v>
      </c>
      <c r="G1148">
        <v>0</v>
      </c>
      <c r="H1148">
        <v>2</v>
      </c>
      <c r="I1148">
        <v>11</v>
      </c>
      <c r="J1148">
        <v>9</v>
      </c>
      <c r="K1148">
        <v>8</v>
      </c>
      <c r="L1148">
        <v>27</v>
      </c>
      <c r="M1148">
        <v>1</v>
      </c>
      <c r="N1148">
        <v>7</v>
      </c>
      <c r="O1148">
        <v>3</v>
      </c>
      <c r="P1148">
        <v>0.22600000000000001</v>
      </c>
      <c r="Q1148">
        <v>0.29899999999999999</v>
      </c>
      <c r="R1148">
        <v>0.34200000000000003</v>
      </c>
      <c r="S1148">
        <v>0.64100000000000001</v>
      </c>
      <c r="T1148">
        <v>0.28399999999999997</v>
      </c>
      <c r="U1148">
        <v>0.4</v>
      </c>
      <c r="V1148">
        <v>0</v>
      </c>
      <c r="W1148">
        <v>0</v>
      </c>
    </row>
    <row r="1149" spans="1:23" x14ac:dyDescent="0.25">
      <c r="A1149" t="s">
        <v>8023</v>
      </c>
      <c r="B1149" t="s">
        <v>8024</v>
      </c>
      <c r="C1149">
        <v>100</v>
      </c>
      <c r="D1149">
        <v>93</v>
      </c>
      <c r="E1149">
        <v>23</v>
      </c>
      <c r="F1149">
        <v>5</v>
      </c>
      <c r="G1149">
        <v>0</v>
      </c>
      <c r="H1149">
        <v>2</v>
      </c>
      <c r="I1149">
        <v>10</v>
      </c>
      <c r="J1149">
        <v>10</v>
      </c>
      <c r="K1149">
        <v>5</v>
      </c>
      <c r="L1149">
        <v>20</v>
      </c>
      <c r="M1149">
        <v>1</v>
      </c>
      <c r="N1149">
        <v>1</v>
      </c>
      <c r="O1149">
        <v>1</v>
      </c>
      <c r="P1149">
        <v>0.24399999999999999</v>
      </c>
      <c r="Q1149">
        <v>0.28100000000000003</v>
      </c>
      <c r="R1149">
        <v>0.375</v>
      </c>
      <c r="S1149">
        <v>0.65700000000000003</v>
      </c>
      <c r="T1149">
        <v>0.28399999999999997</v>
      </c>
      <c r="U1149">
        <v>0</v>
      </c>
      <c r="V1149">
        <v>0</v>
      </c>
      <c r="W1149">
        <v>0</v>
      </c>
    </row>
    <row r="1150" spans="1:23" x14ac:dyDescent="0.25">
      <c r="A1150" t="s">
        <v>8021</v>
      </c>
      <c r="B1150" t="s">
        <v>8022</v>
      </c>
      <c r="C1150">
        <v>100</v>
      </c>
      <c r="D1150">
        <v>93</v>
      </c>
      <c r="E1150">
        <v>23</v>
      </c>
      <c r="F1150">
        <v>5</v>
      </c>
      <c r="G1150">
        <v>0</v>
      </c>
      <c r="H1150">
        <v>2</v>
      </c>
      <c r="I1150">
        <v>10</v>
      </c>
      <c r="J1150">
        <v>10</v>
      </c>
      <c r="K1150">
        <v>5</v>
      </c>
      <c r="L1150">
        <v>14</v>
      </c>
      <c r="M1150">
        <v>1</v>
      </c>
      <c r="N1150">
        <v>1</v>
      </c>
      <c r="O1150">
        <v>0</v>
      </c>
      <c r="P1150">
        <v>0.248</v>
      </c>
      <c r="Q1150">
        <v>0.28999999999999998</v>
      </c>
      <c r="R1150">
        <v>0.36</v>
      </c>
      <c r="S1150">
        <v>0.65</v>
      </c>
      <c r="T1150">
        <v>0.28399999999999997</v>
      </c>
      <c r="U1150">
        <v>0</v>
      </c>
      <c r="V1150">
        <v>0</v>
      </c>
      <c r="W1150">
        <v>0.1</v>
      </c>
    </row>
    <row r="1151" spans="1:23" x14ac:dyDescent="0.25">
      <c r="A1151" t="s">
        <v>8019</v>
      </c>
      <c r="B1151" t="s">
        <v>8020</v>
      </c>
      <c r="C1151">
        <v>100</v>
      </c>
      <c r="D1151">
        <v>93</v>
      </c>
      <c r="E1151">
        <v>22</v>
      </c>
      <c r="F1151">
        <v>5</v>
      </c>
      <c r="G1151">
        <v>0</v>
      </c>
      <c r="H1151">
        <v>3</v>
      </c>
      <c r="I1151">
        <v>10</v>
      </c>
      <c r="J1151">
        <v>11</v>
      </c>
      <c r="K1151">
        <v>5</v>
      </c>
      <c r="L1151">
        <v>19</v>
      </c>
      <c r="M1151">
        <v>0</v>
      </c>
      <c r="N1151">
        <v>1</v>
      </c>
      <c r="O1151">
        <v>0</v>
      </c>
      <c r="P1151">
        <v>0.23699999999999999</v>
      </c>
      <c r="Q1151">
        <v>0.27600000000000002</v>
      </c>
      <c r="R1151">
        <v>0.38100000000000001</v>
      </c>
      <c r="S1151">
        <v>0.65700000000000003</v>
      </c>
      <c r="T1151">
        <v>0.28399999999999997</v>
      </c>
      <c r="U1151">
        <v>0</v>
      </c>
      <c r="V1151">
        <v>0</v>
      </c>
      <c r="W1151">
        <v>-0.1</v>
      </c>
    </row>
    <row r="1152" spans="1:23" x14ac:dyDescent="0.25">
      <c r="A1152" t="s">
        <v>8017</v>
      </c>
      <c r="B1152" t="s">
        <v>8018</v>
      </c>
      <c r="C1152">
        <v>100</v>
      </c>
      <c r="D1152">
        <v>92</v>
      </c>
      <c r="E1152">
        <v>21</v>
      </c>
      <c r="F1152">
        <v>5</v>
      </c>
      <c r="G1152">
        <v>0</v>
      </c>
      <c r="H1152">
        <v>3</v>
      </c>
      <c r="I1152">
        <v>10</v>
      </c>
      <c r="J1152">
        <v>10</v>
      </c>
      <c r="K1152">
        <v>6</v>
      </c>
      <c r="L1152">
        <v>21</v>
      </c>
      <c r="M1152">
        <v>1</v>
      </c>
      <c r="N1152">
        <v>3</v>
      </c>
      <c r="O1152">
        <v>1</v>
      </c>
      <c r="P1152">
        <v>0.23200000000000001</v>
      </c>
      <c r="Q1152">
        <v>0.28000000000000003</v>
      </c>
      <c r="R1152">
        <v>0.372</v>
      </c>
      <c r="S1152">
        <v>0.65300000000000002</v>
      </c>
      <c r="T1152">
        <v>0.28399999999999997</v>
      </c>
      <c r="U1152">
        <v>0</v>
      </c>
      <c r="V1152">
        <v>0</v>
      </c>
      <c r="W1152">
        <v>0</v>
      </c>
    </row>
    <row r="1153" spans="1:23" x14ac:dyDescent="0.25">
      <c r="A1153" t="s">
        <v>178</v>
      </c>
      <c r="B1153" t="s">
        <v>179</v>
      </c>
      <c r="C1153">
        <v>100</v>
      </c>
      <c r="D1153">
        <v>92</v>
      </c>
      <c r="E1153">
        <v>21</v>
      </c>
      <c r="F1153">
        <v>4</v>
      </c>
      <c r="G1153">
        <v>0</v>
      </c>
      <c r="H1153">
        <v>3</v>
      </c>
      <c r="I1153">
        <v>10</v>
      </c>
      <c r="J1153">
        <v>11</v>
      </c>
      <c r="K1153">
        <v>6</v>
      </c>
      <c r="L1153">
        <v>27</v>
      </c>
      <c r="M1153">
        <v>1</v>
      </c>
      <c r="N1153">
        <v>0</v>
      </c>
      <c r="O1153">
        <v>0</v>
      </c>
      <c r="P1153">
        <v>0.22600000000000001</v>
      </c>
      <c r="Q1153">
        <v>0.27700000000000002</v>
      </c>
      <c r="R1153">
        <v>0.376</v>
      </c>
      <c r="S1153">
        <v>0.65300000000000002</v>
      </c>
      <c r="T1153">
        <v>0.28399999999999997</v>
      </c>
      <c r="U1153">
        <v>0</v>
      </c>
      <c r="V1153">
        <v>0</v>
      </c>
      <c r="W1153">
        <v>0.1</v>
      </c>
    </row>
    <row r="1154" spans="1:23" x14ac:dyDescent="0.25">
      <c r="A1154" t="s">
        <v>419</v>
      </c>
      <c r="B1154" t="s">
        <v>420</v>
      </c>
      <c r="C1154">
        <v>100</v>
      </c>
      <c r="D1154">
        <v>89</v>
      </c>
      <c r="E1154">
        <v>19</v>
      </c>
      <c r="F1154">
        <v>4</v>
      </c>
      <c r="G1154">
        <v>1</v>
      </c>
      <c r="H1154">
        <v>2</v>
      </c>
      <c r="I1154">
        <v>10</v>
      </c>
      <c r="J1154">
        <v>9</v>
      </c>
      <c r="K1154">
        <v>9</v>
      </c>
      <c r="L1154">
        <v>27</v>
      </c>
      <c r="M1154">
        <v>1</v>
      </c>
      <c r="N1154">
        <v>3</v>
      </c>
      <c r="O1154">
        <v>1</v>
      </c>
      <c r="P1154">
        <v>0.219</v>
      </c>
      <c r="Q1154">
        <v>0.29399999999999998</v>
      </c>
      <c r="R1154">
        <v>0.35</v>
      </c>
      <c r="S1154">
        <v>0.64400000000000002</v>
      </c>
      <c r="T1154">
        <v>0.28399999999999997</v>
      </c>
      <c r="U1154">
        <v>0.1</v>
      </c>
      <c r="V1154">
        <v>0</v>
      </c>
      <c r="W1154">
        <v>0.1</v>
      </c>
    </row>
    <row r="1155" spans="1:23" x14ac:dyDescent="0.25">
      <c r="A1155">
        <v>7548</v>
      </c>
      <c r="B1155" t="s">
        <v>8016</v>
      </c>
      <c r="C1155">
        <v>100</v>
      </c>
      <c r="D1155">
        <v>91</v>
      </c>
      <c r="E1155">
        <v>21</v>
      </c>
      <c r="F1155">
        <v>5</v>
      </c>
      <c r="G1155">
        <v>1</v>
      </c>
      <c r="H1155">
        <v>2</v>
      </c>
      <c r="I1155">
        <v>10</v>
      </c>
      <c r="J1155">
        <v>10</v>
      </c>
      <c r="K1155">
        <v>7</v>
      </c>
      <c r="L1155">
        <v>22</v>
      </c>
      <c r="M1155">
        <v>1</v>
      </c>
      <c r="N1155">
        <v>1</v>
      </c>
      <c r="O1155">
        <v>0</v>
      </c>
      <c r="P1155">
        <v>0.22900000000000001</v>
      </c>
      <c r="Q1155">
        <v>0.28599999999999998</v>
      </c>
      <c r="R1155">
        <v>0.36499999999999999</v>
      </c>
      <c r="S1155">
        <v>0.65</v>
      </c>
      <c r="T1155">
        <v>0.28399999999999997</v>
      </c>
      <c r="U1155">
        <v>-0.1</v>
      </c>
      <c r="V1155">
        <v>0</v>
      </c>
      <c r="W1155">
        <v>0.1</v>
      </c>
    </row>
    <row r="1156" spans="1:23" x14ac:dyDescent="0.25">
      <c r="A1156" t="s">
        <v>8014</v>
      </c>
      <c r="B1156" t="s">
        <v>8015</v>
      </c>
      <c r="C1156">
        <v>100</v>
      </c>
      <c r="D1156">
        <v>90</v>
      </c>
      <c r="E1156">
        <v>22</v>
      </c>
      <c r="F1156">
        <v>5</v>
      </c>
      <c r="G1156">
        <v>0</v>
      </c>
      <c r="H1156">
        <v>1</v>
      </c>
      <c r="I1156">
        <v>9</v>
      </c>
      <c r="J1156">
        <v>9</v>
      </c>
      <c r="K1156">
        <v>8</v>
      </c>
      <c r="L1156">
        <v>16</v>
      </c>
      <c r="M1156">
        <v>1</v>
      </c>
      <c r="N1156">
        <v>1</v>
      </c>
      <c r="O1156">
        <v>1</v>
      </c>
      <c r="P1156">
        <v>0.24</v>
      </c>
      <c r="Q1156">
        <v>0.30199999999999999</v>
      </c>
      <c r="R1156">
        <v>0.34</v>
      </c>
      <c r="S1156">
        <v>0.64200000000000002</v>
      </c>
      <c r="T1156">
        <v>0.28399999999999997</v>
      </c>
      <c r="U1156">
        <v>-0.1</v>
      </c>
      <c r="V1156">
        <v>0</v>
      </c>
      <c r="W1156">
        <v>0.3</v>
      </c>
    </row>
    <row r="1157" spans="1:23" x14ac:dyDescent="0.25">
      <c r="A1157" t="s">
        <v>8012</v>
      </c>
      <c r="B1157" t="s">
        <v>8013</v>
      </c>
      <c r="C1157">
        <v>100</v>
      </c>
      <c r="D1157">
        <v>92</v>
      </c>
      <c r="E1157">
        <v>23</v>
      </c>
      <c r="F1157">
        <v>5</v>
      </c>
      <c r="G1157">
        <v>0</v>
      </c>
      <c r="H1157">
        <v>1</v>
      </c>
      <c r="I1157">
        <v>10</v>
      </c>
      <c r="J1157">
        <v>9</v>
      </c>
      <c r="K1157">
        <v>6</v>
      </c>
      <c r="L1157">
        <v>18</v>
      </c>
      <c r="M1157">
        <v>1</v>
      </c>
      <c r="N1157">
        <v>3</v>
      </c>
      <c r="O1157">
        <v>1</v>
      </c>
      <c r="P1157">
        <v>0.245</v>
      </c>
      <c r="Q1157">
        <v>0.29399999999999998</v>
      </c>
      <c r="R1157">
        <v>0.35399999999999998</v>
      </c>
      <c r="S1157">
        <v>0.64800000000000002</v>
      </c>
      <c r="T1157">
        <v>0.28399999999999997</v>
      </c>
      <c r="U1157">
        <v>0</v>
      </c>
      <c r="V1157">
        <v>0</v>
      </c>
      <c r="W1157">
        <v>0</v>
      </c>
    </row>
    <row r="1158" spans="1:23" x14ac:dyDescent="0.25">
      <c r="A1158" t="s">
        <v>8010</v>
      </c>
      <c r="B1158" t="s">
        <v>8011</v>
      </c>
      <c r="C1158">
        <v>100</v>
      </c>
      <c r="D1158">
        <v>90</v>
      </c>
      <c r="E1158">
        <v>21</v>
      </c>
      <c r="F1158">
        <v>5</v>
      </c>
      <c r="G1158">
        <v>0</v>
      </c>
      <c r="H1158">
        <v>2</v>
      </c>
      <c r="I1158">
        <v>10</v>
      </c>
      <c r="J1158">
        <v>10</v>
      </c>
      <c r="K1158">
        <v>7</v>
      </c>
      <c r="L1158">
        <v>21</v>
      </c>
      <c r="M1158">
        <v>1</v>
      </c>
      <c r="N1158">
        <v>1</v>
      </c>
      <c r="O1158">
        <v>0</v>
      </c>
      <c r="P1158">
        <v>0.22700000000000001</v>
      </c>
      <c r="Q1158">
        <v>0.28899999999999998</v>
      </c>
      <c r="R1158">
        <v>0.35699999999999998</v>
      </c>
      <c r="S1158">
        <v>0.64600000000000002</v>
      </c>
      <c r="T1158">
        <v>0.28399999999999997</v>
      </c>
      <c r="U1158">
        <v>0</v>
      </c>
      <c r="V1158">
        <v>0</v>
      </c>
      <c r="W1158">
        <v>0.1</v>
      </c>
    </row>
    <row r="1159" spans="1:23" x14ac:dyDescent="0.25">
      <c r="A1159">
        <v>6288</v>
      </c>
      <c r="B1159" t="s">
        <v>139</v>
      </c>
      <c r="C1159">
        <v>100</v>
      </c>
      <c r="D1159">
        <v>90</v>
      </c>
      <c r="E1159">
        <v>21</v>
      </c>
      <c r="F1159">
        <v>5</v>
      </c>
      <c r="G1159">
        <v>0</v>
      </c>
      <c r="H1159">
        <v>1</v>
      </c>
      <c r="I1159">
        <v>10</v>
      </c>
      <c r="J1159">
        <v>9</v>
      </c>
      <c r="K1159">
        <v>8</v>
      </c>
      <c r="L1159">
        <v>19</v>
      </c>
      <c r="M1159">
        <v>1</v>
      </c>
      <c r="N1159">
        <v>3</v>
      </c>
      <c r="O1159">
        <v>1</v>
      </c>
      <c r="P1159">
        <v>0.23200000000000001</v>
      </c>
      <c r="Q1159">
        <v>0.30099999999999999</v>
      </c>
      <c r="R1159">
        <v>0.34499999999999997</v>
      </c>
      <c r="S1159">
        <v>0.64500000000000002</v>
      </c>
      <c r="T1159">
        <v>0.28399999999999997</v>
      </c>
      <c r="U1159">
        <v>-0.1</v>
      </c>
      <c r="V1159">
        <v>0</v>
      </c>
      <c r="W1159">
        <v>0</v>
      </c>
    </row>
    <row r="1160" spans="1:23" x14ac:dyDescent="0.25">
      <c r="A1160" t="s">
        <v>8008</v>
      </c>
      <c r="B1160" t="s">
        <v>8009</v>
      </c>
      <c r="C1160">
        <v>100</v>
      </c>
      <c r="D1160">
        <v>92</v>
      </c>
      <c r="E1160">
        <v>22</v>
      </c>
      <c r="F1160">
        <v>4</v>
      </c>
      <c r="G1160">
        <v>1</v>
      </c>
      <c r="H1160">
        <v>2</v>
      </c>
      <c r="I1160">
        <v>10</v>
      </c>
      <c r="J1160">
        <v>10</v>
      </c>
      <c r="K1160">
        <v>6</v>
      </c>
      <c r="L1160">
        <v>22</v>
      </c>
      <c r="M1160">
        <v>1</v>
      </c>
      <c r="N1160">
        <v>1</v>
      </c>
      <c r="O1160">
        <v>1</v>
      </c>
      <c r="P1160">
        <v>0.23499999999999999</v>
      </c>
      <c r="Q1160">
        <v>0.28599999999999998</v>
      </c>
      <c r="R1160">
        <v>0.36599999999999999</v>
      </c>
      <c r="S1160">
        <v>0.65100000000000002</v>
      </c>
      <c r="T1160">
        <v>0.28399999999999997</v>
      </c>
      <c r="U1160">
        <v>0</v>
      </c>
      <c r="V1160">
        <v>0</v>
      </c>
      <c r="W1160">
        <v>0</v>
      </c>
    </row>
    <row r="1161" spans="1:23" x14ac:dyDescent="0.25">
      <c r="A1161" t="s">
        <v>8006</v>
      </c>
      <c r="B1161" t="s">
        <v>8007</v>
      </c>
      <c r="C1161">
        <v>100</v>
      </c>
      <c r="D1161">
        <v>92</v>
      </c>
      <c r="E1161">
        <v>22</v>
      </c>
      <c r="F1161">
        <v>5</v>
      </c>
      <c r="G1161">
        <v>0</v>
      </c>
      <c r="H1161">
        <v>2</v>
      </c>
      <c r="I1161">
        <v>10</v>
      </c>
      <c r="J1161">
        <v>10</v>
      </c>
      <c r="K1161">
        <v>6</v>
      </c>
      <c r="L1161">
        <v>18</v>
      </c>
      <c r="M1161">
        <v>1</v>
      </c>
      <c r="N1161">
        <v>2</v>
      </c>
      <c r="O1161">
        <v>1</v>
      </c>
      <c r="P1161">
        <v>0.24</v>
      </c>
      <c r="Q1161">
        <v>0.28999999999999998</v>
      </c>
      <c r="R1161">
        <v>0.35799999999999998</v>
      </c>
      <c r="S1161">
        <v>0.64900000000000002</v>
      </c>
      <c r="T1161">
        <v>0.28399999999999997</v>
      </c>
      <c r="U1161">
        <v>0</v>
      </c>
      <c r="V1161">
        <v>0</v>
      </c>
      <c r="W1161">
        <v>0.1</v>
      </c>
    </row>
    <row r="1162" spans="1:23" x14ac:dyDescent="0.25">
      <c r="A1162">
        <v>8056</v>
      </c>
      <c r="B1162" t="s">
        <v>8005</v>
      </c>
      <c r="C1162">
        <v>100</v>
      </c>
      <c r="D1162">
        <v>92</v>
      </c>
      <c r="E1162">
        <v>22</v>
      </c>
      <c r="F1162">
        <v>5</v>
      </c>
      <c r="G1162">
        <v>0</v>
      </c>
      <c r="H1162">
        <v>2</v>
      </c>
      <c r="I1162">
        <v>11</v>
      </c>
      <c r="J1162">
        <v>11</v>
      </c>
      <c r="K1162">
        <v>5</v>
      </c>
      <c r="L1162">
        <v>16</v>
      </c>
      <c r="M1162">
        <v>1</v>
      </c>
      <c r="N1162">
        <v>1</v>
      </c>
      <c r="O1162">
        <v>0</v>
      </c>
      <c r="P1162">
        <v>0.23599999999999999</v>
      </c>
      <c r="Q1162">
        <v>0.28199999999999997</v>
      </c>
      <c r="R1162">
        <v>0.371</v>
      </c>
      <c r="S1162">
        <v>0.65300000000000002</v>
      </c>
      <c r="T1162">
        <v>0.28399999999999997</v>
      </c>
      <c r="U1162">
        <v>-0.1</v>
      </c>
      <c r="V1162">
        <v>0</v>
      </c>
      <c r="W1162">
        <v>0</v>
      </c>
    </row>
    <row r="1163" spans="1:23" x14ac:dyDescent="0.25">
      <c r="A1163" t="s">
        <v>8003</v>
      </c>
      <c r="B1163" t="s">
        <v>8004</v>
      </c>
      <c r="C1163">
        <v>100</v>
      </c>
      <c r="D1163">
        <v>89</v>
      </c>
      <c r="E1163">
        <v>20</v>
      </c>
      <c r="F1163">
        <v>4</v>
      </c>
      <c r="G1163">
        <v>0</v>
      </c>
      <c r="H1163">
        <v>2</v>
      </c>
      <c r="I1163">
        <v>10</v>
      </c>
      <c r="J1163">
        <v>9</v>
      </c>
      <c r="K1163">
        <v>8</v>
      </c>
      <c r="L1163">
        <v>23</v>
      </c>
      <c r="M1163">
        <v>1</v>
      </c>
      <c r="N1163">
        <v>2</v>
      </c>
      <c r="O1163">
        <v>1</v>
      </c>
      <c r="P1163">
        <v>0.22800000000000001</v>
      </c>
      <c r="Q1163">
        <v>0.29699999999999999</v>
      </c>
      <c r="R1163">
        <v>0.34300000000000003</v>
      </c>
      <c r="S1163">
        <v>0.64100000000000001</v>
      </c>
      <c r="T1163">
        <v>0.28399999999999997</v>
      </c>
      <c r="U1163">
        <v>-0.1</v>
      </c>
      <c r="V1163">
        <v>0</v>
      </c>
      <c r="W1163">
        <v>0.2</v>
      </c>
    </row>
    <row r="1164" spans="1:23" x14ac:dyDescent="0.25">
      <c r="A1164" t="s">
        <v>349</v>
      </c>
      <c r="B1164" t="s">
        <v>350</v>
      </c>
      <c r="C1164">
        <v>100</v>
      </c>
      <c r="D1164">
        <v>89</v>
      </c>
      <c r="E1164">
        <v>20</v>
      </c>
      <c r="F1164">
        <v>4</v>
      </c>
      <c r="G1164">
        <v>0</v>
      </c>
      <c r="H1164">
        <v>2</v>
      </c>
      <c r="I1164">
        <v>10</v>
      </c>
      <c r="J1164">
        <v>9</v>
      </c>
      <c r="K1164">
        <v>9</v>
      </c>
      <c r="L1164">
        <v>23</v>
      </c>
      <c r="M1164">
        <v>1</v>
      </c>
      <c r="N1164">
        <v>2</v>
      </c>
      <c r="O1164">
        <v>1</v>
      </c>
      <c r="P1164">
        <v>0.22500000000000001</v>
      </c>
      <c r="Q1164">
        <v>0.29799999999999999</v>
      </c>
      <c r="R1164">
        <v>0.34499999999999997</v>
      </c>
      <c r="S1164">
        <v>0.64300000000000002</v>
      </c>
      <c r="T1164">
        <v>0.28399999999999997</v>
      </c>
      <c r="U1164">
        <v>-0.1</v>
      </c>
      <c r="V1164">
        <v>0</v>
      </c>
      <c r="W1164">
        <v>0</v>
      </c>
    </row>
    <row r="1165" spans="1:23" x14ac:dyDescent="0.25">
      <c r="A1165">
        <v>7099</v>
      </c>
      <c r="B1165" t="s">
        <v>329</v>
      </c>
      <c r="C1165">
        <v>100</v>
      </c>
      <c r="D1165">
        <v>91</v>
      </c>
      <c r="E1165">
        <v>21</v>
      </c>
      <c r="F1165">
        <v>4</v>
      </c>
      <c r="G1165">
        <v>0</v>
      </c>
      <c r="H1165">
        <v>2</v>
      </c>
      <c r="I1165">
        <v>10</v>
      </c>
      <c r="J1165">
        <v>10</v>
      </c>
      <c r="K1165">
        <v>7</v>
      </c>
      <c r="L1165">
        <v>21</v>
      </c>
      <c r="M1165">
        <v>1</v>
      </c>
      <c r="N1165">
        <v>1</v>
      </c>
      <c r="O1165">
        <v>1</v>
      </c>
      <c r="P1165">
        <v>0.23</v>
      </c>
      <c r="Q1165">
        <v>0.28999999999999998</v>
      </c>
      <c r="R1165">
        <v>0.35599999999999998</v>
      </c>
      <c r="S1165">
        <v>0.64700000000000002</v>
      </c>
      <c r="T1165">
        <v>0.28399999999999997</v>
      </c>
      <c r="U1165">
        <v>-0.1</v>
      </c>
      <c r="V1165">
        <v>0</v>
      </c>
      <c r="W1165">
        <v>0</v>
      </c>
    </row>
    <row r="1166" spans="1:23" x14ac:dyDescent="0.25">
      <c r="A1166">
        <v>6402</v>
      </c>
      <c r="B1166" t="s">
        <v>526</v>
      </c>
      <c r="C1166">
        <v>155</v>
      </c>
      <c r="D1166">
        <v>142</v>
      </c>
      <c r="E1166">
        <v>34</v>
      </c>
      <c r="F1166">
        <v>7</v>
      </c>
      <c r="G1166">
        <v>0</v>
      </c>
      <c r="H1166">
        <v>3</v>
      </c>
      <c r="I1166">
        <v>15</v>
      </c>
      <c r="J1166">
        <v>15</v>
      </c>
      <c r="K1166">
        <v>9</v>
      </c>
      <c r="L1166">
        <v>29</v>
      </c>
      <c r="M1166">
        <v>1</v>
      </c>
      <c r="N1166">
        <v>2</v>
      </c>
      <c r="O1166">
        <v>1</v>
      </c>
      <c r="P1166">
        <v>0.24</v>
      </c>
      <c r="Q1166">
        <v>0.28699999999999998</v>
      </c>
      <c r="R1166">
        <v>0.36299999999999999</v>
      </c>
      <c r="S1166">
        <v>0.65</v>
      </c>
      <c r="T1166">
        <v>0.28399999999999997</v>
      </c>
      <c r="U1166">
        <v>0</v>
      </c>
      <c r="V1166">
        <v>0.3</v>
      </c>
      <c r="W1166">
        <v>0.2</v>
      </c>
    </row>
    <row r="1167" spans="1:23" x14ac:dyDescent="0.25">
      <c r="A1167" t="s">
        <v>8001</v>
      </c>
      <c r="B1167" t="s">
        <v>8002</v>
      </c>
      <c r="C1167">
        <v>100</v>
      </c>
      <c r="D1167">
        <v>92</v>
      </c>
      <c r="E1167">
        <v>23</v>
      </c>
      <c r="F1167">
        <v>5</v>
      </c>
      <c r="G1167">
        <v>0</v>
      </c>
      <c r="H1167">
        <v>1</v>
      </c>
      <c r="I1167">
        <v>10</v>
      </c>
      <c r="J1167">
        <v>9</v>
      </c>
      <c r="K1167">
        <v>6</v>
      </c>
      <c r="L1167">
        <v>18</v>
      </c>
      <c r="M1167">
        <v>1</v>
      </c>
      <c r="N1167">
        <v>1</v>
      </c>
      <c r="O1167">
        <v>1</v>
      </c>
      <c r="P1167">
        <v>0.248</v>
      </c>
      <c r="Q1167">
        <v>0.29799999999999999</v>
      </c>
      <c r="R1167">
        <v>0.34799999999999998</v>
      </c>
      <c r="S1167">
        <v>0.64600000000000002</v>
      </c>
      <c r="T1167">
        <v>0.28399999999999997</v>
      </c>
      <c r="U1167">
        <v>0</v>
      </c>
      <c r="V1167">
        <v>0</v>
      </c>
      <c r="W1167">
        <v>0.1</v>
      </c>
    </row>
    <row r="1168" spans="1:23" x14ac:dyDescent="0.25">
      <c r="A1168" t="s">
        <v>7999</v>
      </c>
      <c r="B1168" t="s">
        <v>8000</v>
      </c>
      <c r="C1168">
        <v>100</v>
      </c>
      <c r="D1168">
        <v>92</v>
      </c>
      <c r="E1168">
        <v>22</v>
      </c>
      <c r="F1168">
        <v>5</v>
      </c>
      <c r="G1168">
        <v>0</v>
      </c>
      <c r="H1168">
        <v>2</v>
      </c>
      <c r="I1168">
        <v>10</v>
      </c>
      <c r="J1168">
        <v>10</v>
      </c>
      <c r="K1168">
        <v>6</v>
      </c>
      <c r="L1168">
        <v>22</v>
      </c>
      <c r="M1168">
        <v>1</v>
      </c>
      <c r="N1168">
        <v>1</v>
      </c>
      <c r="O1168">
        <v>1</v>
      </c>
      <c r="P1168">
        <v>0.23599999999999999</v>
      </c>
      <c r="Q1168">
        <v>0.28699999999999998</v>
      </c>
      <c r="R1168">
        <v>0.36799999999999999</v>
      </c>
      <c r="S1168">
        <v>0.65400000000000003</v>
      </c>
      <c r="T1168">
        <v>0.28399999999999997</v>
      </c>
      <c r="U1168">
        <v>0</v>
      </c>
      <c r="V1168">
        <v>0</v>
      </c>
      <c r="W1168">
        <v>0.1</v>
      </c>
    </row>
    <row r="1169" spans="1:28" x14ac:dyDescent="0.25">
      <c r="A1169">
        <v>2066</v>
      </c>
      <c r="B1169" t="s">
        <v>141</v>
      </c>
      <c r="C1169">
        <v>100</v>
      </c>
      <c r="D1169">
        <v>93</v>
      </c>
      <c r="E1169">
        <v>24</v>
      </c>
      <c r="F1169">
        <v>4</v>
      </c>
      <c r="G1169">
        <v>0</v>
      </c>
      <c r="H1169">
        <v>1</v>
      </c>
      <c r="I1169">
        <v>10</v>
      </c>
      <c r="J1169">
        <v>9</v>
      </c>
      <c r="K1169">
        <v>5</v>
      </c>
      <c r="L1169">
        <v>12</v>
      </c>
      <c r="M1169">
        <v>1</v>
      </c>
      <c r="N1169">
        <v>5</v>
      </c>
      <c r="O1169">
        <v>1</v>
      </c>
      <c r="P1169">
        <v>0.25900000000000001</v>
      </c>
      <c r="Q1169">
        <v>0.29799999999999999</v>
      </c>
      <c r="R1169">
        <v>0.34699999999999998</v>
      </c>
      <c r="S1169">
        <v>0.64500000000000002</v>
      </c>
      <c r="T1169">
        <v>0.28399999999999997</v>
      </c>
      <c r="U1169">
        <v>0.5</v>
      </c>
      <c r="V1169">
        <v>0</v>
      </c>
      <c r="W1169">
        <v>0.2</v>
      </c>
    </row>
    <row r="1170" spans="1:28" x14ac:dyDescent="0.25">
      <c r="A1170" t="s">
        <v>7997</v>
      </c>
      <c r="B1170" t="s">
        <v>7998</v>
      </c>
      <c r="C1170">
        <v>100</v>
      </c>
      <c r="D1170">
        <v>92</v>
      </c>
      <c r="E1170">
        <v>22</v>
      </c>
      <c r="F1170">
        <v>4</v>
      </c>
      <c r="G1170">
        <v>0</v>
      </c>
      <c r="H1170">
        <v>2</v>
      </c>
      <c r="I1170">
        <v>10</v>
      </c>
      <c r="J1170">
        <v>9</v>
      </c>
      <c r="K1170">
        <v>6</v>
      </c>
      <c r="L1170">
        <v>21</v>
      </c>
      <c r="M1170">
        <v>1</v>
      </c>
      <c r="N1170">
        <v>2</v>
      </c>
      <c r="O1170">
        <v>1</v>
      </c>
      <c r="P1170">
        <v>0.24</v>
      </c>
      <c r="Q1170">
        <v>0.29199999999999998</v>
      </c>
      <c r="R1170">
        <v>0.35699999999999998</v>
      </c>
      <c r="S1170">
        <v>0.64900000000000002</v>
      </c>
      <c r="T1170">
        <v>0.28399999999999997</v>
      </c>
      <c r="U1170">
        <v>-0.1</v>
      </c>
      <c r="V1170">
        <v>0</v>
      </c>
      <c r="W1170">
        <v>0</v>
      </c>
    </row>
    <row r="1171" spans="1:28" x14ac:dyDescent="0.25">
      <c r="A1171" t="s">
        <v>7995</v>
      </c>
      <c r="B1171" t="s">
        <v>7996</v>
      </c>
      <c r="C1171">
        <v>100</v>
      </c>
      <c r="D1171">
        <v>90</v>
      </c>
      <c r="E1171">
        <v>20</v>
      </c>
      <c r="F1171">
        <v>5</v>
      </c>
      <c r="G1171">
        <v>0</v>
      </c>
      <c r="H1171">
        <v>2</v>
      </c>
      <c r="I1171">
        <v>10</v>
      </c>
      <c r="J1171">
        <v>10</v>
      </c>
      <c r="K1171">
        <v>8</v>
      </c>
      <c r="L1171">
        <v>19</v>
      </c>
      <c r="M1171">
        <v>0</v>
      </c>
      <c r="N1171">
        <v>3</v>
      </c>
      <c r="O1171">
        <v>2</v>
      </c>
      <c r="P1171">
        <v>0.224</v>
      </c>
      <c r="Q1171">
        <v>0.28799999999999998</v>
      </c>
      <c r="R1171">
        <v>0.35599999999999998</v>
      </c>
      <c r="S1171">
        <v>0.64400000000000002</v>
      </c>
      <c r="T1171">
        <v>0.28399999999999997</v>
      </c>
      <c r="U1171">
        <v>0</v>
      </c>
      <c r="V1171">
        <v>0</v>
      </c>
      <c r="W1171">
        <v>0.1</v>
      </c>
    </row>
    <row r="1172" spans="1:28" x14ac:dyDescent="0.25">
      <c r="A1172" t="s">
        <v>522</v>
      </c>
      <c r="B1172" t="s">
        <v>523</v>
      </c>
      <c r="C1172">
        <v>100</v>
      </c>
      <c r="D1172">
        <v>92</v>
      </c>
      <c r="E1172">
        <v>21</v>
      </c>
      <c r="F1172">
        <v>5</v>
      </c>
      <c r="G1172">
        <v>1</v>
      </c>
      <c r="H1172">
        <v>2</v>
      </c>
      <c r="I1172">
        <v>10</v>
      </c>
      <c r="J1172">
        <v>10</v>
      </c>
      <c r="K1172">
        <v>6</v>
      </c>
      <c r="L1172">
        <v>28</v>
      </c>
      <c r="M1172">
        <v>1</v>
      </c>
      <c r="N1172">
        <v>3</v>
      </c>
      <c r="O1172">
        <v>2</v>
      </c>
      <c r="P1172">
        <v>0.23300000000000001</v>
      </c>
      <c r="Q1172">
        <v>0.28000000000000003</v>
      </c>
      <c r="R1172">
        <v>0.371</v>
      </c>
      <c r="S1172">
        <v>0.65200000000000002</v>
      </c>
      <c r="T1172">
        <v>0.28399999999999997</v>
      </c>
      <c r="U1172">
        <v>0</v>
      </c>
      <c r="V1172">
        <v>0</v>
      </c>
      <c r="W1172">
        <v>0</v>
      </c>
    </row>
    <row r="1173" spans="1:28" x14ac:dyDescent="0.25">
      <c r="A1173">
        <v>9414</v>
      </c>
      <c r="B1173" t="s">
        <v>332</v>
      </c>
      <c r="C1173">
        <v>190</v>
      </c>
      <c r="D1173">
        <v>169</v>
      </c>
      <c r="E1173">
        <v>40</v>
      </c>
      <c r="F1173">
        <v>6</v>
      </c>
      <c r="G1173">
        <v>2</v>
      </c>
      <c r="H1173">
        <v>2</v>
      </c>
      <c r="I1173">
        <v>22</v>
      </c>
      <c r="J1173">
        <v>16</v>
      </c>
      <c r="K1173">
        <v>16</v>
      </c>
      <c r="L1173">
        <v>44</v>
      </c>
      <c r="M1173">
        <v>2</v>
      </c>
      <c r="N1173">
        <v>13</v>
      </c>
      <c r="O1173">
        <v>3</v>
      </c>
      <c r="P1173">
        <v>0.23599999999999999</v>
      </c>
      <c r="Q1173">
        <v>0.309</v>
      </c>
      <c r="R1173">
        <v>0.32600000000000001</v>
      </c>
      <c r="S1173">
        <v>0.63400000000000001</v>
      </c>
      <c r="T1173">
        <v>0.28399999999999997</v>
      </c>
      <c r="U1173">
        <v>1.3</v>
      </c>
      <c r="V1173">
        <v>-0.2</v>
      </c>
      <c r="W1173">
        <v>0.1</v>
      </c>
      <c r="Y1173" s="1">
        <v>-15</v>
      </c>
      <c r="Z1173" s="1">
        <v>-13</v>
      </c>
      <c r="AA1173" s="1">
        <v>3</v>
      </c>
    </row>
    <row r="1174" spans="1:28" x14ac:dyDescent="0.25">
      <c r="A1174">
        <v>6444</v>
      </c>
      <c r="B1174" t="s">
        <v>662</v>
      </c>
      <c r="C1174">
        <v>100</v>
      </c>
      <c r="D1174">
        <v>90</v>
      </c>
      <c r="E1174">
        <v>21</v>
      </c>
      <c r="F1174">
        <v>5</v>
      </c>
      <c r="G1174">
        <v>0</v>
      </c>
      <c r="H1174">
        <v>2</v>
      </c>
      <c r="I1174">
        <v>10</v>
      </c>
      <c r="J1174">
        <v>9</v>
      </c>
      <c r="K1174">
        <v>8</v>
      </c>
      <c r="L1174">
        <v>15</v>
      </c>
      <c r="M1174">
        <v>1</v>
      </c>
      <c r="N1174">
        <v>1</v>
      </c>
      <c r="O1174">
        <v>0</v>
      </c>
      <c r="P1174">
        <v>0.22900000000000001</v>
      </c>
      <c r="Q1174">
        <v>0.29699999999999999</v>
      </c>
      <c r="R1174">
        <v>0.34599999999999997</v>
      </c>
      <c r="S1174">
        <v>0.64300000000000002</v>
      </c>
      <c r="T1174">
        <v>0.28399999999999997</v>
      </c>
      <c r="U1174">
        <v>-0.1</v>
      </c>
      <c r="V1174">
        <v>-0.2</v>
      </c>
      <c r="W1174">
        <v>0.1</v>
      </c>
    </row>
    <row r="1175" spans="1:28" x14ac:dyDescent="0.25">
      <c r="A1175" t="s">
        <v>877</v>
      </c>
      <c r="B1175" t="s">
        <v>878</v>
      </c>
      <c r="C1175">
        <v>229</v>
      </c>
      <c r="D1175">
        <v>206</v>
      </c>
      <c r="E1175">
        <v>50</v>
      </c>
      <c r="F1175">
        <v>9</v>
      </c>
      <c r="G1175">
        <v>2</v>
      </c>
      <c r="H1175">
        <v>2</v>
      </c>
      <c r="I1175">
        <v>29</v>
      </c>
      <c r="J1175">
        <v>17</v>
      </c>
      <c r="K1175">
        <v>18</v>
      </c>
      <c r="L1175">
        <v>46</v>
      </c>
      <c r="M1175">
        <v>1</v>
      </c>
      <c r="N1175">
        <v>49</v>
      </c>
      <c r="O1175">
        <v>12</v>
      </c>
      <c r="P1175">
        <v>0.245</v>
      </c>
      <c r="Q1175">
        <v>0.308</v>
      </c>
      <c r="R1175">
        <v>0.33100000000000002</v>
      </c>
      <c r="S1175">
        <v>0.63900000000000001</v>
      </c>
      <c r="T1175">
        <v>0.28399999999999997</v>
      </c>
      <c r="U1175">
        <v>4.9000000000000004</v>
      </c>
      <c r="V1175">
        <v>0</v>
      </c>
      <c r="W1175">
        <v>0.8</v>
      </c>
      <c r="Y1175" s="1">
        <v>8</v>
      </c>
      <c r="Z1175" s="1">
        <v>9</v>
      </c>
      <c r="AB1175" s="1">
        <v>14</v>
      </c>
    </row>
    <row r="1176" spans="1:28" x14ac:dyDescent="0.25">
      <c r="A1176" t="s">
        <v>7993</v>
      </c>
      <c r="B1176" t="s">
        <v>7994</v>
      </c>
      <c r="C1176">
        <v>100</v>
      </c>
      <c r="D1176">
        <v>91</v>
      </c>
      <c r="E1176">
        <v>22</v>
      </c>
      <c r="F1176">
        <v>5</v>
      </c>
      <c r="G1176">
        <v>1</v>
      </c>
      <c r="H1176">
        <v>2</v>
      </c>
      <c r="I1176">
        <v>10</v>
      </c>
      <c r="J1176">
        <v>10</v>
      </c>
      <c r="K1176">
        <v>6</v>
      </c>
      <c r="L1176">
        <v>23</v>
      </c>
      <c r="M1176">
        <v>1</v>
      </c>
      <c r="N1176">
        <v>2</v>
      </c>
      <c r="O1176">
        <v>1</v>
      </c>
      <c r="P1176">
        <v>0.23599999999999999</v>
      </c>
      <c r="Q1176">
        <v>0.28899999999999998</v>
      </c>
      <c r="R1176">
        <v>0.36099999999999999</v>
      </c>
      <c r="S1176">
        <v>0.65</v>
      </c>
      <c r="T1176">
        <v>0.28399999999999997</v>
      </c>
      <c r="U1176">
        <v>-0.1</v>
      </c>
      <c r="V1176">
        <v>0</v>
      </c>
      <c r="W1176">
        <v>0</v>
      </c>
    </row>
    <row r="1177" spans="1:28" x14ac:dyDescent="0.25">
      <c r="A1177" t="s">
        <v>7991</v>
      </c>
      <c r="B1177" t="s">
        <v>7992</v>
      </c>
      <c r="C1177">
        <v>100</v>
      </c>
      <c r="D1177">
        <v>90</v>
      </c>
      <c r="E1177">
        <v>22</v>
      </c>
      <c r="F1177">
        <v>4</v>
      </c>
      <c r="G1177">
        <v>0</v>
      </c>
      <c r="H1177">
        <v>1</v>
      </c>
      <c r="I1177">
        <v>9</v>
      </c>
      <c r="J1177">
        <v>9</v>
      </c>
      <c r="K1177">
        <v>8</v>
      </c>
      <c r="L1177">
        <v>17</v>
      </c>
      <c r="M1177">
        <v>1</v>
      </c>
      <c r="N1177">
        <v>3</v>
      </c>
      <c r="O1177">
        <v>1</v>
      </c>
      <c r="P1177">
        <v>0.23899999999999999</v>
      </c>
      <c r="Q1177">
        <v>0.30099999999999999</v>
      </c>
      <c r="R1177">
        <v>0.34300000000000003</v>
      </c>
      <c r="S1177">
        <v>0.64300000000000002</v>
      </c>
      <c r="T1177">
        <v>0.28399999999999997</v>
      </c>
      <c r="U1177">
        <v>-0.1</v>
      </c>
      <c r="V1177">
        <v>0</v>
      </c>
      <c r="W1177">
        <v>0</v>
      </c>
    </row>
    <row r="1178" spans="1:28" x14ac:dyDescent="0.25">
      <c r="A1178" t="s">
        <v>212</v>
      </c>
      <c r="B1178" t="s">
        <v>213</v>
      </c>
      <c r="C1178">
        <v>100</v>
      </c>
      <c r="D1178">
        <v>90</v>
      </c>
      <c r="E1178">
        <v>20</v>
      </c>
      <c r="F1178">
        <v>4</v>
      </c>
      <c r="G1178">
        <v>0</v>
      </c>
      <c r="H1178">
        <v>3</v>
      </c>
      <c r="I1178">
        <v>10</v>
      </c>
      <c r="J1178">
        <v>10</v>
      </c>
      <c r="K1178">
        <v>7</v>
      </c>
      <c r="L1178">
        <v>31</v>
      </c>
      <c r="M1178">
        <v>1</v>
      </c>
      <c r="N1178">
        <v>1</v>
      </c>
      <c r="O1178">
        <v>1</v>
      </c>
      <c r="P1178">
        <v>0.216</v>
      </c>
      <c r="Q1178">
        <v>0.28100000000000003</v>
      </c>
      <c r="R1178">
        <v>0.36499999999999999</v>
      </c>
      <c r="S1178">
        <v>0.64600000000000002</v>
      </c>
      <c r="T1178">
        <v>0.28399999999999997</v>
      </c>
      <c r="U1178">
        <v>0</v>
      </c>
      <c r="V1178">
        <v>0</v>
      </c>
      <c r="W1178">
        <v>0</v>
      </c>
    </row>
    <row r="1179" spans="1:28" x14ac:dyDescent="0.25">
      <c r="A1179" t="s">
        <v>7989</v>
      </c>
      <c r="B1179" t="s">
        <v>7990</v>
      </c>
      <c r="C1179">
        <v>100</v>
      </c>
      <c r="D1179">
        <v>93</v>
      </c>
      <c r="E1179">
        <v>23</v>
      </c>
      <c r="F1179">
        <v>5</v>
      </c>
      <c r="G1179">
        <v>1</v>
      </c>
      <c r="H1179">
        <v>2</v>
      </c>
      <c r="I1179">
        <v>9</v>
      </c>
      <c r="J1179">
        <v>10</v>
      </c>
      <c r="K1179">
        <v>5</v>
      </c>
      <c r="L1179">
        <v>16</v>
      </c>
      <c r="M1179">
        <v>1</v>
      </c>
      <c r="N1179">
        <v>2</v>
      </c>
      <c r="O1179">
        <v>1</v>
      </c>
      <c r="P1179">
        <v>0.245</v>
      </c>
      <c r="Q1179">
        <v>0.28699999999999998</v>
      </c>
      <c r="R1179">
        <v>0.36299999999999999</v>
      </c>
      <c r="S1179">
        <v>0.65</v>
      </c>
      <c r="T1179">
        <v>0.28399999999999997</v>
      </c>
      <c r="U1179">
        <v>0</v>
      </c>
      <c r="V1179">
        <v>0</v>
      </c>
      <c r="W1179">
        <v>0.1</v>
      </c>
    </row>
    <row r="1180" spans="1:28" x14ac:dyDescent="0.25">
      <c r="A1180" t="s">
        <v>7987</v>
      </c>
      <c r="B1180" t="s">
        <v>7988</v>
      </c>
      <c r="C1180">
        <v>100</v>
      </c>
      <c r="D1180">
        <v>93</v>
      </c>
      <c r="E1180">
        <v>23</v>
      </c>
      <c r="F1180">
        <v>5</v>
      </c>
      <c r="G1180">
        <v>0</v>
      </c>
      <c r="H1180">
        <v>2</v>
      </c>
      <c r="I1180">
        <v>9</v>
      </c>
      <c r="J1180">
        <v>10</v>
      </c>
      <c r="K1180">
        <v>5</v>
      </c>
      <c r="L1180">
        <v>18</v>
      </c>
      <c r="M1180">
        <v>1</v>
      </c>
      <c r="N1180">
        <v>1</v>
      </c>
      <c r="O1180">
        <v>0</v>
      </c>
      <c r="P1180">
        <v>0.245</v>
      </c>
      <c r="Q1180">
        <v>0.28899999999999998</v>
      </c>
      <c r="R1180">
        <v>0.36199999999999999</v>
      </c>
      <c r="S1180">
        <v>0.65100000000000002</v>
      </c>
      <c r="T1180">
        <v>0.28299999999999997</v>
      </c>
      <c r="U1180">
        <v>-0.1</v>
      </c>
      <c r="V1180">
        <v>0</v>
      </c>
      <c r="W1180">
        <v>0.2</v>
      </c>
    </row>
    <row r="1181" spans="1:28" x14ac:dyDescent="0.25">
      <c r="A1181">
        <v>1593</v>
      </c>
      <c r="B1181" t="s">
        <v>7986</v>
      </c>
      <c r="C1181">
        <v>100</v>
      </c>
      <c r="D1181">
        <v>89</v>
      </c>
      <c r="E1181">
        <v>20</v>
      </c>
      <c r="F1181">
        <v>4</v>
      </c>
      <c r="G1181">
        <v>0</v>
      </c>
      <c r="H1181">
        <v>2</v>
      </c>
      <c r="I1181">
        <v>10</v>
      </c>
      <c r="J1181">
        <v>9</v>
      </c>
      <c r="K1181">
        <v>9</v>
      </c>
      <c r="L1181">
        <v>21</v>
      </c>
      <c r="M1181">
        <v>1</v>
      </c>
      <c r="N1181">
        <v>1</v>
      </c>
      <c r="O1181">
        <v>0</v>
      </c>
      <c r="P1181">
        <v>0.22600000000000001</v>
      </c>
      <c r="Q1181">
        <v>0.30099999999999999</v>
      </c>
      <c r="R1181">
        <v>0.33600000000000002</v>
      </c>
      <c r="S1181">
        <v>0.63700000000000001</v>
      </c>
      <c r="T1181">
        <v>0.28299999999999997</v>
      </c>
      <c r="U1181">
        <v>-0.2</v>
      </c>
      <c r="V1181">
        <v>0</v>
      </c>
      <c r="W1181">
        <v>0.3</v>
      </c>
    </row>
    <row r="1182" spans="1:28" x14ac:dyDescent="0.25">
      <c r="A1182" t="s">
        <v>7984</v>
      </c>
      <c r="B1182" t="s">
        <v>7985</v>
      </c>
      <c r="C1182">
        <v>100</v>
      </c>
      <c r="D1182">
        <v>89</v>
      </c>
      <c r="E1182">
        <v>20</v>
      </c>
      <c r="F1182">
        <v>5</v>
      </c>
      <c r="G1182">
        <v>0</v>
      </c>
      <c r="H1182">
        <v>2</v>
      </c>
      <c r="I1182">
        <v>9</v>
      </c>
      <c r="J1182">
        <v>9</v>
      </c>
      <c r="K1182">
        <v>9</v>
      </c>
      <c r="L1182">
        <v>26</v>
      </c>
      <c r="M1182">
        <v>1</v>
      </c>
      <c r="N1182">
        <v>0</v>
      </c>
      <c r="O1182">
        <v>0</v>
      </c>
      <c r="P1182">
        <v>0.224</v>
      </c>
      <c r="Q1182">
        <v>0.29599999999999999</v>
      </c>
      <c r="R1182">
        <v>0.34399999999999997</v>
      </c>
      <c r="S1182">
        <v>0.64100000000000001</v>
      </c>
      <c r="T1182">
        <v>0.28299999999999997</v>
      </c>
      <c r="U1182">
        <v>-0.1</v>
      </c>
      <c r="V1182">
        <v>0</v>
      </c>
      <c r="W1182">
        <v>0.3</v>
      </c>
    </row>
    <row r="1183" spans="1:28" x14ac:dyDescent="0.25">
      <c r="A1183" t="s">
        <v>674</v>
      </c>
      <c r="B1183" t="s">
        <v>675</v>
      </c>
      <c r="C1183">
        <v>100</v>
      </c>
      <c r="D1183">
        <v>92</v>
      </c>
      <c r="E1183">
        <v>21</v>
      </c>
      <c r="F1183">
        <v>5</v>
      </c>
      <c r="G1183">
        <v>0</v>
      </c>
      <c r="H1183">
        <v>3</v>
      </c>
      <c r="I1183">
        <v>10</v>
      </c>
      <c r="J1183">
        <v>11</v>
      </c>
      <c r="K1183">
        <v>6</v>
      </c>
      <c r="L1183">
        <v>23</v>
      </c>
      <c r="M1183">
        <v>1</v>
      </c>
      <c r="N1183">
        <v>1</v>
      </c>
      <c r="O1183">
        <v>0</v>
      </c>
      <c r="P1183">
        <v>0.22600000000000001</v>
      </c>
      <c r="Q1183">
        <v>0.27600000000000002</v>
      </c>
      <c r="R1183">
        <v>0.376</v>
      </c>
      <c r="S1183">
        <v>0.65200000000000002</v>
      </c>
      <c r="T1183">
        <v>0.28299999999999997</v>
      </c>
      <c r="U1183">
        <v>0</v>
      </c>
      <c r="V1183">
        <v>0</v>
      </c>
      <c r="W1183">
        <v>0.1</v>
      </c>
    </row>
    <row r="1184" spans="1:28" x14ac:dyDescent="0.25">
      <c r="A1184" t="s">
        <v>7982</v>
      </c>
      <c r="B1184" t="s">
        <v>7983</v>
      </c>
      <c r="C1184">
        <v>100</v>
      </c>
      <c r="D1184">
        <v>93</v>
      </c>
      <c r="E1184">
        <v>23</v>
      </c>
      <c r="F1184">
        <v>5</v>
      </c>
      <c r="G1184">
        <v>1</v>
      </c>
      <c r="H1184">
        <v>1</v>
      </c>
      <c r="I1184">
        <v>10</v>
      </c>
      <c r="J1184">
        <v>9</v>
      </c>
      <c r="K1184">
        <v>5</v>
      </c>
      <c r="L1184">
        <v>19</v>
      </c>
      <c r="M1184">
        <v>1</v>
      </c>
      <c r="N1184">
        <v>2</v>
      </c>
      <c r="O1184">
        <v>1</v>
      </c>
      <c r="P1184">
        <v>0.249</v>
      </c>
      <c r="Q1184">
        <v>0.29099999999999998</v>
      </c>
      <c r="R1184">
        <v>0.35699999999999998</v>
      </c>
      <c r="S1184">
        <v>0.64800000000000002</v>
      </c>
      <c r="T1184">
        <v>0.28299999999999997</v>
      </c>
      <c r="U1184">
        <v>0</v>
      </c>
      <c r="V1184">
        <v>0</v>
      </c>
      <c r="W1184">
        <v>0</v>
      </c>
    </row>
    <row r="1185" spans="1:28" x14ac:dyDescent="0.25">
      <c r="A1185" t="s">
        <v>7980</v>
      </c>
      <c r="B1185" t="s">
        <v>7981</v>
      </c>
      <c r="C1185">
        <v>100</v>
      </c>
      <c r="D1185">
        <v>92</v>
      </c>
      <c r="E1185">
        <v>23</v>
      </c>
      <c r="F1185">
        <v>5</v>
      </c>
      <c r="G1185">
        <v>1</v>
      </c>
      <c r="H1185">
        <v>1</v>
      </c>
      <c r="I1185">
        <v>10</v>
      </c>
      <c r="J1185">
        <v>9</v>
      </c>
      <c r="K1185">
        <v>6</v>
      </c>
      <c r="L1185">
        <v>22</v>
      </c>
      <c r="M1185">
        <v>1</v>
      </c>
      <c r="N1185">
        <v>2</v>
      </c>
      <c r="O1185">
        <v>1</v>
      </c>
      <c r="P1185">
        <v>0.246</v>
      </c>
      <c r="Q1185">
        <v>0.29499999999999998</v>
      </c>
      <c r="R1185">
        <v>0.35</v>
      </c>
      <c r="S1185">
        <v>0.64500000000000002</v>
      </c>
      <c r="T1185">
        <v>0.28299999999999997</v>
      </c>
      <c r="U1185">
        <v>0</v>
      </c>
      <c r="V1185">
        <v>0</v>
      </c>
      <c r="W1185">
        <v>0.1</v>
      </c>
    </row>
    <row r="1186" spans="1:28" x14ac:dyDescent="0.25">
      <c r="A1186">
        <v>4146</v>
      </c>
      <c r="B1186" t="s">
        <v>429</v>
      </c>
      <c r="C1186">
        <v>180</v>
      </c>
      <c r="D1186">
        <v>162</v>
      </c>
      <c r="E1186">
        <v>39</v>
      </c>
      <c r="F1186">
        <v>7</v>
      </c>
      <c r="G1186">
        <v>2</v>
      </c>
      <c r="H1186">
        <v>2</v>
      </c>
      <c r="I1186">
        <v>14</v>
      </c>
      <c r="J1186">
        <v>15</v>
      </c>
      <c r="K1186">
        <v>14</v>
      </c>
      <c r="L1186">
        <v>40</v>
      </c>
      <c r="M1186">
        <v>2</v>
      </c>
      <c r="N1186">
        <v>6</v>
      </c>
      <c r="O1186">
        <v>3</v>
      </c>
      <c r="P1186">
        <v>0.24</v>
      </c>
      <c r="Q1186">
        <v>0.30399999999999999</v>
      </c>
      <c r="R1186">
        <v>0.33300000000000002</v>
      </c>
      <c r="S1186">
        <v>0.63700000000000001</v>
      </c>
      <c r="T1186">
        <v>0.28299999999999997</v>
      </c>
      <c r="U1186">
        <v>0</v>
      </c>
      <c r="V1186">
        <v>-0.2</v>
      </c>
      <c r="W1186">
        <v>-0.1</v>
      </c>
      <c r="Y1186" s="1">
        <v>-19</v>
      </c>
      <c r="Z1186" s="1">
        <v>-18</v>
      </c>
      <c r="AB1186" s="1">
        <v>-2</v>
      </c>
    </row>
    <row r="1187" spans="1:28" x14ac:dyDescent="0.25">
      <c r="A1187">
        <v>3867</v>
      </c>
      <c r="B1187" t="s">
        <v>538</v>
      </c>
      <c r="C1187">
        <v>134</v>
      </c>
      <c r="D1187">
        <v>118</v>
      </c>
      <c r="E1187">
        <v>24</v>
      </c>
      <c r="F1187">
        <v>5</v>
      </c>
      <c r="G1187">
        <v>0</v>
      </c>
      <c r="H1187">
        <v>4</v>
      </c>
      <c r="I1187">
        <v>14</v>
      </c>
      <c r="J1187">
        <v>14</v>
      </c>
      <c r="K1187">
        <v>11</v>
      </c>
      <c r="L1187">
        <v>45</v>
      </c>
      <c r="M1187">
        <v>3</v>
      </c>
      <c r="N1187">
        <v>1</v>
      </c>
      <c r="O1187">
        <v>0</v>
      </c>
      <c r="P1187">
        <v>0.20200000000000001</v>
      </c>
      <c r="Q1187">
        <v>0.28499999999999998</v>
      </c>
      <c r="R1187">
        <v>0.35899999999999999</v>
      </c>
      <c r="S1187">
        <v>0.64400000000000002</v>
      </c>
      <c r="T1187">
        <v>0.28299999999999997</v>
      </c>
      <c r="U1187">
        <v>-0.4</v>
      </c>
      <c r="V1187">
        <v>1.2</v>
      </c>
      <c r="W1187">
        <v>0.5</v>
      </c>
      <c r="Y1187" s="1">
        <v>-18</v>
      </c>
      <c r="Z1187" s="1">
        <v>-15</v>
      </c>
      <c r="AA1187" s="1">
        <v>-7</v>
      </c>
    </row>
    <row r="1188" spans="1:28" x14ac:dyDescent="0.25">
      <c r="A1188" t="s">
        <v>7978</v>
      </c>
      <c r="B1188" t="s">
        <v>7979</v>
      </c>
      <c r="C1188">
        <v>100</v>
      </c>
      <c r="D1188">
        <v>92</v>
      </c>
      <c r="E1188">
        <v>22</v>
      </c>
      <c r="F1188">
        <v>5</v>
      </c>
      <c r="G1188">
        <v>0</v>
      </c>
      <c r="H1188">
        <v>2</v>
      </c>
      <c r="I1188">
        <v>10</v>
      </c>
      <c r="J1188">
        <v>10</v>
      </c>
      <c r="K1188">
        <v>6</v>
      </c>
      <c r="L1188">
        <v>17</v>
      </c>
      <c r="M1188">
        <v>1</v>
      </c>
      <c r="N1188">
        <v>2</v>
      </c>
      <c r="O1188">
        <v>1</v>
      </c>
      <c r="P1188">
        <v>0.23699999999999999</v>
      </c>
      <c r="Q1188">
        <v>0.28899999999999998</v>
      </c>
      <c r="R1188">
        <v>0.35699999999999998</v>
      </c>
      <c r="S1188">
        <v>0.64600000000000002</v>
      </c>
      <c r="T1188">
        <v>0.28299999999999997</v>
      </c>
      <c r="U1188">
        <v>-0.1</v>
      </c>
      <c r="V1188">
        <v>0</v>
      </c>
      <c r="W1188">
        <v>0.3</v>
      </c>
    </row>
    <row r="1189" spans="1:28" x14ac:dyDescent="0.25">
      <c r="A1189" t="s">
        <v>376</v>
      </c>
      <c r="B1189" t="s">
        <v>377</v>
      </c>
      <c r="C1189">
        <v>147</v>
      </c>
      <c r="D1189">
        <v>136</v>
      </c>
      <c r="E1189">
        <v>34</v>
      </c>
      <c r="F1189">
        <v>5</v>
      </c>
      <c r="G1189">
        <v>2</v>
      </c>
      <c r="H1189">
        <v>2</v>
      </c>
      <c r="I1189">
        <v>16</v>
      </c>
      <c r="J1189">
        <v>14</v>
      </c>
      <c r="K1189">
        <v>8</v>
      </c>
      <c r="L1189">
        <v>28</v>
      </c>
      <c r="M1189">
        <v>1</v>
      </c>
      <c r="N1189">
        <v>11</v>
      </c>
      <c r="O1189">
        <v>3</v>
      </c>
      <c r="P1189">
        <v>0.251</v>
      </c>
      <c r="Q1189">
        <v>0.29399999999999998</v>
      </c>
      <c r="R1189">
        <v>0.35599999999999998</v>
      </c>
      <c r="S1189">
        <v>0.65</v>
      </c>
      <c r="T1189">
        <v>0.28299999999999997</v>
      </c>
      <c r="U1189">
        <v>1</v>
      </c>
      <c r="V1189">
        <v>0</v>
      </c>
      <c r="W1189">
        <v>0.3</v>
      </c>
    </row>
    <row r="1190" spans="1:28" x14ac:dyDescent="0.25">
      <c r="A1190" t="s">
        <v>7976</v>
      </c>
      <c r="B1190" t="s">
        <v>7977</v>
      </c>
      <c r="C1190">
        <v>100</v>
      </c>
      <c r="D1190">
        <v>91</v>
      </c>
      <c r="E1190">
        <v>22</v>
      </c>
      <c r="F1190">
        <v>4</v>
      </c>
      <c r="G1190">
        <v>1</v>
      </c>
      <c r="H1190">
        <v>1</v>
      </c>
      <c r="I1190">
        <v>9</v>
      </c>
      <c r="J1190">
        <v>9</v>
      </c>
      <c r="K1190">
        <v>7</v>
      </c>
      <c r="L1190">
        <v>22</v>
      </c>
      <c r="M1190">
        <v>1</v>
      </c>
      <c r="N1190">
        <v>1</v>
      </c>
      <c r="O1190">
        <v>1</v>
      </c>
      <c r="P1190">
        <v>0.246</v>
      </c>
      <c r="Q1190">
        <v>0.30299999999999999</v>
      </c>
      <c r="R1190">
        <v>0.33700000000000002</v>
      </c>
      <c r="S1190">
        <v>0.64</v>
      </c>
      <c r="T1190">
        <v>0.28299999999999997</v>
      </c>
      <c r="U1190">
        <v>-0.1</v>
      </c>
      <c r="V1190">
        <v>0</v>
      </c>
      <c r="W1190">
        <v>0</v>
      </c>
    </row>
    <row r="1191" spans="1:28" x14ac:dyDescent="0.25">
      <c r="A1191" t="s">
        <v>7974</v>
      </c>
      <c r="B1191" t="s">
        <v>7975</v>
      </c>
      <c r="C1191">
        <v>100</v>
      </c>
      <c r="D1191">
        <v>90</v>
      </c>
      <c r="E1191">
        <v>21</v>
      </c>
      <c r="F1191">
        <v>5</v>
      </c>
      <c r="G1191">
        <v>0</v>
      </c>
      <c r="H1191">
        <v>2</v>
      </c>
      <c r="I1191">
        <v>9</v>
      </c>
      <c r="J1191">
        <v>9</v>
      </c>
      <c r="K1191">
        <v>7</v>
      </c>
      <c r="L1191">
        <v>22</v>
      </c>
      <c r="M1191">
        <v>1</v>
      </c>
      <c r="N1191">
        <v>1</v>
      </c>
      <c r="O1191">
        <v>1</v>
      </c>
      <c r="P1191">
        <v>0.22800000000000001</v>
      </c>
      <c r="Q1191">
        <v>0.29199999999999998</v>
      </c>
      <c r="R1191">
        <v>0.35299999999999998</v>
      </c>
      <c r="S1191">
        <v>0.64500000000000002</v>
      </c>
      <c r="T1191">
        <v>0.28299999999999997</v>
      </c>
      <c r="U1191">
        <v>-0.1</v>
      </c>
      <c r="V1191">
        <v>0</v>
      </c>
      <c r="W1191">
        <v>0.3</v>
      </c>
    </row>
    <row r="1192" spans="1:28" x14ac:dyDescent="0.25">
      <c r="A1192" t="s">
        <v>7972</v>
      </c>
      <c r="B1192" t="s">
        <v>7973</v>
      </c>
      <c r="C1192">
        <v>100</v>
      </c>
      <c r="D1192">
        <v>89</v>
      </c>
      <c r="E1192">
        <v>21</v>
      </c>
      <c r="F1192">
        <v>4</v>
      </c>
      <c r="G1192">
        <v>0</v>
      </c>
      <c r="H1192">
        <v>2</v>
      </c>
      <c r="I1192">
        <v>10</v>
      </c>
      <c r="J1192">
        <v>9</v>
      </c>
      <c r="K1192">
        <v>9</v>
      </c>
      <c r="L1192">
        <v>25</v>
      </c>
      <c r="M1192">
        <v>1</v>
      </c>
      <c r="N1192">
        <v>1</v>
      </c>
      <c r="O1192">
        <v>0</v>
      </c>
      <c r="P1192">
        <v>0.23100000000000001</v>
      </c>
      <c r="Q1192">
        <v>0.30499999999999999</v>
      </c>
      <c r="R1192">
        <v>0.33200000000000002</v>
      </c>
      <c r="S1192">
        <v>0.63700000000000001</v>
      </c>
      <c r="T1192">
        <v>0.28299999999999997</v>
      </c>
      <c r="U1192">
        <v>0</v>
      </c>
      <c r="V1192">
        <v>0</v>
      </c>
      <c r="W1192">
        <v>-0.1</v>
      </c>
    </row>
    <row r="1193" spans="1:28" x14ac:dyDescent="0.25">
      <c r="A1193" t="s">
        <v>7970</v>
      </c>
      <c r="B1193" t="s">
        <v>7971</v>
      </c>
      <c r="C1193">
        <v>100</v>
      </c>
      <c r="D1193">
        <v>90</v>
      </c>
      <c r="E1193">
        <v>21</v>
      </c>
      <c r="F1193">
        <v>5</v>
      </c>
      <c r="G1193">
        <v>0</v>
      </c>
      <c r="H1193">
        <v>2</v>
      </c>
      <c r="I1193">
        <v>9</v>
      </c>
      <c r="J1193">
        <v>9</v>
      </c>
      <c r="K1193">
        <v>7</v>
      </c>
      <c r="L1193">
        <v>20</v>
      </c>
      <c r="M1193">
        <v>1</v>
      </c>
      <c r="N1193">
        <v>0</v>
      </c>
      <c r="O1193">
        <v>0</v>
      </c>
      <c r="P1193">
        <v>0.22900000000000001</v>
      </c>
      <c r="Q1193">
        <v>0.29199999999999998</v>
      </c>
      <c r="R1193">
        <v>0.34899999999999998</v>
      </c>
      <c r="S1193">
        <v>0.64100000000000001</v>
      </c>
      <c r="T1193">
        <v>0.28299999999999997</v>
      </c>
      <c r="U1193">
        <v>0</v>
      </c>
      <c r="V1193">
        <v>0</v>
      </c>
      <c r="W1193">
        <v>0.3</v>
      </c>
    </row>
    <row r="1194" spans="1:28" x14ac:dyDescent="0.25">
      <c r="A1194" t="s">
        <v>7968</v>
      </c>
      <c r="B1194" t="s">
        <v>7969</v>
      </c>
      <c r="C1194">
        <v>100</v>
      </c>
      <c r="D1194">
        <v>91</v>
      </c>
      <c r="E1194">
        <v>21</v>
      </c>
      <c r="F1194">
        <v>5</v>
      </c>
      <c r="G1194">
        <v>1</v>
      </c>
      <c r="H1194">
        <v>2</v>
      </c>
      <c r="I1194">
        <v>9</v>
      </c>
      <c r="J1194">
        <v>9</v>
      </c>
      <c r="K1194">
        <v>7</v>
      </c>
      <c r="L1194">
        <v>20</v>
      </c>
      <c r="M1194">
        <v>1</v>
      </c>
      <c r="N1194">
        <v>1</v>
      </c>
      <c r="O1194">
        <v>1</v>
      </c>
      <c r="P1194">
        <v>0.23499999999999999</v>
      </c>
      <c r="Q1194">
        <v>0.29099999999999998</v>
      </c>
      <c r="R1194">
        <v>0.35599999999999998</v>
      </c>
      <c r="S1194">
        <v>0.64700000000000002</v>
      </c>
      <c r="T1194">
        <v>0.28299999999999997</v>
      </c>
      <c r="U1194">
        <v>-0.1</v>
      </c>
      <c r="V1194">
        <v>0</v>
      </c>
      <c r="W1194">
        <v>0.3</v>
      </c>
    </row>
    <row r="1195" spans="1:28" x14ac:dyDescent="0.25">
      <c r="A1195">
        <v>8841</v>
      </c>
      <c r="B1195" t="s">
        <v>172</v>
      </c>
      <c r="C1195">
        <v>100</v>
      </c>
      <c r="D1195">
        <v>91</v>
      </c>
      <c r="E1195">
        <v>22</v>
      </c>
      <c r="F1195">
        <v>4</v>
      </c>
      <c r="G1195">
        <v>0</v>
      </c>
      <c r="H1195">
        <v>1</v>
      </c>
      <c r="I1195">
        <v>10</v>
      </c>
      <c r="J1195">
        <v>9</v>
      </c>
      <c r="K1195">
        <v>7</v>
      </c>
      <c r="L1195">
        <v>18</v>
      </c>
      <c r="M1195">
        <v>1</v>
      </c>
      <c r="N1195">
        <v>1</v>
      </c>
      <c r="O1195">
        <v>0</v>
      </c>
      <c r="P1195">
        <v>0.24199999999999999</v>
      </c>
      <c r="Q1195">
        <v>0.3</v>
      </c>
      <c r="R1195">
        <v>0.34100000000000003</v>
      </c>
      <c r="S1195">
        <v>0.64100000000000001</v>
      </c>
      <c r="T1195">
        <v>0.28299999999999997</v>
      </c>
      <c r="U1195">
        <v>-0.1</v>
      </c>
      <c r="V1195">
        <v>-0.1</v>
      </c>
      <c r="W1195">
        <v>0.1</v>
      </c>
      <c r="Y1195" s="1">
        <v>-23</v>
      </c>
      <c r="Z1195" s="1">
        <v>-22</v>
      </c>
      <c r="AB1195" s="1">
        <v>-8</v>
      </c>
    </row>
    <row r="1196" spans="1:28" x14ac:dyDescent="0.25">
      <c r="A1196" t="s">
        <v>7966</v>
      </c>
      <c r="B1196" t="s">
        <v>7967</v>
      </c>
      <c r="C1196">
        <v>100</v>
      </c>
      <c r="D1196">
        <v>92</v>
      </c>
      <c r="E1196">
        <v>23</v>
      </c>
      <c r="F1196">
        <v>4</v>
      </c>
      <c r="G1196">
        <v>1</v>
      </c>
      <c r="H1196">
        <v>1</v>
      </c>
      <c r="I1196">
        <v>9</v>
      </c>
      <c r="J1196">
        <v>9</v>
      </c>
      <c r="K1196">
        <v>6</v>
      </c>
      <c r="L1196">
        <v>22</v>
      </c>
      <c r="M1196">
        <v>1</v>
      </c>
      <c r="N1196">
        <v>4</v>
      </c>
      <c r="O1196">
        <v>2</v>
      </c>
      <c r="P1196">
        <v>0.245</v>
      </c>
      <c r="Q1196">
        <v>0.29199999999999998</v>
      </c>
      <c r="R1196">
        <v>0.35499999999999998</v>
      </c>
      <c r="S1196">
        <v>0.64700000000000002</v>
      </c>
      <c r="T1196">
        <v>0.28299999999999997</v>
      </c>
      <c r="U1196">
        <v>-0.1</v>
      </c>
      <c r="V1196">
        <v>0</v>
      </c>
      <c r="W1196">
        <v>0.2</v>
      </c>
    </row>
    <row r="1197" spans="1:28" x14ac:dyDescent="0.25">
      <c r="A1197" t="s">
        <v>7964</v>
      </c>
      <c r="B1197" t="s">
        <v>7965</v>
      </c>
      <c r="C1197">
        <v>100</v>
      </c>
      <c r="D1197">
        <v>91</v>
      </c>
      <c r="E1197">
        <v>22</v>
      </c>
      <c r="F1197">
        <v>4</v>
      </c>
      <c r="G1197">
        <v>0</v>
      </c>
      <c r="H1197">
        <v>2</v>
      </c>
      <c r="I1197">
        <v>9</v>
      </c>
      <c r="J1197">
        <v>10</v>
      </c>
      <c r="K1197">
        <v>7</v>
      </c>
      <c r="L1197">
        <v>14</v>
      </c>
      <c r="M1197">
        <v>1</v>
      </c>
      <c r="N1197">
        <v>1</v>
      </c>
      <c r="O1197">
        <v>1</v>
      </c>
      <c r="P1197">
        <v>0.23799999999999999</v>
      </c>
      <c r="Q1197">
        <v>0.29199999999999998</v>
      </c>
      <c r="R1197">
        <v>0.35299999999999998</v>
      </c>
      <c r="S1197">
        <v>0.64600000000000002</v>
      </c>
      <c r="T1197">
        <v>0.28299999999999997</v>
      </c>
      <c r="U1197">
        <v>-0.1</v>
      </c>
      <c r="V1197">
        <v>0</v>
      </c>
      <c r="W1197">
        <v>0.1</v>
      </c>
    </row>
    <row r="1198" spans="1:28" x14ac:dyDescent="0.25">
      <c r="A1198" t="s">
        <v>7962</v>
      </c>
      <c r="B1198" t="s">
        <v>7963</v>
      </c>
      <c r="C1198">
        <v>100</v>
      </c>
      <c r="D1198">
        <v>90</v>
      </c>
      <c r="E1198">
        <v>21</v>
      </c>
      <c r="F1198">
        <v>5</v>
      </c>
      <c r="G1198">
        <v>1</v>
      </c>
      <c r="H1198">
        <v>1</v>
      </c>
      <c r="I1198">
        <v>10</v>
      </c>
      <c r="J1198">
        <v>8</v>
      </c>
      <c r="K1198">
        <v>8</v>
      </c>
      <c r="L1198">
        <v>19</v>
      </c>
      <c r="M1198">
        <v>1</v>
      </c>
      <c r="N1198">
        <v>2</v>
      </c>
      <c r="O1198">
        <v>1</v>
      </c>
      <c r="P1198">
        <v>0.23400000000000001</v>
      </c>
      <c r="Q1198">
        <v>0.30199999999999999</v>
      </c>
      <c r="R1198">
        <v>0.33300000000000002</v>
      </c>
      <c r="S1198">
        <v>0.63500000000000001</v>
      </c>
      <c r="T1198">
        <v>0.28299999999999997</v>
      </c>
      <c r="U1198">
        <v>-0.1</v>
      </c>
      <c r="V1198">
        <v>0</v>
      </c>
      <c r="W1198">
        <v>0.1</v>
      </c>
    </row>
    <row r="1199" spans="1:28" x14ac:dyDescent="0.25">
      <c r="A1199">
        <v>8361</v>
      </c>
      <c r="B1199" t="s">
        <v>324</v>
      </c>
      <c r="C1199">
        <v>100</v>
      </c>
      <c r="D1199">
        <v>88</v>
      </c>
      <c r="E1199">
        <v>20</v>
      </c>
      <c r="F1199">
        <v>4</v>
      </c>
      <c r="G1199">
        <v>0</v>
      </c>
      <c r="H1199">
        <v>2</v>
      </c>
      <c r="I1199">
        <v>10</v>
      </c>
      <c r="J1199">
        <v>9</v>
      </c>
      <c r="K1199">
        <v>10</v>
      </c>
      <c r="L1199">
        <v>21</v>
      </c>
      <c r="M1199">
        <v>1</v>
      </c>
      <c r="N1199">
        <v>1</v>
      </c>
      <c r="O1199">
        <v>0</v>
      </c>
      <c r="P1199">
        <v>0.222</v>
      </c>
      <c r="Q1199">
        <v>0.30199999999999999</v>
      </c>
      <c r="R1199">
        <v>0.34</v>
      </c>
      <c r="S1199">
        <v>0.64200000000000002</v>
      </c>
      <c r="T1199">
        <v>0.28299999999999997</v>
      </c>
      <c r="U1199">
        <v>-0.2</v>
      </c>
      <c r="V1199">
        <v>0</v>
      </c>
      <c r="W1199">
        <v>0.2</v>
      </c>
    </row>
    <row r="1200" spans="1:28" x14ac:dyDescent="0.25">
      <c r="A1200" t="s">
        <v>7960</v>
      </c>
      <c r="B1200" t="s">
        <v>7961</v>
      </c>
      <c r="C1200">
        <v>100</v>
      </c>
      <c r="D1200">
        <v>90</v>
      </c>
      <c r="E1200">
        <v>21</v>
      </c>
      <c r="F1200">
        <v>4</v>
      </c>
      <c r="G1200">
        <v>0</v>
      </c>
      <c r="H1200">
        <v>2</v>
      </c>
      <c r="I1200">
        <v>10</v>
      </c>
      <c r="J1200">
        <v>9</v>
      </c>
      <c r="K1200">
        <v>8</v>
      </c>
      <c r="L1200">
        <v>26</v>
      </c>
      <c r="M1200">
        <v>1</v>
      </c>
      <c r="N1200">
        <v>3</v>
      </c>
      <c r="O1200">
        <v>2</v>
      </c>
      <c r="P1200">
        <v>0.22800000000000001</v>
      </c>
      <c r="Q1200">
        <v>0.29299999999999998</v>
      </c>
      <c r="R1200">
        <v>0.35099999999999998</v>
      </c>
      <c r="S1200">
        <v>0.64400000000000002</v>
      </c>
      <c r="T1200">
        <v>0.28299999999999997</v>
      </c>
      <c r="U1200">
        <v>-0.1</v>
      </c>
      <c r="V1200">
        <v>0</v>
      </c>
      <c r="W1200">
        <v>0</v>
      </c>
    </row>
    <row r="1201" spans="1:23" x14ac:dyDescent="0.25">
      <c r="A1201" t="s">
        <v>7958</v>
      </c>
      <c r="B1201" t="s">
        <v>7959</v>
      </c>
      <c r="C1201">
        <v>100</v>
      </c>
      <c r="D1201">
        <v>90</v>
      </c>
      <c r="E1201">
        <v>20</v>
      </c>
      <c r="F1201">
        <v>4</v>
      </c>
      <c r="G1201">
        <v>0</v>
      </c>
      <c r="H1201">
        <v>2</v>
      </c>
      <c r="I1201">
        <v>10</v>
      </c>
      <c r="J1201">
        <v>9</v>
      </c>
      <c r="K1201">
        <v>8</v>
      </c>
      <c r="L1201">
        <v>22</v>
      </c>
      <c r="M1201">
        <v>1</v>
      </c>
      <c r="N1201">
        <v>3</v>
      </c>
      <c r="O1201">
        <v>1</v>
      </c>
      <c r="P1201">
        <v>0.22800000000000001</v>
      </c>
      <c r="Q1201">
        <v>0.29599999999999999</v>
      </c>
      <c r="R1201">
        <v>0.34200000000000003</v>
      </c>
      <c r="S1201">
        <v>0.63900000000000001</v>
      </c>
      <c r="T1201">
        <v>0.28299999999999997</v>
      </c>
      <c r="U1201">
        <v>0</v>
      </c>
      <c r="V1201">
        <v>0</v>
      </c>
      <c r="W1201">
        <v>0.1</v>
      </c>
    </row>
    <row r="1202" spans="1:23" x14ac:dyDescent="0.25">
      <c r="A1202" t="s">
        <v>7956</v>
      </c>
      <c r="B1202" t="s">
        <v>7957</v>
      </c>
      <c r="C1202">
        <v>100</v>
      </c>
      <c r="D1202">
        <v>91</v>
      </c>
      <c r="E1202">
        <v>21</v>
      </c>
      <c r="F1202">
        <v>5</v>
      </c>
      <c r="G1202">
        <v>1</v>
      </c>
      <c r="H1202">
        <v>2</v>
      </c>
      <c r="I1202">
        <v>10</v>
      </c>
      <c r="J1202">
        <v>9</v>
      </c>
      <c r="K1202">
        <v>7</v>
      </c>
      <c r="L1202">
        <v>20</v>
      </c>
      <c r="M1202">
        <v>0</v>
      </c>
      <c r="N1202">
        <v>4</v>
      </c>
      <c r="O1202">
        <v>2</v>
      </c>
      <c r="P1202">
        <v>0.23599999999999999</v>
      </c>
      <c r="Q1202">
        <v>0.29299999999999998</v>
      </c>
      <c r="R1202">
        <v>0.35199999999999998</v>
      </c>
      <c r="S1202">
        <v>0.64600000000000002</v>
      </c>
      <c r="T1202">
        <v>0.28299999999999997</v>
      </c>
      <c r="U1202">
        <v>0</v>
      </c>
      <c r="V1202">
        <v>0</v>
      </c>
      <c r="W1202">
        <v>0</v>
      </c>
    </row>
    <row r="1203" spans="1:23" x14ac:dyDescent="0.25">
      <c r="A1203" t="s">
        <v>7954</v>
      </c>
      <c r="B1203" t="s">
        <v>7955</v>
      </c>
      <c r="C1203">
        <v>100</v>
      </c>
      <c r="D1203">
        <v>90</v>
      </c>
      <c r="E1203">
        <v>20</v>
      </c>
      <c r="F1203">
        <v>5</v>
      </c>
      <c r="G1203">
        <v>1</v>
      </c>
      <c r="H1203">
        <v>2</v>
      </c>
      <c r="I1203">
        <v>10</v>
      </c>
      <c r="J1203">
        <v>10</v>
      </c>
      <c r="K1203">
        <v>7</v>
      </c>
      <c r="L1203">
        <v>26</v>
      </c>
      <c r="M1203">
        <v>1</v>
      </c>
      <c r="N1203">
        <v>2</v>
      </c>
      <c r="O1203">
        <v>1</v>
      </c>
      <c r="P1203">
        <v>0.22500000000000001</v>
      </c>
      <c r="Q1203">
        <v>0.28699999999999998</v>
      </c>
      <c r="R1203">
        <v>0.36</v>
      </c>
      <c r="S1203">
        <v>0.64800000000000002</v>
      </c>
      <c r="T1203">
        <v>0.28299999999999997</v>
      </c>
      <c r="U1203">
        <v>0</v>
      </c>
      <c r="V1203">
        <v>0</v>
      </c>
      <c r="W1203">
        <v>0.1</v>
      </c>
    </row>
    <row r="1204" spans="1:23" x14ac:dyDescent="0.25">
      <c r="A1204" t="s">
        <v>184</v>
      </c>
      <c r="B1204" t="s">
        <v>185</v>
      </c>
      <c r="C1204">
        <v>100</v>
      </c>
      <c r="D1204">
        <v>91</v>
      </c>
      <c r="E1204">
        <v>21</v>
      </c>
      <c r="F1204">
        <v>4</v>
      </c>
      <c r="G1204">
        <v>1</v>
      </c>
      <c r="H1204">
        <v>2</v>
      </c>
      <c r="I1204">
        <v>10</v>
      </c>
      <c r="J1204">
        <v>10</v>
      </c>
      <c r="K1204">
        <v>7</v>
      </c>
      <c r="L1204">
        <v>23</v>
      </c>
      <c r="M1204">
        <v>1</v>
      </c>
      <c r="N1204">
        <v>1</v>
      </c>
      <c r="O1204">
        <v>1</v>
      </c>
      <c r="P1204">
        <v>0.23100000000000001</v>
      </c>
      <c r="Q1204">
        <v>0.29099999999999998</v>
      </c>
      <c r="R1204">
        <v>0.35199999999999998</v>
      </c>
      <c r="S1204">
        <v>0.64200000000000002</v>
      </c>
      <c r="T1204">
        <v>0.28299999999999997</v>
      </c>
      <c r="U1204">
        <v>-0.1</v>
      </c>
      <c r="V1204">
        <v>0</v>
      </c>
      <c r="W1204">
        <v>0.1</v>
      </c>
    </row>
    <row r="1205" spans="1:23" x14ac:dyDescent="0.25">
      <c r="A1205" t="s">
        <v>7952</v>
      </c>
      <c r="B1205" t="s">
        <v>7953</v>
      </c>
      <c r="C1205">
        <v>100</v>
      </c>
      <c r="D1205">
        <v>90</v>
      </c>
      <c r="E1205">
        <v>20</v>
      </c>
      <c r="F1205">
        <v>5</v>
      </c>
      <c r="G1205">
        <v>0</v>
      </c>
      <c r="H1205">
        <v>2</v>
      </c>
      <c r="I1205">
        <v>9</v>
      </c>
      <c r="J1205">
        <v>9</v>
      </c>
      <c r="K1205">
        <v>8</v>
      </c>
      <c r="L1205">
        <v>21</v>
      </c>
      <c r="M1205">
        <v>1</v>
      </c>
      <c r="N1205">
        <v>1</v>
      </c>
      <c r="O1205">
        <v>1</v>
      </c>
      <c r="P1205">
        <v>0.22900000000000001</v>
      </c>
      <c r="Q1205">
        <v>0.29699999999999999</v>
      </c>
      <c r="R1205">
        <v>0.34699999999999998</v>
      </c>
      <c r="S1205">
        <v>0.64300000000000002</v>
      </c>
      <c r="T1205">
        <v>0.28299999999999997</v>
      </c>
      <c r="U1205">
        <v>-0.1</v>
      </c>
      <c r="V1205">
        <v>0</v>
      </c>
      <c r="W1205">
        <v>0.3</v>
      </c>
    </row>
    <row r="1206" spans="1:23" x14ac:dyDescent="0.25">
      <c r="A1206" t="s">
        <v>7950</v>
      </c>
      <c r="B1206" t="s">
        <v>7951</v>
      </c>
      <c r="C1206">
        <v>100</v>
      </c>
      <c r="D1206">
        <v>89</v>
      </c>
      <c r="E1206">
        <v>20</v>
      </c>
      <c r="F1206">
        <v>4</v>
      </c>
      <c r="G1206">
        <v>0</v>
      </c>
      <c r="H1206">
        <v>2</v>
      </c>
      <c r="I1206">
        <v>10</v>
      </c>
      <c r="J1206">
        <v>9</v>
      </c>
      <c r="K1206">
        <v>8</v>
      </c>
      <c r="L1206">
        <v>21</v>
      </c>
      <c r="M1206">
        <v>1</v>
      </c>
      <c r="N1206">
        <v>2</v>
      </c>
      <c r="O1206">
        <v>1</v>
      </c>
      <c r="P1206">
        <v>0.22800000000000001</v>
      </c>
      <c r="Q1206">
        <v>0.29799999999999999</v>
      </c>
      <c r="R1206">
        <v>0.34</v>
      </c>
      <c r="S1206">
        <v>0.63800000000000001</v>
      </c>
      <c r="T1206">
        <v>0.28299999999999997</v>
      </c>
      <c r="U1206">
        <v>-0.1</v>
      </c>
      <c r="V1206">
        <v>0</v>
      </c>
      <c r="W1206">
        <v>0.1</v>
      </c>
    </row>
    <row r="1207" spans="1:23" x14ac:dyDescent="0.25">
      <c r="A1207" t="s">
        <v>7948</v>
      </c>
      <c r="B1207" t="s">
        <v>7949</v>
      </c>
      <c r="C1207">
        <v>100</v>
      </c>
      <c r="D1207">
        <v>90</v>
      </c>
      <c r="E1207">
        <v>21</v>
      </c>
      <c r="F1207">
        <v>4</v>
      </c>
      <c r="G1207">
        <v>0</v>
      </c>
      <c r="H1207">
        <v>2</v>
      </c>
      <c r="I1207">
        <v>10</v>
      </c>
      <c r="J1207">
        <v>9</v>
      </c>
      <c r="K1207">
        <v>8</v>
      </c>
      <c r="L1207">
        <v>21</v>
      </c>
      <c r="M1207">
        <v>1</v>
      </c>
      <c r="N1207">
        <v>1</v>
      </c>
      <c r="O1207">
        <v>0</v>
      </c>
      <c r="P1207">
        <v>0.23499999999999999</v>
      </c>
      <c r="Q1207">
        <v>0.29699999999999999</v>
      </c>
      <c r="R1207">
        <v>0.34399999999999997</v>
      </c>
      <c r="S1207">
        <v>0.64100000000000001</v>
      </c>
      <c r="T1207">
        <v>0.28299999999999997</v>
      </c>
      <c r="U1207">
        <v>0</v>
      </c>
      <c r="V1207">
        <v>0</v>
      </c>
      <c r="W1207">
        <v>-0.1</v>
      </c>
    </row>
    <row r="1208" spans="1:23" x14ac:dyDescent="0.25">
      <c r="A1208" t="s">
        <v>7946</v>
      </c>
      <c r="B1208" t="s">
        <v>7947</v>
      </c>
      <c r="C1208">
        <v>100</v>
      </c>
      <c r="D1208">
        <v>89</v>
      </c>
      <c r="E1208">
        <v>21</v>
      </c>
      <c r="F1208">
        <v>4</v>
      </c>
      <c r="G1208">
        <v>1</v>
      </c>
      <c r="H1208">
        <v>1</v>
      </c>
      <c r="I1208">
        <v>9</v>
      </c>
      <c r="J1208">
        <v>8</v>
      </c>
      <c r="K1208">
        <v>9</v>
      </c>
      <c r="L1208">
        <v>18</v>
      </c>
      <c r="M1208">
        <v>1</v>
      </c>
      <c r="N1208">
        <v>1</v>
      </c>
      <c r="O1208">
        <v>1</v>
      </c>
      <c r="P1208">
        <v>0.23100000000000001</v>
      </c>
      <c r="Q1208">
        <v>0.30299999999999999</v>
      </c>
      <c r="R1208">
        <v>0.33800000000000002</v>
      </c>
      <c r="S1208">
        <v>0.64</v>
      </c>
      <c r="T1208">
        <v>0.28299999999999997</v>
      </c>
      <c r="U1208">
        <v>-0.1</v>
      </c>
      <c r="V1208">
        <v>0</v>
      </c>
      <c r="W1208">
        <v>0.3</v>
      </c>
    </row>
    <row r="1209" spans="1:23" x14ac:dyDescent="0.25">
      <c r="A1209" t="s">
        <v>7944</v>
      </c>
      <c r="B1209" t="s">
        <v>7945</v>
      </c>
      <c r="C1209">
        <v>100</v>
      </c>
      <c r="D1209">
        <v>92</v>
      </c>
      <c r="E1209">
        <v>24</v>
      </c>
      <c r="F1209">
        <v>3</v>
      </c>
      <c r="G1209">
        <v>1</v>
      </c>
      <c r="H1209">
        <v>1</v>
      </c>
      <c r="I1209">
        <v>9</v>
      </c>
      <c r="J1209">
        <v>8</v>
      </c>
      <c r="K1209">
        <v>6</v>
      </c>
      <c r="L1209">
        <v>20</v>
      </c>
      <c r="M1209">
        <v>0</v>
      </c>
      <c r="N1209">
        <v>3</v>
      </c>
      <c r="O1209">
        <v>1</v>
      </c>
      <c r="P1209">
        <v>0.25700000000000001</v>
      </c>
      <c r="Q1209">
        <v>0.30399999999999999</v>
      </c>
      <c r="R1209">
        <v>0.33500000000000002</v>
      </c>
      <c r="S1209">
        <v>0.63900000000000001</v>
      </c>
      <c r="T1209">
        <v>0.28299999999999997</v>
      </c>
      <c r="U1209">
        <v>0</v>
      </c>
      <c r="V1209">
        <v>0</v>
      </c>
      <c r="W1209">
        <v>0</v>
      </c>
    </row>
    <row r="1210" spans="1:23" x14ac:dyDescent="0.25">
      <c r="A1210" t="s">
        <v>7942</v>
      </c>
      <c r="B1210" t="s">
        <v>7943</v>
      </c>
      <c r="C1210">
        <v>100</v>
      </c>
      <c r="D1210">
        <v>91</v>
      </c>
      <c r="E1210">
        <v>22</v>
      </c>
      <c r="F1210">
        <v>5</v>
      </c>
      <c r="G1210">
        <v>0</v>
      </c>
      <c r="H1210">
        <v>1</v>
      </c>
      <c r="I1210">
        <v>9</v>
      </c>
      <c r="J1210">
        <v>9</v>
      </c>
      <c r="K1210">
        <v>7</v>
      </c>
      <c r="L1210">
        <v>17</v>
      </c>
      <c r="M1210">
        <v>1</v>
      </c>
      <c r="N1210">
        <v>1</v>
      </c>
      <c r="O1210">
        <v>0</v>
      </c>
      <c r="P1210">
        <v>0.23799999999999999</v>
      </c>
      <c r="Q1210">
        <v>0.29599999999999999</v>
      </c>
      <c r="R1210">
        <v>0.34799999999999998</v>
      </c>
      <c r="S1210">
        <v>0.64300000000000002</v>
      </c>
      <c r="T1210">
        <v>0.28299999999999997</v>
      </c>
      <c r="U1210">
        <v>0</v>
      </c>
      <c r="V1210">
        <v>0</v>
      </c>
      <c r="W1210">
        <v>0.3</v>
      </c>
    </row>
    <row r="1211" spans="1:23" x14ac:dyDescent="0.25">
      <c r="A1211" t="s">
        <v>7940</v>
      </c>
      <c r="B1211" t="s">
        <v>7941</v>
      </c>
      <c r="C1211">
        <v>100</v>
      </c>
      <c r="D1211">
        <v>91</v>
      </c>
      <c r="E1211">
        <v>21</v>
      </c>
      <c r="F1211">
        <v>4</v>
      </c>
      <c r="G1211">
        <v>0</v>
      </c>
      <c r="H1211">
        <v>2</v>
      </c>
      <c r="I1211">
        <v>9</v>
      </c>
      <c r="J1211">
        <v>9</v>
      </c>
      <c r="K1211">
        <v>7</v>
      </c>
      <c r="L1211">
        <v>19</v>
      </c>
      <c r="M1211">
        <v>1</v>
      </c>
      <c r="N1211">
        <v>1</v>
      </c>
      <c r="O1211">
        <v>1</v>
      </c>
      <c r="P1211">
        <v>0.23599999999999999</v>
      </c>
      <c r="Q1211">
        <v>0.29599999999999999</v>
      </c>
      <c r="R1211">
        <v>0.34899999999999998</v>
      </c>
      <c r="S1211">
        <v>0.64500000000000002</v>
      </c>
      <c r="T1211">
        <v>0.28299999999999997</v>
      </c>
      <c r="U1211">
        <v>-0.1</v>
      </c>
      <c r="V1211">
        <v>0</v>
      </c>
      <c r="W1211">
        <v>0</v>
      </c>
    </row>
    <row r="1212" spans="1:23" x14ac:dyDescent="0.25">
      <c r="A1212" t="s">
        <v>7938</v>
      </c>
      <c r="B1212" t="s">
        <v>7939</v>
      </c>
      <c r="C1212">
        <v>100</v>
      </c>
      <c r="D1212">
        <v>90</v>
      </c>
      <c r="E1212">
        <v>21</v>
      </c>
      <c r="F1212">
        <v>5</v>
      </c>
      <c r="G1212">
        <v>1</v>
      </c>
      <c r="H1212">
        <v>1</v>
      </c>
      <c r="I1212">
        <v>10</v>
      </c>
      <c r="J1212">
        <v>9</v>
      </c>
      <c r="K1212">
        <v>7</v>
      </c>
      <c r="L1212">
        <v>22</v>
      </c>
      <c r="M1212">
        <v>1</v>
      </c>
      <c r="N1212">
        <v>2</v>
      </c>
      <c r="O1212">
        <v>1</v>
      </c>
      <c r="P1212">
        <v>0.23599999999999999</v>
      </c>
      <c r="Q1212">
        <v>0.29799999999999999</v>
      </c>
      <c r="R1212">
        <v>0.34200000000000003</v>
      </c>
      <c r="S1212">
        <v>0.64</v>
      </c>
      <c r="T1212">
        <v>0.28199999999999997</v>
      </c>
      <c r="U1212">
        <v>-0.1</v>
      </c>
      <c r="V1212">
        <v>0</v>
      </c>
      <c r="W1212">
        <v>0.1</v>
      </c>
    </row>
    <row r="1213" spans="1:23" x14ac:dyDescent="0.25">
      <c r="A1213" t="s">
        <v>7936</v>
      </c>
      <c r="B1213" t="s">
        <v>7937</v>
      </c>
      <c r="C1213">
        <v>100</v>
      </c>
      <c r="D1213">
        <v>92</v>
      </c>
      <c r="E1213">
        <v>22</v>
      </c>
      <c r="F1213">
        <v>4</v>
      </c>
      <c r="G1213">
        <v>1</v>
      </c>
      <c r="H1213">
        <v>1</v>
      </c>
      <c r="I1213">
        <v>10</v>
      </c>
      <c r="J1213">
        <v>9</v>
      </c>
      <c r="K1213">
        <v>6</v>
      </c>
      <c r="L1213">
        <v>10</v>
      </c>
      <c r="M1213">
        <v>1</v>
      </c>
      <c r="N1213">
        <v>2</v>
      </c>
      <c r="O1213">
        <v>1</v>
      </c>
      <c r="P1213">
        <v>0.24299999999999999</v>
      </c>
      <c r="Q1213">
        <v>0.29599999999999999</v>
      </c>
      <c r="R1213">
        <v>0.34599999999999997</v>
      </c>
      <c r="S1213">
        <v>0.64200000000000002</v>
      </c>
      <c r="T1213">
        <v>0.28199999999999997</v>
      </c>
      <c r="U1213">
        <v>0</v>
      </c>
      <c r="V1213">
        <v>0</v>
      </c>
      <c r="W1213">
        <v>0.1</v>
      </c>
    </row>
    <row r="1214" spans="1:23" x14ac:dyDescent="0.25">
      <c r="A1214">
        <v>3913</v>
      </c>
      <c r="B1214" t="s">
        <v>16</v>
      </c>
      <c r="C1214">
        <v>100</v>
      </c>
      <c r="D1214">
        <v>91</v>
      </c>
      <c r="E1214">
        <v>23</v>
      </c>
      <c r="F1214">
        <v>4</v>
      </c>
      <c r="G1214">
        <v>0</v>
      </c>
      <c r="H1214">
        <v>1</v>
      </c>
      <c r="I1214">
        <v>10</v>
      </c>
      <c r="J1214">
        <v>8</v>
      </c>
      <c r="K1214">
        <v>6</v>
      </c>
      <c r="L1214">
        <v>19</v>
      </c>
      <c r="M1214">
        <v>1</v>
      </c>
      <c r="N1214">
        <v>2</v>
      </c>
      <c r="O1214">
        <v>1</v>
      </c>
      <c r="P1214">
        <v>0.254</v>
      </c>
      <c r="Q1214">
        <v>0.307</v>
      </c>
      <c r="R1214">
        <v>0.33</v>
      </c>
      <c r="S1214">
        <v>0.63700000000000001</v>
      </c>
      <c r="T1214">
        <v>0.28199999999999997</v>
      </c>
      <c r="U1214">
        <v>0</v>
      </c>
      <c r="V1214">
        <v>0</v>
      </c>
      <c r="W1214">
        <v>0</v>
      </c>
    </row>
    <row r="1215" spans="1:23" x14ac:dyDescent="0.25">
      <c r="A1215" t="s">
        <v>7934</v>
      </c>
      <c r="B1215" t="s">
        <v>7935</v>
      </c>
      <c r="C1215">
        <v>100</v>
      </c>
      <c r="D1215">
        <v>91</v>
      </c>
      <c r="E1215">
        <v>21</v>
      </c>
      <c r="F1215">
        <v>5</v>
      </c>
      <c r="G1215">
        <v>0</v>
      </c>
      <c r="H1215">
        <v>1</v>
      </c>
      <c r="I1215">
        <v>10</v>
      </c>
      <c r="J1215">
        <v>9</v>
      </c>
      <c r="K1215">
        <v>7</v>
      </c>
      <c r="L1215">
        <v>19</v>
      </c>
      <c r="M1215">
        <v>1</v>
      </c>
      <c r="N1215">
        <v>1</v>
      </c>
      <c r="O1215">
        <v>1</v>
      </c>
      <c r="P1215">
        <v>0.23599999999999999</v>
      </c>
      <c r="Q1215">
        <v>0.29399999999999998</v>
      </c>
      <c r="R1215">
        <v>0.35099999999999998</v>
      </c>
      <c r="S1215">
        <v>0.64500000000000002</v>
      </c>
      <c r="T1215">
        <v>0.28199999999999997</v>
      </c>
      <c r="U1215">
        <v>-0.1</v>
      </c>
      <c r="V1215">
        <v>0</v>
      </c>
      <c r="W1215">
        <v>0.3</v>
      </c>
    </row>
    <row r="1216" spans="1:23" x14ac:dyDescent="0.25">
      <c r="A1216" t="s">
        <v>7932</v>
      </c>
      <c r="B1216" t="s">
        <v>7933</v>
      </c>
      <c r="C1216">
        <v>100</v>
      </c>
      <c r="D1216">
        <v>90</v>
      </c>
      <c r="E1216">
        <v>21</v>
      </c>
      <c r="F1216">
        <v>4</v>
      </c>
      <c r="G1216">
        <v>0</v>
      </c>
      <c r="H1216">
        <v>2</v>
      </c>
      <c r="I1216">
        <v>9</v>
      </c>
      <c r="J1216">
        <v>10</v>
      </c>
      <c r="K1216">
        <v>8</v>
      </c>
      <c r="L1216">
        <v>18</v>
      </c>
      <c r="M1216">
        <v>1</v>
      </c>
      <c r="N1216">
        <v>0</v>
      </c>
      <c r="O1216">
        <v>0</v>
      </c>
      <c r="P1216">
        <v>0.23</v>
      </c>
      <c r="Q1216">
        <v>0.29299999999999998</v>
      </c>
      <c r="R1216">
        <v>0.34499999999999997</v>
      </c>
      <c r="S1216">
        <v>0.63800000000000001</v>
      </c>
      <c r="T1216">
        <v>0.28199999999999997</v>
      </c>
      <c r="U1216">
        <v>0</v>
      </c>
      <c r="V1216">
        <v>0</v>
      </c>
      <c r="W1216">
        <v>-0.1</v>
      </c>
    </row>
    <row r="1217" spans="1:27" x14ac:dyDescent="0.25">
      <c r="A1217" t="s">
        <v>7930</v>
      </c>
      <c r="B1217" t="s">
        <v>7931</v>
      </c>
      <c r="C1217">
        <v>100</v>
      </c>
      <c r="D1217">
        <v>92</v>
      </c>
      <c r="E1217">
        <v>21</v>
      </c>
      <c r="F1217">
        <v>4</v>
      </c>
      <c r="G1217">
        <v>0</v>
      </c>
      <c r="H1217">
        <v>2</v>
      </c>
      <c r="I1217">
        <v>10</v>
      </c>
      <c r="J1217">
        <v>10</v>
      </c>
      <c r="K1217">
        <v>6</v>
      </c>
      <c r="L1217">
        <v>29</v>
      </c>
      <c r="M1217">
        <v>1</v>
      </c>
      <c r="N1217">
        <v>2</v>
      </c>
      <c r="O1217">
        <v>1</v>
      </c>
      <c r="P1217">
        <v>0.23300000000000001</v>
      </c>
      <c r="Q1217">
        <v>0.28100000000000003</v>
      </c>
      <c r="R1217">
        <v>0.36699999999999999</v>
      </c>
      <c r="S1217">
        <v>0.64900000000000002</v>
      </c>
      <c r="T1217">
        <v>0.28199999999999997</v>
      </c>
      <c r="U1217">
        <v>-0.1</v>
      </c>
      <c r="V1217">
        <v>0</v>
      </c>
      <c r="W1217">
        <v>0</v>
      </c>
    </row>
    <row r="1218" spans="1:27" x14ac:dyDescent="0.25">
      <c r="A1218" t="s">
        <v>7928</v>
      </c>
      <c r="B1218" t="s">
        <v>7929</v>
      </c>
      <c r="C1218">
        <v>100</v>
      </c>
      <c r="D1218">
        <v>89</v>
      </c>
      <c r="E1218">
        <v>21</v>
      </c>
      <c r="F1218">
        <v>4</v>
      </c>
      <c r="G1218">
        <v>0</v>
      </c>
      <c r="H1218">
        <v>1</v>
      </c>
      <c r="I1218">
        <v>10</v>
      </c>
      <c r="J1218">
        <v>9</v>
      </c>
      <c r="K1218">
        <v>9</v>
      </c>
      <c r="L1218">
        <v>18</v>
      </c>
      <c r="M1218">
        <v>1</v>
      </c>
      <c r="N1218">
        <v>3</v>
      </c>
      <c r="O1218">
        <v>2</v>
      </c>
      <c r="P1218">
        <v>0.23499999999999999</v>
      </c>
      <c r="Q1218">
        <v>0.30499999999999999</v>
      </c>
      <c r="R1218">
        <v>0.32800000000000001</v>
      </c>
      <c r="S1218">
        <v>0.63400000000000001</v>
      </c>
      <c r="T1218">
        <v>0.28199999999999997</v>
      </c>
      <c r="U1218">
        <v>0</v>
      </c>
      <c r="V1218">
        <v>0</v>
      </c>
      <c r="W1218">
        <v>0</v>
      </c>
    </row>
    <row r="1219" spans="1:27" x14ac:dyDescent="0.25">
      <c r="A1219" t="s">
        <v>7926</v>
      </c>
      <c r="B1219" t="s">
        <v>7927</v>
      </c>
      <c r="C1219">
        <v>100</v>
      </c>
      <c r="D1219">
        <v>92</v>
      </c>
      <c r="E1219">
        <v>22</v>
      </c>
      <c r="F1219">
        <v>5</v>
      </c>
      <c r="G1219">
        <v>0</v>
      </c>
      <c r="H1219">
        <v>2</v>
      </c>
      <c r="I1219">
        <v>9</v>
      </c>
      <c r="J1219">
        <v>9</v>
      </c>
      <c r="K1219">
        <v>6</v>
      </c>
      <c r="L1219">
        <v>23</v>
      </c>
      <c r="M1219">
        <v>1</v>
      </c>
      <c r="N1219">
        <v>1</v>
      </c>
      <c r="O1219">
        <v>0</v>
      </c>
      <c r="P1219">
        <v>0.24</v>
      </c>
      <c r="Q1219">
        <v>0.28899999999999998</v>
      </c>
      <c r="R1219">
        <v>0.35499999999999998</v>
      </c>
      <c r="S1219">
        <v>0.64400000000000002</v>
      </c>
      <c r="T1219">
        <v>0.28199999999999997</v>
      </c>
      <c r="U1219">
        <v>-0.1</v>
      </c>
      <c r="V1219">
        <v>0</v>
      </c>
      <c r="W1219">
        <v>-0.1</v>
      </c>
    </row>
    <row r="1220" spans="1:27" x14ac:dyDescent="0.25">
      <c r="A1220" t="s">
        <v>7924</v>
      </c>
      <c r="B1220" t="s">
        <v>7925</v>
      </c>
      <c r="C1220">
        <v>100</v>
      </c>
      <c r="D1220">
        <v>91</v>
      </c>
      <c r="E1220">
        <v>21</v>
      </c>
      <c r="F1220">
        <v>5</v>
      </c>
      <c r="G1220">
        <v>0</v>
      </c>
      <c r="H1220">
        <v>2</v>
      </c>
      <c r="I1220">
        <v>9</v>
      </c>
      <c r="J1220">
        <v>9</v>
      </c>
      <c r="K1220">
        <v>7</v>
      </c>
      <c r="L1220">
        <v>20</v>
      </c>
      <c r="M1220">
        <v>1</v>
      </c>
      <c r="N1220">
        <v>1</v>
      </c>
      <c r="O1220">
        <v>0</v>
      </c>
      <c r="P1220">
        <v>0.23499999999999999</v>
      </c>
      <c r="Q1220">
        <v>0.29199999999999998</v>
      </c>
      <c r="R1220">
        <v>0.35199999999999998</v>
      </c>
      <c r="S1220">
        <v>0.64400000000000002</v>
      </c>
      <c r="T1220">
        <v>0.28199999999999997</v>
      </c>
      <c r="U1220">
        <v>0</v>
      </c>
      <c r="V1220">
        <v>0</v>
      </c>
      <c r="W1220">
        <v>0</v>
      </c>
    </row>
    <row r="1221" spans="1:27" x14ac:dyDescent="0.25">
      <c r="A1221" t="s">
        <v>7922</v>
      </c>
      <c r="B1221" t="s">
        <v>7923</v>
      </c>
      <c r="C1221">
        <v>100</v>
      </c>
      <c r="D1221">
        <v>92</v>
      </c>
      <c r="E1221">
        <v>24</v>
      </c>
      <c r="F1221">
        <v>5</v>
      </c>
      <c r="G1221">
        <v>0</v>
      </c>
      <c r="H1221">
        <v>1</v>
      </c>
      <c r="I1221">
        <v>9</v>
      </c>
      <c r="J1221">
        <v>8</v>
      </c>
      <c r="K1221">
        <v>5</v>
      </c>
      <c r="L1221">
        <v>13</v>
      </c>
      <c r="M1221">
        <v>1</v>
      </c>
      <c r="N1221">
        <v>1</v>
      </c>
      <c r="O1221">
        <v>1</v>
      </c>
      <c r="P1221">
        <v>0.25900000000000001</v>
      </c>
      <c r="Q1221">
        <v>0.30299999999999999</v>
      </c>
      <c r="R1221">
        <v>0.33700000000000002</v>
      </c>
      <c r="S1221">
        <v>0.64</v>
      </c>
      <c r="T1221">
        <v>0.28199999999999997</v>
      </c>
      <c r="U1221">
        <v>-0.1</v>
      </c>
      <c r="V1221">
        <v>0</v>
      </c>
      <c r="W1221">
        <v>0.2</v>
      </c>
    </row>
    <row r="1222" spans="1:27" x14ac:dyDescent="0.25">
      <c r="A1222" t="s">
        <v>562</v>
      </c>
      <c r="B1222" t="s">
        <v>563</v>
      </c>
      <c r="C1222">
        <v>100</v>
      </c>
      <c r="D1222">
        <v>91</v>
      </c>
      <c r="E1222">
        <v>21</v>
      </c>
      <c r="F1222">
        <v>5</v>
      </c>
      <c r="G1222">
        <v>0</v>
      </c>
      <c r="H1222">
        <v>2</v>
      </c>
      <c r="I1222">
        <v>10</v>
      </c>
      <c r="J1222">
        <v>9</v>
      </c>
      <c r="K1222">
        <v>7</v>
      </c>
      <c r="L1222">
        <v>20</v>
      </c>
      <c r="M1222">
        <v>1</v>
      </c>
      <c r="N1222">
        <v>1</v>
      </c>
      <c r="O1222">
        <v>0</v>
      </c>
      <c r="P1222">
        <v>0.23300000000000001</v>
      </c>
      <c r="Q1222">
        <v>0.29299999999999998</v>
      </c>
      <c r="R1222">
        <v>0.34699999999999998</v>
      </c>
      <c r="S1222">
        <v>0.64</v>
      </c>
      <c r="T1222">
        <v>0.28199999999999997</v>
      </c>
      <c r="U1222">
        <v>0</v>
      </c>
      <c r="V1222">
        <v>0</v>
      </c>
      <c r="W1222">
        <v>0.3</v>
      </c>
    </row>
    <row r="1223" spans="1:27" x14ac:dyDescent="0.25">
      <c r="A1223">
        <v>1258</v>
      </c>
      <c r="B1223" t="s">
        <v>7921</v>
      </c>
      <c r="C1223">
        <v>100</v>
      </c>
      <c r="D1223">
        <v>92</v>
      </c>
      <c r="E1223">
        <v>22</v>
      </c>
      <c r="F1223">
        <v>4</v>
      </c>
      <c r="G1223">
        <v>0</v>
      </c>
      <c r="H1223">
        <v>1</v>
      </c>
      <c r="I1223">
        <v>9</v>
      </c>
      <c r="J1223">
        <v>9</v>
      </c>
      <c r="K1223">
        <v>6</v>
      </c>
      <c r="L1223">
        <v>15</v>
      </c>
      <c r="M1223">
        <v>1</v>
      </c>
      <c r="N1223">
        <v>1</v>
      </c>
      <c r="O1223">
        <v>0</v>
      </c>
      <c r="P1223">
        <v>0.24399999999999999</v>
      </c>
      <c r="Q1223">
        <v>0.29299999999999998</v>
      </c>
      <c r="R1223">
        <v>0.35</v>
      </c>
      <c r="S1223">
        <v>0.64400000000000002</v>
      </c>
      <c r="T1223">
        <v>0.28199999999999997</v>
      </c>
      <c r="U1223">
        <v>-0.3</v>
      </c>
      <c r="V1223">
        <v>0</v>
      </c>
      <c r="W1223">
        <v>0.1</v>
      </c>
    </row>
    <row r="1224" spans="1:27" x14ac:dyDescent="0.25">
      <c r="A1224" t="s">
        <v>77</v>
      </c>
      <c r="B1224" t="s">
        <v>78</v>
      </c>
      <c r="C1224">
        <v>100</v>
      </c>
      <c r="D1224">
        <v>92</v>
      </c>
      <c r="E1224">
        <v>21</v>
      </c>
      <c r="F1224">
        <v>4</v>
      </c>
      <c r="G1224">
        <v>0</v>
      </c>
      <c r="H1224">
        <v>3</v>
      </c>
      <c r="I1224">
        <v>10</v>
      </c>
      <c r="J1224">
        <v>10</v>
      </c>
      <c r="K1224">
        <v>6</v>
      </c>
      <c r="L1224">
        <v>22</v>
      </c>
      <c r="M1224">
        <v>1</v>
      </c>
      <c r="N1224">
        <v>1</v>
      </c>
      <c r="O1224">
        <v>0</v>
      </c>
      <c r="P1224">
        <v>0.23100000000000001</v>
      </c>
      <c r="Q1224">
        <v>0.27900000000000003</v>
      </c>
      <c r="R1224">
        <v>0.36799999999999999</v>
      </c>
      <c r="S1224">
        <v>0.64700000000000002</v>
      </c>
      <c r="T1224">
        <v>0.28199999999999997</v>
      </c>
      <c r="U1224">
        <v>-0.1</v>
      </c>
      <c r="V1224">
        <v>0</v>
      </c>
      <c r="W1224">
        <v>0.1</v>
      </c>
    </row>
    <row r="1225" spans="1:27" x14ac:dyDescent="0.25">
      <c r="A1225" t="s">
        <v>457</v>
      </c>
      <c r="B1225" t="s">
        <v>458</v>
      </c>
      <c r="C1225">
        <v>100</v>
      </c>
      <c r="D1225">
        <v>91</v>
      </c>
      <c r="E1225">
        <v>21</v>
      </c>
      <c r="F1225">
        <v>4</v>
      </c>
      <c r="G1225">
        <v>0</v>
      </c>
      <c r="H1225">
        <v>2</v>
      </c>
      <c r="I1225">
        <v>10</v>
      </c>
      <c r="J1225">
        <v>9</v>
      </c>
      <c r="K1225">
        <v>7</v>
      </c>
      <c r="L1225">
        <v>17</v>
      </c>
      <c r="M1225">
        <v>1</v>
      </c>
      <c r="N1225">
        <v>1</v>
      </c>
      <c r="O1225">
        <v>0</v>
      </c>
      <c r="P1225">
        <v>0.23200000000000001</v>
      </c>
      <c r="Q1225">
        <v>0.29099999999999998</v>
      </c>
      <c r="R1225">
        <v>0.35</v>
      </c>
      <c r="S1225">
        <v>0.64100000000000001</v>
      </c>
      <c r="T1225">
        <v>0.28199999999999997</v>
      </c>
      <c r="U1225">
        <v>-0.1</v>
      </c>
      <c r="V1225">
        <v>0</v>
      </c>
      <c r="W1225">
        <v>0.3</v>
      </c>
    </row>
    <row r="1226" spans="1:27" x14ac:dyDescent="0.25">
      <c r="A1226">
        <v>6564</v>
      </c>
      <c r="B1226" t="s">
        <v>737</v>
      </c>
      <c r="C1226">
        <v>106</v>
      </c>
      <c r="D1226">
        <v>96</v>
      </c>
      <c r="E1226">
        <v>22</v>
      </c>
      <c r="F1226">
        <v>5</v>
      </c>
      <c r="G1226">
        <v>0</v>
      </c>
      <c r="H1226">
        <v>2</v>
      </c>
      <c r="I1226">
        <v>11</v>
      </c>
      <c r="J1226">
        <v>10</v>
      </c>
      <c r="K1226">
        <v>8</v>
      </c>
      <c r="L1226">
        <v>18</v>
      </c>
      <c r="M1226">
        <v>1</v>
      </c>
      <c r="N1226">
        <v>1</v>
      </c>
      <c r="O1226">
        <v>0</v>
      </c>
      <c r="P1226">
        <v>0.23</v>
      </c>
      <c r="Q1226">
        <v>0.29199999999999998</v>
      </c>
      <c r="R1226">
        <v>0.34899999999999998</v>
      </c>
      <c r="S1226">
        <v>0.64100000000000001</v>
      </c>
      <c r="T1226">
        <v>0.28199999999999997</v>
      </c>
      <c r="U1226">
        <v>0</v>
      </c>
      <c r="V1226">
        <v>1.1000000000000001</v>
      </c>
      <c r="W1226">
        <v>0.4</v>
      </c>
      <c r="Y1226" s="1">
        <v>-19</v>
      </c>
      <c r="Z1226" s="1">
        <v>-18</v>
      </c>
      <c r="AA1226" s="1">
        <v>-7</v>
      </c>
    </row>
    <row r="1227" spans="1:27" x14ac:dyDescent="0.25">
      <c r="A1227" t="s">
        <v>7919</v>
      </c>
      <c r="B1227" t="s">
        <v>7920</v>
      </c>
      <c r="C1227">
        <v>100</v>
      </c>
      <c r="D1227">
        <v>92</v>
      </c>
      <c r="E1227">
        <v>20</v>
      </c>
      <c r="F1227">
        <v>4</v>
      </c>
      <c r="G1227">
        <v>0</v>
      </c>
      <c r="H1227">
        <v>3</v>
      </c>
      <c r="I1227">
        <v>10</v>
      </c>
      <c r="J1227">
        <v>11</v>
      </c>
      <c r="K1227">
        <v>6</v>
      </c>
      <c r="L1227">
        <v>27</v>
      </c>
      <c r="M1227">
        <v>1</v>
      </c>
      <c r="N1227">
        <v>2</v>
      </c>
      <c r="O1227">
        <v>1</v>
      </c>
      <c r="P1227">
        <v>0.221</v>
      </c>
      <c r="Q1227">
        <v>0.27400000000000002</v>
      </c>
      <c r="R1227">
        <v>0.373</v>
      </c>
      <c r="S1227">
        <v>0.64800000000000002</v>
      </c>
      <c r="T1227">
        <v>0.28199999999999997</v>
      </c>
      <c r="U1227">
        <v>0</v>
      </c>
      <c r="V1227">
        <v>0</v>
      </c>
      <c r="W1227">
        <v>0</v>
      </c>
    </row>
    <row r="1228" spans="1:27" x14ac:dyDescent="0.25">
      <c r="A1228" t="s">
        <v>7917</v>
      </c>
      <c r="B1228" t="s">
        <v>7918</v>
      </c>
      <c r="C1228">
        <v>100</v>
      </c>
      <c r="D1228">
        <v>92</v>
      </c>
      <c r="E1228">
        <v>21</v>
      </c>
      <c r="F1228">
        <v>5</v>
      </c>
      <c r="G1228">
        <v>0</v>
      </c>
      <c r="H1228">
        <v>2</v>
      </c>
      <c r="I1228">
        <v>9</v>
      </c>
      <c r="J1228">
        <v>10</v>
      </c>
      <c r="K1228">
        <v>6</v>
      </c>
      <c r="L1228">
        <v>23</v>
      </c>
      <c r="M1228">
        <v>1</v>
      </c>
      <c r="N1228">
        <v>1</v>
      </c>
      <c r="O1228">
        <v>1</v>
      </c>
      <c r="P1228">
        <v>0.23300000000000001</v>
      </c>
      <c r="Q1228">
        <v>0.28299999999999997</v>
      </c>
      <c r="R1228">
        <v>0.36599999999999999</v>
      </c>
      <c r="S1228">
        <v>0.64900000000000002</v>
      </c>
      <c r="T1228">
        <v>0.28199999999999997</v>
      </c>
      <c r="U1228">
        <v>0</v>
      </c>
      <c r="V1228">
        <v>0</v>
      </c>
      <c r="W1228">
        <v>-0.1</v>
      </c>
    </row>
    <row r="1229" spans="1:27" x14ac:dyDescent="0.25">
      <c r="A1229">
        <v>2833</v>
      </c>
      <c r="B1229" t="s">
        <v>476</v>
      </c>
      <c r="C1229">
        <v>100</v>
      </c>
      <c r="D1229">
        <v>90</v>
      </c>
      <c r="E1229">
        <v>22</v>
      </c>
      <c r="F1229">
        <v>4</v>
      </c>
      <c r="G1229">
        <v>0</v>
      </c>
      <c r="H1229">
        <v>1</v>
      </c>
      <c r="I1229">
        <v>9</v>
      </c>
      <c r="J1229">
        <v>8</v>
      </c>
      <c r="K1229">
        <v>8</v>
      </c>
      <c r="L1229">
        <v>11</v>
      </c>
      <c r="M1229">
        <v>1</v>
      </c>
      <c r="N1229">
        <v>2</v>
      </c>
      <c r="O1229">
        <v>1</v>
      </c>
      <c r="P1229">
        <v>0.24299999999999999</v>
      </c>
      <c r="Q1229">
        <v>0.30399999999999999</v>
      </c>
      <c r="R1229">
        <v>0.33500000000000002</v>
      </c>
      <c r="S1229">
        <v>0.63800000000000001</v>
      </c>
      <c r="T1229">
        <v>0.28199999999999997</v>
      </c>
      <c r="U1229">
        <v>0</v>
      </c>
      <c r="V1229">
        <v>0</v>
      </c>
      <c r="W1229">
        <v>0</v>
      </c>
    </row>
    <row r="1230" spans="1:27" x14ac:dyDescent="0.25">
      <c r="A1230">
        <v>1915</v>
      </c>
      <c r="B1230" t="s">
        <v>551</v>
      </c>
      <c r="C1230">
        <v>100</v>
      </c>
      <c r="D1230">
        <v>87</v>
      </c>
      <c r="E1230">
        <v>17</v>
      </c>
      <c r="F1230">
        <v>4</v>
      </c>
      <c r="G1230">
        <v>0</v>
      </c>
      <c r="H1230">
        <v>3</v>
      </c>
      <c r="I1230">
        <v>10</v>
      </c>
      <c r="J1230">
        <v>9</v>
      </c>
      <c r="K1230">
        <v>12</v>
      </c>
      <c r="L1230">
        <v>32</v>
      </c>
      <c r="M1230">
        <v>0</v>
      </c>
      <c r="N1230">
        <v>0</v>
      </c>
      <c r="O1230">
        <v>0</v>
      </c>
      <c r="P1230">
        <v>0.19900000000000001</v>
      </c>
      <c r="Q1230">
        <v>0.29499999999999998</v>
      </c>
      <c r="R1230">
        <v>0.33900000000000002</v>
      </c>
      <c r="S1230">
        <v>0.63400000000000001</v>
      </c>
      <c r="T1230">
        <v>0.28199999999999997</v>
      </c>
      <c r="U1230">
        <v>-0.2</v>
      </c>
      <c r="V1230">
        <v>0</v>
      </c>
      <c r="W1230">
        <v>-0.1</v>
      </c>
    </row>
    <row r="1231" spans="1:27" x14ac:dyDescent="0.25">
      <c r="A1231" t="s">
        <v>7916</v>
      </c>
      <c r="B1231" t="s">
        <v>3007</v>
      </c>
      <c r="C1231">
        <v>100</v>
      </c>
      <c r="D1231">
        <v>90</v>
      </c>
      <c r="E1231">
        <v>21</v>
      </c>
      <c r="F1231">
        <v>5</v>
      </c>
      <c r="G1231">
        <v>0</v>
      </c>
      <c r="H1231">
        <v>2</v>
      </c>
      <c r="I1231">
        <v>10</v>
      </c>
      <c r="J1231">
        <v>9</v>
      </c>
      <c r="K1231">
        <v>7</v>
      </c>
      <c r="L1231">
        <v>18</v>
      </c>
      <c r="M1231">
        <v>1</v>
      </c>
      <c r="N1231">
        <v>1</v>
      </c>
      <c r="O1231">
        <v>1</v>
      </c>
      <c r="P1231">
        <v>0.23200000000000001</v>
      </c>
      <c r="Q1231">
        <v>0.29699999999999999</v>
      </c>
      <c r="R1231">
        <v>0.34100000000000003</v>
      </c>
      <c r="S1231">
        <v>0.63800000000000001</v>
      </c>
      <c r="T1231">
        <v>0.28199999999999997</v>
      </c>
      <c r="U1231">
        <v>0</v>
      </c>
      <c r="V1231">
        <v>0</v>
      </c>
      <c r="W1231">
        <v>0.3</v>
      </c>
    </row>
    <row r="1232" spans="1:27" x14ac:dyDescent="0.25">
      <c r="A1232" t="s">
        <v>7914</v>
      </c>
      <c r="B1232" t="s">
        <v>7915</v>
      </c>
      <c r="C1232">
        <v>100</v>
      </c>
      <c r="D1232">
        <v>92</v>
      </c>
      <c r="E1232">
        <v>22</v>
      </c>
      <c r="F1232">
        <v>5</v>
      </c>
      <c r="G1232">
        <v>1</v>
      </c>
      <c r="H1232">
        <v>2</v>
      </c>
      <c r="I1232">
        <v>10</v>
      </c>
      <c r="J1232">
        <v>10</v>
      </c>
      <c r="K1232">
        <v>6</v>
      </c>
      <c r="L1232">
        <v>24</v>
      </c>
      <c r="M1232">
        <v>1</v>
      </c>
      <c r="N1232">
        <v>1</v>
      </c>
      <c r="O1232">
        <v>1</v>
      </c>
      <c r="P1232">
        <v>0.23499999999999999</v>
      </c>
      <c r="Q1232">
        <v>0.28699999999999998</v>
      </c>
      <c r="R1232">
        <v>0.35899999999999999</v>
      </c>
      <c r="S1232">
        <v>0.64600000000000002</v>
      </c>
      <c r="T1232">
        <v>0.28199999999999997</v>
      </c>
      <c r="U1232">
        <v>0</v>
      </c>
      <c r="V1232">
        <v>0</v>
      </c>
      <c r="W1232">
        <v>0.1</v>
      </c>
    </row>
    <row r="1233" spans="1:28" x14ac:dyDescent="0.25">
      <c r="A1233" t="s">
        <v>786</v>
      </c>
      <c r="B1233" t="s">
        <v>787</v>
      </c>
      <c r="C1233">
        <v>100</v>
      </c>
      <c r="D1233">
        <v>92</v>
      </c>
      <c r="E1233">
        <v>22</v>
      </c>
      <c r="F1233">
        <v>4</v>
      </c>
      <c r="G1233">
        <v>1</v>
      </c>
      <c r="H1233">
        <v>2</v>
      </c>
      <c r="I1233">
        <v>11</v>
      </c>
      <c r="J1233">
        <v>9</v>
      </c>
      <c r="K1233">
        <v>5</v>
      </c>
      <c r="L1233">
        <v>20</v>
      </c>
      <c r="M1233">
        <v>1</v>
      </c>
      <c r="N1233">
        <v>5</v>
      </c>
      <c r="O1233">
        <v>2</v>
      </c>
      <c r="P1233">
        <v>0.23899999999999999</v>
      </c>
      <c r="Q1233">
        <v>0.28699999999999998</v>
      </c>
      <c r="R1233">
        <v>0.35699999999999998</v>
      </c>
      <c r="S1233">
        <v>0.64400000000000002</v>
      </c>
      <c r="T1233">
        <v>0.28199999999999997</v>
      </c>
      <c r="U1233">
        <v>0.2</v>
      </c>
      <c r="V1233">
        <v>0</v>
      </c>
      <c r="W1233">
        <v>0.1</v>
      </c>
      <c r="Y1233" s="1">
        <v>-22</v>
      </c>
      <c r="Z1233" s="1">
        <v>-22</v>
      </c>
      <c r="AB1233" s="1">
        <v>-4</v>
      </c>
    </row>
    <row r="1234" spans="1:28" x14ac:dyDescent="0.25">
      <c r="A1234" t="s">
        <v>7912</v>
      </c>
      <c r="B1234" t="s">
        <v>7913</v>
      </c>
      <c r="C1234">
        <v>100</v>
      </c>
      <c r="D1234">
        <v>91</v>
      </c>
      <c r="E1234">
        <v>21</v>
      </c>
      <c r="F1234">
        <v>5</v>
      </c>
      <c r="G1234">
        <v>0</v>
      </c>
      <c r="H1234">
        <v>2</v>
      </c>
      <c r="I1234">
        <v>9</v>
      </c>
      <c r="J1234">
        <v>9</v>
      </c>
      <c r="K1234">
        <v>7</v>
      </c>
      <c r="L1234">
        <v>16</v>
      </c>
      <c r="M1234">
        <v>1</v>
      </c>
      <c r="N1234">
        <v>1</v>
      </c>
      <c r="O1234">
        <v>1</v>
      </c>
      <c r="P1234">
        <v>0.23499999999999999</v>
      </c>
      <c r="Q1234">
        <v>0.29599999999999999</v>
      </c>
      <c r="R1234">
        <v>0.34599999999999997</v>
      </c>
      <c r="S1234">
        <v>0.64200000000000002</v>
      </c>
      <c r="T1234">
        <v>0.28199999999999997</v>
      </c>
      <c r="U1234">
        <v>-0.1</v>
      </c>
      <c r="V1234">
        <v>0</v>
      </c>
      <c r="W1234">
        <v>0.3</v>
      </c>
    </row>
    <row r="1235" spans="1:28" x14ac:dyDescent="0.25">
      <c r="A1235" t="s">
        <v>7910</v>
      </c>
      <c r="B1235" t="s">
        <v>7911</v>
      </c>
      <c r="C1235">
        <v>100</v>
      </c>
      <c r="D1235">
        <v>91</v>
      </c>
      <c r="E1235">
        <v>21</v>
      </c>
      <c r="F1235">
        <v>5</v>
      </c>
      <c r="G1235">
        <v>0</v>
      </c>
      <c r="H1235">
        <v>2</v>
      </c>
      <c r="I1235">
        <v>10</v>
      </c>
      <c r="J1235">
        <v>10</v>
      </c>
      <c r="K1235">
        <v>7</v>
      </c>
      <c r="L1235">
        <v>22</v>
      </c>
      <c r="M1235">
        <v>1</v>
      </c>
      <c r="N1235">
        <v>2</v>
      </c>
      <c r="O1235">
        <v>1</v>
      </c>
      <c r="P1235">
        <v>0.23100000000000001</v>
      </c>
      <c r="Q1235">
        <v>0.28899999999999998</v>
      </c>
      <c r="R1235">
        <v>0.35599999999999998</v>
      </c>
      <c r="S1235">
        <v>0.64500000000000002</v>
      </c>
      <c r="T1235">
        <v>0.28199999999999997</v>
      </c>
      <c r="U1235">
        <v>-0.1</v>
      </c>
      <c r="V1235">
        <v>0</v>
      </c>
      <c r="W1235">
        <v>0.3</v>
      </c>
    </row>
    <row r="1236" spans="1:28" x14ac:dyDescent="0.25">
      <c r="A1236" t="s">
        <v>7908</v>
      </c>
      <c r="B1236" t="s">
        <v>7909</v>
      </c>
      <c r="C1236">
        <v>100</v>
      </c>
      <c r="D1236">
        <v>91</v>
      </c>
      <c r="E1236">
        <v>23</v>
      </c>
      <c r="F1236">
        <v>5</v>
      </c>
      <c r="G1236">
        <v>0</v>
      </c>
      <c r="H1236">
        <v>1</v>
      </c>
      <c r="I1236">
        <v>9</v>
      </c>
      <c r="J1236">
        <v>8</v>
      </c>
      <c r="K1236">
        <v>7</v>
      </c>
      <c r="L1236">
        <v>11</v>
      </c>
      <c r="M1236">
        <v>1</v>
      </c>
      <c r="N1236">
        <v>2</v>
      </c>
      <c r="O1236">
        <v>1</v>
      </c>
      <c r="P1236">
        <v>0.249</v>
      </c>
      <c r="Q1236">
        <v>0.30499999999999999</v>
      </c>
      <c r="R1236">
        <v>0.33</v>
      </c>
      <c r="S1236">
        <v>0.63600000000000001</v>
      </c>
      <c r="T1236">
        <v>0.28199999999999997</v>
      </c>
      <c r="U1236">
        <v>-0.1</v>
      </c>
      <c r="V1236">
        <v>0</v>
      </c>
      <c r="W1236">
        <v>0.1</v>
      </c>
    </row>
    <row r="1237" spans="1:28" x14ac:dyDescent="0.25">
      <c r="A1237" t="s">
        <v>14</v>
      </c>
      <c r="B1237" t="s">
        <v>15</v>
      </c>
      <c r="C1237">
        <v>100</v>
      </c>
      <c r="D1237">
        <v>93</v>
      </c>
      <c r="E1237">
        <v>23</v>
      </c>
      <c r="F1237">
        <v>4</v>
      </c>
      <c r="G1237">
        <v>1</v>
      </c>
      <c r="H1237">
        <v>1</v>
      </c>
      <c r="I1237">
        <v>10</v>
      </c>
      <c r="J1237">
        <v>9</v>
      </c>
      <c r="K1237">
        <v>5</v>
      </c>
      <c r="L1237">
        <v>20</v>
      </c>
      <c r="M1237">
        <v>1</v>
      </c>
      <c r="N1237">
        <v>5</v>
      </c>
      <c r="O1237">
        <v>2</v>
      </c>
      <c r="P1237">
        <v>0.253</v>
      </c>
      <c r="Q1237">
        <v>0.29499999999999998</v>
      </c>
      <c r="R1237">
        <v>0.34699999999999998</v>
      </c>
      <c r="S1237">
        <v>0.64200000000000002</v>
      </c>
      <c r="T1237">
        <v>0.28199999999999997</v>
      </c>
      <c r="U1237">
        <v>0.1</v>
      </c>
      <c r="V1237">
        <v>0</v>
      </c>
      <c r="W1237">
        <v>0</v>
      </c>
    </row>
    <row r="1238" spans="1:28" x14ac:dyDescent="0.25">
      <c r="A1238" t="s">
        <v>7906</v>
      </c>
      <c r="B1238" t="s">
        <v>7907</v>
      </c>
      <c r="C1238">
        <v>100</v>
      </c>
      <c r="D1238">
        <v>92</v>
      </c>
      <c r="E1238">
        <v>21</v>
      </c>
      <c r="F1238">
        <v>4</v>
      </c>
      <c r="G1238">
        <v>1</v>
      </c>
      <c r="H1238">
        <v>2</v>
      </c>
      <c r="I1238">
        <v>10</v>
      </c>
      <c r="J1238">
        <v>10</v>
      </c>
      <c r="K1238">
        <v>6</v>
      </c>
      <c r="L1238">
        <v>24</v>
      </c>
      <c r="M1238">
        <v>1</v>
      </c>
      <c r="N1238">
        <v>2</v>
      </c>
      <c r="O1238">
        <v>1</v>
      </c>
      <c r="P1238">
        <v>0.22800000000000001</v>
      </c>
      <c r="Q1238">
        <v>0.27500000000000002</v>
      </c>
      <c r="R1238">
        <v>0.372</v>
      </c>
      <c r="S1238">
        <v>0.64800000000000002</v>
      </c>
      <c r="T1238">
        <v>0.28199999999999997</v>
      </c>
      <c r="U1238">
        <v>0</v>
      </c>
      <c r="V1238">
        <v>0</v>
      </c>
      <c r="W1238">
        <v>0</v>
      </c>
    </row>
    <row r="1239" spans="1:28" x14ac:dyDescent="0.25">
      <c r="A1239">
        <v>4906</v>
      </c>
      <c r="B1239" t="s">
        <v>188</v>
      </c>
      <c r="C1239">
        <v>155</v>
      </c>
      <c r="D1239">
        <v>143</v>
      </c>
      <c r="E1239">
        <v>35</v>
      </c>
      <c r="F1239">
        <v>7</v>
      </c>
      <c r="G1239">
        <v>1</v>
      </c>
      <c r="H1239">
        <v>2</v>
      </c>
      <c r="I1239">
        <v>15</v>
      </c>
      <c r="J1239">
        <v>15</v>
      </c>
      <c r="K1239">
        <v>8</v>
      </c>
      <c r="L1239">
        <v>25</v>
      </c>
      <c r="M1239">
        <v>1</v>
      </c>
      <c r="N1239">
        <v>1</v>
      </c>
      <c r="O1239">
        <v>0</v>
      </c>
      <c r="P1239">
        <v>0.248</v>
      </c>
      <c r="Q1239">
        <v>0.29299999999999998</v>
      </c>
      <c r="R1239">
        <v>0.35699999999999998</v>
      </c>
      <c r="S1239">
        <v>0.64900000000000002</v>
      </c>
      <c r="T1239">
        <v>0.28199999999999997</v>
      </c>
      <c r="U1239">
        <v>-0.2</v>
      </c>
      <c r="V1239">
        <v>0.2</v>
      </c>
      <c r="W1239">
        <v>0.2</v>
      </c>
    </row>
    <row r="1240" spans="1:28" x14ac:dyDescent="0.25">
      <c r="A1240" t="s">
        <v>7904</v>
      </c>
      <c r="B1240" t="s">
        <v>7905</v>
      </c>
      <c r="C1240">
        <v>100</v>
      </c>
      <c r="D1240">
        <v>93</v>
      </c>
      <c r="E1240">
        <v>22</v>
      </c>
      <c r="F1240">
        <v>5</v>
      </c>
      <c r="G1240">
        <v>1</v>
      </c>
      <c r="H1240">
        <v>2</v>
      </c>
      <c r="I1240">
        <v>10</v>
      </c>
      <c r="J1240">
        <v>10</v>
      </c>
      <c r="K1240">
        <v>5</v>
      </c>
      <c r="L1240">
        <v>25</v>
      </c>
      <c r="M1240">
        <v>1</v>
      </c>
      <c r="N1240">
        <v>4</v>
      </c>
      <c r="O1240">
        <v>2</v>
      </c>
      <c r="P1240">
        <v>0.24099999999999999</v>
      </c>
      <c r="Q1240">
        <v>0.28499999999999998</v>
      </c>
      <c r="R1240">
        <v>0.35899999999999999</v>
      </c>
      <c r="S1240">
        <v>0.64400000000000002</v>
      </c>
      <c r="T1240">
        <v>0.28199999999999997</v>
      </c>
      <c r="U1240">
        <v>0.1</v>
      </c>
      <c r="V1240">
        <v>0</v>
      </c>
      <c r="W1240">
        <v>0</v>
      </c>
    </row>
    <row r="1241" spans="1:28" x14ac:dyDescent="0.25">
      <c r="A1241" t="s">
        <v>163</v>
      </c>
      <c r="B1241" t="s">
        <v>164</v>
      </c>
      <c r="C1241">
        <v>100</v>
      </c>
      <c r="D1241">
        <v>92</v>
      </c>
      <c r="E1241">
        <v>23</v>
      </c>
      <c r="F1241">
        <v>5</v>
      </c>
      <c r="G1241">
        <v>0</v>
      </c>
      <c r="H1241">
        <v>1</v>
      </c>
      <c r="I1241">
        <v>9</v>
      </c>
      <c r="J1241">
        <v>9</v>
      </c>
      <c r="K1241">
        <v>5</v>
      </c>
      <c r="L1241">
        <v>15</v>
      </c>
      <c r="M1241">
        <v>1</v>
      </c>
      <c r="N1241">
        <v>1</v>
      </c>
      <c r="O1241">
        <v>0</v>
      </c>
      <c r="P1241">
        <v>0.251</v>
      </c>
      <c r="Q1241">
        <v>0.29699999999999999</v>
      </c>
      <c r="R1241">
        <v>0.34300000000000003</v>
      </c>
      <c r="S1241">
        <v>0.64</v>
      </c>
      <c r="T1241">
        <v>0.28199999999999997</v>
      </c>
      <c r="U1241">
        <v>-0.1</v>
      </c>
      <c r="V1241">
        <v>0</v>
      </c>
      <c r="W1241">
        <v>0.3</v>
      </c>
    </row>
    <row r="1242" spans="1:28" x14ac:dyDescent="0.25">
      <c r="A1242" t="s">
        <v>7902</v>
      </c>
      <c r="B1242" t="s">
        <v>7903</v>
      </c>
      <c r="C1242">
        <v>100</v>
      </c>
      <c r="D1242">
        <v>88</v>
      </c>
      <c r="E1242">
        <v>20</v>
      </c>
      <c r="F1242">
        <v>5</v>
      </c>
      <c r="G1242">
        <v>0</v>
      </c>
      <c r="H1242">
        <v>1</v>
      </c>
      <c r="I1242">
        <v>9</v>
      </c>
      <c r="J1242">
        <v>8</v>
      </c>
      <c r="K1242">
        <v>9</v>
      </c>
      <c r="L1242">
        <v>17</v>
      </c>
      <c r="M1242">
        <v>1</v>
      </c>
      <c r="N1242">
        <v>0</v>
      </c>
      <c r="O1242">
        <v>0</v>
      </c>
      <c r="P1242">
        <v>0.22500000000000001</v>
      </c>
      <c r="Q1242">
        <v>0.30399999999999999</v>
      </c>
      <c r="R1242">
        <v>0.32700000000000001</v>
      </c>
      <c r="S1242">
        <v>0.63100000000000001</v>
      </c>
      <c r="T1242">
        <v>0.28199999999999997</v>
      </c>
      <c r="U1242">
        <v>-0.1</v>
      </c>
      <c r="V1242">
        <v>0</v>
      </c>
      <c r="W1242">
        <v>0.3</v>
      </c>
    </row>
    <row r="1243" spans="1:28" x14ac:dyDescent="0.25">
      <c r="A1243" t="s">
        <v>529</v>
      </c>
      <c r="B1243" t="s">
        <v>530</v>
      </c>
      <c r="C1243">
        <v>100</v>
      </c>
      <c r="D1243">
        <v>92</v>
      </c>
      <c r="E1243">
        <v>22</v>
      </c>
      <c r="F1243">
        <v>5</v>
      </c>
      <c r="G1243">
        <v>0</v>
      </c>
      <c r="H1243">
        <v>2</v>
      </c>
      <c r="I1243">
        <v>10</v>
      </c>
      <c r="J1243">
        <v>10</v>
      </c>
      <c r="K1243">
        <v>6</v>
      </c>
      <c r="L1243">
        <v>16</v>
      </c>
      <c r="M1243">
        <v>1</v>
      </c>
      <c r="N1243">
        <v>1</v>
      </c>
      <c r="O1243">
        <v>1</v>
      </c>
      <c r="P1243">
        <v>0.23599999999999999</v>
      </c>
      <c r="Q1243">
        <v>0.28599999999999998</v>
      </c>
      <c r="R1243">
        <v>0.35599999999999998</v>
      </c>
      <c r="S1243">
        <v>0.64200000000000002</v>
      </c>
      <c r="T1243">
        <v>0.28199999999999997</v>
      </c>
      <c r="U1243">
        <v>0</v>
      </c>
      <c r="V1243">
        <v>0</v>
      </c>
      <c r="W1243">
        <v>0.3</v>
      </c>
    </row>
    <row r="1244" spans="1:28" x14ac:dyDescent="0.25">
      <c r="A1244" t="s">
        <v>613</v>
      </c>
      <c r="B1244" t="s">
        <v>614</v>
      </c>
      <c r="C1244">
        <v>100</v>
      </c>
      <c r="D1244">
        <v>94</v>
      </c>
      <c r="E1244">
        <v>25</v>
      </c>
      <c r="F1244">
        <v>4</v>
      </c>
      <c r="G1244">
        <v>1</v>
      </c>
      <c r="H1244">
        <v>1</v>
      </c>
      <c r="I1244">
        <v>9</v>
      </c>
      <c r="J1244">
        <v>9</v>
      </c>
      <c r="K1244">
        <v>4</v>
      </c>
      <c r="L1244">
        <v>14</v>
      </c>
      <c r="M1244">
        <v>0</v>
      </c>
      <c r="N1244">
        <v>4</v>
      </c>
      <c r="O1244">
        <v>2</v>
      </c>
      <c r="P1244">
        <v>0.26100000000000001</v>
      </c>
      <c r="Q1244">
        <v>0.29499999999999998</v>
      </c>
      <c r="R1244">
        <v>0.34799999999999998</v>
      </c>
      <c r="S1244">
        <v>0.64300000000000002</v>
      </c>
      <c r="T1244">
        <v>0.28199999999999997</v>
      </c>
      <c r="U1244">
        <v>0</v>
      </c>
      <c r="V1244">
        <v>0</v>
      </c>
      <c r="W1244">
        <v>0.1</v>
      </c>
    </row>
    <row r="1245" spans="1:28" x14ac:dyDescent="0.25">
      <c r="A1245" t="s">
        <v>7900</v>
      </c>
      <c r="B1245" t="s">
        <v>7901</v>
      </c>
      <c r="C1245">
        <v>100</v>
      </c>
      <c r="D1245">
        <v>90</v>
      </c>
      <c r="E1245">
        <v>20</v>
      </c>
      <c r="F1245">
        <v>5</v>
      </c>
      <c r="G1245">
        <v>0</v>
      </c>
      <c r="H1245">
        <v>2</v>
      </c>
      <c r="I1245">
        <v>10</v>
      </c>
      <c r="J1245">
        <v>10</v>
      </c>
      <c r="K1245">
        <v>8</v>
      </c>
      <c r="L1245">
        <v>24</v>
      </c>
      <c r="M1245">
        <v>1</v>
      </c>
      <c r="N1245">
        <v>2</v>
      </c>
      <c r="O1245">
        <v>1</v>
      </c>
      <c r="P1245">
        <v>0.22</v>
      </c>
      <c r="Q1245">
        <v>0.28599999999999998</v>
      </c>
      <c r="R1245">
        <v>0.35499999999999998</v>
      </c>
      <c r="S1245">
        <v>0.64100000000000001</v>
      </c>
      <c r="T1245">
        <v>0.28100000000000003</v>
      </c>
      <c r="U1245">
        <v>0</v>
      </c>
      <c r="V1245">
        <v>0</v>
      </c>
      <c r="W1245">
        <v>0.1</v>
      </c>
    </row>
    <row r="1246" spans="1:28" x14ac:dyDescent="0.25">
      <c r="A1246">
        <v>1830</v>
      </c>
      <c r="B1246" t="s">
        <v>409</v>
      </c>
      <c r="C1246">
        <v>409</v>
      </c>
      <c r="D1246">
        <v>372</v>
      </c>
      <c r="E1246">
        <v>88</v>
      </c>
      <c r="F1246">
        <v>21</v>
      </c>
      <c r="G1246">
        <v>1</v>
      </c>
      <c r="H1246">
        <v>8</v>
      </c>
      <c r="I1246">
        <v>35</v>
      </c>
      <c r="J1246">
        <v>38</v>
      </c>
      <c r="K1246">
        <v>25</v>
      </c>
      <c r="L1246">
        <v>79</v>
      </c>
      <c r="M1246">
        <v>5</v>
      </c>
      <c r="N1246">
        <v>1</v>
      </c>
      <c r="O1246">
        <v>1</v>
      </c>
      <c r="P1246">
        <v>0.23499999999999999</v>
      </c>
      <c r="Q1246">
        <v>0.28899999999999998</v>
      </c>
      <c r="R1246">
        <v>0.35599999999999998</v>
      </c>
      <c r="S1246">
        <v>0.64600000000000002</v>
      </c>
      <c r="T1246">
        <v>0.28100000000000003</v>
      </c>
      <c r="U1246">
        <v>0</v>
      </c>
      <c r="V1246">
        <v>3.5</v>
      </c>
      <c r="W1246">
        <v>1.1000000000000001</v>
      </c>
      <c r="Y1246" s="1">
        <v>-12</v>
      </c>
      <c r="Z1246" s="1">
        <v>-12</v>
      </c>
      <c r="AB1246" s="1">
        <v>0</v>
      </c>
    </row>
    <row r="1247" spans="1:28" x14ac:dyDescent="0.25">
      <c r="A1247" t="s">
        <v>395</v>
      </c>
      <c r="B1247" t="s">
        <v>396</v>
      </c>
      <c r="C1247">
        <v>100</v>
      </c>
      <c r="D1247">
        <v>89</v>
      </c>
      <c r="E1247">
        <v>20</v>
      </c>
      <c r="F1247">
        <v>4</v>
      </c>
      <c r="G1247">
        <v>0</v>
      </c>
      <c r="H1247">
        <v>2</v>
      </c>
      <c r="I1247">
        <v>9</v>
      </c>
      <c r="J1247">
        <v>9</v>
      </c>
      <c r="K1247">
        <v>8</v>
      </c>
      <c r="L1247">
        <v>22</v>
      </c>
      <c r="M1247">
        <v>1</v>
      </c>
      <c r="N1247">
        <v>0</v>
      </c>
      <c r="O1247">
        <v>0</v>
      </c>
      <c r="P1247">
        <v>0.224</v>
      </c>
      <c r="Q1247">
        <v>0.29499999999999998</v>
      </c>
      <c r="R1247">
        <v>0.34100000000000003</v>
      </c>
      <c r="S1247">
        <v>0.63600000000000001</v>
      </c>
      <c r="T1247">
        <v>0.28100000000000003</v>
      </c>
      <c r="U1247">
        <v>0</v>
      </c>
      <c r="V1247">
        <v>0</v>
      </c>
      <c r="W1247">
        <v>0.3</v>
      </c>
    </row>
    <row r="1248" spans="1:28" x14ac:dyDescent="0.25">
      <c r="A1248">
        <v>3285</v>
      </c>
      <c r="B1248" t="s">
        <v>7899</v>
      </c>
      <c r="C1248">
        <v>100</v>
      </c>
      <c r="D1248">
        <v>92</v>
      </c>
      <c r="E1248">
        <v>23</v>
      </c>
      <c r="F1248">
        <v>5</v>
      </c>
      <c r="G1248">
        <v>0</v>
      </c>
      <c r="H1248">
        <v>1</v>
      </c>
      <c r="I1248">
        <v>9</v>
      </c>
      <c r="J1248">
        <v>9</v>
      </c>
      <c r="K1248">
        <v>6</v>
      </c>
      <c r="L1248">
        <v>14</v>
      </c>
      <c r="M1248">
        <v>1</v>
      </c>
      <c r="N1248">
        <v>1</v>
      </c>
      <c r="O1248">
        <v>1</v>
      </c>
      <c r="P1248">
        <v>0.253</v>
      </c>
      <c r="Q1248">
        <v>0.29799999999999999</v>
      </c>
      <c r="R1248">
        <v>0.34100000000000003</v>
      </c>
      <c r="S1248">
        <v>0.63900000000000001</v>
      </c>
      <c r="T1248">
        <v>0.28100000000000003</v>
      </c>
      <c r="U1248">
        <v>0</v>
      </c>
      <c r="V1248">
        <v>0</v>
      </c>
      <c r="W1248">
        <v>0.1</v>
      </c>
    </row>
    <row r="1249" spans="1:28" x14ac:dyDescent="0.25">
      <c r="A1249">
        <v>300</v>
      </c>
      <c r="B1249" t="s">
        <v>130</v>
      </c>
      <c r="C1249">
        <v>100</v>
      </c>
      <c r="D1249">
        <v>93</v>
      </c>
      <c r="E1249">
        <v>23</v>
      </c>
      <c r="F1249">
        <v>5</v>
      </c>
      <c r="G1249">
        <v>1</v>
      </c>
      <c r="H1249">
        <v>2</v>
      </c>
      <c r="I1249">
        <v>10</v>
      </c>
      <c r="J1249">
        <v>10</v>
      </c>
      <c r="K1249">
        <v>5</v>
      </c>
      <c r="L1249">
        <v>20</v>
      </c>
      <c r="M1249">
        <v>1</v>
      </c>
      <c r="N1249">
        <v>3</v>
      </c>
      <c r="O1249">
        <v>2</v>
      </c>
      <c r="P1249">
        <v>0.24399999999999999</v>
      </c>
      <c r="Q1249">
        <v>0.28199999999999997</v>
      </c>
      <c r="R1249">
        <v>0.36899999999999999</v>
      </c>
      <c r="S1249">
        <v>0.65100000000000002</v>
      </c>
      <c r="T1249">
        <v>0.28100000000000003</v>
      </c>
      <c r="U1249">
        <v>0</v>
      </c>
      <c r="V1249">
        <v>0</v>
      </c>
      <c r="W1249">
        <v>0</v>
      </c>
    </row>
    <row r="1250" spans="1:28" x14ac:dyDescent="0.25">
      <c r="A1250" t="s">
        <v>541</v>
      </c>
      <c r="B1250" t="s">
        <v>542</v>
      </c>
      <c r="C1250">
        <v>100</v>
      </c>
      <c r="D1250">
        <v>93</v>
      </c>
      <c r="E1250">
        <v>23</v>
      </c>
      <c r="F1250">
        <v>3</v>
      </c>
      <c r="G1250">
        <v>2</v>
      </c>
      <c r="H1250">
        <v>1</v>
      </c>
      <c r="I1250">
        <v>10</v>
      </c>
      <c r="J1250">
        <v>10</v>
      </c>
      <c r="K1250">
        <v>4</v>
      </c>
      <c r="L1250">
        <v>19</v>
      </c>
      <c r="M1250">
        <v>1</v>
      </c>
      <c r="N1250">
        <v>4</v>
      </c>
      <c r="O1250">
        <v>2</v>
      </c>
      <c r="P1250">
        <v>0.24399999999999999</v>
      </c>
      <c r="Q1250">
        <v>0.28399999999999997</v>
      </c>
      <c r="R1250">
        <v>0.36199999999999999</v>
      </c>
      <c r="S1250">
        <v>0.64600000000000002</v>
      </c>
      <c r="T1250">
        <v>0.28100000000000003</v>
      </c>
      <c r="U1250">
        <v>0.2</v>
      </c>
      <c r="V1250">
        <v>0</v>
      </c>
      <c r="W1250">
        <v>0</v>
      </c>
    </row>
    <row r="1251" spans="1:28" x14ac:dyDescent="0.25">
      <c r="A1251" t="s">
        <v>7897</v>
      </c>
      <c r="B1251" t="s">
        <v>7898</v>
      </c>
      <c r="C1251">
        <v>100</v>
      </c>
      <c r="D1251">
        <v>95</v>
      </c>
      <c r="E1251">
        <v>24</v>
      </c>
      <c r="F1251">
        <v>4</v>
      </c>
      <c r="G1251">
        <v>1</v>
      </c>
      <c r="H1251">
        <v>1</v>
      </c>
      <c r="I1251">
        <v>9</v>
      </c>
      <c r="J1251">
        <v>9</v>
      </c>
      <c r="K1251">
        <v>3</v>
      </c>
      <c r="L1251">
        <v>19</v>
      </c>
      <c r="M1251">
        <v>0</v>
      </c>
      <c r="N1251">
        <v>2</v>
      </c>
      <c r="O1251">
        <v>1</v>
      </c>
      <c r="P1251">
        <v>0.25600000000000001</v>
      </c>
      <c r="Q1251">
        <v>0.28299999999999997</v>
      </c>
      <c r="R1251">
        <v>0.36599999999999999</v>
      </c>
      <c r="S1251">
        <v>0.64900000000000002</v>
      </c>
      <c r="T1251">
        <v>0.28100000000000003</v>
      </c>
      <c r="U1251">
        <v>-0.1</v>
      </c>
      <c r="V1251">
        <v>0</v>
      </c>
      <c r="W1251">
        <v>-0.1</v>
      </c>
    </row>
    <row r="1252" spans="1:28" x14ac:dyDescent="0.25">
      <c r="A1252" t="s">
        <v>7895</v>
      </c>
      <c r="B1252" t="s">
        <v>7896</v>
      </c>
      <c r="C1252">
        <v>100</v>
      </c>
      <c r="D1252">
        <v>91</v>
      </c>
      <c r="E1252">
        <v>23</v>
      </c>
      <c r="F1252">
        <v>4</v>
      </c>
      <c r="G1252">
        <v>1</v>
      </c>
      <c r="H1252">
        <v>1</v>
      </c>
      <c r="I1252">
        <v>9</v>
      </c>
      <c r="J1252">
        <v>8</v>
      </c>
      <c r="K1252">
        <v>7</v>
      </c>
      <c r="L1252">
        <v>16</v>
      </c>
      <c r="M1252">
        <v>1</v>
      </c>
      <c r="N1252">
        <v>1</v>
      </c>
      <c r="O1252">
        <v>1</v>
      </c>
      <c r="P1252">
        <v>0.247</v>
      </c>
      <c r="Q1252">
        <v>0.30099999999999999</v>
      </c>
      <c r="R1252">
        <v>0.33800000000000002</v>
      </c>
      <c r="S1252">
        <v>0.63800000000000001</v>
      </c>
      <c r="T1252">
        <v>0.28100000000000003</v>
      </c>
      <c r="U1252">
        <v>-0.1</v>
      </c>
      <c r="V1252">
        <v>0</v>
      </c>
      <c r="W1252">
        <v>-0.1</v>
      </c>
    </row>
    <row r="1253" spans="1:28" x14ac:dyDescent="0.25">
      <c r="A1253">
        <v>768</v>
      </c>
      <c r="B1253" t="s">
        <v>203</v>
      </c>
      <c r="C1253">
        <v>100</v>
      </c>
      <c r="D1253">
        <v>92</v>
      </c>
      <c r="E1253">
        <v>23</v>
      </c>
      <c r="F1253">
        <v>4</v>
      </c>
      <c r="G1253">
        <v>0</v>
      </c>
      <c r="H1253">
        <v>1</v>
      </c>
      <c r="I1253">
        <v>10</v>
      </c>
      <c r="J1253">
        <v>9</v>
      </c>
      <c r="K1253">
        <v>5</v>
      </c>
      <c r="L1253">
        <v>13</v>
      </c>
      <c r="M1253">
        <v>1</v>
      </c>
      <c r="N1253">
        <v>3</v>
      </c>
      <c r="O1253">
        <v>1</v>
      </c>
      <c r="P1253">
        <v>0.248</v>
      </c>
      <c r="Q1253">
        <v>0.29199999999999998</v>
      </c>
      <c r="R1253">
        <v>0.35199999999999998</v>
      </c>
      <c r="S1253">
        <v>0.64300000000000002</v>
      </c>
      <c r="T1253">
        <v>0.28100000000000003</v>
      </c>
      <c r="U1253">
        <v>0.1</v>
      </c>
      <c r="V1253">
        <v>-0.3</v>
      </c>
      <c r="W1253">
        <v>-0.1</v>
      </c>
    </row>
    <row r="1254" spans="1:28" x14ac:dyDescent="0.25">
      <c r="A1254">
        <v>1165</v>
      </c>
      <c r="B1254" t="s">
        <v>253</v>
      </c>
      <c r="C1254">
        <v>268</v>
      </c>
      <c r="D1254">
        <v>249</v>
      </c>
      <c r="E1254">
        <v>60</v>
      </c>
      <c r="F1254">
        <v>12</v>
      </c>
      <c r="G1254">
        <v>1</v>
      </c>
      <c r="H1254">
        <v>5</v>
      </c>
      <c r="I1254">
        <v>23</v>
      </c>
      <c r="J1254">
        <v>27</v>
      </c>
      <c r="K1254">
        <v>13</v>
      </c>
      <c r="L1254">
        <v>49</v>
      </c>
      <c r="M1254">
        <v>2</v>
      </c>
      <c r="N1254">
        <v>1</v>
      </c>
      <c r="O1254">
        <v>1</v>
      </c>
      <c r="P1254">
        <v>0.24199999999999999</v>
      </c>
      <c r="Q1254">
        <v>0.28299999999999997</v>
      </c>
      <c r="R1254">
        <v>0.36199999999999999</v>
      </c>
      <c r="S1254">
        <v>0.64600000000000002</v>
      </c>
      <c r="T1254">
        <v>0.28100000000000003</v>
      </c>
      <c r="U1254">
        <v>-0.1</v>
      </c>
      <c r="V1254">
        <v>0.2</v>
      </c>
      <c r="W1254">
        <v>0.3</v>
      </c>
    </row>
    <row r="1255" spans="1:28" x14ac:dyDescent="0.25">
      <c r="A1255" t="s">
        <v>7893</v>
      </c>
      <c r="B1255" t="s">
        <v>7894</v>
      </c>
      <c r="C1255">
        <v>100</v>
      </c>
      <c r="D1255">
        <v>91</v>
      </c>
      <c r="E1255">
        <v>21</v>
      </c>
      <c r="F1255">
        <v>4</v>
      </c>
      <c r="G1255">
        <v>1</v>
      </c>
      <c r="H1255">
        <v>2</v>
      </c>
      <c r="I1255">
        <v>10</v>
      </c>
      <c r="J1255">
        <v>10</v>
      </c>
      <c r="K1255">
        <v>7</v>
      </c>
      <c r="L1255">
        <v>24</v>
      </c>
      <c r="M1255">
        <v>1</v>
      </c>
      <c r="N1255">
        <v>2</v>
      </c>
      <c r="O1255">
        <v>1</v>
      </c>
      <c r="P1255">
        <v>0.22700000000000001</v>
      </c>
      <c r="Q1255">
        <v>0.28699999999999998</v>
      </c>
      <c r="R1255">
        <v>0.35599999999999998</v>
      </c>
      <c r="S1255">
        <v>0.64300000000000002</v>
      </c>
      <c r="T1255">
        <v>0.28100000000000003</v>
      </c>
      <c r="U1255">
        <v>0</v>
      </c>
      <c r="V1255">
        <v>0</v>
      </c>
      <c r="W1255">
        <v>-0.1</v>
      </c>
    </row>
    <row r="1256" spans="1:28" x14ac:dyDescent="0.25">
      <c r="A1256" t="s">
        <v>7891</v>
      </c>
      <c r="B1256" t="s">
        <v>7892</v>
      </c>
      <c r="C1256">
        <v>100</v>
      </c>
      <c r="D1256">
        <v>90</v>
      </c>
      <c r="E1256">
        <v>22</v>
      </c>
      <c r="F1256">
        <v>4</v>
      </c>
      <c r="G1256">
        <v>1</v>
      </c>
      <c r="H1256">
        <v>1</v>
      </c>
      <c r="I1256">
        <v>10</v>
      </c>
      <c r="J1256">
        <v>8</v>
      </c>
      <c r="K1256">
        <v>8</v>
      </c>
      <c r="L1256">
        <v>18</v>
      </c>
      <c r="M1256">
        <v>1</v>
      </c>
      <c r="N1256">
        <v>5</v>
      </c>
      <c r="O1256">
        <v>2</v>
      </c>
      <c r="P1256">
        <v>0.24199999999999999</v>
      </c>
      <c r="Q1256">
        <v>0.30499999999999999</v>
      </c>
      <c r="R1256">
        <v>0.32600000000000001</v>
      </c>
      <c r="S1256">
        <v>0.63100000000000001</v>
      </c>
      <c r="T1256">
        <v>0.28100000000000003</v>
      </c>
      <c r="U1256">
        <v>0.1</v>
      </c>
      <c r="V1256">
        <v>0</v>
      </c>
      <c r="W1256">
        <v>0</v>
      </c>
    </row>
    <row r="1257" spans="1:28" x14ac:dyDescent="0.25">
      <c r="A1257" t="s">
        <v>7889</v>
      </c>
      <c r="B1257" t="s">
        <v>7890</v>
      </c>
      <c r="C1257">
        <v>100</v>
      </c>
      <c r="D1257">
        <v>91</v>
      </c>
      <c r="E1257">
        <v>23</v>
      </c>
      <c r="F1257">
        <v>4</v>
      </c>
      <c r="G1257">
        <v>0</v>
      </c>
      <c r="H1257">
        <v>1</v>
      </c>
      <c r="I1257">
        <v>9</v>
      </c>
      <c r="J1257">
        <v>8</v>
      </c>
      <c r="K1257">
        <v>6</v>
      </c>
      <c r="L1257">
        <v>19</v>
      </c>
      <c r="M1257">
        <v>1</v>
      </c>
      <c r="N1257">
        <v>2</v>
      </c>
      <c r="O1257">
        <v>1</v>
      </c>
      <c r="P1257">
        <v>0.252</v>
      </c>
      <c r="Q1257">
        <v>0.30399999999999999</v>
      </c>
      <c r="R1257">
        <v>0.32900000000000001</v>
      </c>
      <c r="S1257">
        <v>0.63300000000000001</v>
      </c>
      <c r="T1257">
        <v>0.28100000000000003</v>
      </c>
      <c r="U1257">
        <v>0</v>
      </c>
      <c r="V1257">
        <v>0</v>
      </c>
      <c r="W1257">
        <v>0.1</v>
      </c>
    </row>
    <row r="1258" spans="1:28" x14ac:dyDescent="0.25">
      <c r="A1258" t="s">
        <v>7887</v>
      </c>
      <c r="B1258" t="s">
        <v>7888</v>
      </c>
      <c r="C1258">
        <v>100</v>
      </c>
      <c r="D1258">
        <v>89</v>
      </c>
      <c r="E1258">
        <v>21</v>
      </c>
      <c r="F1258">
        <v>4</v>
      </c>
      <c r="G1258">
        <v>0</v>
      </c>
      <c r="H1258">
        <v>1</v>
      </c>
      <c r="I1258">
        <v>9</v>
      </c>
      <c r="J1258">
        <v>8</v>
      </c>
      <c r="K1258">
        <v>8</v>
      </c>
      <c r="L1258">
        <v>20</v>
      </c>
      <c r="M1258">
        <v>1</v>
      </c>
      <c r="N1258">
        <v>1</v>
      </c>
      <c r="O1258">
        <v>0</v>
      </c>
      <c r="P1258">
        <v>0.23599999999999999</v>
      </c>
      <c r="Q1258">
        <v>0.308</v>
      </c>
      <c r="R1258">
        <v>0.32100000000000001</v>
      </c>
      <c r="S1258">
        <v>0.629</v>
      </c>
      <c r="T1258">
        <v>0.28100000000000003</v>
      </c>
      <c r="U1258">
        <v>-0.1</v>
      </c>
      <c r="V1258">
        <v>0</v>
      </c>
      <c r="W1258">
        <v>0.3</v>
      </c>
    </row>
    <row r="1259" spans="1:28" x14ac:dyDescent="0.25">
      <c r="A1259">
        <v>7348</v>
      </c>
      <c r="B1259" t="s">
        <v>403</v>
      </c>
      <c r="C1259">
        <v>100</v>
      </c>
      <c r="D1259">
        <v>89</v>
      </c>
      <c r="E1259">
        <v>20</v>
      </c>
      <c r="F1259">
        <v>5</v>
      </c>
      <c r="G1259">
        <v>0</v>
      </c>
      <c r="H1259">
        <v>2</v>
      </c>
      <c r="I1259">
        <v>10</v>
      </c>
      <c r="J1259">
        <v>9</v>
      </c>
      <c r="K1259">
        <v>8</v>
      </c>
      <c r="L1259">
        <v>18</v>
      </c>
      <c r="M1259">
        <v>2</v>
      </c>
      <c r="N1259">
        <v>1</v>
      </c>
      <c r="O1259">
        <v>1</v>
      </c>
      <c r="P1259">
        <v>0.221</v>
      </c>
      <c r="Q1259">
        <v>0.29099999999999998</v>
      </c>
      <c r="R1259">
        <v>0.34599999999999997</v>
      </c>
      <c r="S1259">
        <v>0.63700000000000001</v>
      </c>
      <c r="T1259">
        <v>0.28100000000000003</v>
      </c>
      <c r="U1259">
        <v>-0.1</v>
      </c>
      <c r="V1259">
        <v>0</v>
      </c>
      <c r="W1259">
        <v>0.2</v>
      </c>
    </row>
    <row r="1260" spans="1:28" x14ac:dyDescent="0.25">
      <c r="A1260" t="s">
        <v>226</v>
      </c>
      <c r="B1260" t="s">
        <v>227</v>
      </c>
      <c r="C1260">
        <v>100</v>
      </c>
      <c r="D1260">
        <v>91</v>
      </c>
      <c r="E1260">
        <v>21</v>
      </c>
      <c r="F1260">
        <v>4</v>
      </c>
      <c r="G1260">
        <v>1</v>
      </c>
      <c r="H1260">
        <v>2</v>
      </c>
      <c r="I1260">
        <v>10</v>
      </c>
      <c r="J1260">
        <v>9</v>
      </c>
      <c r="K1260">
        <v>7</v>
      </c>
      <c r="L1260">
        <v>25</v>
      </c>
      <c r="M1260">
        <v>1</v>
      </c>
      <c r="N1260">
        <v>7</v>
      </c>
      <c r="O1260">
        <v>3</v>
      </c>
      <c r="P1260">
        <v>0.23400000000000001</v>
      </c>
      <c r="Q1260">
        <v>0.28899999999999998</v>
      </c>
      <c r="R1260">
        <v>0.35099999999999998</v>
      </c>
      <c r="S1260">
        <v>0.64</v>
      </c>
      <c r="T1260">
        <v>0.28100000000000003</v>
      </c>
      <c r="U1260">
        <v>0.4</v>
      </c>
      <c r="V1260">
        <v>0</v>
      </c>
      <c r="W1260">
        <v>0.2</v>
      </c>
    </row>
    <row r="1261" spans="1:28" x14ac:dyDescent="0.25">
      <c r="A1261">
        <v>520</v>
      </c>
      <c r="B1261" t="s">
        <v>867</v>
      </c>
      <c r="C1261">
        <v>100</v>
      </c>
      <c r="D1261">
        <v>93</v>
      </c>
      <c r="E1261">
        <v>22</v>
      </c>
      <c r="F1261">
        <v>5</v>
      </c>
      <c r="G1261">
        <v>0</v>
      </c>
      <c r="H1261">
        <v>2</v>
      </c>
      <c r="I1261">
        <v>9</v>
      </c>
      <c r="J1261">
        <v>10</v>
      </c>
      <c r="K1261">
        <v>5</v>
      </c>
      <c r="L1261">
        <v>20</v>
      </c>
      <c r="M1261">
        <v>1</v>
      </c>
      <c r="N1261">
        <v>0</v>
      </c>
      <c r="O1261">
        <v>0</v>
      </c>
      <c r="P1261">
        <v>0.23300000000000001</v>
      </c>
      <c r="Q1261">
        <v>0.27600000000000002</v>
      </c>
      <c r="R1261">
        <v>0.372</v>
      </c>
      <c r="S1261">
        <v>0.64800000000000002</v>
      </c>
      <c r="T1261">
        <v>0.28100000000000003</v>
      </c>
      <c r="U1261">
        <v>-0.2</v>
      </c>
      <c r="V1261">
        <v>-0.3</v>
      </c>
      <c r="W1261">
        <v>0.1</v>
      </c>
      <c r="Y1261" s="1">
        <v>-27</v>
      </c>
      <c r="Z1261" s="1">
        <v>-26</v>
      </c>
      <c r="AB1261" s="1">
        <v>-10</v>
      </c>
    </row>
    <row r="1262" spans="1:28" x14ac:dyDescent="0.25">
      <c r="A1262" t="s">
        <v>7885</v>
      </c>
      <c r="B1262" t="s">
        <v>7886</v>
      </c>
      <c r="C1262">
        <v>100</v>
      </c>
      <c r="D1262">
        <v>91</v>
      </c>
      <c r="E1262">
        <v>21</v>
      </c>
      <c r="F1262">
        <v>4</v>
      </c>
      <c r="G1262">
        <v>0</v>
      </c>
      <c r="H1262">
        <v>2</v>
      </c>
      <c r="I1262">
        <v>10</v>
      </c>
      <c r="J1262">
        <v>9</v>
      </c>
      <c r="K1262">
        <v>7</v>
      </c>
      <c r="L1262">
        <v>25</v>
      </c>
      <c r="M1262">
        <v>1</v>
      </c>
      <c r="N1262">
        <v>2</v>
      </c>
      <c r="O1262">
        <v>1</v>
      </c>
      <c r="P1262">
        <v>0.23300000000000001</v>
      </c>
      <c r="Q1262">
        <v>0.29099999999999998</v>
      </c>
      <c r="R1262">
        <v>0.34799999999999998</v>
      </c>
      <c r="S1262">
        <v>0.63900000000000001</v>
      </c>
      <c r="T1262">
        <v>0.28100000000000003</v>
      </c>
      <c r="U1262">
        <v>0</v>
      </c>
      <c r="V1262">
        <v>0</v>
      </c>
      <c r="W1262">
        <v>0.1</v>
      </c>
    </row>
    <row r="1263" spans="1:28" x14ac:dyDescent="0.25">
      <c r="A1263">
        <v>2450</v>
      </c>
      <c r="B1263" t="s">
        <v>7884</v>
      </c>
      <c r="C1263">
        <v>100</v>
      </c>
      <c r="D1263">
        <v>92</v>
      </c>
      <c r="E1263">
        <v>23</v>
      </c>
      <c r="F1263">
        <v>4</v>
      </c>
      <c r="G1263">
        <v>0</v>
      </c>
      <c r="H1263">
        <v>1</v>
      </c>
      <c r="I1263">
        <v>9</v>
      </c>
      <c r="J1263">
        <v>9</v>
      </c>
      <c r="K1263">
        <v>6</v>
      </c>
      <c r="L1263">
        <v>12</v>
      </c>
      <c r="M1263">
        <v>1</v>
      </c>
      <c r="N1263">
        <v>2</v>
      </c>
      <c r="O1263">
        <v>1</v>
      </c>
      <c r="P1263">
        <v>0.252</v>
      </c>
      <c r="Q1263">
        <v>0.30299999999999999</v>
      </c>
      <c r="R1263">
        <v>0.33200000000000002</v>
      </c>
      <c r="S1263">
        <v>0.63500000000000001</v>
      </c>
      <c r="T1263">
        <v>0.28100000000000003</v>
      </c>
      <c r="U1263">
        <v>-0.2</v>
      </c>
      <c r="V1263">
        <v>0</v>
      </c>
      <c r="W1263">
        <v>-0.1</v>
      </c>
    </row>
    <row r="1264" spans="1:28" x14ac:dyDescent="0.25">
      <c r="A1264" t="s">
        <v>366</v>
      </c>
      <c r="B1264" t="s">
        <v>367</v>
      </c>
      <c r="C1264">
        <v>100</v>
      </c>
      <c r="D1264">
        <v>95</v>
      </c>
      <c r="E1264">
        <v>24</v>
      </c>
      <c r="F1264">
        <v>5</v>
      </c>
      <c r="G1264">
        <v>1</v>
      </c>
      <c r="H1264">
        <v>2</v>
      </c>
      <c r="I1264">
        <v>9</v>
      </c>
      <c r="J1264">
        <v>10</v>
      </c>
      <c r="K1264">
        <v>3</v>
      </c>
      <c r="L1264">
        <v>22</v>
      </c>
      <c r="M1264">
        <v>1</v>
      </c>
      <c r="N1264">
        <v>2</v>
      </c>
      <c r="O1264">
        <v>1</v>
      </c>
      <c r="P1264">
        <v>0.249</v>
      </c>
      <c r="Q1264">
        <v>0.27700000000000002</v>
      </c>
      <c r="R1264">
        <v>0.371</v>
      </c>
      <c r="S1264">
        <v>0.64800000000000002</v>
      </c>
      <c r="T1264">
        <v>0.28100000000000003</v>
      </c>
      <c r="U1264">
        <v>0</v>
      </c>
      <c r="V1264">
        <v>0</v>
      </c>
      <c r="W1264">
        <v>0.2</v>
      </c>
    </row>
    <row r="1265" spans="1:28" x14ac:dyDescent="0.25">
      <c r="A1265" t="s">
        <v>7882</v>
      </c>
      <c r="B1265" t="s">
        <v>7883</v>
      </c>
      <c r="C1265">
        <v>100</v>
      </c>
      <c r="D1265">
        <v>93</v>
      </c>
      <c r="E1265">
        <v>22</v>
      </c>
      <c r="F1265">
        <v>5</v>
      </c>
      <c r="G1265">
        <v>0</v>
      </c>
      <c r="H1265">
        <v>2</v>
      </c>
      <c r="I1265">
        <v>10</v>
      </c>
      <c r="J1265">
        <v>10</v>
      </c>
      <c r="K1265">
        <v>5</v>
      </c>
      <c r="L1265">
        <v>17</v>
      </c>
      <c r="M1265">
        <v>1</v>
      </c>
      <c r="N1265">
        <v>0</v>
      </c>
      <c r="O1265">
        <v>0</v>
      </c>
      <c r="P1265">
        <v>0.23799999999999999</v>
      </c>
      <c r="Q1265">
        <v>0.28199999999999997</v>
      </c>
      <c r="R1265">
        <v>0.36399999999999999</v>
      </c>
      <c r="S1265">
        <v>0.64500000000000002</v>
      </c>
      <c r="T1265">
        <v>0.28100000000000003</v>
      </c>
      <c r="U1265">
        <v>0</v>
      </c>
      <c r="V1265">
        <v>0</v>
      </c>
      <c r="W1265">
        <v>0.3</v>
      </c>
    </row>
    <row r="1266" spans="1:28" x14ac:dyDescent="0.25">
      <c r="A1266" t="s">
        <v>7880</v>
      </c>
      <c r="B1266" t="s">
        <v>7881</v>
      </c>
      <c r="C1266">
        <v>100</v>
      </c>
      <c r="D1266">
        <v>92</v>
      </c>
      <c r="E1266">
        <v>22</v>
      </c>
      <c r="F1266">
        <v>5</v>
      </c>
      <c r="G1266">
        <v>0</v>
      </c>
      <c r="H1266">
        <v>1</v>
      </c>
      <c r="I1266">
        <v>9</v>
      </c>
      <c r="J1266">
        <v>9</v>
      </c>
      <c r="K1266">
        <v>6</v>
      </c>
      <c r="L1266">
        <v>17</v>
      </c>
      <c r="M1266">
        <v>1</v>
      </c>
      <c r="N1266">
        <v>2</v>
      </c>
      <c r="O1266">
        <v>1</v>
      </c>
      <c r="P1266">
        <v>0.24299999999999999</v>
      </c>
      <c r="Q1266">
        <v>0.29399999999999998</v>
      </c>
      <c r="R1266">
        <v>0.34599999999999997</v>
      </c>
      <c r="S1266">
        <v>0.64</v>
      </c>
      <c r="T1266">
        <v>0.28100000000000003</v>
      </c>
      <c r="U1266">
        <v>-0.1</v>
      </c>
      <c r="V1266">
        <v>0</v>
      </c>
      <c r="W1266">
        <v>0.2</v>
      </c>
    </row>
    <row r="1267" spans="1:28" x14ac:dyDescent="0.25">
      <c r="A1267" t="s">
        <v>7878</v>
      </c>
      <c r="B1267" t="s">
        <v>7879</v>
      </c>
      <c r="C1267">
        <v>100</v>
      </c>
      <c r="D1267">
        <v>91</v>
      </c>
      <c r="E1267">
        <v>21</v>
      </c>
      <c r="F1267">
        <v>5</v>
      </c>
      <c r="G1267">
        <v>0</v>
      </c>
      <c r="H1267">
        <v>2</v>
      </c>
      <c r="I1267">
        <v>10</v>
      </c>
      <c r="J1267">
        <v>9</v>
      </c>
      <c r="K1267">
        <v>6</v>
      </c>
      <c r="L1267">
        <v>21</v>
      </c>
      <c r="M1267">
        <v>1</v>
      </c>
      <c r="N1267">
        <v>2</v>
      </c>
      <c r="O1267">
        <v>1</v>
      </c>
      <c r="P1267">
        <v>0.23499999999999999</v>
      </c>
      <c r="Q1267">
        <v>0.28999999999999998</v>
      </c>
      <c r="R1267">
        <v>0.35199999999999998</v>
      </c>
      <c r="S1267">
        <v>0.64200000000000002</v>
      </c>
      <c r="T1267">
        <v>0.28100000000000003</v>
      </c>
      <c r="U1267">
        <v>0</v>
      </c>
      <c r="V1267">
        <v>0</v>
      </c>
      <c r="W1267">
        <v>0.3</v>
      </c>
    </row>
    <row r="1268" spans="1:28" x14ac:dyDescent="0.25">
      <c r="A1268">
        <v>8055</v>
      </c>
      <c r="B1268" t="s">
        <v>169</v>
      </c>
      <c r="C1268">
        <v>100</v>
      </c>
      <c r="D1268">
        <v>90</v>
      </c>
      <c r="E1268">
        <v>22</v>
      </c>
      <c r="F1268">
        <v>5</v>
      </c>
      <c r="G1268">
        <v>1</v>
      </c>
      <c r="H1268">
        <v>1</v>
      </c>
      <c r="I1268">
        <v>9</v>
      </c>
      <c r="J1268">
        <v>8</v>
      </c>
      <c r="K1268">
        <v>7</v>
      </c>
      <c r="L1268">
        <v>25</v>
      </c>
      <c r="M1268">
        <v>1</v>
      </c>
      <c r="N1268">
        <v>3</v>
      </c>
      <c r="O1268">
        <v>1</v>
      </c>
      <c r="P1268">
        <v>0.23899999999999999</v>
      </c>
      <c r="Q1268">
        <v>0.29899999999999999</v>
      </c>
      <c r="R1268">
        <v>0.33800000000000002</v>
      </c>
      <c r="S1268">
        <v>0.63700000000000001</v>
      </c>
      <c r="T1268">
        <v>0.28100000000000003</v>
      </c>
      <c r="U1268">
        <v>0</v>
      </c>
      <c r="V1268">
        <v>0.1</v>
      </c>
      <c r="W1268">
        <v>0.2</v>
      </c>
      <c r="Y1268" s="1">
        <v>-29</v>
      </c>
      <c r="Z1268" s="1">
        <v>-28</v>
      </c>
      <c r="AB1268" s="1">
        <v>-8</v>
      </c>
    </row>
    <row r="1269" spans="1:28" x14ac:dyDescent="0.25">
      <c r="A1269">
        <v>1580</v>
      </c>
      <c r="B1269" t="s">
        <v>568</v>
      </c>
      <c r="C1269">
        <v>123</v>
      </c>
      <c r="D1269">
        <v>109</v>
      </c>
      <c r="E1269">
        <v>26</v>
      </c>
      <c r="F1269">
        <v>4</v>
      </c>
      <c r="G1269">
        <v>1</v>
      </c>
      <c r="H1269">
        <v>1</v>
      </c>
      <c r="I1269">
        <v>10</v>
      </c>
      <c r="J1269">
        <v>10</v>
      </c>
      <c r="K1269">
        <v>12</v>
      </c>
      <c r="L1269">
        <v>23</v>
      </c>
      <c r="M1269">
        <v>1</v>
      </c>
      <c r="N1269">
        <v>3</v>
      </c>
      <c r="O1269">
        <v>2</v>
      </c>
      <c r="P1269">
        <v>0.23499999999999999</v>
      </c>
      <c r="Q1269">
        <v>0.312</v>
      </c>
      <c r="R1269">
        <v>0.313</v>
      </c>
      <c r="S1269">
        <v>0.625</v>
      </c>
      <c r="T1269">
        <v>0.28100000000000003</v>
      </c>
      <c r="U1269">
        <v>0.2</v>
      </c>
      <c r="V1269">
        <v>-0.4</v>
      </c>
      <c r="W1269">
        <v>0.1</v>
      </c>
      <c r="Y1269" s="1">
        <v>-22</v>
      </c>
      <c r="Z1269" s="1">
        <v>-20</v>
      </c>
      <c r="AB1269" s="1">
        <v>-4</v>
      </c>
    </row>
    <row r="1270" spans="1:28" x14ac:dyDescent="0.25">
      <c r="A1270">
        <v>8136</v>
      </c>
      <c r="B1270" t="s">
        <v>319</v>
      </c>
      <c r="C1270">
        <v>100</v>
      </c>
      <c r="D1270">
        <v>89</v>
      </c>
      <c r="E1270">
        <v>21</v>
      </c>
      <c r="F1270">
        <v>3</v>
      </c>
      <c r="G1270">
        <v>0</v>
      </c>
      <c r="H1270">
        <v>1</v>
      </c>
      <c r="I1270">
        <v>9</v>
      </c>
      <c r="J1270">
        <v>8</v>
      </c>
      <c r="K1270">
        <v>8</v>
      </c>
      <c r="L1270">
        <v>19</v>
      </c>
      <c r="M1270">
        <v>1</v>
      </c>
      <c r="N1270">
        <v>4</v>
      </c>
      <c r="O1270">
        <v>1</v>
      </c>
      <c r="P1270">
        <v>0.24</v>
      </c>
      <c r="Q1270">
        <v>0.309</v>
      </c>
      <c r="R1270">
        <v>0.31900000000000001</v>
      </c>
      <c r="S1270">
        <v>0.628</v>
      </c>
      <c r="T1270">
        <v>0.28100000000000003</v>
      </c>
      <c r="U1270">
        <v>0.2</v>
      </c>
      <c r="V1270">
        <v>0</v>
      </c>
      <c r="W1270">
        <v>0</v>
      </c>
    </row>
    <row r="1271" spans="1:28" x14ac:dyDescent="0.25">
      <c r="A1271" t="s">
        <v>7876</v>
      </c>
      <c r="B1271" t="s">
        <v>7877</v>
      </c>
      <c r="C1271">
        <v>100</v>
      </c>
      <c r="D1271">
        <v>87</v>
      </c>
      <c r="E1271">
        <v>18</v>
      </c>
      <c r="F1271">
        <v>4</v>
      </c>
      <c r="G1271">
        <v>0</v>
      </c>
      <c r="H1271">
        <v>2</v>
      </c>
      <c r="I1271">
        <v>10</v>
      </c>
      <c r="J1271">
        <v>9</v>
      </c>
      <c r="K1271">
        <v>11</v>
      </c>
      <c r="L1271">
        <v>26</v>
      </c>
      <c r="M1271">
        <v>0</v>
      </c>
      <c r="N1271">
        <v>1</v>
      </c>
      <c r="O1271">
        <v>0</v>
      </c>
      <c r="P1271">
        <v>0.20300000000000001</v>
      </c>
      <c r="Q1271">
        <v>0.29399999999999998</v>
      </c>
      <c r="R1271">
        <v>0.33800000000000002</v>
      </c>
      <c r="S1271">
        <v>0.63200000000000001</v>
      </c>
      <c r="T1271">
        <v>0.28100000000000003</v>
      </c>
      <c r="U1271">
        <v>0</v>
      </c>
      <c r="V1271">
        <v>0</v>
      </c>
      <c r="W1271">
        <v>0.1</v>
      </c>
    </row>
    <row r="1272" spans="1:28" x14ac:dyDescent="0.25">
      <c r="A1272">
        <v>1741</v>
      </c>
      <c r="B1272" t="s">
        <v>265</v>
      </c>
      <c r="C1272">
        <v>100</v>
      </c>
      <c r="D1272">
        <v>93</v>
      </c>
      <c r="E1272">
        <v>23</v>
      </c>
      <c r="F1272">
        <v>4</v>
      </c>
      <c r="G1272">
        <v>1</v>
      </c>
      <c r="H1272">
        <v>1</v>
      </c>
      <c r="I1272">
        <v>9</v>
      </c>
      <c r="J1272">
        <v>9</v>
      </c>
      <c r="K1272">
        <v>4</v>
      </c>
      <c r="L1272">
        <v>15</v>
      </c>
      <c r="M1272">
        <v>2</v>
      </c>
      <c r="N1272">
        <v>1</v>
      </c>
      <c r="O1272">
        <v>0</v>
      </c>
      <c r="P1272">
        <v>0.245</v>
      </c>
      <c r="Q1272">
        <v>0.28899999999999998</v>
      </c>
      <c r="R1272">
        <v>0.35199999999999998</v>
      </c>
      <c r="S1272">
        <v>0.64100000000000001</v>
      </c>
      <c r="T1272">
        <v>0.28100000000000003</v>
      </c>
      <c r="U1272">
        <v>-0.2</v>
      </c>
      <c r="V1272">
        <v>0</v>
      </c>
      <c r="W1272">
        <v>0.1</v>
      </c>
    </row>
    <row r="1273" spans="1:28" x14ac:dyDescent="0.25">
      <c r="A1273">
        <v>3366</v>
      </c>
      <c r="B1273" t="s">
        <v>103</v>
      </c>
      <c r="C1273">
        <v>100</v>
      </c>
      <c r="D1273">
        <v>92</v>
      </c>
      <c r="E1273">
        <v>24</v>
      </c>
      <c r="F1273">
        <v>4</v>
      </c>
      <c r="G1273">
        <v>1</v>
      </c>
      <c r="H1273">
        <v>1</v>
      </c>
      <c r="I1273">
        <v>9</v>
      </c>
      <c r="J1273">
        <v>8</v>
      </c>
      <c r="K1273">
        <v>6</v>
      </c>
      <c r="L1273">
        <v>15</v>
      </c>
      <c r="M1273">
        <v>0</v>
      </c>
      <c r="N1273">
        <v>1</v>
      </c>
      <c r="O1273">
        <v>1</v>
      </c>
      <c r="P1273">
        <v>0.255</v>
      </c>
      <c r="Q1273">
        <v>0.30099999999999999</v>
      </c>
      <c r="R1273">
        <v>0.33600000000000002</v>
      </c>
      <c r="S1273">
        <v>0.63700000000000001</v>
      </c>
      <c r="T1273">
        <v>0.28100000000000003</v>
      </c>
      <c r="U1273">
        <v>0</v>
      </c>
      <c r="V1273">
        <v>0</v>
      </c>
      <c r="W1273">
        <v>0.2</v>
      </c>
    </row>
    <row r="1274" spans="1:28" x14ac:dyDescent="0.25">
      <c r="A1274" t="s">
        <v>7874</v>
      </c>
      <c r="B1274" t="s">
        <v>7875</v>
      </c>
      <c r="C1274">
        <v>100</v>
      </c>
      <c r="D1274">
        <v>93</v>
      </c>
      <c r="E1274">
        <v>23</v>
      </c>
      <c r="F1274">
        <v>4</v>
      </c>
      <c r="G1274">
        <v>1</v>
      </c>
      <c r="H1274">
        <v>1</v>
      </c>
      <c r="I1274">
        <v>10</v>
      </c>
      <c r="J1274">
        <v>10</v>
      </c>
      <c r="K1274">
        <v>5</v>
      </c>
      <c r="L1274">
        <v>14</v>
      </c>
      <c r="M1274">
        <v>1</v>
      </c>
      <c r="N1274">
        <v>1</v>
      </c>
      <c r="O1274">
        <v>1</v>
      </c>
      <c r="P1274">
        <v>0.245</v>
      </c>
      <c r="Q1274">
        <v>0.28699999999999998</v>
      </c>
      <c r="R1274">
        <v>0.35499999999999998</v>
      </c>
      <c r="S1274">
        <v>0.64100000000000001</v>
      </c>
      <c r="T1274">
        <v>0.28100000000000003</v>
      </c>
      <c r="U1274">
        <v>0</v>
      </c>
      <c r="V1274">
        <v>0</v>
      </c>
      <c r="W1274">
        <v>0.1</v>
      </c>
    </row>
    <row r="1275" spans="1:28" x14ac:dyDescent="0.25">
      <c r="A1275" t="s">
        <v>7872</v>
      </c>
      <c r="B1275" t="s">
        <v>7873</v>
      </c>
      <c r="C1275">
        <v>100</v>
      </c>
      <c r="D1275">
        <v>89</v>
      </c>
      <c r="E1275">
        <v>20</v>
      </c>
      <c r="F1275">
        <v>4</v>
      </c>
      <c r="G1275">
        <v>0</v>
      </c>
      <c r="H1275">
        <v>2</v>
      </c>
      <c r="I1275">
        <v>9</v>
      </c>
      <c r="J1275">
        <v>9</v>
      </c>
      <c r="K1275">
        <v>9</v>
      </c>
      <c r="L1275">
        <v>18</v>
      </c>
      <c r="M1275">
        <v>1</v>
      </c>
      <c r="N1275">
        <v>1</v>
      </c>
      <c r="O1275">
        <v>1</v>
      </c>
      <c r="P1275">
        <v>0.223</v>
      </c>
      <c r="Q1275">
        <v>0.30099999999999999</v>
      </c>
      <c r="R1275">
        <v>0.33300000000000002</v>
      </c>
      <c r="S1275">
        <v>0.63400000000000001</v>
      </c>
      <c r="T1275">
        <v>0.28100000000000003</v>
      </c>
      <c r="U1275">
        <v>-0.1</v>
      </c>
      <c r="V1275">
        <v>0</v>
      </c>
      <c r="W1275">
        <v>0.2</v>
      </c>
    </row>
    <row r="1276" spans="1:28" x14ac:dyDescent="0.25">
      <c r="A1276" t="s">
        <v>7870</v>
      </c>
      <c r="B1276" t="s">
        <v>7871</v>
      </c>
      <c r="C1276">
        <v>100</v>
      </c>
      <c r="D1276">
        <v>91</v>
      </c>
      <c r="E1276">
        <v>22</v>
      </c>
      <c r="F1276">
        <v>4</v>
      </c>
      <c r="G1276">
        <v>0</v>
      </c>
      <c r="H1276">
        <v>1</v>
      </c>
      <c r="I1276">
        <v>10</v>
      </c>
      <c r="J1276">
        <v>9</v>
      </c>
      <c r="K1276">
        <v>7</v>
      </c>
      <c r="L1276">
        <v>19</v>
      </c>
      <c r="M1276">
        <v>1</v>
      </c>
      <c r="N1276">
        <v>1</v>
      </c>
      <c r="O1276">
        <v>0</v>
      </c>
      <c r="P1276">
        <v>0.24</v>
      </c>
      <c r="Q1276">
        <v>0.3</v>
      </c>
      <c r="R1276">
        <v>0.33500000000000002</v>
      </c>
      <c r="S1276">
        <v>0.63500000000000001</v>
      </c>
      <c r="T1276">
        <v>0.28100000000000003</v>
      </c>
      <c r="U1276">
        <v>0</v>
      </c>
      <c r="V1276">
        <v>0</v>
      </c>
      <c r="W1276">
        <v>0.3</v>
      </c>
    </row>
    <row r="1277" spans="1:28" x14ac:dyDescent="0.25">
      <c r="A1277" t="s">
        <v>1073</v>
      </c>
      <c r="B1277" t="s">
        <v>1074</v>
      </c>
      <c r="C1277">
        <v>100</v>
      </c>
      <c r="D1277">
        <v>91</v>
      </c>
      <c r="E1277">
        <v>21</v>
      </c>
      <c r="F1277">
        <v>4</v>
      </c>
      <c r="G1277">
        <v>0</v>
      </c>
      <c r="H1277">
        <v>2</v>
      </c>
      <c r="I1277">
        <v>10</v>
      </c>
      <c r="J1277">
        <v>10</v>
      </c>
      <c r="K1277">
        <v>6</v>
      </c>
      <c r="L1277">
        <v>18</v>
      </c>
      <c r="M1277">
        <v>1</v>
      </c>
      <c r="N1277">
        <v>4</v>
      </c>
      <c r="O1277">
        <v>2</v>
      </c>
      <c r="P1277">
        <v>0.23300000000000001</v>
      </c>
      <c r="Q1277">
        <v>0.28899999999999998</v>
      </c>
      <c r="R1277">
        <v>0.35</v>
      </c>
      <c r="S1277">
        <v>0.63900000000000001</v>
      </c>
      <c r="T1277">
        <v>0.28100000000000003</v>
      </c>
      <c r="U1277">
        <v>0</v>
      </c>
      <c r="V1277">
        <v>0</v>
      </c>
      <c r="W1277">
        <v>-0.1</v>
      </c>
    </row>
    <row r="1278" spans="1:28" x14ac:dyDescent="0.25">
      <c r="A1278">
        <v>3533</v>
      </c>
      <c r="B1278" t="s">
        <v>281</v>
      </c>
      <c r="C1278">
        <v>412</v>
      </c>
      <c r="D1278">
        <v>367</v>
      </c>
      <c r="E1278">
        <v>80</v>
      </c>
      <c r="F1278">
        <v>18</v>
      </c>
      <c r="G1278">
        <v>1</v>
      </c>
      <c r="H1278">
        <v>9</v>
      </c>
      <c r="I1278">
        <v>36</v>
      </c>
      <c r="J1278">
        <v>39</v>
      </c>
      <c r="K1278">
        <v>35</v>
      </c>
      <c r="L1278">
        <v>107</v>
      </c>
      <c r="M1278">
        <v>3</v>
      </c>
      <c r="N1278">
        <v>2</v>
      </c>
      <c r="O1278">
        <v>1</v>
      </c>
      <c r="P1278">
        <v>0.219</v>
      </c>
      <c r="Q1278">
        <v>0.28999999999999998</v>
      </c>
      <c r="R1278">
        <v>0.34699999999999998</v>
      </c>
      <c r="S1278">
        <v>0.63800000000000001</v>
      </c>
      <c r="T1278">
        <v>0.28100000000000003</v>
      </c>
      <c r="U1278">
        <v>-0.3</v>
      </c>
      <c r="V1278">
        <v>0</v>
      </c>
      <c r="W1278">
        <v>0.7</v>
      </c>
    </row>
    <row r="1279" spans="1:28" x14ac:dyDescent="0.25">
      <c r="A1279" t="s">
        <v>7868</v>
      </c>
      <c r="B1279" t="s">
        <v>7869</v>
      </c>
      <c r="C1279">
        <v>100</v>
      </c>
      <c r="D1279">
        <v>91</v>
      </c>
      <c r="E1279">
        <v>20</v>
      </c>
      <c r="F1279">
        <v>4</v>
      </c>
      <c r="G1279">
        <v>1</v>
      </c>
      <c r="H1279">
        <v>2</v>
      </c>
      <c r="I1279">
        <v>10</v>
      </c>
      <c r="J1279">
        <v>10</v>
      </c>
      <c r="K1279">
        <v>7</v>
      </c>
      <c r="L1279">
        <v>30</v>
      </c>
      <c r="M1279">
        <v>1</v>
      </c>
      <c r="N1279">
        <v>1</v>
      </c>
      <c r="O1279">
        <v>1</v>
      </c>
      <c r="P1279">
        <v>0.224</v>
      </c>
      <c r="Q1279">
        <v>0.28000000000000003</v>
      </c>
      <c r="R1279">
        <v>0.36299999999999999</v>
      </c>
      <c r="S1279">
        <v>0.64300000000000002</v>
      </c>
      <c r="T1279">
        <v>0.28100000000000003</v>
      </c>
      <c r="U1279">
        <v>-0.1</v>
      </c>
      <c r="V1279">
        <v>0</v>
      </c>
      <c r="W1279">
        <v>-0.1</v>
      </c>
    </row>
    <row r="1280" spans="1:28" x14ac:dyDescent="0.25">
      <c r="A1280" t="s">
        <v>7866</v>
      </c>
      <c r="B1280" t="s">
        <v>7867</v>
      </c>
      <c r="C1280">
        <v>100</v>
      </c>
      <c r="D1280">
        <v>93</v>
      </c>
      <c r="E1280">
        <v>22</v>
      </c>
      <c r="F1280">
        <v>5</v>
      </c>
      <c r="G1280">
        <v>0</v>
      </c>
      <c r="H1280">
        <v>1</v>
      </c>
      <c r="I1280">
        <v>9</v>
      </c>
      <c r="J1280">
        <v>9</v>
      </c>
      <c r="K1280">
        <v>5</v>
      </c>
      <c r="L1280">
        <v>13</v>
      </c>
      <c r="M1280">
        <v>1</v>
      </c>
      <c r="N1280">
        <v>1</v>
      </c>
      <c r="O1280">
        <v>1</v>
      </c>
      <c r="P1280">
        <v>0.24199999999999999</v>
      </c>
      <c r="Q1280">
        <v>0.28699999999999998</v>
      </c>
      <c r="R1280">
        <v>0.35399999999999998</v>
      </c>
      <c r="S1280">
        <v>0.64100000000000001</v>
      </c>
      <c r="T1280">
        <v>0.28100000000000003</v>
      </c>
      <c r="U1280">
        <v>-0.1</v>
      </c>
      <c r="V1280">
        <v>0</v>
      </c>
      <c r="W1280">
        <v>0.1</v>
      </c>
    </row>
    <row r="1281" spans="1:27" x14ac:dyDescent="0.25">
      <c r="A1281" t="s">
        <v>60</v>
      </c>
      <c r="B1281" t="s">
        <v>61</v>
      </c>
      <c r="C1281">
        <v>100</v>
      </c>
      <c r="D1281">
        <v>93</v>
      </c>
      <c r="E1281">
        <v>22</v>
      </c>
      <c r="F1281">
        <v>4</v>
      </c>
      <c r="G1281">
        <v>1</v>
      </c>
      <c r="H1281">
        <v>2</v>
      </c>
      <c r="I1281">
        <v>10</v>
      </c>
      <c r="J1281">
        <v>10</v>
      </c>
      <c r="K1281">
        <v>5</v>
      </c>
      <c r="L1281">
        <v>22</v>
      </c>
      <c r="M1281">
        <v>1</v>
      </c>
      <c r="N1281">
        <v>1</v>
      </c>
      <c r="O1281">
        <v>1</v>
      </c>
      <c r="P1281">
        <v>0.23599999999999999</v>
      </c>
      <c r="Q1281">
        <v>0.28100000000000003</v>
      </c>
      <c r="R1281">
        <v>0.36399999999999999</v>
      </c>
      <c r="S1281">
        <v>0.64500000000000002</v>
      </c>
      <c r="T1281">
        <v>0.28100000000000003</v>
      </c>
      <c r="U1281">
        <v>-0.1</v>
      </c>
      <c r="V1281">
        <v>0</v>
      </c>
      <c r="W1281">
        <v>-0.1</v>
      </c>
    </row>
    <row r="1282" spans="1:27" x14ac:dyDescent="0.25">
      <c r="A1282">
        <v>1844</v>
      </c>
      <c r="B1282" t="s">
        <v>135</v>
      </c>
      <c r="C1282">
        <v>100</v>
      </c>
      <c r="D1282">
        <v>92</v>
      </c>
      <c r="E1282">
        <v>24</v>
      </c>
      <c r="F1282">
        <v>4</v>
      </c>
      <c r="G1282">
        <v>0</v>
      </c>
      <c r="H1282">
        <v>1</v>
      </c>
      <c r="I1282">
        <v>9</v>
      </c>
      <c r="J1282">
        <v>9</v>
      </c>
      <c r="K1282">
        <v>5</v>
      </c>
      <c r="L1282">
        <v>12</v>
      </c>
      <c r="M1282">
        <v>1</v>
      </c>
      <c r="N1282">
        <v>1</v>
      </c>
      <c r="O1282">
        <v>0</v>
      </c>
      <c r="P1282">
        <v>0.25700000000000001</v>
      </c>
      <c r="Q1282">
        <v>0.30099999999999999</v>
      </c>
      <c r="R1282">
        <v>0.33600000000000002</v>
      </c>
      <c r="S1282">
        <v>0.63700000000000001</v>
      </c>
      <c r="T1282">
        <v>0.28100000000000003</v>
      </c>
      <c r="U1282">
        <v>-0.2</v>
      </c>
      <c r="V1282">
        <v>0</v>
      </c>
      <c r="W1282">
        <v>0.1</v>
      </c>
    </row>
    <row r="1283" spans="1:27" x14ac:dyDescent="0.25">
      <c r="A1283" t="s">
        <v>7864</v>
      </c>
      <c r="B1283" t="s">
        <v>7865</v>
      </c>
      <c r="C1283">
        <v>100</v>
      </c>
      <c r="D1283">
        <v>90</v>
      </c>
      <c r="E1283">
        <v>20</v>
      </c>
      <c r="F1283">
        <v>4</v>
      </c>
      <c r="G1283">
        <v>0</v>
      </c>
      <c r="H1283">
        <v>2</v>
      </c>
      <c r="I1283">
        <v>9</v>
      </c>
      <c r="J1283">
        <v>9</v>
      </c>
      <c r="K1283">
        <v>8</v>
      </c>
      <c r="L1283">
        <v>17</v>
      </c>
      <c r="M1283">
        <v>1</v>
      </c>
      <c r="N1283">
        <v>1</v>
      </c>
      <c r="O1283">
        <v>1</v>
      </c>
      <c r="P1283">
        <v>0.224</v>
      </c>
      <c r="Q1283">
        <v>0.29299999999999998</v>
      </c>
      <c r="R1283">
        <v>0.34100000000000003</v>
      </c>
      <c r="S1283">
        <v>0.63400000000000001</v>
      </c>
      <c r="T1283">
        <v>0.28100000000000003</v>
      </c>
      <c r="U1283">
        <v>0</v>
      </c>
      <c r="V1283">
        <v>0</v>
      </c>
      <c r="W1283">
        <v>0.2</v>
      </c>
    </row>
    <row r="1284" spans="1:27" x14ac:dyDescent="0.25">
      <c r="A1284" t="s">
        <v>378</v>
      </c>
      <c r="B1284" t="s">
        <v>379</v>
      </c>
      <c r="C1284">
        <v>100</v>
      </c>
      <c r="D1284">
        <v>89</v>
      </c>
      <c r="E1284">
        <v>20</v>
      </c>
      <c r="F1284">
        <v>5</v>
      </c>
      <c r="G1284">
        <v>0</v>
      </c>
      <c r="H1284">
        <v>1</v>
      </c>
      <c r="I1284">
        <v>9</v>
      </c>
      <c r="J1284">
        <v>9</v>
      </c>
      <c r="K1284">
        <v>8</v>
      </c>
      <c r="L1284">
        <v>21</v>
      </c>
      <c r="M1284">
        <v>1</v>
      </c>
      <c r="N1284">
        <v>2</v>
      </c>
      <c r="O1284">
        <v>1</v>
      </c>
      <c r="P1284">
        <v>0.22800000000000001</v>
      </c>
      <c r="Q1284">
        <v>0.29799999999999999</v>
      </c>
      <c r="R1284">
        <v>0.33300000000000002</v>
      </c>
      <c r="S1284">
        <v>0.63</v>
      </c>
      <c r="T1284">
        <v>0.28100000000000003</v>
      </c>
      <c r="U1284">
        <v>0</v>
      </c>
      <c r="V1284">
        <v>0</v>
      </c>
      <c r="W1284">
        <v>0.2</v>
      </c>
    </row>
    <row r="1285" spans="1:27" x14ac:dyDescent="0.25">
      <c r="A1285">
        <v>3658</v>
      </c>
      <c r="B1285" t="s">
        <v>122</v>
      </c>
      <c r="C1285">
        <v>100</v>
      </c>
      <c r="D1285">
        <v>90</v>
      </c>
      <c r="E1285">
        <v>23</v>
      </c>
      <c r="F1285">
        <v>3</v>
      </c>
      <c r="G1285">
        <v>0</v>
      </c>
      <c r="H1285">
        <v>1</v>
      </c>
      <c r="I1285">
        <v>10</v>
      </c>
      <c r="J1285">
        <v>8</v>
      </c>
      <c r="K1285">
        <v>8</v>
      </c>
      <c r="L1285">
        <v>18</v>
      </c>
      <c r="M1285">
        <v>1</v>
      </c>
      <c r="N1285">
        <v>5</v>
      </c>
      <c r="O1285">
        <v>2</v>
      </c>
      <c r="P1285">
        <v>0.252</v>
      </c>
      <c r="Q1285">
        <v>0.313</v>
      </c>
      <c r="R1285">
        <v>0.312</v>
      </c>
      <c r="S1285">
        <v>0.626</v>
      </c>
      <c r="T1285">
        <v>0.28100000000000003</v>
      </c>
      <c r="U1285">
        <v>0.2</v>
      </c>
      <c r="V1285">
        <v>0</v>
      </c>
      <c r="W1285">
        <v>0</v>
      </c>
    </row>
    <row r="1286" spans="1:27" x14ac:dyDescent="0.25">
      <c r="A1286" t="s">
        <v>7862</v>
      </c>
      <c r="B1286" t="s">
        <v>7863</v>
      </c>
      <c r="C1286">
        <v>100</v>
      </c>
      <c r="D1286">
        <v>92</v>
      </c>
      <c r="E1286">
        <v>22</v>
      </c>
      <c r="F1286">
        <v>4</v>
      </c>
      <c r="G1286">
        <v>0</v>
      </c>
      <c r="H1286">
        <v>2</v>
      </c>
      <c r="I1286">
        <v>10</v>
      </c>
      <c r="J1286">
        <v>10</v>
      </c>
      <c r="K1286">
        <v>6</v>
      </c>
      <c r="L1286">
        <v>16</v>
      </c>
      <c r="M1286">
        <v>1</v>
      </c>
      <c r="N1286">
        <v>0</v>
      </c>
      <c r="O1286">
        <v>0</v>
      </c>
      <c r="P1286">
        <v>0.23599999999999999</v>
      </c>
      <c r="Q1286">
        <v>0.28699999999999998</v>
      </c>
      <c r="R1286">
        <v>0.35299999999999998</v>
      </c>
      <c r="S1286">
        <v>0.64</v>
      </c>
      <c r="T1286">
        <v>0.28100000000000003</v>
      </c>
      <c r="U1286">
        <v>0</v>
      </c>
      <c r="V1286">
        <v>0</v>
      </c>
      <c r="W1286">
        <v>-0.1</v>
      </c>
    </row>
    <row r="1287" spans="1:27" x14ac:dyDescent="0.25">
      <c r="A1287">
        <v>1605</v>
      </c>
      <c r="B1287" t="s">
        <v>76</v>
      </c>
      <c r="C1287">
        <v>100</v>
      </c>
      <c r="D1287">
        <v>90</v>
      </c>
      <c r="E1287">
        <v>19</v>
      </c>
      <c r="F1287">
        <v>4</v>
      </c>
      <c r="G1287">
        <v>0</v>
      </c>
      <c r="H1287">
        <v>3</v>
      </c>
      <c r="I1287">
        <v>11</v>
      </c>
      <c r="J1287">
        <v>11</v>
      </c>
      <c r="K1287">
        <v>8</v>
      </c>
      <c r="L1287">
        <v>34</v>
      </c>
      <c r="M1287">
        <v>1</v>
      </c>
      <c r="N1287">
        <v>1</v>
      </c>
      <c r="O1287">
        <v>1</v>
      </c>
      <c r="P1287">
        <v>0.21099999999999999</v>
      </c>
      <c r="Q1287">
        <v>0.27400000000000002</v>
      </c>
      <c r="R1287">
        <v>0.37</v>
      </c>
      <c r="S1287">
        <v>0.64400000000000002</v>
      </c>
      <c r="T1287">
        <v>0.28000000000000003</v>
      </c>
      <c r="U1287">
        <v>-0.1</v>
      </c>
      <c r="V1287">
        <v>-0.5</v>
      </c>
      <c r="W1287">
        <v>0.1</v>
      </c>
    </row>
    <row r="1288" spans="1:27" x14ac:dyDescent="0.25">
      <c r="A1288" t="s">
        <v>126</v>
      </c>
      <c r="B1288" t="s">
        <v>127</v>
      </c>
      <c r="C1288">
        <v>100</v>
      </c>
      <c r="D1288">
        <v>92</v>
      </c>
      <c r="E1288">
        <v>22</v>
      </c>
      <c r="F1288">
        <v>5</v>
      </c>
      <c r="G1288">
        <v>0</v>
      </c>
      <c r="H1288">
        <v>2</v>
      </c>
      <c r="I1288">
        <v>9</v>
      </c>
      <c r="J1288">
        <v>10</v>
      </c>
      <c r="K1288">
        <v>6</v>
      </c>
      <c r="L1288">
        <v>26</v>
      </c>
      <c r="M1288">
        <v>1</v>
      </c>
      <c r="N1288">
        <v>0</v>
      </c>
      <c r="O1288">
        <v>0</v>
      </c>
      <c r="P1288">
        <v>0.23300000000000001</v>
      </c>
      <c r="Q1288">
        <v>0.28000000000000003</v>
      </c>
      <c r="R1288">
        <v>0.36499999999999999</v>
      </c>
      <c r="S1288">
        <v>0.64500000000000002</v>
      </c>
      <c r="T1288">
        <v>0.28000000000000003</v>
      </c>
      <c r="U1288">
        <v>0</v>
      </c>
      <c r="V1288">
        <v>0</v>
      </c>
      <c r="W1288">
        <v>0.1</v>
      </c>
    </row>
    <row r="1289" spans="1:27" x14ac:dyDescent="0.25">
      <c r="A1289" t="s">
        <v>890</v>
      </c>
      <c r="B1289" t="s">
        <v>891</v>
      </c>
      <c r="C1289">
        <v>100</v>
      </c>
      <c r="D1289">
        <v>93</v>
      </c>
      <c r="E1289">
        <v>22</v>
      </c>
      <c r="F1289">
        <v>4</v>
      </c>
      <c r="G1289">
        <v>1</v>
      </c>
      <c r="H1289">
        <v>2</v>
      </c>
      <c r="I1289">
        <v>10</v>
      </c>
      <c r="J1289">
        <v>10</v>
      </c>
      <c r="K1289">
        <v>4</v>
      </c>
      <c r="L1289">
        <v>22</v>
      </c>
      <c r="M1289">
        <v>1</v>
      </c>
      <c r="N1289">
        <v>1</v>
      </c>
      <c r="O1289">
        <v>1</v>
      </c>
      <c r="P1289">
        <v>0.23699999999999999</v>
      </c>
      <c r="Q1289">
        <v>0.28000000000000003</v>
      </c>
      <c r="R1289">
        <v>0.36399999999999999</v>
      </c>
      <c r="S1289">
        <v>0.64300000000000002</v>
      </c>
      <c r="T1289">
        <v>0.28000000000000003</v>
      </c>
      <c r="U1289">
        <v>0</v>
      </c>
      <c r="V1289">
        <v>0</v>
      </c>
      <c r="W1289">
        <v>0.2</v>
      </c>
    </row>
    <row r="1290" spans="1:27" x14ac:dyDescent="0.25">
      <c r="A1290">
        <v>8471</v>
      </c>
      <c r="B1290" t="s">
        <v>569</v>
      </c>
      <c r="C1290">
        <v>100</v>
      </c>
      <c r="D1290">
        <v>90</v>
      </c>
      <c r="E1290">
        <v>21</v>
      </c>
      <c r="F1290">
        <v>4</v>
      </c>
      <c r="G1290">
        <v>1</v>
      </c>
      <c r="H1290">
        <v>1</v>
      </c>
      <c r="I1290">
        <v>10</v>
      </c>
      <c r="J1290">
        <v>9</v>
      </c>
      <c r="K1290">
        <v>8</v>
      </c>
      <c r="L1290">
        <v>23</v>
      </c>
      <c r="M1290">
        <v>1</v>
      </c>
      <c r="N1290">
        <v>5</v>
      </c>
      <c r="O1290">
        <v>2</v>
      </c>
      <c r="P1290">
        <v>0.23300000000000001</v>
      </c>
      <c r="Q1290">
        <v>0.29599999999999999</v>
      </c>
      <c r="R1290">
        <v>0.33500000000000002</v>
      </c>
      <c r="S1290">
        <v>0.63100000000000001</v>
      </c>
      <c r="T1290">
        <v>0.28000000000000003</v>
      </c>
      <c r="U1290">
        <v>0.4</v>
      </c>
      <c r="V1290">
        <v>0</v>
      </c>
      <c r="W1290">
        <v>0</v>
      </c>
      <c r="Y1290" s="1">
        <v>-28</v>
      </c>
      <c r="Z1290" s="1">
        <v>-28</v>
      </c>
      <c r="AA1290" s="1">
        <v>-6</v>
      </c>
    </row>
    <row r="1291" spans="1:27" x14ac:dyDescent="0.25">
      <c r="A1291" t="s">
        <v>7860</v>
      </c>
      <c r="B1291" t="s">
        <v>7861</v>
      </c>
      <c r="C1291">
        <v>100</v>
      </c>
      <c r="D1291">
        <v>93</v>
      </c>
      <c r="E1291">
        <v>24</v>
      </c>
      <c r="F1291">
        <v>5</v>
      </c>
      <c r="G1291">
        <v>0</v>
      </c>
      <c r="H1291">
        <v>1</v>
      </c>
      <c r="I1291">
        <v>9</v>
      </c>
      <c r="J1291">
        <v>9</v>
      </c>
      <c r="K1291">
        <v>5</v>
      </c>
      <c r="L1291">
        <v>13</v>
      </c>
      <c r="M1291">
        <v>1</v>
      </c>
      <c r="N1291">
        <v>1</v>
      </c>
      <c r="O1291">
        <v>0</v>
      </c>
      <c r="P1291">
        <v>0.253</v>
      </c>
      <c r="Q1291">
        <v>0.29099999999999998</v>
      </c>
      <c r="R1291">
        <v>0.35199999999999998</v>
      </c>
      <c r="S1291">
        <v>0.64300000000000002</v>
      </c>
      <c r="T1291">
        <v>0.28000000000000003</v>
      </c>
      <c r="U1291">
        <v>0</v>
      </c>
      <c r="V1291">
        <v>0</v>
      </c>
      <c r="W1291">
        <v>0.2</v>
      </c>
    </row>
    <row r="1292" spans="1:27" x14ac:dyDescent="0.25">
      <c r="A1292" t="s">
        <v>7858</v>
      </c>
      <c r="B1292" t="s">
        <v>7859</v>
      </c>
      <c r="C1292">
        <v>100</v>
      </c>
      <c r="D1292">
        <v>93</v>
      </c>
      <c r="E1292">
        <v>23</v>
      </c>
      <c r="F1292">
        <v>5</v>
      </c>
      <c r="G1292">
        <v>1</v>
      </c>
      <c r="H1292">
        <v>1</v>
      </c>
      <c r="I1292">
        <v>10</v>
      </c>
      <c r="J1292">
        <v>9</v>
      </c>
      <c r="K1292">
        <v>5</v>
      </c>
      <c r="L1292">
        <v>19</v>
      </c>
      <c r="M1292">
        <v>1</v>
      </c>
      <c r="N1292">
        <v>5</v>
      </c>
      <c r="O1292">
        <v>2</v>
      </c>
      <c r="P1292">
        <v>0.245</v>
      </c>
      <c r="Q1292">
        <v>0.28699999999999998</v>
      </c>
      <c r="R1292">
        <v>0.35399999999999998</v>
      </c>
      <c r="S1292">
        <v>0.64100000000000001</v>
      </c>
      <c r="T1292">
        <v>0.28000000000000003</v>
      </c>
      <c r="U1292">
        <v>0.2</v>
      </c>
      <c r="V1292">
        <v>0</v>
      </c>
      <c r="W1292">
        <v>0</v>
      </c>
    </row>
    <row r="1293" spans="1:27" x14ac:dyDescent="0.25">
      <c r="A1293">
        <v>3878</v>
      </c>
      <c r="B1293" t="s">
        <v>467</v>
      </c>
      <c r="C1293">
        <v>149</v>
      </c>
      <c r="D1293">
        <v>134</v>
      </c>
      <c r="E1293">
        <v>31</v>
      </c>
      <c r="F1293">
        <v>7</v>
      </c>
      <c r="G1293">
        <v>0</v>
      </c>
      <c r="H1293">
        <v>2</v>
      </c>
      <c r="I1293">
        <v>15</v>
      </c>
      <c r="J1293">
        <v>13</v>
      </c>
      <c r="K1293">
        <v>12</v>
      </c>
      <c r="L1293">
        <v>20</v>
      </c>
      <c r="M1293">
        <v>1</v>
      </c>
      <c r="N1293">
        <v>2</v>
      </c>
      <c r="O1293">
        <v>1</v>
      </c>
      <c r="P1293">
        <v>0.23400000000000001</v>
      </c>
      <c r="Q1293">
        <v>0.3</v>
      </c>
      <c r="R1293">
        <v>0.33500000000000002</v>
      </c>
      <c r="S1293">
        <v>0.63400000000000001</v>
      </c>
      <c r="T1293">
        <v>0.28000000000000003</v>
      </c>
      <c r="U1293">
        <v>0.1</v>
      </c>
      <c r="V1293">
        <v>0.6</v>
      </c>
      <c r="W1293">
        <v>0.4</v>
      </c>
      <c r="Y1293" s="1">
        <v>-18</v>
      </c>
      <c r="Z1293" s="1">
        <v>-16</v>
      </c>
      <c r="AA1293" s="1">
        <v>-6</v>
      </c>
    </row>
    <row r="1294" spans="1:27" x14ac:dyDescent="0.25">
      <c r="A1294" t="s">
        <v>7856</v>
      </c>
      <c r="B1294" t="s">
        <v>7857</v>
      </c>
      <c r="C1294">
        <v>100</v>
      </c>
      <c r="D1294">
        <v>91</v>
      </c>
      <c r="E1294">
        <v>21</v>
      </c>
      <c r="F1294">
        <v>5</v>
      </c>
      <c r="G1294">
        <v>1</v>
      </c>
      <c r="H1294">
        <v>2</v>
      </c>
      <c r="I1294">
        <v>10</v>
      </c>
      <c r="J1294">
        <v>9</v>
      </c>
      <c r="K1294">
        <v>7</v>
      </c>
      <c r="L1294">
        <v>27</v>
      </c>
      <c r="M1294">
        <v>1</v>
      </c>
      <c r="N1294">
        <v>1</v>
      </c>
      <c r="O1294">
        <v>1</v>
      </c>
      <c r="P1294">
        <v>0.22800000000000001</v>
      </c>
      <c r="Q1294">
        <v>0.28599999999999998</v>
      </c>
      <c r="R1294">
        <v>0.35599999999999998</v>
      </c>
      <c r="S1294">
        <v>0.64200000000000002</v>
      </c>
      <c r="T1294">
        <v>0.28000000000000003</v>
      </c>
      <c r="U1294">
        <v>-0.1</v>
      </c>
      <c r="V1294">
        <v>0</v>
      </c>
      <c r="W1294">
        <v>-0.2</v>
      </c>
    </row>
    <row r="1295" spans="1:27" x14ac:dyDescent="0.25">
      <c r="A1295" t="s">
        <v>7854</v>
      </c>
      <c r="B1295" t="s">
        <v>7855</v>
      </c>
      <c r="C1295">
        <v>100</v>
      </c>
      <c r="D1295">
        <v>93</v>
      </c>
      <c r="E1295">
        <v>23</v>
      </c>
      <c r="F1295">
        <v>5</v>
      </c>
      <c r="G1295">
        <v>1</v>
      </c>
      <c r="H1295">
        <v>1</v>
      </c>
      <c r="I1295">
        <v>9</v>
      </c>
      <c r="J1295">
        <v>9</v>
      </c>
      <c r="K1295">
        <v>5</v>
      </c>
      <c r="L1295">
        <v>16</v>
      </c>
      <c r="M1295">
        <v>1</v>
      </c>
      <c r="N1295">
        <v>2</v>
      </c>
      <c r="O1295">
        <v>1</v>
      </c>
      <c r="P1295">
        <v>0.25</v>
      </c>
      <c r="Q1295">
        <v>0.28799999999999998</v>
      </c>
      <c r="R1295">
        <v>0.35099999999999998</v>
      </c>
      <c r="S1295">
        <v>0.63900000000000001</v>
      </c>
      <c r="T1295">
        <v>0.28000000000000003</v>
      </c>
      <c r="U1295">
        <v>0</v>
      </c>
      <c r="V1295">
        <v>0</v>
      </c>
      <c r="W1295">
        <v>0.1</v>
      </c>
    </row>
    <row r="1296" spans="1:27" x14ac:dyDescent="0.25">
      <c r="A1296">
        <v>766</v>
      </c>
      <c r="B1296" t="s">
        <v>7853</v>
      </c>
      <c r="C1296">
        <v>100</v>
      </c>
      <c r="D1296">
        <v>93</v>
      </c>
      <c r="E1296">
        <v>24</v>
      </c>
      <c r="F1296">
        <v>5</v>
      </c>
      <c r="G1296">
        <v>0</v>
      </c>
      <c r="H1296">
        <v>1</v>
      </c>
      <c r="I1296">
        <v>9</v>
      </c>
      <c r="J1296">
        <v>9</v>
      </c>
      <c r="K1296">
        <v>5</v>
      </c>
      <c r="L1296">
        <v>12</v>
      </c>
      <c r="M1296">
        <v>1</v>
      </c>
      <c r="N1296">
        <v>1</v>
      </c>
      <c r="O1296">
        <v>1</v>
      </c>
      <c r="P1296">
        <v>0.25700000000000001</v>
      </c>
      <c r="Q1296">
        <v>0.29499999999999998</v>
      </c>
      <c r="R1296">
        <v>0.34100000000000003</v>
      </c>
      <c r="S1296">
        <v>0.63600000000000001</v>
      </c>
      <c r="T1296">
        <v>0.28000000000000003</v>
      </c>
      <c r="U1296">
        <v>-0.2</v>
      </c>
      <c r="V1296">
        <v>0</v>
      </c>
      <c r="W1296">
        <v>0.2</v>
      </c>
    </row>
    <row r="1297" spans="1:28" x14ac:dyDescent="0.25">
      <c r="A1297" t="s">
        <v>7851</v>
      </c>
      <c r="B1297" t="s">
        <v>7852</v>
      </c>
      <c r="C1297">
        <v>100</v>
      </c>
      <c r="D1297">
        <v>91</v>
      </c>
      <c r="E1297">
        <v>21</v>
      </c>
      <c r="F1297">
        <v>5</v>
      </c>
      <c r="G1297">
        <v>0</v>
      </c>
      <c r="H1297">
        <v>1</v>
      </c>
      <c r="I1297">
        <v>10</v>
      </c>
      <c r="J1297">
        <v>9</v>
      </c>
      <c r="K1297">
        <v>7</v>
      </c>
      <c r="L1297">
        <v>22</v>
      </c>
      <c r="M1297">
        <v>1</v>
      </c>
      <c r="N1297">
        <v>1</v>
      </c>
      <c r="O1297">
        <v>0</v>
      </c>
      <c r="P1297">
        <v>0.23499999999999999</v>
      </c>
      <c r="Q1297">
        <v>0.29199999999999998</v>
      </c>
      <c r="R1297">
        <v>0.34599999999999997</v>
      </c>
      <c r="S1297">
        <v>0.63800000000000001</v>
      </c>
      <c r="T1297">
        <v>0.28000000000000003</v>
      </c>
      <c r="U1297">
        <v>0</v>
      </c>
      <c r="V1297">
        <v>0</v>
      </c>
      <c r="W1297">
        <v>-0.2</v>
      </c>
    </row>
    <row r="1298" spans="1:28" x14ac:dyDescent="0.25">
      <c r="A1298">
        <v>25</v>
      </c>
      <c r="B1298" t="s">
        <v>539</v>
      </c>
      <c r="C1298">
        <v>233</v>
      </c>
      <c r="D1298">
        <v>210</v>
      </c>
      <c r="E1298">
        <v>48</v>
      </c>
      <c r="F1298">
        <v>10</v>
      </c>
      <c r="G1298">
        <v>1</v>
      </c>
      <c r="H1298">
        <v>4</v>
      </c>
      <c r="I1298">
        <v>23</v>
      </c>
      <c r="J1298">
        <v>22</v>
      </c>
      <c r="K1298">
        <v>17</v>
      </c>
      <c r="L1298">
        <v>50</v>
      </c>
      <c r="M1298">
        <v>2</v>
      </c>
      <c r="N1298">
        <v>3</v>
      </c>
      <c r="O1298">
        <v>2</v>
      </c>
      <c r="P1298">
        <v>0.22700000000000001</v>
      </c>
      <c r="Q1298">
        <v>0.28999999999999998</v>
      </c>
      <c r="R1298">
        <v>0.34300000000000003</v>
      </c>
      <c r="S1298">
        <v>0.63400000000000001</v>
      </c>
      <c r="T1298">
        <v>0.28000000000000003</v>
      </c>
      <c r="U1298">
        <v>-0.9</v>
      </c>
      <c r="V1298">
        <v>2</v>
      </c>
      <c r="W1298">
        <v>0.7</v>
      </c>
      <c r="Y1298" s="1">
        <v>-13</v>
      </c>
      <c r="Z1298" s="1">
        <v>-12</v>
      </c>
      <c r="AA1298" s="1">
        <v>-3</v>
      </c>
    </row>
    <row r="1299" spans="1:28" x14ac:dyDescent="0.25">
      <c r="A1299" t="s">
        <v>805</v>
      </c>
      <c r="B1299" t="s">
        <v>806</v>
      </c>
      <c r="C1299">
        <v>100</v>
      </c>
      <c r="D1299">
        <v>93</v>
      </c>
      <c r="E1299">
        <v>22</v>
      </c>
      <c r="F1299">
        <v>5</v>
      </c>
      <c r="G1299">
        <v>1</v>
      </c>
      <c r="H1299">
        <v>2</v>
      </c>
      <c r="I1299">
        <v>10</v>
      </c>
      <c r="J1299">
        <v>9</v>
      </c>
      <c r="K1299">
        <v>5</v>
      </c>
      <c r="L1299">
        <v>24</v>
      </c>
      <c r="M1299">
        <v>1</v>
      </c>
      <c r="N1299">
        <v>5</v>
      </c>
      <c r="O1299">
        <v>2</v>
      </c>
      <c r="P1299">
        <v>0.24</v>
      </c>
      <c r="Q1299">
        <v>0.28499999999999998</v>
      </c>
      <c r="R1299">
        <v>0.35399999999999998</v>
      </c>
      <c r="S1299">
        <v>0.63900000000000001</v>
      </c>
      <c r="T1299">
        <v>0.28000000000000003</v>
      </c>
      <c r="U1299">
        <v>0.1</v>
      </c>
      <c r="V1299">
        <v>0</v>
      </c>
      <c r="W1299">
        <v>0.2</v>
      </c>
    </row>
    <row r="1300" spans="1:28" x14ac:dyDescent="0.25">
      <c r="A1300" t="s">
        <v>7849</v>
      </c>
      <c r="B1300" t="s">
        <v>7850</v>
      </c>
      <c r="C1300">
        <v>100</v>
      </c>
      <c r="D1300">
        <v>92</v>
      </c>
      <c r="E1300">
        <v>22</v>
      </c>
      <c r="F1300">
        <v>5</v>
      </c>
      <c r="G1300">
        <v>0</v>
      </c>
      <c r="H1300">
        <v>2</v>
      </c>
      <c r="I1300">
        <v>10</v>
      </c>
      <c r="J1300">
        <v>10</v>
      </c>
      <c r="K1300">
        <v>6</v>
      </c>
      <c r="L1300">
        <v>24</v>
      </c>
      <c r="M1300">
        <v>1</v>
      </c>
      <c r="N1300">
        <v>0</v>
      </c>
      <c r="O1300">
        <v>0</v>
      </c>
      <c r="P1300">
        <v>0.23499999999999999</v>
      </c>
      <c r="Q1300">
        <v>0.28399999999999997</v>
      </c>
      <c r="R1300">
        <v>0.35799999999999998</v>
      </c>
      <c r="S1300">
        <v>0.64100000000000001</v>
      </c>
      <c r="T1300">
        <v>0.28000000000000003</v>
      </c>
      <c r="U1300">
        <v>0</v>
      </c>
      <c r="V1300">
        <v>0</v>
      </c>
      <c r="W1300">
        <v>-0.1</v>
      </c>
    </row>
    <row r="1301" spans="1:28" x14ac:dyDescent="0.25">
      <c r="A1301" t="s">
        <v>7847</v>
      </c>
      <c r="B1301" t="s">
        <v>7848</v>
      </c>
      <c r="C1301">
        <v>100</v>
      </c>
      <c r="D1301">
        <v>90</v>
      </c>
      <c r="E1301">
        <v>21</v>
      </c>
      <c r="F1301">
        <v>4</v>
      </c>
      <c r="G1301">
        <v>1</v>
      </c>
      <c r="H1301">
        <v>1</v>
      </c>
      <c r="I1301">
        <v>10</v>
      </c>
      <c r="J1301">
        <v>9</v>
      </c>
      <c r="K1301">
        <v>8</v>
      </c>
      <c r="L1301">
        <v>18</v>
      </c>
      <c r="M1301">
        <v>1</v>
      </c>
      <c r="N1301">
        <v>2</v>
      </c>
      <c r="O1301">
        <v>1</v>
      </c>
      <c r="P1301">
        <v>0.23</v>
      </c>
      <c r="Q1301">
        <v>0.29899999999999999</v>
      </c>
      <c r="R1301">
        <v>0.33100000000000002</v>
      </c>
      <c r="S1301">
        <v>0.63</v>
      </c>
      <c r="T1301">
        <v>0.28000000000000003</v>
      </c>
      <c r="U1301">
        <v>0</v>
      </c>
      <c r="V1301">
        <v>0</v>
      </c>
      <c r="W1301">
        <v>-0.1</v>
      </c>
    </row>
    <row r="1302" spans="1:28" x14ac:dyDescent="0.25">
      <c r="A1302">
        <v>8074</v>
      </c>
      <c r="B1302" t="s">
        <v>902</v>
      </c>
      <c r="C1302">
        <v>100</v>
      </c>
      <c r="D1302">
        <v>93</v>
      </c>
      <c r="E1302">
        <v>22</v>
      </c>
      <c r="F1302">
        <v>4</v>
      </c>
      <c r="G1302">
        <v>1</v>
      </c>
      <c r="H1302">
        <v>2</v>
      </c>
      <c r="I1302">
        <v>10</v>
      </c>
      <c r="J1302">
        <v>10</v>
      </c>
      <c r="K1302">
        <v>5</v>
      </c>
      <c r="L1302">
        <v>24</v>
      </c>
      <c r="M1302">
        <v>1</v>
      </c>
      <c r="N1302">
        <v>3</v>
      </c>
      <c r="O1302">
        <v>1</v>
      </c>
      <c r="P1302">
        <v>0.24199999999999999</v>
      </c>
      <c r="Q1302">
        <v>0.28499999999999998</v>
      </c>
      <c r="R1302">
        <v>0.35399999999999998</v>
      </c>
      <c r="S1302">
        <v>0.63900000000000001</v>
      </c>
      <c r="T1302">
        <v>0.28000000000000003</v>
      </c>
      <c r="U1302">
        <v>0.1</v>
      </c>
      <c r="V1302">
        <v>0</v>
      </c>
      <c r="W1302">
        <v>0</v>
      </c>
    </row>
    <row r="1303" spans="1:28" x14ac:dyDescent="0.25">
      <c r="A1303" t="s">
        <v>7845</v>
      </c>
      <c r="B1303" t="s">
        <v>7846</v>
      </c>
      <c r="C1303">
        <v>100</v>
      </c>
      <c r="D1303">
        <v>91</v>
      </c>
      <c r="E1303">
        <v>21</v>
      </c>
      <c r="F1303">
        <v>4</v>
      </c>
      <c r="G1303">
        <v>1</v>
      </c>
      <c r="H1303">
        <v>1</v>
      </c>
      <c r="I1303">
        <v>10</v>
      </c>
      <c r="J1303">
        <v>9</v>
      </c>
      <c r="K1303">
        <v>7</v>
      </c>
      <c r="L1303">
        <v>21</v>
      </c>
      <c r="M1303">
        <v>1</v>
      </c>
      <c r="N1303">
        <v>5</v>
      </c>
      <c r="O1303">
        <v>2</v>
      </c>
      <c r="P1303">
        <v>0.23599999999999999</v>
      </c>
      <c r="Q1303">
        <v>0.29399999999999998</v>
      </c>
      <c r="R1303">
        <v>0.34100000000000003</v>
      </c>
      <c r="S1303">
        <v>0.63500000000000001</v>
      </c>
      <c r="T1303">
        <v>0.28000000000000003</v>
      </c>
      <c r="U1303">
        <v>0.1</v>
      </c>
      <c r="V1303">
        <v>0</v>
      </c>
      <c r="W1303">
        <v>0</v>
      </c>
    </row>
    <row r="1304" spans="1:28" x14ac:dyDescent="0.25">
      <c r="A1304" t="s">
        <v>7843</v>
      </c>
      <c r="B1304" t="s">
        <v>7844</v>
      </c>
      <c r="C1304">
        <v>100</v>
      </c>
      <c r="D1304">
        <v>86</v>
      </c>
      <c r="E1304">
        <v>19</v>
      </c>
      <c r="F1304">
        <v>4</v>
      </c>
      <c r="G1304">
        <v>0</v>
      </c>
      <c r="H1304">
        <v>1</v>
      </c>
      <c r="I1304">
        <v>9</v>
      </c>
      <c r="J1304">
        <v>8</v>
      </c>
      <c r="K1304">
        <v>11</v>
      </c>
      <c r="L1304">
        <v>19</v>
      </c>
      <c r="M1304">
        <v>1</v>
      </c>
      <c r="N1304">
        <v>1</v>
      </c>
      <c r="O1304">
        <v>1</v>
      </c>
      <c r="P1304">
        <v>0.216</v>
      </c>
      <c r="Q1304">
        <v>0.311</v>
      </c>
      <c r="R1304">
        <v>0.307</v>
      </c>
      <c r="S1304">
        <v>0.61799999999999999</v>
      </c>
      <c r="T1304">
        <v>0.28000000000000003</v>
      </c>
      <c r="U1304">
        <v>0</v>
      </c>
      <c r="V1304">
        <v>0</v>
      </c>
      <c r="W1304">
        <v>0.2</v>
      </c>
    </row>
    <row r="1305" spans="1:28" x14ac:dyDescent="0.25">
      <c r="A1305">
        <v>2448</v>
      </c>
      <c r="B1305" t="s">
        <v>55</v>
      </c>
      <c r="C1305">
        <v>100</v>
      </c>
      <c r="D1305">
        <v>93</v>
      </c>
      <c r="E1305">
        <v>24</v>
      </c>
      <c r="F1305">
        <v>4</v>
      </c>
      <c r="G1305">
        <v>0</v>
      </c>
      <c r="H1305">
        <v>1</v>
      </c>
      <c r="I1305">
        <v>9</v>
      </c>
      <c r="J1305">
        <v>8</v>
      </c>
      <c r="K1305">
        <v>5</v>
      </c>
      <c r="L1305">
        <v>11</v>
      </c>
      <c r="M1305">
        <v>1</v>
      </c>
      <c r="N1305">
        <v>1</v>
      </c>
      <c r="O1305">
        <v>1</v>
      </c>
      <c r="P1305">
        <v>0.26</v>
      </c>
      <c r="Q1305">
        <v>0.30199999999999999</v>
      </c>
      <c r="R1305">
        <v>0.33300000000000002</v>
      </c>
      <c r="S1305">
        <v>0.63400000000000001</v>
      </c>
      <c r="T1305">
        <v>0.28000000000000003</v>
      </c>
      <c r="U1305">
        <v>-0.1</v>
      </c>
      <c r="V1305">
        <v>0</v>
      </c>
      <c r="W1305">
        <v>-0.1</v>
      </c>
    </row>
    <row r="1306" spans="1:28" x14ac:dyDescent="0.25">
      <c r="A1306" t="s">
        <v>7841</v>
      </c>
      <c r="B1306" t="s">
        <v>7842</v>
      </c>
      <c r="C1306">
        <v>100</v>
      </c>
      <c r="D1306">
        <v>92</v>
      </c>
      <c r="E1306">
        <v>23</v>
      </c>
      <c r="F1306">
        <v>4</v>
      </c>
      <c r="G1306">
        <v>1</v>
      </c>
      <c r="H1306">
        <v>1</v>
      </c>
      <c r="I1306">
        <v>10</v>
      </c>
      <c r="J1306">
        <v>9</v>
      </c>
      <c r="K1306">
        <v>6</v>
      </c>
      <c r="L1306">
        <v>14</v>
      </c>
      <c r="M1306">
        <v>1</v>
      </c>
      <c r="N1306">
        <v>2</v>
      </c>
      <c r="O1306">
        <v>1</v>
      </c>
      <c r="P1306">
        <v>0.253</v>
      </c>
      <c r="Q1306">
        <v>0.29799999999999999</v>
      </c>
      <c r="R1306">
        <v>0.33700000000000002</v>
      </c>
      <c r="S1306">
        <v>0.63500000000000001</v>
      </c>
      <c r="T1306">
        <v>0.28000000000000003</v>
      </c>
      <c r="U1306">
        <v>0</v>
      </c>
      <c r="V1306">
        <v>0</v>
      </c>
      <c r="W1306">
        <v>0.2</v>
      </c>
    </row>
    <row r="1307" spans="1:28" x14ac:dyDescent="0.25">
      <c r="A1307">
        <v>236</v>
      </c>
      <c r="B1307" t="s">
        <v>446</v>
      </c>
      <c r="C1307">
        <v>100</v>
      </c>
      <c r="D1307">
        <v>88</v>
      </c>
      <c r="E1307">
        <v>19</v>
      </c>
      <c r="F1307">
        <v>4</v>
      </c>
      <c r="G1307">
        <v>0</v>
      </c>
      <c r="H1307">
        <v>2</v>
      </c>
      <c r="I1307">
        <v>10</v>
      </c>
      <c r="J1307">
        <v>8</v>
      </c>
      <c r="K1307">
        <v>10</v>
      </c>
      <c r="L1307">
        <v>20</v>
      </c>
      <c r="M1307">
        <v>1</v>
      </c>
      <c r="N1307">
        <v>1</v>
      </c>
      <c r="O1307">
        <v>1</v>
      </c>
      <c r="P1307">
        <v>0.218</v>
      </c>
      <c r="Q1307">
        <v>0.3</v>
      </c>
      <c r="R1307">
        <v>0.32900000000000001</v>
      </c>
      <c r="S1307">
        <v>0.629</v>
      </c>
      <c r="T1307">
        <v>0.28000000000000003</v>
      </c>
      <c r="U1307">
        <v>-0.2</v>
      </c>
      <c r="V1307">
        <v>0</v>
      </c>
      <c r="W1307">
        <v>0.1</v>
      </c>
    </row>
    <row r="1308" spans="1:28" x14ac:dyDescent="0.25">
      <c r="A1308" t="s">
        <v>7839</v>
      </c>
      <c r="B1308" t="s">
        <v>7840</v>
      </c>
      <c r="C1308">
        <v>100</v>
      </c>
      <c r="D1308">
        <v>95</v>
      </c>
      <c r="E1308">
        <v>24</v>
      </c>
      <c r="F1308">
        <v>5</v>
      </c>
      <c r="G1308">
        <v>1</v>
      </c>
      <c r="H1308">
        <v>1</v>
      </c>
      <c r="I1308">
        <v>10</v>
      </c>
      <c r="J1308">
        <v>10</v>
      </c>
      <c r="K1308">
        <v>3</v>
      </c>
      <c r="L1308">
        <v>22</v>
      </c>
      <c r="M1308">
        <v>1</v>
      </c>
      <c r="N1308">
        <v>2</v>
      </c>
      <c r="O1308">
        <v>1</v>
      </c>
      <c r="P1308">
        <v>0.251</v>
      </c>
      <c r="Q1308">
        <v>0.28000000000000003</v>
      </c>
      <c r="R1308">
        <v>0.36599999999999999</v>
      </c>
      <c r="S1308">
        <v>0.64600000000000002</v>
      </c>
      <c r="T1308">
        <v>0.28000000000000003</v>
      </c>
      <c r="U1308">
        <v>0</v>
      </c>
      <c r="V1308">
        <v>0</v>
      </c>
      <c r="W1308">
        <v>-0.1</v>
      </c>
    </row>
    <row r="1309" spans="1:28" x14ac:dyDescent="0.25">
      <c r="A1309" t="s">
        <v>7837</v>
      </c>
      <c r="B1309" t="s">
        <v>7838</v>
      </c>
      <c r="C1309">
        <v>100</v>
      </c>
      <c r="D1309">
        <v>91</v>
      </c>
      <c r="E1309">
        <v>21</v>
      </c>
      <c r="F1309">
        <v>5</v>
      </c>
      <c r="G1309">
        <v>0</v>
      </c>
      <c r="H1309">
        <v>2</v>
      </c>
      <c r="I1309">
        <v>10</v>
      </c>
      <c r="J1309">
        <v>9</v>
      </c>
      <c r="K1309">
        <v>7</v>
      </c>
      <c r="L1309">
        <v>24</v>
      </c>
      <c r="M1309">
        <v>1</v>
      </c>
      <c r="N1309">
        <v>2</v>
      </c>
      <c r="O1309">
        <v>1</v>
      </c>
      <c r="P1309">
        <v>0.23200000000000001</v>
      </c>
      <c r="Q1309">
        <v>0.29199999999999998</v>
      </c>
      <c r="R1309">
        <v>0.34300000000000003</v>
      </c>
      <c r="S1309">
        <v>0.63500000000000001</v>
      </c>
      <c r="T1309">
        <v>0.28000000000000003</v>
      </c>
      <c r="U1309">
        <v>0</v>
      </c>
      <c r="V1309">
        <v>0</v>
      </c>
      <c r="W1309">
        <v>-0.1</v>
      </c>
    </row>
    <row r="1310" spans="1:28" x14ac:dyDescent="0.25">
      <c r="A1310">
        <v>5278</v>
      </c>
      <c r="B1310" t="s">
        <v>359</v>
      </c>
      <c r="C1310">
        <v>189</v>
      </c>
      <c r="D1310">
        <v>179</v>
      </c>
      <c r="E1310">
        <v>47</v>
      </c>
      <c r="F1310">
        <v>9</v>
      </c>
      <c r="G1310">
        <v>1</v>
      </c>
      <c r="H1310">
        <v>2</v>
      </c>
      <c r="I1310">
        <v>19</v>
      </c>
      <c r="J1310">
        <v>18</v>
      </c>
      <c r="K1310">
        <v>5</v>
      </c>
      <c r="L1310">
        <v>32</v>
      </c>
      <c r="M1310">
        <v>1</v>
      </c>
      <c r="N1310">
        <v>8</v>
      </c>
      <c r="O1310">
        <v>3</v>
      </c>
      <c r="P1310">
        <v>0.26400000000000001</v>
      </c>
      <c r="Q1310">
        <v>0.28699999999999998</v>
      </c>
      <c r="R1310">
        <v>0.35899999999999999</v>
      </c>
      <c r="S1310">
        <v>0.64500000000000002</v>
      </c>
      <c r="T1310">
        <v>0.28000000000000003</v>
      </c>
      <c r="U1310">
        <v>0.6</v>
      </c>
      <c r="V1310">
        <v>0</v>
      </c>
      <c r="W1310">
        <v>0.3</v>
      </c>
      <c r="Y1310" s="1">
        <v>-12</v>
      </c>
      <c r="Z1310" s="1">
        <v>-14</v>
      </c>
      <c r="AA1310" s="1">
        <v>0</v>
      </c>
    </row>
    <row r="1311" spans="1:28" x14ac:dyDescent="0.25">
      <c r="A1311">
        <v>4166</v>
      </c>
      <c r="B1311" t="s">
        <v>177</v>
      </c>
      <c r="C1311">
        <v>268</v>
      </c>
      <c r="D1311">
        <v>248</v>
      </c>
      <c r="E1311">
        <v>58</v>
      </c>
      <c r="F1311">
        <v>14</v>
      </c>
      <c r="G1311">
        <v>1</v>
      </c>
      <c r="H1311">
        <v>6</v>
      </c>
      <c r="I1311">
        <v>23</v>
      </c>
      <c r="J1311">
        <v>27</v>
      </c>
      <c r="K1311">
        <v>15</v>
      </c>
      <c r="L1311">
        <v>57</v>
      </c>
      <c r="M1311">
        <v>2</v>
      </c>
      <c r="N1311">
        <v>1</v>
      </c>
      <c r="O1311">
        <v>1</v>
      </c>
      <c r="P1311">
        <v>0.23499999999999999</v>
      </c>
      <c r="Q1311">
        <v>0.28000000000000003</v>
      </c>
      <c r="R1311">
        <v>0.36899999999999999</v>
      </c>
      <c r="S1311">
        <v>0.64900000000000002</v>
      </c>
      <c r="T1311">
        <v>0.28000000000000003</v>
      </c>
      <c r="U1311">
        <v>-0.6</v>
      </c>
      <c r="V1311">
        <v>-1.2</v>
      </c>
      <c r="W1311">
        <v>0.5</v>
      </c>
      <c r="Y1311" s="1">
        <v>-13</v>
      </c>
      <c r="Z1311" s="1">
        <v>-14</v>
      </c>
      <c r="AB1311" s="1">
        <v>-1</v>
      </c>
    </row>
    <row r="1312" spans="1:28" x14ac:dyDescent="0.25">
      <c r="A1312" t="s">
        <v>7835</v>
      </c>
      <c r="B1312" t="s">
        <v>7836</v>
      </c>
      <c r="C1312">
        <v>100</v>
      </c>
      <c r="D1312">
        <v>91</v>
      </c>
      <c r="E1312">
        <v>21</v>
      </c>
      <c r="F1312">
        <v>5</v>
      </c>
      <c r="G1312">
        <v>1</v>
      </c>
      <c r="H1312">
        <v>2</v>
      </c>
      <c r="I1312">
        <v>9</v>
      </c>
      <c r="J1312">
        <v>9</v>
      </c>
      <c r="K1312">
        <v>7</v>
      </c>
      <c r="L1312">
        <v>19</v>
      </c>
      <c r="M1312">
        <v>1</v>
      </c>
      <c r="N1312">
        <v>2</v>
      </c>
      <c r="O1312">
        <v>1</v>
      </c>
      <c r="P1312">
        <v>0.23</v>
      </c>
      <c r="Q1312">
        <v>0.28899999999999998</v>
      </c>
      <c r="R1312">
        <v>0.34599999999999997</v>
      </c>
      <c r="S1312">
        <v>0.63500000000000001</v>
      </c>
      <c r="T1312">
        <v>0.28000000000000003</v>
      </c>
      <c r="U1312">
        <v>-0.1</v>
      </c>
      <c r="V1312">
        <v>0</v>
      </c>
      <c r="W1312">
        <v>0.2</v>
      </c>
    </row>
    <row r="1313" spans="1:28" x14ac:dyDescent="0.25">
      <c r="A1313" t="s">
        <v>7833</v>
      </c>
      <c r="B1313" t="s">
        <v>7834</v>
      </c>
      <c r="C1313">
        <v>100</v>
      </c>
      <c r="D1313">
        <v>90</v>
      </c>
      <c r="E1313">
        <v>21</v>
      </c>
      <c r="F1313">
        <v>4</v>
      </c>
      <c r="G1313">
        <v>1</v>
      </c>
      <c r="H1313">
        <v>1</v>
      </c>
      <c r="I1313">
        <v>10</v>
      </c>
      <c r="J1313">
        <v>9</v>
      </c>
      <c r="K1313">
        <v>8</v>
      </c>
      <c r="L1313">
        <v>22</v>
      </c>
      <c r="M1313">
        <v>1</v>
      </c>
      <c r="N1313">
        <v>3</v>
      </c>
      <c r="O1313">
        <v>2</v>
      </c>
      <c r="P1313">
        <v>0.23</v>
      </c>
      <c r="Q1313">
        <v>0.29499999999999998</v>
      </c>
      <c r="R1313">
        <v>0.33600000000000002</v>
      </c>
      <c r="S1313">
        <v>0.63200000000000001</v>
      </c>
      <c r="T1313">
        <v>0.28000000000000003</v>
      </c>
      <c r="U1313">
        <v>0</v>
      </c>
      <c r="V1313">
        <v>0</v>
      </c>
      <c r="W1313">
        <v>-0.1</v>
      </c>
    </row>
    <row r="1314" spans="1:28" x14ac:dyDescent="0.25">
      <c r="A1314" t="s">
        <v>7831</v>
      </c>
      <c r="B1314" t="s">
        <v>7832</v>
      </c>
      <c r="C1314">
        <v>100</v>
      </c>
      <c r="D1314">
        <v>92</v>
      </c>
      <c r="E1314">
        <v>22</v>
      </c>
      <c r="F1314">
        <v>5</v>
      </c>
      <c r="G1314">
        <v>0</v>
      </c>
      <c r="H1314">
        <v>1</v>
      </c>
      <c r="I1314">
        <v>9</v>
      </c>
      <c r="J1314">
        <v>9</v>
      </c>
      <c r="K1314">
        <v>6</v>
      </c>
      <c r="L1314">
        <v>17</v>
      </c>
      <c r="M1314">
        <v>1</v>
      </c>
      <c r="N1314">
        <v>2</v>
      </c>
      <c r="O1314">
        <v>1</v>
      </c>
      <c r="P1314">
        <v>0.24199999999999999</v>
      </c>
      <c r="Q1314">
        <v>0.29199999999999998</v>
      </c>
      <c r="R1314">
        <v>0.34499999999999997</v>
      </c>
      <c r="S1314">
        <v>0.63700000000000001</v>
      </c>
      <c r="T1314">
        <v>0.28000000000000003</v>
      </c>
      <c r="U1314">
        <v>0</v>
      </c>
      <c r="V1314">
        <v>0</v>
      </c>
      <c r="W1314">
        <v>0.2</v>
      </c>
    </row>
    <row r="1315" spans="1:28" x14ac:dyDescent="0.25">
      <c r="A1315">
        <v>10459</v>
      </c>
      <c r="B1315" t="s">
        <v>459</v>
      </c>
      <c r="C1315">
        <v>397</v>
      </c>
      <c r="D1315">
        <v>369</v>
      </c>
      <c r="E1315">
        <v>92</v>
      </c>
      <c r="F1315">
        <v>17</v>
      </c>
      <c r="G1315">
        <v>3</v>
      </c>
      <c r="H1315">
        <v>5</v>
      </c>
      <c r="I1315">
        <v>33</v>
      </c>
      <c r="J1315">
        <v>35</v>
      </c>
      <c r="K1315">
        <v>21</v>
      </c>
      <c r="L1315">
        <v>69</v>
      </c>
      <c r="M1315">
        <v>2</v>
      </c>
      <c r="N1315">
        <v>6</v>
      </c>
      <c r="O1315">
        <v>3</v>
      </c>
      <c r="P1315">
        <v>0.248</v>
      </c>
      <c r="Q1315">
        <v>0.28999999999999998</v>
      </c>
      <c r="R1315">
        <v>0.34799999999999998</v>
      </c>
      <c r="S1315">
        <v>0.63700000000000001</v>
      </c>
      <c r="T1315">
        <v>0.28000000000000003</v>
      </c>
      <c r="U1315">
        <v>-0.3</v>
      </c>
      <c r="V1315">
        <v>-1.1000000000000001</v>
      </c>
      <c r="W1315">
        <v>0.5</v>
      </c>
      <c r="Y1315" s="1">
        <v>-12</v>
      </c>
      <c r="Z1315" s="1">
        <v>-14</v>
      </c>
      <c r="AB1315" s="1">
        <v>0</v>
      </c>
    </row>
    <row r="1316" spans="1:28" x14ac:dyDescent="0.25">
      <c r="A1316">
        <v>4740</v>
      </c>
      <c r="B1316" t="s">
        <v>7830</v>
      </c>
      <c r="C1316">
        <v>100</v>
      </c>
      <c r="D1316">
        <v>91</v>
      </c>
      <c r="E1316">
        <v>21</v>
      </c>
      <c r="F1316">
        <v>4</v>
      </c>
      <c r="G1316">
        <v>0</v>
      </c>
      <c r="H1316">
        <v>2</v>
      </c>
      <c r="I1316">
        <v>9</v>
      </c>
      <c r="J1316">
        <v>9</v>
      </c>
      <c r="K1316">
        <v>7</v>
      </c>
      <c r="L1316">
        <v>15</v>
      </c>
      <c r="M1316">
        <v>1</v>
      </c>
      <c r="N1316">
        <v>1</v>
      </c>
      <c r="O1316">
        <v>0</v>
      </c>
      <c r="P1316">
        <v>0.23499999999999999</v>
      </c>
      <c r="Q1316">
        <v>0.29399999999999998</v>
      </c>
      <c r="R1316">
        <v>0.34100000000000003</v>
      </c>
      <c r="S1316">
        <v>0.63500000000000001</v>
      </c>
      <c r="T1316">
        <v>0.28000000000000003</v>
      </c>
      <c r="U1316">
        <v>-0.1</v>
      </c>
      <c r="V1316">
        <v>0</v>
      </c>
      <c r="W1316">
        <v>0.2</v>
      </c>
    </row>
    <row r="1317" spans="1:28" x14ac:dyDescent="0.25">
      <c r="A1317" t="s">
        <v>7828</v>
      </c>
      <c r="B1317" t="s">
        <v>7829</v>
      </c>
      <c r="C1317">
        <v>100</v>
      </c>
      <c r="D1317">
        <v>90</v>
      </c>
      <c r="E1317">
        <v>20</v>
      </c>
      <c r="F1317">
        <v>5</v>
      </c>
      <c r="G1317">
        <v>0</v>
      </c>
      <c r="H1317">
        <v>2</v>
      </c>
      <c r="I1317">
        <v>10</v>
      </c>
      <c r="J1317">
        <v>9</v>
      </c>
      <c r="K1317">
        <v>8</v>
      </c>
      <c r="L1317">
        <v>25</v>
      </c>
      <c r="M1317">
        <v>1</v>
      </c>
      <c r="N1317">
        <v>2</v>
      </c>
      <c r="O1317">
        <v>1</v>
      </c>
      <c r="P1317">
        <v>0.223</v>
      </c>
      <c r="Q1317">
        <v>0.28799999999999998</v>
      </c>
      <c r="R1317">
        <v>0.35</v>
      </c>
      <c r="S1317">
        <v>0.63800000000000001</v>
      </c>
      <c r="T1317">
        <v>0.28000000000000003</v>
      </c>
      <c r="U1317">
        <v>0</v>
      </c>
      <c r="V1317">
        <v>0</v>
      </c>
      <c r="W1317">
        <v>0.2</v>
      </c>
    </row>
    <row r="1318" spans="1:28" x14ac:dyDescent="0.25">
      <c r="A1318" t="s">
        <v>7826</v>
      </c>
      <c r="B1318" t="s">
        <v>7827</v>
      </c>
      <c r="C1318">
        <v>100</v>
      </c>
      <c r="D1318">
        <v>92</v>
      </c>
      <c r="E1318">
        <v>21</v>
      </c>
      <c r="F1318">
        <v>5</v>
      </c>
      <c r="G1318">
        <v>1</v>
      </c>
      <c r="H1318">
        <v>2</v>
      </c>
      <c r="I1318">
        <v>11</v>
      </c>
      <c r="J1318">
        <v>11</v>
      </c>
      <c r="K1318">
        <v>6</v>
      </c>
      <c r="L1318">
        <v>23</v>
      </c>
      <c r="M1318">
        <v>1</v>
      </c>
      <c r="N1318">
        <v>2</v>
      </c>
      <c r="O1318">
        <v>1</v>
      </c>
      <c r="P1318">
        <v>0.224</v>
      </c>
      <c r="Q1318">
        <v>0.27500000000000002</v>
      </c>
      <c r="R1318">
        <v>0.36899999999999999</v>
      </c>
      <c r="S1318">
        <v>0.64400000000000002</v>
      </c>
      <c r="T1318">
        <v>0.28000000000000003</v>
      </c>
      <c r="U1318">
        <v>-0.1</v>
      </c>
      <c r="V1318">
        <v>0</v>
      </c>
      <c r="W1318">
        <v>-0.1</v>
      </c>
    </row>
    <row r="1319" spans="1:28" x14ac:dyDescent="0.25">
      <c r="A1319" t="s">
        <v>7825</v>
      </c>
      <c r="B1319" t="s">
        <v>2778</v>
      </c>
      <c r="C1319">
        <v>100</v>
      </c>
      <c r="D1319">
        <v>89</v>
      </c>
      <c r="E1319">
        <v>20</v>
      </c>
      <c r="F1319">
        <v>4</v>
      </c>
      <c r="G1319">
        <v>0</v>
      </c>
      <c r="H1319">
        <v>1</v>
      </c>
      <c r="I1319">
        <v>9</v>
      </c>
      <c r="J1319">
        <v>8</v>
      </c>
      <c r="K1319">
        <v>9</v>
      </c>
      <c r="L1319">
        <v>17</v>
      </c>
      <c r="M1319">
        <v>1</v>
      </c>
      <c r="N1319">
        <v>2</v>
      </c>
      <c r="O1319">
        <v>1</v>
      </c>
      <c r="P1319">
        <v>0.23</v>
      </c>
      <c r="Q1319">
        <v>0.30299999999999999</v>
      </c>
      <c r="R1319">
        <v>0.32300000000000001</v>
      </c>
      <c r="S1319">
        <v>0.627</v>
      </c>
      <c r="T1319">
        <v>0.27900000000000003</v>
      </c>
      <c r="U1319">
        <v>-0.1</v>
      </c>
      <c r="V1319">
        <v>0</v>
      </c>
      <c r="W1319">
        <v>-0.1</v>
      </c>
    </row>
    <row r="1320" spans="1:28" x14ac:dyDescent="0.25">
      <c r="A1320">
        <v>8066</v>
      </c>
      <c r="B1320" t="s">
        <v>442</v>
      </c>
      <c r="C1320">
        <v>100</v>
      </c>
      <c r="D1320">
        <v>90</v>
      </c>
      <c r="E1320">
        <v>20</v>
      </c>
      <c r="F1320">
        <v>4</v>
      </c>
      <c r="G1320">
        <v>0</v>
      </c>
      <c r="H1320">
        <v>2</v>
      </c>
      <c r="I1320">
        <v>9</v>
      </c>
      <c r="J1320">
        <v>10</v>
      </c>
      <c r="K1320">
        <v>7</v>
      </c>
      <c r="L1320">
        <v>24</v>
      </c>
      <c r="M1320">
        <v>1</v>
      </c>
      <c r="N1320">
        <v>1</v>
      </c>
      <c r="O1320">
        <v>1</v>
      </c>
      <c r="P1320">
        <v>0.221</v>
      </c>
      <c r="Q1320">
        <v>0.28599999999999998</v>
      </c>
      <c r="R1320">
        <v>0.35</v>
      </c>
      <c r="S1320">
        <v>0.63600000000000001</v>
      </c>
      <c r="T1320">
        <v>0.27900000000000003</v>
      </c>
      <c r="U1320">
        <v>0</v>
      </c>
      <c r="V1320">
        <v>0</v>
      </c>
      <c r="W1320">
        <v>-0.1</v>
      </c>
    </row>
    <row r="1321" spans="1:28" x14ac:dyDescent="0.25">
      <c r="A1321" t="s">
        <v>7823</v>
      </c>
      <c r="B1321" t="s">
        <v>7824</v>
      </c>
      <c r="C1321">
        <v>100</v>
      </c>
      <c r="D1321">
        <v>92</v>
      </c>
      <c r="E1321">
        <v>21</v>
      </c>
      <c r="F1321">
        <v>5</v>
      </c>
      <c r="G1321">
        <v>0</v>
      </c>
      <c r="H1321">
        <v>2</v>
      </c>
      <c r="I1321">
        <v>9</v>
      </c>
      <c r="J1321">
        <v>10</v>
      </c>
      <c r="K1321">
        <v>6</v>
      </c>
      <c r="L1321">
        <v>20</v>
      </c>
      <c r="M1321">
        <v>0</v>
      </c>
      <c r="N1321">
        <v>1</v>
      </c>
      <c r="O1321">
        <v>1</v>
      </c>
      <c r="P1321">
        <v>0.23</v>
      </c>
      <c r="Q1321">
        <v>0.28299999999999997</v>
      </c>
      <c r="R1321">
        <v>0.35699999999999998</v>
      </c>
      <c r="S1321">
        <v>0.64</v>
      </c>
      <c r="T1321">
        <v>0.27900000000000003</v>
      </c>
      <c r="U1321">
        <v>-0.1</v>
      </c>
      <c r="V1321">
        <v>0</v>
      </c>
      <c r="W1321">
        <v>-0.2</v>
      </c>
    </row>
    <row r="1322" spans="1:28" x14ac:dyDescent="0.25">
      <c r="A1322" t="s">
        <v>7821</v>
      </c>
      <c r="B1322" t="s">
        <v>7822</v>
      </c>
      <c r="C1322">
        <v>100</v>
      </c>
      <c r="D1322">
        <v>90</v>
      </c>
      <c r="E1322">
        <v>21</v>
      </c>
      <c r="F1322">
        <v>5</v>
      </c>
      <c r="G1322">
        <v>0</v>
      </c>
      <c r="H1322">
        <v>1</v>
      </c>
      <c r="I1322">
        <v>10</v>
      </c>
      <c r="J1322">
        <v>8</v>
      </c>
      <c r="K1322">
        <v>8</v>
      </c>
      <c r="L1322">
        <v>21</v>
      </c>
      <c r="M1322">
        <v>1</v>
      </c>
      <c r="N1322">
        <v>2</v>
      </c>
      <c r="O1322">
        <v>1</v>
      </c>
      <c r="P1322">
        <v>0.23499999999999999</v>
      </c>
      <c r="Q1322">
        <v>0.30099999999999999</v>
      </c>
      <c r="R1322">
        <v>0.32700000000000001</v>
      </c>
      <c r="S1322">
        <v>0.628</v>
      </c>
      <c r="T1322">
        <v>0.27900000000000003</v>
      </c>
      <c r="U1322">
        <v>-0.1</v>
      </c>
      <c r="V1322">
        <v>0</v>
      </c>
      <c r="W1322">
        <v>0.1</v>
      </c>
    </row>
    <row r="1323" spans="1:28" x14ac:dyDescent="0.25">
      <c r="A1323" t="s">
        <v>7819</v>
      </c>
      <c r="B1323" t="s">
        <v>7820</v>
      </c>
      <c r="C1323">
        <v>100</v>
      </c>
      <c r="D1323">
        <v>91</v>
      </c>
      <c r="E1323">
        <v>23</v>
      </c>
      <c r="F1323">
        <v>5</v>
      </c>
      <c r="G1323">
        <v>0</v>
      </c>
      <c r="H1323">
        <v>0</v>
      </c>
      <c r="I1323">
        <v>10</v>
      </c>
      <c r="J1323">
        <v>8</v>
      </c>
      <c r="K1323">
        <v>7</v>
      </c>
      <c r="L1323">
        <v>14</v>
      </c>
      <c r="M1323">
        <v>1</v>
      </c>
      <c r="N1323">
        <v>2</v>
      </c>
      <c r="O1323">
        <v>1</v>
      </c>
      <c r="P1323">
        <v>0.249</v>
      </c>
      <c r="Q1323">
        <v>0.30499999999999999</v>
      </c>
      <c r="R1323">
        <v>0.32300000000000001</v>
      </c>
      <c r="S1323">
        <v>0.628</v>
      </c>
      <c r="T1323">
        <v>0.27900000000000003</v>
      </c>
      <c r="U1323">
        <v>0</v>
      </c>
      <c r="V1323">
        <v>0</v>
      </c>
      <c r="W1323">
        <v>0.1</v>
      </c>
    </row>
    <row r="1324" spans="1:28" x14ac:dyDescent="0.25">
      <c r="A1324" t="s">
        <v>7817</v>
      </c>
      <c r="B1324" t="s">
        <v>7818</v>
      </c>
      <c r="C1324">
        <v>100</v>
      </c>
      <c r="D1324">
        <v>90</v>
      </c>
      <c r="E1324">
        <v>21</v>
      </c>
      <c r="F1324">
        <v>4</v>
      </c>
      <c r="G1324">
        <v>1</v>
      </c>
      <c r="H1324">
        <v>2</v>
      </c>
      <c r="I1324">
        <v>9</v>
      </c>
      <c r="J1324">
        <v>9</v>
      </c>
      <c r="K1324">
        <v>8</v>
      </c>
      <c r="L1324">
        <v>24</v>
      </c>
      <c r="M1324">
        <v>1</v>
      </c>
      <c r="N1324">
        <v>2</v>
      </c>
      <c r="O1324">
        <v>1</v>
      </c>
      <c r="P1324">
        <v>0.22800000000000001</v>
      </c>
      <c r="Q1324">
        <v>0.29099999999999998</v>
      </c>
      <c r="R1324">
        <v>0.34100000000000003</v>
      </c>
      <c r="S1324">
        <v>0.63200000000000001</v>
      </c>
      <c r="T1324">
        <v>0.27900000000000003</v>
      </c>
      <c r="U1324">
        <v>-0.1</v>
      </c>
      <c r="V1324">
        <v>0</v>
      </c>
      <c r="W1324">
        <v>-0.1</v>
      </c>
    </row>
    <row r="1325" spans="1:28" x14ac:dyDescent="0.25">
      <c r="A1325" t="s">
        <v>7815</v>
      </c>
      <c r="B1325" t="s">
        <v>7816</v>
      </c>
      <c r="C1325">
        <v>100</v>
      </c>
      <c r="D1325">
        <v>89</v>
      </c>
      <c r="E1325">
        <v>20</v>
      </c>
      <c r="F1325">
        <v>3</v>
      </c>
      <c r="G1325">
        <v>0</v>
      </c>
      <c r="H1325">
        <v>2</v>
      </c>
      <c r="I1325">
        <v>10</v>
      </c>
      <c r="J1325">
        <v>9</v>
      </c>
      <c r="K1325">
        <v>9</v>
      </c>
      <c r="L1325">
        <v>20</v>
      </c>
      <c r="M1325">
        <v>1</v>
      </c>
      <c r="N1325">
        <v>1</v>
      </c>
      <c r="O1325">
        <v>0</v>
      </c>
      <c r="P1325">
        <v>0.222</v>
      </c>
      <c r="Q1325">
        <v>0.29499999999999998</v>
      </c>
      <c r="R1325">
        <v>0.33400000000000002</v>
      </c>
      <c r="S1325">
        <v>0.629</v>
      </c>
      <c r="T1325">
        <v>0.27900000000000003</v>
      </c>
      <c r="U1325">
        <v>0</v>
      </c>
      <c r="V1325">
        <v>0</v>
      </c>
      <c r="W1325">
        <v>-0.1</v>
      </c>
    </row>
    <row r="1326" spans="1:28" x14ac:dyDescent="0.25">
      <c r="A1326" t="s">
        <v>407</v>
      </c>
      <c r="B1326" t="s">
        <v>408</v>
      </c>
      <c r="C1326">
        <v>100</v>
      </c>
      <c r="D1326">
        <v>89</v>
      </c>
      <c r="E1326">
        <v>20</v>
      </c>
      <c r="F1326">
        <v>4</v>
      </c>
      <c r="G1326">
        <v>1</v>
      </c>
      <c r="H1326">
        <v>2</v>
      </c>
      <c r="I1326">
        <v>10</v>
      </c>
      <c r="J1326">
        <v>9</v>
      </c>
      <c r="K1326">
        <v>8</v>
      </c>
      <c r="L1326">
        <v>22</v>
      </c>
      <c r="M1326">
        <v>2</v>
      </c>
      <c r="N1326">
        <v>1</v>
      </c>
      <c r="O1326">
        <v>1</v>
      </c>
      <c r="P1326">
        <v>0.22500000000000001</v>
      </c>
      <c r="Q1326">
        <v>0.29499999999999998</v>
      </c>
      <c r="R1326">
        <v>0.33600000000000002</v>
      </c>
      <c r="S1326">
        <v>0.63</v>
      </c>
      <c r="T1326">
        <v>0.27900000000000003</v>
      </c>
      <c r="U1326">
        <v>-0.1</v>
      </c>
      <c r="V1326">
        <v>0</v>
      </c>
      <c r="W1326">
        <v>0.2</v>
      </c>
    </row>
    <row r="1327" spans="1:28" x14ac:dyDescent="0.25">
      <c r="A1327" t="s">
        <v>7813</v>
      </c>
      <c r="B1327" t="s">
        <v>7814</v>
      </c>
      <c r="C1327">
        <v>100</v>
      </c>
      <c r="D1327">
        <v>91</v>
      </c>
      <c r="E1327">
        <v>21</v>
      </c>
      <c r="F1327">
        <v>4</v>
      </c>
      <c r="G1327">
        <v>1</v>
      </c>
      <c r="H1327">
        <v>2</v>
      </c>
      <c r="I1327">
        <v>9</v>
      </c>
      <c r="J1327">
        <v>9</v>
      </c>
      <c r="K1327">
        <v>6</v>
      </c>
      <c r="L1327">
        <v>23</v>
      </c>
      <c r="M1327">
        <v>1</v>
      </c>
      <c r="N1327">
        <v>3</v>
      </c>
      <c r="O1327">
        <v>2</v>
      </c>
      <c r="P1327">
        <v>0.23300000000000001</v>
      </c>
      <c r="Q1327">
        <v>0.28799999999999998</v>
      </c>
      <c r="R1327">
        <v>0.35</v>
      </c>
      <c r="S1327">
        <v>0.63800000000000001</v>
      </c>
      <c r="T1327">
        <v>0.27900000000000003</v>
      </c>
      <c r="U1327">
        <v>0</v>
      </c>
      <c r="V1327">
        <v>0</v>
      </c>
      <c r="W1327">
        <v>-0.1</v>
      </c>
    </row>
    <row r="1328" spans="1:28" x14ac:dyDescent="0.25">
      <c r="A1328" t="s">
        <v>524</v>
      </c>
      <c r="B1328" t="s">
        <v>525</v>
      </c>
      <c r="C1328">
        <v>100</v>
      </c>
      <c r="D1328">
        <v>92</v>
      </c>
      <c r="E1328">
        <v>20</v>
      </c>
      <c r="F1328">
        <v>3</v>
      </c>
      <c r="G1328">
        <v>0</v>
      </c>
      <c r="H1328">
        <v>3</v>
      </c>
      <c r="I1328">
        <v>10</v>
      </c>
      <c r="J1328">
        <v>11</v>
      </c>
      <c r="K1328">
        <v>6</v>
      </c>
      <c r="L1328">
        <v>20</v>
      </c>
      <c r="M1328">
        <v>1</v>
      </c>
      <c r="N1328">
        <v>1</v>
      </c>
      <c r="O1328">
        <v>1</v>
      </c>
      <c r="P1328">
        <v>0.223</v>
      </c>
      <c r="Q1328">
        <v>0.27300000000000002</v>
      </c>
      <c r="R1328">
        <v>0.36699999999999999</v>
      </c>
      <c r="S1328">
        <v>0.64</v>
      </c>
      <c r="T1328">
        <v>0.27900000000000003</v>
      </c>
      <c r="U1328">
        <v>0</v>
      </c>
      <c r="V1328">
        <v>0</v>
      </c>
      <c r="W1328">
        <v>0.1</v>
      </c>
    </row>
    <row r="1329" spans="1:23" x14ac:dyDescent="0.25">
      <c r="A1329" t="s">
        <v>116</v>
      </c>
      <c r="B1329" t="s">
        <v>117</v>
      </c>
      <c r="C1329">
        <v>100</v>
      </c>
      <c r="D1329">
        <v>93</v>
      </c>
      <c r="E1329">
        <v>23</v>
      </c>
      <c r="F1329">
        <v>5</v>
      </c>
      <c r="G1329">
        <v>0</v>
      </c>
      <c r="H1329">
        <v>1</v>
      </c>
      <c r="I1329">
        <v>10</v>
      </c>
      <c r="J1329">
        <v>9</v>
      </c>
      <c r="K1329">
        <v>5</v>
      </c>
      <c r="L1329">
        <v>19</v>
      </c>
      <c r="M1329">
        <v>1</v>
      </c>
      <c r="N1329">
        <v>2</v>
      </c>
      <c r="O1329">
        <v>1</v>
      </c>
      <c r="P1329">
        <v>0.247</v>
      </c>
      <c r="Q1329">
        <v>0.28599999999999998</v>
      </c>
      <c r="R1329">
        <v>0.35199999999999998</v>
      </c>
      <c r="S1329">
        <v>0.63800000000000001</v>
      </c>
      <c r="T1329">
        <v>0.27900000000000003</v>
      </c>
      <c r="U1329">
        <v>0</v>
      </c>
      <c r="V1329">
        <v>0</v>
      </c>
      <c r="W1329">
        <v>0.2</v>
      </c>
    </row>
    <row r="1330" spans="1:23" x14ac:dyDescent="0.25">
      <c r="A1330" t="s">
        <v>7812</v>
      </c>
      <c r="B1330" t="s">
        <v>2323</v>
      </c>
      <c r="C1330">
        <v>100</v>
      </c>
      <c r="D1330">
        <v>92</v>
      </c>
      <c r="E1330">
        <v>22</v>
      </c>
      <c r="F1330">
        <v>4</v>
      </c>
      <c r="G1330">
        <v>1</v>
      </c>
      <c r="H1330">
        <v>1</v>
      </c>
      <c r="I1330">
        <v>9</v>
      </c>
      <c r="J1330">
        <v>9</v>
      </c>
      <c r="K1330">
        <v>6</v>
      </c>
      <c r="L1330">
        <v>15</v>
      </c>
      <c r="M1330">
        <v>1</v>
      </c>
      <c r="N1330">
        <v>1</v>
      </c>
      <c r="O1330">
        <v>1</v>
      </c>
      <c r="P1330">
        <v>0.24399999999999999</v>
      </c>
      <c r="Q1330">
        <v>0.29199999999999998</v>
      </c>
      <c r="R1330">
        <v>0.34100000000000003</v>
      </c>
      <c r="S1330">
        <v>0.63300000000000001</v>
      </c>
      <c r="T1330">
        <v>0.27900000000000003</v>
      </c>
      <c r="U1330">
        <v>0</v>
      </c>
      <c r="V1330">
        <v>0</v>
      </c>
      <c r="W1330">
        <v>0.1</v>
      </c>
    </row>
    <row r="1331" spans="1:23" x14ac:dyDescent="0.25">
      <c r="A1331" t="s">
        <v>7810</v>
      </c>
      <c r="B1331" t="s">
        <v>7811</v>
      </c>
      <c r="C1331">
        <v>100</v>
      </c>
      <c r="D1331">
        <v>93</v>
      </c>
      <c r="E1331">
        <v>24</v>
      </c>
      <c r="F1331">
        <v>4</v>
      </c>
      <c r="G1331">
        <v>0</v>
      </c>
      <c r="H1331">
        <v>1</v>
      </c>
      <c r="I1331">
        <v>10</v>
      </c>
      <c r="J1331">
        <v>9</v>
      </c>
      <c r="K1331">
        <v>5</v>
      </c>
      <c r="L1331">
        <v>12</v>
      </c>
      <c r="M1331">
        <v>1</v>
      </c>
      <c r="N1331">
        <v>3</v>
      </c>
      <c r="O1331">
        <v>1</v>
      </c>
      <c r="P1331">
        <v>0.255</v>
      </c>
      <c r="Q1331">
        <v>0.29699999999999999</v>
      </c>
      <c r="R1331">
        <v>0.33400000000000002</v>
      </c>
      <c r="S1331">
        <v>0.63100000000000001</v>
      </c>
      <c r="T1331">
        <v>0.27900000000000003</v>
      </c>
      <c r="U1331">
        <v>0</v>
      </c>
      <c r="V1331">
        <v>0</v>
      </c>
      <c r="W1331">
        <v>0.2</v>
      </c>
    </row>
    <row r="1332" spans="1:23" x14ac:dyDescent="0.25">
      <c r="A1332" t="s">
        <v>7808</v>
      </c>
      <c r="B1332" t="s">
        <v>7809</v>
      </c>
      <c r="C1332">
        <v>100</v>
      </c>
      <c r="D1332">
        <v>93</v>
      </c>
      <c r="E1332">
        <v>22</v>
      </c>
      <c r="F1332">
        <v>4</v>
      </c>
      <c r="G1332">
        <v>0</v>
      </c>
      <c r="H1332">
        <v>2</v>
      </c>
      <c r="I1332">
        <v>10</v>
      </c>
      <c r="J1332">
        <v>10</v>
      </c>
      <c r="K1332">
        <v>4</v>
      </c>
      <c r="L1332">
        <v>17</v>
      </c>
      <c r="M1332">
        <v>1</v>
      </c>
      <c r="N1332">
        <v>1</v>
      </c>
      <c r="O1332">
        <v>0</v>
      </c>
      <c r="P1332">
        <v>0.24099999999999999</v>
      </c>
      <c r="Q1332">
        <v>0.28100000000000003</v>
      </c>
      <c r="R1332">
        <v>0.36</v>
      </c>
      <c r="S1332">
        <v>0.64100000000000001</v>
      </c>
      <c r="T1332">
        <v>0.27900000000000003</v>
      </c>
      <c r="U1332">
        <v>0</v>
      </c>
      <c r="V1332">
        <v>0</v>
      </c>
      <c r="W1332">
        <v>-0.1</v>
      </c>
    </row>
    <row r="1333" spans="1:23" x14ac:dyDescent="0.25">
      <c r="A1333">
        <v>10299</v>
      </c>
      <c r="B1333" t="s">
        <v>393</v>
      </c>
      <c r="C1333">
        <v>100</v>
      </c>
      <c r="D1333">
        <v>94</v>
      </c>
      <c r="E1333">
        <v>25</v>
      </c>
      <c r="F1333">
        <v>4</v>
      </c>
      <c r="G1333">
        <v>0</v>
      </c>
      <c r="H1333">
        <v>1</v>
      </c>
      <c r="I1333">
        <v>10</v>
      </c>
      <c r="J1333">
        <v>8</v>
      </c>
      <c r="K1333">
        <v>3</v>
      </c>
      <c r="L1333">
        <v>15</v>
      </c>
      <c r="M1333">
        <v>1</v>
      </c>
      <c r="N1333">
        <v>8</v>
      </c>
      <c r="O1333">
        <v>3</v>
      </c>
      <c r="P1333">
        <v>0.26600000000000001</v>
      </c>
      <c r="Q1333">
        <v>0.29699999999999999</v>
      </c>
      <c r="R1333">
        <v>0.33800000000000002</v>
      </c>
      <c r="S1333">
        <v>0.63500000000000001</v>
      </c>
      <c r="T1333">
        <v>0.27900000000000003</v>
      </c>
      <c r="U1333">
        <v>0.5</v>
      </c>
      <c r="V1333">
        <v>0</v>
      </c>
      <c r="W1333">
        <v>0</v>
      </c>
    </row>
    <row r="1334" spans="1:23" x14ac:dyDescent="0.25">
      <c r="A1334" t="s">
        <v>7806</v>
      </c>
      <c r="B1334" t="s">
        <v>7807</v>
      </c>
      <c r="C1334">
        <v>100</v>
      </c>
      <c r="D1334">
        <v>92</v>
      </c>
      <c r="E1334">
        <v>22</v>
      </c>
      <c r="F1334">
        <v>6</v>
      </c>
      <c r="G1334">
        <v>0</v>
      </c>
      <c r="H1334">
        <v>2</v>
      </c>
      <c r="I1334">
        <v>10</v>
      </c>
      <c r="J1334">
        <v>9</v>
      </c>
      <c r="K1334">
        <v>5</v>
      </c>
      <c r="L1334">
        <v>21</v>
      </c>
      <c r="M1334">
        <v>1</v>
      </c>
      <c r="N1334">
        <v>1</v>
      </c>
      <c r="O1334">
        <v>1</v>
      </c>
      <c r="P1334">
        <v>0.23400000000000001</v>
      </c>
      <c r="Q1334">
        <v>0.28199999999999997</v>
      </c>
      <c r="R1334">
        <v>0.35599999999999998</v>
      </c>
      <c r="S1334">
        <v>0.63800000000000001</v>
      </c>
      <c r="T1334">
        <v>0.27900000000000003</v>
      </c>
      <c r="U1334">
        <v>0</v>
      </c>
      <c r="V1334">
        <v>0</v>
      </c>
      <c r="W1334">
        <v>-0.1</v>
      </c>
    </row>
    <row r="1335" spans="1:23" x14ac:dyDescent="0.25">
      <c r="A1335">
        <v>2390</v>
      </c>
      <c r="B1335" t="s">
        <v>7805</v>
      </c>
      <c r="C1335">
        <v>100</v>
      </c>
      <c r="D1335">
        <v>92</v>
      </c>
      <c r="E1335">
        <v>21</v>
      </c>
      <c r="F1335">
        <v>4</v>
      </c>
      <c r="G1335">
        <v>0</v>
      </c>
      <c r="H1335">
        <v>2</v>
      </c>
      <c r="I1335">
        <v>10</v>
      </c>
      <c r="J1335">
        <v>10</v>
      </c>
      <c r="K1335">
        <v>6</v>
      </c>
      <c r="L1335">
        <v>16</v>
      </c>
      <c r="M1335">
        <v>1</v>
      </c>
      <c r="N1335">
        <v>1</v>
      </c>
      <c r="O1335">
        <v>1</v>
      </c>
      <c r="P1335">
        <v>0.22900000000000001</v>
      </c>
      <c r="Q1335">
        <v>0.28199999999999997</v>
      </c>
      <c r="R1335">
        <v>0.35599999999999998</v>
      </c>
      <c r="S1335">
        <v>0.63800000000000001</v>
      </c>
      <c r="T1335">
        <v>0.27900000000000003</v>
      </c>
      <c r="U1335">
        <v>-0.2</v>
      </c>
      <c r="V1335">
        <v>0</v>
      </c>
      <c r="W1335">
        <v>0.2</v>
      </c>
    </row>
    <row r="1336" spans="1:23" x14ac:dyDescent="0.25">
      <c r="A1336" t="s">
        <v>7803</v>
      </c>
      <c r="B1336" t="s">
        <v>7804</v>
      </c>
      <c r="C1336">
        <v>100</v>
      </c>
      <c r="D1336">
        <v>91</v>
      </c>
      <c r="E1336">
        <v>22</v>
      </c>
      <c r="F1336">
        <v>5</v>
      </c>
      <c r="G1336">
        <v>0</v>
      </c>
      <c r="H1336">
        <v>1</v>
      </c>
      <c r="I1336">
        <v>9</v>
      </c>
      <c r="J1336">
        <v>8</v>
      </c>
      <c r="K1336">
        <v>7</v>
      </c>
      <c r="L1336">
        <v>17</v>
      </c>
      <c r="M1336">
        <v>1</v>
      </c>
      <c r="N1336">
        <v>2</v>
      </c>
      <c r="O1336">
        <v>1</v>
      </c>
      <c r="P1336">
        <v>0.24</v>
      </c>
      <c r="Q1336">
        <v>0.29799999999999999</v>
      </c>
      <c r="R1336">
        <v>0.33200000000000002</v>
      </c>
      <c r="S1336">
        <v>0.63</v>
      </c>
      <c r="T1336">
        <v>0.27900000000000003</v>
      </c>
      <c r="U1336">
        <v>0</v>
      </c>
      <c r="V1336">
        <v>0</v>
      </c>
      <c r="W1336">
        <v>0.2</v>
      </c>
    </row>
    <row r="1337" spans="1:23" x14ac:dyDescent="0.25">
      <c r="A1337" t="s">
        <v>7801</v>
      </c>
      <c r="B1337" t="s">
        <v>7802</v>
      </c>
      <c r="C1337">
        <v>100</v>
      </c>
      <c r="D1337">
        <v>92</v>
      </c>
      <c r="E1337">
        <v>22</v>
      </c>
      <c r="F1337">
        <v>5</v>
      </c>
      <c r="G1337">
        <v>0</v>
      </c>
      <c r="H1337">
        <v>2</v>
      </c>
      <c r="I1337">
        <v>9</v>
      </c>
      <c r="J1337">
        <v>9</v>
      </c>
      <c r="K1337">
        <v>6</v>
      </c>
      <c r="L1337">
        <v>20</v>
      </c>
      <c r="M1337">
        <v>1</v>
      </c>
      <c r="N1337">
        <v>1</v>
      </c>
      <c r="O1337">
        <v>0</v>
      </c>
      <c r="P1337">
        <v>0.23799999999999999</v>
      </c>
      <c r="Q1337">
        <v>0.28699999999999998</v>
      </c>
      <c r="R1337">
        <v>0.34899999999999998</v>
      </c>
      <c r="S1337">
        <v>0.63700000000000001</v>
      </c>
      <c r="T1337">
        <v>0.27900000000000003</v>
      </c>
      <c r="U1337">
        <v>0</v>
      </c>
      <c r="V1337">
        <v>0</v>
      </c>
      <c r="W1337">
        <v>-0.2</v>
      </c>
    </row>
    <row r="1338" spans="1:23" x14ac:dyDescent="0.25">
      <c r="A1338" t="s">
        <v>7800</v>
      </c>
      <c r="B1338" t="s">
        <v>1401</v>
      </c>
      <c r="C1338">
        <v>100</v>
      </c>
      <c r="D1338">
        <v>89</v>
      </c>
      <c r="E1338">
        <v>20</v>
      </c>
      <c r="F1338">
        <v>4</v>
      </c>
      <c r="G1338">
        <v>0</v>
      </c>
      <c r="H1338">
        <v>1</v>
      </c>
      <c r="I1338">
        <v>9</v>
      </c>
      <c r="J1338">
        <v>8</v>
      </c>
      <c r="K1338">
        <v>9</v>
      </c>
      <c r="L1338">
        <v>15</v>
      </c>
      <c r="M1338">
        <v>1</v>
      </c>
      <c r="N1338">
        <v>2</v>
      </c>
      <c r="O1338">
        <v>1</v>
      </c>
      <c r="P1338">
        <v>0.23</v>
      </c>
      <c r="Q1338">
        <v>0.30199999999999999</v>
      </c>
      <c r="R1338">
        <v>0.31900000000000001</v>
      </c>
      <c r="S1338">
        <v>0.622</v>
      </c>
      <c r="T1338">
        <v>0.27900000000000003</v>
      </c>
      <c r="U1338">
        <v>-0.1</v>
      </c>
      <c r="V1338">
        <v>0</v>
      </c>
      <c r="W1338">
        <v>0.1</v>
      </c>
    </row>
    <row r="1339" spans="1:23" x14ac:dyDescent="0.25">
      <c r="A1339" t="s">
        <v>7798</v>
      </c>
      <c r="B1339" t="s">
        <v>7799</v>
      </c>
      <c r="C1339">
        <v>100</v>
      </c>
      <c r="D1339">
        <v>92</v>
      </c>
      <c r="E1339">
        <v>22</v>
      </c>
      <c r="F1339">
        <v>4</v>
      </c>
      <c r="G1339">
        <v>1</v>
      </c>
      <c r="H1339">
        <v>2</v>
      </c>
      <c r="I1339">
        <v>10</v>
      </c>
      <c r="J1339">
        <v>9</v>
      </c>
      <c r="K1339">
        <v>6</v>
      </c>
      <c r="L1339">
        <v>23</v>
      </c>
      <c r="M1339">
        <v>1</v>
      </c>
      <c r="N1339">
        <v>2</v>
      </c>
      <c r="O1339">
        <v>1</v>
      </c>
      <c r="P1339">
        <v>0.23699999999999999</v>
      </c>
      <c r="Q1339">
        <v>0.28599999999999998</v>
      </c>
      <c r="R1339">
        <v>0.35</v>
      </c>
      <c r="S1339">
        <v>0.63600000000000001</v>
      </c>
      <c r="T1339">
        <v>0.27900000000000003</v>
      </c>
      <c r="U1339">
        <v>-0.1</v>
      </c>
      <c r="V1339">
        <v>0</v>
      </c>
      <c r="W1339">
        <v>-0.1</v>
      </c>
    </row>
    <row r="1340" spans="1:23" x14ac:dyDescent="0.25">
      <c r="A1340" t="s">
        <v>294</v>
      </c>
      <c r="B1340" t="s">
        <v>295</v>
      </c>
      <c r="C1340">
        <v>100</v>
      </c>
      <c r="D1340">
        <v>88</v>
      </c>
      <c r="E1340">
        <v>18</v>
      </c>
      <c r="F1340">
        <v>4</v>
      </c>
      <c r="G1340">
        <v>1</v>
      </c>
      <c r="H1340">
        <v>2</v>
      </c>
      <c r="I1340">
        <v>10</v>
      </c>
      <c r="J1340">
        <v>9</v>
      </c>
      <c r="K1340">
        <v>9</v>
      </c>
      <c r="L1340">
        <v>33</v>
      </c>
      <c r="M1340">
        <v>1</v>
      </c>
      <c r="N1340">
        <v>3</v>
      </c>
      <c r="O1340">
        <v>1</v>
      </c>
      <c r="P1340">
        <v>0.20899999999999999</v>
      </c>
      <c r="Q1340">
        <v>0.28899999999999998</v>
      </c>
      <c r="R1340">
        <v>0.34200000000000003</v>
      </c>
      <c r="S1340">
        <v>0.63100000000000001</v>
      </c>
      <c r="T1340">
        <v>0.27900000000000003</v>
      </c>
      <c r="U1340">
        <v>0.1</v>
      </c>
      <c r="V1340">
        <v>0</v>
      </c>
      <c r="W1340">
        <v>-0.1</v>
      </c>
    </row>
    <row r="1341" spans="1:23" x14ac:dyDescent="0.25">
      <c r="A1341" t="s">
        <v>7797</v>
      </c>
      <c r="B1341" t="s">
        <v>4894</v>
      </c>
      <c r="C1341">
        <v>100</v>
      </c>
      <c r="D1341">
        <v>93</v>
      </c>
      <c r="E1341">
        <v>23</v>
      </c>
      <c r="F1341">
        <v>5</v>
      </c>
      <c r="G1341">
        <v>0</v>
      </c>
      <c r="H1341">
        <v>2</v>
      </c>
      <c r="I1341">
        <v>9</v>
      </c>
      <c r="J1341">
        <v>10</v>
      </c>
      <c r="K1341">
        <v>4</v>
      </c>
      <c r="L1341">
        <v>18</v>
      </c>
      <c r="M1341">
        <v>1</v>
      </c>
      <c r="N1341">
        <v>1</v>
      </c>
      <c r="O1341">
        <v>0</v>
      </c>
      <c r="P1341">
        <v>0.24299999999999999</v>
      </c>
      <c r="Q1341">
        <v>0.28100000000000003</v>
      </c>
      <c r="R1341">
        <v>0.35699999999999998</v>
      </c>
      <c r="S1341">
        <v>0.63800000000000001</v>
      </c>
      <c r="T1341">
        <v>0.27900000000000003</v>
      </c>
      <c r="U1341">
        <v>0</v>
      </c>
      <c r="V1341">
        <v>0</v>
      </c>
      <c r="W1341">
        <v>-0.1</v>
      </c>
    </row>
    <row r="1342" spans="1:23" x14ac:dyDescent="0.25">
      <c r="A1342" t="s">
        <v>25</v>
      </c>
      <c r="B1342" t="s">
        <v>26</v>
      </c>
      <c r="C1342">
        <v>100</v>
      </c>
      <c r="D1342">
        <v>91</v>
      </c>
      <c r="E1342">
        <v>22</v>
      </c>
      <c r="F1342">
        <v>4</v>
      </c>
      <c r="G1342">
        <v>1</v>
      </c>
      <c r="H1342">
        <v>1</v>
      </c>
      <c r="I1342">
        <v>10</v>
      </c>
      <c r="J1342">
        <v>8</v>
      </c>
      <c r="K1342">
        <v>8</v>
      </c>
      <c r="L1342">
        <v>17</v>
      </c>
      <c r="M1342">
        <v>0</v>
      </c>
      <c r="N1342">
        <v>6</v>
      </c>
      <c r="O1342">
        <v>2</v>
      </c>
      <c r="P1342">
        <v>0.246</v>
      </c>
      <c r="Q1342">
        <v>0.30499999999999999</v>
      </c>
      <c r="R1342">
        <v>0.32200000000000001</v>
      </c>
      <c r="S1342">
        <v>0.627</v>
      </c>
      <c r="T1342">
        <v>0.27900000000000003</v>
      </c>
      <c r="U1342">
        <v>0.3</v>
      </c>
      <c r="V1342">
        <v>0</v>
      </c>
      <c r="W1342">
        <v>0</v>
      </c>
    </row>
    <row r="1343" spans="1:23" x14ac:dyDescent="0.25">
      <c r="A1343" t="s">
        <v>7795</v>
      </c>
      <c r="B1343" t="s">
        <v>7796</v>
      </c>
      <c r="C1343">
        <v>100</v>
      </c>
      <c r="D1343">
        <v>92</v>
      </c>
      <c r="E1343">
        <v>21</v>
      </c>
      <c r="F1343">
        <v>4</v>
      </c>
      <c r="G1343">
        <v>0</v>
      </c>
      <c r="H1343">
        <v>2</v>
      </c>
      <c r="I1343">
        <v>10</v>
      </c>
      <c r="J1343">
        <v>10</v>
      </c>
      <c r="K1343">
        <v>6</v>
      </c>
      <c r="L1343">
        <v>28</v>
      </c>
      <c r="M1343">
        <v>1</v>
      </c>
      <c r="N1343">
        <v>2</v>
      </c>
      <c r="O1343">
        <v>1</v>
      </c>
      <c r="P1343">
        <v>0.23200000000000001</v>
      </c>
      <c r="Q1343">
        <v>0.27800000000000002</v>
      </c>
      <c r="R1343">
        <v>0.36</v>
      </c>
      <c r="S1343">
        <v>0.63900000000000001</v>
      </c>
      <c r="T1343">
        <v>0.27900000000000003</v>
      </c>
      <c r="U1343">
        <v>0.1</v>
      </c>
      <c r="V1343">
        <v>0</v>
      </c>
      <c r="W1343">
        <v>-0.1</v>
      </c>
    </row>
    <row r="1344" spans="1:23" x14ac:dyDescent="0.25">
      <c r="A1344" t="s">
        <v>7793</v>
      </c>
      <c r="B1344" t="s">
        <v>7794</v>
      </c>
      <c r="C1344">
        <v>100</v>
      </c>
      <c r="D1344">
        <v>90</v>
      </c>
      <c r="E1344">
        <v>21</v>
      </c>
      <c r="F1344">
        <v>4</v>
      </c>
      <c r="G1344">
        <v>1</v>
      </c>
      <c r="H1344">
        <v>1</v>
      </c>
      <c r="I1344">
        <v>10</v>
      </c>
      <c r="J1344">
        <v>9</v>
      </c>
      <c r="K1344">
        <v>7</v>
      </c>
      <c r="L1344">
        <v>17</v>
      </c>
      <c r="M1344">
        <v>1</v>
      </c>
      <c r="N1344">
        <v>2</v>
      </c>
      <c r="O1344">
        <v>1</v>
      </c>
      <c r="P1344">
        <v>0.23499999999999999</v>
      </c>
      <c r="Q1344">
        <v>0.29599999999999999</v>
      </c>
      <c r="R1344">
        <v>0.33400000000000002</v>
      </c>
      <c r="S1344">
        <v>0.629</v>
      </c>
      <c r="T1344">
        <v>0.27900000000000003</v>
      </c>
      <c r="U1344">
        <v>0</v>
      </c>
      <c r="V1344">
        <v>0</v>
      </c>
      <c r="W1344">
        <v>-0.1</v>
      </c>
    </row>
    <row r="1345" spans="1:28" x14ac:dyDescent="0.25">
      <c r="A1345" t="s">
        <v>335</v>
      </c>
      <c r="B1345" t="s">
        <v>336</v>
      </c>
      <c r="C1345">
        <v>100</v>
      </c>
      <c r="D1345">
        <v>89</v>
      </c>
      <c r="E1345">
        <v>20</v>
      </c>
      <c r="F1345">
        <v>4</v>
      </c>
      <c r="G1345">
        <v>0</v>
      </c>
      <c r="H1345">
        <v>2</v>
      </c>
      <c r="I1345">
        <v>9</v>
      </c>
      <c r="J1345">
        <v>9</v>
      </c>
      <c r="K1345">
        <v>9</v>
      </c>
      <c r="L1345">
        <v>18</v>
      </c>
      <c r="M1345">
        <v>1</v>
      </c>
      <c r="N1345">
        <v>1</v>
      </c>
      <c r="O1345">
        <v>0</v>
      </c>
      <c r="P1345">
        <v>0.223</v>
      </c>
      <c r="Q1345">
        <v>0.29599999999999999</v>
      </c>
      <c r="R1345">
        <v>0.33100000000000002</v>
      </c>
      <c r="S1345">
        <v>0.627</v>
      </c>
      <c r="T1345">
        <v>0.27800000000000002</v>
      </c>
      <c r="U1345">
        <v>0</v>
      </c>
      <c r="V1345">
        <v>0</v>
      </c>
      <c r="W1345">
        <v>0.2</v>
      </c>
    </row>
    <row r="1346" spans="1:28" x14ac:dyDescent="0.25">
      <c r="A1346" t="s">
        <v>274</v>
      </c>
      <c r="B1346" t="s">
        <v>275</v>
      </c>
      <c r="C1346">
        <v>100</v>
      </c>
      <c r="D1346">
        <v>92</v>
      </c>
      <c r="E1346">
        <v>23</v>
      </c>
      <c r="F1346">
        <v>4</v>
      </c>
      <c r="G1346">
        <v>0</v>
      </c>
      <c r="H1346">
        <v>1</v>
      </c>
      <c r="I1346">
        <v>9</v>
      </c>
      <c r="J1346">
        <v>8</v>
      </c>
      <c r="K1346">
        <v>6</v>
      </c>
      <c r="L1346">
        <v>15</v>
      </c>
      <c r="M1346">
        <v>1</v>
      </c>
      <c r="N1346">
        <v>1</v>
      </c>
      <c r="O1346">
        <v>0</v>
      </c>
      <c r="P1346">
        <v>0.248</v>
      </c>
      <c r="Q1346">
        <v>0.29699999999999999</v>
      </c>
      <c r="R1346">
        <v>0.33400000000000002</v>
      </c>
      <c r="S1346">
        <v>0.63100000000000001</v>
      </c>
      <c r="T1346">
        <v>0.27800000000000002</v>
      </c>
      <c r="U1346">
        <v>0</v>
      </c>
      <c r="V1346">
        <v>0</v>
      </c>
      <c r="W1346">
        <v>0.2</v>
      </c>
    </row>
    <row r="1347" spans="1:28" x14ac:dyDescent="0.25">
      <c r="A1347" t="s">
        <v>7791</v>
      </c>
      <c r="B1347" t="s">
        <v>7792</v>
      </c>
      <c r="C1347">
        <v>100</v>
      </c>
      <c r="D1347">
        <v>92</v>
      </c>
      <c r="E1347">
        <v>21</v>
      </c>
      <c r="F1347">
        <v>4</v>
      </c>
      <c r="G1347">
        <v>1</v>
      </c>
      <c r="H1347">
        <v>3</v>
      </c>
      <c r="I1347">
        <v>10</v>
      </c>
      <c r="J1347">
        <v>10</v>
      </c>
      <c r="K1347">
        <v>5</v>
      </c>
      <c r="L1347">
        <v>24</v>
      </c>
      <c r="M1347">
        <v>1</v>
      </c>
      <c r="N1347">
        <v>2</v>
      </c>
      <c r="O1347">
        <v>1</v>
      </c>
      <c r="P1347">
        <v>0.22800000000000001</v>
      </c>
      <c r="Q1347">
        <v>0.27500000000000002</v>
      </c>
      <c r="R1347">
        <v>0.36699999999999999</v>
      </c>
      <c r="S1347">
        <v>0.64100000000000001</v>
      </c>
      <c r="T1347">
        <v>0.27800000000000002</v>
      </c>
      <c r="U1347">
        <v>-0.1</v>
      </c>
      <c r="V1347">
        <v>0</v>
      </c>
      <c r="W1347">
        <v>0.1</v>
      </c>
    </row>
    <row r="1348" spans="1:28" x14ac:dyDescent="0.25">
      <c r="A1348" t="s">
        <v>7789</v>
      </c>
      <c r="B1348" t="s">
        <v>7790</v>
      </c>
      <c r="C1348">
        <v>100</v>
      </c>
      <c r="D1348">
        <v>92</v>
      </c>
      <c r="E1348">
        <v>22</v>
      </c>
      <c r="F1348">
        <v>4</v>
      </c>
      <c r="G1348">
        <v>0</v>
      </c>
      <c r="H1348">
        <v>1</v>
      </c>
      <c r="I1348">
        <v>9</v>
      </c>
      <c r="J1348">
        <v>9</v>
      </c>
      <c r="K1348">
        <v>6</v>
      </c>
      <c r="L1348">
        <v>22</v>
      </c>
      <c r="M1348">
        <v>1</v>
      </c>
      <c r="N1348">
        <v>2</v>
      </c>
      <c r="O1348">
        <v>1</v>
      </c>
      <c r="P1348">
        <v>0.23899999999999999</v>
      </c>
      <c r="Q1348">
        <v>0.29099999999999998</v>
      </c>
      <c r="R1348">
        <v>0.34200000000000003</v>
      </c>
      <c r="S1348">
        <v>0.63300000000000001</v>
      </c>
      <c r="T1348">
        <v>0.27800000000000002</v>
      </c>
      <c r="U1348">
        <v>-0.1</v>
      </c>
      <c r="V1348">
        <v>0</v>
      </c>
      <c r="W1348">
        <v>0.1</v>
      </c>
    </row>
    <row r="1349" spans="1:28" x14ac:dyDescent="0.25">
      <c r="A1349" t="s">
        <v>7787</v>
      </c>
      <c r="B1349" t="s">
        <v>7788</v>
      </c>
      <c r="C1349">
        <v>100</v>
      </c>
      <c r="D1349">
        <v>91</v>
      </c>
      <c r="E1349">
        <v>20</v>
      </c>
      <c r="F1349">
        <v>4</v>
      </c>
      <c r="G1349">
        <v>0</v>
      </c>
      <c r="H1349">
        <v>3</v>
      </c>
      <c r="I1349">
        <v>9</v>
      </c>
      <c r="J1349">
        <v>10</v>
      </c>
      <c r="K1349">
        <v>7</v>
      </c>
      <c r="L1349">
        <v>23</v>
      </c>
      <c r="M1349">
        <v>1</v>
      </c>
      <c r="N1349">
        <v>0</v>
      </c>
      <c r="O1349">
        <v>0</v>
      </c>
      <c r="P1349">
        <v>0.219</v>
      </c>
      <c r="Q1349">
        <v>0.27800000000000002</v>
      </c>
      <c r="R1349">
        <v>0.35699999999999998</v>
      </c>
      <c r="S1349">
        <v>0.63500000000000001</v>
      </c>
      <c r="T1349">
        <v>0.27800000000000002</v>
      </c>
      <c r="U1349">
        <v>0</v>
      </c>
      <c r="V1349">
        <v>0</v>
      </c>
      <c r="W1349">
        <v>-0.2</v>
      </c>
    </row>
    <row r="1350" spans="1:28" x14ac:dyDescent="0.25">
      <c r="A1350" t="s">
        <v>664</v>
      </c>
      <c r="B1350" t="s">
        <v>665</v>
      </c>
      <c r="C1350">
        <v>100</v>
      </c>
      <c r="D1350">
        <v>91</v>
      </c>
      <c r="E1350">
        <v>19</v>
      </c>
      <c r="F1350">
        <v>4</v>
      </c>
      <c r="G1350">
        <v>0</v>
      </c>
      <c r="H1350">
        <v>3</v>
      </c>
      <c r="I1350">
        <v>10</v>
      </c>
      <c r="J1350">
        <v>10</v>
      </c>
      <c r="K1350">
        <v>7</v>
      </c>
      <c r="L1350">
        <v>30</v>
      </c>
      <c r="M1350">
        <v>1</v>
      </c>
      <c r="N1350">
        <v>3</v>
      </c>
      <c r="O1350">
        <v>1</v>
      </c>
      <c r="P1350">
        <v>0.21199999999999999</v>
      </c>
      <c r="Q1350">
        <v>0.27100000000000002</v>
      </c>
      <c r="R1350">
        <v>0.36699999999999999</v>
      </c>
      <c r="S1350">
        <v>0.63700000000000001</v>
      </c>
      <c r="T1350">
        <v>0.27800000000000002</v>
      </c>
      <c r="U1350">
        <v>0.1</v>
      </c>
      <c r="V1350">
        <v>0</v>
      </c>
      <c r="W1350">
        <v>-0.1</v>
      </c>
    </row>
    <row r="1351" spans="1:28" x14ac:dyDescent="0.25">
      <c r="A1351" t="s">
        <v>7785</v>
      </c>
      <c r="B1351" t="s">
        <v>7786</v>
      </c>
      <c r="C1351">
        <v>100</v>
      </c>
      <c r="D1351">
        <v>93</v>
      </c>
      <c r="E1351">
        <v>23</v>
      </c>
      <c r="F1351">
        <v>4</v>
      </c>
      <c r="G1351">
        <v>1</v>
      </c>
      <c r="H1351">
        <v>1</v>
      </c>
      <c r="I1351">
        <v>10</v>
      </c>
      <c r="J1351">
        <v>9</v>
      </c>
      <c r="K1351">
        <v>5</v>
      </c>
      <c r="L1351">
        <v>11</v>
      </c>
      <c r="M1351">
        <v>1</v>
      </c>
      <c r="N1351">
        <v>2</v>
      </c>
      <c r="O1351">
        <v>1</v>
      </c>
      <c r="P1351">
        <v>0.249</v>
      </c>
      <c r="Q1351">
        <v>0.29099999999999998</v>
      </c>
      <c r="R1351">
        <v>0.34200000000000003</v>
      </c>
      <c r="S1351">
        <v>0.63300000000000001</v>
      </c>
      <c r="T1351">
        <v>0.27800000000000002</v>
      </c>
      <c r="U1351">
        <v>0</v>
      </c>
      <c r="V1351">
        <v>0</v>
      </c>
      <c r="W1351">
        <v>0.2</v>
      </c>
    </row>
    <row r="1352" spans="1:28" x14ac:dyDescent="0.25">
      <c r="A1352" t="s">
        <v>7783</v>
      </c>
      <c r="B1352" t="s">
        <v>7784</v>
      </c>
      <c r="C1352">
        <v>100</v>
      </c>
      <c r="D1352">
        <v>92</v>
      </c>
      <c r="E1352">
        <v>23</v>
      </c>
      <c r="F1352">
        <v>5</v>
      </c>
      <c r="G1352">
        <v>0</v>
      </c>
      <c r="H1352">
        <v>1</v>
      </c>
      <c r="I1352">
        <v>9</v>
      </c>
      <c r="J1352">
        <v>9</v>
      </c>
      <c r="K1352">
        <v>6</v>
      </c>
      <c r="L1352">
        <v>17</v>
      </c>
      <c r="M1352">
        <v>1</v>
      </c>
      <c r="N1352">
        <v>2</v>
      </c>
      <c r="O1352">
        <v>1</v>
      </c>
      <c r="P1352">
        <v>0.246</v>
      </c>
      <c r="Q1352">
        <v>0.29599999999999999</v>
      </c>
      <c r="R1352">
        <v>0.33400000000000002</v>
      </c>
      <c r="S1352">
        <v>0.63</v>
      </c>
      <c r="T1352">
        <v>0.27800000000000002</v>
      </c>
      <c r="U1352">
        <v>-0.1</v>
      </c>
      <c r="V1352">
        <v>0</v>
      </c>
      <c r="W1352">
        <v>0.1</v>
      </c>
    </row>
    <row r="1353" spans="1:28" x14ac:dyDescent="0.25">
      <c r="A1353" t="s">
        <v>7781</v>
      </c>
      <c r="B1353" t="s">
        <v>7782</v>
      </c>
      <c r="C1353">
        <v>100</v>
      </c>
      <c r="D1353">
        <v>93</v>
      </c>
      <c r="E1353">
        <v>24</v>
      </c>
      <c r="F1353">
        <v>5</v>
      </c>
      <c r="G1353">
        <v>1</v>
      </c>
      <c r="H1353">
        <v>0</v>
      </c>
      <c r="I1353">
        <v>10</v>
      </c>
      <c r="J1353">
        <v>9</v>
      </c>
      <c r="K1353">
        <v>5</v>
      </c>
      <c r="L1353">
        <v>13</v>
      </c>
      <c r="M1353">
        <v>1</v>
      </c>
      <c r="N1353">
        <v>3</v>
      </c>
      <c r="O1353">
        <v>1</v>
      </c>
      <c r="P1353">
        <v>0.254</v>
      </c>
      <c r="Q1353">
        <v>0.29599999999999999</v>
      </c>
      <c r="R1353">
        <v>0.33400000000000002</v>
      </c>
      <c r="S1353">
        <v>0.63</v>
      </c>
      <c r="T1353">
        <v>0.27800000000000002</v>
      </c>
      <c r="U1353">
        <v>0</v>
      </c>
      <c r="V1353">
        <v>0</v>
      </c>
      <c r="W1353">
        <v>0.1</v>
      </c>
    </row>
    <row r="1354" spans="1:28" x14ac:dyDescent="0.25">
      <c r="A1354" t="s">
        <v>7779</v>
      </c>
      <c r="B1354" t="s">
        <v>7780</v>
      </c>
      <c r="C1354">
        <v>100</v>
      </c>
      <c r="D1354">
        <v>92</v>
      </c>
      <c r="E1354">
        <v>22</v>
      </c>
      <c r="F1354">
        <v>5</v>
      </c>
      <c r="G1354">
        <v>0</v>
      </c>
      <c r="H1354">
        <v>1</v>
      </c>
      <c r="I1354">
        <v>10</v>
      </c>
      <c r="J1354">
        <v>9</v>
      </c>
      <c r="K1354">
        <v>6</v>
      </c>
      <c r="L1354">
        <v>24</v>
      </c>
      <c r="M1354">
        <v>1</v>
      </c>
      <c r="N1354">
        <v>2</v>
      </c>
      <c r="O1354">
        <v>1</v>
      </c>
      <c r="P1354">
        <v>0.23699999999999999</v>
      </c>
      <c r="Q1354">
        <v>0.28999999999999998</v>
      </c>
      <c r="R1354">
        <v>0.34</v>
      </c>
      <c r="S1354">
        <v>0.63100000000000001</v>
      </c>
      <c r="T1354">
        <v>0.27800000000000002</v>
      </c>
      <c r="U1354">
        <v>-0.1</v>
      </c>
      <c r="V1354">
        <v>0</v>
      </c>
      <c r="W1354">
        <v>0.1</v>
      </c>
    </row>
    <row r="1355" spans="1:28" x14ac:dyDescent="0.25">
      <c r="A1355">
        <v>6609</v>
      </c>
      <c r="B1355" t="s">
        <v>793</v>
      </c>
      <c r="C1355">
        <v>208</v>
      </c>
      <c r="D1355">
        <v>194</v>
      </c>
      <c r="E1355">
        <v>48</v>
      </c>
      <c r="F1355">
        <v>10</v>
      </c>
      <c r="G1355">
        <v>1</v>
      </c>
      <c r="H1355">
        <v>3</v>
      </c>
      <c r="I1355">
        <v>18</v>
      </c>
      <c r="J1355">
        <v>20</v>
      </c>
      <c r="K1355">
        <v>9</v>
      </c>
      <c r="L1355">
        <v>29</v>
      </c>
      <c r="M1355">
        <v>1</v>
      </c>
      <c r="N1355">
        <v>4</v>
      </c>
      <c r="O1355">
        <v>2</v>
      </c>
      <c r="P1355">
        <v>0.248</v>
      </c>
      <c r="Q1355">
        <v>0.28499999999999998</v>
      </c>
      <c r="R1355">
        <v>0.35099999999999998</v>
      </c>
      <c r="S1355">
        <v>0.63600000000000001</v>
      </c>
      <c r="T1355">
        <v>0.27800000000000002</v>
      </c>
      <c r="U1355">
        <v>0</v>
      </c>
      <c r="V1355">
        <v>0.6</v>
      </c>
      <c r="W1355">
        <v>0.3</v>
      </c>
      <c r="Y1355" s="1">
        <v>-14</v>
      </c>
      <c r="Z1355" s="1">
        <v>-16</v>
      </c>
      <c r="AB1355" s="1">
        <v>-1</v>
      </c>
    </row>
    <row r="1356" spans="1:28" x14ac:dyDescent="0.25">
      <c r="A1356" t="s">
        <v>1098</v>
      </c>
      <c r="B1356" t="s">
        <v>1099</v>
      </c>
      <c r="C1356">
        <v>100</v>
      </c>
      <c r="D1356">
        <v>92</v>
      </c>
      <c r="E1356">
        <v>22</v>
      </c>
      <c r="F1356">
        <v>4</v>
      </c>
      <c r="G1356">
        <v>0</v>
      </c>
      <c r="H1356">
        <v>2</v>
      </c>
      <c r="I1356">
        <v>9</v>
      </c>
      <c r="J1356">
        <v>8</v>
      </c>
      <c r="K1356">
        <v>6</v>
      </c>
      <c r="L1356">
        <v>20</v>
      </c>
      <c r="M1356">
        <v>0</v>
      </c>
      <c r="N1356">
        <v>4</v>
      </c>
      <c r="O1356">
        <v>2</v>
      </c>
      <c r="P1356">
        <v>0.23799999999999999</v>
      </c>
      <c r="Q1356">
        <v>0.28999999999999998</v>
      </c>
      <c r="R1356">
        <v>0.34200000000000003</v>
      </c>
      <c r="S1356">
        <v>0.63200000000000001</v>
      </c>
      <c r="T1356">
        <v>0.27800000000000002</v>
      </c>
      <c r="U1356">
        <v>0.1</v>
      </c>
      <c r="V1356">
        <v>0</v>
      </c>
      <c r="W1356">
        <v>0.1</v>
      </c>
      <c r="Y1356" s="1">
        <v>-24</v>
      </c>
      <c r="Z1356" s="1">
        <v>-24</v>
      </c>
      <c r="AB1356" s="1">
        <v>-5</v>
      </c>
    </row>
    <row r="1357" spans="1:28" x14ac:dyDescent="0.25">
      <c r="A1357" t="s">
        <v>577</v>
      </c>
      <c r="B1357" t="s">
        <v>578</v>
      </c>
      <c r="C1357">
        <v>100</v>
      </c>
      <c r="D1357">
        <v>92</v>
      </c>
      <c r="E1357">
        <v>20</v>
      </c>
      <c r="F1357">
        <v>5</v>
      </c>
      <c r="G1357">
        <v>0</v>
      </c>
      <c r="H1357">
        <v>3</v>
      </c>
      <c r="I1357">
        <v>10</v>
      </c>
      <c r="J1357">
        <v>10</v>
      </c>
      <c r="K1357">
        <v>6</v>
      </c>
      <c r="L1357">
        <v>25</v>
      </c>
      <c r="M1357">
        <v>1</v>
      </c>
      <c r="N1357">
        <v>2</v>
      </c>
      <c r="O1357">
        <v>1</v>
      </c>
      <c r="P1357">
        <v>0.22</v>
      </c>
      <c r="Q1357">
        <v>0.27400000000000002</v>
      </c>
      <c r="R1357">
        <v>0.36299999999999999</v>
      </c>
      <c r="S1357">
        <v>0.63700000000000001</v>
      </c>
      <c r="T1357">
        <v>0.27800000000000002</v>
      </c>
      <c r="U1357">
        <v>0</v>
      </c>
      <c r="V1357">
        <v>0</v>
      </c>
      <c r="W1357">
        <v>0.1</v>
      </c>
    </row>
    <row r="1358" spans="1:28" x14ac:dyDescent="0.25">
      <c r="A1358" t="s">
        <v>7777</v>
      </c>
      <c r="B1358" t="s">
        <v>7778</v>
      </c>
      <c r="C1358">
        <v>100</v>
      </c>
      <c r="D1358">
        <v>92</v>
      </c>
      <c r="E1358">
        <v>22</v>
      </c>
      <c r="F1358">
        <v>4</v>
      </c>
      <c r="G1358">
        <v>1</v>
      </c>
      <c r="H1358">
        <v>1</v>
      </c>
      <c r="I1358">
        <v>10</v>
      </c>
      <c r="J1358">
        <v>9</v>
      </c>
      <c r="K1358">
        <v>6</v>
      </c>
      <c r="L1358">
        <v>22</v>
      </c>
      <c r="M1358">
        <v>1</v>
      </c>
      <c r="N1358">
        <v>5</v>
      </c>
      <c r="O1358">
        <v>2</v>
      </c>
      <c r="P1358">
        <v>0.24199999999999999</v>
      </c>
      <c r="Q1358">
        <v>0.29099999999999998</v>
      </c>
      <c r="R1358">
        <v>0.34100000000000003</v>
      </c>
      <c r="S1358">
        <v>0.63200000000000001</v>
      </c>
      <c r="T1358">
        <v>0.27800000000000002</v>
      </c>
      <c r="U1358">
        <v>0.3</v>
      </c>
      <c r="V1358">
        <v>0</v>
      </c>
      <c r="W1358">
        <v>0</v>
      </c>
    </row>
    <row r="1359" spans="1:28" x14ac:dyDescent="0.25">
      <c r="A1359" t="s">
        <v>7775</v>
      </c>
      <c r="B1359" t="s">
        <v>7776</v>
      </c>
      <c r="C1359">
        <v>100</v>
      </c>
      <c r="D1359">
        <v>91</v>
      </c>
      <c r="E1359">
        <v>22</v>
      </c>
      <c r="F1359">
        <v>4</v>
      </c>
      <c r="G1359">
        <v>1</v>
      </c>
      <c r="H1359">
        <v>1</v>
      </c>
      <c r="I1359">
        <v>9</v>
      </c>
      <c r="J1359">
        <v>8</v>
      </c>
      <c r="K1359">
        <v>6</v>
      </c>
      <c r="L1359">
        <v>20</v>
      </c>
      <c r="M1359">
        <v>1</v>
      </c>
      <c r="N1359">
        <v>3</v>
      </c>
      <c r="O1359">
        <v>2</v>
      </c>
      <c r="P1359">
        <v>0.24299999999999999</v>
      </c>
      <c r="Q1359">
        <v>0.29699999999999999</v>
      </c>
      <c r="R1359">
        <v>0.33100000000000002</v>
      </c>
      <c r="S1359">
        <v>0.628</v>
      </c>
      <c r="T1359">
        <v>0.27800000000000002</v>
      </c>
      <c r="U1359">
        <v>0</v>
      </c>
      <c r="V1359">
        <v>0</v>
      </c>
      <c r="W1359">
        <v>-0.1</v>
      </c>
    </row>
    <row r="1360" spans="1:28" x14ac:dyDescent="0.25">
      <c r="A1360" t="s">
        <v>7773</v>
      </c>
      <c r="B1360" t="s">
        <v>7774</v>
      </c>
      <c r="C1360">
        <v>100</v>
      </c>
      <c r="D1360">
        <v>91</v>
      </c>
      <c r="E1360">
        <v>21</v>
      </c>
      <c r="F1360">
        <v>4</v>
      </c>
      <c r="G1360">
        <v>0</v>
      </c>
      <c r="H1360">
        <v>2</v>
      </c>
      <c r="I1360">
        <v>10</v>
      </c>
      <c r="J1360">
        <v>10</v>
      </c>
      <c r="K1360">
        <v>7</v>
      </c>
      <c r="L1360">
        <v>23</v>
      </c>
      <c r="M1360">
        <v>1</v>
      </c>
      <c r="N1360">
        <v>3</v>
      </c>
      <c r="O1360">
        <v>1</v>
      </c>
      <c r="P1360">
        <v>0.22900000000000001</v>
      </c>
      <c r="Q1360">
        <v>0.28899999999999998</v>
      </c>
      <c r="R1360">
        <v>0.34100000000000003</v>
      </c>
      <c r="S1360">
        <v>0.63</v>
      </c>
      <c r="T1360">
        <v>0.27800000000000002</v>
      </c>
      <c r="U1360">
        <v>0</v>
      </c>
      <c r="V1360">
        <v>0</v>
      </c>
      <c r="W1360">
        <v>-0.2</v>
      </c>
    </row>
    <row r="1361" spans="1:28" x14ac:dyDescent="0.25">
      <c r="A1361">
        <v>4898</v>
      </c>
      <c r="B1361" t="s">
        <v>389</v>
      </c>
      <c r="C1361">
        <v>100</v>
      </c>
      <c r="D1361">
        <v>90</v>
      </c>
      <c r="E1361">
        <v>20</v>
      </c>
      <c r="F1361">
        <v>4</v>
      </c>
      <c r="G1361">
        <v>0</v>
      </c>
      <c r="H1361">
        <v>2</v>
      </c>
      <c r="I1361">
        <v>9</v>
      </c>
      <c r="J1361">
        <v>10</v>
      </c>
      <c r="K1361">
        <v>8</v>
      </c>
      <c r="L1361">
        <v>24</v>
      </c>
      <c r="M1361">
        <v>1</v>
      </c>
      <c r="N1361">
        <v>1</v>
      </c>
      <c r="O1361">
        <v>1</v>
      </c>
      <c r="P1361">
        <v>0.219</v>
      </c>
      <c r="Q1361">
        <v>0.28399999999999997</v>
      </c>
      <c r="R1361">
        <v>0.34799999999999998</v>
      </c>
      <c r="S1361">
        <v>0.63100000000000001</v>
      </c>
      <c r="T1361">
        <v>0.27800000000000002</v>
      </c>
      <c r="U1361">
        <v>0</v>
      </c>
      <c r="V1361">
        <v>0</v>
      </c>
      <c r="W1361">
        <v>-0.2</v>
      </c>
      <c r="Y1361" s="1">
        <v>-26</v>
      </c>
      <c r="Z1361" s="1">
        <v>-24</v>
      </c>
      <c r="AA1361" s="1">
        <v>-9</v>
      </c>
    </row>
    <row r="1362" spans="1:28" x14ac:dyDescent="0.25">
      <c r="A1362" t="s">
        <v>7771</v>
      </c>
      <c r="B1362" t="s">
        <v>7772</v>
      </c>
      <c r="C1362">
        <v>100</v>
      </c>
      <c r="D1362">
        <v>92</v>
      </c>
      <c r="E1362">
        <v>22</v>
      </c>
      <c r="F1362">
        <v>5</v>
      </c>
      <c r="G1362">
        <v>1</v>
      </c>
      <c r="H1362">
        <v>1</v>
      </c>
      <c r="I1362">
        <v>9</v>
      </c>
      <c r="J1362">
        <v>9</v>
      </c>
      <c r="K1362">
        <v>6</v>
      </c>
      <c r="L1362">
        <v>17</v>
      </c>
      <c r="M1362">
        <v>1</v>
      </c>
      <c r="N1362">
        <v>2</v>
      </c>
      <c r="O1362">
        <v>1</v>
      </c>
      <c r="P1362">
        <v>0.24199999999999999</v>
      </c>
      <c r="Q1362">
        <v>0.29399999999999998</v>
      </c>
      <c r="R1362">
        <v>0.33500000000000002</v>
      </c>
      <c r="S1362">
        <v>0.629</v>
      </c>
      <c r="T1362">
        <v>0.27800000000000002</v>
      </c>
      <c r="U1362">
        <v>0</v>
      </c>
      <c r="V1362">
        <v>0</v>
      </c>
      <c r="W1362">
        <v>0.1</v>
      </c>
    </row>
    <row r="1363" spans="1:28" x14ac:dyDescent="0.25">
      <c r="A1363">
        <v>2917</v>
      </c>
      <c r="B1363" t="s">
        <v>201</v>
      </c>
      <c r="C1363">
        <v>100</v>
      </c>
      <c r="D1363">
        <v>91</v>
      </c>
      <c r="E1363">
        <v>23</v>
      </c>
      <c r="F1363">
        <v>4</v>
      </c>
      <c r="G1363">
        <v>1</v>
      </c>
      <c r="H1363">
        <v>0</v>
      </c>
      <c r="I1363">
        <v>9</v>
      </c>
      <c r="J1363">
        <v>8</v>
      </c>
      <c r="K1363">
        <v>6</v>
      </c>
      <c r="L1363">
        <v>13</v>
      </c>
      <c r="M1363">
        <v>1</v>
      </c>
      <c r="N1363">
        <v>4</v>
      </c>
      <c r="O1363">
        <v>2</v>
      </c>
      <c r="P1363">
        <v>0.252</v>
      </c>
      <c r="Q1363">
        <v>0.307</v>
      </c>
      <c r="R1363">
        <v>0.31900000000000001</v>
      </c>
      <c r="S1363">
        <v>0.626</v>
      </c>
      <c r="T1363">
        <v>0.27800000000000002</v>
      </c>
      <c r="U1363">
        <v>0.2</v>
      </c>
      <c r="V1363">
        <v>0</v>
      </c>
      <c r="W1363">
        <v>0.1</v>
      </c>
    </row>
    <row r="1364" spans="1:28" x14ac:dyDescent="0.25">
      <c r="A1364" t="s">
        <v>7769</v>
      </c>
      <c r="B1364" t="s">
        <v>7770</v>
      </c>
      <c r="C1364">
        <v>100</v>
      </c>
      <c r="D1364">
        <v>94</v>
      </c>
      <c r="E1364">
        <v>24</v>
      </c>
      <c r="F1364">
        <v>5</v>
      </c>
      <c r="G1364">
        <v>0</v>
      </c>
      <c r="H1364">
        <v>1</v>
      </c>
      <c r="I1364">
        <v>10</v>
      </c>
      <c r="J1364">
        <v>9</v>
      </c>
      <c r="K1364">
        <v>4</v>
      </c>
      <c r="L1364">
        <v>16</v>
      </c>
      <c r="M1364">
        <v>1</v>
      </c>
      <c r="N1364">
        <v>2</v>
      </c>
      <c r="O1364">
        <v>1</v>
      </c>
      <c r="P1364">
        <v>0.253</v>
      </c>
      <c r="Q1364">
        <v>0.28599999999999998</v>
      </c>
      <c r="R1364">
        <v>0.34799999999999998</v>
      </c>
      <c r="S1364">
        <v>0.63400000000000001</v>
      </c>
      <c r="T1364">
        <v>0.27800000000000002</v>
      </c>
      <c r="U1364">
        <v>0</v>
      </c>
      <c r="V1364">
        <v>0</v>
      </c>
      <c r="W1364">
        <v>0.1</v>
      </c>
    </row>
    <row r="1365" spans="1:28" x14ac:dyDescent="0.25">
      <c r="A1365" t="s">
        <v>7767</v>
      </c>
      <c r="B1365" t="s">
        <v>7768</v>
      </c>
      <c r="C1365">
        <v>100</v>
      </c>
      <c r="D1365">
        <v>92</v>
      </c>
      <c r="E1365">
        <v>21</v>
      </c>
      <c r="F1365">
        <v>5</v>
      </c>
      <c r="G1365">
        <v>0</v>
      </c>
      <c r="H1365">
        <v>2</v>
      </c>
      <c r="I1365">
        <v>10</v>
      </c>
      <c r="J1365">
        <v>10</v>
      </c>
      <c r="K1365">
        <v>6</v>
      </c>
      <c r="L1365">
        <v>17</v>
      </c>
      <c r="M1365">
        <v>1</v>
      </c>
      <c r="N1365">
        <v>2</v>
      </c>
      <c r="O1365">
        <v>1</v>
      </c>
      <c r="P1365">
        <v>0.23300000000000001</v>
      </c>
      <c r="Q1365">
        <v>0.28100000000000003</v>
      </c>
      <c r="R1365">
        <v>0.35299999999999998</v>
      </c>
      <c r="S1365">
        <v>0.63400000000000001</v>
      </c>
      <c r="T1365">
        <v>0.27800000000000002</v>
      </c>
      <c r="U1365">
        <v>0</v>
      </c>
      <c r="V1365">
        <v>0</v>
      </c>
      <c r="W1365">
        <v>0.1</v>
      </c>
    </row>
    <row r="1366" spans="1:28" x14ac:dyDescent="0.25">
      <c r="A1366" t="s">
        <v>305</v>
      </c>
      <c r="B1366" t="s">
        <v>306</v>
      </c>
      <c r="C1366">
        <v>100</v>
      </c>
      <c r="D1366">
        <v>92</v>
      </c>
      <c r="E1366">
        <v>23</v>
      </c>
      <c r="F1366">
        <v>4</v>
      </c>
      <c r="G1366">
        <v>0</v>
      </c>
      <c r="H1366">
        <v>1</v>
      </c>
      <c r="I1366">
        <v>9</v>
      </c>
      <c r="J1366">
        <v>9</v>
      </c>
      <c r="K1366">
        <v>6</v>
      </c>
      <c r="L1366">
        <v>17</v>
      </c>
      <c r="M1366">
        <v>1</v>
      </c>
      <c r="N1366">
        <v>3</v>
      </c>
      <c r="O1366">
        <v>1</v>
      </c>
      <c r="P1366">
        <v>0.25</v>
      </c>
      <c r="Q1366">
        <v>0.29699999999999999</v>
      </c>
      <c r="R1366">
        <v>0.33</v>
      </c>
      <c r="S1366">
        <v>0.627</v>
      </c>
      <c r="T1366">
        <v>0.27800000000000002</v>
      </c>
      <c r="U1366">
        <v>0.1</v>
      </c>
      <c r="V1366">
        <v>0</v>
      </c>
      <c r="W1366">
        <v>0.2</v>
      </c>
    </row>
    <row r="1367" spans="1:28" x14ac:dyDescent="0.25">
      <c r="A1367">
        <v>5273</v>
      </c>
      <c r="B1367" t="s">
        <v>488</v>
      </c>
      <c r="C1367">
        <v>100</v>
      </c>
      <c r="D1367">
        <v>90</v>
      </c>
      <c r="E1367">
        <v>21</v>
      </c>
      <c r="F1367">
        <v>5</v>
      </c>
      <c r="G1367">
        <v>0</v>
      </c>
      <c r="H1367">
        <v>1</v>
      </c>
      <c r="I1367">
        <v>8</v>
      </c>
      <c r="J1367">
        <v>9</v>
      </c>
      <c r="K1367">
        <v>7</v>
      </c>
      <c r="L1367">
        <v>18</v>
      </c>
      <c r="M1367">
        <v>1</v>
      </c>
      <c r="N1367">
        <v>0</v>
      </c>
      <c r="O1367">
        <v>0</v>
      </c>
      <c r="P1367">
        <v>0.23499999999999999</v>
      </c>
      <c r="Q1367">
        <v>0.29599999999999999</v>
      </c>
      <c r="R1367">
        <v>0.33200000000000002</v>
      </c>
      <c r="S1367">
        <v>0.628</v>
      </c>
      <c r="T1367">
        <v>0.27800000000000002</v>
      </c>
      <c r="U1367">
        <v>-0.1</v>
      </c>
      <c r="V1367">
        <v>-0.4</v>
      </c>
      <c r="W1367">
        <v>0.2</v>
      </c>
    </row>
    <row r="1368" spans="1:28" x14ac:dyDescent="0.25">
      <c r="A1368">
        <v>1178</v>
      </c>
      <c r="B1368" t="s">
        <v>7766</v>
      </c>
      <c r="C1368">
        <v>100</v>
      </c>
      <c r="D1368">
        <v>91</v>
      </c>
      <c r="E1368">
        <v>22</v>
      </c>
      <c r="F1368">
        <v>4</v>
      </c>
      <c r="G1368">
        <v>0</v>
      </c>
      <c r="H1368">
        <v>1</v>
      </c>
      <c r="I1368">
        <v>9</v>
      </c>
      <c r="J1368">
        <v>9</v>
      </c>
      <c r="K1368">
        <v>7</v>
      </c>
      <c r="L1368">
        <v>19</v>
      </c>
      <c r="M1368">
        <v>1</v>
      </c>
      <c r="N1368">
        <v>1</v>
      </c>
      <c r="O1368">
        <v>1</v>
      </c>
      <c r="P1368">
        <v>0.23699999999999999</v>
      </c>
      <c r="Q1368">
        <v>0.29599999999999999</v>
      </c>
      <c r="R1368">
        <v>0.33300000000000002</v>
      </c>
      <c r="S1368">
        <v>0.629</v>
      </c>
      <c r="T1368">
        <v>0.27800000000000002</v>
      </c>
      <c r="U1368">
        <v>-0.3</v>
      </c>
      <c r="V1368">
        <v>0</v>
      </c>
      <c r="W1368">
        <v>0.1</v>
      </c>
    </row>
    <row r="1369" spans="1:28" x14ac:dyDescent="0.25">
      <c r="A1369" t="s">
        <v>7764</v>
      </c>
      <c r="B1369" t="s">
        <v>7765</v>
      </c>
      <c r="C1369">
        <v>100</v>
      </c>
      <c r="D1369">
        <v>91</v>
      </c>
      <c r="E1369">
        <v>21</v>
      </c>
      <c r="F1369">
        <v>4</v>
      </c>
      <c r="G1369">
        <v>0</v>
      </c>
      <c r="H1369">
        <v>2</v>
      </c>
      <c r="I1369">
        <v>10</v>
      </c>
      <c r="J1369">
        <v>9</v>
      </c>
      <c r="K1369">
        <v>7</v>
      </c>
      <c r="L1369">
        <v>17</v>
      </c>
      <c r="M1369">
        <v>1</v>
      </c>
      <c r="N1369">
        <v>1</v>
      </c>
      <c r="O1369">
        <v>1</v>
      </c>
      <c r="P1369">
        <v>0.23100000000000001</v>
      </c>
      <c r="Q1369">
        <v>0.28799999999999998</v>
      </c>
      <c r="R1369">
        <v>0.34100000000000003</v>
      </c>
      <c r="S1369">
        <v>0.629</v>
      </c>
      <c r="T1369">
        <v>0.27800000000000002</v>
      </c>
      <c r="U1369">
        <v>0</v>
      </c>
      <c r="V1369">
        <v>0</v>
      </c>
      <c r="W1369">
        <v>0.1</v>
      </c>
    </row>
    <row r="1370" spans="1:28" x14ac:dyDescent="0.25">
      <c r="A1370" t="s">
        <v>7762</v>
      </c>
      <c r="B1370" t="s">
        <v>7763</v>
      </c>
      <c r="C1370">
        <v>100</v>
      </c>
      <c r="D1370">
        <v>92</v>
      </c>
      <c r="E1370">
        <v>22</v>
      </c>
      <c r="F1370">
        <v>5</v>
      </c>
      <c r="G1370">
        <v>0</v>
      </c>
      <c r="H1370">
        <v>2</v>
      </c>
      <c r="I1370">
        <v>10</v>
      </c>
      <c r="J1370">
        <v>9</v>
      </c>
      <c r="K1370">
        <v>6</v>
      </c>
      <c r="L1370">
        <v>21</v>
      </c>
      <c r="M1370">
        <v>1</v>
      </c>
      <c r="N1370">
        <v>1</v>
      </c>
      <c r="O1370">
        <v>1</v>
      </c>
      <c r="P1370">
        <v>0.23799999999999999</v>
      </c>
      <c r="Q1370">
        <v>0.28499999999999998</v>
      </c>
      <c r="R1370">
        <v>0.34899999999999998</v>
      </c>
      <c r="S1370">
        <v>0.63300000000000001</v>
      </c>
      <c r="T1370">
        <v>0.27700000000000002</v>
      </c>
      <c r="U1370">
        <v>0</v>
      </c>
      <c r="V1370">
        <v>0</v>
      </c>
      <c r="W1370">
        <v>-0.1</v>
      </c>
    </row>
    <row r="1371" spans="1:28" x14ac:dyDescent="0.25">
      <c r="A1371" t="s">
        <v>7760</v>
      </c>
      <c r="B1371" t="s">
        <v>7761</v>
      </c>
      <c r="C1371">
        <v>100</v>
      </c>
      <c r="D1371">
        <v>91</v>
      </c>
      <c r="E1371">
        <v>21</v>
      </c>
      <c r="F1371">
        <v>5</v>
      </c>
      <c r="G1371">
        <v>0</v>
      </c>
      <c r="H1371">
        <v>1</v>
      </c>
      <c r="I1371">
        <v>10</v>
      </c>
      <c r="J1371">
        <v>9</v>
      </c>
      <c r="K1371">
        <v>6</v>
      </c>
      <c r="L1371">
        <v>21</v>
      </c>
      <c r="M1371">
        <v>2</v>
      </c>
      <c r="N1371">
        <v>1</v>
      </c>
      <c r="O1371">
        <v>1</v>
      </c>
      <c r="P1371">
        <v>0.23400000000000001</v>
      </c>
      <c r="Q1371">
        <v>0.29499999999999998</v>
      </c>
      <c r="R1371">
        <v>0.33</v>
      </c>
      <c r="S1371">
        <v>0.625</v>
      </c>
      <c r="T1371">
        <v>0.27700000000000002</v>
      </c>
      <c r="U1371">
        <v>-0.1</v>
      </c>
      <c r="V1371">
        <v>0</v>
      </c>
      <c r="W1371">
        <v>0.1</v>
      </c>
    </row>
    <row r="1372" spans="1:28" x14ac:dyDescent="0.25">
      <c r="A1372">
        <v>8203</v>
      </c>
      <c r="B1372" t="s">
        <v>284</v>
      </c>
      <c r="C1372">
        <v>216</v>
      </c>
      <c r="D1372">
        <v>199</v>
      </c>
      <c r="E1372">
        <v>51</v>
      </c>
      <c r="F1372">
        <v>8</v>
      </c>
      <c r="G1372">
        <v>1</v>
      </c>
      <c r="H1372">
        <v>1</v>
      </c>
      <c r="I1372">
        <v>20</v>
      </c>
      <c r="J1372">
        <v>17</v>
      </c>
      <c r="K1372">
        <v>12</v>
      </c>
      <c r="L1372">
        <v>32</v>
      </c>
      <c r="M1372">
        <v>2</v>
      </c>
      <c r="N1372">
        <v>15</v>
      </c>
      <c r="O1372">
        <v>5</v>
      </c>
      <c r="P1372">
        <v>0.255</v>
      </c>
      <c r="Q1372">
        <v>0.30099999999999999</v>
      </c>
      <c r="R1372">
        <v>0.32600000000000001</v>
      </c>
      <c r="S1372">
        <v>0.627</v>
      </c>
      <c r="T1372">
        <v>0.27700000000000002</v>
      </c>
      <c r="U1372">
        <v>1.1000000000000001</v>
      </c>
      <c r="V1372">
        <v>-2.2999999999999998</v>
      </c>
      <c r="W1372">
        <v>0.2</v>
      </c>
      <c r="Y1372" s="1">
        <v>-10</v>
      </c>
      <c r="Z1372" s="1">
        <v>-10</v>
      </c>
      <c r="AB1372" s="1">
        <v>2</v>
      </c>
    </row>
    <row r="1373" spans="1:28" x14ac:dyDescent="0.25">
      <c r="A1373" t="s">
        <v>587</v>
      </c>
      <c r="B1373" t="s">
        <v>588</v>
      </c>
      <c r="C1373">
        <v>100</v>
      </c>
      <c r="D1373">
        <v>93</v>
      </c>
      <c r="E1373">
        <v>22</v>
      </c>
      <c r="F1373">
        <v>5</v>
      </c>
      <c r="G1373">
        <v>0</v>
      </c>
      <c r="H1373">
        <v>2</v>
      </c>
      <c r="I1373">
        <v>9</v>
      </c>
      <c r="J1373">
        <v>9</v>
      </c>
      <c r="K1373">
        <v>5</v>
      </c>
      <c r="L1373">
        <v>19</v>
      </c>
      <c r="M1373">
        <v>1</v>
      </c>
      <c r="N1373">
        <v>1</v>
      </c>
      <c r="O1373">
        <v>0</v>
      </c>
      <c r="P1373">
        <v>0.23899999999999999</v>
      </c>
      <c r="Q1373">
        <v>0.28299999999999997</v>
      </c>
      <c r="R1373">
        <v>0.34899999999999998</v>
      </c>
      <c r="S1373">
        <v>0.63200000000000001</v>
      </c>
      <c r="T1373">
        <v>0.27700000000000002</v>
      </c>
      <c r="U1373">
        <v>0</v>
      </c>
      <c r="V1373">
        <v>0</v>
      </c>
      <c r="W1373">
        <v>0.1</v>
      </c>
    </row>
    <row r="1374" spans="1:28" x14ac:dyDescent="0.25">
      <c r="A1374">
        <v>13047</v>
      </c>
      <c r="B1374" t="s">
        <v>90</v>
      </c>
      <c r="C1374">
        <v>100</v>
      </c>
      <c r="D1374">
        <v>91</v>
      </c>
      <c r="E1374">
        <v>22</v>
      </c>
      <c r="F1374">
        <v>5</v>
      </c>
      <c r="G1374">
        <v>0</v>
      </c>
      <c r="H1374">
        <v>1</v>
      </c>
      <c r="I1374">
        <v>10</v>
      </c>
      <c r="J1374">
        <v>8</v>
      </c>
      <c r="K1374">
        <v>7</v>
      </c>
      <c r="L1374">
        <v>16</v>
      </c>
      <c r="M1374">
        <v>1</v>
      </c>
      <c r="N1374">
        <v>2</v>
      </c>
      <c r="O1374">
        <v>1</v>
      </c>
      <c r="P1374">
        <v>0.23799999999999999</v>
      </c>
      <c r="Q1374">
        <v>0.29599999999999999</v>
      </c>
      <c r="R1374">
        <v>0.32900000000000001</v>
      </c>
      <c r="S1374">
        <v>0.625</v>
      </c>
      <c r="T1374">
        <v>0.27700000000000002</v>
      </c>
      <c r="U1374">
        <v>-0.1</v>
      </c>
      <c r="V1374">
        <v>0</v>
      </c>
      <c r="W1374">
        <v>0.1</v>
      </c>
    </row>
    <row r="1375" spans="1:28" x14ac:dyDescent="0.25">
      <c r="A1375" t="s">
        <v>7758</v>
      </c>
      <c r="B1375" t="s">
        <v>7759</v>
      </c>
      <c r="C1375">
        <v>100</v>
      </c>
      <c r="D1375">
        <v>92</v>
      </c>
      <c r="E1375">
        <v>22</v>
      </c>
      <c r="F1375">
        <v>5</v>
      </c>
      <c r="G1375">
        <v>0</v>
      </c>
      <c r="H1375">
        <v>1</v>
      </c>
      <c r="I1375">
        <v>10</v>
      </c>
      <c r="J1375">
        <v>9</v>
      </c>
      <c r="K1375">
        <v>6</v>
      </c>
      <c r="L1375">
        <v>19</v>
      </c>
      <c r="M1375">
        <v>1</v>
      </c>
      <c r="N1375">
        <v>1</v>
      </c>
      <c r="O1375">
        <v>1</v>
      </c>
      <c r="P1375">
        <v>0.23799999999999999</v>
      </c>
      <c r="Q1375">
        <v>0.29099999999999998</v>
      </c>
      <c r="R1375">
        <v>0.34</v>
      </c>
      <c r="S1375">
        <v>0.63100000000000001</v>
      </c>
      <c r="T1375">
        <v>0.27700000000000002</v>
      </c>
      <c r="U1375">
        <v>0</v>
      </c>
      <c r="V1375">
        <v>0</v>
      </c>
      <c r="W1375">
        <v>0.1</v>
      </c>
    </row>
    <row r="1376" spans="1:28" x14ac:dyDescent="0.25">
      <c r="A1376" t="s">
        <v>209</v>
      </c>
      <c r="B1376" t="s">
        <v>210</v>
      </c>
      <c r="C1376">
        <v>100</v>
      </c>
      <c r="D1376">
        <v>90</v>
      </c>
      <c r="E1376">
        <v>21</v>
      </c>
      <c r="F1376">
        <v>4</v>
      </c>
      <c r="G1376">
        <v>0</v>
      </c>
      <c r="H1376">
        <v>1</v>
      </c>
      <c r="I1376">
        <v>9</v>
      </c>
      <c r="J1376">
        <v>8</v>
      </c>
      <c r="K1376">
        <v>8</v>
      </c>
      <c r="L1376">
        <v>18</v>
      </c>
      <c r="M1376">
        <v>1</v>
      </c>
      <c r="N1376">
        <v>6</v>
      </c>
      <c r="O1376">
        <v>2</v>
      </c>
      <c r="P1376">
        <v>0.23400000000000001</v>
      </c>
      <c r="Q1376">
        <v>0.29699999999999999</v>
      </c>
      <c r="R1376">
        <v>0.32600000000000001</v>
      </c>
      <c r="S1376">
        <v>0.624</v>
      </c>
      <c r="T1376">
        <v>0.27700000000000002</v>
      </c>
      <c r="U1376">
        <v>0.3</v>
      </c>
      <c r="V1376">
        <v>0</v>
      </c>
      <c r="W1376">
        <v>-0.1</v>
      </c>
    </row>
    <row r="1377" spans="1:28" x14ac:dyDescent="0.25">
      <c r="A1377">
        <v>6256</v>
      </c>
      <c r="B1377" t="s">
        <v>7757</v>
      </c>
      <c r="C1377">
        <v>100</v>
      </c>
      <c r="D1377">
        <v>90</v>
      </c>
      <c r="E1377">
        <v>20</v>
      </c>
      <c r="F1377">
        <v>4</v>
      </c>
      <c r="G1377">
        <v>0</v>
      </c>
      <c r="H1377">
        <v>1</v>
      </c>
      <c r="I1377">
        <v>10</v>
      </c>
      <c r="J1377">
        <v>9</v>
      </c>
      <c r="K1377">
        <v>8</v>
      </c>
      <c r="L1377">
        <v>22</v>
      </c>
      <c r="M1377">
        <v>1</v>
      </c>
      <c r="N1377">
        <v>2</v>
      </c>
      <c r="O1377">
        <v>1</v>
      </c>
      <c r="P1377">
        <v>0.22800000000000001</v>
      </c>
      <c r="Q1377">
        <v>0.29499999999999998</v>
      </c>
      <c r="R1377">
        <v>0.33</v>
      </c>
      <c r="S1377">
        <v>0.625</v>
      </c>
      <c r="T1377">
        <v>0.27700000000000002</v>
      </c>
      <c r="U1377">
        <v>-0.1</v>
      </c>
      <c r="V1377">
        <v>0</v>
      </c>
      <c r="W1377">
        <v>0.1</v>
      </c>
    </row>
    <row r="1378" spans="1:28" x14ac:dyDescent="0.25">
      <c r="A1378" t="s">
        <v>7755</v>
      </c>
      <c r="B1378" t="s">
        <v>7756</v>
      </c>
      <c r="C1378">
        <v>100</v>
      </c>
      <c r="D1378">
        <v>90</v>
      </c>
      <c r="E1378">
        <v>21</v>
      </c>
      <c r="F1378">
        <v>5</v>
      </c>
      <c r="G1378">
        <v>0</v>
      </c>
      <c r="H1378">
        <v>1</v>
      </c>
      <c r="I1378">
        <v>10</v>
      </c>
      <c r="J1378">
        <v>8</v>
      </c>
      <c r="K1378">
        <v>8</v>
      </c>
      <c r="L1378">
        <v>19</v>
      </c>
      <c r="M1378">
        <v>1</v>
      </c>
      <c r="N1378">
        <v>3</v>
      </c>
      <c r="O1378">
        <v>1</v>
      </c>
      <c r="P1378">
        <v>0.23</v>
      </c>
      <c r="Q1378">
        <v>0.29799999999999999</v>
      </c>
      <c r="R1378">
        <v>0.32300000000000001</v>
      </c>
      <c r="S1378">
        <v>0.622</v>
      </c>
      <c r="T1378">
        <v>0.27700000000000002</v>
      </c>
      <c r="U1378">
        <v>0</v>
      </c>
      <c r="V1378">
        <v>0</v>
      </c>
      <c r="W1378">
        <v>0.1</v>
      </c>
    </row>
    <row r="1379" spans="1:28" x14ac:dyDescent="0.25">
      <c r="A1379">
        <v>6652</v>
      </c>
      <c r="B1379" t="s">
        <v>421</v>
      </c>
      <c r="C1379">
        <v>183</v>
      </c>
      <c r="D1379">
        <v>166</v>
      </c>
      <c r="E1379">
        <v>39</v>
      </c>
      <c r="F1379">
        <v>9</v>
      </c>
      <c r="G1379">
        <v>1</v>
      </c>
      <c r="H1379">
        <v>2</v>
      </c>
      <c r="I1379">
        <v>19</v>
      </c>
      <c r="J1379">
        <v>14</v>
      </c>
      <c r="K1379">
        <v>12</v>
      </c>
      <c r="L1379">
        <v>37</v>
      </c>
      <c r="M1379">
        <v>2</v>
      </c>
      <c r="N1379">
        <v>11</v>
      </c>
      <c r="O1379">
        <v>4</v>
      </c>
      <c r="P1379">
        <v>0.23400000000000001</v>
      </c>
      <c r="Q1379">
        <v>0.28899999999999998</v>
      </c>
      <c r="R1379">
        <v>0.33800000000000002</v>
      </c>
      <c r="S1379">
        <v>0.627</v>
      </c>
      <c r="T1379">
        <v>0.27700000000000002</v>
      </c>
      <c r="U1379">
        <v>0.9</v>
      </c>
      <c r="V1379">
        <v>-0.4</v>
      </c>
      <c r="W1379">
        <v>0.3</v>
      </c>
      <c r="Y1379" s="1">
        <v>-14</v>
      </c>
      <c r="Z1379" s="1">
        <v>-13</v>
      </c>
      <c r="AB1379" s="1">
        <v>-1</v>
      </c>
    </row>
    <row r="1380" spans="1:28" x14ac:dyDescent="0.25">
      <c r="A1380" t="s">
        <v>7753</v>
      </c>
      <c r="B1380" t="s">
        <v>7754</v>
      </c>
      <c r="C1380">
        <v>100</v>
      </c>
      <c r="D1380">
        <v>91</v>
      </c>
      <c r="E1380">
        <v>21</v>
      </c>
      <c r="F1380">
        <v>5</v>
      </c>
      <c r="G1380">
        <v>0</v>
      </c>
      <c r="H1380">
        <v>2</v>
      </c>
      <c r="I1380">
        <v>9</v>
      </c>
      <c r="J1380">
        <v>10</v>
      </c>
      <c r="K1380">
        <v>6</v>
      </c>
      <c r="L1380">
        <v>22</v>
      </c>
      <c r="M1380">
        <v>1</v>
      </c>
      <c r="N1380">
        <v>1</v>
      </c>
      <c r="O1380">
        <v>0</v>
      </c>
      <c r="P1380">
        <v>0.22800000000000001</v>
      </c>
      <c r="Q1380">
        <v>0.28199999999999997</v>
      </c>
      <c r="R1380">
        <v>0.35199999999999998</v>
      </c>
      <c r="S1380">
        <v>0.63300000000000001</v>
      </c>
      <c r="T1380">
        <v>0.27700000000000002</v>
      </c>
      <c r="U1380">
        <v>0</v>
      </c>
      <c r="V1380">
        <v>0</v>
      </c>
      <c r="W1380">
        <v>0.2</v>
      </c>
    </row>
    <row r="1381" spans="1:28" x14ac:dyDescent="0.25">
      <c r="A1381" t="s">
        <v>7751</v>
      </c>
      <c r="B1381" t="s">
        <v>7752</v>
      </c>
      <c r="C1381">
        <v>100</v>
      </c>
      <c r="D1381">
        <v>90</v>
      </c>
      <c r="E1381">
        <v>21</v>
      </c>
      <c r="F1381">
        <v>4</v>
      </c>
      <c r="G1381">
        <v>1</v>
      </c>
      <c r="H1381">
        <v>1</v>
      </c>
      <c r="I1381">
        <v>9</v>
      </c>
      <c r="J1381">
        <v>9</v>
      </c>
      <c r="K1381">
        <v>8</v>
      </c>
      <c r="L1381">
        <v>17</v>
      </c>
      <c r="M1381">
        <v>1</v>
      </c>
      <c r="N1381">
        <v>2</v>
      </c>
      <c r="O1381">
        <v>1</v>
      </c>
      <c r="P1381">
        <v>0.22900000000000001</v>
      </c>
      <c r="Q1381">
        <v>0.29699999999999999</v>
      </c>
      <c r="R1381">
        <v>0.32300000000000001</v>
      </c>
      <c r="S1381">
        <v>0.621</v>
      </c>
      <c r="T1381">
        <v>0.27700000000000002</v>
      </c>
      <c r="U1381">
        <v>0</v>
      </c>
      <c r="V1381">
        <v>0</v>
      </c>
      <c r="W1381">
        <v>0.1</v>
      </c>
    </row>
    <row r="1382" spans="1:28" x14ac:dyDescent="0.25">
      <c r="A1382" t="s">
        <v>7749</v>
      </c>
      <c r="B1382" t="s">
        <v>7750</v>
      </c>
      <c r="C1382">
        <v>100</v>
      </c>
      <c r="D1382">
        <v>93</v>
      </c>
      <c r="E1382">
        <v>22</v>
      </c>
      <c r="F1382">
        <v>4</v>
      </c>
      <c r="G1382">
        <v>0</v>
      </c>
      <c r="H1382">
        <v>3</v>
      </c>
      <c r="I1382">
        <v>10</v>
      </c>
      <c r="J1382">
        <v>10</v>
      </c>
      <c r="K1382">
        <v>5</v>
      </c>
      <c r="L1382">
        <v>22</v>
      </c>
      <c r="M1382">
        <v>1</v>
      </c>
      <c r="N1382">
        <v>2</v>
      </c>
      <c r="O1382">
        <v>1</v>
      </c>
      <c r="P1382">
        <v>0.23200000000000001</v>
      </c>
      <c r="Q1382">
        <v>0.27600000000000002</v>
      </c>
      <c r="R1382">
        <v>0.36</v>
      </c>
      <c r="S1382">
        <v>0.63600000000000001</v>
      </c>
      <c r="T1382">
        <v>0.27700000000000002</v>
      </c>
      <c r="U1382">
        <v>0</v>
      </c>
      <c r="V1382">
        <v>0</v>
      </c>
      <c r="W1382">
        <v>-0.1</v>
      </c>
    </row>
    <row r="1383" spans="1:28" x14ac:dyDescent="0.25">
      <c r="A1383">
        <v>3674</v>
      </c>
      <c r="B1383" t="s">
        <v>7748</v>
      </c>
      <c r="C1383">
        <v>100</v>
      </c>
      <c r="D1383">
        <v>90</v>
      </c>
      <c r="E1383">
        <v>19</v>
      </c>
      <c r="F1383">
        <v>4</v>
      </c>
      <c r="G1383">
        <v>1</v>
      </c>
      <c r="H1383">
        <v>2</v>
      </c>
      <c r="I1383">
        <v>10</v>
      </c>
      <c r="J1383">
        <v>9</v>
      </c>
      <c r="K1383">
        <v>8</v>
      </c>
      <c r="L1383">
        <v>25</v>
      </c>
      <c r="M1383">
        <v>0</v>
      </c>
      <c r="N1383">
        <v>2</v>
      </c>
      <c r="O1383">
        <v>1</v>
      </c>
      <c r="P1383">
        <v>0.214</v>
      </c>
      <c r="Q1383">
        <v>0.28399999999999997</v>
      </c>
      <c r="R1383">
        <v>0.34399999999999997</v>
      </c>
      <c r="S1383">
        <v>0.628</v>
      </c>
      <c r="T1383">
        <v>0.27700000000000002</v>
      </c>
      <c r="U1383">
        <v>-0.1</v>
      </c>
      <c r="V1383">
        <v>0</v>
      </c>
      <c r="W1383">
        <v>0.1</v>
      </c>
    </row>
    <row r="1384" spans="1:28" x14ac:dyDescent="0.25">
      <c r="A1384">
        <v>565</v>
      </c>
      <c r="B1384" t="s">
        <v>7747</v>
      </c>
      <c r="C1384">
        <v>100</v>
      </c>
      <c r="D1384">
        <v>91</v>
      </c>
      <c r="E1384">
        <v>22</v>
      </c>
      <c r="F1384">
        <v>4</v>
      </c>
      <c r="G1384">
        <v>0</v>
      </c>
      <c r="H1384">
        <v>1</v>
      </c>
      <c r="I1384">
        <v>9</v>
      </c>
      <c r="J1384">
        <v>8</v>
      </c>
      <c r="K1384">
        <v>7</v>
      </c>
      <c r="L1384">
        <v>18</v>
      </c>
      <c r="M1384">
        <v>1</v>
      </c>
      <c r="N1384">
        <v>1</v>
      </c>
      <c r="O1384">
        <v>1</v>
      </c>
      <c r="P1384">
        <v>0.24099999999999999</v>
      </c>
      <c r="Q1384">
        <v>0.29899999999999999</v>
      </c>
      <c r="R1384">
        <v>0.32400000000000001</v>
      </c>
      <c r="S1384">
        <v>0.623</v>
      </c>
      <c r="T1384">
        <v>0.27700000000000002</v>
      </c>
      <c r="U1384">
        <v>-0.2</v>
      </c>
      <c r="V1384">
        <v>0</v>
      </c>
      <c r="W1384">
        <v>0.1</v>
      </c>
    </row>
    <row r="1385" spans="1:28" x14ac:dyDescent="0.25">
      <c r="A1385" t="s">
        <v>7745</v>
      </c>
      <c r="B1385" t="s">
        <v>7746</v>
      </c>
      <c r="C1385">
        <v>100</v>
      </c>
      <c r="D1385">
        <v>91</v>
      </c>
      <c r="E1385">
        <v>22</v>
      </c>
      <c r="F1385">
        <v>5</v>
      </c>
      <c r="G1385">
        <v>0</v>
      </c>
      <c r="H1385">
        <v>1</v>
      </c>
      <c r="I1385">
        <v>9</v>
      </c>
      <c r="J1385">
        <v>8</v>
      </c>
      <c r="K1385">
        <v>6</v>
      </c>
      <c r="L1385">
        <v>15</v>
      </c>
      <c r="M1385">
        <v>1</v>
      </c>
      <c r="N1385">
        <v>1</v>
      </c>
      <c r="O1385">
        <v>0</v>
      </c>
      <c r="P1385">
        <v>0.24399999999999999</v>
      </c>
      <c r="Q1385">
        <v>0.29799999999999999</v>
      </c>
      <c r="R1385">
        <v>0.32900000000000001</v>
      </c>
      <c r="S1385">
        <v>0.627</v>
      </c>
      <c r="T1385">
        <v>0.27700000000000002</v>
      </c>
      <c r="U1385">
        <v>-0.1</v>
      </c>
      <c r="V1385">
        <v>0</v>
      </c>
      <c r="W1385">
        <v>0.1</v>
      </c>
    </row>
    <row r="1386" spans="1:28" x14ac:dyDescent="0.25">
      <c r="A1386" t="s">
        <v>7743</v>
      </c>
      <c r="B1386" t="s">
        <v>7744</v>
      </c>
      <c r="C1386">
        <v>100</v>
      </c>
      <c r="D1386">
        <v>91</v>
      </c>
      <c r="E1386">
        <v>21</v>
      </c>
      <c r="F1386">
        <v>5</v>
      </c>
      <c r="G1386">
        <v>0</v>
      </c>
      <c r="H1386">
        <v>2</v>
      </c>
      <c r="I1386">
        <v>9</v>
      </c>
      <c r="J1386">
        <v>9</v>
      </c>
      <c r="K1386">
        <v>7</v>
      </c>
      <c r="L1386">
        <v>19</v>
      </c>
      <c r="M1386">
        <v>1</v>
      </c>
      <c r="N1386">
        <v>1</v>
      </c>
      <c r="O1386">
        <v>0</v>
      </c>
      <c r="P1386">
        <v>0.22700000000000001</v>
      </c>
      <c r="Q1386">
        <v>0.28799999999999998</v>
      </c>
      <c r="R1386">
        <v>0.34100000000000003</v>
      </c>
      <c r="S1386">
        <v>0.629</v>
      </c>
      <c r="T1386">
        <v>0.27700000000000002</v>
      </c>
      <c r="U1386">
        <v>-0.1</v>
      </c>
      <c r="V1386">
        <v>0</v>
      </c>
      <c r="W1386">
        <v>0.1</v>
      </c>
    </row>
    <row r="1387" spans="1:28" x14ac:dyDescent="0.25">
      <c r="A1387" t="s">
        <v>7741</v>
      </c>
      <c r="B1387" t="s">
        <v>7742</v>
      </c>
      <c r="C1387">
        <v>100</v>
      </c>
      <c r="D1387">
        <v>92</v>
      </c>
      <c r="E1387">
        <v>21</v>
      </c>
      <c r="F1387">
        <v>4</v>
      </c>
      <c r="G1387">
        <v>0</v>
      </c>
      <c r="H1387">
        <v>2</v>
      </c>
      <c r="I1387">
        <v>9</v>
      </c>
      <c r="J1387">
        <v>10</v>
      </c>
      <c r="K1387">
        <v>6</v>
      </c>
      <c r="L1387">
        <v>20</v>
      </c>
      <c r="M1387">
        <v>1</v>
      </c>
      <c r="N1387">
        <v>1</v>
      </c>
      <c r="O1387">
        <v>1</v>
      </c>
      <c r="P1387">
        <v>0.22900000000000001</v>
      </c>
      <c r="Q1387">
        <v>0.28100000000000003</v>
      </c>
      <c r="R1387">
        <v>0.35399999999999998</v>
      </c>
      <c r="S1387">
        <v>0.63500000000000001</v>
      </c>
      <c r="T1387">
        <v>0.27700000000000002</v>
      </c>
      <c r="U1387">
        <v>0</v>
      </c>
      <c r="V1387">
        <v>0</v>
      </c>
      <c r="W1387">
        <v>-0.1</v>
      </c>
    </row>
    <row r="1388" spans="1:28" x14ac:dyDescent="0.25">
      <c r="A1388" t="s">
        <v>7739</v>
      </c>
      <c r="B1388" t="s">
        <v>7740</v>
      </c>
      <c r="C1388">
        <v>100</v>
      </c>
      <c r="D1388">
        <v>90</v>
      </c>
      <c r="E1388">
        <v>21</v>
      </c>
      <c r="F1388">
        <v>3</v>
      </c>
      <c r="G1388">
        <v>0</v>
      </c>
      <c r="H1388">
        <v>2</v>
      </c>
      <c r="I1388">
        <v>10</v>
      </c>
      <c r="J1388">
        <v>9</v>
      </c>
      <c r="K1388">
        <v>8</v>
      </c>
      <c r="L1388">
        <v>16</v>
      </c>
      <c r="M1388">
        <v>1</v>
      </c>
      <c r="N1388">
        <v>2</v>
      </c>
      <c r="O1388">
        <v>1</v>
      </c>
      <c r="P1388">
        <v>0.22800000000000001</v>
      </c>
      <c r="Q1388">
        <v>0.29499999999999998</v>
      </c>
      <c r="R1388">
        <v>0.33</v>
      </c>
      <c r="S1388">
        <v>0.625</v>
      </c>
      <c r="T1388">
        <v>0.27700000000000002</v>
      </c>
      <c r="U1388">
        <v>0</v>
      </c>
      <c r="V1388">
        <v>0</v>
      </c>
      <c r="W1388">
        <v>-0.2</v>
      </c>
    </row>
    <row r="1389" spans="1:28" x14ac:dyDescent="0.25">
      <c r="A1389" t="s">
        <v>7737</v>
      </c>
      <c r="B1389" t="s">
        <v>7738</v>
      </c>
      <c r="C1389">
        <v>100</v>
      </c>
      <c r="D1389">
        <v>90</v>
      </c>
      <c r="E1389">
        <v>20</v>
      </c>
      <c r="F1389">
        <v>4</v>
      </c>
      <c r="G1389">
        <v>0</v>
      </c>
      <c r="H1389">
        <v>1</v>
      </c>
      <c r="I1389">
        <v>9</v>
      </c>
      <c r="J1389">
        <v>9</v>
      </c>
      <c r="K1389">
        <v>8</v>
      </c>
      <c r="L1389">
        <v>20</v>
      </c>
      <c r="M1389">
        <v>1</v>
      </c>
      <c r="N1389">
        <v>1</v>
      </c>
      <c r="O1389">
        <v>0</v>
      </c>
      <c r="P1389">
        <v>0.22500000000000001</v>
      </c>
      <c r="Q1389">
        <v>0.29399999999999998</v>
      </c>
      <c r="R1389">
        <v>0.32900000000000001</v>
      </c>
      <c r="S1389">
        <v>0.623</v>
      </c>
      <c r="T1389">
        <v>0.27700000000000002</v>
      </c>
      <c r="U1389">
        <v>0</v>
      </c>
      <c r="V1389">
        <v>0</v>
      </c>
      <c r="W1389">
        <v>0.2</v>
      </c>
    </row>
    <row r="1390" spans="1:28" x14ac:dyDescent="0.25">
      <c r="A1390" t="s">
        <v>7735</v>
      </c>
      <c r="B1390" t="s">
        <v>7736</v>
      </c>
      <c r="C1390">
        <v>100</v>
      </c>
      <c r="D1390">
        <v>92</v>
      </c>
      <c r="E1390">
        <v>22</v>
      </c>
      <c r="F1390">
        <v>5</v>
      </c>
      <c r="G1390">
        <v>0</v>
      </c>
      <c r="H1390">
        <v>1</v>
      </c>
      <c r="I1390">
        <v>9</v>
      </c>
      <c r="J1390">
        <v>8</v>
      </c>
      <c r="K1390">
        <v>6</v>
      </c>
      <c r="L1390">
        <v>17</v>
      </c>
      <c r="M1390">
        <v>1</v>
      </c>
      <c r="N1390">
        <v>2</v>
      </c>
      <c r="O1390">
        <v>1</v>
      </c>
      <c r="P1390">
        <v>0.24299999999999999</v>
      </c>
      <c r="Q1390">
        <v>0.29399999999999998</v>
      </c>
      <c r="R1390">
        <v>0.33300000000000002</v>
      </c>
      <c r="S1390">
        <v>0.628</v>
      </c>
      <c r="T1390">
        <v>0.27700000000000002</v>
      </c>
      <c r="U1390">
        <v>0</v>
      </c>
      <c r="V1390">
        <v>0</v>
      </c>
      <c r="W1390">
        <v>0.1</v>
      </c>
    </row>
    <row r="1391" spans="1:28" x14ac:dyDescent="0.25">
      <c r="A1391">
        <v>9235</v>
      </c>
      <c r="B1391" t="s">
        <v>120</v>
      </c>
      <c r="C1391">
        <v>100</v>
      </c>
      <c r="D1391">
        <v>93</v>
      </c>
      <c r="E1391">
        <v>22</v>
      </c>
      <c r="F1391">
        <v>5</v>
      </c>
      <c r="G1391">
        <v>0</v>
      </c>
      <c r="H1391">
        <v>2</v>
      </c>
      <c r="I1391">
        <v>10</v>
      </c>
      <c r="J1391">
        <v>9</v>
      </c>
      <c r="K1391">
        <v>5</v>
      </c>
      <c r="L1391">
        <v>22</v>
      </c>
      <c r="M1391">
        <v>1</v>
      </c>
      <c r="N1391">
        <v>1</v>
      </c>
      <c r="O1391">
        <v>0</v>
      </c>
      <c r="P1391">
        <v>0.24</v>
      </c>
      <c r="Q1391">
        <v>0.28299999999999997</v>
      </c>
      <c r="R1391">
        <v>0.34899999999999998</v>
      </c>
      <c r="S1391">
        <v>0.63200000000000001</v>
      </c>
      <c r="T1391">
        <v>0.27700000000000002</v>
      </c>
      <c r="U1391">
        <v>0</v>
      </c>
      <c r="V1391">
        <v>0</v>
      </c>
      <c r="W1391">
        <v>0.1</v>
      </c>
    </row>
    <row r="1392" spans="1:28" x14ac:dyDescent="0.25">
      <c r="A1392">
        <v>3648</v>
      </c>
      <c r="B1392" t="s">
        <v>229</v>
      </c>
      <c r="C1392">
        <v>100</v>
      </c>
      <c r="D1392">
        <v>91</v>
      </c>
      <c r="E1392">
        <v>20</v>
      </c>
      <c r="F1392">
        <v>5</v>
      </c>
      <c r="G1392">
        <v>0</v>
      </c>
      <c r="H1392">
        <v>2</v>
      </c>
      <c r="I1392">
        <v>10</v>
      </c>
      <c r="J1392">
        <v>10</v>
      </c>
      <c r="K1392">
        <v>7</v>
      </c>
      <c r="L1392">
        <v>21</v>
      </c>
      <c r="M1392">
        <v>1</v>
      </c>
      <c r="N1392">
        <v>0</v>
      </c>
      <c r="O1392">
        <v>0</v>
      </c>
      <c r="P1392">
        <v>0.221</v>
      </c>
      <c r="Q1392">
        <v>0.27800000000000002</v>
      </c>
      <c r="R1392">
        <v>0.35299999999999998</v>
      </c>
      <c r="S1392">
        <v>0.63100000000000001</v>
      </c>
      <c r="T1392">
        <v>0.27700000000000002</v>
      </c>
      <c r="U1392">
        <v>-0.1</v>
      </c>
      <c r="V1392">
        <v>0</v>
      </c>
      <c r="W1392">
        <v>0.2</v>
      </c>
    </row>
    <row r="1393" spans="1:28" x14ac:dyDescent="0.25">
      <c r="A1393" t="s">
        <v>181</v>
      </c>
      <c r="B1393" t="s">
        <v>182</v>
      </c>
      <c r="C1393">
        <v>100</v>
      </c>
      <c r="D1393">
        <v>93</v>
      </c>
      <c r="E1393">
        <v>23</v>
      </c>
      <c r="F1393">
        <v>5</v>
      </c>
      <c r="G1393">
        <v>1</v>
      </c>
      <c r="H1393">
        <v>1</v>
      </c>
      <c r="I1393">
        <v>10</v>
      </c>
      <c r="J1393">
        <v>9</v>
      </c>
      <c r="K1393">
        <v>6</v>
      </c>
      <c r="L1393">
        <v>15</v>
      </c>
      <c r="M1393">
        <v>0</v>
      </c>
      <c r="N1393">
        <v>2</v>
      </c>
      <c r="O1393">
        <v>1</v>
      </c>
      <c r="P1393">
        <v>0.248</v>
      </c>
      <c r="Q1393">
        <v>0.29099999999999998</v>
      </c>
      <c r="R1393">
        <v>0.33900000000000002</v>
      </c>
      <c r="S1393">
        <v>0.63</v>
      </c>
      <c r="T1393">
        <v>0.27700000000000002</v>
      </c>
      <c r="U1393">
        <v>-0.1</v>
      </c>
      <c r="V1393">
        <v>0</v>
      </c>
      <c r="W1393">
        <v>0.1</v>
      </c>
    </row>
    <row r="1394" spans="1:28" x14ac:dyDescent="0.25">
      <c r="A1394" t="s">
        <v>7733</v>
      </c>
      <c r="B1394" t="s">
        <v>7734</v>
      </c>
      <c r="C1394">
        <v>100</v>
      </c>
      <c r="D1394">
        <v>91</v>
      </c>
      <c r="E1394">
        <v>20</v>
      </c>
      <c r="F1394">
        <v>4</v>
      </c>
      <c r="G1394">
        <v>1</v>
      </c>
      <c r="H1394">
        <v>2</v>
      </c>
      <c r="I1394">
        <v>10</v>
      </c>
      <c r="J1394">
        <v>10</v>
      </c>
      <c r="K1394">
        <v>7</v>
      </c>
      <c r="L1394">
        <v>27</v>
      </c>
      <c r="M1394">
        <v>1</v>
      </c>
      <c r="N1394">
        <v>3</v>
      </c>
      <c r="O1394">
        <v>2</v>
      </c>
      <c r="P1394">
        <v>0.223</v>
      </c>
      <c r="Q1394">
        <v>0.28199999999999997</v>
      </c>
      <c r="R1394">
        <v>0.35099999999999998</v>
      </c>
      <c r="S1394">
        <v>0.63300000000000001</v>
      </c>
      <c r="T1394">
        <v>0.27700000000000002</v>
      </c>
      <c r="U1394">
        <v>-0.1</v>
      </c>
      <c r="V1394">
        <v>0</v>
      </c>
      <c r="W1394">
        <v>-0.1</v>
      </c>
    </row>
    <row r="1395" spans="1:28" x14ac:dyDescent="0.25">
      <c r="A1395">
        <v>2265</v>
      </c>
      <c r="B1395" t="s">
        <v>671</v>
      </c>
      <c r="C1395">
        <v>100</v>
      </c>
      <c r="D1395">
        <v>87</v>
      </c>
      <c r="E1395">
        <v>18</v>
      </c>
      <c r="F1395">
        <v>3</v>
      </c>
      <c r="G1395">
        <v>0</v>
      </c>
      <c r="H1395">
        <v>1</v>
      </c>
      <c r="I1395">
        <v>9</v>
      </c>
      <c r="J1395">
        <v>8</v>
      </c>
      <c r="K1395">
        <v>10</v>
      </c>
      <c r="L1395">
        <v>22</v>
      </c>
      <c r="M1395">
        <v>1</v>
      </c>
      <c r="N1395">
        <v>1</v>
      </c>
      <c r="O1395">
        <v>0</v>
      </c>
      <c r="P1395">
        <v>0.21199999999999999</v>
      </c>
      <c r="Q1395">
        <v>0.30399999999999999</v>
      </c>
      <c r="R1395">
        <v>0.313</v>
      </c>
      <c r="S1395">
        <v>0.61599999999999999</v>
      </c>
      <c r="T1395">
        <v>0.27700000000000002</v>
      </c>
      <c r="U1395">
        <v>-0.4</v>
      </c>
      <c r="V1395">
        <v>0</v>
      </c>
      <c r="W1395">
        <v>0.2</v>
      </c>
    </row>
    <row r="1396" spans="1:28" x14ac:dyDescent="0.25">
      <c r="A1396" t="s">
        <v>154</v>
      </c>
      <c r="B1396" t="s">
        <v>155</v>
      </c>
      <c r="C1396">
        <v>100</v>
      </c>
      <c r="D1396">
        <v>91</v>
      </c>
      <c r="E1396">
        <v>22</v>
      </c>
      <c r="F1396">
        <v>4</v>
      </c>
      <c r="G1396">
        <v>0</v>
      </c>
      <c r="H1396">
        <v>0</v>
      </c>
      <c r="I1396">
        <v>9</v>
      </c>
      <c r="J1396">
        <v>8</v>
      </c>
      <c r="K1396">
        <v>7</v>
      </c>
      <c r="L1396">
        <v>11</v>
      </c>
      <c r="M1396">
        <v>1</v>
      </c>
      <c r="N1396">
        <v>2</v>
      </c>
      <c r="O1396">
        <v>1</v>
      </c>
      <c r="P1396">
        <v>0.247</v>
      </c>
      <c r="Q1396">
        <v>0.30199999999999999</v>
      </c>
      <c r="R1396">
        <v>0.318</v>
      </c>
      <c r="S1396">
        <v>0.62</v>
      </c>
      <c r="T1396">
        <v>0.27700000000000002</v>
      </c>
      <c r="U1396">
        <v>-0.1</v>
      </c>
      <c r="V1396">
        <v>0</v>
      </c>
      <c r="W1396">
        <v>0.1</v>
      </c>
    </row>
    <row r="1397" spans="1:28" x14ac:dyDescent="0.25">
      <c r="A1397" t="s">
        <v>36</v>
      </c>
      <c r="B1397" t="s">
        <v>37</v>
      </c>
      <c r="C1397">
        <v>100</v>
      </c>
      <c r="D1397">
        <v>91</v>
      </c>
      <c r="E1397">
        <v>21</v>
      </c>
      <c r="F1397">
        <v>4</v>
      </c>
      <c r="G1397">
        <v>1</v>
      </c>
      <c r="H1397">
        <v>2</v>
      </c>
      <c r="I1397">
        <v>10</v>
      </c>
      <c r="J1397">
        <v>10</v>
      </c>
      <c r="K1397">
        <v>7</v>
      </c>
      <c r="L1397">
        <v>23</v>
      </c>
      <c r="M1397">
        <v>1</v>
      </c>
      <c r="N1397">
        <v>3</v>
      </c>
      <c r="O1397">
        <v>2</v>
      </c>
      <c r="P1397">
        <v>0.23</v>
      </c>
      <c r="Q1397">
        <v>0.28799999999999998</v>
      </c>
      <c r="R1397">
        <v>0.34100000000000003</v>
      </c>
      <c r="S1397">
        <v>0.629</v>
      </c>
      <c r="T1397">
        <v>0.27700000000000002</v>
      </c>
      <c r="U1397">
        <v>0</v>
      </c>
      <c r="V1397">
        <v>0</v>
      </c>
      <c r="W1397">
        <v>-0.1</v>
      </c>
    </row>
    <row r="1398" spans="1:28" x14ac:dyDescent="0.25">
      <c r="A1398">
        <v>411</v>
      </c>
      <c r="B1398" t="s">
        <v>79</v>
      </c>
      <c r="C1398">
        <v>100</v>
      </c>
      <c r="D1398">
        <v>92</v>
      </c>
      <c r="E1398">
        <v>23</v>
      </c>
      <c r="F1398">
        <v>4</v>
      </c>
      <c r="G1398">
        <v>1</v>
      </c>
      <c r="H1398">
        <v>0</v>
      </c>
      <c r="I1398">
        <v>10</v>
      </c>
      <c r="J1398">
        <v>8</v>
      </c>
      <c r="K1398">
        <v>6</v>
      </c>
      <c r="L1398">
        <v>12</v>
      </c>
      <c r="M1398">
        <v>1</v>
      </c>
      <c r="N1398">
        <v>2</v>
      </c>
      <c r="O1398">
        <v>1</v>
      </c>
      <c r="P1398">
        <v>0.252</v>
      </c>
      <c r="Q1398">
        <v>0.3</v>
      </c>
      <c r="R1398">
        <v>0.32400000000000001</v>
      </c>
      <c r="S1398">
        <v>0.624</v>
      </c>
      <c r="T1398">
        <v>0.27700000000000002</v>
      </c>
      <c r="U1398">
        <v>-0.6</v>
      </c>
      <c r="V1398">
        <v>-0.2</v>
      </c>
      <c r="W1398">
        <v>0.1</v>
      </c>
      <c r="Y1398" s="1">
        <v>-11</v>
      </c>
      <c r="Z1398" s="1">
        <v>-11</v>
      </c>
      <c r="AA1398" s="1">
        <v>1</v>
      </c>
    </row>
    <row r="1399" spans="1:28" x14ac:dyDescent="0.25">
      <c r="A1399" t="s">
        <v>7731</v>
      </c>
      <c r="B1399" t="s">
        <v>7732</v>
      </c>
      <c r="C1399">
        <v>100</v>
      </c>
      <c r="D1399">
        <v>92</v>
      </c>
      <c r="E1399">
        <v>21</v>
      </c>
      <c r="F1399">
        <v>5</v>
      </c>
      <c r="G1399">
        <v>1</v>
      </c>
      <c r="H1399">
        <v>2</v>
      </c>
      <c r="I1399">
        <v>11</v>
      </c>
      <c r="J1399">
        <v>11</v>
      </c>
      <c r="K1399">
        <v>5</v>
      </c>
      <c r="L1399">
        <v>20</v>
      </c>
      <c r="M1399">
        <v>1</v>
      </c>
      <c r="N1399">
        <v>2</v>
      </c>
      <c r="O1399">
        <v>1</v>
      </c>
      <c r="P1399">
        <v>0.22600000000000001</v>
      </c>
      <c r="Q1399">
        <v>0.27600000000000002</v>
      </c>
      <c r="R1399">
        <v>0.36199999999999999</v>
      </c>
      <c r="S1399">
        <v>0.63800000000000001</v>
      </c>
      <c r="T1399">
        <v>0.27700000000000002</v>
      </c>
      <c r="U1399">
        <v>0</v>
      </c>
      <c r="V1399">
        <v>0</v>
      </c>
      <c r="W1399">
        <v>-0.1</v>
      </c>
    </row>
    <row r="1400" spans="1:28" x14ac:dyDescent="0.25">
      <c r="A1400" t="s">
        <v>7729</v>
      </c>
      <c r="B1400" t="s">
        <v>7730</v>
      </c>
      <c r="C1400">
        <v>100</v>
      </c>
      <c r="D1400">
        <v>92</v>
      </c>
      <c r="E1400">
        <v>22</v>
      </c>
      <c r="F1400">
        <v>5</v>
      </c>
      <c r="G1400">
        <v>0</v>
      </c>
      <c r="H1400">
        <v>1</v>
      </c>
      <c r="I1400">
        <v>9</v>
      </c>
      <c r="J1400">
        <v>9</v>
      </c>
      <c r="K1400">
        <v>6</v>
      </c>
      <c r="L1400">
        <v>14</v>
      </c>
      <c r="M1400">
        <v>1</v>
      </c>
      <c r="N1400">
        <v>1</v>
      </c>
      <c r="O1400">
        <v>1</v>
      </c>
      <c r="P1400">
        <v>0.23899999999999999</v>
      </c>
      <c r="Q1400">
        <v>0.28999999999999998</v>
      </c>
      <c r="R1400">
        <v>0.34</v>
      </c>
      <c r="S1400">
        <v>0.63100000000000001</v>
      </c>
      <c r="T1400">
        <v>0.27700000000000002</v>
      </c>
      <c r="U1400">
        <v>0</v>
      </c>
      <c r="V1400">
        <v>0</v>
      </c>
      <c r="W1400">
        <v>0.2</v>
      </c>
    </row>
    <row r="1401" spans="1:28" x14ac:dyDescent="0.25">
      <c r="A1401" t="s">
        <v>230</v>
      </c>
      <c r="B1401" t="s">
        <v>231</v>
      </c>
      <c r="C1401">
        <v>100</v>
      </c>
      <c r="D1401">
        <v>91</v>
      </c>
      <c r="E1401">
        <v>21</v>
      </c>
      <c r="F1401">
        <v>4</v>
      </c>
      <c r="G1401">
        <v>1</v>
      </c>
      <c r="H1401">
        <v>1</v>
      </c>
      <c r="I1401">
        <v>9</v>
      </c>
      <c r="J1401">
        <v>9</v>
      </c>
      <c r="K1401">
        <v>6</v>
      </c>
      <c r="L1401">
        <v>22</v>
      </c>
      <c r="M1401">
        <v>1</v>
      </c>
      <c r="N1401">
        <v>0</v>
      </c>
      <c r="O1401">
        <v>0</v>
      </c>
      <c r="P1401">
        <v>0.23400000000000001</v>
      </c>
      <c r="Q1401">
        <v>0.28799999999999998</v>
      </c>
      <c r="R1401">
        <v>0.34100000000000003</v>
      </c>
      <c r="S1401">
        <v>0.629</v>
      </c>
      <c r="T1401">
        <v>0.27700000000000002</v>
      </c>
      <c r="U1401">
        <v>-0.2</v>
      </c>
      <c r="V1401">
        <v>0</v>
      </c>
      <c r="W1401">
        <v>0</v>
      </c>
    </row>
    <row r="1402" spans="1:28" x14ac:dyDescent="0.25">
      <c r="A1402" t="s">
        <v>7727</v>
      </c>
      <c r="B1402" t="s">
        <v>7728</v>
      </c>
      <c r="C1402">
        <v>100</v>
      </c>
      <c r="D1402">
        <v>91</v>
      </c>
      <c r="E1402">
        <v>20</v>
      </c>
      <c r="F1402">
        <v>4</v>
      </c>
      <c r="G1402">
        <v>0</v>
      </c>
      <c r="H1402">
        <v>2</v>
      </c>
      <c r="I1402">
        <v>9</v>
      </c>
      <c r="J1402">
        <v>10</v>
      </c>
      <c r="K1402">
        <v>6</v>
      </c>
      <c r="L1402">
        <v>24</v>
      </c>
      <c r="M1402">
        <v>1</v>
      </c>
      <c r="N1402">
        <v>1</v>
      </c>
      <c r="O1402">
        <v>0</v>
      </c>
      <c r="P1402">
        <v>0.222</v>
      </c>
      <c r="Q1402">
        <v>0.27900000000000003</v>
      </c>
      <c r="R1402">
        <v>0.35399999999999998</v>
      </c>
      <c r="S1402">
        <v>0.63300000000000001</v>
      </c>
      <c r="T1402">
        <v>0.27700000000000002</v>
      </c>
      <c r="U1402">
        <v>-0.1</v>
      </c>
      <c r="V1402">
        <v>0</v>
      </c>
      <c r="W1402">
        <v>-0.2</v>
      </c>
    </row>
    <row r="1403" spans="1:28" x14ac:dyDescent="0.25">
      <c r="A1403">
        <v>9883</v>
      </c>
      <c r="B1403" t="s">
        <v>110</v>
      </c>
      <c r="C1403">
        <v>100</v>
      </c>
      <c r="D1403">
        <v>89</v>
      </c>
      <c r="E1403">
        <v>20</v>
      </c>
      <c r="F1403">
        <v>4</v>
      </c>
      <c r="G1403">
        <v>1</v>
      </c>
      <c r="H1403">
        <v>1</v>
      </c>
      <c r="I1403">
        <v>9</v>
      </c>
      <c r="J1403">
        <v>8</v>
      </c>
      <c r="K1403">
        <v>9</v>
      </c>
      <c r="L1403">
        <v>24</v>
      </c>
      <c r="M1403">
        <v>1</v>
      </c>
      <c r="N1403">
        <v>4</v>
      </c>
      <c r="O1403">
        <v>2</v>
      </c>
      <c r="P1403">
        <v>0.22700000000000001</v>
      </c>
      <c r="Q1403">
        <v>0.30199999999999999</v>
      </c>
      <c r="R1403">
        <v>0.31900000000000001</v>
      </c>
      <c r="S1403">
        <v>0.621</v>
      </c>
      <c r="T1403">
        <v>0.27700000000000002</v>
      </c>
      <c r="U1403">
        <v>0</v>
      </c>
      <c r="V1403">
        <v>-0.1</v>
      </c>
      <c r="W1403">
        <v>-0.1</v>
      </c>
      <c r="Y1403" s="1">
        <v>-25</v>
      </c>
      <c r="Z1403" s="1">
        <v>-24</v>
      </c>
      <c r="AA1403" s="1">
        <v>-4</v>
      </c>
    </row>
    <row r="1404" spans="1:28" x14ac:dyDescent="0.25">
      <c r="A1404" t="s">
        <v>7725</v>
      </c>
      <c r="B1404" t="s">
        <v>7726</v>
      </c>
      <c r="C1404">
        <v>100</v>
      </c>
      <c r="D1404">
        <v>92</v>
      </c>
      <c r="E1404">
        <v>22</v>
      </c>
      <c r="F1404">
        <v>4</v>
      </c>
      <c r="G1404">
        <v>1</v>
      </c>
      <c r="H1404">
        <v>1</v>
      </c>
      <c r="I1404">
        <v>10</v>
      </c>
      <c r="J1404">
        <v>9</v>
      </c>
      <c r="K1404">
        <v>6</v>
      </c>
      <c r="L1404">
        <v>15</v>
      </c>
      <c r="M1404">
        <v>1</v>
      </c>
      <c r="N1404">
        <v>2</v>
      </c>
      <c r="O1404">
        <v>1</v>
      </c>
      <c r="P1404">
        <v>0.23599999999999999</v>
      </c>
      <c r="Q1404">
        <v>0.28799999999999998</v>
      </c>
      <c r="R1404">
        <v>0.34200000000000003</v>
      </c>
      <c r="S1404">
        <v>0.63</v>
      </c>
      <c r="T1404">
        <v>0.27700000000000002</v>
      </c>
      <c r="U1404">
        <v>0</v>
      </c>
      <c r="V1404">
        <v>0</v>
      </c>
      <c r="W1404">
        <v>0.2</v>
      </c>
    </row>
    <row r="1405" spans="1:28" x14ac:dyDescent="0.25">
      <c r="A1405">
        <v>2539</v>
      </c>
      <c r="B1405" t="s">
        <v>215</v>
      </c>
      <c r="C1405">
        <v>165</v>
      </c>
      <c r="D1405">
        <v>149</v>
      </c>
      <c r="E1405">
        <v>35</v>
      </c>
      <c r="F1405">
        <v>7</v>
      </c>
      <c r="G1405">
        <v>1</v>
      </c>
      <c r="H1405">
        <v>2</v>
      </c>
      <c r="I1405">
        <v>14</v>
      </c>
      <c r="J1405">
        <v>15</v>
      </c>
      <c r="K1405">
        <v>12</v>
      </c>
      <c r="L1405">
        <v>27</v>
      </c>
      <c r="M1405">
        <v>1</v>
      </c>
      <c r="N1405">
        <v>2</v>
      </c>
      <c r="O1405">
        <v>1</v>
      </c>
      <c r="P1405">
        <v>0.23100000000000001</v>
      </c>
      <c r="Q1405">
        <v>0.28899999999999998</v>
      </c>
      <c r="R1405">
        <v>0.34</v>
      </c>
      <c r="S1405">
        <v>0.629</v>
      </c>
      <c r="T1405">
        <v>0.27700000000000002</v>
      </c>
      <c r="U1405">
        <v>0</v>
      </c>
      <c r="V1405">
        <v>0.4</v>
      </c>
      <c r="W1405">
        <v>0.3</v>
      </c>
      <c r="Y1405" s="1">
        <v>-19</v>
      </c>
      <c r="Z1405" s="1">
        <v>-18</v>
      </c>
      <c r="AB1405" s="1">
        <v>-5</v>
      </c>
    </row>
    <row r="1406" spans="1:28" x14ac:dyDescent="0.25">
      <c r="A1406" t="s">
        <v>7723</v>
      </c>
      <c r="B1406" t="s">
        <v>7724</v>
      </c>
      <c r="C1406">
        <v>100</v>
      </c>
      <c r="D1406">
        <v>92</v>
      </c>
      <c r="E1406">
        <v>20</v>
      </c>
      <c r="F1406">
        <v>5</v>
      </c>
      <c r="G1406">
        <v>0</v>
      </c>
      <c r="H1406">
        <v>3</v>
      </c>
      <c r="I1406">
        <v>10</v>
      </c>
      <c r="J1406">
        <v>11</v>
      </c>
      <c r="K1406">
        <v>5</v>
      </c>
      <c r="L1406">
        <v>27</v>
      </c>
      <c r="M1406">
        <v>1</v>
      </c>
      <c r="N1406">
        <v>2</v>
      </c>
      <c r="O1406">
        <v>1</v>
      </c>
      <c r="P1406">
        <v>0.22</v>
      </c>
      <c r="Q1406">
        <v>0.26600000000000001</v>
      </c>
      <c r="R1406">
        <v>0.37</v>
      </c>
      <c r="S1406">
        <v>0.63600000000000001</v>
      </c>
      <c r="T1406">
        <v>0.27700000000000002</v>
      </c>
      <c r="U1406">
        <v>0</v>
      </c>
      <c r="V1406">
        <v>0</v>
      </c>
      <c r="W1406">
        <v>-0.1</v>
      </c>
    </row>
    <row r="1407" spans="1:28" x14ac:dyDescent="0.25">
      <c r="A1407" t="s">
        <v>97</v>
      </c>
      <c r="B1407" t="s">
        <v>98</v>
      </c>
      <c r="C1407">
        <v>100</v>
      </c>
      <c r="D1407">
        <v>94</v>
      </c>
      <c r="E1407">
        <v>22</v>
      </c>
      <c r="F1407">
        <v>5</v>
      </c>
      <c r="G1407">
        <v>0</v>
      </c>
      <c r="H1407">
        <v>2</v>
      </c>
      <c r="I1407">
        <v>9</v>
      </c>
      <c r="J1407">
        <v>10</v>
      </c>
      <c r="K1407">
        <v>5</v>
      </c>
      <c r="L1407">
        <v>21</v>
      </c>
      <c r="M1407">
        <v>1</v>
      </c>
      <c r="N1407">
        <v>0</v>
      </c>
      <c r="O1407">
        <v>0</v>
      </c>
      <c r="P1407">
        <v>0.23799999999999999</v>
      </c>
      <c r="Q1407">
        <v>0.27600000000000002</v>
      </c>
      <c r="R1407">
        <v>0.36</v>
      </c>
      <c r="S1407">
        <v>0.63500000000000001</v>
      </c>
      <c r="T1407">
        <v>0.27700000000000002</v>
      </c>
      <c r="U1407">
        <v>0</v>
      </c>
      <c r="V1407">
        <v>0</v>
      </c>
      <c r="W1407">
        <v>0.1</v>
      </c>
    </row>
    <row r="1408" spans="1:28" x14ac:dyDescent="0.25">
      <c r="A1408" t="s">
        <v>7721</v>
      </c>
      <c r="B1408" t="s">
        <v>7722</v>
      </c>
      <c r="C1408">
        <v>100</v>
      </c>
      <c r="D1408">
        <v>93</v>
      </c>
      <c r="E1408">
        <v>23</v>
      </c>
      <c r="F1408">
        <v>5</v>
      </c>
      <c r="G1408">
        <v>1</v>
      </c>
      <c r="H1408">
        <v>1</v>
      </c>
      <c r="I1408">
        <v>10</v>
      </c>
      <c r="J1408">
        <v>9</v>
      </c>
      <c r="K1408">
        <v>5</v>
      </c>
      <c r="L1408">
        <v>18</v>
      </c>
      <c r="M1408">
        <v>1</v>
      </c>
      <c r="N1408">
        <v>4</v>
      </c>
      <c r="O1408">
        <v>2</v>
      </c>
      <c r="P1408">
        <v>0.246</v>
      </c>
      <c r="Q1408">
        <v>0.28599999999999998</v>
      </c>
      <c r="R1408">
        <v>0.34699999999999998</v>
      </c>
      <c r="S1408">
        <v>0.63300000000000001</v>
      </c>
      <c r="T1408">
        <v>0.27700000000000002</v>
      </c>
      <c r="U1408">
        <v>0</v>
      </c>
      <c r="V1408">
        <v>0</v>
      </c>
      <c r="W1408">
        <v>0.1</v>
      </c>
    </row>
    <row r="1409" spans="1:23" x14ac:dyDescent="0.25">
      <c r="A1409">
        <v>993</v>
      </c>
      <c r="B1409" t="s">
        <v>7720</v>
      </c>
      <c r="C1409">
        <v>100</v>
      </c>
      <c r="D1409">
        <v>90</v>
      </c>
      <c r="E1409">
        <v>22</v>
      </c>
      <c r="F1409">
        <v>4</v>
      </c>
      <c r="G1409">
        <v>0</v>
      </c>
      <c r="H1409">
        <v>1</v>
      </c>
      <c r="I1409">
        <v>9</v>
      </c>
      <c r="J1409">
        <v>8</v>
      </c>
      <c r="K1409">
        <v>8</v>
      </c>
      <c r="L1409">
        <v>13</v>
      </c>
      <c r="M1409">
        <v>1</v>
      </c>
      <c r="N1409">
        <v>2</v>
      </c>
      <c r="O1409">
        <v>1</v>
      </c>
      <c r="P1409">
        <v>0.24</v>
      </c>
      <c r="Q1409">
        <v>0.30599999999999999</v>
      </c>
      <c r="R1409">
        <v>0.316</v>
      </c>
      <c r="S1409">
        <v>0.622</v>
      </c>
      <c r="T1409">
        <v>0.27700000000000002</v>
      </c>
      <c r="U1409">
        <v>-0.3</v>
      </c>
      <c r="V1409">
        <v>0</v>
      </c>
      <c r="W1409">
        <v>0.2</v>
      </c>
    </row>
    <row r="1410" spans="1:23" x14ac:dyDescent="0.25">
      <c r="A1410" t="s">
        <v>7718</v>
      </c>
      <c r="B1410" t="s">
        <v>7719</v>
      </c>
      <c r="C1410">
        <v>100</v>
      </c>
      <c r="D1410">
        <v>91</v>
      </c>
      <c r="E1410">
        <v>21</v>
      </c>
      <c r="F1410">
        <v>5</v>
      </c>
      <c r="G1410">
        <v>0</v>
      </c>
      <c r="H1410">
        <v>1</v>
      </c>
      <c r="I1410">
        <v>9</v>
      </c>
      <c r="J1410">
        <v>9</v>
      </c>
      <c r="K1410">
        <v>7</v>
      </c>
      <c r="L1410">
        <v>21</v>
      </c>
      <c r="M1410">
        <v>1</v>
      </c>
      <c r="N1410">
        <v>1</v>
      </c>
      <c r="O1410">
        <v>1</v>
      </c>
      <c r="P1410">
        <v>0.23400000000000001</v>
      </c>
      <c r="Q1410">
        <v>0.28799999999999998</v>
      </c>
      <c r="R1410">
        <v>0.34200000000000003</v>
      </c>
      <c r="S1410">
        <v>0.63</v>
      </c>
      <c r="T1410">
        <v>0.27600000000000002</v>
      </c>
      <c r="U1410">
        <v>0</v>
      </c>
      <c r="V1410">
        <v>0</v>
      </c>
      <c r="W1410">
        <v>0.1</v>
      </c>
    </row>
    <row r="1411" spans="1:23" x14ac:dyDescent="0.25">
      <c r="A1411" t="s">
        <v>7716</v>
      </c>
      <c r="B1411" t="s">
        <v>7717</v>
      </c>
      <c r="C1411">
        <v>100</v>
      </c>
      <c r="D1411">
        <v>90</v>
      </c>
      <c r="E1411">
        <v>21</v>
      </c>
      <c r="F1411">
        <v>3</v>
      </c>
      <c r="G1411">
        <v>0</v>
      </c>
      <c r="H1411">
        <v>1</v>
      </c>
      <c r="I1411">
        <v>10</v>
      </c>
      <c r="J1411">
        <v>8</v>
      </c>
      <c r="K1411">
        <v>6</v>
      </c>
      <c r="L1411">
        <v>16</v>
      </c>
      <c r="M1411">
        <v>2</v>
      </c>
      <c r="N1411">
        <v>6</v>
      </c>
      <c r="O1411">
        <v>2</v>
      </c>
      <c r="P1411">
        <v>0.23300000000000001</v>
      </c>
      <c r="Q1411">
        <v>0.29599999999999999</v>
      </c>
      <c r="R1411">
        <v>0.32400000000000001</v>
      </c>
      <c r="S1411">
        <v>0.62</v>
      </c>
      <c r="T1411">
        <v>0.27600000000000002</v>
      </c>
      <c r="U1411">
        <v>0.1</v>
      </c>
      <c r="V1411">
        <v>0</v>
      </c>
      <c r="W1411">
        <v>-0.1</v>
      </c>
    </row>
    <row r="1412" spans="1:23" x14ac:dyDescent="0.25">
      <c r="A1412" t="s">
        <v>7714</v>
      </c>
      <c r="B1412" t="s">
        <v>7715</v>
      </c>
      <c r="C1412">
        <v>100</v>
      </c>
      <c r="D1412">
        <v>92</v>
      </c>
      <c r="E1412">
        <v>21</v>
      </c>
      <c r="F1412">
        <v>5</v>
      </c>
      <c r="G1412">
        <v>0</v>
      </c>
      <c r="H1412">
        <v>2</v>
      </c>
      <c r="I1412">
        <v>9</v>
      </c>
      <c r="J1412">
        <v>9</v>
      </c>
      <c r="K1412">
        <v>6</v>
      </c>
      <c r="L1412">
        <v>25</v>
      </c>
      <c r="M1412">
        <v>1</v>
      </c>
      <c r="N1412">
        <v>1</v>
      </c>
      <c r="O1412">
        <v>0</v>
      </c>
      <c r="P1412">
        <v>0.23100000000000001</v>
      </c>
      <c r="Q1412">
        <v>0.28100000000000003</v>
      </c>
      <c r="R1412">
        <v>0.35099999999999998</v>
      </c>
      <c r="S1412">
        <v>0.63200000000000001</v>
      </c>
      <c r="T1412">
        <v>0.27600000000000002</v>
      </c>
      <c r="U1412">
        <v>0</v>
      </c>
      <c r="V1412">
        <v>0</v>
      </c>
      <c r="W1412">
        <v>0.2</v>
      </c>
    </row>
    <row r="1413" spans="1:23" x14ac:dyDescent="0.25">
      <c r="A1413" t="s">
        <v>7712</v>
      </c>
      <c r="B1413" t="s">
        <v>7713</v>
      </c>
      <c r="C1413">
        <v>100</v>
      </c>
      <c r="D1413">
        <v>91</v>
      </c>
      <c r="E1413">
        <v>22</v>
      </c>
      <c r="F1413">
        <v>5</v>
      </c>
      <c r="G1413">
        <v>1</v>
      </c>
      <c r="H1413">
        <v>1</v>
      </c>
      <c r="I1413">
        <v>9</v>
      </c>
      <c r="J1413">
        <v>8</v>
      </c>
      <c r="K1413">
        <v>7</v>
      </c>
      <c r="L1413">
        <v>19</v>
      </c>
      <c r="M1413">
        <v>1</v>
      </c>
      <c r="N1413">
        <v>3</v>
      </c>
      <c r="O1413">
        <v>2</v>
      </c>
      <c r="P1413">
        <v>0.24</v>
      </c>
      <c r="Q1413">
        <v>0.29899999999999999</v>
      </c>
      <c r="R1413">
        <v>0.32300000000000001</v>
      </c>
      <c r="S1413">
        <v>0.622</v>
      </c>
      <c r="T1413">
        <v>0.27600000000000002</v>
      </c>
      <c r="U1413">
        <v>0</v>
      </c>
      <c r="V1413">
        <v>0</v>
      </c>
      <c r="W1413">
        <v>0.1</v>
      </c>
    </row>
    <row r="1414" spans="1:23" x14ac:dyDescent="0.25">
      <c r="A1414" t="s">
        <v>7710</v>
      </c>
      <c r="B1414" t="s">
        <v>7711</v>
      </c>
      <c r="C1414">
        <v>100</v>
      </c>
      <c r="D1414">
        <v>91</v>
      </c>
      <c r="E1414">
        <v>22</v>
      </c>
      <c r="F1414">
        <v>3</v>
      </c>
      <c r="G1414">
        <v>1</v>
      </c>
      <c r="H1414">
        <v>1</v>
      </c>
      <c r="I1414">
        <v>10</v>
      </c>
      <c r="J1414">
        <v>9</v>
      </c>
      <c r="K1414">
        <v>6</v>
      </c>
      <c r="L1414">
        <v>17</v>
      </c>
      <c r="M1414">
        <v>1</v>
      </c>
      <c r="N1414">
        <v>9</v>
      </c>
      <c r="O1414">
        <v>3</v>
      </c>
      <c r="P1414">
        <v>0.23799999999999999</v>
      </c>
      <c r="Q1414">
        <v>0.29399999999999998</v>
      </c>
      <c r="R1414">
        <v>0.32900000000000001</v>
      </c>
      <c r="S1414">
        <v>0.623</v>
      </c>
      <c r="T1414">
        <v>0.27600000000000002</v>
      </c>
      <c r="U1414">
        <v>0.4</v>
      </c>
      <c r="V1414">
        <v>0</v>
      </c>
      <c r="W1414">
        <v>-0.1</v>
      </c>
    </row>
    <row r="1415" spans="1:23" x14ac:dyDescent="0.25">
      <c r="A1415" t="s">
        <v>7708</v>
      </c>
      <c r="B1415" t="s">
        <v>7709</v>
      </c>
      <c r="C1415">
        <v>100</v>
      </c>
      <c r="D1415">
        <v>91</v>
      </c>
      <c r="E1415">
        <v>21</v>
      </c>
      <c r="F1415">
        <v>5</v>
      </c>
      <c r="G1415">
        <v>0</v>
      </c>
      <c r="H1415">
        <v>2</v>
      </c>
      <c r="I1415">
        <v>10</v>
      </c>
      <c r="J1415">
        <v>10</v>
      </c>
      <c r="K1415">
        <v>6</v>
      </c>
      <c r="L1415">
        <v>24</v>
      </c>
      <c r="M1415">
        <v>1</v>
      </c>
      <c r="N1415">
        <v>1</v>
      </c>
      <c r="O1415">
        <v>1</v>
      </c>
      <c r="P1415">
        <v>0.22600000000000001</v>
      </c>
      <c r="Q1415">
        <v>0.28100000000000003</v>
      </c>
      <c r="R1415">
        <v>0.35099999999999998</v>
      </c>
      <c r="S1415">
        <v>0.63200000000000001</v>
      </c>
      <c r="T1415">
        <v>0.27600000000000002</v>
      </c>
      <c r="U1415">
        <v>-0.1</v>
      </c>
      <c r="V1415">
        <v>0</v>
      </c>
      <c r="W1415">
        <v>0.1</v>
      </c>
    </row>
    <row r="1416" spans="1:23" x14ac:dyDescent="0.25">
      <c r="A1416" t="s">
        <v>289</v>
      </c>
      <c r="B1416" t="s">
        <v>290</v>
      </c>
      <c r="C1416">
        <v>100</v>
      </c>
      <c r="D1416">
        <v>91</v>
      </c>
      <c r="E1416">
        <v>22</v>
      </c>
      <c r="F1416">
        <v>3</v>
      </c>
      <c r="G1416">
        <v>1</v>
      </c>
      <c r="H1416">
        <v>1</v>
      </c>
      <c r="I1416">
        <v>10</v>
      </c>
      <c r="J1416">
        <v>8</v>
      </c>
      <c r="K1416">
        <v>7</v>
      </c>
      <c r="L1416">
        <v>19</v>
      </c>
      <c r="M1416">
        <v>1</v>
      </c>
      <c r="N1416">
        <v>6</v>
      </c>
      <c r="O1416">
        <v>2</v>
      </c>
      <c r="P1416">
        <v>0.24099999999999999</v>
      </c>
      <c r="Q1416">
        <v>0.29599999999999999</v>
      </c>
      <c r="R1416">
        <v>0.32800000000000001</v>
      </c>
      <c r="S1416">
        <v>0.625</v>
      </c>
      <c r="T1416">
        <v>0.27600000000000002</v>
      </c>
      <c r="U1416">
        <v>0.3</v>
      </c>
      <c r="V1416">
        <v>0</v>
      </c>
      <c r="W1416">
        <v>0.2</v>
      </c>
    </row>
    <row r="1417" spans="1:23" x14ac:dyDescent="0.25">
      <c r="A1417" t="s">
        <v>882</v>
      </c>
      <c r="B1417" t="s">
        <v>883</v>
      </c>
      <c r="C1417">
        <v>100</v>
      </c>
      <c r="D1417">
        <v>92</v>
      </c>
      <c r="E1417">
        <v>22</v>
      </c>
      <c r="F1417">
        <v>4</v>
      </c>
      <c r="G1417">
        <v>1</v>
      </c>
      <c r="H1417">
        <v>2</v>
      </c>
      <c r="I1417">
        <v>10</v>
      </c>
      <c r="J1417">
        <v>10</v>
      </c>
      <c r="K1417">
        <v>6</v>
      </c>
      <c r="L1417">
        <v>13</v>
      </c>
      <c r="M1417">
        <v>1</v>
      </c>
      <c r="N1417">
        <v>3</v>
      </c>
      <c r="O1417">
        <v>2</v>
      </c>
      <c r="P1417">
        <v>0.23599999999999999</v>
      </c>
      <c r="Q1417">
        <v>0.28599999999999998</v>
      </c>
      <c r="R1417">
        <v>0.34399999999999997</v>
      </c>
      <c r="S1417">
        <v>0.63</v>
      </c>
      <c r="T1417">
        <v>0.27600000000000002</v>
      </c>
      <c r="U1417">
        <v>0.1</v>
      </c>
      <c r="V1417">
        <v>0</v>
      </c>
      <c r="W1417">
        <v>-0.1</v>
      </c>
    </row>
    <row r="1418" spans="1:23" x14ac:dyDescent="0.25">
      <c r="A1418" t="s">
        <v>7706</v>
      </c>
      <c r="B1418" t="s">
        <v>7707</v>
      </c>
      <c r="C1418">
        <v>100</v>
      </c>
      <c r="D1418">
        <v>90</v>
      </c>
      <c r="E1418">
        <v>19</v>
      </c>
      <c r="F1418">
        <v>5</v>
      </c>
      <c r="G1418">
        <v>0</v>
      </c>
      <c r="H1418">
        <v>2</v>
      </c>
      <c r="I1418">
        <v>10</v>
      </c>
      <c r="J1418">
        <v>10</v>
      </c>
      <c r="K1418">
        <v>8</v>
      </c>
      <c r="L1418">
        <v>24</v>
      </c>
      <c r="M1418">
        <v>1</v>
      </c>
      <c r="N1418">
        <v>1</v>
      </c>
      <c r="O1418">
        <v>0</v>
      </c>
      <c r="P1418">
        <v>0.214</v>
      </c>
      <c r="Q1418">
        <v>0.28000000000000003</v>
      </c>
      <c r="R1418">
        <v>0.34899999999999998</v>
      </c>
      <c r="S1418">
        <v>0.628</v>
      </c>
      <c r="T1418">
        <v>0.27600000000000002</v>
      </c>
      <c r="U1418">
        <v>0</v>
      </c>
      <c r="V1418">
        <v>0</v>
      </c>
      <c r="W1418">
        <v>0.1</v>
      </c>
    </row>
    <row r="1419" spans="1:23" x14ac:dyDescent="0.25">
      <c r="A1419" t="s">
        <v>7704</v>
      </c>
      <c r="B1419" t="s">
        <v>7705</v>
      </c>
      <c r="C1419">
        <v>100</v>
      </c>
      <c r="D1419">
        <v>92</v>
      </c>
      <c r="E1419">
        <v>21</v>
      </c>
      <c r="F1419">
        <v>5</v>
      </c>
      <c r="G1419">
        <v>1</v>
      </c>
      <c r="H1419">
        <v>2</v>
      </c>
      <c r="I1419">
        <v>9</v>
      </c>
      <c r="J1419">
        <v>9</v>
      </c>
      <c r="K1419">
        <v>6</v>
      </c>
      <c r="L1419">
        <v>18</v>
      </c>
      <c r="M1419">
        <v>1</v>
      </c>
      <c r="N1419">
        <v>1</v>
      </c>
      <c r="O1419">
        <v>1</v>
      </c>
      <c r="P1419">
        <v>0.23300000000000001</v>
      </c>
      <c r="Q1419">
        <v>0.28399999999999997</v>
      </c>
      <c r="R1419">
        <v>0.34599999999999997</v>
      </c>
      <c r="S1419">
        <v>0.63</v>
      </c>
      <c r="T1419">
        <v>0.27600000000000002</v>
      </c>
      <c r="U1419">
        <v>-0.1</v>
      </c>
      <c r="V1419">
        <v>0</v>
      </c>
      <c r="W1419">
        <v>0.1</v>
      </c>
    </row>
    <row r="1420" spans="1:23" x14ac:dyDescent="0.25">
      <c r="A1420">
        <v>9072</v>
      </c>
      <c r="B1420" t="s">
        <v>417</v>
      </c>
      <c r="C1420">
        <v>100</v>
      </c>
      <c r="D1420">
        <v>89</v>
      </c>
      <c r="E1420">
        <v>20</v>
      </c>
      <c r="F1420">
        <v>4</v>
      </c>
      <c r="G1420">
        <v>1</v>
      </c>
      <c r="H1420">
        <v>1</v>
      </c>
      <c r="I1420">
        <v>9</v>
      </c>
      <c r="J1420">
        <v>8</v>
      </c>
      <c r="K1420">
        <v>9</v>
      </c>
      <c r="L1420">
        <v>22</v>
      </c>
      <c r="M1420">
        <v>1</v>
      </c>
      <c r="N1420">
        <v>3</v>
      </c>
      <c r="O1420">
        <v>1</v>
      </c>
      <c r="P1420">
        <v>0.222</v>
      </c>
      <c r="Q1420">
        <v>0.29399999999999998</v>
      </c>
      <c r="R1420">
        <v>0.32600000000000001</v>
      </c>
      <c r="S1420">
        <v>0.62</v>
      </c>
      <c r="T1420">
        <v>0.27600000000000002</v>
      </c>
      <c r="U1420">
        <v>0.1</v>
      </c>
      <c r="V1420">
        <v>0</v>
      </c>
      <c r="W1420">
        <v>0.1</v>
      </c>
    </row>
    <row r="1421" spans="1:23" x14ac:dyDescent="0.25">
      <c r="A1421" t="s">
        <v>7702</v>
      </c>
      <c r="B1421" t="s">
        <v>7703</v>
      </c>
      <c r="C1421">
        <v>100</v>
      </c>
      <c r="D1421">
        <v>94</v>
      </c>
      <c r="E1421">
        <v>23</v>
      </c>
      <c r="F1421">
        <v>5</v>
      </c>
      <c r="G1421">
        <v>0</v>
      </c>
      <c r="H1421">
        <v>2</v>
      </c>
      <c r="I1421">
        <v>9</v>
      </c>
      <c r="J1421">
        <v>10</v>
      </c>
      <c r="K1421">
        <v>3</v>
      </c>
      <c r="L1421">
        <v>15</v>
      </c>
      <c r="M1421">
        <v>1</v>
      </c>
      <c r="N1421">
        <v>0</v>
      </c>
      <c r="O1421">
        <v>0</v>
      </c>
      <c r="P1421">
        <v>0.247</v>
      </c>
      <c r="Q1421">
        <v>0.27700000000000002</v>
      </c>
      <c r="R1421">
        <v>0.35899999999999999</v>
      </c>
      <c r="S1421">
        <v>0.63500000000000001</v>
      </c>
      <c r="T1421">
        <v>0.27600000000000002</v>
      </c>
      <c r="U1421">
        <v>0</v>
      </c>
      <c r="V1421">
        <v>0</v>
      </c>
      <c r="W1421">
        <v>0.2</v>
      </c>
    </row>
    <row r="1422" spans="1:23" x14ac:dyDescent="0.25">
      <c r="A1422" t="s">
        <v>7700</v>
      </c>
      <c r="B1422" t="s">
        <v>7701</v>
      </c>
      <c r="C1422">
        <v>100</v>
      </c>
      <c r="D1422">
        <v>93</v>
      </c>
      <c r="E1422">
        <v>22</v>
      </c>
      <c r="F1422">
        <v>5</v>
      </c>
      <c r="G1422">
        <v>0</v>
      </c>
      <c r="H1422">
        <v>2</v>
      </c>
      <c r="I1422">
        <v>10</v>
      </c>
      <c r="J1422">
        <v>10</v>
      </c>
      <c r="K1422">
        <v>5</v>
      </c>
      <c r="L1422">
        <v>22</v>
      </c>
      <c r="M1422">
        <v>1</v>
      </c>
      <c r="N1422">
        <v>2</v>
      </c>
      <c r="O1422">
        <v>1</v>
      </c>
      <c r="P1422">
        <v>0.23499999999999999</v>
      </c>
      <c r="Q1422">
        <v>0.27700000000000002</v>
      </c>
      <c r="R1422">
        <v>0.35499999999999998</v>
      </c>
      <c r="S1422">
        <v>0.63300000000000001</v>
      </c>
      <c r="T1422">
        <v>0.27600000000000002</v>
      </c>
      <c r="U1422">
        <v>0</v>
      </c>
      <c r="V1422">
        <v>0</v>
      </c>
      <c r="W1422">
        <v>0.1</v>
      </c>
    </row>
    <row r="1423" spans="1:23" x14ac:dyDescent="0.25">
      <c r="A1423">
        <v>7471</v>
      </c>
      <c r="B1423" t="s">
        <v>7699</v>
      </c>
      <c r="C1423">
        <v>100</v>
      </c>
      <c r="D1423">
        <v>91</v>
      </c>
      <c r="E1423">
        <v>21</v>
      </c>
      <c r="F1423">
        <v>5</v>
      </c>
      <c r="G1423">
        <v>0</v>
      </c>
      <c r="H1423">
        <v>2</v>
      </c>
      <c r="I1423">
        <v>9</v>
      </c>
      <c r="J1423">
        <v>9</v>
      </c>
      <c r="K1423">
        <v>7</v>
      </c>
      <c r="L1423">
        <v>19</v>
      </c>
      <c r="M1423">
        <v>1</v>
      </c>
      <c r="N1423">
        <v>1</v>
      </c>
      <c r="O1423">
        <v>1</v>
      </c>
      <c r="P1423">
        <v>0.22800000000000001</v>
      </c>
      <c r="Q1423">
        <v>0.28699999999999998</v>
      </c>
      <c r="R1423">
        <v>0.34</v>
      </c>
      <c r="S1423">
        <v>0.627</v>
      </c>
      <c r="T1423">
        <v>0.27600000000000002</v>
      </c>
      <c r="U1423">
        <v>-0.2</v>
      </c>
      <c r="V1423">
        <v>0</v>
      </c>
      <c r="W1423">
        <v>0.2</v>
      </c>
    </row>
    <row r="1424" spans="1:23" x14ac:dyDescent="0.25">
      <c r="A1424" t="s">
        <v>7697</v>
      </c>
      <c r="B1424" t="s">
        <v>7698</v>
      </c>
      <c r="C1424">
        <v>100</v>
      </c>
      <c r="D1424">
        <v>93</v>
      </c>
      <c r="E1424">
        <v>23</v>
      </c>
      <c r="F1424">
        <v>5</v>
      </c>
      <c r="G1424">
        <v>1</v>
      </c>
      <c r="H1424">
        <v>1</v>
      </c>
      <c r="I1424">
        <v>9</v>
      </c>
      <c r="J1424">
        <v>8</v>
      </c>
      <c r="K1424">
        <v>5</v>
      </c>
      <c r="L1424">
        <v>13</v>
      </c>
      <c r="M1424">
        <v>1</v>
      </c>
      <c r="N1424">
        <v>1</v>
      </c>
      <c r="O1424">
        <v>1</v>
      </c>
      <c r="P1424">
        <v>0.246</v>
      </c>
      <c r="Q1424">
        <v>0.28499999999999998</v>
      </c>
      <c r="R1424">
        <v>0.34499999999999997</v>
      </c>
      <c r="S1424">
        <v>0.63</v>
      </c>
      <c r="T1424">
        <v>0.27600000000000002</v>
      </c>
      <c r="U1424">
        <v>-0.1</v>
      </c>
      <c r="V1424">
        <v>0</v>
      </c>
      <c r="W1424">
        <v>0.1</v>
      </c>
    </row>
    <row r="1425" spans="1:28" x14ac:dyDescent="0.25">
      <c r="A1425" t="s">
        <v>536</v>
      </c>
      <c r="B1425" t="s">
        <v>537</v>
      </c>
      <c r="C1425">
        <v>100</v>
      </c>
      <c r="D1425">
        <v>93</v>
      </c>
      <c r="E1425">
        <v>22</v>
      </c>
      <c r="F1425">
        <v>5</v>
      </c>
      <c r="G1425">
        <v>0</v>
      </c>
      <c r="H1425">
        <v>2</v>
      </c>
      <c r="I1425">
        <v>10</v>
      </c>
      <c r="J1425">
        <v>10</v>
      </c>
      <c r="K1425">
        <v>5</v>
      </c>
      <c r="L1425">
        <v>17</v>
      </c>
      <c r="M1425">
        <v>1</v>
      </c>
      <c r="N1425">
        <v>1</v>
      </c>
      <c r="O1425">
        <v>0</v>
      </c>
      <c r="P1425">
        <v>0.23499999999999999</v>
      </c>
      <c r="Q1425">
        <v>0.27700000000000002</v>
      </c>
      <c r="R1425">
        <v>0.35699999999999998</v>
      </c>
      <c r="S1425">
        <v>0.63400000000000001</v>
      </c>
      <c r="T1425">
        <v>0.27600000000000002</v>
      </c>
      <c r="U1425">
        <v>0</v>
      </c>
      <c r="V1425">
        <v>0</v>
      </c>
      <c r="W1425">
        <v>0.1</v>
      </c>
    </row>
    <row r="1426" spans="1:28" x14ac:dyDescent="0.25">
      <c r="A1426" t="s">
        <v>259</v>
      </c>
      <c r="B1426" t="s">
        <v>260</v>
      </c>
      <c r="C1426">
        <v>100</v>
      </c>
      <c r="D1426">
        <v>92</v>
      </c>
      <c r="E1426">
        <v>22</v>
      </c>
      <c r="F1426">
        <v>4</v>
      </c>
      <c r="G1426">
        <v>1</v>
      </c>
      <c r="H1426">
        <v>1</v>
      </c>
      <c r="I1426">
        <v>10</v>
      </c>
      <c r="J1426">
        <v>9</v>
      </c>
      <c r="K1426">
        <v>6</v>
      </c>
      <c r="L1426">
        <v>21</v>
      </c>
      <c r="M1426">
        <v>1</v>
      </c>
      <c r="N1426">
        <v>2</v>
      </c>
      <c r="O1426">
        <v>1</v>
      </c>
      <c r="P1426">
        <v>0.23599999999999999</v>
      </c>
      <c r="Q1426">
        <v>0.28799999999999998</v>
      </c>
      <c r="R1426">
        <v>0.33800000000000002</v>
      </c>
      <c r="S1426">
        <v>0.627</v>
      </c>
      <c r="T1426">
        <v>0.27600000000000002</v>
      </c>
      <c r="U1426">
        <v>0</v>
      </c>
      <c r="V1426">
        <v>0</v>
      </c>
      <c r="W1426">
        <v>0.1</v>
      </c>
    </row>
    <row r="1427" spans="1:28" x14ac:dyDescent="0.25">
      <c r="A1427">
        <v>5848</v>
      </c>
      <c r="B1427" t="s">
        <v>211</v>
      </c>
      <c r="C1427">
        <v>100</v>
      </c>
      <c r="D1427">
        <v>89</v>
      </c>
      <c r="E1427">
        <v>19</v>
      </c>
      <c r="F1427">
        <v>4</v>
      </c>
      <c r="G1427">
        <v>0</v>
      </c>
      <c r="H1427">
        <v>2</v>
      </c>
      <c r="I1427">
        <v>9</v>
      </c>
      <c r="J1427">
        <v>9</v>
      </c>
      <c r="K1427">
        <v>9</v>
      </c>
      <c r="L1427">
        <v>20</v>
      </c>
      <c r="M1427">
        <v>1</v>
      </c>
      <c r="N1427">
        <v>0</v>
      </c>
      <c r="O1427">
        <v>0</v>
      </c>
      <c r="P1427">
        <v>0.21299999999999999</v>
      </c>
      <c r="Q1427">
        <v>0.28699999999999998</v>
      </c>
      <c r="R1427">
        <v>0.33800000000000002</v>
      </c>
      <c r="S1427">
        <v>0.625</v>
      </c>
      <c r="T1427">
        <v>0.27600000000000002</v>
      </c>
      <c r="U1427">
        <v>-0.1</v>
      </c>
      <c r="V1427">
        <v>0</v>
      </c>
      <c r="W1427">
        <v>0.1</v>
      </c>
    </row>
    <row r="1428" spans="1:28" x14ac:dyDescent="0.25">
      <c r="A1428">
        <v>3501</v>
      </c>
      <c r="B1428" t="s">
        <v>472</v>
      </c>
      <c r="C1428">
        <v>100</v>
      </c>
      <c r="D1428">
        <v>90</v>
      </c>
      <c r="E1428">
        <v>19</v>
      </c>
      <c r="F1428">
        <v>4</v>
      </c>
      <c r="G1428">
        <v>0</v>
      </c>
      <c r="H1428">
        <v>2</v>
      </c>
      <c r="I1428">
        <v>10</v>
      </c>
      <c r="J1428">
        <v>9</v>
      </c>
      <c r="K1428">
        <v>7</v>
      </c>
      <c r="L1428">
        <v>30</v>
      </c>
      <c r="M1428">
        <v>1</v>
      </c>
      <c r="N1428">
        <v>4</v>
      </c>
      <c r="O1428">
        <v>2</v>
      </c>
      <c r="P1428">
        <v>0.216</v>
      </c>
      <c r="Q1428">
        <v>0.28399999999999997</v>
      </c>
      <c r="R1428">
        <v>0.34100000000000003</v>
      </c>
      <c r="S1428">
        <v>0.625</v>
      </c>
      <c r="T1428">
        <v>0.27600000000000002</v>
      </c>
      <c r="U1428">
        <v>0.3</v>
      </c>
      <c r="V1428">
        <v>0</v>
      </c>
      <c r="W1428">
        <v>-0.1</v>
      </c>
    </row>
    <row r="1429" spans="1:28" x14ac:dyDescent="0.25">
      <c r="A1429" t="s">
        <v>7695</v>
      </c>
      <c r="B1429" t="s">
        <v>7696</v>
      </c>
      <c r="C1429">
        <v>100</v>
      </c>
      <c r="D1429">
        <v>93</v>
      </c>
      <c r="E1429">
        <v>22</v>
      </c>
      <c r="F1429">
        <v>5</v>
      </c>
      <c r="G1429">
        <v>0</v>
      </c>
      <c r="H1429">
        <v>2</v>
      </c>
      <c r="I1429">
        <v>10</v>
      </c>
      <c r="J1429">
        <v>10</v>
      </c>
      <c r="K1429">
        <v>5</v>
      </c>
      <c r="L1429">
        <v>22</v>
      </c>
      <c r="M1429">
        <v>0</v>
      </c>
      <c r="N1429">
        <v>1</v>
      </c>
      <c r="O1429">
        <v>0</v>
      </c>
      <c r="P1429">
        <v>0.23499999999999999</v>
      </c>
      <c r="Q1429">
        <v>0.27300000000000002</v>
      </c>
      <c r="R1429">
        <v>0.36</v>
      </c>
      <c r="S1429">
        <v>0.63400000000000001</v>
      </c>
      <c r="T1429">
        <v>0.27600000000000002</v>
      </c>
      <c r="U1429">
        <v>0</v>
      </c>
      <c r="V1429">
        <v>0</v>
      </c>
      <c r="W1429">
        <v>0.1</v>
      </c>
    </row>
    <row r="1430" spans="1:28" x14ac:dyDescent="0.25">
      <c r="A1430">
        <v>3870</v>
      </c>
      <c r="B1430" t="s">
        <v>131</v>
      </c>
      <c r="C1430">
        <v>100</v>
      </c>
      <c r="D1430">
        <v>90</v>
      </c>
      <c r="E1430">
        <v>20</v>
      </c>
      <c r="F1430">
        <v>5</v>
      </c>
      <c r="G1430">
        <v>0</v>
      </c>
      <c r="H1430">
        <v>2</v>
      </c>
      <c r="I1430">
        <v>10</v>
      </c>
      <c r="J1430">
        <v>9</v>
      </c>
      <c r="K1430">
        <v>7</v>
      </c>
      <c r="L1430">
        <v>26</v>
      </c>
      <c r="M1430">
        <v>1</v>
      </c>
      <c r="N1430">
        <v>2</v>
      </c>
      <c r="O1430">
        <v>1</v>
      </c>
      <c r="P1430">
        <v>0.219</v>
      </c>
      <c r="Q1430">
        <v>0.28299999999999997</v>
      </c>
      <c r="R1430">
        <v>0.34100000000000003</v>
      </c>
      <c r="S1430">
        <v>0.625</v>
      </c>
      <c r="T1430">
        <v>0.27600000000000002</v>
      </c>
      <c r="U1430">
        <v>0</v>
      </c>
      <c r="V1430">
        <v>0</v>
      </c>
      <c r="W1430">
        <v>-0.1</v>
      </c>
    </row>
    <row r="1431" spans="1:28" x14ac:dyDescent="0.25">
      <c r="A1431">
        <v>3373</v>
      </c>
      <c r="B1431" t="s">
        <v>113</v>
      </c>
      <c r="C1431">
        <v>100</v>
      </c>
      <c r="D1431">
        <v>91</v>
      </c>
      <c r="E1431">
        <v>20</v>
      </c>
      <c r="F1431">
        <v>4</v>
      </c>
      <c r="G1431">
        <v>1</v>
      </c>
      <c r="H1431">
        <v>2</v>
      </c>
      <c r="I1431">
        <v>10</v>
      </c>
      <c r="J1431">
        <v>9</v>
      </c>
      <c r="K1431">
        <v>7</v>
      </c>
      <c r="L1431">
        <v>30</v>
      </c>
      <c r="M1431">
        <v>1</v>
      </c>
      <c r="N1431">
        <v>4</v>
      </c>
      <c r="O1431">
        <v>1</v>
      </c>
      <c r="P1431">
        <v>0.219</v>
      </c>
      <c r="Q1431">
        <v>0.27600000000000002</v>
      </c>
      <c r="R1431">
        <v>0.35299999999999998</v>
      </c>
      <c r="S1431">
        <v>0.63</v>
      </c>
      <c r="T1431">
        <v>0.27600000000000002</v>
      </c>
      <c r="U1431">
        <v>0.2</v>
      </c>
      <c r="V1431">
        <v>0</v>
      </c>
      <c r="W1431">
        <v>-0.1</v>
      </c>
    </row>
    <row r="1432" spans="1:28" x14ac:dyDescent="0.25">
      <c r="A1432" t="s">
        <v>7693</v>
      </c>
      <c r="B1432" t="s">
        <v>7694</v>
      </c>
      <c r="C1432">
        <v>100</v>
      </c>
      <c r="D1432">
        <v>92</v>
      </c>
      <c r="E1432">
        <v>22</v>
      </c>
      <c r="F1432">
        <v>5</v>
      </c>
      <c r="G1432">
        <v>1</v>
      </c>
      <c r="H1432">
        <v>1</v>
      </c>
      <c r="I1432">
        <v>9</v>
      </c>
      <c r="J1432">
        <v>9</v>
      </c>
      <c r="K1432">
        <v>5</v>
      </c>
      <c r="L1432">
        <v>21</v>
      </c>
      <c r="M1432">
        <v>1</v>
      </c>
      <c r="N1432">
        <v>3</v>
      </c>
      <c r="O1432">
        <v>2</v>
      </c>
      <c r="P1432">
        <v>0.23799999999999999</v>
      </c>
      <c r="Q1432">
        <v>0.28299999999999997</v>
      </c>
      <c r="R1432">
        <v>0.34499999999999997</v>
      </c>
      <c r="S1432">
        <v>0.629</v>
      </c>
      <c r="T1432">
        <v>0.27600000000000002</v>
      </c>
      <c r="U1432">
        <v>0</v>
      </c>
      <c r="V1432">
        <v>0</v>
      </c>
      <c r="W1432">
        <v>0.1</v>
      </c>
    </row>
    <row r="1433" spans="1:28" x14ac:dyDescent="0.25">
      <c r="A1433">
        <v>10231</v>
      </c>
      <c r="B1433" t="s">
        <v>228</v>
      </c>
      <c r="C1433">
        <v>100</v>
      </c>
      <c r="D1433">
        <v>92</v>
      </c>
      <c r="E1433">
        <v>23</v>
      </c>
      <c r="F1433">
        <v>4</v>
      </c>
      <c r="G1433">
        <v>0</v>
      </c>
      <c r="H1433">
        <v>1</v>
      </c>
      <c r="I1433">
        <v>10</v>
      </c>
      <c r="J1433">
        <v>8</v>
      </c>
      <c r="K1433">
        <v>5</v>
      </c>
      <c r="L1433">
        <v>14</v>
      </c>
      <c r="M1433">
        <v>1</v>
      </c>
      <c r="N1433">
        <v>3</v>
      </c>
      <c r="O1433">
        <v>1</v>
      </c>
      <c r="P1433">
        <v>0.252</v>
      </c>
      <c r="Q1433">
        <v>0.29699999999999999</v>
      </c>
      <c r="R1433">
        <v>0.32500000000000001</v>
      </c>
      <c r="S1433">
        <v>0.622</v>
      </c>
      <c r="T1433">
        <v>0.27600000000000002</v>
      </c>
      <c r="U1433">
        <v>0.2</v>
      </c>
      <c r="V1433">
        <v>0.6</v>
      </c>
      <c r="W1433">
        <v>0.2</v>
      </c>
      <c r="Y1433" s="1">
        <v>-20</v>
      </c>
      <c r="Z1433" s="1">
        <v>-20</v>
      </c>
      <c r="AA1433" s="1">
        <v>-6</v>
      </c>
    </row>
    <row r="1434" spans="1:28" x14ac:dyDescent="0.25">
      <c r="A1434" t="s">
        <v>7691</v>
      </c>
      <c r="B1434" t="s">
        <v>7692</v>
      </c>
      <c r="C1434">
        <v>100</v>
      </c>
      <c r="D1434">
        <v>90</v>
      </c>
      <c r="E1434">
        <v>20</v>
      </c>
      <c r="F1434">
        <v>5</v>
      </c>
      <c r="G1434">
        <v>0</v>
      </c>
      <c r="H1434">
        <v>2</v>
      </c>
      <c r="I1434">
        <v>10</v>
      </c>
      <c r="J1434">
        <v>9</v>
      </c>
      <c r="K1434">
        <v>8</v>
      </c>
      <c r="L1434">
        <v>20</v>
      </c>
      <c r="M1434">
        <v>1</v>
      </c>
      <c r="N1434">
        <v>2</v>
      </c>
      <c r="O1434">
        <v>1</v>
      </c>
      <c r="P1434">
        <v>0.22500000000000001</v>
      </c>
      <c r="Q1434">
        <v>0.28999999999999998</v>
      </c>
      <c r="R1434">
        <v>0.33500000000000002</v>
      </c>
      <c r="S1434">
        <v>0.624</v>
      </c>
      <c r="T1434">
        <v>0.27600000000000002</v>
      </c>
      <c r="U1434">
        <v>0</v>
      </c>
      <c r="V1434">
        <v>0</v>
      </c>
      <c r="W1434">
        <v>0.2</v>
      </c>
    </row>
    <row r="1435" spans="1:28" x14ac:dyDescent="0.25">
      <c r="A1435" t="s">
        <v>7689</v>
      </c>
      <c r="B1435" t="s">
        <v>7690</v>
      </c>
      <c r="C1435">
        <v>100</v>
      </c>
      <c r="D1435">
        <v>92</v>
      </c>
      <c r="E1435">
        <v>22</v>
      </c>
      <c r="F1435">
        <v>5</v>
      </c>
      <c r="G1435">
        <v>1</v>
      </c>
      <c r="H1435">
        <v>1</v>
      </c>
      <c r="I1435">
        <v>9</v>
      </c>
      <c r="J1435">
        <v>9</v>
      </c>
      <c r="K1435">
        <v>6</v>
      </c>
      <c r="L1435">
        <v>19</v>
      </c>
      <c r="M1435">
        <v>1</v>
      </c>
      <c r="N1435">
        <v>2</v>
      </c>
      <c r="O1435">
        <v>1</v>
      </c>
      <c r="P1435">
        <v>0.24099999999999999</v>
      </c>
      <c r="Q1435">
        <v>0.28999999999999998</v>
      </c>
      <c r="R1435">
        <v>0.33600000000000002</v>
      </c>
      <c r="S1435">
        <v>0.626</v>
      </c>
      <c r="T1435">
        <v>0.27600000000000002</v>
      </c>
      <c r="U1435">
        <v>0</v>
      </c>
      <c r="V1435">
        <v>0</v>
      </c>
      <c r="W1435">
        <v>0.1</v>
      </c>
    </row>
    <row r="1436" spans="1:28" x14ac:dyDescent="0.25">
      <c r="A1436">
        <v>7358</v>
      </c>
      <c r="B1436" t="s">
        <v>208</v>
      </c>
      <c r="C1436">
        <v>100</v>
      </c>
      <c r="D1436">
        <v>92</v>
      </c>
      <c r="E1436">
        <v>21</v>
      </c>
      <c r="F1436">
        <v>4</v>
      </c>
      <c r="G1436">
        <v>1</v>
      </c>
      <c r="H1436">
        <v>2</v>
      </c>
      <c r="I1436">
        <v>10</v>
      </c>
      <c r="J1436">
        <v>10</v>
      </c>
      <c r="K1436">
        <v>6</v>
      </c>
      <c r="L1436">
        <v>15</v>
      </c>
      <c r="M1436">
        <v>1</v>
      </c>
      <c r="N1436">
        <v>2</v>
      </c>
      <c r="O1436">
        <v>1</v>
      </c>
      <c r="P1436">
        <v>0.23400000000000001</v>
      </c>
      <c r="Q1436">
        <v>0.28399999999999997</v>
      </c>
      <c r="R1436">
        <v>0.35</v>
      </c>
      <c r="S1436">
        <v>0.63400000000000001</v>
      </c>
      <c r="T1436">
        <v>0.27600000000000002</v>
      </c>
      <c r="U1436">
        <v>0.1</v>
      </c>
      <c r="V1436">
        <v>-0.1</v>
      </c>
      <c r="W1436">
        <v>0.1</v>
      </c>
      <c r="Y1436" s="1">
        <v>-25</v>
      </c>
      <c r="Z1436" s="1">
        <v>-25</v>
      </c>
      <c r="AB1436" s="1">
        <v>-9</v>
      </c>
    </row>
    <row r="1437" spans="1:28" x14ac:dyDescent="0.25">
      <c r="A1437" t="s">
        <v>7687</v>
      </c>
      <c r="B1437" t="s">
        <v>7688</v>
      </c>
      <c r="C1437">
        <v>100</v>
      </c>
      <c r="D1437">
        <v>91</v>
      </c>
      <c r="E1437">
        <v>21</v>
      </c>
      <c r="F1437">
        <v>4</v>
      </c>
      <c r="G1437">
        <v>0</v>
      </c>
      <c r="H1437">
        <v>2</v>
      </c>
      <c r="I1437">
        <v>9</v>
      </c>
      <c r="J1437">
        <v>9</v>
      </c>
      <c r="K1437">
        <v>7</v>
      </c>
      <c r="L1437">
        <v>22</v>
      </c>
      <c r="M1437">
        <v>1</v>
      </c>
      <c r="N1437">
        <v>1</v>
      </c>
      <c r="O1437">
        <v>1</v>
      </c>
      <c r="P1437">
        <v>0.22800000000000001</v>
      </c>
      <c r="Q1437">
        <v>0.28599999999999998</v>
      </c>
      <c r="R1437">
        <v>0.34</v>
      </c>
      <c r="S1437">
        <v>0.626</v>
      </c>
      <c r="T1437">
        <v>0.27600000000000002</v>
      </c>
      <c r="U1437">
        <v>0</v>
      </c>
      <c r="V1437">
        <v>0</v>
      </c>
      <c r="W1437">
        <v>0.1</v>
      </c>
    </row>
    <row r="1438" spans="1:28" x14ac:dyDescent="0.25">
      <c r="A1438" t="s">
        <v>7685</v>
      </c>
      <c r="B1438" t="s">
        <v>7686</v>
      </c>
      <c r="C1438">
        <v>100</v>
      </c>
      <c r="D1438">
        <v>90</v>
      </c>
      <c r="E1438">
        <v>20</v>
      </c>
      <c r="F1438">
        <v>5</v>
      </c>
      <c r="G1438">
        <v>0</v>
      </c>
      <c r="H1438">
        <v>1</v>
      </c>
      <c r="I1438">
        <v>9</v>
      </c>
      <c r="J1438">
        <v>8</v>
      </c>
      <c r="K1438">
        <v>8</v>
      </c>
      <c r="L1438">
        <v>19</v>
      </c>
      <c r="M1438">
        <v>1</v>
      </c>
      <c r="N1438">
        <v>2</v>
      </c>
      <c r="O1438">
        <v>1</v>
      </c>
      <c r="P1438">
        <v>0.22800000000000001</v>
      </c>
      <c r="Q1438">
        <v>0.29699999999999999</v>
      </c>
      <c r="R1438">
        <v>0.32200000000000001</v>
      </c>
      <c r="S1438">
        <v>0.61899999999999999</v>
      </c>
      <c r="T1438">
        <v>0.27600000000000002</v>
      </c>
      <c r="U1438">
        <v>-0.1</v>
      </c>
      <c r="V1438">
        <v>0</v>
      </c>
      <c r="W1438">
        <v>0.1</v>
      </c>
    </row>
    <row r="1439" spans="1:28" x14ac:dyDescent="0.25">
      <c r="A1439" t="s">
        <v>7683</v>
      </c>
      <c r="B1439" t="s">
        <v>7684</v>
      </c>
      <c r="C1439">
        <v>100</v>
      </c>
      <c r="D1439">
        <v>92</v>
      </c>
      <c r="E1439">
        <v>22</v>
      </c>
      <c r="F1439">
        <v>5</v>
      </c>
      <c r="G1439">
        <v>0</v>
      </c>
      <c r="H1439">
        <v>1</v>
      </c>
      <c r="I1439">
        <v>9</v>
      </c>
      <c r="J1439">
        <v>9</v>
      </c>
      <c r="K1439">
        <v>5</v>
      </c>
      <c r="L1439">
        <v>16</v>
      </c>
      <c r="M1439">
        <v>1</v>
      </c>
      <c r="N1439">
        <v>2</v>
      </c>
      <c r="O1439">
        <v>1</v>
      </c>
      <c r="P1439">
        <v>0.24299999999999999</v>
      </c>
      <c r="Q1439">
        <v>0.28899999999999998</v>
      </c>
      <c r="R1439">
        <v>0.33800000000000002</v>
      </c>
      <c r="S1439">
        <v>0.627</v>
      </c>
      <c r="T1439">
        <v>0.27600000000000002</v>
      </c>
      <c r="U1439">
        <v>0</v>
      </c>
      <c r="V1439">
        <v>0</v>
      </c>
      <c r="W1439">
        <v>0.1</v>
      </c>
    </row>
    <row r="1440" spans="1:28" x14ac:dyDescent="0.25">
      <c r="A1440">
        <v>1835</v>
      </c>
      <c r="B1440" t="s">
        <v>136</v>
      </c>
      <c r="C1440">
        <v>100</v>
      </c>
      <c r="D1440">
        <v>90</v>
      </c>
      <c r="E1440">
        <v>21</v>
      </c>
      <c r="F1440">
        <v>5</v>
      </c>
      <c r="G1440">
        <v>0</v>
      </c>
      <c r="H1440">
        <v>1</v>
      </c>
      <c r="I1440">
        <v>9</v>
      </c>
      <c r="J1440">
        <v>9</v>
      </c>
      <c r="K1440">
        <v>7</v>
      </c>
      <c r="L1440">
        <v>14</v>
      </c>
      <c r="M1440">
        <v>1</v>
      </c>
      <c r="N1440">
        <v>1</v>
      </c>
      <c r="O1440">
        <v>1</v>
      </c>
      <c r="P1440">
        <v>0.23100000000000001</v>
      </c>
      <c r="Q1440">
        <v>0.29499999999999998</v>
      </c>
      <c r="R1440">
        <v>0.32700000000000001</v>
      </c>
      <c r="S1440">
        <v>0.622</v>
      </c>
      <c r="T1440">
        <v>0.27600000000000002</v>
      </c>
      <c r="U1440">
        <v>-0.2</v>
      </c>
      <c r="V1440">
        <v>0</v>
      </c>
      <c r="W1440">
        <v>0.2</v>
      </c>
    </row>
    <row r="1441" spans="1:27" x14ac:dyDescent="0.25">
      <c r="A1441">
        <v>2099</v>
      </c>
      <c r="B1441" t="s">
        <v>7682</v>
      </c>
      <c r="C1441">
        <v>100</v>
      </c>
      <c r="D1441">
        <v>92</v>
      </c>
      <c r="E1441">
        <v>22</v>
      </c>
      <c r="F1441">
        <v>5</v>
      </c>
      <c r="G1441">
        <v>0</v>
      </c>
      <c r="H1441">
        <v>1</v>
      </c>
      <c r="I1441">
        <v>9</v>
      </c>
      <c r="J1441">
        <v>9</v>
      </c>
      <c r="K1441">
        <v>5</v>
      </c>
      <c r="L1441">
        <v>18</v>
      </c>
      <c r="M1441">
        <v>1</v>
      </c>
      <c r="N1441">
        <v>1</v>
      </c>
      <c r="O1441">
        <v>1</v>
      </c>
      <c r="P1441">
        <v>0.24199999999999999</v>
      </c>
      <c r="Q1441">
        <v>0.28799999999999998</v>
      </c>
      <c r="R1441">
        <v>0.33900000000000002</v>
      </c>
      <c r="S1441">
        <v>0.627</v>
      </c>
      <c r="T1441">
        <v>0.27600000000000002</v>
      </c>
      <c r="U1441">
        <v>-0.2</v>
      </c>
      <c r="V1441">
        <v>0</v>
      </c>
      <c r="W1441">
        <v>0.1</v>
      </c>
    </row>
    <row r="1442" spans="1:27" x14ac:dyDescent="0.25">
      <c r="A1442" t="s">
        <v>7680</v>
      </c>
      <c r="B1442" t="s">
        <v>7681</v>
      </c>
      <c r="C1442">
        <v>100</v>
      </c>
      <c r="D1442">
        <v>90</v>
      </c>
      <c r="E1442">
        <v>21</v>
      </c>
      <c r="F1442">
        <v>4</v>
      </c>
      <c r="G1442">
        <v>1</v>
      </c>
      <c r="H1442">
        <v>1</v>
      </c>
      <c r="I1442">
        <v>10</v>
      </c>
      <c r="J1442">
        <v>8</v>
      </c>
      <c r="K1442">
        <v>8</v>
      </c>
      <c r="L1442">
        <v>20</v>
      </c>
      <c r="M1442">
        <v>1</v>
      </c>
      <c r="N1442">
        <v>3</v>
      </c>
      <c r="O1442">
        <v>2</v>
      </c>
      <c r="P1442">
        <v>0.23200000000000001</v>
      </c>
      <c r="Q1442">
        <v>0.29899999999999999</v>
      </c>
      <c r="R1442">
        <v>0.31900000000000001</v>
      </c>
      <c r="S1442">
        <v>0.61799999999999999</v>
      </c>
      <c r="T1442">
        <v>0.27600000000000002</v>
      </c>
      <c r="U1442">
        <v>0.1</v>
      </c>
      <c r="V1442">
        <v>0</v>
      </c>
      <c r="W1442">
        <v>0.1</v>
      </c>
    </row>
    <row r="1443" spans="1:27" x14ac:dyDescent="0.25">
      <c r="A1443" t="s">
        <v>7678</v>
      </c>
      <c r="B1443" t="s">
        <v>7679</v>
      </c>
      <c r="C1443">
        <v>100</v>
      </c>
      <c r="D1443">
        <v>88</v>
      </c>
      <c r="E1443">
        <v>19</v>
      </c>
      <c r="F1443">
        <v>4</v>
      </c>
      <c r="G1443">
        <v>0</v>
      </c>
      <c r="H1443">
        <v>2</v>
      </c>
      <c r="I1443">
        <v>10</v>
      </c>
      <c r="J1443">
        <v>9</v>
      </c>
      <c r="K1443">
        <v>10</v>
      </c>
      <c r="L1443">
        <v>22</v>
      </c>
      <c r="M1443">
        <v>1</v>
      </c>
      <c r="N1443">
        <v>1</v>
      </c>
      <c r="O1443">
        <v>0</v>
      </c>
      <c r="P1443">
        <v>0.21299999999999999</v>
      </c>
      <c r="Q1443">
        <v>0.29499999999999998</v>
      </c>
      <c r="R1443">
        <v>0.32</v>
      </c>
      <c r="S1443">
        <v>0.61499999999999999</v>
      </c>
      <c r="T1443">
        <v>0.27600000000000002</v>
      </c>
      <c r="U1443">
        <v>0</v>
      </c>
      <c r="V1443">
        <v>0</v>
      </c>
      <c r="W1443">
        <v>0.2</v>
      </c>
    </row>
    <row r="1444" spans="1:27" x14ac:dyDescent="0.25">
      <c r="A1444" t="s">
        <v>7676</v>
      </c>
      <c r="B1444" t="s">
        <v>7677</v>
      </c>
      <c r="C1444">
        <v>100</v>
      </c>
      <c r="D1444">
        <v>92</v>
      </c>
      <c r="E1444">
        <v>22</v>
      </c>
      <c r="F1444">
        <v>5</v>
      </c>
      <c r="G1444">
        <v>0</v>
      </c>
      <c r="H1444">
        <v>1</v>
      </c>
      <c r="I1444">
        <v>9</v>
      </c>
      <c r="J1444">
        <v>8</v>
      </c>
      <c r="K1444">
        <v>6</v>
      </c>
      <c r="L1444">
        <v>24</v>
      </c>
      <c r="M1444">
        <v>1</v>
      </c>
      <c r="N1444">
        <v>2</v>
      </c>
      <c r="O1444">
        <v>1</v>
      </c>
      <c r="P1444">
        <v>0.24099999999999999</v>
      </c>
      <c r="Q1444">
        <v>0.29199999999999998</v>
      </c>
      <c r="R1444">
        <v>0.33100000000000002</v>
      </c>
      <c r="S1444">
        <v>0.623</v>
      </c>
      <c r="T1444">
        <v>0.27600000000000002</v>
      </c>
      <c r="U1444">
        <v>-0.1</v>
      </c>
      <c r="V1444">
        <v>0</v>
      </c>
      <c r="W1444">
        <v>0</v>
      </c>
    </row>
    <row r="1445" spans="1:27" x14ac:dyDescent="0.25">
      <c r="A1445" t="s">
        <v>7674</v>
      </c>
      <c r="B1445" t="s">
        <v>7675</v>
      </c>
      <c r="C1445">
        <v>100</v>
      </c>
      <c r="D1445">
        <v>91</v>
      </c>
      <c r="E1445">
        <v>21</v>
      </c>
      <c r="F1445">
        <v>5</v>
      </c>
      <c r="G1445">
        <v>0</v>
      </c>
      <c r="H1445">
        <v>1</v>
      </c>
      <c r="I1445">
        <v>9</v>
      </c>
      <c r="J1445">
        <v>9</v>
      </c>
      <c r="K1445">
        <v>7</v>
      </c>
      <c r="L1445">
        <v>24</v>
      </c>
      <c r="M1445">
        <v>2</v>
      </c>
      <c r="N1445">
        <v>1</v>
      </c>
      <c r="O1445">
        <v>1</v>
      </c>
      <c r="P1445">
        <v>0.22900000000000001</v>
      </c>
      <c r="Q1445">
        <v>0.28999999999999998</v>
      </c>
      <c r="R1445">
        <v>0.33300000000000002</v>
      </c>
      <c r="S1445">
        <v>0.623</v>
      </c>
      <c r="T1445">
        <v>0.27600000000000002</v>
      </c>
      <c r="U1445">
        <v>-0.1</v>
      </c>
      <c r="V1445">
        <v>0</v>
      </c>
      <c r="W1445">
        <v>0.1</v>
      </c>
    </row>
    <row r="1446" spans="1:27" x14ac:dyDescent="0.25">
      <c r="A1446">
        <v>11287</v>
      </c>
      <c r="B1446" t="s">
        <v>158</v>
      </c>
      <c r="C1446">
        <v>100</v>
      </c>
      <c r="D1446">
        <v>91</v>
      </c>
      <c r="E1446">
        <v>21</v>
      </c>
      <c r="F1446">
        <v>5</v>
      </c>
      <c r="G1446">
        <v>0</v>
      </c>
      <c r="H1446">
        <v>1</v>
      </c>
      <c r="I1446">
        <v>10</v>
      </c>
      <c r="J1446">
        <v>9</v>
      </c>
      <c r="K1446">
        <v>6</v>
      </c>
      <c r="L1446">
        <v>18</v>
      </c>
      <c r="M1446">
        <v>1</v>
      </c>
      <c r="N1446">
        <v>2</v>
      </c>
      <c r="O1446">
        <v>1</v>
      </c>
      <c r="P1446">
        <v>0.23200000000000001</v>
      </c>
      <c r="Q1446">
        <v>0.28799999999999998</v>
      </c>
      <c r="R1446">
        <v>0.33700000000000002</v>
      </c>
      <c r="S1446">
        <v>0.625</v>
      </c>
      <c r="T1446">
        <v>0.27600000000000002</v>
      </c>
      <c r="U1446">
        <v>0.1</v>
      </c>
      <c r="V1446">
        <v>0.1</v>
      </c>
      <c r="W1446">
        <v>0.2</v>
      </c>
    </row>
    <row r="1447" spans="1:27" x14ac:dyDescent="0.25">
      <c r="A1447" t="s">
        <v>7672</v>
      </c>
      <c r="B1447" t="s">
        <v>7673</v>
      </c>
      <c r="C1447">
        <v>100</v>
      </c>
      <c r="D1447">
        <v>91</v>
      </c>
      <c r="E1447">
        <v>19</v>
      </c>
      <c r="F1447">
        <v>4</v>
      </c>
      <c r="G1447">
        <v>0</v>
      </c>
      <c r="H1447">
        <v>3</v>
      </c>
      <c r="I1447">
        <v>10</v>
      </c>
      <c r="J1447">
        <v>11</v>
      </c>
      <c r="K1447">
        <v>6</v>
      </c>
      <c r="L1447">
        <v>32</v>
      </c>
      <c r="M1447">
        <v>1</v>
      </c>
      <c r="N1447">
        <v>1</v>
      </c>
      <c r="O1447">
        <v>1</v>
      </c>
      <c r="P1447">
        <v>0.21299999999999999</v>
      </c>
      <c r="Q1447">
        <v>0.26800000000000002</v>
      </c>
      <c r="R1447">
        <v>0.36399999999999999</v>
      </c>
      <c r="S1447">
        <v>0.63200000000000001</v>
      </c>
      <c r="T1447">
        <v>0.27500000000000002</v>
      </c>
      <c r="U1447">
        <v>0</v>
      </c>
      <c r="V1447">
        <v>0</v>
      </c>
      <c r="W1447">
        <v>-0.1</v>
      </c>
    </row>
    <row r="1448" spans="1:27" x14ac:dyDescent="0.25">
      <c r="A1448" t="s">
        <v>152</v>
      </c>
      <c r="B1448" t="s">
        <v>153</v>
      </c>
      <c r="C1448">
        <v>100</v>
      </c>
      <c r="D1448">
        <v>89</v>
      </c>
      <c r="E1448">
        <v>20</v>
      </c>
      <c r="F1448">
        <v>4</v>
      </c>
      <c r="G1448">
        <v>0</v>
      </c>
      <c r="H1448">
        <v>0</v>
      </c>
      <c r="I1448">
        <v>8</v>
      </c>
      <c r="J1448">
        <v>7</v>
      </c>
      <c r="K1448">
        <v>9</v>
      </c>
      <c r="L1448">
        <v>19</v>
      </c>
      <c r="M1448">
        <v>1</v>
      </c>
      <c r="N1448">
        <v>1</v>
      </c>
      <c r="O1448">
        <v>1</v>
      </c>
      <c r="P1448">
        <v>0.23100000000000001</v>
      </c>
      <c r="Q1448">
        <v>0.308</v>
      </c>
      <c r="R1448">
        <v>0.30299999999999999</v>
      </c>
      <c r="S1448">
        <v>0.61099999999999999</v>
      </c>
      <c r="T1448">
        <v>0.27500000000000002</v>
      </c>
      <c r="U1448">
        <v>-0.1</v>
      </c>
      <c r="V1448">
        <v>0</v>
      </c>
      <c r="W1448">
        <v>0.1</v>
      </c>
    </row>
    <row r="1449" spans="1:27" x14ac:dyDescent="0.25">
      <c r="A1449" t="s">
        <v>7670</v>
      </c>
      <c r="B1449" t="s">
        <v>7671</v>
      </c>
      <c r="C1449">
        <v>100</v>
      </c>
      <c r="D1449">
        <v>91</v>
      </c>
      <c r="E1449">
        <v>21</v>
      </c>
      <c r="F1449">
        <v>5</v>
      </c>
      <c r="G1449">
        <v>0</v>
      </c>
      <c r="H1449">
        <v>2</v>
      </c>
      <c r="I1449">
        <v>10</v>
      </c>
      <c r="J1449">
        <v>9</v>
      </c>
      <c r="K1449">
        <v>7</v>
      </c>
      <c r="L1449">
        <v>24</v>
      </c>
      <c r="M1449">
        <v>1</v>
      </c>
      <c r="N1449">
        <v>1</v>
      </c>
      <c r="O1449">
        <v>1</v>
      </c>
      <c r="P1449">
        <v>0.22800000000000001</v>
      </c>
      <c r="Q1449">
        <v>0.28499999999999998</v>
      </c>
      <c r="R1449">
        <v>0.34300000000000003</v>
      </c>
      <c r="S1449">
        <v>0.627</v>
      </c>
      <c r="T1449">
        <v>0.27500000000000002</v>
      </c>
      <c r="U1449">
        <v>0</v>
      </c>
      <c r="V1449">
        <v>0</v>
      </c>
      <c r="W1449">
        <v>0.2</v>
      </c>
    </row>
    <row r="1450" spans="1:27" x14ac:dyDescent="0.25">
      <c r="A1450" t="s">
        <v>7668</v>
      </c>
      <c r="B1450" t="s">
        <v>7669</v>
      </c>
      <c r="C1450">
        <v>100</v>
      </c>
      <c r="D1450">
        <v>92</v>
      </c>
      <c r="E1450">
        <v>22</v>
      </c>
      <c r="F1450">
        <v>5</v>
      </c>
      <c r="G1450">
        <v>0</v>
      </c>
      <c r="H1450">
        <v>1</v>
      </c>
      <c r="I1450">
        <v>9</v>
      </c>
      <c r="J1450">
        <v>9</v>
      </c>
      <c r="K1450">
        <v>6</v>
      </c>
      <c r="L1450">
        <v>20</v>
      </c>
      <c r="M1450">
        <v>1</v>
      </c>
      <c r="N1450">
        <v>4</v>
      </c>
      <c r="O1450">
        <v>2</v>
      </c>
      <c r="P1450">
        <v>0.23899999999999999</v>
      </c>
      <c r="Q1450">
        <v>0.28599999999999998</v>
      </c>
      <c r="R1450">
        <v>0.34200000000000003</v>
      </c>
      <c r="S1450">
        <v>0.628</v>
      </c>
      <c r="T1450">
        <v>0.27500000000000002</v>
      </c>
      <c r="U1450">
        <v>-0.1</v>
      </c>
      <c r="V1450">
        <v>0</v>
      </c>
      <c r="W1450">
        <v>0</v>
      </c>
    </row>
    <row r="1451" spans="1:27" x14ac:dyDescent="0.25">
      <c r="A1451">
        <v>3206</v>
      </c>
      <c r="B1451" t="s">
        <v>99</v>
      </c>
      <c r="C1451">
        <v>100</v>
      </c>
      <c r="D1451">
        <v>93</v>
      </c>
      <c r="E1451">
        <v>23</v>
      </c>
      <c r="F1451">
        <v>4</v>
      </c>
      <c r="G1451">
        <v>1</v>
      </c>
      <c r="H1451">
        <v>1</v>
      </c>
      <c r="I1451">
        <v>10</v>
      </c>
      <c r="J1451">
        <v>9</v>
      </c>
      <c r="K1451">
        <v>5</v>
      </c>
      <c r="L1451">
        <v>16</v>
      </c>
      <c r="M1451">
        <v>1</v>
      </c>
      <c r="N1451">
        <v>2</v>
      </c>
      <c r="O1451">
        <v>1</v>
      </c>
      <c r="P1451">
        <v>0.24399999999999999</v>
      </c>
      <c r="Q1451">
        <v>0.28599999999999998</v>
      </c>
      <c r="R1451">
        <v>0.34399999999999997</v>
      </c>
      <c r="S1451">
        <v>0.63</v>
      </c>
      <c r="T1451">
        <v>0.27500000000000002</v>
      </c>
      <c r="U1451">
        <v>0</v>
      </c>
      <c r="V1451">
        <v>0</v>
      </c>
      <c r="W1451">
        <v>0.1</v>
      </c>
    </row>
    <row r="1452" spans="1:27" x14ac:dyDescent="0.25">
      <c r="A1452">
        <v>4900</v>
      </c>
      <c r="B1452" t="s">
        <v>247</v>
      </c>
      <c r="C1452">
        <v>234</v>
      </c>
      <c r="D1452">
        <v>210</v>
      </c>
      <c r="E1452">
        <v>48</v>
      </c>
      <c r="F1452">
        <v>10</v>
      </c>
      <c r="G1452">
        <v>1</v>
      </c>
      <c r="H1452">
        <v>3</v>
      </c>
      <c r="I1452">
        <v>22</v>
      </c>
      <c r="J1452">
        <v>20</v>
      </c>
      <c r="K1452">
        <v>19</v>
      </c>
      <c r="L1452">
        <v>49</v>
      </c>
      <c r="M1452">
        <v>2</v>
      </c>
      <c r="N1452">
        <v>3</v>
      </c>
      <c r="O1452">
        <v>2</v>
      </c>
      <c r="P1452">
        <v>0.22900000000000001</v>
      </c>
      <c r="Q1452">
        <v>0.29399999999999998</v>
      </c>
      <c r="R1452">
        <v>0.32300000000000001</v>
      </c>
      <c r="S1452">
        <v>0.61699999999999999</v>
      </c>
      <c r="T1452">
        <v>0.27500000000000002</v>
      </c>
      <c r="U1452">
        <v>0.1</v>
      </c>
      <c r="V1452">
        <v>-1.4</v>
      </c>
      <c r="W1452">
        <v>0</v>
      </c>
      <c r="Y1452" s="1">
        <v>-16</v>
      </c>
      <c r="Z1452" s="1">
        <v>-15</v>
      </c>
      <c r="AA1452" s="1">
        <v>1</v>
      </c>
    </row>
    <row r="1453" spans="1:27" x14ac:dyDescent="0.25">
      <c r="A1453">
        <v>8145</v>
      </c>
      <c r="B1453" t="s">
        <v>271</v>
      </c>
      <c r="C1453">
        <v>100</v>
      </c>
      <c r="D1453">
        <v>90</v>
      </c>
      <c r="E1453">
        <v>20</v>
      </c>
      <c r="F1453">
        <v>4</v>
      </c>
      <c r="G1453">
        <v>0</v>
      </c>
      <c r="H1453">
        <v>1</v>
      </c>
      <c r="I1453">
        <v>9</v>
      </c>
      <c r="J1453">
        <v>8</v>
      </c>
      <c r="K1453">
        <v>8</v>
      </c>
      <c r="L1453">
        <v>21</v>
      </c>
      <c r="M1453">
        <v>1</v>
      </c>
      <c r="N1453">
        <v>1</v>
      </c>
      <c r="O1453">
        <v>1</v>
      </c>
      <c r="P1453">
        <v>0.22700000000000001</v>
      </c>
      <c r="Q1453">
        <v>0.29399999999999998</v>
      </c>
      <c r="R1453">
        <v>0.32500000000000001</v>
      </c>
      <c r="S1453">
        <v>0.61899999999999999</v>
      </c>
      <c r="T1453">
        <v>0.27500000000000002</v>
      </c>
      <c r="U1453">
        <v>0</v>
      </c>
      <c r="V1453">
        <v>0</v>
      </c>
      <c r="W1453">
        <v>0.2</v>
      </c>
    </row>
    <row r="1454" spans="1:27" x14ac:dyDescent="0.25">
      <c r="A1454" t="s">
        <v>7666</v>
      </c>
      <c r="B1454" t="s">
        <v>7667</v>
      </c>
      <c r="C1454">
        <v>100</v>
      </c>
      <c r="D1454">
        <v>90</v>
      </c>
      <c r="E1454">
        <v>19</v>
      </c>
      <c r="F1454">
        <v>5</v>
      </c>
      <c r="G1454">
        <v>0</v>
      </c>
      <c r="H1454">
        <v>2</v>
      </c>
      <c r="I1454">
        <v>10</v>
      </c>
      <c r="J1454">
        <v>9</v>
      </c>
      <c r="K1454">
        <v>8</v>
      </c>
      <c r="L1454">
        <v>28</v>
      </c>
      <c r="M1454">
        <v>1</v>
      </c>
      <c r="N1454">
        <v>3</v>
      </c>
      <c r="O1454">
        <v>2</v>
      </c>
      <c r="P1454">
        <v>0.217</v>
      </c>
      <c r="Q1454">
        <v>0.28499999999999998</v>
      </c>
      <c r="R1454">
        <v>0.33700000000000002</v>
      </c>
      <c r="S1454">
        <v>0.622</v>
      </c>
      <c r="T1454">
        <v>0.27500000000000002</v>
      </c>
      <c r="U1454">
        <v>0</v>
      </c>
      <c r="V1454">
        <v>0</v>
      </c>
      <c r="W1454">
        <v>-0.1</v>
      </c>
    </row>
    <row r="1455" spans="1:27" x14ac:dyDescent="0.25">
      <c r="A1455" t="s">
        <v>7664</v>
      </c>
      <c r="B1455" t="s">
        <v>7665</v>
      </c>
      <c r="C1455">
        <v>100</v>
      </c>
      <c r="D1455">
        <v>92</v>
      </c>
      <c r="E1455">
        <v>22</v>
      </c>
      <c r="F1455">
        <v>4</v>
      </c>
      <c r="G1455">
        <v>1</v>
      </c>
      <c r="H1455">
        <v>1</v>
      </c>
      <c r="I1455">
        <v>10</v>
      </c>
      <c r="J1455">
        <v>9</v>
      </c>
      <c r="K1455">
        <v>5</v>
      </c>
      <c r="L1455">
        <v>20</v>
      </c>
      <c r="M1455">
        <v>1</v>
      </c>
      <c r="N1455">
        <v>4</v>
      </c>
      <c r="O1455">
        <v>2</v>
      </c>
      <c r="P1455">
        <v>0.24099999999999999</v>
      </c>
      <c r="Q1455">
        <v>0.28599999999999998</v>
      </c>
      <c r="R1455">
        <v>0.34100000000000003</v>
      </c>
      <c r="S1455">
        <v>0.628</v>
      </c>
      <c r="T1455">
        <v>0.27500000000000002</v>
      </c>
      <c r="U1455">
        <v>0.1</v>
      </c>
      <c r="V1455">
        <v>0</v>
      </c>
      <c r="W1455">
        <v>-0.1</v>
      </c>
    </row>
    <row r="1456" spans="1:27" x14ac:dyDescent="0.25">
      <c r="A1456" t="s">
        <v>7662</v>
      </c>
      <c r="B1456" t="s">
        <v>7663</v>
      </c>
      <c r="C1456">
        <v>100</v>
      </c>
      <c r="D1456">
        <v>88</v>
      </c>
      <c r="E1456">
        <v>20</v>
      </c>
      <c r="F1456">
        <v>3</v>
      </c>
      <c r="G1456">
        <v>1</v>
      </c>
      <c r="H1456">
        <v>1</v>
      </c>
      <c r="I1456">
        <v>10</v>
      </c>
      <c r="J1456">
        <v>8</v>
      </c>
      <c r="K1456">
        <v>10</v>
      </c>
      <c r="L1456">
        <v>19</v>
      </c>
      <c r="M1456">
        <v>1</v>
      </c>
      <c r="N1456">
        <v>3</v>
      </c>
      <c r="O1456">
        <v>1</v>
      </c>
      <c r="P1456">
        <v>0.22500000000000001</v>
      </c>
      <c r="Q1456">
        <v>0.30399999999999999</v>
      </c>
      <c r="R1456">
        <v>0.31</v>
      </c>
      <c r="S1456">
        <v>0.61299999999999999</v>
      </c>
      <c r="T1456">
        <v>0.27500000000000002</v>
      </c>
      <c r="U1456">
        <v>0</v>
      </c>
      <c r="V1456">
        <v>0</v>
      </c>
      <c r="W1456">
        <v>-0.1</v>
      </c>
    </row>
    <row r="1457" spans="1:28" x14ac:dyDescent="0.25">
      <c r="A1457" t="s">
        <v>7660</v>
      </c>
      <c r="B1457" t="s">
        <v>7661</v>
      </c>
      <c r="C1457">
        <v>100</v>
      </c>
      <c r="D1457">
        <v>93</v>
      </c>
      <c r="E1457">
        <v>22</v>
      </c>
      <c r="F1457">
        <v>4</v>
      </c>
      <c r="G1457">
        <v>0</v>
      </c>
      <c r="H1457">
        <v>2</v>
      </c>
      <c r="I1457">
        <v>9</v>
      </c>
      <c r="J1457">
        <v>10</v>
      </c>
      <c r="K1457">
        <v>4</v>
      </c>
      <c r="L1457">
        <v>16</v>
      </c>
      <c r="M1457">
        <v>1</v>
      </c>
      <c r="N1457">
        <v>1</v>
      </c>
      <c r="O1457">
        <v>0</v>
      </c>
      <c r="P1457">
        <v>0.24099999999999999</v>
      </c>
      <c r="Q1457">
        <v>0.27800000000000002</v>
      </c>
      <c r="R1457">
        <v>0.35299999999999998</v>
      </c>
      <c r="S1457">
        <v>0.63100000000000001</v>
      </c>
      <c r="T1457">
        <v>0.27500000000000002</v>
      </c>
      <c r="U1457">
        <v>0</v>
      </c>
      <c r="V1457">
        <v>0</v>
      </c>
      <c r="W1457">
        <v>-0.3</v>
      </c>
    </row>
    <row r="1458" spans="1:28" x14ac:dyDescent="0.25">
      <c r="A1458">
        <v>3814</v>
      </c>
      <c r="B1458" t="s">
        <v>214</v>
      </c>
      <c r="C1458">
        <v>100</v>
      </c>
      <c r="D1458">
        <v>91</v>
      </c>
      <c r="E1458">
        <v>21</v>
      </c>
      <c r="F1458">
        <v>5</v>
      </c>
      <c r="G1458">
        <v>1</v>
      </c>
      <c r="H1458">
        <v>1</v>
      </c>
      <c r="I1458">
        <v>9</v>
      </c>
      <c r="J1458">
        <v>8</v>
      </c>
      <c r="K1458">
        <v>7</v>
      </c>
      <c r="L1458">
        <v>19</v>
      </c>
      <c r="M1458">
        <v>1</v>
      </c>
      <c r="N1458">
        <v>1</v>
      </c>
      <c r="O1458">
        <v>1</v>
      </c>
      <c r="P1458">
        <v>0.23599999999999999</v>
      </c>
      <c r="Q1458">
        <v>0.29499999999999998</v>
      </c>
      <c r="R1458">
        <v>0.32800000000000001</v>
      </c>
      <c r="S1458">
        <v>0.623</v>
      </c>
      <c r="T1458">
        <v>0.27500000000000002</v>
      </c>
      <c r="U1458">
        <v>-0.1</v>
      </c>
      <c r="V1458">
        <v>0</v>
      </c>
      <c r="W1458">
        <v>0</v>
      </c>
    </row>
    <row r="1459" spans="1:28" x14ac:dyDescent="0.25">
      <c r="A1459" t="s">
        <v>7658</v>
      </c>
      <c r="B1459" t="s">
        <v>7659</v>
      </c>
      <c r="C1459">
        <v>100</v>
      </c>
      <c r="D1459">
        <v>92</v>
      </c>
      <c r="E1459">
        <v>22</v>
      </c>
      <c r="F1459">
        <v>4</v>
      </c>
      <c r="G1459">
        <v>0</v>
      </c>
      <c r="H1459">
        <v>1</v>
      </c>
      <c r="I1459">
        <v>9</v>
      </c>
      <c r="J1459">
        <v>9</v>
      </c>
      <c r="K1459">
        <v>6</v>
      </c>
      <c r="L1459">
        <v>21</v>
      </c>
      <c r="M1459">
        <v>1</v>
      </c>
      <c r="N1459">
        <v>1</v>
      </c>
      <c r="O1459">
        <v>0</v>
      </c>
      <c r="P1459">
        <v>0.24</v>
      </c>
      <c r="Q1459">
        <v>0.28899999999999998</v>
      </c>
      <c r="R1459">
        <v>0.33700000000000002</v>
      </c>
      <c r="S1459">
        <v>0.626</v>
      </c>
      <c r="T1459">
        <v>0.27500000000000002</v>
      </c>
      <c r="U1459">
        <v>0</v>
      </c>
      <c r="V1459">
        <v>0</v>
      </c>
      <c r="W1459">
        <v>0.1</v>
      </c>
    </row>
    <row r="1460" spans="1:28" x14ac:dyDescent="0.25">
      <c r="A1460" t="s">
        <v>7656</v>
      </c>
      <c r="B1460" t="s">
        <v>7657</v>
      </c>
      <c r="C1460">
        <v>100</v>
      </c>
      <c r="D1460">
        <v>91</v>
      </c>
      <c r="E1460">
        <v>21</v>
      </c>
      <c r="F1460">
        <v>5</v>
      </c>
      <c r="G1460">
        <v>0</v>
      </c>
      <c r="H1460">
        <v>1</v>
      </c>
      <c r="I1460">
        <v>10</v>
      </c>
      <c r="J1460">
        <v>9</v>
      </c>
      <c r="K1460">
        <v>7</v>
      </c>
      <c r="L1460">
        <v>16</v>
      </c>
      <c r="M1460">
        <v>1</v>
      </c>
      <c r="N1460">
        <v>1</v>
      </c>
      <c r="O1460">
        <v>0</v>
      </c>
      <c r="P1460">
        <v>0.23100000000000001</v>
      </c>
      <c r="Q1460">
        <v>0.28999999999999998</v>
      </c>
      <c r="R1460">
        <v>0.33300000000000002</v>
      </c>
      <c r="S1460">
        <v>0.623</v>
      </c>
      <c r="T1460">
        <v>0.27500000000000002</v>
      </c>
      <c r="U1460">
        <v>0</v>
      </c>
      <c r="V1460">
        <v>0</v>
      </c>
      <c r="W1460">
        <v>0.2</v>
      </c>
    </row>
    <row r="1461" spans="1:28" x14ac:dyDescent="0.25">
      <c r="A1461">
        <v>193</v>
      </c>
      <c r="B1461" t="s">
        <v>299</v>
      </c>
      <c r="C1461">
        <v>147</v>
      </c>
      <c r="D1461">
        <v>137</v>
      </c>
      <c r="E1461">
        <v>34</v>
      </c>
      <c r="F1461">
        <v>7</v>
      </c>
      <c r="G1461">
        <v>0</v>
      </c>
      <c r="H1461">
        <v>2</v>
      </c>
      <c r="I1461">
        <v>14</v>
      </c>
      <c r="J1461">
        <v>13</v>
      </c>
      <c r="K1461">
        <v>6</v>
      </c>
      <c r="L1461">
        <v>23</v>
      </c>
      <c r="M1461">
        <v>2</v>
      </c>
      <c r="N1461">
        <v>2</v>
      </c>
      <c r="O1461">
        <v>1</v>
      </c>
      <c r="P1461">
        <v>0.245</v>
      </c>
      <c r="Q1461">
        <v>0.28399999999999997</v>
      </c>
      <c r="R1461">
        <v>0.34300000000000003</v>
      </c>
      <c r="S1461">
        <v>0.627</v>
      </c>
      <c r="T1461">
        <v>0.27500000000000002</v>
      </c>
      <c r="U1461">
        <v>0.1</v>
      </c>
      <c r="V1461">
        <v>0.3</v>
      </c>
      <c r="W1461">
        <v>0.2</v>
      </c>
      <c r="Y1461" s="1">
        <v>-19</v>
      </c>
      <c r="Z1461" s="1">
        <v>-20</v>
      </c>
      <c r="AA1461" s="1">
        <v>-6</v>
      </c>
    </row>
    <row r="1462" spans="1:28" x14ac:dyDescent="0.25">
      <c r="A1462">
        <v>1556</v>
      </c>
      <c r="B1462" t="s">
        <v>50</v>
      </c>
      <c r="C1462">
        <v>100</v>
      </c>
      <c r="D1462">
        <v>92</v>
      </c>
      <c r="E1462">
        <v>22</v>
      </c>
      <c r="F1462">
        <v>4</v>
      </c>
      <c r="G1462">
        <v>0</v>
      </c>
      <c r="H1462">
        <v>1</v>
      </c>
      <c r="I1462">
        <v>8</v>
      </c>
      <c r="J1462">
        <v>9</v>
      </c>
      <c r="K1462">
        <v>6</v>
      </c>
      <c r="L1462">
        <v>17</v>
      </c>
      <c r="M1462">
        <v>1</v>
      </c>
      <c r="N1462">
        <v>0</v>
      </c>
      <c r="O1462">
        <v>0</v>
      </c>
      <c r="P1462">
        <v>0.24199999999999999</v>
      </c>
      <c r="Q1462">
        <v>0.28899999999999998</v>
      </c>
      <c r="R1462">
        <v>0.34399999999999997</v>
      </c>
      <c r="S1462">
        <v>0.63300000000000001</v>
      </c>
      <c r="T1462">
        <v>0.27500000000000002</v>
      </c>
      <c r="U1462">
        <v>-0.4</v>
      </c>
      <c r="V1462">
        <v>-0.1</v>
      </c>
      <c r="W1462">
        <v>0.2</v>
      </c>
      <c r="Y1462" s="1">
        <v>-20</v>
      </c>
      <c r="Z1462" s="1">
        <v>-19</v>
      </c>
      <c r="AB1462" s="1">
        <v>-6</v>
      </c>
    </row>
    <row r="1463" spans="1:28" x14ac:dyDescent="0.25">
      <c r="A1463" t="s">
        <v>7654</v>
      </c>
      <c r="B1463" t="s">
        <v>7655</v>
      </c>
      <c r="C1463">
        <v>100</v>
      </c>
      <c r="D1463">
        <v>90</v>
      </c>
      <c r="E1463">
        <v>20</v>
      </c>
      <c r="F1463">
        <v>4</v>
      </c>
      <c r="G1463">
        <v>0</v>
      </c>
      <c r="H1463">
        <v>2</v>
      </c>
      <c r="I1463">
        <v>10</v>
      </c>
      <c r="J1463">
        <v>9</v>
      </c>
      <c r="K1463">
        <v>8</v>
      </c>
      <c r="L1463">
        <v>23</v>
      </c>
      <c r="M1463">
        <v>1</v>
      </c>
      <c r="N1463">
        <v>2</v>
      </c>
      <c r="O1463">
        <v>1</v>
      </c>
      <c r="P1463">
        <v>0.222</v>
      </c>
      <c r="Q1463">
        <v>0.28999999999999998</v>
      </c>
      <c r="R1463">
        <v>0.33400000000000002</v>
      </c>
      <c r="S1463">
        <v>0.624</v>
      </c>
      <c r="T1463">
        <v>0.27500000000000002</v>
      </c>
      <c r="U1463">
        <v>-0.1</v>
      </c>
      <c r="V1463">
        <v>0</v>
      </c>
      <c r="W1463">
        <v>0.2</v>
      </c>
    </row>
    <row r="1464" spans="1:28" x14ac:dyDescent="0.25">
      <c r="A1464">
        <v>591</v>
      </c>
      <c r="B1464" t="s">
        <v>7653</v>
      </c>
      <c r="C1464">
        <v>100</v>
      </c>
      <c r="D1464">
        <v>93</v>
      </c>
      <c r="E1464">
        <v>22</v>
      </c>
      <c r="F1464">
        <v>5</v>
      </c>
      <c r="G1464">
        <v>0</v>
      </c>
      <c r="H1464">
        <v>1</v>
      </c>
      <c r="I1464">
        <v>9</v>
      </c>
      <c r="J1464">
        <v>9</v>
      </c>
      <c r="K1464">
        <v>5</v>
      </c>
      <c r="L1464">
        <v>17</v>
      </c>
      <c r="M1464">
        <v>1</v>
      </c>
      <c r="N1464">
        <v>1</v>
      </c>
      <c r="O1464">
        <v>1</v>
      </c>
      <c r="P1464">
        <v>0.23899999999999999</v>
      </c>
      <c r="Q1464">
        <v>0.28299999999999997</v>
      </c>
      <c r="R1464">
        <v>0.34699999999999998</v>
      </c>
      <c r="S1464">
        <v>0.63</v>
      </c>
      <c r="T1464">
        <v>0.27500000000000002</v>
      </c>
      <c r="U1464">
        <v>-0.3</v>
      </c>
      <c r="V1464">
        <v>0</v>
      </c>
      <c r="W1464">
        <v>0.1</v>
      </c>
    </row>
    <row r="1465" spans="1:28" x14ac:dyDescent="0.25">
      <c r="A1465">
        <v>6153</v>
      </c>
      <c r="B1465" t="s">
        <v>161</v>
      </c>
      <c r="C1465">
        <v>171</v>
      </c>
      <c r="D1465">
        <v>158</v>
      </c>
      <c r="E1465">
        <v>38</v>
      </c>
      <c r="F1465">
        <v>6</v>
      </c>
      <c r="G1465">
        <v>2</v>
      </c>
      <c r="H1465">
        <v>2</v>
      </c>
      <c r="I1465">
        <v>16</v>
      </c>
      <c r="J1465">
        <v>15</v>
      </c>
      <c r="K1465">
        <v>10</v>
      </c>
      <c r="L1465">
        <v>32</v>
      </c>
      <c r="M1465">
        <v>1</v>
      </c>
      <c r="N1465">
        <v>4</v>
      </c>
      <c r="O1465">
        <v>2</v>
      </c>
      <c r="P1465">
        <v>0.24199999999999999</v>
      </c>
      <c r="Q1465">
        <v>0.28799999999999998</v>
      </c>
      <c r="R1465">
        <v>0.33900000000000002</v>
      </c>
      <c r="S1465">
        <v>0.627</v>
      </c>
      <c r="T1465">
        <v>0.27500000000000002</v>
      </c>
      <c r="U1465">
        <v>0.2</v>
      </c>
      <c r="V1465">
        <v>0.4</v>
      </c>
      <c r="W1465">
        <v>0.2</v>
      </c>
      <c r="Y1465" s="1">
        <v>-18</v>
      </c>
      <c r="Z1465" s="1">
        <v>-18</v>
      </c>
      <c r="AA1465" s="1">
        <v>-4</v>
      </c>
    </row>
    <row r="1466" spans="1:28" x14ac:dyDescent="0.25">
      <c r="A1466">
        <v>1578</v>
      </c>
      <c r="B1466" t="s">
        <v>340</v>
      </c>
      <c r="C1466">
        <v>100</v>
      </c>
      <c r="D1466">
        <v>91</v>
      </c>
      <c r="E1466">
        <v>21</v>
      </c>
      <c r="F1466">
        <v>5</v>
      </c>
      <c r="G1466">
        <v>0</v>
      </c>
      <c r="H1466">
        <v>2</v>
      </c>
      <c r="I1466">
        <v>9</v>
      </c>
      <c r="J1466">
        <v>9</v>
      </c>
      <c r="K1466">
        <v>7</v>
      </c>
      <c r="L1466">
        <v>18</v>
      </c>
      <c r="M1466">
        <v>0</v>
      </c>
      <c r="N1466">
        <v>1</v>
      </c>
      <c r="O1466">
        <v>0</v>
      </c>
      <c r="P1466">
        <v>0.23</v>
      </c>
      <c r="Q1466">
        <v>0.28399999999999997</v>
      </c>
      <c r="R1466">
        <v>0.34100000000000003</v>
      </c>
      <c r="S1466">
        <v>0.624</v>
      </c>
      <c r="T1466">
        <v>0.27500000000000002</v>
      </c>
      <c r="U1466">
        <v>-0.4</v>
      </c>
      <c r="V1466">
        <v>0</v>
      </c>
      <c r="W1466">
        <v>0.2</v>
      </c>
    </row>
    <row r="1467" spans="1:28" x14ac:dyDescent="0.25">
      <c r="A1467" t="s">
        <v>7651</v>
      </c>
      <c r="B1467" t="s">
        <v>7652</v>
      </c>
      <c r="C1467">
        <v>100</v>
      </c>
      <c r="D1467">
        <v>90</v>
      </c>
      <c r="E1467">
        <v>21</v>
      </c>
      <c r="F1467">
        <v>4</v>
      </c>
      <c r="G1467">
        <v>1</v>
      </c>
      <c r="H1467">
        <v>1</v>
      </c>
      <c r="I1467">
        <v>9</v>
      </c>
      <c r="J1467">
        <v>8</v>
      </c>
      <c r="K1467">
        <v>8</v>
      </c>
      <c r="L1467">
        <v>18</v>
      </c>
      <c r="M1467">
        <v>1</v>
      </c>
      <c r="N1467">
        <v>5</v>
      </c>
      <c r="O1467">
        <v>2</v>
      </c>
      <c r="P1467">
        <v>0.23100000000000001</v>
      </c>
      <c r="Q1467">
        <v>0.29799999999999999</v>
      </c>
      <c r="R1467">
        <v>0.317</v>
      </c>
      <c r="S1467">
        <v>0.61599999999999999</v>
      </c>
      <c r="T1467">
        <v>0.27500000000000002</v>
      </c>
      <c r="U1467">
        <v>0.1</v>
      </c>
      <c r="V1467">
        <v>0</v>
      </c>
      <c r="W1467">
        <v>-0.1</v>
      </c>
    </row>
    <row r="1468" spans="1:28" x14ac:dyDescent="0.25">
      <c r="A1468" t="s">
        <v>7649</v>
      </c>
      <c r="B1468" t="s">
        <v>7650</v>
      </c>
      <c r="C1468">
        <v>100</v>
      </c>
      <c r="D1468">
        <v>91</v>
      </c>
      <c r="E1468">
        <v>22</v>
      </c>
      <c r="F1468">
        <v>5</v>
      </c>
      <c r="G1468">
        <v>0</v>
      </c>
      <c r="H1468">
        <v>1</v>
      </c>
      <c r="I1468">
        <v>9</v>
      </c>
      <c r="J1468">
        <v>8</v>
      </c>
      <c r="K1468">
        <v>7</v>
      </c>
      <c r="L1468">
        <v>17</v>
      </c>
      <c r="M1468">
        <v>1</v>
      </c>
      <c r="N1468">
        <v>1</v>
      </c>
      <c r="O1468">
        <v>0</v>
      </c>
      <c r="P1468">
        <v>0.23799999999999999</v>
      </c>
      <c r="Q1468">
        <v>0.29599999999999999</v>
      </c>
      <c r="R1468">
        <v>0.32400000000000001</v>
      </c>
      <c r="S1468">
        <v>0.61899999999999999</v>
      </c>
      <c r="T1468">
        <v>0.27500000000000002</v>
      </c>
      <c r="U1468">
        <v>-0.1</v>
      </c>
      <c r="V1468">
        <v>0</v>
      </c>
      <c r="W1468">
        <v>0.1</v>
      </c>
    </row>
    <row r="1469" spans="1:28" x14ac:dyDescent="0.25">
      <c r="A1469">
        <v>8358</v>
      </c>
      <c r="B1469" t="s">
        <v>44</v>
      </c>
      <c r="C1469">
        <v>100</v>
      </c>
      <c r="D1469">
        <v>90</v>
      </c>
      <c r="E1469">
        <v>21</v>
      </c>
      <c r="F1469">
        <v>5</v>
      </c>
      <c r="G1469">
        <v>0</v>
      </c>
      <c r="H1469">
        <v>1</v>
      </c>
      <c r="I1469">
        <v>9</v>
      </c>
      <c r="J1469">
        <v>8</v>
      </c>
      <c r="K1469">
        <v>8</v>
      </c>
      <c r="L1469">
        <v>17</v>
      </c>
      <c r="M1469">
        <v>1</v>
      </c>
      <c r="N1469">
        <v>1</v>
      </c>
      <c r="O1469">
        <v>0</v>
      </c>
      <c r="P1469">
        <v>0.23200000000000001</v>
      </c>
      <c r="Q1469">
        <v>0.29599999999999999</v>
      </c>
      <c r="R1469">
        <v>0.32400000000000001</v>
      </c>
      <c r="S1469">
        <v>0.62</v>
      </c>
      <c r="T1469">
        <v>0.27500000000000002</v>
      </c>
      <c r="U1469">
        <v>-0.3</v>
      </c>
      <c r="V1469">
        <v>0</v>
      </c>
      <c r="W1469">
        <v>0.2</v>
      </c>
    </row>
    <row r="1470" spans="1:28" x14ac:dyDescent="0.25">
      <c r="A1470" t="s">
        <v>731</v>
      </c>
      <c r="B1470" t="s">
        <v>732</v>
      </c>
      <c r="C1470">
        <v>100</v>
      </c>
      <c r="D1470">
        <v>92</v>
      </c>
      <c r="E1470">
        <v>23</v>
      </c>
      <c r="F1470">
        <v>4</v>
      </c>
      <c r="G1470">
        <v>0</v>
      </c>
      <c r="H1470">
        <v>1</v>
      </c>
      <c r="I1470">
        <v>9</v>
      </c>
      <c r="J1470">
        <v>9</v>
      </c>
      <c r="K1470">
        <v>6</v>
      </c>
      <c r="L1470">
        <v>10</v>
      </c>
      <c r="M1470">
        <v>1</v>
      </c>
      <c r="N1470">
        <v>2</v>
      </c>
      <c r="O1470">
        <v>1</v>
      </c>
      <c r="P1470">
        <v>0.248</v>
      </c>
      <c r="Q1470">
        <v>0.29499999999999998</v>
      </c>
      <c r="R1470">
        <v>0.32400000000000001</v>
      </c>
      <c r="S1470">
        <v>0.61899999999999999</v>
      </c>
      <c r="T1470">
        <v>0.27500000000000002</v>
      </c>
      <c r="U1470">
        <v>0</v>
      </c>
      <c r="V1470">
        <v>0</v>
      </c>
      <c r="W1470">
        <v>0.1</v>
      </c>
    </row>
    <row r="1471" spans="1:28" x14ac:dyDescent="0.25">
      <c r="A1471" t="s">
        <v>7647</v>
      </c>
      <c r="B1471" t="s">
        <v>7648</v>
      </c>
      <c r="C1471">
        <v>100</v>
      </c>
      <c r="D1471">
        <v>91</v>
      </c>
      <c r="E1471">
        <v>21</v>
      </c>
      <c r="F1471">
        <v>4</v>
      </c>
      <c r="G1471">
        <v>0</v>
      </c>
      <c r="H1471">
        <v>2</v>
      </c>
      <c r="I1471">
        <v>10</v>
      </c>
      <c r="J1471">
        <v>9</v>
      </c>
      <c r="K1471">
        <v>6</v>
      </c>
      <c r="L1471">
        <v>19</v>
      </c>
      <c r="M1471">
        <v>1</v>
      </c>
      <c r="N1471">
        <v>2</v>
      </c>
      <c r="O1471">
        <v>1</v>
      </c>
      <c r="P1471">
        <v>0.22800000000000001</v>
      </c>
      <c r="Q1471">
        <v>0.28199999999999997</v>
      </c>
      <c r="R1471">
        <v>0.34200000000000003</v>
      </c>
      <c r="S1471">
        <v>0.625</v>
      </c>
      <c r="T1471">
        <v>0.27500000000000002</v>
      </c>
      <c r="U1471">
        <v>0</v>
      </c>
      <c r="V1471">
        <v>0</v>
      </c>
      <c r="W1471">
        <v>-0.2</v>
      </c>
    </row>
    <row r="1472" spans="1:28" x14ac:dyDescent="0.25">
      <c r="A1472" t="s">
        <v>7645</v>
      </c>
      <c r="B1472" t="s">
        <v>7646</v>
      </c>
      <c r="C1472">
        <v>100</v>
      </c>
      <c r="D1472">
        <v>90</v>
      </c>
      <c r="E1472">
        <v>20</v>
      </c>
      <c r="F1472">
        <v>4</v>
      </c>
      <c r="G1472">
        <v>1</v>
      </c>
      <c r="H1472">
        <v>1</v>
      </c>
      <c r="I1472">
        <v>9</v>
      </c>
      <c r="J1472">
        <v>8</v>
      </c>
      <c r="K1472">
        <v>7</v>
      </c>
      <c r="L1472">
        <v>25</v>
      </c>
      <c r="M1472">
        <v>2</v>
      </c>
      <c r="N1472">
        <v>2</v>
      </c>
      <c r="O1472">
        <v>1</v>
      </c>
      <c r="P1472">
        <v>0.22600000000000001</v>
      </c>
      <c r="Q1472">
        <v>0.29199999999999998</v>
      </c>
      <c r="R1472">
        <v>0.32700000000000001</v>
      </c>
      <c r="S1472">
        <v>0.61899999999999999</v>
      </c>
      <c r="T1472">
        <v>0.27500000000000002</v>
      </c>
      <c r="U1472">
        <v>-0.1</v>
      </c>
      <c r="V1472">
        <v>0</v>
      </c>
      <c r="W1472">
        <v>0</v>
      </c>
    </row>
    <row r="1473" spans="1:23" x14ac:dyDescent="0.25">
      <c r="A1473" t="s">
        <v>38</v>
      </c>
      <c r="B1473" t="s">
        <v>39</v>
      </c>
      <c r="C1473">
        <v>100</v>
      </c>
      <c r="D1473">
        <v>93</v>
      </c>
      <c r="E1473">
        <v>22</v>
      </c>
      <c r="F1473">
        <v>5</v>
      </c>
      <c r="G1473">
        <v>0</v>
      </c>
      <c r="H1473">
        <v>2</v>
      </c>
      <c r="I1473">
        <v>9</v>
      </c>
      <c r="J1473">
        <v>9</v>
      </c>
      <c r="K1473">
        <v>5</v>
      </c>
      <c r="L1473">
        <v>24</v>
      </c>
      <c r="M1473">
        <v>1</v>
      </c>
      <c r="N1473">
        <v>1</v>
      </c>
      <c r="O1473">
        <v>0</v>
      </c>
      <c r="P1473">
        <v>0.23499999999999999</v>
      </c>
      <c r="Q1473">
        <v>0.27400000000000002</v>
      </c>
      <c r="R1473">
        <v>0.35499999999999998</v>
      </c>
      <c r="S1473">
        <v>0.63</v>
      </c>
      <c r="T1473">
        <v>0.27500000000000002</v>
      </c>
      <c r="U1473">
        <v>0</v>
      </c>
      <c r="V1473">
        <v>0</v>
      </c>
      <c r="W1473">
        <v>-0.1</v>
      </c>
    </row>
    <row r="1474" spans="1:23" x14ac:dyDescent="0.25">
      <c r="A1474" t="s">
        <v>7643</v>
      </c>
      <c r="B1474" t="s">
        <v>7644</v>
      </c>
      <c r="C1474">
        <v>100</v>
      </c>
      <c r="D1474">
        <v>90</v>
      </c>
      <c r="E1474">
        <v>20</v>
      </c>
      <c r="F1474">
        <v>5</v>
      </c>
      <c r="G1474">
        <v>0</v>
      </c>
      <c r="H1474">
        <v>2</v>
      </c>
      <c r="I1474">
        <v>10</v>
      </c>
      <c r="J1474">
        <v>9</v>
      </c>
      <c r="K1474">
        <v>8</v>
      </c>
      <c r="L1474">
        <v>23</v>
      </c>
      <c r="M1474">
        <v>1</v>
      </c>
      <c r="N1474">
        <v>2</v>
      </c>
      <c r="O1474">
        <v>1</v>
      </c>
      <c r="P1474">
        <v>0.221</v>
      </c>
      <c r="Q1474">
        <v>0.28799999999999998</v>
      </c>
      <c r="R1474">
        <v>0.33500000000000002</v>
      </c>
      <c r="S1474">
        <v>0.622</v>
      </c>
      <c r="T1474">
        <v>0.27500000000000002</v>
      </c>
      <c r="U1474">
        <v>-0.1</v>
      </c>
      <c r="V1474">
        <v>0</v>
      </c>
      <c r="W1474">
        <v>0.2</v>
      </c>
    </row>
    <row r="1475" spans="1:23" x14ac:dyDescent="0.25">
      <c r="A1475" t="s">
        <v>7641</v>
      </c>
      <c r="B1475" t="s">
        <v>7642</v>
      </c>
      <c r="C1475">
        <v>100</v>
      </c>
      <c r="D1475">
        <v>92</v>
      </c>
      <c r="E1475">
        <v>23</v>
      </c>
      <c r="F1475">
        <v>4</v>
      </c>
      <c r="G1475">
        <v>0</v>
      </c>
      <c r="H1475">
        <v>1</v>
      </c>
      <c r="I1475">
        <v>9</v>
      </c>
      <c r="J1475">
        <v>8</v>
      </c>
      <c r="K1475">
        <v>5</v>
      </c>
      <c r="L1475">
        <v>18</v>
      </c>
      <c r="M1475">
        <v>1</v>
      </c>
      <c r="N1475">
        <v>3</v>
      </c>
      <c r="O1475">
        <v>2</v>
      </c>
      <c r="P1475">
        <v>0.249</v>
      </c>
      <c r="Q1475">
        <v>0.29499999999999998</v>
      </c>
      <c r="R1475">
        <v>0.32400000000000001</v>
      </c>
      <c r="S1475">
        <v>0.61899999999999999</v>
      </c>
      <c r="T1475">
        <v>0.27400000000000002</v>
      </c>
      <c r="U1475">
        <v>-0.1</v>
      </c>
      <c r="V1475">
        <v>0</v>
      </c>
      <c r="W1475">
        <v>0</v>
      </c>
    </row>
    <row r="1476" spans="1:23" x14ac:dyDescent="0.25">
      <c r="A1476">
        <v>795</v>
      </c>
      <c r="B1476" t="s">
        <v>266</v>
      </c>
      <c r="C1476">
        <v>100</v>
      </c>
      <c r="D1476">
        <v>89</v>
      </c>
      <c r="E1476">
        <v>20</v>
      </c>
      <c r="F1476">
        <v>4</v>
      </c>
      <c r="G1476">
        <v>0</v>
      </c>
      <c r="H1476">
        <v>2</v>
      </c>
      <c r="I1476">
        <v>9</v>
      </c>
      <c r="J1476">
        <v>9</v>
      </c>
      <c r="K1476">
        <v>8</v>
      </c>
      <c r="L1476">
        <v>20</v>
      </c>
      <c r="M1476">
        <v>1</v>
      </c>
      <c r="N1476">
        <v>2</v>
      </c>
      <c r="O1476">
        <v>1</v>
      </c>
      <c r="P1476">
        <v>0.219</v>
      </c>
      <c r="Q1476">
        <v>0.29099999999999998</v>
      </c>
      <c r="R1476">
        <v>0.33100000000000002</v>
      </c>
      <c r="S1476">
        <v>0.622</v>
      </c>
      <c r="T1476">
        <v>0.27400000000000002</v>
      </c>
      <c r="U1476">
        <v>-0.4</v>
      </c>
      <c r="V1476">
        <v>0</v>
      </c>
      <c r="W1476">
        <v>0.2</v>
      </c>
    </row>
    <row r="1477" spans="1:23" x14ac:dyDescent="0.25">
      <c r="A1477">
        <v>8810</v>
      </c>
      <c r="B1477" t="s">
        <v>642</v>
      </c>
      <c r="C1477">
        <v>100</v>
      </c>
      <c r="D1477">
        <v>90</v>
      </c>
      <c r="E1477">
        <v>20</v>
      </c>
      <c r="F1477">
        <v>4</v>
      </c>
      <c r="G1477">
        <v>0</v>
      </c>
      <c r="H1477">
        <v>2</v>
      </c>
      <c r="I1477">
        <v>9</v>
      </c>
      <c r="J1477">
        <v>9</v>
      </c>
      <c r="K1477">
        <v>7</v>
      </c>
      <c r="L1477">
        <v>27</v>
      </c>
      <c r="M1477">
        <v>1</v>
      </c>
      <c r="N1477">
        <v>4</v>
      </c>
      <c r="O1477">
        <v>2</v>
      </c>
      <c r="P1477">
        <v>0.217</v>
      </c>
      <c r="Q1477">
        <v>0.27900000000000003</v>
      </c>
      <c r="R1477">
        <v>0.34300000000000003</v>
      </c>
      <c r="S1477">
        <v>0.623</v>
      </c>
      <c r="T1477">
        <v>0.27400000000000002</v>
      </c>
      <c r="U1477">
        <v>0.1</v>
      </c>
      <c r="V1477">
        <v>0</v>
      </c>
      <c r="W1477">
        <v>-0.1</v>
      </c>
    </row>
    <row r="1478" spans="1:23" x14ac:dyDescent="0.25">
      <c r="A1478" t="s">
        <v>7639</v>
      </c>
      <c r="B1478" t="s">
        <v>7640</v>
      </c>
      <c r="C1478">
        <v>100</v>
      </c>
      <c r="D1478">
        <v>92</v>
      </c>
      <c r="E1478">
        <v>21</v>
      </c>
      <c r="F1478">
        <v>4</v>
      </c>
      <c r="G1478">
        <v>0</v>
      </c>
      <c r="H1478">
        <v>2</v>
      </c>
      <c r="I1478">
        <v>9</v>
      </c>
      <c r="J1478">
        <v>9</v>
      </c>
      <c r="K1478">
        <v>6</v>
      </c>
      <c r="L1478">
        <v>15</v>
      </c>
      <c r="M1478">
        <v>1</v>
      </c>
      <c r="N1478">
        <v>2</v>
      </c>
      <c r="O1478">
        <v>1</v>
      </c>
      <c r="P1478">
        <v>0.23100000000000001</v>
      </c>
      <c r="Q1478">
        <v>0.28100000000000003</v>
      </c>
      <c r="R1478">
        <v>0.34399999999999997</v>
      </c>
      <c r="S1478">
        <v>0.625</v>
      </c>
      <c r="T1478">
        <v>0.27400000000000002</v>
      </c>
      <c r="U1478">
        <v>0</v>
      </c>
      <c r="V1478">
        <v>0</v>
      </c>
      <c r="W1478">
        <v>0</v>
      </c>
    </row>
    <row r="1479" spans="1:23" x14ac:dyDescent="0.25">
      <c r="A1479" t="s">
        <v>7637</v>
      </c>
      <c r="B1479" t="s">
        <v>7638</v>
      </c>
      <c r="C1479">
        <v>100</v>
      </c>
      <c r="D1479">
        <v>93</v>
      </c>
      <c r="E1479">
        <v>23</v>
      </c>
      <c r="F1479">
        <v>5</v>
      </c>
      <c r="G1479">
        <v>1</v>
      </c>
      <c r="H1479">
        <v>1</v>
      </c>
      <c r="I1479">
        <v>10</v>
      </c>
      <c r="J1479">
        <v>9</v>
      </c>
      <c r="K1479">
        <v>5</v>
      </c>
      <c r="L1479">
        <v>23</v>
      </c>
      <c r="M1479">
        <v>1</v>
      </c>
      <c r="N1479">
        <v>4</v>
      </c>
      <c r="O1479">
        <v>2</v>
      </c>
      <c r="P1479">
        <v>0.24399999999999999</v>
      </c>
      <c r="Q1479">
        <v>0.28699999999999998</v>
      </c>
      <c r="R1479">
        <v>0.33700000000000002</v>
      </c>
      <c r="S1479">
        <v>0.623</v>
      </c>
      <c r="T1479">
        <v>0.27400000000000002</v>
      </c>
      <c r="U1479">
        <v>0.1</v>
      </c>
      <c r="V1479">
        <v>0</v>
      </c>
      <c r="W1479">
        <v>0.1</v>
      </c>
    </row>
    <row r="1480" spans="1:23" x14ac:dyDescent="0.25">
      <c r="A1480" t="s">
        <v>7635</v>
      </c>
      <c r="B1480" t="s">
        <v>7636</v>
      </c>
      <c r="C1480">
        <v>100</v>
      </c>
      <c r="D1480">
        <v>92</v>
      </c>
      <c r="E1480">
        <v>20</v>
      </c>
      <c r="F1480">
        <v>4</v>
      </c>
      <c r="G1480">
        <v>0</v>
      </c>
      <c r="H1480">
        <v>3</v>
      </c>
      <c r="I1480">
        <v>10</v>
      </c>
      <c r="J1480">
        <v>10</v>
      </c>
      <c r="K1480">
        <v>6</v>
      </c>
      <c r="L1480">
        <v>27</v>
      </c>
      <c r="M1480">
        <v>1</v>
      </c>
      <c r="N1480">
        <v>3</v>
      </c>
      <c r="O1480">
        <v>1</v>
      </c>
      <c r="P1480">
        <v>0.221</v>
      </c>
      <c r="Q1480">
        <v>0.27300000000000002</v>
      </c>
      <c r="R1480">
        <v>0.35299999999999998</v>
      </c>
      <c r="S1480">
        <v>0.626</v>
      </c>
      <c r="T1480">
        <v>0.27400000000000002</v>
      </c>
      <c r="U1480">
        <v>0</v>
      </c>
      <c r="V1480">
        <v>0</v>
      </c>
      <c r="W1480">
        <v>-0.1</v>
      </c>
    </row>
    <row r="1481" spans="1:23" x14ac:dyDescent="0.25">
      <c r="A1481" t="s">
        <v>580</v>
      </c>
      <c r="B1481" t="s">
        <v>581</v>
      </c>
      <c r="C1481">
        <v>100</v>
      </c>
      <c r="D1481">
        <v>91</v>
      </c>
      <c r="E1481">
        <v>20</v>
      </c>
      <c r="F1481">
        <v>3</v>
      </c>
      <c r="G1481">
        <v>1</v>
      </c>
      <c r="H1481">
        <v>3</v>
      </c>
      <c r="I1481">
        <v>9</v>
      </c>
      <c r="J1481">
        <v>10</v>
      </c>
      <c r="K1481">
        <v>6</v>
      </c>
      <c r="L1481">
        <v>31</v>
      </c>
      <c r="M1481">
        <v>1</v>
      </c>
      <c r="N1481">
        <v>1</v>
      </c>
      <c r="O1481">
        <v>1</v>
      </c>
      <c r="P1481">
        <v>0.218</v>
      </c>
      <c r="Q1481">
        <v>0.27400000000000002</v>
      </c>
      <c r="R1481">
        <v>0.35099999999999998</v>
      </c>
      <c r="S1481">
        <v>0.625</v>
      </c>
      <c r="T1481">
        <v>0.27400000000000002</v>
      </c>
      <c r="U1481">
        <v>0</v>
      </c>
      <c r="V1481">
        <v>0</v>
      </c>
      <c r="W1481">
        <v>-0.1</v>
      </c>
    </row>
    <row r="1482" spans="1:23" x14ac:dyDescent="0.25">
      <c r="A1482" t="s">
        <v>7633</v>
      </c>
      <c r="B1482" t="s">
        <v>7634</v>
      </c>
      <c r="C1482">
        <v>100</v>
      </c>
      <c r="D1482">
        <v>92</v>
      </c>
      <c r="E1482">
        <v>21</v>
      </c>
      <c r="F1482">
        <v>5</v>
      </c>
      <c r="G1482">
        <v>0</v>
      </c>
      <c r="H1482">
        <v>2</v>
      </c>
      <c r="I1482">
        <v>9</v>
      </c>
      <c r="J1482">
        <v>9</v>
      </c>
      <c r="K1482">
        <v>6</v>
      </c>
      <c r="L1482">
        <v>21</v>
      </c>
      <c r="M1482">
        <v>1</v>
      </c>
      <c r="N1482">
        <v>1</v>
      </c>
      <c r="O1482">
        <v>1</v>
      </c>
      <c r="P1482">
        <v>0.22900000000000001</v>
      </c>
      <c r="Q1482">
        <v>0.27800000000000002</v>
      </c>
      <c r="R1482">
        <v>0.35099999999999998</v>
      </c>
      <c r="S1482">
        <v>0.629</v>
      </c>
      <c r="T1482">
        <v>0.27400000000000002</v>
      </c>
      <c r="U1482">
        <v>0</v>
      </c>
      <c r="V1482">
        <v>0</v>
      </c>
      <c r="W1482">
        <v>0.2</v>
      </c>
    </row>
    <row r="1483" spans="1:23" x14ac:dyDescent="0.25">
      <c r="A1483" t="s">
        <v>7631</v>
      </c>
      <c r="B1483" t="s">
        <v>7632</v>
      </c>
      <c r="C1483">
        <v>100</v>
      </c>
      <c r="D1483">
        <v>91</v>
      </c>
      <c r="E1483">
        <v>21</v>
      </c>
      <c r="F1483">
        <v>4</v>
      </c>
      <c r="G1483">
        <v>1</v>
      </c>
      <c r="H1483">
        <v>1</v>
      </c>
      <c r="I1483">
        <v>9</v>
      </c>
      <c r="J1483">
        <v>9</v>
      </c>
      <c r="K1483">
        <v>6</v>
      </c>
      <c r="L1483">
        <v>22</v>
      </c>
      <c r="M1483">
        <v>1</v>
      </c>
      <c r="N1483">
        <v>1</v>
      </c>
      <c r="O1483">
        <v>1</v>
      </c>
      <c r="P1483">
        <v>0.23300000000000001</v>
      </c>
      <c r="Q1483">
        <v>0.28599999999999998</v>
      </c>
      <c r="R1483">
        <v>0.33700000000000002</v>
      </c>
      <c r="S1483">
        <v>0.624</v>
      </c>
      <c r="T1483">
        <v>0.27400000000000002</v>
      </c>
      <c r="U1483">
        <v>-0.1</v>
      </c>
      <c r="V1483">
        <v>0</v>
      </c>
      <c r="W1483">
        <v>0.2</v>
      </c>
    </row>
    <row r="1484" spans="1:23" x14ac:dyDescent="0.25">
      <c r="A1484" t="s">
        <v>291</v>
      </c>
      <c r="B1484" t="s">
        <v>292</v>
      </c>
      <c r="C1484">
        <v>100</v>
      </c>
      <c r="D1484">
        <v>89</v>
      </c>
      <c r="E1484">
        <v>19</v>
      </c>
      <c r="F1484">
        <v>4</v>
      </c>
      <c r="G1484">
        <v>0</v>
      </c>
      <c r="H1484">
        <v>2</v>
      </c>
      <c r="I1484">
        <v>9</v>
      </c>
      <c r="J1484">
        <v>10</v>
      </c>
      <c r="K1484">
        <v>9</v>
      </c>
      <c r="L1484">
        <v>29</v>
      </c>
      <c r="M1484">
        <v>1</v>
      </c>
      <c r="N1484">
        <v>0</v>
      </c>
      <c r="O1484">
        <v>0</v>
      </c>
      <c r="P1484">
        <v>0.21</v>
      </c>
      <c r="Q1484">
        <v>0.28799999999999998</v>
      </c>
      <c r="R1484">
        <v>0.32700000000000001</v>
      </c>
      <c r="S1484">
        <v>0.61599999999999999</v>
      </c>
      <c r="T1484">
        <v>0.27400000000000002</v>
      </c>
      <c r="U1484">
        <v>-0.1</v>
      </c>
      <c r="V1484">
        <v>0</v>
      </c>
      <c r="W1484">
        <v>0</v>
      </c>
    </row>
    <row r="1485" spans="1:23" x14ac:dyDescent="0.25">
      <c r="A1485" t="s">
        <v>7629</v>
      </c>
      <c r="B1485" t="s">
        <v>7630</v>
      </c>
      <c r="C1485">
        <v>100</v>
      </c>
      <c r="D1485">
        <v>91</v>
      </c>
      <c r="E1485">
        <v>21</v>
      </c>
      <c r="F1485">
        <v>4</v>
      </c>
      <c r="G1485">
        <v>0</v>
      </c>
      <c r="H1485">
        <v>1</v>
      </c>
      <c r="I1485">
        <v>10</v>
      </c>
      <c r="J1485">
        <v>9</v>
      </c>
      <c r="K1485">
        <v>7</v>
      </c>
      <c r="L1485">
        <v>20</v>
      </c>
      <c r="M1485">
        <v>1</v>
      </c>
      <c r="N1485">
        <v>5</v>
      </c>
      <c r="O1485">
        <v>2</v>
      </c>
      <c r="P1485">
        <v>0.23200000000000001</v>
      </c>
      <c r="Q1485">
        <v>0.28899999999999998</v>
      </c>
      <c r="R1485">
        <v>0.33200000000000002</v>
      </c>
      <c r="S1485">
        <v>0.62</v>
      </c>
      <c r="T1485">
        <v>0.27400000000000002</v>
      </c>
      <c r="U1485">
        <v>0.2</v>
      </c>
      <c r="V1485">
        <v>0</v>
      </c>
      <c r="W1485">
        <v>-0.1</v>
      </c>
    </row>
    <row r="1486" spans="1:23" x14ac:dyDescent="0.25">
      <c r="A1486" t="s">
        <v>7627</v>
      </c>
      <c r="B1486" t="s">
        <v>7628</v>
      </c>
      <c r="C1486">
        <v>100</v>
      </c>
      <c r="D1486">
        <v>90</v>
      </c>
      <c r="E1486">
        <v>21</v>
      </c>
      <c r="F1486">
        <v>4</v>
      </c>
      <c r="G1486">
        <v>0</v>
      </c>
      <c r="H1486">
        <v>1</v>
      </c>
      <c r="I1486">
        <v>9</v>
      </c>
      <c r="J1486">
        <v>8</v>
      </c>
      <c r="K1486">
        <v>7</v>
      </c>
      <c r="L1486">
        <v>16</v>
      </c>
      <c r="M1486">
        <v>1</v>
      </c>
      <c r="N1486">
        <v>1</v>
      </c>
      <c r="O1486">
        <v>1</v>
      </c>
      <c r="P1486">
        <v>0.23599999999999999</v>
      </c>
      <c r="Q1486">
        <v>0.29899999999999999</v>
      </c>
      <c r="R1486">
        <v>0.314</v>
      </c>
      <c r="S1486">
        <v>0.61399999999999999</v>
      </c>
      <c r="T1486">
        <v>0.27400000000000002</v>
      </c>
      <c r="U1486">
        <v>-0.1</v>
      </c>
      <c r="V1486">
        <v>0</v>
      </c>
      <c r="W1486">
        <v>0.1</v>
      </c>
    </row>
    <row r="1487" spans="1:23" x14ac:dyDescent="0.25">
      <c r="A1487" t="s">
        <v>170</v>
      </c>
      <c r="B1487" t="s">
        <v>171</v>
      </c>
      <c r="C1487">
        <v>100</v>
      </c>
      <c r="D1487">
        <v>91</v>
      </c>
      <c r="E1487">
        <v>20</v>
      </c>
      <c r="F1487">
        <v>5</v>
      </c>
      <c r="G1487">
        <v>0</v>
      </c>
      <c r="H1487">
        <v>1</v>
      </c>
      <c r="I1487">
        <v>9</v>
      </c>
      <c r="J1487">
        <v>9</v>
      </c>
      <c r="K1487">
        <v>8</v>
      </c>
      <c r="L1487">
        <v>26</v>
      </c>
      <c r="M1487">
        <v>0</v>
      </c>
      <c r="N1487">
        <v>1</v>
      </c>
      <c r="O1487">
        <v>1</v>
      </c>
      <c r="P1487">
        <v>0.22500000000000001</v>
      </c>
      <c r="Q1487">
        <v>0.28699999999999998</v>
      </c>
      <c r="R1487">
        <v>0.33200000000000002</v>
      </c>
      <c r="S1487">
        <v>0.61899999999999999</v>
      </c>
      <c r="T1487">
        <v>0.27400000000000002</v>
      </c>
      <c r="U1487">
        <v>0</v>
      </c>
      <c r="V1487">
        <v>0</v>
      </c>
      <c r="W1487">
        <v>0</v>
      </c>
    </row>
    <row r="1488" spans="1:23" x14ac:dyDescent="0.25">
      <c r="A1488" t="s">
        <v>7625</v>
      </c>
      <c r="B1488" t="s">
        <v>7626</v>
      </c>
      <c r="C1488">
        <v>100</v>
      </c>
      <c r="D1488">
        <v>90</v>
      </c>
      <c r="E1488">
        <v>20</v>
      </c>
      <c r="F1488">
        <v>5</v>
      </c>
      <c r="G1488">
        <v>0</v>
      </c>
      <c r="H1488">
        <v>2</v>
      </c>
      <c r="I1488">
        <v>10</v>
      </c>
      <c r="J1488">
        <v>9</v>
      </c>
      <c r="K1488">
        <v>7</v>
      </c>
      <c r="L1488">
        <v>27</v>
      </c>
      <c r="M1488">
        <v>1</v>
      </c>
      <c r="N1488">
        <v>3</v>
      </c>
      <c r="O1488">
        <v>1</v>
      </c>
      <c r="P1488">
        <v>0.22</v>
      </c>
      <c r="Q1488">
        <v>0.28399999999999997</v>
      </c>
      <c r="R1488">
        <v>0.33700000000000002</v>
      </c>
      <c r="S1488">
        <v>0.621</v>
      </c>
      <c r="T1488">
        <v>0.27400000000000002</v>
      </c>
      <c r="U1488">
        <v>0</v>
      </c>
      <c r="V1488">
        <v>0</v>
      </c>
      <c r="W1488">
        <v>-0.1</v>
      </c>
    </row>
    <row r="1489" spans="1:23" x14ac:dyDescent="0.25">
      <c r="A1489" t="s">
        <v>7623</v>
      </c>
      <c r="B1489" t="s">
        <v>7624</v>
      </c>
      <c r="C1489">
        <v>100</v>
      </c>
      <c r="D1489">
        <v>92</v>
      </c>
      <c r="E1489">
        <v>21</v>
      </c>
      <c r="F1489">
        <v>4</v>
      </c>
      <c r="G1489">
        <v>1</v>
      </c>
      <c r="H1489">
        <v>2</v>
      </c>
      <c r="I1489">
        <v>10</v>
      </c>
      <c r="J1489">
        <v>10</v>
      </c>
      <c r="K1489">
        <v>6</v>
      </c>
      <c r="L1489">
        <v>23</v>
      </c>
      <c r="M1489">
        <v>1</v>
      </c>
      <c r="N1489">
        <v>2</v>
      </c>
      <c r="O1489">
        <v>1</v>
      </c>
      <c r="P1489">
        <v>0.224</v>
      </c>
      <c r="Q1489">
        <v>0.27400000000000002</v>
      </c>
      <c r="R1489">
        <v>0.35499999999999998</v>
      </c>
      <c r="S1489">
        <v>0.629</v>
      </c>
      <c r="T1489">
        <v>0.27400000000000002</v>
      </c>
      <c r="U1489">
        <v>0</v>
      </c>
      <c r="V1489">
        <v>0</v>
      </c>
      <c r="W1489">
        <v>0</v>
      </c>
    </row>
    <row r="1490" spans="1:23" x14ac:dyDescent="0.25">
      <c r="A1490">
        <v>3812</v>
      </c>
      <c r="B1490" t="s">
        <v>82</v>
      </c>
      <c r="C1490">
        <v>100</v>
      </c>
      <c r="D1490">
        <v>92</v>
      </c>
      <c r="E1490">
        <v>22</v>
      </c>
      <c r="F1490">
        <v>5</v>
      </c>
      <c r="G1490">
        <v>0</v>
      </c>
      <c r="H1490">
        <v>1</v>
      </c>
      <c r="I1490">
        <v>9</v>
      </c>
      <c r="J1490">
        <v>9</v>
      </c>
      <c r="K1490">
        <v>6</v>
      </c>
      <c r="L1490">
        <v>19</v>
      </c>
      <c r="M1490">
        <v>1</v>
      </c>
      <c r="N1490">
        <v>1</v>
      </c>
      <c r="O1490">
        <v>0</v>
      </c>
      <c r="P1490">
        <v>0.23499999999999999</v>
      </c>
      <c r="Q1490">
        <v>0.28599999999999998</v>
      </c>
      <c r="R1490">
        <v>0.33300000000000002</v>
      </c>
      <c r="S1490">
        <v>0.62</v>
      </c>
      <c r="T1490">
        <v>0.27400000000000002</v>
      </c>
      <c r="U1490">
        <v>0</v>
      </c>
      <c r="V1490">
        <v>0</v>
      </c>
      <c r="W1490">
        <v>0.1</v>
      </c>
    </row>
    <row r="1491" spans="1:23" x14ac:dyDescent="0.25">
      <c r="A1491" t="s">
        <v>7621</v>
      </c>
      <c r="B1491" t="s">
        <v>7622</v>
      </c>
      <c r="C1491">
        <v>100</v>
      </c>
      <c r="D1491">
        <v>92</v>
      </c>
      <c r="E1491">
        <v>21</v>
      </c>
      <c r="F1491">
        <v>4</v>
      </c>
      <c r="G1491">
        <v>0</v>
      </c>
      <c r="H1491">
        <v>2</v>
      </c>
      <c r="I1491">
        <v>9</v>
      </c>
      <c r="J1491">
        <v>10</v>
      </c>
      <c r="K1491">
        <v>6</v>
      </c>
      <c r="L1491">
        <v>24</v>
      </c>
      <c r="M1491">
        <v>1</v>
      </c>
      <c r="N1491">
        <v>0</v>
      </c>
      <c r="O1491">
        <v>0</v>
      </c>
      <c r="P1491">
        <v>0.223</v>
      </c>
      <c r="Q1491">
        <v>0.27300000000000002</v>
      </c>
      <c r="R1491">
        <v>0.35399999999999998</v>
      </c>
      <c r="S1491">
        <v>0.627</v>
      </c>
      <c r="T1491">
        <v>0.27400000000000002</v>
      </c>
      <c r="U1491">
        <v>0</v>
      </c>
      <c r="V1491">
        <v>0</v>
      </c>
      <c r="W1491">
        <v>-0.2</v>
      </c>
    </row>
    <row r="1492" spans="1:23" x14ac:dyDescent="0.25">
      <c r="A1492" t="s">
        <v>7619</v>
      </c>
      <c r="B1492" t="s">
        <v>7620</v>
      </c>
      <c r="C1492">
        <v>100</v>
      </c>
      <c r="D1492">
        <v>92</v>
      </c>
      <c r="E1492">
        <v>23</v>
      </c>
      <c r="F1492">
        <v>4</v>
      </c>
      <c r="G1492">
        <v>0</v>
      </c>
      <c r="H1492">
        <v>1</v>
      </c>
      <c r="I1492">
        <v>9</v>
      </c>
      <c r="J1492">
        <v>8</v>
      </c>
      <c r="K1492">
        <v>6</v>
      </c>
      <c r="L1492">
        <v>14</v>
      </c>
      <c r="M1492">
        <v>1</v>
      </c>
      <c r="N1492">
        <v>2</v>
      </c>
      <c r="O1492">
        <v>1</v>
      </c>
      <c r="P1492">
        <v>0.246</v>
      </c>
      <c r="Q1492">
        <v>0.29299999999999998</v>
      </c>
      <c r="R1492">
        <v>0.33</v>
      </c>
      <c r="S1492">
        <v>0.622</v>
      </c>
      <c r="T1492">
        <v>0.27400000000000002</v>
      </c>
      <c r="U1492">
        <v>0</v>
      </c>
      <c r="V1492">
        <v>0</v>
      </c>
      <c r="W1492">
        <v>0</v>
      </c>
    </row>
    <row r="1493" spans="1:23" x14ac:dyDescent="0.25">
      <c r="A1493" t="s">
        <v>7617</v>
      </c>
      <c r="B1493" t="s">
        <v>7618</v>
      </c>
      <c r="C1493">
        <v>100</v>
      </c>
      <c r="D1493">
        <v>91</v>
      </c>
      <c r="E1493">
        <v>21</v>
      </c>
      <c r="F1493">
        <v>4</v>
      </c>
      <c r="G1493">
        <v>1</v>
      </c>
      <c r="H1493">
        <v>1</v>
      </c>
      <c r="I1493">
        <v>9</v>
      </c>
      <c r="J1493">
        <v>8</v>
      </c>
      <c r="K1493">
        <v>7</v>
      </c>
      <c r="L1493">
        <v>20</v>
      </c>
      <c r="M1493">
        <v>1</v>
      </c>
      <c r="N1493">
        <v>2</v>
      </c>
      <c r="O1493">
        <v>1</v>
      </c>
      <c r="P1493">
        <v>0.23100000000000001</v>
      </c>
      <c r="Q1493">
        <v>0.29199999999999998</v>
      </c>
      <c r="R1493">
        <v>0.32400000000000001</v>
      </c>
      <c r="S1493">
        <v>0.61599999999999999</v>
      </c>
      <c r="T1493">
        <v>0.27400000000000002</v>
      </c>
      <c r="U1493">
        <v>0</v>
      </c>
      <c r="V1493">
        <v>0</v>
      </c>
      <c r="W1493">
        <v>0</v>
      </c>
    </row>
    <row r="1494" spans="1:23" x14ac:dyDescent="0.25">
      <c r="A1494">
        <v>3536</v>
      </c>
      <c r="B1494" t="s">
        <v>195</v>
      </c>
      <c r="C1494">
        <v>100</v>
      </c>
      <c r="D1494">
        <v>91</v>
      </c>
      <c r="E1494">
        <v>20</v>
      </c>
      <c r="F1494">
        <v>5</v>
      </c>
      <c r="G1494">
        <v>1</v>
      </c>
      <c r="H1494">
        <v>2</v>
      </c>
      <c r="I1494">
        <v>9</v>
      </c>
      <c r="J1494">
        <v>9</v>
      </c>
      <c r="K1494">
        <v>7</v>
      </c>
      <c r="L1494">
        <v>22</v>
      </c>
      <c r="M1494">
        <v>1</v>
      </c>
      <c r="N1494">
        <v>0</v>
      </c>
      <c r="O1494">
        <v>0</v>
      </c>
      <c r="P1494">
        <v>0.22500000000000001</v>
      </c>
      <c r="Q1494">
        <v>0.28399999999999997</v>
      </c>
      <c r="R1494">
        <v>0.34200000000000003</v>
      </c>
      <c r="S1494">
        <v>0.626</v>
      </c>
      <c r="T1494">
        <v>0.27400000000000002</v>
      </c>
      <c r="U1494">
        <v>-0.1</v>
      </c>
      <c r="V1494">
        <v>0</v>
      </c>
      <c r="W1494">
        <v>0.2</v>
      </c>
    </row>
    <row r="1495" spans="1:23" x14ac:dyDescent="0.25">
      <c r="A1495">
        <v>2199</v>
      </c>
      <c r="B1495" t="s">
        <v>7616</v>
      </c>
      <c r="C1495">
        <v>100</v>
      </c>
      <c r="D1495">
        <v>91</v>
      </c>
      <c r="E1495">
        <v>21</v>
      </c>
      <c r="F1495">
        <v>5</v>
      </c>
      <c r="G1495">
        <v>1</v>
      </c>
      <c r="H1495">
        <v>1</v>
      </c>
      <c r="I1495">
        <v>9</v>
      </c>
      <c r="J1495">
        <v>8</v>
      </c>
      <c r="K1495">
        <v>7</v>
      </c>
      <c r="L1495">
        <v>16</v>
      </c>
      <c r="M1495">
        <v>1</v>
      </c>
      <c r="N1495">
        <v>1</v>
      </c>
      <c r="O1495">
        <v>1</v>
      </c>
      <c r="P1495">
        <v>0.23599999999999999</v>
      </c>
      <c r="Q1495">
        <v>0.29499999999999998</v>
      </c>
      <c r="R1495">
        <v>0.32800000000000001</v>
      </c>
      <c r="S1495">
        <v>0.623</v>
      </c>
      <c r="T1495">
        <v>0.27400000000000002</v>
      </c>
      <c r="U1495">
        <v>-0.1</v>
      </c>
      <c r="V1495">
        <v>0</v>
      </c>
      <c r="W1495">
        <v>0.1</v>
      </c>
    </row>
    <row r="1496" spans="1:23" x14ac:dyDescent="0.25">
      <c r="A1496" t="s">
        <v>7614</v>
      </c>
      <c r="B1496" t="s">
        <v>7615</v>
      </c>
      <c r="C1496">
        <v>100</v>
      </c>
      <c r="D1496">
        <v>91</v>
      </c>
      <c r="E1496">
        <v>21</v>
      </c>
      <c r="F1496">
        <v>4</v>
      </c>
      <c r="G1496">
        <v>0</v>
      </c>
      <c r="H1496">
        <v>1</v>
      </c>
      <c r="I1496">
        <v>9</v>
      </c>
      <c r="J1496">
        <v>9</v>
      </c>
      <c r="K1496">
        <v>7</v>
      </c>
      <c r="L1496">
        <v>23</v>
      </c>
      <c r="M1496">
        <v>1</v>
      </c>
      <c r="N1496">
        <v>2</v>
      </c>
      <c r="O1496">
        <v>1</v>
      </c>
      <c r="P1496">
        <v>0.23</v>
      </c>
      <c r="Q1496">
        <v>0.28499999999999998</v>
      </c>
      <c r="R1496">
        <v>0.33600000000000002</v>
      </c>
      <c r="S1496">
        <v>0.621</v>
      </c>
      <c r="T1496">
        <v>0.27400000000000002</v>
      </c>
      <c r="U1496">
        <v>0</v>
      </c>
      <c r="V1496">
        <v>0</v>
      </c>
      <c r="W1496">
        <v>-0.1</v>
      </c>
    </row>
    <row r="1497" spans="1:23" x14ac:dyDescent="0.25">
      <c r="A1497" t="s">
        <v>7612</v>
      </c>
      <c r="B1497" t="s">
        <v>7613</v>
      </c>
      <c r="C1497">
        <v>100</v>
      </c>
      <c r="D1497">
        <v>92</v>
      </c>
      <c r="E1497">
        <v>21</v>
      </c>
      <c r="F1497">
        <v>4</v>
      </c>
      <c r="G1497">
        <v>1</v>
      </c>
      <c r="H1497">
        <v>2</v>
      </c>
      <c r="I1497">
        <v>10</v>
      </c>
      <c r="J1497">
        <v>9</v>
      </c>
      <c r="K1497">
        <v>5</v>
      </c>
      <c r="L1497">
        <v>25</v>
      </c>
      <c r="M1497">
        <v>1</v>
      </c>
      <c r="N1497">
        <v>1</v>
      </c>
      <c r="O1497">
        <v>1</v>
      </c>
      <c r="P1497">
        <v>0.23200000000000001</v>
      </c>
      <c r="Q1497">
        <v>0.27800000000000002</v>
      </c>
      <c r="R1497">
        <v>0.34799999999999998</v>
      </c>
      <c r="S1497">
        <v>0.626</v>
      </c>
      <c r="T1497">
        <v>0.27400000000000002</v>
      </c>
      <c r="U1497">
        <v>0</v>
      </c>
      <c r="V1497">
        <v>0</v>
      </c>
      <c r="W1497">
        <v>0</v>
      </c>
    </row>
    <row r="1498" spans="1:23" x14ac:dyDescent="0.25">
      <c r="A1498" t="s">
        <v>7610</v>
      </c>
      <c r="B1498" t="s">
        <v>7611</v>
      </c>
      <c r="C1498">
        <v>100</v>
      </c>
      <c r="D1498">
        <v>91</v>
      </c>
      <c r="E1498">
        <v>20</v>
      </c>
      <c r="F1498">
        <v>4</v>
      </c>
      <c r="G1498">
        <v>0</v>
      </c>
      <c r="H1498">
        <v>2</v>
      </c>
      <c r="I1498">
        <v>9</v>
      </c>
      <c r="J1498">
        <v>10</v>
      </c>
      <c r="K1498">
        <v>7</v>
      </c>
      <c r="L1498">
        <v>22</v>
      </c>
      <c r="M1498">
        <v>1</v>
      </c>
      <c r="N1498">
        <v>1</v>
      </c>
      <c r="O1498">
        <v>0</v>
      </c>
      <c r="P1498">
        <v>0.221</v>
      </c>
      <c r="Q1498">
        <v>0.27800000000000002</v>
      </c>
      <c r="R1498">
        <v>0.34499999999999997</v>
      </c>
      <c r="S1498">
        <v>0.623</v>
      </c>
      <c r="T1498">
        <v>0.27400000000000002</v>
      </c>
      <c r="U1498">
        <v>0</v>
      </c>
      <c r="V1498">
        <v>0</v>
      </c>
      <c r="W1498">
        <v>-0.1</v>
      </c>
    </row>
    <row r="1499" spans="1:23" x14ac:dyDescent="0.25">
      <c r="A1499" t="s">
        <v>7608</v>
      </c>
      <c r="B1499" t="s">
        <v>7609</v>
      </c>
      <c r="C1499">
        <v>100</v>
      </c>
      <c r="D1499">
        <v>92</v>
      </c>
      <c r="E1499">
        <v>21</v>
      </c>
      <c r="F1499">
        <v>4</v>
      </c>
      <c r="G1499">
        <v>0</v>
      </c>
      <c r="H1499">
        <v>2</v>
      </c>
      <c r="I1499">
        <v>9</v>
      </c>
      <c r="J1499">
        <v>9</v>
      </c>
      <c r="K1499">
        <v>6</v>
      </c>
      <c r="L1499">
        <v>27</v>
      </c>
      <c r="M1499">
        <v>1</v>
      </c>
      <c r="N1499">
        <v>1</v>
      </c>
      <c r="O1499">
        <v>0</v>
      </c>
      <c r="P1499">
        <v>0.22500000000000001</v>
      </c>
      <c r="Q1499">
        <v>0.27800000000000002</v>
      </c>
      <c r="R1499">
        <v>0.34699999999999998</v>
      </c>
      <c r="S1499">
        <v>0.624</v>
      </c>
      <c r="T1499">
        <v>0.27400000000000002</v>
      </c>
      <c r="U1499">
        <v>0</v>
      </c>
      <c r="V1499">
        <v>0</v>
      </c>
      <c r="W1499">
        <v>-0.1</v>
      </c>
    </row>
    <row r="1500" spans="1:23" x14ac:dyDescent="0.25">
      <c r="A1500" t="s">
        <v>9</v>
      </c>
      <c r="B1500" t="s">
        <v>10</v>
      </c>
      <c r="C1500">
        <v>100</v>
      </c>
      <c r="D1500">
        <v>87</v>
      </c>
      <c r="E1500">
        <v>19</v>
      </c>
      <c r="F1500">
        <v>4</v>
      </c>
      <c r="G1500">
        <v>0</v>
      </c>
      <c r="H1500">
        <v>1</v>
      </c>
      <c r="I1500">
        <v>10</v>
      </c>
      <c r="J1500">
        <v>8</v>
      </c>
      <c r="K1500">
        <v>10</v>
      </c>
      <c r="L1500">
        <v>24</v>
      </c>
      <c r="M1500">
        <v>1</v>
      </c>
      <c r="N1500">
        <v>1</v>
      </c>
      <c r="O1500">
        <v>1</v>
      </c>
      <c r="P1500">
        <v>0.21299999999999999</v>
      </c>
      <c r="Q1500">
        <v>0.3</v>
      </c>
      <c r="R1500">
        <v>0.307</v>
      </c>
      <c r="S1500">
        <v>0.60699999999999998</v>
      </c>
      <c r="T1500">
        <v>0.27400000000000002</v>
      </c>
      <c r="U1500">
        <v>-0.1</v>
      </c>
      <c r="V1500">
        <v>0</v>
      </c>
      <c r="W1500">
        <v>0.2</v>
      </c>
    </row>
    <row r="1501" spans="1:23" x14ac:dyDescent="0.25">
      <c r="A1501" t="s">
        <v>317</v>
      </c>
      <c r="B1501" t="s">
        <v>318</v>
      </c>
      <c r="C1501">
        <v>100</v>
      </c>
      <c r="D1501">
        <v>94</v>
      </c>
      <c r="E1501">
        <v>22</v>
      </c>
      <c r="F1501">
        <v>5</v>
      </c>
      <c r="G1501">
        <v>0</v>
      </c>
      <c r="H1501">
        <v>3</v>
      </c>
      <c r="I1501">
        <v>9</v>
      </c>
      <c r="J1501">
        <v>10</v>
      </c>
      <c r="K1501">
        <v>4</v>
      </c>
      <c r="L1501">
        <v>25</v>
      </c>
      <c r="M1501">
        <v>0</v>
      </c>
      <c r="N1501">
        <v>0</v>
      </c>
      <c r="O1501">
        <v>0</v>
      </c>
      <c r="P1501">
        <v>0.23300000000000001</v>
      </c>
      <c r="Q1501">
        <v>0.26400000000000001</v>
      </c>
      <c r="R1501">
        <v>0.36799999999999999</v>
      </c>
      <c r="S1501">
        <v>0.63200000000000001</v>
      </c>
      <c r="T1501">
        <v>0.27400000000000002</v>
      </c>
      <c r="U1501">
        <v>0</v>
      </c>
      <c r="V1501">
        <v>0</v>
      </c>
      <c r="W1501">
        <v>0.2</v>
      </c>
    </row>
    <row r="1502" spans="1:23" x14ac:dyDescent="0.25">
      <c r="A1502" t="s">
        <v>7606</v>
      </c>
      <c r="B1502" t="s">
        <v>7607</v>
      </c>
      <c r="C1502">
        <v>100</v>
      </c>
      <c r="D1502">
        <v>91</v>
      </c>
      <c r="E1502">
        <v>20</v>
      </c>
      <c r="F1502">
        <v>4</v>
      </c>
      <c r="G1502">
        <v>1</v>
      </c>
      <c r="H1502">
        <v>1</v>
      </c>
      <c r="I1502">
        <v>9</v>
      </c>
      <c r="J1502">
        <v>9</v>
      </c>
      <c r="K1502">
        <v>7</v>
      </c>
      <c r="L1502">
        <v>22</v>
      </c>
      <c r="M1502">
        <v>1</v>
      </c>
      <c r="N1502">
        <v>1</v>
      </c>
      <c r="O1502">
        <v>1</v>
      </c>
      <c r="P1502">
        <v>0.224</v>
      </c>
      <c r="Q1502">
        <v>0.28499999999999998</v>
      </c>
      <c r="R1502">
        <v>0.33700000000000002</v>
      </c>
      <c r="S1502">
        <v>0.622</v>
      </c>
      <c r="T1502">
        <v>0.27400000000000002</v>
      </c>
      <c r="U1502">
        <v>-0.1</v>
      </c>
      <c r="V1502">
        <v>0</v>
      </c>
      <c r="W1502">
        <v>-0.1</v>
      </c>
    </row>
    <row r="1503" spans="1:23" x14ac:dyDescent="0.25">
      <c r="A1503" t="s">
        <v>7604</v>
      </c>
      <c r="B1503" t="s">
        <v>7605</v>
      </c>
      <c r="C1503">
        <v>100</v>
      </c>
      <c r="D1503">
        <v>91</v>
      </c>
      <c r="E1503">
        <v>20</v>
      </c>
      <c r="F1503">
        <v>4</v>
      </c>
      <c r="G1503">
        <v>0</v>
      </c>
      <c r="H1503">
        <v>2</v>
      </c>
      <c r="I1503">
        <v>9</v>
      </c>
      <c r="J1503">
        <v>9</v>
      </c>
      <c r="K1503">
        <v>6</v>
      </c>
      <c r="L1503">
        <v>26</v>
      </c>
      <c r="M1503">
        <v>1</v>
      </c>
      <c r="N1503">
        <v>1</v>
      </c>
      <c r="O1503">
        <v>1</v>
      </c>
      <c r="P1503">
        <v>0.222</v>
      </c>
      <c r="Q1503">
        <v>0.27900000000000003</v>
      </c>
      <c r="R1503">
        <v>0.34300000000000003</v>
      </c>
      <c r="S1503">
        <v>0.622</v>
      </c>
      <c r="T1503">
        <v>0.27400000000000002</v>
      </c>
      <c r="U1503">
        <v>0</v>
      </c>
      <c r="V1503">
        <v>0</v>
      </c>
      <c r="W1503">
        <v>0</v>
      </c>
    </row>
    <row r="1504" spans="1:23" x14ac:dyDescent="0.25">
      <c r="A1504" t="s">
        <v>7602</v>
      </c>
      <c r="B1504" t="s">
        <v>7603</v>
      </c>
      <c r="C1504">
        <v>100</v>
      </c>
      <c r="D1504">
        <v>92</v>
      </c>
      <c r="E1504">
        <v>20</v>
      </c>
      <c r="F1504">
        <v>3</v>
      </c>
      <c r="G1504">
        <v>0</v>
      </c>
      <c r="H1504">
        <v>3</v>
      </c>
      <c r="I1504">
        <v>10</v>
      </c>
      <c r="J1504">
        <v>10</v>
      </c>
      <c r="K1504">
        <v>6</v>
      </c>
      <c r="L1504">
        <v>26</v>
      </c>
      <c r="M1504">
        <v>2</v>
      </c>
      <c r="N1504">
        <v>1</v>
      </c>
      <c r="O1504">
        <v>0</v>
      </c>
      <c r="P1504">
        <v>0.218</v>
      </c>
      <c r="Q1504">
        <v>0.27200000000000002</v>
      </c>
      <c r="R1504">
        <v>0.35299999999999998</v>
      </c>
      <c r="S1504">
        <v>0.625</v>
      </c>
      <c r="T1504">
        <v>0.27400000000000002</v>
      </c>
      <c r="U1504">
        <v>0</v>
      </c>
      <c r="V1504">
        <v>0</v>
      </c>
      <c r="W1504">
        <v>-0.2</v>
      </c>
    </row>
    <row r="1505" spans="1:23" x14ac:dyDescent="0.25">
      <c r="A1505" t="s">
        <v>241</v>
      </c>
      <c r="B1505" t="s">
        <v>242</v>
      </c>
      <c r="C1505">
        <v>100</v>
      </c>
      <c r="D1505">
        <v>91</v>
      </c>
      <c r="E1505">
        <v>22</v>
      </c>
      <c r="F1505">
        <v>5</v>
      </c>
      <c r="G1505">
        <v>0</v>
      </c>
      <c r="H1505">
        <v>0</v>
      </c>
      <c r="I1505">
        <v>9</v>
      </c>
      <c r="J1505">
        <v>8</v>
      </c>
      <c r="K1505">
        <v>7</v>
      </c>
      <c r="L1505">
        <v>14</v>
      </c>
      <c r="M1505">
        <v>1</v>
      </c>
      <c r="N1505">
        <v>1</v>
      </c>
      <c r="O1505">
        <v>1</v>
      </c>
      <c r="P1505">
        <v>0.24</v>
      </c>
      <c r="Q1505">
        <v>0.29899999999999999</v>
      </c>
      <c r="R1505">
        <v>0.314</v>
      </c>
      <c r="S1505">
        <v>0.61299999999999999</v>
      </c>
      <c r="T1505">
        <v>0.27400000000000002</v>
      </c>
      <c r="U1505">
        <v>-0.1</v>
      </c>
      <c r="V1505">
        <v>0</v>
      </c>
      <c r="W1505">
        <v>0.1</v>
      </c>
    </row>
    <row r="1506" spans="1:23" x14ac:dyDescent="0.25">
      <c r="A1506" t="s">
        <v>7600</v>
      </c>
      <c r="B1506" t="s">
        <v>7601</v>
      </c>
      <c r="C1506">
        <v>100</v>
      </c>
      <c r="D1506">
        <v>93</v>
      </c>
      <c r="E1506">
        <v>23</v>
      </c>
      <c r="F1506">
        <v>5</v>
      </c>
      <c r="G1506">
        <v>1</v>
      </c>
      <c r="H1506">
        <v>1</v>
      </c>
      <c r="I1506">
        <v>10</v>
      </c>
      <c r="J1506">
        <v>9</v>
      </c>
      <c r="K1506">
        <v>5</v>
      </c>
      <c r="L1506">
        <v>16</v>
      </c>
      <c r="M1506">
        <v>1</v>
      </c>
      <c r="N1506">
        <v>1</v>
      </c>
      <c r="O1506">
        <v>1</v>
      </c>
      <c r="P1506">
        <v>0.24399999999999999</v>
      </c>
      <c r="Q1506">
        <v>0.28499999999999998</v>
      </c>
      <c r="R1506">
        <v>0.33700000000000002</v>
      </c>
      <c r="S1506">
        <v>0.623</v>
      </c>
      <c r="T1506">
        <v>0.27300000000000002</v>
      </c>
      <c r="U1506">
        <v>0</v>
      </c>
      <c r="V1506">
        <v>0</v>
      </c>
      <c r="W1506">
        <v>0</v>
      </c>
    </row>
    <row r="1507" spans="1:23" x14ac:dyDescent="0.25">
      <c r="A1507" t="s">
        <v>7598</v>
      </c>
      <c r="B1507" t="s">
        <v>7599</v>
      </c>
      <c r="C1507">
        <v>100</v>
      </c>
      <c r="D1507">
        <v>91</v>
      </c>
      <c r="E1507">
        <v>20</v>
      </c>
      <c r="F1507">
        <v>4</v>
      </c>
      <c r="G1507">
        <v>1</v>
      </c>
      <c r="H1507">
        <v>2</v>
      </c>
      <c r="I1507">
        <v>10</v>
      </c>
      <c r="J1507">
        <v>10</v>
      </c>
      <c r="K1507">
        <v>6</v>
      </c>
      <c r="L1507">
        <v>23</v>
      </c>
      <c r="M1507">
        <v>1</v>
      </c>
      <c r="N1507">
        <v>2</v>
      </c>
      <c r="O1507">
        <v>1</v>
      </c>
      <c r="P1507">
        <v>0.22</v>
      </c>
      <c r="Q1507">
        <v>0.27500000000000002</v>
      </c>
      <c r="R1507">
        <v>0.34899999999999998</v>
      </c>
      <c r="S1507">
        <v>0.624</v>
      </c>
      <c r="T1507">
        <v>0.27300000000000002</v>
      </c>
      <c r="U1507">
        <v>0</v>
      </c>
      <c r="V1507">
        <v>0</v>
      </c>
      <c r="W1507">
        <v>0</v>
      </c>
    </row>
    <row r="1508" spans="1:23" x14ac:dyDescent="0.25">
      <c r="A1508" t="s">
        <v>7596</v>
      </c>
      <c r="B1508" t="s">
        <v>7597</v>
      </c>
      <c r="C1508">
        <v>100</v>
      </c>
      <c r="D1508">
        <v>90</v>
      </c>
      <c r="E1508">
        <v>20</v>
      </c>
      <c r="F1508">
        <v>4</v>
      </c>
      <c r="G1508">
        <v>1</v>
      </c>
      <c r="H1508">
        <v>1</v>
      </c>
      <c r="I1508">
        <v>9</v>
      </c>
      <c r="J1508">
        <v>8</v>
      </c>
      <c r="K1508">
        <v>8</v>
      </c>
      <c r="L1508">
        <v>24</v>
      </c>
      <c r="M1508">
        <v>1</v>
      </c>
      <c r="N1508">
        <v>2</v>
      </c>
      <c r="O1508">
        <v>1</v>
      </c>
      <c r="P1508">
        <v>0.221</v>
      </c>
      <c r="Q1508">
        <v>0.28899999999999998</v>
      </c>
      <c r="R1508">
        <v>0.32800000000000001</v>
      </c>
      <c r="S1508">
        <v>0.61699999999999999</v>
      </c>
      <c r="T1508">
        <v>0.27300000000000002</v>
      </c>
      <c r="U1508">
        <v>0</v>
      </c>
      <c r="V1508">
        <v>0</v>
      </c>
      <c r="W1508">
        <v>-0.1</v>
      </c>
    </row>
    <row r="1509" spans="1:23" x14ac:dyDescent="0.25">
      <c r="A1509" t="s">
        <v>796</v>
      </c>
      <c r="B1509" t="s">
        <v>797</v>
      </c>
      <c r="C1509">
        <v>100</v>
      </c>
      <c r="D1509">
        <v>93</v>
      </c>
      <c r="E1509">
        <v>23</v>
      </c>
      <c r="F1509">
        <v>4</v>
      </c>
      <c r="G1509">
        <v>1</v>
      </c>
      <c r="H1509">
        <v>1</v>
      </c>
      <c r="I1509">
        <v>9</v>
      </c>
      <c r="J1509">
        <v>9</v>
      </c>
      <c r="K1509">
        <v>4</v>
      </c>
      <c r="L1509">
        <v>8</v>
      </c>
      <c r="M1509">
        <v>1</v>
      </c>
      <c r="N1509">
        <v>3</v>
      </c>
      <c r="O1509">
        <v>2</v>
      </c>
      <c r="P1509">
        <v>0.249</v>
      </c>
      <c r="Q1509">
        <v>0.28799999999999998</v>
      </c>
      <c r="R1509">
        <v>0.33400000000000002</v>
      </c>
      <c r="S1509">
        <v>0.622</v>
      </c>
      <c r="T1509">
        <v>0.27300000000000002</v>
      </c>
      <c r="U1509">
        <v>0</v>
      </c>
      <c r="V1509">
        <v>0</v>
      </c>
      <c r="W1509">
        <v>0</v>
      </c>
    </row>
    <row r="1510" spans="1:23" x14ac:dyDescent="0.25">
      <c r="A1510">
        <v>3622</v>
      </c>
      <c r="B1510" t="s">
        <v>93</v>
      </c>
      <c r="C1510">
        <v>100</v>
      </c>
      <c r="D1510">
        <v>94</v>
      </c>
      <c r="E1510">
        <v>23</v>
      </c>
      <c r="F1510">
        <v>5</v>
      </c>
      <c r="G1510">
        <v>0</v>
      </c>
      <c r="H1510">
        <v>1</v>
      </c>
      <c r="I1510">
        <v>9</v>
      </c>
      <c r="J1510">
        <v>9</v>
      </c>
      <c r="K1510">
        <v>5</v>
      </c>
      <c r="L1510">
        <v>13</v>
      </c>
      <c r="M1510">
        <v>0</v>
      </c>
      <c r="N1510">
        <v>3</v>
      </c>
      <c r="O1510">
        <v>2</v>
      </c>
      <c r="P1510">
        <v>0.249</v>
      </c>
      <c r="Q1510">
        <v>0.28499999999999998</v>
      </c>
      <c r="R1510">
        <v>0.33800000000000002</v>
      </c>
      <c r="S1510">
        <v>0.623</v>
      </c>
      <c r="T1510">
        <v>0.27300000000000002</v>
      </c>
      <c r="U1510">
        <v>0</v>
      </c>
      <c r="V1510">
        <v>0</v>
      </c>
      <c r="W1510">
        <v>0</v>
      </c>
    </row>
    <row r="1511" spans="1:23" x14ac:dyDescent="0.25">
      <c r="A1511" t="s">
        <v>7594</v>
      </c>
      <c r="B1511" t="s">
        <v>7595</v>
      </c>
      <c r="C1511">
        <v>100</v>
      </c>
      <c r="D1511">
        <v>93</v>
      </c>
      <c r="E1511">
        <v>21</v>
      </c>
      <c r="F1511">
        <v>5</v>
      </c>
      <c r="G1511">
        <v>1</v>
      </c>
      <c r="H1511">
        <v>2</v>
      </c>
      <c r="I1511">
        <v>10</v>
      </c>
      <c r="J1511">
        <v>10</v>
      </c>
      <c r="K1511">
        <v>5</v>
      </c>
      <c r="L1511">
        <v>21</v>
      </c>
      <c r="M1511">
        <v>1</v>
      </c>
      <c r="N1511">
        <v>1</v>
      </c>
      <c r="O1511">
        <v>1</v>
      </c>
      <c r="P1511">
        <v>0.23</v>
      </c>
      <c r="Q1511">
        <v>0.27500000000000002</v>
      </c>
      <c r="R1511">
        <v>0.35199999999999998</v>
      </c>
      <c r="S1511">
        <v>0.627</v>
      </c>
      <c r="T1511">
        <v>0.27300000000000002</v>
      </c>
      <c r="U1511">
        <v>0</v>
      </c>
      <c r="V1511">
        <v>0</v>
      </c>
      <c r="W1511">
        <v>0.2</v>
      </c>
    </row>
    <row r="1512" spans="1:23" x14ac:dyDescent="0.25">
      <c r="A1512" t="s">
        <v>7592</v>
      </c>
      <c r="B1512" t="s">
        <v>7593</v>
      </c>
      <c r="C1512">
        <v>100</v>
      </c>
      <c r="D1512">
        <v>91</v>
      </c>
      <c r="E1512">
        <v>21</v>
      </c>
      <c r="F1512">
        <v>5</v>
      </c>
      <c r="G1512">
        <v>0</v>
      </c>
      <c r="H1512">
        <v>1</v>
      </c>
      <c r="I1512">
        <v>9</v>
      </c>
      <c r="J1512">
        <v>9</v>
      </c>
      <c r="K1512">
        <v>7</v>
      </c>
      <c r="L1512">
        <v>22</v>
      </c>
      <c r="M1512">
        <v>1</v>
      </c>
      <c r="N1512">
        <v>1</v>
      </c>
      <c r="O1512">
        <v>1</v>
      </c>
      <c r="P1512">
        <v>0.22900000000000001</v>
      </c>
      <c r="Q1512">
        <v>0.28699999999999998</v>
      </c>
      <c r="R1512">
        <v>0.33400000000000002</v>
      </c>
      <c r="S1512">
        <v>0.621</v>
      </c>
      <c r="T1512">
        <v>0.27300000000000002</v>
      </c>
      <c r="U1512">
        <v>-0.1</v>
      </c>
      <c r="V1512">
        <v>0</v>
      </c>
      <c r="W1512">
        <v>0.2</v>
      </c>
    </row>
    <row r="1513" spans="1:23" x14ac:dyDescent="0.25">
      <c r="A1513" t="s">
        <v>7590</v>
      </c>
      <c r="B1513" t="s">
        <v>7591</v>
      </c>
      <c r="C1513">
        <v>100</v>
      </c>
      <c r="D1513">
        <v>93</v>
      </c>
      <c r="E1513">
        <v>22</v>
      </c>
      <c r="F1513">
        <v>4</v>
      </c>
      <c r="G1513">
        <v>0</v>
      </c>
      <c r="H1513">
        <v>1</v>
      </c>
      <c r="I1513">
        <v>9</v>
      </c>
      <c r="J1513">
        <v>9</v>
      </c>
      <c r="K1513">
        <v>5</v>
      </c>
      <c r="L1513">
        <v>17</v>
      </c>
      <c r="M1513">
        <v>1</v>
      </c>
      <c r="N1513">
        <v>1</v>
      </c>
      <c r="O1513">
        <v>1</v>
      </c>
      <c r="P1513">
        <v>0.24199999999999999</v>
      </c>
      <c r="Q1513">
        <v>0.28499999999999998</v>
      </c>
      <c r="R1513">
        <v>0.33700000000000002</v>
      </c>
      <c r="S1513">
        <v>0.622</v>
      </c>
      <c r="T1513">
        <v>0.27300000000000002</v>
      </c>
      <c r="U1513">
        <v>-0.1</v>
      </c>
      <c r="V1513">
        <v>0</v>
      </c>
      <c r="W1513">
        <v>0</v>
      </c>
    </row>
    <row r="1514" spans="1:23" x14ac:dyDescent="0.25">
      <c r="A1514">
        <v>5735</v>
      </c>
      <c r="B1514" t="s">
        <v>45</v>
      </c>
      <c r="C1514">
        <v>100</v>
      </c>
      <c r="D1514">
        <v>92</v>
      </c>
      <c r="E1514">
        <v>22</v>
      </c>
      <c r="F1514">
        <v>4</v>
      </c>
      <c r="G1514">
        <v>1</v>
      </c>
      <c r="H1514">
        <v>1</v>
      </c>
      <c r="I1514">
        <v>9</v>
      </c>
      <c r="J1514">
        <v>9</v>
      </c>
      <c r="K1514">
        <v>6</v>
      </c>
      <c r="L1514">
        <v>17</v>
      </c>
      <c r="M1514">
        <v>1</v>
      </c>
      <c r="N1514">
        <v>2</v>
      </c>
      <c r="O1514">
        <v>1</v>
      </c>
      <c r="P1514">
        <v>0.23799999999999999</v>
      </c>
      <c r="Q1514">
        <v>0.28899999999999998</v>
      </c>
      <c r="R1514">
        <v>0.32900000000000001</v>
      </c>
      <c r="S1514">
        <v>0.61699999999999999</v>
      </c>
      <c r="T1514">
        <v>0.27300000000000002</v>
      </c>
      <c r="U1514">
        <v>-0.1</v>
      </c>
      <c r="V1514">
        <v>0</v>
      </c>
      <c r="W1514">
        <v>0.1</v>
      </c>
    </row>
    <row r="1515" spans="1:23" x14ac:dyDescent="0.25">
      <c r="A1515" t="s">
        <v>1037</v>
      </c>
      <c r="B1515" t="s">
        <v>1038</v>
      </c>
      <c r="C1515">
        <v>100</v>
      </c>
      <c r="D1515">
        <v>94</v>
      </c>
      <c r="E1515">
        <v>23</v>
      </c>
      <c r="F1515">
        <v>4</v>
      </c>
      <c r="G1515">
        <v>0</v>
      </c>
      <c r="H1515">
        <v>2</v>
      </c>
      <c r="I1515">
        <v>10</v>
      </c>
      <c r="J1515">
        <v>10</v>
      </c>
      <c r="K1515">
        <v>4</v>
      </c>
      <c r="L1515">
        <v>15</v>
      </c>
      <c r="M1515">
        <v>1</v>
      </c>
      <c r="N1515">
        <v>5</v>
      </c>
      <c r="O1515">
        <v>2</v>
      </c>
      <c r="P1515">
        <v>0.24199999999999999</v>
      </c>
      <c r="Q1515">
        <v>0.27700000000000002</v>
      </c>
      <c r="R1515">
        <v>0.34899999999999998</v>
      </c>
      <c r="S1515">
        <v>0.627</v>
      </c>
      <c r="T1515">
        <v>0.27300000000000002</v>
      </c>
      <c r="U1515">
        <v>0</v>
      </c>
      <c r="V1515">
        <v>0</v>
      </c>
      <c r="W1515">
        <v>-0.1</v>
      </c>
    </row>
    <row r="1516" spans="1:23" x14ac:dyDescent="0.25">
      <c r="A1516" t="s">
        <v>7588</v>
      </c>
      <c r="B1516" t="s">
        <v>7589</v>
      </c>
      <c r="C1516">
        <v>100</v>
      </c>
      <c r="D1516">
        <v>91</v>
      </c>
      <c r="E1516">
        <v>21</v>
      </c>
      <c r="F1516">
        <v>4</v>
      </c>
      <c r="G1516">
        <v>1</v>
      </c>
      <c r="H1516">
        <v>2</v>
      </c>
      <c r="I1516">
        <v>10</v>
      </c>
      <c r="J1516">
        <v>9</v>
      </c>
      <c r="K1516">
        <v>6</v>
      </c>
      <c r="L1516">
        <v>22</v>
      </c>
      <c r="M1516">
        <v>1</v>
      </c>
      <c r="N1516">
        <v>1</v>
      </c>
      <c r="O1516">
        <v>1</v>
      </c>
      <c r="P1516">
        <v>0.22800000000000001</v>
      </c>
      <c r="Q1516">
        <v>0.28199999999999997</v>
      </c>
      <c r="R1516">
        <v>0.34100000000000003</v>
      </c>
      <c r="S1516">
        <v>0.623</v>
      </c>
      <c r="T1516">
        <v>0.27300000000000002</v>
      </c>
      <c r="U1516">
        <v>0</v>
      </c>
      <c r="V1516">
        <v>0</v>
      </c>
      <c r="W1516">
        <v>0.2</v>
      </c>
    </row>
    <row r="1517" spans="1:23" x14ac:dyDescent="0.25">
      <c r="A1517" t="s">
        <v>71</v>
      </c>
      <c r="B1517" t="s">
        <v>72</v>
      </c>
      <c r="C1517">
        <v>100</v>
      </c>
      <c r="D1517">
        <v>92</v>
      </c>
      <c r="E1517">
        <v>23</v>
      </c>
      <c r="F1517">
        <v>4</v>
      </c>
      <c r="G1517">
        <v>1</v>
      </c>
      <c r="H1517">
        <v>0</v>
      </c>
      <c r="I1517">
        <v>9</v>
      </c>
      <c r="J1517">
        <v>8</v>
      </c>
      <c r="K1517">
        <v>6</v>
      </c>
      <c r="L1517">
        <v>13</v>
      </c>
      <c r="M1517">
        <v>1</v>
      </c>
      <c r="N1517">
        <v>1</v>
      </c>
      <c r="O1517">
        <v>1</v>
      </c>
      <c r="P1517">
        <v>0.254</v>
      </c>
      <c r="Q1517">
        <v>0.3</v>
      </c>
      <c r="R1517">
        <v>0.314</v>
      </c>
      <c r="S1517">
        <v>0.61399999999999999</v>
      </c>
      <c r="T1517">
        <v>0.27300000000000002</v>
      </c>
      <c r="U1517">
        <v>0</v>
      </c>
      <c r="V1517">
        <v>0</v>
      </c>
      <c r="W1517">
        <v>0.1</v>
      </c>
    </row>
    <row r="1518" spans="1:23" x14ac:dyDescent="0.25">
      <c r="A1518">
        <v>2748</v>
      </c>
      <c r="B1518" t="s">
        <v>236</v>
      </c>
      <c r="C1518">
        <v>100</v>
      </c>
      <c r="D1518">
        <v>92</v>
      </c>
      <c r="E1518">
        <v>22</v>
      </c>
      <c r="F1518">
        <v>5</v>
      </c>
      <c r="G1518">
        <v>1</v>
      </c>
      <c r="H1518">
        <v>1</v>
      </c>
      <c r="I1518">
        <v>10</v>
      </c>
      <c r="J1518">
        <v>9</v>
      </c>
      <c r="K1518">
        <v>5</v>
      </c>
      <c r="L1518">
        <v>19</v>
      </c>
      <c r="M1518">
        <v>1</v>
      </c>
      <c r="N1518">
        <v>4</v>
      </c>
      <c r="O1518">
        <v>1</v>
      </c>
      <c r="P1518">
        <v>0.24</v>
      </c>
      <c r="Q1518">
        <v>0.28299999999999997</v>
      </c>
      <c r="R1518">
        <v>0.34100000000000003</v>
      </c>
      <c r="S1518">
        <v>0.624</v>
      </c>
      <c r="T1518">
        <v>0.27300000000000002</v>
      </c>
      <c r="U1518">
        <v>0.1</v>
      </c>
      <c r="V1518">
        <v>-0.2</v>
      </c>
      <c r="W1518">
        <v>0</v>
      </c>
    </row>
    <row r="1519" spans="1:23" x14ac:dyDescent="0.25">
      <c r="A1519" t="s">
        <v>7586</v>
      </c>
      <c r="B1519" t="s">
        <v>7587</v>
      </c>
      <c r="C1519">
        <v>100</v>
      </c>
      <c r="D1519">
        <v>92</v>
      </c>
      <c r="E1519">
        <v>21</v>
      </c>
      <c r="F1519">
        <v>5</v>
      </c>
      <c r="G1519">
        <v>0</v>
      </c>
      <c r="H1519">
        <v>2</v>
      </c>
      <c r="I1519">
        <v>9</v>
      </c>
      <c r="J1519">
        <v>9</v>
      </c>
      <c r="K1519">
        <v>6</v>
      </c>
      <c r="L1519">
        <v>21</v>
      </c>
      <c r="M1519">
        <v>1</v>
      </c>
      <c r="N1519">
        <v>1</v>
      </c>
      <c r="O1519">
        <v>1</v>
      </c>
      <c r="P1519">
        <v>0.23100000000000001</v>
      </c>
      <c r="Q1519">
        <v>0.28000000000000003</v>
      </c>
      <c r="R1519">
        <v>0.34899999999999998</v>
      </c>
      <c r="S1519">
        <v>0.629</v>
      </c>
      <c r="T1519">
        <v>0.27300000000000002</v>
      </c>
      <c r="U1519">
        <v>0</v>
      </c>
      <c r="V1519">
        <v>0</v>
      </c>
      <c r="W1519">
        <v>-0.2</v>
      </c>
    </row>
    <row r="1520" spans="1:23" x14ac:dyDescent="0.25">
      <c r="A1520" t="s">
        <v>7584</v>
      </c>
      <c r="B1520" t="s">
        <v>7585</v>
      </c>
      <c r="C1520">
        <v>100</v>
      </c>
      <c r="D1520">
        <v>91</v>
      </c>
      <c r="E1520">
        <v>21</v>
      </c>
      <c r="F1520">
        <v>4</v>
      </c>
      <c r="G1520">
        <v>1</v>
      </c>
      <c r="H1520">
        <v>2</v>
      </c>
      <c r="I1520">
        <v>10</v>
      </c>
      <c r="J1520">
        <v>9</v>
      </c>
      <c r="K1520">
        <v>7</v>
      </c>
      <c r="L1520">
        <v>22</v>
      </c>
      <c r="M1520">
        <v>1</v>
      </c>
      <c r="N1520">
        <v>1</v>
      </c>
      <c r="O1520">
        <v>1</v>
      </c>
      <c r="P1520">
        <v>0.22600000000000001</v>
      </c>
      <c r="Q1520">
        <v>0.28199999999999997</v>
      </c>
      <c r="R1520">
        <v>0.33900000000000002</v>
      </c>
      <c r="S1520">
        <v>0.621</v>
      </c>
      <c r="T1520">
        <v>0.27300000000000002</v>
      </c>
      <c r="U1520">
        <v>-0.1</v>
      </c>
      <c r="V1520">
        <v>0</v>
      </c>
      <c r="W1520">
        <v>-0.1</v>
      </c>
    </row>
    <row r="1521" spans="1:23" x14ac:dyDescent="0.25">
      <c r="A1521" t="s">
        <v>7582</v>
      </c>
      <c r="B1521" t="s">
        <v>7583</v>
      </c>
      <c r="C1521">
        <v>100</v>
      </c>
      <c r="D1521">
        <v>94</v>
      </c>
      <c r="E1521">
        <v>23</v>
      </c>
      <c r="F1521">
        <v>5</v>
      </c>
      <c r="G1521">
        <v>0</v>
      </c>
      <c r="H1521">
        <v>1</v>
      </c>
      <c r="I1521">
        <v>10</v>
      </c>
      <c r="J1521">
        <v>9</v>
      </c>
      <c r="K1521">
        <v>4</v>
      </c>
      <c r="L1521">
        <v>10</v>
      </c>
      <c r="M1521">
        <v>1</v>
      </c>
      <c r="N1521">
        <v>1</v>
      </c>
      <c r="O1521">
        <v>1</v>
      </c>
      <c r="P1521">
        <v>0.248</v>
      </c>
      <c r="Q1521">
        <v>0.27900000000000003</v>
      </c>
      <c r="R1521">
        <v>0.34699999999999998</v>
      </c>
      <c r="S1521">
        <v>0.626</v>
      </c>
      <c r="T1521">
        <v>0.27300000000000002</v>
      </c>
      <c r="U1521">
        <v>0</v>
      </c>
      <c r="V1521">
        <v>0</v>
      </c>
      <c r="W1521">
        <v>0.2</v>
      </c>
    </row>
    <row r="1522" spans="1:23" x14ac:dyDescent="0.25">
      <c r="A1522" t="s">
        <v>7580</v>
      </c>
      <c r="B1522" t="s">
        <v>7581</v>
      </c>
      <c r="C1522">
        <v>100</v>
      </c>
      <c r="D1522">
        <v>92</v>
      </c>
      <c r="E1522">
        <v>22</v>
      </c>
      <c r="F1522">
        <v>5</v>
      </c>
      <c r="G1522">
        <v>0</v>
      </c>
      <c r="H1522">
        <v>1</v>
      </c>
      <c r="I1522">
        <v>10</v>
      </c>
      <c r="J1522">
        <v>9</v>
      </c>
      <c r="K1522">
        <v>6</v>
      </c>
      <c r="L1522">
        <v>22</v>
      </c>
      <c r="M1522">
        <v>1</v>
      </c>
      <c r="N1522">
        <v>5</v>
      </c>
      <c r="O1522">
        <v>2</v>
      </c>
      <c r="P1522">
        <v>0.23899999999999999</v>
      </c>
      <c r="Q1522">
        <v>0.28899999999999998</v>
      </c>
      <c r="R1522">
        <v>0.33200000000000002</v>
      </c>
      <c r="S1522">
        <v>0.62</v>
      </c>
      <c r="T1522">
        <v>0.27300000000000002</v>
      </c>
      <c r="U1522">
        <v>0.2</v>
      </c>
      <c r="V1522">
        <v>0</v>
      </c>
      <c r="W1522">
        <v>-0.1</v>
      </c>
    </row>
    <row r="1523" spans="1:23" x14ac:dyDescent="0.25">
      <c r="A1523" t="s">
        <v>7578</v>
      </c>
      <c r="B1523" t="s">
        <v>7579</v>
      </c>
      <c r="C1523">
        <v>100</v>
      </c>
      <c r="D1523">
        <v>91</v>
      </c>
      <c r="E1523">
        <v>20</v>
      </c>
      <c r="F1523">
        <v>4</v>
      </c>
      <c r="G1523">
        <v>0</v>
      </c>
      <c r="H1523">
        <v>2</v>
      </c>
      <c r="I1523">
        <v>10</v>
      </c>
      <c r="J1523">
        <v>10</v>
      </c>
      <c r="K1523">
        <v>7</v>
      </c>
      <c r="L1523">
        <v>27</v>
      </c>
      <c r="M1523">
        <v>1</v>
      </c>
      <c r="N1523">
        <v>2</v>
      </c>
      <c r="O1523">
        <v>1</v>
      </c>
      <c r="P1523">
        <v>0.217</v>
      </c>
      <c r="Q1523">
        <v>0.27500000000000002</v>
      </c>
      <c r="R1523">
        <v>0.34699999999999998</v>
      </c>
      <c r="S1523">
        <v>0.623</v>
      </c>
      <c r="T1523">
        <v>0.27300000000000002</v>
      </c>
      <c r="U1523">
        <v>0</v>
      </c>
      <c r="V1523">
        <v>0</v>
      </c>
      <c r="W1523">
        <v>-0.1</v>
      </c>
    </row>
    <row r="1524" spans="1:23" x14ac:dyDescent="0.25">
      <c r="A1524" t="s">
        <v>7576</v>
      </c>
      <c r="B1524" t="s">
        <v>7577</v>
      </c>
      <c r="C1524">
        <v>100</v>
      </c>
      <c r="D1524">
        <v>93</v>
      </c>
      <c r="E1524">
        <v>24</v>
      </c>
      <c r="F1524">
        <v>4</v>
      </c>
      <c r="G1524">
        <v>1</v>
      </c>
      <c r="H1524">
        <v>0</v>
      </c>
      <c r="I1524">
        <v>9</v>
      </c>
      <c r="J1524">
        <v>8</v>
      </c>
      <c r="K1524">
        <v>4</v>
      </c>
      <c r="L1524">
        <v>11</v>
      </c>
      <c r="M1524">
        <v>1</v>
      </c>
      <c r="N1524">
        <v>2</v>
      </c>
      <c r="O1524">
        <v>1</v>
      </c>
      <c r="P1524">
        <v>0.255</v>
      </c>
      <c r="Q1524">
        <v>0.29199999999999998</v>
      </c>
      <c r="R1524">
        <v>0.32700000000000001</v>
      </c>
      <c r="S1524">
        <v>0.61899999999999999</v>
      </c>
      <c r="T1524">
        <v>0.27300000000000002</v>
      </c>
      <c r="U1524">
        <v>0</v>
      </c>
      <c r="V1524">
        <v>0</v>
      </c>
      <c r="W1524">
        <v>0.1</v>
      </c>
    </row>
    <row r="1525" spans="1:23" x14ac:dyDescent="0.25">
      <c r="A1525" t="s">
        <v>430</v>
      </c>
      <c r="B1525" t="s">
        <v>431</v>
      </c>
      <c r="C1525">
        <v>100</v>
      </c>
      <c r="D1525">
        <v>91</v>
      </c>
      <c r="E1525">
        <v>21</v>
      </c>
      <c r="F1525">
        <v>4</v>
      </c>
      <c r="G1525">
        <v>0</v>
      </c>
      <c r="H1525">
        <v>1</v>
      </c>
      <c r="I1525">
        <v>9</v>
      </c>
      <c r="J1525">
        <v>9</v>
      </c>
      <c r="K1525">
        <v>7</v>
      </c>
      <c r="L1525">
        <v>18</v>
      </c>
      <c r="M1525">
        <v>1</v>
      </c>
      <c r="N1525">
        <v>1</v>
      </c>
      <c r="O1525">
        <v>0</v>
      </c>
      <c r="P1525">
        <v>0.22700000000000001</v>
      </c>
      <c r="Q1525">
        <v>0.28499999999999998</v>
      </c>
      <c r="R1525">
        <v>0.33100000000000002</v>
      </c>
      <c r="S1525">
        <v>0.61599999999999999</v>
      </c>
      <c r="T1525">
        <v>0.27300000000000002</v>
      </c>
      <c r="U1525">
        <v>0</v>
      </c>
      <c r="V1525">
        <v>0</v>
      </c>
      <c r="W1525">
        <v>0.2</v>
      </c>
    </row>
    <row r="1526" spans="1:23" x14ac:dyDescent="0.25">
      <c r="A1526" t="s">
        <v>7574</v>
      </c>
      <c r="B1526" t="s">
        <v>7575</v>
      </c>
      <c r="C1526">
        <v>100</v>
      </c>
      <c r="D1526">
        <v>92</v>
      </c>
      <c r="E1526">
        <v>22</v>
      </c>
      <c r="F1526">
        <v>5</v>
      </c>
      <c r="G1526">
        <v>0</v>
      </c>
      <c r="H1526">
        <v>1</v>
      </c>
      <c r="I1526">
        <v>9</v>
      </c>
      <c r="J1526">
        <v>9</v>
      </c>
      <c r="K1526">
        <v>6</v>
      </c>
      <c r="L1526">
        <v>13</v>
      </c>
      <c r="M1526">
        <v>1</v>
      </c>
      <c r="N1526">
        <v>3</v>
      </c>
      <c r="O1526">
        <v>2</v>
      </c>
      <c r="P1526">
        <v>0.23300000000000001</v>
      </c>
      <c r="Q1526">
        <v>0.28000000000000003</v>
      </c>
      <c r="R1526">
        <v>0.34</v>
      </c>
      <c r="S1526">
        <v>0.62</v>
      </c>
      <c r="T1526">
        <v>0.27300000000000002</v>
      </c>
      <c r="U1526">
        <v>-0.1</v>
      </c>
      <c r="V1526">
        <v>0</v>
      </c>
      <c r="W1526">
        <v>0.1</v>
      </c>
    </row>
    <row r="1527" spans="1:23" x14ac:dyDescent="0.25">
      <c r="A1527" t="s">
        <v>27</v>
      </c>
      <c r="B1527" t="s">
        <v>28</v>
      </c>
      <c r="C1527">
        <v>100</v>
      </c>
      <c r="D1527">
        <v>91</v>
      </c>
      <c r="E1527">
        <v>22</v>
      </c>
      <c r="F1527">
        <v>4</v>
      </c>
      <c r="G1527">
        <v>0</v>
      </c>
      <c r="H1527">
        <v>1</v>
      </c>
      <c r="I1527">
        <v>9</v>
      </c>
      <c r="J1527">
        <v>8</v>
      </c>
      <c r="K1527">
        <v>7</v>
      </c>
      <c r="L1527">
        <v>14</v>
      </c>
      <c r="M1527">
        <v>1</v>
      </c>
      <c r="N1527">
        <v>1</v>
      </c>
      <c r="O1527">
        <v>0</v>
      </c>
      <c r="P1527">
        <v>0.23799999999999999</v>
      </c>
      <c r="Q1527">
        <v>0.29399999999999998</v>
      </c>
      <c r="R1527">
        <v>0.32</v>
      </c>
      <c r="S1527">
        <v>0.61299999999999999</v>
      </c>
      <c r="T1527">
        <v>0.27300000000000002</v>
      </c>
      <c r="U1527">
        <v>-0.1</v>
      </c>
      <c r="V1527">
        <v>0</v>
      </c>
      <c r="W1527">
        <v>0.2</v>
      </c>
    </row>
    <row r="1528" spans="1:23" x14ac:dyDescent="0.25">
      <c r="A1528" t="s">
        <v>7572</v>
      </c>
      <c r="B1528" t="s">
        <v>7573</v>
      </c>
      <c r="C1528">
        <v>100</v>
      </c>
      <c r="D1528">
        <v>91</v>
      </c>
      <c r="E1528">
        <v>21</v>
      </c>
      <c r="F1528">
        <v>5</v>
      </c>
      <c r="G1528">
        <v>0</v>
      </c>
      <c r="H1528">
        <v>1</v>
      </c>
      <c r="I1528">
        <v>9</v>
      </c>
      <c r="J1528">
        <v>8</v>
      </c>
      <c r="K1528">
        <v>7</v>
      </c>
      <c r="L1528">
        <v>19</v>
      </c>
      <c r="M1528">
        <v>1</v>
      </c>
      <c r="N1528">
        <v>1</v>
      </c>
      <c r="O1528">
        <v>1</v>
      </c>
      <c r="P1528">
        <v>0.23</v>
      </c>
      <c r="Q1528">
        <v>0.28899999999999998</v>
      </c>
      <c r="R1528">
        <v>0.32600000000000001</v>
      </c>
      <c r="S1528">
        <v>0.61499999999999999</v>
      </c>
      <c r="T1528">
        <v>0.27300000000000002</v>
      </c>
      <c r="U1528">
        <v>-0.1</v>
      </c>
      <c r="V1528">
        <v>0</v>
      </c>
      <c r="W1528">
        <v>0</v>
      </c>
    </row>
    <row r="1529" spans="1:23" x14ac:dyDescent="0.25">
      <c r="A1529" t="s">
        <v>7570</v>
      </c>
      <c r="B1529" t="s">
        <v>7571</v>
      </c>
      <c r="C1529">
        <v>100</v>
      </c>
      <c r="D1529">
        <v>90</v>
      </c>
      <c r="E1529">
        <v>21</v>
      </c>
      <c r="F1529">
        <v>4</v>
      </c>
      <c r="G1529">
        <v>0</v>
      </c>
      <c r="H1529">
        <v>1</v>
      </c>
      <c r="I1529">
        <v>9</v>
      </c>
      <c r="J1529">
        <v>8</v>
      </c>
      <c r="K1529">
        <v>7</v>
      </c>
      <c r="L1529">
        <v>16</v>
      </c>
      <c r="M1529">
        <v>1</v>
      </c>
      <c r="N1529">
        <v>1</v>
      </c>
      <c r="O1529">
        <v>0</v>
      </c>
      <c r="P1529">
        <v>0.22900000000000001</v>
      </c>
      <c r="Q1529">
        <v>0.29099999999999998</v>
      </c>
      <c r="R1529">
        <v>0.32200000000000001</v>
      </c>
      <c r="S1529">
        <v>0.61299999999999999</v>
      </c>
      <c r="T1529">
        <v>0.27300000000000002</v>
      </c>
      <c r="U1529">
        <v>-0.1</v>
      </c>
      <c r="V1529">
        <v>0</v>
      </c>
      <c r="W1529">
        <v>0</v>
      </c>
    </row>
    <row r="1530" spans="1:23" x14ac:dyDescent="0.25">
      <c r="A1530" t="s">
        <v>7568</v>
      </c>
      <c r="B1530" t="s">
        <v>7569</v>
      </c>
      <c r="C1530">
        <v>100</v>
      </c>
      <c r="D1530">
        <v>91</v>
      </c>
      <c r="E1530">
        <v>21</v>
      </c>
      <c r="F1530">
        <v>4</v>
      </c>
      <c r="G1530">
        <v>0</v>
      </c>
      <c r="H1530">
        <v>1</v>
      </c>
      <c r="I1530">
        <v>9</v>
      </c>
      <c r="J1530">
        <v>9</v>
      </c>
      <c r="K1530">
        <v>7</v>
      </c>
      <c r="L1530">
        <v>20</v>
      </c>
      <c r="M1530">
        <v>1</v>
      </c>
      <c r="N1530">
        <v>1</v>
      </c>
      <c r="O1530">
        <v>0</v>
      </c>
      <c r="P1530">
        <v>0.23300000000000001</v>
      </c>
      <c r="Q1530">
        <v>0.28999999999999998</v>
      </c>
      <c r="R1530">
        <v>0.33</v>
      </c>
      <c r="S1530">
        <v>0.62</v>
      </c>
      <c r="T1530">
        <v>0.27300000000000002</v>
      </c>
      <c r="U1530">
        <v>-0.1</v>
      </c>
      <c r="V1530">
        <v>0</v>
      </c>
      <c r="W1530">
        <v>0.2</v>
      </c>
    </row>
    <row r="1531" spans="1:23" x14ac:dyDescent="0.25">
      <c r="A1531" t="s">
        <v>7566</v>
      </c>
      <c r="B1531" t="s">
        <v>7567</v>
      </c>
      <c r="C1531">
        <v>100</v>
      </c>
      <c r="D1531">
        <v>91</v>
      </c>
      <c r="E1531">
        <v>20</v>
      </c>
      <c r="F1531">
        <v>5</v>
      </c>
      <c r="G1531">
        <v>0</v>
      </c>
      <c r="H1531">
        <v>2</v>
      </c>
      <c r="I1531">
        <v>9</v>
      </c>
      <c r="J1531">
        <v>9</v>
      </c>
      <c r="K1531">
        <v>7</v>
      </c>
      <c r="L1531">
        <v>21</v>
      </c>
      <c r="M1531">
        <v>1</v>
      </c>
      <c r="N1531">
        <v>0</v>
      </c>
      <c r="O1531">
        <v>0</v>
      </c>
      <c r="P1531">
        <v>0.222</v>
      </c>
      <c r="Q1531">
        <v>0.28199999999999997</v>
      </c>
      <c r="R1531">
        <v>0.33800000000000002</v>
      </c>
      <c r="S1531">
        <v>0.62</v>
      </c>
      <c r="T1531">
        <v>0.27200000000000002</v>
      </c>
      <c r="U1531">
        <v>0</v>
      </c>
      <c r="V1531">
        <v>0</v>
      </c>
      <c r="W1531">
        <v>0.2</v>
      </c>
    </row>
    <row r="1532" spans="1:23" x14ac:dyDescent="0.25">
      <c r="A1532" t="s">
        <v>7564</v>
      </c>
      <c r="B1532" t="s">
        <v>7565</v>
      </c>
      <c r="C1532">
        <v>100</v>
      </c>
      <c r="D1532">
        <v>89</v>
      </c>
      <c r="E1532">
        <v>20</v>
      </c>
      <c r="F1532">
        <v>4</v>
      </c>
      <c r="G1532">
        <v>0</v>
      </c>
      <c r="H1532">
        <v>1</v>
      </c>
      <c r="I1532">
        <v>9</v>
      </c>
      <c r="J1532">
        <v>8</v>
      </c>
      <c r="K1532">
        <v>8</v>
      </c>
      <c r="L1532">
        <v>24</v>
      </c>
      <c r="M1532">
        <v>1</v>
      </c>
      <c r="N1532">
        <v>4</v>
      </c>
      <c r="O1532">
        <v>2</v>
      </c>
      <c r="P1532">
        <v>0.222</v>
      </c>
      <c r="Q1532">
        <v>0.29499999999999998</v>
      </c>
      <c r="R1532">
        <v>0.313</v>
      </c>
      <c r="S1532">
        <v>0.60799999999999998</v>
      </c>
      <c r="T1532">
        <v>0.27200000000000002</v>
      </c>
      <c r="U1532">
        <v>0</v>
      </c>
      <c r="V1532">
        <v>0</v>
      </c>
      <c r="W1532">
        <v>-0.1</v>
      </c>
    </row>
    <row r="1533" spans="1:23" x14ac:dyDescent="0.25">
      <c r="A1533" t="s">
        <v>545</v>
      </c>
      <c r="B1533" t="s">
        <v>546</v>
      </c>
      <c r="C1533">
        <v>100</v>
      </c>
      <c r="D1533">
        <v>92</v>
      </c>
      <c r="E1533">
        <v>21</v>
      </c>
      <c r="F1533">
        <v>5</v>
      </c>
      <c r="G1533">
        <v>0</v>
      </c>
      <c r="H1533">
        <v>1</v>
      </c>
      <c r="I1533">
        <v>9</v>
      </c>
      <c r="J1533">
        <v>9</v>
      </c>
      <c r="K1533">
        <v>6</v>
      </c>
      <c r="L1533">
        <v>22</v>
      </c>
      <c r="M1533">
        <v>1</v>
      </c>
      <c r="N1533">
        <v>2</v>
      </c>
      <c r="O1533">
        <v>1</v>
      </c>
      <c r="P1533">
        <v>0.23200000000000001</v>
      </c>
      <c r="Q1533">
        <v>0.28199999999999997</v>
      </c>
      <c r="R1533">
        <v>0.33800000000000002</v>
      </c>
      <c r="S1533">
        <v>0.62</v>
      </c>
      <c r="T1533">
        <v>0.27200000000000002</v>
      </c>
      <c r="U1533">
        <v>0</v>
      </c>
      <c r="V1533">
        <v>0</v>
      </c>
      <c r="W1533">
        <v>-0.1</v>
      </c>
    </row>
    <row r="1534" spans="1:23" x14ac:dyDescent="0.25">
      <c r="A1534" t="s">
        <v>7562</v>
      </c>
      <c r="B1534" t="s">
        <v>7563</v>
      </c>
      <c r="C1534">
        <v>100</v>
      </c>
      <c r="D1534">
        <v>93</v>
      </c>
      <c r="E1534">
        <v>22</v>
      </c>
      <c r="F1534">
        <v>4</v>
      </c>
      <c r="G1534">
        <v>1</v>
      </c>
      <c r="H1534">
        <v>2</v>
      </c>
      <c r="I1534">
        <v>9</v>
      </c>
      <c r="J1534">
        <v>9</v>
      </c>
      <c r="K1534">
        <v>4</v>
      </c>
      <c r="L1534">
        <v>21</v>
      </c>
      <c r="M1534">
        <v>1</v>
      </c>
      <c r="N1534">
        <v>1</v>
      </c>
      <c r="O1534">
        <v>0</v>
      </c>
      <c r="P1534">
        <v>0.23100000000000001</v>
      </c>
      <c r="Q1534">
        <v>0.27200000000000002</v>
      </c>
      <c r="R1534">
        <v>0.35299999999999998</v>
      </c>
      <c r="S1534">
        <v>0.625</v>
      </c>
      <c r="T1534">
        <v>0.27200000000000002</v>
      </c>
      <c r="U1534">
        <v>0</v>
      </c>
      <c r="V1534">
        <v>0</v>
      </c>
      <c r="W1534">
        <v>0</v>
      </c>
    </row>
    <row r="1535" spans="1:23" x14ac:dyDescent="0.25">
      <c r="A1535" t="s">
        <v>7560</v>
      </c>
      <c r="B1535" t="s">
        <v>7561</v>
      </c>
      <c r="C1535">
        <v>100</v>
      </c>
      <c r="D1535">
        <v>91</v>
      </c>
      <c r="E1535">
        <v>22</v>
      </c>
      <c r="F1535">
        <v>4</v>
      </c>
      <c r="G1535">
        <v>0</v>
      </c>
      <c r="H1535">
        <v>1</v>
      </c>
      <c r="I1535">
        <v>9</v>
      </c>
      <c r="J1535">
        <v>8</v>
      </c>
      <c r="K1535">
        <v>7</v>
      </c>
      <c r="L1535">
        <v>15</v>
      </c>
      <c r="M1535">
        <v>0</v>
      </c>
      <c r="N1535">
        <v>4</v>
      </c>
      <c r="O1535">
        <v>2</v>
      </c>
      <c r="P1535">
        <v>0.24</v>
      </c>
      <c r="Q1535">
        <v>0.29499999999999998</v>
      </c>
      <c r="R1535">
        <v>0.316</v>
      </c>
      <c r="S1535">
        <v>0.61099999999999999</v>
      </c>
      <c r="T1535">
        <v>0.27200000000000002</v>
      </c>
      <c r="U1535">
        <v>0</v>
      </c>
      <c r="V1535">
        <v>0</v>
      </c>
      <c r="W1535">
        <v>0.1</v>
      </c>
    </row>
    <row r="1536" spans="1:23" x14ac:dyDescent="0.25">
      <c r="A1536" t="s">
        <v>7558</v>
      </c>
      <c r="B1536" t="s">
        <v>7559</v>
      </c>
      <c r="C1536">
        <v>100</v>
      </c>
      <c r="D1536">
        <v>89</v>
      </c>
      <c r="E1536">
        <v>20</v>
      </c>
      <c r="F1536">
        <v>4</v>
      </c>
      <c r="G1536">
        <v>0</v>
      </c>
      <c r="H1536">
        <v>1</v>
      </c>
      <c r="I1536">
        <v>10</v>
      </c>
      <c r="J1536">
        <v>8</v>
      </c>
      <c r="K1536">
        <v>8</v>
      </c>
      <c r="L1536">
        <v>15</v>
      </c>
      <c r="M1536">
        <v>1</v>
      </c>
      <c r="N1536">
        <v>2</v>
      </c>
      <c r="O1536">
        <v>1</v>
      </c>
      <c r="P1536">
        <v>0.223</v>
      </c>
      <c r="Q1536">
        <v>0.29399999999999998</v>
      </c>
      <c r="R1536">
        <v>0.315</v>
      </c>
      <c r="S1536">
        <v>0.60899999999999999</v>
      </c>
      <c r="T1536">
        <v>0.27200000000000002</v>
      </c>
      <c r="U1536">
        <v>0</v>
      </c>
      <c r="V1536">
        <v>0</v>
      </c>
      <c r="W1536">
        <v>0.2</v>
      </c>
    </row>
    <row r="1537" spans="1:28" x14ac:dyDescent="0.25">
      <c r="A1537" t="s">
        <v>7556</v>
      </c>
      <c r="B1537" t="s">
        <v>7557</v>
      </c>
      <c r="C1537">
        <v>100</v>
      </c>
      <c r="D1537">
        <v>92</v>
      </c>
      <c r="E1537">
        <v>21</v>
      </c>
      <c r="F1537">
        <v>4</v>
      </c>
      <c r="G1537">
        <v>0</v>
      </c>
      <c r="H1537">
        <v>2</v>
      </c>
      <c r="I1537">
        <v>9</v>
      </c>
      <c r="J1537">
        <v>9</v>
      </c>
      <c r="K1537">
        <v>6</v>
      </c>
      <c r="L1537">
        <v>17</v>
      </c>
      <c r="M1537">
        <v>1</v>
      </c>
      <c r="N1537">
        <v>2</v>
      </c>
      <c r="O1537">
        <v>1</v>
      </c>
      <c r="P1537">
        <v>0.23100000000000001</v>
      </c>
      <c r="Q1537">
        <v>0.28299999999999997</v>
      </c>
      <c r="R1537">
        <v>0.33600000000000002</v>
      </c>
      <c r="S1537">
        <v>0.61799999999999999</v>
      </c>
      <c r="T1537">
        <v>0.27200000000000002</v>
      </c>
      <c r="U1537">
        <v>0</v>
      </c>
      <c r="V1537">
        <v>0</v>
      </c>
      <c r="W1537">
        <v>0</v>
      </c>
    </row>
    <row r="1538" spans="1:28" x14ac:dyDescent="0.25">
      <c r="A1538">
        <v>5063</v>
      </c>
      <c r="B1538" t="s">
        <v>7555</v>
      </c>
      <c r="C1538">
        <v>100</v>
      </c>
      <c r="D1538">
        <v>91</v>
      </c>
      <c r="E1538">
        <v>22</v>
      </c>
      <c r="F1538">
        <v>4</v>
      </c>
      <c r="G1538">
        <v>0</v>
      </c>
      <c r="H1538">
        <v>1</v>
      </c>
      <c r="I1538">
        <v>9</v>
      </c>
      <c r="J1538">
        <v>8</v>
      </c>
      <c r="K1538">
        <v>7</v>
      </c>
      <c r="L1538">
        <v>15</v>
      </c>
      <c r="M1538">
        <v>1</v>
      </c>
      <c r="N1538">
        <v>3</v>
      </c>
      <c r="O1538">
        <v>1</v>
      </c>
      <c r="P1538">
        <v>0.24</v>
      </c>
      <c r="Q1538">
        <v>0.29299999999999998</v>
      </c>
      <c r="R1538">
        <v>0.318</v>
      </c>
      <c r="S1538">
        <v>0.61199999999999999</v>
      </c>
      <c r="T1538">
        <v>0.27200000000000002</v>
      </c>
      <c r="U1538">
        <v>0</v>
      </c>
      <c r="V1538">
        <v>0</v>
      </c>
      <c r="W1538">
        <v>0.1</v>
      </c>
    </row>
    <row r="1539" spans="1:28" x14ac:dyDescent="0.25">
      <c r="A1539" t="s">
        <v>30</v>
      </c>
      <c r="B1539" t="s">
        <v>31</v>
      </c>
      <c r="C1539">
        <v>100</v>
      </c>
      <c r="D1539">
        <v>91</v>
      </c>
      <c r="E1539">
        <v>22</v>
      </c>
      <c r="F1539">
        <v>3</v>
      </c>
      <c r="G1539">
        <v>0</v>
      </c>
      <c r="H1539">
        <v>0</v>
      </c>
      <c r="I1539">
        <v>9</v>
      </c>
      <c r="J1539">
        <v>8</v>
      </c>
      <c r="K1539">
        <v>8</v>
      </c>
      <c r="L1539">
        <v>12</v>
      </c>
      <c r="M1539">
        <v>0</v>
      </c>
      <c r="N1539">
        <v>3</v>
      </c>
      <c r="O1539">
        <v>2</v>
      </c>
      <c r="P1539">
        <v>0.245</v>
      </c>
      <c r="Q1539">
        <v>0.30499999999999999</v>
      </c>
      <c r="R1539">
        <v>0.30099999999999999</v>
      </c>
      <c r="S1539">
        <v>0.60599999999999998</v>
      </c>
      <c r="T1539">
        <v>0.27200000000000002</v>
      </c>
      <c r="U1539">
        <v>0</v>
      </c>
      <c r="V1539">
        <v>0</v>
      </c>
      <c r="W1539">
        <v>0.1</v>
      </c>
    </row>
    <row r="1540" spans="1:28" x14ac:dyDescent="0.25">
      <c r="A1540">
        <v>7412</v>
      </c>
      <c r="B1540" t="s">
        <v>356</v>
      </c>
      <c r="C1540">
        <v>100</v>
      </c>
      <c r="D1540">
        <v>89</v>
      </c>
      <c r="E1540">
        <v>20</v>
      </c>
      <c r="F1540">
        <v>5</v>
      </c>
      <c r="G1540">
        <v>0</v>
      </c>
      <c r="H1540">
        <v>1</v>
      </c>
      <c r="I1540">
        <v>8</v>
      </c>
      <c r="J1540">
        <v>8</v>
      </c>
      <c r="K1540">
        <v>8</v>
      </c>
      <c r="L1540">
        <v>14</v>
      </c>
      <c r="M1540">
        <v>1</v>
      </c>
      <c r="N1540">
        <v>1</v>
      </c>
      <c r="O1540">
        <v>0</v>
      </c>
      <c r="P1540">
        <v>0.22500000000000001</v>
      </c>
      <c r="Q1540">
        <v>0.29499999999999998</v>
      </c>
      <c r="R1540">
        <v>0.315</v>
      </c>
      <c r="S1540">
        <v>0.61</v>
      </c>
      <c r="T1540">
        <v>0.27200000000000002</v>
      </c>
      <c r="U1540">
        <v>-0.1</v>
      </c>
      <c r="V1540">
        <v>0.4</v>
      </c>
      <c r="W1540">
        <v>0.1</v>
      </c>
      <c r="Y1540" s="1">
        <v>-23</v>
      </c>
      <c r="Z1540" s="1">
        <v>-21</v>
      </c>
      <c r="AB1540" s="1">
        <v>-7</v>
      </c>
    </row>
    <row r="1541" spans="1:28" x14ac:dyDescent="0.25">
      <c r="A1541">
        <v>6046</v>
      </c>
      <c r="B1541" t="s">
        <v>48</v>
      </c>
      <c r="C1541">
        <v>100</v>
      </c>
      <c r="D1541">
        <v>90</v>
      </c>
      <c r="E1541">
        <v>20</v>
      </c>
      <c r="F1541">
        <v>4</v>
      </c>
      <c r="G1541">
        <v>0</v>
      </c>
      <c r="H1541">
        <v>1</v>
      </c>
      <c r="I1541">
        <v>9</v>
      </c>
      <c r="J1541">
        <v>8</v>
      </c>
      <c r="K1541">
        <v>8</v>
      </c>
      <c r="L1541">
        <v>24</v>
      </c>
      <c r="M1541">
        <v>1</v>
      </c>
      <c r="N1541">
        <v>0</v>
      </c>
      <c r="O1541">
        <v>0</v>
      </c>
      <c r="P1541">
        <v>0.223</v>
      </c>
      <c r="Q1541">
        <v>0.28999999999999998</v>
      </c>
      <c r="R1541">
        <v>0.32100000000000001</v>
      </c>
      <c r="S1541">
        <v>0.61</v>
      </c>
      <c r="T1541">
        <v>0.27200000000000002</v>
      </c>
      <c r="U1541">
        <v>-0.1</v>
      </c>
      <c r="V1541">
        <v>0</v>
      </c>
      <c r="W1541">
        <v>0.2</v>
      </c>
    </row>
    <row r="1542" spans="1:28" x14ac:dyDescent="0.25">
      <c r="A1542">
        <v>7515</v>
      </c>
      <c r="B1542" t="s">
        <v>386</v>
      </c>
      <c r="C1542">
        <v>100</v>
      </c>
      <c r="D1542">
        <v>92</v>
      </c>
      <c r="E1542">
        <v>22</v>
      </c>
      <c r="F1542">
        <v>5</v>
      </c>
      <c r="G1542">
        <v>0</v>
      </c>
      <c r="H1542">
        <v>2</v>
      </c>
      <c r="I1542">
        <v>9</v>
      </c>
      <c r="J1542">
        <v>9</v>
      </c>
      <c r="K1542">
        <v>5</v>
      </c>
      <c r="L1542">
        <v>15</v>
      </c>
      <c r="M1542">
        <v>1</v>
      </c>
      <c r="N1542">
        <v>1</v>
      </c>
      <c r="O1542">
        <v>0</v>
      </c>
      <c r="P1542">
        <v>0.23400000000000001</v>
      </c>
      <c r="Q1542">
        <v>0.27900000000000003</v>
      </c>
      <c r="R1542">
        <v>0.34399999999999997</v>
      </c>
      <c r="S1542">
        <v>0.623</v>
      </c>
      <c r="T1542">
        <v>0.27200000000000002</v>
      </c>
      <c r="U1542">
        <v>0</v>
      </c>
      <c r="V1542">
        <v>0</v>
      </c>
      <c r="W1542">
        <v>0.2</v>
      </c>
    </row>
    <row r="1543" spans="1:28" x14ac:dyDescent="0.25">
      <c r="A1543" t="s">
        <v>7553</v>
      </c>
      <c r="B1543" t="s">
        <v>7554</v>
      </c>
      <c r="C1543">
        <v>100</v>
      </c>
      <c r="D1543">
        <v>92</v>
      </c>
      <c r="E1543">
        <v>22</v>
      </c>
      <c r="F1543">
        <v>5</v>
      </c>
      <c r="G1543">
        <v>0</v>
      </c>
      <c r="H1543">
        <v>1</v>
      </c>
      <c r="I1543">
        <v>10</v>
      </c>
      <c r="J1543">
        <v>9</v>
      </c>
      <c r="K1543">
        <v>6</v>
      </c>
      <c r="L1543">
        <v>19</v>
      </c>
      <c r="M1543">
        <v>1</v>
      </c>
      <c r="N1543">
        <v>2</v>
      </c>
      <c r="O1543">
        <v>1</v>
      </c>
      <c r="P1543">
        <v>0.23499999999999999</v>
      </c>
      <c r="Q1543">
        <v>0.28499999999999998</v>
      </c>
      <c r="R1543">
        <v>0.33500000000000002</v>
      </c>
      <c r="S1543">
        <v>0.61899999999999999</v>
      </c>
      <c r="T1543">
        <v>0.27200000000000002</v>
      </c>
      <c r="U1543">
        <v>0</v>
      </c>
      <c r="V1543">
        <v>0</v>
      </c>
      <c r="W1543">
        <v>0.2</v>
      </c>
    </row>
    <row r="1544" spans="1:28" x14ac:dyDescent="0.25">
      <c r="A1544">
        <v>7468</v>
      </c>
      <c r="B1544" t="s">
        <v>53</v>
      </c>
      <c r="C1544">
        <v>100</v>
      </c>
      <c r="D1544">
        <v>90</v>
      </c>
      <c r="E1544">
        <v>20</v>
      </c>
      <c r="F1544">
        <v>4</v>
      </c>
      <c r="G1544">
        <v>0</v>
      </c>
      <c r="H1544">
        <v>1</v>
      </c>
      <c r="I1544">
        <v>9</v>
      </c>
      <c r="J1544">
        <v>8</v>
      </c>
      <c r="K1544">
        <v>8</v>
      </c>
      <c r="L1544">
        <v>19</v>
      </c>
      <c r="M1544">
        <v>1</v>
      </c>
      <c r="N1544">
        <v>1</v>
      </c>
      <c r="O1544">
        <v>1</v>
      </c>
      <c r="P1544">
        <v>0.223</v>
      </c>
      <c r="Q1544">
        <v>0.29099999999999998</v>
      </c>
      <c r="R1544">
        <v>0.32100000000000001</v>
      </c>
      <c r="S1544">
        <v>0.61199999999999999</v>
      </c>
      <c r="T1544">
        <v>0.27200000000000002</v>
      </c>
      <c r="U1544">
        <v>-0.1</v>
      </c>
      <c r="V1544">
        <v>0</v>
      </c>
      <c r="W1544">
        <v>0.2</v>
      </c>
    </row>
    <row r="1545" spans="1:28" x14ac:dyDescent="0.25">
      <c r="A1545" t="s">
        <v>63</v>
      </c>
      <c r="B1545" t="s">
        <v>64</v>
      </c>
      <c r="C1545">
        <v>100</v>
      </c>
      <c r="D1545">
        <v>91</v>
      </c>
      <c r="E1545">
        <v>21</v>
      </c>
      <c r="F1545">
        <v>5</v>
      </c>
      <c r="G1545">
        <v>0</v>
      </c>
      <c r="H1545">
        <v>2</v>
      </c>
      <c r="I1545">
        <v>10</v>
      </c>
      <c r="J1545">
        <v>9</v>
      </c>
      <c r="K1545">
        <v>7</v>
      </c>
      <c r="L1545">
        <v>17</v>
      </c>
      <c r="M1545">
        <v>1</v>
      </c>
      <c r="N1545">
        <v>1</v>
      </c>
      <c r="O1545">
        <v>0</v>
      </c>
      <c r="P1545">
        <v>0.22500000000000001</v>
      </c>
      <c r="Q1545">
        <v>0.28000000000000003</v>
      </c>
      <c r="R1545">
        <v>0.33700000000000002</v>
      </c>
      <c r="S1545">
        <v>0.61699999999999999</v>
      </c>
      <c r="T1545">
        <v>0.27200000000000002</v>
      </c>
      <c r="U1545">
        <v>-0.1</v>
      </c>
      <c r="V1545">
        <v>0</v>
      </c>
      <c r="W1545">
        <v>0.2</v>
      </c>
    </row>
    <row r="1546" spans="1:28" x14ac:dyDescent="0.25">
      <c r="A1546" t="s">
        <v>7551</v>
      </c>
      <c r="B1546" t="s">
        <v>7552</v>
      </c>
      <c r="C1546">
        <v>100</v>
      </c>
      <c r="D1546">
        <v>93</v>
      </c>
      <c r="E1546">
        <v>22</v>
      </c>
      <c r="F1546">
        <v>4</v>
      </c>
      <c r="G1546">
        <v>0</v>
      </c>
      <c r="H1546">
        <v>1</v>
      </c>
      <c r="I1546">
        <v>9</v>
      </c>
      <c r="J1546">
        <v>9</v>
      </c>
      <c r="K1546">
        <v>5</v>
      </c>
      <c r="L1546">
        <v>19</v>
      </c>
      <c r="M1546">
        <v>1</v>
      </c>
      <c r="N1546">
        <v>2</v>
      </c>
      <c r="O1546">
        <v>1</v>
      </c>
      <c r="P1546">
        <v>0.23699999999999999</v>
      </c>
      <c r="Q1546">
        <v>0.28199999999999997</v>
      </c>
      <c r="R1546">
        <v>0.33900000000000002</v>
      </c>
      <c r="S1546">
        <v>0.621</v>
      </c>
      <c r="T1546">
        <v>0.27200000000000002</v>
      </c>
      <c r="U1546">
        <v>0</v>
      </c>
      <c r="V1546">
        <v>0</v>
      </c>
      <c r="W1546">
        <v>-0.1</v>
      </c>
    </row>
    <row r="1547" spans="1:28" x14ac:dyDescent="0.25">
      <c r="A1547" t="s">
        <v>7549</v>
      </c>
      <c r="B1547" t="s">
        <v>7550</v>
      </c>
      <c r="C1547">
        <v>100</v>
      </c>
      <c r="D1547">
        <v>91</v>
      </c>
      <c r="E1547">
        <v>20</v>
      </c>
      <c r="F1547">
        <v>4</v>
      </c>
      <c r="G1547">
        <v>0</v>
      </c>
      <c r="H1547">
        <v>2</v>
      </c>
      <c r="I1547">
        <v>10</v>
      </c>
      <c r="J1547">
        <v>9</v>
      </c>
      <c r="K1547">
        <v>7</v>
      </c>
      <c r="L1547">
        <v>22</v>
      </c>
      <c r="M1547">
        <v>1</v>
      </c>
      <c r="N1547">
        <v>2</v>
      </c>
      <c r="O1547">
        <v>1</v>
      </c>
      <c r="P1547">
        <v>0.221</v>
      </c>
      <c r="Q1547">
        <v>0.28000000000000003</v>
      </c>
      <c r="R1547">
        <v>0.33700000000000002</v>
      </c>
      <c r="S1547">
        <v>0.61699999999999999</v>
      </c>
      <c r="T1547">
        <v>0.27200000000000002</v>
      </c>
      <c r="U1547">
        <v>0</v>
      </c>
      <c r="V1547">
        <v>0</v>
      </c>
      <c r="W1547">
        <v>-0.1</v>
      </c>
    </row>
    <row r="1548" spans="1:28" x14ac:dyDescent="0.25">
      <c r="A1548" t="s">
        <v>133</v>
      </c>
      <c r="B1548" t="s">
        <v>134</v>
      </c>
      <c r="C1548">
        <v>100</v>
      </c>
      <c r="D1548">
        <v>93</v>
      </c>
      <c r="E1548">
        <v>24</v>
      </c>
      <c r="F1548">
        <v>4</v>
      </c>
      <c r="G1548">
        <v>0</v>
      </c>
      <c r="H1548">
        <v>0</v>
      </c>
      <c r="I1548">
        <v>9</v>
      </c>
      <c r="J1548">
        <v>8</v>
      </c>
      <c r="K1548">
        <v>5</v>
      </c>
      <c r="L1548">
        <v>8</v>
      </c>
      <c r="M1548">
        <v>1</v>
      </c>
      <c r="N1548">
        <v>2</v>
      </c>
      <c r="O1548">
        <v>1</v>
      </c>
      <c r="P1548">
        <v>0.253</v>
      </c>
      <c r="Q1548">
        <v>0.29199999999999998</v>
      </c>
      <c r="R1548">
        <v>0.32400000000000001</v>
      </c>
      <c r="S1548">
        <v>0.61599999999999999</v>
      </c>
      <c r="T1548">
        <v>0.27200000000000002</v>
      </c>
      <c r="U1548">
        <v>0</v>
      </c>
      <c r="V1548">
        <v>0</v>
      </c>
      <c r="W1548">
        <v>0.1</v>
      </c>
    </row>
    <row r="1549" spans="1:28" x14ac:dyDescent="0.25">
      <c r="A1549" t="s">
        <v>7547</v>
      </c>
      <c r="B1549" t="s">
        <v>7548</v>
      </c>
      <c r="C1549">
        <v>100</v>
      </c>
      <c r="D1549">
        <v>93</v>
      </c>
      <c r="E1549">
        <v>22</v>
      </c>
      <c r="F1549">
        <v>5</v>
      </c>
      <c r="G1549">
        <v>0</v>
      </c>
      <c r="H1549">
        <v>1</v>
      </c>
      <c r="I1549">
        <v>9</v>
      </c>
      <c r="J1549">
        <v>9</v>
      </c>
      <c r="K1549">
        <v>5</v>
      </c>
      <c r="L1549">
        <v>16</v>
      </c>
      <c r="M1549">
        <v>1</v>
      </c>
      <c r="N1549">
        <v>4</v>
      </c>
      <c r="O1549">
        <v>2</v>
      </c>
      <c r="P1549">
        <v>0.23599999999999999</v>
      </c>
      <c r="Q1549">
        <v>0.27900000000000003</v>
      </c>
      <c r="R1549">
        <v>0.34200000000000003</v>
      </c>
      <c r="S1549">
        <v>0.62</v>
      </c>
      <c r="T1549">
        <v>0.27200000000000002</v>
      </c>
      <c r="U1549">
        <v>-0.1</v>
      </c>
      <c r="V1549">
        <v>0</v>
      </c>
      <c r="W1549">
        <v>0</v>
      </c>
    </row>
    <row r="1550" spans="1:28" x14ac:dyDescent="0.25">
      <c r="A1550" t="s">
        <v>7545</v>
      </c>
      <c r="B1550" t="s">
        <v>7546</v>
      </c>
      <c r="C1550">
        <v>100</v>
      </c>
      <c r="D1550">
        <v>89</v>
      </c>
      <c r="E1550">
        <v>18</v>
      </c>
      <c r="F1550">
        <v>4</v>
      </c>
      <c r="G1550">
        <v>0</v>
      </c>
      <c r="H1550">
        <v>2</v>
      </c>
      <c r="I1550">
        <v>10</v>
      </c>
      <c r="J1550">
        <v>9</v>
      </c>
      <c r="K1550">
        <v>9</v>
      </c>
      <c r="L1550">
        <v>23</v>
      </c>
      <c r="M1550">
        <v>1</v>
      </c>
      <c r="N1550">
        <v>1</v>
      </c>
      <c r="O1550">
        <v>1</v>
      </c>
      <c r="P1550">
        <v>0.20699999999999999</v>
      </c>
      <c r="Q1550">
        <v>0.28399999999999997</v>
      </c>
      <c r="R1550">
        <v>0.32700000000000001</v>
      </c>
      <c r="S1550">
        <v>0.61099999999999999</v>
      </c>
      <c r="T1550">
        <v>0.27200000000000002</v>
      </c>
      <c r="U1550">
        <v>-0.1</v>
      </c>
      <c r="V1550">
        <v>0</v>
      </c>
      <c r="W1550">
        <v>0.2</v>
      </c>
    </row>
    <row r="1551" spans="1:28" x14ac:dyDescent="0.25">
      <c r="A1551" t="s">
        <v>7543</v>
      </c>
      <c r="B1551" t="s">
        <v>7544</v>
      </c>
      <c r="C1551">
        <v>100</v>
      </c>
      <c r="D1551">
        <v>91</v>
      </c>
      <c r="E1551">
        <v>22</v>
      </c>
      <c r="F1551">
        <v>4</v>
      </c>
      <c r="G1551">
        <v>0</v>
      </c>
      <c r="H1551">
        <v>1</v>
      </c>
      <c r="I1551">
        <v>9</v>
      </c>
      <c r="J1551">
        <v>8</v>
      </c>
      <c r="K1551">
        <v>7</v>
      </c>
      <c r="L1551">
        <v>12</v>
      </c>
      <c r="M1551">
        <v>1</v>
      </c>
      <c r="N1551">
        <v>2</v>
      </c>
      <c r="O1551">
        <v>1</v>
      </c>
      <c r="P1551">
        <v>0.24299999999999999</v>
      </c>
      <c r="Q1551">
        <v>0.29699999999999999</v>
      </c>
      <c r="R1551">
        <v>0.317</v>
      </c>
      <c r="S1551">
        <v>0.61499999999999999</v>
      </c>
      <c r="T1551">
        <v>0.27200000000000002</v>
      </c>
      <c r="U1551">
        <v>-0.1</v>
      </c>
      <c r="V1551">
        <v>0</v>
      </c>
      <c r="W1551">
        <v>0.1</v>
      </c>
    </row>
    <row r="1552" spans="1:28" x14ac:dyDescent="0.25">
      <c r="A1552" t="s">
        <v>7541</v>
      </c>
      <c r="B1552" t="s">
        <v>7542</v>
      </c>
      <c r="C1552">
        <v>100</v>
      </c>
      <c r="D1552">
        <v>91</v>
      </c>
      <c r="E1552">
        <v>21</v>
      </c>
      <c r="F1552">
        <v>4</v>
      </c>
      <c r="G1552">
        <v>0</v>
      </c>
      <c r="H1552">
        <v>2</v>
      </c>
      <c r="I1552">
        <v>9</v>
      </c>
      <c r="J1552">
        <v>9</v>
      </c>
      <c r="K1552">
        <v>7</v>
      </c>
      <c r="L1552">
        <v>21</v>
      </c>
      <c r="M1552">
        <v>1</v>
      </c>
      <c r="N1552">
        <v>1</v>
      </c>
      <c r="O1552">
        <v>0</v>
      </c>
      <c r="P1552">
        <v>0.22500000000000001</v>
      </c>
      <c r="Q1552">
        <v>0.28000000000000003</v>
      </c>
      <c r="R1552">
        <v>0.33900000000000002</v>
      </c>
      <c r="S1552">
        <v>0.62</v>
      </c>
      <c r="T1552">
        <v>0.27200000000000002</v>
      </c>
      <c r="U1552">
        <v>0</v>
      </c>
      <c r="V1552">
        <v>0</v>
      </c>
      <c r="W1552">
        <v>-0.2</v>
      </c>
    </row>
    <row r="1553" spans="1:23" x14ac:dyDescent="0.25">
      <c r="A1553" t="s">
        <v>11</v>
      </c>
      <c r="B1553" t="s">
        <v>12</v>
      </c>
      <c r="C1553">
        <v>100</v>
      </c>
      <c r="D1553">
        <v>94</v>
      </c>
      <c r="E1553">
        <v>22</v>
      </c>
      <c r="F1553">
        <v>5</v>
      </c>
      <c r="G1553">
        <v>0</v>
      </c>
      <c r="H1553">
        <v>2</v>
      </c>
      <c r="I1553">
        <v>9</v>
      </c>
      <c r="J1553">
        <v>10</v>
      </c>
      <c r="K1553">
        <v>3</v>
      </c>
      <c r="L1553">
        <v>26</v>
      </c>
      <c r="M1553">
        <v>1</v>
      </c>
      <c r="N1553">
        <v>1</v>
      </c>
      <c r="O1553">
        <v>1</v>
      </c>
      <c r="P1553">
        <v>0.23699999999999999</v>
      </c>
      <c r="Q1553">
        <v>0.26700000000000002</v>
      </c>
      <c r="R1553">
        <v>0.35899999999999999</v>
      </c>
      <c r="S1553">
        <v>0.626</v>
      </c>
      <c r="T1553">
        <v>0.27200000000000002</v>
      </c>
      <c r="U1553">
        <v>0</v>
      </c>
      <c r="V1553">
        <v>0</v>
      </c>
      <c r="W1553">
        <v>0</v>
      </c>
    </row>
    <row r="1554" spans="1:23" x14ac:dyDescent="0.25">
      <c r="A1554" t="s">
        <v>7539</v>
      </c>
      <c r="B1554" t="s">
        <v>7540</v>
      </c>
      <c r="C1554">
        <v>100</v>
      </c>
      <c r="D1554">
        <v>90</v>
      </c>
      <c r="E1554">
        <v>19</v>
      </c>
      <c r="F1554">
        <v>4</v>
      </c>
      <c r="G1554">
        <v>0</v>
      </c>
      <c r="H1554">
        <v>2</v>
      </c>
      <c r="I1554">
        <v>10</v>
      </c>
      <c r="J1554">
        <v>9</v>
      </c>
      <c r="K1554">
        <v>8</v>
      </c>
      <c r="L1554">
        <v>27</v>
      </c>
      <c r="M1554">
        <v>1</v>
      </c>
      <c r="N1554">
        <v>2</v>
      </c>
      <c r="O1554">
        <v>1</v>
      </c>
      <c r="P1554">
        <v>0.215</v>
      </c>
      <c r="Q1554">
        <v>0.28199999999999997</v>
      </c>
      <c r="R1554">
        <v>0.33600000000000002</v>
      </c>
      <c r="S1554">
        <v>0.61699999999999999</v>
      </c>
      <c r="T1554">
        <v>0.27200000000000002</v>
      </c>
      <c r="U1554">
        <v>-0.1</v>
      </c>
      <c r="V1554">
        <v>0</v>
      </c>
      <c r="W1554">
        <v>0.2</v>
      </c>
    </row>
    <row r="1555" spans="1:23" x14ac:dyDescent="0.25">
      <c r="A1555" t="s">
        <v>7537</v>
      </c>
      <c r="B1555" t="s">
        <v>7538</v>
      </c>
      <c r="C1555">
        <v>100</v>
      </c>
      <c r="D1555">
        <v>91</v>
      </c>
      <c r="E1555">
        <v>20</v>
      </c>
      <c r="F1555">
        <v>4</v>
      </c>
      <c r="G1555">
        <v>0</v>
      </c>
      <c r="H1555">
        <v>2</v>
      </c>
      <c r="I1555">
        <v>9</v>
      </c>
      <c r="J1555">
        <v>9</v>
      </c>
      <c r="K1555">
        <v>6</v>
      </c>
      <c r="L1555">
        <v>22</v>
      </c>
      <c r="M1555">
        <v>1</v>
      </c>
      <c r="N1555">
        <v>1</v>
      </c>
      <c r="O1555">
        <v>1</v>
      </c>
      <c r="P1555">
        <v>0.222</v>
      </c>
      <c r="Q1555">
        <v>0.27900000000000003</v>
      </c>
      <c r="R1555">
        <v>0.33700000000000002</v>
      </c>
      <c r="S1555">
        <v>0.61599999999999999</v>
      </c>
      <c r="T1555">
        <v>0.27200000000000002</v>
      </c>
      <c r="U1555">
        <v>0</v>
      </c>
      <c r="V1555">
        <v>0</v>
      </c>
      <c r="W1555">
        <v>0</v>
      </c>
    </row>
    <row r="1556" spans="1:23" x14ac:dyDescent="0.25">
      <c r="A1556">
        <v>3583</v>
      </c>
      <c r="B1556" t="s">
        <v>17</v>
      </c>
      <c r="C1556">
        <v>100</v>
      </c>
      <c r="D1556">
        <v>94</v>
      </c>
      <c r="E1556">
        <v>23</v>
      </c>
      <c r="F1556">
        <v>5</v>
      </c>
      <c r="G1556">
        <v>0</v>
      </c>
      <c r="H1556">
        <v>1</v>
      </c>
      <c r="I1556">
        <v>10</v>
      </c>
      <c r="J1556">
        <v>10</v>
      </c>
      <c r="K1556">
        <v>4</v>
      </c>
      <c r="L1556">
        <v>17</v>
      </c>
      <c r="M1556">
        <v>1</v>
      </c>
      <c r="N1556">
        <v>1</v>
      </c>
      <c r="O1556">
        <v>0</v>
      </c>
      <c r="P1556">
        <v>0.24199999999999999</v>
      </c>
      <c r="Q1556">
        <v>0.27500000000000002</v>
      </c>
      <c r="R1556">
        <v>0.34899999999999998</v>
      </c>
      <c r="S1556">
        <v>0.624</v>
      </c>
      <c r="T1556">
        <v>0.27200000000000002</v>
      </c>
      <c r="U1556">
        <v>-0.2</v>
      </c>
      <c r="V1556">
        <v>0</v>
      </c>
      <c r="W1556">
        <v>0.2</v>
      </c>
    </row>
    <row r="1557" spans="1:23" x14ac:dyDescent="0.25">
      <c r="A1557" t="s">
        <v>7535</v>
      </c>
      <c r="B1557" t="s">
        <v>7536</v>
      </c>
      <c r="C1557">
        <v>100</v>
      </c>
      <c r="D1557">
        <v>93</v>
      </c>
      <c r="E1557">
        <v>22</v>
      </c>
      <c r="F1557">
        <v>5</v>
      </c>
      <c r="G1557">
        <v>0</v>
      </c>
      <c r="H1557">
        <v>2</v>
      </c>
      <c r="I1557">
        <v>9</v>
      </c>
      <c r="J1557">
        <v>10</v>
      </c>
      <c r="K1557">
        <v>4</v>
      </c>
      <c r="L1557">
        <v>18</v>
      </c>
      <c r="M1557">
        <v>1</v>
      </c>
      <c r="N1557">
        <v>1</v>
      </c>
      <c r="O1557">
        <v>1</v>
      </c>
      <c r="P1557">
        <v>0.23499999999999999</v>
      </c>
      <c r="Q1557">
        <v>0.27400000000000002</v>
      </c>
      <c r="R1557">
        <v>0.34899999999999998</v>
      </c>
      <c r="S1557">
        <v>0.623</v>
      </c>
      <c r="T1557">
        <v>0.27200000000000002</v>
      </c>
      <c r="U1557">
        <v>-0.1</v>
      </c>
      <c r="V1557">
        <v>0</v>
      </c>
      <c r="W1557">
        <v>0</v>
      </c>
    </row>
    <row r="1558" spans="1:23" x14ac:dyDescent="0.25">
      <c r="A1558" t="s">
        <v>7533</v>
      </c>
      <c r="B1558" t="s">
        <v>7534</v>
      </c>
      <c r="C1558">
        <v>100</v>
      </c>
      <c r="D1558">
        <v>90</v>
      </c>
      <c r="E1558">
        <v>20</v>
      </c>
      <c r="F1558">
        <v>4</v>
      </c>
      <c r="G1558">
        <v>0</v>
      </c>
      <c r="H1558">
        <v>1</v>
      </c>
      <c r="I1558">
        <v>9</v>
      </c>
      <c r="J1558">
        <v>9</v>
      </c>
      <c r="K1558">
        <v>8</v>
      </c>
      <c r="L1558">
        <v>21</v>
      </c>
      <c r="M1558">
        <v>1</v>
      </c>
      <c r="N1558">
        <v>1</v>
      </c>
      <c r="O1558">
        <v>1</v>
      </c>
      <c r="P1558">
        <v>0.22</v>
      </c>
      <c r="Q1558">
        <v>0.28799999999999998</v>
      </c>
      <c r="R1558">
        <v>0.32100000000000001</v>
      </c>
      <c r="S1558">
        <v>0.60899999999999999</v>
      </c>
      <c r="T1558">
        <v>0.27100000000000002</v>
      </c>
      <c r="U1558">
        <v>0</v>
      </c>
      <c r="V1558">
        <v>0</v>
      </c>
      <c r="W1558">
        <v>0.2</v>
      </c>
    </row>
    <row r="1559" spans="1:23" x14ac:dyDescent="0.25">
      <c r="A1559" t="s">
        <v>7531</v>
      </c>
      <c r="B1559" t="s">
        <v>7532</v>
      </c>
      <c r="C1559">
        <v>100</v>
      </c>
      <c r="D1559">
        <v>89</v>
      </c>
      <c r="E1559">
        <v>19</v>
      </c>
      <c r="F1559">
        <v>4</v>
      </c>
      <c r="G1559">
        <v>1</v>
      </c>
      <c r="H1559">
        <v>2</v>
      </c>
      <c r="I1559">
        <v>9</v>
      </c>
      <c r="J1559">
        <v>9</v>
      </c>
      <c r="K1559">
        <v>8</v>
      </c>
      <c r="L1559">
        <v>32</v>
      </c>
      <c r="M1559">
        <v>1</v>
      </c>
      <c r="N1559">
        <v>2</v>
      </c>
      <c r="O1559">
        <v>1</v>
      </c>
      <c r="P1559">
        <v>0.214</v>
      </c>
      <c r="Q1559">
        <v>0.28599999999999998</v>
      </c>
      <c r="R1559">
        <v>0.32400000000000001</v>
      </c>
      <c r="S1559">
        <v>0.61</v>
      </c>
      <c r="T1559">
        <v>0.27100000000000002</v>
      </c>
      <c r="U1559">
        <v>-0.1</v>
      </c>
      <c r="V1559">
        <v>0</v>
      </c>
      <c r="W1559">
        <v>-0.1</v>
      </c>
    </row>
    <row r="1560" spans="1:23" x14ac:dyDescent="0.25">
      <c r="A1560" t="s">
        <v>7529</v>
      </c>
      <c r="B1560" t="s">
        <v>7530</v>
      </c>
      <c r="C1560">
        <v>100</v>
      </c>
      <c r="D1560">
        <v>91</v>
      </c>
      <c r="E1560">
        <v>21</v>
      </c>
      <c r="F1560">
        <v>5</v>
      </c>
      <c r="G1560">
        <v>0</v>
      </c>
      <c r="H1560">
        <v>1</v>
      </c>
      <c r="I1560">
        <v>9</v>
      </c>
      <c r="J1560">
        <v>8</v>
      </c>
      <c r="K1560">
        <v>7</v>
      </c>
      <c r="L1560">
        <v>22</v>
      </c>
      <c r="M1560">
        <v>1</v>
      </c>
      <c r="N1560">
        <v>3</v>
      </c>
      <c r="O1560">
        <v>1</v>
      </c>
      <c r="P1560">
        <v>0.23599999999999999</v>
      </c>
      <c r="Q1560">
        <v>0.29199999999999998</v>
      </c>
      <c r="R1560">
        <v>0.318</v>
      </c>
      <c r="S1560">
        <v>0.61099999999999999</v>
      </c>
      <c r="T1560">
        <v>0.27100000000000002</v>
      </c>
      <c r="U1560">
        <v>0</v>
      </c>
      <c r="V1560">
        <v>0</v>
      </c>
      <c r="W1560">
        <v>0</v>
      </c>
    </row>
    <row r="1561" spans="1:23" x14ac:dyDescent="0.25">
      <c r="A1561" t="s">
        <v>7527</v>
      </c>
      <c r="B1561" t="s">
        <v>7528</v>
      </c>
      <c r="C1561">
        <v>100</v>
      </c>
      <c r="D1561">
        <v>91</v>
      </c>
      <c r="E1561">
        <v>21</v>
      </c>
      <c r="F1561">
        <v>5</v>
      </c>
      <c r="G1561">
        <v>0</v>
      </c>
      <c r="H1561">
        <v>1</v>
      </c>
      <c r="I1561">
        <v>9</v>
      </c>
      <c r="J1561">
        <v>8</v>
      </c>
      <c r="K1561">
        <v>6</v>
      </c>
      <c r="L1561">
        <v>18</v>
      </c>
      <c r="M1561">
        <v>1</v>
      </c>
      <c r="N1561">
        <v>1</v>
      </c>
      <c r="O1561">
        <v>1</v>
      </c>
      <c r="P1561">
        <v>0.23100000000000001</v>
      </c>
      <c r="Q1561">
        <v>0.28499999999999998</v>
      </c>
      <c r="R1561">
        <v>0.32900000000000001</v>
      </c>
      <c r="S1561">
        <v>0.61399999999999999</v>
      </c>
      <c r="T1561">
        <v>0.27100000000000002</v>
      </c>
      <c r="U1561">
        <v>0</v>
      </c>
      <c r="V1561">
        <v>0</v>
      </c>
      <c r="W1561">
        <v>0</v>
      </c>
    </row>
    <row r="1562" spans="1:23" x14ac:dyDescent="0.25">
      <c r="A1562">
        <v>4448</v>
      </c>
      <c r="B1562" t="s">
        <v>7526</v>
      </c>
      <c r="C1562">
        <v>100</v>
      </c>
      <c r="D1562">
        <v>90</v>
      </c>
      <c r="E1562">
        <v>20</v>
      </c>
      <c r="F1562">
        <v>4</v>
      </c>
      <c r="G1562">
        <v>0</v>
      </c>
      <c r="H1562">
        <v>1</v>
      </c>
      <c r="I1562">
        <v>10</v>
      </c>
      <c r="J1562">
        <v>9</v>
      </c>
      <c r="K1562">
        <v>8</v>
      </c>
      <c r="L1562">
        <v>16</v>
      </c>
      <c r="M1562">
        <v>1</v>
      </c>
      <c r="N1562">
        <v>3</v>
      </c>
      <c r="O1562">
        <v>2</v>
      </c>
      <c r="P1562">
        <v>0.223</v>
      </c>
      <c r="Q1562">
        <v>0.28899999999999998</v>
      </c>
      <c r="R1562">
        <v>0.31900000000000001</v>
      </c>
      <c r="S1562">
        <v>0.60799999999999998</v>
      </c>
      <c r="T1562">
        <v>0.27100000000000002</v>
      </c>
      <c r="U1562">
        <v>-0.1</v>
      </c>
      <c r="V1562">
        <v>0</v>
      </c>
      <c r="W1562">
        <v>0.1</v>
      </c>
    </row>
    <row r="1563" spans="1:23" x14ac:dyDescent="0.25">
      <c r="A1563" t="s">
        <v>7524</v>
      </c>
      <c r="B1563" t="s">
        <v>7525</v>
      </c>
      <c r="C1563">
        <v>100</v>
      </c>
      <c r="D1563">
        <v>92</v>
      </c>
      <c r="E1563">
        <v>22</v>
      </c>
      <c r="F1563">
        <v>4</v>
      </c>
      <c r="G1563">
        <v>0</v>
      </c>
      <c r="H1563">
        <v>1</v>
      </c>
      <c r="I1563">
        <v>8</v>
      </c>
      <c r="J1563">
        <v>8</v>
      </c>
      <c r="K1563">
        <v>6</v>
      </c>
      <c r="L1563">
        <v>14</v>
      </c>
      <c r="M1563">
        <v>1</v>
      </c>
      <c r="N1563">
        <v>2</v>
      </c>
      <c r="O1563">
        <v>1</v>
      </c>
      <c r="P1563">
        <v>0.24099999999999999</v>
      </c>
      <c r="Q1563">
        <v>0.29199999999999998</v>
      </c>
      <c r="R1563">
        <v>0.31900000000000001</v>
      </c>
      <c r="S1563">
        <v>0.61099999999999999</v>
      </c>
      <c r="T1563">
        <v>0.27100000000000002</v>
      </c>
      <c r="U1563">
        <v>-0.1</v>
      </c>
      <c r="V1563">
        <v>0</v>
      </c>
      <c r="W1563">
        <v>0.1</v>
      </c>
    </row>
    <row r="1564" spans="1:23" x14ac:dyDescent="0.25">
      <c r="A1564" t="s">
        <v>7522</v>
      </c>
      <c r="B1564" t="s">
        <v>7523</v>
      </c>
      <c r="C1564">
        <v>100</v>
      </c>
      <c r="D1564">
        <v>92</v>
      </c>
      <c r="E1564">
        <v>22</v>
      </c>
      <c r="F1564">
        <v>5</v>
      </c>
      <c r="G1564">
        <v>0</v>
      </c>
      <c r="H1564">
        <v>1</v>
      </c>
      <c r="I1564">
        <v>9</v>
      </c>
      <c r="J1564">
        <v>9</v>
      </c>
      <c r="K1564">
        <v>6</v>
      </c>
      <c r="L1564">
        <v>20</v>
      </c>
      <c r="M1564">
        <v>1</v>
      </c>
      <c r="N1564">
        <v>4</v>
      </c>
      <c r="O1564">
        <v>2</v>
      </c>
      <c r="P1564">
        <v>0.23400000000000001</v>
      </c>
      <c r="Q1564">
        <v>0.28199999999999997</v>
      </c>
      <c r="R1564">
        <v>0.33300000000000002</v>
      </c>
      <c r="S1564">
        <v>0.61499999999999999</v>
      </c>
      <c r="T1564">
        <v>0.27100000000000002</v>
      </c>
      <c r="U1564">
        <v>0.1</v>
      </c>
      <c r="V1564">
        <v>0</v>
      </c>
      <c r="W1564">
        <v>0</v>
      </c>
    </row>
    <row r="1565" spans="1:23" x14ac:dyDescent="0.25">
      <c r="A1565" t="s">
        <v>7520</v>
      </c>
      <c r="B1565" t="s">
        <v>7521</v>
      </c>
      <c r="C1565">
        <v>100</v>
      </c>
      <c r="D1565">
        <v>92</v>
      </c>
      <c r="E1565">
        <v>22</v>
      </c>
      <c r="F1565">
        <v>5</v>
      </c>
      <c r="G1565">
        <v>1</v>
      </c>
      <c r="H1565">
        <v>1</v>
      </c>
      <c r="I1565">
        <v>8</v>
      </c>
      <c r="J1565">
        <v>8</v>
      </c>
      <c r="K1565">
        <v>6</v>
      </c>
      <c r="L1565">
        <v>21</v>
      </c>
      <c r="M1565">
        <v>1</v>
      </c>
      <c r="N1565">
        <v>4</v>
      </c>
      <c r="O1565">
        <v>2</v>
      </c>
      <c r="P1565">
        <v>0.24399999999999999</v>
      </c>
      <c r="Q1565">
        <v>0.28999999999999998</v>
      </c>
      <c r="R1565">
        <v>0.32400000000000001</v>
      </c>
      <c r="S1565">
        <v>0.61399999999999999</v>
      </c>
      <c r="T1565">
        <v>0.27100000000000002</v>
      </c>
      <c r="U1565">
        <v>0</v>
      </c>
      <c r="V1565">
        <v>0</v>
      </c>
      <c r="W1565">
        <v>0.1</v>
      </c>
    </row>
    <row r="1566" spans="1:23" x14ac:dyDescent="0.25">
      <c r="A1566" t="s">
        <v>7518</v>
      </c>
      <c r="B1566" t="s">
        <v>7519</v>
      </c>
      <c r="C1566">
        <v>100</v>
      </c>
      <c r="D1566">
        <v>92</v>
      </c>
      <c r="E1566">
        <v>21</v>
      </c>
      <c r="F1566">
        <v>4</v>
      </c>
      <c r="G1566">
        <v>1</v>
      </c>
      <c r="H1566">
        <v>1</v>
      </c>
      <c r="I1566">
        <v>9</v>
      </c>
      <c r="J1566">
        <v>9</v>
      </c>
      <c r="K1566">
        <v>6</v>
      </c>
      <c r="L1566">
        <v>19</v>
      </c>
      <c r="M1566">
        <v>1</v>
      </c>
      <c r="N1566">
        <v>1</v>
      </c>
      <c r="O1566">
        <v>1</v>
      </c>
      <c r="P1566">
        <v>0.23100000000000001</v>
      </c>
      <c r="Q1566">
        <v>0.28000000000000003</v>
      </c>
      <c r="R1566">
        <v>0.33900000000000002</v>
      </c>
      <c r="S1566">
        <v>0.61899999999999999</v>
      </c>
      <c r="T1566">
        <v>0.27100000000000002</v>
      </c>
      <c r="U1566">
        <v>0</v>
      </c>
      <c r="V1566">
        <v>0</v>
      </c>
      <c r="W1566">
        <v>0.2</v>
      </c>
    </row>
    <row r="1567" spans="1:23" x14ac:dyDescent="0.25">
      <c r="A1567" t="s">
        <v>7516</v>
      </c>
      <c r="B1567" t="s">
        <v>7517</v>
      </c>
      <c r="C1567">
        <v>100</v>
      </c>
      <c r="D1567">
        <v>91</v>
      </c>
      <c r="E1567">
        <v>21</v>
      </c>
      <c r="F1567">
        <v>5</v>
      </c>
      <c r="G1567">
        <v>0</v>
      </c>
      <c r="H1567">
        <v>1</v>
      </c>
      <c r="I1567">
        <v>10</v>
      </c>
      <c r="J1567">
        <v>9</v>
      </c>
      <c r="K1567">
        <v>7</v>
      </c>
      <c r="L1567">
        <v>21</v>
      </c>
      <c r="M1567">
        <v>1</v>
      </c>
      <c r="N1567">
        <v>2</v>
      </c>
      <c r="O1567">
        <v>1</v>
      </c>
      <c r="P1567">
        <v>0.22600000000000001</v>
      </c>
      <c r="Q1567">
        <v>0.28199999999999997</v>
      </c>
      <c r="R1567">
        <v>0.33100000000000002</v>
      </c>
      <c r="S1567">
        <v>0.61399999999999999</v>
      </c>
      <c r="T1567">
        <v>0.27100000000000002</v>
      </c>
      <c r="U1567">
        <v>-0.1</v>
      </c>
      <c r="V1567">
        <v>0</v>
      </c>
      <c r="W1567">
        <v>0.1</v>
      </c>
    </row>
    <row r="1568" spans="1:23" x14ac:dyDescent="0.25">
      <c r="A1568" t="s">
        <v>7514</v>
      </c>
      <c r="B1568" t="s">
        <v>7515</v>
      </c>
      <c r="C1568">
        <v>100</v>
      </c>
      <c r="D1568">
        <v>92</v>
      </c>
      <c r="E1568">
        <v>22</v>
      </c>
      <c r="F1568">
        <v>5</v>
      </c>
      <c r="G1568">
        <v>0</v>
      </c>
      <c r="H1568">
        <v>1</v>
      </c>
      <c r="I1568">
        <v>9</v>
      </c>
      <c r="J1568">
        <v>9</v>
      </c>
      <c r="K1568">
        <v>6</v>
      </c>
      <c r="L1568">
        <v>17</v>
      </c>
      <c r="M1568">
        <v>1</v>
      </c>
      <c r="N1568">
        <v>2</v>
      </c>
      <c r="O1568">
        <v>1</v>
      </c>
      <c r="P1568">
        <v>0.23400000000000001</v>
      </c>
      <c r="Q1568">
        <v>0.28199999999999997</v>
      </c>
      <c r="R1568">
        <v>0.33300000000000002</v>
      </c>
      <c r="S1568">
        <v>0.61499999999999999</v>
      </c>
      <c r="T1568">
        <v>0.27100000000000002</v>
      </c>
      <c r="U1568">
        <v>0</v>
      </c>
      <c r="V1568">
        <v>0</v>
      </c>
      <c r="W1568">
        <v>0.1</v>
      </c>
    </row>
    <row r="1569" spans="1:28" x14ac:dyDescent="0.25">
      <c r="A1569">
        <v>8385</v>
      </c>
      <c r="B1569" t="s">
        <v>313</v>
      </c>
      <c r="C1569">
        <v>286</v>
      </c>
      <c r="D1569">
        <v>260</v>
      </c>
      <c r="E1569">
        <v>60</v>
      </c>
      <c r="F1569">
        <v>13</v>
      </c>
      <c r="G1569">
        <v>2</v>
      </c>
      <c r="H1569">
        <v>3</v>
      </c>
      <c r="I1569">
        <v>26</v>
      </c>
      <c r="J1569">
        <v>24</v>
      </c>
      <c r="K1569">
        <v>19</v>
      </c>
      <c r="L1569">
        <v>68</v>
      </c>
      <c r="M1569">
        <v>2</v>
      </c>
      <c r="N1569">
        <v>7</v>
      </c>
      <c r="O1569">
        <v>3</v>
      </c>
      <c r="P1569">
        <v>0.23200000000000001</v>
      </c>
      <c r="Q1569">
        <v>0.28599999999999998</v>
      </c>
      <c r="R1569">
        <v>0.32800000000000001</v>
      </c>
      <c r="S1569">
        <v>0.61399999999999999</v>
      </c>
      <c r="T1569">
        <v>0.27100000000000002</v>
      </c>
      <c r="U1569">
        <v>0.3</v>
      </c>
      <c r="V1569">
        <v>0.4</v>
      </c>
      <c r="W1569">
        <v>0.3</v>
      </c>
      <c r="Y1569" s="1">
        <v>-16</v>
      </c>
      <c r="Z1569" s="1">
        <v>-15</v>
      </c>
      <c r="AB1569" s="1">
        <v>-2</v>
      </c>
    </row>
    <row r="1570" spans="1:28" x14ac:dyDescent="0.25">
      <c r="A1570">
        <v>7755</v>
      </c>
      <c r="B1570" t="s">
        <v>7513</v>
      </c>
      <c r="C1570">
        <v>100</v>
      </c>
      <c r="D1570">
        <v>90</v>
      </c>
      <c r="E1570">
        <v>20</v>
      </c>
      <c r="F1570">
        <v>4</v>
      </c>
      <c r="G1570">
        <v>0</v>
      </c>
      <c r="H1570">
        <v>1</v>
      </c>
      <c r="I1570">
        <v>9</v>
      </c>
      <c r="J1570">
        <v>8</v>
      </c>
      <c r="K1570">
        <v>8</v>
      </c>
      <c r="L1570">
        <v>24</v>
      </c>
      <c r="M1570">
        <v>1</v>
      </c>
      <c r="N1570">
        <v>4</v>
      </c>
      <c r="O1570">
        <v>2</v>
      </c>
      <c r="P1570">
        <v>0.224</v>
      </c>
      <c r="Q1570">
        <v>0.28699999999999998</v>
      </c>
      <c r="R1570">
        <v>0.32300000000000001</v>
      </c>
      <c r="S1570">
        <v>0.61</v>
      </c>
      <c r="T1570">
        <v>0.27100000000000002</v>
      </c>
      <c r="U1570">
        <v>0.1</v>
      </c>
      <c r="V1570">
        <v>0</v>
      </c>
      <c r="W1570">
        <v>-0.1</v>
      </c>
    </row>
    <row r="1571" spans="1:28" x14ac:dyDescent="0.25">
      <c r="A1571">
        <v>3472</v>
      </c>
      <c r="B1571" t="s">
        <v>159</v>
      </c>
      <c r="C1571">
        <v>100</v>
      </c>
      <c r="D1571">
        <v>90</v>
      </c>
      <c r="E1571">
        <v>19</v>
      </c>
      <c r="F1571">
        <v>5</v>
      </c>
      <c r="G1571">
        <v>0</v>
      </c>
      <c r="H1571">
        <v>1</v>
      </c>
      <c r="I1571">
        <v>9</v>
      </c>
      <c r="J1571">
        <v>8</v>
      </c>
      <c r="K1571">
        <v>8</v>
      </c>
      <c r="L1571">
        <v>21</v>
      </c>
      <c r="M1571">
        <v>1</v>
      </c>
      <c r="N1571">
        <v>1</v>
      </c>
      <c r="O1571">
        <v>1</v>
      </c>
      <c r="P1571">
        <v>0.216</v>
      </c>
      <c r="Q1571">
        <v>0.28599999999999998</v>
      </c>
      <c r="R1571">
        <v>0.32400000000000001</v>
      </c>
      <c r="S1571">
        <v>0.61099999999999999</v>
      </c>
      <c r="T1571">
        <v>0.27100000000000002</v>
      </c>
      <c r="U1571">
        <v>-0.2</v>
      </c>
      <c r="V1571">
        <v>0</v>
      </c>
      <c r="W1571">
        <v>0.1</v>
      </c>
    </row>
    <row r="1572" spans="1:28" x14ac:dyDescent="0.25">
      <c r="A1572" t="s">
        <v>465</v>
      </c>
      <c r="B1572" t="s">
        <v>466</v>
      </c>
      <c r="C1572">
        <v>100</v>
      </c>
      <c r="D1572">
        <v>92</v>
      </c>
      <c r="E1572">
        <v>21</v>
      </c>
      <c r="F1572">
        <v>4</v>
      </c>
      <c r="G1572">
        <v>1</v>
      </c>
      <c r="H1572">
        <v>2</v>
      </c>
      <c r="I1572">
        <v>9</v>
      </c>
      <c r="J1572">
        <v>9</v>
      </c>
      <c r="K1572">
        <v>6</v>
      </c>
      <c r="L1572">
        <v>24</v>
      </c>
      <c r="M1572">
        <v>1</v>
      </c>
      <c r="N1572">
        <v>7</v>
      </c>
      <c r="O1572">
        <v>2</v>
      </c>
      <c r="P1572">
        <v>0.23</v>
      </c>
      <c r="Q1572">
        <v>0.28100000000000003</v>
      </c>
      <c r="R1572">
        <v>0.33800000000000002</v>
      </c>
      <c r="S1572">
        <v>0.61799999999999999</v>
      </c>
      <c r="T1572">
        <v>0.27100000000000002</v>
      </c>
      <c r="U1572">
        <v>0.4</v>
      </c>
      <c r="V1572">
        <v>0</v>
      </c>
      <c r="W1572">
        <v>-0.1</v>
      </c>
    </row>
    <row r="1573" spans="1:28" x14ac:dyDescent="0.25">
      <c r="A1573" t="s">
        <v>7511</v>
      </c>
      <c r="B1573" t="s">
        <v>7512</v>
      </c>
      <c r="C1573">
        <v>100</v>
      </c>
      <c r="D1573">
        <v>89</v>
      </c>
      <c r="E1573">
        <v>18</v>
      </c>
      <c r="F1573">
        <v>4</v>
      </c>
      <c r="G1573">
        <v>0</v>
      </c>
      <c r="H1573">
        <v>2</v>
      </c>
      <c r="I1573">
        <v>10</v>
      </c>
      <c r="J1573">
        <v>9</v>
      </c>
      <c r="K1573">
        <v>9</v>
      </c>
      <c r="L1573">
        <v>25</v>
      </c>
      <c r="M1573">
        <v>1</v>
      </c>
      <c r="N1573">
        <v>2</v>
      </c>
      <c r="O1573">
        <v>1</v>
      </c>
      <c r="P1573">
        <v>0.20799999999999999</v>
      </c>
      <c r="Q1573">
        <v>0.28499999999999998</v>
      </c>
      <c r="R1573">
        <v>0.32300000000000001</v>
      </c>
      <c r="S1573">
        <v>0.60799999999999998</v>
      </c>
      <c r="T1573">
        <v>0.27100000000000002</v>
      </c>
      <c r="U1573">
        <v>-0.1</v>
      </c>
      <c r="V1573">
        <v>0</v>
      </c>
      <c r="W1573">
        <v>0.2</v>
      </c>
    </row>
    <row r="1574" spans="1:28" x14ac:dyDescent="0.25">
      <c r="A1574" t="s">
        <v>7509</v>
      </c>
      <c r="B1574" t="s">
        <v>7510</v>
      </c>
      <c r="C1574">
        <v>100</v>
      </c>
      <c r="D1574">
        <v>90</v>
      </c>
      <c r="E1574">
        <v>20</v>
      </c>
      <c r="F1574">
        <v>4</v>
      </c>
      <c r="G1574">
        <v>0</v>
      </c>
      <c r="H1574">
        <v>2</v>
      </c>
      <c r="I1574">
        <v>9</v>
      </c>
      <c r="J1574">
        <v>9</v>
      </c>
      <c r="K1574">
        <v>8</v>
      </c>
      <c r="L1574">
        <v>21</v>
      </c>
      <c r="M1574">
        <v>1</v>
      </c>
      <c r="N1574">
        <v>1</v>
      </c>
      <c r="O1574">
        <v>1</v>
      </c>
      <c r="P1574">
        <v>0.217</v>
      </c>
      <c r="Q1574">
        <v>0.28399999999999997</v>
      </c>
      <c r="R1574">
        <v>0.32800000000000001</v>
      </c>
      <c r="S1574">
        <v>0.61199999999999999</v>
      </c>
      <c r="T1574">
        <v>0.27100000000000002</v>
      </c>
      <c r="U1574">
        <v>-0.1</v>
      </c>
      <c r="V1574">
        <v>0</v>
      </c>
      <c r="W1574">
        <v>0.2</v>
      </c>
    </row>
    <row r="1575" spans="1:28" x14ac:dyDescent="0.25">
      <c r="A1575" t="s">
        <v>42</v>
      </c>
      <c r="B1575" t="s">
        <v>43</v>
      </c>
      <c r="C1575">
        <v>100</v>
      </c>
      <c r="D1575">
        <v>90</v>
      </c>
      <c r="E1575">
        <v>21</v>
      </c>
      <c r="F1575">
        <v>3</v>
      </c>
      <c r="G1575">
        <v>1</v>
      </c>
      <c r="H1575">
        <v>0</v>
      </c>
      <c r="I1575">
        <v>9</v>
      </c>
      <c r="J1575">
        <v>8</v>
      </c>
      <c r="K1575">
        <v>8</v>
      </c>
      <c r="L1575">
        <v>18</v>
      </c>
      <c r="M1575">
        <v>1</v>
      </c>
      <c r="N1575">
        <v>4</v>
      </c>
      <c r="O1575">
        <v>2</v>
      </c>
      <c r="P1575">
        <v>0.23300000000000001</v>
      </c>
      <c r="Q1575">
        <v>0.29799999999999999</v>
      </c>
      <c r="R1575">
        <v>0.307</v>
      </c>
      <c r="S1575">
        <v>0.60499999999999998</v>
      </c>
      <c r="T1575">
        <v>0.27100000000000002</v>
      </c>
      <c r="U1575">
        <v>0.2</v>
      </c>
      <c r="V1575">
        <v>0</v>
      </c>
      <c r="W1575">
        <v>0.1</v>
      </c>
    </row>
    <row r="1576" spans="1:28" x14ac:dyDescent="0.25">
      <c r="A1576">
        <v>1275</v>
      </c>
      <c r="B1576" t="s">
        <v>7508</v>
      </c>
      <c r="C1576">
        <v>100</v>
      </c>
      <c r="D1576">
        <v>93</v>
      </c>
      <c r="E1576">
        <v>22</v>
      </c>
      <c r="F1576">
        <v>5</v>
      </c>
      <c r="G1576">
        <v>0</v>
      </c>
      <c r="H1576">
        <v>1</v>
      </c>
      <c r="I1576">
        <v>9</v>
      </c>
      <c r="J1576">
        <v>9</v>
      </c>
      <c r="K1576">
        <v>5</v>
      </c>
      <c r="L1576">
        <v>19</v>
      </c>
      <c r="M1576">
        <v>1</v>
      </c>
      <c r="N1576">
        <v>1</v>
      </c>
      <c r="O1576">
        <v>0</v>
      </c>
      <c r="P1576">
        <v>0.23799999999999999</v>
      </c>
      <c r="Q1576">
        <v>0.28299999999999997</v>
      </c>
      <c r="R1576">
        <v>0.33600000000000002</v>
      </c>
      <c r="S1576">
        <v>0.61899999999999999</v>
      </c>
      <c r="T1576">
        <v>0.27100000000000002</v>
      </c>
      <c r="U1576">
        <v>-0.5</v>
      </c>
      <c r="V1576">
        <v>0</v>
      </c>
      <c r="W1576">
        <v>0.1</v>
      </c>
    </row>
    <row r="1577" spans="1:28" x14ac:dyDescent="0.25">
      <c r="A1577">
        <v>94</v>
      </c>
      <c r="B1577" t="s">
        <v>7507</v>
      </c>
      <c r="C1577">
        <v>100</v>
      </c>
      <c r="D1577">
        <v>90</v>
      </c>
      <c r="E1577">
        <v>20</v>
      </c>
      <c r="F1577">
        <v>4</v>
      </c>
      <c r="G1577">
        <v>0</v>
      </c>
      <c r="H1577">
        <v>1</v>
      </c>
      <c r="I1577">
        <v>8</v>
      </c>
      <c r="J1577">
        <v>8</v>
      </c>
      <c r="K1577">
        <v>8</v>
      </c>
      <c r="L1577">
        <v>25</v>
      </c>
      <c r="M1577">
        <v>1</v>
      </c>
      <c r="N1577">
        <v>1</v>
      </c>
      <c r="O1577">
        <v>0</v>
      </c>
      <c r="P1577">
        <v>0.221</v>
      </c>
      <c r="Q1577">
        <v>0.28899999999999998</v>
      </c>
      <c r="R1577">
        <v>0.32300000000000001</v>
      </c>
      <c r="S1577">
        <v>0.61099999999999999</v>
      </c>
      <c r="T1577">
        <v>0.27100000000000002</v>
      </c>
      <c r="U1577">
        <v>-0.2</v>
      </c>
      <c r="V1577">
        <v>0</v>
      </c>
      <c r="W1577">
        <v>0</v>
      </c>
    </row>
    <row r="1578" spans="1:28" x14ac:dyDescent="0.25">
      <c r="A1578" t="s">
        <v>315</v>
      </c>
      <c r="B1578" t="s">
        <v>316</v>
      </c>
      <c r="C1578">
        <v>100</v>
      </c>
      <c r="D1578">
        <v>92</v>
      </c>
      <c r="E1578">
        <v>22</v>
      </c>
      <c r="F1578">
        <v>4</v>
      </c>
      <c r="G1578">
        <v>0</v>
      </c>
      <c r="H1578">
        <v>1</v>
      </c>
      <c r="I1578">
        <v>9</v>
      </c>
      <c r="J1578">
        <v>9</v>
      </c>
      <c r="K1578">
        <v>6</v>
      </c>
      <c r="L1578">
        <v>15</v>
      </c>
      <c r="M1578">
        <v>1</v>
      </c>
      <c r="N1578">
        <v>3</v>
      </c>
      <c r="O1578">
        <v>1</v>
      </c>
      <c r="P1578">
        <v>0.23599999999999999</v>
      </c>
      <c r="Q1578">
        <v>0.28499999999999998</v>
      </c>
      <c r="R1578">
        <v>0.32600000000000001</v>
      </c>
      <c r="S1578">
        <v>0.61099999999999999</v>
      </c>
      <c r="T1578">
        <v>0.27100000000000002</v>
      </c>
      <c r="U1578">
        <v>0</v>
      </c>
      <c r="V1578">
        <v>0</v>
      </c>
      <c r="W1578">
        <v>0.1</v>
      </c>
    </row>
    <row r="1579" spans="1:28" x14ac:dyDescent="0.25">
      <c r="A1579" t="s">
        <v>7505</v>
      </c>
      <c r="B1579" t="s">
        <v>7506</v>
      </c>
      <c r="C1579">
        <v>100</v>
      </c>
      <c r="D1579">
        <v>93</v>
      </c>
      <c r="E1579">
        <v>22</v>
      </c>
      <c r="F1579">
        <v>4</v>
      </c>
      <c r="G1579">
        <v>0</v>
      </c>
      <c r="H1579">
        <v>1</v>
      </c>
      <c r="I1579">
        <v>9</v>
      </c>
      <c r="J1579">
        <v>9</v>
      </c>
      <c r="K1579">
        <v>5</v>
      </c>
      <c r="L1579">
        <v>17</v>
      </c>
      <c r="M1579">
        <v>1</v>
      </c>
      <c r="N1579">
        <v>1</v>
      </c>
      <c r="O1579">
        <v>1</v>
      </c>
      <c r="P1579">
        <v>0.24099999999999999</v>
      </c>
      <c r="Q1579">
        <v>0.28399999999999997</v>
      </c>
      <c r="R1579">
        <v>0.33100000000000002</v>
      </c>
      <c r="S1579">
        <v>0.61499999999999999</v>
      </c>
      <c r="T1579">
        <v>0.27100000000000002</v>
      </c>
      <c r="U1579">
        <v>-0.1</v>
      </c>
      <c r="V1579">
        <v>0</v>
      </c>
      <c r="W1579">
        <v>0</v>
      </c>
    </row>
    <row r="1580" spans="1:28" x14ac:dyDescent="0.25">
      <c r="A1580">
        <v>5812</v>
      </c>
      <c r="B1580" t="s">
        <v>7504</v>
      </c>
      <c r="C1580">
        <v>100</v>
      </c>
      <c r="D1580">
        <v>92</v>
      </c>
      <c r="E1580">
        <v>22</v>
      </c>
      <c r="F1580">
        <v>4</v>
      </c>
      <c r="G1580">
        <v>1</v>
      </c>
      <c r="H1580">
        <v>1</v>
      </c>
      <c r="I1580">
        <v>9</v>
      </c>
      <c r="J1580">
        <v>9</v>
      </c>
      <c r="K1580">
        <v>6</v>
      </c>
      <c r="L1580">
        <v>18</v>
      </c>
      <c r="M1580">
        <v>0</v>
      </c>
      <c r="N1580">
        <v>1</v>
      </c>
      <c r="O1580">
        <v>1</v>
      </c>
      <c r="P1580">
        <v>0.23599999999999999</v>
      </c>
      <c r="Q1580">
        <v>0.28299999999999997</v>
      </c>
      <c r="R1580">
        <v>0.33200000000000002</v>
      </c>
      <c r="S1580">
        <v>0.61499999999999999</v>
      </c>
      <c r="T1580">
        <v>0.27100000000000002</v>
      </c>
      <c r="U1580">
        <v>-0.1</v>
      </c>
      <c r="V1580">
        <v>0</v>
      </c>
      <c r="W1580">
        <v>0</v>
      </c>
    </row>
    <row r="1581" spans="1:28" x14ac:dyDescent="0.25">
      <c r="A1581" t="s">
        <v>7502</v>
      </c>
      <c r="B1581" t="s">
        <v>7503</v>
      </c>
      <c r="C1581">
        <v>100</v>
      </c>
      <c r="D1581">
        <v>89</v>
      </c>
      <c r="E1581">
        <v>19</v>
      </c>
      <c r="F1581">
        <v>4</v>
      </c>
      <c r="G1581">
        <v>0</v>
      </c>
      <c r="H1581">
        <v>1</v>
      </c>
      <c r="I1581">
        <v>9</v>
      </c>
      <c r="J1581">
        <v>8</v>
      </c>
      <c r="K1581">
        <v>9</v>
      </c>
      <c r="L1581">
        <v>23</v>
      </c>
      <c r="M1581">
        <v>1</v>
      </c>
      <c r="N1581">
        <v>2</v>
      </c>
      <c r="O1581">
        <v>1</v>
      </c>
      <c r="P1581">
        <v>0.214</v>
      </c>
      <c r="Q1581">
        <v>0.28999999999999998</v>
      </c>
      <c r="R1581">
        <v>0.317</v>
      </c>
      <c r="S1581">
        <v>0.60699999999999998</v>
      </c>
      <c r="T1581">
        <v>0.27100000000000002</v>
      </c>
      <c r="U1581">
        <v>0</v>
      </c>
      <c r="V1581">
        <v>0</v>
      </c>
      <c r="W1581">
        <v>-0.1</v>
      </c>
    </row>
    <row r="1582" spans="1:28" x14ac:dyDescent="0.25">
      <c r="A1582" t="s">
        <v>7500</v>
      </c>
      <c r="B1582" t="s">
        <v>7501</v>
      </c>
      <c r="C1582">
        <v>100</v>
      </c>
      <c r="D1582">
        <v>92</v>
      </c>
      <c r="E1582">
        <v>22</v>
      </c>
      <c r="F1582">
        <v>4</v>
      </c>
      <c r="G1582">
        <v>0</v>
      </c>
      <c r="H1582">
        <v>1</v>
      </c>
      <c r="I1582">
        <v>9</v>
      </c>
      <c r="J1582">
        <v>8</v>
      </c>
      <c r="K1582">
        <v>6</v>
      </c>
      <c r="L1582">
        <v>15</v>
      </c>
      <c r="M1582">
        <v>1</v>
      </c>
      <c r="N1582">
        <v>2</v>
      </c>
      <c r="O1582">
        <v>1</v>
      </c>
      <c r="P1582">
        <v>0.23799999999999999</v>
      </c>
      <c r="Q1582">
        <v>0.28799999999999998</v>
      </c>
      <c r="R1582">
        <v>0.32200000000000001</v>
      </c>
      <c r="S1582">
        <v>0.61099999999999999</v>
      </c>
      <c r="T1582">
        <v>0.27100000000000002</v>
      </c>
      <c r="U1582">
        <v>0</v>
      </c>
      <c r="V1582">
        <v>0</v>
      </c>
      <c r="W1582">
        <v>-0.1</v>
      </c>
    </row>
    <row r="1583" spans="1:28" x14ac:dyDescent="0.25">
      <c r="A1583">
        <v>1329</v>
      </c>
      <c r="B1583" t="s">
        <v>62</v>
      </c>
      <c r="C1583">
        <v>100</v>
      </c>
      <c r="D1583">
        <v>92</v>
      </c>
      <c r="E1583">
        <v>22</v>
      </c>
      <c r="F1583">
        <v>5</v>
      </c>
      <c r="G1583">
        <v>0</v>
      </c>
      <c r="H1583">
        <v>1</v>
      </c>
      <c r="I1583">
        <v>9</v>
      </c>
      <c r="J1583">
        <v>9</v>
      </c>
      <c r="K1583">
        <v>6</v>
      </c>
      <c r="L1583">
        <v>19</v>
      </c>
      <c r="M1583">
        <v>1</v>
      </c>
      <c r="N1583">
        <v>1</v>
      </c>
      <c r="O1583">
        <v>0</v>
      </c>
      <c r="P1583">
        <v>0.23499999999999999</v>
      </c>
      <c r="Q1583">
        <v>0.28499999999999998</v>
      </c>
      <c r="R1583">
        <v>0.32700000000000001</v>
      </c>
      <c r="S1583">
        <v>0.61099999999999999</v>
      </c>
      <c r="T1583">
        <v>0.27</v>
      </c>
      <c r="U1583">
        <v>-0.3</v>
      </c>
      <c r="V1583">
        <v>0</v>
      </c>
      <c r="W1583">
        <v>0.1</v>
      </c>
    </row>
    <row r="1584" spans="1:28" x14ac:dyDescent="0.25">
      <c r="A1584" t="s">
        <v>7498</v>
      </c>
      <c r="B1584" t="s">
        <v>7499</v>
      </c>
      <c r="C1584">
        <v>100</v>
      </c>
      <c r="D1584">
        <v>91</v>
      </c>
      <c r="E1584">
        <v>20</v>
      </c>
      <c r="F1584">
        <v>4</v>
      </c>
      <c r="G1584">
        <v>0</v>
      </c>
      <c r="H1584">
        <v>2</v>
      </c>
      <c r="I1584">
        <v>10</v>
      </c>
      <c r="J1584">
        <v>9</v>
      </c>
      <c r="K1584">
        <v>7</v>
      </c>
      <c r="L1584">
        <v>20</v>
      </c>
      <c r="M1584">
        <v>1</v>
      </c>
      <c r="N1584">
        <v>1</v>
      </c>
      <c r="O1584">
        <v>1</v>
      </c>
      <c r="P1584">
        <v>0.218</v>
      </c>
      <c r="Q1584">
        <v>0.27700000000000002</v>
      </c>
      <c r="R1584">
        <v>0.33600000000000002</v>
      </c>
      <c r="S1584">
        <v>0.61299999999999999</v>
      </c>
      <c r="T1584">
        <v>0.27</v>
      </c>
      <c r="U1584">
        <v>0</v>
      </c>
      <c r="V1584">
        <v>0</v>
      </c>
      <c r="W1584">
        <v>0.2</v>
      </c>
    </row>
    <row r="1585" spans="1:23" x14ac:dyDescent="0.25">
      <c r="A1585" t="s">
        <v>67</v>
      </c>
      <c r="B1585" t="s">
        <v>68</v>
      </c>
      <c r="C1585">
        <v>100</v>
      </c>
      <c r="D1585">
        <v>91</v>
      </c>
      <c r="E1585">
        <v>21</v>
      </c>
      <c r="F1585">
        <v>5</v>
      </c>
      <c r="G1585">
        <v>0</v>
      </c>
      <c r="H1585">
        <v>1</v>
      </c>
      <c r="I1585">
        <v>9</v>
      </c>
      <c r="J1585">
        <v>9</v>
      </c>
      <c r="K1585">
        <v>7</v>
      </c>
      <c r="L1585">
        <v>20</v>
      </c>
      <c r="M1585">
        <v>1</v>
      </c>
      <c r="N1585">
        <v>4</v>
      </c>
      <c r="O1585">
        <v>2</v>
      </c>
      <c r="P1585">
        <v>0.22600000000000001</v>
      </c>
      <c r="Q1585">
        <v>0.28399999999999997</v>
      </c>
      <c r="R1585">
        <v>0.32600000000000001</v>
      </c>
      <c r="S1585">
        <v>0.61</v>
      </c>
      <c r="T1585">
        <v>0.27</v>
      </c>
      <c r="U1585">
        <v>0.1</v>
      </c>
      <c r="V1585">
        <v>0</v>
      </c>
      <c r="W1585">
        <v>0.1</v>
      </c>
    </row>
    <row r="1586" spans="1:23" x14ac:dyDescent="0.25">
      <c r="A1586" t="s">
        <v>7496</v>
      </c>
      <c r="B1586" t="s">
        <v>7497</v>
      </c>
      <c r="C1586">
        <v>100</v>
      </c>
      <c r="D1586">
        <v>92</v>
      </c>
      <c r="E1586">
        <v>22</v>
      </c>
      <c r="F1586">
        <v>5</v>
      </c>
      <c r="G1586">
        <v>0</v>
      </c>
      <c r="H1586">
        <v>1</v>
      </c>
      <c r="I1586">
        <v>9</v>
      </c>
      <c r="J1586">
        <v>8</v>
      </c>
      <c r="K1586">
        <v>6</v>
      </c>
      <c r="L1586">
        <v>14</v>
      </c>
      <c r="M1586">
        <v>1</v>
      </c>
      <c r="N1586">
        <v>2</v>
      </c>
      <c r="O1586">
        <v>1</v>
      </c>
      <c r="P1586">
        <v>0.24199999999999999</v>
      </c>
      <c r="Q1586">
        <v>0.28699999999999998</v>
      </c>
      <c r="R1586">
        <v>0.32400000000000001</v>
      </c>
      <c r="S1586">
        <v>0.61099999999999999</v>
      </c>
      <c r="T1586">
        <v>0.27</v>
      </c>
      <c r="U1586">
        <v>0</v>
      </c>
      <c r="V1586">
        <v>0</v>
      </c>
      <c r="W1586">
        <v>0.1</v>
      </c>
    </row>
    <row r="1587" spans="1:23" x14ac:dyDescent="0.25">
      <c r="A1587" t="s">
        <v>7494</v>
      </c>
      <c r="B1587" t="s">
        <v>7495</v>
      </c>
      <c r="C1587">
        <v>100</v>
      </c>
      <c r="D1587">
        <v>91</v>
      </c>
      <c r="E1587">
        <v>20</v>
      </c>
      <c r="F1587">
        <v>5</v>
      </c>
      <c r="G1587">
        <v>0</v>
      </c>
      <c r="H1587">
        <v>2</v>
      </c>
      <c r="I1587">
        <v>9</v>
      </c>
      <c r="J1587">
        <v>9</v>
      </c>
      <c r="K1587">
        <v>7</v>
      </c>
      <c r="L1587">
        <v>22</v>
      </c>
      <c r="M1587">
        <v>1</v>
      </c>
      <c r="N1587">
        <v>2</v>
      </c>
      <c r="O1587">
        <v>1</v>
      </c>
      <c r="P1587">
        <v>0.218</v>
      </c>
      <c r="Q1587">
        <v>0.27900000000000003</v>
      </c>
      <c r="R1587">
        <v>0.33600000000000002</v>
      </c>
      <c r="S1587">
        <v>0.61499999999999999</v>
      </c>
      <c r="T1587">
        <v>0.27</v>
      </c>
      <c r="U1587">
        <v>0</v>
      </c>
      <c r="V1587">
        <v>0</v>
      </c>
      <c r="W1587">
        <v>0.2</v>
      </c>
    </row>
    <row r="1588" spans="1:23" x14ac:dyDescent="0.25">
      <c r="A1588" t="s">
        <v>7492</v>
      </c>
      <c r="B1588" t="s">
        <v>7493</v>
      </c>
      <c r="C1588">
        <v>100</v>
      </c>
      <c r="D1588">
        <v>91</v>
      </c>
      <c r="E1588">
        <v>20</v>
      </c>
      <c r="F1588">
        <v>4</v>
      </c>
      <c r="G1588">
        <v>0</v>
      </c>
      <c r="H1588">
        <v>2</v>
      </c>
      <c r="I1588">
        <v>9</v>
      </c>
      <c r="J1588">
        <v>9</v>
      </c>
      <c r="K1588">
        <v>7</v>
      </c>
      <c r="L1588">
        <v>23</v>
      </c>
      <c r="M1588">
        <v>1</v>
      </c>
      <c r="N1588">
        <v>1</v>
      </c>
      <c r="O1588">
        <v>1</v>
      </c>
      <c r="P1588">
        <v>0.219</v>
      </c>
      <c r="Q1588">
        <v>0.28100000000000003</v>
      </c>
      <c r="R1588">
        <v>0.33400000000000002</v>
      </c>
      <c r="S1588">
        <v>0.61499999999999999</v>
      </c>
      <c r="T1588">
        <v>0.27</v>
      </c>
      <c r="U1588">
        <v>0</v>
      </c>
      <c r="V1588">
        <v>0</v>
      </c>
      <c r="W1588">
        <v>0.2</v>
      </c>
    </row>
    <row r="1589" spans="1:23" x14ac:dyDescent="0.25">
      <c r="A1589" t="s">
        <v>7490</v>
      </c>
      <c r="B1589" t="s">
        <v>7491</v>
      </c>
      <c r="C1589">
        <v>100</v>
      </c>
      <c r="D1589">
        <v>92</v>
      </c>
      <c r="E1589">
        <v>21</v>
      </c>
      <c r="F1589">
        <v>4</v>
      </c>
      <c r="G1589">
        <v>0</v>
      </c>
      <c r="H1589">
        <v>2</v>
      </c>
      <c r="I1589">
        <v>10</v>
      </c>
      <c r="J1589">
        <v>9</v>
      </c>
      <c r="K1589">
        <v>6</v>
      </c>
      <c r="L1589">
        <v>19</v>
      </c>
      <c r="M1589">
        <v>1</v>
      </c>
      <c r="N1589">
        <v>1</v>
      </c>
      <c r="O1589">
        <v>1</v>
      </c>
      <c r="P1589">
        <v>0.22600000000000001</v>
      </c>
      <c r="Q1589">
        <v>0.27900000000000003</v>
      </c>
      <c r="R1589">
        <v>0.33700000000000002</v>
      </c>
      <c r="S1589">
        <v>0.61599999999999999</v>
      </c>
      <c r="T1589">
        <v>0.27</v>
      </c>
      <c r="U1589">
        <v>0</v>
      </c>
      <c r="V1589">
        <v>0</v>
      </c>
      <c r="W1589">
        <v>-0.2</v>
      </c>
    </row>
    <row r="1590" spans="1:23" x14ac:dyDescent="0.25">
      <c r="A1590" t="s">
        <v>7488</v>
      </c>
      <c r="B1590" t="s">
        <v>7489</v>
      </c>
      <c r="C1590">
        <v>100</v>
      </c>
      <c r="D1590">
        <v>91</v>
      </c>
      <c r="E1590">
        <v>20</v>
      </c>
      <c r="F1590">
        <v>4</v>
      </c>
      <c r="G1590">
        <v>0</v>
      </c>
      <c r="H1590">
        <v>2</v>
      </c>
      <c r="I1590">
        <v>10</v>
      </c>
      <c r="J1590">
        <v>9</v>
      </c>
      <c r="K1590">
        <v>7</v>
      </c>
      <c r="L1590">
        <v>25</v>
      </c>
      <c r="M1590">
        <v>1</v>
      </c>
      <c r="N1590">
        <v>2</v>
      </c>
      <c r="O1590">
        <v>1</v>
      </c>
      <c r="P1590">
        <v>0.222</v>
      </c>
      <c r="Q1590">
        <v>0.27900000000000003</v>
      </c>
      <c r="R1590">
        <v>0.33600000000000002</v>
      </c>
      <c r="S1590">
        <v>0.61499999999999999</v>
      </c>
      <c r="T1590">
        <v>0.27</v>
      </c>
      <c r="U1590">
        <v>0</v>
      </c>
      <c r="V1590">
        <v>0</v>
      </c>
      <c r="W1590">
        <v>-0.1</v>
      </c>
    </row>
    <row r="1591" spans="1:23" x14ac:dyDescent="0.25">
      <c r="A1591" t="s">
        <v>776</v>
      </c>
      <c r="B1591" t="s">
        <v>777</v>
      </c>
      <c r="C1591">
        <v>100</v>
      </c>
      <c r="D1591">
        <v>93</v>
      </c>
      <c r="E1591">
        <v>22</v>
      </c>
      <c r="F1591">
        <v>4</v>
      </c>
      <c r="G1591">
        <v>1</v>
      </c>
      <c r="H1591">
        <v>1</v>
      </c>
      <c r="I1591">
        <v>9</v>
      </c>
      <c r="J1591">
        <v>9</v>
      </c>
      <c r="K1591">
        <v>4</v>
      </c>
      <c r="L1591">
        <v>19</v>
      </c>
      <c r="M1591">
        <v>1</v>
      </c>
      <c r="N1591">
        <v>2</v>
      </c>
      <c r="O1591">
        <v>1</v>
      </c>
      <c r="P1591">
        <v>0.24099999999999999</v>
      </c>
      <c r="Q1591">
        <v>0.28299999999999997</v>
      </c>
      <c r="R1591">
        <v>0.33100000000000002</v>
      </c>
      <c r="S1591">
        <v>0.61399999999999999</v>
      </c>
      <c r="T1591">
        <v>0.27</v>
      </c>
      <c r="U1591">
        <v>0</v>
      </c>
      <c r="V1591">
        <v>0</v>
      </c>
      <c r="W1591">
        <v>0</v>
      </c>
    </row>
    <row r="1592" spans="1:23" x14ac:dyDescent="0.25">
      <c r="A1592" t="s">
        <v>7486</v>
      </c>
      <c r="B1592" t="s">
        <v>7487</v>
      </c>
      <c r="C1592">
        <v>100</v>
      </c>
      <c r="D1592">
        <v>92</v>
      </c>
      <c r="E1592">
        <v>21</v>
      </c>
      <c r="F1592">
        <v>4</v>
      </c>
      <c r="G1592">
        <v>0</v>
      </c>
      <c r="H1592">
        <v>2</v>
      </c>
      <c r="I1592">
        <v>9</v>
      </c>
      <c r="J1592">
        <v>9</v>
      </c>
      <c r="K1592">
        <v>6</v>
      </c>
      <c r="L1592">
        <v>20</v>
      </c>
      <c r="M1592">
        <v>1</v>
      </c>
      <c r="N1592">
        <v>1</v>
      </c>
      <c r="O1592">
        <v>1</v>
      </c>
      <c r="P1592">
        <v>0.22800000000000001</v>
      </c>
      <c r="Q1592">
        <v>0.28100000000000003</v>
      </c>
      <c r="R1592">
        <v>0.33300000000000002</v>
      </c>
      <c r="S1592">
        <v>0.61299999999999999</v>
      </c>
      <c r="T1592">
        <v>0.27</v>
      </c>
      <c r="U1592">
        <v>-0.1</v>
      </c>
      <c r="V1592">
        <v>0</v>
      </c>
      <c r="W1592">
        <v>0.2</v>
      </c>
    </row>
    <row r="1593" spans="1:23" x14ac:dyDescent="0.25">
      <c r="A1593" t="s">
        <v>7484</v>
      </c>
      <c r="B1593" t="s">
        <v>7485</v>
      </c>
      <c r="C1593">
        <v>100</v>
      </c>
      <c r="D1593">
        <v>92</v>
      </c>
      <c r="E1593">
        <v>21</v>
      </c>
      <c r="F1593">
        <v>4</v>
      </c>
      <c r="G1593">
        <v>0</v>
      </c>
      <c r="H1593">
        <v>2</v>
      </c>
      <c r="I1593">
        <v>9</v>
      </c>
      <c r="J1593">
        <v>9</v>
      </c>
      <c r="K1593">
        <v>5</v>
      </c>
      <c r="L1593">
        <v>22</v>
      </c>
      <c r="M1593">
        <v>1</v>
      </c>
      <c r="N1593">
        <v>2</v>
      </c>
      <c r="O1593">
        <v>1</v>
      </c>
      <c r="P1593">
        <v>0.22900000000000001</v>
      </c>
      <c r="Q1593">
        <v>0.28000000000000003</v>
      </c>
      <c r="R1593">
        <v>0.33300000000000002</v>
      </c>
      <c r="S1593">
        <v>0.61299999999999999</v>
      </c>
      <c r="T1593">
        <v>0.27</v>
      </c>
      <c r="U1593">
        <v>0</v>
      </c>
      <c r="V1593">
        <v>0</v>
      </c>
      <c r="W1593">
        <v>0</v>
      </c>
    </row>
    <row r="1594" spans="1:23" x14ac:dyDescent="0.25">
      <c r="A1594" t="s">
        <v>7482</v>
      </c>
      <c r="B1594" t="s">
        <v>7483</v>
      </c>
      <c r="C1594">
        <v>100</v>
      </c>
      <c r="D1594">
        <v>89</v>
      </c>
      <c r="E1594">
        <v>19</v>
      </c>
      <c r="F1594">
        <v>4</v>
      </c>
      <c r="G1594">
        <v>0</v>
      </c>
      <c r="H1594">
        <v>1</v>
      </c>
      <c r="I1594">
        <v>9</v>
      </c>
      <c r="J1594">
        <v>8</v>
      </c>
      <c r="K1594">
        <v>9</v>
      </c>
      <c r="L1594">
        <v>19</v>
      </c>
      <c r="M1594">
        <v>1</v>
      </c>
      <c r="N1594">
        <v>1</v>
      </c>
      <c r="O1594">
        <v>1</v>
      </c>
      <c r="P1594">
        <v>0.21199999999999999</v>
      </c>
      <c r="Q1594">
        <v>0.28899999999999998</v>
      </c>
      <c r="R1594">
        <v>0.315</v>
      </c>
      <c r="S1594">
        <v>0.60399999999999998</v>
      </c>
      <c r="T1594">
        <v>0.27</v>
      </c>
      <c r="U1594">
        <v>0</v>
      </c>
      <c r="V1594">
        <v>0</v>
      </c>
      <c r="W1594">
        <v>0.2</v>
      </c>
    </row>
    <row r="1595" spans="1:23" x14ac:dyDescent="0.25">
      <c r="A1595" t="s">
        <v>7480</v>
      </c>
      <c r="B1595" t="s">
        <v>7481</v>
      </c>
      <c r="C1595">
        <v>100</v>
      </c>
      <c r="D1595">
        <v>91</v>
      </c>
      <c r="E1595">
        <v>20</v>
      </c>
      <c r="F1595">
        <v>5</v>
      </c>
      <c r="G1595">
        <v>0</v>
      </c>
      <c r="H1595">
        <v>2</v>
      </c>
      <c r="I1595">
        <v>10</v>
      </c>
      <c r="J1595">
        <v>9</v>
      </c>
      <c r="K1595">
        <v>7</v>
      </c>
      <c r="L1595">
        <v>26</v>
      </c>
      <c r="M1595">
        <v>1</v>
      </c>
      <c r="N1595">
        <v>1</v>
      </c>
      <c r="O1595">
        <v>1</v>
      </c>
      <c r="P1595">
        <v>0.218</v>
      </c>
      <c r="Q1595">
        <v>0.27800000000000002</v>
      </c>
      <c r="R1595">
        <v>0.33800000000000002</v>
      </c>
      <c r="S1595">
        <v>0.61599999999999999</v>
      </c>
      <c r="T1595">
        <v>0.27</v>
      </c>
      <c r="U1595">
        <v>0</v>
      </c>
      <c r="V1595">
        <v>0</v>
      </c>
      <c r="W1595">
        <v>0.2</v>
      </c>
    </row>
    <row r="1596" spans="1:23" x14ac:dyDescent="0.25">
      <c r="A1596">
        <v>7419</v>
      </c>
      <c r="B1596" t="s">
        <v>221</v>
      </c>
      <c r="C1596">
        <v>100</v>
      </c>
      <c r="D1596">
        <v>90</v>
      </c>
      <c r="E1596">
        <v>20</v>
      </c>
      <c r="F1596">
        <v>4</v>
      </c>
      <c r="G1596">
        <v>0</v>
      </c>
      <c r="H1596">
        <v>1</v>
      </c>
      <c r="I1596">
        <v>9</v>
      </c>
      <c r="J1596">
        <v>9</v>
      </c>
      <c r="K1596">
        <v>8</v>
      </c>
      <c r="L1596">
        <v>18</v>
      </c>
      <c r="M1596">
        <v>1</v>
      </c>
      <c r="N1596">
        <v>1</v>
      </c>
      <c r="O1596">
        <v>0</v>
      </c>
      <c r="P1596">
        <v>0.223</v>
      </c>
      <c r="Q1596">
        <v>0.28999999999999998</v>
      </c>
      <c r="R1596">
        <v>0.318</v>
      </c>
      <c r="S1596">
        <v>0.60799999999999998</v>
      </c>
      <c r="T1596">
        <v>0.27</v>
      </c>
      <c r="U1596">
        <v>-0.1</v>
      </c>
      <c r="V1596">
        <v>-0.3</v>
      </c>
      <c r="W1596">
        <v>0.1</v>
      </c>
    </row>
    <row r="1597" spans="1:23" x14ac:dyDescent="0.25">
      <c r="A1597" t="s">
        <v>7478</v>
      </c>
      <c r="B1597" t="s">
        <v>7479</v>
      </c>
      <c r="C1597">
        <v>100</v>
      </c>
      <c r="D1597">
        <v>92</v>
      </c>
      <c r="E1597">
        <v>21</v>
      </c>
      <c r="F1597">
        <v>5</v>
      </c>
      <c r="G1597">
        <v>0</v>
      </c>
      <c r="H1597">
        <v>1</v>
      </c>
      <c r="I1597">
        <v>9</v>
      </c>
      <c r="J1597">
        <v>9</v>
      </c>
      <c r="K1597">
        <v>6</v>
      </c>
      <c r="L1597">
        <v>20</v>
      </c>
      <c r="M1597">
        <v>1</v>
      </c>
      <c r="N1597">
        <v>2</v>
      </c>
      <c r="O1597">
        <v>1</v>
      </c>
      <c r="P1597">
        <v>0.22800000000000001</v>
      </c>
      <c r="Q1597">
        <v>0.28100000000000003</v>
      </c>
      <c r="R1597">
        <v>0.33100000000000002</v>
      </c>
      <c r="S1597">
        <v>0.61199999999999999</v>
      </c>
      <c r="T1597">
        <v>0.27</v>
      </c>
      <c r="U1597">
        <v>0</v>
      </c>
      <c r="V1597">
        <v>0</v>
      </c>
      <c r="W1597">
        <v>0.1</v>
      </c>
    </row>
    <row r="1598" spans="1:23" x14ac:dyDescent="0.25">
      <c r="A1598" t="s">
        <v>7476</v>
      </c>
      <c r="B1598" t="s">
        <v>7477</v>
      </c>
      <c r="C1598">
        <v>100</v>
      </c>
      <c r="D1598">
        <v>90</v>
      </c>
      <c r="E1598">
        <v>19</v>
      </c>
      <c r="F1598">
        <v>4</v>
      </c>
      <c r="G1598">
        <v>0</v>
      </c>
      <c r="H1598">
        <v>2</v>
      </c>
      <c r="I1598">
        <v>10</v>
      </c>
      <c r="J1598">
        <v>9</v>
      </c>
      <c r="K1598">
        <v>8</v>
      </c>
      <c r="L1598">
        <v>28</v>
      </c>
      <c r="M1598">
        <v>1</v>
      </c>
      <c r="N1598">
        <v>2</v>
      </c>
      <c r="O1598">
        <v>1</v>
      </c>
      <c r="P1598">
        <v>0.216</v>
      </c>
      <c r="Q1598">
        <v>0.28299999999999997</v>
      </c>
      <c r="R1598">
        <v>0.32800000000000001</v>
      </c>
      <c r="S1598">
        <v>0.61099999999999999</v>
      </c>
      <c r="T1598">
        <v>0.27</v>
      </c>
      <c r="U1598">
        <v>0</v>
      </c>
      <c r="V1598">
        <v>0</v>
      </c>
      <c r="W1598">
        <v>-0.1</v>
      </c>
    </row>
    <row r="1599" spans="1:23" x14ac:dyDescent="0.25">
      <c r="A1599" t="s">
        <v>137</v>
      </c>
      <c r="B1599" t="s">
        <v>138</v>
      </c>
      <c r="C1599">
        <v>100</v>
      </c>
      <c r="D1599">
        <v>93</v>
      </c>
      <c r="E1599">
        <v>22</v>
      </c>
      <c r="F1599">
        <v>4</v>
      </c>
      <c r="G1599">
        <v>1</v>
      </c>
      <c r="H1599">
        <v>1</v>
      </c>
      <c r="I1599">
        <v>9</v>
      </c>
      <c r="J1599">
        <v>9</v>
      </c>
      <c r="K1599">
        <v>5</v>
      </c>
      <c r="L1599">
        <v>24</v>
      </c>
      <c r="M1599">
        <v>1</v>
      </c>
      <c r="N1599">
        <v>3</v>
      </c>
      <c r="O1599">
        <v>2</v>
      </c>
      <c r="P1599">
        <v>0.23799999999999999</v>
      </c>
      <c r="Q1599">
        <v>0.27900000000000003</v>
      </c>
      <c r="R1599">
        <v>0.33700000000000002</v>
      </c>
      <c r="S1599">
        <v>0.61599999999999999</v>
      </c>
      <c r="T1599">
        <v>0.27</v>
      </c>
      <c r="U1599">
        <v>0</v>
      </c>
      <c r="V1599">
        <v>0</v>
      </c>
      <c r="W1599">
        <v>-0.1</v>
      </c>
    </row>
    <row r="1600" spans="1:23" x14ac:dyDescent="0.25">
      <c r="A1600" t="s">
        <v>7474</v>
      </c>
      <c r="B1600" t="s">
        <v>7475</v>
      </c>
      <c r="C1600">
        <v>100</v>
      </c>
      <c r="D1600">
        <v>90</v>
      </c>
      <c r="E1600">
        <v>19</v>
      </c>
      <c r="F1600">
        <v>4</v>
      </c>
      <c r="G1600">
        <v>0</v>
      </c>
      <c r="H1600">
        <v>2</v>
      </c>
      <c r="I1600">
        <v>10</v>
      </c>
      <c r="J1600">
        <v>9</v>
      </c>
      <c r="K1600">
        <v>8</v>
      </c>
      <c r="L1600">
        <v>24</v>
      </c>
      <c r="M1600">
        <v>1</v>
      </c>
      <c r="N1600">
        <v>2</v>
      </c>
      <c r="O1600">
        <v>1</v>
      </c>
      <c r="P1600">
        <v>0.216</v>
      </c>
      <c r="Q1600">
        <v>0.28199999999999997</v>
      </c>
      <c r="R1600">
        <v>0.32800000000000001</v>
      </c>
      <c r="S1600">
        <v>0.61099999999999999</v>
      </c>
      <c r="T1600">
        <v>0.27</v>
      </c>
      <c r="U1600">
        <v>0</v>
      </c>
      <c r="V1600">
        <v>0</v>
      </c>
      <c r="W1600">
        <v>0.2</v>
      </c>
    </row>
    <row r="1601" spans="1:23" x14ac:dyDescent="0.25">
      <c r="A1601" t="s">
        <v>7472</v>
      </c>
      <c r="B1601" t="s">
        <v>7473</v>
      </c>
      <c r="C1601">
        <v>100</v>
      </c>
      <c r="D1601">
        <v>94</v>
      </c>
      <c r="E1601">
        <v>22</v>
      </c>
      <c r="F1601">
        <v>4</v>
      </c>
      <c r="G1601">
        <v>1</v>
      </c>
      <c r="H1601">
        <v>2</v>
      </c>
      <c r="I1601">
        <v>10</v>
      </c>
      <c r="J1601">
        <v>10</v>
      </c>
      <c r="K1601">
        <v>3</v>
      </c>
      <c r="L1601">
        <v>19</v>
      </c>
      <c r="M1601">
        <v>1</v>
      </c>
      <c r="N1601">
        <v>2</v>
      </c>
      <c r="O1601">
        <v>1</v>
      </c>
      <c r="P1601">
        <v>0.23400000000000001</v>
      </c>
      <c r="Q1601">
        <v>0.26400000000000001</v>
      </c>
      <c r="R1601">
        <v>0.36</v>
      </c>
      <c r="S1601">
        <v>0.624</v>
      </c>
      <c r="T1601">
        <v>0.27</v>
      </c>
      <c r="U1601">
        <v>0</v>
      </c>
      <c r="V1601">
        <v>0</v>
      </c>
      <c r="W1601">
        <v>-0.1</v>
      </c>
    </row>
    <row r="1602" spans="1:23" x14ac:dyDescent="0.25">
      <c r="A1602" t="s">
        <v>7470</v>
      </c>
      <c r="B1602" t="s">
        <v>7471</v>
      </c>
      <c r="C1602">
        <v>100</v>
      </c>
      <c r="D1602">
        <v>91</v>
      </c>
      <c r="E1602">
        <v>20</v>
      </c>
      <c r="F1602">
        <v>4</v>
      </c>
      <c r="G1602">
        <v>0</v>
      </c>
      <c r="H1602">
        <v>2</v>
      </c>
      <c r="I1602">
        <v>9</v>
      </c>
      <c r="J1602">
        <v>9</v>
      </c>
      <c r="K1602">
        <v>6</v>
      </c>
      <c r="L1602">
        <v>27</v>
      </c>
      <c r="M1602">
        <v>1</v>
      </c>
      <c r="N1602">
        <v>1</v>
      </c>
      <c r="O1602">
        <v>1</v>
      </c>
      <c r="P1602">
        <v>0.219</v>
      </c>
      <c r="Q1602">
        <v>0.27600000000000002</v>
      </c>
      <c r="R1602">
        <v>0.33700000000000002</v>
      </c>
      <c r="S1602">
        <v>0.61399999999999999</v>
      </c>
      <c r="T1602">
        <v>0.27</v>
      </c>
      <c r="U1602">
        <v>-0.1</v>
      </c>
      <c r="V1602">
        <v>0</v>
      </c>
      <c r="W1602">
        <v>-0.2</v>
      </c>
    </row>
    <row r="1603" spans="1:23" x14ac:dyDescent="0.25">
      <c r="A1603" t="s">
        <v>7468</v>
      </c>
      <c r="B1603" t="s">
        <v>7469</v>
      </c>
      <c r="C1603">
        <v>100</v>
      </c>
      <c r="D1603">
        <v>90</v>
      </c>
      <c r="E1603">
        <v>19</v>
      </c>
      <c r="F1603">
        <v>4</v>
      </c>
      <c r="G1603">
        <v>0</v>
      </c>
      <c r="H1603">
        <v>2</v>
      </c>
      <c r="I1603">
        <v>9</v>
      </c>
      <c r="J1603">
        <v>9</v>
      </c>
      <c r="K1603">
        <v>8</v>
      </c>
      <c r="L1603">
        <v>30</v>
      </c>
      <c r="M1603">
        <v>1</v>
      </c>
      <c r="N1603">
        <v>0</v>
      </c>
      <c r="O1603">
        <v>0</v>
      </c>
      <c r="P1603">
        <v>0.215</v>
      </c>
      <c r="Q1603">
        <v>0.28299999999999997</v>
      </c>
      <c r="R1603">
        <v>0.32600000000000001</v>
      </c>
      <c r="S1603">
        <v>0.61</v>
      </c>
      <c r="T1603">
        <v>0.27</v>
      </c>
      <c r="U1603">
        <v>0</v>
      </c>
      <c r="V1603">
        <v>0</v>
      </c>
      <c r="W1603">
        <v>0</v>
      </c>
    </row>
    <row r="1604" spans="1:23" x14ac:dyDescent="0.25">
      <c r="A1604" t="s">
        <v>7466</v>
      </c>
      <c r="B1604" t="s">
        <v>7467</v>
      </c>
      <c r="C1604">
        <v>100</v>
      </c>
      <c r="D1604">
        <v>91</v>
      </c>
      <c r="E1604">
        <v>21</v>
      </c>
      <c r="F1604">
        <v>5</v>
      </c>
      <c r="G1604">
        <v>0</v>
      </c>
      <c r="H1604">
        <v>1</v>
      </c>
      <c r="I1604">
        <v>9</v>
      </c>
      <c r="J1604">
        <v>8</v>
      </c>
      <c r="K1604">
        <v>6</v>
      </c>
      <c r="L1604">
        <v>24</v>
      </c>
      <c r="M1604">
        <v>1</v>
      </c>
      <c r="N1604">
        <v>1</v>
      </c>
      <c r="O1604">
        <v>0</v>
      </c>
      <c r="P1604">
        <v>0.23100000000000001</v>
      </c>
      <c r="Q1604">
        <v>0.28499999999999998</v>
      </c>
      <c r="R1604">
        <v>0.32500000000000001</v>
      </c>
      <c r="S1604">
        <v>0.61</v>
      </c>
      <c r="T1604">
        <v>0.27</v>
      </c>
      <c r="U1604">
        <v>0</v>
      </c>
      <c r="V1604">
        <v>0</v>
      </c>
      <c r="W1604">
        <v>0</v>
      </c>
    </row>
    <row r="1605" spans="1:23" x14ac:dyDescent="0.25">
      <c r="A1605" t="s">
        <v>186</v>
      </c>
      <c r="B1605" t="s">
        <v>187</v>
      </c>
      <c r="C1605">
        <v>100</v>
      </c>
      <c r="D1605">
        <v>91</v>
      </c>
      <c r="E1605">
        <v>21</v>
      </c>
      <c r="F1605">
        <v>5</v>
      </c>
      <c r="G1605">
        <v>1</v>
      </c>
      <c r="H1605">
        <v>1</v>
      </c>
      <c r="I1605">
        <v>9</v>
      </c>
      <c r="J1605">
        <v>8</v>
      </c>
      <c r="K1605">
        <v>6</v>
      </c>
      <c r="L1605">
        <v>17</v>
      </c>
      <c r="M1605">
        <v>1</v>
      </c>
      <c r="N1605">
        <v>3</v>
      </c>
      <c r="O1605">
        <v>1</v>
      </c>
      <c r="P1605">
        <v>0.23100000000000001</v>
      </c>
      <c r="Q1605">
        <v>0.28599999999999998</v>
      </c>
      <c r="R1605">
        <v>0.32500000000000001</v>
      </c>
      <c r="S1605">
        <v>0.61</v>
      </c>
      <c r="T1605">
        <v>0.27</v>
      </c>
      <c r="U1605">
        <v>0</v>
      </c>
      <c r="V1605">
        <v>0</v>
      </c>
      <c r="W1605">
        <v>0.1</v>
      </c>
    </row>
    <row r="1606" spans="1:23" x14ac:dyDescent="0.25">
      <c r="A1606" t="s">
        <v>7464</v>
      </c>
      <c r="B1606" t="s">
        <v>7465</v>
      </c>
      <c r="C1606">
        <v>100</v>
      </c>
      <c r="D1606">
        <v>91</v>
      </c>
      <c r="E1606">
        <v>21</v>
      </c>
      <c r="F1606">
        <v>5</v>
      </c>
      <c r="G1606">
        <v>0</v>
      </c>
      <c r="H1606">
        <v>1</v>
      </c>
      <c r="I1606">
        <v>9</v>
      </c>
      <c r="J1606">
        <v>9</v>
      </c>
      <c r="K1606">
        <v>6</v>
      </c>
      <c r="L1606">
        <v>22</v>
      </c>
      <c r="M1606">
        <v>1</v>
      </c>
      <c r="N1606">
        <v>2</v>
      </c>
      <c r="O1606">
        <v>1</v>
      </c>
      <c r="P1606">
        <v>0.22900000000000001</v>
      </c>
      <c r="Q1606">
        <v>0.28499999999999998</v>
      </c>
      <c r="R1606">
        <v>0.32700000000000001</v>
      </c>
      <c r="S1606">
        <v>0.61199999999999999</v>
      </c>
      <c r="T1606">
        <v>0.27</v>
      </c>
      <c r="U1606">
        <v>-0.1</v>
      </c>
      <c r="V1606">
        <v>0</v>
      </c>
      <c r="W1606">
        <v>0.2</v>
      </c>
    </row>
    <row r="1607" spans="1:23" x14ac:dyDescent="0.25">
      <c r="A1607" t="s">
        <v>7462</v>
      </c>
      <c r="B1607" t="s">
        <v>7463</v>
      </c>
      <c r="C1607">
        <v>100</v>
      </c>
      <c r="D1607">
        <v>89</v>
      </c>
      <c r="E1607">
        <v>19</v>
      </c>
      <c r="F1607">
        <v>3</v>
      </c>
      <c r="G1607">
        <v>0</v>
      </c>
      <c r="H1607">
        <v>2</v>
      </c>
      <c r="I1607">
        <v>9</v>
      </c>
      <c r="J1607">
        <v>9</v>
      </c>
      <c r="K1607">
        <v>9</v>
      </c>
      <c r="L1607">
        <v>21</v>
      </c>
      <c r="M1607">
        <v>1</v>
      </c>
      <c r="N1607">
        <v>1</v>
      </c>
      <c r="O1607">
        <v>0</v>
      </c>
      <c r="P1607">
        <v>0.21299999999999999</v>
      </c>
      <c r="Q1607">
        <v>0.28999999999999998</v>
      </c>
      <c r="R1607">
        <v>0.315</v>
      </c>
      <c r="S1607">
        <v>0.60399999999999998</v>
      </c>
      <c r="T1607">
        <v>0.27</v>
      </c>
      <c r="U1607">
        <v>0</v>
      </c>
      <c r="V1607">
        <v>0</v>
      </c>
      <c r="W1607">
        <v>0.2</v>
      </c>
    </row>
    <row r="1608" spans="1:23" x14ac:dyDescent="0.25">
      <c r="A1608" t="s">
        <v>7461</v>
      </c>
      <c r="B1608" t="s">
        <v>3205</v>
      </c>
      <c r="C1608">
        <v>100</v>
      </c>
      <c r="D1608">
        <v>91</v>
      </c>
      <c r="E1608">
        <v>20</v>
      </c>
      <c r="F1608">
        <v>4</v>
      </c>
      <c r="G1608">
        <v>1</v>
      </c>
      <c r="H1608">
        <v>2</v>
      </c>
      <c r="I1608">
        <v>9</v>
      </c>
      <c r="J1608">
        <v>9</v>
      </c>
      <c r="K1608">
        <v>7</v>
      </c>
      <c r="L1608">
        <v>25</v>
      </c>
      <c r="M1608">
        <v>1</v>
      </c>
      <c r="N1608">
        <v>2</v>
      </c>
      <c r="O1608">
        <v>1</v>
      </c>
      <c r="P1608">
        <v>0.223</v>
      </c>
      <c r="Q1608">
        <v>0.27800000000000002</v>
      </c>
      <c r="R1608">
        <v>0.33400000000000002</v>
      </c>
      <c r="S1608">
        <v>0.61199999999999999</v>
      </c>
      <c r="T1608">
        <v>0.27</v>
      </c>
      <c r="U1608">
        <v>0</v>
      </c>
      <c r="V1608">
        <v>0</v>
      </c>
      <c r="W1608">
        <v>-0.1</v>
      </c>
    </row>
    <row r="1609" spans="1:23" x14ac:dyDescent="0.25">
      <c r="A1609" t="s">
        <v>302</v>
      </c>
      <c r="B1609" t="s">
        <v>303</v>
      </c>
      <c r="C1609">
        <v>100</v>
      </c>
      <c r="D1609">
        <v>92</v>
      </c>
      <c r="E1609">
        <v>20</v>
      </c>
      <c r="F1609">
        <v>4</v>
      </c>
      <c r="G1609">
        <v>0</v>
      </c>
      <c r="H1609">
        <v>3</v>
      </c>
      <c r="I1609">
        <v>9</v>
      </c>
      <c r="J1609">
        <v>10</v>
      </c>
      <c r="K1609">
        <v>5</v>
      </c>
      <c r="L1609">
        <v>21</v>
      </c>
      <c r="M1609">
        <v>1</v>
      </c>
      <c r="N1609">
        <v>1</v>
      </c>
      <c r="O1609">
        <v>0</v>
      </c>
      <c r="P1609">
        <v>0.217</v>
      </c>
      <c r="Q1609">
        <v>0.26400000000000001</v>
      </c>
      <c r="R1609">
        <v>0.35499999999999998</v>
      </c>
      <c r="S1609">
        <v>0.61899999999999999</v>
      </c>
      <c r="T1609">
        <v>0.27</v>
      </c>
      <c r="U1609">
        <v>0</v>
      </c>
      <c r="V1609">
        <v>0</v>
      </c>
      <c r="W1609">
        <v>-0.1</v>
      </c>
    </row>
    <row r="1610" spans="1:23" x14ac:dyDescent="0.25">
      <c r="A1610" t="s">
        <v>7459</v>
      </c>
      <c r="B1610" t="s">
        <v>7460</v>
      </c>
      <c r="C1610">
        <v>100</v>
      </c>
      <c r="D1610">
        <v>89</v>
      </c>
      <c r="E1610">
        <v>19</v>
      </c>
      <c r="F1610">
        <v>4</v>
      </c>
      <c r="G1610">
        <v>0</v>
      </c>
      <c r="H1610">
        <v>2</v>
      </c>
      <c r="I1610">
        <v>10</v>
      </c>
      <c r="J1610">
        <v>9</v>
      </c>
      <c r="K1610">
        <v>8</v>
      </c>
      <c r="L1610">
        <v>25</v>
      </c>
      <c r="M1610">
        <v>1</v>
      </c>
      <c r="N1610">
        <v>1</v>
      </c>
      <c r="O1610">
        <v>0</v>
      </c>
      <c r="P1610">
        <v>0.21</v>
      </c>
      <c r="Q1610">
        <v>0.28199999999999997</v>
      </c>
      <c r="R1610">
        <v>0.32500000000000001</v>
      </c>
      <c r="S1610">
        <v>0.60699999999999998</v>
      </c>
      <c r="T1610">
        <v>0.27</v>
      </c>
      <c r="U1610">
        <v>0</v>
      </c>
      <c r="V1610">
        <v>0</v>
      </c>
      <c r="W1610">
        <v>-0.2</v>
      </c>
    </row>
    <row r="1611" spans="1:23" x14ac:dyDescent="0.25">
      <c r="A1611" t="s">
        <v>7457</v>
      </c>
      <c r="B1611" t="s">
        <v>7458</v>
      </c>
      <c r="C1611">
        <v>100</v>
      </c>
      <c r="D1611">
        <v>93</v>
      </c>
      <c r="E1611">
        <v>22</v>
      </c>
      <c r="F1611">
        <v>4</v>
      </c>
      <c r="G1611">
        <v>0</v>
      </c>
      <c r="H1611">
        <v>2</v>
      </c>
      <c r="I1611">
        <v>9</v>
      </c>
      <c r="J1611">
        <v>9</v>
      </c>
      <c r="K1611">
        <v>5</v>
      </c>
      <c r="L1611">
        <v>21</v>
      </c>
      <c r="M1611">
        <v>1</v>
      </c>
      <c r="N1611">
        <v>4</v>
      </c>
      <c r="O1611">
        <v>2</v>
      </c>
      <c r="P1611">
        <v>0.23400000000000001</v>
      </c>
      <c r="Q1611">
        <v>0.27800000000000002</v>
      </c>
      <c r="R1611">
        <v>0.33600000000000002</v>
      </c>
      <c r="S1611">
        <v>0.61399999999999999</v>
      </c>
      <c r="T1611">
        <v>0.27</v>
      </c>
      <c r="U1611">
        <v>0.2</v>
      </c>
      <c r="V1611">
        <v>0</v>
      </c>
      <c r="W1611">
        <v>-0.1</v>
      </c>
    </row>
    <row r="1612" spans="1:23" x14ac:dyDescent="0.25">
      <c r="A1612">
        <v>5306</v>
      </c>
      <c r="B1612" t="s">
        <v>267</v>
      </c>
      <c r="C1612">
        <v>100</v>
      </c>
      <c r="D1612">
        <v>91</v>
      </c>
      <c r="E1612">
        <v>20</v>
      </c>
      <c r="F1612">
        <v>4</v>
      </c>
      <c r="G1612">
        <v>0</v>
      </c>
      <c r="H1612">
        <v>2</v>
      </c>
      <c r="I1612">
        <v>9</v>
      </c>
      <c r="J1612">
        <v>9</v>
      </c>
      <c r="K1612">
        <v>6</v>
      </c>
      <c r="L1612">
        <v>24</v>
      </c>
      <c r="M1612">
        <v>1</v>
      </c>
      <c r="N1612">
        <v>4</v>
      </c>
      <c r="O1612">
        <v>1</v>
      </c>
      <c r="P1612">
        <v>0.219</v>
      </c>
      <c r="Q1612">
        <v>0.27500000000000002</v>
      </c>
      <c r="R1612">
        <v>0.33500000000000002</v>
      </c>
      <c r="S1612">
        <v>0.61</v>
      </c>
      <c r="T1612">
        <v>0.27</v>
      </c>
      <c r="U1612">
        <v>0.1</v>
      </c>
      <c r="V1612">
        <v>0</v>
      </c>
      <c r="W1612">
        <v>-0.1</v>
      </c>
    </row>
    <row r="1613" spans="1:23" x14ac:dyDescent="0.25">
      <c r="A1613" t="s">
        <v>7455</v>
      </c>
      <c r="B1613" t="s">
        <v>7456</v>
      </c>
      <c r="C1613">
        <v>100</v>
      </c>
      <c r="D1613">
        <v>92</v>
      </c>
      <c r="E1613">
        <v>21</v>
      </c>
      <c r="F1613">
        <v>4</v>
      </c>
      <c r="G1613">
        <v>1</v>
      </c>
      <c r="H1613">
        <v>2</v>
      </c>
      <c r="I1613">
        <v>9</v>
      </c>
      <c r="J1613">
        <v>9</v>
      </c>
      <c r="K1613">
        <v>5</v>
      </c>
      <c r="L1613">
        <v>25</v>
      </c>
      <c r="M1613">
        <v>1</v>
      </c>
      <c r="N1613">
        <v>3</v>
      </c>
      <c r="O1613">
        <v>2</v>
      </c>
      <c r="P1613">
        <v>0.22800000000000001</v>
      </c>
      <c r="Q1613">
        <v>0.27600000000000002</v>
      </c>
      <c r="R1613">
        <v>0.33700000000000002</v>
      </c>
      <c r="S1613">
        <v>0.61299999999999999</v>
      </c>
      <c r="T1613">
        <v>0.27</v>
      </c>
      <c r="U1613">
        <v>0</v>
      </c>
      <c r="V1613">
        <v>0</v>
      </c>
      <c r="W1613">
        <v>-0.1</v>
      </c>
    </row>
    <row r="1614" spans="1:23" x14ac:dyDescent="0.25">
      <c r="A1614" t="s">
        <v>7453</v>
      </c>
      <c r="B1614" t="s">
        <v>7454</v>
      </c>
      <c r="C1614">
        <v>100</v>
      </c>
      <c r="D1614">
        <v>93</v>
      </c>
      <c r="E1614">
        <v>22</v>
      </c>
      <c r="F1614">
        <v>5</v>
      </c>
      <c r="G1614">
        <v>0</v>
      </c>
      <c r="H1614">
        <v>1</v>
      </c>
      <c r="I1614">
        <v>9</v>
      </c>
      <c r="J1614">
        <v>9</v>
      </c>
      <c r="K1614">
        <v>5</v>
      </c>
      <c r="L1614">
        <v>24</v>
      </c>
      <c r="M1614">
        <v>1</v>
      </c>
      <c r="N1614">
        <v>1</v>
      </c>
      <c r="O1614">
        <v>0</v>
      </c>
      <c r="P1614">
        <v>0.23400000000000001</v>
      </c>
      <c r="Q1614">
        <v>0.27400000000000002</v>
      </c>
      <c r="R1614">
        <v>0.34200000000000003</v>
      </c>
      <c r="S1614">
        <v>0.61599999999999999</v>
      </c>
      <c r="T1614">
        <v>0.27</v>
      </c>
      <c r="U1614">
        <v>0</v>
      </c>
      <c r="V1614">
        <v>0</v>
      </c>
      <c r="W1614">
        <v>0</v>
      </c>
    </row>
    <row r="1615" spans="1:23" x14ac:dyDescent="0.25">
      <c r="A1615">
        <v>11531</v>
      </c>
      <c r="B1615" t="s">
        <v>579</v>
      </c>
      <c r="C1615">
        <v>100</v>
      </c>
      <c r="D1615">
        <v>92</v>
      </c>
      <c r="E1615">
        <v>22</v>
      </c>
      <c r="F1615">
        <v>5</v>
      </c>
      <c r="G1615">
        <v>0</v>
      </c>
      <c r="H1615">
        <v>1</v>
      </c>
      <c r="I1615">
        <v>9</v>
      </c>
      <c r="J1615">
        <v>8</v>
      </c>
      <c r="K1615">
        <v>6</v>
      </c>
      <c r="L1615">
        <v>15</v>
      </c>
      <c r="M1615">
        <v>1</v>
      </c>
      <c r="N1615">
        <v>1</v>
      </c>
      <c r="O1615">
        <v>1</v>
      </c>
      <c r="P1615">
        <v>0.24199999999999999</v>
      </c>
      <c r="Q1615">
        <v>0.29299999999999998</v>
      </c>
      <c r="R1615">
        <v>0.316</v>
      </c>
      <c r="S1615">
        <v>0.60899999999999999</v>
      </c>
      <c r="T1615">
        <v>0.27</v>
      </c>
      <c r="U1615">
        <v>-0.2</v>
      </c>
      <c r="V1615">
        <v>0</v>
      </c>
      <c r="W1615">
        <v>0.1</v>
      </c>
    </row>
    <row r="1616" spans="1:23" x14ac:dyDescent="0.25">
      <c r="A1616" t="s">
        <v>7451</v>
      </c>
      <c r="B1616" t="s">
        <v>7452</v>
      </c>
      <c r="C1616">
        <v>100</v>
      </c>
      <c r="D1616">
        <v>92</v>
      </c>
      <c r="E1616">
        <v>22</v>
      </c>
      <c r="F1616">
        <v>5</v>
      </c>
      <c r="G1616">
        <v>0</v>
      </c>
      <c r="H1616">
        <v>1</v>
      </c>
      <c r="I1616">
        <v>9</v>
      </c>
      <c r="J1616">
        <v>8</v>
      </c>
      <c r="K1616">
        <v>6</v>
      </c>
      <c r="L1616">
        <v>14</v>
      </c>
      <c r="M1616">
        <v>1</v>
      </c>
      <c r="N1616">
        <v>1</v>
      </c>
      <c r="O1616">
        <v>1</v>
      </c>
      <c r="P1616">
        <v>0.23899999999999999</v>
      </c>
      <c r="Q1616">
        <v>0.28599999999999998</v>
      </c>
      <c r="R1616">
        <v>0.32400000000000001</v>
      </c>
      <c r="S1616">
        <v>0.61</v>
      </c>
      <c r="T1616">
        <v>0.26900000000000002</v>
      </c>
      <c r="U1616">
        <v>-0.1</v>
      </c>
      <c r="V1616">
        <v>0</v>
      </c>
      <c r="W1616">
        <v>0.1</v>
      </c>
    </row>
    <row r="1617" spans="1:23" x14ac:dyDescent="0.25">
      <c r="A1617" t="s">
        <v>7449</v>
      </c>
      <c r="B1617" t="s">
        <v>7450</v>
      </c>
      <c r="C1617">
        <v>100</v>
      </c>
      <c r="D1617">
        <v>92</v>
      </c>
      <c r="E1617">
        <v>22</v>
      </c>
      <c r="F1617">
        <v>4</v>
      </c>
      <c r="G1617">
        <v>0</v>
      </c>
      <c r="H1617">
        <v>1</v>
      </c>
      <c r="I1617">
        <v>9</v>
      </c>
      <c r="J1617">
        <v>8</v>
      </c>
      <c r="K1617">
        <v>6</v>
      </c>
      <c r="L1617">
        <v>14</v>
      </c>
      <c r="M1617">
        <v>1</v>
      </c>
      <c r="N1617">
        <v>1</v>
      </c>
      <c r="O1617">
        <v>1</v>
      </c>
      <c r="P1617">
        <v>0.24</v>
      </c>
      <c r="Q1617">
        <v>0.28699999999999998</v>
      </c>
      <c r="R1617">
        <v>0.32200000000000001</v>
      </c>
      <c r="S1617">
        <v>0.60899999999999999</v>
      </c>
      <c r="T1617">
        <v>0.26900000000000002</v>
      </c>
      <c r="U1617">
        <v>-0.1</v>
      </c>
      <c r="V1617">
        <v>0</v>
      </c>
      <c r="W1617">
        <v>0.1</v>
      </c>
    </row>
    <row r="1618" spans="1:23" x14ac:dyDescent="0.25">
      <c r="A1618" t="s">
        <v>7447</v>
      </c>
      <c r="B1618" t="s">
        <v>7448</v>
      </c>
      <c r="C1618">
        <v>100</v>
      </c>
      <c r="D1618">
        <v>93</v>
      </c>
      <c r="E1618">
        <v>22</v>
      </c>
      <c r="F1618">
        <v>4</v>
      </c>
      <c r="G1618">
        <v>1</v>
      </c>
      <c r="H1618">
        <v>1</v>
      </c>
      <c r="I1618">
        <v>10</v>
      </c>
      <c r="J1618">
        <v>9</v>
      </c>
      <c r="K1618">
        <v>5</v>
      </c>
      <c r="L1618">
        <v>23</v>
      </c>
      <c r="M1618">
        <v>0</v>
      </c>
      <c r="N1618">
        <v>6</v>
      </c>
      <c r="O1618">
        <v>2</v>
      </c>
      <c r="P1618">
        <v>0.23899999999999999</v>
      </c>
      <c r="Q1618">
        <v>0.28299999999999997</v>
      </c>
      <c r="R1618">
        <v>0.33</v>
      </c>
      <c r="S1618">
        <v>0.61299999999999999</v>
      </c>
      <c r="T1618">
        <v>0.26900000000000002</v>
      </c>
      <c r="U1618">
        <v>0.3</v>
      </c>
      <c r="V1618">
        <v>0</v>
      </c>
      <c r="W1618">
        <v>-0.1</v>
      </c>
    </row>
    <row r="1619" spans="1:23" x14ac:dyDescent="0.25">
      <c r="A1619" t="s">
        <v>7445</v>
      </c>
      <c r="B1619" t="s">
        <v>7446</v>
      </c>
      <c r="C1619">
        <v>100</v>
      </c>
      <c r="D1619">
        <v>92</v>
      </c>
      <c r="E1619">
        <v>20</v>
      </c>
      <c r="F1619">
        <v>3</v>
      </c>
      <c r="G1619">
        <v>1</v>
      </c>
      <c r="H1619">
        <v>3</v>
      </c>
      <c r="I1619">
        <v>10</v>
      </c>
      <c r="J1619">
        <v>10</v>
      </c>
      <c r="K1619">
        <v>6</v>
      </c>
      <c r="L1619">
        <v>29</v>
      </c>
      <c r="M1619">
        <v>1</v>
      </c>
      <c r="N1619">
        <v>2</v>
      </c>
      <c r="O1619">
        <v>1</v>
      </c>
      <c r="P1619">
        <v>0.21299999999999999</v>
      </c>
      <c r="Q1619">
        <v>0.26300000000000001</v>
      </c>
      <c r="R1619">
        <v>0.35499999999999998</v>
      </c>
      <c r="S1619">
        <v>0.61799999999999999</v>
      </c>
      <c r="T1619">
        <v>0.26900000000000002</v>
      </c>
      <c r="U1619">
        <v>0</v>
      </c>
      <c r="V1619">
        <v>0</v>
      </c>
      <c r="W1619">
        <v>-0.1</v>
      </c>
    </row>
    <row r="1620" spans="1:23" x14ac:dyDescent="0.25">
      <c r="A1620">
        <v>493</v>
      </c>
      <c r="B1620" t="s">
        <v>29</v>
      </c>
      <c r="C1620">
        <v>100</v>
      </c>
      <c r="D1620">
        <v>90</v>
      </c>
      <c r="E1620">
        <v>19</v>
      </c>
      <c r="F1620">
        <v>4</v>
      </c>
      <c r="G1620">
        <v>0</v>
      </c>
      <c r="H1620">
        <v>2</v>
      </c>
      <c r="I1620">
        <v>9</v>
      </c>
      <c r="J1620">
        <v>9</v>
      </c>
      <c r="K1620">
        <v>7</v>
      </c>
      <c r="L1620">
        <v>24</v>
      </c>
      <c r="M1620">
        <v>1</v>
      </c>
      <c r="N1620">
        <v>1</v>
      </c>
      <c r="O1620">
        <v>0</v>
      </c>
      <c r="P1620">
        <v>0.216</v>
      </c>
      <c r="Q1620">
        <v>0.28199999999999997</v>
      </c>
      <c r="R1620">
        <v>0.32600000000000001</v>
      </c>
      <c r="S1620">
        <v>0.60799999999999998</v>
      </c>
      <c r="T1620">
        <v>0.26900000000000002</v>
      </c>
      <c r="U1620">
        <v>-0.3</v>
      </c>
      <c r="V1620">
        <v>0</v>
      </c>
      <c r="W1620">
        <v>0.1</v>
      </c>
    </row>
    <row r="1621" spans="1:23" x14ac:dyDescent="0.25">
      <c r="A1621">
        <v>1112</v>
      </c>
      <c r="B1621" t="s">
        <v>7444</v>
      </c>
      <c r="C1621">
        <v>100</v>
      </c>
      <c r="D1621">
        <v>93</v>
      </c>
      <c r="E1621">
        <v>22</v>
      </c>
      <c r="F1621">
        <v>4</v>
      </c>
      <c r="G1621">
        <v>0</v>
      </c>
      <c r="H1621">
        <v>2</v>
      </c>
      <c r="I1621">
        <v>9</v>
      </c>
      <c r="J1621">
        <v>9</v>
      </c>
      <c r="K1621">
        <v>5</v>
      </c>
      <c r="L1621">
        <v>14</v>
      </c>
      <c r="M1621">
        <v>1</v>
      </c>
      <c r="N1621">
        <v>1</v>
      </c>
      <c r="O1621">
        <v>0</v>
      </c>
      <c r="P1621">
        <v>0.23499999999999999</v>
      </c>
      <c r="Q1621">
        <v>0.27500000000000002</v>
      </c>
      <c r="R1621">
        <v>0.34200000000000003</v>
      </c>
      <c r="S1621">
        <v>0.61699999999999999</v>
      </c>
      <c r="T1621">
        <v>0.26900000000000002</v>
      </c>
      <c r="U1621">
        <v>-0.4</v>
      </c>
      <c r="V1621">
        <v>0</v>
      </c>
      <c r="W1621">
        <v>0</v>
      </c>
    </row>
    <row r="1622" spans="1:23" x14ac:dyDescent="0.25">
      <c r="A1622" t="s">
        <v>101</v>
      </c>
      <c r="B1622" t="s">
        <v>102</v>
      </c>
      <c r="C1622">
        <v>100</v>
      </c>
      <c r="D1622">
        <v>94</v>
      </c>
      <c r="E1622">
        <v>23</v>
      </c>
      <c r="F1622">
        <v>4</v>
      </c>
      <c r="G1622">
        <v>0</v>
      </c>
      <c r="H1622">
        <v>1</v>
      </c>
      <c r="I1622">
        <v>9</v>
      </c>
      <c r="J1622">
        <v>9</v>
      </c>
      <c r="K1622">
        <v>4</v>
      </c>
      <c r="L1622">
        <v>17</v>
      </c>
      <c r="M1622">
        <v>1</v>
      </c>
      <c r="N1622">
        <v>2</v>
      </c>
      <c r="O1622">
        <v>1</v>
      </c>
      <c r="P1622">
        <v>0.24299999999999999</v>
      </c>
      <c r="Q1622">
        <v>0.27600000000000002</v>
      </c>
      <c r="R1622">
        <v>0.34</v>
      </c>
      <c r="S1622">
        <v>0.61599999999999999</v>
      </c>
      <c r="T1622">
        <v>0.26900000000000002</v>
      </c>
      <c r="U1622">
        <v>0</v>
      </c>
      <c r="V1622">
        <v>0</v>
      </c>
      <c r="W1622">
        <v>0.2</v>
      </c>
    </row>
    <row r="1623" spans="1:23" x14ac:dyDescent="0.25">
      <c r="A1623" t="s">
        <v>7442</v>
      </c>
      <c r="B1623" t="s">
        <v>7443</v>
      </c>
      <c r="C1623">
        <v>100</v>
      </c>
      <c r="D1623">
        <v>91</v>
      </c>
      <c r="E1623">
        <v>20</v>
      </c>
      <c r="F1623">
        <v>4</v>
      </c>
      <c r="G1623">
        <v>1</v>
      </c>
      <c r="H1623">
        <v>2</v>
      </c>
      <c r="I1623">
        <v>9</v>
      </c>
      <c r="J1623">
        <v>10</v>
      </c>
      <c r="K1623">
        <v>6</v>
      </c>
      <c r="L1623">
        <v>29</v>
      </c>
      <c r="M1623">
        <v>1</v>
      </c>
      <c r="N1623">
        <v>1</v>
      </c>
      <c r="O1623">
        <v>1</v>
      </c>
      <c r="P1623">
        <v>0.214</v>
      </c>
      <c r="Q1623">
        <v>0.26900000000000002</v>
      </c>
      <c r="R1623">
        <v>0.34599999999999997</v>
      </c>
      <c r="S1623">
        <v>0.61499999999999999</v>
      </c>
      <c r="T1623">
        <v>0.26900000000000002</v>
      </c>
      <c r="U1623">
        <v>-0.1</v>
      </c>
      <c r="V1623">
        <v>0</v>
      </c>
      <c r="W1623">
        <v>-0.2</v>
      </c>
    </row>
    <row r="1624" spans="1:23" x14ac:dyDescent="0.25">
      <c r="A1624" t="s">
        <v>7440</v>
      </c>
      <c r="B1624" t="s">
        <v>7441</v>
      </c>
      <c r="C1624">
        <v>100</v>
      </c>
      <c r="D1624">
        <v>92</v>
      </c>
      <c r="E1624">
        <v>21</v>
      </c>
      <c r="F1624">
        <v>4</v>
      </c>
      <c r="G1624">
        <v>0</v>
      </c>
      <c r="H1624">
        <v>1</v>
      </c>
      <c r="I1624">
        <v>9</v>
      </c>
      <c r="J1624">
        <v>8</v>
      </c>
      <c r="K1624">
        <v>6</v>
      </c>
      <c r="L1624">
        <v>19</v>
      </c>
      <c r="M1624">
        <v>1</v>
      </c>
      <c r="N1624">
        <v>1</v>
      </c>
      <c r="O1624">
        <v>1</v>
      </c>
      <c r="P1624">
        <v>0.23400000000000001</v>
      </c>
      <c r="Q1624">
        <v>0.28599999999999998</v>
      </c>
      <c r="R1624">
        <v>0.32200000000000001</v>
      </c>
      <c r="S1624">
        <v>0.60799999999999998</v>
      </c>
      <c r="T1624">
        <v>0.26900000000000002</v>
      </c>
      <c r="U1624">
        <v>-0.1</v>
      </c>
      <c r="V1624">
        <v>0</v>
      </c>
      <c r="W1624">
        <v>0</v>
      </c>
    </row>
    <row r="1625" spans="1:23" x14ac:dyDescent="0.25">
      <c r="A1625" t="s">
        <v>7438</v>
      </c>
      <c r="B1625" t="s">
        <v>7439</v>
      </c>
      <c r="C1625">
        <v>100</v>
      </c>
      <c r="D1625">
        <v>89</v>
      </c>
      <c r="E1625">
        <v>20</v>
      </c>
      <c r="F1625">
        <v>3</v>
      </c>
      <c r="G1625">
        <v>1</v>
      </c>
      <c r="H1625">
        <v>1</v>
      </c>
      <c r="I1625">
        <v>9</v>
      </c>
      <c r="J1625">
        <v>8</v>
      </c>
      <c r="K1625">
        <v>9</v>
      </c>
      <c r="L1625">
        <v>19</v>
      </c>
      <c r="M1625">
        <v>1</v>
      </c>
      <c r="N1625">
        <v>8</v>
      </c>
      <c r="O1625">
        <v>4</v>
      </c>
      <c r="P1625">
        <v>0.22500000000000001</v>
      </c>
      <c r="Q1625">
        <v>0.29699999999999999</v>
      </c>
      <c r="R1625">
        <v>0.3</v>
      </c>
      <c r="S1625">
        <v>0.59699999999999998</v>
      </c>
      <c r="T1625">
        <v>0.26900000000000002</v>
      </c>
      <c r="U1625">
        <v>0.1</v>
      </c>
      <c r="V1625">
        <v>0</v>
      </c>
      <c r="W1625">
        <v>-0.1</v>
      </c>
    </row>
    <row r="1626" spans="1:23" x14ac:dyDescent="0.25">
      <c r="A1626" t="s">
        <v>7436</v>
      </c>
      <c r="B1626" t="s">
        <v>7437</v>
      </c>
      <c r="C1626">
        <v>100</v>
      </c>
      <c r="D1626">
        <v>91</v>
      </c>
      <c r="E1626">
        <v>19</v>
      </c>
      <c r="F1626">
        <v>4</v>
      </c>
      <c r="G1626">
        <v>0</v>
      </c>
      <c r="H1626">
        <v>2</v>
      </c>
      <c r="I1626">
        <v>10</v>
      </c>
      <c r="J1626">
        <v>9</v>
      </c>
      <c r="K1626">
        <v>7</v>
      </c>
      <c r="L1626">
        <v>28</v>
      </c>
      <c r="M1626">
        <v>1</v>
      </c>
      <c r="N1626">
        <v>1</v>
      </c>
      <c r="O1626">
        <v>1</v>
      </c>
      <c r="P1626">
        <v>0.215</v>
      </c>
      <c r="Q1626">
        <v>0.27700000000000002</v>
      </c>
      <c r="R1626">
        <v>0.33300000000000002</v>
      </c>
      <c r="S1626">
        <v>0.61</v>
      </c>
      <c r="T1626">
        <v>0.26900000000000002</v>
      </c>
      <c r="U1626">
        <v>0</v>
      </c>
      <c r="V1626">
        <v>0</v>
      </c>
      <c r="W1626">
        <v>0.2</v>
      </c>
    </row>
    <row r="1627" spans="1:23" x14ac:dyDescent="0.25">
      <c r="A1627" t="s">
        <v>20</v>
      </c>
      <c r="B1627" t="s">
        <v>21</v>
      </c>
      <c r="C1627">
        <v>100</v>
      </c>
      <c r="D1627">
        <v>93</v>
      </c>
      <c r="E1627">
        <v>20</v>
      </c>
      <c r="F1627">
        <v>4</v>
      </c>
      <c r="G1627">
        <v>0</v>
      </c>
      <c r="H1627">
        <v>3</v>
      </c>
      <c r="I1627">
        <v>9</v>
      </c>
      <c r="J1627">
        <v>10</v>
      </c>
      <c r="K1627">
        <v>5</v>
      </c>
      <c r="L1627">
        <v>35</v>
      </c>
      <c r="M1627">
        <v>1</v>
      </c>
      <c r="N1627">
        <v>1</v>
      </c>
      <c r="O1627">
        <v>0</v>
      </c>
      <c r="P1627">
        <v>0.214</v>
      </c>
      <c r="Q1627">
        <v>0.26100000000000001</v>
      </c>
      <c r="R1627">
        <v>0.35699999999999998</v>
      </c>
      <c r="S1627">
        <v>0.61799999999999999</v>
      </c>
      <c r="T1627">
        <v>0.26900000000000002</v>
      </c>
      <c r="U1627">
        <v>0</v>
      </c>
      <c r="V1627">
        <v>0</v>
      </c>
      <c r="W1627">
        <v>-0.2</v>
      </c>
    </row>
    <row r="1628" spans="1:23" x14ac:dyDescent="0.25">
      <c r="A1628" t="s">
        <v>7434</v>
      </c>
      <c r="B1628" t="s">
        <v>7435</v>
      </c>
      <c r="C1628">
        <v>100</v>
      </c>
      <c r="D1628">
        <v>93</v>
      </c>
      <c r="E1628">
        <v>22</v>
      </c>
      <c r="F1628">
        <v>5</v>
      </c>
      <c r="G1628">
        <v>0</v>
      </c>
      <c r="H1628">
        <v>1</v>
      </c>
      <c r="I1628">
        <v>9</v>
      </c>
      <c r="J1628">
        <v>9</v>
      </c>
      <c r="K1628">
        <v>5</v>
      </c>
      <c r="L1628">
        <v>19</v>
      </c>
      <c r="M1628">
        <v>1</v>
      </c>
      <c r="N1628">
        <v>1</v>
      </c>
      <c r="O1628">
        <v>1</v>
      </c>
      <c r="P1628">
        <v>0.23300000000000001</v>
      </c>
      <c r="Q1628">
        <v>0.27800000000000002</v>
      </c>
      <c r="R1628">
        <v>0.33600000000000002</v>
      </c>
      <c r="S1628">
        <v>0.61399999999999999</v>
      </c>
      <c r="T1628">
        <v>0.26900000000000002</v>
      </c>
      <c r="U1628">
        <v>0</v>
      </c>
      <c r="V1628">
        <v>0</v>
      </c>
      <c r="W1628">
        <v>0.1</v>
      </c>
    </row>
    <row r="1629" spans="1:23" x14ac:dyDescent="0.25">
      <c r="A1629" t="s">
        <v>7432</v>
      </c>
      <c r="B1629" t="s">
        <v>7433</v>
      </c>
      <c r="C1629">
        <v>100</v>
      </c>
      <c r="D1629">
        <v>94</v>
      </c>
      <c r="E1629">
        <v>23</v>
      </c>
      <c r="F1629">
        <v>4</v>
      </c>
      <c r="G1629">
        <v>0</v>
      </c>
      <c r="H1629">
        <v>1</v>
      </c>
      <c r="I1629">
        <v>9</v>
      </c>
      <c r="J1629">
        <v>8</v>
      </c>
      <c r="K1629">
        <v>4</v>
      </c>
      <c r="L1629">
        <v>12</v>
      </c>
      <c r="M1629">
        <v>1</v>
      </c>
      <c r="N1629">
        <v>1</v>
      </c>
      <c r="O1629">
        <v>1</v>
      </c>
      <c r="P1629">
        <v>0.249</v>
      </c>
      <c r="Q1629">
        <v>0.28399999999999997</v>
      </c>
      <c r="R1629">
        <v>0.32600000000000001</v>
      </c>
      <c r="S1629">
        <v>0.61099999999999999</v>
      </c>
      <c r="T1629">
        <v>0.26900000000000002</v>
      </c>
      <c r="U1629">
        <v>-0.1</v>
      </c>
      <c r="V1629">
        <v>0</v>
      </c>
      <c r="W1629">
        <v>0.1</v>
      </c>
    </row>
    <row r="1630" spans="1:23" x14ac:dyDescent="0.25">
      <c r="A1630" t="s">
        <v>7430</v>
      </c>
      <c r="B1630" t="s">
        <v>7431</v>
      </c>
      <c r="C1630">
        <v>100</v>
      </c>
      <c r="D1630">
        <v>91</v>
      </c>
      <c r="E1630">
        <v>20</v>
      </c>
      <c r="F1630">
        <v>3</v>
      </c>
      <c r="G1630">
        <v>0</v>
      </c>
      <c r="H1630">
        <v>2</v>
      </c>
      <c r="I1630">
        <v>9</v>
      </c>
      <c r="J1630">
        <v>9</v>
      </c>
      <c r="K1630">
        <v>7</v>
      </c>
      <c r="L1630">
        <v>18</v>
      </c>
      <c r="M1630">
        <v>1</v>
      </c>
      <c r="N1630">
        <v>1</v>
      </c>
      <c r="O1630">
        <v>0</v>
      </c>
      <c r="P1630">
        <v>0.221</v>
      </c>
      <c r="Q1630">
        <v>0.28100000000000003</v>
      </c>
      <c r="R1630">
        <v>0.32600000000000001</v>
      </c>
      <c r="S1630">
        <v>0.60699999999999998</v>
      </c>
      <c r="T1630">
        <v>0.26900000000000002</v>
      </c>
      <c r="U1630">
        <v>0</v>
      </c>
      <c r="V1630">
        <v>0</v>
      </c>
      <c r="W1630">
        <v>-0.2</v>
      </c>
    </row>
    <row r="1631" spans="1:23" x14ac:dyDescent="0.25">
      <c r="A1631" t="s">
        <v>7429</v>
      </c>
      <c r="B1631" t="s">
        <v>2131</v>
      </c>
      <c r="C1631">
        <v>100</v>
      </c>
      <c r="D1631">
        <v>93</v>
      </c>
      <c r="E1631">
        <v>22</v>
      </c>
      <c r="F1631">
        <v>5</v>
      </c>
      <c r="G1631">
        <v>0</v>
      </c>
      <c r="H1631">
        <v>1</v>
      </c>
      <c r="I1631">
        <v>9</v>
      </c>
      <c r="J1631">
        <v>9</v>
      </c>
      <c r="K1631">
        <v>4</v>
      </c>
      <c r="L1631">
        <v>14</v>
      </c>
      <c r="M1631">
        <v>1</v>
      </c>
      <c r="N1631">
        <v>1</v>
      </c>
      <c r="O1631">
        <v>0</v>
      </c>
      <c r="P1631">
        <v>0.24099999999999999</v>
      </c>
      <c r="Q1631">
        <v>0.27800000000000002</v>
      </c>
      <c r="R1631">
        <v>0.33400000000000002</v>
      </c>
      <c r="S1631">
        <v>0.61199999999999999</v>
      </c>
      <c r="T1631">
        <v>0.26900000000000002</v>
      </c>
      <c r="U1631">
        <v>0</v>
      </c>
      <c r="V1631">
        <v>0</v>
      </c>
      <c r="W1631">
        <v>0.2</v>
      </c>
    </row>
    <row r="1632" spans="1:23" x14ac:dyDescent="0.25">
      <c r="A1632" t="s">
        <v>7427</v>
      </c>
      <c r="B1632" t="s">
        <v>7428</v>
      </c>
      <c r="C1632">
        <v>100</v>
      </c>
      <c r="D1632">
        <v>89</v>
      </c>
      <c r="E1632">
        <v>20</v>
      </c>
      <c r="F1632">
        <v>5</v>
      </c>
      <c r="G1632">
        <v>0</v>
      </c>
      <c r="H1632">
        <v>1</v>
      </c>
      <c r="I1632">
        <v>9</v>
      </c>
      <c r="J1632">
        <v>8</v>
      </c>
      <c r="K1632">
        <v>8</v>
      </c>
      <c r="L1632">
        <v>17</v>
      </c>
      <c r="M1632">
        <v>1</v>
      </c>
      <c r="N1632">
        <v>1</v>
      </c>
      <c r="O1632">
        <v>0</v>
      </c>
      <c r="P1632">
        <v>0.219</v>
      </c>
      <c r="Q1632">
        <v>0.29099999999999998</v>
      </c>
      <c r="R1632">
        <v>0.308</v>
      </c>
      <c r="S1632">
        <v>0.59899999999999998</v>
      </c>
      <c r="T1632">
        <v>0.26900000000000002</v>
      </c>
      <c r="U1632">
        <v>-0.1</v>
      </c>
      <c r="V1632">
        <v>0</v>
      </c>
      <c r="W1632">
        <v>0.1</v>
      </c>
    </row>
    <row r="1633" spans="1:23" x14ac:dyDescent="0.25">
      <c r="A1633" t="s">
        <v>7425</v>
      </c>
      <c r="B1633" t="s">
        <v>7426</v>
      </c>
      <c r="C1633">
        <v>100</v>
      </c>
      <c r="D1633">
        <v>91</v>
      </c>
      <c r="E1633">
        <v>21</v>
      </c>
      <c r="F1633">
        <v>5</v>
      </c>
      <c r="G1633">
        <v>0</v>
      </c>
      <c r="H1633">
        <v>1</v>
      </c>
      <c r="I1633">
        <v>9</v>
      </c>
      <c r="J1633">
        <v>8</v>
      </c>
      <c r="K1633">
        <v>7</v>
      </c>
      <c r="L1633">
        <v>20</v>
      </c>
      <c r="M1633">
        <v>1</v>
      </c>
      <c r="N1633">
        <v>2</v>
      </c>
      <c r="O1633">
        <v>1</v>
      </c>
      <c r="P1633">
        <v>0.22800000000000001</v>
      </c>
      <c r="Q1633">
        <v>0.28399999999999997</v>
      </c>
      <c r="R1633">
        <v>0.32</v>
      </c>
      <c r="S1633">
        <v>0.60399999999999998</v>
      </c>
      <c r="T1633">
        <v>0.26900000000000002</v>
      </c>
      <c r="U1633">
        <v>0</v>
      </c>
      <c r="V1633">
        <v>0</v>
      </c>
      <c r="W1633">
        <v>0.1</v>
      </c>
    </row>
    <row r="1634" spans="1:23" x14ac:dyDescent="0.25">
      <c r="A1634">
        <v>315</v>
      </c>
      <c r="B1634" t="s">
        <v>7424</v>
      </c>
      <c r="C1634">
        <v>100</v>
      </c>
      <c r="D1634">
        <v>92</v>
      </c>
      <c r="E1634">
        <v>22</v>
      </c>
      <c r="F1634">
        <v>5</v>
      </c>
      <c r="G1634">
        <v>0</v>
      </c>
      <c r="H1634">
        <v>1</v>
      </c>
      <c r="I1634">
        <v>8</v>
      </c>
      <c r="J1634">
        <v>8</v>
      </c>
      <c r="K1634">
        <v>6</v>
      </c>
      <c r="L1634">
        <v>18</v>
      </c>
      <c r="M1634">
        <v>1</v>
      </c>
      <c r="N1634">
        <v>1</v>
      </c>
      <c r="O1634">
        <v>1</v>
      </c>
      <c r="P1634">
        <v>0.23599999999999999</v>
      </c>
      <c r="Q1634">
        <v>0.28699999999999998</v>
      </c>
      <c r="R1634">
        <v>0.32</v>
      </c>
      <c r="S1634">
        <v>0.60699999999999998</v>
      </c>
      <c r="T1634">
        <v>0.26800000000000002</v>
      </c>
      <c r="U1634">
        <v>-0.5</v>
      </c>
      <c r="V1634">
        <v>0</v>
      </c>
      <c r="W1634">
        <v>0</v>
      </c>
    </row>
    <row r="1635" spans="1:23" x14ac:dyDescent="0.25">
      <c r="A1635" t="s">
        <v>7422</v>
      </c>
      <c r="B1635" t="s">
        <v>7423</v>
      </c>
      <c r="C1635">
        <v>100</v>
      </c>
      <c r="D1635">
        <v>91</v>
      </c>
      <c r="E1635">
        <v>21</v>
      </c>
      <c r="F1635">
        <v>4</v>
      </c>
      <c r="G1635">
        <v>0</v>
      </c>
      <c r="H1635">
        <v>1</v>
      </c>
      <c r="I1635">
        <v>9</v>
      </c>
      <c r="J1635">
        <v>8</v>
      </c>
      <c r="K1635">
        <v>7</v>
      </c>
      <c r="L1635">
        <v>17</v>
      </c>
      <c r="M1635">
        <v>1</v>
      </c>
      <c r="N1635">
        <v>1</v>
      </c>
      <c r="O1635">
        <v>1</v>
      </c>
      <c r="P1635">
        <v>0.23</v>
      </c>
      <c r="Q1635">
        <v>0.29099999999999998</v>
      </c>
      <c r="R1635">
        <v>0.312</v>
      </c>
      <c r="S1635">
        <v>0.60299999999999998</v>
      </c>
      <c r="T1635">
        <v>0.26800000000000002</v>
      </c>
      <c r="U1635">
        <v>-0.1</v>
      </c>
      <c r="V1635">
        <v>0</v>
      </c>
      <c r="W1635">
        <v>0.1</v>
      </c>
    </row>
    <row r="1636" spans="1:23" x14ac:dyDescent="0.25">
      <c r="A1636" t="s">
        <v>7420</v>
      </c>
      <c r="B1636" t="s">
        <v>7421</v>
      </c>
      <c r="C1636">
        <v>100</v>
      </c>
      <c r="D1636">
        <v>88</v>
      </c>
      <c r="E1636">
        <v>18</v>
      </c>
      <c r="F1636">
        <v>4</v>
      </c>
      <c r="G1636">
        <v>0</v>
      </c>
      <c r="H1636">
        <v>1</v>
      </c>
      <c r="I1636">
        <v>9</v>
      </c>
      <c r="J1636">
        <v>8</v>
      </c>
      <c r="K1636">
        <v>10</v>
      </c>
      <c r="L1636">
        <v>25</v>
      </c>
      <c r="M1636">
        <v>1</v>
      </c>
      <c r="N1636">
        <v>3</v>
      </c>
      <c r="O1636">
        <v>2</v>
      </c>
      <c r="P1636">
        <v>0.20699999999999999</v>
      </c>
      <c r="Q1636">
        <v>0.29099999999999998</v>
      </c>
      <c r="R1636">
        <v>0.30599999999999999</v>
      </c>
      <c r="S1636">
        <v>0.59699999999999998</v>
      </c>
      <c r="T1636">
        <v>0.26800000000000002</v>
      </c>
      <c r="U1636">
        <v>0</v>
      </c>
      <c r="V1636">
        <v>0</v>
      </c>
      <c r="W1636">
        <v>-0.2</v>
      </c>
    </row>
    <row r="1637" spans="1:23" x14ac:dyDescent="0.25">
      <c r="A1637" t="s">
        <v>7418</v>
      </c>
      <c r="B1637" t="s">
        <v>7419</v>
      </c>
      <c r="C1637">
        <v>100</v>
      </c>
      <c r="D1637">
        <v>91</v>
      </c>
      <c r="E1637">
        <v>20</v>
      </c>
      <c r="F1637">
        <v>4</v>
      </c>
      <c r="G1637">
        <v>1</v>
      </c>
      <c r="H1637">
        <v>1</v>
      </c>
      <c r="I1637">
        <v>9</v>
      </c>
      <c r="J1637">
        <v>8</v>
      </c>
      <c r="K1637">
        <v>7</v>
      </c>
      <c r="L1637">
        <v>20</v>
      </c>
      <c r="M1637">
        <v>1</v>
      </c>
      <c r="N1637">
        <v>2</v>
      </c>
      <c r="O1637">
        <v>1</v>
      </c>
      <c r="P1637">
        <v>0.221</v>
      </c>
      <c r="Q1637">
        <v>0.28299999999999997</v>
      </c>
      <c r="R1637">
        <v>0.32300000000000001</v>
      </c>
      <c r="S1637">
        <v>0.60599999999999998</v>
      </c>
      <c r="T1637">
        <v>0.26800000000000002</v>
      </c>
      <c r="U1637">
        <v>0</v>
      </c>
      <c r="V1637">
        <v>0</v>
      </c>
      <c r="W1637">
        <v>0</v>
      </c>
    </row>
    <row r="1638" spans="1:23" x14ac:dyDescent="0.25">
      <c r="A1638" t="s">
        <v>7416</v>
      </c>
      <c r="B1638" t="s">
        <v>7417</v>
      </c>
      <c r="C1638">
        <v>100</v>
      </c>
      <c r="D1638">
        <v>94</v>
      </c>
      <c r="E1638">
        <v>23</v>
      </c>
      <c r="F1638">
        <v>4</v>
      </c>
      <c r="G1638">
        <v>0</v>
      </c>
      <c r="H1638">
        <v>1</v>
      </c>
      <c r="I1638">
        <v>10</v>
      </c>
      <c r="J1638">
        <v>9</v>
      </c>
      <c r="K1638">
        <v>4</v>
      </c>
      <c r="L1638">
        <v>16</v>
      </c>
      <c r="M1638">
        <v>1</v>
      </c>
      <c r="N1638">
        <v>8</v>
      </c>
      <c r="O1638">
        <v>3</v>
      </c>
      <c r="P1638">
        <v>0.24399999999999999</v>
      </c>
      <c r="Q1638">
        <v>0.28000000000000003</v>
      </c>
      <c r="R1638">
        <v>0.33100000000000002</v>
      </c>
      <c r="S1638">
        <v>0.61099999999999999</v>
      </c>
      <c r="T1638">
        <v>0.26800000000000002</v>
      </c>
      <c r="U1638">
        <v>0.3</v>
      </c>
      <c r="V1638">
        <v>0</v>
      </c>
      <c r="W1638">
        <v>-0.1</v>
      </c>
    </row>
    <row r="1639" spans="1:23" x14ac:dyDescent="0.25">
      <c r="A1639">
        <v>6635</v>
      </c>
      <c r="B1639" t="s">
        <v>146</v>
      </c>
      <c r="C1639">
        <v>100</v>
      </c>
      <c r="D1639">
        <v>91</v>
      </c>
      <c r="E1639">
        <v>20</v>
      </c>
      <c r="F1639">
        <v>4</v>
      </c>
      <c r="G1639">
        <v>1</v>
      </c>
      <c r="H1639">
        <v>2</v>
      </c>
      <c r="I1639">
        <v>9</v>
      </c>
      <c r="J1639">
        <v>8</v>
      </c>
      <c r="K1639">
        <v>7</v>
      </c>
      <c r="L1639">
        <v>26</v>
      </c>
      <c r="M1639">
        <v>1</v>
      </c>
      <c r="N1639">
        <v>5</v>
      </c>
      <c r="O1639">
        <v>2</v>
      </c>
      <c r="P1639">
        <v>0.219</v>
      </c>
      <c r="Q1639">
        <v>0.27900000000000003</v>
      </c>
      <c r="R1639">
        <v>0.32900000000000001</v>
      </c>
      <c r="S1639">
        <v>0.60799999999999998</v>
      </c>
      <c r="T1639">
        <v>0.26800000000000002</v>
      </c>
      <c r="U1639">
        <v>0.2</v>
      </c>
      <c r="V1639">
        <v>0</v>
      </c>
      <c r="W1639">
        <v>-0.1</v>
      </c>
    </row>
    <row r="1640" spans="1:23" x14ac:dyDescent="0.25">
      <c r="A1640">
        <v>8380</v>
      </c>
      <c r="B1640" t="s">
        <v>903</v>
      </c>
      <c r="C1640">
        <v>100</v>
      </c>
      <c r="D1640">
        <v>91</v>
      </c>
      <c r="E1640">
        <v>20</v>
      </c>
      <c r="F1640">
        <v>4</v>
      </c>
      <c r="G1640">
        <v>0</v>
      </c>
      <c r="H1640">
        <v>1</v>
      </c>
      <c r="I1640">
        <v>9</v>
      </c>
      <c r="J1640">
        <v>9</v>
      </c>
      <c r="K1640">
        <v>7</v>
      </c>
      <c r="L1640">
        <v>21</v>
      </c>
      <c r="M1640">
        <v>1</v>
      </c>
      <c r="N1640">
        <v>1</v>
      </c>
      <c r="O1640">
        <v>0</v>
      </c>
      <c r="P1640">
        <v>0.223</v>
      </c>
      <c r="Q1640">
        <v>0.28100000000000003</v>
      </c>
      <c r="R1640">
        <v>0.32600000000000001</v>
      </c>
      <c r="S1640">
        <v>0.60699999999999998</v>
      </c>
      <c r="T1640">
        <v>0.26800000000000002</v>
      </c>
      <c r="U1640">
        <v>0.1</v>
      </c>
      <c r="V1640">
        <v>0</v>
      </c>
      <c r="W1640">
        <v>0.1</v>
      </c>
    </row>
    <row r="1641" spans="1:23" x14ac:dyDescent="0.25">
      <c r="A1641" t="s">
        <v>320</v>
      </c>
      <c r="B1641" t="s">
        <v>321</v>
      </c>
      <c r="C1641">
        <v>412</v>
      </c>
      <c r="D1641">
        <v>378</v>
      </c>
      <c r="E1641">
        <v>91</v>
      </c>
      <c r="F1641">
        <v>19</v>
      </c>
      <c r="G1641">
        <v>2</v>
      </c>
      <c r="H1641">
        <v>2</v>
      </c>
      <c r="I1641">
        <v>32</v>
      </c>
      <c r="J1641">
        <v>33</v>
      </c>
      <c r="K1641">
        <v>22</v>
      </c>
      <c r="L1641">
        <v>43</v>
      </c>
      <c r="M1641">
        <v>4</v>
      </c>
      <c r="N1641">
        <v>10</v>
      </c>
      <c r="O1641">
        <v>6</v>
      </c>
      <c r="P1641">
        <v>0.24</v>
      </c>
      <c r="Q1641">
        <v>0.28699999999999998</v>
      </c>
      <c r="R1641">
        <v>0.318</v>
      </c>
      <c r="S1641">
        <v>0.60499999999999998</v>
      </c>
      <c r="T1641">
        <v>0.26800000000000002</v>
      </c>
      <c r="U1641">
        <v>-0.2</v>
      </c>
      <c r="V1641">
        <v>0</v>
      </c>
      <c r="W1641">
        <v>0.3</v>
      </c>
    </row>
    <row r="1642" spans="1:23" x14ac:dyDescent="0.25">
      <c r="A1642" t="s">
        <v>7415</v>
      </c>
      <c r="B1642" t="s">
        <v>244</v>
      </c>
      <c r="C1642">
        <v>100</v>
      </c>
      <c r="D1642">
        <v>92</v>
      </c>
      <c r="E1642">
        <v>21</v>
      </c>
      <c r="F1642">
        <v>5</v>
      </c>
      <c r="G1642">
        <v>1</v>
      </c>
      <c r="H1642">
        <v>1</v>
      </c>
      <c r="I1642">
        <v>9</v>
      </c>
      <c r="J1642">
        <v>9</v>
      </c>
      <c r="K1642">
        <v>6</v>
      </c>
      <c r="L1642">
        <v>18</v>
      </c>
      <c r="M1642">
        <v>1</v>
      </c>
      <c r="N1642">
        <v>4</v>
      </c>
      <c r="O1642">
        <v>2</v>
      </c>
      <c r="P1642">
        <v>0.22900000000000001</v>
      </c>
      <c r="Q1642">
        <v>0.27800000000000002</v>
      </c>
      <c r="R1642">
        <v>0.33100000000000002</v>
      </c>
      <c r="S1642">
        <v>0.60899999999999999</v>
      </c>
      <c r="T1642">
        <v>0.26800000000000002</v>
      </c>
      <c r="U1642">
        <v>-0.1</v>
      </c>
      <c r="V1642">
        <v>0</v>
      </c>
      <c r="W1642">
        <v>0.1</v>
      </c>
    </row>
    <row r="1643" spans="1:23" x14ac:dyDescent="0.25">
      <c r="A1643" t="s">
        <v>7413</v>
      </c>
      <c r="B1643" t="s">
        <v>7414</v>
      </c>
      <c r="C1643">
        <v>100</v>
      </c>
      <c r="D1643">
        <v>92</v>
      </c>
      <c r="E1643">
        <v>23</v>
      </c>
      <c r="F1643">
        <v>3</v>
      </c>
      <c r="G1643">
        <v>1</v>
      </c>
      <c r="H1643">
        <v>0</v>
      </c>
      <c r="I1643">
        <v>9</v>
      </c>
      <c r="J1643">
        <v>8</v>
      </c>
      <c r="K1643">
        <v>6</v>
      </c>
      <c r="L1643">
        <v>15</v>
      </c>
      <c r="M1643">
        <v>1</v>
      </c>
      <c r="N1643">
        <v>4</v>
      </c>
      <c r="O1643">
        <v>2</v>
      </c>
      <c r="P1643">
        <v>0.245</v>
      </c>
      <c r="Q1643">
        <v>0.29199999999999998</v>
      </c>
      <c r="R1643">
        <v>0.311</v>
      </c>
      <c r="S1643">
        <v>0.60299999999999998</v>
      </c>
      <c r="T1643">
        <v>0.26800000000000002</v>
      </c>
      <c r="U1643">
        <v>0.1</v>
      </c>
      <c r="V1643">
        <v>0</v>
      </c>
      <c r="W1643">
        <v>0.1</v>
      </c>
    </row>
    <row r="1644" spans="1:23" x14ac:dyDescent="0.25">
      <c r="A1644" t="s">
        <v>7411</v>
      </c>
      <c r="B1644" t="s">
        <v>7412</v>
      </c>
      <c r="C1644">
        <v>100</v>
      </c>
      <c r="D1644">
        <v>90</v>
      </c>
      <c r="E1644">
        <v>20</v>
      </c>
      <c r="F1644">
        <v>4</v>
      </c>
      <c r="G1644">
        <v>0</v>
      </c>
      <c r="H1644">
        <v>1</v>
      </c>
      <c r="I1644">
        <v>9</v>
      </c>
      <c r="J1644">
        <v>8</v>
      </c>
      <c r="K1644">
        <v>7</v>
      </c>
      <c r="L1644">
        <v>18</v>
      </c>
      <c r="M1644">
        <v>1</v>
      </c>
      <c r="N1644">
        <v>1</v>
      </c>
      <c r="O1644">
        <v>0</v>
      </c>
      <c r="P1644">
        <v>0.223</v>
      </c>
      <c r="Q1644">
        <v>0.28699999999999998</v>
      </c>
      <c r="R1644">
        <v>0.317</v>
      </c>
      <c r="S1644">
        <v>0.60299999999999998</v>
      </c>
      <c r="T1644">
        <v>0.26800000000000002</v>
      </c>
      <c r="U1644">
        <v>-0.1</v>
      </c>
      <c r="V1644">
        <v>0</v>
      </c>
      <c r="W1644">
        <v>0.1</v>
      </c>
    </row>
    <row r="1645" spans="1:23" x14ac:dyDescent="0.25">
      <c r="A1645" t="s">
        <v>7409</v>
      </c>
      <c r="B1645" t="s">
        <v>7410</v>
      </c>
      <c r="C1645">
        <v>100</v>
      </c>
      <c r="D1645">
        <v>92</v>
      </c>
      <c r="E1645">
        <v>21</v>
      </c>
      <c r="F1645">
        <v>4</v>
      </c>
      <c r="G1645">
        <v>0</v>
      </c>
      <c r="H1645">
        <v>1</v>
      </c>
      <c r="I1645">
        <v>9</v>
      </c>
      <c r="J1645">
        <v>8</v>
      </c>
      <c r="K1645">
        <v>6</v>
      </c>
      <c r="L1645">
        <v>17</v>
      </c>
      <c r="M1645">
        <v>1</v>
      </c>
      <c r="N1645">
        <v>1</v>
      </c>
      <c r="O1645">
        <v>1</v>
      </c>
      <c r="P1645">
        <v>0.23400000000000001</v>
      </c>
      <c r="Q1645">
        <v>0.28499999999999998</v>
      </c>
      <c r="R1645">
        <v>0.32100000000000001</v>
      </c>
      <c r="S1645">
        <v>0.60599999999999998</v>
      </c>
      <c r="T1645">
        <v>0.26800000000000002</v>
      </c>
      <c r="U1645">
        <v>-0.1</v>
      </c>
      <c r="V1645">
        <v>0</v>
      </c>
      <c r="W1645">
        <v>0.1</v>
      </c>
    </row>
    <row r="1646" spans="1:23" x14ac:dyDescent="0.25">
      <c r="A1646" t="s">
        <v>7407</v>
      </c>
      <c r="B1646" t="s">
        <v>7408</v>
      </c>
      <c r="C1646">
        <v>100</v>
      </c>
      <c r="D1646">
        <v>93</v>
      </c>
      <c r="E1646">
        <v>22</v>
      </c>
      <c r="F1646">
        <v>4</v>
      </c>
      <c r="G1646">
        <v>0</v>
      </c>
      <c r="H1646">
        <v>1</v>
      </c>
      <c r="I1646">
        <v>9</v>
      </c>
      <c r="J1646">
        <v>9</v>
      </c>
      <c r="K1646">
        <v>5</v>
      </c>
      <c r="L1646">
        <v>17</v>
      </c>
      <c r="M1646">
        <v>1</v>
      </c>
      <c r="N1646">
        <v>1</v>
      </c>
      <c r="O1646">
        <v>1</v>
      </c>
      <c r="P1646">
        <v>0.23599999999999999</v>
      </c>
      <c r="Q1646">
        <v>0.28100000000000003</v>
      </c>
      <c r="R1646">
        <v>0.32900000000000001</v>
      </c>
      <c r="S1646">
        <v>0.61</v>
      </c>
      <c r="T1646">
        <v>0.26800000000000002</v>
      </c>
      <c r="U1646">
        <v>-0.1</v>
      </c>
      <c r="V1646">
        <v>0</v>
      </c>
      <c r="W1646">
        <v>0.1</v>
      </c>
    </row>
    <row r="1647" spans="1:23" x14ac:dyDescent="0.25">
      <c r="A1647">
        <v>1430</v>
      </c>
      <c r="B1647" t="s">
        <v>7406</v>
      </c>
      <c r="C1647">
        <v>100</v>
      </c>
      <c r="D1647">
        <v>91</v>
      </c>
      <c r="E1647">
        <v>21</v>
      </c>
      <c r="F1647">
        <v>5</v>
      </c>
      <c r="G1647">
        <v>0</v>
      </c>
      <c r="H1647">
        <v>1</v>
      </c>
      <c r="I1647">
        <v>9</v>
      </c>
      <c r="J1647">
        <v>8</v>
      </c>
      <c r="K1647">
        <v>6</v>
      </c>
      <c r="L1647">
        <v>19</v>
      </c>
      <c r="M1647">
        <v>1</v>
      </c>
      <c r="N1647">
        <v>2</v>
      </c>
      <c r="O1647">
        <v>1</v>
      </c>
      <c r="P1647">
        <v>0.23</v>
      </c>
      <c r="Q1647">
        <v>0.28399999999999997</v>
      </c>
      <c r="R1647">
        <v>0.32200000000000001</v>
      </c>
      <c r="S1647">
        <v>0.60599999999999998</v>
      </c>
      <c r="T1647">
        <v>0.26800000000000002</v>
      </c>
      <c r="U1647">
        <v>-0.2</v>
      </c>
      <c r="V1647">
        <v>0</v>
      </c>
      <c r="W1647">
        <v>0.1</v>
      </c>
    </row>
    <row r="1648" spans="1:23" x14ac:dyDescent="0.25">
      <c r="A1648" t="s">
        <v>7404</v>
      </c>
      <c r="B1648" t="s">
        <v>7405</v>
      </c>
      <c r="C1648">
        <v>100</v>
      </c>
      <c r="D1648">
        <v>92</v>
      </c>
      <c r="E1648">
        <v>21</v>
      </c>
      <c r="F1648">
        <v>5</v>
      </c>
      <c r="G1648">
        <v>0</v>
      </c>
      <c r="H1648">
        <v>1</v>
      </c>
      <c r="I1648">
        <v>9</v>
      </c>
      <c r="J1648">
        <v>9</v>
      </c>
      <c r="K1648">
        <v>6</v>
      </c>
      <c r="L1648">
        <v>21</v>
      </c>
      <c r="M1648">
        <v>1</v>
      </c>
      <c r="N1648">
        <v>1</v>
      </c>
      <c r="O1648">
        <v>1</v>
      </c>
      <c r="P1648">
        <v>0.23</v>
      </c>
      <c r="Q1648">
        <v>0.28100000000000003</v>
      </c>
      <c r="R1648">
        <v>0.32700000000000001</v>
      </c>
      <c r="S1648">
        <v>0.60799999999999998</v>
      </c>
      <c r="T1648">
        <v>0.26800000000000002</v>
      </c>
      <c r="U1648">
        <v>-0.1</v>
      </c>
      <c r="V1648">
        <v>0</v>
      </c>
      <c r="W1648">
        <v>0.1</v>
      </c>
    </row>
    <row r="1649" spans="1:23" x14ac:dyDescent="0.25">
      <c r="A1649" t="s">
        <v>22</v>
      </c>
      <c r="B1649" t="s">
        <v>23</v>
      </c>
      <c r="C1649">
        <v>100</v>
      </c>
      <c r="D1649">
        <v>93</v>
      </c>
      <c r="E1649">
        <v>23</v>
      </c>
      <c r="F1649">
        <v>4</v>
      </c>
      <c r="G1649">
        <v>1</v>
      </c>
      <c r="H1649">
        <v>1</v>
      </c>
      <c r="I1649">
        <v>9</v>
      </c>
      <c r="J1649">
        <v>8</v>
      </c>
      <c r="K1649">
        <v>4</v>
      </c>
      <c r="L1649">
        <v>16</v>
      </c>
      <c r="M1649">
        <v>1</v>
      </c>
      <c r="N1649">
        <v>3</v>
      </c>
      <c r="O1649">
        <v>2</v>
      </c>
      <c r="P1649">
        <v>0.24399999999999999</v>
      </c>
      <c r="Q1649">
        <v>0.28100000000000003</v>
      </c>
      <c r="R1649">
        <v>0.32800000000000001</v>
      </c>
      <c r="S1649">
        <v>0.60899999999999999</v>
      </c>
      <c r="T1649">
        <v>0.26800000000000002</v>
      </c>
      <c r="U1649">
        <v>0.1</v>
      </c>
      <c r="V1649">
        <v>0</v>
      </c>
      <c r="W1649">
        <v>0.1</v>
      </c>
    </row>
    <row r="1650" spans="1:23" x14ac:dyDescent="0.25">
      <c r="A1650" t="s">
        <v>7402</v>
      </c>
      <c r="B1650" t="s">
        <v>7403</v>
      </c>
      <c r="C1650">
        <v>100</v>
      </c>
      <c r="D1650">
        <v>92</v>
      </c>
      <c r="E1650">
        <v>21</v>
      </c>
      <c r="F1650">
        <v>5</v>
      </c>
      <c r="G1650">
        <v>0</v>
      </c>
      <c r="H1650">
        <v>1</v>
      </c>
      <c r="I1650">
        <v>9</v>
      </c>
      <c r="J1650">
        <v>8</v>
      </c>
      <c r="K1650">
        <v>6</v>
      </c>
      <c r="L1650">
        <v>21</v>
      </c>
      <c r="M1650">
        <v>1</v>
      </c>
      <c r="N1650">
        <v>1</v>
      </c>
      <c r="O1650">
        <v>0</v>
      </c>
      <c r="P1650">
        <v>0.23100000000000001</v>
      </c>
      <c r="Q1650">
        <v>0.28000000000000003</v>
      </c>
      <c r="R1650">
        <v>0.32700000000000001</v>
      </c>
      <c r="S1650">
        <v>0.60699999999999998</v>
      </c>
      <c r="T1650">
        <v>0.26800000000000002</v>
      </c>
      <c r="U1650">
        <v>0</v>
      </c>
      <c r="V1650">
        <v>0</v>
      </c>
      <c r="W1650">
        <v>0</v>
      </c>
    </row>
    <row r="1651" spans="1:23" x14ac:dyDescent="0.25">
      <c r="A1651">
        <v>2032</v>
      </c>
      <c r="B1651" t="s">
        <v>49</v>
      </c>
      <c r="C1651">
        <v>100</v>
      </c>
      <c r="D1651">
        <v>91</v>
      </c>
      <c r="E1651">
        <v>21</v>
      </c>
      <c r="F1651">
        <v>4</v>
      </c>
      <c r="G1651">
        <v>0</v>
      </c>
      <c r="H1651">
        <v>1</v>
      </c>
      <c r="I1651">
        <v>9</v>
      </c>
      <c r="J1651">
        <v>8</v>
      </c>
      <c r="K1651">
        <v>6</v>
      </c>
      <c r="L1651">
        <v>13</v>
      </c>
      <c r="M1651">
        <v>1</v>
      </c>
      <c r="N1651">
        <v>0</v>
      </c>
      <c r="O1651">
        <v>0</v>
      </c>
      <c r="P1651">
        <v>0.23200000000000001</v>
      </c>
      <c r="Q1651">
        <v>0.28599999999999998</v>
      </c>
      <c r="R1651">
        <v>0.31900000000000001</v>
      </c>
      <c r="S1651">
        <v>0.60499999999999998</v>
      </c>
      <c r="T1651">
        <v>0.26800000000000002</v>
      </c>
      <c r="U1651">
        <v>-0.2</v>
      </c>
      <c r="V1651">
        <v>0</v>
      </c>
      <c r="W1651">
        <v>0.1</v>
      </c>
    </row>
    <row r="1652" spans="1:23" x14ac:dyDescent="0.25">
      <c r="A1652">
        <v>8250</v>
      </c>
      <c r="B1652" t="s">
        <v>111</v>
      </c>
      <c r="C1652">
        <v>100</v>
      </c>
      <c r="D1652">
        <v>91</v>
      </c>
      <c r="E1652">
        <v>20</v>
      </c>
      <c r="F1652">
        <v>5</v>
      </c>
      <c r="G1652">
        <v>0</v>
      </c>
      <c r="H1652">
        <v>2</v>
      </c>
      <c r="I1652">
        <v>9</v>
      </c>
      <c r="J1652">
        <v>9</v>
      </c>
      <c r="K1652">
        <v>7</v>
      </c>
      <c r="L1652">
        <v>22</v>
      </c>
      <c r="M1652">
        <v>1</v>
      </c>
      <c r="N1652">
        <v>1</v>
      </c>
      <c r="O1652">
        <v>1</v>
      </c>
      <c r="P1652">
        <v>0.22</v>
      </c>
      <c r="Q1652">
        <v>0.27800000000000002</v>
      </c>
      <c r="R1652">
        <v>0.33100000000000002</v>
      </c>
      <c r="S1652">
        <v>0.60799999999999998</v>
      </c>
      <c r="T1652">
        <v>0.26800000000000002</v>
      </c>
      <c r="U1652">
        <v>-0.1</v>
      </c>
      <c r="V1652">
        <v>0</v>
      </c>
      <c r="W1652">
        <v>0.1</v>
      </c>
    </row>
    <row r="1653" spans="1:23" x14ac:dyDescent="0.25">
      <c r="A1653" t="s">
        <v>7400</v>
      </c>
      <c r="B1653" t="s">
        <v>7401</v>
      </c>
      <c r="C1653">
        <v>100</v>
      </c>
      <c r="D1653">
        <v>93</v>
      </c>
      <c r="E1653">
        <v>21</v>
      </c>
      <c r="F1653">
        <v>5</v>
      </c>
      <c r="G1653">
        <v>1</v>
      </c>
      <c r="H1653">
        <v>2</v>
      </c>
      <c r="I1653">
        <v>9</v>
      </c>
      <c r="J1653">
        <v>9</v>
      </c>
      <c r="K1653">
        <v>4</v>
      </c>
      <c r="L1653">
        <v>18</v>
      </c>
      <c r="M1653">
        <v>2</v>
      </c>
      <c r="N1653">
        <v>1</v>
      </c>
      <c r="O1653">
        <v>0</v>
      </c>
      <c r="P1653">
        <v>0.224</v>
      </c>
      <c r="Q1653">
        <v>0.26900000000000002</v>
      </c>
      <c r="R1653">
        <v>0.34300000000000003</v>
      </c>
      <c r="S1653">
        <v>0.61299999999999999</v>
      </c>
      <c r="T1653">
        <v>0.26800000000000002</v>
      </c>
      <c r="U1653">
        <v>0</v>
      </c>
      <c r="V1653">
        <v>0</v>
      </c>
      <c r="W1653">
        <v>0.1</v>
      </c>
    </row>
    <row r="1654" spans="1:23" x14ac:dyDescent="0.25">
      <c r="A1654" t="s">
        <v>7398</v>
      </c>
      <c r="B1654" t="s">
        <v>7399</v>
      </c>
      <c r="C1654">
        <v>100</v>
      </c>
      <c r="D1654">
        <v>91</v>
      </c>
      <c r="E1654">
        <v>21</v>
      </c>
      <c r="F1654">
        <v>4</v>
      </c>
      <c r="G1654">
        <v>0</v>
      </c>
      <c r="H1654">
        <v>1</v>
      </c>
      <c r="I1654">
        <v>8</v>
      </c>
      <c r="J1654">
        <v>8</v>
      </c>
      <c r="K1654">
        <v>7</v>
      </c>
      <c r="L1654">
        <v>20</v>
      </c>
      <c r="M1654">
        <v>1</v>
      </c>
      <c r="N1654">
        <v>2</v>
      </c>
      <c r="O1654">
        <v>1</v>
      </c>
      <c r="P1654">
        <v>0.22700000000000001</v>
      </c>
      <c r="Q1654">
        <v>0.28799999999999998</v>
      </c>
      <c r="R1654">
        <v>0.314</v>
      </c>
      <c r="S1654">
        <v>0.60199999999999998</v>
      </c>
      <c r="T1654">
        <v>0.26800000000000002</v>
      </c>
      <c r="U1654">
        <v>0</v>
      </c>
      <c r="V1654">
        <v>0</v>
      </c>
      <c r="W1654">
        <v>0.1</v>
      </c>
    </row>
    <row r="1655" spans="1:23" x14ac:dyDescent="0.25">
      <c r="A1655" t="s">
        <v>7396</v>
      </c>
      <c r="B1655" t="s">
        <v>7397</v>
      </c>
      <c r="C1655">
        <v>100</v>
      </c>
      <c r="D1655">
        <v>92</v>
      </c>
      <c r="E1655">
        <v>21</v>
      </c>
      <c r="F1655">
        <v>4</v>
      </c>
      <c r="G1655">
        <v>0</v>
      </c>
      <c r="H1655">
        <v>2</v>
      </c>
      <c r="I1655">
        <v>9</v>
      </c>
      <c r="J1655">
        <v>9</v>
      </c>
      <c r="K1655">
        <v>6</v>
      </c>
      <c r="L1655">
        <v>21</v>
      </c>
      <c r="M1655">
        <v>1</v>
      </c>
      <c r="N1655">
        <v>1</v>
      </c>
      <c r="O1655">
        <v>1</v>
      </c>
      <c r="P1655">
        <v>0.224</v>
      </c>
      <c r="Q1655">
        <v>0.27400000000000002</v>
      </c>
      <c r="R1655">
        <v>0.33500000000000002</v>
      </c>
      <c r="S1655">
        <v>0.60899999999999999</v>
      </c>
      <c r="T1655">
        <v>0.26800000000000002</v>
      </c>
      <c r="U1655">
        <v>0</v>
      </c>
      <c r="V1655">
        <v>0</v>
      </c>
      <c r="W1655">
        <v>0</v>
      </c>
    </row>
    <row r="1656" spans="1:23" x14ac:dyDescent="0.25">
      <c r="A1656">
        <v>5751</v>
      </c>
      <c r="B1656" t="s">
        <v>94</v>
      </c>
      <c r="C1656">
        <v>100</v>
      </c>
      <c r="D1656">
        <v>93</v>
      </c>
      <c r="E1656">
        <v>22</v>
      </c>
      <c r="F1656">
        <v>4</v>
      </c>
      <c r="G1656">
        <v>1</v>
      </c>
      <c r="H1656">
        <v>1</v>
      </c>
      <c r="I1656">
        <v>10</v>
      </c>
      <c r="J1656">
        <v>10</v>
      </c>
      <c r="K1656">
        <v>4</v>
      </c>
      <c r="L1656">
        <v>17</v>
      </c>
      <c r="M1656">
        <v>1</v>
      </c>
      <c r="N1656">
        <v>4</v>
      </c>
      <c r="O1656">
        <v>2</v>
      </c>
      <c r="P1656">
        <v>0.23799999999999999</v>
      </c>
      <c r="Q1656">
        <v>0.27400000000000002</v>
      </c>
      <c r="R1656">
        <v>0.33900000000000002</v>
      </c>
      <c r="S1656">
        <v>0.61299999999999999</v>
      </c>
      <c r="T1656">
        <v>0.26800000000000002</v>
      </c>
      <c r="U1656">
        <v>0.1</v>
      </c>
      <c r="V1656">
        <v>0</v>
      </c>
      <c r="W1656">
        <v>0</v>
      </c>
    </row>
    <row r="1657" spans="1:23" x14ac:dyDescent="0.25">
      <c r="A1657">
        <v>8273</v>
      </c>
      <c r="B1657" t="s">
        <v>59</v>
      </c>
      <c r="C1657">
        <v>100</v>
      </c>
      <c r="D1657">
        <v>92</v>
      </c>
      <c r="E1657">
        <v>21</v>
      </c>
      <c r="F1657">
        <v>5</v>
      </c>
      <c r="G1657">
        <v>0</v>
      </c>
      <c r="H1657">
        <v>1</v>
      </c>
      <c r="I1657">
        <v>9</v>
      </c>
      <c r="J1657">
        <v>9</v>
      </c>
      <c r="K1657">
        <v>6</v>
      </c>
      <c r="L1657">
        <v>30</v>
      </c>
      <c r="M1657">
        <v>1</v>
      </c>
      <c r="N1657">
        <v>2</v>
      </c>
      <c r="O1657">
        <v>1</v>
      </c>
      <c r="P1657">
        <v>0.22800000000000001</v>
      </c>
      <c r="Q1657">
        <v>0.27800000000000002</v>
      </c>
      <c r="R1657">
        <v>0.32900000000000001</v>
      </c>
      <c r="S1657">
        <v>0.60699999999999998</v>
      </c>
      <c r="T1657">
        <v>0.26800000000000002</v>
      </c>
      <c r="U1657">
        <v>-0.1</v>
      </c>
      <c r="V1657">
        <v>0</v>
      </c>
      <c r="W1657">
        <v>0.1</v>
      </c>
    </row>
    <row r="1658" spans="1:23" x14ac:dyDescent="0.25">
      <c r="A1658" t="s">
        <v>7394</v>
      </c>
      <c r="B1658" t="s">
        <v>7395</v>
      </c>
      <c r="C1658">
        <v>100</v>
      </c>
      <c r="D1658">
        <v>93</v>
      </c>
      <c r="E1658">
        <v>22</v>
      </c>
      <c r="F1658">
        <v>5</v>
      </c>
      <c r="G1658">
        <v>1</v>
      </c>
      <c r="H1658">
        <v>1</v>
      </c>
      <c r="I1658">
        <v>9</v>
      </c>
      <c r="J1658">
        <v>8</v>
      </c>
      <c r="K1658">
        <v>5</v>
      </c>
      <c r="L1658">
        <v>17</v>
      </c>
      <c r="M1658">
        <v>1</v>
      </c>
      <c r="N1658">
        <v>1</v>
      </c>
      <c r="O1658">
        <v>1</v>
      </c>
      <c r="P1658">
        <v>0.23899999999999999</v>
      </c>
      <c r="Q1658">
        <v>0.27900000000000003</v>
      </c>
      <c r="R1658">
        <v>0.33</v>
      </c>
      <c r="S1658">
        <v>0.60899999999999999</v>
      </c>
      <c r="T1658">
        <v>0.26700000000000002</v>
      </c>
      <c r="U1658">
        <v>-0.1</v>
      </c>
      <c r="V1658">
        <v>0</v>
      </c>
      <c r="W1658">
        <v>0.1</v>
      </c>
    </row>
    <row r="1659" spans="1:23" x14ac:dyDescent="0.25">
      <c r="A1659" t="s">
        <v>7392</v>
      </c>
      <c r="B1659" t="s">
        <v>7393</v>
      </c>
      <c r="C1659">
        <v>100</v>
      </c>
      <c r="D1659">
        <v>92</v>
      </c>
      <c r="E1659">
        <v>20</v>
      </c>
      <c r="F1659">
        <v>4</v>
      </c>
      <c r="G1659">
        <v>0</v>
      </c>
      <c r="H1659">
        <v>2</v>
      </c>
      <c r="I1659">
        <v>9</v>
      </c>
      <c r="J1659">
        <v>10</v>
      </c>
      <c r="K1659">
        <v>6</v>
      </c>
      <c r="L1659">
        <v>22</v>
      </c>
      <c r="M1659">
        <v>1</v>
      </c>
      <c r="N1659">
        <v>1</v>
      </c>
      <c r="O1659">
        <v>1</v>
      </c>
      <c r="P1659">
        <v>0.217</v>
      </c>
      <c r="Q1659">
        <v>0.26700000000000002</v>
      </c>
      <c r="R1659">
        <v>0.34499999999999997</v>
      </c>
      <c r="S1659">
        <v>0.61199999999999999</v>
      </c>
      <c r="T1659">
        <v>0.26700000000000002</v>
      </c>
      <c r="U1659">
        <v>-0.1</v>
      </c>
      <c r="V1659">
        <v>0</v>
      </c>
      <c r="W1659">
        <v>0</v>
      </c>
    </row>
    <row r="1660" spans="1:23" x14ac:dyDescent="0.25">
      <c r="A1660" t="s">
        <v>7390</v>
      </c>
      <c r="B1660" t="s">
        <v>7391</v>
      </c>
      <c r="C1660">
        <v>100</v>
      </c>
      <c r="D1660">
        <v>92</v>
      </c>
      <c r="E1660">
        <v>21</v>
      </c>
      <c r="F1660">
        <v>5</v>
      </c>
      <c r="G1660">
        <v>0</v>
      </c>
      <c r="H1660">
        <v>1</v>
      </c>
      <c r="I1660">
        <v>9</v>
      </c>
      <c r="J1660">
        <v>9</v>
      </c>
      <c r="K1660">
        <v>5</v>
      </c>
      <c r="L1660">
        <v>20</v>
      </c>
      <c r="M1660">
        <v>1</v>
      </c>
      <c r="N1660">
        <v>2</v>
      </c>
      <c r="O1660">
        <v>1</v>
      </c>
      <c r="P1660">
        <v>0.23100000000000001</v>
      </c>
      <c r="Q1660">
        <v>0.27700000000000002</v>
      </c>
      <c r="R1660">
        <v>0.33200000000000002</v>
      </c>
      <c r="S1660">
        <v>0.60899999999999999</v>
      </c>
      <c r="T1660">
        <v>0.26700000000000002</v>
      </c>
      <c r="U1660">
        <v>-0.1</v>
      </c>
      <c r="V1660">
        <v>0</v>
      </c>
      <c r="W1660">
        <v>0.1</v>
      </c>
    </row>
    <row r="1661" spans="1:23" x14ac:dyDescent="0.25">
      <c r="A1661" t="s">
        <v>7388</v>
      </c>
      <c r="B1661" t="s">
        <v>7389</v>
      </c>
      <c r="C1661">
        <v>100</v>
      </c>
      <c r="D1661">
        <v>95</v>
      </c>
      <c r="E1661">
        <v>24</v>
      </c>
      <c r="F1661">
        <v>5</v>
      </c>
      <c r="G1661">
        <v>0</v>
      </c>
      <c r="H1661">
        <v>1</v>
      </c>
      <c r="I1661">
        <v>9</v>
      </c>
      <c r="J1661">
        <v>9</v>
      </c>
      <c r="K1661">
        <v>3</v>
      </c>
      <c r="L1661">
        <v>11</v>
      </c>
      <c r="M1661">
        <v>1</v>
      </c>
      <c r="N1661">
        <v>3</v>
      </c>
      <c r="O1661">
        <v>1</v>
      </c>
      <c r="P1661">
        <v>0.251</v>
      </c>
      <c r="Q1661">
        <v>0.27500000000000002</v>
      </c>
      <c r="R1661">
        <v>0.33700000000000002</v>
      </c>
      <c r="S1661">
        <v>0.61199999999999999</v>
      </c>
      <c r="T1661">
        <v>0.26700000000000002</v>
      </c>
      <c r="U1661">
        <v>0</v>
      </c>
      <c r="V1661">
        <v>0</v>
      </c>
      <c r="W1661">
        <v>0</v>
      </c>
    </row>
    <row r="1662" spans="1:23" x14ac:dyDescent="0.25">
      <c r="A1662" t="s">
        <v>7386</v>
      </c>
      <c r="B1662" t="s">
        <v>7387</v>
      </c>
      <c r="C1662">
        <v>100</v>
      </c>
      <c r="D1662">
        <v>92</v>
      </c>
      <c r="E1662">
        <v>21</v>
      </c>
      <c r="F1662">
        <v>4</v>
      </c>
      <c r="G1662">
        <v>0</v>
      </c>
      <c r="H1662">
        <v>2</v>
      </c>
      <c r="I1662">
        <v>9</v>
      </c>
      <c r="J1662">
        <v>10</v>
      </c>
      <c r="K1662">
        <v>5</v>
      </c>
      <c r="L1662">
        <v>25</v>
      </c>
      <c r="M1662">
        <v>1</v>
      </c>
      <c r="N1662">
        <v>1</v>
      </c>
      <c r="O1662">
        <v>0</v>
      </c>
      <c r="P1662">
        <v>0.223</v>
      </c>
      <c r="Q1662">
        <v>0.27100000000000002</v>
      </c>
      <c r="R1662">
        <v>0.33900000000000002</v>
      </c>
      <c r="S1662">
        <v>0.61</v>
      </c>
      <c r="T1662">
        <v>0.26700000000000002</v>
      </c>
      <c r="U1662">
        <v>0</v>
      </c>
      <c r="V1662">
        <v>0</v>
      </c>
      <c r="W1662">
        <v>-0.2</v>
      </c>
    </row>
    <row r="1663" spans="1:23" x14ac:dyDescent="0.25">
      <c r="A1663" t="s">
        <v>7384</v>
      </c>
      <c r="B1663" t="s">
        <v>7385</v>
      </c>
      <c r="C1663">
        <v>100</v>
      </c>
      <c r="D1663">
        <v>90</v>
      </c>
      <c r="E1663">
        <v>20</v>
      </c>
      <c r="F1663">
        <v>4</v>
      </c>
      <c r="G1663">
        <v>0</v>
      </c>
      <c r="H1663">
        <v>1</v>
      </c>
      <c r="I1663">
        <v>8</v>
      </c>
      <c r="J1663">
        <v>8</v>
      </c>
      <c r="K1663">
        <v>8</v>
      </c>
      <c r="L1663">
        <v>22</v>
      </c>
      <c r="M1663">
        <v>1</v>
      </c>
      <c r="N1663">
        <v>0</v>
      </c>
      <c r="O1663">
        <v>0</v>
      </c>
      <c r="P1663">
        <v>0.217</v>
      </c>
      <c r="Q1663">
        <v>0.28199999999999997</v>
      </c>
      <c r="R1663">
        <v>0.318</v>
      </c>
      <c r="S1663">
        <v>0.6</v>
      </c>
      <c r="T1663">
        <v>0.26700000000000002</v>
      </c>
      <c r="U1663">
        <v>0</v>
      </c>
      <c r="V1663">
        <v>0</v>
      </c>
      <c r="W1663">
        <v>0.1</v>
      </c>
    </row>
    <row r="1664" spans="1:23" x14ac:dyDescent="0.25">
      <c r="A1664" t="s">
        <v>142</v>
      </c>
      <c r="B1664" t="s">
        <v>143</v>
      </c>
      <c r="C1664">
        <v>100</v>
      </c>
      <c r="D1664">
        <v>94</v>
      </c>
      <c r="E1664">
        <v>23</v>
      </c>
      <c r="F1664">
        <v>4</v>
      </c>
      <c r="G1664">
        <v>0</v>
      </c>
      <c r="H1664">
        <v>1</v>
      </c>
      <c r="I1664">
        <v>9</v>
      </c>
      <c r="J1664">
        <v>8</v>
      </c>
      <c r="K1664">
        <v>4</v>
      </c>
      <c r="L1664">
        <v>17</v>
      </c>
      <c r="M1664">
        <v>1</v>
      </c>
      <c r="N1664">
        <v>8</v>
      </c>
      <c r="O1664">
        <v>3</v>
      </c>
      <c r="P1664">
        <v>0.248</v>
      </c>
      <c r="Q1664">
        <v>0.28100000000000003</v>
      </c>
      <c r="R1664">
        <v>0.32700000000000001</v>
      </c>
      <c r="S1664">
        <v>0.60799999999999998</v>
      </c>
      <c r="T1664">
        <v>0.26700000000000002</v>
      </c>
      <c r="U1664">
        <v>0.4</v>
      </c>
      <c r="V1664">
        <v>0</v>
      </c>
      <c r="W1664">
        <v>0</v>
      </c>
    </row>
    <row r="1665" spans="1:27" x14ac:dyDescent="0.25">
      <c r="A1665" t="s">
        <v>7382</v>
      </c>
      <c r="B1665" t="s">
        <v>7383</v>
      </c>
      <c r="C1665">
        <v>100</v>
      </c>
      <c r="D1665">
        <v>91</v>
      </c>
      <c r="E1665">
        <v>21</v>
      </c>
      <c r="F1665">
        <v>5</v>
      </c>
      <c r="G1665">
        <v>0</v>
      </c>
      <c r="H1665">
        <v>1</v>
      </c>
      <c r="I1665">
        <v>9</v>
      </c>
      <c r="J1665">
        <v>8</v>
      </c>
      <c r="K1665">
        <v>6</v>
      </c>
      <c r="L1665">
        <v>21</v>
      </c>
      <c r="M1665">
        <v>1</v>
      </c>
      <c r="N1665">
        <v>1</v>
      </c>
      <c r="O1665">
        <v>1</v>
      </c>
      <c r="P1665">
        <v>0.22900000000000001</v>
      </c>
      <c r="Q1665">
        <v>0.28299999999999997</v>
      </c>
      <c r="R1665">
        <v>0.31900000000000001</v>
      </c>
      <c r="S1665">
        <v>0.60299999999999998</v>
      </c>
      <c r="T1665">
        <v>0.26700000000000002</v>
      </c>
      <c r="U1665">
        <v>0</v>
      </c>
      <c r="V1665">
        <v>0</v>
      </c>
      <c r="W1665">
        <v>0.1</v>
      </c>
    </row>
    <row r="1666" spans="1:27" x14ac:dyDescent="0.25">
      <c r="A1666">
        <v>4293</v>
      </c>
      <c r="B1666" t="s">
        <v>196</v>
      </c>
      <c r="C1666">
        <v>100</v>
      </c>
      <c r="D1666">
        <v>92</v>
      </c>
      <c r="E1666">
        <v>20</v>
      </c>
      <c r="F1666">
        <v>5</v>
      </c>
      <c r="G1666">
        <v>0</v>
      </c>
      <c r="H1666">
        <v>2</v>
      </c>
      <c r="I1666">
        <v>9</v>
      </c>
      <c r="J1666">
        <v>9</v>
      </c>
      <c r="K1666">
        <v>6</v>
      </c>
      <c r="L1666">
        <v>28</v>
      </c>
      <c r="M1666">
        <v>1</v>
      </c>
      <c r="N1666">
        <v>1</v>
      </c>
      <c r="O1666">
        <v>0</v>
      </c>
      <c r="P1666">
        <v>0.224</v>
      </c>
      <c r="Q1666">
        <v>0.27600000000000002</v>
      </c>
      <c r="R1666">
        <v>0.34200000000000003</v>
      </c>
      <c r="S1666">
        <v>0.61799999999999999</v>
      </c>
      <c r="T1666">
        <v>0.26700000000000002</v>
      </c>
      <c r="U1666">
        <v>-0.1</v>
      </c>
      <c r="V1666">
        <v>0</v>
      </c>
      <c r="W1666">
        <v>0.1</v>
      </c>
    </row>
    <row r="1667" spans="1:27" x14ac:dyDescent="0.25">
      <c r="A1667" t="s">
        <v>7380</v>
      </c>
      <c r="B1667" t="s">
        <v>7381</v>
      </c>
      <c r="C1667">
        <v>100</v>
      </c>
      <c r="D1667">
        <v>91</v>
      </c>
      <c r="E1667">
        <v>20</v>
      </c>
      <c r="F1667">
        <v>4</v>
      </c>
      <c r="G1667">
        <v>0</v>
      </c>
      <c r="H1667">
        <v>2</v>
      </c>
      <c r="I1667">
        <v>9</v>
      </c>
      <c r="J1667">
        <v>9</v>
      </c>
      <c r="K1667">
        <v>7</v>
      </c>
      <c r="L1667">
        <v>18</v>
      </c>
      <c r="M1667">
        <v>1</v>
      </c>
      <c r="N1667">
        <v>2</v>
      </c>
      <c r="O1667">
        <v>1</v>
      </c>
      <c r="P1667">
        <v>0.224</v>
      </c>
      <c r="Q1667">
        <v>0.28299999999999997</v>
      </c>
      <c r="R1667">
        <v>0.31900000000000001</v>
      </c>
      <c r="S1667">
        <v>0.60299999999999998</v>
      </c>
      <c r="T1667">
        <v>0.26700000000000002</v>
      </c>
      <c r="U1667">
        <v>0</v>
      </c>
      <c r="V1667">
        <v>0</v>
      </c>
      <c r="W1667">
        <v>-0.2</v>
      </c>
    </row>
    <row r="1668" spans="1:27" x14ac:dyDescent="0.25">
      <c r="A1668">
        <v>8848</v>
      </c>
      <c r="B1668" t="s">
        <v>84</v>
      </c>
      <c r="C1668">
        <v>100</v>
      </c>
      <c r="D1668">
        <v>94</v>
      </c>
      <c r="E1668">
        <v>22</v>
      </c>
      <c r="F1668">
        <v>5</v>
      </c>
      <c r="G1668">
        <v>0</v>
      </c>
      <c r="H1668">
        <v>2</v>
      </c>
      <c r="I1668">
        <v>8</v>
      </c>
      <c r="J1668">
        <v>9</v>
      </c>
      <c r="K1668">
        <v>4</v>
      </c>
      <c r="L1668">
        <v>24</v>
      </c>
      <c r="M1668">
        <v>1</v>
      </c>
      <c r="N1668">
        <v>0</v>
      </c>
      <c r="O1668">
        <v>0</v>
      </c>
      <c r="P1668">
        <v>0.23100000000000001</v>
      </c>
      <c r="Q1668">
        <v>0.26700000000000002</v>
      </c>
      <c r="R1668">
        <v>0.34699999999999998</v>
      </c>
      <c r="S1668">
        <v>0.61399999999999999</v>
      </c>
      <c r="T1668">
        <v>0.26700000000000002</v>
      </c>
      <c r="U1668">
        <v>0</v>
      </c>
      <c r="V1668">
        <v>0</v>
      </c>
      <c r="W1668">
        <v>0.1</v>
      </c>
    </row>
    <row r="1669" spans="1:27" x14ac:dyDescent="0.25">
      <c r="A1669" t="s">
        <v>7378</v>
      </c>
      <c r="B1669" t="s">
        <v>7379</v>
      </c>
      <c r="C1669">
        <v>100</v>
      </c>
      <c r="D1669">
        <v>94</v>
      </c>
      <c r="E1669">
        <v>24</v>
      </c>
      <c r="F1669">
        <v>4</v>
      </c>
      <c r="G1669">
        <v>0</v>
      </c>
      <c r="H1669">
        <v>0</v>
      </c>
      <c r="I1669">
        <v>9</v>
      </c>
      <c r="J1669">
        <v>8</v>
      </c>
      <c r="K1669">
        <v>3</v>
      </c>
      <c r="L1669">
        <v>10</v>
      </c>
      <c r="M1669">
        <v>1</v>
      </c>
      <c r="N1669">
        <v>1</v>
      </c>
      <c r="O1669">
        <v>0</v>
      </c>
      <c r="P1669">
        <v>0.251</v>
      </c>
      <c r="Q1669">
        <v>0.28499999999999998</v>
      </c>
      <c r="R1669">
        <v>0.32</v>
      </c>
      <c r="S1669">
        <v>0.60599999999999998</v>
      </c>
      <c r="T1669">
        <v>0.26700000000000002</v>
      </c>
      <c r="U1669">
        <v>-0.1</v>
      </c>
      <c r="V1669">
        <v>0</v>
      </c>
      <c r="W1669">
        <v>0.1</v>
      </c>
    </row>
    <row r="1670" spans="1:27" x14ac:dyDescent="0.25">
      <c r="A1670">
        <v>8029</v>
      </c>
      <c r="B1670" t="s">
        <v>345</v>
      </c>
      <c r="C1670">
        <v>100</v>
      </c>
      <c r="D1670">
        <v>90</v>
      </c>
      <c r="E1670">
        <v>19</v>
      </c>
      <c r="F1670">
        <v>5</v>
      </c>
      <c r="G1670">
        <v>0</v>
      </c>
      <c r="H1670">
        <v>1</v>
      </c>
      <c r="I1670">
        <v>9</v>
      </c>
      <c r="J1670">
        <v>9</v>
      </c>
      <c r="K1670">
        <v>8</v>
      </c>
      <c r="L1670">
        <v>20</v>
      </c>
      <c r="M1670">
        <v>1</v>
      </c>
      <c r="N1670">
        <v>1</v>
      </c>
      <c r="O1670">
        <v>1</v>
      </c>
      <c r="P1670">
        <v>0.215</v>
      </c>
      <c r="Q1670">
        <v>0.28199999999999997</v>
      </c>
      <c r="R1670">
        <v>0.32400000000000001</v>
      </c>
      <c r="S1670">
        <v>0.60699999999999998</v>
      </c>
      <c r="T1670">
        <v>0.26700000000000002</v>
      </c>
      <c r="U1670">
        <v>-0.1</v>
      </c>
      <c r="V1670">
        <v>0</v>
      </c>
      <c r="W1670">
        <v>0.1</v>
      </c>
    </row>
    <row r="1671" spans="1:27" x14ac:dyDescent="0.25">
      <c r="A1671" t="s">
        <v>7376</v>
      </c>
      <c r="B1671" t="s">
        <v>7377</v>
      </c>
      <c r="C1671">
        <v>100</v>
      </c>
      <c r="D1671">
        <v>94</v>
      </c>
      <c r="E1671">
        <v>22</v>
      </c>
      <c r="F1671">
        <v>5</v>
      </c>
      <c r="G1671">
        <v>1</v>
      </c>
      <c r="H1671">
        <v>1</v>
      </c>
      <c r="I1671">
        <v>9</v>
      </c>
      <c r="J1671">
        <v>9</v>
      </c>
      <c r="K1671">
        <v>4</v>
      </c>
      <c r="L1671">
        <v>24</v>
      </c>
      <c r="M1671">
        <v>0</v>
      </c>
      <c r="N1671">
        <v>2</v>
      </c>
      <c r="O1671">
        <v>1</v>
      </c>
      <c r="P1671">
        <v>0.23300000000000001</v>
      </c>
      <c r="Q1671">
        <v>0.27</v>
      </c>
      <c r="R1671">
        <v>0.34200000000000003</v>
      </c>
      <c r="S1671">
        <v>0.61199999999999999</v>
      </c>
      <c r="T1671">
        <v>0.26700000000000002</v>
      </c>
      <c r="U1671">
        <v>0</v>
      </c>
      <c r="V1671">
        <v>0</v>
      </c>
      <c r="W1671">
        <v>0.1</v>
      </c>
    </row>
    <row r="1672" spans="1:27" x14ac:dyDescent="0.25">
      <c r="A1672" t="s">
        <v>7374</v>
      </c>
      <c r="B1672" t="s">
        <v>7375</v>
      </c>
      <c r="C1672">
        <v>100</v>
      </c>
      <c r="D1672">
        <v>93</v>
      </c>
      <c r="E1672">
        <v>22</v>
      </c>
      <c r="F1672">
        <v>4</v>
      </c>
      <c r="G1672">
        <v>0</v>
      </c>
      <c r="H1672">
        <v>2</v>
      </c>
      <c r="I1672">
        <v>9</v>
      </c>
      <c r="J1672">
        <v>9</v>
      </c>
      <c r="K1672">
        <v>5</v>
      </c>
      <c r="L1672">
        <v>18</v>
      </c>
      <c r="M1672">
        <v>1</v>
      </c>
      <c r="N1672">
        <v>2</v>
      </c>
      <c r="O1672">
        <v>1</v>
      </c>
      <c r="P1672">
        <v>0.23200000000000001</v>
      </c>
      <c r="Q1672">
        <v>0.27300000000000002</v>
      </c>
      <c r="R1672">
        <v>0.33800000000000002</v>
      </c>
      <c r="S1672">
        <v>0.61199999999999999</v>
      </c>
      <c r="T1672">
        <v>0.26700000000000002</v>
      </c>
      <c r="U1672">
        <v>0</v>
      </c>
      <c r="V1672">
        <v>0</v>
      </c>
      <c r="W1672">
        <v>-0.3</v>
      </c>
    </row>
    <row r="1673" spans="1:27" x14ac:dyDescent="0.25">
      <c r="A1673" t="s">
        <v>7372</v>
      </c>
      <c r="B1673" t="s">
        <v>7373</v>
      </c>
      <c r="C1673">
        <v>100</v>
      </c>
      <c r="D1673">
        <v>93</v>
      </c>
      <c r="E1673">
        <v>21</v>
      </c>
      <c r="F1673">
        <v>5</v>
      </c>
      <c r="G1673">
        <v>0</v>
      </c>
      <c r="H1673">
        <v>2</v>
      </c>
      <c r="I1673">
        <v>9</v>
      </c>
      <c r="J1673">
        <v>9</v>
      </c>
      <c r="K1673">
        <v>5</v>
      </c>
      <c r="L1673">
        <v>22</v>
      </c>
      <c r="M1673">
        <v>1</v>
      </c>
      <c r="N1673">
        <v>1</v>
      </c>
      <c r="O1673">
        <v>1</v>
      </c>
      <c r="P1673">
        <v>0.22700000000000001</v>
      </c>
      <c r="Q1673">
        <v>0.27200000000000002</v>
      </c>
      <c r="R1673">
        <v>0.33700000000000002</v>
      </c>
      <c r="S1673">
        <v>0.60799999999999998</v>
      </c>
      <c r="T1673">
        <v>0.26700000000000002</v>
      </c>
      <c r="U1673">
        <v>-0.1</v>
      </c>
      <c r="V1673">
        <v>0</v>
      </c>
      <c r="W1673">
        <v>0</v>
      </c>
    </row>
    <row r="1674" spans="1:27" x14ac:dyDescent="0.25">
      <c r="A1674" t="s">
        <v>7370</v>
      </c>
      <c r="B1674" t="s">
        <v>7371</v>
      </c>
      <c r="C1674">
        <v>100</v>
      </c>
      <c r="D1674">
        <v>92</v>
      </c>
      <c r="E1674">
        <v>21</v>
      </c>
      <c r="F1674">
        <v>5</v>
      </c>
      <c r="G1674">
        <v>0</v>
      </c>
      <c r="H1674">
        <v>1</v>
      </c>
      <c r="I1674">
        <v>9</v>
      </c>
      <c r="J1674">
        <v>8</v>
      </c>
      <c r="K1674">
        <v>5</v>
      </c>
      <c r="L1674">
        <v>16</v>
      </c>
      <c r="M1674">
        <v>1</v>
      </c>
      <c r="N1674">
        <v>2</v>
      </c>
      <c r="O1674">
        <v>1</v>
      </c>
      <c r="P1674">
        <v>0.23</v>
      </c>
      <c r="Q1674">
        <v>0.27900000000000003</v>
      </c>
      <c r="R1674">
        <v>0.32400000000000001</v>
      </c>
      <c r="S1674">
        <v>0.60299999999999998</v>
      </c>
      <c r="T1674">
        <v>0.26700000000000002</v>
      </c>
      <c r="U1674">
        <v>0</v>
      </c>
      <c r="V1674">
        <v>0</v>
      </c>
      <c r="W1674">
        <v>0.1</v>
      </c>
    </row>
    <row r="1675" spans="1:27" x14ac:dyDescent="0.25">
      <c r="A1675" t="s">
        <v>7368</v>
      </c>
      <c r="B1675" t="s">
        <v>7369</v>
      </c>
      <c r="C1675">
        <v>100</v>
      </c>
      <c r="D1675">
        <v>94</v>
      </c>
      <c r="E1675">
        <v>22</v>
      </c>
      <c r="F1675">
        <v>5</v>
      </c>
      <c r="G1675">
        <v>1</v>
      </c>
      <c r="H1675">
        <v>2</v>
      </c>
      <c r="I1675">
        <v>9</v>
      </c>
      <c r="J1675">
        <v>9</v>
      </c>
      <c r="K1675">
        <v>4</v>
      </c>
      <c r="L1675">
        <v>25</v>
      </c>
      <c r="M1675">
        <v>1</v>
      </c>
      <c r="N1675">
        <v>2</v>
      </c>
      <c r="O1675">
        <v>1</v>
      </c>
      <c r="P1675">
        <v>0.23400000000000001</v>
      </c>
      <c r="Q1675">
        <v>0.26600000000000001</v>
      </c>
      <c r="R1675">
        <v>0.34599999999999997</v>
      </c>
      <c r="S1675">
        <v>0.61199999999999999</v>
      </c>
      <c r="T1675">
        <v>0.26700000000000002</v>
      </c>
      <c r="U1675">
        <v>0</v>
      </c>
      <c r="V1675">
        <v>0</v>
      </c>
      <c r="W1675">
        <v>0</v>
      </c>
    </row>
    <row r="1676" spans="1:27" x14ac:dyDescent="0.25">
      <c r="A1676" t="s">
        <v>7366</v>
      </c>
      <c r="B1676" t="s">
        <v>7367</v>
      </c>
      <c r="C1676">
        <v>100</v>
      </c>
      <c r="D1676">
        <v>91</v>
      </c>
      <c r="E1676">
        <v>20</v>
      </c>
      <c r="F1676">
        <v>4</v>
      </c>
      <c r="G1676">
        <v>0</v>
      </c>
      <c r="H1676">
        <v>2</v>
      </c>
      <c r="I1676">
        <v>9</v>
      </c>
      <c r="J1676">
        <v>9</v>
      </c>
      <c r="K1676">
        <v>6</v>
      </c>
      <c r="L1676">
        <v>17</v>
      </c>
      <c r="M1676">
        <v>1</v>
      </c>
      <c r="N1676">
        <v>2</v>
      </c>
      <c r="O1676">
        <v>1</v>
      </c>
      <c r="P1676">
        <v>0.221</v>
      </c>
      <c r="Q1676">
        <v>0.27700000000000002</v>
      </c>
      <c r="R1676">
        <v>0.32800000000000001</v>
      </c>
      <c r="S1676">
        <v>0.60499999999999998</v>
      </c>
      <c r="T1676">
        <v>0.26700000000000002</v>
      </c>
      <c r="U1676">
        <v>-0.1</v>
      </c>
      <c r="V1676">
        <v>0</v>
      </c>
      <c r="W1676">
        <v>-0.2</v>
      </c>
    </row>
    <row r="1677" spans="1:27" x14ac:dyDescent="0.25">
      <c r="A1677">
        <v>6073</v>
      </c>
      <c r="B1677" t="s">
        <v>204</v>
      </c>
      <c r="C1677">
        <v>378</v>
      </c>
      <c r="D1677">
        <v>337</v>
      </c>
      <c r="E1677">
        <v>75</v>
      </c>
      <c r="F1677">
        <v>16</v>
      </c>
      <c r="G1677">
        <v>2</v>
      </c>
      <c r="H1677">
        <v>3</v>
      </c>
      <c r="I1677">
        <v>35</v>
      </c>
      <c r="J1677">
        <v>28</v>
      </c>
      <c r="K1677">
        <v>31</v>
      </c>
      <c r="L1677">
        <v>71</v>
      </c>
      <c r="M1677">
        <v>4</v>
      </c>
      <c r="N1677">
        <v>8</v>
      </c>
      <c r="O1677">
        <v>3</v>
      </c>
      <c r="P1677">
        <v>0.222</v>
      </c>
      <c r="Q1677">
        <v>0.29199999999999998</v>
      </c>
      <c r="R1677">
        <v>0.30199999999999999</v>
      </c>
      <c r="S1677">
        <v>0.59499999999999997</v>
      </c>
      <c r="T1677">
        <v>0.26700000000000002</v>
      </c>
      <c r="U1677">
        <v>1</v>
      </c>
      <c r="V1677">
        <v>2.8</v>
      </c>
      <c r="W1677">
        <v>0.6</v>
      </c>
      <c r="Y1677" s="1">
        <v>-15</v>
      </c>
      <c r="Z1677" s="1">
        <v>-12</v>
      </c>
      <c r="AA1677" s="1">
        <v>-3</v>
      </c>
    </row>
    <row r="1678" spans="1:27" x14ac:dyDescent="0.25">
      <c r="A1678" t="s">
        <v>7364</v>
      </c>
      <c r="B1678" t="s">
        <v>7365</v>
      </c>
      <c r="C1678">
        <v>100</v>
      </c>
      <c r="D1678">
        <v>92</v>
      </c>
      <c r="E1678">
        <v>20</v>
      </c>
      <c r="F1678">
        <v>5</v>
      </c>
      <c r="G1678">
        <v>1</v>
      </c>
      <c r="H1678">
        <v>2</v>
      </c>
      <c r="I1678">
        <v>9</v>
      </c>
      <c r="J1678">
        <v>9</v>
      </c>
      <c r="K1678">
        <v>6</v>
      </c>
      <c r="L1678">
        <v>25</v>
      </c>
      <c r="M1678">
        <v>1</v>
      </c>
      <c r="N1678">
        <v>1</v>
      </c>
      <c r="O1678">
        <v>1</v>
      </c>
      <c r="P1678">
        <v>0.219</v>
      </c>
      <c r="Q1678">
        <v>0.27100000000000002</v>
      </c>
      <c r="R1678">
        <v>0.33700000000000002</v>
      </c>
      <c r="S1678">
        <v>0.60699999999999998</v>
      </c>
      <c r="T1678">
        <v>0.26700000000000002</v>
      </c>
      <c r="U1678">
        <v>0</v>
      </c>
      <c r="V1678">
        <v>0</v>
      </c>
      <c r="W1678">
        <v>0</v>
      </c>
    </row>
    <row r="1679" spans="1:27" x14ac:dyDescent="0.25">
      <c r="A1679" t="s">
        <v>7362</v>
      </c>
      <c r="B1679" t="s">
        <v>7363</v>
      </c>
      <c r="C1679">
        <v>100</v>
      </c>
      <c r="D1679">
        <v>92</v>
      </c>
      <c r="E1679">
        <v>20</v>
      </c>
      <c r="F1679">
        <v>4</v>
      </c>
      <c r="G1679">
        <v>0</v>
      </c>
      <c r="H1679">
        <v>2</v>
      </c>
      <c r="I1679">
        <v>9</v>
      </c>
      <c r="J1679">
        <v>10</v>
      </c>
      <c r="K1679">
        <v>6</v>
      </c>
      <c r="L1679">
        <v>26</v>
      </c>
      <c r="M1679">
        <v>1</v>
      </c>
      <c r="N1679">
        <v>0</v>
      </c>
      <c r="O1679">
        <v>0</v>
      </c>
      <c r="P1679">
        <v>0.214</v>
      </c>
      <c r="Q1679">
        <v>0.26900000000000002</v>
      </c>
      <c r="R1679">
        <v>0.34100000000000003</v>
      </c>
      <c r="S1679">
        <v>0.61</v>
      </c>
      <c r="T1679">
        <v>0.26700000000000002</v>
      </c>
      <c r="U1679">
        <v>-0.1</v>
      </c>
      <c r="V1679">
        <v>0</v>
      </c>
      <c r="W1679">
        <v>-0.3</v>
      </c>
    </row>
    <row r="1680" spans="1:27" x14ac:dyDescent="0.25">
      <c r="A1680" t="s">
        <v>7360</v>
      </c>
      <c r="B1680" t="s">
        <v>7361</v>
      </c>
      <c r="C1680">
        <v>100</v>
      </c>
      <c r="D1680">
        <v>92</v>
      </c>
      <c r="E1680">
        <v>20</v>
      </c>
      <c r="F1680">
        <v>3</v>
      </c>
      <c r="G1680">
        <v>0</v>
      </c>
      <c r="H1680">
        <v>2</v>
      </c>
      <c r="I1680">
        <v>9</v>
      </c>
      <c r="J1680">
        <v>9</v>
      </c>
      <c r="K1680">
        <v>6</v>
      </c>
      <c r="L1680">
        <v>18</v>
      </c>
      <c r="M1680">
        <v>1</v>
      </c>
      <c r="N1680">
        <v>3</v>
      </c>
      <c r="O1680">
        <v>2</v>
      </c>
      <c r="P1680">
        <v>0.223</v>
      </c>
      <c r="Q1680">
        <v>0.27600000000000002</v>
      </c>
      <c r="R1680">
        <v>0.33200000000000002</v>
      </c>
      <c r="S1680">
        <v>0.60699999999999998</v>
      </c>
      <c r="T1680">
        <v>0.26700000000000002</v>
      </c>
      <c r="U1680">
        <v>-0.1</v>
      </c>
      <c r="V1680">
        <v>0</v>
      </c>
      <c r="W1680">
        <v>-0.2</v>
      </c>
    </row>
    <row r="1681" spans="1:23" x14ac:dyDescent="0.25">
      <c r="A1681" t="s">
        <v>7358</v>
      </c>
      <c r="B1681" t="s">
        <v>7359</v>
      </c>
      <c r="C1681">
        <v>100</v>
      </c>
      <c r="D1681">
        <v>92</v>
      </c>
      <c r="E1681">
        <v>22</v>
      </c>
      <c r="F1681">
        <v>5</v>
      </c>
      <c r="G1681">
        <v>1</v>
      </c>
      <c r="H1681">
        <v>1</v>
      </c>
      <c r="I1681">
        <v>9</v>
      </c>
      <c r="J1681">
        <v>8</v>
      </c>
      <c r="K1681">
        <v>5</v>
      </c>
      <c r="L1681">
        <v>18</v>
      </c>
      <c r="M1681">
        <v>1</v>
      </c>
      <c r="N1681">
        <v>2</v>
      </c>
      <c r="O1681">
        <v>1</v>
      </c>
      <c r="P1681">
        <v>0.23499999999999999</v>
      </c>
      <c r="Q1681">
        <v>0.28199999999999997</v>
      </c>
      <c r="R1681">
        <v>0.32300000000000001</v>
      </c>
      <c r="S1681">
        <v>0.60399999999999998</v>
      </c>
      <c r="T1681">
        <v>0.26700000000000002</v>
      </c>
      <c r="U1681">
        <v>-0.1</v>
      </c>
      <c r="V1681">
        <v>0</v>
      </c>
      <c r="W1681">
        <v>0.1</v>
      </c>
    </row>
    <row r="1682" spans="1:23" x14ac:dyDescent="0.25">
      <c r="A1682">
        <v>6384</v>
      </c>
      <c r="B1682" t="s">
        <v>7357</v>
      </c>
      <c r="C1682">
        <v>100</v>
      </c>
      <c r="D1682">
        <v>91</v>
      </c>
      <c r="E1682">
        <v>19</v>
      </c>
      <c r="F1682">
        <v>5</v>
      </c>
      <c r="G1682">
        <v>1</v>
      </c>
      <c r="H1682">
        <v>2</v>
      </c>
      <c r="I1682">
        <v>9</v>
      </c>
      <c r="J1682">
        <v>9</v>
      </c>
      <c r="K1682">
        <v>7</v>
      </c>
      <c r="L1682">
        <v>28</v>
      </c>
      <c r="M1682">
        <v>1</v>
      </c>
      <c r="N1682">
        <v>1</v>
      </c>
      <c r="O1682">
        <v>1</v>
      </c>
      <c r="P1682">
        <v>0.21</v>
      </c>
      <c r="Q1682">
        <v>0.27100000000000002</v>
      </c>
      <c r="R1682">
        <v>0.33600000000000002</v>
      </c>
      <c r="S1682">
        <v>0.60699999999999998</v>
      </c>
      <c r="T1682">
        <v>0.26700000000000002</v>
      </c>
      <c r="U1682">
        <v>-0.1</v>
      </c>
      <c r="V1682">
        <v>0</v>
      </c>
      <c r="W1682">
        <v>0</v>
      </c>
    </row>
    <row r="1683" spans="1:23" x14ac:dyDescent="0.25">
      <c r="A1683" t="s">
        <v>7355</v>
      </c>
      <c r="B1683" t="s">
        <v>7356</v>
      </c>
      <c r="C1683">
        <v>100</v>
      </c>
      <c r="D1683">
        <v>88</v>
      </c>
      <c r="E1683">
        <v>19</v>
      </c>
      <c r="F1683">
        <v>4</v>
      </c>
      <c r="G1683">
        <v>0</v>
      </c>
      <c r="H1683">
        <v>1</v>
      </c>
      <c r="I1683">
        <v>9</v>
      </c>
      <c r="J1683">
        <v>7</v>
      </c>
      <c r="K1683">
        <v>10</v>
      </c>
      <c r="L1683">
        <v>17</v>
      </c>
      <c r="M1683">
        <v>1</v>
      </c>
      <c r="N1683">
        <v>2</v>
      </c>
      <c r="O1683">
        <v>1</v>
      </c>
      <c r="P1683">
        <v>0.214</v>
      </c>
      <c r="Q1683">
        <v>0.29899999999999999</v>
      </c>
      <c r="R1683">
        <v>0.28499999999999998</v>
      </c>
      <c r="S1683">
        <v>0.58399999999999996</v>
      </c>
      <c r="T1683">
        <v>0.26700000000000002</v>
      </c>
      <c r="U1683">
        <v>-0.1</v>
      </c>
      <c r="V1683">
        <v>0</v>
      </c>
      <c r="W1683">
        <v>0.1</v>
      </c>
    </row>
    <row r="1684" spans="1:23" x14ac:dyDescent="0.25">
      <c r="A1684" t="s">
        <v>80</v>
      </c>
      <c r="B1684" t="s">
        <v>81</v>
      </c>
      <c r="C1684">
        <v>100</v>
      </c>
      <c r="D1684">
        <v>91</v>
      </c>
      <c r="E1684">
        <v>21</v>
      </c>
      <c r="F1684">
        <v>4</v>
      </c>
      <c r="G1684">
        <v>0</v>
      </c>
      <c r="H1684">
        <v>1</v>
      </c>
      <c r="I1684">
        <v>9</v>
      </c>
      <c r="J1684">
        <v>8</v>
      </c>
      <c r="K1684">
        <v>7</v>
      </c>
      <c r="L1684">
        <v>20</v>
      </c>
      <c r="M1684">
        <v>1</v>
      </c>
      <c r="N1684">
        <v>1</v>
      </c>
      <c r="O1684">
        <v>1</v>
      </c>
      <c r="P1684">
        <v>0.22600000000000001</v>
      </c>
      <c r="Q1684">
        <v>0.28499999999999998</v>
      </c>
      <c r="R1684">
        <v>0.317</v>
      </c>
      <c r="S1684">
        <v>0.60199999999999998</v>
      </c>
      <c r="T1684">
        <v>0.26700000000000002</v>
      </c>
      <c r="U1684">
        <v>0</v>
      </c>
      <c r="V1684">
        <v>0</v>
      </c>
      <c r="W1684">
        <v>0.1</v>
      </c>
    </row>
    <row r="1685" spans="1:23" x14ac:dyDescent="0.25">
      <c r="A1685" t="s">
        <v>7353</v>
      </c>
      <c r="B1685" t="s">
        <v>7354</v>
      </c>
      <c r="C1685">
        <v>100</v>
      </c>
      <c r="D1685">
        <v>92</v>
      </c>
      <c r="E1685">
        <v>21</v>
      </c>
      <c r="F1685">
        <v>3</v>
      </c>
      <c r="G1685">
        <v>0</v>
      </c>
      <c r="H1685">
        <v>1</v>
      </c>
      <c r="I1685">
        <v>9</v>
      </c>
      <c r="J1685">
        <v>9</v>
      </c>
      <c r="K1685">
        <v>6</v>
      </c>
      <c r="L1685">
        <v>14</v>
      </c>
      <c r="M1685">
        <v>1</v>
      </c>
      <c r="N1685">
        <v>2</v>
      </c>
      <c r="O1685">
        <v>1</v>
      </c>
      <c r="P1685">
        <v>0.23100000000000001</v>
      </c>
      <c r="Q1685">
        <v>0.28299999999999997</v>
      </c>
      <c r="R1685">
        <v>0.32200000000000001</v>
      </c>
      <c r="S1685">
        <v>0.60499999999999998</v>
      </c>
      <c r="T1685">
        <v>0.26700000000000002</v>
      </c>
      <c r="U1685">
        <v>0</v>
      </c>
      <c r="V1685">
        <v>0</v>
      </c>
      <c r="W1685">
        <v>0.1</v>
      </c>
    </row>
    <row r="1686" spans="1:23" x14ac:dyDescent="0.25">
      <c r="A1686" t="s">
        <v>7351</v>
      </c>
      <c r="B1686" t="s">
        <v>7352</v>
      </c>
      <c r="C1686">
        <v>100</v>
      </c>
      <c r="D1686">
        <v>91</v>
      </c>
      <c r="E1686">
        <v>21</v>
      </c>
      <c r="F1686">
        <v>4</v>
      </c>
      <c r="G1686">
        <v>1</v>
      </c>
      <c r="H1686">
        <v>1</v>
      </c>
      <c r="I1686">
        <v>9</v>
      </c>
      <c r="J1686">
        <v>8</v>
      </c>
      <c r="K1686">
        <v>7</v>
      </c>
      <c r="L1686">
        <v>22</v>
      </c>
      <c r="M1686">
        <v>1</v>
      </c>
      <c r="N1686">
        <v>2</v>
      </c>
      <c r="O1686">
        <v>1</v>
      </c>
      <c r="P1686">
        <v>0.23</v>
      </c>
      <c r="Q1686">
        <v>0.28499999999999998</v>
      </c>
      <c r="R1686">
        <v>0.315</v>
      </c>
      <c r="S1686">
        <v>0.6</v>
      </c>
      <c r="T1686">
        <v>0.26600000000000001</v>
      </c>
      <c r="U1686">
        <v>0</v>
      </c>
      <c r="V1686">
        <v>0</v>
      </c>
      <c r="W1686">
        <v>0.1</v>
      </c>
    </row>
    <row r="1687" spans="1:23" x14ac:dyDescent="0.25">
      <c r="A1687" t="s">
        <v>7349</v>
      </c>
      <c r="B1687" t="s">
        <v>7350</v>
      </c>
      <c r="C1687">
        <v>100</v>
      </c>
      <c r="D1687">
        <v>92</v>
      </c>
      <c r="E1687">
        <v>21</v>
      </c>
      <c r="F1687">
        <v>4</v>
      </c>
      <c r="G1687">
        <v>0</v>
      </c>
      <c r="H1687">
        <v>2</v>
      </c>
      <c r="I1687">
        <v>9</v>
      </c>
      <c r="J1687">
        <v>9</v>
      </c>
      <c r="K1687">
        <v>5</v>
      </c>
      <c r="L1687">
        <v>17</v>
      </c>
      <c r="M1687">
        <v>2</v>
      </c>
      <c r="N1687">
        <v>4</v>
      </c>
      <c r="O1687">
        <v>2</v>
      </c>
      <c r="P1687">
        <v>0.22800000000000001</v>
      </c>
      <c r="Q1687">
        <v>0.27400000000000002</v>
      </c>
      <c r="R1687">
        <v>0.33100000000000002</v>
      </c>
      <c r="S1687">
        <v>0.60499999999999998</v>
      </c>
      <c r="T1687">
        <v>0.26600000000000001</v>
      </c>
      <c r="U1687">
        <v>0</v>
      </c>
      <c r="V1687">
        <v>0</v>
      </c>
      <c r="W1687">
        <v>0.1</v>
      </c>
    </row>
    <row r="1688" spans="1:23" x14ac:dyDescent="0.25">
      <c r="A1688" t="s">
        <v>7347</v>
      </c>
      <c r="B1688" t="s">
        <v>7348</v>
      </c>
      <c r="C1688">
        <v>100</v>
      </c>
      <c r="D1688">
        <v>91</v>
      </c>
      <c r="E1688">
        <v>20</v>
      </c>
      <c r="F1688">
        <v>4</v>
      </c>
      <c r="G1688">
        <v>0</v>
      </c>
      <c r="H1688">
        <v>2</v>
      </c>
      <c r="I1688">
        <v>9</v>
      </c>
      <c r="J1688">
        <v>9</v>
      </c>
      <c r="K1688">
        <v>7</v>
      </c>
      <c r="L1688">
        <v>26</v>
      </c>
      <c r="M1688">
        <v>1</v>
      </c>
      <c r="N1688">
        <v>1</v>
      </c>
      <c r="O1688">
        <v>1</v>
      </c>
      <c r="P1688">
        <v>0.217</v>
      </c>
      <c r="Q1688">
        <v>0.27800000000000002</v>
      </c>
      <c r="R1688">
        <v>0.32900000000000001</v>
      </c>
      <c r="S1688">
        <v>0.60599999999999998</v>
      </c>
      <c r="T1688">
        <v>0.26600000000000001</v>
      </c>
      <c r="U1688">
        <v>0</v>
      </c>
      <c r="V1688">
        <v>0</v>
      </c>
      <c r="W1688">
        <v>0.1</v>
      </c>
    </row>
    <row r="1689" spans="1:23" x14ac:dyDescent="0.25">
      <c r="A1689">
        <v>1876</v>
      </c>
      <c r="B1689" t="s">
        <v>24</v>
      </c>
      <c r="C1689">
        <v>100</v>
      </c>
      <c r="D1689">
        <v>93</v>
      </c>
      <c r="E1689">
        <v>22</v>
      </c>
      <c r="F1689">
        <v>4</v>
      </c>
      <c r="G1689">
        <v>1</v>
      </c>
      <c r="H1689">
        <v>1</v>
      </c>
      <c r="I1689">
        <v>9</v>
      </c>
      <c r="J1689">
        <v>9</v>
      </c>
      <c r="K1689">
        <v>5</v>
      </c>
      <c r="L1689">
        <v>15</v>
      </c>
      <c r="M1689">
        <v>1</v>
      </c>
      <c r="N1689">
        <v>3</v>
      </c>
      <c r="O1689">
        <v>1</v>
      </c>
      <c r="P1689">
        <v>0.23699999999999999</v>
      </c>
      <c r="Q1689">
        <v>0.27900000000000003</v>
      </c>
      <c r="R1689">
        <v>0.32700000000000001</v>
      </c>
      <c r="S1689">
        <v>0.60599999999999998</v>
      </c>
      <c r="T1689">
        <v>0.26600000000000001</v>
      </c>
      <c r="U1689">
        <v>0.2</v>
      </c>
      <c r="V1689">
        <v>0</v>
      </c>
      <c r="W1689">
        <v>-0.2</v>
      </c>
    </row>
    <row r="1690" spans="1:23" x14ac:dyDescent="0.25">
      <c r="A1690" t="s">
        <v>7345</v>
      </c>
      <c r="B1690" t="s">
        <v>7346</v>
      </c>
      <c r="C1690">
        <v>100</v>
      </c>
      <c r="D1690">
        <v>91</v>
      </c>
      <c r="E1690">
        <v>20</v>
      </c>
      <c r="F1690">
        <v>4</v>
      </c>
      <c r="G1690">
        <v>1</v>
      </c>
      <c r="H1690">
        <v>2</v>
      </c>
      <c r="I1690">
        <v>9</v>
      </c>
      <c r="J1690">
        <v>9</v>
      </c>
      <c r="K1690">
        <v>7</v>
      </c>
      <c r="L1690">
        <v>22</v>
      </c>
      <c r="M1690">
        <v>1</v>
      </c>
      <c r="N1690">
        <v>1</v>
      </c>
      <c r="O1690">
        <v>1</v>
      </c>
      <c r="P1690">
        <v>0.217</v>
      </c>
      <c r="Q1690">
        <v>0.27700000000000002</v>
      </c>
      <c r="R1690">
        <v>0.32800000000000001</v>
      </c>
      <c r="S1690">
        <v>0.60399999999999998</v>
      </c>
      <c r="T1690">
        <v>0.26600000000000001</v>
      </c>
      <c r="U1690">
        <v>0</v>
      </c>
      <c r="V1690">
        <v>0</v>
      </c>
      <c r="W1690">
        <v>0.1</v>
      </c>
    </row>
    <row r="1691" spans="1:23" x14ac:dyDescent="0.25">
      <c r="A1691" t="s">
        <v>7343</v>
      </c>
      <c r="B1691" t="s">
        <v>7344</v>
      </c>
      <c r="C1691">
        <v>100</v>
      </c>
      <c r="D1691">
        <v>91</v>
      </c>
      <c r="E1691">
        <v>21</v>
      </c>
      <c r="F1691">
        <v>4</v>
      </c>
      <c r="G1691">
        <v>0</v>
      </c>
      <c r="H1691">
        <v>1</v>
      </c>
      <c r="I1691">
        <v>9</v>
      </c>
      <c r="J1691">
        <v>8</v>
      </c>
      <c r="K1691">
        <v>7</v>
      </c>
      <c r="L1691">
        <v>19</v>
      </c>
      <c r="M1691">
        <v>1</v>
      </c>
      <c r="N1691">
        <v>4</v>
      </c>
      <c r="O1691">
        <v>2</v>
      </c>
      <c r="P1691">
        <v>0.22900000000000001</v>
      </c>
      <c r="Q1691">
        <v>0.28699999999999998</v>
      </c>
      <c r="R1691">
        <v>0.312</v>
      </c>
      <c r="S1691">
        <v>0.6</v>
      </c>
      <c r="T1691">
        <v>0.26600000000000001</v>
      </c>
      <c r="U1691">
        <v>0.1</v>
      </c>
      <c r="V1691">
        <v>0</v>
      </c>
      <c r="W1691">
        <v>0</v>
      </c>
    </row>
    <row r="1692" spans="1:23" x14ac:dyDescent="0.25">
      <c r="A1692" t="s">
        <v>7341</v>
      </c>
      <c r="B1692" t="s">
        <v>7342</v>
      </c>
      <c r="C1692">
        <v>100</v>
      </c>
      <c r="D1692">
        <v>87</v>
      </c>
      <c r="E1692">
        <v>18</v>
      </c>
      <c r="F1692">
        <v>4</v>
      </c>
      <c r="G1692">
        <v>0</v>
      </c>
      <c r="H1692">
        <v>1</v>
      </c>
      <c r="I1692">
        <v>9</v>
      </c>
      <c r="J1692">
        <v>8</v>
      </c>
      <c r="K1692">
        <v>10</v>
      </c>
      <c r="L1692">
        <v>20</v>
      </c>
      <c r="M1692">
        <v>1</v>
      </c>
      <c r="N1692">
        <v>1</v>
      </c>
      <c r="O1692">
        <v>0</v>
      </c>
      <c r="P1692">
        <v>0.20599999999999999</v>
      </c>
      <c r="Q1692">
        <v>0.29299999999999998</v>
      </c>
      <c r="R1692">
        <v>0.29499999999999998</v>
      </c>
      <c r="S1692">
        <v>0.58799999999999997</v>
      </c>
      <c r="T1692">
        <v>0.26600000000000001</v>
      </c>
      <c r="U1692">
        <v>0</v>
      </c>
      <c r="V1692">
        <v>0</v>
      </c>
      <c r="W1692">
        <v>0.1</v>
      </c>
    </row>
    <row r="1693" spans="1:23" x14ac:dyDescent="0.25">
      <c r="A1693" t="s">
        <v>7339</v>
      </c>
      <c r="B1693" t="s">
        <v>7340</v>
      </c>
      <c r="C1693">
        <v>100</v>
      </c>
      <c r="D1693">
        <v>92</v>
      </c>
      <c r="E1693">
        <v>21</v>
      </c>
      <c r="F1693">
        <v>4</v>
      </c>
      <c r="G1693">
        <v>0</v>
      </c>
      <c r="H1693">
        <v>1</v>
      </c>
      <c r="I1693">
        <v>8</v>
      </c>
      <c r="J1693">
        <v>8</v>
      </c>
      <c r="K1693">
        <v>6</v>
      </c>
      <c r="L1693">
        <v>16</v>
      </c>
      <c r="M1693">
        <v>1</v>
      </c>
      <c r="N1693">
        <v>2</v>
      </c>
      <c r="O1693">
        <v>1</v>
      </c>
      <c r="P1693">
        <v>0.23</v>
      </c>
      <c r="Q1693">
        <v>0.28000000000000003</v>
      </c>
      <c r="R1693">
        <v>0.32200000000000001</v>
      </c>
      <c r="S1693">
        <v>0.60199999999999998</v>
      </c>
      <c r="T1693">
        <v>0.26600000000000001</v>
      </c>
      <c r="U1693">
        <v>0</v>
      </c>
      <c r="V1693">
        <v>0</v>
      </c>
      <c r="W1693">
        <v>0</v>
      </c>
    </row>
    <row r="1694" spans="1:23" x14ac:dyDescent="0.25">
      <c r="A1694" t="s">
        <v>7337</v>
      </c>
      <c r="B1694" t="s">
        <v>7338</v>
      </c>
      <c r="C1694">
        <v>100</v>
      </c>
      <c r="D1694">
        <v>93</v>
      </c>
      <c r="E1694">
        <v>21</v>
      </c>
      <c r="F1694">
        <v>5</v>
      </c>
      <c r="G1694">
        <v>0</v>
      </c>
      <c r="H1694">
        <v>1</v>
      </c>
      <c r="I1694">
        <v>9</v>
      </c>
      <c r="J1694">
        <v>9</v>
      </c>
      <c r="K1694">
        <v>5</v>
      </c>
      <c r="L1694">
        <v>18</v>
      </c>
      <c r="M1694">
        <v>1</v>
      </c>
      <c r="N1694">
        <v>1</v>
      </c>
      <c r="O1694">
        <v>1</v>
      </c>
      <c r="P1694">
        <v>0.22900000000000001</v>
      </c>
      <c r="Q1694">
        <v>0.27300000000000002</v>
      </c>
      <c r="R1694">
        <v>0.33400000000000002</v>
      </c>
      <c r="S1694">
        <v>0.60599999999999998</v>
      </c>
      <c r="T1694">
        <v>0.26600000000000001</v>
      </c>
      <c r="U1694">
        <v>-0.1</v>
      </c>
      <c r="V1694">
        <v>0</v>
      </c>
      <c r="W1694">
        <v>0</v>
      </c>
    </row>
    <row r="1695" spans="1:23" x14ac:dyDescent="0.25">
      <c r="A1695">
        <v>6403</v>
      </c>
      <c r="B1695" t="s">
        <v>46</v>
      </c>
      <c r="C1695">
        <v>100</v>
      </c>
      <c r="D1695">
        <v>92</v>
      </c>
      <c r="E1695">
        <v>22</v>
      </c>
      <c r="F1695">
        <v>4</v>
      </c>
      <c r="G1695">
        <v>0</v>
      </c>
      <c r="H1695">
        <v>0</v>
      </c>
      <c r="I1695">
        <v>9</v>
      </c>
      <c r="J1695">
        <v>8</v>
      </c>
      <c r="K1695">
        <v>6</v>
      </c>
      <c r="L1695">
        <v>17</v>
      </c>
      <c r="M1695">
        <v>0</v>
      </c>
      <c r="N1695">
        <v>2</v>
      </c>
      <c r="O1695">
        <v>1</v>
      </c>
      <c r="P1695">
        <v>0.245</v>
      </c>
      <c r="Q1695">
        <v>0.29399999999999998</v>
      </c>
      <c r="R1695">
        <v>0.30299999999999999</v>
      </c>
      <c r="S1695">
        <v>0.59699999999999998</v>
      </c>
      <c r="T1695">
        <v>0.26600000000000001</v>
      </c>
      <c r="U1695">
        <v>-0.1</v>
      </c>
      <c r="V1695">
        <v>0</v>
      </c>
      <c r="W1695">
        <v>0</v>
      </c>
    </row>
    <row r="1696" spans="1:23" x14ac:dyDescent="0.25">
      <c r="A1696">
        <v>1386</v>
      </c>
      <c r="B1696" t="s">
        <v>7336</v>
      </c>
      <c r="C1696">
        <v>100</v>
      </c>
      <c r="D1696">
        <v>91</v>
      </c>
      <c r="E1696">
        <v>21</v>
      </c>
      <c r="F1696">
        <v>4</v>
      </c>
      <c r="G1696">
        <v>1</v>
      </c>
      <c r="H1696">
        <v>1</v>
      </c>
      <c r="I1696">
        <v>8</v>
      </c>
      <c r="J1696">
        <v>8</v>
      </c>
      <c r="K1696">
        <v>6</v>
      </c>
      <c r="L1696">
        <v>13</v>
      </c>
      <c r="M1696">
        <v>1</v>
      </c>
      <c r="N1696">
        <v>1</v>
      </c>
      <c r="O1696">
        <v>1</v>
      </c>
      <c r="P1696">
        <v>0.23200000000000001</v>
      </c>
      <c r="Q1696">
        <v>0.28899999999999998</v>
      </c>
      <c r="R1696">
        <v>0.31</v>
      </c>
      <c r="S1696">
        <v>0.59799999999999998</v>
      </c>
      <c r="T1696">
        <v>0.26600000000000001</v>
      </c>
      <c r="U1696">
        <v>-0.2</v>
      </c>
      <c r="V1696">
        <v>0</v>
      </c>
      <c r="W1696">
        <v>0</v>
      </c>
    </row>
    <row r="1697" spans="1:28" x14ac:dyDescent="0.25">
      <c r="A1697" t="s">
        <v>7334</v>
      </c>
      <c r="B1697" t="s">
        <v>7335</v>
      </c>
      <c r="C1697">
        <v>100</v>
      </c>
      <c r="D1697">
        <v>91</v>
      </c>
      <c r="E1697">
        <v>20</v>
      </c>
      <c r="F1697">
        <v>4</v>
      </c>
      <c r="G1697">
        <v>0</v>
      </c>
      <c r="H1697">
        <v>2</v>
      </c>
      <c r="I1697">
        <v>10</v>
      </c>
      <c r="J1697">
        <v>9</v>
      </c>
      <c r="K1697">
        <v>6</v>
      </c>
      <c r="L1697">
        <v>17</v>
      </c>
      <c r="M1697">
        <v>1</v>
      </c>
      <c r="N1697">
        <v>1</v>
      </c>
      <c r="O1697">
        <v>1</v>
      </c>
      <c r="P1697">
        <v>0.22</v>
      </c>
      <c r="Q1697">
        <v>0.27800000000000002</v>
      </c>
      <c r="R1697">
        <v>0.32400000000000001</v>
      </c>
      <c r="S1697">
        <v>0.60199999999999998</v>
      </c>
      <c r="T1697">
        <v>0.26600000000000001</v>
      </c>
      <c r="U1697">
        <v>0</v>
      </c>
      <c r="V1697">
        <v>0</v>
      </c>
      <c r="W1697">
        <v>-0.2</v>
      </c>
    </row>
    <row r="1698" spans="1:28" x14ac:dyDescent="0.25">
      <c r="A1698" t="s">
        <v>7332</v>
      </c>
      <c r="B1698" t="s">
        <v>7333</v>
      </c>
      <c r="C1698">
        <v>100</v>
      </c>
      <c r="D1698">
        <v>91</v>
      </c>
      <c r="E1698">
        <v>20</v>
      </c>
      <c r="F1698">
        <v>4</v>
      </c>
      <c r="G1698">
        <v>0</v>
      </c>
      <c r="H1698">
        <v>1</v>
      </c>
      <c r="I1698">
        <v>8</v>
      </c>
      <c r="J1698">
        <v>8</v>
      </c>
      <c r="K1698">
        <v>7</v>
      </c>
      <c r="L1698">
        <v>28</v>
      </c>
      <c r="M1698">
        <v>1</v>
      </c>
      <c r="N1698">
        <v>2</v>
      </c>
      <c r="O1698">
        <v>1</v>
      </c>
      <c r="P1698">
        <v>0.221</v>
      </c>
      <c r="Q1698">
        <v>0.28199999999999997</v>
      </c>
      <c r="R1698">
        <v>0.316</v>
      </c>
      <c r="S1698">
        <v>0.59899999999999998</v>
      </c>
      <c r="T1698">
        <v>0.26600000000000001</v>
      </c>
      <c r="U1698">
        <v>-0.1</v>
      </c>
      <c r="V1698">
        <v>0</v>
      </c>
      <c r="W1698">
        <v>0</v>
      </c>
    </row>
    <row r="1699" spans="1:28" x14ac:dyDescent="0.25">
      <c r="A1699" t="s">
        <v>7330</v>
      </c>
      <c r="B1699" t="s">
        <v>7331</v>
      </c>
      <c r="C1699">
        <v>100</v>
      </c>
      <c r="D1699">
        <v>92</v>
      </c>
      <c r="E1699">
        <v>20</v>
      </c>
      <c r="F1699">
        <v>4</v>
      </c>
      <c r="G1699">
        <v>0</v>
      </c>
      <c r="H1699">
        <v>2</v>
      </c>
      <c r="I1699">
        <v>10</v>
      </c>
      <c r="J1699">
        <v>9</v>
      </c>
      <c r="K1699">
        <v>6</v>
      </c>
      <c r="L1699">
        <v>26</v>
      </c>
      <c r="M1699">
        <v>1</v>
      </c>
      <c r="N1699">
        <v>2</v>
      </c>
      <c r="O1699">
        <v>1</v>
      </c>
      <c r="P1699">
        <v>0.218</v>
      </c>
      <c r="Q1699">
        <v>0.26900000000000002</v>
      </c>
      <c r="R1699">
        <v>0.34</v>
      </c>
      <c r="S1699">
        <v>0.60899999999999999</v>
      </c>
      <c r="T1699">
        <v>0.26600000000000001</v>
      </c>
      <c r="U1699">
        <v>0</v>
      </c>
      <c r="V1699">
        <v>0</v>
      </c>
      <c r="W1699">
        <v>0.1</v>
      </c>
    </row>
    <row r="1700" spans="1:28" x14ac:dyDescent="0.25">
      <c r="A1700" t="s">
        <v>7328</v>
      </c>
      <c r="B1700" t="s">
        <v>7329</v>
      </c>
      <c r="C1700">
        <v>100</v>
      </c>
      <c r="D1700">
        <v>92</v>
      </c>
      <c r="E1700">
        <v>21</v>
      </c>
      <c r="F1700">
        <v>5</v>
      </c>
      <c r="G1700">
        <v>0</v>
      </c>
      <c r="H1700">
        <v>1</v>
      </c>
      <c r="I1700">
        <v>9</v>
      </c>
      <c r="J1700">
        <v>8</v>
      </c>
      <c r="K1700">
        <v>6</v>
      </c>
      <c r="L1700">
        <v>20</v>
      </c>
      <c r="M1700">
        <v>1</v>
      </c>
      <c r="N1700">
        <v>2</v>
      </c>
      <c r="O1700">
        <v>1</v>
      </c>
      <c r="P1700">
        <v>0.23200000000000001</v>
      </c>
      <c r="Q1700">
        <v>0.28199999999999997</v>
      </c>
      <c r="R1700">
        <v>0.31900000000000001</v>
      </c>
      <c r="S1700">
        <v>0.60199999999999998</v>
      </c>
      <c r="T1700">
        <v>0.26600000000000001</v>
      </c>
      <c r="U1700">
        <v>0</v>
      </c>
      <c r="V1700">
        <v>0</v>
      </c>
      <c r="W1700">
        <v>0</v>
      </c>
    </row>
    <row r="1701" spans="1:28" x14ac:dyDescent="0.25">
      <c r="A1701">
        <v>1863</v>
      </c>
      <c r="B1701" t="s">
        <v>86</v>
      </c>
      <c r="C1701">
        <v>100</v>
      </c>
      <c r="D1701">
        <v>92</v>
      </c>
      <c r="E1701">
        <v>22</v>
      </c>
      <c r="F1701">
        <v>4</v>
      </c>
      <c r="G1701">
        <v>0</v>
      </c>
      <c r="H1701">
        <v>1</v>
      </c>
      <c r="I1701">
        <v>8</v>
      </c>
      <c r="J1701">
        <v>9</v>
      </c>
      <c r="K1701">
        <v>6</v>
      </c>
      <c r="L1701">
        <v>16</v>
      </c>
      <c r="M1701">
        <v>0</v>
      </c>
      <c r="N1701">
        <v>1</v>
      </c>
      <c r="O1701">
        <v>1</v>
      </c>
      <c r="P1701">
        <v>0.23499999999999999</v>
      </c>
      <c r="Q1701">
        <v>0.28499999999999998</v>
      </c>
      <c r="R1701">
        <v>0.32400000000000001</v>
      </c>
      <c r="S1701">
        <v>0.60799999999999998</v>
      </c>
      <c r="T1701">
        <v>0.26600000000000001</v>
      </c>
      <c r="U1701">
        <v>0</v>
      </c>
      <c r="V1701">
        <v>-0.6</v>
      </c>
      <c r="W1701">
        <v>-0.1</v>
      </c>
      <c r="Y1701" s="1">
        <v>-22</v>
      </c>
      <c r="Z1701" s="1">
        <v>-22</v>
      </c>
      <c r="AB1701" s="1">
        <v>-7</v>
      </c>
    </row>
    <row r="1702" spans="1:28" x14ac:dyDescent="0.25">
      <c r="A1702" t="s">
        <v>7326</v>
      </c>
      <c r="B1702" t="s">
        <v>7327</v>
      </c>
      <c r="C1702">
        <v>100</v>
      </c>
      <c r="D1702">
        <v>88</v>
      </c>
      <c r="E1702">
        <v>18</v>
      </c>
      <c r="F1702">
        <v>4</v>
      </c>
      <c r="G1702">
        <v>0</v>
      </c>
      <c r="H1702">
        <v>2</v>
      </c>
      <c r="I1702">
        <v>9</v>
      </c>
      <c r="J1702">
        <v>8</v>
      </c>
      <c r="K1702">
        <v>10</v>
      </c>
      <c r="L1702">
        <v>29</v>
      </c>
      <c r="M1702">
        <v>1</v>
      </c>
      <c r="N1702">
        <v>3</v>
      </c>
      <c r="O1702">
        <v>2</v>
      </c>
      <c r="P1702">
        <v>0.2</v>
      </c>
      <c r="Q1702">
        <v>0.28399999999999997</v>
      </c>
      <c r="R1702">
        <v>0.309</v>
      </c>
      <c r="S1702">
        <v>0.59399999999999997</v>
      </c>
      <c r="T1702">
        <v>0.26600000000000001</v>
      </c>
      <c r="U1702">
        <v>0</v>
      </c>
      <c r="V1702">
        <v>0</v>
      </c>
      <c r="W1702">
        <v>-0.2</v>
      </c>
    </row>
    <row r="1703" spans="1:28" x14ac:dyDescent="0.25">
      <c r="A1703" t="s">
        <v>7324</v>
      </c>
      <c r="B1703" t="s">
        <v>7325</v>
      </c>
      <c r="C1703">
        <v>100</v>
      </c>
      <c r="D1703">
        <v>91</v>
      </c>
      <c r="E1703">
        <v>20</v>
      </c>
      <c r="F1703">
        <v>4</v>
      </c>
      <c r="G1703">
        <v>1</v>
      </c>
      <c r="H1703">
        <v>2</v>
      </c>
      <c r="I1703">
        <v>10</v>
      </c>
      <c r="J1703">
        <v>9</v>
      </c>
      <c r="K1703">
        <v>6</v>
      </c>
      <c r="L1703">
        <v>21</v>
      </c>
      <c r="M1703">
        <v>1</v>
      </c>
      <c r="N1703">
        <v>1</v>
      </c>
      <c r="O1703">
        <v>1</v>
      </c>
      <c r="P1703">
        <v>0.22</v>
      </c>
      <c r="Q1703">
        <v>0.27500000000000002</v>
      </c>
      <c r="R1703">
        <v>0.32900000000000001</v>
      </c>
      <c r="S1703">
        <v>0.60399999999999998</v>
      </c>
      <c r="T1703">
        <v>0.26600000000000001</v>
      </c>
      <c r="U1703">
        <v>-0.1</v>
      </c>
      <c r="V1703">
        <v>0</v>
      </c>
      <c r="W1703">
        <v>0.1</v>
      </c>
    </row>
    <row r="1704" spans="1:28" x14ac:dyDescent="0.25">
      <c r="A1704">
        <v>1718</v>
      </c>
      <c r="B1704" t="s">
        <v>70</v>
      </c>
      <c r="C1704">
        <v>100</v>
      </c>
      <c r="D1704">
        <v>93</v>
      </c>
      <c r="E1704">
        <v>23</v>
      </c>
      <c r="F1704">
        <v>4</v>
      </c>
      <c r="G1704">
        <v>0</v>
      </c>
      <c r="H1704">
        <v>1</v>
      </c>
      <c r="I1704">
        <v>9</v>
      </c>
      <c r="J1704">
        <v>8</v>
      </c>
      <c r="K1704">
        <v>5</v>
      </c>
      <c r="L1704">
        <v>16</v>
      </c>
      <c r="M1704">
        <v>1</v>
      </c>
      <c r="N1704">
        <v>2</v>
      </c>
      <c r="O1704">
        <v>1</v>
      </c>
      <c r="P1704">
        <v>0.24399999999999999</v>
      </c>
      <c r="Q1704">
        <v>0.28599999999999998</v>
      </c>
      <c r="R1704">
        <v>0.315</v>
      </c>
      <c r="S1704">
        <v>0.60099999999999998</v>
      </c>
      <c r="T1704">
        <v>0.26600000000000001</v>
      </c>
      <c r="U1704">
        <v>-0.1</v>
      </c>
      <c r="V1704">
        <v>0</v>
      </c>
      <c r="W1704">
        <v>0</v>
      </c>
    </row>
    <row r="1705" spans="1:28" x14ac:dyDescent="0.25">
      <c r="A1705" t="s">
        <v>7322</v>
      </c>
      <c r="B1705" t="s">
        <v>7323</v>
      </c>
      <c r="C1705">
        <v>100</v>
      </c>
      <c r="D1705">
        <v>91</v>
      </c>
      <c r="E1705">
        <v>19</v>
      </c>
      <c r="F1705">
        <v>4</v>
      </c>
      <c r="G1705">
        <v>0</v>
      </c>
      <c r="H1705">
        <v>2</v>
      </c>
      <c r="I1705">
        <v>9</v>
      </c>
      <c r="J1705">
        <v>9</v>
      </c>
      <c r="K1705">
        <v>7</v>
      </c>
      <c r="L1705">
        <v>15</v>
      </c>
      <c r="M1705">
        <v>1</v>
      </c>
      <c r="N1705">
        <v>1</v>
      </c>
      <c r="O1705">
        <v>1</v>
      </c>
      <c r="P1705">
        <v>0.21199999999999999</v>
      </c>
      <c r="Q1705">
        <v>0.27200000000000002</v>
      </c>
      <c r="R1705">
        <v>0.33</v>
      </c>
      <c r="S1705">
        <v>0.60199999999999998</v>
      </c>
      <c r="T1705">
        <v>0.26600000000000001</v>
      </c>
      <c r="U1705">
        <v>-0.1</v>
      </c>
      <c r="V1705">
        <v>0</v>
      </c>
      <c r="W1705">
        <v>0.1</v>
      </c>
    </row>
    <row r="1706" spans="1:28" x14ac:dyDescent="0.25">
      <c r="A1706" t="s">
        <v>849</v>
      </c>
      <c r="B1706" t="s">
        <v>850</v>
      </c>
      <c r="C1706">
        <v>100</v>
      </c>
      <c r="D1706">
        <v>93</v>
      </c>
      <c r="E1706">
        <v>20</v>
      </c>
      <c r="F1706">
        <v>3</v>
      </c>
      <c r="G1706">
        <v>0</v>
      </c>
      <c r="H1706">
        <v>3</v>
      </c>
      <c r="I1706">
        <v>10</v>
      </c>
      <c r="J1706">
        <v>10</v>
      </c>
      <c r="K1706">
        <v>5</v>
      </c>
      <c r="L1706">
        <v>24</v>
      </c>
      <c r="M1706">
        <v>1</v>
      </c>
      <c r="N1706">
        <v>2</v>
      </c>
      <c r="O1706">
        <v>1</v>
      </c>
      <c r="P1706">
        <v>0.216</v>
      </c>
      <c r="Q1706">
        <v>0.26100000000000001</v>
      </c>
      <c r="R1706">
        <v>0.34699999999999998</v>
      </c>
      <c r="S1706">
        <v>0.60799999999999998</v>
      </c>
      <c r="T1706">
        <v>0.26600000000000001</v>
      </c>
      <c r="U1706">
        <v>0</v>
      </c>
      <c r="V1706">
        <v>0</v>
      </c>
      <c r="W1706">
        <v>0.1</v>
      </c>
    </row>
    <row r="1707" spans="1:28" x14ac:dyDescent="0.25">
      <c r="A1707" t="s">
        <v>7320</v>
      </c>
      <c r="B1707" t="s">
        <v>7321</v>
      </c>
      <c r="C1707">
        <v>100</v>
      </c>
      <c r="D1707">
        <v>90</v>
      </c>
      <c r="E1707">
        <v>19</v>
      </c>
      <c r="F1707">
        <v>4</v>
      </c>
      <c r="G1707">
        <v>0</v>
      </c>
      <c r="H1707">
        <v>2</v>
      </c>
      <c r="I1707">
        <v>10</v>
      </c>
      <c r="J1707">
        <v>9</v>
      </c>
      <c r="K1707">
        <v>7</v>
      </c>
      <c r="L1707">
        <v>23</v>
      </c>
      <c r="M1707">
        <v>1</v>
      </c>
      <c r="N1707">
        <v>1</v>
      </c>
      <c r="O1707">
        <v>0</v>
      </c>
      <c r="P1707">
        <v>0.21</v>
      </c>
      <c r="Q1707">
        <v>0.27300000000000002</v>
      </c>
      <c r="R1707">
        <v>0.32900000000000001</v>
      </c>
      <c r="S1707">
        <v>0.60199999999999998</v>
      </c>
      <c r="T1707">
        <v>0.26600000000000001</v>
      </c>
      <c r="U1707">
        <v>0</v>
      </c>
      <c r="V1707">
        <v>0</v>
      </c>
      <c r="W1707">
        <v>0.1</v>
      </c>
    </row>
    <row r="1708" spans="1:28" x14ac:dyDescent="0.25">
      <c r="A1708" t="s">
        <v>7318</v>
      </c>
      <c r="B1708" t="s">
        <v>7319</v>
      </c>
      <c r="C1708">
        <v>100</v>
      </c>
      <c r="D1708">
        <v>92</v>
      </c>
      <c r="E1708">
        <v>21</v>
      </c>
      <c r="F1708">
        <v>5</v>
      </c>
      <c r="G1708">
        <v>0</v>
      </c>
      <c r="H1708">
        <v>1</v>
      </c>
      <c r="I1708">
        <v>9</v>
      </c>
      <c r="J1708">
        <v>8</v>
      </c>
      <c r="K1708">
        <v>6</v>
      </c>
      <c r="L1708">
        <v>23</v>
      </c>
      <c r="M1708">
        <v>1</v>
      </c>
      <c r="N1708">
        <v>2</v>
      </c>
      <c r="O1708">
        <v>1</v>
      </c>
      <c r="P1708">
        <v>0.23200000000000001</v>
      </c>
      <c r="Q1708">
        <v>0.28100000000000003</v>
      </c>
      <c r="R1708">
        <v>0.32</v>
      </c>
      <c r="S1708">
        <v>0.60099999999999998</v>
      </c>
      <c r="T1708">
        <v>0.26600000000000001</v>
      </c>
      <c r="U1708">
        <v>0</v>
      </c>
      <c r="V1708">
        <v>0</v>
      </c>
      <c r="W1708">
        <v>0</v>
      </c>
    </row>
    <row r="1709" spans="1:28" x14ac:dyDescent="0.25">
      <c r="A1709" t="s">
        <v>7316</v>
      </c>
      <c r="B1709" t="s">
        <v>7317</v>
      </c>
      <c r="C1709">
        <v>100</v>
      </c>
      <c r="D1709">
        <v>93</v>
      </c>
      <c r="E1709">
        <v>21</v>
      </c>
      <c r="F1709">
        <v>5</v>
      </c>
      <c r="G1709">
        <v>0</v>
      </c>
      <c r="H1709">
        <v>1</v>
      </c>
      <c r="I1709">
        <v>9</v>
      </c>
      <c r="J1709">
        <v>9</v>
      </c>
      <c r="K1709">
        <v>5</v>
      </c>
      <c r="L1709">
        <v>20</v>
      </c>
      <c r="M1709">
        <v>1</v>
      </c>
      <c r="N1709">
        <v>1</v>
      </c>
      <c r="O1709">
        <v>1</v>
      </c>
      <c r="P1709">
        <v>0.23</v>
      </c>
      <c r="Q1709">
        <v>0.27500000000000002</v>
      </c>
      <c r="R1709">
        <v>0.32900000000000001</v>
      </c>
      <c r="S1709">
        <v>0.60499999999999998</v>
      </c>
      <c r="T1709">
        <v>0.26600000000000001</v>
      </c>
      <c r="U1709">
        <v>0</v>
      </c>
      <c r="V1709">
        <v>0</v>
      </c>
      <c r="W1709">
        <v>0.1</v>
      </c>
    </row>
    <row r="1710" spans="1:28" x14ac:dyDescent="0.25">
      <c r="A1710">
        <v>2264</v>
      </c>
      <c r="B1710" t="s">
        <v>32</v>
      </c>
      <c r="C1710">
        <v>100</v>
      </c>
      <c r="D1710">
        <v>93</v>
      </c>
      <c r="E1710">
        <v>21</v>
      </c>
      <c r="F1710">
        <v>5</v>
      </c>
      <c r="G1710">
        <v>1</v>
      </c>
      <c r="H1710">
        <v>2</v>
      </c>
      <c r="I1710">
        <v>9</v>
      </c>
      <c r="J1710">
        <v>9</v>
      </c>
      <c r="K1710">
        <v>4</v>
      </c>
      <c r="L1710">
        <v>21</v>
      </c>
      <c r="M1710">
        <v>1</v>
      </c>
      <c r="N1710">
        <v>2</v>
      </c>
      <c r="O1710">
        <v>1</v>
      </c>
      <c r="P1710">
        <v>0.224</v>
      </c>
      <c r="Q1710">
        <v>0.26300000000000001</v>
      </c>
      <c r="R1710">
        <v>0.34799999999999998</v>
      </c>
      <c r="S1710">
        <v>0.61099999999999999</v>
      </c>
      <c r="T1710">
        <v>0.26500000000000001</v>
      </c>
      <c r="U1710">
        <v>0</v>
      </c>
      <c r="V1710">
        <v>0</v>
      </c>
      <c r="W1710">
        <v>0</v>
      </c>
    </row>
    <row r="1711" spans="1:28" x14ac:dyDescent="0.25">
      <c r="A1711" t="s">
        <v>7314</v>
      </c>
      <c r="B1711" t="s">
        <v>7315</v>
      </c>
      <c r="C1711">
        <v>100</v>
      </c>
      <c r="D1711">
        <v>92</v>
      </c>
      <c r="E1711">
        <v>21</v>
      </c>
      <c r="F1711">
        <v>4</v>
      </c>
      <c r="G1711">
        <v>1</v>
      </c>
      <c r="H1711">
        <v>1</v>
      </c>
      <c r="I1711">
        <v>9</v>
      </c>
      <c r="J1711">
        <v>9</v>
      </c>
      <c r="K1711">
        <v>6</v>
      </c>
      <c r="L1711">
        <v>21</v>
      </c>
      <c r="M1711">
        <v>1</v>
      </c>
      <c r="N1711">
        <v>2</v>
      </c>
      <c r="O1711">
        <v>1</v>
      </c>
      <c r="P1711">
        <v>0.22500000000000001</v>
      </c>
      <c r="Q1711">
        <v>0.27600000000000002</v>
      </c>
      <c r="R1711">
        <v>0.32800000000000001</v>
      </c>
      <c r="S1711">
        <v>0.60399999999999998</v>
      </c>
      <c r="T1711">
        <v>0.26500000000000001</v>
      </c>
      <c r="U1711">
        <v>0</v>
      </c>
      <c r="V1711">
        <v>0</v>
      </c>
      <c r="W1711">
        <v>-0.2</v>
      </c>
    </row>
    <row r="1712" spans="1:28" x14ac:dyDescent="0.25">
      <c r="A1712" t="s">
        <v>7312</v>
      </c>
      <c r="B1712" t="s">
        <v>7313</v>
      </c>
      <c r="C1712">
        <v>100</v>
      </c>
      <c r="D1712">
        <v>92</v>
      </c>
      <c r="E1712">
        <v>22</v>
      </c>
      <c r="F1712">
        <v>4</v>
      </c>
      <c r="G1712">
        <v>1</v>
      </c>
      <c r="H1712">
        <v>0</v>
      </c>
      <c r="I1712">
        <v>8</v>
      </c>
      <c r="J1712">
        <v>8</v>
      </c>
      <c r="K1712">
        <v>6</v>
      </c>
      <c r="L1712">
        <v>18</v>
      </c>
      <c r="M1712">
        <v>1</v>
      </c>
      <c r="N1712">
        <v>1</v>
      </c>
      <c r="O1712">
        <v>1</v>
      </c>
      <c r="P1712">
        <v>0.23699999999999999</v>
      </c>
      <c r="Q1712">
        <v>0.28599999999999998</v>
      </c>
      <c r="R1712">
        <v>0.312</v>
      </c>
      <c r="S1712">
        <v>0.59799999999999998</v>
      </c>
      <c r="T1712">
        <v>0.26500000000000001</v>
      </c>
      <c r="U1712">
        <v>0</v>
      </c>
      <c r="V1712">
        <v>0</v>
      </c>
      <c r="W1712">
        <v>0</v>
      </c>
    </row>
    <row r="1713" spans="1:23" x14ac:dyDescent="0.25">
      <c r="A1713" t="s">
        <v>7310</v>
      </c>
      <c r="B1713" t="s">
        <v>7311</v>
      </c>
      <c r="C1713">
        <v>100</v>
      </c>
      <c r="D1713">
        <v>93</v>
      </c>
      <c r="E1713">
        <v>22</v>
      </c>
      <c r="F1713">
        <v>4</v>
      </c>
      <c r="G1713">
        <v>0</v>
      </c>
      <c r="H1713">
        <v>1</v>
      </c>
      <c r="I1713">
        <v>9</v>
      </c>
      <c r="J1713">
        <v>8</v>
      </c>
      <c r="K1713">
        <v>5</v>
      </c>
      <c r="L1713">
        <v>14</v>
      </c>
      <c r="M1713">
        <v>1</v>
      </c>
      <c r="N1713">
        <v>1</v>
      </c>
      <c r="O1713">
        <v>1</v>
      </c>
      <c r="P1713">
        <v>0.23799999999999999</v>
      </c>
      <c r="Q1713">
        <v>0.28100000000000003</v>
      </c>
      <c r="R1713">
        <v>0.32</v>
      </c>
      <c r="S1713">
        <v>0.60099999999999998</v>
      </c>
      <c r="T1713">
        <v>0.26500000000000001</v>
      </c>
      <c r="U1713">
        <v>-0.1</v>
      </c>
      <c r="V1713">
        <v>0</v>
      </c>
      <c r="W1713">
        <v>0</v>
      </c>
    </row>
    <row r="1714" spans="1:23" x14ac:dyDescent="0.25">
      <c r="A1714" t="s">
        <v>7308</v>
      </c>
      <c r="B1714" t="s">
        <v>7309</v>
      </c>
      <c r="C1714">
        <v>100</v>
      </c>
      <c r="D1714">
        <v>92</v>
      </c>
      <c r="E1714">
        <v>22</v>
      </c>
      <c r="F1714">
        <v>4</v>
      </c>
      <c r="G1714">
        <v>0</v>
      </c>
      <c r="H1714">
        <v>1</v>
      </c>
      <c r="I1714">
        <v>8</v>
      </c>
      <c r="J1714">
        <v>8</v>
      </c>
      <c r="K1714">
        <v>6</v>
      </c>
      <c r="L1714">
        <v>15</v>
      </c>
      <c r="M1714">
        <v>1</v>
      </c>
      <c r="N1714">
        <v>1</v>
      </c>
      <c r="O1714">
        <v>1</v>
      </c>
      <c r="P1714">
        <v>0.23499999999999999</v>
      </c>
      <c r="Q1714">
        <v>0.28599999999999998</v>
      </c>
      <c r="R1714">
        <v>0.312</v>
      </c>
      <c r="S1714">
        <v>0.59899999999999998</v>
      </c>
      <c r="T1714">
        <v>0.26500000000000001</v>
      </c>
      <c r="U1714">
        <v>0</v>
      </c>
      <c r="V1714">
        <v>0</v>
      </c>
      <c r="W1714">
        <v>0</v>
      </c>
    </row>
    <row r="1715" spans="1:23" x14ac:dyDescent="0.25">
      <c r="A1715" t="s">
        <v>7306</v>
      </c>
      <c r="B1715" t="s">
        <v>7307</v>
      </c>
      <c r="C1715">
        <v>100</v>
      </c>
      <c r="D1715">
        <v>92</v>
      </c>
      <c r="E1715">
        <v>20</v>
      </c>
      <c r="F1715">
        <v>3</v>
      </c>
      <c r="G1715">
        <v>1</v>
      </c>
      <c r="H1715">
        <v>2</v>
      </c>
      <c r="I1715">
        <v>9</v>
      </c>
      <c r="J1715">
        <v>10</v>
      </c>
      <c r="K1715">
        <v>5</v>
      </c>
      <c r="L1715">
        <v>25</v>
      </c>
      <c r="M1715">
        <v>1</v>
      </c>
      <c r="N1715">
        <v>2</v>
      </c>
      <c r="O1715">
        <v>1</v>
      </c>
      <c r="P1715">
        <v>0.219</v>
      </c>
      <c r="Q1715">
        <v>0.26800000000000002</v>
      </c>
      <c r="R1715">
        <v>0.33600000000000002</v>
      </c>
      <c r="S1715">
        <v>0.60499999999999998</v>
      </c>
      <c r="T1715">
        <v>0.26500000000000001</v>
      </c>
      <c r="U1715">
        <v>0</v>
      </c>
      <c r="V1715">
        <v>0</v>
      </c>
      <c r="W1715">
        <v>0</v>
      </c>
    </row>
    <row r="1716" spans="1:23" x14ac:dyDescent="0.25">
      <c r="A1716">
        <v>6592</v>
      </c>
      <c r="B1716" t="s">
        <v>58</v>
      </c>
      <c r="C1716">
        <v>100</v>
      </c>
      <c r="D1716">
        <v>92</v>
      </c>
      <c r="E1716">
        <v>20</v>
      </c>
      <c r="F1716">
        <v>5</v>
      </c>
      <c r="G1716">
        <v>0</v>
      </c>
      <c r="H1716">
        <v>2</v>
      </c>
      <c r="I1716">
        <v>9</v>
      </c>
      <c r="J1716">
        <v>9</v>
      </c>
      <c r="K1716">
        <v>6</v>
      </c>
      <c r="L1716">
        <v>24</v>
      </c>
      <c r="M1716">
        <v>1</v>
      </c>
      <c r="N1716">
        <v>0</v>
      </c>
      <c r="O1716">
        <v>0</v>
      </c>
      <c r="P1716">
        <v>0.22</v>
      </c>
      <c r="Q1716">
        <v>0.26800000000000002</v>
      </c>
      <c r="R1716">
        <v>0.34100000000000003</v>
      </c>
      <c r="S1716">
        <v>0.60799999999999998</v>
      </c>
      <c r="T1716">
        <v>0.26500000000000001</v>
      </c>
      <c r="U1716">
        <v>-0.1</v>
      </c>
      <c r="V1716">
        <v>0</v>
      </c>
      <c r="W1716">
        <v>0</v>
      </c>
    </row>
    <row r="1717" spans="1:23" x14ac:dyDescent="0.25">
      <c r="A1717" t="s">
        <v>7304</v>
      </c>
      <c r="B1717" t="s">
        <v>7305</v>
      </c>
      <c r="C1717">
        <v>100</v>
      </c>
      <c r="D1717">
        <v>89</v>
      </c>
      <c r="E1717">
        <v>19</v>
      </c>
      <c r="F1717">
        <v>4</v>
      </c>
      <c r="G1717">
        <v>0</v>
      </c>
      <c r="H1717">
        <v>2</v>
      </c>
      <c r="I1717">
        <v>9</v>
      </c>
      <c r="J1717">
        <v>8</v>
      </c>
      <c r="K1717">
        <v>8</v>
      </c>
      <c r="L1717">
        <v>25</v>
      </c>
      <c r="M1717">
        <v>1</v>
      </c>
      <c r="N1717">
        <v>1</v>
      </c>
      <c r="O1717">
        <v>0</v>
      </c>
      <c r="P1717">
        <v>0.21</v>
      </c>
      <c r="Q1717">
        <v>0.28100000000000003</v>
      </c>
      <c r="R1717">
        <v>0.315</v>
      </c>
      <c r="S1717">
        <v>0.59599999999999997</v>
      </c>
      <c r="T1717">
        <v>0.26500000000000001</v>
      </c>
      <c r="U1717">
        <v>-0.1</v>
      </c>
      <c r="V1717">
        <v>0</v>
      </c>
      <c r="W1717">
        <v>0.1</v>
      </c>
    </row>
    <row r="1718" spans="1:23" x14ac:dyDescent="0.25">
      <c r="A1718" t="s">
        <v>7302</v>
      </c>
      <c r="B1718" t="s">
        <v>7303</v>
      </c>
      <c r="C1718">
        <v>100</v>
      </c>
      <c r="D1718">
        <v>92</v>
      </c>
      <c r="E1718">
        <v>21</v>
      </c>
      <c r="F1718">
        <v>3</v>
      </c>
      <c r="G1718">
        <v>0</v>
      </c>
      <c r="H1718">
        <v>2</v>
      </c>
      <c r="I1718">
        <v>10</v>
      </c>
      <c r="J1718">
        <v>10</v>
      </c>
      <c r="K1718">
        <v>5</v>
      </c>
      <c r="L1718">
        <v>15</v>
      </c>
      <c r="M1718">
        <v>1</v>
      </c>
      <c r="N1718">
        <v>4</v>
      </c>
      <c r="O1718">
        <v>2</v>
      </c>
      <c r="P1718">
        <v>0.22800000000000001</v>
      </c>
      <c r="Q1718">
        <v>0.27600000000000002</v>
      </c>
      <c r="R1718">
        <v>0.32800000000000001</v>
      </c>
      <c r="S1718">
        <v>0.60399999999999998</v>
      </c>
      <c r="T1718">
        <v>0.26500000000000001</v>
      </c>
      <c r="U1718">
        <v>0</v>
      </c>
      <c r="V1718">
        <v>0</v>
      </c>
      <c r="W1718">
        <v>-0.2</v>
      </c>
    </row>
    <row r="1719" spans="1:23" x14ac:dyDescent="0.25">
      <c r="A1719" t="s">
        <v>514</v>
      </c>
      <c r="B1719" t="s">
        <v>515</v>
      </c>
      <c r="C1719">
        <v>100</v>
      </c>
      <c r="D1719">
        <v>90</v>
      </c>
      <c r="E1719">
        <v>18</v>
      </c>
      <c r="F1719">
        <v>3</v>
      </c>
      <c r="G1719">
        <v>0</v>
      </c>
      <c r="H1719">
        <v>3</v>
      </c>
      <c r="I1719">
        <v>9</v>
      </c>
      <c r="J1719">
        <v>9</v>
      </c>
      <c r="K1719">
        <v>7</v>
      </c>
      <c r="L1719">
        <v>23</v>
      </c>
      <c r="M1719">
        <v>1</v>
      </c>
      <c r="N1719">
        <v>3</v>
      </c>
      <c r="O1719">
        <v>2</v>
      </c>
      <c r="P1719">
        <v>0.20399999999999999</v>
      </c>
      <c r="Q1719">
        <v>0.27</v>
      </c>
      <c r="R1719">
        <v>0.32900000000000001</v>
      </c>
      <c r="S1719">
        <v>0.59899999999999998</v>
      </c>
      <c r="T1719">
        <v>0.26500000000000001</v>
      </c>
      <c r="U1719">
        <v>0</v>
      </c>
      <c r="V1719">
        <v>0</v>
      </c>
      <c r="W1719">
        <v>-0.2</v>
      </c>
    </row>
    <row r="1720" spans="1:23" x14ac:dyDescent="0.25">
      <c r="A1720" t="s">
        <v>7300</v>
      </c>
      <c r="B1720" t="s">
        <v>7301</v>
      </c>
      <c r="C1720">
        <v>100</v>
      </c>
      <c r="D1720">
        <v>91</v>
      </c>
      <c r="E1720">
        <v>20</v>
      </c>
      <c r="F1720">
        <v>3</v>
      </c>
      <c r="G1720">
        <v>0</v>
      </c>
      <c r="H1720">
        <v>2</v>
      </c>
      <c r="I1720">
        <v>9</v>
      </c>
      <c r="J1720">
        <v>9</v>
      </c>
      <c r="K1720">
        <v>6</v>
      </c>
      <c r="L1720">
        <v>22</v>
      </c>
      <c r="M1720">
        <v>1</v>
      </c>
      <c r="N1720">
        <v>1</v>
      </c>
      <c r="O1720">
        <v>1</v>
      </c>
      <c r="P1720">
        <v>0.217</v>
      </c>
      <c r="Q1720">
        <v>0.27300000000000002</v>
      </c>
      <c r="R1720">
        <v>0.32900000000000001</v>
      </c>
      <c r="S1720">
        <v>0.60199999999999998</v>
      </c>
      <c r="T1720">
        <v>0.26500000000000001</v>
      </c>
      <c r="U1720">
        <v>-0.1</v>
      </c>
      <c r="V1720">
        <v>0</v>
      </c>
      <c r="W1720">
        <v>-0.3</v>
      </c>
    </row>
    <row r="1721" spans="1:23" x14ac:dyDescent="0.25">
      <c r="A1721" t="s">
        <v>7298</v>
      </c>
      <c r="B1721" t="s">
        <v>7299</v>
      </c>
      <c r="C1721">
        <v>100</v>
      </c>
      <c r="D1721">
        <v>90</v>
      </c>
      <c r="E1721">
        <v>20</v>
      </c>
      <c r="F1721">
        <v>4</v>
      </c>
      <c r="G1721">
        <v>0</v>
      </c>
      <c r="H1721">
        <v>1</v>
      </c>
      <c r="I1721">
        <v>9</v>
      </c>
      <c r="J1721">
        <v>8</v>
      </c>
      <c r="K1721">
        <v>8</v>
      </c>
      <c r="L1721">
        <v>17</v>
      </c>
      <c r="M1721">
        <v>1</v>
      </c>
      <c r="N1721">
        <v>2</v>
      </c>
      <c r="O1721">
        <v>1</v>
      </c>
      <c r="P1721">
        <v>0.22600000000000001</v>
      </c>
      <c r="Q1721">
        <v>0.29099999999999998</v>
      </c>
      <c r="R1721">
        <v>0.30199999999999999</v>
      </c>
      <c r="S1721">
        <v>0.59399999999999997</v>
      </c>
      <c r="T1721">
        <v>0.26500000000000001</v>
      </c>
      <c r="U1721">
        <v>0</v>
      </c>
      <c r="V1721">
        <v>0</v>
      </c>
      <c r="W1721">
        <v>-0.3</v>
      </c>
    </row>
    <row r="1722" spans="1:23" x14ac:dyDescent="0.25">
      <c r="A1722" t="s">
        <v>7296</v>
      </c>
      <c r="B1722" t="s">
        <v>7297</v>
      </c>
      <c r="C1722">
        <v>100</v>
      </c>
      <c r="D1722">
        <v>91</v>
      </c>
      <c r="E1722">
        <v>20</v>
      </c>
      <c r="F1722">
        <v>5</v>
      </c>
      <c r="G1722">
        <v>0</v>
      </c>
      <c r="H1722">
        <v>1</v>
      </c>
      <c r="I1722">
        <v>9</v>
      </c>
      <c r="J1722">
        <v>8</v>
      </c>
      <c r="K1722">
        <v>7</v>
      </c>
      <c r="L1722">
        <v>27</v>
      </c>
      <c r="M1722">
        <v>1</v>
      </c>
      <c r="N1722">
        <v>1</v>
      </c>
      <c r="O1722">
        <v>1</v>
      </c>
      <c r="P1722">
        <v>0.218</v>
      </c>
      <c r="Q1722">
        <v>0.27800000000000002</v>
      </c>
      <c r="R1722">
        <v>0.32300000000000001</v>
      </c>
      <c r="S1722">
        <v>0.60099999999999998</v>
      </c>
      <c r="T1722">
        <v>0.26500000000000001</v>
      </c>
      <c r="U1722">
        <v>0</v>
      </c>
      <c r="V1722">
        <v>0</v>
      </c>
      <c r="W1722">
        <v>0.1</v>
      </c>
    </row>
    <row r="1723" spans="1:23" x14ac:dyDescent="0.25">
      <c r="A1723" t="s">
        <v>7294</v>
      </c>
      <c r="B1723" t="s">
        <v>7295</v>
      </c>
      <c r="C1723">
        <v>100</v>
      </c>
      <c r="D1723">
        <v>93</v>
      </c>
      <c r="E1723">
        <v>21</v>
      </c>
      <c r="F1723">
        <v>3</v>
      </c>
      <c r="G1723">
        <v>1</v>
      </c>
      <c r="H1723">
        <v>2</v>
      </c>
      <c r="I1723">
        <v>9</v>
      </c>
      <c r="J1723">
        <v>9</v>
      </c>
      <c r="K1723">
        <v>5</v>
      </c>
      <c r="L1723">
        <v>16</v>
      </c>
      <c r="M1723">
        <v>1</v>
      </c>
      <c r="N1723">
        <v>5</v>
      </c>
      <c r="O1723">
        <v>3</v>
      </c>
      <c r="P1723">
        <v>0.22800000000000001</v>
      </c>
      <c r="Q1723">
        <v>0.27100000000000002</v>
      </c>
      <c r="R1723">
        <v>0.33400000000000002</v>
      </c>
      <c r="S1723">
        <v>0.60499999999999998</v>
      </c>
      <c r="T1723">
        <v>0.26500000000000001</v>
      </c>
      <c r="U1723">
        <v>-0.1</v>
      </c>
      <c r="V1723">
        <v>0</v>
      </c>
      <c r="W1723">
        <v>-0.2</v>
      </c>
    </row>
    <row r="1724" spans="1:23" x14ac:dyDescent="0.25">
      <c r="A1724" t="s">
        <v>7292</v>
      </c>
      <c r="B1724" t="s">
        <v>7293</v>
      </c>
      <c r="C1724">
        <v>100</v>
      </c>
      <c r="D1724">
        <v>90</v>
      </c>
      <c r="E1724">
        <v>19</v>
      </c>
      <c r="F1724">
        <v>4</v>
      </c>
      <c r="G1724">
        <v>0</v>
      </c>
      <c r="H1724">
        <v>1</v>
      </c>
      <c r="I1724">
        <v>9</v>
      </c>
      <c r="J1724">
        <v>8</v>
      </c>
      <c r="K1724">
        <v>8</v>
      </c>
      <c r="L1724">
        <v>27</v>
      </c>
      <c r="M1724">
        <v>1</v>
      </c>
      <c r="N1724">
        <v>1</v>
      </c>
      <c r="O1724">
        <v>0</v>
      </c>
      <c r="P1724">
        <v>0.21299999999999999</v>
      </c>
      <c r="Q1724">
        <v>0.28000000000000003</v>
      </c>
      <c r="R1724">
        <v>0.31900000000000001</v>
      </c>
      <c r="S1724">
        <v>0.59899999999999998</v>
      </c>
      <c r="T1724">
        <v>0.26500000000000001</v>
      </c>
      <c r="U1724">
        <v>-0.1</v>
      </c>
      <c r="V1724">
        <v>0</v>
      </c>
      <c r="W1724">
        <v>0.1</v>
      </c>
    </row>
    <row r="1725" spans="1:23" x14ac:dyDescent="0.25">
      <c r="A1725" t="s">
        <v>7290</v>
      </c>
      <c r="B1725" t="s">
        <v>7291</v>
      </c>
      <c r="C1725">
        <v>100</v>
      </c>
      <c r="D1725">
        <v>90</v>
      </c>
      <c r="E1725">
        <v>20</v>
      </c>
      <c r="F1725">
        <v>5</v>
      </c>
      <c r="G1725">
        <v>0</v>
      </c>
      <c r="H1725">
        <v>1</v>
      </c>
      <c r="I1725">
        <v>9</v>
      </c>
      <c r="J1725">
        <v>8</v>
      </c>
      <c r="K1725">
        <v>8</v>
      </c>
      <c r="L1725">
        <v>24</v>
      </c>
      <c r="M1725">
        <v>1</v>
      </c>
      <c r="N1725">
        <v>2</v>
      </c>
      <c r="O1725">
        <v>1</v>
      </c>
      <c r="P1725">
        <v>0.22</v>
      </c>
      <c r="Q1725">
        <v>0.28599999999999998</v>
      </c>
      <c r="R1725">
        <v>0.30599999999999999</v>
      </c>
      <c r="S1725">
        <v>0.59199999999999997</v>
      </c>
      <c r="T1725">
        <v>0.26500000000000001</v>
      </c>
      <c r="U1725">
        <v>-0.1</v>
      </c>
      <c r="V1725">
        <v>0</v>
      </c>
      <c r="W1725">
        <v>0</v>
      </c>
    </row>
    <row r="1726" spans="1:23" x14ac:dyDescent="0.25">
      <c r="A1726">
        <v>2102</v>
      </c>
      <c r="B1726" t="s">
        <v>309</v>
      </c>
      <c r="C1726">
        <v>100</v>
      </c>
      <c r="D1726">
        <v>92</v>
      </c>
      <c r="E1726">
        <v>21</v>
      </c>
      <c r="F1726">
        <v>5</v>
      </c>
      <c r="G1726">
        <v>0</v>
      </c>
      <c r="H1726">
        <v>1</v>
      </c>
      <c r="I1726">
        <v>9</v>
      </c>
      <c r="J1726">
        <v>8</v>
      </c>
      <c r="K1726">
        <v>5</v>
      </c>
      <c r="L1726">
        <v>21</v>
      </c>
      <c r="M1726">
        <v>1</v>
      </c>
      <c r="N1726">
        <v>1</v>
      </c>
      <c r="O1726">
        <v>1</v>
      </c>
      <c r="P1726">
        <v>0.22600000000000001</v>
      </c>
      <c r="Q1726">
        <v>0.27600000000000002</v>
      </c>
      <c r="R1726">
        <v>0.32300000000000001</v>
      </c>
      <c r="S1726">
        <v>0.59899999999999998</v>
      </c>
      <c r="T1726">
        <v>0.26500000000000001</v>
      </c>
      <c r="U1726">
        <v>-0.2</v>
      </c>
      <c r="V1726">
        <v>0</v>
      </c>
      <c r="W1726">
        <v>0</v>
      </c>
    </row>
    <row r="1727" spans="1:23" x14ac:dyDescent="0.25">
      <c r="A1727" t="s">
        <v>7288</v>
      </c>
      <c r="B1727" t="s">
        <v>7289</v>
      </c>
      <c r="C1727">
        <v>100</v>
      </c>
      <c r="D1727">
        <v>94</v>
      </c>
      <c r="E1727">
        <v>21</v>
      </c>
      <c r="F1727">
        <v>5</v>
      </c>
      <c r="G1727">
        <v>0</v>
      </c>
      <c r="H1727">
        <v>2</v>
      </c>
      <c r="I1727">
        <v>9</v>
      </c>
      <c r="J1727">
        <v>10</v>
      </c>
      <c r="K1727">
        <v>4</v>
      </c>
      <c r="L1727">
        <v>18</v>
      </c>
      <c r="M1727">
        <v>1</v>
      </c>
      <c r="N1727">
        <v>1</v>
      </c>
      <c r="O1727">
        <v>1</v>
      </c>
      <c r="P1727">
        <v>0.22600000000000001</v>
      </c>
      <c r="Q1727">
        <v>0.26400000000000001</v>
      </c>
      <c r="R1727">
        <v>0.34499999999999997</v>
      </c>
      <c r="S1727">
        <v>0.60899999999999999</v>
      </c>
      <c r="T1727">
        <v>0.26500000000000001</v>
      </c>
      <c r="U1727">
        <v>-0.1</v>
      </c>
      <c r="V1727">
        <v>0</v>
      </c>
      <c r="W1727">
        <v>0</v>
      </c>
    </row>
    <row r="1728" spans="1:23" x14ac:dyDescent="0.25">
      <c r="A1728">
        <v>7365</v>
      </c>
      <c r="B1728" t="s">
        <v>89</v>
      </c>
      <c r="C1728">
        <v>100</v>
      </c>
      <c r="D1728">
        <v>91</v>
      </c>
      <c r="E1728">
        <v>21</v>
      </c>
      <c r="F1728">
        <v>5</v>
      </c>
      <c r="G1728">
        <v>1</v>
      </c>
      <c r="H1728">
        <v>1</v>
      </c>
      <c r="I1728">
        <v>9</v>
      </c>
      <c r="J1728">
        <v>8</v>
      </c>
      <c r="K1728">
        <v>7</v>
      </c>
      <c r="L1728">
        <v>17</v>
      </c>
      <c r="M1728">
        <v>1</v>
      </c>
      <c r="N1728">
        <v>2</v>
      </c>
      <c r="O1728">
        <v>1</v>
      </c>
      <c r="P1728">
        <v>0.23</v>
      </c>
      <c r="Q1728">
        <v>0.28699999999999998</v>
      </c>
      <c r="R1728">
        <v>0.309</v>
      </c>
      <c r="S1728">
        <v>0.59599999999999997</v>
      </c>
      <c r="T1728">
        <v>0.26500000000000001</v>
      </c>
      <c r="U1728">
        <v>0.1</v>
      </c>
      <c r="V1728">
        <v>0</v>
      </c>
      <c r="W1728">
        <v>0</v>
      </c>
    </row>
    <row r="1729" spans="1:23" x14ac:dyDescent="0.25">
      <c r="A1729" t="s">
        <v>33</v>
      </c>
      <c r="B1729" t="s">
        <v>34</v>
      </c>
      <c r="C1729">
        <v>100</v>
      </c>
      <c r="D1729">
        <v>92</v>
      </c>
      <c r="E1729">
        <v>21</v>
      </c>
      <c r="F1729">
        <v>4</v>
      </c>
      <c r="G1729">
        <v>0</v>
      </c>
      <c r="H1729">
        <v>1</v>
      </c>
      <c r="I1729">
        <v>9</v>
      </c>
      <c r="J1729">
        <v>8</v>
      </c>
      <c r="K1729">
        <v>6</v>
      </c>
      <c r="L1729">
        <v>22</v>
      </c>
      <c r="M1729">
        <v>1</v>
      </c>
      <c r="N1729">
        <v>4</v>
      </c>
      <c r="O1729">
        <v>2</v>
      </c>
      <c r="P1729">
        <v>0.22800000000000001</v>
      </c>
      <c r="Q1729">
        <v>0.28000000000000003</v>
      </c>
      <c r="R1729">
        <v>0.31900000000000001</v>
      </c>
      <c r="S1729">
        <v>0.59899999999999998</v>
      </c>
      <c r="T1729">
        <v>0.26500000000000001</v>
      </c>
      <c r="U1729">
        <v>0.1</v>
      </c>
      <c r="V1729">
        <v>0</v>
      </c>
      <c r="W1729">
        <v>0</v>
      </c>
    </row>
    <row r="1730" spans="1:23" x14ac:dyDescent="0.25">
      <c r="A1730" t="s">
        <v>7287</v>
      </c>
      <c r="B1730" t="s">
        <v>2038</v>
      </c>
      <c r="C1730">
        <v>100</v>
      </c>
      <c r="D1730">
        <v>92</v>
      </c>
      <c r="E1730">
        <v>21</v>
      </c>
      <c r="F1730">
        <v>3</v>
      </c>
      <c r="G1730">
        <v>0</v>
      </c>
      <c r="H1730">
        <v>2</v>
      </c>
      <c r="I1730">
        <v>9</v>
      </c>
      <c r="J1730">
        <v>9</v>
      </c>
      <c r="K1730">
        <v>6</v>
      </c>
      <c r="L1730">
        <v>22</v>
      </c>
      <c r="M1730">
        <v>1</v>
      </c>
      <c r="N1730">
        <v>3</v>
      </c>
      <c r="O1730">
        <v>2</v>
      </c>
      <c r="P1730">
        <v>0.224</v>
      </c>
      <c r="Q1730">
        <v>0.27400000000000002</v>
      </c>
      <c r="R1730">
        <v>0.32400000000000001</v>
      </c>
      <c r="S1730">
        <v>0.59799999999999998</v>
      </c>
      <c r="T1730">
        <v>0.26400000000000001</v>
      </c>
      <c r="U1730">
        <v>0</v>
      </c>
      <c r="V1730">
        <v>0</v>
      </c>
      <c r="W1730">
        <v>0</v>
      </c>
    </row>
    <row r="1731" spans="1:23" x14ac:dyDescent="0.25">
      <c r="A1731" t="s">
        <v>7285</v>
      </c>
      <c r="B1731" t="s">
        <v>7286</v>
      </c>
      <c r="C1731">
        <v>100</v>
      </c>
      <c r="D1731">
        <v>92</v>
      </c>
      <c r="E1731">
        <v>21</v>
      </c>
      <c r="F1731">
        <v>5</v>
      </c>
      <c r="G1731">
        <v>1</v>
      </c>
      <c r="H1731">
        <v>1</v>
      </c>
      <c r="I1731">
        <v>9</v>
      </c>
      <c r="J1731">
        <v>8</v>
      </c>
      <c r="K1731">
        <v>6</v>
      </c>
      <c r="L1731">
        <v>22</v>
      </c>
      <c r="M1731">
        <v>1</v>
      </c>
      <c r="N1731">
        <v>3</v>
      </c>
      <c r="O1731">
        <v>1</v>
      </c>
      <c r="P1731">
        <v>0.224</v>
      </c>
      <c r="Q1731">
        <v>0.27600000000000002</v>
      </c>
      <c r="R1731">
        <v>0.32200000000000001</v>
      </c>
      <c r="S1731">
        <v>0.59699999999999998</v>
      </c>
      <c r="T1731">
        <v>0.26400000000000001</v>
      </c>
      <c r="U1731">
        <v>0.1</v>
      </c>
      <c r="V1731">
        <v>0</v>
      </c>
      <c r="W1731">
        <v>0</v>
      </c>
    </row>
    <row r="1732" spans="1:23" x14ac:dyDescent="0.25">
      <c r="A1732" t="s">
        <v>7283</v>
      </c>
      <c r="B1732" t="s">
        <v>7284</v>
      </c>
      <c r="C1732">
        <v>100</v>
      </c>
      <c r="D1732">
        <v>93</v>
      </c>
      <c r="E1732">
        <v>20</v>
      </c>
      <c r="F1732">
        <v>4</v>
      </c>
      <c r="G1732">
        <v>1</v>
      </c>
      <c r="H1732">
        <v>2</v>
      </c>
      <c r="I1732">
        <v>10</v>
      </c>
      <c r="J1732">
        <v>10</v>
      </c>
      <c r="K1732">
        <v>5</v>
      </c>
      <c r="L1732">
        <v>29</v>
      </c>
      <c r="M1732">
        <v>1</v>
      </c>
      <c r="N1732">
        <v>1</v>
      </c>
      <c r="O1732">
        <v>1</v>
      </c>
      <c r="P1732">
        <v>0.215</v>
      </c>
      <c r="Q1732">
        <v>0.25900000000000001</v>
      </c>
      <c r="R1732">
        <v>0.35</v>
      </c>
      <c r="S1732">
        <v>0.60899999999999999</v>
      </c>
      <c r="T1732">
        <v>0.26400000000000001</v>
      </c>
      <c r="U1732">
        <v>0</v>
      </c>
      <c r="V1732">
        <v>0</v>
      </c>
      <c r="W1732">
        <v>0.1</v>
      </c>
    </row>
    <row r="1733" spans="1:23" x14ac:dyDescent="0.25">
      <c r="A1733" t="s">
        <v>7281</v>
      </c>
      <c r="B1733" t="s">
        <v>7282</v>
      </c>
      <c r="C1733">
        <v>100</v>
      </c>
      <c r="D1733">
        <v>92</v>
      </c>
      <c r="E1733">
        <v>21</v>
      </c>
      <c r="F1733">
        <v>4</v>
      </c>
      <c r="G1733">
        <v>0</v>
      </c>
      <c r="H1733">
        <v>1</v>
      </c>
      <c r="I1733">
        <v>9</v>
      </c>
      <c r="J1733">
        <v>8</v>
      </c>
      <c r="K1733">
        <v>6</v>
      </c>
      <c r="L1733">
        <v>17</v>
      </c>
      <c r="M1733">
        <v>1</v>
      </c>
      <c r="N1733">
        <v>2</v>
      </c>
      <c r="O1733">
        <v>1</v>
      </c>
      <c r="P1733">
        <v>0.23100000000000001</v>
      </c>
      <c r="Q1733">
        <v>0.28199999999999997</v>
      </c>
      <c r="R1733">
        <v>0.312</v>
      </c>
      <c r="S1733">
        <v>0.59399999999999997</v>
      </c>
      <c r="T1733">
        <v>0.26400000000000001</v>
      </c>
      <c r="U1733">
        <v>0</v>
      </c>
      <c r="V1733">
        <v>0</v>
      </c>
      <c r="W1733">
        <v>0</v>
      </c>
    </row>
    <row r="1734" spans="1:23" x14ac:dyDescent="0.25">
      <c r="A1734" t="s">
        <v>7280</v>
      </c>
      <c r="B1734" t="s">
        <v>1708</v>
      </c>
      <c r="C1734">
        <v>100</v>
      </c>
      <c r="D1734">
        <v>91</v>
      </c>
      <c r="E1734">
        <v>20</v>
      </c>
      <c r="F1734">
        <v>4</v>
      </c>
      <c r="G1734">
        <v>0</v>
      </c>
      <c r="H1734">
        <v>1</v>
      </c>
      <c r="I1734">
        <v>9</v>
      </c>
      <c r="J1734">
        <v>9</v>
      </c>
      <c r="K1734">
        <v>7</v>
      </c>
      <c r="L1734">
        <v>19</v>
      </c>
      <c r="M1734">
        <v>1</v>
      </c>
      <c r="N1734">
        <v>1</v>
      </c>
      <c r="O1734">
        <v>0</v>
      </c>
      <c r="P1734">
        <v>0.221</v>
      </c>
      <c r="Q1734">
        <v>0.27900000000000003</v>
      </c>
      <c r="R1734">
        <v>0.317</v>
      </c>
      <c r="S1734">
        <v>0.59599999999999997</v>
      </c>
      <c r="T1734">
        <v>0.26400000000000001</v>
      </c>
      <c r="U1734">
        <v>-0.1</v>
      </c>
      <c r="V1734">
        <v>0</v>
      </c>
      <c r="W1734">
        <v>0.1</v>
      </c>
    </row>
    <row r="1735" spans="1:23" x14ac:dyDescent="0.25">
      <c r="A1735" t="s">
        <v>7278</v>
      </c>
      <c r="B1735" t="s">
        <v>7279</v>
      </c>
      <c r="C1735">
        <v>100</v>
      </c>
      <c r="D1735">
        <v>92</v>
      </c>
      <c r="E1735">
        <v>21</v>
      </c>
      <c r="F1735">
        <v>5</v>
      </c>
      <c r="G1735">
        <v>1</v>
      </c>
      <c r="H1735">
        <v>1</v>
      </c>
      <c r="I1735">
        <v>9</v>
      </c>
      <c r="J1735">
        <v>8</v>
      </c>
      <c r="K1735">
        <v>6</v>
      </c>
      <c r="L1735">
        <v>19</v>
      </c>
      <c r="M1735">
        <v>1</v>
      </c>
      <c r="N1735">
        <v>5</v>
      </c>
      <c r="O1735">
        <v>2</v>
      </c>
      <c r="P1735">
        <v>0.23200000000000001</v>
      </c>
      <c r="Q1735">
        <v>0.27900000000000003</v>
      </c>
      <c r="R1735">
        <v>0.32</v>
      </c>
      <c r="S1735">
        <v>0.59899999999999998</v>
      </c>
      <c r="T1735">
        <v>0.26400000000000001</v>
      </c>
      <c r="U1735">
        <v>0</v>
      </c>
      <c r="V1735">
        <v>0</v>
      </c>
      <c r="W1735">
        <v>0</v>
      </c>
    </row>
    <row r="1736" spans="1:23" x14ac:dyDescent="0.25">
      <c r="A1736" t="s">
        <v>7276</v>
      </c>
      <c r="B1736" t="s">
        <v>7277</v>
      </c>
      <c r="C1736">
        <v>100</v>
      </c>
      <c r="D1736">
        <v>91</v>
      </c>
      <c r="E1736">
        <v>19</v>
      </c>
      <c r="F1736">
        <v>3</v>
      </c>
      <c r="G1736">
        <v>0</v>
      </c>
      <c r="H1736">
        <v>2</v>
      </c>
      <c r="I1736">
        <v>9</v>
      </c>
      <c r="J1736">
        <v>9</v>
      </c>
      <c r="K1736">
        <v>6</v>
      </c>
      <c r="L1736">
        <v>24</v>
      </c>
      <c r="M1736">
        <v>1</v>
      </c>
      <c r="N1736">
        <v>1</v>
      </c>
      <c r="O1736">
        <v>1</v>
      </c>
      <c r="P1736">
        <v>0.21</v>
      </c>
      <c r="Q1736">
        <v>0.26700000000000002</v>
      </c>
      <c r="R1736">
        <v>0.33600000000000002</v>
      </c>
      <c r="S1736">
        <v>0.60299999999999998</v>
      </c>
      <c r="T1736">
        <v>0.26400000000000001</v>
      </c>
      <c r="U1736">
        <v>0</v>
      </c>
      <c r="V1736">
        <v>0</v>
      </c>
      <c r="W1736">
        <v>-0.3</v>
      </c>
    </row>
    <row r="1737" spans="1:23" x14ac:dyDescent="0.25">
      <c r="A1737" t="s">
        <v>7274</v>
      </c>
      <c r="B1737" t="s">
        <v>7275</v>
      </c>
      <c r="C1737">
        <v>100</v>
      </c>
      <c r="D1737">
        <v>92</v>
      </c>
      <c r="E1737">
        <v>20</v>
      </c>
      <c r="F1737">
        <v>4</v>
      </c>
      <c r="G1737">
        <v>0</v>
      </c>
      <c r="H1737">
        <v>1</v>
      </c>
      <c r="I1737">
        <v>9</v>
      </c>
      <c r="J1737">
        <v>9</v>
      </c>
      <c r="K1737">
        <v>6</v>
      </c>
      <c r="L1737">
        <v>22</v>
      </c>
      <c r="M1737">
        <v>1</v>
      </c>
      <c r="N1737">
        <v>1</v>
      </c>
      <c r="O1737">
        <v>1</v>
      </c>
      <c r="P1737">
        <v>0.22</v>
      </c>
      <c r="Q1737">
        <v>0.27400000000000002</v>
      </c>
      <c r="R1737">
        <v>0.32700000000000001</v>
      </c>
      <c r="S1737">
        <v>0.60099999999999998</v>
      </c>
      <c r="T1737">
        <v>0.26400000000000001</v>
      </c>
      <c r="U1737">
        <v>0</v>
      </c>
      <c r="V1737">
        <v>0</v>
      </c>
      <c r="W1737">
        <v>0.1</v>
      </c>
    </row>
    <row r="1738" spans="1:23" x14ac:dyDescent="0.25">
      <c r="A1738" t="s">
        <v>381</v>
      </c>
      <c r="B1738" t="s">
        <v>382</v>
      </c>
      <c r="C1738">
        <v>100</v>
      </c>
      <c r="D1738">
        <v>94</v>
      </c>
      <c r="E1738">
        <v>22</v>
      </c>
      <c r="F1738">
        <v>4</v>
      </c>
      <c r="G1738">
        <v>1</v>
      </c>
      <c r="H1738">
        <v>1</v>
      </c>
      <c r="I1738">
        <v>9</v>
      </c>
      <c r="J1738">
        <v>9</v>
      </c>
      <c r="K1738">
        <v>4</v>
      </c>
      <c r="L1738">
        <v>15</v>
      </c>
      <c r="M1738">
        <v>1</v>
      </c>
      <c r="N1738">
        <v>5</v>
      </c>
      <c r="O1738">
        <v>2</v>
      </c>
      <c r="P1738">
        <v>0.23300000000000001</v>
      </c>
      <c r="Q1738">
        <v>0.26700000000000002</v>
      </c>
      <c r="R1738">
        <v>0.34</v>
      </c>
      <c r="S1738">
        <v>0.60699999999999998</v>
      </c>
      <c r="T1738">
        <v>0.26400000000000001</v>
      </c>
      <c r="U1738">
        <v>0.1</v>
      </c>
      <c r="V1738">
        <v>0</v>
      </c>
      <c r="W1738">
        <v>-0.2</v>
      </c>
    </row>
    <row r="1739" spans="1:23" x14ac:dyDescent="0.25">
      <c r="A1739">
        <v>7498</v>
      </c>
      <c r="B1739" t="s">
        <v>7273</v>
      </c>
      <c r="C1739">
        <v>100</v>
      </c>
      <c r="D1739">
        <v>91</v>
      </c>
      <c r="E1739">
        <v>20</v>
      </c>
      <c r="F1739">
        <v>4</v>
      </c>
      <c r="G1739">
        <v>0</v>
      </c>
      <c r="H1739">
        <v>2</v>
      </c>
      <c r="I1739">
        <v>9</v>
      </c>
      <c r="J1739">
        <v>9</v>
      </c>
      <c r="K1739">
        <v>6</v>
      </c>
      <c r="L1739">
        <v>23</v>
      </c>
      <c r="M1739">
        <v>1</v>
      </c>
      <c r="N1739">
        <v>1</v>
      </c>
      <c r="O1739">
        <v>1</v>
      </c>
      <c r="P1739">
        <v>0.215</v>
      </c>
      <c r="Q1739">
        <v>0.27200000000000002</v>
      </c>
      <c r="R1739">
        <v>0.32600000000000001</v>
      </c>
      <c r="S1739">
        <v>0.59899999999999998</v>
      </c>
      <c r="T1739">
        <v>0.26400000000000001</v>
      </c>
      <c r="U1739">
        <v>-0.1</v>
      </c>
      <c r="V1739">
        <v>0</v>
      </c>
      <c r="W1739">
        <v>0.1</v>
      </c>
    </row>
    <row r="1740" spans="1:23" x14ac:dyDescent="0.25">
      <c r="A1740" t="s">
        <v>7271</v>
      </c>
      <c r="B1740" t="s">
        <v>7272</v>
      </c>
      <c r="C1740">
        <v>100</v>
      </c>
      <c r="D1740">
        <v>95</v>
      </c>
      <c r="E1740">
        <v>23</v>
      </c>
      <c r="F1740">
        <v>5</v>
      </c>
      <c r="G1740">
        <v>1</v>
      </c>
      <c r="H1740">
        <v>1</v>
      </c>
      <c r="I1740">
        <v>8</v>
      </c>
      <c r="J1740">
        <v>9</v>
      </c>
      <c r="K1740">
        <v>3</v>
      </c>
      <c r="L1740">
        <v>19</v>
      </c>
      <c r="M1740">
        <v>1</v>
      </c>
      <c r="N1740">
        <v>3</v>
      </c>
      <c r="O1740">
        <v>2</v>
      </c>
      <c r="P1740">
        <v>0.24099999999999999</v>
      </c>
      <c r="Q1740">
        <v>0.26900000000000002</v>
      </c>
      <c r="R1740">
        <v>0.33700000000000002</v>
      </c>
      <c r="S1740">
        <v>0.60599999999999998</v>
      </c>
      <c r="T1740">
        <v>0.26400000000000001</v>
      </c>
      <c r="U1740">
        <v>-0.1</v>
      </c>
      <c r="V1740">
        <v>0</v>
      </c>
      <c r="W1740">
        <v>0</v>
      </c>
    </row>
    <row r="1741" spans="1:23" x14ac:dyDescent="0.25">
      <c r="A1741" t="s">
        <v>7269</v>
      </c>
      <c r="B1741" t="s">
        <v>7270</v>
      </c>
      <c r="C1741">
        <v>100</v>
      </c>
      <c r="D1741">
        <v>92</v>
      </c>
      <c r="E1741">
        <v>20</v>
      </c>
      <c r="F1741">
        <v>5</v>
      </c>
      <c r="G1741">
        <v>1</v>
      </c>
      <c r="H1741">
        <v>1</v>
      </c>
      <c r="I1741">
        <v>9</v>
      </c>
      <c r="J1741">
        <v>8</v>
      </c>
      <c r="K1741">
        <v>6</v>
      </c>
      <c r="L1741">
        <v>28</v>
      </c>
      <c r="M1741">
        <v>1</v>
      </c>
      <c r="N1741">
        <v>2</v>
      </c>
      <c r="O1741">
        <v>1</v>
      </c>
      <c r="P1741">
        <v>0.22</v>
      </c>
      <c r="Q1741">
        <v>0.27300000000000002</v>
      </c>
      <c r="R1741">
        <v>0.32600000000000001</v>
      </c>
      <c r="S1741">
        <v>0.59899999999999998</v>
      </c>
      <c r="T1741">
        <v>0.26400000000000001</v>
      </c>
      <c r="U1741">
        <v>-0.1</v>
      </c>
      <c r="V1741">
        <v>0</v>
      </c>
      <c r="W1741">
        <v>-0.2</v>
      </c>
    </row>
    <row r="1742" spans="1:23" x14ac:dyDescent="0.25">
      <c r="A1742">
        <v>2861</v>
      </c>
      <c r="B1742" t="s">
        <v>706</v>
      </c>
      <c r="C1742">
        <v>100</v>
      </c>
      <c r="D1742">
        <v>93</v>
      </c>
      <c r="E1742">
        <v>20</v>
      </c>
      <c r="F1742">
        <v>4</v>
      </c>
      <c r="G1742">
        <v>0</v>
      </c>
      <c r="H1742">
        <v>2</v>
      </c>
      <c r="I1742">
        <v>10</v>
      </c>
      <c r="J1742">
        <v>10</v>
      </c>
      <c r="K1742">
        <v>5</v>
      </c>
      <c r="L1742">
        <v>22</v>
      </c>
      <c r="M1742">
        <v>1</v>
      </c>
      <c r="N1742">
        <v>1</v>
      </c>
      <c r="O1742">
        <v>0</v>
      </c>
      <c r="P1742">
        <v>0.216</v>
      </c>
      <c r="Q1742">
        <v>0.25800000000000001</v>
      </c>
      <c r="R1742">
        <v>0.34799999999999998</v>
      </c>
      <c r="S1742">
        <v>0.60599999999999998</v>
      </c>
      <c r="T1742">
        <v>0.26400000000000001</v>
      </c>
      <c r="U1742">
        <v>-0.1</v>
      </c>
      <c r="V1742">
        <v>0</v>
      </c>
      <c r="W1742">
        <v>0.1</v>
      </c>
    </row>
    <row r="1743" spans="1:23" x14ac:dyDescent="0.25">
      <c r="A1743" t="s">
        <v>7267</v>
      </c>
      <c r="B1743" t="s">
        <v>7268</v>
      </c>
      <c r="C1743">
        <v>100</v>
      </c>
      <c r="D1743">
        <v>93</v>
      </c>
      <c r="E1743">
        <v>20</v>
      </c>
      <c r="F1743">
        <v>4</v>
      </c>
      <c r="G1743">
        <v>0</v>
      </c>
      <c r="H1743">
        <v>2</v>
      </c>
      <c r="I1743">
        <v>9</v>
      </c>
      <c r="J1743">
        <v>10</v>
      </c>
      <c r="K1743">
        <v>5</v>
      </c>
      <c r="L1743">
        <v>21</v>
      </c>
      <c r="M1743">
        <v>1</v>
      </c>
      <c r="N1743">
        <v>2</v>
      </c>
      <c r="O1743">
        <v>1</v>
      </c>
      <c r="P1743">
        <v>0.221</v>
      </c>
      <c r="Q1743">
        <v>0.26500000000000001</v>
      </c>
      <c r="R1743">
        <v>0.33800000000000002</v>
      </c>
      <c r="S1743">
        <v>0.60399999999999998</v>
      </c>
      <c r="T1743">
        <v>0.26400000000000001</v>
      </c>
      <c r="U1743">
        <v>-0.1</v>
      </c>
      <c r="V1743">
        <v>0</v>
      </c>
      <c r="W1743">
        <v>-0.3</v>
      </c>
    </row>
    <row r="1744" spans="1:23" x14ac:dyDescent="0.25">
      <c r="A1744" t="s">
        <v>7265</v>
      </c>
      <c r="B1744" t="s">
        <v>7266</v>
      </c>
      <c r="C1744">
        <v>100</v>
      </c>
      <c r="D1744">
        <v>92</v>
      </c>
      <c r="E1744">
        <v>21</v>
      </c>
      <c r="F1744">
        <v>4</v>
      </c>
      <c r="G1744">
        <v>0</v>
      </c>
      <c r="H1744">
        <v>1</v>
      </c>
      <c r="I1744">
        <v>9</v>
      </c>
      <c r="J1744">
        <v>9</v>
      </c>
      <c r="K1744">
        <v>6</v>
      </c>
      <c r="L1744">
        <v>20</v>
      </c>
      <c r="M1744">
        <v>1</v>
      </c>
      <c r="N1744">
        <v>4</v>
      </c>
      <c r="O1744">
        <v>2</v>
      </c>
      <c r="P1744">
        <v>0.22600000000000001</v>
      </c>
      <c r="Q1744">
        <v>0.27300000000000002</v>
      </c>
      <c r="R1744">
        <v>0.32800000000000001</v>
      </c>
      <c r="S1744">
        <v>0.60099999999999998</v>
      </c>
      <c r="T1744">
        <v>0.26400000000000001</v>
      </c>
      <c r="U1744">
        <v>0</v>
      </c>
      <c r="V1744">
        <v>0</v>
      </c>
      <c r="W1744">
        <v>-0.2</v>
      </c>
    </row>
    <row r="1745" spans="1:23" x14ac:dyDescent="0.25">
      <c r="A1745" t="s">
        <v>7263</v>
      </c>
      <c r="B1745" t="s">
        <v>7264</v>
      </c>
      <c r="C1745">
        <v>100</v>
      </c>
      <c r="D1745">
        <v>92</v>
      </c>
      <c r="E1745">
        <v>22</v>
      </c>
      <c r="F1745">
        <v>4</v>
      </c>
      <c r="G1745">
        <v>0</v>
      </c>
      <c r="H1745">
        <v>1</v>
      </c>
      <c r="I1745">
        <v>8</v>
      </c>
      <c r="J1745">
        <v>8</v>
      </c>
      <c r="K1745">
        <v>5</v>
      </c>
      <c r="L1745">
        <v>13</v>
      </c>
      <c r="M1745">
        <v>1</v>
      </c>
      <c r="N1745">
        <v>1</v>
      </c>
      <c r="O1745">
        <v>0</v>
      </c>
      <c r="P1745">
        <v>0.23499999999999999</v>
      </c>
      <c r="Q1745">
        <v>0.28399999999999997</v>
      </c>
      <c r="R1745">
        <v>0.309</v>
      </c>
      <c r="S1745">
        <v>0.59399999999999997</v>
      </c>
      <c r="T1745">
        <v>0.26400000000000001</v>
      </c>
      <c r="U1745">
        <v>0</v>
      </c>
      <c r="V1745">
        <v>0</v>
      </c>
      <c r="W1745">
        <v>0</v>
      </c>
    </row>
    <row r="1746" spans="1:23" x14ac:dyDescent="0.25">
      <c r="A1746" t="s">
        <v>575</v>
      </c>
      <c r="B1746" t="s">
        <v>576</v>
      </c>
      <c r="C1746">
        <v>100</v>
      </c>
      <c r="D1746">
        <v>93</v>
      </c>
      <c r="E1746">
        <v>21</v>
      </c>
      <c r="F1746">
        <v>4</v>
      </c>
      <c r="G1746">
        <v>0</v>
      </c>
      <c r="H1746">
        <v>2</v>
      </c>
      <c r="I1746">
        <v>9</v>
      </c>
      <c r="J1746">
        <v>9</v>
      </c>
      <c r="K1746">
        <v>5</v>
      </c>
      <c r="L1746">
        <v>21</v>
      </c>
      <c r="M1746">
        <v>1</v>
      </c>
      <c r="N1746">
        <v>3</v>
      </c>
      <c r="O1746">
        <v>2</v>
      </c>
      <c r="P1746">
        <v>0.22500000000000001</v>
      </c>
      <c r="Q1746">
        <v>0.27</v>
      </c>
      <c r="R1746">
        <v>0.33100000000000002</v>
      </c>
      <c r="S1746">
        <v>0.6</v>
      </c>
      <c r="T1746">
        <v>0.26400000000000001</v>
      </c>
      <c r="U1746">
        <v>0</v>
      </c>
      <c r="V1746">
        <v>0</v>
      </c>
      <c r="W1746">
        <v>0</v>
      </c>
    </row>
    <row r="1747" spans="1:23" x14ac:dyDescent="0.25">
      <c r="A1747" t="s">
        <v>926</v>
      </c>
      <c r="B1747" t="s">
        <v>927</v>
      </c>
      <c r="C1747">
        <v>100</v>
      </c>
      <c r="D1747">
        <v>93</v>
      </c>
      <c r="E1747">
        <v>20</v>
      </c>
      <c r="F1747">
        <v>3</v>
      </c>
      <c r="G1747">
        <v>0</v>
      </c>
      <c r="H1747">
        <v>3</v>
      </c>
      <c r="I1747">
        <v>9</v>
      </c>
      <c r="J1747">
        <v>10</v>
      </c>
      <c r="K1747">
        <v>5</v>
      </c>
      <c r="L1747">
        <v>24</v>
      </c>
      <c r="M1747">
        <v>1</v>
      </c>
      <c r="N1747">
        <v>2</v>
      </c>
      <c r="O1747">
        <v>1</v>
      </c>
      <c r="P1747">
        <v>0.21199999999999999</v>
      </c>
      <c r="Q1747">
        <v>0.25700000000000001</v>
      </c>
      <c r="R1747">
        <v>0.34599999999999997</v>
      </c>
      <c r="S1747">
        <v>0.60399999999999998</v>
      </c>
      <c r="T1747">
        <v>0.26400000000000001</v>
      </c>
      <c r="U1747">
        <v>0</v>
      </c>
      <c r="V1747">
        <v>0</v>
      </c>
      <c r="W1747">
        <v>-0.2</v>
      </c>
    </row>
    <row r="1748" spans="1:23" x14ac:dyDescent="0.25">
      <c r="A1748" t="s">
        <v>444</v>
      </c>
      <c r="B1748" t="s">
        <v>445</v>
      </c>
      <c r="C1748">
        <v>100</v>
      </c>
      <c r="D1748">
        <v>92</v>
      </c>
      <c r="E1748">
        <v>22</v>
      </c>
      <c r="F1748">
        <v>3</v>
      </c>
      <c r="G1748">
        <v>1</v>
      </c>
      <c r="H1748">
        <v>1</v>
      </c>
      <c r="I1748">
        <v>8</v>
      </c>
      <c r="J1748">
        <v>8</v>
      </c>
      <c r="K1748">
        <v>6</v>
      </c>
      <c r="L1748">
        <v>13</v>
      </c>
      <c r="M1748">
        <v>1</v>
      </c>
      <c r="N1748">
        <v>6</v>
      </c>
      <c r="O1748">
        <v>3</v>
      </c>
      <c r="P1748">
        <v>0.23599999999999999</v>
      </c>
      <c r="Q1748">
        <v>0.28199999999999997</v>
      </c>
      <c r="R1748">
        <v>0.314</v>
      </c>
      <c r="S1748">
        <v>0.59599999999999997</v>
      </c>
      <c r="T1748">
        <v>0.26400000000000001</v>
      </c>
      <c r="U1748">
        <v>0.2</v>
      </c>
      <c r="V1748">
        <v>0</v>
      </c>
      <c r="W1748">
        <v>-0.2</v>
      </c>
    </row>
    <row r="1749" spans="1:23" x14ac:dyDescent="0.25">
      <c r="A1749" t="s">
        <v>7261</v>
      </c>
      <c r="B1749" t="s">
        <v>7262</v>
      </c>
      <c r="C1749">
        <v>100</v>
      </c>
      <c r="D1749">
        <v>92</v>
      </c>
      <c r="E1749">
        <v>19</v>
      </c>
      <c r="F1749">
        <v>4</v>
      </c>
      <c r="G1749">
        <v>1</v>
      </c>
      <c r="H1749">
        <v>2</v>
      </c>
      <c r="I1749">
        <v>10</v>
      </c>
      <c r="J1749">
        <v>9</v>
      </c>
      <c r="K1749">
        <v>6</v>
      </c>
      <c r="L1749">
        <v>30</v>
      </c>
      <c r="M1749">
        <v>1</v>
      </c>
      <c r="N1749">
        <v>4</v>
      </c>
      <c r="O1749">
        <v>2</v>
      </c>
      <c r="P1749">
        <v>0.21199999999999999</v>
      </c>
      <c r="Q1749">
        <v>0.26300000000000001</v>
      </c>
      <c r="R1749">
        <v>0.34100000000000003</v>
      </c>
      <c r="S1749">
        <v>0.60499999999999998</v>
      </c>
      <c r="T1749">
        <v>0.26300000000000001</v>
      </c>
      <c r="U1749">
        <v>0.1</v>
      </c>
      <c r="V1749">
        <v>0</v>
      </c>
      <c r="W1749">
        <v>-0.2</v>
      </c>
    </row>
    <row r="1750" spans="1:23" x14ac:dyDescent="0.25">
      <c r="A1750" t="s">
        <v>7259</v>
      </c>
      <c r="B1750" t="s">
        <v>7260</v>
      </c>
      <c r="C1750">
        <v>100</v>
      </c>
      <c r="D1750">
        <v>92</v>
      </c>
      <c r="E1750">
        <v>21</v>
      </c>
      <c r="F1750">
        <v>5</v>
      </c>
      <c r="G1750">
        <v>0</v>
      </c>
      <c r="H1750">
        <v>1</v>
      </c>
      <c r="I1750">
        <v>9</v>
      </c>
      <c r="J1750">
        <v>8</v>
      </c>
      <c r="K1750">
        <v>6</v>
      </c>
      <c r="L1750">
        <v>21</v>
      </c>
      <c r="M1750">
        <v>1</v>
      </c>
      <c r="N1750">
        <v>1</v>
      </c>
      <c r="O1750">
        <v>0</v>
      </c>
      <c r="P1750">
        <v>0.23</v>
      </c>
      <c r="Q1750">
        <v>0.27900000000000003</v>
      </c>
      <c r="R1750">
        <v>0.31900000000000001</v>
      </c>
      <c r="S1750">
        <v>0.59799999999999998</v>
      </c>
      <c r="T1750">
        <v>0.26300000000000001</v>
      </c>
      <c r="U1750">
        <v>0</v>
      </c>
      <c r="V1750">
        <v>0</v>
      </c>
      <c r="W1750">
        <v>0.1</v>
      </c>
    </row>
    <row r="1751" spans="1:23" x14ac:dyDescent="0.25">
      <c r="A1751" t="s">
        <v>18</v>
      </c>
      <c r="B1751" t="s">
        <v>19</v>
      </c>
      <c r="C1751">
        <v>100</v>
      </c>
      <c r="D1751">
        <v>93</v>
      </c>
      <c r="E1751">
        <v>22</v>
      </c>
      <c r="F1751">
        <v>4</v>
      </c>
      <c r="G1751">
        <v>0</v>
      </c>
      <c r="H1751">
        <v>1</v>
      </c>
      <c r="I1751">
        <v>9</v>
      </c>
      <c r="J1751">
        <v>9</v>
      </c>
      <c r="K1751">
        <v>5</v>
      </c>
      <c r="L1751">
        <v>12</v>
      </c>
      <c r="M1751">
        <v>1</v>
      </c>
      <c r="N1751">
        <v>0</v>
      </c>
      <c r="O1751">
        <v>0</v>
      </c>
      <c r="P1751">
        <v>0.23699999999999999</v>
      </c>
      <c r="Q1751">
        <v>0.27700000000000002</v>
      </c>
      <c r="R1751">
        <v>0.32400000000000001</v>
      </c>
      <c r="S1751">
        <v>0.60099999999999998</v>
      </c>
      <c r="T1751">
        <v>0.26300000000000001</v>
      </c>
      <c r="U1751">
        <v>0</v>
      </c>
      <c r="V1751">
        <v>0</v>
      </c>
      <c r="W1751">
        <v>0.1</v>
      </c>
    </row>
    <row r="1752" spans="1:23" x14ac:dyDescent="0.25">
      <c r="A1752" t="s">
        <v>7257</v>
      </c>
      <c r="B1752" t="s">
        <v>7258</v>
      </c>
      <c r="C1752">
        <v>100</v>
      </c>
      <c r="D1752">
        <v>93</v>
      </c>
      <c r="E1752">
        <v>21</v>
      </c>
      <c r="F1752">
        <v>4</v>
      </c>
      <c r="G1752">
        <v>0</v>
      </c>
      <c r="H1752">
        <v>2</v>
      </c>
      <c r="I1752">
        <v>9</v>
      </c>
      <c r="J1752">
        <v>9</v>
      </c>
      <c r="K1752">
        <v>4</v>
      </c>
      <c r="L1752">
        <v>17</v>
      </c>
      <c r="M1752">
        <v>1</v>
      </c>
      <c r="N1752">
        <v>2</v>
      </c>
      <c r="O1752">
        <v>1</v>
      </c>
      <c r="P1752">
        <v>0.22800000000000001</v>
      </c>
      <c r="Q1752">
        <v>0.27</v>
      </c>
      <c r="R1752">
        <v>0.33</v>
      </c>
      <c r="S1752">
        <v>0.59899999999999998</v>
      </c>
      <c r="T1752">
        <v>0.26300000000000001</v>
      </c>
      <c r="U1752">
        <v>0</v>
      </c>
      <c r="V1752">
        <v>0</v>
      </c>
      <c r="W1752">
        <v>-0.2</v>
      </c>
    </row>
    <row r="1753" spans="1:23" x14ac:dyDescent="0.25">
      <c r="A1753" t="s">
        <v>7255</v>
      </c>
      <c r="B1753" t="s">
        <v>7256</v>
      </c>
      <c r="C1753">
        <v>100</v>
      </c>
      <c r="D1753">
        <v>91</v>
      </c>
      <c r="E1753">
        <v>21</v>
      </c>
      <c r="F1753">
        <v>4</v>
      </c>
      <c r="G1753">
        <v>0</v>
      </c>
      <c r="H1753">
        <v>0</v>
      </c>
      <c r="I1753">
        <v>8</v>
      </c>
      <c r="J1753">
        <v>7</v>
      </c>
      <c r="K1753">
        <v>7</v>
      </c>
      <c r="L1753">
        <v>17</v>
      </c>
      <c r="M1753">
        <v>1</v>
      </c>
      <c r="N1753">
        <v>4</v>
      </c>
      <c r="O1753">
        <v>2</v>
      </c>
      <c r="P1753">
        <v>0.22700000000000001</v>
      </c>
      <c r="Q1753">
        <v>0.28799999999999998</v>
      </c>
      <c r="R1753">
        <v>0.3</v>
      </c>
      <c r="S1753">
        <v>0.58799999999999997</v>
      </c>
      <c r="T1753">
        <v>0.26300000000000001</v>
      </c>
      <c r="U1753">
        <v>0</v>
      </c>
      <c r="V1753">
        <v>0</v>
      </c>
      <c r="W1753">
        <v>0</v>
      </c>
    </row>
    <row r="1754" spans="1:23" x14ac:dyDescent="0.25">
      <c r="A1754">
        <v>1824</v>
      </c>
      <c r="B1754" t="s">
        <v>69</v>
      </c>
      <c r="C1754">
        <v>100</v>
      </c>
      <c r="D1754">
        <v>94</v>
      </c>
      <c r="E1754">
        <v>22</v>
      </c>
      <c r="F1754">
        <v>5</v>
      </c>
      <c r="G1754">
        <v>0</v>
      </c>
      <c r="H1754">
        <v>1</v>
      </c>
      <c r="I1754">
        <v>9</v>
      </c>
      <c r="J1754">
        <v>9</v>
      </c>
      <c r="K1754">
        <v>4</v>
      </c>
      <c r="L1754">
        <v>19</v>
      </c>
      <c r="M1754">
        <v>1</v>
      </c>
      <c r="N1754">
        <v>1</v>
      </c>
      <c r="O1754">
        <v>0</v>
      </c>
      <c r="P1754">
        <v>0.23799999999999999</v>
      </c>
      <c r="Q1754">
        <v>0.27100000000000002</v>
      </c>
      <c r="R1754">
        <v>0.33500000000000002</v>
      </c>
      <c r="S1754">
        <v>0.60599999999999998</v>
      </c>
      <c r="T1754">
        <v>0.26300000000000001</v>
      </c>
      <c r="U1754">
        <v>-0.3</v>
      </c>
      <c r="V1754">
        <v>0.6</v>
      </c>
      <c r="W1754">
        <v>0.1</v>
      </c>
    </row>
    <row r="1755" spans="1:23" x14ac:dyDescent="0.25">
      <c r="A1755" t="s">
        <v>7253</v>
      </c>
      <c r="B1755" t="s">
        <v>7254</v>
      </c>
      <c r="C1755">
        <v>100</v>
      </c>
      <c r="D1755">
        <v>91</v>
      </c>
      <c r="E1755">
        <v>18</v>
      </c>
      <c r="F1755">
        <v>5</v>
      </c>
      <c r="G1755">
        <v>0</v>
      </c>
      <c r="H1755">
        <v>2</v>
      </c>
      <c r="I1755">
        <v>10</v>
      </c>
      <c r="J1755">
        <v>10</v>
      </c>
      <c r="K1755">
        <v>7</v>
      </c>
      <c r="L1755">
        <v>32</v>
      </c>
      <c r="M1755">
        <v>1</v>
      </c>
      <c r="N1755">
        <v>1</v>
      </c>
      <c r="O1755">
        <v>0</v>
      </c>
      <c r="P1755">
        <v>0.20100000000000001</v>
      </c>
      <c r="Q1755">
        <v>0.26400000000000001</v>
      </c>
      <c r="R1755">
        <v>0.33500000000000002</v>
      </c>
      <c r="S1755">
        <v>0.59799999999999998</v>
      </c>
      <c r="T1755">
        <v>0.26300000000000001</v>
      </c>
      <c r="U1755">
        <v>0</v>
      </c>
      <c r="V1755">
        <v>0</v>
      </c>
      <c r="W1755">
        <v>0.1</v>
      </c>
    </row>
    <row r="1756" spans="1:23" x14ac:dyDescent="0.25">
      <c r="A1756">
        <v>2369</v>
      </c>
      <c r="B1756" t="s">
        <v>47</v>
      </c>
      <c r="C1756">
        <v>100</v>
      </c>
      <c r="D1756">
        <v>92</v>
      </c>
      <c r="E1756">
        <v>20</v>
      </c>
      <c r="F1756">
        <v>4</v>
      </c>
      <c r="G1756">
        <v>1</v>
      </c>
      <c r="H1756">
        <v>1</v>
      </c>
      <c r="I1756">
        <v>9</v>
      </c>
      <c r="J1756">
        <v>9</v>
      </c>
      <c r="K1756">
        <v>6</v>
      </c>
      <c r="L1756">
        <v>21</v>
      </c>
      <c r="M1756">
        <v>0</v>
      </c>
      <c r="N1756">
        <v>2</v>
      </c>
      <c r="O1756">
        <v>1</v>
      </c>
      <c r="P1756">
        <v>0.223</v>
      </c>
      <c r="Q1756">
        <v>0.27300000000000002</v>
      </c>
      <c r="R1756">
        <v>0.32600000000000001</v>
      </c>
      <c r="S1756">
        <v>0.59899999999999998</v>
      </c>
      <c r="T1756">
        <v>0.26300000000000001</v>
      </c>
      <c r="U1756">
        <v>0</v>
      </c>
      <c r="V1756">
        <v>0</v>
      </c>
      <c r="W1756">
        <v>0</v>
      </c>
    </row>
    <row r="1757" spans="1:23" x14ac:dyDescent="0.25">
      <c r="A1757" t="s">
        <v>7251</v>
      </c>
      <c r="B1757" t="s">
        <v>7252</v>
      </c>
      <c r="C1757">
        <v>100</v>
      </c>
      <c r="D1757">
        <v>91</v>
      </c>
      <c r="E1757">
        <v>19</v>
      </c>
      <c r="F1757">
        <v>5</v>
      </c>
      <c r="G1757">
        <v>0</v>
      </c>
      <c r="H1757">
        <v>1</v>
      </c>
      <c r="I1757">
        <v>9</v>
      </c>
      <c r="J1757">
        <v>8</v>
      </c>
      <c r="K1757">
        <v>7</v>
      </c>
      <c r="L1757">
        <v>18</v>
      </c>
      <c r="M1757">
        <v>1</v>
      </c>
      <c r="N1757">
        <v>1</v>
      </c>
      <c r="O1757">
        <v>0</v>
      </c>
      <c r="P1757">
        <v>0.215</v>
      </c>
      <c r="Q1757">
        <v>0.27700000000000002</v>
      </c>
      <c r="R1757">
        <v>0.315</v>
      </c>
      <c r="S1757">
        <v>0.59199999999999997</v>
      </c>
      <c r="T1757">
        <v>0.26300000000000001</v>
      </c>
      <c r="U1757">
        <v>0</v>
      </c>
      <c r="V1757">
        <v>0</v>
      </c>
      <c r="W1757">
        <v>0</v>
      </c>
    </row>
    <row r="1758" spans="1:23" x14ac:dyDescent="0.25">
      <c r="A1758" t="s">
        <v>7249</v>
      </c>
      <c r="B1758" t="s">
        <v>7250</v>
      </c>
      <c r="C1758">
        <v>100</v>
      </c>
      <c r="D1758">
        <v>94</v>
      </c>
      <c r="E1758">
        <v>22</v>
      </c>
      <c r="F1758">
        <v>5</v>
      </c>
      <c r="G1758">
        <v>1</v>
      </c>
      <c r="H1758">
        <v>1</v>
      </c>
      <c r="I1758">
        <v>9</v>
      </c>
      <c r="J1758">
        <v>9</v>
      </c>
      <c r="K1758">
        <v>4</v>
      </c>
      <c r="L1758">
        <v>24</v>
      </c>
      <c r="M1758">
        <v>1</v>
      </c>
      <c r="N1758">
        <v>1</v>
      </c>
      <c r="O1758">
        <v>1</v>
      </c>
      <c r="P1758">
        <v>0.23</v>
      </c>
      <c r="Q1758">
        <v>0.26700000000000002</v>
      </c>
      <c r="R1758">
        <v>0.33700000000000002</v>
      </c>
      <c r="S1758">
        <v>0.60399999999999998</v>
      </c>
      <c r="T1758">
        <v>0.26300000000000001</v>
      </c>
      <c r="U1758">
        <v>0</v>
      </c>
      <c r="V1758">
        <v>0</v>
      </c>
      <c r="W1758">
        <v>-0.1</v>
      </c>
    </row>
    <row r="1759" spans="1:23" x14ac:dyDescent="0.25">
      <c r="A1759" t="s">
        <v>7247</v>
      </c>
      <c r="B1759" t="s">
        <v>7248</v>
      </c>
      <c r="C1759">
        <v>457</v>
      </c>
      <c r="D1759">
        <v>411</v>
      </c>
      <c r="E1759">
        <v>83</v>
      </c>
      <c r="F1759">
        <v>14</v>
      </c>
      <c r="G1759">
        <v>1</v>
      </c>
      <c r="H1759">
        <v>11</v>
      </c>
      <c r="I1759">
        <v>39</v>
      </c>
      <c r="J1759">
        <v>40</v>
      </c>
      <c r="K1759">
        <v>39</v>
      </c>
      <c r="L1759">
        <v>136</v>
      </c>
      <c r="M1759">
        <v>3</v>
      </c>
      <c r="N1759">
        <v>3</v>
      </c>
      <c r="O1759">
        <v>2</v>
      </c>
      <c r="P1759">
        <v>0.20100000000000001</v>
      </c>
      <c r="Q1759">
        <v>0.27200000000000002</v>
      </c>
      <c r="R1759">
        <v>0.32300000000000001</v>
      </c>
      <c r="S1759">
        <v>0.59599999999999997</v>
      </c>
      <c r="T1759">
        <v>0.26300000000000001</v>
      </c>
      <c r="U1759">
        <v>-0.1</v>
      </c>
      <c r="V1759">
        <v>0</v>
      </c>
      <c r="W1759">
        <v>-1.3</v>
      </c>
    </row>
    <row r="1760" spans="1:23" x14ac:dyDescent="0.25">
      <c r="A1760">
        <v>4950</v>
      </c>
      <c r="B1760" t="s">
        <v>54</v>
      </c>
      <c r="C1760">
        <v>100</v>
      </c>
      <c r="D1760">
        <v>94</v>
      </c>
      <c r="E1760">
        <v>22</v>
      </c>
      <c r="F1760">
        <v>5</v>
      </c>
      <c r="G1760">
        <v>0</v>
      </c>
      <c r="H1760">
        <v>1</v>
      </c>
      <c r="I1760">
        <v>9</v>
      </c>
      <c r="J1760">
        <v>9</v>
      </c>
      <c r="K1760">
        <v>4</v>
      </c>
      <c r="L1760">
        <v>17</v>
      </c>
      <c r="M1760">
        <v>1</v>
      </c>
      <c r="N1760">
        <v>1</v>
      </c>
      <c r="O1760">
        <v>1</v>
      </c>
      <c r="P1760">
        <v>0.23200000000000001</v>
      </c>
      <c r="Q1760">
        <v>0.27</v>
      </c>
      <c r="R1760">
        <v>0.33100000000000002</v>
      </c>
      <c r="S1760">
        <v>0.60099999999999998</v>
      </c>
      <c r="T1760">
        <v>0.26300000000000001</v>
      </c>
      <c r="U1760">
        <v>-0.1</v>
      </c>
      <c r="V1760">
        <v>0</v>
      </c>
      <c r="W1760">
        <v>0</v>
      </c>
    </row>
    <row r="1761" spans="1:23" x14ac:dyDescent="0.25">
      <c r="A1761" t="s">
        <v>7245</v>
      </c>
      <c r="B1761" t="s">
        <v>7246</v>
      </c>
      <c r="C1761">
        <v>100</v>
      </c>
      <c r="D1761">
        <v>92</v>
      </c>
      <c r="E1761">
        <v>20</v>
      </c>
      <c r="F1761">
        <v>4</v>
      </c>
      <c r="G1761">
        <v>1</v>
      </c>
      <c r="H1761">
        <v>2</v>
      </c>
      <c r="I1761">
        <v>9</v>
      </c>
      <c r="J1761">
        <v>9</v>
      </c>
      <c r="K1761">
        <v>5</v>
      </c>
      <c r="L1761">
        <v>24</v>
      </c>
      <c r="M1761">
        <v>1</v>
      </c>
      <c r="N1761">
        <v>1</v>
      </c>
      <c r="O1761">
        <v>1</v>
      </c>
      <c r="P1761">
        <v>0.22</v>
      </c>
      <c r="Q1761">
        <v>0.26700000000000002</v>
      </c>
      <c r="R1761">
        <v>0.33</v>
      </c>
      <c r="S1761">
        <v>0.59799999999999998</v>
      </c>
      <c r="T1761">
        <v>0.26300000000000001</v>
      </c>
      <c r="U1761">
        <v>0</v>
      </c>
      <c r="V1761">
        <v>0</v>
      </c>
      <c r="W1761">
        <v>0</v>
      </c>
    </row>
    <row r="1762" spans="1:23" x14ac:dyDescent="0.25">
      <c r="A1762" t="s">
        <v>7243</v>
      </c>
      <c r="B1762" t="s">
        <v>7244</v>
      </c>
      <c r="C1762">
        <v>100</v>
      </c>
      <c r="D1762">
        <v>91</v>
      </c>
      <c r="E1762">
        <v>20</v>
      </c>
      <c r="F1762">
        <v>3</v>
      </c>
      <c r="G1762">
        <v>0</v>
      </c>
      <c r="H1762">
        <v>2</v>
      </c>
      <c r="I1762">
        <v>9</v>
      </c>
      <c r="J1762">
        <v>9</v>
      </c>
      <c r="K1762">
        <v>7</v>
      </c>
      <c r="L1762">
        <v>26</v>
      </c>
      <c r="M1762">
        <v>1</v>
      </c>
      <c r="N1762">
        <v>2</v>
      </c>
      <c r="O1762">
        <v>1</v>
      </c>
      <c r="P1762">
        <v>0.215</v>
      </c>
      <c r="Q1762">
        <v>0.27400000000000002</v>
      </c>
      <c r="R1762">
        <v>0.32</v>
      </c>
      <c r="S1762">
        <v>0.59399999999999997</v>
      </c>
      <c r="T1762">
        <v>0.26300000000000001</v>
      </c>
      <c r="U1762">
        <v>-0.1</v>
      </c>
      <c r="V1762">
        <v>0</v>
      </c>
      <c r="W1762">
        <v>-0.1</v>
      </c>
    </row>
    <row r="1763" spans="1:23" x14ac:dyDescent="0.25">
      <c r="A1763" t="s">
        <v>7241</v>
      </c>
      <c r="B1763" t="s">
        <v>7242</v>
      </c>
      <c r="C1763">
        <v>100</v>
      </c>
      <c r="D1763">
        <v>94</v>
      </c>
      <c r="E1763">
        <v>22</v>
      </c>
      <c r="F1763">
        <v>5</v>
      </c>
      <c r="G1763">
        <v>0</v>
      </c>
      <c r="H1763">
        <v>1</v>
      </c>
      <c r="I1763">
        <v>8</v>
      </c>
      <c r="J1763">
        <v>8</v>
      </c>
      <c r="K1763">
        <v>4</v>
      </c>
      <c r="L1763">
        <v>13</v>
      </c>
      <c r="M1763">
        <v>1</v>
      </c>
      <c r="N1763">
        <v>1</v>
      </c>
      <c r="O1763">
        <v>0</v>
      </c>
      <c r="P1763">
        <v>0.23899999999999999</v>
      </c>
      <c r="Q1763">
        <v>0.27500000000000002</v>
      </c>
      <c r="R1763">
        <v>0.32300000000000001</v>
      </c>
      <c r="S1763">
        <v>0.59799999999999998</v>
      </c>
      <c r="T1763">
        <v>0.26300000000000001</v>
      </c>
      <c r="U1763">
        <v>0</v>
      </c>
      <c r="V1763">
        <v>0</v>
      </c>
      <c r="W1763">
        <v>0.1</v>
      </c>
    </row>
    <row r="1764" spans="1:23" x14ac:dyDescent="0.25">
      <c r="A1764" t="s">
        <v>7239</v>
      </c>
      <c r="B1764" t="s">
        <v>7240</v>
      </c>
      <c r="C1764">
        <v>100</v>
      </c>
      <c r="D1764">
        <v>92</v>
      </c>
      <c r="E1764">
        <v>21</v>
      </c>
      <c r="F1764">
        <v>4</v>
      </c>
      <c r="G1764">
        <v>0</v>
      </c>
      <c r="H1764">
        <v>2</v>
      </c>
      <c r="I1764">
        <v>9</v>
      </c>
      <c r="J1764">
        <v>9</v>
      </c>
      <c r="K1764">
        <v>6</v>
      </c>
      <c r="L1764">
        <v>22</v>
      </c>
      <c r="M1764">
        <v>1</v>
      </c>
      <c r="N1764">
        <v>2</v>
      </c>
      <c r="O1764">
        <v>1</v>
      </c>
      <c r="P1764">
        <v>0.223</v>
      </c>
      <c r="Q1764">
        <v>0.27</v>
      </c>
      <c r="R1764">
        <v>0.32700000000000001</v>
      </c>
      <c r="S1764">
        <v>0.59699999999999998</v>
      </c>
      <c r="T1764">
        <v>0.26300000000000001</v>
      </c>
      <c r="U1764">
        <v>0</v>
      </c>
      <c r="V1764">
        <v>0</v>
      </c>
      <c r="W1764">
        <v>0</v>
      </c>
    </row>
    <row r="1765" spans="1:23" x14ac:dyDescent="0.25">
      <c r="A1765" t="s">
        <v>7237</v>
      </c>
      <c r="B1765" t="s">
        <v>7238</v>
      </c>
      <c r="C1765">
        <v>100</v>
      </c>
      <c r="D1765">
        <v>92</v>
      </c>
      <c r="E1765">
        <v>21</v>
      </c>
      <c r="F1765">
        <v>4</v>
      </c>
      <c r="G1765">
        <v>0</v>
      </c>
      <c r="H1765">
        <v>2</v>
      </c>
      <c r="I1765">
        <v>9</v>
      </c>
      <c r="J1765">
        <v>9</v>
      </c>
      <c r="K1765">
        <v>5</v>
      </c>
      <c r="L1765">
        <v>16</v>
      </c>
      <c r="M1765">
        <v>1</v>
      </c>
      <c r="N1765">
        <v>2</v>
      </c>
      <c r="O1765">
        <v>1</v>
      </c>
      <c r="P1765">
        <v>0.224</v>
      </c>
      <c r="Q1765">
        <v>0.27200000000000002</v>
      </c>
      <c r="R1765">
        <v>0.32600000000000001</v>
      </c>
      <c r="S1765">
        <v>0.59799999999999998</v>
      </c>
      <c r="T1765">
        <v>0.26300000000000001</v>
      </c>
      <c r="U1765">
        <v>-0.1</v>
      </c>
      <c r="V1765">
        <v>0</v>
      </c>
      <c r="W1765">
        <v>-0.2</v>
      </c>
    </row>
    <row r="1766" spans="1:23" x14ac:dyDescent="0.25">
      <c r="A1766" t="s">
        <v>7235</v>
      </c>
      <c r="B1766" t="s">
        <v>7236</v>
      </c>
      <c r="C1766">
        <v>100</v>
      </c>
      <c r="D1766">
        <v>91</v>
      </c>
      <c r="E1766">
        <v>20</v>
      </c>
      <c r="F1766">
        <v>4</v>
      </c>
      <c r="G1766">
        <v>1</v>
      </c>
      <c r="H1766">
        <v>2</v>
      </c>
      <c r="I1766">
        <v>9</v>
      </c>
      <c r="J1766">
        <v>9</v>
      </c>
      <c r="K1766">
        <v>7</v>
      </c>
      <c r="L1766">
        <v>21</v>
      </c>
      <c r="M1766">
        <v>1</v>
      </c>
      <c r="N1766">
        <v>1</v>
      </c>
      <c r="O1766">
        <v>1</v>
      </c>
      <c r="P1766">
        <v>0.214</v>
      </c>
      <c r="Q1766">
        <v>0.27100000000000002</v>
      </c>
      <c r="R1766">
        <v>0.32600000000000001</v>
      </c>
      <c r="S1766">
        <v>0.59599999999999997</v>
      </c>
      <c r="T1766">
        <v>0.26300000000000001</v>
      </c>
      <c r="U1766">
        <v>-0.1</v>
      </c>
      <c r="V1766">
        <v>0</v>
      </c>
      <c r="W1766">
        <v>0.1</v>
      </c>
    </row>
    <row r="1767" spans="1:23" x14ac:dyDescent="0.25">
      <c r="A1767" t="s">
        <v>7233</v>
      </c>
      <c r="B1767" t="s">
        <v>7234</v>
      </c>
      <c r="C1767">
        <v>100</v>
      </c>
      <c r="D1767">
        <v>92</v>
      </c>
      <c r="E1767">
        <v>21</v>
      </c>
      <c r="F1767">
        <v>4</v>
      </c>
      <c r="G1767">
        <v>0</v>
      </c>
      <c r="H1767">
        <v>1</v>
      </c>
      <c r="I1767">
        <v>8</v>
      </c>
      <c r="J1767">
        <v>8</v>
      </c>
      <c r="K1767">
        <v>6</v>
      </c>
      <c r="L1767">
        <v>15</v>
      </c>
      <c r="M1767">
        <v>1</v>
      </c>
      <c r="N1767">
        <v>2</v>
      </c>
      <c r="O1767">
        <v>1</v>
      </c>
      <c r="P1767">
        <v>0.23300000000000001</v>
      </c>
      <c r="Q1767">
        <v>0.28499999999999998</v>
      </c>
      <c r="R1767">
        <v>0.30499999999999999</v>
      </c>
      <c r="S1767">
        <v>0.59</v>
      </c>
      <c r="T1767">
        <v>0.26300000000000001</v>
      </c>
      <c r="U1767">
        <v>-0.1</v>
      </c>
      <c r="V1767">
        <v>0</v>
      </c>
      <c r="W1767">
        <v>0</v>
      </c>
    </row>
    <row r="1768" spans="1:23" x14ac:dyDescent="0.25">
      <c r="A1768">
        <v>3768</v>
      </c>
      <c r="B1768" t="s">
        <v>6</v>
      </c>
      <c r="C1768">
        <v>100</v>
      </c>
      <c r="D1768">
        <v>90</v>
      </c>
      <c r="E1768">
        <v>19</v>
      </c>
      <c r="F1768">
        <v>4</v>
      </c>
      <c r="G1768">
        <v>0</v>
      </c>
      <c r="H1768">
        <v>1</v>
      </c>
      <c r="I1768">
        <v>9</v>
      </c>
      <c r="J1768">
        <v>8</v>
      </c>
      <c r="K1768">
        <v>8</v>
      </c>
      <c r="L1768">
        <v>28</v>
      </c>
      <c r="M1768">
        <v>1</v>
      </c>
      <c r="N1768">
        <v>1</v>
      </c>
      <c r="O1768">
        <v>1</v>
      </c>
      <c r="P1768">
        <v>0.20699999999999999</v>
      </c>
      <c r="Q1768">
        <v>0.27800000000000002</v>
      </c>
      <c r="R1768">
        <v>0.31</v>
      </c>
      <c r="S1768">
        <v>0.58799999999999997</v>
      </c>
      <c r="T1768">
        <v>0.26300000000000001</v>
      </c>
      <c r="U1768">
        <v>-0.2</v>
      </c>
      <c r="V1768">
        <v>0</v>
      </c>
      <c r="W1768">
        <v>0.1</v>
      </c>
    </row>
    <row r="1769" spans="1:23" x14ac:dyDescent="0.25">
      <c r="A1769" t="s">
        <v>144</v>
      </c>
      <c r="B1769" t="s">
        <v>145</v>
      </c>
      <c r="C1769">
        <v>100</v>
      </c>
      <c r="D1769">
        <v>89</v>
      </c>
      <c r="E1769">
        <v>18</v>
      </c>
      <c r="F1769">
        <v>3</v>
      </c>
      <c r="G1769">
        <v>1</v>
      </c>
      <c r="H1769">
        <v>2</v>
      </c>
      <c r="I1769">
        <v>9</v>
      </c>
      <c r="J1769">
        <v>9</v>
      </c>
      <c r="K1769">
        <v>9</v>
      </c>
      <c r="L1769">
        <v>31</v>
      </c>
      <c r="M1769">
        <v>1</v>
      </c>
      <c r="N1769">
        <v>4</v>
      </c>
      <c r="O1769">
        <v>2</v>
      </c>
      <c r="P1769">
        <v>0.20200000000000001</v>
      </c>
      <c r="Q1769">
        <v>0.27900000000000003</v>
      </c>
      <c r="R1769">
        <v>0.31</v>
      </c>
      <c r="S1769">
        <v>0.58799999999999997</v>
      </c>
      <c r="T1769">
        <v>0.26300000000000001</v>
      </c>
      <c r="U1769">
        <v>0.1</v>
      </c>
      <c r="V1769">
        <v>0</v>
      </c>
      <c r="W1769">
        <v>-0.2</v>
      </c>
    </row>
    <row r="1770" spans="1:23" x14ac:dyDescent="0.25">
      <c r="A1770" t="s">
        <v>174</v>
      </c>
      <c r="B1770" t="s">
        <v>175</v>
      </c>
      <c r="C1770">
        <v>100</v>
      </c>
      <c r="D1770">
        <v>95</v>
      </c>
      <c r="E1770">
        <v>22</v>
      </c>
      <c r="F1770">
        <v>4</v>
      </c>
      <c r="G1770">
        <v>1</v>
      </c>
      <c r="H1770">
        <v>2</v>
      </c>
      <c r="I1770">
        <v>10</v>
      </c>
      <c r="J1770">
        <v>10</v>
      </c>
      <c r="K1770">
        <v>3</v>
      </c>
      <c r="L1770">
        <v>19</v>
      </c>
      <c r="M1770">
        <v>1</v>
      </c>
      <c r="N1770">
        <v>3</v>
      </c>
      <c r="O1770">
        <v>1</v>
      </c>
      <c r="P1770">
        <v>0.22800000000000001</v>
      </c>
      <c r="Q1770">
        <v>0.25800000000000001</v>
      </c>
      <c r="R1770">
        <v>0.34599999999999997</v>
      </c>
      <c r="S1770">
        <v>0.60399999999999998</v>
      </c>
      <c r="T1770">
        <v>0.26300000000000001</v>
      </c>
      <c r="U1770">
        <v>0</v>
      </c>
      <c r="V1770">
        <v>0</v>
      </c>
      <c r="W1770">
        <v>0</v>
      </c>
    </row>
    <row r="1771" spans="1:23" x14ac:dyDescent="0.25">
      <c r="A1771" t="s">
        <v>276</v>
      </c>
      <c r="B1771" t="s">
        <v>277</v>
      </c>
      <c r="C1771">
        <v>100</v>
      </c>
      <c r="D1771">
        <v>91</v>
      </c>
      <c r="E1771">
        <v>20</v>
      </c>
      <c r="F1771">
        <v>5</v>
      </c>
      <c r="G1771">
        <v>0</v>
      </c>
      <c r="H1771">
        <v>2</v>
      </c>
      <c r="I1771">
        <v>9</v>
      </c>
      <c r="J1771">
        <v>9</v>
      </c>
      <c r="K1771">
        <v>6</v>
      </c>
      <c r="L1771">
        <v>19</v>
      </c>
      <c r="M1771">
        <v>1</v>
      </c>
      <c r="N1771">
        <v>1</v>
      </c>
      <c r="O1771">
        <v>0</v>
      </c>
      <c r="P1771">
        <v>0.216</v>
      </c>
      <c r="Q1771">
        <v>0.27</v>
      </c>
      <c r="R1771">
        <v>0.32500000000000001</v>
      </c>
      <c r="S1771">
        <v>0.59599999999999997</v>
      </c>
      <c r="T1771">
        <v>0.26300000000000001</v>
      </c>
      <c r="U1771">
        <v>-0.1</v>
      </c>
      <c r="V1771">
        <v>0</v>
      </c>
      <c r="W1771">
        <v>0.1</v>
      </c>
    </row>
    <row r="1772" spans="1:23" x14ac:dyDescent="0.25">
      <c r="A1772">
        <v>5633</v>
      </c>
      <c r="B1772" t="s">
        <v>7232</v>
      </c>
      <c r="C1772">
        <v>100</v>
      </c>
      <c r="D1772">
        <v>92</v>
      </c>
      <c r="E1772">
        <v>19</v>
      </c>
      <c r="F1772">
        <v>4</v>
      </c>
      <c r="G1772">
        <v>0</v>
      </c>
      <c r="H1772">
        <v>2</v>
      </c>
      <c r="I1772">
        <v>9</v>
      </c>
      <c r="J1772">
        <v>9</v>
      </c>
      <c r="K1772">
        <v>6</v>
      </c>
      <c r="L1772">
        <v>26</v>
      </c>
      <c r="M1772">
        <v>1</v>
      </c>
      <c r="N1772">
        <v>1</v>
      </c>
      <c r="O1772">
        <v>0</v>
      </c>
      <c r="P1772">
        <v>0.21199999999999999</v>
      </c>
      <c r="Q1772">
        <v>0.26700000000000002</v>
      </c>
      <c r="R1772">
        <v>0.33300000000000002</v>
      </c>
      <c r="S1772">
        <v>0.6</v>
      </c>
      <c r="T1772">
        <v>0.26300000000000001</v>
      </c>
      <c r="U1772">
        <v>-0.1</v>
      </c>
      <c r="V1772">
        <v>0</v>
      </c>
      <c r="W1772">
        <v>0.1</v>
      </c>
    </row>
    <row r="1773" spans="1:23" x14ac:dyDescent="0.25">
      <c r="A1773" t="s">
        <v>7230</v>
      </c>
      <c r="B1773" t="s">
        <v>7231</v>
      </c>
      <c r="C1773">
        <v>100</v>
      </c>
      <c r="D1773">
        <v>92</v>
      </c>
      <c r="E1773">
        <v>20</v>
      </c>
      <c r="F1773">
        <v>4</v>
      </c>
      <c r="G1773">
        <v>0</v>
      </c>
      <c r="H1773">
        <v>2</v>
      </c>
      <c r="I1773">
        <v>9</v>
      </c>
      <c r="J1773">
        <v>9</v>
      </c>
      <c r="K1773">
        <v>5</v>
      </c>
      <c r="L1773">
        <v>24</v>
      </c>
      <c r="M1773">
        <v>1</v>
      </c>
      <c r="N1773">
        <v>2</v>
      </c>
      <c r="O1773">
        <v>1</v>
      </c>
      <c r="P1773">
        <v>0.22</v>
      </c>
      <c r="Q1773">
        <v>0.26700000000000002</v>
      </c>
      <c r="R1773">
        <v>0.33300000000000002</v>
      </c>
      <c r="S1773">
        <v>0.6</v>
      </c>
      <c r="T1773">
        <v>0.26200000000000001</v>
      </c>
      <c r="U1773">
        <v>-0.1</v>
      </c>
      <c r="V1773">
        <v>0</v>
      </c>
      <c r="W1773">
        <v>-0.2</v>
      </c>
    </row>
    <row r="1774" spans="1:23" x14ac:dyDescent="0.25">
      <c r="A1774" t="s">
        <v>7228</v>
      </c>
      <c r="B1774" t="s">
        <v>7229</v>
      </c>
      <c r="C1774">
        <v>100</v>
      </c>
      <c r="D1774">
        <v>91</v>
      </c>
      <c r="E1774">
        <v>21</v>
      </c>
      <c r="F1774">
        <v>4</v>
      </c>
      <c r="G1774">
        <v>0</v>
      </c>
      <c r="H1774">
        <v>1</v>
      </c>
      <c r="I1774">
        <v>9</v>
      </c>
      <c r="J1774">
        <v>8</v>
      </c>
      <c r="K1774">
        <v>6</v>
      </c>
      <c r="L1774">
        <v>17</v>
      </c>
      <c r="M1774">
        <v>1</v>
      </c>
      <c r="N1774">
        <v>4</v>
      </c>
      <c r="O1774">
        <v>2</v>
      </c>
      <c r="P1774">
        <v>0.22700000000000001</v>
      </c>
      <c r="Q1774">
        <v>0.28199999999999997</v>
      </c>
      <c r="R1774">
        <v>0.308</v>
      </c>
      <c r="S1774">
        <v>0.59099999999999997</v>
      </c>
      <c r="T1774">
        <v>0.26200000000000001</v>
      </c>
      <c r="U1774">
        <v>0</v>
      </c>
      <c r="V1774">
        <v>0</v>
      </c>
      <c r="W1774">
        <v>-0.2</v>
      </c>
    </row>
    <row r="1775" spans="1:23" x14ac:dyDescent="0.25">
      <c r="A1775" t="s">
        <v>7226</v>
      </c>
      <c r="B1775" t="s">
        <v>7227</v>
      </c>
      <c r="C1775">
        <v>100</v>
      </c>
      <c r="D1775">
        <v>92</v>
      </c>
      <c r="E1775">
        <v>21</v>
      </c>
      <c r="F1775">
        <v>4</v>
      </c>
      <c r="G1775">
        <v>0</v>
      </c>
      <c r="H1775">
        <v>1</v>
      </c>
      <c r="I1775">
        <v>9</v>
      </c>
      <c r="J1775">
        <v>8</v>
      </c>
      <c r="K1775">
        <v>6</v>
      </c>
      <c r="L1775">
        <v>15</v>
      </c>
      <c r="M1775">
        <v>1</v>
      </c>
      <c r="N1775">
        <v>2</v>
      </c>
      <c r="O1775">
        <v>1</v>
      </c>
      <c r="P1775">
        <v>0.23300000000000001</v>
      </c>
      <c r="Q1775">
        <v>0.28299999999999997</v>
      </c>
      <c r="R1775">
        <v>0.30499999999999999</v>
      </c>
      <c r="S1775">
        <v>0.58899999999999997</v>
      </c>
      <c r="T1775">
        <v>0.26200000000000001</v>
      </c>
      <c r="U1775">
        <v>0</v>
      </c>
      <c r="V1775">
        <v>0</v>
      </c>
      <c r="W1775">
        <v>-0.1</v>
      </c>
    </row>
    <row r="1776" spans="1:23" x14ac:dyDescent="0.25">
      <c r="A1776">
        <v>2034</v>
      </c>
      <c r="B1776" t="s">
        <v>168</v>
      </c>
      <c r="C1776">
        <v>100</v>
      </c>
      <c r="D1776">
        <v>89</v>
      </c>
      <c r="E1776">
        <v>18</v>
      </c>
      <c r="F1776">
        <v>4</v>
      </c>
      <c r="G1776">
        <v>0</v>
      </c>
      <c r="H1776">
        <v>2</v>
      </c>
      <c r="I1776">
        <v>9</v>
      </c>
      <c r="J1776">
        <v>8</v>
      </c>
      <c r="K1776">
        <v>9</v>
      </c>
      <c r="L1776">
        <v>25</v>
      </c>
      <c r="M1776">
        <v>1</v>
      </c>
      <c r="N1776">
        <v>0</v>
      </c>
      <c r="O1776">
        <v>0</v>
      </c>
      <c r="P1776">
        <v>0.2</v>
      </c>
      <c r="Q1776">
        <v>0.27900000000000003</v>
      </c>
      <c r="R1776">
        <v>0.307</v>
      </c>
      <c r="S1776">
        <v>0.58599999999999997</v>
      </c>
      <c r="T1776">
        <v>0.26200000000000001</v>
      </c>
      <c r="U1776">
        <v>-0.2</v>
      </c>
      <c r="V1776">
        <v>0</v>
      </c>
      <c r="W1776">
        <v>0.1</v>
      </c>
    </row>
    <row r="1777" spans="1:23" x14ac:dyDescent="0.25">
      <c r="A1777" t="s">
        <v>7224</v>
      </c>
      <c r="B1777" t="s">
        <v>7225</v>
      </c>
      <c r="C1777">
        <v>100</v>
      </c>
      <c r="D1777">
        <v>92</v>
      </c>
      <c r="E1777">
        <v>19</v>
      </c>
      <c r="F1777">
        <v>4</v>
      </c>
      <c r="G1777">
        <v>0</v>
      </c>
      <c r="H1777">
        <v>3</v>
      </c>
      <c r="I1777">
        <v>9</v>
      </c>
      <c r="J1777">
        <v>10</v>
      </c>
      <c r="K1777">
        <v>6</v>
      </c>
      <c r="L1777">
        <v>25</v>
      </c>
      <c r="M1777">
        <v>1</v>
      </c>
      <c r="N1777">
        <v>1</v>
      </c>
      <c r="O1777">
        <v>0</v>
      </c>
      <c r="P1777">
        <v>0.21</v>
      </c>
      <c r="Q1777">
        <v>0.25900000000000001</v>
      </c>
      <c r="R1777">
        <v>0.34499999999999997</v>
      </c>
      <c r="S1777">
        <v>0.60399999999999998</v>
      </c>
      <c r="T1777">
        <v>0.26200000000000001</v>
      </c>
      <c r="U1777">
        <v>-0.1</v>
      </c>
      <c r="V1777">
        <v>0</v>
      </c>
      <c r="W1777">
        <v>-0.1</v>
      </c>
    </row>
    <row r="1778" spans="1:23" x14ac:dyDescent="0.25">
      <c r="A1778" t="s">
        <v>7223</v>
      </c>
      <c r="B1778" t="s">
        <v>1530</v>
      </c>
      <c r="C1778">
        <v>100</v>
      </c>
      <c r="D1778">
        <v>92</v>
      </c>
      <c r="E1778">
        <v>21</v>
      </c>
      <c r="F1778">
        <v>4</v>
      </c>
      <c r="G1778">
        <v>0</v>
      </c>
      <c r="H1778">
        <v>1</v>
      </c>
      <c r="I1778">
        <v>9</v>
      </c>
      <c r="J1778">
        <v>8</v>
      </c>
      <c r="K1778">
        <v>6</v>
      </c>
      <c r="L1778">
        <v>18</v>
      </c>
      <c r="M1778">
        <v>1</v>
      </c>
      <c r="N1778">
        <v>1</v>
      </c>
      <c r="O1778">
        <v>1</v>
      </c>
      <c r="P1778">
        <v>0.22700000000000001</v>
      </c>
      <c r="Q1778">
        <v>0.27600000000000002</v>
      </c>
      <c r="R1778">
        <v>0.31900000000000001</v>
      </c>
      <c r="S1778">
        <v>0.59499999999999997</v>
      </c>
      <c r="T1778">
        <v>0.26200000000000001</v>
      </c>
      <c r="U1778">
        <v>0</v>
      </c>
      <c r="V1778">
        <v>0</v>
      </c>
      <c r="W1778">
        <v>0.1</v>
      </c>
    </row>
    <row r="1779" spans="1:23" x14ac:dyDescent="0.25">
      <c r="A1779" t="s">
        <v>7221</v>
      </c>
      <c r="B1779" t="s">
        <v>7222</v>
      </c>
      <c r="C1779">
        <v>100</v>
      </c>
      <c r="D1779">
        <v>91</v>
      </c>
      <c r="E1779">
        <v>20</v>
      </c>
      <c r="F1779">
        <v>4</v>
      </c>
      <c r="G1779">
        <v>0</v>
      </c>
      <c r="H1779">
        <v>1</v>
      </c>
      <c r="I1779">
        <v>8</v>
      </c>
      <c r="J1779">
        <v>8</v>
      </c>
      <c r="K1779">
        <v>7</v>
      </c>
      <c r="L1779">
        <v>19</v>
      </c>
      <c r="M1779">
        <v>1</v>
      </c>
      <c r="N1779">
        <v>1</v>
      </c>
      <c r="O1779">
        <v>0</v>
      </c>
      <c r="P1779">
        <v>0.223</v>
      </c>
      <c r="Q1779">
        <v>0.28199999999999997</v>
      </c>
      <c r="R1779">
        <v>0.30499999999999999</v>
      </c>
      <c r="S1779">
        <v>0.58799999999999997</v>
      </c>
      <c r="T1779">
        <v>0.26200000000000001</v>
      </c>
      <c r="U1779">
        <v>0</v>
      </c>
      <c r="V1779">
        <v>0</v>
      </c>
      <c r="W1779">
        <v>0</v>
      </c>
    </row>
    <row r="1780" spans="1:23" x14ac:dyDescent="0.25">
      <c r="A1780" t="s">
        <v>7219</v>
      </c>
      <c r="B1780" t="s">
        <v>7220</v>
      </c>
      <c r="C1780">
        <v>100</v>
      </c>
      <c r="D1780">
        <v>92</v>
      </c>
      <c r="E1780">
        <v>20</v>
      </c>
      <c r="F1780">
        <v>4</v>
      </c>
      <c r="G1780">
        <v>0</v>
      </c>
      <c r="H1780">
        <v>2</v>
      </c>
      <c r="I1780">
        <v>10</v>
      </c>
      <c r="J1780">
        <v>10</v>
      </c>
      <c r="K1780">
        <v>6</v>
      </c>
      <c r="L1780">
        <v>20</v>
      </c>
      <c r="M1780">
        <v>1</v>
      </c>
      <c r="N1780">
        <v>1</v>
      </c>
      <c r="O1780">
        <v>1</v>
      </c>
      <c r="P1780">
        <v>0.21299999999999999</v>
      </c>
      <c r="Q1780">
        <v>0.26400000000000001</v>
      </c>
      <c r="R1780">
        <v>0.33300000000000002</v>
      </c>
      <c r="S1780">
        <v>0.59799999999999998</v>
      </c>
      <c r="T1780">
        <v>0.26200000000000001</v>
      </c>
      <c r="U1780">
        <v>0</v>
      </c>
      <c r="V1780">
        <v>0</v>
      </c>
      <c r="W1780">
        <v>0.1</v>
      </c>
    </row>
    <row r="1781" spans="1:23" x14ac:dyDescent="0.25">
      <c r="A1781" t="s">
        <v>7217</v>
      </c>
      <c r="B1781" t="s">
        <v>7218</v>
      </c>
      <c r="C1781">
        <v>100</v>
      </c>
      <c r="D1781">
        <v>93</v>
      </c>
      <c r="E1781">
        <v>20</v>
      </c>
      <c r="F1781">
        <v>4</v>
      </c>
      <c r="G1781">
        <v>0</v>
      </c>
      <c r="H1781">
        <v>2</v>
      </c>
      <c r="I1781">
        <v>9</v>
      </c>
      <c r="J1781">
        <v>9</v>
      </c>
      <c r="K1781">
        <v>5</v>
      </c>
      <c r="L1781">
        <v>19</v>
      </c>
      <c r="M1781">
        <v>1</v>
      </c>
      <c r="N1781">
        <v>1</v>
      </c>
      <c r="O1781">
        <v>0</v>
      </c>
      <c r="P1781">
        <v>0.22</v>
      </c>
      <c r="Q1781">
        <v>0.26600000000000001</v>
      </c>
      <c r="R1781">
        <v>0.33400000000000002</v>
      </c>
      <c r="S1781">
        <v>0.60099999999999998</v>
      </c>
      <c r="T1781">
        <v>0.26200000000000001</v>
      </c>
      <c r="U1781">
        <v>-0.1</v>
      </c>
      <c r="V1781">
        <v>0</v>
      </c>
      <c r="W1781">
        <v>0.1</v>
      </c>
    </row>
    <row r="1782" spans="1:23" x14ac:dyDescent="0.25">
      <c r="A1782" t="s">
        <v>7215</v>
      </c>
      <c r="B1782" t="s">
        <v>7216</v>
      </c>
      <c r="C1782">
        <v>100</v>
      </c>
      <c r="D1782">
        <v>92</v>
      </c>
      <c r="E1782">
        <v>20</v>
      </c>
      <c r="F1782">
        <v>5</v>
      </c>
      <c r="G1782">
        <v>0</v>
      </c>
      <c r="H1782">
        <v>1</v>
      </c>
      <c r="I1782">
        <v>9</v>
      </c>
      <c r="J1782">
        <v>8</v>
      </c>
      <c r="K1782">
        <v>6</v>
      </c>
      <c r="L1782">
        <v>22</v>
      </c>
      <c r="M1782">
        <v>1</v>
      </c>
      <c r="N1782">
        <v>1</v>
      </c>
      <c r="O1782">
        <v>0</v>
      </c>
      <c r="P1782">
        <v>0.222</v>
      </c>
      <c r="Q1782">
        <v>0.27200000000000002</v>
      </c>
      <c r="R1782">
        <v>0.32100000000000001</v>
      </c>
      <c r="S1782">
        <v>0.59299999999999997</v>
      </c>
      <c r="T1782">
        <v>0.26200000000000001</v>
      </c>
      <c r="U1782">
        <v>-0.1</v>
      </c>
      <c r="V1782">
        <v>0</v>
      </c>
      <c r="W1782">
        <v>-0.1</v>
      </c>
    </row>
    <row r="1783" spans="1:23" x14ac:dyDescent="0.25">
      <c r="A1783" t="s">
        <v>7213</v>
      </c>
      <c r="B1783" t="s">
        <v>7214</v>
      </c>
      <c r="C1783">
        <v>100</v>
      </c>
      <c r="D1783">
        <v>94</v>
      </c>
      <c r="E1783">
        <v>22</v>
      </c>
      <c r="F1783">
        <v>4</v>
      </c>
      <c r="G1783">
        <v>0</v>
      </c>
      <c r="H1783">
        <v>1</v>
      </c>
      <c r="I1783">
        <v>8</v>
      </c>
      <c r="J1783">
        <v>8</v>
      </c>
      <c r="K1783">
        <v>4</v>
      </c>
      <c r="L1783">
        <v>14</v>
      </c>
      <c r="M1783">
        <v>1</v>
      </c>
      <c r="N1783">
        <v>2</v>
      </c>
      <c r="O1783">
        <v>1</v>
      </c>
      <c r="P1783">
        <v>0.23899999999999999</v>
      </c>
      <c r="Q1783">
        <v>0.27500000000000002</v>
      </c>
      <c r="R1783">
        <v>0.32100000000000001</v>
      </c>
      <c r="S1783">
        <v>0.59599999999999997</v>
      </c>
      <c r="T1783">
        <v>0.26200000000000001</v>
      </c>
      <c r="U1783">
        <v>0</v>
      </c>
      <c r="V1783">
        <v>0</v>
      </c>
      <c r="W1783">
        <v>0</v>
      </c>
    </row>
    <row r="1784" spans="1:23" x14ac:dyDescent="0.25">
      <c r="A1784">
        <v>3900</v>
      </c>
      <c r="B1784" t="s">
        <v>119</v>
      </c>
      <c r="C1784">
        <v>100</v>
      </c>
      <c r="D1784">
        <v>92</v>
      </c>
      <c r="E1784">
        <v>22</v>
      </c>
      <c r="F1784">
        <v>4</v>
      </c>
      <c r="G1784">
        <v>0</v>
      </c>
      <c r="H1784">
        <v>1</v>
      </c>
      <c r="I1784">
        <v>8</v>
      </c>
      <c r="J1784">
        <v>8</v>
      </c>
      <c r="K1784">
        <v>6</v>
      </c>
      <c r="L1784">
        <v>14</v>
      </c>
      <c r="M1784">
        <v>1</v>
      </c>
      <c r="N1784">
        <v>2</v>
      </c>
      <c r="O1784">
        <v>1</v>
      </c>
      <c r="P1784">
        <v>0.23400000000000001</v>
      </c>
      <c r="Q1784">
        <v>0.28100000000000003</v>
      </c>
      <c r="R1784">
        <v>0.308</v>
      </c>
      <c r="S1784">
        <v>0.58899999999999997</v>
      </c>
      <c r="T1784">
        <v>0.26200000000000001</v>
      </c>
      <c r="U1784">
        <v>0.1</v>
      </c>
      <c r="V1784">
        <v>0</v>
      </c>
      <c r="W1784">
        <v>0</v>
      </c>
    </row>
    <row r="1785" spans="1:23" x14ac:dyDescent="0.25">
      <c r="A1785" t="s">
        <v>7211</v>
      </c>
      <c r="B1785" t="s">
        <v>7212</v>
      </c>
      <c r="C1785">
        <v>100</v>
      </c>
      <c r="D1785">
        <v>92</v>
      </c>
      <c r="E1785">
        <v>21</v>
      </c>
      <c r="F1785">
        <v>4</v>
      </c>
      <c r="G1785">
        <v>1</v>
      </c>
      <c r="H1785">
        <v>1</v>
      </c>
      <c r="I1785">
        <v>9</v>
      </c>
      <c r="J1785">
        <v>8</v>
      </c>
      <c r="K1785">
        <v>6</v>
      </c>
      <c r="L1785">
        <v>23</v>
      </c>
      <c r="M1785">
        <v>1</v>
      </c>
      <c r="N1785">
        <v>2</v>
      </c>
      <c r="O1785">
        <v>1</v>
      </c>
      <c r="P1785">
        <v>0.22500000000000001</v>
      </c>
      <c r="Q1785">
        <v>0.27200000000000002</v>
      </c>
      <c r="R1785">
        <v>0.32300000000000001</v>
      </c>
      <c r="S1785">
        <v>0.59399999999999997</v>
      </c>
      <c r="T1785">
        <v>0.26200000000000001</v>
      </c>
      <c r="U1785">
        <v>-0.1</v>
      </c>
      <c r="V1785">
        <v>0</v>
      </c>
      <c r="W1785">
        <v>-0.1</v>
      </c>
    </row>
    <row r="1786" spans="1:23" x14ac:dyDescent="0.25">
      <c r="A1786" t="s">
        <v>7209</v>
      </c>
      <c r="B1786" t="s">
        <v>7210</v>
      </c>
      <c r="C1786">
        <v>100</v>
      </c>
      <c r="D1786">
        <v>94</v>
      </c>
      <c r="E1786">
        <v>22</v>
      </c>
      <c r="F1786">
        <v>5</v>
      </c>
      <c r="G1786">
        <v>0</v>
      </c>
      <c r="H1786">
        <v>1</v>
      </c>
      <c r="I1786">
        <v>9</v>
      </c>
      <c r="J1786">
        <v>9</v>
      </c>
      <c r="K1786">
        <v>4</v>
      </c>
      <c r="L1786">
        <v>17</v>
      </c>
      <c r="M1786">
        <v>1</v>
      </c>
      <c r="N1786">
        <v>1</v>
      </c>
      <c r="O1786">
        <v>1</v>
      </c>
      <c r="P1786">
        <v>0.23200000000000001</v>
      </c>
      <c r="Q1786">
        <v>0.26800000000000002</v>
      </c>
      <c r="R1786">
        <v>0.33</v>
      </c>
      <c r="S1786">
        <v>0.59799999999999998</v>
      </c>
      <c r="T1786">
        <v>0.26200000000000001</v>
      </c>
      <c r="U1786">
        <v>-0.1</v>
      </c>
      <c r="V1786">
        <v>0</v>
      </c>
      <c r="W1786">
        <v>0</v>
      </c>
    </row>
    <row r="1787" spans="1:23" x14ac:dyDescent="0.25">
      <c r="A1787" t="s">
        <v>7207</v>
      </c>
      <c r="B1787" t="s">
        <v>7208</v>
      </c>
      <c r="C1787">
        <v>100</v>
      </c>
      <c r="D1787">
        <v>90</v>
      </c>
      <c r="E1787">
        <v>18</v>
      </c>
      <c r="F1787">
        <v>4</v>
      </c>
      <c r="G1787">
        <v>0</v>
      </c>
      <c r="H1787">
        <v>2</v>
      </c>
      <c r="I1787">
        <v>9</v>
      </c>
      <c r="J1787">
        <v>9</v>
      </c>
      <c r="K1787">
        <v>8</v>
      </c>
      <c r="L1787">
        <v>30</v>
      </c>
      <c r="M1787">
        <v>1</v>
      </c>
      <c r="N1787">
        <v>1</v>
      </c>
      <c r="O1787">
        <v>1</v>
      </c>
      <c r="P1787">
        <v>0.20399999999999999</v>
      </c>
      <c r="Q1787">
        <v>0.27200000000000002</v>
      </c>
      <c r="R1787">
        <v>0.31900000000000001</v>
      </c>
      <c r="S1787">
        <v>0.59099999999999997</v>
      </c>
      <c r="T1787">
        <v>0.26100000000000001</v>
      </c>
      <c r="U1787">
        <v>0</v>
      </c>
      <c r="V1787">
        <v>0</v>
      </c>
      <c r="W1787">
        <v>0.1</v>
      </c>
    </row>
    <row r="1788" spans="1:23" x14ac:dyDescent="0.25">
      <c r="A1788" t="s">
        <v>7205</v>
      </c>
      <c r="B1788" t="s">
        <v>7206</v>
      </c>
      <c r="C1788">
        <v>100</v>
      </c>
      <c r="D1788">
        <v>92</v>
      </c>
      <c r="E1788">
        <v>21</v>
      </c>
      <c r="F1788">
        <v>4</v>
      </c>
      <c r="G1788">
        <v>0</v>
      </c>
      <c r="H1788">
        <v>1</v>
      </c>
      <c r="I1788">
        <v>9</v>
      </c>
      <c r="J1788">
        <v>8</v>
      </c>
      <c r="K1788">
        <v>6</v>
      </c>
      <c r="L1788">
        <v>17</v>
      </c>
      <c r="M1788">
        <v>1</v>
      </c>
      <c r="N1788">
        <v>2</v>
      </c>
      <c r="O1788">
        <v>1</v>
      </c>
      <c r="P1788">
        <v>0.22800000000000001</v>
      </c>
      <c r="Q1788">
        <v>0.28100000000000003</v>
      </c>
      <c r="R1788">
        <v>0.308</v>
      </c>
      <c r="S1788">
        <v>0.58899999999999997</v>
      </c>
      <c r="T1788">
        <v>0.26100000000000001</v>
      </c>
      <c r="U1788">
        <v>-0.1</v>
      </c>
      <c r="V1788">
        <v>0</v>
      </c>
      <c r="W1788">
        <v>-0.1</v>
      </c>
    </row>
    <row r="1789" spans="1:23" x14ac:dyDescent="0.25">
      <c r="A1789" t="s">
        <v>7203</v>
      </c>
      <c r="B1789" t="s">
        <v>7204</v>
      </c>
      <c r="C1789">
        <v>100</v>
      </c>
      <c r="D1789">
        <v>92</v>
      </c>
      <c r="E1789">
        <v>20</v>
      </c>
      <c r="F1789">
        <v>4</v>
      </c>
      <c r="G1789">
        <v>0</v>
      </c>
      <c r="H1789">
        <v>1</v>
      </c>
      <c r="I1789">
        <v>9</v>
      </c>
      <c r="J1789">
        <v>8</v>
      </c>
      <c r="K1789">
        <v>6</v>
      </c>
      <c r="L1789">
        <v>20</v>
      </c>
      <c r="M1789">
        <v>1</v>
      </c>
      <c r="N1789">
        <v>1</v>
      </c>
      <c r="O1789">
        <v>1</v>
      </c>
      <c r="P1789">
        <v>0.223</v>
      </c>
      <c r="Q1789">
        <v>0.27500000000000002</v>
      </c>
      <c r="R1789">
        <v>0.317</v>
      </c>
      <c r="S1789">
        <v>0.59199999999999997</v>
      </c>
      <c r="T1789">
        <v>0.26100000000000001</v>
      </c>
      <c r="U1789">
        <v>-0.1</v>
      </c>
      <c r="V1789">
        <v>0</v>
      </c>
      <c r="W1789">
        <v>0</v>
      </c>
    </row>
    <row r="1790" spans="1:23" x14ac:dyDescent="0.25">
      <c r="A1790" t="s">
        <v>7201</v>
      </c>
      <c r="B1790" t="s">
        <v>7202</v>
      </c>
      <c r="C1790">
        <v>100</v>
      </c>
      <c r="D1790">
        <v>93</v>
      </c>
      <c r="E1790">
        <v>21</v>
      </c>
      <c r="F1790">
        <v>5</v>
      </c>
      <c r="G1790">
        <v>0</v>
      </c>
      <c r="H1790">
        <v>1</v>
      </c>
      <c r="I1790">
        <v>9</v>
      </c>
      <c r="J1790">
        <v>8</v>
      </c>
      <c r="K1790">
        <v>5</v>
      </c>
      <c r="L1790">
        <v>19</v>
      </c>
      <c r="M1790">
        <v>1</v>
      </c>
      <c r="N1790">
        <v>3</v>
      </c>
      <c r="O1790">
        <v>2</v>
      </c>
      <c r="P1790">
        <v>0.22800000000000001</v>
      </c>
      <c r="Q1790">
        <v>0.27300000000000002</v>
      </c>
      <c r="R1790">
        <v>0.31900000000000001</v>
      </c>
      <c r="S1790">
        <v>0.59199999999999997</v>
      </c>
      <c r="T1790">
        <v>0.26100000000000001</v>
      </c>
      <c r="U1790">
        <v>0</v>
      </c>
      <c r="V1790">
        <v>0</v>
      </c>
      <c r="W1790">
        <v>0</v>
      </c>
    </row>
    <row r="1791" spans="1:23" x14ac:dyDescent="0.25">
      <c r="A1791" t="s">
        <v>7199</v>
      </c>
      <c r="B1791" t="s">
        <v>7200</v>
      </c>
      <c r="C1791">
        <v>100</v>
      </c>
      <c r="D1791">
        <v>92</v>
      </c>
      <c r="E1791">
        <v>20</v>
      </c>
      <c r="F1791">
        <v>3</v>
      </c>
      <c r="G1791">
        <v>0</v>
      </c>
      <c r="H1791">
        <v>2</v>
      </c>
      <c r="I1791">
        <v>10</v>
      </c>
      <c r="J1791">
        <v>9</v>
      </c>
      <c r="K1791">
        <v>6</v>
      </c>
      <c r="L1791">
        <v>13</v>
      </c>
      <c r="M1791">
        <v>1</v>
      </c>
      <c r="N1791">
        <v>3</v>
      </c>
      <c r="O1791">
        <v>2</v>
      </c>
      <c r="P1791">
        <v>0.222</v>
      </c>
      <c r="Q1791">
        <v>0.27400000000000002</v>
      </c>
      <c r="R1791">
        <v>0.317</v>
      </c>
      <c r="S1791">
        <v>0.59099999999999997</v>
      </c>
      <c r="T1791">
        <v>0.26100000000000001</v>
      </c>
      <c r="U1791">
        <v>0</v>
      </c>
      <c r="V1791">
        <v>0</v>
      </c>
      <c r="W1791">
        <v>-0.2</v>
      </c>
    </row>
    <row r="1792" spans="1:23" x14ac:dyDescent="0.25">
      <c r="A1792" t="s">
        <v>7197</v>
      </c>
      <c r="B1792" t="s">
        <v>7198</v>
      </c>
      <c r="C1792">
        <v>100</v>
      </c>
      <c r="D1792">
        <v>94</v>
      </c>
      <c r="E1792">
        <v>23</v>
      </c>
      <c r="F1792">
        <v>5</v>
      </c>
      <c r="G1792">
        <v>1</v>
      </c>
      <c r="H1792">
        <v>0</v>
      </c>
      <c r="I1792">
        <v>9</v>
      </c>
      <c r="J1792">
        <v>8</v>
      </c>
      <c r="K1792">
        <v>4</v>
      </c>
      <c r="L1792">
        <v>16</v>
      </c>
      <c r="M1792">
        <v>1</v>
      </c>
      <c r="N1792">
        <v>2</v>
      </c>
      <c r="O1792">
        <v>1</v>
      </c>
      <c r="P1792">
        <v>0.24099999999999999</v>
      </c>
      <c r="Q1792">
        <v>0.27600000000000002</v>
      </c>
      <c r="R1792">
        <v>0.316</v>
      </c>
      <c r="S1792">
        <v>0.59199999999999997</v>
      </c>
      <c r="T1792">
        <v>0.26100000000000001</v>
      </c>
      <c r="U1792">
        <v>0</v>
      </c>
      <c r="V1792">
        <v>0</v>
      </c>
      <c r="W1792">
        <v>-0.1</v>
      </c>
    </row>
    <row r="1793" spans="1:23" x14ac:dyDescent="0.25">
      <c r="A1793" t="s">
        <v>7195</v>
      </c>
      <c r="B1793" t="s">
        <v>7196</v>
      </c>
      <c r="C1793">
        <v>100</v>
      </c>
      <c r="D1793">
        <v>92</v>
      </c>
      <c r="E1793">
        <v>21</v>
      </c>
      <c r="F1793">
        <v>4</v>
      </c>
      <c r="G1793">
        <v>0</v>
      </c>
      <c r="H1793">
        <v>1</v>
      </c>
      <c r="I1793">
        <v>9</v>
      </c>
      <c r="J1793">
        <v>8</v>
      </c>
      <c r="K1793">
        <v>6</v>
      </c>
      <c r="L1793">
        <v>14</v>
      </c>
      <c r="M1793">
        <v>1</v>
      </c>
      <c r="N1793">
        <v>2</v>
      </c>
      <c r="O1793">
        <v>1</v>
      </c>
      <c r="P1793">
        <v>0.22700000000000001</v>
      </c>
      <c r="Q1793">
        <v>0.28000000000000003</v>
      </c>
      <c r="R1793">
        <v>0.30599999999999999</v>
      </c>
      <c r="S1793">
        <v>0.58599999999999997</v>
      </c>
      <c r="T1793">
        <v>0.26100000000000001</v>
      </c>
      <c r="U1793">
        <v>0</v>
      </c>
      <c r="V1793">
        <v>0</v>
      </c>
      <c r="W1793">
        <v>0</v>
      </c>
    </row>
    <row r="1794" spans="1:23" x14ac:dyDescent="0.25">
      <c r="A1794" t="s">
        <v>7193</v>
      </c>
      <c r="B1794" t="s">
        <v>7194</v>
      </c>
      <c r="C1794">
        <v>100</v>
      </c>
      <c r="D1794">
        <v>94</v>
      </c>
      <c r="E1794">
        <v>23</v>
      </c>
      <c r="F1794">
        <v>4</v>
      </c>
      <c r="G1794">
        <v>0</v>
      </c>
      <c r="H1794">
        <v>1</v>
      </c>
      <c r="I1794">
        <v>9</v>
      </c>
      <c r="J1794">
        <v>9</v>
      </c>
      <c r="K1794">
        <v>4</v>
      </c>
      <c r="L1794">
        <v>13</v>
      </c>
      <c r="M1794">
        <v>1</v>
      </c>
      <c r="N1794">
        <v>2</v>
      </c>
      <c r="O1794">
        <v>1</v>
      </c>
      <c r="P1794">
        <v>0.24</v>
      </c>
      <c r="Q1794">
        <v>0.27</v>
      </c>
      <c r="R1794">
        <v>0.32600000000000001</v>
      </c>
      <c r="S1794">
        <v>0.59699999999999998</v>
      </c>
      <c r="T1794">
        <v>0.26100000000000001</v>
      </c>
      <c r="U1794">
        <v>0</v>
      </c>
      <c r="V1794">
        <v>0</v>
      </c>
      <c r="W1794">
        <v>-0.1</v>
      </c>
    </row>
    <row r="1795" spans="1:23" x14ac:dyDescent="0.25">
      <c r="A1795" t="s">
        <v>7191</v>
      </c>
      <c r="B1795" t="s">
        <v>7192</v>
      </c>
      <c r="C1795">
        <v>100</v>
      </c>
      <c r="D1795">
        <v>92</v>
      </c>
      <c r="E1795">
        <v>20</v>
      </c>
      <c r="F1795">
        <v>4</v>
      </c>
      <c r="G1795">
        <v>0</v>
      </c>
      <c r="H1795">
        <v>1</v>
      </c>
      <c r="I1795">
        <v>9</v>
      </c>
      <c r="J1795">
        <v>9</v>
      </c>
      <c r="K1795">
        <v>6</v>
      </c>
      <c r="L1795">
        <v>24</v>
      </c>
      <c r="M1795">
        <v>1</v>
      </c>
      <c r="N1795">
        <v>1</v>
      </c>
      <c r="O1795">
        <v>0</v>
      </c>
      <c r="P1795">
        <v>0.219</v>
      </c>
      <c r="Q1795">
        <v>0.27200000000000002</v>
      </c>
      <c r="R1795">
        <v>0.32100000000000001</v>
      </c>
      <c r="S1795">
        <v>0.59299999999999997</v>
      </c>
      <c r="T1795">
        <v>0.26100000000000001</v>
      </c>
      <c r="U1795">
        <v>-0.1</v>
      </c>
      <c r="V1795">
        <v>0</v>
      </c>
      <c r="W1795">
        <v>0.1</v>
      </c>
    </row>
    <row r="1796" spans="1:23" x14ac:dyDescent="0.25">
      <c r="A1796" t="s">
        <v>7190</v>
      </c>
      <c r="B1796" t="s">
        <v>1992</v>
      </c>
      <c r="C1796">
        <v>100</v>
      </c>
      <c r="D1796">
        <v>93</v>
      </c>
      <c r="E1796">
        <v>22</v>
      </c>
      <c r="F1796">
        <v>4</v>
      </c>
      <c r="G1796">
        <v>1</v>
      </c>
      <c r="H1796">
        <v>1</v>
      </c>
      <c r="I1796">
        <v>9</v>
      </c>
      <c r="J1796">
        <v>8</v>
      </c>
      <c r="K1796">
        <v>5</v>
      </c>
      <c r="L1796">
        <v>20</v>
      </c>
      <c r="M1796">
        <v>1</v>
      </c>
      <c r="N1796">
        <v>4</v>
      </c>
      <c r="O1796">
        <v>2</v>
      </c>
      <c r="P1796">
        <v>0.23499999999999999</v>
      </c>
      <c r="Q1796">
        <v>0.27600000000000002</v>
      </c>
      <c r="R1796">
        <v>0.315</v>
      </c>
      <c r="S1796">
        <v>0.59099999999999997</v>
      </c>
      <c r="T1796">
        <v>0.26100000000000001</v>
      </c>
      <c r="U1796">
        <v>0.1</v>
      </c>
      <c r="V1796">
        <v>0</v>
      </c>
      <c r="W1796">
        <v>-0.2</v>
      </c>
    </row>
    <row r="1797" spans="1:23" x14ac:dyDescent="0.25">
      <c r="A1797" t="s">
        <v>7188</v>
      </c>
      <c r="B1797" t="s">
        <v>7189</v>
      </c>
      <c r="C1797">
        <v>100</v>
      </c>
      <c r="D1797">
        <v>93</v>
      </c>
      <c r="E1797">
        <v>21</v>
      </c>
      <c r="F1797">
        <v>4</v>
      </c>
      <c r="G1797">
        <v>0</v>
      </c>
      <c r="H1797">
        <v>1</v>
      </c>
      <c r="I1797">
        <v>8</v>
      </c>
      <c r="J1797">
        <v>8</v>
      </c>
      <c r="K1797">
        <v>5</v>
      </c>
      <c r="L1797">
        <v>19</v>
      </c>
      <c r="M1797">
        <v>1</v>
      </c>
      <c r="N1797">
        <v>2</v>
      </c>
      <c r="O1797">
        <v>1</v>
      </c>
      <c r="P1797">
        <v>0.22800000000000001</v>
      </c>
      <c r="Q1797">
        <v>0.27200000000000002</v>
      </c>
      <c r="R1797">
        <v>0.31900000000000001</v>
      </c>
      <c r="S1797">
        <v>0.59099999999999997</v>
      </c>
      <c r="T1797">
        <v>0.26100000000000001</v>
      </c>
      <c r="U1797">
        <v>0</v>
      </c>
      <c r="V1797">
        <v>0</v>
      </c>
      <c r="W1797">
        <v>0</v>
      </c>
    </row>
    <row r="1798" spans="1:23" x14ac:dyDescent="0.25">
      <c r="A1798" t="s">
        <v>7186</v>
      </c>
      <c r="B1798" t="s">
        <v>7187</v>
      </c>
      <c r="C1798">
        <v>100</v>
      </c>
      <c r="D1798">
        <v>92</v>
      </c>
      <c r="E1798">
        <v>20</v>
      </c>
      <c r="F1798">
        <v>4</v>
      </c>
      <c r="G1798">
        <v>0</v>
      </c>
      <c r="H1798">
        <v>1</v>
      </c>
      <c r="I1798">
        <v>8</v>
      </c>
      <c r="J1798">
        <v>8</v>
      </c>
      <c r="K1798">
        <v>6</v>
      </c>
      <c r="L1798">
        <v>22</v>
      </c>
      <c r="M1798">
        <v>1</v>
      </c>
      <c r="N1798">
        <v>2</v>
      </c>
      <c r="O1798">
        <v>1</v>
      </c>
      <c r="P1798">
        <v>0.22</v>
      </c>
      <c r="Q1798">
        <v>0.27</v>
      </c>
      <c r="R1798">
        <v>0.32300000000000001</v>
      </c>
      <c r="S1798">
        <v>0.59399999999999997</v>
      </c>
      <c r="T1798">
        <v>0.26100000000000001</v>
      </c>
      <c r="U1798">
        <v>0</v>
      </c>
      <c r="V1798">
        <v>0</v>
      </c>
      <c r="W1798">
        <v>0.1</v>
      </c>
    </row>
    <row r="1799" spans="1:23" x14ac:dyDescent="0.25">
      <c r="A1799" t="s">
        <v>7184</v>
      </c>
      <c r="B1799" t="s">
        <v>7185</v>
      </c>
      <c r="C1799">
        <v>100</v>
      </c>
      <c r="D1799">
        <v>91</v>
      </c>
      <c r="E1799">
        <v>19</v>
      </c>
      <c r="F1799">
        <v>4</v>
      </c>
      <c r="G1799">
        <v>1</v>
      </c>
      <c r="H1799">
        <v>2</v>
      </c>
      <c r="I1799">
        <v>9</v>
      </c>
      <c r="J1799">
        <v>9</v>
      </c>
      <c r="K1799">
        <v>7</v>
      </c>
      <c r="L1799">
        <v>34</v>
      </c>
      <c r="M1799">
        <v>1</v>
      </c>
      <c r="N1799">
        <v>1</v>
      </c>
      <c r="O1799">
        <v>0</v>
      </c>
      <c r="P1799">
        <v>0.20399999999999999</v>
      </c>
      <c r="Q1799">
        <v>0.26500000000000001</v>
      </c>
      <c r="R1799">
        <v>0.32800000000000001</v>
      </c>
      <c r="S1799">
        <v>0.59299999999999997</v>
      </c>
      <c r="T1799">
        <v>0.26100000000000001</v>
      </c>
      <c r="U1799">
        <v>0</v>
      </c>
      <c r="V1799">
        <v>0</v>
      </c>
      <c r="W1799">
        <v>0.1</v>
      </c>
    </row>
    <row r="1800" spans="1:23" x14ac:dyDescent="0.25">
      <c r="A1800" t="s">
        <v>7182</v>
      </c>
      <c r="B1800" t="s">
        <v>7183</v>
      </c>
      <c r="C1800">
        <v>100</v>
      </c>
      <c r="D1800">
        <v>92</v>
      </c>
      <c r="E1800">
        <v>19</v>
      </c>
      <c r="F1800">
        <v>3</v>
      </c>
      <c r="G1800">
        <v>0</v>
      </c>
      <c r="H1800">
        <v>3</v>
      </c>
      <c r="I1800">
        <v>9</v>
      </c>
      <c r="J1800">
        <v>10</v>
      </c>
      <c r="K1800">
        <v>6</v>
      </c>
      <c r="L1800">
        <v>29</v>
      </c>
      <c r="M1800">
        <v>1</v>
      </c>
      <c r="N1800">
        <v>1</v>
      </c>
      <c r="O1800">
        <v>0</v>
      </c>
      <c r="P1800">
        <v>0.20399999999999999</v>
      </c>
      <c r="Q1800">
        <v>0.25900000000000001</v>
      </c>
      <c r="R1800">
        <v>0.33600000000000002</v>
      </c>
      <c r="S1800">
        <v>0.59399999999999997</v>
      </c>
      <c r="T1800">
        <v>0.26100000000000001</v>
      </c>
      <c r="U1800">
        <v>0</v>
      </c>
      <c r="V1800">
        <v>0</v>
      </c>
      <c r="W1800">
        <v>-0.3</v>
      </c>
    </row>
    <row r="1801" spans="1:23" x14ac:dyDescent="0.25">
      <c r="A1801" t="s">
        <v>7180</v>
      </c>
      <c r="B1801" t="s">
        <v>7181</v>
      </c>
      <c r="C1801">
        <v>100</v>
      </c>
      <c r="D1801">
        <v>93</v>
      </c>
      <c r="E1801">
        <v>21</v>
      </c>
      <c r="F1801">
        <v>3</v>
      </c>
      <c r="G1801">
        <v>0</v>
      </c>
      <c r="H1801">
        <v>1</v>
      </c>
      <c r="I1801">
        <v>9</v>
      </c>
      <c r="J1801">
        <v>9</v>
      </c>
      <c r="K1801">
        <v>5</v>
      </c>
      <c r="L1801">
        <v>15</v>
      </c>
      <c r="M1801">
        <v>1</v>
      </c>
      <c r="N1801">
        <v>4</v>
      </c>
      <c r="O1801">
        <v>2</v>
      </c>
      <c r="P1801">
        <v>0.22800000000000001</v>
      </c>
      <c r="Q1801">
        <v>0.27300000000000002</v>
      </c>
      <c r="R1801">
        <v>0.32</v>
      </c>
      <c r="S1801">
        <v>0.59199999999999997</v>
      </c>
      <c r="T1801">
        <v>0.26100000000000001</v>
      </c>
      <c r="U1801">
        <v>0</v>
      </c>
      <c r="V1801">
        <v>0</v>
      </c>
      <c r="W1801">
        <v>-0.2</v>
      </c>
    </row>
    <row r="1802" spans="1:23" x14ac:dyDescent="0.25">
      <c r="A1802" t="s">
        <v>7178</v>
      </c>
      <c r="B1802" t="s">
        <v>7179</v>
      </c>
      <c r="C1802">
        <v>100</v>
      </c>
      <c r="D1802">
        <v>91</v>
      </c>
      <c r="E1802">
        <v>19</v>
      </c>
      <c r="F1802">
        <v>3</v>
      </c>
      <c r="G1802">
        <v>0</v>
      </c>
      <c r="H1802">
        <v>2</v>
      </c>
      <c r="I1802">
        <v>9</v>
      </c>
      <c r="J1802">
        <v>9</v>
      </c>
      <c r="K1802">
        <v>7</v>
      </c>
      <c r="L1802">
        <v>21</v>
      </c>
      <c r="M1802">
        <v>1</v>
      </c>
      <c r="N1802">
        <v>2</v>
      </c>
      <c r="O1802">
        <v>1</v>
      </c>
      <c r="P1802">
        <v>0.21299999999999999</v>
      </c>
      <c r="Q1802">
        <v>0.27400000000000002</v>
      </c>
      <c r="R1802">
        <v>0.31900000000000001</v>
      </c>
      <c r="S1802">
        <v>0.59299999999999997</v>
      </c>
      <c r="T1802">
        <v>0.26100000000000001</v>
      </c>
      <c r="U1802">
        <v>0.1</v>
      </c>
      <c r="V1802">
        <v>0</v>
      </c>
      <c r="W1802">
        <v>-0.3</v>
      </c>
    </row>
    <row r="1803" spans="1:23" x14ac:dyDescent="0.25">
      <c r="A1803" t="s">
        <v>7176</v>
      </c>
      <c r="B1803" t="s">
        <v>7177</v>
      </c>
      <c r="C1803">
        <v>530</v>
      </c>
      <c r="D1803">
        <v>486</v>
      </c>
      <c r="E1803">
        <v>104</v>
      </c>
      <c r="F1803">
        <v>18</v>
      </c>
      <c r="G1803">
        <v>2</v>
      </c>
      <c r="H1803">
        <v>10</v>
      </c>
      <c r="I1803">
        <v>49</v>
      </c>
      <c r="J1803">
        <v>51</v>
      </c>
      <c r="K1803">
        <v>36</v>
      </c>
      <c r="L1803">
        <v>112</v>
      </c>
      <c r="M1803">
        <v>4</v>
      </c>
      <c r="N1803">
        <v>11</v>
      </c>
      <c r="O1803">
        <v>6</v>
      </c>
      <c r="P1803">
        <v>0.214</v>
      </c>
      <c r="Q1803">
        <v>0.27</v>
      </c>
      <c r="R1803">
        <v>0.318</v>
      </c>
      <c r="S1803">
        <v>0.58899999999999997</v>
      </c>
      <c r="T1803">
        <v>0.26100000000000001</v>
      </c>
      <c r="U1803">
        <v>-0.3</v>
      </c>
      <c r="V1803">
        <v>0</v>
      </c>
      <c r="W1803">
        <v>-0.4</v>
      </c>
    </row>
    <row r="1804" spans="1:23" x14ac:dyDescent="0.25">
      <c r="A1804" t="s">
        <v>7174</v>
      </c>
      <c r="B1804" t="s">
        <v>7175</v>
      </c>
      <c r="C1804">
        <v>100</v>
      </c>
      <c r="D1804">
        <v>92</v>
      </c>
      <c r="E1804">
        <v>21</v>
      </c>
      <c r="F1804">
        <v>4</v>
      </c>
      <c r="G1804">
        <v>0</v>
      </c>
      <c r="H1804">
        <v>2</v>
      </c>
      <c r="I1804">
        <v>9</v>
      </c>
      <c r="J1804">
        <v>9</v>
      </c>
      <c r="K1804">
        <v>5</v>
      </c>
      <c r="L1804">
        <v>15</v>
      </c>
      <c r="M1804">
        <v>1</v>
      </c>
      <c r="N1804">
        <v>6</v>
      </c>
      <c r="O1804">
        <v>3</v>
      </c>
      <c r="P1804">
        <v>0.224</v>
      </c>
      <c r="Q1804">
        <v>0.27100000000000002</v>
      </c>
      <c r="R1804">
        <v>0.31900000000000001</v>
      </c>
      <c r="S1804">
        <v>0.59</v>
      </c>
      <c r="T1804">
        <v>0.26</v>
      </c>
      <c r="U1804">
        <v>0.1</v>
      </c>
      <c r="V1804">
        <v>0</v>
      </c>
      <c r="W1804">
        <v>-0.2</v>
      </c>
    </row>
    <row r="1805" spans="1:23" x14ac:dyDescent="0.25">
      <c r="A1805" t="s">
        <v>7172</v>
      </c>
      <c r="B1805" t="s">
        <v>7173</v>
      </c>
      <c r="C1805">
        <v>100</v>
      </c>
      <c r="D1805">
        <v>92</v>
      </c>
      <c r="E1805">
        <v>20</v>
      </c>
      <c r="F1805">
        <v>4</v>
      </c>
      <c r="G1805">
        <v>1</v>
      </c>
      <c r="H1805">
        <v>1</v>
      </c>
      <c r="I1805">
        <v>9</v>
      </c>
      <c r="J1805">
        <v>8</v>
      </c>
      <c r="K1805">
        <v>6</v>
      </c>
      <c r="L1805">
        <v>22</v>
      </c>
      <c r="M1805">
        <v>1</v>
      </c>
      <c r="N1805">
        <v>4</v>
      </c>
      <c r="O1805">
        <v>2</v>
      </c>
      <c r="P1805">
        <v>0.221</v>
      </c>
      <c r="Q1805">
        <v>0.27500000000000002</v>
      </c>
      <c r="R1805">
        <v>0.312</v>
      </c>
      <c r="S1805">
        <v>0.58699999999999997</v>
      </c>
      <c r="T1805">
        <v>0.26</v>
      </c>
      <c r="U1805">
        <v>0</v>
      </c>
      <c r="V1805">
        <v>0</v>
      </c>
      <c r="W1805">
        <v>-0.2</v>
      </c>
    </row>
    <row r="1806" spans="1:23" x14ac:dyDescent="0.25">
      <c r="A1806" t="s">
        <v>7170</v>
      </c>
      <c r="B1806" t="s">
        <v>7171</v>
      </c>
      <c r="C1806">
        <v>100</v>
      </c>
      <c r="D1806">
        <v>92</v>
      </c>
      <c r="E1806">
        <v>22</v>
      </c>
      <c r="F1806">
        <v>3</v>
      </c>
      <c r="G1806">
        <v>1</v>
      </c>
      <c r="H1806">
        <v>1</v>
      </c>
      <c r="I1806">
        <v>9</v>
      </c>
      <c r="J1806">
        <v>8</v>
      </c>
      <c r="K1806">
        <v>5</v>
      </c>
      <c r="L1806">
        <v>17</v>
      </c>
      <c r="M1806">
        <v>1</v>
      </c>
      <c r="N1806">
        <v>7</v>
      </c>
      <c r="O1806">
        <v>3</v>
      </c>
      <c r="P1806">
        <v>0.23599999999999999</v>
      </c>
      <c r="Q1806">
        <v>0.28199999999999997</v>
      </c>
      <c r="R1806">
        <v>0.30499999999999999</v>
      </c>
      <c r="S1806">
        <v>0.58599999999999997</v>
      </c>
      <c r="T1806">
        <v>0.26</v>
      </c>
      <c r="U1806">
        <v>0.2</v>
      </c>
      <c r="V1806">
        <v>0</v>
      </c>
      <c r="W1806">
        <v>-0.2</v>
      </c>
    </row>
    <row r="1807" spans="1:23" x14ac:dyDescent="0.25">
      <c r="A1807" t="s">
        <v>7168</v>
      </c>
      <c r="B1807" t="s">
        <v>7169</v>
      </c>
      <c r="C1807">
        <v>100</v>
      </c>
      <c r="D1807">
        <v>93</v>
      </c>
      <c r="E1807">
        <v>21</v>
      </c>
      <c r="F1807">
        <v>3</v>
      </c>
      <c r="G1807">
        <v>0</v>
      </c>
      <c r="H1807">
        <v>2</v>
      </c>
      <c r="I1807">
        <v>9</v>
      </c>
      <c r="J1807">
        <v>9</v>
      </c>
      <c r="K1807">
        <v>5</v>
      </c>
      <c r="L1807">
        <v>18</v>
      </c>
      <c r="M1807">
        <v>1</v>
      </c>
      <c r="N1807">
        <v>2</v>
      </c>
      <c r="O1807">
        <v>1</v>
      </c>
      <c r="P1807">
        <v>0.22600000000000001</v>
      </c>
      <c r="Q1807">
        <v>0.27100000000000002</v>
      </c>
      <c r="R1807">
        <v>0.32</v>
      </c>
      <c r="S1807">
        <v>0.59099999999999997</v>
      </c>
      <c r="T1807">
        <v>0.26</v>
      </c>
      <c r="U1807">
        <v>-0.3</v>
      </c>
      <c r="V1807">
        <v>0</v>
      </c>
      <c r="W1807">
        <v>-0.3</v>
      </c>
    </row>
    <row r="1808" spans="1:23" x14ac:dyDescent="0.25">
      <c r="A1808" t="s">
        <v>7166</v>
      </c>
      <c r="B1808" t="s">
        <v>7167</v>
      </c>
      <c r="C1808">
        <v>100</v>
      </c>
      <c r="D1808">
        <v>90</v>
      </c>
      <c r="E1808">
        <v>19</v>
      </c>
      <c r="F1808">
        <v>3</v>
      </c>
      <c r="G1808">
        <v>0</v>
      </c>
      <c r="H1808">
        <v>2</v>
      </c>
      <c r="I1808">
        <v>9</v>
      </c>
      <c r="J1808">
        <v>8</v>
      </c>
      <c r="K1808">
        <v>8</v>
      </c>
      <c r="L1808">
        <v>20</v>
      </c>
      <c r="M1808">
        <v>1</v>
      </c>
      <c r="N1808">
        <v>1</v>
      </c>
      <c r="O1808">
        <v>0</v>
      </c>
      <c r="P1808">
        <v>0.21199999999999999</v>
      </c>
      <c r="Q1808">
        <v>0.27700000000000002</v>
      </c>
      <c r="R1808">
        <v>0.307</v>
      </c>
      <c r="S1808">
        <v>0.58499999999999996</v>
      </c>
      <c r="T1808">
        <v>0.26</v>
      </c>
      <c r="U1808">
        <v>0</v>
      </c>
      <c r="V1808">
        <v>0</v>
      </c>
      <c r="W1808">
        <v>-0.3</v>
      </c>
    </row>
    <row r="1809" spans="1:28" x14ac:dyDescent="0.25">
      <c r="A1809" t="s">
        <v>7164</v>
      </c>
      <c r="B1809" t="s">
        <v>7165</v>
      </c>
      <c r="C1809">
        <v>100</v>
      </c>
      <c r="D1809">
        <v>90</v>
      </c>
      <c r="E1809">
        <v>20</v>
      </c>
      <c r="F1809">
        <v>4</v>
      </c>
      <c r="G1809">
        <v>0</v>
      </c>
      <c r="H1809">
        <v>1</v>
      </c>
      <c r="I1809">
        <v>8</v>
      </c>
      <c r="J1809">
        <v>8</v>
      </c>
      <c r="K1809">
        <v>7</v>
      </c>
      <c r="L1809">
        <v>17</v>
      </c>
      <c r="M1809">
        <v>1</v>
      </c>
      <c r="N1809">
        <v>4</v>
      </c>
      <c r="O1809">
        <v>2</v>
      </c>
      <c r="P1809">
        <v>0.218</v>
      </c>
      <c r="Q1809">
        <v>0.28199999999999997</v>
      </c>
      <c r="R1809">
        <v>0.29799999999999999</v>
      </c>
      <c r="S1809">
        <v>0.57999999999999996</v>
      </c>
      <c r="T1809">
        <v>0.26</v>
      </c>
      <c r="U1809">
        <v>0</v>
      </c>
      <c r="V1809">
        <v>0</v>
      </c>
      <c r="W1809">
        <v>0</v>
      </c>
    </row>
    <row r="1810" spans="1:28" x14ac:dyDescent="0.25">
      <c r="A1810" t="s">
        <v>7162</v>
      </c>
      <c r="B1810" t="s">
        <v>7163</v>
      </c>
      <c r="C1810">
        <v>100</v>
      </c>
      <c r="D1810">
        <v>91</v>
      </c>
      <c r="E1810">
        <v>20</v>
      </c>
      <c r="F1810">
        <v>4</v>
      </c>
      <c r="G1810">
        <v>0</v>
      </c>
      <c r="H1810">
        <v>1</v>
      </c>
      <c r="I1810">
        <v>9</v>
      </c>
      <c r="J1810">
        <v>8</v>
      </c>
      <c r="K1810">
        <v>7</v>
      </c>
      <c r="L1810">
        <v>22</v>
      </c>
      <c r="M1810">
        <v>1</v>
      </c>
      <c r="N1810">
        <v>1</v>
      </c>
      <c r="O1810">
        <v>1</v>
      </c>
      <c r="P1810">
        <v>0.218</v>
      </c>
      <c r="Q1810">
        <v>0.27400000000000002</v>
      </c>
      <c r="R1810">
        <v>0.316</v>
      </c>
      <c r="S1810">
        <v>0.59</v>
      </c>
      <c r="T1810">
        <v>0.26</v>
      </c>
      <c r="U1810">
        <v>0</v>
      </c>
      <c r="V1810">
        <v>0</v>
      </c>
      <c r="W1810">
        <v>0.1</v>
      </c>
    </row>
    <row r="1811" spans="1:28" x14ac:dyDescent="0.25">
      <c r="A1811" t="s">
        <v>7160</v>
      </c>
      <c r="B1811" t="s">
        <v>7161</v>
      </c>
      <c r="C1811">
        <v>100</v>
      </c>
      <c r="D1811">
        <v>92</v>
      </c>
      <c r="E1811">
        <v>21</v>
      </c>
      <c r="F1811">
        <v>4</v>
      </c>
      <c r="G1811">
        <v>0</v>
      </c>
      <c r="H1811">
        <v>1</v>
      </c>
      <c r="I1811">
        <v>9</v>
      </c>
      <c r="J1811">
        <v>8</v>
      </c>
      <c r="K1811">
        <v>6</v>
      </c>
      <c r="L1811">
        <v>14</v>
      </c>
      <c r="M1811">
        <v>1</v>
      </c>
      <c r="N1811">
        <v>3</v>
      </c>
      <c r="O1811">
        <v>1</v>
      </c>
      <c r="P1811">
        <v>0.22900000000000001</v>
      </c>
      <c r="Q1811">
        <v>0.27800000000000002</v>
      </c>
      <c r="R1811">
        <v>0.309</v>
      </c>
      <c r="S1811">
        <v>0.58699999999999997</v>
      </c>
      <c r="T1811">
        <v>0.26</v>
      </c>
      <c r="U1811">
        <v>0.1</v>
      </c>
      <c r="V1811">
        <v>0</v>
      </c>
      <c r="W1811">
        <v>-0.2</v>
      </c>
    </row>
    <row r="1812" spans="1:28" x14ac:dyDescent="0.25">
      <c r="A1812" t="s">
        <v>7158</v>
      </c>
      <c r="B1812" t="s">
        <v>7159</v>
      </c>
      <c r="C1812">
        <v>100</v>
      </c>
      <c r="D1812">
        <v>92</v>
      </c>
      <c r="E1812">
        <v>21</v>
      </c>
      <c r="F1812">
        <v>4</v>
      </c>
      <c r="G1812">
        <v>1</v>
      </c>
      <c r="H1812">
        <v>1</v>
      </c>
      <c r="I1812">
        <v>9</v>
      </c>
      <c r="J1812">
        <v>8</v>
      </c>
      <c r="K1812">
        <v>5</v>
      </c>
      <c r="L1812">
        <v>30</v>
      </c>
      <c r="M1812">
        <v>1</v>
      </c>
      <c r="N1812">
        <v>3</v>
      </c>
      <c r="O1812">
        <v>1</v>
      </c>
      <c r="P1812">
        <v>0.224</v>
      </c>
      <c r="Q1812">
        <v>0.27100000000000002</v>
      </c>
      <c r="R1812">
        <v>0.31900000000000001</v>
      </c>
      <c r="S1812">
        <v>0.59</v>
      </c>
      <c r="T1812">
        <v>0.26</v>
      </c>
      <c r="U1812">
        <v>0</v>
      </c>
      <c r="V1812">
        <v>0</v>
      </c>
      <c r="W1812">
        <v>-0.2</v>
      </c>
    </row>
    <row r="1813" spans="1:28" x14ac:dyDescent="0.25">
      <c r="A1813" t="s">
        <v>191</v>
      </c>
      <c r="B1813" t="s">
        <v>192</v>
      </c>
      <c r="C1813">
        <v>100</v>
      </c>
      <c r="D1813">
        <v>92</v>
      </c>
      <c r="E1813">
        <v>20</v>
      </c>
      <c r="F1813">
        <v>3</v>
      </c>
      <c r="G1813">
        <v>1</v>
      </c>
      <c r="H1813">
        <v>2</v>
      </c>
      <c r="I1813">
        <v>9</v>
      </c>
      <c r="J1813">
        <v>9</v>
      </c>
      <c r="K1813">
        <v>6</v>
      </c>
      <c r="L1813">
        <v>26</v>
      </c>
      <c r="M1813">
        <v>1</v>
      </c>
      <c r="N1813">
        <v>4</v>
      </c>
      <c r="O1813">
        <v>2</v>
      </c>
      <c r="P1813">
        <v>0.217</v>
      </c>
      <c r="Q1813">
        <v>0.26900000000000002</v>
      </c>
      <c r="R1813">
        <v>0.318</v>
      </c>
      <c r="S1813">
        <v>0.58699999999999997</v>
      </c>
      <c r="T1813">
        <v>0.26</v>
      </c>
      <c r="U1813">
        <v>0.1</v>
      </c>
      <c r="V1813">
        <v>0</v>
      </c>
      <c r="W1813">
        <v>-0.2</v>
      </c>
    </row>
    <row r="1814" spans="1:28" x14ac:dyDescent="0.25">
      <c r="A1814" t="s">
        <v>7156</v>
      </c>
      <c r="B1814" t="s">
        <v>7157</v>
      </c>
      <c r="C1814">
        <v>100</v>
      </c>
      <c r="D1814">
        <v>93</v>
      </c>
      <c r="E1814">
        <v>22</v>
      </c>
      <c r="F1814">
        <v>4</v>
      </c>
      <c r="G1814">
        <v>0</v>
      </c>
      <c r="H1814">
        <v>1</v>
      </c>
      <c r="I1814">
        <v>9</v>
      </c>
      <c r="J1814">
        <v>8</v>
      </c>
      <c r="K1814">
        <v>5</v>
      </c>
      <c r="L1814">
        <v>13</v>
      </c>
      <c r="M1814">
        <v>0</v>
      </c>
      <c r="N1814">
        <v>6</v>
      </c>
      <c r="O1814">
        <v>2</v>
      </c>
      <c r="P1814">
        <v>0.23899999999999999</v>
      </c>
      <c r="Q1814">
        <v>0.28100000000000003</v>
      </c>
      <c r="R1814">
        <v>0.30599999999999999</v>
      </c>
      <c r="S1814">
        <v>0.58599999999999997</v>
      </c>
      <c r="T1814">
        <v>0.26</v>
      </c>
      <c r="U1814">
        <v>0.3</v>
      </c>
      <c r="V1814">
        <v>0</v>
      </c>
      <c r="W1814">
        <v>0</v>
      </c>
    </row>
    <row r="1815" spans="1:28" x14ac:dyDescent="0.25">
      <c r="A1815" t="s">
        <v>7154</v>
      </c>
      <c r="B1815" t="s">
        <v>7155</v>
      </c>
      <c r="C1815">
        <v>297</v>
      </c>
      <c r="D1815">
        <v>269</v>
      </c>
      <c r="E1815">
        <v>55</v>
      </c>
      <c r="F1815">
        <v>9</v>
      </c>
      <c r="G1815">
        <v>0</v>
      </c>
      <c r="H1815">
        <v>7</v>
      </c>
      <c r="I1815">
        <v>27</v>
      </c>
      <c r="J1815">
        <v>27</v>
      </c>
      <c r="K1815">
        <v>22</v>
      </c>
      <c r="L1815">
        <v>57</v>
      </c>
      <c r="M1815">
        <v>3</v>
      </c>
      <c r="N1815">
        <v>6</v>
      </c>
      <c r="O1815">
        <v>3</v>
      </c>
      <c r="P1815">
        <v>0.20300000000000001</v>
      </c>
      <c r="Q1815">
        <v>0.26800000000000002</v>
      </c>
      <c r="R1815">
        <v>0.32</v>
      </c>
      <c r="S1815">
        <v>0.58799999999999997</v>
      </c>
      <c r="T1815">
        <v>0.26</v>
      </c>
      <c r="U1815">
        <v>-0.2</v>
      </c>
      <c r="V1815">
        <v>0</v>
      </c>
      <c r="W1815">
        <v>-0.9</v>
      </c>
    </row>
    <row r="1816" spans="1:28" x14ac:dyDescent="0.25">
      <c r="A1816" t="s">
        <v>621</v>
      </c>
      <c r="B1816" t="s">
        <v>622</v>
      </c>
      <c r="C1816">
        <v>100</v>
      </c>
      <c r="D1816">
        <v>92</v>
      </c>
      <c r="E1816">
        <v>21</v>
      </c>
      <c r="F1816">
        <v>3</v>
      </c>
      <c r="G1816">
        <v>1</v>
      </c>
      <c r="H1816">
        <v>1</v>
      </c>
      <c r="I1816">
        <v>9</v>
      </c>
      <c r="J1816">
        <v>8</v>
      </c>
      <c r="K1816">
        <v>6</v>
      </c>
      <c r="L1816">
        <v>17</v>
      </c>
      <c r="M1816">
        <v>1</v>
      </c>
      <c r="N1816">
        <v>1</v>
      </c>
      <c r="O1816">
        <v>0</v>
      </c>
      <c r="P1816">
        <v>0.23</v>
      </c>
      <c r="Q1816">
        <v>0.27800000000000002</v>
      </c>
      <c r="R1816">
        <v>0.308</v>
      </c>
      <c r="S1816">
        <v>0.58599999999999997</v>
      </c>
      <c r="T1816">
        <v>0.26</v>
      </c>
      <c r="U1816">
        <v>0</v>
      </c>
      <c r="V1816">
        <v>0</v>
      </c>
      <c r="W1816">
        <v>0</v>
      </c>
    </row>
    <row r="1817" spans="1:28" x14ac:dyDescent="0.25">
      <c r="A1817" t="s">
        <v>7152</v>
      </c>
      <c r="B1817" t="s">
        <v>7153</v>
      </c>
      <c r="C1817">
        <v>100</v>
      </c>
      <c r="D1817">
        <v>92</v>
      </c>
      <c r="E1817">
        <v>20</v>
      </c>
      <c r="F1817">
        <v>3</v>
      </c>
      <c r="G1817">
        <v>0</v>
      </c>
      <c r="H1817">
        <v>2</v>
      </c>
      <c r="I1817">
        <v>9</v>
      </c>
      <c r="J1817">
        <v>9</v>
      </c>
      <c r="K1817">
        <v>6</v>
      </c>
      <c r="L1817">
        <v>19</v>
      </c>
      <c r="M1817">
        <v>1</v>
      </c>
      <c r="N1817">
        <v>1</v>
      </c>
      <c r="O1817">
        <v>1</v>
      </c>
      <c r="P1817">
        <v>0.214</v>
      </c>
      <c r="Q1817">
        <v>0.26500000000000001</v>
      </c>
      <c r="R1817">
        <v>0.32800000000000001</v>
      </c>
      <c r="S1817">
        <v>0.59299999999999997</v>
      </c>
      <c r="T1817">
        <v>0.26</v>
      </c>
      <c r="U1817">
        <v>-0.1</v>
      </c>
      <c r="V1817">
        <v>0</v>
      </c>
      <c r="W1817">
        <v>-0.2</v>
      </c>
    </row>
    <row r="1818" spans="1:28" x14ac:dyDescent="0.25">
      <c r="A1818" t="s">
        <v>7150</v>
      </c>
      <c r="B1818" t="s">
        <v>7151</v>
      </c>
      <c r="C1818">
        <v>100</v>
      </c>
      <c r="D1818">
        <v>91</v>
      </c>
      <c r="E1818">
        <v>20</v>
      </c>
      <c r="F1818">
        <v>4</v>
      </c>
      <c r="G1818">
        <v>0</v>
      </c>
      <c r="H1818">
        <v>1</v>
      </c>
      <c r="I1818">
        <v>9</v>
      </c>
      <c r="J1818">
        <v>8</v>
      </c>
      <c r="K1818">
        <v>7</v>
      </c>
      <c r="L1818">
        <v>20</v>
      </c>
      <c r="M1818">
        <v>1</v>
      </c>
      <c r="N1818">
        <v>2</v>
      </c>
      <c r="O1818">
        <v>1</v>
      </c>
      <c r="P1818">
        <v>0.217</v>
      </c>
      <c r="Q1818">
        <v>0.27500000000000002</v>
      </c>
      <c r="R1818">
        <v>0.308</v>
      </c>
      <c r="S1818">
        <v>0.58299999999999996</v>
      </c>
      <c r="T1818">
        <v>0.26</v>
      </c>
      <c r="U1818">
        <v>0</v>
      </c>
      <c r="V1818">
        <v>0</v>
      </c>
      <c r="W1818">
        <v>0</v>
      </c>
    </row>
    <row r="1819" spans="1:28" x14ac:dyDescent="0.25">
      <c r="A1819" t="s">
        <v>7148</v>
      </c>
      <c r="B1819" t="s">
        <v>7149</v>
      </c>
      <c r="C1819">
        <v>530</v>
      </c>
      <c r="D1819">
        <v>494</v>
      </c>
      <c r="E1819">
        <v>110</v>
      </c>
      <c r="F1819">
        <v>17</v>
      </c>
      <c r="G1819">
        <v>2</v>
      </c>
      <c r="H1819">
        <v>9</v>
      </c>
      <c r="I1819">
        <v>51</v>
      </c>
      <c r="J1819">
        <v>49</v>
      </c>
      <c r="K1819">
        <v>28</v>
      </c>
      <c r="L1819">
        <v>78</v>
      </c>
      <c r="M1819">
        <v>4</v>
      </c>
      <c r="N1819">
        <v>36</v>
      </c>
      <c r="O1819">
        <v>16</v>
      </c>
      <c r="P1819">
        <v>0.224</v>
      </c>
      <c r="Q1819">
        <v>0.26800000000000002</v>
      </c>
      <c r="R1819">
        <v>0.32200000000000001</v>
      </c>
      <c r="S1819">
        <v>0.59099999999999997</v>
      </c>
      <c r="T1819">
        <v>0.26</v>
      </c>
      <c r="U1819">
        <v>0.7</v>
      </c>
      <c r="V1819">
        <v>0</v>
      </c>
      <c r="W1819">
        <v>-0.3</v>
      </c>
      <c r="Y1819" s="1">
        <v>-4</v>
      </c>
      <c r="Z1819" s="1">
        <v>-6</v>
      </c>
      <c r="AB1819" s="1">
        <v>8</v>
      </c>
    </row>
    <row r="1820" spans="1:28" x14ac:dyDescent="0.25">
      <c r="A1820" t="s">
        <v>7146</v>
      </c>
      <c r="B1820" t="s">
        <v>7147</v>
      </c>
      <c r="C1820">
        <v>100</v>
      </c>
      <c r="D1820">
        <v>94</v>
      </c>
      <c r="E1820">
        <v>22</v>
      </c>
      <c r="F1820">
        <v>4</v>
      </c>
      <c r="G1820">
        <v>0</v>
      </c>
      <c r="H1820">
        <v>1</v>
      </c>
      <c r="I1820">
        <v>9</v>
      </c>
      <c r="J1820">
        <v>9</v>
      </c>
      <c r="K1820">
        <v>4</v>
      </c>
      <c r="L1820">
        <v>15</v>
      </c>
      <c r="M1820">
        <v>1</v>
      </c>
      <c r="N1820">
        <v>3</v>
      </c>
      <c r="O1820">
        <v>2</v>
      </c>
      <c r="P1820">
        <v>0.23400000000000001</v>
      </c>
      <c r="Q1820">
        <v>0.27</v>
      </c>
      <c r="R1820">
        <v>0.32100000000000001</v>
      </c>
      <c r="S1820">
        <v>0.59099999999999997</v>
      </c>
      <c r="T1820">
        <v>0.26</v>
      </c>
      <c r="U1820">
        <v>0</v>
      </c>
      <c r="V1820">
        <v>0</v>
      </c>
      <c r="W1820">
        <v>-0.2</v>
      </c>
    </row>
    <row r="1821" spans="1:28" x14ac:dyDescent="0.25">
      <c r="A1821" t="s">
        <v>7144</v>
      </c>
      <c r="B1821" t="s">
        <v>7145</v>
      </c>
      <c r="C1821">
        <v>100</v>
      </c>
      <c r="D1821">
        <v>92</v>
      </c>
      <c r="E1821">
        <v>20</v>
      </c>
      <c r="F1821">
        <v>4</v>
      </c>
      <c r="G1821">
        <v>0</v>
      </c>
      <c r="H1821">
        <v>2</v>
      </c>
      <c r="I1821">
        <v>10</v>
      </c>
      <c r="J1821">
        <v>9</v>
      </c>
      <c r="K1821">
        <v>5</v>
      </c>
      <c r="L1821">
        <v>27</v>
      </c>
      <c r="M1821">
        <v>1</v>
      </c>
      <c r="N1821">
        <v>4</v>
      </c>
      <c r="O1821">
        <v>2</v>
      </c>
      <c r="P1821">
        <v>0.216</v>
      </c>
      <c r="Q1821">
        <v>0.26400000000000001</v>
      </c>
      <c r="R1821">
        <v>0.32800000000000001</v>
      </c>
      <c r="S1821">
        <v>0.59199999999999997</v>
      </c>
      <c r="T1821">
        <v>0.26</v>
      </c>
      <c r="U1821">
        <v>0.1</v>
      </c>
      <c r="V1821">
        <v>0</v>
      </c>
      <c r="W1821">
        <v>-0.2</v>
      </c>
    </row>
    <row r="1822" spans="1:28" x14ac:dyDescent="0.25">
      <c r="A1822" t="s">
        <v>7142</v>
      </c>
      <c r="B1822" t="s">
        <v>7143</v>
      </c>
      <c r="C1822">
        <v>100</v>
      </c>
      <c r="D1822">
        <v>93</v>
      </c>
      <c r="E1822">
        <v>22</v>
      </c>
      <c r="F1822">
        <v>4</v>
      </c>
      <c r="G1822">
        <v>1</v>
      </c>
      <c r="H1822">
        <v>1</v>
      </c>
      <c r="I1822">
        <v>9</v>
      </c>
      <c r="J1822">
        <v>8</v>
      </c>
      <c r="K1822">
        <v>5</v>
      </c>
      <c r="L1822">
        <v>17</v>
      </c>
      <c r="M1822">
        <v>1</v>
      </c>
      <c r="N1822">
        <v>2</v>
      </c>
      <c r="O1822">
        <v>1</v>
      </c>
      <c r="P1822">
        <v>0.23200000000000001</v>
      </c>
      <c r="Q1822">
        <v>0.27200000000000002</v>
      </c>
      <c r="R1822">
        <v>0.317</v>
      </c>
      <c r="S1822">
        <v>0.59</v>
      </c>
      <c r="T1822">
        <v>0.25900000000000001</v>
      </c>
      <c r="U1822">
        <v>-0.1</v>
      </c>
      <c r="V1822">
        <v>0</v>
      </c>
      <c r="W1822">
        <v>0</v>
      </c>
    </row>
    <row r="1823" spans="1:28" x14ac:dyDescent="0.25">
      <c r="A1823" t="s">
        <v>7140</v>
      </c>
      <c r="B1823" t="s">
        <v>7141</v>
      </c>
      <c r="C1823">
        <v>100</v>
      </c>
      <c r="D1823">
        <v>93</v>
      </c>
      <c r="E1823">
        <v>21</v>
      </c>
      <c r="F1823">
        <v>4</v>
      </c>
      <c r="G1823">
        <v>1</v>
      </c>
      <c r="H1823">
        <v>1</v>
      </c>
      <c r="I1823">
        <v>9</v>
      </c>
      <c r="J1823">
        <v>9</v>
      </c>
      <c r="K1823">
        <v>5</v>
      </c>
      <c r="L1823">
        <v>14</v>
      </c>
      <c r="M1823">
        <v>1</v>
      </c>
      <c r="N1823">
        <v>1</v>
      </c>
      <c r="O1823">
        <v>0</v>
      </c>
      <c r="P1823">
        <v>0.224</v>
      </c>
      <c r="Q1823">
        <v>0.26600000000000001</v>
      </c>
      <c r="R1823">
        <v>0.32700000000000001</v>
      </c>
      <c r="S1823">
        <v>0.59399999999999997</v>
      </c>
      <c r="T1823">
        <v>0.25900000000000001</v>
      </c>
      <c r="U1823">
        <v>0</v>
      </c>
      <c r="V1823">
        <v>0</v>
      </c>
      <c r="W1823">
        <v>-0.3</v>
      </c>
    </row>
    <row r="1824" spans="1:28" x14ac:dyDescent="0.25">
      <c r="A1824" t="s">
        <v>7138</v>
      </c>
      <c r="B1824" t="s">
        <v>7139</v>
      </c>
      <c r="C1824">
        <v>100</v>
      </c>
      <c r="D1824">
        <v>94</v>
      </c>
      <c r="E1824">
        <v>21</v>
      </c>
      <c r="F1824">
        <v>4</v>
      </c>
      <c r="G1824">
        <v>0</v>
      </c>
      <c r="H1824">
        <v>2</v>
      </c>
      <c r="I1824">
        <v>9</v>
      </c>
      <c r="J1824">
        <v>10</v>
      </c>
      <c r="K1824">
        <v>4</v>
      </c>
      <c r="L1824">
        <v>20</v>
      </c>
      <c r="M1824">
        <v>1</v>
      </c>
      <c r="N1824">
        <v>1</v>
      </c>
      <c r="O1824">
        <v>1</v>
      </c>
      <c r="P1824">
        <v>0.219</v>
      </c>
      <c r="Q1824">
        <v>0.253</v>
      </c>
      <c r="R1824">
        <v>0.34499999999999997</v>
      </c>
      <c r="S1824">
        <v>0.59799999999999998</v>
      </c>
      <c r="T1824">
        <v>0.25900000000000001</v>
      </c>
      <c r="U1824">
        <v>0</v>
      </c>
      <c r="V1824">
        <v>0</v>
      </c>
      <c r="W1824">
        <v>-0.1</v>
      </c>
    </row>
    <row r="1825" spans="1:23" x14ac:dyDescent="0.25">
      <c r="A1825" t="s">
        <v>7136</v>
      </c>
      <c r="B1825" t="s">
        <v>7137</v>
      </c>
      <c r="C1825">
        <v>100</v>
      </c>
      <c r="D1825">
        <v>90</v>
      </c>
      <c r="E1825">
        <v>18</v>
      </c>
      <c r="F1825">
        <v>3</v>
      </c>
      <c r="G1825">
        <v>0</v>
      </c>
      <c r="H1825">
        <v>2</v>
      </c>
      <c r="I1825">
        <v>9</v>
      </c>
      <c r="J1825">
        <v>9</v>
      </c>
      <c r="K1825">
        <v>8</v>
      </c>
      <c r="L1825">
        <v>26</v>
      </c>
      <c r="M1825">
        <v>1</v>
      </c>
      <c r="N1825">
        <v>2</v>
      </c>
      <c r="O1825">
        <v>1</v>
      </c>
      <c r="P1825">
        <v>0.19900000000000001</v>
      </c>
      <c r="Q1825">
        <v>0.26900000000000002</v>
      </c>
      <c r="R1825">
        <v>0.315</v>
      </c>
      <c r="S1825">
        <v>0.58399999999999996</v>
      </c>
      <c r="T1825">
        <v>0.25900000000000001</v>
      </c>
      <c r="U1825">
        <v>0</v>
      </c>
      <c r="V1825">
        <v>0</v>
      </c>
      <c r="W1825">
        <v>-0.1</v>
      </c>
    </row>
    <row r="1826" spans="1:23" x14ac:dyDescent="0.25">
      <c r="A1826" t="s">
        <v>7134</v>
      </c>
      <c r="B1826" t="s">
        <v>7135</v>
      </c>
      <c r="C1826">
        <v>100</v>
      </c>
      <c r="D1826">
        <v>95</v>
      </c>
      <c r="E1826">
        <v>22</v>
      </c>
      <c r="F1826">
        <v>4</v>
      </c>
      <c r="G1826">
        <v>1</v>
      </c>
      <c r="H1826">
        <v>2</v>
      </c>
      <c r="I1826">
        <v>10</v>
      </c>
      <c r="J1826">
        <v>10</v>
      </c>
      <c r="K1826">
        <v>3</v>
      </c>
      <c r="L1826">
        <v>24</v>
      </c>
      <c r="M1826">
        <v>1</v>
      </c>
      <c r="N1826">
        <v>1</v>
      </c>
      <c r="O1826">
        <v>1</v>
      </c>
      <c r="P1826">
        <v>0.22700000000000001</v>
      </c>
      <c r="Q1826">
        <v>0.25600000000000001</v>
      </c>
      <c r="R1826">
        <v>0.34100000000000003</v>
      </c>
      <c r="S1826">
        <v>0.59699999999999998</v>
      </c>
      <c r="T1826">
        <v>0.25900000000000001</v>
      </c>
      <c r="U1826">
        <v>0</v>
      </c>
      <c r="V1826">
        <v>0</v>
      </c>
      <c r="W1826">
        <v>-0.2</v>
      </c>
    </row>
    <row r="1827" spans="1:23" x14ac:dyDescent="0.25">
      <c r="A1827" t="s">
        <v>7132</v>
      </c>
      <c r="B1827" t="s">
        <v>7133</v>
      </c>
      <c r="C1827">
        <v>100</v>
      </c>
      <c r="D1827">
        <v>91</v>
      </c>
      <c r="E1827">
        <v>19</v>
      </c>
      <c r="F1827">
        <v>4</v>
      </c>
      <c r="G1827">
        <v>1</v>
      </c>
      <c r="H1827">
        <v>1</v>
      </c>
      <c r="I1827">
        <v>9</v>
      </c>
      <c r="J1827">
        <v>8</v>
      </c>
      <c r="K1827">
        <v>7</v>
      </c>
      <c r="L1827">
        <v>22</v>
      </c>
      <c r="M1827">
        <v>1</v>
      </c>
      <c r="N1827">
        <v>3</v>
      </c>
      <c r="O1827">
        <v>1</v>
      </c>
      <c r="P1827">
        <v>0.214</v>
      </c>
      <c r="Q1827">
        <v>0.27500000000000002</v>
      </c>
      <c r="R1827">
        <v>0.30599999999999999</v>
      </c>
      <c r="S1827">
        <v>0.58099999999999996</v>
      </c>
      <c r="T1827">
        <v>0.25900000000000001</v>
      </c>
      <c r="U1827">
        <v>0.1</v>
      </c>
      <c r="V1827">
        <v>0</v>
      </c>
      <c r="W1827">
        <v>-0.1</v>
      </c>
    </row>
    <row r="1828" spans="1:23" x14ac:dyDescent="0.25">
      <c r="A1828" t="s">
        <v>7130</v>
      </c>
      <c r="B1828" t="s">
        <v>7131</v>
      </c>
      <c r="C1828">
        <v>100</v>
      </c>
      <c r="D1828">
        <v>92</v>
      </c>
      <c r="E1828">
        <v>20</v>
      </c>
      <c r="F1828">
        <v>4</v>
      </c>
      <c r="G1828">
        <v>0</v>
      </c>
      <c r="H1828">
        <v>1</v>
      </c>
      <c r="I1828">
        <v>9</v>
      </c>
      <c r="J1828">
        <v>9</v>
      </c>
      <c r="K1828">
        <v>6</v>
      </c>
      <c r="L1828">
        <v>21</v>
      </c>
      <c r="M1828">
        <v>1</v>
      </c>
      <c r="N1828">
        <v>1</v>
      </c>
      <c r="O1828">
        <v>1</v>
      </c>
      <c r="P1828">
        <v>0.219</v>
      </c>
      <c r="Q1828">
        <v>0.27200000000000002</v>
      </c>
      <c r="R1828">
        <v>0.316</v>
      </c>
      <c r="S1828">
        <v>0.58699999999999997</v>
      </c>
      <c r="T1828">
        <v>0.25900000000000001</v>
      </c>
      <c r="U1828">
        <v>-0.1</v>
      </c>
      <c r="V1828">
        <v>0</v>
      </c>
      <c r="W1828">
        <v>0.1</v>
      </c>
    </row>
    <row r="1829" spans="1:23" x14ac:dyDescent="0.25">
      <c r="A1829">
        <v>353</v>
      </c>
      <c r="B1829" t="s">
        <v>7129</v>
      </c>
      <c r="C1829">
        <v>100</v>
      </c>
      <c r="D1829">
        <v>90</v>
      </c>
      <c r="E1829">
        <v>18</v>
      </c>
      <c r="F1829">
        <v>4</v>
      </c>
      <c r="G1829">
        <v>0</v>
      </c>
      <c r="H1829">
        <v>2</v>
      </c>
      <c r="I1829">
        <v>9</v>
      </c>
      <c r="J1829">
        <v>9</v>
      </c>
      <c r="K1829">
        <v>7</v>
      </c>
      <c r="L1829">
        <v>27</v>
      </c>
      <c r="M1829">
        <v>1</v>
      </c>
      <c r="N1829">
        <v>1</v>
      </c>
      <c r="O1829">
        <v>0</v>
      </c>
      <c r="P1829">
        <v>0.20300000000000001</v>
      </c>
      <c r="Q1829">
        <v>0.27</v>
      </c>
      <c r="R1829">
        <v>0.316</v>
      </c>
      <c r="S1829">
        <v>0.58599999999999997</v>
      </c>
      <c r="T1829">
        <v>0.25900000000000001</v>
      </c>
      <c r="U1829">
        <v>-0.2</v>
      </c>
      <c r="V1829">
        <v>0</v>
      </c>
      <c r="W1829">
        <v>0</v>
      </c>
    </row>
    <row r="1830" spans="1:23" x14ac:dyDescent="0.25">
      <c r="A1830" t="s">
        <v>7127</v>
      </c>
      <c r="B1830" t="s">
        <v>7128</v>
      </c>
      <c r="C1830">
        <v>100</v>
      </c>
      <c r="D1830">
        <v>93</v>
      </c>
      <c r="E1830">
        <v>21</v>
      </c>
      <c r="F1830">
        <v>3</v>
      </c>
      <c r="G1830">
        <v>0</v>
      </c>
      <c r="H1830">
        <v>1</v>
      </c>
      <c r="I1830">
        <v>8</v>
      </c>
      <c r="J1830">
        <v>9</v>
      </c>
      <c r="K1830">
        <v>5</v>
      </c>
      <c r="L1830">
        <v>15</v>
      </c>
      <c r="M1830">
        <v>1</v>
      </c>
      <c r="N1830">
        <v>0</v>
      </c>
      <c r="O1830">
        <v>0</v>
      </c>
      <c r="P1830">
        <v>0.22700000000000001</v>
      </c>
      <c r="Q1830">
        <v>0.27100000000000002</v>
      </c>
      <c r="R1830">
        <v>0.316</v>
      </c>
      <c r="S1830">
        <v>0.58699999999999997</v>
      </c>
      <c r="T1830">
        <v>0.25900000000000001</v>
      </c>
      <c r="U1830">
        <v>0</v>
      </c>
      <c r="V1830">
        <v>0</v>
      </c>
      <c r="W1830">
        <v>-0.1</v>
      </c>
    </row>
    <row r="1831" spans="1:23" x14ac:dyDescent="0.25">
      <c r="A1831" t="s">
        <v>7125</v>
      </c>
      <c r="B1831" t="s">
        <v>7126</v>
      </c>
      <c r="C1831">
        <v>100</v>
      </c>
      <c r="D1831">
        <v>91</v>
      </c>
      <c r="E1831">
        <v>20</v>
      </c>
      <c r="F1831">
        <v>4</v>
      </c>
      <c r="G1831">
        <v>0</v>
      </c>
      <c r="H1831">
        <v>1</v>
      </c>
      <c r="I1831">
        <v>8</v>
      </c>
      <c r="J1831">
        <v>8</v>
      </c>
      <c r="K1831">
        <v>7</v>
      </c>
      <c r="L1831">
        <v>18</v>
      </c>
      <c r="M1831">
        <v>1</v>
      </c>
      <c r="N1831">
        <v>1</v>
      </c>
      <c r="O1831">
        <v>1</v>
      </c>
      <c r="P1831">
        <v>0.221</v>
      </c>
      <c r="Q1831">
        <v>0.27900000000000003</v>
      </c>
      <c r="R1831">
        <v>0.30399999999999999</v>
      </c>
      <c r="S1831">
        <v>0.58299999999999996</v>
      </c>
      <c r="T1831">
        <v>0.25900000000000001</v>
      </c>
      <c r="U1831">
        <v>-0.1</v>
      </c>
      <c r="V1831">
        <v>0</v>
      </c>
      <c r="W1831">
        <v>0</v>
      </c>
    </row>
    <row r="1832" spans="1:23" x14ac:dyDescent="0.25">
      <c r="A1832" t="s">
        <v>7123</v>
      </c>
      <c r="B1832" t="s">
        <v>7124</v>
      </c>
      <c r="C1832">
        <v>100</v>
      </c>
      <c r="D1832">
        <v>94</v>
      </c>
      <c r="E1832">
        <v>21</v>
      </c>
      <c r="F1832">
        <v>4</v>
      </c>
      <c r="G1832">
        <v>1</v>
      </c>
      <c r="H1832">
        <v>2</v>
      </c>
      <c r="I1832">
        <v>10</v>
      </c>
      <c r="J1832">
        <v>9</v>
      </c>
      <c r="K1832">
        <v>4</v>
      </c>
      <c r="L1832">
        <v>21</v>
      </c>
      <c r="M1832">
        <v>1</v>
      </c>
      <c r="N1832">
        <v>4</v>
      </c>
      <c r="O1832">
        <v>2</v>
      </c>
      <c r="P1832">
        <v>0.22700000000000001</v>
      </c>
      <c r="Q1832">
        <v>0.25800000000000001</v>
      </c>
      <c r="R1832">
        <v>0.33600000000000002</v>
      </c>
      <c r="S1832">
        <v>0.59399999999999997</v>
      </c>
      <c r="T1832">
        <v>0.25900000000000001</v>
      </c>
      <c r="U1832">
        <v>0.1</v>
      </c>
      <c r="V1832">
        <v>0</v>
      </c>
      <c r="W1832">
        <v>-0.2</v>
      </c>
    </row>
    <row r="1833" spans="1:23" x14ac:dyDescent="0.25">
      <c r="A1833" t="s">
        <v>7121</v>
      </c>
      <c r="B1833" t="s">
        <v>7122</v>
      </c>
      <c r="C1833">
        <v>100</v>
      </c>
      <c r="D1833">
        <v>89</v>
      </c>
      <c r="E1833">
        <v>17</v>
      </c>
      <c r="F1833">
        <v>3</v>
      </c>
      <c r="G1833">
        <v>0</v>
      </c>
      <c r="H1833">
        <v>2</v>
      </c>
      <c r="I1833">
        <v>9</v>
      </c>
      <c r="J1833">
        <v>9</v>
      </c>
      <c r="K1833">
        <v>9</v>
      </c>
      <c r="L1833">
        <v>25</v>
      </c>
      <c r="M1833">
        <v>1</v>
      </c>
      <c r="N1833">
        <v>0</v>
      </c>
      <c r="O1833">
        <v>0</v>
      </c>
      <c r="P1833">
        <v>0.193</v>
      </c>
      <c r="Q1833">
        <v>0.27200000000000002</v>
      </c>
      <c r="R1833">
        <v>0.30599999999999999</v>
      </c>
      <c r="S1833">
        <v>0.57799999999999996</v>
      </c>
      <c r="T1833">
        <v>0.25900000000000001</v>
      </c>
      <c r="U1833">
        <v>0</v>
      </c>
      <c r="V1833">
        <v>0</v>
      </c>
      <c r="W1833">
        <v>-0.3</v>
      </c>
    </row>
    <row r="1834" spans="1:23" x14ac:dyDescent="0.25">
      <c r="A1834" t="s">
        <v>7119</v>
      </c>
      <c r="B1834" t="s">
        <v>7120</v>
      </c>
      <c r="C1834">
        <v>100</v>
      </c>
      <c r="D1834">
        <v>91</v>
      </c>
      <c r="E1834">
        <v>19</v>
      </c>
      <c r="F1834">
        <v>4</v>
      </c>
      <c r="G1834">
        <v>0</v>
      </c>
      <c r="H1834">
        <v>2</v>
      </c>
      <c r="I1834">
        <v>9</v>
      </c>
      <c r="J1834">
        <v>9</v>
      </c>
      <c r="K1834">
        <v>7</v>
      </c>
      <c r="L1834">
        <v>30</v>
      </c>
      <c r="M1834">
        <v>1</v>
      </c>
      <c r="N1834">
        <v>1</v>
      </c>
      <c r="O1834">
        <v>1</v>
      </c>
      <c r="P1834">
        <v>0.20300000000000001</v>
      </c>
      <c r="Q1834">
        <v>0.26200000000000001</v>
      </c>
      <c r="R1834">
        <v>0.32600000000000001</v>
      </c>
      <c r="S1834">
        <v>0.58899999999999997</v>
      </c>
      <c r="T1834">
        <v>0.25900000000000001</v>
      </c>
      <c r="U1834">
        <v>-0.1</v>
      </c>
      <c r="V1834">
        <v>0</v>
      </c>
      <c r="W1834">
        <v>0.1</v>
      </c>
    </row>
    <row r="1835" spans="1:23" x14ac:dyDescent="0.25">
      <c r="A1835" t="s">
        <v>7117</v>
      </c>
      <c r="B1835" t="s">
        <v>7118</v>
      </c>
      <c r="C1835">
        <v>100</v>
      </c>
      <c r="D1835">
        <v>92</v>
      </c>
      <c r="E1835">
        <v>20</v>
      </c>
      <c r="F1835">
        <v>4</v>
      </c>
      <c r="G1835">
        <v>0</v>
      </c>
      <c r="H1835">
        <v>2</v>
      </c>
      <c r="I1835">
        <v>9</v>
      </c>
      <c r="J1835">
        <v>9</v>
      </c>
      <c r="K1835">
        <v>6</v>
      </c>
      <c r="L1835">
        <v>28</v>
      </c>
      <c r="M1835">
        <v>1</v>
      </c>
      <c r="N1835">
        <v>1</v>
      </c>
      <c r="O1835">
        <v>1</v>
      </c>
      <c r="P1835">
        <v>0.21299999999999999</v>
      </c>
      <c r="Q1835">
        <v>0.26800000000000002</v>
      </c>
      <c r="R1835">
        <v>0.318</v>
      </c>
      <c r="S1835">
        <v>0.58599999999999997</v>
      </c>
      <c r="T1835">
        <v>0.25900000000000001</v>
      </c>
      <c r="U1835">
        <v>-0.1</v>
      </c>
      <c r="V1835">
        <v>0</v>
      </c>
      <c r="W1835">
        <v>0.1</v>
      </c>
    </row>
    <row r="1836" spans="1:23" x14ac:dyDescent="0.25">
      <c r="A1836" t="s">
        <v>7115</v>
      </c>
      <c r="B1836" t="s">
        <v>7116</v>
      </c>
      <c r="C1836">
        <v>100</v>
      </c>
      <c r="D1836">
        <v>91</v>
      </c>
      <c r="E1836">
        <v>20</v>
      </c>
      <c r="F1836">
        <v>4</v>
      </c>
      <c r="G1836">
        <v>0</v>
      </c>
      <c r="H1836">
        <v>1</v>
      </c>
      <c r="I1836">
        <v>8</v>
      </c>
      <c r="J1836">
        <v>7</v>
      </c>
      <c r="K1836">
        <v>7</v>
      </c>
      <c r="L1836">
        <v>21</v>
      </c>
      <c r="M1836">
        <v>1</v>
      </c>
      <c r="N1836">
        <v>2</v>
      </c>
      <c r="O1836">
        <v>1</v>
      </c>
      <c r="P1836">
        <v>0.222</v>
      </c>
      <c r="Q1836">
        <v>0.28299999999999997</v>
      </c>
      <c r="R1836">
        <v>0.29499999999999998</v>
      </c>
      <c r="S1836">
        <v>0.57799999999999996</v>
      </c>
      <c r="T1836">
        <v>0.25900000000000001</v>
      </c>
      <c r="U1836">
        <v>0</v>
      </c>
      <c r="V1836">
        <v>0</v>
      </c>
      <c r="W1836">
        <v>-0.1</v>
      </c>
    </row>
    <row r="1837" spans="1:23" x14ac:dyDescent="0.25">
      <c r="A1837" t="s">
        <v>7113</v>
      </c>
      <c r="B1837" t="s">
        <v>7114</v>
      </c>
      <c r="C1837">
        <v>100</v>
      </c>
      <c r="D1837">
        <v>92</v>
      </c>
      <c r="E1837">
        <v>20</v>
      </c>
      <c r="F1837">
        <v>3</v>
      </c>
      <c r="G1837">
        <v>0</v>
      </c>
      <c r="H1837">
        <v>2</v>
      </c>
      <c r="I1837">
        <v>9</v>
      </c>
      <c r="J1837">
        <v>9</v>
      </c>
      <c r="K1837">
        <v>5</v>
      </c>
      <c r="L1837">
        <v>26</v>
      </c>
      <c r="M1837">
        <v>1</v>
      </c>
      <c r="N1837">
        <v>2</v>
      </c>
      <c r="O1837">
        <v>1</v>
      </c>
      <c r="P1837">
        <v>0.21299999999999999</v>
      </c>
      <c r="Q1837">
        <v>0.26100000000000001</v>
      </c>
      <c r="R1837">
        <v>0.32900000000000001</v>
      </c>
      <c r="S1837">
        <v>0.59</v>
      </c>
      <c r="T1837">
        <v>0.25900000000000001</v>
      </c>
      <c r="U1837">
        <v>0</v>
      </c>
      <c r="V1837">
        <v>0</v>
      </c>
      <c r="W1837">
        <v>-0.2</v>
      </c>
    </row>
    <row r="1838" spans="1:23" x14ac:dyDescent="0.25">
      <c r="A1838" t="s">
        <v>7111</v>
      </c>
      <c r="B1838" t="s">
        <v>7112</v>
      </c>
      <c r="C1838">
        <v>100</v>
      </c>
      <c r="D1838">
        <v>95</v>
      </c>
      <c r="E1838">
        <v>23</v>
      </c>
      <c r="F1838">
        <v>4</v>
      </c>
      <c r="G1838">
        <v>0</v>
      </c>
      <c r="H1838">
        <v>1</v>
      </c>
      <c r="I1838">
        <v>9</v>
      </c>
      <c r="J1838">
        <v>9</v>
      </c>
      <c r="K1838">
        <v>3</v>
      </c>
      <c r="L1838">
        <v>10</v>
      </c>
      <c r="M1838">
        <v>1</v>
      </c>
      <c r="N1838">
        <v>4</v>
      </c>
      <c r="O1838">
        <v>2</v>
      </c>
      <c r="P1838">
        <v>0.24399999999999999</v>
      </c>
      <c r="Q1838">
        <v>0.26900000000000002</v>
      </c>
      <c r="R1838">
        <v>0.32200000000000001</v>
      </c>
      <c r="S1838">
        <v>0.59099999999999997</v>
      </c>
      <c r="T1838">
        <v>0.25800000000000001</v>
      </c>
      <c r="U1838">
        <v>0.1</v>
      </c>
      <c r="V1838">
        <v>0</v>
      </c>
      <c r="W1838">
        <v>0</v>
      </c>
    </row>
    <row r="1839" spans="1:23" x14ac:dyDescent="0.25">
      <c r="A1839">
        <v>4518</v>
      </c>
      <c r="B1839" t="s">
        <v>7</v>
      </c>
      <c r="C1839">
        <v>100</v>
      </c>
      <c r="D1839">
        <v>89</v>
      </c>
      <c r="E1839">
        <v>19</v>
      </c>
      <c r="F1839">
        <v>4</v>
      </c>
      <c r="G1839">
        <v>0</v>
      </c>
      <c r="H1839">
        <v>0</v>
      </c>
      <c r="I1839">
        <v>9</v>
      </c>
      <c r="J1839">
        <v>7</v>
      </c>
      <c r="K1839">
        <v>9</v>
      </c>
      <c r="L1839">
        <v>23</v>
      </c>
      <c r="M1839">
        <v>1</v>
      </c>
      <c r="N1839">
        <v>1</v>
      </c>
      <c r="O1839">
        <v>1</v>
      </c>
      <c r="P1839">
        <v>0.214</v>
      </c>
      <c r="Q1839">
        <v>0.28599999999999998</v>
      </c>
      <c r="R1839">
        <v>0.28599999999999998</v>
      </c>
      <c r="S1839">
        <v>0.57099999999999995</v>
      </c>
      <c r="T1839">
        <v>0.25800000000000001</v>
      </c>
      <c r="U1839">
        <v>-0.2</v>
      </c>
      <c r="V1839">
        <v>0</v>
      </c>
      <c r="W1839">
        <v>-0.1</v>
      </c>
    </row>
    <row r="1840" spans="1:23" x14ac:dyDescent="0.25">
      <c r="A1840" t="s">
        <v>7109</v>
      </c>
      <c r="B1840" t="s">
        <v>7110</v>
      </c>
      <c r="C1840">
        <v>100</v>
      </c>
      <c r="D1840">
        <v>89</v>
      </c>
      <c r="E1840">
        <v>17</v>
      </c>
      <c r="F1840">
        <v>4</v>
      </c>
      <c r="G1840">
        <v>0</v>
      </c>
      <c r="H1840">
        <v>2</v>
      </c>
      <c r="I1840">
        <v>9</v>
      </c>
      <c r="J1840">
        <v>8</v>
      </c>
      <c r="K1840">
        <v>9</v>
      </c>
      <c r="L1840">
        <v>27</v>
      </c>
      <c r="M1840">
        <v>1</v>
      </c>
      <c r="N1840">
        <v>1</v>
      </c>
      <c r="O1840">
        <v>1</v>
      </c>
      <c r="P1840">
        <v>0.19600000000000001</v>
      </c>
      <c r="Q1840">
        <v>0.27600000000000002</v>
      </c>
      <c r="R1840">
        <v>0.3</v>
      </c>
      <c r="S1840">
        <v>0.57599999999999996</v>
      </c>
      <c r="T1840">
        <v>0.25800000000000001</v>
      </c>
      <c r="U1840">
        <v>0</v>
      </c>
      <c r="V1840">
        <v>0</v>
      </c>
      <c r="W1840">
        <v>0.1</v>
      </c>
    </row>
    <row r="1841" spans="1:23" x14ac:dyDescent="0.25">
      <c r="A1841" t="s">
        <v>628</v>
      </c>
      <c r="B1841" t="s">
        <v>629</v>
      </c>
      <c r="C1841">
        <v>100</v>
      </c>
      <c r="D1841">
        <v>92</v>
      </c>
      <c r="E1841">
        <v>20</v>
      </c>
      <c r="F1841">
        <v>4</v>
      </c>
      <c r="G1841">
        <v>0</v>
      </c>
      <c r="H1841">
        <v>1</v>
      </c>
      <c r="I1841">
        <v>10</v>
      </c>
      <c r="J1841">
        <v>9</v>
      </c>
      <c r="K1841">
        <v>6</v>
      </c>
      <c r="L1841">
        <v>26</v>
      </c>
      <c r="M1841">
        <v>1</v>
      </c>
      <c r="N1841">
        <v>6</v>
      </c>
      <c r="O1841">
        <v>2</v>
      </c>
      <c r="P1841">
        <v>0.219</v>
      </c>
      <c r="Q1841">
        <v>0.27</v>
      </c>
      <c r="R1841">
        <v>0.313</v>
      </c>
      <c r="S1841">
        <v>0.58399999999999996</v>
      </c>
      <c r="T1841">
        <v>0.25800000000000001</v>
      </c>
      <c r="U1841">
        <v>0.3</v>
      </c>
      <c r="V1841">
        <v>0</v>
      </c>
      <c r="W1841">
        <v>-0.1</v>
      </c>
    </row>
    <row r="1842" spans="1:23" x14ac:dyDescent="0.25">
      <c r="A1842" t="s">
        <v>7107</v>
      </c>
      <c r="B1842" t="s">
        <v>7108</v>
      </c>
      <c r="C1842">
        <v>100</v>
      </c>
      <c r="D1842">
        <v>91</v>
      </c>
      <c r="E1842">
        <v>20</v>
      </c>
      <c r="F1842">
        <v>3</v>
      </c>
      <c r="G1842">
        <v>1</v>
      </c>
      <c r="H1842">
        <v>1</v>
      </c>
      <c r="I1842">
        <v>9</v>
      </c>
      <c r="J1842">
        <v>8</v>
      </c>
      <c r="K1842">
        <v>7</v>
      </c>
      <c r="L1842">
        <v>25</v>
      </c>
      <c r="M1842">
        <v>1</v>
      </c>
      <c r="N1842">
        <v>6</v>
      </c>
      <c r="O1842">
        <v>2</v>
      </c>
      <c r="P1842">
        <v>0.219</v>
      </c>
      <c r="Q1842">
        <v>0.27600000000000002</v>
      </c>
      <c r="R1842">
        <v>0.30499999999999999</v>
      </c>
      <c r="S1842">
        <v>0.58099999999999996</v>
      </c>
      <c r="T1842">
        <v>0.25800000000000001</v>
      </c>
      <c r="U1842">
        <v>0.3</v>
      </c>
      <c r="V1842">
        <v>0</v>
      </c>
      <c r="W1842">
        <v>-0.2</v>
      </c>
    </row>
    <row r="1843" spans="1:23" x14ac:dyDescent="0.25">
      <c r="A1843" t="s">
        <v>7105</v>
      </c>
      <c r="B1843" t="s">
        <v>7106</v>
      </c>
      <c r="C1843">
        <v>100</v>
      </c>
      <c r="D1843">
        <v>91</v>
      </c>
      <c r="E1843">
        <v>20</v>
      </c>
      <c r="F1843">
        <v>4</v>
      </c>
      <c r="G1843">
        <v>0</v>
      </c>
      <c r="H1843">
        <v>1</v>
      </c>
      <c r="I1843">
        <v>9</v>
      </c>
      <c r="J1843">
        <v>8</v>
      </c>
      <c r="K1843">
        <v>7</v>
      </c>
      <c r="L1843">
        <v>15</v>
      </c>
      <c r="M1843">
        <v>1</v>
      </c>
      <c r="N1843">
        <v>3</v>
      </c>
      <c r="O1843">
        <v>1</v>
      </c>
      <c r="P1843">
        <v>0.221</v>
      </c>
      <c r="Q1843">
        <v>0.28100000000000003</v>
      </c>
      <c r="R1843">
        <v>0.29799999999999999</v>
      </c>
      <c r="S1843">
        <v>0.57899999999999996</v>
      </c>
      <c r="T1843">
        <v>0.25800000000000001</v>
      </c>
      <c r="U1843">
        <v>0</v>
      </c>
      <c r="V1843">
        <v>0</v>
      </c>
      <c r="W1843">
        <v>-0.1</v>
      </c>
    </row>
    <row r="1844" spans="1:23" x14ac:dyDescent="0.25">
      <c r="A1844" t="s">
        <v>7103</v>
      </c>
      <c r="B1844" t="s">
        <v>7104</v>
      </c>
      <c r="C1844">
        <v>100</v>
      </c>
      <c r="D1844">
        <v>92</v>
      </c>
      <c r="E1844">
        <v>19</v>
      </c>
      <c r="F1844">
        <v>3</v>
      </c>
      <c r="G1844">
        <v>0</v>
      </c>
      <c r="H1844">
        <v>2</v>
      </c>
      <c r="I1844">
        <v>9</v>
      </c>
      <c r="J1844">
        <v>9</v>
      </c>
      <c r="K1844">
        <v>6</v>
      </c>
      <c r="L1844">
        <v>25</v>
      </c>
      <c r="M1844">
        <v>1</v>
      </c>
      <c r="N1844">
        <v>0</v>
      </c>
      <c r="O1844">
        <v>0</v>
      </c>
      <c r="P1844">
        <v>0.21199999999999999</v>
      </c>
      <c r="Q1844">
        <v>0.26700000000000002</v>
      </c>
      <c r="R1844">
        <v>0.31900000000000001</v>
      </c>
      <c r="S1844">
        <v>0.58599999999999997</v>
      </c>
      <c r="T1844">
        <v>0.25800000000000001</v>
      </c>
      <c r="U1844">
        <v>0</v>
      </c>
      <c r="V1844">
        <v>0</v>
      </c>
      <c r="W1844">
        <v>-0.3</v>
      </c>
    </row>
    <row r="1845" spans="1:23" x14ac:dyDescent="0.25">
      <c r="A1845">
        <v>7349</v>
      </c>
      <c r="B1845" t="s">
        <v>100</v>
      </c>
      <c r="C1845">
        <v>100</v>
      </c>
      <c r="D1845">
        <v>92</v>
      </c>
      <c r="E1845">
        <v>21</v>
      </c>
      <c r="F1845">
        <v>4</v>
      </c>
      <c r="G1845">
        <v>0</v>
      </c>
      <c r="H1845">
        <v>1</v>
      </c>
      <c r="I1845">
        <v>8</v>
      </c>
      <c r="J1845">
        <v>8</v>
      </c>
      <c r="K1845">
        <v>6</v>
      </c>
      <c r="L1845">
        <v>16</v>
      </c>
      <c r="M1845">
        <v>1</v>
      </c>
      <c r="N1845">
        <v>1</v>
      </c>
      <c r="O1845">
        <v>0</v>
      </c>
      <c r="P1845">
        <v>0.22500000000000001</v>
      </c>
      <c r="Q1845">
        <v>0.27400000000000002</v>
      </c>
      <c r="R1845">
        <v>0.309</v>
      </c>
      <c r="S1845">
        <v>0.58299999999999996</v>
      </c>
      <c r="T1845">
        <v>0.25800000000000001</v>
      </c>
      <c r="U1845">
        <v>-0.1</v>
      </c>
      <c r="V1845">
        <v>0</v>
      </c>
      <c r="W1845">
        <v>0</v>
      </c>
    </row>
    <row r="1846" spans="1:23" x14ac:dyDescent="0.25">
      <c r="A1846" t="s">
        <v>7101</v>
      </c>
      <c r="B1846" t="s">
        <v>7102</v>
      </c>
      <c r="C1846">
        <v>100</v>
      </c>
      <c r="D1846">
        <v>92</v>
      </c>
      <c r="E1846">
        <v>20</v>
      </c>
      <c r="F1846">
        <v>4</v>
      </c>
      <c r="G1846">
        <v>0</v>
      </c>
      <c r="H1846">
        <v>2</v>
      </c>
      <c r="I1846">
        <v>9</v>
      </c>
      <c r="J1846">
        <v>9</v>
      </c>
      <c r="K1846">
        <v>6</v>
      </c>
      <c r="L1846">
        <v>18</v>
      </c>
      <c r="M1846">
        <v>1</v>
      </c>
      <c r="N1846">
        <v>1</v>
      </c>
      <c r="O1846">
        <v>0</v>
      </c>
      <c r="P1846">
        <v>0.215</v>
      </c>
      <c r="Q1846">
        <v>0.26500000000000001</v>
      </c>
      <c r="R1846">
        <v>0.32100000000000001</v>
      </c>
      <c r="S1846">
        <v>0.58599999999999997</v>
      </c>
      <c r="T1846">
        <v>0.25800000000000001</v>
      </c>
      <c r="U1846">
        <v>0</v>
      </c>
      <c r="V1846">
        <v>0</v>
      </c>
      <c r="W1846">
        <v>0.1</v>
      </c>
    </row>
    <row r="1847" spans="1:23" x14ac:dyDescent="0.25">
      <c r="A1847" t="s">
        <v>7099</v>
      </c>
      <c r="B1847" t="s">
        <v>7100</v>
      </c>
      <c r="C1847">
        <v>100</v>
      </c>
      <c r="D1847">
        <v>91</v>
      </c>
      <c r="E1847">
        <v>18</v>
      </c>
      <c r="F1847">
        <v>3</v>
      </c>
      <c r="G1847">
        <v>0</v>
      </c>
      <c r="H1847">
        <v>3</v>
      </c>
      <c r="I1847">
        <v>9</v>
      </c>
      <c r="J1847">
        <v>9</v>
      </c>
      <c r="K1847">
        <v>6</v>
      </c>
      <c r="L1847">
        <v>29</v>
      </c>
      <c r="M1847">
        <v>1</v>
      </c>
      <c r="N1847">
        <v>1</v>
      </c>
      <c r="O1847">
        <v>1</v>
      </c>
      <c r="P1847">
        <v>0.19900000000000001</v>
      </c>
      <c r="Q1847">
        <v>0.25800000000000001</v>
      </c>
      <c r="R1847">
        <v>0.32700000000000001</v>
      </c>
      <c r="S1847">
        <v>0.58499999999999996</v>
      </c>
      <c r="T1847">
        <v>0.25800000000000001</v>
      </c>
      <c r="U1847">
        <v>0</v>
      </c>
      <c r="V1847">
        <v>0</v>
      </c>
      <c r="W1847">
        <v>-0.3</v>
      </c>
    </row>
    <row r="1848" spans="1:23" x14ac:dyDescent="0.25">
      <c r="A1848" t="s">
        <v>7097</v>
      </c>
      <c r="B1848" t="s">
        <v>7098</v>
      </c>
      <c r="C1848">
        <v>100</v>
      </c>
      <c r="D1848">
        <v>92</v>
      </c>
      <c r="E1848">
        <v>20</v>
      </c>
      <c r="F1848">
        <v>4</v>
      </c>
      <c r="G1848">
        <v>0</v>
      </c>
      <c r="H1848">
        <v>1</v>
      </c>
      <c r="I1848">
        <v>9</v>
      </c>
      <c r="J1848">
        <v>9</v>
      </c>
      <c r="K1848">
        <v>6</v>
      </c>
      <c r="L1848">
        <v>18</v>
      </c>
      <c r="M1848">
        <v>1</v>
      </c>
      <c r="N1848">
        <v>1</v>
      </c>
      <c r="O1848">
        <v>1</v>
      </c>
      <c r="P1848">
        <v>0.22</v>
      </c>
      <c r="Q1848">
        <v>0.27200000000000002</v>
      </c>
      <c r="R1848">
        <v>0.312</v>
      </c>
      <c r="S1848">
        <v>0.58399999999999996</v>
      </c>
      <c r="T1848">
        <v>0.25800000000000001</v>
      </c>
      <c r="U1848">
        <v>0</v>
      </c>
      <c r="V1848">
        <v>0</v>
      </c>
      <c r="W1848">
        <v>0.1</v>
      </c>
    </row>
    <row r="1849" spans="1:23" x14ac:dyDescent="0.25">
      <c r="A1849" t="s">
        <v>7095</v>
      </c>
      <c r="B1849" t="s">
        <v>7096</v>
      </c>
      <c r="C1849">
        <v>100</v>
      </c>
      <c r="D1849">
        <v>93</v>
      </c>
      <c r="E1849">
        <v>20</v>
      </c>
      <c r="F1849">
        <v>3</v>
      </c>
      <c r="G1849">
        <v>0</v>
      </c>
      <c r="H1849">
        <v>2</v>
      </c>
      <c r="I1849">
        <v>9</v>
      </c>
      <c r="J1849">
        <v>10</v>
      </c>
      <c r="K1849">
        <v>5</v>
      </c>
      <c r="L1849">
        <v>24</v>
      </c>
      <c r="M1849">
        <v>1</v>
      </c>
      <c r="N1849">
        <v>1</v>
      </c>
      <c r="O1849">
        <v>0</v>
      </c>
      <c r="P1849">
        <v>0.21099999999999999</v>
      </c>
      <c r="Q1849">
        <v>0.25700000000000001</v>
      </c>
      <c r="R1849">
        <v>0.33200000000000002</v>
      </c>
      <c r="S1849">
        <v>0.58899999999999997</v>
      </c>
      <c r="T1849">
        <v>0.25800000000000001</v>
      </c>
      <c r="U1849">
        <v>0</v>
      </c>
      <c r="V1849">
        <v>0</v>
      </c>
      <c r="W1849">
        <v>-0.2</v>
      </c>
    </row>
    <row r="1850" spans="1:23" x14ac:dyDescent="0.25">
      <c r="A1850" t="s">
        <v>7093</v>
      </c>
      <c r="B1850" t="s">
        <v>7094</v>
      </c>
      <c r="C1850">
        <v>100</v>
      </c>
      <c r="D1850">
        <v>92</v>
      </c>
      <c r="E1850">
        <v>21</v>
      </c>
      <c r="F1850">
        <v>3</v>
      </c>
      <c r="G1850">
        <v>0</v>
      </c>
      <c r="H1850">
        <v>1</v>
      </c>
      <c r="I1850">
        <v>8</v>
      </c>
      <c r="J1850">
        <v>8</v>
      </c>
      <c r="K1850">
        <v>6</v>
      </c>
      <c r="L1850">
        <v>11</v>
      </c>
      <c r="M1850">
        <v>1</v>
      </c>
      <c r="N1850">
        <v>1</v>
      </c>
      <c r="O1850">
        <v>0</v>
      </c>
      <c r="P1850">
        <v>0.22800000000000001</v>
      </c>
      <c r="Q1850">
        <v>0.27800000000000002</v>
      </c>
      <c r="R1850">
        <v>0.30199999999999999</v>
      </c>
      <c r="S1850">
        <v>0.57999999999999996</v>
      </c>
      <c r="T1850">
        <v>0.25800000000000001</v>
      </c>
      <c r="U1850">
        <v>0</v>
      </c>
      <c r="V1850">
        <v>0</v>
      </c>
      <c r="W1850">
        <v>0.1</v>
      </c>
    </row>
    <row r="1851" spans="1:23" x14ac:dyDescent="0.25">
      <c r="A1851" t="s">
        <v>7091</v>
      </c>
      <c r="B1851" t="s">
        <v>7092</v>
      </c>
      <c r="C1851">
        <v>100</v>
      </c>
      <c r="D1851">
        <v>91</v>
      </c>
      <c r="E1851">
        <v>20</v>
      </c>
      <c r="F1851">
        <v>4</v>
      </c>
      <c r="G1851">
        <v>1</v>
      </c>
      <c r="H1851">
        <v>0</v>
      </c>
      <c r="I1851">
        <v>9</v>
      </c>
      <c r="J1851">
        <v>7</v>
      </c>
      <c r="K1851">
        <v>7</v>
      </c>
      <c r="L1851">
        <v>19</v>
      </c>
      <c r="M1851">
        <v>1</v>
      </c>
      <c r="N1851">
        <v>4</v>
      </c>
      <c r="O1851">
        <v>1</v>
      </c>
      <c r="P1851">
        <v>0.224</v>
      </c>
      <c r="Q1851">
        <v>0.28199999999999997</v>
      </c>
      <c r="R1851">
        <v>0.29199999999999998</v>
      </c>
      <c r="S1851">
        <v>0.57399999999999995</v>
      </c>
      <c r="T1851">
        <v>0.25800000000000001</v>
      </c>
      <c r="U1851">
        <v>0.2</v>
      </c>
      <c r="V1851">
        <v>0</v>
      </c>
      <c r="W1851">
        <v>0</v>
      </c>
    </row>
    <row r="1852" spans="1:23" x14ac:dyDescent="0.25">
      <c r="A1852" t="s">
        <v>7089</v>
      </c>
      <c r="B1852" t="s">
        <v>7090</v>
      </c>
      <c r="C1852">
        <v>100</v>
      </c>
      <c r="D1852">
        <v>93</v>
      </c>
      <c r="E1852">
        <v>21</v>
      </c>
      <c r="F1852">
        <v>5</v>
      </c>
      <c r="G1852">
        <v>0</v>
      </c>
      <c r="H1852">
        <v>1</v>
      </c>
      <c r="I1852">
        <v>9</v>
      </c>
      <c r="J1852">
        <v>9</v>
      </c>
      <c r="K1852">
        <v>5</v>
      </c>
      <c r="L1852">
        <v>19</v>
      </c>
      <c r="M1852">
        <v>1</v>
      </c>
      <c r="N1852">
        <v>1</v>
      </c>
      <c r="O1852">
        <v>1</v>
      </c>
      <c r="P1852">
        <v>0.22700000000000001</v>
      </c>
      <c r="Q1852">
        <v>0.26700000000000002</v>
      </c>
      <c r="R1852">
        <v>0.32100000000000001</v>
      </c>
      <c r="S1852">
        <v>0.58799999999999997</v>
      </c>
      <c r="T1852">
        <v>0.25800000000000001</v>
      </c>
      <c r="U1852">
        <v>0</v>
      </c>
      <c r="V1852">
        <v>0</v>
      </c>
      <c r="W1852">
        <v>0.1</v>
      </c>
    </row>
    <row r="1853" spans="1:23" x14ac:dyDescent="0.25">
      <c r="A1853" t="s">
        <v>65</v>
      </c>
      <c r="B1853" t="s">
        <v>66</v>
      </c>
      <c r="C1853">
        <v>100</v>
      </c>
      <c r="D1853">
        <v>93</v>
      </c>
      <c r="E1853">
        <v>20</v>
      </c>
      <c r="F1853">
        <v>4</v>
      </c>
      <c r="G1853">
        <v>0</v>
      </c>
      <c r="H1853">
        <v>2</v>
      </c>
      <c r="I1853">
        <v>9</v>
      </c>
      <c r="J1853">
        <v>9</v>
      </c>
      <c r="K1853">
        <v>4</v>
      </c>
      <c r="L1853">
        <v>24</v>
      </c>
      <c r="M1853">
        <v>1</v>
      </c>
      <c r="N1853">
        <v>3</v>
      </c>
      <c r="O1853">
        <v>2</v>
      </c>
      <c r="P1853">
        <v>0.218</v>
      </c>
      <c r="Q1853">
        <v>0.25800000000000001</v>
      </c>
      <c r="R1853">
        <v>0.33100000000000002</v>
      </c>
      <c r="S1853">
        <v>0.58899999999999997</v>
      </c>
      <c r="T1853">
        <v>0.25700000000000001</v>
      </c>
      <c r="U1853">
        <v>0.1</v>
      </c>
      <c r="V1853">
        <v>0</v>
      </c>
      <c r="W1853">
        <v>0</v>
      </c>
    </row>
    <row r="1854" spans="1:23" x14ac:dyDescent="0.25">
      <c r="A1854" t="s">
        <v>7087</v>
      </c>
      <c r="B1854" t="s">
        <v>7088</v>
      </c>
      <c r="C1854">
        <v>100</v>
      </c>
      <c r="D1854">
        <v>91</v>
      </c>
      <c r="E1854">
        <v>19</v>
      </c>
      <c r="F1854">
        <v>4</v>
      </c>
      <c r="G1854">
        <v>0</v>
      </c>
      <c r="H1854">
        <v>1</v>
      </c>
      <c r="I1854">
        <v>9</v>
      </c>
      <c r="J1854">
        <v>8</v>
      </c>
      <c r="K1854">
        <v>7</v>
      </c>
      <c r="L1854">
        <v>23</v>
      </c>
      <c r="M1854">
        <v>1</v>
      </c>
      <c r="N1854">
        <v>1</v>
      </c>
      <c r="O1854">
        <v>0</v>
      </c>
      <c r="P1854">
        <v>0.21199999999999999</v>
      </c>
      <c r="Q1854">
        <v>0.27200000000000002</v>
      </c>
      <c r="R1854">
        <v>0.307</v>
      </c>
      <c r="S1854">
        <v>0.57999999999999996</v>
      </c>
      <c r="T1854">
        <v>0.25700000000000001</v>
      </c>
      <c r="U1854">
        <v>0</v>
      </c>
      <c r="V1854">
        <v>0</v>
      </c>
      <c r="W1854">
        <v>0.1</v>
      </c>
    </row>
    <row r="1855" spans="1:23" x14ac:dyDescent="0.25">
      <c r="A1855" t="s">
        <v>7085</v>
      </c>
      <c r="B1855" t="s">
        <v>7086</v>
      </c>
      <c r="C1855">
        <v>100</v>
      </c>
      <c r="D1855">
        <v>92</v>
      </c>
      <c r="E1855">
        <v>20</v>
      </c>
      <c r="F1855">
        <v>4</v>
      </c>
      <c r="G1855">
        <v>0</v>
      </c>
      <c r="H1855">
        <v>2</v>
      </c>
      <c r="I1855">
        <v>10</v>
      </c>
      <c r="J1855">
        <v>9</v>
      </c>
      <c r="K1855">
        <v>6</v>
      </c>
      <c r="L1855">
        <v>14</v>
      </c>
      <c r="M1855">
        <v>1</v>
      </c>
      <c r="N1855">
        <v>1</v>
      </c>
      <c r="O1855">
        <v>0</v>
      </c>
      <c r="P1855">
        <v>0.214</v>
      </c>
      <c r="Q1855">
        <v>0.26800000000000002</v>
      </c>
      <c r="R1855">
        <v>0.316</v>
      </c>
      <c r="S1855">
        <v>0.58399999999999996</v>
      </c>
      <c r="T1855">
        <v>0.25700000000000001</v>
      </c>
      <c r="U1855">
        <v>0</v>
      </c>
      <c r="V1855">
        <v>0</v>
      </c>
      <c r="W1855">
        <v>0.1</v>
      </c>
    </row>
    <row r="1856" spans="1:23" x14ac:dyDescent="0.25">
      <c r="A1856" t="s">
        <v>7083</v>
      </c>
      <c r="B1856" t="s">
        <v>7084</v>
      </c>
      <c r="C1856">
        <v>100</v>
      </c>
      <c r="D1856">
        <v>92</v>
      </c>
      <c r="E1856">
        <v>21</v>
      </c>
      <c r="F1856">
        <v>4</v>
      </c>
      <c r="G1856">
        <v>0</v>
      </c>
      <c r="H1856">
        <v>1</v>
      </c>
      <c r="I1856">
        <v>8</v>
      </c>
      <c r="J1856">
        <v>8</v>
      </c>
      <c r="K1856">
        <v>6</v>
      </c>
      <c r="L1856">
        <v>21</v>
      </c>
      <c r="M1856">
        <v>1</v>
      </c>
      <c r="N1856">
        <v>1</v>
      </c>
      <c r="O1856">
        <v>1</v>
      </c>
      <c r="P1856">
        <v>0.22600000000000001</v>
      </c>
      <c r="Q1856">
        <v>0.27300000000000002</v>
      </c>
      <c r="R1856">
        <v>0.309</v>
      </c>
      <c r="S1856">
        <v>0.58199999999999996</v>
      </c>
      <c r="T1856">
        <v>0.25700000000000001</v>
      </c>
      <c r="U1856">
        <v>0</v>
      </c>
      <c r="V1856">
        <v>0</v>
      </c>
      <c r="W1856">
        <v>0</v>
      </c>
    </row>
    <row r="1857" spans="1:23" x14ac:dyDescent="0.25">
      <c r="A1857" t="s">
        <v>7081</v>
      </c>
      <c r="B1857" t="s">
        <v>7082</v>
      </c>
      <c r="C1857">
        <v>100</v>
      </c>
      <c r="D1857">
        <v>93</v>
      </c>
      <c r="E1857">
        <v>21</v>
      </c>
      <c r="F1857">
        <v>3</v>
      </c>
      <c r="G1857">
        <v>0</v>
      </c>
      <c r="H1857">
        <v>1</v>
      </c>
      <c r="I1857">
        <v>9</v>
      </c>
      <c r="J1857">
        <v>8</v>
      </c>
      <c r="K1857">
        <v>5</v>
      </c>
      <c r="L1857">
        <v>17</v>
      </c>
      <c r="M1857">
        <v>1</v>
      </c>
      <c r="N1857">
        <v>3</v>
      </c>
      <c r="O1857">
        <v>2</v>
      </c>
      <c r="P1857">
        <v>0.22700000000000001</v>
      </c>
      <c r="Q1857">
        <v>0.27200000000000002</v>
      </c>
      <c r="R1857">
        <v>0.31</v>
      </c>
      <c r="S1857">
        <v>0.58199999999999996</v>
      </c>
      <c r="T1857">
        <v>0.25700000000000001</v>
      </c>
      <c r="U1857">
        <v>0</v>
      </c>
      <c r="V1857">
        <v>0</v>
      </c>
      <c r="W1857">
        <v>-0.2</v>
      </c>
    </row>
    <row r="1858" spans="1:23" x14ac:dyDescent="0.25">
      <c r="A1858" t="s">
        <v>7079</v>
      </c>
      <c r="B1858" t="s">
        <v>7080</v>
      </c>
      <c r="C1858">
        <v>100</v>
      </c>
      <c r="D1858">
        <v>93</v>
      </c>
      <c r="E1858">
        <v>21</v>
      </c>
      <c r="F1858">
        <v>5</v>
      </c>
      <c r="G1858">
        <v>0</v>
      </c>
      <c r="H1858">
        <v>1</v>
      </c>
      <c r="I1858">
        <v>9</v>
      </c>
      <c r="J1858">
        <v>8</v>
      </c>
      <c r="K1858">
        <v>4</v>
      </c>
      <c r="L1858">
        <v>21</v>
      </c>
      <c r="M1858">
        <v>1</v>
      </c>
      <c r="N1858">
        <v>1</v>
      </c>
      <c r="O1858">
        <v>0</v>
      </c>
      <c r="P1858">
        <v>0.22600000000000001</v>
      </c>
      <c r="Q1858">
        <v>0.26900000000000002</v>
      </c>
      <c r="R1858">
        <v>0.313</v>
      </c>
      <c r="S1858">
        <v>0.58199999999999996</v>
      </c>
      <c r="T1858">
        <v>0.25700000000000001</v>
      </c>
      <c r="U1858">
        <v>-0.1</v>
      </c>
      <c r="V1858">
        <v>0</v>
      </c>
      <c r="W1858">
        <v>0</v>
      </c>
    </row>
    <row r="1859" spans="1:23" x14ac:dyDescent="0.25">
      <c r="A1859" t="s">
        <v>7077</v>
      </c>
      <c r="B1859" t="s">
        <v>7078</v>
      </c>
      <c r="C1859">
        <v>100</v>
      </c>
      <c r="D1859">
        <v>92</v>
      </c>
      <c r="E1859">
        <v>18</v>
      </c>
      <c r="F1859">
        <v>4</v>
      </c>
      <c r="G1859">
        <v>1</v>
      </c>
      <c r="H1859">
        <v>3</v>
      </c>
      <c r="I1859">
        <v>10</v>
      </c>
      <c r="J1859">
        <v>10</v>
      </c>
      <c r="K1859">
        <v>6</v>
      </c>
      <c r="L1859">
        <v>33</v>
      </c>
      <c r="M1859">
        <v>1</v>
      </c>
      <c r="N1859">
        <v>4</v>
      </c>
      <c r="O1859">
        <v>2</v>
      </c>
      <c r="P1859">
        <v>0.19600000000000001</v>
      </c>
      <c r="Q1859">
        <v>0.25</v>
      </c>
      <c r="R1859">
        <v>0.34100000000000003</v>
      </c>
      <c r="S1859">
        <v>0.59099999999999997</v>
      </c>
      <c r="T1859">
        <v>0.25700000000000001</v>
      </c>
      <c r="U1859">
        <v>0.1</v>
      </c>
      <c r="V1859">
        <v>0</v>
      </c>
      <c r="W1859">
        <v>-0.2</v>
      </c>
    </row>
    <row r="1860" spans="1:23" x14ac:dyDescent="0.25">
      <c r="A1860" t="s">
        <v>7075</v>
      </c>
      <c r="B1860" t="s">
        <v>7076</v>
      </c>
      <c r="C1860">
        <v>100</v>
      </c>
      <c r="D1860">
        <v>93</v>
      </c>
      <c r="E1860">
        <v>21</v>
      </c>
      <c r="F1860">
        <v>4</v>
      </c>
      <c r="G1860">
        <v>0</v>
      </c>
      <c r="H1860">
        <v>1</v>
      </c>
      <c r="I1860">
        <v>9</v>
      </c>
      <c r="J1860">
        <v>9</v>
      </c>
      <c r="K1860">
        <v>5</v>
      </c>
      <c r="L1860">
        <v>17</v>
      </c>
      <c r="M1860">
        <v>1</v>
      </c>
      <c r="N1860">
        <v>2</v>
      </c>
      <c r="O1860">
        <v>1</v>
      </c>
      <c r="P1860">
        <v>0.22800000000000001</v>
      </c>
      <c r="Q1860">
        <v>0.27</v>
      </c>
      <c r="R1860">
        <v>0.316</v>
      </c>
      <c r="S1860">
        <v>0.58599999999999997</v>
      </c>
      <c r="T1860">
        <v>0.25700000000000001</v>
      </c>
      <c r="U1860">
        <v>-0.1</v>
      </c>
      <c r="V1860">
        <v>0</v>
      </c>
      <c r="W1860">
        <v>-0.3</v>
      </c>
    </row>
    <row r="1861" spans="1:23" x14ac:dyDescent="0.25">
      <c r="A1861" t="s">
        <v>7073</v>
      </c>
      <c r="B1861" t="s">
        <v>7074</v>
      </c>
      <c r="C1861">
        <v>100</v>
      </c>
      <c r="D1861">
        <v>93</v>
      </c>
      <c r="E1861">
        <v>21</v>
      </c>
      <c r="F1861">
        <v>5</v>
      </c>
      <c r="G1861">
        <v>1</v>
      </c>
      <c r="H1861">
        <v>1</v>
      </c>
      <c r="I1861">
        <v>8</v>
      </c>
      <c r="J1861">
        <v>8</v>
      </c>
      <c r="K1861">
        <v>5</v>
      </c>
      <c r="L1861">
        <v>18</v>
      </c>
      <c r="M1861">
        <v>1</v>
      </c>
      <c r="N1861">
        <v>3</v>
      </c>
      <c r="O1861">
        <v>2</v>
      </c>
      <c r="P1861">
        <v>0.23100000000000001</v>
      </c>
      <c r="Q1861">
        <v>0.27200000000000002</v>
      </c>
      <c r="R1861">
        <v>0.311</v>
      </c>
      <c r="S1861">
        <v>0.58399999999999996</v>
      </c>
      <c r="T1861">
        <v>0.25700000000000001</v>
      </c>
      <c r="U1861">
        <v>-0.1</v>
      </c>
      <c r="V1861">
        <v>0</v>
      </c>
      <c r="W1861">
        <v>0</v>
      </c>
    </row>
    <row r="1862" spans="1:23" x14ac:dyDescent="0.25">
      <c r="A1862" t="s">
        <v>7071</v>
      </c>
      <c r="B1862" t="s">
        <v>7072</v>
      </c>
      <c r="C1862">
        <v>100</v>
      </c>
      <c r="D1862">
        <v>94</v>
      </c>
      <c r="E1862">
        <v>22</v>
      </c>
      <c r="F1862">
        <v>4</v>
      </c>
      <c r="G1862">
        <v>1</v>
      </c>
      <c r="H1862">
        <v>1</v>
      </c>
      <c r="I1862">
        <v>9</v>
      </c>
      <c r="J1862">
        <v>8</v>
      </c>
      <c r="K1862">
        <v>4</v>
      </c>
      <c r="L1862">
        <v>18</v>
      </c>
      <c r="M1862">
        <v>1</v>
      </c>
      <c r="N1862">
        <v>5</v>
      </c>
      <c r="O1862">
        <v>2</v>
      </c>
      <c r="P1862">
        <v>0.23899999999999999</v>
      </c>
      <c r="Q1862">
        <v>0.27200000000000002</v>
      </c>
      <c r="R1862">
        <v>0.313</v>
      </c>
      <c r="S1862">
        <v>0.58499999999999996</v>
      </c>
      <c r="T1862">
        <v>0.25700000000000001</v>
      </c>
      <c r="U1862">
        <v>0.1</v>
      </c>
      <c r="V1862">
        <v>0</v>
      </c>
      <c r="W1862">
        <v>0</v>
      </c>
    </row>
    <row r="1863" spans="1:23" x14ac:dyDescent="0.25">
      <c r="A1863">
        <v>1017</v>
      </c>
      <c r="B1863" t="s">
        <v>35</v>
      </c>
      <c r="C1863">
        <v>100</v>
      </c>
      <c r="D1863">
        <v>93</v>
      </c>
      <c r="E1863">
        <v>22</v>
      </c>
      <c r="F1863">
        <v>5</v>
      </c>
      <c r="G1863">
        <v>1</v>
      </c>
      <c r="H1863">
        <v>1</v>
      </c>
      <c r="I1863">
        <v>8</v>
      </c>
      <c r="J1863">
        <v>8</v>
      </c>
      <c r="K1863">
        <v>4</v>
      </c>
      <c r="L1863">
        <v>16</v>
      </c>
      <c r="M1863">
        <v>1</v>
      </c>
      <c r="N1863">
        <v>1</v>
      </c>
      <c r="O1863">
        <v>1</v>
      </c>
      <c r="P1863">
        <v>0.23300000000000001</v>
      </c>
      <c r="Q1863">
        <v>0.27100000000000002</v>
      </c>
      <c r="R1863">
        <v>0.314</v>
      </c>
      <c r="S1863">
        <v>0.58599999999999997</v>
      </c>
      <c r="T1863">
        <v>0.25700000000000001</v>
      </c>
      <c r="U1863">
        <v>-0.3</v>
      </c>
      <c r="V1863">
        <v>0</v>
      </c>
      <c r="W1863">
        <v>-0.1</v>
      </c>
    </row>
    <row r="1864" spans="1:23" x14ac:dyDescent="0.25">
      <c r="A1864" t="s">
        <v>7069</v>
      </c>
      <c r="B1864" t="s">
        <v>7070</v>
      </c>
      <c r="C1864">
        <v>100</v>
      </c>
      <c r="D1864">
        <v>92</v>
      </c>
      <c r="E1864">
        <v>20</v>
      </c>
      <c r="F1864">
        <v>4</v>
      </c>
      <c r="G1864">
        <v>0</v>
      </c>
      <c r="H1864">
        <v>1</v>
      </c>
      <c r="I1864">
        <v>8</v>
      </c>
      <c r="J1864">
        <v>8</v>
      </c>
      <c r="K1864">
        <v>6</v>
      </c>
      <c r="L1864">
        <v>13</v>
      </c>
      <c r="M1864">
        <v>1</v>
      </c>
      <c r="N1864">
        <v>1</v>
      </c>
      <c r="O1864">
        <v>0</v>
      </c>
      <c r="P1864">
        <v>0.221</v>
      </c>
      <c r="Q1864">
        <v>0.27300000000000002</v>
      </c>
      <c r="R1864">
        <v>0.308</v>
      </c>
      <c r="S1864">
        <v>0.57999999999999996</v>
      </c>
      <c r="T1864">
        <v>0.25700000000000001</v>
      </c>
      <c r="U1864">
        <v>0</v>
      </c>
      <c r="V1864">
        <v>0</v>
      </c>
      <c r="W1864">
        <v>0.1</v>
      </c>
    </row>
    <row r="1865" spans="1:23" x14ac:dyDescent="0.25">
      <c r="A1865" t="s">
        <v>7067</v>
      </c>
      <c r="B1865" t="s">
        <v>7068</v>
      </c>
      <c r="C1865">
        <v>100</v>
      </c>
      <c r="D1865">
        <v>92</v>
      </c>
      <c r="E1865">
        <v>20</v>
      </c>
      <c r="F1865">
        <v>3</v>
      </c>
      <c r="G1865">
        <v>1</v>
      </c>
      <c r="H1865">
        <v>2</v>
      </c>
      <c r="I1865">
        <v>9</v>
      </c>
      <c r="J1865">
        <v>9</v>
      </c>
      <c r="K1865">
        <v>6</v>
      </c>
      <c r="L1865">
        <v>18</v>
      </c>
      <c r="M1865">
        <v>1</v>
      </c>
      <c r="N1865">
        <v>5</v>
      </c>
      <c r="O1865">
        <v>2</v>
      </c>
      <c r="P1865">
        <v>0.218</v>
      </c>
      <c r="Q1865">
        <v>0.26600000000000001</v>
      </c>
      <c r="R1865">
        <v>0.317</v>
      </c>
      <c r="S1865">
        <v>0.58299999999999996</v>
      </c>
      <c r="T1865">
        <v>0.25700000000000001</v>
      </c>
      <c r="U1865">
        <v>0.2</v>
      </c>
      <c r="V1865">
        <v>0</v>
      </c>
      <c r="W1865">
        <v>-0.2</v>
      </c>
    </row>
    <row r="1866" spans="1:23" x14ac:dyDescent="0.25">
      <c r="A1866">
        <v>656</v>
      </c>
      <c r="B1866" t="s">
        <v>121</v>
      </c>
      <c r="C1866">
        <v>100</v>
      </c>
      <c r="D1866">
        <v>94</v>
      </c>
      <c r="E1866">
        <v>22</v>
      </c>
      <c r="F1866">
        <v>4</v>
      </c>
      <c r="G1866">
        <v>1</v>
      </c>
      <c r="H1866">
        <v>1</v>
      </c>
      <c r="I1866">
        <v>8</v>
      </c>
      <c r="J1866">
        <v>8</v>
      </c>
      <c r="K1866">
        <v>4</v>
      </c>
      <c r="L1866">
        <v>11</v>
      </c>
      <c r="M1866">
        <v>1</v>
      </c>
      <c r="N1866">
        <v>1</v>
      </c>
      <c r="O1866">
        <v>0</v>
      </c>
      <c r="P1866">
        <v>0.23699999999999999</v>
      </c>
      <c r="Q1866">
        <v>0.27400000000000002</v>
      </c>
      <c r="R1866">
        <v>0.31</v>
      </c>
      <c r="S1866">
        <v>0.58299999999999996</v>
      </c>
      <c r="T1866">
        <v>0.25700000000000001</v>
      </c>
      <c r="U1866">
        <v>-0.3</v>
      </c>
      <c r="V1866">
        <v>0</v>
      </c>
      <c r="W1866">
        <v>-0.1</v>
      </c>
    </row>
    <row r="1867" spans="1:23" x14ac:dyDescent="0.25">
      <c r="A1867" t="s">
        <v>7065</v>
      </c>
      <c r="B1867" t="s">
        <v>7066</v>
      </c>
      <c r="C1867">
        <v>100</v>
      </c>
      <c r="D1867">
        <v>93</v>
      </c>
      <c r="E1867">
        <v>20</v>
      </c>
      <c r="F1867">
        <v>3</v>
      </c>
      <c r="G1867">
        <v>0</v>
      </c>
      <c r="H1867">
        <v>2</v>
      </c>
      <c r="I1867">
        <v>9</v>
      </c>
      <c r="J1867">
        <v>9</v>
      </c>
      <c r="K1867">
        <v>5</v>
      </c>
      <c r="L1867">
        <v>25</v>
      </c>
      <c r="M1867">
        <v>1</v>
      </c>
      <c r="N1867">
        <v>1</v>
      </c>
      <c r="O1867">
        <v>1</v>
      </c>
      <c r="P1867">
        <v>0.218</v>
      </c>
      <c r="Q1867">
        <v>0.26400000000000001</v>
      </c>
      <c r="R1867">
        <v>0.31900000000000001</v>
      </c>
      <c r="S1867">
        <v>0.58299999999999996</v>
      </c>
      <c r="T1867">
        <v>0.25700000000000001</v>
      </c>
      <c r="U1867">
        <v>0</v>
      </c>
      <c r="V1867">
        <v>0</v>
      </c>
      <c r="W1867">
        <v>-0.3</v>
      </c>
    </row>
    <row r="1868" spans="1:23" x14ac:dyDescent="0.25">
      <c r="A1868" t="s">
        <v>7063</v>
      </c>
      <c r="B1868" t="s">
        <v>7064</v>
      </c>
      <c r="C1868">
        <v>100</v>
      </c>
      <c r="D1868">
        <v>91</v>
      </c>
      <c r="E1868">
        <v>19</v>
      </c>
      <c r="F1868">
        <v>5</v>
      </c>
      <c r="G1868">
        <v>0</v>
      </c>
      <c r="H1868">
        <v>1</v>
      </c>
      <c r="I1868">
        <v>9</v>
      </c>
      <c r="J1868">
        <v>8</v>
      </c>
      <c r="K1868">
        <v>7</v>
      </c>
      <c r="L1868">
        <v>28</v>
      </c>
      <c r="M1868">
        <v>1</v>
      </c>
      <c r="N1868">
        <v>1</v>
      </c>
      <c r="O1868">
        <v>0</v>
      </c>
      <c r="P1868">
        <v>0.21199999999999999</v>
      </c>
      <c r="Q1868">
        <v>0.27200000000000002</v>
      </c>
      <c r="R1868">
        <v>0.30499999999999999</v>
      </c>
      <c r="S1868">
        <v>0.57699999999999996</v>
      </c>
      <c r="T1868">
        <v>0.25700000000000001</v>
      </c>
      <c r="U1868">
        <v>0</v>
      </c>
      <c r="V1868">
        <v>0</v>
      </c>
      <c r="W1868">
        <v>-0.1</v>
      </c>
    </row>
    <row r="1869" spans="1:23" x14ac:dyDescent="0.25">
      <c r="A1869" t="s">
        <v>7061</v>
      </c>
      <c r="B1869" t="s">
        <v>7062</v>
      </c>
      <c r="C1869">
        <v>100</v>
      </c>
      <c r="D1869">
        <v>89</v>
      </c>
      <c r="E1869">
        <v>18</v>
      </c>
      <c r="F1869">
        <v>3</v>
      </c>
      <c r="G1869">
        <v>0</v>
      </c>
      <c r="H1869">
        <v>1</v>
      </c>
      <c r="I1869">
        <v>8</v>
      </c>
      <c r="J1869">
        <v>8</v>
      </c>
      <c r="K1869">
        <v>8</v>
      </c>
      <c r="L1869">
        <v>24</v>
      </c>
      <c r="M1869">
        <v>2</v>
      </c>
      <c r="N1869">
        <v>1</v>
      </c>
      <c r="O1869">
        <v>0</v>
      </c>
      <c r="P1869">
        <v>0.20599999999999999</v>
      </c>
      <c r="Q1869">
        <v>0.27900000000000003</v>
      </c>
      <c r="R1869">
        <v>0.29099999999999998</v>
      </c>
      <c r="S1869">
        <v>0.56999999999999995</v>
      </c>
      <c r="T1869">
        <v>0.25700000000000001</v>
      </c>
      <c r="U1869">
        <v>0</v>
      </c>
      <c r="V1869">
        <v>0</v>
      </c>
      <c r="W1869">
        <v>0</v>
      </c>
    </row>
    <row r="1870" spans="1:23" x14ac:dyDescent="0.25">
      <c r="A1870" t="s">
        <v>7059</v>
      </c>
      <c r="B1870" t="s">
        <v>7060</v>
      </c>
      <c r="C1870">
        <v>100</v>
      </c>
      <c r="D1870">
        <v>92</v>
      </c>
      <c r="E1870">
        <v>19</v>
      </c>
      <c r="F1870">
        <v>4</v>
      </c>
      <c r="G1870">
        <v>0</v>
      </c>
      <c r="H1870">
        <v>1</v>
      </c>
      <c r="I1870">
        <v>9</v>
      </c>
      <c r="J1870">
        <v>9</v>
      </c>
      <c r="K1870">
        <v>6</v>
      </c>
      <c r="L1870">
        <v>30</v>
      </c>
      <c r="M1870">
        <v>1</v>
      </c>
      <c r="N1870">
        <v>1</v>
      </c>
      <c r="O1870">
        <v>1</v>
      </c>
      <c r="P1870">
        <v>0.21</v>
      </c>
      <c r="Q1870">
        <v>0.26500000000000001</v>
      </c>
      <c r="R1870">
        <v>0.317</v>
      </c>
      <c r="S1870">
        <v>0.58199999999999996</v>
      </c>
      <c r="T1870">
        <v>0.25700000000000001</v>
      </c>
      <c r="U1870">
        <v>-0.1</v>
      </c>
      <c r="V1870">
        <v>0</v>
      </c>
      <c r="W1870">
        <v>0</v>
      </c>
    </row>
    <row r="1871" spans="1:23" x14ac:dyDescent="0.25">
      <c r="A1871" t="s">
        <v>7057</v>
      </c>
      <c r="B1871" t="s">
        <v>7058</v>
      </c>
      <c r="C1871">
        <v>100</v>
      </c>
      <c r="D1871">
        <v>94</v>
      </c>
      <c r="E1871">
        <v>21</v>
      </c>
      <c r="F1871">
        <v>4</v>
      </c>
      <c r="G1871">
        <v>1</v>
      </c>
      <c r="H1871">
        <v>1</v>
      </c>
      <c r="I1871">
        <v>9</v>
      </c>
      <c r="J1871">
        <v>8</v>
      </c>
      <c r="K1871">
        <v>4</v>
      </c>
      <c r="L1871">
        <v>20</v>
      </c>
      <c r="M1871">
        <v>1</v>
      </c>
      <c r="N1871">
        <v>6</v>
      </c>
      <c r="O1871">
        <v>2</v>
      </c>
      <c r="P1871">
        <v>0.22900000000000001</v>
      </c>
      <c r="Q1871">
        <v>0.26700000000000002</v>
      </c>
      <c r="R1871">
        <v>0.31900000000000001</v>
      </c>
      <c r="S1871">
        <v>0.58499999999999996</v>
      </c>
      <c r="T1871">
        <v>0.25700000000000001</v>
      </c>
      <c r="U1871">
        <v>0.2</v>
      </c>
      <c r="V1871">
        <v>0</v>
      </c>
      <c r="W1871">
        <v>-0.2</v>
      </c>
    </row>
    <row r="1872" spans="1:23" x14ac:dyDescent="0.25">
      <c r="A1872" t="s">
        <v>7055</v>
      </c>
      <c r="B1872" t="s">
        <v>7056</v>
      </c>
      <c r="C1872">
        <v>100</v>
      </c>
      <c r="D1872">
        <v>91</v>
      </c>
      <c r="E1872">
        <v>18</v>
      </c>
      <c r="F1872">
        <v>3</v>
      </c>
      <c r="G1872">
        <v>0</v>
      </c>
      <c r="H1872">
        <v>2</v>
      </c>
      <c r="I1872">
        <v>9</v>
      </c>
      <c r="J1872">
        <v>9</v>
      </c>
      <c r="K1872">
        <v>7</v>
      </c>
      <c r="L1872">
        <v>26</v>
      </c>
      <c r="M1872">
        <v>1</v>
      </c>
      <c r="N1872">
        <v>2</v>
      </c>
      <c r="O1872">
        <v>1</v>
      </c>
      <c r="P1872">
        <v>0.20100000000000001</v>
      </c>
      <c r="Q1872">
        <v>0.26</v>
      </c>
      <c r="R1872">
        <v>0.32400000000000001</v>
      </c>
      <c r="S1872">
        <v>0.58499999999999996</v>
      </c>
      <c r="T1872">
        <v>0.25700000000000001</v>
      </c>
      <c r="U1872">
        <v>0</v>
      </c>
      <c r="V1872">
        <v>0</v>
      </c>
      <c r="W1872">
        <v>-0.3</v>
      </c>
    </row>
    <row r="1873" spans="1:23" x14ac:dyDescent="0.25">
      <c r="A1873" t="s">
        <v>7053</v>
      </c>
      <c r="B1873" t="s">
        <v>7054</v>
      </c>
      <c r="C1873">
        <v>100</v>
      </c>
      <c r="D1873">
        <v>91</v>
      </c>
      <c r="E1873">
        <v>18</v>
      </c>
      <c r="F1873">
        <v>4</v>
      </c>
      <c r="G1873">
        <v>0</v>
      </c>
      <c r="H1873">
        <v>2</v>
      </c>
      <c r="I1873">
        <v>9</v>
      </c>
      <c r="J1873">
        <v>9</v>
      </c>
      <c r="K1873">
        <v>7</v>
      </c>
      <c r="L1873">
        <v>24</v>
      </c>
      <c r="M1873">
        <v>1</v>
      </c>
      <c r="N1873">
        <v>1</v>
      </c>
      <c r="O1873">
        <v>1</v>
      </c>
      <c r="P1873">
        <v>0.20300000000000001</v>
      </c>
      <c r="Q1873">
        <v>0.26400000000000001</v>
      </c>
      <c r="R1873">
        <v>0.315</v>
      </c>
      <c r="S1873">
        <v>0.57899999999999996</v>
      </c>
      <c r="T1873">
        <v>0.25700000000000001</v>
      </c>
      <c r="U1873">
        <v>0</v>
      </c>
      <c r="V1873">
        <v>0</v>
      </c>
      <c r="W1873">
        <v>-0.1</v>
      </c>
    </row>
    <row r="1874" spans="1:23" x14ac:dyDescent="0.25">
      <c r="A1874" t="s">
        <v>7051</v>
      </c>
      <c r="B1874" t="s">
        <v>7052</v>
      </c>
      <c r="C1874">
        <v>100</v>
      </c>
      <c r="D1874">
        <v>93</v>
      </c>
      <c r="E1874">
        <v>20</v>
      </c>
      <c r="F1874">
        <v>4</v>
      </c>
      <c r="G1874">
        <v>0</v>
      </c>
      <c r="H1874">
        <v>2</v>
      </c>
      <c r="I1874">
        <v>9</v>
      </c>
      <c r="J1874">
        <v>9</v>
      </c>
      <c r="K1874">
        <v>5</v>
      </c>
      <c r="L1874">
        <v>18</v>
      </c>
      <c r="M1874">
        <v>1</v>
      </c>
      <c r="N1874">
        <v>4</v>
      </c>
      <c r="O1874">
        <v>2</v>
      </c>
      <c r="P1874">
        <v>0.218</v>
      </c>
      <c r="Q1874">
        <v>0.26100000000000001</v>
      </c>
      <c r="R1874">
        <v>0.32500000000000001</v>
      </c>
      <c r="S1874">
        <v>0.58699999999999997</v>
      </c>
      <c r="T1874">
        <v>0.25700000000000001</v>
      </c>
      <c r="U1874">
        <v>0</v>
      </c>
      <c r="V1874">
        <v>0</v>
      </c>
      <c r="W1874">
        <v>-0.1</v>
      </c>
    </row>
    <row r="1875" spans="1:23" x14ac:dyDescent="0.25">
      <c r="A1875" t="s">
        <v>56</v>
      </c>
      <c r="B1875" t="s">
        <v>57</v>
      </c>
      <c r="C1875">
        <v>100</v>
      </c>
      <c r="D1875">
        <v>92</v>
      </c>
      <c r="E1875">
        <v>19</v>
      </c>
      <c r="F1875">
        <v>4</v>
      </c>
      <c r="G1875">
        <v>0</v>
      </c>
      <c r="H1875">
        <v>2</v>
      </c>
      <c r="I1875">
        <v>9</v>
      </c>
      <c r="J1875">
        <v>9</v>
      </c>
      <c r="K1875">
        <v>6</v>
      </c>
      <c r="L1875">
        <v>30</v>
      </c>
      <c r="M1875">
        <v>1</v>
      </c>
      <c r="N1875">
        <v>1</v>
      </c>
      <c r="O1875">
        <v>1</v>
      </c>
      <c r="P1875">
        <v>0.20699999999999999</v>
      </c>
      <c r="Q1875">
        <v>0.25900000000000001</v>
      </c>
      <c r="R1875">
        <v>0.32400000000000001</v>
      </c>
      <c r="S1875">
        <v>0.58299999999999996</v>
      </c>
      <c r="T1875">
        <v>0.25700000000000001</v>
      </c>
      <c r="U1875">
        <v>-0.1</v>
      </c>
      <c r="V1875">
        <v>0</v>
      </c>
      <c r="W1875">
        <v>0</v>
      </c>
    </row>
    <row r="1876" spans="1:23" x14ac:dyDescent="0.25">
      <c r="A1876" t="s">
        <v>7049</v>
      </c>
      <c r="B1876" t="s">
        <v>7050</v>
      </c>
      <c r="C1876">
        <v>555</v>
      </c>
      <c r="D1876">
        <v>499</v>
      </c>
      <c r="E1876">
        <v>104</v>
      </c>
      <c r="F1876">
        <v>18</v>
      </c>
      <c r="G1876">
        <v>2</v>
      </c>
      <c r="H1876">
        <v>8</v>
      </c>
      <c r="I1876">
        <v>57</v>
      </c>
      <c r="J1876">
        <v>40</v>
      </c>
      <c r="K1876">
        <v>44</v>
      </c>
      <c r="L1876">
        <v>118</v>
      </c>
      <c r="M1876">
        <v>4</v>
      </c>
      <c r="N1876">
        <v>13</v>
      </c>
      <c r="O1876">
        <v>8</v>
      </c>
      <c r="P1876">
        <v>0.20799999999999999</v>
      </c>
      <c r="Q1876">
        <v>0.27700000000000002</v>
      </c>
      <c r="R1876">
        <v>0.3</v>
      </c>
      <c r="S1876">
        <v>0.57599999999999996</v>
      </c>
      <c r="T1876">
        <v>0.25700000000000001</v>
      </c>
      <c r="U1876">
        <v>-0.3</v>
      </c>
      <c r="V1876">
        <v>0</v>
      </c>
      <c r="W1876">
        <v>-1.5</v>
      </c>
    </row>
    <row r="1877" spans="1:23" x14ac:dyDescent="0.25">
      <c r="A1877" t="s">
        <v>7047</v>
      </c>
      <c r="B1877" t="s">
        <v>7048</v>
      </c>
      <c r="C1877">
        <v>100</v>
      </c>
      <c r="D1877">
        <v>93</v>
      </c>
      <c r="E1877">
        <v>20</v>
      </c>
      <c r="F1877">
        <v>3</v>
      </c>
      <c r="G1877">
        <v>0</v>
      </c>
      <c r="H1877">
        <v>2</v>
      </c>
      <c r="I1877">
        <v>9</v>
      </c>
      <c r="J1877">
        <v>10</v>
      </c>
      <c r="K1877">
        <v>5</v>
      </c>
      <c r="L1877">
        <v>22</v>
      </c>
      <c r="M1877">
        <v>1</v>
      </c>
      <c r="N1877">
        <v>3</v>
      </c>
      <c r="O1877">
        <v>2</v>
      </c>
      <c r="P1877">
        <v>0.21299999999999999</v>
      </c>
      <c r="Q1877">
        <v>0.25800000000000001</v>
      </c>
      <c r="R1877">
        <v>0.32900000000000001</v>
      </c>
      <c r="S1877">
        <v>0.58699999999999997</v>
      </c>
      <c r="T1877">
        <v>0.25700000000000001</v>
      </c>
      <c r="U1877">
        <v>0</v>
      </c>
      <c r="V1877">
        <v>0</v>
      </c>
      <c r="W1877">
        <v>-0.3</v>
      </c>
    </row>
    <row r="1878" spans="1:23" x14ac:dyDescent="0.25">
      <c r="A1878" t="s">
        <v>7045</v>
      </c>
      <c r="B1878" t="s">
        <v>7046</v>
      </c>
      <c r="C1878">
        <v>100</v>
      </c>
      <c r="D1878">
        <v>91</v>
      </c>
      <c r="E1878">
        <v>19</v>
      </c>
      <c r="F1878">
        <v>3</v>
      </c>
      <c r="G1878">
        <v>0</v>
      </c>
      <c r="H1878">
        <v>2</v>
      </c>
      <c r="I1878">
        <v>9</v>
      </c>
      <c r="J1878">
        <v>9</v>
      </c>
      <c r="K1878">
        <v>6</v>
      </c>
      <c r="L1878">
        <v>22</v>
      </c>
      <c r="M1878">
        <v>2</v>
      </c>
      <c r="N1878">
        <v>3</v>
      </c>
      <c r="O1878">
        <v>1</v>
      </c>
      <c r="P1878">
        <v>0.20599999999999999</v>
      </c>
      <c r="Q1878">
        <v>0.26400000000000001</v>
      </c>
      <c r="R1878">
        <v>0.317</v>
      </c>
      <c r="S1878">
        <v>0.58099999999999996</v>
      </c>
      <c r="T1878">
        <v>0.25700000000000001</v>
      </c>
      <c r="U1878">
        <v>0</v>
      </c>
      <c r="V1878">
        <v>0</v>
      </c>
      <c r="W1878">
        <v>-0.1</v>
      </c>
    </row>
    <row r="1879" spans="1:23" x14ac:dyDescent="0.25">
      <c r="A1879" t="s">
        <v>7043</v>
      </c>
      <c r="B1879" t="s">
        <v>7044</v>
      </c>
      <c r="C1879">
        <v>100</v>
      </c>
      <c r="D1879">
        <v>92</v>
      </c>
      <c r="E1879">
        <v>19</v>
      </c>
      <c r="F1879">
        <v>3</v>
      </c>
      <c r="G1879">
        <v>0</v>
      </c>
      <c r="H1879">
        <v>2</v>
      </c>
      <c r="I1879">
        <v>9</v>
      </c>
      <c r="J1879">
        <v>9</v>
      </c>
      <c r="K1879">
        <v>5</v>
      </c>
      <c r="L1879">
        <v>25</v>
      </c>
      <c r="M1879">
        <v>1</v>
      </c>
      <c r="N1879">
        <v>1</v>
      </c>
      <c r="O1879">
        <v>0</v>
      </c>
      <c r="P1879">
        <v>0.21</v>
      </c>
      <c r="Q1879">
        <v>0.26</v>
      </c>
      <c r="R1879">
        <v>0.32200000000000001</v>
      </c>
      <c r="S1879">
        <v>0.58299999999999996</v>
      </c>
      <c r="T1879">
        <v>0.25600000000000001</v>
      </c>
      <c r="U1879">
        <v>-0.1</v>
      </c>
      <c r="V1879">
        <v>0</v>
      </c>
      <c r="W1879">
        <v>0</v>
      </c>
    </row>
    <row r="1880" spans="1:23" x14ac:dyDescent="0.25">
      <c r="A1880" t="s">
        <v>7041</v>
      </c>
      <c r="B1880" t="s">
        <v>7042</v>
      </c>
      <c r="C1880">
        <v>100</v>
      </c>
      <c r="D1880">
        <v>91</v>
      </c>
      <c r="E1880">
        <v>20</v>
      </c>
      <c r="F1880">
        <v>4</v>
      </c>
      <c r="G1880">
        <v>1</v>
      </c>
      <c r="H1880">
        <v>1</v>
      </c>
      <c r="I1880">
        <v>9</v>
      </c>
      <c r="J1880">
        <v>8</v>
      </c>
      <c r="K1880">
        <v>6</v>
      </c>
      <c r="L1880">
        <v>28</v>
      </c>
      <c r="M1880">
        <v>1</v>
      </c>
      <c r="N1880">
        <v>2</v>
      </c>
      <c r="O1880">
        <v>1</v>
      </c>
      <c r="P1880">
        <v>0.214</v>
      </c>
      <c r="Q1880">
        <v>0.27100000000000002</v>
      </c>
      <c r="R1880">
        <v>0.30599999999999999</v>
      </c>
      <c r="S1880">
        <v>0.57699999999999996</v>
      </c>
      <c r="T1880">
        <v>0.25600000000000001</v>
      </c>
      <c r="U1880">
        <v>0</v>
      </c>
      <c r="V1880">
        <v>0</v>
      </c>
      <c r="W1880">
        <v>0</v>
      </c>
    </row>
    <row r="1881" spans="1:23" x14ac:dyDescent="0.25">
      <c r="A1881" t="s">
        <v>7039</v>
      </c>
      <c r="B1881" t="s">
        <v>7040</v>
      </c>
      <c r="C1881">
        <v>100</v>
      </c>
      <c r="D1881">
        <v>91</v>
      </c>
      <c r="E1881">
        <v>17</v>
      </c>
      <c r="F1881">
        <v>4</v>
      </c>
      <c r="G1881">
        <v>0</v>
      </c>
      <c r="H1881">
        <v>3</v>
      </c>
      <c r="I1881">
        <v>10</v>
      </c>
      <c r="J1881">
        <v>10</v>
      </c>
      <c r="K1881">
        <v>7</v>
      </c>
      <c r="L1881">
        <v>40</v>
      </c>
      <c r="M1881">
        <v>1</v>
      </c>
      <c r="N1881">
        <v>2</v>
      </c>
      <c r="O1881">
        <v>1</v>
      </c>
      <c r="P1881">
        <v>0.188</v>
      </c>
      <c r="Q1881">
        <v>0.25</v>
      </c>
      <c r="R1881">
        <v>0.33500000000000002</v>
      </c>
      <c r="S1881">
        <v>0.58499999999999996</v>
      </c>
      <c r="T1881">
        <v>0.25600000000000001</v>
      </c>
      <c r="U1881">
        <v>0.1</v>
      </c>
      <c r="V1881">
        <v>0</v>
      </c>
      <c r="W1881">
        <v>-0.3</v>
      </c>
    </row>
    <row r="1882" spans="1:23" x14ac:dyDescent="0.25">
      <c r="A1882" t="s">
        <v>7037</v>
      </c>
      <c r="B1882" t="s">
        <v>7038</v>
      </c>
      <c r="C1882">
        <v>100</v>
      </c>
      <c r="D1882">
        <v>93</v>
      </c>
      <c r="E1882">
        <v>20</v>
      </c>
      <c r="F1882">
        <v>4</v>
      </c>
      <c r="G1882">
        <v>0</v>
      </c>
      <c r="H1882">
        <v>2</v>
      </c>
      <c r="I1882">
        <v>9</v>
      </c>
      <c r="J1882">
        <v>9</v>
      </c>
      <c r="K1882">
        <v>5</v>
      </c>
      <c r="L1882">
        <v>18</v>
      </c>
      <c r="M1882">
        <v>1</v>
      </c>
      <c r="N1882">
        <v>2</v>
      </c>
      <c r="O1882">
        <v>1</v>
      </c>
      <c r="P1882">
        <v>0.22</v>
      </c>
      <c r="Q1882">
        <v>0.26500000000000001</v>
      </c>
      <c r="R1882">
        <v>0.316</v>
      </c>
      <c r="S1882">
        <v>0.58099999999999996</v>
      </c>
      <c r="T1882">
        <v>0.25600000000000001</v>
      </c>
      <c r="U1882">
        <v>0</v>
      </c>
      <c r="V1882">
        <v>0</v>
      </c>
      <c r="W1882">
        <v>-0.3</v>
      </c>
    </row>
    <row r="1883" spans="1:23" x14ac:dyDescent="0.25">
      <c r="A1883" t="s">
        <v>7035</v>
      </c>
      <c r="B1883" t="s">
        <v>7036</v>
      </c>
      <c r="C1883">
        <v>100</v>
      </c>
      <c r="D1883">
        <v>93</v>
      </c>
      <c r="E1883">
        <v>22</v>
      </c>
      <c r="F1883">
        <v>3</v>
      </c>
      <c r="G1883">
        <v>0</v>
      </c>
      <c r="H1883">
        <v>1</v>
      </c>
      <c r="I1883">
        <v>8</v>
      </c>
      <c r="J1883">
        <v>8</v>
      </c>
      <c r="K1883">
        <v>5</v>
      </c>
      <c r="L1883">
        <v>12</v>
      </c>
      <c r="M1883">
        <v>1</v>
      </c>
      <c r="N1883">
        <v>1</v>
      </c>
      <c r="O1883">
        <v>1</v>
      </c>
      <c r="P1883">
        <v>0.23599999999999999</v>
      </c>
      <c r="Q1883">
        <v>0.27800000000000002</v>
      </c>
      <c r="R1883">
        <v>0.29899999999999999</v>
      </c>
      <c r="S1883">
        <v>0.57699999999999996</v>
      </c>
      <c r="T1883">
        <v>0.25600000000000001</v>
      </c>
      <c r="U1883">
        <v>0</v>
      </c>
      <c r="V1883">
        <v>0</v>
      </c>
      <c r="W1883">
        <v>-0.3</v>
      </c>
    </row>
    <row r="1884" spans="1:23" x14ac:dyDescent="0.25">
      <c r="A1884" t="s">
        <v>7033</v>
      </c>
      <c r="B1884" t="s">
        <v>7034</v>
      </c>
      <c r="C1884">
        <v>100</v>
      </c>
      <c r="D1884">
        <v>92</v>
      </c>
      <c r="E1884">
        <v>21</v>
      </c>
      <c r="F1884">
        <v>3</v>
      </c>
      <c r="G1884">
        <v>0</v>
      </c>
      <c r="H1884">
        <v>1</v>
      </c>
      <c r="I1884">
        <v>9</v>
      </c>
      <c r="J1884">
        <v>8</v>
      </c>
      <c r="K1884">
        <v>6</v>
      </c>
      <c r="L1884">
        <v>18</v>
      </c>
      <c r="M1884">
        <v>1</v>
      </c>
      <c r="N1884">
        <v>4</v>
      </c>
      <c r="O1884">
        <v>2</v>
      </c>
      <c r="P1884">
        <v>0.22500000000000001</v>
      </c>
      <c r="Q1884">
        <v>0.27500000000000002</v>
      </c>
      <c r="R1884">
        <v>0.30199999999999999</v>
      </c>
      <c r="S1884">
        <v>0.57699999999999996</v>
      </c>
      <c r="T1884">
        <v>0.25600000000000001</v>
      </c>
      <c r="U1884">
        <v>0.1</v>
      </c>
      <c r="V1884">
        <v>0</v>
      </c>
      <c r="W1884">
        <v>-0.3</v>
      </c>
    </row>
    <row r="1885" spans="1:23" x14ac:dyDescent="0.25">
      <c r="A1885" t="s">
        <v>7031</v>
      </c>
      <c r="B1885" t="s">
        <v>7032</v>
      </c>
      <c r="C1885">
        <v>100</v>
      </c>
      <c r="D1885">
        <v>91</v>
      </c>
      <c r="E1885">
        <v>20</v>
      </c>
      <c r="F1885">
        <v>4</v>
      </c>
      <c r="G1885">
        <v>0</v>
      </c>
      <c r="H1885">
        <v>1</v>
      </c>
      <c r="I1885">
        <v>8</v>
      </c>
      <c r="J1885">
        <v>8</v>
      </c>
      <c r="K1885">
        <v>6</v>
      </c>
      <c r="L1885">
        <v>22</v>
      </c>
      <c r="M1885">
        <v>1</v>
      </c>
      <c r="N1885">
        <v>2</v>
      </c>
      <c r="O1885">
        <v>1</v>
      </c>
      <c r="P1885">
        <v>0.218</v>
      </c>
      <c r="Q1885">
        <v>0.27400000000000002</v>
      </c>
      <c r="R1885">
        <v>0.3</v>
      </c>
      <c r="S1885">
        <v>0.57299999999999995</v>
      </c>
      <c r="T1885">
        <v>0.25600000000000001</v>
      </c>
      <c r="U1885">
        <v>0</v>
      </c>
      <c r="V1885">
        <v>0</v>
      </c>
      <c r="W1885">
        <v>-0.1</v>
      </c>
    </row>
    <row r="1886" spans="1:23" x14ac:dyDescent="0.25">
      <c r="A1886" t="s">
        <v>7029</v>
      </c>
      <c r="B1886" t="s">
        <v>7030</v>
      </c>
      <c r="C1886">
        <v>100</v>
      </c>
      <c r="D1886">
        <v>91</v>
      </c>
      <c r="E1886">
        <v>18</v>
      </c>
      <c r="F1886">
        <v>3</v>
      </c>
      <c r="G1886">
        <v>0</v>
      </c>
      <c r="H1886">
        <v>2</v>
      </c>
      <c r="I1886">
        <v>9</v>
      </c>
      <c r="J1886">
        <v>9</v>
      </c>
      <c r="K1886">
        <v>7</v>
      </c>
      <c r="L1886">
        <v>24</v>
      </c>
      <c r="M1886">
        <v>1</v>
      </c>
      <c r="N1886">
        <v>4</v>
      </c>
      <c r="O1886">
        <v>2</v>
      </c>
      <c r="P1886">
        <v>0.20100000000000001</v>
      </c>
      <c r="Q1886">
        <v>0.26300000000000001</v>
      </c>
      <c r="R1886">
        <v>0.316</v>
      </c>
      <c r="S1886">
        <v>0.57899999999999996</v>
      </c>
      <c r="T1886">
        <v>0.25600000000000001</v>
      </c>
      <c r="U1886">
        <v>0.1</v>
      </c>
      <c r="V1886">
        <v>0</v>
      </c>
      <c r="W1886">
        <v>-0.1</v>
      </c>
    </row>
    <row r="1887" spans="1:23" x14ac:dyDescent="0.25">
      <c r="A1887" t="s">
        <v>7027</v>
      </c>
      <c r="B1887" t="s">
        <v>7028</v>
      </c>
      <c r="C1887">
        <v>100</v>
      </c>
      <c r="D1887">
        <v>92</v>
      </c>
      <c r="E1887">
        <v>20</v>
      </c>
      <c r="F1887">
        <v>3</v>
      </c>
      <c r="G1887">
        <v>0</v>
      </c>
      <c r="H1887">
        <v>2</v>
      </c>
      <c r="I1887">
        <v>9</v>
      </c>
      <c r="J1887">
        <v>9</v>
      </c>
      <c r="K1887">
        <v>5</v>
      </c>
      <c r="L1887">
        <v>19</v>
      </c>
      <c r="M1887">
        <v>1</v>
      </c>
      <c r="N1887">
        <v>1</v>
      </c>
      <c r="O1887">
        <v>1</v>
      </c>
      <c r="P1887">
        <v>0.214</v>
      </c>
      <c r="Q1887">
        <v>0.26100000000000001</v>
      </c>
      <c r="R1887">
        <v>0.32300000000000001</v>
      </c>
      <c r="S1887">
        <v>0.58499999999999996</v>
      </c>
      <c r="T1887">
        <v>0.25600000000000001</v>
      </c>
      <c r="U1887">
        <v>0</v>
      </c>
      <c r="V1887">
        <v>0</v>
      </c>
      <c r="W1887">
        <v>0</v>
      </c>
    </row>
    <row r="1888" spans="1:23" x14ac:dyDescent="0.25">
      <c r="A1888" t="s">
        <v>7025</v>
      </c>
      <c r="B1888" t="s">
        <v>7026</v>
      </c>
      <c r="C1888">
        <v>100</v>
      </c>
      <c r="D1888">
        <v>93</v>
      </c>
      <c r="E1888">
        <v>21</v>
      </c>
      <c r="F1888">
        <v>4</v>
      </c>
      <c r="G1888">
        <v>0</v>
      </c>
      <c r="H1888">
        <v>1</v>
      </c>
      <c r="I1888">
        <v>9</v>
      </c>
      <c r="J1888">
        <v>8</v>
      </c>
      <c r="K1888">
        <v>5</v>
      </c>
      <c r="L1888">
        <v>17</v>
      </c>
      <c r="M1888">
        <v>1</v>
      </c>
      <c r="N1888">
        <v>2</v>
      </c>
      <c r="O1888">
        <v>1</v>
      </c>
      <c r="P1888">
        <v>0.22600000000000001</v>
      </c>
      <c r="Q1888">
        <v>0.26900000000000002</v>
      </c>
      <c r="R1888">
        <v>0.31</v>
      </c>
      <c r="S1888">
        <v>0.57899999999999996</v>
      </c>
      <c r="T1888">
        <v>0.25600000000000001</v>
      </c>
      <c r="U1888">
        <v>0</v>
      </c>
      <c r="V1888">
        <v>0</v>
      </c>
      <c r="W1888">
        <v>0</v>
      </c>
    </row>
    <row r="1889" spans="1:23" x14ac:dyDescent="0.25">
      <c r="A1889" t="s">
        <v>7023</v>
      </c>
      <c r="B1889" t="s">
        <v>7024</v>
      </c>
      <c r="C1889">
        <v>100</v>
      </c>
      <c r="D1889">
        <v>91</v>
      </c>
      <c r="E1889">
        <v>19</v>
      </c>
      <c r="F1889">
        <v>3</v>
      </c>
      <c r="G1889">
        <v>0</v>
      </c>
      <c r="H1889">
        <v>1</v>
      </c>
      <c r="I1889">
        <v>9</v>
      </c>
      <c r="J1889">
        <v>8</v>
      </c>
      <c r="K1889">
        <v>7</v>
      </c>
      <c r="L1889">
        <v>13</v>
      </c>
      <c r="M1889">
        <v>1</v>
      </c>
      <c r="N1889">
        <v>5</v>
      </c>
      <c r="O1889">
        <v>2</v>
      </c>
      <c r="P1889">
        <v>0.21299999999999999</v>
      </c>
      <c r="Q1889">
        <v>0.27</v>
      </c>
      <c r="R1889">
        <v>0.30399999999999999</v>
      </c>
      <c r="S1889">
        <v>0.57399999999999995</v>
      </c>
      <c r="T1889">
        <v>0.25600000000000001</v>
      </c>
      <c r="U1889">
        <v>0.1</v>
      </c>
      <c r="V1889">
        <v>0</v>
      </c>
      <c r="W1889">
        <v>-0.3</v>
      </c>
    </row>
    <row r="1890" spans="1:23" x14ac:dyDescent="0.25">
      <c r="A1890">
        <v>3534</v>
      </c>
      <c r="B1890" t="s">
        <v>13</v>
      </c>
      <c r="C1890">
        <v>100</v>
      </c>
      <c r="D1890">
        <v>91</v>
      </c>
      <c r="E1890">
        <v>20</v>
      </c>
      <c r="F1890">
        <v>4</v>
      </c>
      <c r="G1890">
        <v>0</v>
      </c>
      <c r="H1890">
        <v>1</v>
      </c>
      <c r="I1890">
        <v>9</v>
      </c>
      <c r="J1890">
        <v>8</v>
      </c>
      <c r="K1890">
        <v>7</v>
      </c>
      <c r="L1890">
        <v>18</v>
      </c>
      <c r="M1890">
        <v>0</v>
      </c>
      <c r="N1890">
        <v>3</v>
      </c>
      <c r="O1890">
        <v>2</v>
      </c>
      <c r="P1890">
        <v>0.22</v>
      </c>
      <c r="Q1890">
        <v>0.27500000000000002</v>
      </c>
      <c r="R1890">
        <v>0.29899999999999999</v>
      </c>
      <c r="S1890">
        <v>0.57499999999999996</v>
      </c>
      <c r="T1890">
        <v>0.25600000000000001</v>
      </c>
      <c r="U1890">
        <v>0</v>
      </c>
      <c r="V1890">
        <v>0</v>
      </c>
      <c r="W1890">
        <v>0</v>
      </c>
    </row>
    <row r="1891" spans="1:23" x14ac:dyDescent="0.25">
      <c r="A1891" t="s">
        <v>7021</v>
      </c>
      <c r="B1891" t="s">
        <v>7022</v>
      </c>
      <c r="C1891">
        <v>100</v>
      </c>
      <c r="D1891">
        <v>92</v>
      </c>
      <c r="E1891">
        <v>20</v>
      </c>
      <c r="F1891">
        <v>4</v>
      </c>
      <c r="G1891">
        <v>0</v>
      </c>
      <c r="H1891">
        <v>1</v>
      </c>
      <c r="I1891">
        <v>8</v>
      </c>
      <c r="J1891">
        <v>8</v>
      </c>
      <c r="K1891">
        <v>6</v>
      </c>
      <c r="L1891">
        <v>14</v>
      </c>
      <c r="M1891">
        <v>1</v>
      </c>
      <c r="N1891">
        <v>1</v>
      </c>
      <c r="O1891">
        <v>0</v>
      </c>
      <c r="P1891">
        <v>0.22</v>
      </c>
      <c r="Q1891">
        <v>0.27200000000000002</v>
      </c>
      <c r="R1891">
        <v>0.30399999999999999</v>
      </c>
      <c r="S1891">
        <v>0.57599999999999996</v>
      </c>
      <c r="T1891">
        <v>0.25600000000000001</v>
      </c>
      <c r="U1891">
        <v>0</v>
      </c>
      <c r="V1891">
        <v>0</v>
      </c>
      <c r="W1891">
        <v>0</v>
      </c>
    </row>
    <row r="1892" spans="1:23" x14ac:dyDescent="0.25">
      <c r="A1892" t="s">
        <v>7019</v>
      </c>
      <c r="B1892" t="s">
        <v>7020</v>
      </c>
      <c r="C1892">
        <v>100</v>
      </c>
      <c r="D1892">
        <v>93</v>
      </c>
      <c r="E1892">
        <v>20</v>
      </c>
      <c r="F1892">
        <v>4</v>
      </c>
      <c r="G1892">
        <v>0</v>
      </c>
      <c r="H1892">
        <v>2</v>
      </c>
      <c r="I1892">
        <v>9</v>
      </c>
      <c r="J1892">
        <v>9</v>
      </c>
      <c r="K1892">
        <v>5</v>
      </c>
      <c r="L1892">
        <v>17</v>
      </c>
      <c r="M1892">
        <v>1</v>
      </c>
      <c r="N1892">
        <v>2</v>
      </c>
      <c r="O1892">
        <v>1</v>
      </c>
      <c r="P1892">
        <v>0.218</v>
      </c>
      <c r="Q1892">
        <v>0.26400000000000001</v>
      </c>
      <c r="R1892">
        <v>0.32</v>
      </c>
      <c r="S1892">
        <v>0.58399999999999996</v>
      </c>
      <c r="T1892">
        <v>0.25600000000000001</v>
      </c>
      <c r="U1892">
        <v>-0.1</v>
      </c>
      <c r="V1892">
        <v>0</v>
      </c>
      <c r="W1892">
        <v>-0.3</v>
      </c>
    </row>
    <row r="1893" spans="1:23" x14ac:dyDescent="0.25">
      <c r="A1893" t="s">
        <v>7017</v>
      </c>
      <c r="B1893" t="s">
        <v>7018</v>
      </c>
      <c r="C1893">
        <v>100</v>
      </c>
      <c r="D1893">
        <v>94</v>
      </c>
      <c r="E1893">
        <v>22</v>
      </c>
      <c r="F1893">
        <v>5</v>
      </c>
      <c r="G1893">
        <v>0</v>
      </c>
      <c r="H1893">
        <v>1</v>
      </c>
      <c r="I1893">
        <v>8</v>
      </c>
      <c r="J1893">
        <v>8</v>
      </c>
      <c r="K1893">
        <v>4</v>
      </c>
      <c r="L1893">
        <v>18</v>
      </c>
      <c r="M1893">
        <v>0</v>
      </c>
      <c r="N1893">
        <v>1</v>
      </c>
      <c r="O1893">
        <v>1</v>
      </c>
      <c r="P1893">
        <v>0.23100000000000001</v>
      </c>
      <c r="Q1893">
        <v>0.26300000000000001</v>
      </c>
      <c r="R1893">
        <v>0.32300000000000001</v>
      </c>
      <c r="S1893">
        <v>0.58499999999999996</v>
      </c>
      <c r="T1893">
        <v>0.255</v>
      </c>
      <c r="U1893">
        <v>-0.1</v>
      </c>
      <c r="V1893">
        <v>0</v>
      </c>
      <c r="W1893">
        <v>-0.1</v>
      </c>
    </row>
    <row r="1894" spans="1:23" x14ac:dyDescent="0.25">
      <c r="A1894" t="s">
        <v>156</v>
      </c>
      <c r="B1894" t="s">
        <v>157</v>
      </c>
      <c r="C1894">
        <v>100</v>
      </c>
      <c r="D1894">
        <v>93</v>
      </c>
      <c r="E1894">
        <v>21</v>
      </c>
      <c r="F1894">
        <v>3</v>
      </c>
      <c r="G1894">
        <v>0</v>
      </c>
      <c r="H1894">
        <v>1</v>
      </c>
      <c r="I1894">
        <v>9</v>
      </c>
      <c r="J1894">
        <v>9</v>
      </c>
      <c r="K1894">
        <v>5</v>
      </c>
      <c r="L1894">
        <v>17</v>
      </c>
      <c r="M1894">
        <v>1</v>
      </c>
      <c r="N1894">
        <v>1</v>
      </c>
      <c r="O1894">
        <v>1</v>
      </c>
      <c r="P1894">
        <v>0.222</v>
      </c>
      <c r="Q1894">
        <v>0.26700000000000002</v>
      </c>
      <c r="R1894">
        <v>0.312</v>
      </c>
      <c r="S1894">
        <v>0.57899999999999996</v>
      </c>
      <c r="T1894">
        <v>0.255</v>
      </c>
      <c r="U1894">
        <v>0</v>
      </c>
      <c r="V1894">
        <v>0</v>
      </c>
      <c r="W1894">
        <v>-0.1</v>
      </c>
    </row>
    <row r="1895" spans="1:23" x14ac:dyDescent="0.25">
      <c r="A1895" t="s">
        <v>7015</v>
      </c>
      <c r="B1895" t="s">
        <v>7016</v>
      </c>
      <c r="C1895">
        <v>100</v>
      </c>
      <c r="D1895">
        <v>94</v>
      </c>
      <c r="E1895">
        <v>21</v>
      </c>
      <c r="F1895">
        <v>4</v>
      </c>
      <c r="G1895">
        <v>0</v>
      </c>
      <c r="H1895">
        <v>2</v>
      </c>
      <c r="I1895">
        <v>9</v>
      </c>
      <c r="J1895">
        <v>9</v>
      </c>
      <c r="K1895">
        <v>4</v>
      </c>
      <c r="L1895">
        <v>18</v>
      </c>
      <c r="M1895">
        <v>1</v>
      </c>
      <c r="N1895">
        <v>2</v>
      </c>
      <c r="O1895">
        <v>1</v>
      </c>
      <c r="P1895">
        <v>0.223</v>
      </c>
      <c r="Q1895">
        <v>0.26100000000000001</v>
      </c>
      <c r="R1895">
        <v>0.32200000000000001</v>
      </c>
      <c r="S1895">
        <v>0.58299999999999996</v>
      </c>
      <c r="T1895">
        <v>0.255</v>
      </c>
      <c r="U1895">
        <v>-0.1</v>
      </c>
      <c r="V1895">
        <v>0</v>
      </c>
      <c r="W1895">
        <v>-0.3</v>
      </c>
    </row>
    <row r="1896" spans="1:23" x14ac:dyDescent="0.25">
      <c r="A1896" t="s">
        <v>197</v>
      </c>
      <c r="B1896" t="s">
        <v>198</v>
      </c>
      <c r="C1896">
        <v>100</v>
      </c>
      <c r="D1896">
        <v>92</v>
      </c>
      <c r="E1896">
        <v>19</v>
      </c>
      <c r="F1896">
        <v>4</v>
      </c>
      <c r="G1896">
        <v>0</v>
      </c>
      <c r="H1896">
        <v>2</v>
      </c>
      <c r="I1896">
        <v>8</v>
      </c>
      <c r="J1896">
        <v>9</v>
      </c>
      <c r="K1896">
        <v>6</v>
      </c>
      <c r="L1896">
        <v>30</v>
      </c>
      <c r="M1896">
        <v>1</v>
      </c>
      <c r="N1896">
        <v>0</v>
      </c>
      <c r="O1896">
        <v>0</v>
      </c>
      <c r="P1896">
        <v>0.20200000000000001</v>
      </c>
      <c r="Q1896">
        <v>0.25700000000000001</v>
      </c>
      <c r="R1896">
        <v>0.32600000000000001</v>
      </c>
      <c r="S1896">
        <v>0.58299999999999996</v>
      </c>
      <c r="T1896">
        <v>0.255</v>
      </c>
      <c r="U1896">
        <v>0</v>
      </c>
      <c r="V1896">
        <v>0</v>
      </c>
      <c r="W1896">
        <v>0</v>
      </c>
    </row>
    <row r="1897" spans="1:23" x14ac:dyDescent="0.25">
      <c r="A1897" t="s">
        <v>7013</v>
      </c>
      <c r="B1897" t="s">
        <v>7014</v>
      </c>
      <c r="C1897">
        <v>100</v>
      </c>
      <c r="D1897">
        <v>92</v>
      </c>
      <c r="E1897">
        <v>20</v>
      </c>
      <c r="F1897">
        <v>4</v>
      </c>
      <c r="G1897">
        <v>0</v>
      </c>
      <c r="H1897">
        <v>1</v>
      </c>
      <c r="I1897">
        <v>9</v>
      </c>
      <c r="J1897">
        <v>8</v>
      </c>
      <c r="K1897">
        <v>6</v>
      </c>
      <c r="L1897">
        <v>25</v>
      </c>
      <c r="M1897">
        <v>1</v>
      </c>
      <c r="N1897">
        <v>4</v>
      </c>
      <c r="O1897">
        <v>2</v>
      </c>
      <c r="P1897">
        <v>0.22</v>
      </c>
      <c r="Q1897">
        <v>0.27100000000000002</v>
      </c>
      <c r="R1897">
        <v>0.30399999999999999</v>
      </c>
      <c r="S1897">
        <v>0.57599999999999996</v>
      </c>
      <c r="T1897">
        <v>0.255</v>
      </c>
      <c r="U1897">
        <v>0.1</v>
      </c>
      <c r="V1897">
        <v>0</v>
      </c>
      <c r="W1897">
        <v>0</v>
      </c>
    </row>
    <row r="1898" spans="1:23" x14ac:dyDescent="0.25">
      <c r="A1898" t="s">
        <v>7011</v>
      </c>
      <c r="B1898" t="s">
        <v>7012</v>
      </c>
      <c r="C1898">
        <v>100</v>
      </c>
      <c r="D1898">
        <v>92</v>
      </c>
      <c r="E1898">
        <v>20</v>
      </c>
      <c r="F1898">
        <v>4</v>
      </c>
      <c r="G1898">
        <v>0</v>
      </c>
      <c r="H1898">
        <v>1</v>
      </c>
      <c r="I1898">
        <v>8</v>
      </c>
      <c r="J1898">
        <v>8</v>
      </c>
      <c r="K1898">
        <v>5</v>
      </c>
      <c r="L1898">
        <v>25</v>
      </c>
      <c r="M1898">
        <v>1</v>
      </c>
      <c r="N1898">
        <v>1</v>
      </c>
      <c r="O1898">
        <v>1</v>
      </c>
      <c r="P1898">
        <v>0.218</v>
      </c>
      <c r="Q1898">
        <v>0.26600000000000001</v>
      </c>
      <c r="R1898">
        <v>0.311</v>
      </c>
      <c r="S1898">
        <v>0.57799999999999996</v>
      </c>
      <c r="T1898">
        <v>0.255</v>
      </c>
      <c r="U1898">
        <v>0</v>
      </c>
      <c r="V1898">
        <v>0</v>
      </c>
      <c r="W1898">
        <v>0</v>
      </c>
    </row>
    <row r="1899" spans="1:23" x14ac:dyDescent="0.25">
      <c r="A1899" t="s">
        <v>7009</v>
      </c>
      <c r="B1899" t="s">
        <v>7010</v>
      </c>
      <c r="C1899">
        <v>100</v>
      </c>
      <c r="D1899">
        <v>91</v>
      </c>
      <c r="E1899">
        <v>19</v>
      </c>
      <c r="F1899">
        <v>4</v>
      </c>
      <c r="G1899">
        <v>0</v>
      </c>
      <c r="H1899">
        <v>1</v>
      </c>
      <c r="I1899">
        <v>8</v>
      </c>
      <c r="J1899">
        <v>8</v>
      </c>
      <c r="K1899">
        <v>8</v>
      </c>
      <c r="L1899">
        <v>19</v>
      </c>
      <c r="M1899">
        <v>1</v>
      </c>
      <c r="N1899">
        <v>1</v>
      </c>
      <c r="O1899">
        <v>1</v>
      </c>
      <c r="P1899">
        <v>0.21299999999999999</v>
      </c>
      <c r="Q1899">
        <v>0.27600000000000002</v>
      </c>
      <c r="R1899">
        <v>0.29399999999999998</v>
      </c>
      <c r="S1899">
        <v>0.56999999999999995</v>
      </c>
      <c r="T1899">
        <v>0.255</v>
      </c>
      <c r="U1899">
        <v>-0.1</v>
      </c>
      <c r="V1899">
        <v>0</v>
      </c>
      <c r="W1899">
        <v>-0.4</v>
      </c>
    </row>
    <row r="1900" spans="1:23" x14ac:dyDescent="0.25">
      <c r="A1900" t="s">
        <v>307</v>
      </c>
      <c r="B1900" t="s">
        <v>308</v>
      </c>
      <c r="C1900">
        <v>582</v>
      </c>
      <c r="D1900">
        <v>528</v>
      </c>
      <c r="E1900">
        <v>113</v>
      </c>
      <c r="F1900">
        <v>17</v>
      </c>
      <c r="G1900">
        <v>3</v>
      </c>
      <c r="H1900">
        <v>7</v>
      </c>
      <c r="I1900">
        <v>66</v>
      </c>
      <c r="J1900">
        <v>37</v>
      </c>
      <c r="K1900">
        <v>39</v>
      </c>
      <c r="L1900">
        <v>127</v>
      </c>
      <c r="M1900">
        <v>5</v>
      </c>
      <c r="N1900">
        <v>74</v>
      </c>
      <c r="O1900">
        <v>23</v>
      </c>
      <c r="P1900">
        <v>0.214</v>
      </c>
      <c r="Q1900">
        <v>0.27300000000000002</v>
      </c>
      <c r="R1900">
        <v>0.3</v>
      </c>
      <c r="S1900">
        <v>0.57299999999999995</v>
      </c>
      <c r="T1900">
        <v>0.255</v>
      </c>
      <c r="U1900">
        <v>5.5</v>
      </c>
      <c r="V1900">
        <v>0</v>
      </c>
      <c r="W1900">
        <v>-0.1</v>
      </c>
    </row>
    <row r="1901" spans="1:23" x14ac:dyDescent="0.25">
      <c r="A1901" t="s">
        <v>7007</v>
      </c>
      <c r="B1901" t="s">
        <v>7008</v>
      </c>
      <c r="C1901">
        <v>100</v>
      </c>
      <c r="D1901">
        <v>92</v>
      </c>
      <c r="E1901">
        <v>20</v>
      </c>
      <c r="F1901">
        <v>3</v>
      </c>
      <c r="G1901">
        <v>0</v>
      </c>
      <c r="H1901">
        <v>1</v>
      </c>
      <c r="I1901">
        <v>8</v>
      </c>
      <c r="J1901">
        <v>8</v>
      </c>
      <c r="K1901">
        <v>6</v>
      </c>
      <c r="L1901">
        <v>19</v>
      </c>
      <c r="M1901">
        <v>1</v>
      </c>
      <c r="N1901">
        <v>4</v>
      </c>
      <c r="O1901">
        <v>2</v>
      </c>
      <c r="P1901">
        <v>0.221</v>
      </c>
      <c r="Q1901">
        <v>0.27</v>
      </c>
      <c r="R1901">
        <v>0.30499999999999999</v>
      </c>
      <c r="S1901">
        <v>0.57499999999999996</v>
      </c>
      <c r="T1901">
        <v>0.255</v>
      </c>
      <c r="U1901">
        <v>0</v>
      </c>
      <c r="V1901">
        <v>0</v>
      </c>
      <c r="W1901">
        <v>-0.3</v>
      </c>
    </row>
    <row r="1902" spans="1:23" x14ac:dyDescent="0.25">
      <c r="A1902" t="s">
        <v>7005</v>
      </c>
      <c r="B1902" t="s">
        <v>7006</v>
      </c>
      <c r="C1902">
        <v>100</v>
      </c>
      <c r="D1902">
        <v>93</v>
      </c>
      <c r="E1902">
        <v>20</v>
      </c>
      <c r="F1902">
        <v>4</v>
      </c>
      <c r="G1902">
        <v>0</v>
      </c>
      <c r="H1902">
        <v>2</v>
      </c>
      <c r="I1902">
        <v>9</v>
      </c>
      <c r="J1902">
        <v>9</v>
      </c>
      <c r="K1902">
        <v>5</v>
      </c>
      <c r="L1902">
        <v>18</v>
      </c>
      <c r="M1902">
        <v>1</v>
      </c>
      <c r="N1902">
        <v>1</v>
      </c>
      <c r="O1902">
        <v>1</v>
      </c>
      <c r="P1902">
        <v>0.217</v>
      </c>
      <c r="Q1902">
        <v>0.26100000000000001</v>
      </c>
      <c r="R1902">
        <v>0.317</v>
      </c>
      <c r="S1902">
        <v>0.57899999999999996</v>
      </c>
      <c r="T1902">
        <v>0.255</v>
      </c>
      <c r="U1902">
        <v>0</v>
      </c>
      <c r="V1902">
        <v>0</v>
      </c>
      <c r="W1902">
        <v>0</v>
      </c>
    </row>
    <row r="1903" spans="1:23" x14ac:dyDescent="0.25">
      <c r="A1903" t="s">
        <v>7004</v>
      </c>
      <c r="B1903" t="s">
        <v>4847</v>
      </c>
      <c r="C1903">
        <v>100</v>
      </c>
      <c r="D1903">
        <v>93</v>
      </c>
      <c r="E1903">
        <v>20</v>
      </c>
      <c r="F1903">
        <v>3</v>
      </c>
      <c r="G1903">
        <v>0</v>
      </c>
      <c r="H1903">
        <v>2</v>
      </c>
      <c r="I1903">
        <v>8</v>
      </c>
      <c r="J1903">
        <v>8</v>
      </c>
      <c r="K1903">
        <v>4</v>
      </c>
      <c r="L1903">
        <v>21</v>
      </c>
      <c r="M1903">
        <v>2</v>
      </c>
      <c r="N1903">
        <v>1</v>
      </c>
      <c r="O1903">
        <v>1</v>
      </c>
      <c r="P1903">
        <v>0.218</v>
      </c>
      <c r="Q1903">
        <v>0.26400000000000001</v>
      </c>
      <c r="R1903">
        <v>0.311</v>
      </c>
      <c r="S1903">
        <v>0.57599999999999996</v>
      </c>
      <c r="T1903">
        <v>0.255</v>
      </c>
      <c r="U1903">
        <v>0</v>
      </c>
      <c r="V1903">
        <v>0</v>
      </c>
      <c r="W1903">
        <v>-0.1</v>
      </c>
    </row>
    <row r="1904" spans="1:23" x14ac:dyDescent="0.25">
      <c r="A1904" t="s">
        <v>7003</v>
      </c>
      <c r="B1904" t="s">
        <v>1590</v>
      </c>
      <c r="C1904">
        <v>100</v>
      </c>
      <c r="D1904">
        <v>94</v>
      </c>
      <c r="E1904">
        <v>22</v>
      </c>
      <c r="F1904">
        <v>3</v>
      </c>
      <c r="G1904">
        <v>0</v>
      </c>
      <c r="H1904">
        <v>1</v>
      </c>
      <c r="I1904">
        <v>9</v>
      </c>
      <c r="J1904">
        <v>8</v>
      </c>
      <c r="K1904">
        <v>4</v>
      </c>
      <c r="L1904">
        <v>11</v>
      </c>
      <c r="M1904">
        <v>1</v>
      </c>
      <c r="N1904">
        <v>4</v>
      </c>
      <c r="O1904">
        <v>2</v>
      </c>
      <c r="P1904">
        <v>0.23799999999999999</v>
      </c>
      <c r="Q1904">
        <v>0.27300000000000002</v>
      </c>
      <c r="R1904">
        <v>0.30499999999999999</v>
      </c>
      <c r="S1904">
        <v>0.57799999999999996</v>
      </c>
      <c r="T1904">
        <v>0.255</v>
      </c>
      <c r="U1904">
        <v>0</v>
      </c>
      <c r="V1904">
        <v>0</v>
      </c>
      <c r="W1904">
        <v>-0.1</v>
      </c>
    </row>
    <row r="1905" spans="1:23" x14ac:dyDescent="0.25">
      <c r="A1905" t="s">
        <v>7001</v>
      </c>
      <c r="B1905" t="s">
        <v>7002</v>
      </c>
      <c r="C1905">
        <v>100</v>
      </c>
      <c r="D1905">
        <v>93</v>
      </c>
      <c r="E1905">
        <v>20</v>
      </c>
      <c r="F1905">
        <v>4</v>
      </c>
      <c r="G1905">
        <v>0</v>
      </c>
      <c r="H1905">
        <v>1</v>
      </c>
      <c r="I1905">
        <v>8</v>
      </c>
      <c r="J1905">
        <v>9</v>
      </c>
      <c r="K1905">
        <v>5</v>
      </c>
      <c r="L1905">
        <v>22</v>
      </c>
      <c r="M1905">
        <v>1</v>
      </c>
      <c r="N1905">
        <v>1</v>
      </c>
      <c r="O1905">
        <v>0</v>
      </c>
      <c r="P1905">
        <v>0.218</v>
      </c>
      <c r="Q1905">
        <v>0.26200000000000001</v>
      </c>
      <c r="R1905">
        <v>0.31900000000000001</v>
      </c>
      <c r="S1905">
        <v>0.58099999999999996</v>
      </c>
      <c r="T1905">
        <v>0.255</v>
      </c>
      <c r="U1905">
        <v>-0.1</v>
      </c>
      <c r="V1905">
        <v>0</v>
      </c>
      <c r="W1905">
        <v>0</v>
      </c>
    </row>
    <row r="1906" spans="1:23" x14ac:dyDescent="0.25">
      <c r="A1906" t="s">
        <v>6999</v>
      </c>
      <c r="B1906" t="s">
        <v>7000</v>
      </c>
      <c r="C1906">
        <v>100</v>
      </c>
      <c r="D1906">
        <v>94</v>
      </c>
      <c r="E1906">
        <v>20</v>
      </c>
      <c r="F1906">
        <v>4</v>
      </c>
      <c r="G1906">
        <v>0</v>
      </c>
      <c r="H1906">
        <v>3</v>
      </c>
      <c r="I1906">
        <v>9</v>
      </c>
      <c r="J1906">
        <v>10</v>
      </c>
      <c r="K1906">
        <v>4</v>
      </c>
      <c r="L1906">
        <v>28</v>
      </c>
      <c r="M1906">
        <v>1</v>
      </c>
      <c r="N1906">
        <v>1</v>
      </c>
      <c r="O1906">
        <v>1</v>
      </c>
      <c r="P1906">
        <v>0.21199999999999999</v>
      </c>
      <c r="Q1906">
        <v>0.25</v>
      </c>
      <c r="R1906">
        <v>0.33700000000000002</v>
      </c>
      <c r="S1906">
        <v>0.58699999999999997</v>
      </c>
      <c r="T1906">
        <v>0.255</v>
      </c>
      <c r="U1906">
        <v>0</v>
      </c>
      <c r="V1906">
        <v>0</v>
      </c>
      <c r="W1906">
        <v>-0.4</v>
      </c>
    </row>
    <row r="1907" spans="1:23" x14ac:dyDescent="0.25">
      <c r="A1907" t="s">
        <v>6997</v>
      </c>
      <c r="B1907" t="s">
        <v>6998</v>
      </c>
      <c r="C1907">
        <v>100</v>
      </c>
      <c r="D1907">
        <v>92</v>
      </c>
      <c r="E1907">
        <v>20</v>
      </c>
      <c r="F1907">
        <v>4</v>
      </c>
      <c r="G1907">
        <v>0</v>
      </c>
      <c r="H1907">
        <v>1</v>
      </c>
      <c r="I1907">
        <v>8</v>
      </c>
      <c r="J1907">
        <v>8</v>
      </c>
      <c r="K1907">
        <v>6</v>
      </c>
      <c r="L1907">
        <v>19</v>
      </c>
      <c r="M1907">
        <v>1</v>
      </c>
      <c r="N1907">
        <v>0</v>
      </c>
      <c r="O1907">
        <v>0</v>
      </c>
      <c r="P1907">
        <v>0.221</v>
      </c>
      <c r="Q1907">
        <v>0.27</v>
      </c>
      <c r="R1907">
        <v>0.308</v>
      </c>
      <c r="S1907">
        <v>0.57799999999999996</v>
      </c>
      <c r="T1907">
        <v>0.255</v>
      </c>
      <c r="U1907">
        <v>0</v>
      </c>
      <c r="V1907">
        <v>0</v>
      </c>
      <c r="W1907">
        <v>0</v>
      </c>
    </row>
    <row r="1908" spans="1:23" x14ac:dyDescent="0.25">
      <c r="A1908" t="s">
        <v>6996</v>
      </c>
      <c r="B1908" t="s">
        <v>2212</v>
      </c>
      <c r="C1908">
        <v>100</v>
      </c>
      <c r="D1908">
        <v>93</v>
      </c>
      <c r="E1908">
        <v>21</v>
      </c>
      <c r="F1908">
        <v>3</v>
      </c>
      <c r="G1908">
        <v>0</v>
      </c>
      <c r="H1908">
        <v>1</v>
      </c>
      <c r="I1908">
        <v>9</v>
      </c>
      <c r="J1908">
        <v>8</v>
      </c>
      <c r="K1908">
        <v>5</v>
      </c>
      <c r="L1908">
        <v>13</v>
      </c>
      <c r="M1908">
        <v>1</v>
      </c>
      <c r="N1908">
        <v>2</v>
      </c>
      <c r="O1908">
        <v>1</v>
      </c>
      <c r="P1908">
        <v>0.23</v>
      </c>
      <c r="Q1908">
        <v>0.27100000000000002</v>
      </c>
      <c r="R1908">
        <v>0.309</v>
      </c>
      <c r="S1908">
        <v>0.57899999999999996</v>
      </c>
      <c r="T1908">
        <v>0.255</v>
      </c>
      <c r="U1908">
        <v>0</v>
      </c>
      <c r="V1908">
        <v>0</v>
      </c>
      <c r="W1908">
        <v>-0.1</v>
      </c>
    </row>
    <row r="1909" spans="1:23" x14ac:dyDescent="0.25">
      <c r="A1909" t="s">
        <v>6994</v>
      </c>
      <c r="B1909" t="s">
        <v>6995</v>
      </c>
      <c r="C1909">
        <v>100</v>
      </c>
      <c r="D1909">
        <v>91</v>
      </c>
      <c r="E1909">
        <v>19</v>
      </c>
      <c r="F1909">
        <v>3</v>
      </c>
      <c r="G1909">
        <v>0</v>
      </c>
      <c r="H1909">
        <v>2</v>
      </c>
      <c r="I1909">
        <v>9</v>
      </c>
      <c r="J1909">
        <v>9</v>
      </c>
      <c r="K1909">
        <v>7</v>
      </c>
      <c r="L1909">
        <v>22</v>
      </c>
      <c r="M1909">
        <v>1</v>
      </c>
      <c r="N1909">
        <v>2</v>
      </c>
      <c r="O1909">
        <v>1</v>
      </c>
      <c r="P1909">
        <v>0.20399999999999999</v>
      </c>
      <c r="Q1909">
        <v>0.26500000000000001</v>
      </c>
      <c r="R1909">
        <v>0.31</v>
      </c>
      <c r="S1909">
        <v>0.57499999999999996</v>
      </c>
      <c r="T1909">
        <v>0.255</v>
      </c>
      <c r="U1909">
        <v>0.1</v>
      </c>
      <c r="V1909">
        <v>0</v>
      </c>
      <c r="W1909">
        <v>-0.3</v>
      </c>
    </row>
    <row r="1910" spans="1:23" x14ac:dyDescent="0.25">
      <c r="A1910" t="s">
        <v>6992</v>
      </c>
      <c r="B1910" t="s">
        <v>6993</v>
      </c>
      <c r="C1910">
        <v>100</v>
      </c>
      <c r="D1910">
        <v>91</v>
      </c>
      <c r="E1910">
        <v>20</v>
      </c>
      <c r="F1910">
        <v>4</v>
      </c>
      <c r="G1910">
        <v>1</v>
      </c>
      <c r="H1910">
        <v>1</v>
      </c>
      <c r="I1910">
        <v>8</v>
      </c>
      <c r="J1910">
        <v>8</v>
      </c>
      <c r="K1910">
        <v>7</v>
      </c>
      <c r="L1910">
        <v>21</v>
      </c>
      <c r="M1910">
        <v>1</v>
      </c>
      <c r="N1910">
        <v>1</v>
      </c>
      <c r="O1910">
        <v>1</v>
      </c>
      <c r="P1910">
        <v>0.216</v>
      </c>
      <c r="Q1910">
        <v>0.27400000000000002</v>
      </c>
      <c r="R1910">
        <v>0.29899999999999999</v>
      </c>
      <c r="S1910">
        <v>0.57299999999999995</v>
      </c>
      <c r="T1910">
        <v>0.255</v>
      </c>
      <c r="U1910">
        <v>-0.1</v>
      </c>
      <c r="V1910">
        <v>0</v>
      </c>
      <c r="W1910">
        <v>-0.1</v>
      </c>
    </row>
    <row r="1911" spans="1:23" x14ac:dyDescent="0.25">
      <c r="A1911" t="s">
        <v>6990</v>
      </c>
      <c r="B1911" t="s">
        <v>6991</v>
      </c>
      <c r="C1911">
        <v>100</v>
      </c>
      <c r="D1911">
        <v>94</v>
      </c>
      <c r="E1911">
        <v>20</v>
      </c>
      <c r="F1911">
        <v>4</v>
      </c>
      <c r="G1911">
        <v>0</v>
      </c>
      <c r="H1911">
        <v>2</v>
      </c>
      <c r="I1911">
        <v>8</v>
      </c>
      <c r="J1911">
        <v>9</v>
      </c>
      <c r="K1911">
        <v>4</v>
      </c>
      <c r="L1911">
        <v>23</v>
      </c>
      <c r="M1911">
        <v>1</v>
      </c>
      <c r="N1911">
        <v>1</v>
      </c>
      <c r="O1911">
        <v>1</v>
      </c>
      <c r="P1911">
        <v>0.216</v>
      </c>
      <c r="Q1911">
        <v>0.254</v>
      </c>
      <c r="R1911">
        <v>0.32900000000000001</v>
      </c>
      <c r="S1911">
        <v>0.58299999999999996</v>
      </c>
      <c r="T1911">
        <v>0.255</v>
      </c>
      <c r="U1911">
        <v>-0.1</v>
      </c>
      <c r="V1911">
        <v>0</v>
      </c>
      <c r="W1911">
        <v>-0.1</v>
      </c>
    </row>
    <row r="1912" spans="1:23" x14ac:dyDescent="0.25">
      <c r="A1912" t="s">
        <v>6988</v>
      </c>
      <c r="B1912" t="s">
        <v>6989</v>
      </c>
      <c r="C1912">
        <v>100</v>
      </c>
      <c r="D1912">
        <v>91</v>
      </c>
      <c r="E1912">
        <v>19</v>
      </c>
      <c r="F1912">
        <v>4</v>
      </c>
      <c r="G1912">
        <v>0</v>
      </c>
      <c r="H1912">
        <v>2</v>
      </c>
      <c r="I1912">
        <v>9</v>
      </c>
      <c r="J1912">
        <v>9</v>
      </c>
      <c r="K1912">
        <v>7</v>
      </c>
      <c r="L1912">
        <v>22</v>
      </c>
      <c r="M1912">
        <v>1</v>
      </c>
      <c r="N1912">
        <v>2</v>
      </c>
      <c r="O1912">
        <v>1</v>
      </c>
      <c r="P1912">
        <v>0.20399999999999999</v>
      </c>
      <c r="Q1912">
        <v>0.26300000000000001</v>
      </c>
      <c r="R1912">
        <v>0.313</v>
      </c>
      <c r="S1912">
        <v>0.57599999999999996</v>
      </c>
      <c r="T1912">
        <v>0.255</v>
      </c>
      <c r="U1912">
        <v>0</v>
      </c>
      <c r="V1912">
        <v>0</v>
      </c>
      <c r="W1912">
        <v>-0.3</v>
      </c>
    </row>
    <row r="1913" spans="1:23" x14ac:dyDescent="0.25">
      <c r="A1913" t="s">
        <v>6986</v>
      </c>
      <c r="B1913" t="s">
        <v>6987</v>
      </c>
      <c r="C1913">
        <v>100</v>
      </c>
      <c r="D1913">
        <v>92</v>
      </c>
      <c r="E1913">
        <v>19</v>
      </c>
      <c r="F1913">
        <v>4</v>
      </c>
      <c r="G1913">
        <v>0</v>
      </c>
      <c r="H1913">
        <v>2</v>
      </c>
      <c r="I1913">
        <v>9</v>
      </c>
      <c r="J1913">
        <v>9</v>
      </c>
      <c r="K1913">
        <v>6</v>
      </c>
      <c r="L1913">
        <v>25</v>
      </c>
      <c r="M1913">
        <v>1</v>
      </c>
      <c r="N1913">
        <v>2</v>
      </c>
      <c r="O1913">
        <v>1</v>
      </c>
      <c r="P1913">
        <v>0.20799999999999999</v>
      </c>
      <c r="Q1913">
        <v>0.26</v>
      </c>
      <c r="R1913">
        <v>0.32</v>
      </c>
      <c r="S1913">
        <v>0.57999999999999996</v>
      </c>
      <c r="T1913">
        <v>0.255</v>
      </c>
      <c r="U1913">
        <v>0</v>
      </c>
      <c r="V1913">
        <v>0</v>
      </c>
      <c r="W1913">
        <v>0</v>
      </c>
    </row>
    <row r="1914" spans="1:23" x14ac:dyDescent="0.25">
      <c r="A1914" t="s">
        <v>6984</v>
      </c>
      <c r="B1914" t="s">
        <v>6985</v>
      </c>
      <c r="C1914">
        <v>100</v>
      </c>
      <c r="D1914">
        <v>94</v>
      </c>
      <c r="E1914">
        <v>20</v>
      </c>
      <c r="F1914">
        <v>3</v>
      </c>
      <c r="G1914">
        <v>0</v>
      </c>
      <c r="H1914">
        <v>3</v>
      </c>
      <c r="I1914">
        <v>9</v>
      </c>
      <c r="J1914">
        <v>10</v>
      </c>
      <c r="K1914">
        <v>4</v>
      </c>
      <c r="L1914">
        <v>21</v>
      </c>
      <c r="M1914">
        <v>1</v>
      </c>
      <c r="N1914">
        <v>1</v>
      </c>
      <c r="O1914">
        <v>0</v>
      </c>
      <c r="P1914">
        <v>0.20799999999999999</v>
      </c>
      <c r="Q1914">
        <v>0.24399999999999999</v>
      </c>
      <c r="R1914">
        <v>0.34200000000000003</v>
      </c>
      <c r="S1914">
        <v>0.58599999999999997</v>
      </c>
      <c r="T1914">
        <v>0.255</v>
      </c>
      <c r="U1914">
        <v>0</v>
      </c>
      <c r="V1914">
        <v>0</v>
      </c>
      <c r="W1914">
        <v>-0.1</v>
      </c>
    </row>
    <row r="1915" spans="1:23" x14ac:dyDescent="0.25">
      <c r="A1915" t="s">
        <v>6982</v>
      </c>
      <c r="B1915" t="s">
        <v>6983</v>
      </c>
      <c r="C1915">
        <v>100</v>
      </c>
      <c r="D1915">
        <v>93</v>
      </c>
      <c r="E1915">
        <v>21</v>
      </c>
      <c r="F1915">
        <v>4</v>
      </c>
      <c r="G1915">
        <v>0</v>
      </c>
      <c r="H1915">
        <v>1</v>
      </c>
      <c r="I1915">
        <v>8</v>
      </c>
      <c r="J1915">
        <v>8</v>
      </c>
      <c r="K1915">
        <v>5</v>
      </c>
      <c r="L1915">
        <v>18</v>
      </c>
      <c r="M1915">
        <v>1</v>
      </c>
      <c r="N1915">
        <v>1</v>
      </c>
      <c r="O1915">
        <v>0</v>
      </c>
      <c r="P1915">
        <v>0.223</v>
      </c>
      <c r="Q1915">
        <v>0.26600000000000001</v>
      </c>
      <c r="R1915">
        <v>0.31</v>
      </c>
      <c r="S1915">
        <v>0.57599999999999996</v>
      </c>
      <c r="T1915">
        <v>0.255</v>
      </c>
      <c r="U1915">
        <v>0</v>
      </c>
      <c r="V1915">
        <v>0</v>
      </c>
      <c r="W1915">
        <v>-0.1</v>
      </c>
    </row>
    <row r="1916" spans="1:23" x14ac:dyDescent="0.25">
      <c r="A1916" t="s">
        <v>6980</v>
      </c>
      <c r="B1916" t="s">
        <v>6981</v>
      </c>
      <c r="C1916">
        <v>100</v>
      </c>
      <c r="D1916">
        <v>93</v>
      </c>
      <c r="E1916">
        <v>21</v>
      </c>
      <c r="F1916">
        <v>5</v>
      </c>
      <c r="G1916">
        <v>0</v>
      </c>
      <c r="H1916">
        <v>1</v>
      </c>
      <c r="I1916">
        <v>9</v>
      </c>
      <c r="J1916">
        <v>8</v>
      </c>
      <c r="K1916">
        <v>5</v>
      </c>
      <c r="L1916">
        <v>16</v>
      </c>
      <c r="M1916">
        <v>1</v>
      </c>
      <c r="N1916">
        <v>3</v>
      </c>
      <c r="O1916">
        <v>2</v>
      </c>
      <c r="P1916">
        <v>0.22900000000000001</v>
      </c>
      <c r="Q1916">
        <v>0.27</v>
      </c>
      <c r="R1916">
        <v>0.30499999999999999</v>
      </c>
      <c r="S1916">
        <v>0.57499999999999996</v>
      </c>
      <c r="T1916">
        <v>0.255</v>
      </c>
      <c r="U1916">
        <v>0</v>
      </c>
      <c r="V1916">
        <v>0</v>
      </c>
      <c r="W1916">
        <v>-0.1</v>
      </c>
    </row>
    <row r="1917" spans="1:23" x14ac:dyDescent="0.25">
      <c r="A1917" t="s">
        <v>6978</v>
      </c>
      <c r="B1917" t="s">
        <v>6979</v>
      </c>
      <c r="C1917">
        <v>100</v>
      </c>
      <c r="D1917">
        <v>91</v>
      </c>
      <c r="E1917">
        <v>20</v>
      </c>
      <c r="F1917">
        <v>3</v>
      </c>
      <c r="G1917">
        <v>0</v>
      </c>
      <c r="H1917">
        <v>1</v>
      </c>
      <c r="I1917">
        <v>9</v>
      </c>
      <c r="J1917">
        <v>8</v>
      </c>
      <c r="K1917">
        <v>6</v>
      </c>
      <c r="L1917">
        <v>19</v>
      </c>
      <c r="M1917">
        <v>1</v>
      </c>
      <c r="N1917">
        <v>9</v>
      </c>
      <c r="O1917">
        <v>4</v>
      </c>
      <c r="P1917">
        <v>0.223</v>
      </c>
      <c r="Q1917">
        <v>0.27800000000000002</v>
      </c>
      <c r="R1917">
        <v>0.29099999999999998</v>
      </c>
      <c r="S1917">
        <v>0.56899999999999995</v>
      </c>
      <c r="T1917">
        <v>0.255</v>
      </c>
      <c r="U1917">
        <v>0.3</v>
      </c>
      <c r="V1917">
        <v>0</v>
      </c>
      <c r="W1917">
        <v>-0.2</v>
      </c>
    </row>
    <row r="1918" spans="1:23" x14ac:dyDescent="0.25">
      <c r="A1918" t="s">
        <v>6976</v>
      </c>
      <c r="B1918" t="s">
        <v>6977</v>
      </c>
      <c r="C1918">
        <v>100</v>
      </c>
      <c r="D1918">
        <v>93</v>
      </c>
      <c r="E1918">
        <v>20</v>
      </c>
      <c r="F1918">
        <v>4</v>
      </c>
      <c r="G1918">
        <v>0</v>
      </c>
      <c r="H1918">
        <v>1</v>
      </c>
      <c r="I1918">
        <v>8</v>
      </c>
      <c r="J1918">
        <v>8</v>
      </c>
      <c r="K1918">
        <v>5</v>
      </c>
      <c r="L1918">
        <v>16</v>
      </c>
      <c r="M1918">
        <v>1</v>
      </c>
      <c r="N1918">
        <v>3</v>
      </c>
      <c r="O1918">
        <v>2</v>
      </c>
      <c r="P1918">
        <v>0.219</v>
      </c>
      <c r="Q1918">
        <v>0.26400000000000001</v>
      </c>
      <c r="R1918">
        <v>0.314</v>
      </c>
      <c r="S1918">
        <v>0.57799999999999996</v>
      </c>
      <c r="T1918">
        <v>0.255</v>
      </c>
      <c r="U1918">
        <v>0</v>
      </c>
      <c r="V1918">
        <v>0</v>
      </c>
      <c r="W1918">
        <v>-0.3</v>
      </c>
    </row>
    <row r="1919" spans="1:23" x14ac:dyDescent="0.25">
      <c r="A1919" t="s">
        <v>6974</v>
      </c>
      <c r="B1919" t="s">
        <v>6975</v>
      </c>
      <c r="C1919">
        <v>100</v>
      </c>
      <c r="D1919">
        <v>92</v>
      </c>
      <c r="E1919">
        <v>20</v>
      </c>
      <c r="F1919">
        <v>3</v>
      </c>
      <c r="G1919">
        <v>1</v>
      </c>
      <c r="H1919">
        <v>2</v>
      </c>
      <c r="I1919">
        <v>9</v>
      </c>
      <c r="J1919">
        <v>9</v>
      </c>
      <c r="K1919">
        <v>5</v>
      </c>
      <c r="L1919">
        <v>17</v>
      </c>
      <c r="M1919">
        <v>1</v>
      </c>
      <c r="N1919">
        <v>1</v>
      </c>
      <c r="O1919">
        <v>1</v>
      </c>
      <c r="P1919">
        <v>0.21299999999999999</v>
      </c>
      <c r="Q1919">
        <v>0.26100000000000001</v>
      </c>
      <c r="R1919">
        <v>0.31900000000000001</v>
      </c>
      <c r="S1919">
        <v>0.57899999999999996</v>
      </c>
      <c r="T1919">
        <v>0.255</v>
      </c>
      <c r="U1919">
        <v>0</v>
      </c>
      <c r="V1919">
        <v>0</v>
      </c>
      <c r="W1919">
        <v>-0.3</v>
      </c>
    </row>
    <row r="1920" spans="1:23" x14ac:dyDescent="0.25">
      <c r="A1920" t="s">
        <v>6972</v>
      </c>
      <c r="B1920" t="s">
        <v>6973</v>
      </c>
      <c r="C1920">
        <v>100</v>
      </c>
      <c r="D1920">
        <v>91</v>
      </c>
      <c r="E1920">
        <v>20</v>
      </c>
      <c r="F1920">
        <v>4</v>
      </c>
      <c r="G1920">
        <v>0</v>
      </c>
      <c r="H1920">
        <v>1</v>
      </c>
      <c r="I1920">
        <v>8</v>
      </c>
      <c r="J1920">
        <v>8</v>
      </c>
      <c r="K1920">
        <v>6</v>
      </c>
      <c r="L1920">
        <v>26</v>
      </c>
      <c r="M1920">
        <v>1</v>
      </c>
      <c r="N1920">
        <v>3</v>
      </c>
      <c r="O1920">
        <v>2</v>
      </c>
      <c r="P1920">
        <v>0.216</v>
      </c>
      <c r="Q1920">
        <v>0.27200000000000002</v>
      </c>
      <c r="R1920">
        <v>0.3</v>
      </c>
      <c r="S1920">
        <v>0.57199999999999995</v>
      </c>
      <c r="T1920">
        <v>0.254</v>
      </c>
      <c r="U1920">
        <v>-0.1</v>
      </c>
      <c r="V1920">
        <v>0</v>
      </c>
      <c r="W1920">
        <v>-0.1</v>
      </c>
    </row>
    <row r="1921" spans="1:27" x14ac:dyDescent="0.25">
      <c r="A1921" t="s">
        <v>6970</v>
      </c>
      <c r="B1921" t="s">
        <v>6971</v>
      </c>
      <c r="C1921">
        <v>100</v>
      </c>
      <c r="D1921">
        <v>92</v>
      </c>
      <c r="E1921">
        <v>20</v>
      </c>
      <c r="F1921">
        <v>4</v>
      </c>
      <c r="G1921">
        <v>1</v>
      </c>
      <c r="H1921">
        <v>1</v>
      </c>
      <c r="I1921">
        <v>9</v>
      </c>
      <c r="J1921">
        <v>8</v>
      </c>
      <c r="K1921">
        <v>6</v>
      </c>
      <c r="L1921">
        <v>28</v>
      </c>
      <c r="M1921">
        <v>1</v>
      </c>
      <c r="N1921">
        <v>1</v>
      </c>
      <c r="O1921">
        <v>1</v>
      </c>
      <c r="P1921">
        <v>0.218</v>
      </c>
      <c r="Q1921">
        <v>0.26700000000000002</v>
      </c>
      <c r="R1921">
        <v>0.309</v>
      </c>
      <c r="S1921">
        <v>0.57599999999999996</v>
      </c>
      <c r="T1921">
        <v>0.254</v>
      </c>
      <c r="U1921">
        <v>0</v>
      </c>
      <c r="V1921">
        <v>0</v>
      </c>
      <c r="W1921">
        <v>-0.1</v>
      </c>
    </row>
    <row r="1922" spans="1:27" x14ac:dyDescent="0.25">
      <c r="A1922">
        <v>3789</v>
      </c>
      <c r="B1922" t="s">
        <v>41</v>
      </c>
      <c r="C1922">
        <v>100</v>
      </c>
      <c r="D1922">
        <v>91</v>
      </c>
      <c r="E1922">
        <v>20</v>
      </c>
      <c r="F1922">
        <v>4</v>
      </c>
      <c r="G1922">
        <v>0</v>
      </c>
      <c r="H1922">
        <v>1</v>
      </c>
      <c r="I1922">
        <v>8</v>
      </c>
      <c r="J1922">
        <v>8</v>
      </c>
      <c r="K1922">
        <v>6</v>
      </c>
      <c r="L1922">
        <v>27</v>
      </c>
      <c r="M1922">
        <v>1</v>
      </c>
      <c r="N1922">
        <v>1</v>
      </c>
      <c r="O1922">
        <v>1</v>
      </c>
      <c r="P1922">
        <v>0.216</v>
      </c>
      <c r="Q1922">
        <v>0.27100000000000002</v>
      </c>
      <c r="R1922">
        <v>0.30099999999999999</v>
      </c>
      <c r="S1922">
        <v>0.57299999999999995</v>
      </c>
      <c r="T1922">
        <v>0.254</v>
      </c>
      <c r="U1922">
        <v>-0.1</v>
      </c>
      <c r="V1922">
        <v>0</v>
      </c>
      <c r="W1922">
        <v>-0.1</v>
      </c>
    </row>
    <row r="1923" spans="1:27" x14ac:dyDescent="0.25">
      <c r="A1923" t="s">
        <v>6968</v>
      </c>
      <c r="B1923" t="s">
        <v>6969</v>
      </c>
      <c r="C1923">
        <v>100</v>
      </c>
      <c r="D1923">
        <v>93</v>
      </c>
      <c r="E1923">
        <v>21</v>
      </c>
      <c r="F1923">
        <v>3</v>
      </c>
      <c r="G1923">
        <v>0</v>
      </c>
      <c r="H1923">
        <v>1</v>
      </c>
      <c r="I1923">
        <v>9</v>
      </c>
      <c r="J1923">
        <v>9</v>
      </c>
      <c r="K1923">
        <v>5</v>
      </c>
      <c r="L1923">
        <v>22</v>
      </c>
      <c r="M1923">
        <v>1</v>
      </c>
      <c r="N1923">
        <v>4</v>
      </c>
      <c r="O1923">
        <v>1</v>
      </c>
      <c r="P1923">
        <v>0.222</v>
      </c>
      <c r="Q1923">
        <v>0.26400000000000001</v>
      </c>
      <c r="R1923">
        <v>0.312</v>
      </c>
      <c r="S1923">
        <v>0.57599999999999996</v>
      </c>
      <c r="T1923">
        <v>0.254</v>
      </c>
      <c r="U1923">
        <v>0.2</v>
      </c>
      <c r="V1923">
        <v>0</v>
      </c>
      <c r="W1923">
        <v>-0.3</v>
      </c>
    </row>
    <row r="1924" spans="1:27" x14ac:dyDescent="0.25">
      <c r="A1924" t="s">
        <v>6966</v>
      </c>
      <c r="B1924" t="s">
        <v>6967</v>
      </c>
      <c r="C1924">
        <v>100</v>
      </c>
      <c r="D1924">
        <v>91</v>
      </c>
      <c r="E1924">
        <v>20</v>
      </c>
      <c r="F1924">
        <v>4</v>
      </c>
      <c r="G1924">
        <v>0</v>
      </c>
      <c r="H1924">
        <v>1</v>
      </c>
      <c r="I1924">
        <v>8</v>
      </c>
      <c r="J1924">
        <v>8</v>
      </c>
      <c r="K1924">
        <v>6</v>
      </c>
      <c r="L1924">
        <v>21</v>
      </c>
      <c r="M1924">
        <v>1</v>
      </c>
      <c r="N1924">
        <v>3</v>
      </c>
      <c r="O1924">
        <v>2</v>
      </c>
      <c r="P1924">
        <v>0.215</v>
      </c>
      <c r="Q1924">
        <v>0.27100000000000002</v>
      </c>
      <c r="R1924">
        <v>0.3</v>
      </c>
      <c r="S1924">
        <v>0.57099999999999995</v>
      </c>
      <c r="T1924">
        <v>0.254</v>
      </c>
      <c r="U1924">
        <v>0</v>
      </c>
      <c r="V1924">
        <v>0</v>
      </c>
      <c r="W1924">
        <v>-0.1</v>
      </c>
    </row>
    <row r="1925" spans="1:27" x14ac:dyDescent="0.25">
      <c r="A1925" t="s">
        <v>6964</v>
      </c>
      <c r="B1925" t="s">
        <v>6965</v>
      </c>
      <c r="C1925">
        <v>100</v>
      </c>
      <c r="D1925">
        <v>92</v>
      </c>
      <c r="E1925">
        <v>20</v>
      </c>
      <c r="F1925">
        <v>3</v>
      </c>
      <c r="G1925">
        <v>0</v>
      </c>
      <c r="H1925">
        <v>2</v>
      </c>
      <c r="I1925">
        <v>9</v>
      </c>
      <c r="J1925">
        <v>9</v>
      </c>
      <c r="K1925">
        <v>6</v>
      </c>
      <c r="L1925">
        <v>15</v>
      </c>
      <c r="M1925">
        <v>1</v>
      </c>
      <c r="N1925">
        <v>1</v>
      </c>
      <c r="O1925">
        <v>0</v>
      </c>
      <c r="P1925">
        <v>0.216</v>
      </c>
      <c r="Q1925">
        <v>0.26400000000000001</v>
      </c>
      <c r="R1925">
        <v>0.31</v>
      </c>
      <c r="S1925">
        <v>0.57399999999999995</v>
      </c>
      <c r="T1925">
        <v>0.254</v>
      </c>
      <c r="U1925">
        <v>0</v>
      </c>
      <c r="V1925">
        <v>0</v>
      </c>
      <c r="W1925">
        <v>-0.1</v>
      </c>
    </row>
    <row r="1926" spans="1:27" x14ac:dyDescent="0.25">
      <c r="A1926" t="s">
        <v>6962</v>
      </c>
      <c r="B1926" t="s">
        <v>6963</v>
      </c>
      <c r="C1926">
        <v>100</v>
      </c>
      <c r="D1926">
        <v>92</v>
      </c>
      <c r="E1926">
        <v>19</v>
      </c>
      <c r="F1926">
        <v>4</v>
      </c>
      <c r="G1926">
        <v>0</v>
      </c>
      <c r="H1926">
        <v>2</v>
      </c>
      <c r="I1926">
        <v>9</v>
      </c>
      <c r="J1926">
        <v>9</v>
      </c>
      <c r="K1926">
        <v>6</v>
      </c>
      <c r="L1926">
        <v>23</v>
      </c>
      <c r="M1926">
        <v>1</v>
      </c>
      <c r="N1926">
        <v>1</v>
      </c>
      <c r="O1926">
        <v>0</v>
      </c>
      <c r="P1926">
        <v>0.20899999999999999</v>
      </c>
      <c r="Q1926">
        <v>0.25700000000000001</v>
      </c>
      <c r="R1926">
        <v>0.31900000000000001</v>
      </c>
      <c r="S1926">
        <v>0.57599999999999996</v>
      </c>
      <c r="T1926">
        <v>0.254</v>
      </c>
      <c r="U1926">
        <v>0</v>
      </c>
      <c r="V1926">
        <v>0</v>
      </c>
      <c r="W1926">
        <v>-0.1</v>
      </c>
    </row>
    <row r="1927" spans="1:27" x14ac:dyDescent="0.25">
      <c r="A1927" t="s">
        <v>6960</v>
      </c>
      <c r="B1927" t="s">
        <v>6961</v>
      </c>
      <c r="C1927">
        <v>100</v>
      </c>
      <c r="D1927">
        <v>93</v>
      </c>
      <c r="E1927">
        <v>21</v>
      </c>
      <c r="F1927">
        <v>3</v>
      </c>
      <c r="G1927">
        <v>0</v>
      </c>
      <c r="H1927">
        <v>1</v>
      </c>
      <c r="I1927">
        <v>9</v>
      </c>
      <c r="J1927">
        <v>9</v>
      </c>
      <c r="K1927">
        <v>5</v>
      </c>
      <c r="L1927">
        <v>15</v>
      </c>
      <c r="M1927">
        <v>1</v>
      </c>
      <c r="N1927">
        <v>2</v>
      </c>
      <c r="O1927">
        <v>1</v>
      </c>
      <c r="P1927">
        <v>0.22700000000000001</v>
      </c>
      <c r="Q1927">
        <v>0.26600000000000001</v>
      </c>
      <c r="R1927">
        <v>0.311</v>
      </c>
      <c r="S1927">
        <v>0.57699999999999996</v>
      </c>
      <c r="T1927">
        <v>0.254</v>
      </c>
      <c r="U1927">
        <v>0</v>
      </c>
      <c r="V1927">
        <v>0</v>
      </c>
      <c r="W1927">
        <v>-0.3</v>
      </c>
    </row>
    <row r="1928" spans="1:27" x14ac:dyDescent="0.25">
      <c r="A1928" t="s">
        <v>6958</v>
      </c>
      <c r="B1928" t="s">
        <v>6959</v>
      </c>
      <c r="C1928">
        <v>100</v>
      </c>
      <c r="D1928">
        <v>93</v>
      </c>
      <c r="E1928">
        <v>20</v>
      </c>
      <c r="F1928">
        <v>5</v>
      </c>
      <c r="G1928">
        <v>0</v>
      </c>
      <c r="H1928">
        <v>2</v>
      </c>
      <c r="I1928">
        <v>9</v>
      </c>
      <c r="J1928">
        <v>9</v>
      </c>
      <c r="K1928">
        <v>4</v>
      </c>
      <c r="L1928">
        <v>19</v>
      </c>
      <c r="M1928">
        <v>1</v>
      </c>
      <c r="N1928">
        <v>1</v>
      </c>
      <c r="O1928">
        <v>1</v>
      </c>
      <c r="P1928">
        <v>0.219</v>
      </c>
      <c r="Q1928">
        <v>0.25800000000000001</v>
      </c>
      <c r="R1928">
        <v>0.32300000000000001</v>
      </c>
      <c r="S1928">
        <v>0.58099999999999996</v>
      </c>
      <c r="T1928">
        <v>0.254</v>
      </c>
      <c r="U1928">
        <v>0</v>
      </c>
      <c r="V1928">
        <v>0</v>
      </c>
      <c r="W1928">
        <v>0</v>
      </c>
    </row>
    <row r="1929" spans="1:27" x14ac:dyDescent="0.25">
      <c r="A1929" t="s">
        <v>6956</v>
      </c>
      <c r="B1929" t="s">
        <v>6957</v>
      </c>
      <c r="C1929">
        <v>100</v>
      </c>
      <c r="D1929">
        <v>93</v>
      </c>
      <c r="E1929">
        <v>20</v>
      </c>
      <c r="F1929">
        <v>3</v>
      </c>
      <c r="G1929">
        <v>1</v>
      </c>
      <c r="H1929">
        <v>2</v>
      </c>
      <c r="I1929">
        <v>9</v>
      </c>
      <c r="J1929">
        <v>8</v>
      </c>
      <c r="K1929">
        <v>5</v>
      </c>
      <c r="L1929">
        <v>18</v>
      </c>
      <c r="M1929">
        <v>1</v>
      </c>
      <c r="N1929">
        <v>2</v>
      </c>
      <c r="O1929">
        <v>1</v>
      </c>
      <c r="P1929">
        <v>0.22</v>
      </c>
      <c r="Q1929">
        <v>0.26200000000000001</v>
      </c>
      <c r="R1929">
        <v>0.318</v>
      </c>
      <c r="S1929">
        <v>0.57999999999999996</v>
      </c>
      <c r="T1929">
        <v>0.254</v>
      </c>
      <c r="U1929">
        <v>-0.1</v>
      </c>
      <c r="V1929">
        <v>0</v>
      </c>
      <c r="W1929">
        <v>-0.4</v>
      </c>
    </row>
    <row r="1930" spans="1:27" x14ac:dyDescent="0.25">
      <c r="A1930">
        <v>3411</v>
      </c>
      <c r="B1930" t="s">
        <v>140</v>
      </c>
      <c r="C1930">
        <v>105</v>
      </c>
      <c r="D1930">
        <v>96</v>
      </c>
      <c r="E1930">
        <v>20</v>
      </c>
      <c r="F1930">
        <v>5</v>
      </c>
      <c r="G1930">
        <v>0</v>
      </c>
      <c r="H1930">
        <v>1</v>
      </c>
      <c r="I1930">
        <v>9</v>
      </c>
      <c r="J1930">
        <v>9</v>
      </c>
      <c r="K1930">
        <v>6</v>
      </c>
      <c r="L1930">
        <v>20</v>
      </c>
      <c r="M1930">
        <v>1</v>
      </c>
      <c r="N1930">
        <v>1</v>
      </c>
      <c r="O1930">
        <v>0</v>
      </c>
      <c r="P1930">
        <v>0.21</v>
      </c>
      <c r="Q1930">
        <v>0.26500000000000001</v>
      </c>
      <c r="R1930">
        <v>0.308</v>
      </c>
      <c r="S1930">
        <v>0.57299999999999995</v>
      </c>
      <c r="T1930">
        <v>0.254</v>
      </c>
      <c r="U1930">
        <v>-0.1</v>
      </c>
      <c r="V1930">
        <v>0.5</v>
      </c>
      <c r="W1930">
        <v>0.1</v>
      </c>
      <c r="Y1930" s="1">
        <v>-21</v>
      </c>
      <c r="Z1930" s="1">
        <v>-20</v>
      </c>
      <c r="AA1930" s="1">
        <v>-9</v>
      </c>
    </row>
    <row r="1931" spans="1:27" x14ac:dyDescent="0.25">
      <c r="A1931" t="s">
        <v>6954</v>
      </c>
      <c r="B1931" t="s">
        <v>6955</v>
      </c>
      <c r="C1931">
        <v>100</v>
      </c>
      <c r="D1931">
        <v>93</v>
      </c>
      <c r="E1931">
        <v>21</v>
      </c>
      <c r="F1931">
        <v>3</v>
      </c>
      <c r="G1931">
        <v>1</v>
      </c>
      <c r="H1931">
        <v>1</v>
      </c>
      <c r="I1931">
        <v>9</v>
      </c>
      <c r="J1931">
        <v>8</v>
      </c>
      <c r="K1931">
        <v>5</v>
      </c>
      <c r="L1931">
        <v>11</v>
      </c>
      <c r="M1931">
        <v>1</v>
      </c>
      <c r="N1931">
        <v>2</v>
      </c>
      <c r="O1931">
        <v>1</v>
      </c>
      <c r="P1931">
        <v>0.23</v>
      </c>
      <c r="Q1931">
        <v>0.27300000000000002</v>
      </c>
      <c r="R1931">
        <v>0.3</v>
      </c>
      <c r="S1931">
        <v>0.57199999999999995</v>
      </c>
      <c r="T1931">
        <v>0.254</v>
      </c>
      <c r="U1931">
        <v>0</v>
      </c>
      <c r="V1931">
        <v>0</v>
      </c>
      <c r="W1931">
        <v>-0.1</v>
      </c>
    </row>
    <row r="1932" spans="1:27" x14ac:dyDescent="0.25">
      <c r="A1932" t="s">
        <v>6952</v>
      </c>
      <c r="B1932" t="s">
        <v>6953</v>
      </c>
      <c r="C1932">
        <v>100</v>
      </c>
      <c r="D1932">
        <v>94</v>
      </c>
      <c r="E1932">
        <v>20</v>
      </c>
      <c r="F1932">
        <v>3</v>
      </c>
      <c r="G1932">
        <v>1</v>
      </c>
      <c r="H1932">
        <v>2</v>
      </c>
      <c r="I1932">
        <v>9</v>
      </c>
      <c r="J1932">
        <v>10</v>
      </c>
      <c r="K1932">
        <v>4</v>
      </c>
      <c r="L1932">
        <v>22</v>
      </c>
      <c r="M1932">
        <v>1</v>
      </c>
      <c r="N1932">
        <v>5</v>
      </c>
      <c r="O1932">
        <v>3</v>
      </c>
      <c r="P1932">
        <v>0.215</v>
      </c>
      <c r="Q1932">
        <v>0.25</v>
      </c>
      <c r="R1932">
        <v>0.33400000000000002</v>
      </c>
      <c r="S1932">
        <v>0.58299999999999996</v>
      </c>
      <c r="T1932">
        <v>0.254</v>
      </c>
      <c r="U1932">
        <v>-0.1</v>
      </c>
      <c r="V1932">
        <v>0</v>
      </c>
      <c r="W1932">
        <v>-0.1</v>
      </c>
    </row>
    <row r="1933" spans="1:27" x14ac:dyDescent="0.25">
      <c r="A1933" t="s">
        <v>6950</v>
      </c>
      <c r="B1933" t="s">
        <v>6951</v>
      </c>
      <c r="C1933">
        <v>100</v>
      </c>
      <c r="D1933">
        <v>92</v>
      </c>
      <c r="E1933">
        <v>19</v>
      </c>
      <c r="F1933">
        <v>3</v>
      </c>
      <c r="G1933">
        <v>0</v>
      </c>
      <c r="H1933">
        <v>3</v>
      </c>
      <c r="I1933">
        <v>9</v>
      </c>
      <c r="J1933">
        <v>10</v>
      </c>
      <c r="K1933">
        <v>5</v>
      </c>
      <c r="L1933">
        <v>28</v>
      </c>
      <c r="M1933">
        <v>1</v>
      </c>
      <c r="N1933">
        <v>2</v>
      </c>
      <c r="O1933">
        <v>1</v>
      </c>
      <c r="P1933">
        <v>0.20300000000000001</v>
      </c>
      <c r="Q1933">
        <v>0.253</v>
      </c>
      <c r="R1933">
        <v>0.32400000000000001</v>
      </c>
      <c r="S1933">
        <v>0.57699999999999996</v>
      </c>
      <c r="T1933">
        <v>0.254</v>
      </c>
      <c r="U1933">
        <v>0</v>
      </c>
      <c r="V1933">
        <v>0</v>
      </c>
      <c r="W1933">
        <v>-0.4</v>
      </c>
    </row>
    <row r="1934" spans="1:27" x14ac:dyDescent="0.25">
      <c r="A1934">
        <v>553</v>
      </c>
      <c r="B1934" t="s">
        <v>6949</v>
      </c>
      <c r="C1934">
        <v>100</v>
      </c>
      <c r="D1934">
        <v>93</v>
      </c>
      <c r="E1934">
        <v>21</v>
      </c>
      <c r="F1934">
        <v>4</v>
      </c>
      <c r="G1934">
        <v>0</v>
      </c>
      <c r="H1934">
        <v>1</v>
      </c>
      <c r="I1934">
        <v>9</v>
      </c>
      <c r="J1934">
        <v>9</v>
      </c>
      <c r="K1934">
        <v>5</v>
      </c>
      <c r="L1934">
        <v>16</v>
      </c>
      <c r="M1934">
        <v>1</v>
      </c>
      <c r="N1934">
        <v>1</v>
      </c>
      <c r="O1934">
        <v>1</v>
      </c>
      <c r="P1934">
        <v>0.222</v>
      </c>
      <c r="Q1934">
        <v>0.26300000000000001</v>
      </c>
      <c r="R1934">
        <v>0.314</v>
      </c>
      <c r="S1934">
        <v>0.57699999999999996</v>
      </c>
      <c r="T1934">
        <v>0.254</v>
      </c>
      <c r="U1934">
        <v>-0.4</v>
      </c>
      <c r="V1934">
        <v>0</v>
      </c>
      <c r="W1934">
        <v>0</v>
      </c>
    </row>
    <row r="1935" spans="1:27" x14ac:dyDescent="0.25">
      <c r="A1935" t="s">
        <v>6947</v>
      </c>
      <c r="B1935" t="s">
        <v>6948</v>
      </c>
      <c r="C1935">
        <v>100</v>
      </c>
      <c r="D1935">
        <v>93</v>
      </c>
      <c r="E1935">
        <v>20</v>
      </c>
      <c r="F1935">
        <v>4</v>
      </c>
      <c r="G1935">
        <v>0</v>
      </c>
      <c r="H1935">
        <v>1</v>
      </c>
      <c r="I1935">
        <v>8</v>
      </c>
      <c r="J1935">
        <v>9</v>
      </c>
      <c r="K1935">
        <v>5</v>
      </c>
      <c r="L1935">
        <v>22</v>
      </c>
      <c r="M1935">
        <v>1</v>
      </c>
      <c r="N1935">
        <v>1</v>
      </c>
      <c r="O1935">
        <v>0</v>
      </c>
      <c r="P1935">
        <v>0.215</v>
      </c>
      <c r="Q1935">
        <v>0.26</v>
      </c>
      <c r="R1935">
        <v>0.32</v>
      </c>
      <c r="S1935">
        <v>0.57999999999999996</v>
      </c>
      <c r="T1935">
        <v>0.253</v>
      </c>
      <c r="U1935">
        <v>-0.1</v>
      </c>
      <c r="V1935">
        <v>0</v>
      </c>
      <c r="W1935">
        <v>0</v>
      </c>
    </row>
    <row r="1936" spans="1:27" x14ac:dyDescent="0.25">
      <c r="A1936" t="s">
        <v>6945</v>
      </c>
      <c r="B1936" t="s">
        <v>6946</v>
      </c>
      <c r="C1936">
        <v>100</v>
      </c>
      <c r="D1936">
        <v>91</v>
      </c>
      <c r="E1936">
        <v>18</v>
      </c>
      <c r="F1936">
        <v>3</v>
      </c>
      <c r="G1936">
        <v>1</v>
      </c>
      <c r="H1936">
        <v>2</v>
      </c>
      <c r="I1936">
        <v>9</v>
      </c>
      <c r="J1936">
        <v>9</v>
      </c>
      <c r="K1936">
        <v>7</v>
      </c>
      <c r="L1936">
        <v>26</v>
      </c>
      <c r="M1936">
        <v>1</v>
      </c>
      <c r="N1936">
        <v>2</v>
      </c>
      <c r="O1936">
        <v>1</v>
      </c>
      <c r="P1936">
        <v>0.20100000000000001</v>
      </c>
      <c r="Q1936">
        <v>0.26</v>
      </c>
      <c r="R1936">
        <v>0.315</v>
      </c>
      <c r="S1936">
        <v>0.57499999999999996</v>
      </c>
      <c r="T1936">
        <v>0.253</v>
      </c>
      <c r="U1936">
        <v>-0.1</v>
      </c>
      <c r="V1936">
        <v>0</v>
      </c>
      <c r="W1936">
        <v>-0.3</v>
      </c>
    </row>
    <row r="1937" spans="1:23" x14ac:dyDescent="0.25">
      <c r="A1937" t="s">
        <v>6943</v>
      </c>
      <c r="B1937" t="s">
        <v>6944</v>
      </c>
      <c r="C1937">
        <v>100</v>
      </c>
      <c r="D1937">
        <v>93</v>
      </c>
      <c r="E1937">
        <v>20</v>
      </c>
      <c r="F1937">
        <v>3</v>
      </c>
      <c r="G1937">
        <v>0</v>
      </c>
      <c r="H1937">
        <v>2</v>
      </c>
      <c r="I1937">
        <v>9</v>
      </c>
      <c r="J1937">
        <v>10</v>
      </c>
      <c r="K1937">
        <v>5</v>
      </c>
      <c r="L1937">
        <v>22</v>
      </c>
      <c r="M1937">
        <v>1</v>
      </c>
      <c r="N1937">
        <v>1</v>
      </c>
      <c r="O1937">
        <v>1</v>
      </c>
      <c r="P1937">
        <v>0.21</v>
      </c>
      <c r="Q1937">
        <v>0.253</v>
      </c>
      <c r="R1937">
        <v>0.32800000000000001</v>
      </c>
      <c r="S1937">
        <v>0.58099999999999996</v>
      </c>
      <c r="T1937">
        <v>0.253</v>
      </c>
      <c r="U1937">
        <v>0</v>
      </c>
      <c r="V1937">
        <v>0</v>
      </c>
      <c r="W1937">
        <v>-0.4</v>
      </c>
    </row>
    <row r="1938" spans="1:23" x14ac:dyDescent="0.25">
      <c r="A1938" t="s">
        <v>6941</v>
      </c>
      <c r="B1938" t="s">
        <v>6942</v>
      </c>
      <c r="C1938">
        <v>100</v>
      </c>
      <c r="D1938">
        <v>92</v>
      </c>
      <c r="E1938">
        <v>20</v>
      </c>
      <c r="F1938">
        <v>4</v>
      </c>
      <c r="G1938">
        <v>0</v>
      </c>
      <c r="H1938">
        <v>2</v>
      </c>
      <c r="I1938">
        <v>9</v>
      </c>
      <c r="J1938">
        <v>9</v>
      </c>
      <c r="K1938">
        <v>5</v>
      </c>
      <c r="L1938">
        <v>23</v>
      </c>
      <c r="M1938">
        <v>1</v>
      </c>
      <c r="N1938">
        <v>2</v>
      </c>
      <c r="O1938">
        <v>1</v>
      </c>
      <c r="P1938">
        <v>0.215</v>
      </c>
      <c r="Q1938">
        <v>0.26200000000000001</v>
      </c>
      <c r="R1938">
        <v>0.312</v>
      </c>
      <c r="S1938">
        <v>0.57499999999999996</v>
      </c>
      <c r="T1938">
        <v>0.253</v>
      </c>
      <c r="U1938">
        <v>0</v>
      </c>
      <c r="V1938">
        <v>0</v>
      </c>
      <c r="W1938">
        <v>-0.3</v>
      </c>
    </row>
    <row r="1939" spans="1:23" x14ac:dyDescent="0.25">
      <c r="A1939" t="s">
        <v>6939</v>
      </c>
      <c r="B1939" t="s">
        <v>6940</v>
      </c>
      <c r="C1939">
        <v>100</v>
      </c>
      <c r="D1939">
        <v>93</v>
      </c>
      <c r="E1939">
        <v>20</v>
      </c>
      <c r="F1939">
        <v>3</v>
      </c>
      <c r="G1939">
        <v>0</v>
      </c>
      <c r="H1939">
        <v>3</v>
      </c>
      <c r="I1939">
        <v>9</v>
      </c>
      <c r="J1939">
        <v>10</v>
      </c>
      <c r="K1939">
        <v>4</v>
      </c>
      <c r="L1939">
        <v>24</v>
      </c>
      <c r="M1939">
        <v>1</v>
      </c>
      <c r="N1939">
        <v>1</v>
      </c>
      <c r="O1939">
        <v>0</v>
      </c>
      <c r="P1939">
        <v>0.21</v>
      </c>
      <c r="Q1939">
        <v>0.25</v>
      </c>
      <c r="R1939">
        <v>0.33</v>
      </c>
      <c r="S1939">
        <v>0.57999999999999996</v>
      </c>
      <c r="T1939">
        <v>0.253</v>
      </c>
      <c r="U1939">
        <v>0</v>
      </c>
      <c r="V1939">
        <v>0</v>
      </c>
      <c r="W1939">
        <v>-0.4</v>
      </c>
    </row>
    <row r="1940" spans="1:23" x14ac:dyDescent="0.25">
      <c r="A1940" t="s">
        <v>6937</v>
      </c>
      <c r="B1940" t="s">
        <v>6938</v>
      </c>
      <c r="C1940">
        <v>100</v>
      </c>
      <c r="D1940">
        <v>92</v>
      </c>
      <c r="E1940">
        <v>19</v>
      </c>
      <c r="F1940">
        <v>3</v>
      </c>
      <c r="G1940">
        <v>0</v>
      </c>
      <c r="H1940">
        <v>2</v>
      </c>
      <c r="I1940">
        <v>9</v>
      </c>
      <c r="J1940">
        <v>8</v>
      </c>
      <c r="K1940">
        <v>6</v>
      </c>
      <c r="L1940">
        <v>20</v>
      </c>
      <c r="M1940">
        <v>1</v>
      </c>
      <c r="N1940">
        <v>2</v>
      </c>
      <c r="O1940">
        <v>1</v>
      </c>
      <c r="P1940">
        <v>0.21199999999999999</v>
      </c>
      <c r="Q1940">
        <v>0.26300000000000001</v>
      </c>
      <c r="R1940">
        <v>0.313</v>
      </c>
      <c r="S1940">
        <v>0.57599999999999996</v>
      </c>
      <c r="T1940">
        <v>0.253</v>
      </c>
      <c r="U1940">
        <v>0</v>
      </c>
      <c r="V1940">
        <v>0</v>
      </c>
      <c r="W1940">
        <v>-0.3</v>
      </c>
    </row>
    <row r="1941" spans="1:23" x14ac:dyDescent="0.25">
      <c r="A1941">
        <v>6870</v>
      </c>
      <c r="B1941" t="s">
        <v>6936</v>
      </c>
      <c r="C1941">
        <v>100</v>
      </c>
      <c r="D1941">
        <v>92</v>
      </c>
      <c r="E1941">
        <v>19</v>
      </c>
      <c r="F1941">
        <v>4</v>
      </c>
      <c r="G1941">
        <v>0</v>
      </c>
      <c r="H1941">
        <v>3</v>
      </c>
      <c r="I1941">
        <v>8</v>
      </c>
      <c r="J1941">
        <v>9</v>
      </c>
      <c r="K1941">
        <v>5</v>
      </c>
      <c r="L1941">
        <v>30</v>
      </c>
      <c r="M1941">
        <v>1</v>
      </c>
      <c r="N1941">
        <v>1</v>
      </c>
      <c r="O1941">
        <v>0</v>
      </c>
      <c r="P1941">
        <v>0.20100000000000001</v>
      </c>
      <c r="Q1941">
        <v>0.249</v>
      </c>
      <c r="R1941">
        <v>0.33</v>
      </c>
      <c r="S1941">
        <v>0.57899999999999996</v>
      </c>
      <c r="T1941">
        <v>0.253</v>
      </c>
      <c r="U1941">
        <v>0</v>
      </c>
      <c r="V1941">
        <v>0</v>
      </c>
      <c r="W1941">
        <v>0</v>
      </c>
    </row>
    <row r="1942" spans="1:23" x14ac:dyDescent="0.25">
      <c r="A1942" t="s">
        <v>6934</v>
      </c>
      <c r="B1942" t="s">
        <v>6935</v>
      </c>
      <c r="C1942">
        <v>100</v>
      </c>
      <c r="D1942">
        <v>94</v>
      </c>
      <c r="E1942">
        <v>22</v>
      </c>
      <c r="F1942">
        <v>3</v>
      </c>
      <c r="G1942">
        <v>1</v>
      </c>
      <c r="H1942">
        <v>1</v>
      </c>
      <c r="I1942">
        <v>8</v>
      </c>
      <c r="J1942">
        <v>8</v>
      </c>
      <c r="K1942">
        <v>4</v>
      </c>
      <c r="L1942">
        <v>18</v>
      </c>
      <c r="M1942">
        <v>1</v>
      </c>
      <c r="N1942">
        <v>4</v>
      </c>
      <c r="O1942">
        <v>2</v>
      </c>
      <c r="P1942">
        <v>0.23200000000000001</v>
      </c>
      <c r="Q1942">
        <v>0.26300000000000001</v>
      </c>
      <c r="R1942">
        <v>0.313</v>
      </c>
      <c r="S1942">
        <v>0.57599999999999996</v>
      </c>
      <c r="T1942">
        <v>0.253</v>
      </c>
      <c r="U1942">
        <v>0</v>
      </c>
      <c r="V1942">
        <v>0</v>
      </c>
      <c r="W1942">
        <v>-0.1</v>
      </c>
    </row>
    <row r="1943" spans="1:23" x14ac:dyDescent="0.25">
      <c r="A1943" t="s">
        <v>6932</v>
      </c>
      <c r="B1943" t="s">
        <v>6933</v>
      </c>
      <c r="C1943">
        <v>100</v>
      </c>
      <c r="D1943">
        <v>93</v>
      </c>
      <c r="E1943">
        <v>21</v>
      </c>
      <c r="F1943">
        <v>4</v>
      </c>
      <c r="G1943">
        <v>0</v>
      </c>
      <c r="H1943">
        <v>1</v>
      </c>
      <c r="I1943">
        <v>8</v>
      </c>
      <c r="J1943">
        <v>8</v>
      </c>
      <c r="K1943">
        <v>5</v>
      </c>
      <c r="L1943">
        <v>19</v>
      </c>
      <c r="M1943">
        <v>1</v>
      </c>
      <c r="N1943">
        <v>2</v>
      </c>
      <c r="O1943">
        <v>1</v>
      </c>
      <c r="P1943">
        <v>0.222</v>
      </c>
      <c r="Q1943">
        <v>0.26700000000000002</v>
      </c>
      <c r="R1943">
        <v>0.30399999999999999</v>
      </c>
      <c r="S1943">
        <v>0.57099999999999995</v>
      </c>
      <c r="T1943">
        <v>0.253</v>
      </c>
      <c r="U1943">
        <v>0</v>
      </c>
      <c r="V1943">
        <v>0</v>
      </c>
      <c r="W1943">
        <v>-0.3</v>
      </c>
    </row>
    <row r="1944" spans="1:23" x14ac:dyDescent="0.25">
      <c r="A1944" t="s">
        <v>6930</v>
      </c>
      <c r="B1944" t="s">
        <v>6931</v>
      </c>
      <c r="C1944">
        <v>100</v>
      </c>
      <c r="D1944">
        <v>90</v>
      </c>
      <c r="E1944">
        <v>18</v>
      </c>
      <c r="F1944">
        <v>3</v>
      </c>
      <c r="G1944">
        <v>0</v>
      </c>
      <c r="H1944">
        <v>1</v>
      </c>
      <c r="I1944">
        <v>9</v>
      </c>
      <c r="J1944">
        <v>8</v>
      </c>
      <c r="K1944">
        <v>8</v>
      </c>
      <c r="L1944">
        <v>23</v>
      </c>
      <c r="M1944">
        <v>1</v>
      </c>
      <c r="N1944">
        <v>0</v>
      </c>
      <c r="O1944">
        <v>0</v>
      </c>
      <c r="P1944">
        <v>0.20200000000000001</v>
      </c>
      <c r="Q1944">
        <v>0.26900000000000002</v>
      </c>
      <c r="R1944">
        <v>0.29499999999999998</v>
      </c>
      <c r="S1944">
        <v>0.56399999999999995</v>
      </c>
      <c r="T1944">
        <v>0.253</v>
      </c>
      <c r="U1944">
        <v>0</v>
      </c>
      <c r="V1944">
        <v>0</v>
      </c>
      <c r="W1944">
        <v>0</v>
      </c>
    </row>
    <row r="1945" spans="1:23" x14ac:dyDescent="0.25">
      <c r="A1945" t="s">
        <v>6928</v>
      </c>
      <c r="B1945" t="s">
        <v>6929</v>
      </c>
      <c r="C1945">
        <v>100</v>
      </c>
      <c r="D1945">
        <v>92</v>
      </c>
      <c r="E1945">
        <v>19</v>
      </c>
      <c r="F1945">
        <v>3</v>
      </c>
      <c r="G1945">
        <v>0</v>
      </c>
      <c r="H1945">
        <v>2</v>
      </c>
      <c r="I1945">
        <v>9</v>
      </c>
      <c r="J1945">
        <v>9</v>
      </c>
      <c r="K1945">
        <v>5</v>
      </c>
      <c r="L1945">
        <v>18</v>
      </c>
      <c r="M1945">
        <v>1</v>
      </c>
      <c r="N1945">
        <v>2</v>
      </c>
      <c r="O1945">
        <v>1</v>
      </c>
      <c r="P1945">
        <v>0.20799999999999999</v>
      </c>
      <c r="Q1945">
        <v>0.25700000000000001</v>
      </c>
      <c r="R1945">
        <v>0.32100000000000001</v>
      </c>
      <c r="S1945">
        <v>0.57699999999999996</v>
      </c>
      <c r="T1945">
        <v>0.253</v>
      </c>
      <c r="U1945">
        <v>0</v>
      </c>
      <c r="V1945">
        <v>0</v>
      </c>
      <c r="W1945">
        <v>-0.4</v>
      </c>
    </row>
    <row r="1946" spans="1:23" x14ac:dyDescent="0.25">
      <c r="A1946" t="s">
        <v>6926</v>
      </c>
      <c r="B1946" t="s">
        <v>6927</v>
      </c>
      <c r="C1946">
        <v>100</v>
      </c>
      <c r="D1946">
        <v>94</v>
      </c>
      <c r="E1946">
        <v>21</v>
      </c>
      <c r="F1946">
        <v>4</v>
      </c>
      <c r="G1946">
        <v>1</v>
      </c>
      <c r="H1946">
        <v>1</v>
      </c>
      <c r="I1946">
        <v>8</v>
      </c>
      <c r="J1946">
        <v>8</v>
      </c>
      <c r="K1946">
        <v>4</v>
      </c>
      <c r="L1946">
        <v>26</v>
      </c>
      <c r="M1946">
        <v>1</v>
      </c>
      <c r="N1946">
        <v>5</v>
      </c>
      <c r="O1946">
        <v>2</v>
      </c>
      <c r="P1946">
        <v>0.22500000000000001</v>
      </c>
      <c r="Q1946">
        <v>0.26400000000000001</v>
      </c>
      <c r="R1946">
        <v>0.311</v>
      </c>
      <c r="S1946">
        <v>0.57499999999999996</v>
      </c>
      <c r="T1946">
        <v>0.253</v>
      </c>
      <c r="U1946">
        <v>0.2</v>
      </c>
      <c r="V1946">
        <v>0</v>
      </c>
      <c r="W1946">
        <v>-0.3</v>
      </c>
    </row>
    <row r="1947" spans="1:23" x14ac:dyDescent="0.25">
      <c r="A1947" t="s">
        <v>6924</v>
      </c>
      <c r="B1947" t="s">
        <v>6925</v>
      </c>
      <c r="C1947">
        <v>100</v>
      </c>
      <c r="D1947">
        <v>93</v>
      </c>
      <c r="E1947">
        <v>20</v>
      </c>
      <c r="F1947">
        <v>4</v>
      </c>
      <c r="G1947">
        <v>0</v>
      </c>
      <c r="H1947">
        <v>2</v>
      </c>
      <c r="I1947">
        <v>9</v>
      </c>
      <c r="J1947">
        <v>9</v>
      </c>
      <c r="K1947">
        <v>5</v>
      </c>
      <c r="L1947">
        <v>19</v>
      </c>
      <c r="M1947">
        <v>1</v>
      </c>
      <c r="N1947">
        <v>1</v>
      </c>
      <c r="O1947">
        <v>0</v>
      </c>
      <c r="P1947">
        <v>0.215</v>
      </c>
      <c r="Q1947">
        <v>0.25800000000000001</v>
      </c>
      <c r="R1947">
        <v>0.317</v>
      </c>
      <c r="S1947">
        <v>0.57499999999999996</v>
      </c>
      <c r="T1947">
        <v>0.253</v>
      </c>
      <c r="U1947">
        <v>0</v>
      </c>
      <c r="V1947">
        <v>0</v>
      </c>
      <c r="W1947">
        <v>0</v>
      </c>
    </row>
    <row r="1948" spans="1:23" x14ac:dyDescent="0.25">
      <c r="A1948" t="s">
        <v>6922</v>
      </c>
      <c r="B1948" t="s">
        <v>6923</v>
      </c>
      <c r="C1948">
        <v>100</v>
      </c>
      <c r="D1948">
        <v>93</v>
      </c>
      <c r="E1948">
        <v>21</v>
      </c>
      <c r="F1948">
        <v>4</v>
      </c>
      <c r="G1948">
        <v>1</v>
      </c>
      <c r="H1948">
        <v>1</v>
      </c>
      <c r="I1948">
        <v>8</v>
      </c>
      <c r="J1948">
        <v>8</v>
      </c>
      <c r="K1948">
        <v>5</v>
      </c>
      <c r="L1948">
        <v>21</v>
      </c>
      <c r="M1948">
        <v>1</v>
      </c>
      <c r="N1948">
        <v>2</v>
      </c>
      <c r="O1948">
        <v>1</v>
      </c>
      <c r="P1948">
        <v>0.223</v>
      </c>
      <c r="Q1948">
        <v>0.26800000000000002</v>
      </c>
      <c r="R1948">
        <v>0.30199999999999999</v>
      </c>
      <c r="S1948">
        <v>0.56999999999999995</v>
      </c>
      <c r="T1948">
        <v>0.253</v>
      </c>
      <c r="U1948">
        <v>0</v>
      </c>
      <c r="V1948">
        <v>0</v>
      </c>
      <c r="W1948">
        <v>-0.1</v>
      </c>
    </row>
    <row r="1949" spans="1:23" x14ac:dyDescent="0.25">
      <c r="A1949" t="s">
        <v>6920</v>
      </c>
      <c r="B1949" t="s">
        <v>6921</v>
      </c>
      <c r="C1949">
        <v>100</v>
      </c>
      <c r="D1949">
        <v>91</v>
      </c>
      <c r="E1949">
        <v>19</v>
      </c>
      <c r="F1949">
        <v>3</v>
      </c>
      <c r="G1949">
        <v>0</v>
      </c>
      <c r="H1949">
        <v>2</v>
      </c>
      <c r="I1949">
        <v>9</v>
      </c>
      <c r="J1949">
        <v>9</v>
      </c>
      <c r="K1949">
        <v>6</v>
      </c>
      <c r="L1949">
        <v>27</v>
      </c>
      <c r="M1949">
        <v>1</v>
      </c>
      <c r="N1949">
        <v>1</v>
      </c>
      <c r="O1949">
        <v>0</v>
      </c>
      <c r="P1949">
        <v>0.20499999999999999</v>
      </c>
      <c r="Q1949">
        <v>0.26100000000000001</v>
      </c>
      <c r="R1949">
        <v>0.31</v>
      </c>
      <c r="S1949">
        <v>0.57199999999999995</v>
      </c>
      <c r="T1949">
        <v>0.253</v>
      </c>
      <c r="U1949">
        <v>0</v>
      </c>
      <c r="V1949">
        <v>0</v>
      </c>
      <c r="W1949">
        <v>-0.4</v>
      </c>
    </row>
    <row r="1950" spans="1:23" x14ac:dyDescent="0.25">
      <c r="A1950" t="s">
        <v>6918</v>
      </c>
      <c r="B1950" t="s">
        <v>6919</v>
      </c>
      <c r="C1950">
        <v>343</v>
      </c>
      <c r="D1950">
        <v>322</v>
      </c>
      <c r="E1950">
        <v>68</v>
      </c>
      <c r="F1950">
        <v>11</v>
      </c>
      <c r="G1950">
        <v>1</v>
      </c>
      <c r="H1950">
        <v>7</v>
      </c>
      <c r="I1950">
        <v>31</v>
      </c>
      <c r="J1950">
        <v>34</v>
      </c>
      <c r="K1950">
        <v>15</v>
      </c>
      <c r="L1950">
        <v>80</v>
      </c>
      <c r="M1950">
        <v>3</v>
      </c>
      <c r="N1950">
        <v>11</v>
      </c>
      <c r="O1950">
        <v>7</v>
      </c>
      <c r="P1950">
        <v>0.21299999999999999</v>
      </c>
      <c r="Q1950">
        <v>0.252</v>
      </c>
      <c r="R1950">
        <v>0.32600000000000001</v>
      </c>
      <c r="S1950">
        <v>0.57799999999999996</v>
      </c>
      <c r="T1950">
        <v>0.253</v>
      </c>
      <c r="U1950">
        <v>-0.5</v>
      </c>
      <c r="V1950">
        <v>0</v>
      </c>
      <c r="W1950">
        <v>-0.5</v>
      </c>
    </row>
    <row r="1951" spans="1:23" x14ac:dyDescent="0.25">
      <c r="A1951" t="s">
        <v>6916</v>
      </c>
      <c r="B1951" t="s">
        <v>6917</v>
      </c>
      <c r="C1951">
        <v>100</v>
      </c>
      <c r="D1951">
        <v>93</v>
      </c>
      <c r="E1951">
        <v>20</v>
      </c>
      <c r="F1951">
        <v>5</v>
      </c>
      <c r="G1951">
        <v>0</v>
      </c>
      <c r="H1951">
        <v>1</v>
      </c>
      <c r="I1951">
        <v>9</v>
      </c>
      <c r="J1951">
        <v>8</v>
      </c>
      <c r="K1951">
        <v>5</v>
      </c>
      <c r="L1951">
        <v>21</v>
      </c>
      <c r="M1951">
        <v>1</v>
      </c>
      <c r="N1951">
        <v>1</v>
      </c>
      <c r="O1951">
        <v>1</v>
      </c>
      <c r="P1951">
        <v>0.218</v>
      </c>
      <c r="Q1951">
        <v>0.26200000000000001</v>
      </c>
      <c r="R1951">
        <v>0.312</v>
      </c>
      <c r="S1951">
        <v>0.57399999999999995</v>
      </c>
      <c r="T1951">
        <v>0.252</v>
      </c>
      <c r="U1951">
        <v>0</v>
      </c>
      <c r="V1951">
        <v>0</v>
      </c>
      <c r="W1951">
        <v>0</v>
      </c>
    </row>
    <row r="1952" spans="1:23" x14ac:dyDescent="0.25">
      <c r="A1952" t="s">
        <v>6914</v>
      </c>
      <c r="B1952" t="s">
        <v>6915</v>
      </c>
      <c r="C1952">
        <v>100</v>
      </c>
      <c r="D1952">
        <v>90</v>
      </c>
      <c r="E1952">
        <v>19</v>
      </c>
      <c r="F1952">
        <v>3</v>
      </c>
      <c r="G1952">
        <v>1</v>
      </c>
      <c r="H1952">
        <v>1</v>
      </c>
      <c r="I1952">
        <v>8</v>
      </c>
      <c r="J1952">
        <v>7</v>
      </c>
      <c r="K1952">
        <v>7</v>
      </c>
      <c r="L1952">
        <v>20</v>
      </c>
      <c r="M1952">
        <v>1</v>
      </c>
      <c r="N1952">
        <v>2</v>
      </c>
      <c r="O1952">
        <v>1</v>
      </c>
      <c r="P1952">
        <v>0.21</v>
      </c>
      <c r="Q1952">
        <v>0.27800000000000002</v>
      </c>
      <c r="R1952">
        <v>0.27900000000000003</v>
      </c>
      <c r="S1952">
        <v>0.55800000000000005</v>
      </c>
      <c r="T1952">
        <v>0.252</v>
      </c>
      <c r="U1952">
        <v>-0.1</v>
      </c>
      <c r="V1952">
        <v>0</v>
      </c>
      <c r="W1952">
        <v>-0.1</v>
      </c>
    </row>
    <row r="1953" spans="1:28" x14ac:dyDescent="0.25">
      <c r="A1953" t="s">
        <v>6912</v>
      </c>
      <c r="B1953" t="s">
        <v>6913</v>
      </c>
      <c r="C1953">
        <v>100</v>
      </c>
      <c r="D1953">
        <v>93</v>
      </c>
      <c r="E1953">
        <v>21</v>
      </c>
      <c r="F1953">
        <v>4</v>
      </c>
      <c r="G1953">
        <v>0</v>
      </c>
      <c r="H1953">
        <v>1</v>
      </c>
      <c r="I1953">
        <v>8</v>
      </c>
      <c r="J1953">
        <v>8</v>
      </c>
      <c r="K1953">
        <v>5</v>
      </c>
      <c r="L1953">
        <v>13</v>
      </c>
      <c r="M1953">
        <v>1</v>
      </c>
      <c r="N1953">
        <v>2</v>
      </c>
      <c r="O1953">
        <v>1</v>
      </c>
      <c r="P1953">
        <v>0.23</v>
      </c>
      <c r="Q1953">
        <v>0.27400000000000002</v>
      </c>
      <c r="R1953">
        <v>0.29299999999999998</v>
      </c>
      <c r="S1953">
        <v>0.56699999999999995</v>
      </c>
      <c r="T1953">
        <v>0.252</v>
      </c>
      <c r="U1953">
        <v>0</v>
      </c>
      <c r="V1953">
        <v>0</v>
      </c>
      <c r="W1953">
        <v>-0.1</v>
      </c>
    </row>
    <row r="1954" spans="1:28" x14ac:dyDescent="0.25">
      <c r="A1954">
        <v>5198</v>
      </c>
      <c r="B1954" t="s">
        <v>6911</v>
      </c>
      <c r="C1954">
        <v>100</v>
      </c>
      <c r="D1954">
        <v>93</v>
      </c>
      <c r="E1954">
        <v>21</v>
      </c>
      <c r="F1954">
        <v>4</v>
      </c>
      <c r="G1954">
        <v>0</v>
      </c>
      <c r="H1954">
        <v>1</v>
      </c>
      <c r="I1954">
        <v>8</v>
      </c>
      <c r="J1954">
        <v>8</v>
      </c>
      <c r="K1954">
        <v>5</v>
      </c>
      <c r="L1954">
        <v>18</v>
      </c>
      <c r="M1954">
        <v>1</v>
      </c>
      <c r="N1954">
        <v>2</v>
      </c>
      <c r="O1954">
        <v>1</v>
      </c>
      <c r="P1954">
        <v>0.22500000000000001</v>
      </c>
      <c r="Q1954">
        <v>0.26600000000000001</v>
      </c>
      <c r="R1954">
        <v>0.308</v>
      </c>
      <c r="S1954">
        <v>0.57299999999999995</v>
      </c>
      <c r="T1954">
        <v>0.252</v>
      </c>
      <c r="U1954">
        <v>0</v>
      </c>
      <c r="V1954">
        <v>0</v>
      </c>
      <c r="W1954">
        <v>-0.1</v>
      </c>
    </row>
    <row r="1955" spans="1:28" x14ac:dyDescent="0.25">
      <c r="A1955" t="s">
        <v>6909</v>
      </c>
      <c r="B1955" t="s">
        <v>6910</v>
      </c>
      <c r="C1955">
        <v>100</v>
      </c>
      <c r="D1955">
        <v>91</v>
      </c>
      <c r="E1955">
        <v>19</v>
      </c>
      <c r="F1955">
        <v>3</v>
      </c>
      <c r="G1955">
        <v>0</v>
      </c>
      <c r="H1955">
        <v>1</v>
      </c>
      <c r="I1955">
        <v>8</v>
      </c>
      <c r="J1955">
        <v>8</v>
      </c>
      <c r="K1955">
        <v>7</v>
      </c>
      <c r="L1955">
        <v>16</v>
      </c>
      <c r="M1955">
        <v>1</v>
      </c>
      <c r="N1955">
        <v>1</v>
      </c>
      <c r="O1955">
        <v>1</v>
      </c>
      <c r="P1955">
        <v>0.20899999999999999</v>
      </c>
      <c r="Q1955">
        <v>0.27</v>
      </c>
      <c r="R1955">
        <v>0.29599999999999999</v>
      </c>
      <c r="S1955">
        <v>0.56599999999999995</v>
      </c>
      <c r="T1955">
        <v>0.252</v>
      </c>
      <c r="U1955">
        <v>0</v>
      </c>
      <c r="V1955">
        <v>0</v>
      </c>
      <c r="W1955">
        <v>-0.1</v>
      </c>
    </row>
    <row r="1956" spans="1:28" x14ac:dyDescent="0.25">
      <c r="A1956" t="s">
        <v>6908</v>
      </c>
      <c r="B1956" t="s">
        <v>2809</v>
      </c>
      <c r="C1956">
        <v>100</v>
      </c>
      <c r="D1956">
        <v>93</v>
      </c>
      <c r="E1956">
        <v>20</v>
      </c>
      <c r="F1956">
        <v>4</v>
      </c>
      <c r="G1956">
        <v>0</v>
      </c>
      <c r="H1956">
        <v>2</v>
      </c>
      <c r="I1956">
        <v>9</v>
      </c>
      <c r="J1956">
        <v>9</v>
      </c>
      <c r="K1956">
        <v>5</v>
      </c>
      <c r="L1956">
        <v>20</v>
      </c>
      <c r="M1956">
        <v>1</v>
      </c>
      <c r="N1956">
        <v>2</v>
      </c>
      <c r="O1956">
        <v>1</v>
      </c>
      <c r="P1956">
        <v>0.216</v>
      </c>
      <c r="Q1956">
        <v>0.25800000000000001</v>
      </c>
      <c r="R1956">
        <v>0.316</v>
      </c>
      <c r="S1956">
        <v>0.57399999999999995</v>
      </c>
      <c r="T1956">
        <v>0.252</v>
      </c>
      <c r="U1956">
        <v>0</v>
      </c>
      <c r="V1956">
        <v>0</v>
      </c>
      <c r="W1956">
        <v>-0.1</v>
      </c>
    </row>
    <row r="1957" spans="1:28" x14ac:dyDescent="0.25">
      <c r="A1957" t="s">
        <v>6906</v>
      </c>
      <c r="B1957" t="s">
        <v>6907</v>
      </c>
      <c r="C1957">
        <v>100</v>
      </c>
      <c r="D1957">
        <v>93</v>
      </c>
      <c r="E1957">
        <v>21</v>
      </c>
      <c r="F1957">
        <v>3</v>
      </c>
      <c r="G1957">
        <v>0</v>
      </c>
      <c r="H1957">
        <v>1</v>
      </c>
      <c r="I1957">
        <v>8</v>
      </c>
      <c r="J1957">
        <v>8</v>
      </c>
      <c r="K1957">
        <v>5</v>
      </c>
      <c r="L1957">
        <v>12</v>
      </c>
      <c r="M1957">
        <v>1</v>
      </c>
      <c r="N1957">
        <v>4</v>
      </c>
      <c r="O1957">
        <v>2</v>
      </c>
      <c r="P1957">
        <v>0.23</v>
      </c>
      <c r="Q1957">
        <v>0.27300000000000002</v>
      </c>
      <c r="R1957">
        <v>0.29499999999999998</v>
      </c>
      <c r="S1957">
        <v>0.56799999999999995</v>
      </c>
      <c r="T1957">
        <v>0.252</v>
      </c>
      <c r="U1957">
        <v>0</v>
      </c>
      <c r="V1957">
        <v>0</v>
      </c>
      <c r="W1957">
        <v>-0.3</v>
      </c>
    </row>
    <row r="1958" spans="1:28" x14ac:dyDescent="0.25">
      <c r="A1958" t="s">
        <v>632</v>
      </c>
      <c r="B1958" t="s">
        <v>633</v>
      </c>
      <c r="C1958">
        <v>100</v>
      </c>
      <c r="D1958">
        <v>91</v>
      </c>
      <c r="E1958">
        <v>19</v>
      </c>
      <c r="F1958">
        <v>4</v>
      </c>
      <c r="G1958">
        <v>0</v>
      </c>
      <c r="H1958">
        <v>2</v>
      </c>
      <c r="I1958">
        <v>9</v>
      </c>
      <c r="J1958">
        <v>8</v>
      </c>
      <c r="K1958">
        <v>7</v>
      </c>
      <c r="L1958">
        <v>21</v>
      </c>
      <c r="M1958">
        <v>1</v>
      </c>
      <c r="N1958">
        <v>2</v>
      </c>
      <c r="O1958">
        <v>1</v>
      </c>
      <c r="P1958">
        <v>0.20599999999999999</v>
      </c>
      <c r="Q1958">
        <v>0.26300000000000001</v>
      </c>
      <c r="R1958">
        <v>0.30499999999999999</v>
      </c>
      <c r="S1958">
        <v>0.56799999999999995</v>
      </c>
      <c r="T1958">
        <v>0.252</v>
      </c>
      <c r="U1958">
        <v>0</v>
      </c>
      <c r="V1958">
        <v>0</v>
      </c>
      <c r="W1958">
        <v>-0.1</v>
      </c>
    </row>
    <row r="1959" spans="1:28" x14ac:dyDescent="0.25">
      <c r="A1959" t="s">
        <v>6904</v>
      </c>
      <c r="B1959" t="s">
        <v>6905</v>
      </c>
      <c r="C1959">
        <v>100</v>
      </c>
      <c r="D1959">
        <v>94</v>
      </c>
      <c r="E1959">
        <v>21</v>
      </c>
      <c r="F1959">
        <v>5</v>
      </c>
      <c r="G1959">
        <v>1</v>
      </c>
      <c r="H1959">
        <v>1</v>
      </c>
      <c r="I1959">
        <v>8</v>
      </c>
      <c r="J1959">
        <v>8</v>
      </c>
      <c r="K1959">
        <v>4</v>
      </c>
      <c r="L1959">
        <v>17</v>
      </c>
      <c r="M1959">
        <v>1</v>
      </c>
      <c r="N1959">
        <v>1</v>
      </c>
      <c r="O1959">
        <v>0</v>
      </c>
      <c r="P1959">
        <v>0.22500000000000001</v>
      </c>
      <c r="Q1959">
        <v>0.25700000000000001</v>
      </c>
      <c r="R1959">
        <v>0.32100000000000001</v>
      </c>
      <c r="S1959">
        <v>0.57799999999999996</v>
      </c>
      <c r="T1959">
        <v>0.252</v>
      </c>
      <c r="U1959">
        <v>-0.1</v>
      </c>
      <c r="V1959">
        <v>0</v>
      </c>
      <c r="W1959">
        <v>-0.1</v>
      </c>
    </row>
    <row r="1960" spans="1:28" x14ac:dyDescent="0.25">
      <c r="A1960" t="s">
        <v>6902</v>
      </c>
      <c r="B1960" t="s">
        <v>6903</v>
      </c>
      <c r="C1960">
        <v>100</v>
      </c>
      <c r="D1960">
        <v>91</v>
      </c>
      <c r="E1960">
        <v>19</v>
      </c>
      <c r="F1960">
        <v>3</v>
      </c>
      <c r="G1960">
        <v>0</v>
      </c>
      <c r="H1960">
        <v>1</v>
      </c>
      <c r="I1960">
        <v>8</v>
      </c>
      <c r="J1960">
        <v>8</v>
      </c>
      <c r="K1960">
        <v>7</v>
      </c>
      <c r="L1960">
        <v>14</v>
      </c>
      <c r="M1960">
        <v>1</v>
      </c>
      <c r="N1960">
        <v>1</v>
      </c>
      <c r="O1960">
        <v>1</v>
      </c>
      <c r="P1960">
        <v>0.21199999999999999</v>
      </c>
      <c r="Q1960">
        <v>0.26900000000000002</v>
      </c>
      <c r="R1960">
        <v>0.29799999999999999</v>
      </c>
      <c r="S1960">
        <v>0.56699999999999995</v>
      </c>
      <c r="T1960">
        <v>0.252</v>
      </c>
      <c r="U1960">
        <v>0</v>
      </c>
      <c r="V1960">
        <v>0</v>
      </c>
      <c r="W1960">
        <v>0</v>
      </c>
    </row>
    <row r="1961" spans="1:28" x14ac:dyDescent="0.25">
      <c r="A1961" t="s">
        <v>6900</v>
      </c>
      <c r="B1961" t="s">
        <v>6901</v>
      </c>
      <c r="C1961">
        <v>100</v>
      </c>
      <c r="D1961">
        <v>94</v>
      </c>
      <c r="E1961">
        <v>21</v>
      </c>
      <c r="F1961">
        <v>4</v>
      </c>
      <c r="G1961">
        <v>0</v>
      </c>
      <c r="H1961">
        <v>1</v>
      </c>
      <c r="I1961">
        <v>8</v>
      </c>
      <c r="J1961">
        <v>8</v>
      </c>
      <c r="K1961">
        <v>4</v>
      </c>
      <c r="L1961">
        <v>16</v>
      </c>
      <c r="M1961">
        <v>1</v>
      </c>
      <c r="N1961">
        <v>3</v>
      </c>
      <c r="O1961">
        <v>1</v>
      </c>
      <c r="P1961">
        <v>0.22600000000000001</v>
      </c>
      <c r="Q1961">
        <v>0.26400000000000001</v>
      </c>
      <c r="R1961">
        <v>0.31</v>
      </c>
      <c r="S1961">
        <v>0.57399999999999995</v>
      </c>
      <c r="T1961">
        <v>0.252</v>
      </c>
      <c r="U1961">
        <v>0</v>
      </c>
      <c r="V1961">
        <v>0</v>
      </c>
      <c r="W1961">
        <v>-0.3</v>
      </c>
    </row>
    <row r="1962" spans="1:28" x14ac:dyDescent="0.25">
      <c r="A1962" t="s">
        <v>6898</v>
      </c>
      <c r="B1962" t="s">
        <v>6899</v>
      </c>
      <c r="C1962">
        <v>100</v>
      </c>
      <c r="D1962">
        <v>93</v>
      </c>
      <c r="E1962">
        <v>20</v>
      </c>
      <c r="F1962">
        <v>3</v>
      </c>
      <c r="G1962">
        <v>1</v>
      </c>
      <c r="H1962">
        <v>1</v>
      </c>
      <c r="I1962">
        <v>8</v>
      </c>
      <c r="J1962">
        <v>8</v>
      </c>
      <c r="K1962">
        <v>5</v>
      </c>
      <c r="L1962">
        <v>21</v>
      </c>
      <c r="M1962">
        <v>1</v>
      </c>
      <c r="N1962">
        <v>2</v>
      </c>
      <c r="O1962">
        <v>1</v>
      </c>
      <c r="P1962">
        <v>0.219</v>
      </c>
      <c r="Q1962">
        <v>0.26400000000000001</v>
      </c>
      <c r="R1962">
        <v>0.30599999999999999</v>
      </c>
      <c r="S1962">
        <v>0.56999999999999995</v>
      </c>
      <c r="T1962">
        <v>0.252</v>
      </c>
      <c r="U1962">
        <v>-0.1</v>
      </c>
      <c r="V1962">
        <v>0</v>
      </c>
      <c r="W1962">
        <v>-0.3</v>
      </c>
    </row>
    <row r="1963" spans="1:28" x14ac:dyDescent="0.25">
      <c r="A1963" t="s">
        <v>6896</v>
      </c>
      <c r="B1963" t="s">
        <v>6897</v>
      </c>
      <c r="C1963">
        <v>100</v>
      </c>
      <c r="D1963">
        <v>92</v>
      </c>
      <c r="E1963">
        <v>21</v>
      </c>
      <c r="F1963">
        <v>4</v>
      </c>
      <c r="G1963">
        <v>0</v>
      </c>
      <c r="H1963">
        <v>0</v>
      </c>
      <c r="I1963">
        <v>8</v>
      </c>
      <c r="J1963">
        <v>7</v>
      </c>
      <c r="K1963">
        <v>6</v>
      </c>
      <c r="L1963">
        <v>11</v>
      </c>
      <c r="M1963">
        <v>1</v>
      </c>
      <c r="N1963">
        <v>1</v>
      </c>
      <c r="O1963">
        <v>1</v>
      </c>
      <c r="P1963">
        <v>0.22700000000000001</v>
      </c>
      <c r="Q1963">
        <v>0.27300000000000002</v>
      </c>
      <c r="R1963">
        <v>0.29199999999999998</v>
      </c>
      <c r="S1963">
        <v>0.56499999999999995</v>
      </c>
      <c r="T1963">
        <v>0.252</v>
      </c>
      <c r="U1963">
        <v>-0.1</v>
      </c>
      <c r="V1963">
        <v>0</v>
      </c>
      <c r="W1963">
        <v>-0.1</v>
      </c>
    </row>
    <row r="1964" spans="1:28" x14ac:dyDescent="0.25">
      <c r="A1964" t="s">
        <v>6894</v>
      </c>
      <c r="B1964" t="s">
        <v>6895</v>
      </c>
      <c r="C1964">
        <v>100</v>
      </c>
      <c r="D1964">
        <v>91</v>
      </c>
      <c r="E1964">
        <v>19</v>
      </c>
      <c r="F1964">
        <v>3</v>
      </c>
      <c r="G1964">
        <v>1</v>
      </c>
      <c r="H1964">
        <v>2</v>
      </c>
      <c r="I1964">
        <v>10</v>
      </c>
      <c r="J1964">
        <v>9</v>
      </c>
      <c r="K1964">
        <v>7</v>
      </c>
      <c r="L1964">
        <v>23</v>
      </c>
      <c r="M1964">
        <v>1</v>
      </c>
      <c r="N1964">
        <v>6</v>
      </c>
      <c r="O1964">
        <v>3</v>
      </c>
      <c r="P1964">
        <v>0.20399999999999999</v>
      </c>
      <c r="Q1964">
        <v>0.26200000000000001</v>
      </c>
      <c r="R1964">
        <v>0.30599999999999999</v>
      </c>
      <c r="S1964">
        <v>0.56799999999999995</v>
      </c>
      <c r="T1964">
        <v>0.252</v>
      </c>
      <c r="U1964">
        <v>0.2</v>
      </c>
      <c r="V1964">
        <v>0</v>
      </c>
      <c r="W1964">
        <v>-0.3</v>
      </c>
    </row>
    <row r="1965" spans="1:28" x14ac:dyDescent="0.25">
      <c r="A1965">
        <v>3448</v>
      </c>
      <c r="B1965" t="s">
        <v>132</v>
      </c>
      <c r="C1965">
        <v>156</v>
      </c>
      <c r="D1965">
        <v>144</v>
      </c>
      <c r="E1965">
        <v>29</v>
      </c>
      <c r="F1965">
        <v>6</v>
      </c>
      <c r="G1965">
        <v>0</v>
      </c>
      <c r="H1965">
        <v>3</v>
      </c>
      <c r="I1965">
        <v>12</v>
      </c>
      <c r="J1965">
        <v>14</v>
      </c>
      <c r="K1965">
        <v>9</v>
      </c>
      <c r="L1965">
        <v>42</v>
      </c>
      <c r="M1965">
        <v>1</v>
      </c>
      <c r="N1965">
        <v>1</v>
      </c>
      <c r="O1965">
        <v>1</v>
      </c>
      <c r="P1965">
        <v>0.20300000000000001</v>
      </c>
      <c r="Q1965">
        <v>0.253</v>
      </c>
      <c r="R1965">
        <v>0.32200000000000001</v>
      </c>
      <c r="S1965">
        <v>0.57499999999999996</v>
      </c>
      <c r="T1965">
        <v>0.252</v>
      </c>
      <c r="U1965">
        <v>-0.3</v>
      </c>
      <c r="V1965">
        <v>2</v>
      </c>
      <c r="W1965">
        <v>0.2</v>
      </c>
      <c r="Y1965" s="1">
        <v>-21</v>
      </c>
      <c r="Z1965" s="1">
        <v>-20</v>
      </c>
      <c r="AB1965" s="1">
        <v>-7</v>
      </c>
    </row>
    <row r="1966" spans="1:28" x14ac:dyDescent="0.25">
      <c r="A1966" t="s">
        <v>6892</v>
      </c>
      <c r="B1966" t="s">
        <v>6893</v>
      </c>
      <c r="C1966">
        <v>100</v>
      </c>
      <c r="D1966">
        <v>91</v>
      </c>
      <c r="E1966">
        <v>19</v>
      </c>
      <c r="F1966">
        <v>3</v>
      </c>
      <c r="G1966">
        <v>1</v>
      </c>
      <c r="H1966">
        <v>1</v>
      </c>
      <c r="I1966">
        <v>9</v>
      </c>
      <c r="J1966">
        <v>8</v>
      </c>
      <c r="K1966">
        <v>7</v>
      </c>
      <c r="L1966">
        <v>24</v>
      </c>
      <c r="M1966">
        <v>1</v>
      </c>
      <c r="N1966">
        <v>4</v>
      </c>
      <c r="O1966">
        <v>2</v>
      </c>
      <c r="P1966">
        <v>0.20699999999999999</v>
      </c>
      <c r="Q1966">
        <v>0.26600000000000001</v>
      </c>
      <c r="R1966">
        <v>0.30099999999999999</v>
      </c>
      <c r="S1966">
        <v>0.56699999999999995</v>
      </c>
      <c r="T1966">
        <v>0.252</v>
      </c>
      <c r="U1966">
        <v>0.1</v>
      </c>
      <c r="V1966">
        <v>0</v>
      </c>
      <c r="W1966">
        <v>-0.3</v>
      </c>
    </row>
    <row r="1967" spans="1:28" x14ac:dyDescent="0.25">
      <c r="A1967">
        <v>113</v>
      </c>
      <c r="B1967" t="s">
        <v>6891</v>
      </c>
      <c r="C1967">
        <v>100</v>
      </c>
      <c r="D1967">
        <v>90</v>
      </c>
      <c r="E1967">
        <v>18</v>
      </c>
      <c r="F1967">
        <v>4</v>
      </c>
      <c r="G1967">
        <v>0</v>
      </c>
      <c r="H1967">
        <v>1</v>
      </c>
      <c r="I1967">
        <v>8</v>
      </c>
      <c r="J1967">
        <v>8</v>
      </c>
      <c r="K1967">
        <v>7</v>
      </c>
      <c r="L1967">
        <v>29</v>
      </c>
      <c r="M1967">
        <v>1</v>
      </c>
      <c r="N1967">
        <v>0</v>
      </c>
      <c r="O1967">
        <v>0</v>
      </c>
      <c r="P1967">
        <v>0.19900000000000001</v>
      </c>
      <c r="Q1967">
        <v>0.26700000000000002</v>
      </c>
      <c r="R1967">
        <v>0.29799999999999999</v>
      </c>
      <c r="S1967">
        <v>0.56599999999999995</v>
      </c>
      <c r="T1967">
        <v>0.252</v>
      </c>
      <c r="U1967">
        <v>-0.1</v>
      </c>
      <c r="V1967">
        <v>0</v>
      </c>
      <c r="W1967">
        <v>0</v>
      </c>
    </row>
    <row r="1968" spans="1:28" x14ac:dyDescent="0.25">
      <c r="A1968" t="s">
        <v>6889</v>
      </c>
      <c r="B1968" t="s">
        <v>6890</v>
      </c>
      <c r="C1968">
        <v>100</v>
      </c>
      <c r="D1968">
        <v>92</v>
      </c>
      <c r="E1968">
        <v>19</v>
      </c>
      <c r="F1968">
        <v>4</v>
      </c>
      <c r="G1968">
        <v>0</v>
      </c>
      <c r="H1968">
        <v>2</v>
      </c>
      <c r="I1968">
        <v>8</v>
      </c>
      <c r="J1968">
        <v>8</v>
      </c>
      <c r="K1968">
        <v>6</v>
      </c>
      <c r="L1968">
        <v>22</v>
      </c>
      <c r="M1968">
        <v>1</v>
      </c>
      <c r="N1968">
        <v>0</v>
      </c>
      <c r="O1968">
        <v>0</v>
      </c>
      <c r="P1968">
        <v>0.21099999999999999</v>
      </c>
      <c r="Q1968">
        <v>0.26300000000000001</v>
      </c>
      <c r="R1968">
        <v>0.30499999999999999</v>
      </c>
      <c r="S1968">
        <v>0.56799999999999995</v>
      </c>
      <c r="T1968">
        <v>0.252</v>
      </c>
      <c r="U1968">
        <v>0</v>
      </c>
      <c r="V1968">
        <v>0</v>
      </c>
      <c r="W1968">
        <v>0</v>
      </c>
    </row>
    <row r="1969" spans="1:28" x14ac:dyDescent="0.25">
      <c r="A1969" t="s">
        <v>6887</v>
      </c>
      <c r="B1969" t="s">
        <v>6888</v>
      </c>
      <c r="C1969">
        <v>100</v>
      </c>
      <c r="D1969">
        <v>94</v>
      </c>
      <c r="E1969">
        <v>20</v>
      </c>
      <c r="F1969">
        <v>3</v>
      </c>
      <c r="G1969">
        <v>0</v>
      </c>
      <c r="H1969">
        <v>2</v>
      </c>
      <c r="I1969">
        <v>9</v>
      </c>
      <c r="J1969">
        <v>9</v>
      </c>
      <c r="K1969">
        <v>4</v>
      </c>
      <c r="L1969">
        <v>16</v>
      </c>
      <c r="M1969">
        <v>1</v>
      </c>
      <c r="N1969">
        <v>1</v>
      </c>
      <c r="O1969">
        <v>0</v>
      </c>
      <c r="P1969">
        <v>0.217</v>
      </c>
      <c r="Q1969">
        <v>0.254</v>
      </c>
      <c r="R1969">
        <v>0.32</v>
      </c>
      <c r="S1969">
        <v>0.57399999999999995</v>
      </c>
      <c r="T1969">
        <v>0.252</v>
      </c>
      <c r="U1969">
        <v>0</v>
      </c>
      <c r="V1969">
        <v>0</v>
      </c>
      <c r="W1969">
        <v>-0.1</v>
      </c>
    </row>
    <row r="1970" spans="1:28" x14ac:dyDescent="0.25">
      <c r="A1970" t="s">
        <v>6885</v>
      </c>
      <c r="B1970" t="s">
        <v>6886</v>
      </c>
      <c r="C1970">
        <v>100</v>
      </c>
      <c r="D1970">
        <v>93</v>
      </c>
      <c r="E1970">
        <v>21</v>
      </c>
      <c r="F1970">
        <v>3</v>
      </c>
      <c r="G1970">
        <v>1</v>
      </c>
      <c r="H1970">
        <v>1</v>
      </c>
      <c r="I1970">
        <v>8</v>
      </c>
      <c r="J1970">
        <v>8</v>
      </c>
      <c r="K1970">
        <v>5</v>
      </c>
      <c r="L1970">
        <v>16</v>
      </c>
      <c r="M1970">
        <v>1</v>
      </c>
      <c r="N1970">
        <v>6</v>
      </c>
      <c r="O1970">
        <v>2</v>
      </c>
      <c r="P1970">
        <v>0.223</v>
      </c>
      <c r="Q1970">
        <v>0.26400000000000001</v>
      </c>
      <c r="R1970">
        <v>0.30499999999999999</v>
      </c>
      <c r="S1970">
        <v>0.56899999999999995</v>
      </c>
      <c r="T1970">
        <v>0.251</v>
      </c>
      <c r="U1970">
        <v>0.2</v>
      </c>
      <c r="V1970">
        <v>0</v>
      </c>
      <c r="W1970">
        <v>-0.1</v>
      </c>
    </row>
    <row r="1971" spans="1:28" x14ac:dyDescent="0.25">
      <c r="A1971" t="s">
        <v>6883</v>
      </c>
      <c r="B1971" t="s">
        <v>6884</v>
      </c>
      <c r="C1971">
        <v>100</v>
      </c>
      <c r="D1971">
        <v>94</v>
      </c>
      <c r="E1971">
        <v>22</v>
      </c>
      <c r="F1971">
        <v>4</v>
      </c>
      <c r="G1971">
        <v>0</v>
      </c>
      <c r="H1971">
        <v>1</v>
      </c>
      <c r="I1971">
        <v>9</v>
      </c>
      <c r="J1971">
        <v>8</v>
      </c>
      <c r="K1971">
        <v>4</v>
      </c>
      <c r="L1971">
        <v>16</v>
      </c>
      <c r="M1971">
        <v>1</v>
      </c>
      <c r="N1971">
        <v>3</v>
      </c>
      <c r="O1971">
        <v>2</v>
      </c>
      <c r="P1971">
        <v>0.23</v>
      </c>
      <c r="Q1971">
        <v>0.26600000000000001</v>
      </c>
      <c r="R1971">
        <v>0.30599999999999999</v>
      </c>
      <c r="S1971">
        <v>0.57199999999999995</v>
      </c>
      <c r="T1971">
        <v>0.251</v>
      </c>
      <c r="U1971">
        <v>0</v>
      </c>
      <c r="V1971">
        <v>0</v>
      </c>
      <c r="W1971">
        <v>-0.3</v>
      </c>
    </row>
    <row r="1972" spans="1:28" x14ac:dyDescent="0.25">
      <c r="A1972" t="s">
        <v>6881</v>
      </c>
      <c r="B1972" t="s">
        <v>6882</v>
      </c>
      <c r="C1972">
        <v>100</v>
      </c>
      <c r="D1972">
        <v>92</v>
      </c>
      <c r="E1972">
        <v>19</v>
      </c>
      <c r="F1972">
        <v>3</v>
      </c>
      <c r="G1972">
        <v>0</v>
      </c>
      <c r="H1972">
        <v>2</v>
      </c>
      <c r="I1972">
        <v>9</v>
      </c>
      <c r="J1972">
        <v>9</v>
      </c>
      <c r="K1972">
        <v>6</v>
      </c>
      <c r="L1972">
        <v>24</v>
      </c>
      <c r="M1972">
        <v>1</v>
      </c>
      <c r="N1972">
        <v>1</v>
      </c>
      <c r="O1972">
        <v>0</v>
      </c>
      <c r="P1972">
        <v>0.20499999999999999</v>
      </c>
      <c r="Q1972">
        <v>0.25700000000000001</v>
      </c>
      <c r="R1972">
        <v>0.316</v>
      </c>
      <c r="S1972">
        <v>0.57299999999999995</v>
      </c>
      <c r="T1972">
        <v>0.251</v>
      </c>
      <c r="U1972">
        <v>0</v>
      </c>
      <c r="V1972">
        <v>0</v>
      </c>
      <c r="W1972">
        <v>-0.4</v>
      </c>
    </row>
    <row r="1973" spans="1:28" x14ac:dyDescent="0.25">
      <c r="A1973" t="s">
        <v>6879</v>
      </c>
      <c r="B1973" t="s">
        <v>6880</v>
      </c>
      <c r="C1973">
        <v>100</v>
      </c>
      <c r="D1973">
        <v>90</v>
      </c>
      <c r="E1973">
        <v>18</v>
      </c>
      <c r="F1973">
        <v>4</v>
      </c>
      <c r="G1973">
        <v>0</v>
      </c>
      <c r="H1973">
        <v>1</v>
      </c>
      <c r="I1973">
        <v>9</v>
      </c>
      <c r="J1973">
        <v>8</v>
      </c>
      <c r="K1973">
        <v>8</v>
      </c>
      <c r="L1973">
        <v>25</v>
      </c>
      <c r="M1973">
        <v>1</v>
      </c>
      <c r="N1973">
        <v>1</v>
      </c>
      <c r="O1973">
        <v>1</v>
      </c>
      <c r="P1973">
        <v>0.20300000000000001</v>
      </c>
      <c r="Q1973">
        <v>0.27100000000000002</v>
      </c>
      <c r="R1973">
        <v>0.28999999999999998</v>
      </c>
      <c r="S1973">
        <v>0.56100000000000005</v>
      </c>
      <c r="T1973">
        <v>0.251</v>
      </c>
      <c r="U1973">
        <v>-0.1</v>
      </c>
      <c r="V1973">
        <v>0</v>
      </c>
      <c r="W1973">
        <v>0</v>
      </c>
    </row>
    <row r="1974" spans="1:28" x14ac:dyDescent="0.25">
      <c r="A1974" t="s">
        <v>6877</v>
      </c>
      <c r="B1974" t="s">
        <v>6878</v>
      </c>
      <c r="C1974">
        <v>582</v>
      </c>
      <c r="D1974">
        <v>537</v>
      </c>
      <c r="E1974">
        <v>115</v>
      </c>
      <c r="F1974">
        <v>19</v>
      </c>
      <c r="G1974">
        <v>3</v>
      </c>
      <c r="H1974">
        <v>8</v>
      </c>
      <c r="I1974">
        <v>61</v>
      </c>
      <c r="J1974">
        <v>38</v>
      </c>
      <c r="K1974">
        <v>31</v>
      </c>
      <c r="L1974">
        <v>105</v>
      </c>
      <c r="M1974">
        <v>4</v>
      </c>
      <c r="N1974">
        <v>37</v>
      </c>
      <c r="O1974">
        <v>16</v>
      </c>
      <c r="P1974">
        <v>0.214</v>
      </c>
      <c r="Q1974">
        <v>0.26100000000000001</v>
      </c>
      <c r="R1974">
        <v>0.30599999999999999</v>
      </c>
      <c r="S1974">
        <v>0.56699999999999995</v>
      </c>
      <c r="T1974">
        <v>0.251</v>
      </c>
      <c r="U1974">
        <v>1</v>
      </c>
      <c r="V1974">
        <v>0</v>
      </c>
      <c r="W1974">
        <v>-0.3</v>
      </c>
      <c r="Y1974" s="1">
        <v>-6</v>
      </c>
      <c r="Z1974" s="1">
        <v>-6</v>
      </c>
      <c r="AB1974" s="1">
        <v>4</v>
      </c>
    </row>
    <row r="1975" spans="1:28" x14ac:dyDescent="0.25">
      <c r="A1975" t="s">
        <v>6875</v>
      </c>
      <c r="B1975" t="s">
        <v>6876</v>
      </c>
      <c r="C1975">
        <v>100</v>
      </c>
      <c r="D1975">
        <v>92</v>
      </c>
      <c r="E1975">
        <v>19</v>
      </c>
      <c r="F1975">
        <v>3</v>
      </c>
      <c r="G1975">
        <v>0</v>
      </c>
      <c r="H1975">
        <v>2</v>
      </c>
      <c r="I1975">
        <v>9</v>
      </c>
      <c r="J1975">
        <v>8</v>
      </c>
      <c r="K1975">
        <v>6</v>
      </c>
      <c r="L1975">
        <v>19</v>
      </c>
      <c r="M1975">
        <v>1</v>
      </c>
      <c r="N1975">
        <v>4</v>
      </c>
      <c r="O1975">
        <v>2</v>
      </c>
      <c r="P1975">
        <v>0.21</v>
      </c>
      <c r="Q1975">
        <v>0.26400000000000001</v>
      </c>
      <c r="R1975">
        <v>0.3</v>
      </c>
      <c r="S1975">
        <v>0.56399999999999995</v>
      </c>
      <c r="T1975">
        <v>0.251</v>
      </c>
      <c r="U1975">
        <v>0.1</v>
      </c>
      <c r="V1975">
        <v>0</v>
      </c>
      <c r="W1975">
        <v>-0.1</v>
      </c>
    </row>
    <row r="1976" spans="1:28" x14ac:dyDescent="0.25">
      <c r="A1976" t="s">
        <v>6873</v>
      </c>
      <c r="B1976" t="s">
        <v>6874</v>
      </c>
      <c r="C1976">
        <v>100</v>
      </c>
      <c r="D1976">
        <v>91</v>
      </c>
      <c r="E1976">
        <v>19</v>
      </c>
      <c r="F1976">
        <v>4</v>
      </c>
      <c r="G1976">
        <v>1</v>
      </c>
      <c r="H1976">
        <v>1</v>
      </c>
      <c r="I1976">
        <v>9</v>
      </c>
      <c r="J1976">
        <v>7</v>
      </c>
      <c r="K1976">
        <v>7</v>
      </c>
      <c r="L1976">
        <v>25</v>
      </c>
      <c r="M1976">
        <v>1</v>
      </c>
      <c r="N1976">
        <v>3</v>
      </c>
      <c r="O1976">
        <v>1</v>
      </c>
      <c r="P1976">
        <v>0.21299999999999999</v>
      </c>
      <c r="Q1976">
        <v>0.27300000000000002</v>
      </c>
      <c r="R1976">
        <v>0.28599999999999998</v>
      </c>
      <c r="S1976">
        <v>0.55900000000000005</v>
      </c>
      <c r="T1976">
        <v>0.251</v>
      </c>
      <c r="U1976">
        <v>0.1</v>
      </c>
      <c r="V1976">
        <v>0</v>
      </c>
      <c r="W1976">
        <v>-0.1</v>
      </c>
    </row>
    <row r="1977" spans="1:28" x14ac:dyDescent="0.25">
      <c r="A1977" t="s">
        <v>6871</v>
      </c>
      <c r="B1977" t="s">
        <v>6872</v>
      </c>
      <c r="C1977">
        <v>100</v>
      </c>
      <c r="D1977">
        <v>92</v>
      </c>
      <c r="E1977">
        <v>19</v>
      </c>
      <c r="F1977">
        <v>3</v>
      </c>
      <c r="G1977">
        <v>0</v>
      </c>
      <c r="H1977">
        <v>2</v>
      </c>
      <c r="I1977">
        <v>9</v>
      </c>
      <c r="J1977">
        <v>9</v>
      </c>
      <c r="K1977">
        <v>5</v>
      </c>
      <c r="L1977">
        <v>21</v>
      </c>
      <c r="M1977">
        <v>1</v>
      </c>
      <c r="N1977">
        <v>2</v>
      </c>
      <c r="O1977">
        <v>1</v>
      </c>
      <c r="P1977">
        <v>0.21</v>
      </c>
      <c r="Q1977">
        <v>0.25800000000000001</v>
      </c>
      <c r="R1977">
        <v>0.314</v>
      </c>
      <c r="S1977">
        <v>0.57199999999999995</v>
      </c>
      <c r="T1977">
        <v>0.251</v>
      </c>
      <c r="U1977">
        <v>0</v>
      </c>
      <c r="V1977">
        <v>0</v>
      </c>
      <c r="W1977">
        <v>-0.3</v>
      </c>
    </row>
    <row r="1978" spans="1:28" x14ac:dyDescent="0.25">
      <c r="A1978" t="s">
        <v>222</v>
      </c>
      <c r="B1978" t="s">
        <v>223</v>
      </c>
      <c r="C1978">
        <v>100</v>
      </c>
      <c r="D1978">
        <v>93</v>
      </c>
      <c r="E1978">
        <v>20</v>
      </c>
      <c r="F1978">
        <v>4</v>
      </c>
      <c r="G1978">
        <v>1</v>
      </c>
      <c r="H1978">
        <v>1</v>
      </c>
      <c r="I1978">
        <v>8</v>
      </c>
      <c r="J1978">
        <v>8</v>
      </c>
      <c r="K1978">
        <v>5</v>
      </c>
      <c r="L1978">
        <v>20</v>
      </c>
      <c r="M1978">
        <v>1</v>
      </c>
      <c r="N1978">
        <v>4</v>
      </c>
      <c r="O1978">
        <v>2</v>
      </c>
      <c r="P1978">
        <v>0.218</v>
      </c>
      <c r="Q1978">
        <v>0.26400000000000001</v>
      </c>
      <c r="R1978">
        <v>0.30399999999999999</v>
      </c>
      <c r="S1978">
        <v>0.56799999999999995</v>
      </c>
      <c r="T1978">
        <v>0.251</v>
      </c>
      <c r="U1978">
        <v>0.1</v>
      </c>
      <c r="V1978">
        <v>0</v>
      </c>
      <c r="W1978">
        <v>-0.3</v>
      </c>
    </row>
    <row r="1979" spans="1:28" x14ac:dyDescent="0.25">
      <c r="A1979" t="s">
        <v>6869</v>
      </c>
      <c r="B1979" t="s">
        <v>6870</v>
      </c>
      <c r="C1979">
        <v>505</v>
      </c>
      <c r="D1979">
        <v>460</v>
      </c>
      <c r="E1979">
        <v>87</v>
      </c>
      <c r="F1979">
        <v>14</v>
      </c>
      <c r="G1979">
        <v>2</v>
      </c>
      <c r="H1979">
        <v>13</v>
      </c>
      <c r="I1979">
        <v>45</v>
      </c>
      <c r="J1979">
        <v>51</v>
      </c>
      <c r="K1979">
        <v>37</v>
      </c>
      <c r="L1979">
        <v>142</v>
      </c>
      <c r="M1979">
        <v>4</v>
      </c>
      <c r="N1979">
        <v>7</v>
      </c>
      <c r="O1979">
        <v>4</v>
      </c>
      <c r="P1979">
        <v>0.189</v>
      </c>
      <c r="Q1979">
        <v>0.254</v>
      </c>
      <c r="R1979">
        <v>0.315</v>
      </c>
      <c r="S1979">
        <v>0.56799999999999995</v>
      </c>
      <c r="T1979">
        <v>0.251</v>
      </c>
      <c r="U1979">
        <v>-0.4</v>
      </c>
      <c r="V1979">
        <v>0</v>
      </c>
      <c r="W1979">
        <v>-0.8</v>
      </c>
    </row>
    <row r="1980" spans="1:28" x14ac:dyDescent="0.25">
      <c r="A1980" t="s">
        <v>6867</v>
      </c>
      <c r="B1980" t="s">
        <v>6868</v>
      </c>
      <c r="C1980">
        <v>100</v>
      </c>
      <c r="D1980">
        <v>93</v>
      </c>
      <c r="E1980">
        <v>19</v>
      </c>
      <c r="F1980">
        <v>3</v>
      </c>
      <c r="G1980">
        <v>0</v>
      </c>
      <c r="H1980">
        <v>2</v>
      </c>
      <c r="I1980">
        <v>8</v>
      </c>
      <c r="J1980">
        <v>9</v>
      </c>
      <c r="K1980">
        <v>5</v>
      </c>
      <c r="L1980">
        <v>27</v>
      </c>
      <c r="M1980">
        <v>1</v>
      </c>
      <c r="N1980">
        <v>1</v>
      </c>
      <c r="O1980">
        <v>1</v>
      </c>
      <c r="P1980">
        <v>0.20899999999999999</v>
      </c>
      <c r="Q1980">
        <v>0.25600000000000001</v>
      </c>
      <c r="R1980">
        <v>0.315</v>
      </c>
      <c r="S1980">
        <v>0.57099999999999995</v>
      </c>
      <c r="T1980">
        <v>0.251</v>
      </c>
      <c r="U1980">
        <v>-0.1</v>
      </c>
      <c r="V1980">
        <v>0</v>
      </c>
      <c r="W1980">
        <v>-0.4</v>
      </c>
    </row>
    <row r="1981" spans="1:28" x14ac:dyDescent="0.25">
      <c r="A1981" t="s">
        <v>6865</v>
      </c>
      <c r="B1981" t="s">
        <v>6866</v>
      </c>
      <c r="C1981">
        <v>100</v>
      </c>
      <c r="D1981">
        <v>88</v>
      </c>
      <c r="E1981">
        <v>17</v>
      </c>
      <c r="F1981">
        <v>3</v>
      </c>
      <c r="G1981">
        <v>0</v>
      </c>
      <c r="H1981">
        <v>2</v>
      </c>
      <c r="I1981">
        <v>9</v>
      </c>
      <c r="J1981">
        <v>8</v>
      </c>
      <c r="K1981">
        <v>9</v>
      </c>
      <c r="L1981">
        <v>29</v>
      </c>
      <c r="M1981">
        <v>1</v>
      </c>
      <c r="N1981">
        <v>3</v>
      </c>
      <c r="O1981">
        <v>2</v>
      </c>
      <c r="P1981">
        <v>0.188</v>
      </c>
      <c r="Q1981">
        <v>0.27100000000000002</v>
      </c>
      <c r="R1981">
        <v>0.28299999999999997</v>
      </c>
      <c r="S1981">
        <v>0.55400000000000005</v>
      </c>
      <c r="T1981">
        <v>0.251</v>
      </c>
      <c r="U1981">
        <v>0</v>
      </c>
      <c r="V1981">
        <v>0</v>
      </c>
      <c r="W1981">
        <v>-0.3</v>
      </c>
    </row>
    <row r="1982" spans="1:28" x14ac:dyDescent="0.25">
      <c r="A1982" t="s">
        <v>6863</v>
      </c>
      <c r="B1982" t="s">
        <v>6864</v>
      </c>
      <c r="C1982">
        <v>100</v>
      </c>
      <c r="D1982">
        <v>93</v>
      </c>
      <c r="E1982">
        <v>20</v>
      </c>
      <c r="F1982">
        <v>3</v>
      </c>
      <c r="G1982">
        <v>0</v>
      </c>
      <c r="H1982">
        <v>2</v>
      </c>
      <c r="I1982">
        <v>10</v>
      </c>
      <c r="J1982">
        <v>9</v>
      </c>
      <c r="K1982">
        <v>5</v>
      </c>
      <c r="L1982">
        <v>23</v>
      </c>
      <c r="M1982">
        <v>1</v>
      </c>
      <c r="N1982">
        <v>4</v>
      </c>
      <c r="O1982">
        <v>2</v>
      </c>
      <c r="P1982">
        <v>0.21199999999999999</v>
      </c>
      <c r="Q1982">
        <v>0.25600000000000001</v>
      </c>
      <c r="R1982">
        <v>0.317</v>
      </c>
      <c r="S1982">
        <v>0.57299999999999995</v>
      </c>
      <c r="T1982">
        <v>0.251</v>
      </c>
      <c r="U1982">
        <v>-0.1</v>
      </c>
      <c r="V1982">
        <v>0</v>
      </c>
      <c r="W1982">
        <v>-0.3</v>
      </c>
    </row>
    <row r="1983" spans="1:28" x14ac:dyDescent="0.25">
      <c r="A1983" t="s">
        <v>6861</v>
      </c>
      <c r="B1983" t="s">
        <v>6862</v>
      </c>
      <c r="C1983">
        <v>100</v>
      </c>
      <c r="D1983">
        <v>94</v>
      </c>
      <c r="E1983">
        <v>20</v>
      </c>
      <c r="F1983">
        <v>4</v>
      </c>
      <c r="G1983">
        <v>0</v>
      </c>
      <c r="H1983">
        <v>2</v>
      </c>
      <c r="I1983">
        <v>9</v>
      </c>
      <c r="J1983">
        <v>9</v>
      </c>
      <c r="K1983">
        <v>4</v>
      </c>
      <c r="L1983">
        <v>21</v>
      </c>
      <c r="M1983">
        <v>1</v>
      </c>
      <c r="N1983">
        <v>2</v>
      </c>
      <c r="O1983">
        <v>1</v>
      </c>
      <c r="P1983">
        <v>0.218</v>
      </c>
      <c r="Q1983">
        <v>0.254</v>
      </c>
      <c r="R1983">
        <v>0.318</v>
      </c>
      <c r="S1983">
        <v>0.57099999999999995</v>
      </c>
      <c r="T1983">
        <v>0.251</v>
      </c>
      <c r="U1983">
        <v>0</v>
      </c>
      <c r="V1983">
        <v>0</v>
      </c>
      <c r="W1983">
        <v>-0.1</v>
      </c>
    </row>
    <row r="1984" spans="1:28" x14ac:dyDescent="0.25">
      <c r="A1984" t="s">
        <v>6859</v>
      </c>
      <c r="B1984" t="s">
        <v>6860</v>
      </c>
      <c r="C1984">
        <v>100</v>
      </c>
      <c r="D1984">
        <v>89</v>
      </c>
      <c r="E1984">
        <v>17</v>
      </c>
      <c r="F1984">
        <v>3</v>
      </c>
      <c r="G1984">
        <v>0</v>
      </c>
      <c r="H1984">
        <v>2</v>
      </c>
      <c r="I1984">
        <v>9</v>
      </c>
      <c r="J1984">
        <v>8</v>
      </c>
      <c r="K1984">
        <v>8</v>
      </c>
      <c r="L1984">
        <v>22</v>
      </c>
      <c r="M1984">
        <v>1</v>
      </c>
      <c r="N1984">
        <v>1</v>
      </c>
      <c r="O1984">
        <v>0</v>
      </c>
      <c r="P1984">
        <v>0.19</v>
      </c>
      <c r="Q1984">
        <v>0.26800000000000002</v>
      </c>
      <c r="R1984">
        <v>0.28899999999999998</v>
      </c>
      <c r="S1984">
        <v>0.55700000000000005</v>
      </c>
      <c r="T1984">
        <v>0.251</v>
      </c>
      <c r="U1984">
        <v>0</v>
      </c>
      <c r="V1984">
        <v>0</v>
      </c>
      <c r="W1984">
        <v>0</v>
      </c>
    </row>
    <row r="1985" spans="1:23" x14ac:dyDescent="0.25">
      <c r="A1985" t="s">
        <v>6857</v>
      </c>
      <c r="B1985" t="s">
        <v>6858</v>
      </c>
      <c r="C1985">
        <v>100</v>
      </c>
      <c r="D1985">
        <v>94</v>
      </c>
      <c r="E1985">
        <v>21</v>
      </c>
      <c r="F1985">
        <v>4</v>
      </c>
      <c r="G1985">
        <v>0</v>
      </c>
      <c r="H1985">
        <v>1</v>
      </c>
      <c r="I1985">
        <v>8</v>
      </c>
      <c r="J1985">
        <v>9</v>
      </c>
      <c r="K1985">
        <v>4</v>
      </c>
      <c r="L1985">
        <v>17</v>
      </c>
      <c r="M1985">
        <v>1</v>
      </c>
      <c r="N1985">
        <v>1</v>
      </c>
      <c r="O1985">
        <v>1</v>
      </c>
      <c r="P1985">
        <v>0.223</v>
      </c>
      <c r="Q1985">
        <v>0.26100000000000001</v>
      </c>
      <c r="R1985">
        <v>0.31</v>
      </c>
      <c r="S1985">
        <v>0.57199999999999995</v>
      </c>
      <c r="T1985">
        <v>0.251</v>
      </c>
      <c r="U1985">
        <v>-0.1</v>
      </c>
      <c r="V1985">
        <v>0</v>
      </c>
      <c r="W1985">
        <v>-0.3</v>
      </c>
    </row>
    <row r="1986" spans="1:23" x14ac:dyDescent="0.25">
      <c r="A1986" t="s">
        <v>6855</v>
      </c>
      <c r="B1986" t="s">
        <v>6856</v>
      </c>
      <c r="C1986">
        <v>100</v>
      </c>
      <c r="D1986">
        <v>93</v>
      </c>
      <c r="E1986">
        <v>19</v>
      </c>
      <c r="F1986">
        <v>3</v>
      </c>
      <c r="G1986">
        <v>0</v>
      </c>
      <c r="H1986">
        <v>2</v>
      </c>
      <c r="I1986">
        <v>9</v>
      </c>
      <c r="J1986">
        <v>9</v>
      </c>
      <c r="K1986">
        <v>5</v>
      </c>
      <c r="L1986">
        <v>19</v>
      </c>
      <c r="M1986">
        <v>1</v>
      </c>
      <c r="N1986">
        <v>1</v>
      </c>
      <c r="O1986">
        <v>1</v>
      </c>
      <c r="P1986">
        <v>0.21</v>
      </c>
      <c r="Q1986">
        <v>0.25600000000000001</v>
      </c>
      <c r="R1986">
        <v>0.317</v>
      </c>
      <c r="S1986">
        <v>0.57299999999999995</v>
      </c>
      <c r="T1986">
        <v>0.251</v>
      </c>
      <c r="U1986">
        <v>0</v>
      </c>
      <c r="V1986">
        <v>0</v>
      </c>
      <c r="W1986">
        <v>-0.3</v>
      </c>
    </row>
    <row r="1987" spans="1:23" x14ac:dyDescent="0.25">
      <c r="A1987" t="s">
        <v>6853</v>
      </c>
      <c r="B1987" t="s">
        <v>6854</v>
      </c>
      <c r="C1987">
        <v>100</v>
      </c>
      <c r="D1987">
        <v>92</v>
      </c>
      <c r="E1987">
        <v>19</v>
      </c>
      <c r="F1987">
        <v>4</v>
      </c>
      <c r="G1987">
        <v>0</v>
      </c>
      <c r="H1987">
        <v>1</v>
      </c>
      <c r="I1987">
        <v>9</v>
      </c>
      <c r="J1987">
        <v>9</v>
      </c>
      <c r="K1987">
        <v>5</v>
      </c>
      <c r="L1987">
        <v>26</v>
      </c>
      <c r="M1987">
        <v>1</v>
      </c>
      <c r="N1987">
        <v>4</v>
      </c>
      <c r="O1987">
        <v>2</v>
      </c>
      <c r="P1987">
        <v>0.20799999999999999</v>
      </c>
      <c r="Q1987">
        <v>0.25900000000000001</v>
      </c>
      <c r="R1987">
        <v>0.308</v>
      </c>
      <c r="S1987">
        <v>0.56599999999999995</v>
      </c>
      <c r="T1987">
        <v>0.251</v>
      </c>
      <c r="U1987">
        <v>0.1</v>
      </c>
      <c r="V1987">
        <v>0</v>
      </c>
      <c r="W1987">
        <v>-0.1</v>
      </c>
    </row>
    <row r="1988" spans="1:23" x14ac:dyDescent="0.25">
      <c r="A1988" t="s">
        <v>6851</v>
      </c>
      <c r="B1988" t="s">
        <v>6852</v>
      </c>
      <c r="C1988">
        <v>100</v>
      </c>
      <c r="D1988">
        <v>92</v>
      </c>
      <c r="E1988">
        <v>20</v>
      </c>
      <c r="F1988">
        <v>4</v>
      </c>
      <c r="G1988">
        <v>0</v>
      </c>
      <c r="H1988">
        <v>1</v>
      </c>
      <c r="I1988">
        <v>9</v>
      </c>
      <c r="J1988">
        <v>8</v>
      </c>
      <c r="K1988">
        <v>6</v>
      </c>
      <c r="L1988">
        <v>21</v>
      </c>
      <c r="M1988">
        <v>1</v>
      </c>
      <c r="N1988">
        <v>2</v>
      </c>
      <c r="O1988">
        <v>1</v>
      </c>
      <c r="P1988">
        <v>0.216</v>
      </c>
      <c r="Q1988">
        <v>0.26500000000000001</v>
      </c>
      <c r="R1988">
        <v>0.30199999999999999</v>
      </c>
      <c r="S1988">
        <v>0.56699999999999995</v>
      </c>
      <c r="T1988">
        <v>0.251</v>
      </c>
      <c r="U1988">
        <v>0</v>
      </c>
      <c r="V1988">
        <v>0</v>
      </c>
      <c r="W1988">
        <v>-0.1</v>
      </c>
    </row>
    <row r="1989" spans="1:23" x14ac:dyDescent="0.25">
      <c r="A1989" t="s">
        <v>6849</v>
      </c>
      <c r="B1989" t="s">
        <v>6850</v>
      </c>
      <c r="C1989">
        <v>100</v>
      </c>
      <c r="D1989">
        <v>92</v>
      </c>
      <c r="E1989">
        <v>20</v>
      </c>
      <c r="F1989">
        <v>4</v>
      </c>
      <c r="G1989">
        <v>0</v>
      </c>
      <c r="H1989">
        <v>1</v>
      </c>
      <c r="I1989">
        <v>10</v>
      </c>
      <c r="J1989">
        <v>8</v>
      </c>
      <c r="K1989">
        <v>6</v>
      </c>
      <c r="L1989">
        <v>19</v>
      </c>
      <c r="M1989">
        <v>1</v>
      </c>
      <c r="N1989">
        <v>8</v>
      </c>
      <c r="O1989">
        <v>3</v>
      </c>
      <c r="P1989">
        <v>0.219</v>
      </c>
      <c r="Q1989">
        <v>0.27100000000000002</v>
      </c>
      <c r="R1989">
        <v>0.29599999999999999</v>
      </c>
      <c r="S1989">
        <v>0.56599999999999995</v>
      </c>
      <c r="T1989">
        <v>0.251</v>
      </c>
      <c r="U1989">
        <v>0.4</v>
      </c>
      <c r="V1989">
        <v>0</v>
      </c>
      <c r="W1989">
        <v>-0.1</v>
      </c>
    </row>
    <row r="1990" spans="1:23" x14ac:dyDescent="0.25">
      <c r="A1990" t="s">
        <v>6847</v>
      </c>
      <c r="B1990" t="s">
        <v>6848</v>
      </c>
      <c r="C1990">
        <v>100</v>
      </c>
      <c r="D1990">
        <v>94</v>
      </c>
      <c r="E1990">
        <v>21</v>
      </c>
      <c r="F1990">
        <v>4</v>
      </c>
      <c r="G1990">
        <v>0</v>
      </c>
      <c r="H1990">
        <v>1</v>
      </c>
      <c r="I1990">
        <v>8</v>
      </c>
      <c r="J1990">
        <v>9</v>
      </c>
      <c r="K1990">
        <v>4</v>
      </c>
      <c r="L1990">
        <v>14</v>
      </c>
      <c r="M1990">
        <v>1</v>
      </c>
      <c r="N1990">
        <v>3</v>
      </c>
      <c r="O1990">
        <v>2</v>
      </c>
      <c r="P1990">
        <v>0.222</v>
      </c>
      <c r="Q1990">
        <v>0.25600000000000001</v>
      </c>
      <c r="R1990">
        <v>0.316</v>
      </c>
      <c r="S1990">
        <v>0.57199999999999995</v>
      </c>
      <c r="T1990">
        <v>0.251</v>
      </c>
      <c r="U1990">
        <v>0</v>
      </c>
      <c r="V1990">
        <v>0</v>
      </c>
      <c r="W1990">
        <v>-0.2</v>
      </c>
    </row>
    <row r="1991" spans="1:23" x14ac:dyDescent="0.25">
      <c r="A1991" t="s">
        <v>108</v>
      </c>
      <c r="B1991" t="s">
        <v>109</v>
      </c>
      <c r="C1991">
        <v>100</v>
      </c>
      <c r="D1991">
        <v>93</v>
      </c>
      <c r="E1991">
        <v>20</v>
      </c>
      <c r="F1991">
        <v>3</v>
      </c>
      <c r="G1991">
        <v>0</v>
      </c>
      <c r="H1991">
        <v>2</v>
      </c>
      <c r="I1991">
        <v>9</v>
      </c>
      <c r="J1991">
        <v>9</v>
      </c>
      <c r="K1991">
        <v>5</v>
      </c>
      <c r="L1991">
        <v>25</v>
      </c>
      <c r="M1991">
        <v>1</v>
      </c>
      <c r="N1991">
        <v>2</v>
      </c>
      <c r="O1991">
        <v>1</v>
      </c>
      <c r="P1991">
        <v>0.21099999999999999</v>
      </c>
      <c r="Q1991">
        <v>0.254</v>
      </c>
      <c r="R1991">
        <v>0.318</v>
      </c>
      <c r="S1991">
        <v>0.57199999999999995</v>
      </c>
      <c r="T1991">
        <v>0.251</v>
      </c>
      <c r="U1991">
        <v>0</v>
      </c>
      <c r="V1991">
        <v>0</v>
      </c>
      <c r="W1991">
        <v>-0.3</v>
      </c>
    </row>
    <row r="1992" spans="1:23" x14ac:dyDescent="0.25">
      <c r="A1992">
        <v>1829</v>
      </c>
      <c r="B1992" t="s">
        <v>3</v>
      </c>
      <c r="C1992">
        <v>100</v>
      </c>
      <c r="D1992">
        <v>91</v>
      </c>
      <c r="E1992">
        <v>19</v>
      </c>
      <c r="F1992">
        <v>4</v>
      </c>
      <c r="G1992">
        <v>0</v>
      </c>
      <c r="H1992">
        <v>1</v>
      </c>
      <c r="I1992">
        <v>8</v>
      </c>
      <c r="J1992">
        <v>8</v>
      </c>
      <c r="K1992">
        <v>7</v>
      </c>
      <c r="L1992">
        <v>24</v>
      </c>
      <c r="M1992">
        <v>1</v>
      </c>
      <c r="N1992">
        <v>1</v>
      </c>
      <c r="O1992">
        <v>0</v>
      </c>
      <c r="P1992">
        <v>0.21099999999999999</v>
      </c>
      <c r="Q1992">
        <v>0.26800000000000002</v>
      </c>
      <c r="R1992">
        <v>0.30499999999999999</v>
      </c>
      <c r="S1992">
        <v>0.57299999999999995</v>
      </c>
      <c r="T1992">
        <v>0.251</v>
      </c>
      <c r="U1992">
        <v>-0.2</v>
      </c>
      <c r="V1992">
        <v>0</v>
      </c>
      <c r="W1992">
        <v>0</v>
      </c>
    </row>
    <row r="1993" spans="1:23" x14ac:dyDescent="0.25">
      <c r="A1993" t="s">
        <v>6845</v>
      </c>
      <c r="B1993" t="s">
        <v>6846</v>
      </c>
      <c r="C1993">
        <v>100</v>
      </c>
      <c r="D1993">
        <v>92</v>
      </c>
      <c r="E1993">
        <v>20</v>
      </c>
      <c r="F1993">
        <v>5</v>
      </c>
      <c r="G1993">
        <v>0</v>
      </c>
      <c r="H1993">
        <v>1</v>
      </c>
      <c r="I1993">
        <v>9</v>
      </c>
      <c r="J1993">
        <v>7</v>
      </c>
      <c r="K1993">
        <v>6</v>
      </c>
      <c r="L1993">
        <v>20</v>
      </c>
      <c r="M1993">
        <v>1</v>
      </c>
      <c r="N1993">
        <v>3</v>
      </c>
      <c r="O1993">
        <v>2</v>
      </c>
      <c r="P1993">
        <v>0.215</v>
      </c>
      <c r="Q1993">
        <v>0.26900000000000002</v>
      </c>
      <c r="R1993">
        <v>0.29199999999999998</v>
      </c>
      <c r="S1993">
        <v>0.56200000000000006</v>
      </c>
      <c r="T1993">
        <v>0.25</v>
      </c>
      <c r="U1993">
        <v>0</v>
      </c>
      <c r="V1993">
        <v>0</v>
      </c>
      <c r="W1993">
        <v>-0.1</v>
      </c>
    </row>
    <row r="1994" spans="1:23" x14ac:dyDescent="0.25">
      <c r="A1994" t="s">
        <v>6843</v>
      </c>
      <c r="B1994" t="s">
        <v>6844</v>
      </c>
      <c r="C1994">
        <v>100</v>
      </c>
      <c r="D1994">
        <v>95</v>
      </c>
      <c r="E1994">
        <v>21</v>
      </c>
      <c r="F1994">
        <v>4</v>
      </c>
      <c r="G1994">
        <v>0</v>
      </c>
      <c r="H1994">
        <v>2</v>
      </c>
      <c r="I1994">
        <v>9</v>
      </c>
      <c r="J1994">
        <v>9</v>
      </c>
      <c r="K1994">
        <v>3</v>
      </c>
      <c r="L1994">
        <v>14</v>
      </c>
      <c r="M1994">
        <v>1</v>
      </c>
      <c r="N1994">
        <v>1</v>
      </c>
      <c r="O1994">
        <v>0</v>
      </c>
      <c r="P1994">
        <v>0.22600000000000001</v>
      </c>
      <c r="Q1994">
        <v>0.252</v>
      </c>
      <c r="R1994">
        <v>0.32200000000000001</v>
      </c>
      <c r="S1994">
        <v>0.57399999999999995</v>
      </c>
      <c r="T1994">
        <v>0.25</v>
      </c>
      <c r="U1994">
        <v>0</v>
      </c>
      <c r="V1994">
        <v>0</v>
      </c>
      <c r="W1994">
        <v>-0.2</v>
      </c>
    </row>
    <row r="1995" spans="1:23" x14ac:dyDescent="0.25">
      <c r="A1995" t="s">
        <v>6841</v>
      </c>
      <c r="B1995" t="s">
        <v>6842</v>
      </c>
      <c r="C1995">
        <v>100</v>
      </c>
      <c r="D1995">
        <v>92</v>
      </c>
      <c r="E1995">
        <v>20</v>
      </c>
      <c r="F1995">
        <v>3</v>
      </c>
      <c r="G1995">
        <v>0</v>
      </c>
      <c r="H1995">
        <v>1</v>
      </c>
      <c r="I1995">
        <v>8</v>
      </c>
      <c r="J1995">
        <v>8</v>
      </c>
      <c r="K1995">
        <v>5</v>
      </c>
      <c r="L1995">
        <v>17</v>
      </c>
      <c r="M1995">
        <v>1</v>
      </c>
      <c r="N1995">
        <v>1</v>
      </c>
      <c r="O1995">
        <v>0</v>
      </c>
      <c r="P1995">
        <v>0.218</v>
      </c>
      <c r="Q1995">
        <v>0.26600000000000001</v>
      </c>
      <c r="R1995">
        <v>0.3</v>
      </c>
      <c r="S1995">
        <v>0.56599999999999995</v>
      </c>
      <c r="T1995">
        <v>0.25</v>
      </c>
      <c r="U1995">
        <v>0</v>
      </c>
      <c r="V1995">
        <v>0</v>
      </c>
      <c r="W1995">
        <v>-0.2</v>
      </c>
    </row>
    <row r="1996" spans="1:23" x14ac:dyDescent="0.25">
      <c r="A1996" t="s">
        <v>6839</v>
      </c>
      <c r="B1996" t="s">
        <v>6840</v>
      </c>
      <c r="C1996">
        <v>100</v>
      </c>
      <c r="D1996">
        <v>94</v>
      </c>
      <c r="E1996">
        <v>21</v>
      </c>
      <c r="F1996">
        <v>4</v>
      </c>
      <c r="G1996">
        <v>0</v>
      </c>
      <c r="H1996">
        <v>1</v>
      </c>
      <c r="I1996">
        <v>9</v>
      </c>
      <c r="J1996">
        <v>9</v>
      </c>
      <c r="K1996">
        <v>4</v>
      </c>
      <c r="L1996">
        <v>20</v>
      </c>
      <c r="M1996">
        <v>1</v>
      </c>
      <c r="N1996">
        <v>2</v>
      </c>
      <c r="O1996">
        <v>1</v>
      </c>
      <c r="P1996">
        <v>0.221</v>
      </c>
      <c r="Q1996">
        <v>0.25700000000000001</v>
      </c>
      <c r="R1996">
        <v>0.313</v>
      </c>
      <c r="S1996">
        <v>0.56999999999999995</v>
      </c>
      <c r="T1996">
        <v>0.25</v>
      </c>
      <c r="U1996">
        <v>0</v>
      </c>
      <c r="V1996">
        <v>0</v>
      </c>
      <c r="W1996">
        <v>-0.2</v>
      </c>
    </row>
    <row r="1997" spans="1:23" x14ac:dyDescent="0.25">
      <c r="A1997" t="s">
        <v>6837</v>
      </c>
      <c r="B1997" t="s">
        <v>6838</v>
      </c>
      <c r="C1997">
        <v>100</v>
      </c>
      <c r="D1997">
        <v>92</v>
      </c>
      <c r="E1997">
        <v>20</v>
      </c>
      <c r="F1997">
        <v>3</v>
      </c>
      <c r="G1997">
        <v>0</v>
      </c>
      <c r="H1997">
        <v>1</v>
      </c>
      <c r="I1997">
        <v>9</v>
      </c>
      <c r="J1997">
        <v>8</v>
      </c>
      <c r="K1997">
        <v>6</v>
      </c>
      <c r="L1997">
        <v>17</v>
      </c>
      <c r="M1997">
        <v>1</v>
      </c>
      <c r="N1997">
        <v>5</v>
      </c>
      <c r="O1997">
        <v>2</v>
      </c>
      <c r="P1997">
        <v>0.221</v>
      </c>
      <c r="Q1997">
        <v>0.27500000000000002</v>
      </c>
      <c r="R1997">
        <v>0.28599999999999998</v>
      </c>
      <c r="S1997">
        <v>0.56000000000000005</v>
      </c>
      <c r="T1997">
        <v>0.25</v>
      </c>
      <c r="U1997">
        <v>0.2</v>
      </c>
      <c r="V1997">
        <v>0</v>
      </c>
      <c r="W1997">
        <v>-0.3</v>
      </c>
    </row>
    <row r="1998" spans="1:23" x14ac:dyDescent="0.25">
      <c r="A1998" t="s">
        <v>6835</v>
      </c>
      <c r="B1998" t="s">
        <v>6836</v>
      </c>
      <c r="C1998">
        <v>100</v>
      </c>
      <c r="D1998">
        <v>94</v>
      </c>
      <c r="E1998">
        <v>20</v>
      </c>
      <c r="F1998">
        <v>4</v>
      </c>
      <c r="G1998">
        <v>0</v>
      </c>
      <c r="H1998">
        <v>2</v>
      </c>
      <c r="I1998">
        <v>9</v>
      </c>
      <c r="J1998">
        <v>9</v>
      </c>
      <c r="K1998">
        <v>4</v>
      </c>
      <c r="L1998">
        <v>25</v>
      </c>
      <c r="M1998">
        <v>1</v>
      </c>
      <c r="N1998">
        <v>3</v>
      </c>
      <c r="O1998">
        <v>1</v>
      </c>
      <c r="P1998">
        <v>0.216</v>
      </c>
      <c r="Q1998">
        <v>0.253</v>
      </c>
      <c r="R1998">
        <v>0.32100000000000001</v>
      </c>
      <c r="S1998">
        <v>0.57399999999999995</v>
      </c>
      <c r="T1998">
        <v>0.25</v>
      </c>
      <c r="U1998">
        <v>0.1</v>
      </c>
      <c r="V1998">
        <v>0</v>
      </c>
      <c r="W1998">
        <v>-0.3</v>
      </c>
    </row>
    <row r="1999" spans="1:23" x14ac:dyDescent="0.25">
      <c r="A1999" t="s">
        <v>6833</v>
      </c>
      <c r="B1999" t="s">
        <v>6834</v>
      </c>
      <c r="C1999">
        <v>100</v>
      </c>
      <c r="D1999">
        <v>94</v>
      </c>
      <c r="E1999">
        <v>21</v>
      </c>
      <c r="F1999">
        <v>5</v>
      </c>
      <c r="G1999">
        <v>0</v>
      </c>
      <c r="H1999">
        <v>1</v>
      </c>
      <c r="I1999">
        <v>8</v>
      </c>
      <c r="J1999">
        <v>8</v>
      </c>
      <c r="K1999">
        <v>4</v>
      </c>
      <c r="L1999">
        <v>20</v>
      </c>
      <c r="M1999">
        <v>1</v>
      </c>
      <c r="N1999">
        <v>1</v>
      </c>
      <c r="O1999">
        <v>1</v>
      </c>
      <c r="P1999">
        <v>0.22600000000000001</v>
      </c>
      <c r="Q1999">
        <v>0.26100000000000001</v>
      </c>
      <c r="R1999">
        <v>0.309</v>
      </c>
      <c r="S1999">
        <v>0.56999999999999995</v>
      </c>
      <c r="T1999">
        <v>0.25</v>
      </c>
      <c r="U1999">
        <v>0</v>
      </c>
      <c r="V1999">
        <v>0</v>
      </c>
      <c r="W1999">
        <v>-0.1</v>
      </c>
    </row>
    <row r="2000" spans="1:23" x14ac:dyDescent="0.25">
      <c r="A2000" t="s">
        <v>6831</v>
      </c>
      <c r="B2000" t="s">
        <v>6832</v>
      </c>
      <c r="C2000">
        <v>100</v>
      </c>
      <c r="D2000">
        <v>93</v>
      </c>
      <c r="E2000">
        <v>21</v>
      </c>
      <c r="F2000">
        <v>4</v>
      </c>
      <c r="G2000">
        <v>0</v>
      </c>
      <c r="H2000">
        <v>1</v>
      </c>
      <c r="I2000">
        <v>8</v>
      </c>
      <c r="J2000">
        <v>8</v>
      </c>
      <c r="K2000">
        <v>5</v>
      </c>
      <c r="L2000">
        <v>20</v>
      </c>
      <c r="M2000">
        <v>1</v>
      </c>
      <c r="N2000">
        <v>4</v>
      </c>
      <c r="O2000">
        <v>2</v>
      </c>
      <c r="P2000">
        <v>0.223</v>
      </c>
      <c r="Q2000">
        <v>0.26400000000000001</v>
      </c>
      <c r="R2000">
        <v>0.30399999999999999</v>
      </c>
      <c r="S2000">
        <v>0.56799999999999995</v>
      </c>
      <c r="T2000">
        <v>0.25</v>
      </c>
      <c r="U2000">
        <v>-0.1</v>
      </c>
      <c r="V2000">
        <v>0</v>
      </c>
      <c r="W2000">
        <v>-0.1</v>
      </c>
    </row>
    <row r="2001" spans="1:23" x14ac:dyDescent="0.25">
      <c r="A2001" t="s">
        <v>6829</v>
      </c>
      <c r="B2001" t="s">
        <v>6830</v>
      </c>
      <c r="C2001">
        <v>100</v>
      </c>
      <c r="D2001">
        <v>91</v>
      </c>
      <c r="E2001">
        <v>20</v>
      </c>
      <c r="F2001">
        <v>3</v>
      </c>
      <c r="G2001">
        <v>0</v>
      </c>
      <c r="H2001">
        <v>1</v>
      </c>
      <c r="I2001">
        <v>8</v>
      </c>
      <c r="J2001">
        <v>7</v>
      </c>
      <c r="K2001">
        <v>7</v>
      </c>
      <c r="L2001">
        <v>20</v>
      </c>
      <c r="M2001">
        <v>1</v>
      </c>
      <c r="N2001">
        <v>3</v>
      </c>
      <c r="O2001">
        <v>2</v>
      </c>
      <c r="P2001">
        <v>0.215</v>
      </c>
      <c r="Q2001">
        <v>0.27400000000000002</v>
      </c>
      <c r="R2001">
        <v>0.28299999999999997</v>
      </c>
      <c r="S2001">
        <v>0.55700000000000005</v>
      </c>
      <c r="T2001">
        <v>0.25</v>
      </c>
      <c r="U2001">
        <v>0</v>
      </c>
      <c r="V2001">
        <v>0</v>
      </c>
      <c r="W2001">
        <v>-0.3</v>
      </c>
    </row>
    <row r="2002" spans="1:23" x14ac:dyDescent="0.25">
      <c r="A2002" t="s">
        <v>519</v>
      </c>
      <c r="B2002" t="s">
        <v>520</v>
      </c>
      <c r="C2002">
        <v>100</v>
      </c>
      <c r="D2002">
        <v>93</v>
      </c>
      <c r="E2002">
        <v>20</v>
      </c>
      <c r="F2002">
        <v>3</v>
      </c>
      <c r="G2002">
        <v>0</v>
      </c>
      <c r="H2002">
        <v>1</v>
      </c>
      <c r="I2002">
        <v>8</v>
      </c>
      <c r="J2002">
        <v>8</v>
      </c>
      <c r="K2002">
        <v>5</v>
      </c>
      <c r="L2002">
        <v>17</v>
      </c>
      <c r="M2002">
        <v>1</v>
      </c>
      <c r="N2002">
        <v>2</v>
      </c>
      <c r="O2002">
        <v>1</v>
      </c>
      <c r="P2002">
        <v>0.217</v>
      </c>
      <c r="Q2002">
        <v>0.26200000000000001</v>
      </c>
      <c r="R2002">
        <v>0.30299999999999999</v>
      </c>
      <c r="S2002">
        <v>0.56499999999999995</v>
      </c>
      <c r="T2002">
        <v>0.25</v>
      </c>
      <c r="U2002">
        <v>0</v>
      </c>
      <c r="V2002">
        <v>0</v>
      </c>
      <c r="W2002">
        <v>0</v>
      </c>
    </row>
    <row r="2003" spans="1:23" x14ac:dyDescent="0.25">
      <c r="A2003" t="s">
        <v>6827</v>
      </c>
      <c r="B2003" t="s">
        <v>6828</v>
      </c>
      <c r="C2003">
        <v>100</v>
      </c>
      <c r="D2003">
        <v>94</v>
      </c>
      <c r="E2003">
        <v>21</v>
      </c>
      <c r="F2003">
        <v>4</v>
      </c>
      <c r="G2003">
        <v>0</v>
      </c>
      <c r="H2003">
        <v>1</v>
      </c>
      <c r="I2003">
        <v>9</v>
      </c>
      <c r="J2003">
        <v>8</v>
      </c>
      <c r="K2003">
        <v>4</v>
      </c>
      <c r="L2003">
        <v>15</v>
      </c>
      <c r="M2003">
        <v>1</v>
      </c>
      <c r="N2003">
        <v>3</v>
      </c>
      <c r="O2003">
        <v>2</v>
      </c>
      <c r="P2003">
        <v>0.223</v>
      </c>
      <c r="Q2003">
        <v>0.25800000000000001</v>
      </c>
      <c r="R2003">
        <v>0.313</v>
      </c>
      <c r="S2003">
        <v>0.57099999999999995</v>
      </c>
      <c r="T2003">
        <v>0.25</v>
      </c>
      <c r="U2003">
        <v>0</v>
      </c>
      <c r="V2003">
        <v>0</v>
      </c>
      <c r="W2003">
        <v>0</v>
      </c>
    </row>
    <row r="2004" spans="1:23" x14ac:dyDescent="0.25">
      <c r="A2004" t="s">
        <v>6825</v>
      </c>
      <c r="B2004" t="s">
        <v>6826</v>
      </c>
      <c r="C2004">
        <v>100</v>
      </c>
      <c r="D2004">
        <v>94</v>
      </c>
      <c r="E2004">
        <v>21</v>
      </c>
      <c r="F2004">
        <v>4</v>
      </c>
      <c r="G2004">
        <v>1</v>
      </c>
      <c r="H2004">
        <v>0</v>
      </c>
      <c r="I2004">
        <v>8</v>
      </c>
      <c r="J2004">
        <v>8</v>
      </c>
      <c r="K2004">
        <v>4</v>
      </c>
      <c r="L2004">
        <v>17</v>
      </c>
      <c r="M2004">
        <v>1</v>
      </c>
      <c r="N2004">
        <v>1</v>
      </c>
      <c r="O2004">
        <v>0</v>
      </c>
      <c r="P2004">
        <v>0.22800000000000001</v>
      </c>
      <c r="Q2004">
        <v>0.26600000000000001</v>
      </c>
      <c r="R2004">
        <v>0.3</v>
      </c>
      <c r="S2004">
        <v>0.56599999999999995</v>
      </c>
      <c r="T2004">
        <v>0.25</v>
      </c>
      <c r="U2004">
        <v>-0.1</v>
      </c>
      <c r="V2004">
        <v>0</v>
      </c>
      <c r="W2004">
        <v>-0.1</v>
      </c>
    </row>
    <row r="2005" spans="1:23" x14ac:dyDescent="0.25">
      <c r="A2005" t="s">
        <v>6823</v>
      </c>
      <c r="B2005" t="s">
        <v>6824</v>
      </c>
      <c r="C2005">
        <v>100</v>
      </c>
      <c r="D2005">
        <v>93</v>
      </c>
      <c r="E2005">
        <v>20</v>
      </c>
      <c r="F2005">
        <v>3</v>
      </c>
      <c r="G2005">
        <v>0</v>
      </c>
      <c r="H2005">
        <v>2</v>
      </c>
      <c r="I2005">
        <v>9</v>
      </c>
      <c r="J2005">
        <v>9</v>
      </c>
      <c r="K2005">
        <v>5</v>
      </c>
      <c r="L2005">
        <v>16</v>
      </c>
      <c r="M2005">
        <v>1</v>
      </c>
      <c r="N2005">
        <v>1</v>
      </c>
      <c r="O2005">
        <v>1</v>
      </c>
      <c r="P2005">
        <v>0.21199999999999999</v>
      </c>
      <c r="Q2005">
        <v>0.25800000000000001</v>
      </c>
      <c r="R2005">
        <v>0.307</v>
      </c>
      <c r="S2005">
        <v>0.56499999999999995</v>
      </c>
      <c r="T2005">
        <v>0.25</v>
      </c>
      <c r="U2005">
        <v>0</v>
      </c>
      <c r="V2005">
        <v>0</v>
      </c>
      <c r="W2005">
        <v>-0.2</v>
      </c>
    </row>
    <row r="2006" spans="1:23" x14ac:dyDescent="0.25">
      <c r="A2006" t="s">
        <v>6821</v>
      </c>
      <c r="B2006" t="s">
        <v>6822</v>
      </c>
      <c r="C2006">
        <v>100</v>
      </c>
      <c r="D2006">
        <v>94</v>
      </c>
      <c r="E2006">
        <v>22</v>
      </c>
      <c r="F2006">
        <v>4</v>
      </c>
      <c r="G2006">
        <v>1</v>
      </c>
      <c r="H2006">
        <v>1</v>
      </c>
      <c r="I2006">
        <v>9</v>
      </c>
      <c r="J2006">
        <v>8</v>
      </c>
      <c r="K2006">
        <v>4</v>
      </c>
      <c r="L2006">
        <v>14</v>
      </c>
      <c r="M2006">
        <v>1</v>
      </c>
      <c r="N2006">
        <v>1</v>
      </c>
      <c r="O2006">
        <v>1</v>
      </c>
      <c r="P2006">
        <v>0.23</v>
      </c>
      <c r="Q2006">
        <v>0.26100000000000001</v>
      </c>
      <c r="R2006">
        <v>0.308</v>
      </c>
      <c r="S2006">
        <v>0.56899999999999995</v>
      </c>
      <c r="T2006">
        <v>0.25</v>
      </c>
      <c r="U2006">
        <v>0</v>
      </c>
      <c r="V2006">
        <v>0</v>
      </c>
      <c r="W2006">
        <v>-0.1</v>
      </c>
    </row>
    <row r="2007" spans="1:23" x14ac:dyDescent="0.25">
      <c r="A2007" t="s">
        <v>6819</v>
      </c>
      <c r="B2007" t="s">
        <v>6820</v>
      </c>
      <c r="C2007">
        <v>100</v>
      </c>
      <c r="D2007">
        <v>92</v>
      </c>
      <c r="E2007">
        <v>19</v>
      </c>
      <c r="F2007">
        <v>3</v>
      </c>
      <c r="G2007">
        <v>0</v>
      </c>
      <c r="H2007">
        <v>2</v>
      </c>
      <c r="I2007">
        <v>9</v>
      </c>
      <c r="J2007">
        <v>9</v>
      </c>
      <c r="K2007">
        <v>5</v>
      </c>
      <c r="L2007">
        <v>18</v>
      </c>
      <c r="M2007">
        <v>1</v>
      </c>
      <c r="N2007">
        <v>3</v>
      </c>
      <c r="O2007">
        <v>2</v>
      </c>
      <c r="P2007">
        <v>0.21</v>
      </c>
      <c r="Q2007">
        <v>0.25900000000000001</v>
      </c>
      <c r="R2007">
        <v>0.308</v>
      </c>
      <c r="S2007">
        <v>0.56699999999999995</v>
      </c>
      <c r="T2007">
        <v>0.25</v>
      </c>
      <c r="U2007">
        <v>-0.1</v>
      </c>
      <c r="V2007">
        <v>0</v>
      </c>
      <c r="W2007">
        <v>-0.3</v>
      </c>
    </row>
    <row r="2008" spans="1:23" x14ac:dyDescent="0.25">
      <c r="A2008" t="s">
        <v>6817</v>
      </c>
      <c r="B2008" t="s">
        <v>6818</v>
      </c>
      <c r="C2008">
        <v>100</v>
      </c>
      <c r="D2008">
        <v>93</v>
      </c>
      <c r="E2008">
        <v>20</v>
      </c>
      <c r="F2008">
        <v>3</v>
      </c>
      <c r="G2008">
        <v>0</v>
      </c>
      <c r="H2008">
        <v>2</v>
      </c>
      <c r="I2008">
        <v>9</v>
      </c>
      <c r="J2008">
        <v>9</v>
      </c>
      <c r="K2008">
        <v>5</v>
      </c>
      <c r="L2008">
        <v>20</v>
      </c>
      <c r="M2008">
        <v>1</v>
      </c>
      <c r="N2008">
        <v>2</v>
      </c>
      <c r="O2008">
        <v>1</v>
      </c>
      <c r="P2008">
        <v>0.21099999999999999</v>
      </c>
      <c r="Q2008">
        <v>0.25800000000000001</v>
      </c>
      <c r="R2008">
        <v>0.311</v>
      </c>
      <c r="S2008">
        <v>0.56899999999999995</v>
      </c>
      <c r="T2008">
        <v>0.25</v>
      </c>
      <c r="U2008">
        <v>0</v>
      </c>
      <c r="V2008">
        <v>0</v>
      </c>
      <c r="W2008">
        <v>-0.3</v>
      </c>
    </row>
    <row r="2009" spans="1:23" x14ac:dyDescent="0.25">
      <c r="A2009" t="s">
        <v>6815</v>
      </c>
      <c r="B2009" t="s">
        <v>6816</v>
      </c>
      <c r="C2009">
        <v>100</v>
      </c>
      <c r="D2009">
        <v>91</v>
      </c>
      <c r="E2009">
        <v>20</v>
      </c>
      <c r="F2009">
        <v>3</v>
      </c>
      <c r="G2009">
        <v>0</v>
      </c>
      <c r="H2009">
        <v>1</v>
      </c>
      <c r="I2009">
        <v>8</v>
      </c>
      <c r="J2009">
        <v>7</v>
      </c>
      <c r="K2009">
        <v>6</v>
      </c>
      <c r="L2009">
        <v>17</v>
      </c>
      <c r="M2009">
        <v>1</v>
      </c>
      <c r="N2009">
        <v>6</v>
      </c>
      <c r="O2009">
        <v>3</v>
      </c>
      <c r="P2009">
        <v>0.22</v>
      </c>
      <c r="Q2009">
        <v>0.27600000000000002</v>
      </c>
      <c r="R2009">
        <v>0.28199999999999997</v>
      </c>
      <c r="S2009">
        <v>0.55700000000000005</v>
      </c>
      <c r="T2009">
        <v>0.25</v>
      </c>
      <c r="U2009">
        <v>0.1</v>
      </c>
      <c r="V2009">
        <v>0</v>
      </c>
      <c r="W2009">
        <v>-0.3</v>
      </c>
    </row>
    <row r="2010" spans="1:23" x14ac:dyDescent="0.25">
      <c r="A2010" t="s">
        <v>6813</v>
      </c>
      <c r="B2010" t="s">
        <v>6814</v>
      </c>
      <c r="C2010">
        <v>100</v>
      </c>
      <c r="D2010">
        <v>93</v>
      </c>
      <c r="E2010">
        <v>20</v>
      </c>
      <c r="F2010">
        <v>4</v>
      </c>
      <c r="G2010">
        <v>0</v>
      </c>
      <c r="H2010">
        <v>2</v>
      </c>
      <c r="I2010">
        <v>9</v>
      </c>
      <c r="J2010">
        <v>9</v>
      </c>
      <c r="K2010">
        <v>5</v>
      </c>
      <c r="L2010">
        <v>19</v>
      </c>
      <c r="M2010">
        <v>1</v>
      </c>
      <c r="N2010">
        <v>1</v>
      </c>
      <c r="O2010">
        <v>1</v>
      </c>
      <c r="P2010">
        <v>0.216</v>
      </c>
      <c r="Q2010">
        <v>0.25800000000000001</v>
      </c>
      <c r="R2010">
        <v>0.313</v>
      </c>
      <c r="S2010">
        <v>0.57099999999999995</v>
      </c>
      <c r="T2010">
        <v>0.25</v>
      </c>
      <c r="U2010">
        <v>-0.1</v>
      </c>
      <c r="V2010">
        <v>0</v>
      </c>
      <c r="W2010">
        <v>-0.4</v>
      </c>
    </row>
    <row r="2011" spans="1:23" x14ac:dyDescent="0.25">
      <c r="A2011" t="s">
        <v>250</v>
      </c>
      <c r="B2011" t="s">
        <v>251</v>
      </c>
      <c r="C2011">
        <v>100</v>
      </c>
      <c r="D2011">
        <v>94</v>
      </c>
      <c r="E2011">
        <v>21</v>
      </c>
      <c r="F2011">
        <v>3</v>
      </c>
      <c r="G2011">
        <v>1</v>
      </c>
      <c r="H2011">
        <v>1</v>
      </c>
      <c r="I2011">
        <v>8</v>
      </c>
      <c r="J2011">
        <v>8</v>
      </c>
      <c r="K2011">
        <v>4</v>
      </c>
      <c r="L2011">
        <v>19</v>
      </c>
      <c r="M2011">
        <v>1</v>
      </c>
      <c r="N2011">
        <v>3</v>
      </c>
      <c r="O2011">
        <v>2</v>
      </c>
      <c r="P2011">
        <v>0.22600000000000001</v>
      </c>
      <c r="Q2011">
        <v>0.25900000000000001</v>
      </c>
      <c r="R2011">
        <v>0.311</v>
      </c>
      <c r="S2011">
        <v>0.56999999999999995</v>
      </c>
      <c r="T2011">
        <v>0.25</v>
      </c>
      <c r="U2011">
        <v>0</v>
      </c>
      <c r="V2011">
        <v>0</v>
      </c>
      <c r="W2011">
        <v>-0.1</v>
      </c>
    </row>
    <row r="2012" spans="1:23" x14ac:dyDescent="0.25">
      <c r="A2012" t="s">
        <v>245</v>
      </c>
      <c r="B2012" t="s">
        <v>246</v>
      </c>
      <c r="C2012">
        <v>100</v>
      </c>
      <c r="D2012">
        <v>93</v>
      </c>
      <c r="E2012">
        <v>20</v>
      </c>
      <c r="F2012">
        <v>3</v>
      </c>
      <c r="G2012">
        <v>0</v>
      </c>
      <c r="H2012">
        <v>1</v>
      </c>
      <c r="I2012">
        <v>9</v>
      </c>
      <c r="J2012">
        <v>8</v>
      </c>
      <c r="K2012">
        <v>3</v>
      </c>
      <c r="L2012">
        <v>25</v>
      </c>
      <c r="M2012">
        <v>2</v>
      </c>
      <c r="N2012">
        <v>6</v>
      </c>
      <c r="O2012">
        <v>2</v>
      </c>
      <c r="P2012">
        <v>0.217</v>
      </c>
      <c r="Q2012">
        <v>0.25900000000000001</v>
      </c>
      <c r="R2012">
        <v>0.307</v>
      </c>
      <c r="S2012">
        <v>0.56599999999999995</v>
      </c>
      <c r="T2012">
        <v>0.25</v>
      </c>
      <c r="U2012">
        <v>0.3</v>
      </c>
      <c r="V2012">
        <v>0</v>
      </c>
      <c r="W2012">
        <v>-0.3</v>
      </c>
    </row>
    <row r="2013" spans="1:23" x14ac:dyDescent="0.25">
      <c r="A2013" t="s">
        <v>6811</v>
      </c>
      <c r="B2013" t="s">
        <v>6812</v>
      </c>
      <c r="C2013">
        <v>100</v>
      </c>
      <c r="D2013">
        <v>92</v>
      </c>
      <c r="E2013">
        <v>19</v>
      </c>
      <c r="F2013">
        <v>3</v>
      </c>
      <c r="G2013">
        <v>0</v>
      </c>
      <c r="H2013">
        <v>2</v>
      </c>
      <c r="I2013">
        <v>9</v>
      </c>
      <c r="J2013">
        <v>8</v>
      </c>
      <c r="K2013">
        <v>6</v>
      </c>
      <c r="L2013">
        <v>19</v>
      </c>
      <c r="M2013">
        <v>1</v>
      </c>
      <c r="N2013">
        <v>2</v>
      </c>
      <c r="O2013">
        <v>1</v>
      </c>
      <c r="P2013">
        <v>0.20699999999999999</v>
      </c>
      <c r="Q2013">
        <v>0.25900000000000001</v>
      </c>
      <c r="R2013">
        <v>0.30399999999999999</v>
      </c>
      <c r="S2013">
        <v>0.56299999999999994</v>
      </c>
      <c r="T2013">
        <v>0.25</v>
      </c>
      <c r="U2013">
        <v>0</v>
      </c>
      <c r="V2013">
        <v>0</v>
      </c>
      <c r="W2013">
        <v>-0.3</v>
      </c>
    </row>
    <row r="2014" spans="1:23" x14ac:dyDescent="0.25">
      <c r="A2014" t="s">
        <v>6809</v>
      </c>
      <c r="B2014" t="s">
        <v>6810</v>
      </c>
      <c r="C2014">
        <v>100</v>
      </c>
      <c r="D2014">
        <v>94</v>
      </c>
      <c r="E2014">
        <v>21</v>
      </c>
      <c r="F2014">
        <v>4</v>
      </c>
      <c r="G2014">
        <v>0</v>
      </c>
      <c r="H2014">
        <v>1</v>
      </c>
      <c r="I2014">
        <v>8</v>
      </c>
      <c r="J2014">
        <v>8</v>
      </c>
      <c r="K2014">
        <v>4</v>
      </c>
      <c r="L2014">
        <v>13</v>
      </c>
      <c r="M2014">
        <v>1</v>
      </c>
      <c r="N2014">
        <v>1</v>
      </c>
      <c r="O2014">
        <v>0</v>
      </c>
      <c r="P2014">
        <v>0.22700000000000001</v>
      </c>
      <c r="Q2014">
        <v>0.26500000000000001</v>
      </c>
      <c r="R2014">
        <v>0.3</v>
      </c>
      <c r="S2014">
        <v>0.56499999999999995</v>
      </c>
      <c r="T2014">
        <v>0.25</v>
      </c>
      <c r="U2014">
        <v>0</v>
      </c>
      <c r="V2014">
        <v>0</v>
      </c>
      <c r="W2014">
        <v>0</v>
      </c>
    </row>
    <row r="2015" spans="1:23" x14ac:dyDescent="0.25">
      <c r="A2015" t="s">
        <v>6807</v>
      </c>
      <c r="B2015" t="s">
        <v>6808</v>
      </c>
      <c r="C2015">
        <v>100</v>
      </c>
      <c r="D2015">
        <v>92</v>
      </c>
      <c r="E2015">
        <v>19</v>
      </c>
      <c r="F2015">
        <v>5</v>
      </c>
      <c r="G2015">
        <v>0</v>
      </c>
      <c r="H2015">
        <v>1</v>
      </c>
      <c r="I2015">
        <v>8</v>
      </c>
      <c r="J2015">
        <v>8</v>
      </c>
      <c r="K2015">
        <v>6</v>
      </c>
      <c r="L2015">
        <v>23</v>
      </c>
      <c r="M2015">
        <v>1</v>
      </c>
      <c r="N2015">
        <v>1</v>
      </c>
      <c r="O2015">
        <v>0</v>
      </c>
      <c r="P2015">
        <v>0.20899999999999999</v>
      </c>
      <c r="Q2015">
        <v>0.25900000000000001</v>
      </c>
      <c r="R2015">
        <v>0.307</v>
      </c>
      <c r="S2015">
        <v>0.56599999999999995</v>
      </c>
      <c r="T2015">
        <v>0.249</v>
      </c>
      <c r="U2015">
        <v>0</v>
      </c>
      <c r="V2015">
        <v>0</v>
      </c>
      <c r="W2015">
        <v>0</v>
      </c>
    </row>
    <row r="2016" spans="1:23" x14ac:dyDescent="0.25">
      <c r="A2016" t="s">
        <v>6805</v>
      </c>
      <c r="B2016" t="s">
        <v>6806</v>
      </c>
      <c r="C2016">
        <v>100</v>
      </c>
      <c r="D2016">
        <v>93</v>
      </c>
      <c r="E2016">
        <v>20</v>
      </c>
      <c r="F2016">
        <v>3</v>
      </c>
      <c r="G2016">
        <v>0</v>
      </c>
      <c r="H2016">
        <v>1</v>
      </c>
      <c r="I2016">
        <v>8</v>
      </c>
      <c r="J2016">
        <v>8</v>
      </c>
      <c r="K2016">
        <v>5</v>
      </c>
      <c r="L2016">
        <v>17</v>
      </c>
      <c r="M2016">
        <v>1</v>
      </c>
      <c r="N2016">
        <v>1</v>
      </c>
      <c r="O2016">
        <v>1</v>
      </c>
      <c r="P2016">
        <v>0.216</v>
      </c>
      <c r="Q2016">
        <v>0.25900000000000001</v>
      </c>
      <c r="R2016">
        <v>0.307</v>
      </c>
      <c r="S2016">
        <v>0.56599999999999995</v>
      </c>
      <c r="T2016">
        <v>0.249</v>
      </c>
      <c r="U2016">
        <v>0</v>
      </c>
      <c r="V2016">
        <v>0</v>
      </c>
      <c r="W2016">
        <v>-0.3</v>
      </c>
    </row>
    <row r="2017" spans="1:23" x14ac:dyDescent="0.25">
      <c r="A2017" t="s">
        <v>6803</v>
      </c>
      <c r="B2017" t="s">
        <v>6804</v>
      </c>
      <c r="C2017">
        <v>100</v>
      </c>
      <c r="D2017">
        <v>90</v>
      </c>
      <c r="E2017">
        <v>18</v>
      </c>
      <c r="F2017">
        <v>4</v>
      </c>
      <c r="G2017">
        <v>0</v>
      </c>
      <c r="H2017">
        <v>1</v>
      </c>
      <c r="I2017">
        <v>8</v>
      </c>
      <c r="J2017">
        <v>8</v>
      </c>
      <c r="K2017">
        <v>8</v>
      </c>
      <c r="L2017">
        <v>24</v>
      </c>
      <c r="M2017">
        <v>1</v>
      </c>
      <c r="N2017">
        <v>0</v>
      </c>
      <c r="O2017">
        <v>0</v>
      </c>
      <c r="P2017">
        <v>0.19700000000000001</v>
      </c>
      <c r="Q2017">
        <v>0.26600000000000001</v>
      </c>
      <c r="R2017">
        <v>0.29199999999999998</v>
      </c>
      <c r="S2017">
        <v>0.55800000000000005</v>
      </c>
      <c r="T2017">
        <v>0.249</v>
      </c>
      <c r="U2017">
        <v>0</v>
      </c>
      <c r="V2017">
        <v>0</v>
      </c>
      <c r="W2017">
        <v>0</v>
      </c>
    </row>
    <row r="2018" spans="1:23" x14ac:dyDescent="0.25">
      <c r="A2018" t="s">
        <v>6801</v>
      </c>
      <c r="B2018" t="s">
        <v>6802</v>
      </c>
      <c r="C2018">
        <v>100</v>
      </c>
      <c r="D2018">
        <v>91</v>
      </c>
      <c r="E2018">
        <v>19</v>
      </c>
      <c r="F2018">
        <v>3</v>
      </c>
      <c r="G2018">
        <v>0</v>
      </c>
      <c r="H2018">
        <v>1</v>
      </c>
      <c r="I2018">
        <v>9</v>
      </c>
      <c r="J2018">
        <v>8</v>
      </c>
      <c r="K2018">
        <v>7</v>
      </c>
      <c r="L2018">
        <v>19</v>
      </c>
      <c r="M2018">
        <v>1</v>
      </c>
      <c r="N2018">
        <v>4</v>
      </c>
      <c r="O2018">
        <v>2</v>
      </c>
      <c r="P2018">
        <v>0.20599999999999999</v>
      </c>
      <c r="Q2018">
        <v>0.26800000000000002</v>
      </c>
      <c r="R2018">
        <v>0.28999999999999998</v>
      </c>
      <c r="S2018">
        <v>0.55800000000000005</v>
      </c>
      <c r="T2018">
        <v>0.249</v>
      </c>
      <c r="U2018">
        <v>0.1</v>
      </c>
      <c r="V2018">
        <v>0</v>
      </c>
      <c r="W2018">
        <v>-0.3</v>
      </c>
    </row>
    <row r="2019" spans="1:23" x14ac:dyDescent="0.25">
      <c r="A2019" t="s">
        <v>6799</v>
      </c>
      <c r="B2019" t="s">
        <v>6800</v>
      </c>
      <c r="C2019">
        <v>100</v>
      </c>
      <c r="D2019">
        <v>92</v>
      </c>
      <c r="E2019">
        <v>20</v>
      </c>
      <c r="F2019">
        <v>3</v>
      </c>
      <c r="G2019">
        <v>0</v>
      </c>
      <c r="H2019">
        <v>2</v>
      </c>
      <c r="I2019">
        <v>8</v>
      </c>
      <c r="J2019">
        <v>9</v>
      </c>
      <c r="K2019">
        <v>5</v>
      </c>
      <c r="L2019">
        <v>15</v>
      </c>
      <c r="M2019">
        <v>1</v>
      </c>
      <c r="N2019">
        <v>2</v>
      </c>
      <c r="O2019">
        <v>1</v>
      </c>
      <c r="P2019">
        <v>0.21199999999999999</v>
      </c>
      <c r="Q2019">
        <v>0.25900000000000001</v>
      </c>
      <c r="R2019">
        <v>0.307</v>
      </c>
      <c r="S2019">
        <v>0.56599999999999995</v>
      </c>
      <c r="T2019">
        <v>0.249</v>
      </c>
      <c r="U2019">
        <v>0</v>
      </c>
      <c r="V2019">
        <v>0</v>
      </c>
      <c r="W2019">
        <v>-0.4</v>
      </c>
    </row>
    <row r="2020" spans="1:23" x14ac:dyDescent="0.25">
      <c r="A2020" t="s">
        <v>6797</v>
      </c>
      <c r="B2020" t="s">
        <v>6798</v>
      </c>
      <c r="C2020">
        <v>100</v>
      </c>
      <c r="D2020">
        <v>93</v>
      </c>
      <c r="E2020">
        <v>21</v>
      </c>
      <c r="F2020">
        <v>3</v>
      </c>
      <c r="G2020">
        <v>0</v>
      </c>
      <c r="H2020">
        <v>1</v>
      </c>
      <c r="I2020">
        <v>9</v>
      </c>
      <c r="J2020">
        <v>8</v>
      </c>
      <c r="K2020">
        <v>5</v>
      </c>
      <c r="L2020">
        <v>14</v>
      </c>
      <c r="M2020">
        <v>1</v>
      </c>
      <c r="N2020">
        <v>2</v>
      </c>
      <c r="O2020">
        <v>1</v>
      </c>
      <c r="P2020">
        <v>0.224</v>
      </c>
      <c r="Q2020">
        <v>0.26500000000000001</v>
      </c>
      <c r="R2020">
        <v>0.3</v>
      </c>
      <c r="S2020">
        <v>0.56499999999999995</v>
      </c>
      <c r="T2020">
        <v>0.249</v>
      </c>
      <c r="U2020">
        <v>0</v>
      </c>
      <c r="V2020">
        <v>0</v>
      </c>
      <c r="W2020">
        <v>-0.3</v>
      </c>
    </row>
    <row r="2021" spans="1:23" x14ac:dyDescent="0.25">
      <c r="A2021" t="s">
        <v>6795</v>
      </c>
      <c r="B2021" t="s">
        <v>6796</v>
      </c>
      <c r="C2021">
        <v>100</v>
      </c>
      <c r="D2021">
        <v>94</v>
      </c>
      <c r="E2021">
        <v>20</v>
      </c>
      <c r="F2021">
        <v>3</v>
      </c>
      <c r="G2021">
        <v>0</v>
      </c>
      <c r="H2021">
        <v>2</v>
      </c>
      <c r="I2021">
        <v>9</v>
      </c>
      <c r="J2021">
        <v>9</v>
      </c>
      <c r="K2021">
        <v>4</v>
      </c>
      <c r="L2021">
        <v>19</v>
      </c>
      <c r="M2021">
        <v>1</v>
      </c>
      <c r="N2021">
        <v>2</v>
      </c>
      <c r="O2021">
        <v>1</v>
      </c>
      <c r="P2021">
        <v>0.216</v>
      </c>
      <c r="Q2021">
        <v>0.255</v>
      </c>
      <c r="R2021">
        <v>0.313</v>
      </c>
      <c r="S2021">
        <v>0.56799999999999995</v>
      </c>
      <c r="T2021">
        <v>0.249</v>
      </c>
      <c r="U2021">
        <v>0</v>
      </c>
      <c r="V2021">
        <v>0</v>
      </c>
      <c r="W2021">
        <v>-0.4</v>
      </c>
    </row>
    <row r="2022" spans="1:23" x14ac:dyDescent="0.25">
      <c r="A2022" t="s">
        <v>6793</v>
      </c>
      <c r="B2022" t="s">
        <v>6794</v>
      </c>
      <c r="C2022">
        <v>100</v>
      </c>
      <c r="D2022">
        <v>93</v>
      </c>
      <c r="E2022">
        <v>20</v>
      </c>
      <c r="F2022">
        <v>4</v>
      </c>
      <c r="G2022">
        <v>1</v>
      </c>
      <c r="H2022">
        <v>1</v>
      </c>
      <c r="I2022">
        <v>8</v>
      </c>
      <c r="J2022">
        <v>8</v>
      </c>
      <c r="K2022">
        <v>5</v>
      </c>
      <c r="L2022">
        <v>19</v>
      </c>
      <c r="M2022">
        <v>1</v>
      </c>
      <c r="N2022">
        <v>2</v>
      </c>
      <c r="O2022">
        <v>1</v>
      </c>
      <c r="P2022">
        <v>0.22</v>
      </c>
      <c r="Q2022">
        <v>0.26200000000000001</v>
      </c>
      <c r="R2022">
        <v>0.30099999999999999</v>
      </c>
      <c r="S2022">
        <v>0.56299999999999994</v>
      </c>
      <c r="T2022">
        <v>0.249</v>
      </c>
      <c r="U2022">
        <v>0</v>
      </c>
      <c r="V2022">
        <v>0</v>
      </c>
      <c r="W2022">
        <v>-0.1</v>
      </c>
    </row>
    <row r="2023" spans="1:23" x14ac:dyDescent="0.25">
      <c r="A2023" t="s">
        <v>6791</v>
      </c>
      <c r="B2023" t="s">
        <v>6792</v>
      </c>
      <c r="C2023">
        <v>100</v>
      </c>
      <c r="D2023">
        <v>90</v>
      </c>
      <c r="E2023">
        <v>19</v>
      </c>
      <c r="F2023">
        <v>3</v>
      </c>
      <c r="G2023">
        <v>0</v>
      </c>
      <c r="H2023">
        <v>1</v>
      </c>
      <c r="I2023">
        <v>8</v>
      </c>
      <c r="J2023">
        <v>7</v>
      </c>
      <c r="K2023">
        <v>8</v>
      </c>
      <c r="L2023">
        <v>17</v>
      </c>
      <c r="M2023">
        <v>1</v>
      </c>
      <c r="N2023">
        <v>2</v>
      </c>
      <c r="O2023">
        <v>1</v>
      </c>
      <c r="P2023">
        <v>0.21099999999999999</v>
      </c>
      <c r="Q2023">
        <v>0.27700000000000002</v>
      </c>
      <c r="R2023">
        <v>0.27200000000000002</v>
      </c>
      <c r="S2023">
        <v>0.55000000000000004</v>
      </c>
      <c r="T2023">
        <v>0.249</v>
      </c>
      <c r="U2023">
        <v>0</v>
      </c>
      <c r="V2023">
        <v>0</v>
      </c>
      <c r="W2023">
        <v>-0.1</v>
      </c>
    </row>
    <row r="2024" spans="1:23" x14ac:dyDescent="0.25">
      <c r="A2024" t="s">
        <v>6789</v>
      </c>
      <c r="B2024" t="s">
        <v>6790</v>
      </c>
      <c r="C2024">
        <v>100</v>
      </c>
      <c r="D2024">
        <v>93</v>
      </c>
      <c r="E2024">
        <v>19</v>
      </c>
      <c r="F2024">
        <v>3</v>
      </c>
      <c r="G2024">
        <v>0</v>
      </c>
      <c r="H2024">
        <v>2</v>
      </c>
      <c r="I2024">
        <v>9</v>
      </c>
      <c r="J2024">
        <v>9</v>
      </c>
      <c r="K2024">
        <v>5</v>
      </c>
      <c r="L2024">
        <v>24</v>
      </c>
      <c r="M2024">
        <v>1</v>
      </c>
      <c r="N2024">
        <v>3</v>
      </c>
      <c r="O2024">
        <v>2</v>
      </c>
      <c r="P2024">
        <v>0.20799999999999999</v>
      </c>
      <c r="Q2024">
        <v>0.251</v>
      </c>
      <c r="R2024">
        <v>0.32100000000000001</v>
      </c>
      <c r="S2024">
        <v>0.57199999999999995</v>
      </c>
      <c r="T2024">
        <v>0.249</v>
      </c>
      <c r="U2024">
        <v>0</v>
      </c>
      <c r="V2024">
        <v>0</v>
      </c>
      <c r="W2024">
        <v>-0.4</v>
      </c>
    </row>
    <row r="2025" spans="1:23" x14ac:dyDescent="0.25">
      <c r="A2025" t="s">
        <v>6787</v>
      </c>
      <c r="B2025" t="s">
        <v>6788</v>
      </c>
      <c r="C2025">
        <v>100</v>
      </c>
      <c r="D2025">
        <v>93</v>
      </c>
      <c r="E2025">
        <v>20</v>
      </c>
      <c r="F2025">
        <v>3</v>
      </c>
      <c r="G2025">
        <v>0</v>
      </c>
      <c r="H2025">
        <v>1</v>
      </c>
      <c r="I2025">
        <v>9</v>
      </c>
      <c r="J2025">
        <v>9</v>
      </c>
      <c r="K2025">
        <v>5</v>
      </c>
      <c r="L2025">
        <v>17</v>
      </c>
      <c r="M2025">
        <v>1</v>
      </c>
      <c r="N2025">
        <v>3</v>
      </c>
      <c r="O2025">
        <v>2</v>
      </c>
      <c r="P2025">
        <v>0.21299999999999999</v>
      </c>
      <c r="Q2025">
        <v>0.26</v>
      </c>
      <c r="R2025">
        <v>0.30399999999999999</v>
      </c>
      <c r="S2025">
        <v>0.56399999999999995</v>
      </c>
      <c r="T2025">
        <v>0.249</v>
      </c>
      <c r="U2025">
        <v>0</v>
      </c>
      <c r="V2025">
        <v>0</v>
      </c>
      <c r="W2025">
        <v>-0.2</v>
      </c>
    </row>
    <row r="2026" spans="1:23" x14ac:dyDescent="0.25">
      <c r="A2026" t="s">
        <v>6785</v>
      </c>
      <c r="B2026" t="s">
        <v>6786</v>
      </c>
      <c r="C2026">
        <v>100</v>
      </c>
      <c r="D2026">
        <v>95</v>
      </c>
      <c r="E2026">
        <v>22</v>
      </c>
      <c r="F2026">
        <v>4</v>
      </c>
      <c r="G2026">
        <v>0</v>
      </c>
      <c r="H2026">
        <v>1</v>
      </c>
      <c r="I2026">
        <v>9</v>
      </c>
      <c r="J2026">
        <v>9</v>
      </c>
      <c r="K2026">
        <v>3</v>
      </c>
      <c r="L2026">
        <v>11</v>
      </c>
      <c r="M2026">
        <v>1</v>
      </c>
      <c r="N2026">
        <v>2</v>
      </c>
      <c r="O2026">
        <v>1</v>
      </c>
      <c r="P2026">
        <v>0.22900000000000001</v>
      </c>
      <c r="Q2026">
        <v>0.25800000000000001</v>
      </c>
      <c r="R2026">
        <v>0.312</v>
      </c>
      <c r="S2026">
        <v>0.56999999999999995</v>
      </c>
      <c r="T2026">
        <v>0.249</v>
      </c>
      <c r="U2026">
        <v>0</v>
      </c>
      <c r="V2026">
        <v>0</v>
      </c>
      <c r="W2026">
        <v>0</v>
      </c>
    </row>
    <row r="2027" spans="1:23" x14ac:dyDescent="0.25">
      <c r="A2027" t="s">
        <v>6783</v>
      </c>
      <c r="B2027" t="s">
        <v>6784</v>
      </c>
      <c r="C2027">
        <v>100</v>
      </c>
      <c r="D2027">
        <v>93</v>
      </c>
      <c r="E2027">
        <v>20</v>
      </c>
      <c r="F2027">
        <v>3</v>
      </c>
      <c r="G2027">
        <v>0</v>
      </c>
      <c r="H2027">
        <v>2</v>
      </c>
      <c r="I2027">
        <v>9</v>
      </c>
      <c r="J2027">
        <v>8</v>
      </c>
      <c r="K2027">
        <v>5</v>
      </c>
      <c r="L2027">
        <v>18</v>
      </c>
      <c r="M2027">
        <v>1</v>
      </c>
      <c r="N2027">
        <v>4</v>
      </c>
      <c r="O2027">
        <v>2</v>
      </c>
      <c r="P2027">
        <v>0.214</v>
      </c>
      <c r="Q2027">
        <v>0.25800000000000001</v>
      </c>
      <c r="R2027">
        <v>0.309</v>
      </c>
      <c r="S2027">
        <v>0.56699999999999995</v>
      </c>
      <c r="T2027">
        <v>0.249</v>
      </c>
      <c r="U2027">
        <v>0</v>
      </c>
      <c r="V2027">
        <v>0</v>
      </c>
      <c r="W2027">
        <v>-0.3</v>
      </c>
    </row>
    <row r="2028" spans="1:23" x14ac:dyDescent="0.25">
      <c r="A2028" t="s">
        <v>6781</v>
      </c>
      <c r="B2028" t="s">
        <v>6782</v>
      </c>
      <c r="C2028">
        <v>100</v>
      </c>
      <c r="D2028">
        <v>92</v>
      </c>
      <c r="E2028">
        <v>19</v>
      </c>
      <c r="F2028">
        <v>3</v>
      </c>
      <c r="G2028">
        <v>0</v>
      </c>
      <c r="H2028">
        <v>2</v>
      </c>
      <c r="I2028">
        <v>9</v>
      </c>
      <c r="J2028">
        <v>9</v>
      </c>
      <c r="K2028">
        <v>6</v>
      </c>
      <c r="L2028">
        <v>24</v>
      </c>
      <c r="M2028">
        <v>1</v>
      </c>
      <c r="N2028">
        <v>1</v>
      </c>
      <c r="O2028">
        <v>1</v>
      </c>
      <c r="P2028">
        <v>0.20300000000000001</v>
      </c>
      <c r="Q2028">
        <v>0.254</v>
      </c>
      <c r="R2028">
        <v>0.313</v>
      </c>
      <c r="S2028">
        <v>0.56699999999999995</v>
      </c>
      <c r="T2028">
        <v>0.249</v>
      </c>
      <c r="U2028">
        <v>0</v>
      </c>
      <c r="V2028">
        <v>0</v>
      </c>
      <c r="W2028">
        <v>-0.4</v>
      </c>
    </row>
    <row r="2029" spans="1:23" x14ac:dyDescent="0.25">
      <c r="A2029" t="s">
        <v>6779</v>
      </c>
      <c r="B2029" t="s">
        <v>6780</v>
      </c>
      <c r="C2029">
        <v>100</v>
      </c>
      <c r="D2029">
        <v>93</v>
      </c>
      <c r="E2029">
        <v>21</v>
      </c>
      <c r="F2029">
        <v>3</v>
      </c>
      <c r="G2029">
        <v>0</v>
      </c>
      <c r="H2029">
        <v>1</v>
      </c>
      <c r="I2029">
        <v>8</v>
      </c>
      <c r="J2029">
        <v>8</v>
      </c>
      <c r="K2029">
        <v>5</v>
      </c>
      <c r="L2029">
        <v>15</v>
      </c>
      <c r="M2029">
        <v>1</v>
      </c>
      <c r="N2029">
        <v>5</v>
      </c>
      <c r="O2029">
        <v>2</v>
      </c>
      <c r="P2029">
        <v>0.221</v>
      </c>
      <c r="Q2029">
        <v>0.26500000000000001</v>
      </c>
      <c r="R2029">
        <v>0.29799999999999999</v>
      </c>
      <c r="S2029">
        <v>0.56299999999999994</v>
      </c>
      <c r="T2029">
        <v>0.249</v>
      </c>
      <c r="U2029">
        <v>0</v>
      </c>
      <c r="V2029">
        <v>0</v>
      </c>
      <c r="W2029">
        <v>-0.3</v>
      </c>
    </row>
    <row r="2030" spans="1:23" x14ac:dyDescent="0.25">
      <c r="A2030" t="s">
        <v>6777</v>
      </c>
      <c r="B2030" t="s">
        <v>6778</v>
      </c>
      <c r="C2030">
        <v>100</v>
      </c>
      <c r="D2030">
        <v>93</v>
      </c>
      <c r="E2030">
        <v>21</v>
      </c>
      <c r="F2030">
        <v>4</v>
      </c>
      <c r="G2030">
        <v>0</v>
      </c>
      <c r="H2030">
        <v>1</v>
      </c>
      <c r="I2030">
        <v>8</v>
      </c>
      <c r="J2030">
        <v>8</v>
      </c>
      <c r="K2030">
        <v>5</v>
      </c>
      <c r="L2030">
        <v>18</v>
      </c>
      <c r="M2030">
        <v>1</v>
      </c>
      <c r="N2030">
        <v>1</v>
      </c>
      <c r="O2030">
        <v>1</v>
      </c>
      <c r="P2030">
        <v>0.222</v>
      </c>
      <c r="Q2030">
        <v>0.26500000000000001</v>
      </c>
      <c r="R2030">
        <v>0.29699999999999999</v>
      </c>
      <c r="S2030">
        <v>0.56200000000000006</v>
      </c>
      <c r="T2030">
        <v>0.249</v>
      </c>
      <c r="U2030">
        <v>0</v>
      </c>
      <c r="V2030">
        <v>0</v>
      </c>
      <c r="W2030">
        <v>-0.1</v>
      </c>
    </row>
    <row r="2031" spans="1:23" x14ac:dyDescent="0.25">
      <c r="A2031" t="s">
        <v>6775</v>
      </c>
      <c r="B2031" t="s">
        <v>6776</v>
      </c>
      <c r="C2031">
        <v>100</v>
      </c>
      <c r="D2031">
        <v>92</v>
      </c>
      <c r="E2031">
        <v>20</v>
      </c>
      <c r="F2031">
        <v>3</v>
      </c>
      <c r="G2031">
        <v>0</v>
      </c>
      <c r="H2031">
        <v>1</v>
      </c>
      <c r="I2031">
        <v>8</v>
      </c>
      <c r="J2031">
        <v>8</v>
      </c>
      <c r="K2031">
        <v>6</v>
      </c>
      <c r="L2031">
        <v>21</v>
      </c>
      <c r="M2031">
        <v>1</v>
      </c>
      <c r="N2031">
        <v>1</v>
      </c>
      <c r="O2031">
        <v>0</v>
      </c>
      <c r="P2031">
        <v>0.21299999999999999</v>
      </c>
      <c r="Q2031">
        <v>0.26200000000000001</v>
      </c>
      <c r="R2031">
        <v>0.29899999999999999</v>
      </c>
      <c r="S2031">
        <v>0.56200000000000006</v>
      </c>
      <c r="T2031">
        <v>0.249</v>
      </c>
      <c r="U2031">
        <v>0</v>
      </c>
      <c r="V2031">
        <v>0</v>
      </c>
      <c r="W2031">
        <v>-0.3</v>
      </c>
    </row>
    <row r="2032" spans="1:23" x14ac:dyDescent="0.25">
      <c r="A2032" t="s">
        <v>6773</v>
      </c>
      <c r="B2032" t="s">
        <v>6774</v>
      </c>
      <c r="C2032">
        <v>100</v>
      </c>
      <c r="D2032">
        <v>93</v>
      </c>
      <c r="E2032">
        <v>20</v>
      </c>
      <c r="F2032">
        <v>3</v>
      </c>
      <c r="G2032">
        <v>0</v>
      </c>
      <c r="H2032">
        <v>2</v>
      </c>
      <c r="I2032">
        <v>9</v>
      </c>
      <c r="J2032">
        <v>9</v>
      </c>
      <c r="K2032">
        <v>5</v>
      </c>
      <c r="L2032">
        <v>19</v>
      </c>
      <c r="M2032">
        <v>1</v>
      </c>
      <c r="N2032">
        <v>1</v>
      </c>
      <c r="O2032">
        <v>1</v>
      </c>
      <c r="P2032">
        <v>0.21099999999999999</v>
      </c>
      <c r="Q2032">
        <v>0.25600000000000001</v>
      </c>
      <c r="R2032">
        <v>0.311</v>
      </c>
      <c r="S2032">
        <v>0.56599999999999995</v>
      </c>
      <c r="T2032">
        <v>0.249</v>
      </c>
      <c r="U2032">
        <v>-0.1</v>
      </c>
      <c r="V2032">
        <v>0</v>
      </c>
      <c r="W2032">
        <v>-0.2</v>
      </c>
    </row>
    <row r="2033" spans="1:23" x14ac:dyDescent="0.25">
      <c r="A2033" t="s">
        <v>6771</v>
      </c>
      <c r="B2033" t="s">
        <v>6772</v>
      </c>
      <c r="C2033">
        <v>100</v>
      </c>
      <c r="D2033">
        <v>92</v>
      </c>
      <c r="E2033">
        <v>19</v>
      </c>
      <c r="F2033">
        <v>4</v>
      </c>
      <c r="G2033">
        <v>0</v>
      </c>
      <c r="H2033">
        <v>2</v>
      </c>
      <c r="I2033">
        <v>8</v>
      </c>
      <c r="J2033">
        <v>9</v>
      </c>
      <c r="K2033">
        <v>6</v>
      </c>
      <c r="L2033">
        <v>21</v>
      </c>
      <c r="M2033">
        <v>1</v>
      </c>
      <c r="N2033">
        <v>1</v>
      </c>
      <c r="O2033">
        <v>0</v>
      </c>
      <c r="P2033">
        <v>0.20699999999999999</v>
      </c>
      <c r="Q2033">
        <v>0.25600000000000001</v>
      </c>
      <c r="R2033">
        <v>0.31</v>
      </c>
      <c r="S2033">
        <v>0.56499999999999995</v>
      </c>
      <c r="T2033">
        <v>0.249</v>
      </c>
      <c r="U2033">
        <v>0</v>
      </c>
      <c r="V2033">
        <v>0</v>
      </c>
      <c r="W2033">
        <v>-0.4</v>
      </c>
    </row>
    <row r="2034" spans="1:23" x14ac:dyDescent="0.25">
      <c r="A2034" t="s">
        <v>6769</v>
      </c>
      <c r="B2034" t="s">
        <v>6770</v>
      </c>
      <c r="C2034">
        <v>100</v>
      </c>
      <c r="D2034">
        <v>93</v>
      </c>
      <c r="E2034">
        <v>21</v>
      </c>
      <c r="F2034">
        <v>4</v>
      </c>
      <c r="G2034">
        <v>0</v>
      </c>
      <c r="H2034">
        <v>1</v>
      </c>
      <c r="I2034">
        <v>8</v>
      </c>
      <c r="J2034">
        <v>8</v>
      </c>
      <c r="K2034">
        <v>5</v>
      </c>
      <c r="L2034">
        <v>12</v>
      </c>
      <c r="M2034">
        <v>1</v>
      </c>
      <c r="N2034">
        <v>2</v>
      </c>
      <c r="O2034">
        <v>1</v>
      </c>
      <c r="P2034">
        <v>0.224</v>
      </c>
      <c r="Q2034">
        <v>0.26500000000000001</v>
      </c>
      <c r="R2034">
        <v>0.29599999999999999</v>
      </c>
      <c r="S2034">
        <v>0.56200000000000006</v>
      </c>
      <c r="T2034">
        <v>0.249</v>
      </c>
      <c r="U2034">
        <v>-0.1</v>
      </c>
      <c r="V2034">
        <v>0</v>
      </c>
      <c r="W2034">
        <v>-0.1</v>
      </c>
    </row>
    <row r="2035" spans="1:23" x14ac:dyDescent="0.25">
      <c r="A2035" t="s">
        <v>6767</v>
      </c>
      <c r="B2035" t="s">
        <v>6768</v>
      </c>
      <c r="C2035">
        <v>100</v>
      </c>
      <c r="D2035">
        <v>92</v>
      </c>
      <c r="E2035">
        <v>20</v>
      </c>
      <c r="F2035">
        <v>4</v>
      </c>
      <c r="G2035">
        <v>0</v>
      </c>
      <c r="H2035">
        <v>1</v>
      </c>
      <c r="I2035">
        <v>8</v>
      </c>
      <c r="J2035">
        <v>8</v>
      </c>
      <c r="K2035">
        <v>6</v>
      </c>
      <c r="L2035">
        <v>23</v>
      </c>
      <c r="M2035">
        <v>1</v>
      </c>
      <c r="N2035">
        <v>1</v>
      </c>
      <c r="O2035">
        <v>0</v>
      </c>
      <c r="P2035">
        <v>0.21199999999999999</v>
      </c>
      <c r="Q2035">
        <v>0.26200000000000001</v>
      </c>
      <c r="R2035">
        <v>0.30099999999999999</v>
      </c>
      <c r="S2035">
        <v>0.56200000000000006</v>
      </c>
      <c r="T2035">
        <v>0.249</v>
      </c>
      <c r="U2035">
        <v>-0.1</v>
      </c>
      <c r="V2035">
        <v>0</v>
      </c>
      <c r="W2035">
        <v>0</v>
      </c>
    </row>
    <row r="2036" spans="1:23" x14ac:dyDescent="0.25">
      <c r="A2036" t="s">
        <v>6765</v>
      </c>
      <c r="B2036" t="s">
        <v>6766</v>
      </c>
      <c r="C2036">
        <v>100</v>
      </c>
      <c r="D2036">
        <v>93</v>
      </c>
      <c r="E2036">
        <v>20</v>
      </c>
      <c r="F2036">
        <v>4</v>
      </c>
      <c r="G2036">
        <v>1</v>
      </c>
      <c r="H2036">
        <v>2</v>
      </c>
      <c r="I2036">
        <v>8</v>
      </c>
      <c r="J2036">
        <v>9</v>
      </c>
      <c r="K2036">
        <v>4</v>
      </c>
      <c r="L2036">
        <v>27</v>
      </c>
      <c r="M2036">
        <v>1</v>
      </c>
      <c r="N2036">
        <v>3</v>
      </c>
      <c r="O2036">
        <v>1</v>
      </c>
      <c r="P2036">
        <v>0.21099999999999999</v>
      </c>
      <c r="Q2036">
        <v>0.251</v>
      </c>
      <c r="R2036">
        <v>0.318</v>
      </c>
      <c r="S2036">
        <v>0.56899999999999995</v>
      </c>
      <c r="T2036">
        <v>0.249</v>
      </c>
      <c r="U2036">
        <v>0</v>
      </c>
      <c r="V2036">
        <v>0</v>
      </c>
      <c r="W2036">
        <v>-0.3</v>
      </c>
    </row>
    <row r="2037" spans="1:23" x14ac:dyDescent="0.25">
      <c r="A2037" t="s">
        <v>6763</v>
      </c>
      <c r="B2037" t="s">
        <v>6764</v>
      </c>
      <c r="C2037">
        <v>100</v>
      </c>
      <c r="D2037">
        <v>94</v>
      </c>
      <c r="E2037">
        <v>20</v>
      </c>
      <c r="F2037">
        <v>4</v>
      </c>
      <c r="G2037">
        <v>1</v>
      </c>
      <c r="H2037">
        <v>2</v>
      </c>
      <c r="I2037">
        <v>9</v>
      </c>
      <c r="J2037">
        <v>9</v>
      </c>
      <c r="K2037">
        <v>4</v>
      </c>
      <c r="L2037">
        <v>19</v>
      </c>
      <c r="M2037">
        <v>1</v>
      </c>
      <c r="N2037">
        <v>2</v>
      </c>
      <c r="O2037">
        <v>1</v>
      </c>
      <c r="P2037">
        <v>0.215</v>
      </c>
      <c r="Q2037">
        <v>0.252</v>
      </c>
      <c r="R2037">
        <v>0.317</v>
      </c>
      <c r="S2037">
        <v>0.56899999999999995</v>
      </c>
      <c r="T2037">
        <v>0.249</v>
      </c>
      <c r="U2037">
        <v>0</v>
      </c>
      <c r="V2037">
        <v>0</v>
      </c>
      <c r="W2037">
        <v>-0.3</v>
      </c>
    </row>
    <row r="2038" spans="1:23" x14ac:dyDescent="0.25">
      <c r="A2038" t="s">
        <v>6761</v>
      </c>
      <c r="B2038" t="s">
        <v>6762</v>
      </c>
      <c r="C2038">
        <v>100</v>
      </c>
      <c r="D2038">
        <v>92</v>
      </c>
      <c r="E2038">
        <v>18</v>
      </c>
      <c r="F2038">
        <v>3</v>
      </c>
      <c r="G2038">
        <v>0</v>
      </c>
      <c r="H2038">
        <v>2</v>
      </c>
      <c r="I2038">
        <v>9</v>
      </c>
      <c r="J2038">
        <v>9</v>
      </c>
      <c r="K2038">
        <v>6</v>
      </c>
      <c r="L2038">
        <v>24</v>
      </c>
      <c r="M2038">
        <v>1</v>
      </c>
      <c r="N2038">
        <v>1</v>
      </c>
      <c r="O2038">
        <v>0</v>
      </c>
      <c r="P2038">
        <v>0.20100000000000001</v>
      </c>
      <c r="Q2038">
        <v>0.25600000000000001</v>
      </c>
      <c r="R2038">
        <v>0.30599999999999999</v>
      </c>
      <c r="S2038">
        <v>0.56200000000000006</v>
      </c>
      <c r="T2038">
        <v>0.248</v>
      </c>
      <c r="U2038">
        <v>0</v>
      </c>
      <c r="V2038">
        <v>0</v>
      </c>
      <c r="W2038">
        <v>-0.4</v>
      </c>
    </row>
    <row r="2039" spans="1:23" x14ac:dyDescent="0.25">
      <c r="A2039" t="s">
        <v>6759</v>
      </c>
      <c r="B2039" t="s">
        <v>6760</v>
      </c>
      <c r="C2039">
        <v>100</v>
      </c>
      <c r="D2039">
        <v>92</v>
      </c>
      <c r="E2039">
        <v>19</v>
      </c>
      <c r="F2039">
        <v>3</v>
      </c>
      <c r="G2039">
        <v>0</v>
      </c>
      <c r="H2039">
        <v>2</v>
      </c>
      <c r="I2039">
        <v>9</v>
      </c>
      <c r="J2039">
        <v>9</v>
      </c>
      <c r="K2039">
        <v>6</v>
      </c>
      <c r="L2039">
        <v>20</v>
      </c>
      <c r="M2039">
        <v>1</v>
      </c>
      <c r="N2039">
        <v>2</v>
      </c>
      <c r="O2039">
        <v>1</v>
      </c>
      <c r="P2039">
        <v>0.20799999999999999</v>
      </c>
      <c r="Q2039">
        <v>0.25800000000000001</v>
      </c>
      <c r="R2039">
        <v>0.30599999999999999</v>
      </c>
      <c r="S2039">
        <v>0.56299999999999994</v>
      </c>
      <c r="T2039">
        <v>0.248</v>
      </c>
      <c r="U2039">
        <v>0</v>
      </c>
      <c r="V2039">
        <v>0</v>
      </c>
      <c r="W2039">
        <v>-0.3</v>
      </c>
    </row>
    <row r="2040" spans="1:23" x14ac:dyDescent="0.25">
      <c r="A2040" t="s">
        <v>6757</v>
      </c>
      <c r="B2040" t="s">
        <v>6758</v>
      </c>
      <c r="C2040">
        <v>100</v>
      </c>
      <c r="D2040">
        <v>91</v>
      </c>
      <c r="E2040">
        <v>19</v>
      </c>
      <c r="F2040">
        <v>3</v>
      </c>
      <c r="G2040">
        <v>0</v>
      </c>
      <c r="H2040">
        <v>1</v>
      </c>
      <c r="I2040">
        <v>8</v>
      </c>
      <c r="J2040">
        <v>7</v>
      </c>
      <c r="K2040">
        <v>7</v>
      </c>
      <c r="L2040">
        <v>16</v>
      </c>
      <c r="M2040">
        <v>1</v>
      </c>
      <c r="N2040">
        <v>2</v>
      </c>
      <c r="O2040">
        <v>1</v>
      </c>
      <c r="P2040">
        <v>0.21199999999999999</v>
      </c>
      <c r="Q2040">
        <v>0.27300000000000002</v>
      </c>
      <c r="R2040">
        <v>0.27800000000000002</v>
      </c>
      <c r="S2040">
        <v>0.55100000000000005</v>
      </c>
      <c r="T2040">
        <v>0.248</v>
      </c>
      <c r="U2040">
        <v>-0.1</v>
      </c>
      <c r="V2040">
        <v>0</v>
      </c>
      <c r="W2040">
        <v>-0.2</v>
      </c>
    </row>
    <row r="2041" spans="1:23" x14ac:dyDescent="0.25">
      <c r="A2041" t="s">
        <v>6755</v>
      </c>
      <c r="B2041" t="s">
        <v>6756</v>
      </c>
      <c r="C2041">
        <v>100</v>
      </c>
      <c r="D2041">
        <v>91</v>
      </c>
      <c r="E2041">
        <v>18</v>
      </c>
      <c r="F2041">
        <v>3</v>
      </c>
      <c r="G2041">
        <v>0</v>
      </c>
      <c r="H2041">
        <v>2</v>
      </c>
      <c r="I2041">
        <v>9</v>
      </c>
      <c r="J2041">
        <v>8</v>
      </c>
      <c r="K2041">
        <v>7</v>
      </c>
      <c r="L2041">
        <v>25</v>
      </c>
      <c r="M2041">
        <v>1</v>
      </c>
      <c r="N2041">
        <v>2</v>
      </c>
      <c r="O2041">
        <v>1</v>
      </c>
      <c r="P2041">
        <v>0.19700000000000001</v>
      </c>
      <c r="Q2041">
        <v>0.26</v>
      </c>
      <c r="R2041">
        <v>0.29799999999999999</v>
      </c>
      <c r="S2041">
        <v>0.55800000000000005</v>
      </c>
      <c r="T2041">
        <v>0.248</v>
      </c>
      <c r="U2041">
        <v>0</v>
      </c>
      <c r="V2041">
        <v>0</v>
      </c>
      <c r="W2041">
        <v>-0.3</v>
      </c>
    </row>
    <row r="2042" spans="1:23" x14ac:dyDescent="0.25">
      <c r="A2042" t="s">
        <v>6753</v>
      </c>
      <c r="B2042" t="s">
        <v>6754</v>
      </c>
      <c r="C2042">
        <v>100</v>
      </c>
      <c r="D2042">
        <v>93</v>
      </c>
      <c r="E2042">
        <v>20</v>
      </c>
      <c r="F2042">
        <v>5</v>
      </c>
      <c r="G2042">
        <v>0</v>
      </c>
      <c r="H2042">
        <v>1</v>
      </c>
      <c r="I2042">
        <v>8</v>
      </c>
      <c r="J2042">
        <v>8</v>
      </c>
      <c r="K2042">
        <v>5</v>
      </c>
      <c r="L2042">
        <v>25</v>
      </c>
      <c r="M2042">
        <v>1</v>
      </c>
      <c r="N2042">
        <v>2</v>
      </c>
      <c r="O2042">
        <v>1</v>
      </c>
      <c r="P2042">
        <v>0.21099999999999999</v>
      </c>
      <c r="Q2042">
        <v>0.25600000000000001</v>
      </c>
      <c r="R2042">
        <v>0.307</v>
      </c>
      <c r="S2042">
        <v>0.56299999999999994</v>
      </c>
      <c r="T2042">
        <v>0.248</v>
      </c>
      <c r="U2042">
        <v>0</v>
      </c>
      <c r="V2042">
        <v>0</v>
      </c>
      <c r="W2042">
        <v>-0.1</v>
      </c>
    </row>
    <row r="2043" spans="1:23" x14ac:dyDescent="0.25">
      <c r="A2043" t="s">
        <v>6751</v>
      </c>
      <c r="B2043" t="s">
        <v>6752</v>
      </c>
      <c r="C2043">
        <v>100</v>
      </c>
      <c r="D2043">
        <v>93</v>
      </c>
      <c r="E2043">
        <v>20</v>
      </c>
      <c r="F2043">
        <v>3</v>
      </c>
      <c r="G2043">
        <v>0</v>
      </c>
      <c r="H2043">
        <v>2</v>
      </c>
      <c r="I2043">
        <v>9</v>
      </c>
      <c r="J2043">
        <v>9</v>
      </c>
      <c r="K2043">
        <v>5</v>
      </c>
      <c r="L2043">
        <v>21</v>
      </c>
      <c r="M2043">
        <v>1</v>
      </c>
      <c r="N2043">
        <v>2</v>
      </c>
      <c r="O2043">
        <v>1</v>
      </c>
      <c r="P2043">
        <v>0.21299999999999999</v>
      </c>
      <c r="Q2043">
        <v>0.25700000000000001</v>
      </c>
      <c r="R2043">
        <v>0.311</v>
      </c>
      <c r="S2043">
        <v>0.56799999999999995</v>
      </c>
      <c r="T2043">
        <v>0.248</v>
      </c>
      <c r="U2043">
        <v>0</v>
      </c>
      <c r="V2043">
        <v>0</v>
      </c>
      <c r="W2043">
        <v>-0.3</v>
      </c>
    </row>
    <row r="2044" spans="1:23" x14ac:dyDescent="0.25">
      <c r="A2044" t="s">
        <v>6749</v>
      </c>
      <c r="B2044" t="s">
        <v>6750</v>
      </c>
      <c r="C2044">
        <v>100</v>
      </c>
      <c r="D2044">
        <v>92</v>
      </c>
      <c r="E2044">
        <v>19</v>
      </c>
      <c r="F2044">
        <v>3</v>
      </c>
      <c r="G2044">
        <v>1</v>
      </c>
      <c r="H2044">
        <v>1</v>
      </c>
      <c r="I2044">
        <v>9</v>
      </c>
      <c r="J2044">
        <v>8</v>
      </c>
      <c r="K2044">
        <v>6</v>
      </c>
      <c r="L2044">
        <v>29</v>
      </c>
      <c r="M2044">
        <v>1</v>
      </c>
      <c r="N2044">
        <v>3</v>
      </c>
      <c r="O2044">
        <v>1</v>
      </c>
      <c r="P2044">
        <v>0.20399999999999999</v>
      </c>
      <c r="Q2044">
        <v>0.26</v>
      </c>
      <c r="R2044">
        <v>0.29799999999999999</v>
      </c>
      <c r="S2044">
        <v>0.55800000000000005</v>
      </c>
      <c r="T2044">
        <v>0.248</v>
      </c>
      <c r="U2044">
        <v>0.1</v>
      </c>
      <c r="V2044">
        <v>0</v>
      </c>
      <c r="W2044">
        <v>-0.3</v>
      </c>
    </row>
    <row r="2045" spans="1:23" x14ac:dyDescent="0.25">
      <c r="A2045" t="s">
        <v>6747</v>
      </c>
      <c r="B2045" t="s">
        <v>6748</v>
      </c>
      <c r="C2045">
        <v>100</v>
      </c>
      <c r="D2045">
        <v>93</v>
      </c>
      <c r="E2045">
        <v>20</v>
      </c>
      <c r="F2045">
        <v>4</v>
      </c>
      <c r="G2045">
        <v>0</v>
      </c>
      <c r="H2045">
        <v>2</v>
      </c>
      <c r="I2045">
        <v>8</v>
      </c>
      <c r="J2045">
        <v>8</v>
      </c>
      <c r="K2045">
        <v>5</v>
      </c>
      <c r="L2045">
        <v>23</v>
      </c>
      <c r="M2045">
        <v>1</v>
      </c>
      <c r="N2045">
        <v>1</v>
      </c>
      <c r="O2045">
        <v>1</v>
      </c>
      <c r="P2045">
        <v>0.21099999999999999</v>
      </c>
      <c r="Q2045">
        <v>0.25800000000000001</v>
      </c>
      <c r="R2045">
        <v>0.30499999999999999</v>
      </c>
      <c r="S2045">
        <v>0.56200000000000006</v>
      </c>
      <c r="T2045">
        <v>0.248</v>
      </c>
      <c r="U2045">
        <v>-0.1</v>
      </c>
      <c r="V2045">
        <v>0</v>
      </c>
      <c r="W2045">
        <v>-0.3</v>
      </c>
    </row>
    <row r="2046" spans="1:23" x14ac:dyDescent="0.25">
      <c r="A2046" t="s">
        <v>6745</v>
      </c>
      <c r="B2046" t="s">
        <v>6746</v>
      </c>
      <c r="C2046">
        <v>100</v>
      </c>
      <c r="D2046">
        <v>94</v>
      </c>
      <c r="E2046">
        <v>20</v>
      </c>
      <c r="F2046">
        <v>4</v>
      </c>
      <c r="G2046">
        <v>0</v>
      </c>
      <c r="H2046">
        <v>2</v>
      </c>
      <c r="I2046">
        <v>8</v>
      </c>
      <c r="J2046">
        <v>9</v>
      </c>
      <c r="K2046">
        <v>4</v>
      </c>
      <c r="L2046">
        <v>26</v>
      </c>
      <c r="M2046">
        <v>1</v>
      </c>
      <c r="N2046">
        <v>0</v>
      </c>
      <c r="O2046">
        <v>0</v>
      </c>
      <c r="P2046">
        <v>0.215</v>
      </c>
      <c r="Q2046">
        <v>0.249</v>
      </c>
      <c r="R2046">
        <v>0.32300000000000001</v>
      </c>
      <c r="S2046">
        <v>0.57199999999999995</v>
      </c>
      <c r="T2046">
        <v>0.248</v>
      </c>
      <c r="U2046">
        <v>0</v>
      </c>
      <c r="V2046">
        <v>0</v>
      </c>
      <c r="W2046">
        <v>-0.4</v>
      </c>
    </row>
    <row r="2047" spans="1:23" x14ac:dyDescent="0.25">
      <c r="A2047" t="s">
        <v>6743</v>
      </c>
      <c r="B2047" t="s">
        <v>6744</v>
      </c>
      <c r="C2047">
        <v>100</v>
      </c>
      <c r="D2047">
        <v>91</v>
      </c>
      <c r="E2047">
        <v>19</v>
      </c>
      <c r="F2047">
        <v>4</v>
      </c>
      <c r="G2047">
        <v>0</v>
      </c>
      <c r="H2047">
        <v>1</v>
      </c>
      <c r="I2047">
        <v>8</v>
      </c>
      <c r="J2047">
        <v>8</v>
      </c>
      <c r="K2047">
        <v>7</v>
      </c>
      <c r="L2047">
        <v>28</v>
      </c>
      <c r="M2047">
        <v>1</v>
      </c>
      <c r="N2047">
        <v>3</v>
      </c>
      <c r="O2047">
        <v>2</v>
      </c>
      <c r="P2047">
        <v>0.20499999999999999</v>
      </c>
      <c r="Q2047">
        <v>0.26300000000000001</v>
      </c>
      <c r="R2047">
        <v>0.29399999999999998</v>
      </c>
      <c r="S2047">
        <v>0.55700000000000005</v>
      </c>
      <c r="T2047">
        <v>0.248</v>
      </c>
      <c r="U2047">
        <v>-0.1</v>
      </c>
      <c r="V2047">
        <v>0</v>
      </c>
      <c r="W2047">
        <v>-0.3</v>
      </c>
    </row>
    <row r="2048" spans="1:23" x14ac:dyDescent="0.25">
      <c r="A2048">
        <v>2324</v>
      </c>
      <c r="B2048" t="s">
        <v>8</v>
      </c>
      <c r="C2048">
        <v>100</v>
      </c>
      <c r="D2048">
        <v>91</v>
      </c>
      <c r="E2048">
        <v>19</v>
      </c>
      <c r="F2048">
        <v>4</v>
      </c>
      <c r="G2048">
        <v>0</v>
      </c>
      <c r="H2048">
        <v>1</v>
      </c>
      <c r="I2048">
        <v>8</v>
      </c>
      <c r="J2048">
        <v>8</v>
      </c>
      <c r="K2048">
        <v>6</v>
      </c>
      <c r="L2048">
        <v>23</v>
      </c>
      <c r="M2048">
        <v>1</v>
      </c>
      <c r="N2048">
        <v>1</v>
      </c>
      <c r="O2048">
        <v>0</v>
      </c>
      <c r="P2048">
        <v>0.20799999999999999</v>
      </c>
      <c r="Q2048">
        <v>0.26400000000000001</v>
      </c>
      <c r="R2048">
        <v>0.29199999999999998</v>
      </c>
      <c r="S2048">
        <v>0.55700000000000005</v>
      </c>
      <c r="T2048">
        <v>0.248</v>
      </c>
      <c r="U2048">
        <v>-0.1</v>
      </c>
      <c r="V2048">
        <v>-0.1</v>
      </c>
      <c r="W2048">
        <v>0</v>
      </c>
    </row>
    <row r="2049" spans="1:23" x14ac:dyDescent="0.25">
      <c r="A2049" t="s">
        <v>6741</v>
      </c>
      <c r="B2049" t="s">
        <v>6742</v>
      </c>
      <c r="C2049">
        <v>100</v>
      </c>
      <c r="D2049">
        <v>94</v>
      </c>
      <c r="E2049">
        <v>20</v>
      </c>
      <c r="F2049">
        <v>3</v>
      </c>
      <c r="G2049">
        <v>0</v>
      </c>
      <c r="H2049">
        <v>2</v>
      </c>
      <c r="I2049">
        <v>9</v>
      </c>
      <c r="J2049">
        <v>9</v>
      </c>
      <c r="K2049">
        <v>4</v>
      </c>
      <c r="L2049">
        <v>18</v>
      </c>
      <c r="M2049">
        <v>1</v>
      </c>
      <c r="N2049">
        <v>3</v>
      </c>
      <c r="O2049">
        <v>2</v>
      </c>
      <c r="P2049">
        <v>0.217</v>
      </c>
      <c r="Q2049">
        <v>0.253</v>
      </c>
      <c r="R2049">
        <v>0.312</v>
      </c>
      <c r="S2049">
        <v>0.56499999999999995</v>
      </c>
      <c r="T2049">
        <v>0.248</v>
      </c>
      <c r="U2049">
        <v>0</v>
      </c>
      <c r="V2049">
        <v>0</v>
      </c>
      <c r="W2049">
        <v>-0.2</v>
      </c>
    </row>
    <row r="2050" spans="1:23" x14ac:dyDescent="0.25">
      <c r="A2050" t="s">
        <v>6739</v>
      </c>
      <c r="B2050" t="s">
        <v>6740</v>
      </c>
      <c r="C2050">
        <v>100</v>
      </c>
      <c r="D2050">
        <v>92</v>
      </c>
      <c r="E2050">
        <v>18</v>
      </c>
      <c r="F2050">
        <v>3</v>
      </c>
      <c r="G2050">
        <v>0</v>
      </c>
      <c r="H2050">
        <v>2</v>
      </c>
      <c r="I2050">
        <v>9</v>
      </c>
      <c r="J2050">
        <v>9</v>
      </c>
      <c r="K2050">
        <v>6</v>
      </c>
      <c r="L2050">
        <v>23</v>
      </c>
      <c r="M2050">
        <v>1</v>
      </c>
      <c r="N2050">
        <v>2</v>
      </c>
      <c r="O2050">
        <v>1</v>
      </c>
      <c r="P2050">
        <v>0.20100000000000001</v>
      </c>
      <c r="Q2050">
        <v>0.253</v>
      </c>
      <c r="R2050">
        <v>0.31</v>
      </c>
      <c r="S2050">
        <v>0.56299999999999994</v>
      </c>
      <c r="T2050">
        <v>0.248</v>
      </c>
      <c r="U2050">
        <v>0</v>
      </c>
      <c r="V2050">
        <v>0</v>
      </c>
      <c r="W2050">
        <v>-0.3</v>
      </c>
    </row>
    <row r="2051" spans="1:23" x14ac:dyDescent="0.25">
      <c r="A2051">
        <v>8243</v>
      </c>
      <c r="B2051" t="s">
        <v>40</v>
      </c>
      <c r="C2051">
        <v>100</v>
      </c>
      <c r="D2051">
        <v>91</v>
      </c>
      <c r="E2051">
        <v>18</v>
      </c>
      <c r="F2051">
        <v>3</v>
      </c>
      <c r="G2051">
        <v>0</v>
      </c>
      <c r="H2051">
        <v>2</v>
      </c>
      <c r="I2051">
        <v>8</v>
      </c>
      <c r="J2051">
        <v>9</v>
      </c>
      <c r="K2051">
        <v>6</v>
      </c>
      <c r="L2051">
        <v>25</v>
      </c>
      <c r="M2051">
        <v>1</v>
      </c>
      <c r="N2051">
        <v>1</v>
      </c>
      <c r="O2051">
        <v>0</v>
      </c>
      <c r="P2051">
        <v>0.193</v>
      </c>
      <c r="Q2051">
        <v>0.251</v>
      </c>
      <c r="R2051">
        <v>0.31</v>
      </c>
      <c r="S2051">
        <v>0.56100000000000005</v>
      </c>
      <c r="T2051">
        <v>0.248</v>
      </c>
      <c r="U2051">
        <v>-0.1</v>
      </c>
      <c r="V2051">
        <v>0</v>
      </c>
      <c r="W2051">
        <v>0</v>
      </c>
    </row>
    <row r="2052" spans="1:23" x14ac:dyDescent="0.25">
      <c r="A2052" t="s">
        <v>6737</v>
      </c>
      <c r="B2052" t="s">
        <v>6738</v>
      </c>
      <c r="C2052">
        <v>100</v>
      </c>
      <c r="D2052">
        <v>92</v>
      </c>
      <c r="E2052">
        <v>20</v>
      </c>
      <c r="F2052">
        <v>4</v>
      </c>
      <c r="G2052">
        <v>0</v>
      </c>
      <c r="H2052">
        <v>1</v>
      </c>
      <c r="I2052">
        <v>9</v>
      </c>
      <c r="J2052">
        <v>8</v>
      </c>
      <c r="K2052">
        <v>6</v>
      </c>
      <c r="L2052">
        <v>23</v>
      </c>
      <c r="M2052">
        <v>1</v>
      </c>
      <c r="N2052">
        <v>2</v>
      </c>
      <c r="O2052">
        <v>1</v>
      </c>
      <c r="P2052">
        <v>0.21299999999999999</v>
      </c>
      <c r="Q2052">
        <v>0.26100000000000001</v>
      </c>
      <c r="R2052">
        <v>0.29799999999999999</v>
      </c>
      <c r="S2052">
        <v>0.55800000000000005</v>
      </c>
      <c r="T2052">
        <v>0.248</v>
      </c>
      <c r="U2052">
        <v>0</v>
      </c>
      <c r="V2052">
        <v>0</v>
      </c>
      <c r="W2052">
        <v>-0.3</v>
      </c>
    </row>
    <row r="2053" spans="1:23" x14ac:dyDescent="0.25">
      <c r="A2053" t="s">
        <v>6735</v>
      </c>
      <c r="B2053" t="s">
        <v>6736</v>
      </c>
      <c r="C2053">
        <v>100</v>
      </c>
      <c r="D2053">
        <v>94</v>
      </c>
      <c r="E2053">
        <v>20</v>
      </c>
      <c r="F2053">
        <v>5</v>
      </c>
      <c r="G2053">
        <v>0</v>
      </c>
      <c r="H2053">
        <v>1</v>
      </c>
      <c r="I2053">
        <v>8</v>
      </c>
      <c r="J2053">
        <v>8</v>
      </c>
      <c r="K2053">
        <v>4</v>
      </c>
      <c r="L2053">
        <v>27</v>
      </c>
      <c r="M2053">
        <v>1</v>
      </c>
      <c r="N2053">
        <v>2</v>
      </c>
      <c r="O2053">
        <v>1</v>
      </c>
      <c r="P2053">
        <v>0.21299999999999999</v>
      </c>
      <c r="Q2053">
        <v>0.251</v>
      </c>
      <c r="R2053">
        <v>0.312</v>
      </c>
      <c r="S2053">
        <v>0.56399999999999995</v>
      </c>
      <c r="T2053">
        <v>0.248</v>
      </c>
      <c r="U2053">
        <v>-0.1</v>
      </c>
      <c r="V2053">
        <v>0</v>
      </c>
      <c r="W2053">
        <v>-0.1</v>
      </c>
    </row>
    <row r="2054" spans="1:23" x14ac:dyDescent="0.25">
      <c r="A2054" t="s">
        <v>6733</v>
      </c>
      <c r="B2054" t="s">
        <v>6734</v>
      </c>
      <c r="C2054">
        <v>100</v>
      </c>
      <c r="D2054">
        <v>93</v>
      </c>
      <c r="E2054">
        <v>21</v>
      </c>
      <c r="F2054">
        <v>4</v>
      </c>
      <c r="G2054">
        <v>0</v>
      </c>
      <c r="H2054">
        <v>0</v>
      </c>
      <c r="I2054">
        <v>8</v>
      </c>
      <c r="J2054">
        <v>8</v>
      </c>
      <c r="K2054">
        <v>5</v>
      </c>
      <c r="L2054">
        <v>19</v>
      </c>
      <c r="M2054">
        <v>1</v>
      </c>
      <c r="N2054">
        <v>1</v>
      </c>
      <c r="O2054">
        <v>1</v>
      </c>
      <c r="P2054">
        <v>0.224</v>
      </c>
      <c r="Q2054">
        <v>0.26800000000000002</v>
      </c>
      <c r="R2054">
        <v>0.28699999999999998</v>
      </c>
      <c r="S2054">
        <v>0.55500000000000005</v>
      </c>
      <c r="T2054">
        <v>0.248</v>
      </c>
      <c r="U2054">
        <v>0</v>
      </c>
      <c r="V2054">
        <v>0</v>
      </c>
      <c r="W2054">
        <v>-0.1</v>
      </c>
    </row>
    <row r="2055" spans="1:23" x14ac:dyDescent="0.25">
      <c r="A2055" t="s">
        <v>6731</v>
      </c>
      <c r="B2055" t="s">
        <v>6732</v>
      </c>
      <c r="C2055">
        <v>100</v>
      </c>
      <c r="D2055">
        <v>91</v>
      </c>
      <c r="E2055">
        <v>19</v>
      </c>
      <c r="F2055">
        <v>3</v>
      </c>
      <c r="G2055">
        <v>0</v>
      </c>
      <c r="H2055">
        <v>1</v>
      </c>
      <c r="I2055">
        <v>9</v>
      </c>
      <c r="J2055">
        <v>8</v>
      </c>
      <c r="K2055">
        <v>6</v>
      </c>
      <c r="L2055">
        <v>20</v>
      </c>
      <c r="M2055">
        <v>1</v>
      </c>
      <c r="N2055">
        <v>1</v>
      </c>
      <c r="O2055">
        <v>1</v>
      </c>
      <c r="P2055">
        <v>0.21</v>
      </c>
      <c r="Q2055">
        <v>0.26600000000000001</v>
      </c>
      <c r="R2055">
        <v>0.28899999999999998</v>
      </c>
      <c r="S2055">
        <v>0.55500000000000005</v>
      </c>
      <c r="T2055">
        <v>0.248</v>
      </c>
      <c r="U2055">
        <v>0</v>
      </c>
      <c r="V2055">
        <v>0</v>
      </c>
      <c r="W2055">
        <v>-0.4</v>
      </c>
    </row>
    <row r="2056" spans="1:23" x14ac:dyDescent="0.25">
      <c r="A2056" t="s">
        <v>6729</v>
      </c>
      <c r="B2056" t="s">
        <v>6730</v>
      </c>
      <c r="C2056">
        <v>100</v>
      </c>
      <c r="D2056">
        <v>93</v>
      </c>
      <c r="E2056">
        <v>20</v>
      </c>
      <c r="F2056">
        <v>3</v>
      </c>
      <c r="G2056">
        <v>0</v>
      </c>
      <c r="H2056">
        <v>2</v>
      </c>
      <c r="I2056">
        <v>9</v>
      </c>
      <c r="J2056">
        <v>8</v>
      </c>
      <c r="K2056">
        <v>5</v>
      </c>
      <c r="L2056">
        <v>18</v>
      </c>
      <c r="M2056">
        <v>1</v>
      </c>
      <c r="N2056">
        <v>3</v>
      </c>
      <c r="O2056">
        <v>1</v>
      </c>
      <c r="P2056">
        <v>0.21099999999999999</v>
      </c>
      <c r="Q2056">
        <v>0.25700000000000001</v>
      </c>
      <c r="R2056">
        <v>0.30399999999999999</v>
      </c>
      <c r="S2056">
        <v>0.56100000000000005</v>
      </c>
      <c r="T2056">
        <v>0.247</v>
      </c>
      <c r="U2056">
        <v>0</v>
      </c>
      <c r="V2056">
        <v>0</v>
      </c>
      <c r="W2056">
        <v>-0.3</v>
      </c>
    </row>
    <row r="2057" spans="1:23" x14ac:dyDescent="0.25">
      <c r="A2057" t="s">
        <v>6727</v>
      </c>
      <c r="B2057" t="s">
        <v>6728</v>
      </c>
      <c r="C2057">
        <v>100</v>
      </c>
      <c r="D2057">
        <v>94</v>
      </c>
      <c r="E2057">
        <v>19</v>
      </c>
      <c r="F2057">
        <v>3</v>
      </c>
      <c r="G2057">
        <v>0</v>
      </c>
      <c r="H2057">
        <v>2</v>
      </c>
      <c r="I2057">
        <v>9</v>
      </c>
      <c r="J2057">
        <v>10</v>
      </c>
      <c r="K2057">
        <v>4</v>
      </c>
      <c r="L2057">
        <v>23</v>
      </c>
      <c r="M2057">
        <v>1</v>
      </c>
      <c r="N2057">
        <v>2</v>
      </c>
      <c r="O2057">
        <v>1</v>
      </c>
      <c r="P2057">
        <v>0.20699999999999999</v>
      </c>
      <c r="Q2057">
        <v>0.24199999999999999</v>
      </c>
      <c r="R2057">
        <v>0.32500000000000001</v>
      </c>
      <c r="S2057">
        <v>0.56699999999999995</v>
      </c>
      <c r="T2057">
        <v>0.247</v>
      </c>
      <c r="U2057">
        <v>0</v>
      </c>
      <c r="V2057">
        <v>0</v>
      </c>
      <c r="W2057">
        <v>-0.2</v>
      </c>
    </row>
    <row r="2058" spans="1:23" x14ac:dyDescent="0.25">
      <c r="A2058" t="s">
        <v>6725</v>
      </c>
      <c r="B2058" t="s">
        <v>6726</v>
      </c>
      <c r="C2058">
        <v>100</v>
      </c>
      <c r="D2058">
        <v>93</v>
      </c>
      <c r="E2058">
        <v>20</v>
      </c>
      <c r="F2058">
        <v>4</v>
      </c>
      <c r="G2058">
        <v>1</v>
      </c>
      <c r="H2058">
        <v>1</v>
      </c>
      <c r="I2058">
        <v>8</v>
      </c>
      <c r="J2058">
        <v>7</v>
      </c>
      <c r="K2058">
        <v>4</v>
      </c>
      <c r="L2058">
        <v>23</v>
      </c>
      <c r="M2058">
        <v>1</v>
      </c>
      <c r="N2058">
        <v>2</v>
      </c>
      <c r="O2058">
        <v>1</v>
      </c>
      <c r="P2058">
        <v>0.219</v>
      </c>
      <c r="Q2058">
        <v>0.25900000000000001</v>
      </c>
      <c r="R2058">
        <v>0.3</v>
      </c>
      <c r="S2058">
        <v>0.56000000000000005</v>
      </c>
      <c r="T2058">
        <v>0.247</v>
      </c>
      <c r="U2058">
        <v>-0.1</v>
      </c>
      <c r="V2058">
        <v>0</v>
      </c>
      <c r="W2058">
        <v>-0.2</v>
      </c>
    </row>
    <row r="2059" spans="1:23" x14ac:dyDescent="0.25">
      <c r="A2059" t="s">
        <v>6723</v>
      </c>
      <c r="B2059" t="s">
        <v>6724</v>
      </c>
      <c r="C2059">
        <v>100</v>
      </c>
      <c r="D2059">
        <v>94</v>
      </c>
      <c r="E2059">
        <v>21</v>
      </c>
      <c r="F2059">
        <v>4</v>
      </c>
      <c r="G2059">
        <v>0</v>
      </c>
      <c r="H2059">
        <v>1</v>
      </c>
      <c r="I2059">
        <v>8</v>
      </c>
      <c r="J2059">
        <v>9</v>
      </c>
      <c r="K2059">
        <v>3</v>
      </c>
      <c r="L2059">
        <v>18</v>
      </c>
      <c r="M2059">
        <v>1</v>
      </c>
      <c r="N2059">
        <v>2</v>
      </c>
      <c r="O2059">
        <v>1</v>
      </c>
      <c r="P2059">
        <v>0.22600000000000001</v>
      </c>
      <c r="Q2059">
        <v>0.25700000000000001</v>
      </c>
      <c r="R2059">
        <v>0.307</v>
      </c>
      <c r="S2059">
        <v>0.56399999999999995</v>
      </c>
      <c r="T2059">
        <v>0.247</v>
      </c>
      <c r="U2059">
        <v>0</v>
      </c>
      <c r="V2059">
        <v>0</v>
      </c>
      <c r="W2059">
        <v>-0.3</v>
      </c>
    </row>
    <row r="2060" spans="1:23" x14ac:dyDescent="0.25">
      <c r="A2060" t="s">
        <v>6721</v>
      </c>
      <c r="B2060" t="s">
        <v>6722</v>
      </c>
      <c r="C2060">
        <v>100</v>
      </c>
      <c r="D2060">
        <v>92</v>
      </c>
      <c r="E2060">
        <v>20</v>
      </c>
      <c r="F2060">
        <v>3</v>
      </c>
      <c r="G2060">
        <v>0</v>
      </c>
      <c r="H2060">
        <v>1</v>
      </c>
      <c r="I2060">
        <v>9</v>
      </c>
      <c r="J2060">
        <v>8</v>
      </c>
      <c r="K2060">
        <v>5</v>
      </c>
      <c r="L2060">
        <v>24</v>
      </c>
      <c r="M2060">
        <v>1</v>
      </c>
      <c r="N2060">
        <v>9</v>
      </c>
      <c r="O2060">
        <v>3</v>
      </c>
      <c r="P2060">
        <v>0.217</v>
      </c>
      <c r="Q2060">
        <v>0.26400000000000001</v>
      </c>
      <c r="R2060">
        <v>0.29199999999999998</v>
      </c>
      <c r="S2060">
        <v>0.55600000000000005</v>
      </c>
      <c r="T2060">
        <v>0.247</v>
      </c>
      <c r="U2060">
        <v>0.6</v>
      </c>
      <c r="V2060">
        <v>0</v>
      </c>
      <c r="W2060">
        <v>-0.3</v>
      </c>
    </row>
    <row r="2061" spans="1:23" x14ac:dyDescent="0.25">
      <c r="A2061" t="s">
        <v>6719</v>
      </c>
      <c r="B2061" t="s">
        <v>6720</v>
      </c>
      <c r="C2061">
        <v>100</v>
      </c>
      <c r="D2061">
        <v>92</v>
      </c>
      <c r="E2061">
        <v>20</v>
      </c>
      <c r="F2061">
        <v>3</v>
      </c>
      <c r="G2061">
        <v>0</v>
      </c>
      <c r="H2061">
        <v>1</v>
      </c>
      <c r="I2061">
        <v>8</v>
      </c>
      <c r="J2061">
        <v>8</v>
      </c>
      <c r="K2061">
        <v>5</v>
      </c>
      <c r="L2061">
        <v>13</v>
      </c>
      <c r="M2061">
        <v>1</v>
      </c>
      <c r="N2061">
        <v>2</v>
      </c>
      <c r="O2061">
        <v>1</v>
      </c>
      <c r="P2061">
        <v>0.216</v>
      </c>
      <c r="Q2061">
        <v>0.26400000000000001</v>
      </c>
      <c r="R2061">
        <v>0.28999999999999998</v>
      </c>
      <c r="S2061">
        <v>0.55500000000000005</v>
      </c>
      <c r="T2061">
        <v>0.247</v>
      </c>
      <c r="U2061">
        <v>0</v>
      </c>
      <c r="V2061">
        <v>0</v>
      </c>
      <c r="W2061">
        <v>0</v>
      </c>
    </row>
    <row r="2062" spans="1:23" x14ac:dyDescent="0.25">
      <c r="A2062" t="s">
        <v>6717</v>
      </c>
      <c r="B2062" t="s">
        <v>6718</v>
      </c>
      <c r="C2062">
        <v>100</v>
      </c>
      <c r="D2062">
        <v>93</v>
      </c>
      <c r="E2062">
        <v>20</v>
      </c>
      <c r="F2062">
        <v>3</v>
      </c>
      <c r="G2062">
        <v>1</v>
      </c>
      <c r="H2062">
        <v>2</v>
      </c>
      <c r="I2062">
        <v>8</v>
      </c>
      <c r="J2062">
        <v>9</v>
      </c>
      <c r="K2062">
        <v>4</v>
      </c>
      <c r="L2062">
        <v>20</v>
      </c>
      <c r="M2062">
        <v>1</v>
      </c>
      <c r="N2062">
        <v>1</v>
      </c>
      <c r="O2062">
        <v>1</v>
      </c>
      <c r="P2062">
        <v>0.21099999999999999</v>
      </c>
      <c r="Q2062">
        <v>0.251</v>
      </c>
      <c r="R2062">
        <v>0.317</v>
      </c>
      <c r="S2062">
        <v>0.56799999999999995</v>
      </c>
      <c r="T2062">
        <v>0.247</v>
      </c>
      <c r="U2062">
        <v>0</v>
      </c>
      <c r="V2062">
        <v>0</v>
      </c>
      <c r="W2062">
        <v>-0.3</v>
      </c>
    </row>
    <row r="2063" spans="1:23" x14ac:dyDescent="0.25">
      <c r="A2063" t="s">
        <v>6715</v>
      </c>
      <c r="B2063" t="s">
        <v>6716</v>
      </c>
      <c r="C2063">
        <v>100</v>
      </c>
      <c r="D2063">
        <v>94</v>
      </c>
      <c r="E2063">
        <v>21</v>
      </c>
      <c r="F2063">
        <v>4</v>
      </c>
      <c r="G2063">
        <v>0</v>
      </c>
      <c r="H2063">
        <v>1</v>
      </c>
      <c r="I2063">
        <v>8</v>
      </c>
      <c r="J2063">
        <v>8</v>
      </c>
      <c r="K2063">
        <v>4</v>
      </c>
      <c r="L2063">
        <v>18</v>
      </c>
      <c r="M2063">
        <v>1</v>
      </c>
      <c r="N2063">
        <v>1</v>
      </c>
      <c r="O2063">
        <v>0</v>
      </c>
      <c r="P2063">
        <v>0.22</v>
      </c>
      <c r="Q2063">
        <v>0.254</v>
      </c>
      <c r="R2063">
        <v>0.309</v>
      </c>
      <c r="S2063">
        <v>0.56399999999999995</v>
      </c>
      <c r="T2063">
        <v>0.247</v>
      </c>
      <c r="U2063">
        <v>0</v>
      </c>
      <c r="V2063">
        <v>0</v>
      </c>
      <c r="W2063">
        <v>-0.3</v>
      </c>
    </row>
    <row r="2064" spans="1:23" x14ac:dyDescent="0.25">
      <c r="A2064" t="s">
        <v>6713</v>
      </c>
      <c r="B2064" t="s">
        <v>6714</v>
      </c>
      <c r="C2064">
        <v>100</v>
      </c>
      <c r="D2064">
        <v>94</v>
      </c>
      <c r="E2064">
        <v>20</v>
      </c>
      <c r="F2064">
        <v>3</v>
      </c>
      <c r="G2064">
        <v>1</v>
      </c>
      <c r="H2064">
        <v>1</v>
      </c>
      <c r="I2064">
        <v>9</v>
      </c>
      <c r="J2064">
        <v>9</v>
      </c>
      <c r="K2064">
        <v>4</v>
      </c>
      <c r="L2064">
        <v>21</v>
      </c>
      <c r="M2064">
        <v>1</v>
      </c>
      <c r="N2064">
        <v>2</v>
      </c>
      <c r="O2064">
        <v>1</v>
      </c>
      <c r="P2064">
        <v>0.216</v>
      </c>
      <c r="Q2064">
        <v>0.254</v>
      </c>
      <c r="R2064">
        <v>0.309</v>
      </c>
      <c r="S2064">
        <v>0.56299999999999994</v>
      </c>
      <c r="T2064">
        <v>0.247</v>
      </c>
      <c r="U2064">
        <v>0</v>
      </c>
      <c r="V2064">
        <v>0</v>
      </c>
      <c r="W2064">
        <v>-0.3</v>
      </c>
    </row>
    <row r="2065" spans="1:23" x14ac:dyDescent="0.25">
      <c r="A2065" t="s">
        <v>6711</v>
      </c>
      <c r="B2065" t="s">
        <v>6712</v>
      </c>
      <c r="C2065">
        <v>100</v>
      </c>
      <c r="D2065">
        <v>93</v>
      </c>
      <c r="E2065">
        <v>19</v>
      </c>
      <c r="F2065">
        <v>4</v>
      </c>
      <c r="G2065">
        <v>0</v>
      </c>
      <c r="H2065">
        <v>2</v>
      </c>
      <c r="I2065">
        <v>9</v>
      </c>
      <c r="J2065">
        <v>9</v>
      </c>
      <c r="K2065">
        <v>5</v>
      </c>
      <c r="L2065">
        <v>29</v>
      </c>
      <c r="M2065">
        <v>1</v>
      </c>
      <c r="N2065">
        <v>1</v>
      </c>
      <c r="O2065">
        <v>1</v>
      </c>
      <c r="P2065">
        <v>0.20300000000000001</v>
      </c>
      <c r="Q2065">
        <v>0.249</v>
      </c>
      <c r="R2065">
        <v>0.311</v>
      </c>
      <c r="S2065">
        <v>0.56100000000000005</v>
      </c>
      <c r="T2065">
        <v>0.247</v>
      </c>
      <c r="U2065">
        <v>0</v>
      </c>
      <c r="V2065">
        <v>0</v>
      </c>
      <c r="W2065">
        <v>-0.3</v>
      </c>
    </row>
    <row r="2066" spans="1:23" x14ac:dyDescent="0.25">
      <c r="A2066" t="s">
        <v>6709</v>
      </c>
      <c r="B2066" t="s">
        <v>6710</v>
      </c>
      <c r="C2066">
        <v>100</v>
      </c>
      <c r="D2066">
        <v>95</v>
      </c>
      <c r="E2066">
        <v>20</v>
      </c>
      <c r="F2066">
        <v>4</v>
      </c>
      <c r="G2066">
        <v>0</v>
      </c>
      <c r="H2066">
        <v>2</v>
      </c>
      <c r="I2066">
        <v>9</v>
      </c>
      <c r="J2066">
        <v>9</v>
      </c>
      <c r="K2066">
        <v>3</v>
      </c>
      <c r="L2066">
        <v>19</v>
      </c>
      <c r="M2066">
        <v>1</v>
      </c>
      <c r="N2066">
        <v>2</v>
      </c>
      <c r="O2066">
        <v>1</v>
      </c>
      <c r="P2066">
        <v>0.215</v>
      </c>
      <c r="Q2066">
        <v>0.24199999999999999</v>
      </c>
      <c r="R2066">
        <v>0.32600000000000001</v>
      </c>
      <c r="S2066">
        <v>0.56799999999999995</v>
      </c>
      <c r="T2066">
        <v>0.247</v>
      </c>
      <c r="U2066">
        <v>0</v>
      </c>
      <c r="V2066">
        <v>0</v>
      </c>
      <c r="W2066">
        <v>-0.1</v>
      </c>
    </row>
    <row r="2067" spans="1:23" x14ac:dyDescent="0.25">
      <c r="A2067" t="s">
        <v>6707</v>
      </c>
      <c r="B2067" t="s">
        <v>6708</v>
      </c>
      <c r="C2067">
        <v>100</v>
      </c>
      <c r="D2067">
        <v>92</v>
      </c>
      <c r="E2067">
        <v>18</v>
      </c>
      <c r="F2067">
        <v>3</v>
      </c>
      <c r="G2067">
        <v>0</v>
      </c>
      <c r="H2067">
        <v>2</v>
      </c>
      <c r="I2067">
        <v>9</v>
      </c>
      <c r="J2067">
        <v>8</v>
      </c>
      <c r="K2067">
        <v>6</v>
      </c>
      <c r="L2067">
        <v>24</v>
      </c>
      <c r="M2067">
        <v>1</v>
      </c>
      <c r="N2067">
        <v>3</v>
      </c>
      <c r="O2067">
        <v>2</v>
      </c>
      <c r="P2067">
        <v>0.2</v>
      </c>
      <c r="Q2067">
        <v>0.253</v>
      </c>
      <c r="R2067">
        <v>0.30599999999999999</v>
      </c>
      <c r="S2067">
        <v>0.55800000000000005</v>
      </c>
      <c r="T2067">
        <v>0.247</v>
      </c>
      <c r="U2067">
        <v>0</v>
      </c>
      <c r="V2067">
        <v>0</v>
      </c>
      <c r="W2067">
        <v>-0.3</v>
      </c>
    </row>
    <row r="2068" spans="1:23" x14ac:dyDescent="0.25">
      <c r="A2068" t="s">
        <v>6705</v>
      </c>
      <c r="B2068" t="s">
        <v>6706</v>
      </c>
      <c r="C2068">
        <v>100</v>
      </c>
      <c r="D2068">
        <v>94</v>
      </c>
      <c r="E2068">
        <v>21</v>
      </c>
      <c r="F2068">
        <v>4</v>
      </c>
      <c r="G2068">
        <v>1</v>
      </c>
      <c r="H2068">
        <v>1</v>
      </c>
      <c r="I2068">
        <v>9</v>
      </c>
      <c r="J2068">
        <v>8</v>
      </c>
      <c r="K2068">
        <v>4</v>
      </c>
      <c r="L2068">
        <v>22</v>
      </c>
      <c r="M2068">
        <v>1</v>
      </c>
      <c r="N2068">
        <v>5</v>
      </c>
      <c r="O2068">
        <v>2</v>
      </c>
      <c r="P2068">
        <v>0.219</v>
      </c>
      <c r="Q2068">
        <v>0.254</v>
      </c>
      <c r="R2068">
        <v>0.308</v>
      </c>
      <c r="S2068">
        <v>0.56200000000000006</v>
      </c>
      <c r="T2068">
        <v>0.247</v>
      </c>
      <c r="U2068">
        <v>0.2</v>
      </c>
      <c r="V2068">
        <v>0</v>
      </c>
      <c r="W2068">
        <v>-0.3</v>
      </c>
    </row>
    <row r="2069" spans="1:23" x14ac:dyDescent="0.25">
      <c r="A2069" t="s">
        <v>6703</v>
      </c>
      <c r="B2069" t="s">
        <v>6704</v>
      </c>
      <c r="C2069">
        <v>100</v>
      </c>
      <c r="D2069">
        <v>94</v>
      </c>
      <c r="E2069">
        <v>21</v>
      </c>
      <c r="F2069">
        <v>4</v>
      </c>
      <c r="G2069">
        <v>0</v>
      </c>
      <c r="H2069">
        <v>1</v>
      </c>
      <c r="I2069">
        <v>9</v>
      </c>
      <c r="J2069">
        <v>9</v>
      </c>
      <c r="K2069">
        <v>4</v>
      </c>
      <c r="L2069">
        <v>21</v>
      </c>
      <c r="M2069">
        <v>1</v>
      </c>
      <c r="N2069">
        <v>2</v>
      </c>
      <c r="O2069">
        <v>1</v>
      </c>
      <c r="P2069">
        <v>0.219</v>
      </c>
      <c r="Q2069">
        <v>0.252</v>
      </c>
      <c r="R2069">
        <v>0.314</v>
      </c>
      <c r="S2069">
        <v>0.56499999999999995</v>
      </c>
      <c r="T2069">
        <v>0.247</v>
      </c>
      <c r="U2069">
        <v>0</v>
      </c>
      <c r="V2069">
        <v>0</v>
      </c>
      <c r="W2069">
        <v>-0.2</v>
      </c>
    </row>
    <row r="2070" spans="1:23" x14ac:dyDescent="0.25">
      <c r="A2070" t="s">
        <v>6701</v>
      </c>
      <c r="B2070" t="s">
        <v>6702</v>
      </c>
      <c r="C2070">
        <v>100</v>
      </c>
      <c r="D2070">
        <v>91</v>
      </c>
      <c r="E2070">
        <v>19</v>
      </c>
      <c r="F2070">
        <v>3</v>
      </c>
      <c r="G2070">
        <v>0</v>
      </c>
      <c r="H2070">
        <v>1</v>
      </c>
      <c r="I2070">
        <v>8</v>
      </c>
      <c r="J2070">
        <v>8</v>
      </c>
      <c r="K2070">
        <v>7</v>
      </c>
      <c r="L2070">
        <v>16</v>
      </c>
      <c r="M2070">
        <v>1</v>
      </c>
      <c r="N2070">
        <v>0</v>
      </c>
      <c r="O2070">
        <v>0</v>
      </c>
      <c r="P2070">
        <v>0.20599999999999999</v>
      </c>
      <c r="Q2070">
        <v>0.26600000000000001</v>
      </c>
      <c r="R2070">
        <v>0.28699999999999998</v>
      </c>
      <c r="S2070">
        <v>0.55300000000000005</v>
      </c>
      <c r="T2070">
        <v>0.247</v>
      </c>
      <c r="U2070">
        <v>0</v>
      </c>
      <c r="V2070">
        <v>0</v>
      </c>
      <c r="W2070">
        <v>-0.5</v>
      </c>
    </row>
    <row r="2071" spans="1:23" x14ac:dyDescent="0.25">
      <c r="A2071" t="s">
        <v>6699</v>
      </c>
      <c r="B2071" t="s">
        <v>6700</v>
      </c>
      <c r="C2071">
        <v>100</v>
      </c>
      <c r="D2071">
        <v>93</v>
      </c>
      <c r="E2071">
        <v>20</v>
      </c>
      <c r="F2071">
        <v>3</v>
      </c>
      <c r="G2071">
        <v>0</v>
      </c>
      <c r="H2071">
        <v>1</v>
      </c>
      <c r="I2071">
        <v>8</v>
      </c>
      <c r="J2071">
        <v>8</v>
      </c>
      <c r="K2071">
        <v>4</v>
      </c>
      <c r="L2071">
        <v>13</v>
      </c>
      <c r="M2071">
        <v>1</v>
      </c>
      <c r="N2071">
        <v>1</v>
      </c>
      <c r="O2071">
        <v>1</v>
      </c>
      <c r="P2071">
        <v>0.216</v>
      </c>
      <c r="Q2071">
        <v>0.25700000000000001</v>
      </c>
      <c r="R2071">
        <v>0.30299999999999999</v>
      </c>
      <c r="S2071">
        <v>0.56000000000000005</v>
      </c>
      <c r="T2071">
        <v>0.247</v>
      </c>
      <c r="U2071">
        <v>0</v>
      </c>
      <c r="V2071">
        <v>0</v>
      </c>
      <c r="W2071">
        <v>-0.2</v>
      </c>
    </row>
    <row r="2072" spans="1:23" x14ac:dyDescent="0.25">
      <c r="A2072" t="s">
        <v>6697</v>
      </c>
      <c r="B2072" t="s">
        <v>6698</v>
      </c>
      <c r="C2072">
        <v>100</v>
      </c>
      <c r="D2072">
        <v>92</v>
      </c>
      <c r="E2072">
        <v>20</v>
      </c>
      <c r="F2072">
        <v>3</v>
      </c>
      <c r="G2072">
        <v>1</v>
      </c>
      <c r="H2072">
        <v>1</v>
      </c>
      <c r="I2072">
        <v>8</v>
      </c>
      <c r="J2072">
        <v>8</v>
      </c>
      <c r="K2072">
        <v>5</v>
      </c>
      <c r="L2072">
        <v>20</v>
      </c>
      <c r="M2072">
        <v>1</v>
      </c>
      <c r="N2072">
        <v>5</v>
      </c>
      <c r="O2072">
        <v>2</v>
      </c>
      <c r="P2072">
        <v>0.21299999999999999</v>
      </c>
      <c r="Q2072">
        <v>0.26</v>
      </c>
      <c r="R2072">
        <v>0.29699999999999999</v>
      </c>
      <c r="S2072">
        <v>0.55700000000000005</v>
      </c>
      <c r="T2072">
        <v>0.247</v>
      </c>
      <c r="U2072">
        <v>0.1</v>
      </c>
      <c r="V2072">
        <v>0</v>
      </c>
      <c r="W2072">
        <v>-0.3</v>
      </c>
    </row>
    <row r="2073" spans="1:23" x14ac:dyDescent="0.25">
      <c r="A2073" t="s">
        <v>6695</v>
      </c>
      <c r="B2073" t="s">
        <v>6696</v>
      </c>
      <c r="C2073">
        <v>100</v>
      </c>
      <c r="D2073">
        <v>91</v>
      </c>
      <c r="E2073">
        <v>18</v>
      </c>
      <c r="F2073">
        <v>3</v>
      </c>
      <c r="G2073">
        <v>0</v>
      </c>
      <c r="H2073">
        <v>2</v>
      </c>
      <c r="I2073">
        <v>8</v>
      </c>
      <c r="J2073">
        <v>8</v>
      </c>
      <c r="K2073">
        <v>7</v>
      </c>
      <c r="L2073">
        <v>21</v>
      </c>
      <c r="M2073">
        <v>1</v>
      </c>
      <c r="N2073">
        <v>1</v>
      </c>
      <c r="O2073">
        <v>1</v>
      </c>
      <c r="P2073">
        <v>0.20200000000000001</v>
      </c>
      <c r="Q2073">
        <v>0.26</v>
      </c>
      <c r="R2073">
        <v>0.29399999999999998</v>
      </c>
      <c r="S2073">
        <v>0.55300000000000005</v>
      </c>
      <c r="T2073">
        <v>0.247</v>
      </c>
      <c r="U2073">
        <v>0</v>
      </c>
      <c r="V2073">
        <v>0</v>
      </c>
      <c r="W2073">
        <v>-0.3</v>
      </c>
    </row>
    <row r="2074" spans="1:23" x14ac:dyDescent="0.25">
      <c r="A2074" t="s">
        <v>6693</v>
      </c>
      <c r="B2074" t="s">
        <v>6694</v>
      </c>
      <c r="C2074">
        <v>100</v>
      </c>
      <c r="D2074">
        <v>93</v>
      </c>
      <c r="E2074">
        <v>19</v>
      </c>
      <c r="F2074">
        <v>3</v>
      </c>
      <c r="G2074">
        <v>0</v>
      </c>
      <c r="H2074">
        <v>2</v>
      </c>
      <c r="I2074">
        <v>8</v>
      </c>
      <c r="J2074">
        <v>9</v>
      </c>
      <c r="K2074">
        <v>5</v>
      </c>
      <c r="L2074">
        <v>21</v>
      </c>
      <c r="M2074">
        <v>1</v>
      </c>
      <c r="N2074">
        <v>1</v>
      </c>
      <c r="O2074">
        <v>1</v>
      </c>
      <c r="P2074">
        <v>0.20499999999999999</v>
      </c>
      <c r="Q2074">
        <v>0.25</v>
      </c>
      <c r="R2074">
        <v>0.312</v>
      </c>
      <c r="S2074">
        <v>0.56200000000000006</v>
      </c>
      <c r="T2074">
        <v>0.247</v>
      </c>
      <c r="U2074">
        <v>0</v>
      </c>
      <c r="V2074">
        <v>0</v>
      </c>
      <c r="W2074">
        <v>0</v>
      </c>
    </row>
    <row r="2075" spans="1:23" x14ac:dyDescent="0.25">
      <c r="A2075" t="s">
        <v>6691</v>
      </c>
      <c r="B2075" t="s">
        <v>6692</v>
      </c>
      <c r="C2075">
        <v>100</v>
      </c>
      <c r="D2075">
        <v>93</v>
      </c>
      <c r="E2075">
        <v>19</v>
      </c>
      <c r="F2075">
        <v>3</v>
      </c>
      <c r="G2075">
        <v>0</v>
      </c>
      <c r="H2075">
        <v>2</v>
      </c>
      <c r="I2075">
        <v>8</v>
      </c>
      <c r="J2075">
        <v>9</v>
      </c>
      <c r="K2075">
        <v>5</v>
      </c>
      <c r="L2075">
        <v>17</v>
      </c>
      <c r="M2075">
        <v>1</v>
      </c>
      <c r="N2075">
        <v>2</v>
      </c>
      <c r="O2075">
        <v>1</v>
      </c>
      <c r="P2075">
        <v>0.20799999999999999</v>
      </c>
      <c r="Q2075">
        <v>0.252</v>
      </c>
      <c r="R2075">
        <v>0.308</v>
      </c>
      <c r="S2075">
        <v>0.56000000000000005</v>
      </c>
      <c r="T2075">
        <v>0.247</v>
      </c>
      <c r="U2075">
        <v>0</v>
      </c>
      <c r="V2075">
        <v>0</v>
      </c>
      <c r="W2075">
        <v>-0.2</v>
      </c>
    </row>
    <row r="2076" spans="1:23" x14ac:dyDescent="0.25">
      <c r="A2076" t="s">
        <v>6689</v>
      </c>
      <c r="B2076" t="s">
        <v>6690</v>
      </c>
      <c r="C2076">
        <v>100</v>
      </c>
      <c r="D2076">
        <v>92</v>
      </c>
      <c r="E2076">
        <v>19</v>
      </c>
      <c r="F2076">
        <v>3</v>
      </c>
      <c r="G2076">
        <v>0</v>
      </c>
      <c r="H2076">
        <v>1</v>
      </c>
      <c r="I2076">
        <v>9</v>
      </c>
      <c r="J2076">
        <v>8</v>
      </c>
      <c r="K2076">
        <v>5</v>
      </c>
      <c r="L2076">
        <v>18</v>
      </c>
      <c r="M2076">
        <v>1</v>
      </c>
      <c r="N2076">
        <v>5</v>
      </c>
      <c r="O2076">
        <v>2</v>
      </c>
      <c r="P2076">
        <v>0.21</v>
      </c>
      <c r="Q2076">
        <v>0.25800000000000001</v>
      </c>
      <c r="R2076">
        <v>0.29899999999999999</v>
      </c>
      <c r="S2076">
        <v>0.55700000000000005</v>
      </c>
      <c r="T2076">
        <v>0.246</v>
      </c>
      <c r="U2076">
        <v>0</v>
      </c>
      <c r="V2076">
        <v>0</v>
      </c>
      <c r="W2076">
        <v>-0.3</v>
      </c>
    </row>
    <row r="2077" spans="1:23" x14ac:dyDescent="0.25">
      <c r="A2077" t="s">
        <v>6687</v>
      </c>
      <c r="B2077" t="s">
        <v>6688</v>
      </c>
      <c r="C2077">
        <v>100</v>
      </c>
      <c r="D2077">
        <v>93</v>
      </c>
      <c r="E2077">
        <v>19</v>
      </c>
      <c r="F2077">
        <v>3</v>
      </c>
      <c r="G2077">
        <v>0</v>
      </c>
      <c r="H2077">
        <v>2</v>
      </c>
      <c r="I2077">
        <v>8</v>
      </c>
      <c r="J2077">
        <v>9</v>
      </c>
      <c r="K2077">
        <v>4</v>
      </c>
      <c r="L2077">
        <v>20</v>
      </c>
      <c r="M2077">
        <v>1</v>
      </c>
      <c r="N2077">
        <v>1</v>
      </c>
      <c r="O2077">
        <v>1</v>
      </c>
      <c r="P2077">
        <v>0.20799999999999999</v>
      </c>
      <c r="Q2077">
        <v>0.249</v>
      </c>
      <c r="R2077">
        <v>0.316</v>
      </c>
      <c r="S2077">
        <v>0.56499999999999995</v>
      </c>
      <c r="T2077">
        <v>0.246</v>
      </c>
      <c r="U2077">
        <v>0</v>
      </c>
      <c r="V2077">
        <v>0</v>
      </c>
      <c r="W2077">
        <v>-0.4</v>
      </c>
    </row>
    <row r="2078" spans="1:23" x14ac:dyDescent="0.25">
      <c r="A2078" t="s">
        <v>6685</v>
      </c>
      <c r="B2078" t="s">
        <v>6686</v>
      </c>
      <c r="C2078">
        <v>100</v>
      </c>
      <c r="D2078">
        <v>91</v>
      </c>
      <c r="E2078">
        <v>18</v>
      </c>
      <c r="F2078">
        <v>3</v>
      </c>
      <c r="G2078">
        <v>0</v>
      </c>
      <c r="H2078">
        <v>2</v>
      </c>
      <c r="I2078">
        <v>9</v>
      </c>
      <c r="J2078">
        <v>8</v>
      </c>
      <c r="K2078">
        <v>6</v>
      </c>
      <c r="L2078">
        <v>27</v>
      </c>
      <c r="M2078">
        <v>1</v>
      </c>
      <c r="N2078">
        <v>3</v>
      </c>
      <c r="O2078">
        <v>1</v>
      </c>
      <c r="P2078">
        <v>0.19800000000000001</v>
      </c>
      <c r="Q2078">
        <v>0.25700000000000001</v>
      </c>
      <c r="R2078">
        <v>0.29599999999999999</v>
      </c>
      <c r="S2078">
        <v>0.55400000000000005</v>
      </c>
      <c r="T2078">
        <v>0.246</v>
      </c>
      <c r="U2078">
        <v>0</v>
      </c>
      <c r="V2078">
        <v>0</v>
      </c>
      <c r="W2078">
        <v>-0.3</v>
      </c>
    </row>
    <row r="2079" spans="1:23" x14ac:dyDescent="0.25">
      <c r="A2079" t="s">
        <v>6683</v>
      </c>
      <c r="B2079" t="s">
        <v>6684</v>
      </c>
      <c r="C2079">
        <v>100</v>
      </c>
      <c r="D2079">
        <v>95</v>
      </c>
      <c r="E2079">
        <v>21</v>
      </c>
      <c r="F2079">
        <v>4</v>
      </c>
      <c r="G2079">
        <v>0</v>
      </c>
      <c r="H2079">
        <v>1</v>
      </c>
      <c r="I2079">
        <v>8</v>
      </c>
      <c r="J2079">
        <v>8</v>
      </c>
      <c r="K2079">
        <v>3</v>
      </c>
      <c r="L2079">
        <v>20</v>
      </c>
      <c r="M2079">
        <v>1</v>
      </c>
      <c r="N2079">
        <v>5</v>
      </c>
      <c r="O2079">
        <v>2</v>
      </c>
      <c r="P2079">
        <v>0.22600000000000001</v>
      </c>
      <c r="Q2079">
        <v>0.255</v>
      </c>
      <c r="R2079">
        <v>0.307</v>
      </c>
      <c r="S2079">
        <v>0.56200000000000006</v>
      </c>
      <c r="T2079">
        <v>0.246</v>
      </c>
      <c r="U2079">
        <v>0</v>
      </c>
      <c r="V2079">
        <v>0</v>
      </c>
      <c r="W2079">
        <v>-0.3</v>
      </c>
    </row>
    <row r="2080" spans="1:23" x14ac:dyDescent="0.25">
      <c r="A2080" t="s">
        <v>6681</v>
      </c>
      <c r="B2080" t="s">
        <v>6682</v>
      </c>
      <c r="C2080">
        <v>100</v>
      </c>
      <c r="D2080">
        <v>93</v>
      </c>
      <c r="E2080">
        <v>19</v>
      </c>
      <c r="F2080">
        <v>3</v>
      </c>
      <c r="G2080">
        <v>0</v>
      </c>
      <c r="H2080">
        <v>2</v>
      </c>
      <c r="I2080">
        <v>9</v>
      </c>
      <c r="J2080">
        <v>9</v>
      </c>
      <c r="K2080">
        <v>5</v>
      </c>
      <c r="L2080">
        <v>22</v>
      </c>
      <c r="M2080">
        <v>1</v>
      </c>
      <c r="N2080">
        <v>1</v>
      </c>
      <c r="O2080">
        <v>1</v>
      </c>
      <c r="P2080">
        <v>0.20499999999999999</v>
      </c>
      <c r="Q2080">
        <v>0.248</v>
      </c>
      <c r="R2080">
        <v>0.316</v>
      </c>
      <c r="S2080">
        <v>0.56399999999999995</v>
      </c>
      <c r="T2080">
        <v>0.246</v>
      </c>
      <c r="U2080">
        <v>-0.1</v>
      </c>
      <c r="V2080">
        <v>0</v>
      </c>
      <c r="W2080">
        <v>-0.4</v>
      </c>
    </row>
    <row r="2081" spans="1:23" x14ac:dyDescent="0.25">
      <c r="A2081" t="s">
        <v>6679</v>
      </c>
      <c r="B2081" t="s">
        <v>6680</v>
      </c>
      <c r="C2081">
        <v>100</v>
      </c>
      <c r="D2081">
        <v>94</v>
      </c>
      <c r="E2081">
        <v>21</v>
      </c>
      <c r="F2081">
        <v>3</v>
      </c>
      <c r="G2081">
        <v>0</v>
      </c>
      <c r="H2081">
        <v>1</v>
      </c>
      <c r="I2081">
        <v>9</v>
      </c>
      <c r="J2081">
        <v>8</v>
      </c>
      <c r="K2081">
        <v>4</v>
      </c>
      <c r="L2081">
        <v>18</v>
      </c>
      <c r="M2081">
        <v>1</v>
      </c>
      <c r="N2081">
        <v>3</v>
      </c>
      <c r="O2081">
        <v>2</v>
      </c>
      <c r="P2081">
        <v>0.22600000000000001</v>
      </c>
      <c r="Q2081">
        <v>0.26100000000000001</v>
      </c>
      <c r="R2081">
        <v>0.29699999999999999</v>
      </c>
      <c r="S2081">
        <v>0.55800000000000005</v>
      </c>
      <c r="T2081">
        <v>0.246</v>
      </c>
      <c r="U2081">
        <v>0</v>
      </c>
      <c r="V2081">
        <v>0</v>
      </c>
      <c r="W2081">
        <v>-0.3</v>
      </c>
    </row>
    <row r="2082" spans="1:23" x14ac:dyDescent="0.25">
      <c r="A2082" t="s">
        <v>6678</v>
      </c>
      <c r="B2082" t="s">
        <v>4008</v>
      </c>
      <c r="C2082">
        <v>100</v>
      </c>
      <c r="D2082">
        <v>92</v>
      </c>
      <c r="E2082">
        <v>19</v>
      </c>
      <c r="F2082">
        <v>3</v>
      </c>
      <c r="G2082">
        <v>1</v>
      </c>
      <c r="H2082">
        <v>1</v>
      </c>
      <c r="I2082">
        <v>9</v>
      </c>
      <c r="J2082">
        <v>8</v>
      </c>
      <c r="K2082">
        <v>6</v>
      </c>
      <c r="L2082">
        <v>22</v>
      </c>
      <c r="M2082">
        <v>1</v>
      </c>
      <c r="N2082">
        <v>1</v>
      </c>
      <c r="O2082">
        <v>1</v>
      </c>
      <c r="P2082">
        <v>0.20799999999999999</v>
      </c>
      <c r="Q2082">
        <v>0.25900000000000001</v>
      </c>
      <c r="R2082">
        <v>0.29599999999999999</v>
      </c>
      <c r="S2082">
        <v>0.55500000000000005</v>
      </c>
      <c r="T2082">
        <v>0.246</v>
      </c>
      <c r="U2082">
        <v>0</v>
      </c>
      <c r="V2082">
        <v>0</v>
      </c>
      <c r="W2082">
        <v>-0.3</v>
      </c>
    </row>
    <row r="2083" spans="1:23" x14ac:dyDescent="0.25">
      <c r="A2083" t="s">
        <v>6676</v>
      </c>
      <c r="B2083" t="s">
        <v>6677</v>
      </c>
      <c r="C2083">
        <v>100</v>
      </c>
      <c r="D2083">
        <v>93</v>
      </c>
      <c r="E2083">
        <v>19</v>
      </c>
      <c r="F2083">
        <v>3</v>
      </c>
      <c r="G2083">
        <v>0</v>
      </c>
      <c r="H2083">
        <v>2</v>
      </c>
      <c r="I2083">
        <v>9</v>
      </c>
      <c r="J2083">
        <v>8</v>
      </c>
      <c r="K2083">
        <v>5</v>
      </c>
      <c r="L2083">
        <v>16</v>
      </c>
      <c r="M2083">
        <v>1</v>
      </c>
      <c r="N2083">
        <v>2</v>
      </c>
      <c r="O2083">
        <v>1</v>
      </c>
      <c r="P2083">
        <v>0.20899999999999999</v>
      </c>
      <c r="Q2083">
        <v>0.25600000000000001</v>
      </c>
      <c r="R2083">
        <v>0.30399999999999999</v>
      </c>
      <c r="S2083">
        <v>0.56000000000000005</v>
      </c>
      <c r="T2083">
        <v>0.246</v>
      </c>
      <c r="U2083">
        <v>0</v>
      </c>
      <c r="V2083">
        <v>0</v>
      </c>
      <c r="W2083">
        <v>0</v>
      </c>
    </row>
    <row r="2084" spans="1:23" x14ac:dyDescent="0.25">
      <c r="A2084" t="s">
        <v>6674</v>
      </c>
      <c r="B2084" t="s">
        <v>6675</v>
      </c>
      <c r="C2084">
        <v>100</v>
      </c>
      <c r="D2084">
        <v>92</v>
      </c>
      <c r="E2084">
        <v>18</v>
      </c>
      <c r="F2084">
        <v>3</v>
      </c>
      <c r="G2084">
        <v>0</v>
      </c>
      <c r="H2084">
        <v>3</v>
      </c>
      <c r="I2084">
        <v>9</v>
      </c>
      <c r="J2084">
        <v>10</v>
      </c>
      <c r="K2084">
        <v>5</v>
      </c>
      <c r="L2084">
        <v>26</v>
      </c>
      <c r="M2084">
        <v>1</v>
      </c>
      <c r="N2084">
        <v>1</v>
      </c>
      <c r="O2084">
        <v>1</v>
      </c>
      <c r="P2084">
        <v>0.19</v>
      </c>
      <c r="Q2084">
        <v>0.23899999999999999</v>
      </c>
      <c r="R2084">
        <v>0.32200000000000001</v>
      </c>
      <c r="S2084">
        <v>0.56100000000000005</v>
      </c>
      <c r="T2084">
        <v>0.246</v>
      </c>
      <c r="U2084">
        <v>0</v>
      </c>
      <c r="V2084">
        <v>0</v>
      </c>
      <c r="W2084">
        <v>-0.3</v>
      </c>
    </row>
    <row r="2085" spans="1:23" x14ac:dyDescent="0.25">
      <c r="A2085" t="s">
        <v>6672</v>
      </c>
      <c r="B2085" t="s">
        <v>6673</v>
      </c>
      <c r="C2085">
        <v>100</v>
      </c>
      <c r="D2085">
        <v>92</v>
      </c>
      <c r="E2085">
        <v>19</v>
      </c>
      <c r="F2085">
        <v>3</v>
      </c>
      <c r="G2085">
        <v>0</v>
      </c>
      <c r="H2085">
        <v>1</v>
      </c>
      <c r="I2085">
        <v>9</v>
      </c>
      <c r="J2085">
        <v>8</v>
      </c>
      <c r="K2085">
        <v>6</v>
      </c>
      <c r="L2085">
        <v>21</v>
      </c>
      <c r="M2085">
        <v>1</v>
      </c>
      <c r="N2085">
        <v>1</v>
      </c>
      <c r="O2085">
        <v>1</v>
      </c>
      <c r="P2085">
        <v>0.21</v>
      </c>
      <c r="Q2085">
        <v>0.26100000000000001</v>
      </c>
      <c r="R2085">
        <v>0.29199999999999998</v>
      </c>
      <c r="S2085">
        <v>0.55200000000000005</v>
      </c>
      <c r="T2085">
        <v>0.246</v>
      </c>
      <c r="U2085">
        <v>0</v>
      </c>
      <c r="V2085">
        <v>0</v>
      </c>
      <c r="W2085">
        <v>-0.1</v>
      </c>
    </row>
    <row r="2086" spans="1:23" x14ac:dyDescent="0.25">
      <c r="A2086" t="s">
        <v>6670</v>
      </c>
      <c r="B2086" t="s">
        <v>6671</v>
      </c>
      <c r="C2086">
        <v>100</v>
      </c>
      <c r="D2086">
        <v>94</v>
      </c>
      <c r="E2086">
        <v>20</v>
      </c>
      <c r="F2086">
        <v>3</v>
      </c>
      <c r="G2086">
        <v>0</v>
      </c>
      <c r="H2086">
        <v>2</v>
      </c>
      <c r="I2086">
        <v>9</v>
      </c>
      <c r="J2086">
        <v>9</v>
      </c>
      <c r="K2086">
        <v>4</v>
      </c>
      <c r="L2086">
        <v>16</v>
      </c>
      <c r="M2086">
        <v>1</v>
      </c>
      <c r="N2086">
        <v>2</v>
      </c>
      <c r="O2086">
        <v>2</v>
      </c>
      <c r="P2086">
        <v>0.217</v>
      </c>
      <c r="Q2086">
        <v>0.251</v>
      </c>
      <c r="R2086">
        <v>0.313</v>
      </c>
      <c r="S2086">
        <v>0.56399999999999995</v>
      </c>
      <c r="T2086">
        <v>0.246</v>
      </c>
      <c r="U2086">
        <v>-0.1</v>
      </c>
      <c r="V2086">
        <v>0</v>
      </c>
      <c r="W2086">
        <v>-0.4</v>
      </c>
    </row>
    <row r="2087" spans="1:23" x14ac:dyDescent="0.25">
      <c r="A2087" t="s">
        <v>6669</v>
      </c>
      <c r="B2087" t="s">
        <v>3573</v>
      </c>
      <c r="C2087">
        <v>100</v>
      </c>
      <c r="D2087">
        <v>93</v>
      </c>
      <c r="E2087">
        <v>20</v>
      </c>
      <c r="F2087">
        <v>4</v>
      </c>
      <c r="G2087">
        <v>0</v>
      </c>
      <c r="H2087">
        <v>1</v>
      </c>
      <c r="I2087">
        <v>8</v>
      </c>
      <c r="J2087">
        <v>8</v>
      </c>
      <c r="K2087">
        <v>5</v>
      </c>
      <c r="L2087">
        <v>16</v>
      </c>
      <c r="M2087">
        <v>1</v>
      </c>
      <c r="N2087">
        <v>1</v>
      </c>
      <c r="O2087">
        <v>1</v>
      </c>
      <c r="P2087">
        <v>0.215</v>
      </c>
      <c r="Q2087">
        <v>0.25800000000000001</v>
      </c>
      <c r="R2087">
        <v>0.29799999999999999</v>
      </c>
      <c r="S2087">
        <v>0.55600000000000005</v>
      </c>
      <c r="T2087">
        <v>0.246</v>
      </c>
      <c r="U2087">
        <v>-0.1</v>
      </c>
      <c r="V2087">
        <v>0</v>
      </c>
      <c r="W2087">
        <v>-0.2</v>
      </c>
    </row>
    <row r="2088" spans="1:23" x14ac:dyDescent="0.25">
      <c r="A2088" t="s">
        <v>6667</v>
      </c>
      <c r="B2088" t="s">
        <v>6668</v>
      </c>
      <c r="C2088">
        <v>100</v>
      </c>
      <c r="D2088">
        <v>92</v>
      </c>
      <c r="E2088">
        <v>18</v>
      </c>
      <c r="F2088">
        <v>3</v>
      </c>
      <c r="G2088">
        <v>0</v>
      </c>
      <c r="H2088">
        <v>2</v>
      </c>
      <c r="I2088">
        <v>9</v>
      </c>
      <c r="J2088">
        <v>9</v>
      </c>
      <c r="K2088">
        <v>5</v>
      </c>
      <c r="L2088">
        <v>28</v>
      </c>
      <c r="M2088">
        <v>1</v>
      </c>
      <c r="N2088">
        <v>1</v>
      </c>
      <c r="O2088">
        <v>1</v>
      </c>
      <c r="P2088">
        <v>0.19800000000000001</v>
      </c>
      <c r="Q2088">
        <v>0.246</v>
      </c>
      <c r="R2088">
        <v>0.313</v>
      </c>
      <c r="S2088">
        <v>0.55900000000000005</v>
      </c>
      <c r="T2088">
        <v>0.246</v>
      </c>
      <c r="U2088">
        <v>0</v>
      </c>
      <c r="V2088">
        <v>0</v>
      </c>
      <c r="W2088">
        <v>0</v>
      </c>
    </row>
    <row r="2089" spans="1:23" x14ac:dyDescent="0.25">
      <c r="A2089" t="s">
        <v>6665</v>
      </c>
      <c r="B2089" t="s">
        <v>6666</v>
      </c>
      <c r="C2089">
        <v>100</v>
      </c>
      <c r="D2089">
        <v>93</v>
      </c>
      <c r="E2089">
        <v>20</v>
      </c>
      <c r="F2089">
        <v>4</v>
      </c>
      <c r="G2089">
        <v>0</v>
      </c>
      <c r="H2089">
        <v>1</v>
      </c>
      <c r="I2089">
        <v>8</v>
      </c>
      <c r="J2089">
        <v>8</v>
      </c>
      <c r="K2089">
        <v>5</v>
      </c>
      <c r="L2089">
        <v>15</v>
      </c>
      <c r="M2089">
        <v>1</v>
      </c>
      <c r="N2089">
        <v>1</v>
      </c>
      <c r="O2089">
        <v>1</v>
      </c>
      <c r="P2089">
        <v>0.214</v>
      </c>
      <c r="Q2089">
        <v>0.25900000000000001</v>
      </c>
      <c r="R2089">
        <v>0.3</v>
      </c>
      <c r="S2089">
        <v>0.55900000000000005</v>
      </c>
      <c r="T2089">
        <v>0.246</v>
      </c>
      <c r="U2089">
        <v>0</v>
      </c>
      <c r="V2089">
        <v>0</v>
      </c>
      <c r="W2089">
        <v>0</v>
      </c>
    </row>
    <row r="2090" spans="1:23" x14ac:dyDescent="0.25">
      <c r="A2090" t="s">
        <v>6663</v>
      </c>
      <c r="B2090" t="s">
        <v>6664</v>
      </c>
      <c r="C2090">
        <v>100</v>
      </c>
      <c r="D2090">
        <v>93</v>
      </c>
      <c r="E2090">
        <v>20</v>
      </c>
      <c r="F2090">
        <v>3</v>
      </c>
      <c r="G2090">
        <v>0</v>
      </c>
      <c r="H2090">
        <v>1</v>
      </c>
      <c r="I2090">
        <v>8</v>
      </c>
      <c r="J2090">
        <v>8</v>
      </c>
      <c r="K2090">
        <v>5</v>
      </c>
      <c r="L2090">
        <v>22</v>
      </c>
      <c r="M2090">
        <v>1</v>
      </c>
      <c r="N2090">
        <v>1</v>
      </c>
      <c r="O2090">
        <v>1</v>
      </c>
      <c r="P2090">
        <v>0.21299999999999999</v>
      </c>
      <c r="Q2090">
        <v>0.25900000000000001</v>
      </c>
      <c r="R2090">
        <v>0.29699999999999999</v>
      </c>
      <c r="S2090">
        <v>0.55600000000000005</v>
      </c>
      <c r="T2090">
        <v>0.246</v>
      </c>
      <c r="U2090">
        <v>0</v>
      </c>
      <c r="V2090">
        <v>0</v>
      </c>
      <c r="W2090">
        <v>0</v>
      </c>
    </row>
    <row r="2091" spans="1:23" x14ac:dyDescent="0.25">
      <c r="A2091" t="s">
        <v>6661</v>
      </c>
      <c r="B2091" t="s">
        <v>6662</v>
      </c>
      <c r="C2091">
        <v>100</v>
      </c>
      <c r="D2091">
        <v>94</v>
      </c>
      <c r="E2091">
        <v>20</v>
      </c>
      <c r="F2091">
        <v>3</v>
      </c>
      <c r="G2091">
        <v>0</v>
      </c>
      <c r="H2091">
        <v>2</v>
      </c>
      <c r="I2091">
        <v>9</v>
      </c>
      <c r="J2091">
        <v>9</v>
      </c>
      <c r="K2091">
        <v>4</v>
      </c>
      <c r="L2091">
        <v>24</v>
      </c>
      <c r="M2091">
        <v>1</v>
      </c>
      <c r="N2091">
        <v>1</v>
      </c>
      <c r="O2091">
        <v>0</v>
      </c>
      <c r="P2091">
        <v>0.21199999999999999</v>
      </c>
      <c r="Q2091">
        <v>0.247</v>
      </c>
      <c r="R2091">
        <v>0.314</v>
      </c>
      <c r="S2091">
        <v>0.56100000000000005</v>
      </c>
      <c r="T2091">
        <v>0.246</v>
      </c>
      <c r="U2091">
        <v>0</v>
      </c>
      <c r="V2091">
        <v>0</v>
      </c>
      <c r="W2091">
        <v>-0.2</v>
      </c>
    </row>
    <row r="2092" spans="1:23" x14ac:dyDescent="0.25">
      <c r="A2092" t="s">
        <v>6659</v>
      </c>
      <c r="B2092" t="s">
        <v>6660</v>
      </c>
      <c r="C2092">
        <v>100</v>
      </c>
      <c r="D2092">
        <v>90</v>
      </c>
      <c r="E2092">
        <v>16</v>
      </c>
      <c r="F2092">
        <v>3</v>
      </c>
      <c r="G2092">
        <v>0</v>
      </c>
      <c r="H2092">
        <v>2</v>
      </c>
      <c r="I2092">
        <v>9</v>
      </c>
      <c r="J2092">
        <v>9</v>
      </c>
      <c r="K2092">
        <v>8</v>
      </c>
      <c r="L2092">
        <v>31</v>
      </c>
      <c r="M2092">
        <v>1</v>
      </c>
      <c r="N2092">
        <v>1</v>
      </c>
      <c r="O2092">
        <v>1</v>
      </c>
      <c r="P2092">
        <v>0.182</v>
      </c>
      <c r="Q2092">
        <v>0.25</v>
      </c>
      <c r="R2092">
        <v>0.30299999999999999</v>
      </c>
      <c r="S2092">
        <v>0.55300000000000005</v>
      </c>
      <c r="T2092">
        <v>0.246</v>
      </c>
      <c r="U2092">
        <v>0</v>
      </c>
      <c r="V2092">
        <v>0</v>
      </c>
      <c r="W2092">
        <v>-0.3</v>
      </c>
    </row>
    <row r="2093" spans="1:23" x14ac:dyDescent="0.25">
      <c r="A2093" t="s">
        <v>6657</v>
      </c>
      <c r="B2093" t="s">
        <v>6658</v>
      </c>
      <c r="C2093">
        <v>100</v>
      </c>
      <c r="D2093">
        <v>93</v>
      </c>
      <c r="E2093">
        <v>20</v>
      </c>
      <c r="F2093">
        <v>3</v>
      </c>
      <c r="G2093">
        <v>0</v>
      </c>
      <c r="H2093">
        <v>1</v>
      </c>
      <c r="I2093">
        <v>8</v>
      </c>
      <c r="J2093">
        <v>8</v>
      </c>
      <c r="K2093">
        <v>5</v>
      </c>
      <c r="L2093">
        <v>21</v>
      </c>
      <c r="M2093">
        <v>1</v>
      </c>
      <c r="N2093">
        <v>1</v>
      </c>
      <c r="O2093">
        <v>0</v>
      </c>
      <c r="P2093">
        <v>0.215</v>
      </c>
      <c r="Q2093">
        <v>0.25900000000000001</v>
      </c>
      <c r="R2093">
        <v>0.29599999999999999</v>
      </c>
      <c r="S2093">
        <v>0.55400000000000005</v>
      </c>
      <c r="T2093">
        <v>0.246</v>
      </c>
      <c r="U2093">
        <v>0</v>
      </c>
      <c r="V2093">
        <v>0</v>
      </c>
      <c r="W2093">
        <v>-0.2</v>
      </c>
    </row>
    <row r="2094" spans="1:23" x14ac:dyDescent="0.25">
      <c r="A2094" t="s">
        <v>6655</v>
      </c>
      <c r="B2094" t="s">
        <v>6656</v>
      </c>
      <c r="C2094">
        <v>100</v>
      </c>
      <c r="D2094">
        <v>93</v>
      </c>
      <c r="E2094">
        <v>20</v>
      </c>
      <c r="F2094">
        <v>3</v>
      </c>
      <c r="G2094">
        <v>0</v>
      </c>
      <c r="H2094">
        <v>1</v>
      </c>
      <c r="I2094">
        <v>8</v>
      </c>
      <c r="J2094">
        <v>8</v>
      </c>
      <c r="K2094">
        <v>5</v>
      </c>
      <c r="L2094">
        <v>16</v>
      </c>
      <c r="M2094">
        <v>1</v>
      </c>
      <c r="N2094">
        <v>2</v>
      </c>
      <c r="O2094">
        <v>1</v>
      </c>
      <c r="P2094">
        <v>0.217</v>
      </c>
      <c r="Q2094">
        <v>0.26</v>
      </c>
      <c r="R2094">
        <v>0.29599999999999999</v>
      </c>
      <c r="S2094">
        <v>0.55600000000000005</v>
      </c>
      <c r="T2094">
        <v>0.246</v>
      </c>
      <c r="U2094">
        <v>-0.1</v>
      </c>
      <c r="V2094">
        <v>0</v>
      </c>
      <c r="W2094">
        <v>-0.1</v>
      </c>
    </row>
    <row r="2095" spans="1:23" x14ac:dyDescent="0.25">
      <c r="A2095" t="s">
        <v>6653</v>
      </c>
      <c r="B2095" t="s">
        <v>6654</v>
      </c>
      <c r="C2095">
        <v>100</v>
      </c>
      <c r="D2095">
        <v>94</v>
      </c>
      <c r="E2095">
        <v>22</v>
      </c>
      <c r="F2095">
        <v>4</v>
      </c>
      <c r="G2095">
        <v>0</v>
      </c>
      <c r="H2095">
        <v>1</v>
      </c>
      <c r="I2095">
        <v>8</v>
      </c>
      <c r="J2095">
        <v>8</v>
      </c>
      <c r="K2095">
        <v>3</v>
      </c>
      <c r="L2095">
        <v>15</v>
      </c>
      <c r="M2095">
        <v>1</v>
      </c>
      <c r="N2095">
        <v>4</v>
      </c>
      <c r="O2095">
        <v>2</v>
      </c>
      <c r="P2095">
        <v>0.23</v>
      </c>
      <c r="Q2095">
        <v>0.26200000000000001</v>
      </c>
      <c r="R2095">
        <v>0.29599999999999999</v>
      </c>
      <c r="S2095">
        <v>0.55800000000000005</v>
      </c>
      <c r="T2095">
        <v>0.246</v>
      </c>
      <c r="U2095">
        <v>0.1</v>
      </c>
      <c r="V2095">
        <v>0</v>
      </c>
      <c r="W2095">
        <v>-0.2</v>
      </c>
    </row>
    <row r="2096" spans="1:23" x14ac:dyDescent="0.25">
      <c r="A2096" t="s">
        <v>6651</v>
      </c>
      <c r="B2096" t="s">
        <v>6652</v>
      </c>
      <c r="C2096">
        <v>100</v>
      </c>
      <c r="D2096">
        <v>92</v>
      </c>
      <c r="E2096">
        <v>19</v>
      </c>
      <c r="F2096">
        <v>3</v>
      </c>
      <c r="G2096">
        <v>0</v>
      </c>
      <c r="H2096">
        <v>2</v>
      </c>
      <c r="I2096">
        <v>9</v>
      </c>
      <c r="J2096">
        <v>9</v>
      </c>
      <c r="K2096">
        <v>5</v>
      </c>
      <c r="L2096">
        <v>19</v>
      </c>
      <c r="M2096">
        <v>1</v>
      </c>
      <c r="N2096">
        <v>2</v>
      </c>
      <c r="O2096">
        <v>1</v>
      </c>
      <c r="P2096">
        <v>0.20300000000000001</v>
      </c>
      <c r="Q2096">
        <v>0.251</v>
      </c>
      <c r="R2096">
        <v>0.308</v>
      </c>
      <c r="S2096">
        <v>0.56000000000000005</v>
      </c>
      <c r="T2096">
        <v>0.246</v>
      </c>
      <c r="U2096">
        <v>0</v>
      </c>
      <c r="V2096">
        <v>0</v>
      </c>
      <c r="W2096">
        <v>0</v>
      </c>
    </row>
    <row r="2097" spans="1:23" x14ac:dyDescent="0.25">
      <c r="A2097" t="s">
        <v>6649</v>
      </c>
      <c r="B2097" t="s">
        <v>6650</v>
      </c>
      <c r="C2097">
        <v>100</v>
      </c>
      <c r="D2097">
        <v>92</v>
      </c>
      <c r="E2097">
        <v>20</v>
      </c>
      <c r="F2097">
        <v>3</v>
      </c>
      <c r="G2097">
        <v>0</v>
      </c>
      <c r="H2097">
        <v>1</v>
      </c>
      <c r="I2097">
        <v>8</v>
      </c>
      <c r="J2097">
        <v>8</v>
      </c>
      <c r="K2097">
        <v>5</v>
      </c>
      <c r="L2097">
        <v>16</v>
      </c>
      <c r="M2097">
        <v>1</v>
      </c>
      <c r="N2097">
        <v>2</v>
      </c>
      <c r="O2097">
        <v>1</v>
      </c>
      <c r="P2097">
        <v>0.21199999999999999</v>
      </c>
      <c r="Q2097">
        <v>0.26200000000000001</v>
      </c>
      <c r="R2097">
        <v>0.29099999999999998</v>
      </c>
      <c r="S2097">
        <v>0.55200000000000005</v>
      </c>
      <c r="T2097">
        <v>0.246</v>
      </c>
      <c r="U2097">
        <v>0</v>
      </c>
      <c r="V2097">
        <v>0</v>
      </c>
      <c r="W2097">
        <v>-0.2</v>
      </c>
    </row>
    <row r="2098" spans="1:23" x14ac:dyDescent="0.25">
      <c r="A2098" t="s">
        <v>6647</v>
      </c>
      <c r="B2098" t="s">
        <v>6648</v>
      </c>
      <c r="C2098">
        <v>100</v>
      </c>
      <c r="D2098">
        <v>93</v>
      </c>
      <c r="E2098">
        <v>20</v>
      </c>
      <c r="F2098">
        <v>3</v>
      </c>
      <c r="G2098">
        <v>0</v>
      </c>
      <c r="H2098">
        <v>2</v>
      </c>
      <c r="I2098">
        <v>8</v>
      </c>
      <c r="J2098">
        <v>9</v>
      </c>
      <c r="K2098">
        <v>5</v>
      </c>
      <c r="L2098">
        <v>17</v>
      </c>
      <c r="M2098">
        <v>1</v>
      </c>
      <c r="N2098">
        <v>1</v>
      </c>
      <c r="O2098">
        <v>1</v>
      </c>
      <c r="P2098">
        <v>0.21</v>
      </c>
      <c r="Q2098">
        <v>0.252</v>
      </c>
      <c r="R2098">
        <v>0.308</v>
      </c>
      <c r="S2098">
        <v>0.56000000000000005</v>
      </c>
      <c r="T2098">
        <v>0.246</v>
      </c>
      <c r="U2098">
        <v>0</v>
      </c>
      <c r="V2098">
        <v>0</v>
      </c>
      <c r="W2098">
        <v>0</v>
      </c>
    </row>
    <row r="2099" spans="1:23" x14ac:dyDescent="0.25">
      <c r="A2099" t="s">
        <v>6645</v>
      </c>
      <c r="B2099" t="s">
        <v>6646</v>
      </c>
      <c r="C2099">
        <v>100</v>
      </c>
      <c r="D2099">
        <v>94</v>
      </c>
      <c r="E2099">
        <v>21</v>
      </c>
      <c r="F2099">
        <v>3</v>
      </c>
      <c r="G2099">
        <v>0</v>
      </c>
      <c r="H2099">
        <v>1</v>
      </c>
      <c r="I2099">
        <v>9</v>
      </c>
      <c r="J2099">
        <v>8</v>
      </c>
      <c r="K2099">
        <v>4</v>
      </c>
      <c r="L2099">
        <v>12</v>
      </c>
      <c r="M2099">
        <v>1</v>
      </c>
      <c r="N2099">
        <v>4</v>
      </c>
      <c r="O2099">
        <v>2</v>
      </c>
      <c r="P2099">
        <v>0.222</v>
      </c>
      <c r="Q2099">
        <v>0.26100000000000001</v>
      </c>
      <c r="R2099">
        <v>0.29299999999999998</v>
      </c>
      <c r="S2099">
        <v>0.55400000000000005</v>
      </c>
      <c r="T2099">
        <v>0.245</v>
      </c>
      <c r="U2099">
        <v>0</v>
      </c>
      <c r="V2099">
        <v>0</v>
      </c>
      <c r="W2099">
        <v>-0.2</v>
      </c>
    </row>
    <row r="2100" spans="1:23" x14ac:dyDescent="0.25">
      <c r="A2100" t="s">
        <v>6643</v>
      </c>
      <c r="B2100" t="s">
        <v>6644</v>
      </c>
      <c r="C2100">
        <v>100</v>
      </c>
      <c r="D2100">
        <v>92</v>
      </c>
      <c r="E2100">
        <v>19</v>
      </c>
      <c r="F2100">
        <v>4</v>
      </c>
      <c r="G2100">
        <v>0</v>
      </c>
      <c r="H2100">
        <v>1</v>
      </c>
      <c r="I2100">
        <v>8</v>
      </c>
      <c r="J2100">
        <v>8</v>
      </c>
      <c r="K2100">
        <v>5</v>
      </c>
      <c r="L2100">
        <v>29</v>
      </c>
      <c r="M2100">
        <v>1</v>
      </c>
      <c r="N2100">
        <v>1</v>
      </c>
      <c r="O2100">
        <v>1</v>
      </c>
      <c r="P2100">
        <v>0.20499999999999999</v>
      </c>
      <c r="Q2100">
        <v>0.254</v>
      </c>
      <c r="R2100">
        <v>0.30199999999999999</v>
      </c>
      <c r="S2100">
        <v>0.55600000000000005</v>
      </c>
      <c r="T2100">
        <v>0.245</v>
      </c>
      <c r="U2100">
        <v>0</v>
      </c>
      <c r="V2100">
        <v>0</v>
      </c>
      <c r="W2100">
        <v>-0.2</v>
      </c>
    </row>
    <row r="2101" spans="1:23" x14ac:dyDescent="0.25">
      <c r="A2101" t="s">
        <v>6641</v>
      </c>
      <c r="B2101" t="s">
        <v>6642</v>
      </c>
      <c r="C2101">
        <v>100</v>
      </c>
      <c r="D2101">
        <v>94</v>
      </c>
      <c r="E2101">
        <v>20</v>
      </c>
      <c r="F2101">
        <v>4</v>
      </c>
      <c r="G2101">
        <v>0</v>
      </c>
      <c r="H2101">
        <v>2</v>
      </c>
      <c r="I2101">
        <v>9</v>
      </c>
      <c r="J2101">
        <v>9</v>
      </c>
      <c r="K2101">
        <v>4</v>
      </c>
      <c r="L2101">
        <v>18</v>
      </c>
      <c r="M2101">
        <v>1</v>
      </c>
      <c r="N2101">
        <v>1</v>
      </c>
      <c r="O2101">
        <v>0</v>
      </c>
      <c r="P2101">
        <v>0.21299999999999999</v>
      </c>
      <c r="Q2101">
        <v>0.249</v>
      </c>
      <c r="R2101">
        <v>0.313</v>
      </c>
      <c r="S2101">
        <v>0.56200000000000006</v>
      </c>
      <c r="T2101">
        <v>0.245</v>
      </c>
      <c r="U2101">
        <v>0</v>
      </c>
      <c r="V2101">
        <v>0</v>
      </c>
      <c r="W2101">
        <v>-0.4</v>
      </c>
    </row>
    <row r="2102" spans="1:23" x14ac:dyDescent="0.25">
      <c r="A2102" t="s">
        <v>6639</v>
      </c>
      <c r="B2102" t="s">
        <v>6640</v>
      </c>
      <c r="C2102">
        <v>100</v>
      </c>
      <c r="D2102">
        <v>91</v>
      </c>
      <c r="E2102">
        <v>19</v>
      </c>
      <c r="F2102">
        <v>3</v>
      </c>
      <c r="G2102">
        <v>0</v>
      </c>
      <c r="H2102">
        <v>1</v>
      </c>
      <c r="I2102">
        <v>8</v>
      </c>
      <c r="J2102">
        <v>8</v>
      </c>
      <c r="K2102">
        <v>7</v>
      </c>
      <c r="L2102">
        <v>22</v>
      </c>
      <c r="M2102">
        <v>1</v>
      </c>
      <c r="N2102">
        <v>2</v>
      </c>
      <c r="O2102">
        <v>1</v>
      </c>
      <c r="P2102">
        <v>0.20399999999999999</v>
      </c>
      <c r="Q2102">
        <v>0.26</v>
      </c>
      <c r="R2102">
        <v>0.29099999999999998</v>
      </c>
      <c r="S2102">
        <v>0.55100000000000005</v>
      </c>
      <c r="T2102">
        <v>0.245</v>
      </c>
      <c r="U2102">
        <v>-0.1</v>
      </c>
      <c r="V2102">
        <v>0</v>
      </c>
      <c r="W2102">
        <v>-0.4</v>
      </c>
    </row>
    <row r="2103" spans="1:23" x14ac:dyDescent="0.25">
      <c r="A2103" t="s">
        <v>6637</v>
      </c>
      <c r="B2103" t="s">
        <v>6638</v>
      </c>
      <c r="C2103">
        <v>100</v>
      </c>
      <c r="D2103">
        <v>91</v>
      </c>
      <c r="E2103">
        <v>19</v>
      </c>
      <c r="F2103">
        <v>3</v>
      </c>
      <c r="G2103">
        <v>0</v>
      </c>
      <c r="H2103">
        <v>1</v>
      </c>
      <c r="I2103">
        <v>8</v>
      </c>
      <c r="J2103">
        <v>8</v>
      </c>
      <c r="K2103">
        <v>6</v>
      </c>
      <c r="L2103">
        <v>19</v>
      </c>
      <c r="M2103">
        <v>1</v>
      </c>
      <c r="N2103">
        <v>1</v>
      </c>
      <c r="O2103">
        <v>0</v>
      </c>
      <c r="P2103">
        <v>0.20899999999999999</v>
      </c>
      <c r="Q2103">
        <v>0.26500000000000001</v>
      </c>
      <c r="R2103">
        <v>0.28299999999999997</v>
      </c>
      <c r="S2103">
        <v>0.54800000000000004</v>
      </c>
      <c r="T2103">
        <v>0.245</v>
      </c>
      <c r="U2103">
        <v>0</v>
      </c>
      <c r="V2103">
        <v>0</v>
      </c>
      <c r="W2103">
        <v>0</v>
      </c>
    </row>
    <row r="2104" spans="1:23" x14ac:dyDescent="0.25">
      <c r="A2104" t="s">
        <v>6635</v>
      </c>
      <c r="B2104" t="s">
        <v>6636</v>
      </c>
      <c r="C2104">
        <v>100</v>
      </c>
      <c r="D2104">
        <v>94</v>
      </c>
      <c r="E2104">
        <v>20</v>
      </c>
      <c r="F2104">
        <v>3</v>
      </c>
      <c r="G2104">
        <v>1</v>
      </c>
      <c r="H2104">
        <v>2</v>
      </c>
      <c r="I2104">
        <v>9</v>
      </c>
      <c r="J2104">
        <v>9</v>
      </c>
      <c r="K2104">
        <v>4</v>
      </c>
      <c r="L2104">
        <v>27</v>
      </c>
      <c r="M2104">
        <v>1</v>
      </c>
      <c r="N2104">
        <v>2</v>
      </c>
      <c r="O2104">
        <v>1</v>
      </c>
      <c r="P2104">
        <v>0.20799999999999999</v>
      </c>
      <c r="Q2104">
        <v>0.246</v>
      </c>
      <c r="R2104">
        <v>0.315</v>
      </c>
      <c r="S2104">
        <v>0.56100000000000005</v>
      </c>
      <c r="T2104">
        <v>0.245</v>
      </c>
      <c r="U2104">
        <v>0</v>
      </c>
      <c r="V2104">
        <v>0</v>
      </c>
      <c r="W2104">
        <v>-0.4</v>
      </c>
    </row>
    <row r="2105" spans="1:23" x14ac:dyDescent="0.25">
      <c r="A2105" t="s">
        <v>6633</v>
      </c>
      <c r="B2105" t="s">
        <v>6634</v>
      </c>
      <c r="C2105">
        <v>100</v>
      </c>
      <c r="D2105">
        <v>92</v>
      </c>
      <c r="E2105">
        <v>20</v>
      </c>
      <c r="F2105">
        <v>3</v>
      </c>
      <c r="G2105">
        <v>0</v>
      </c>
      <c r="H2105">
        <v>1</v>
      </c>
      <c r="I2105">
        <v>8</v>
      </c>
      <c r="J2105">
        <v>7</v>
      </c>
      <c r="K2105">
        <v>6</v>
      </c>
      <c r="L2105">
        <v>15</v>
      </c>
      <c r="M2105">
        <v>1</v>
      </c>
      <c r="N2105">
        <v>2</v>
      </c>
      <c r="O2105">
        <v>1</v>
      </c>
      <c r="P2105">
        <v>0.214</v>
      </c>
      <c r="Q2105">
        <v>0.26300000000000001</v>
      </c>
      <c r="R2105">
        <v>0.28899999999999998</v>
      </c>
      <c r="S2105">
        <v>0.55100000000000005</v>
      </c>
      <c r="T2105">
        <v>0.245</v>
      </c>
      <c r="U2105">
        <v>0</v>
      </c>
      <c r="V2105">
        <v>0</v>
      </c>
      <c r="W2105">
        <v>-0.1</v>
      </c>
    </row>
    <row r="2106" spans="1:23" x14ac:dyDescent="0.25">
      <c r="A2106" t="s">
        <v>6631</v>
      </c>
      <c r="B2106" t="s">
        <v>6632</v>
      </c>
      <c r="C2106">
        <v>100</v>
      </c>
      <c r="D2106">
        <v>94</v>
      </c>
      <c r="E2106">
        <v>21</v>
      </c>
      <c r="F2106">
        <v>4</v>
      </c>
      <c r="G2106">
        <v>0</v>
      </c>
      <c r="H2106">
        <v>1</v>
      </c>
      <c r="I2106">
        <v>8</v>
      </c>
      <c r="J2106">
        <v>8</v>
      </c>
      <c r="K2106">
        <v>4</v>
      </c>
      <c r="L2106">
        <v>16</v>
      </c>
      <c r="M2106">
        <v>1</v>
      </c>
      <c r="N2106">
        <v>1</v>
      </c>
      <c r="O2106">
        <v>1</v>
      </c>
      <c r="P2106">
        <v>0.221</v>
      </c>
      <c r="Q2106">
        <v>0.25800000000000001</v>
      </c>
      <c r="R2106">
        <v>0.29799999999999999</v>
      </c>
      <c r="S2106">
        <v>0.55600000000000005</v>
      </c>
      <c r="T2106">
        <v>0.245</v>
      </c>
      <c r="U2106">
        <v>-0.1</v>
      </c>
      <c r="V2106">
        <v>0</v>
      </c>
      <c r="W2106">
        <v>-0.2</v>
      </c>
    </row>
    <row r="2107" spans="1:23" x14ac:dyDescent="0.25">
      <c r="A2107" t="s">
        <v>6629</v>
      </c>
      <c r="B2107" t="s">
        <v>6630</v>
      </c>
      <c r="C2107">
        <v>100</v>
      </c>
      <c r="D2107">
        <v>90</v>
      </c>
      <c r="E2107">
        <v>18</v>
      </c>
      <c r="F2107">
        <v>3</v>
      </c>
      <c r="G2107">
        <v>0</v>
      </c>
      <c r="H2107">
        <v>1</v>
      </c>
      <c r="I2107">
        <v>9</v>
      </c>
      <c r="J2107">
        <v>8</v>
      </c>
      <c r="K2107">
        <v>7</v>
      </c>
      <c r="L2107">
        <v>24</v>
      </c>
      <c r="M2107">
        <v>1</v>
      </c>
      <c r="N2107">
        <v>3</v>
      </c>
      <c r="O2107">
        <v>1</v>
      </c>
      <c r="P2107">
        <v>0.2</v>
      </c>
      <c r="Q2107">
        <v>0.26400000000000001</v>
      </c>
      <c r="R2107">
        <v>0.28399999999999997</v>
      </c>
      <c r="S2107">
        <v>0.54800000000000004</v>
      </c>
      <c r="T2107">
        <v>0.245</v>
      </c>
      <c r="U2107">
        <v>0</v>
      </c>
      <c r="V2107">
        <v>0</v>
      </c>
      <c r="W2107">
        <v>-0.4</v>
      </c>
    </row>
    <row r="2108" spans="1:23" x14ac:dyDescent="0.25">
      <c r="A2108" t="s">
        <v>6627</v>
      </c>
      <c r="B2108" t="s">
        <v>6628</v>
      </c>
      <c r="C2108">
        <v>100</v>
      </c>
      <c r="D2108">
        <v>93</v>
      </c>
      <c r="E2108">
        <v>19</v>
      </c>
      <c r="F2108">
        <v>3</v>
      </c>
      <c r="G2108">
        <v>0</v>
      </c>
      <c r="H2108">
        <v>2</v>
      </c>
      <c r="I2108">
        <v>8</v>
      </c>
      <c r="J2108">
        <v>9</v>
      </c>
      <c r="K2108">
        <v>5</v>
      </c>
      <c r="L2108">
        <v>23</v>
      </c>
      <c r="M2108">
        <v>1</v>
      </c>
      <c r="N2108">
        <v>1</v>
      </c>
      <c r="O2108">
        <v>1</v>
      </c>
      <c r="P2108">
        <v>0.20300000000000001</v>
      </c>
      <c r="Q2108">
        <v>0.247</v>
      </c>
      <c r="R2108">
        <v>0.31</v>
      </c>
      <c r="S2108">
        <v>0.55800000000000005</v>
      </c>
      <c r="T2108">
        <v>0.245</v>
      </c>
      <c r="U2108">
        <v>0</v>
      </c>
      <c r="V2108">
        <v>0</v>
      </c>
      <c r="W2108">
        <v>-0.4</v>
      </c>
    </row>
    <row r="2109" spans="1:23" x14ac:dyDescent="0.25">
      <c r="A2109" t="s">
        <v>6625</v>
      </c>
      <c r="B2109" t="s">
        <v>6626</v>
      </c>
      <c r="C2109">
        <v>100</v>
      </c>
      <c r="D2109">
        <v>92</v>
      </c>
      <c r="E2109">
        <v>19</v>
      </c>
      <c r="F2109">
        <v>3</v>
      </c>
      <c r="G2109">
        <v>0</v>
      </c>
      <c r="H2109">
        <v>1</v>
      </c>
      <c r="I2109">
        <v>9</v>
      </c>
      <c r="J2109">
        <v>8</v>
      </c>
      <c r="K2109">
        <v>5</v>
      </c>
      <c r="L2109">
        <v>20</v>
      </c>
      <c r="M2109">
        <v>1</v>
      </c>
      <c r="N2109">
        <v>3</v>
      </c>
      <c r="O2109">
        <v>2</v>
      </c>
      <c r="P2109">
        <v>0.20699999999999999</v>
      </c>
      <c r="Q2109">
        <v>0.25600000000000001</v>
      </c>
      <c r="R2109">
        <v>0.29499999999999998</v>
      </c>
      <c r="S2109">
        <v>0.55100000000000005</v>
      </c>
      <c r="T2109">
        <v>0.245</v>
      </c>
      <c r="U2109">
        <v>0</v>
      </c>
      <c r="V2109">
        <v>0</v>
      </c>
      <c r="W2109">
        <v>-0.1</v>
      </c>
    </row>
    <row r="2110" spans="1:23" x14ac:dyDescent="0.25">
      <c r="A2110" t="s">
        <v>6623</v>
      </c>
      <c r="B2110" t="s">
        <v>6624</v>
      </c>
      <c r="C2110">
        <v>100</v>
      </c>
      <c r="D2110">
        <v>92</v>
      </c>
      <c r="E2110">
        <v>20</v>
      </c>
      <c r="F2110">
        <v>3</v>
      </c>
      <c r="G2110">
        <v>1</v>
      </c>
      <c r="H2110">
        <v>1</v>
      </c>
      <c r="I2110">
        <v>9</v>
      </c>
      <c r="J2110">
        <v>8</v>
      </c>
      <c r="K2110">
        <v>6</v>
      </c>
      <c r="L2110">
        <v>17</v>
      </c>
      <c r="M2110">
        <v>1</v>
      </c>
      <c r="N2110">
        <v>1</v>
      </c>
      <c r="O2110">
        <v>1</v>
      </c>
      <c r="P2110">
        <v>0.21199999999999999</v>
      </c>
      <c r="Q2110">
        <v>0.26100000000000001</v>
      </c>
      <c r="R2110">
        <v>0.29099999999999998</v>
      </c>
      <c r="S2110">
        <v>0.55200000000000005</v>
      </c>
      <c r="T2110">
        <v>0.245</v>
      </c>
      <c r="U2110">
        <v>0</v>
      </c>
      <c r="V2110">
        <v>0</v>
      </c>
      <c r="W2110">
        <v>0</v>
      </c>
    </row>
    <row r="2111" spans="1:23" x14ac:dyDescent="0.25">
      <c r="A2111" t="s">
        <v>6621</v>
      </c>
      <c r="B2111" t="s">
        <v>6622</v>
      </c>
      <c r="C2111">
        <v>100</v>
      </c>
      <c r="D2111">
        <v>91</v>
      </c>
      <c r="E2111">
        <v>18</v>
      </c>
      <c r="F2111">
        <v>4</v>
      </c>
      <c r="G2111">
        <v>0</v>
      </c>
      <c r="H2111">
        <v>2</v>
      </c>
      <c r="I2111">
        <v>9</v>
      </c>
      <c r="J2111">
        <v>8</v>
      </c>
      <c r="K2111">
        <v>7</v>
      </c>
      <c r="L2111">
        <v>23</v>
      </c>
      <c r="M2111">
        <v>1</v>
      </c>
      <c r="N2111">
        <v>2</v>
      </c>
      <c r="O2111">
        <v>1</v>
      </c>
      <c r="P2111">
        <v>0.19800000000000001</v>
      </c>
      <c r="Q2111">
        <v>0.25700000000000001</v>
      </c>
      <c r="R2111">
        <v>0.29499999999999998</v>
      </c>
      <c r="S2111">
        <v>0.55100000000000005</v>
      </c>
      <c r="T2111">
        <v>0.245</v>
      </c>
      <c r="U2111">
        <v>0</v>
      </c>
      <c r="V2111">
        <v>0</v>
      </c>
      <c r="W2111">
        <v>-0.4</v>
      </c>
    </row>
    <row r="2112" spans="1:23" x14ac:dyDescent="0.25">
      <c r="A2112" t="s">
        <v>166</v>
      </c>
      <c r="B2112" t="s">
        <v>167</v>
      </c>
      <c r="C2112">
        <v>100</v>
      </c>
      <c r="D2112">
        <v>91</v>
      </c>
      <c r="E2112">
        <v>19</v>
      </c>
      <c r="F2112">
        <v>3</v>
      </c>
      <c r="G2112">
        <v>0</v>
      </c>
      <c r="H2112">
        <v>1</v>
      </c>
      <c r="I2112">
        <v>8</v>
      </c>
      <c r="J2112">
        <v>7</v>
      </c>
      <c r="K2112">
        <v>7</v>
      </c>
      <c r="L2112">
        <v>20</v>
      </c>
      <c r="M2112">
        <v>1</v>
      </c>
      <c r="N2112">
        <v>2</v>
      </c>
      <c r="O2112">
        <v>1</v>
      </c>
      <c r="P2112">
        <v>0.20599999999999999</v>
      </c>
      <c r="Q2112">
        <v>0.26600000000000001</v>
      </c>
      <c r="R2112">
        <v>0.27800000000000002</v>
      </c>
      <c r="S2112">
        <v>0.54400000000000004</v>
      </c>
      <c r="T2112">
        <v>0.245</v>
      </c>
      <c r="U2112">
        <v>0</v>
      </c>
      <c r="V2112">
        <v>0</v>
      </c>
      <c r="W2112">
        <v>-0.1</v>
      </c>
    </row>
    <row r="2113" spans="1:23" x14ac:dyDescent="0.25">
      <c r="A2113" t="s">
        <v>6619</v>
      </c>
      <c r="B2113" t="s">
        <v>6620</v>
      </c>
      <c r="C2113">
        <v>100</v>
      </c>
      <c r="D2113">
        <v>91</v>
      </c>
      <c r="E2113">
        <v>19</v>
      </c>
      <c r="F2113">
        <v>3</v>
      </c>
      <c r="G2113">
        <v>0</v>
      </c>
      <c r="H2113">
        <v>1</v>
      </c>
      <c r="I2113">
        <v>8</v>
      </c>
      <c r="J2113">
        <v>8</v>
      </c>
      <c r="K2113">
        <v>6</v>
      </c>
      <c r="L2113">
        <v>22</v>
      </c>
      <c r="M2113">
        <v>1</v>
      </c>
      <c r="N2113">
        <v>1</v>
      </c>
      <c r="O2113">
        <v>1</v>
      </c>
      <c r="P2113">
        <v>0.20899999999999999</v>
      </c>
      <c r="Q2113">
        <v>0.26500000000000001</v>
      </c>
      <c r="R2113">
        <v>0.28299999999999997</v>
      </c>
      <c r="S2113">
        <v>0.54800000000000004</v>
      </c>
      <c r="T2113">
        <v>0.245</v>
      </c>
      <c r="U2113">
        <v>0</v>
      </c>
      <c r="V2113">
        <v>0</v>
      </c>
      <c r="W2113">
        <v>-0.1</v>
      </c>
    </row>
    <row r="2114" spans="1:23" x14ac:dyDescent="0.25">
      <c r="A2114" t="s">
        <v>6617</v>
      </c>
      <c r="B2114" t="s">
        <v>6618</v>
      </c>
      <c r="C2114">
        <v>100</v>
      </c>
      <c r="D2114">
        <v>93</v>
      </c>
      <c r="E2114">
        <v>20</v>
      </c>
      <c r="F2114">
        <v>4</v>
      </c>
      <c r="G2114">
        <v>0</v>
      </c>
      <c r="H2114">
        <v>1</v>
      </c>
      <c r="I2114">
        <v>8</v>
      </c>
      <c r="J2114">
        <v>7</v>
      </c>
      <c r="K2114">
        <v>4</v>
      </c>
      <c r="L2114">
        <v>21</v>
      </c>
      <c r="M2114">
        <v>1</v>
      </c>
      <c r="N2114">
        <v>1</v>
      </c>
      <c r="O2114">
        <v>1</v>
      </c>
      <c r="P2114">
        <v>0.216</v>
      </c>
      <c r="Q2114">
        <v>0.25900000000000001</v>
      </c>
      <c r="R2114">
        <v>0.29199999999999998</v>
      </c>
      <c r="S2114">
        <v>0.55100000000000005</v>
      </c>
      <c r="T2114">
        <v>0.245</v>
      </c>
      <c r="U2114">
        <v>0</v>
      </c>
      <c r="V2114">
        <v>0</v>
      </c>
      <c r="W2114">
        <v>-0.1</v>
      </c>
    </row>
    <row r="2115" spans="1:23" x14ac:dyDescent="0.25">
      <c r="A2115" t="s">
        <v>6615</v>
      </c>
      <c r="B2115" t="s">
        <v>6616</v>
      </c>
      <c r="C2115">
        <v>100</v>
      </c>
      <c r="D2115">
        <v>93</v>
      </c>
      <c r="E2115">
        <v>19</v>
      </c>
      <c r="F2115">
        <v>3</v>
      </c>
      <c r="G2115">
        <v>0</v>
      </c>
      <c r="H2115">
        <v>2</v>
      </c>
      <c r="I2115">
        <v>9</v>
      </c>
      <c r="J2115">
        <v>9</v>
      </c>
      <c r="K2115">
        <v>4</v>
      </c>
      <c r="L2115">
        <v>21</v>
      </c>
      <c r="M2115">
        <v>1</v>
      </c>
      <c r="N2115">
        <v>1</v>
      </c>
      <c r="O2115">
        <v>0</v>
      </c>
      <c r="P2115">
        <v>0.20599999999999999</v>
      </c>
      <c r="Q2115">
        <v>0.245</v>
      </c>
      <c r="R2115">
        <v>0.314</v>
      </c>
      <c r="S2115">
        <v>0.56000000000000005</v>
      </c>
      <c r="T2115">
        <v>0.245</v>
      </c>
      <c r="U2115">
        <v>0</v>
      </c>
      <c r="V2115">
        <v>0</v>
      </c>
      <c r="W2115">
        <v>-0.4</v>
      </c>
    </row>
    <row r="2116" spans="1:23" x14ac:dyDescent="0.25">
      <c r="A2116" t="s">
        <v>6613</v>
      </c>
      <c r="B2116" t="s">
        <v>6614</v>
      </c>
      <c r="C2116">
        <v>100</v>
      </c>
      <c r="D2116">
        <v>93</v>
      </c>
      <c r="E2116">
        <v>21</v>
      </c>
      <c r="F2116">
        <v>3</v>
      </c>
      <c r="G2116">
        <v>1</v>
      </c>
      <c r="H2116">
        <v>1</v>
      </c>
      <c r="I2116">
        <v>8</v>
      </c>
      <c r="J2116">
        <v>8</v>
      </c>
      <c r="K2116">
        <v>4</v>
      </c>
      <c r="L2116">
        <v>13</v>
      </c>
      <c r="M2116">
        <v>1</v>
      </c>
      <c r="N2116">
        <v>4</v>
      </c>
      <c r="O2116">
        <v>2</v>
      </c>
      <c r="P2116">
        <v>0.22</v>
      </c>
      <c r="Q2116">
        <v>0.25900000000000001</v>
      </c>
      <c r="R2116">
        <v>0.29499999999999998</v>
      </c>
      <c r="S2116">
        <v>0.55400000000000005</v>
      </c>
      <c r="T2116">
        <v>0.245</v>
      </c>
      <c r="U2116">
        <v>0</v>
      </c>
      <c r="V2116">
        <v>0</v>
      </c>
      <c r="W2116">
        <v>-0.4</v>
      </c>
    </row>
    <row r="2117" spans="1:23" x14ac:dyDescent="0.25">
      <c r="A2117" t="s">
        <v>6611</v>
      </c>
      <c r="B2117" t="s">
        <v>6612</v>
      </c>
      <c r="C2117">
        <v>100</v>
      </c>
      <c r="D2117">
        <v>93</v>
      </c>
      <c r="E2117">
        <v>20</v>
      </c>
      <c r="F2117">
        <v>3</v>
      </c>
      <c r="G2117">
        <v>1</v>
      </c>
      <c r="H2117">
        <v>1</v>
      </c>
      <c r="I2117">
        <v>9</v>
      </c>
      <c r="J2117">
        <v>8</v>
      </c>
      <c r="K2117">
        <v>5</v>
      </c>
      <c r="L2117">
        <v>21</v>
      </c>
      <c r="M2117">
        <v>1</v>
      </c>
      <c r="N2117">
        <v>3</v>
      </c>
      <c r="O2117">
        <v>2</v>
      </c>
      <c r="P2117">
        <v>0.217</v>
      </c>
      <c r="Q2117">
        <v>0.25700000000000001</v>
      </c>
      <c r="R2117">
        <v>0.29699999999999999</v>
      </c>
      <c r="S2117">
        <v>0.55400000000000005</v>
      </c>
      <c r="T2117">
        <v>0.245</v>
      </c>
      <c r="U2117">
        <v>0</v>
      </c>
      <c r="V2117">
        <v>0</v>
      </c>
      <c r="W2117">
        <v>-0.4</v>
      </c>
    </row>
    <row r="2118" spans="1:23" x14ac:dyDescent="0.25">
      <c r="A2118" t="s">
        <v>6609</v>
      </c>
      <c r="B2118" t="s">
        <v>6610</v>
      </c>
      <c r="C2118">
        <v>100</v>
      </c>
      <c r="D2118">
        <v>94</v>
      </c>
      <c r="E2118">
        <v>20</v>
      </c>
      <c r="F2118">
        <v>3</v>
      </c>
      <c r="G2118">
        <v>0</v>
      </c>
      <c r="H2118">
        <v>2</v>
      </c>
      <c r="I2118">
        <v>9</v>
      </c>
      <c r="J2118">
        <v>9</v>
      </c>
      <c r="K2118">
        <v>4</v>
      </c>
      <c r="L2118">
        <v>28</v>
      </c>
      <c r="M2118">
        <v>1</v>
      </c>
      <c r="N2118">
        <v>2</v>
      </c>
      <c r="O2118">
        <v>1</v>
      </c>
      <c r="P2118">
        <v>0.21099999999999999</v>
      </c>
      <c r="Q2118">
        <v>0.247</v>
      </c>
      <c r="R2118">
        <v>0.312</v>
      </c>
      <c r="S2118">
        <v>0.55900000000000005</v>
      </c>
      <c r="T2118">
        <v>0.245</v>
      </c>
      <c r="U2118">
        <v>0</v>
      </c>
      <c r="V2118">
        <v>0</v>
      </c>
      <c r="W2118">
        <v>-0.4</v>
      </c>
    </row>
    <row r="2119" spans="1:23" x14ac:dyDescent="0.25">
      <c r="A2119" t="s">
        <v>6607</v>
      </c>
      <c r="B2119" t="s">
        <v>6608</v>
      </c>
      <c r="C2119">
        <v>100</v>
      </c>
      <c r="D2119">
        <v>93</v>
      </c>
      <c r="E2119">
        <v>20</v>
      </c>
      <c r="F2119">
        <v>3</v>
      </c>
      <c r="G2119">
        <v>0</v>
      </c>
      <c r="H2119">
        <v>1</v>
      </c>
      <c r="I2119">
        <v>8</v>
      </c>
      <c r="J2119">
        <v>8</v>
      </c>
      <c r="K2119">
        <v>5</v>
      </c>
      <c r="L2119">
        <v>16</v>
      </c>
      <c r="M2119">
        <v>1</v>
      </c>
      <c r="N2119">
        <v>1</v>
      </c>
      <c r="O2119">
        <v>0</v>
      </c>
      <c r="P2119">
        <v>0.217</v>
      </c>
      <c r="Q2119">
        <v>0.25900000000000001</v>
      </c>
      <c r="R2119">
        <v>0.29399999999999998</v>
      </c>
      <c r="S2119">
        <v>0.55300000000000005</v>
      </c>
      <c r="T2119">
        <v>0.245</v>
      </c>
      <c r="U2119">
        <v>0</v>
      </c>
      <c r="V2119">
        <v>0</v>
      </c>
      <c r="W2119">
        <v>0</v>
      </c>
    </row>
    <row r="2120" spans="1:23" x14ac:dyDescent="0.25">
      <c r="A2120" t="s">
        <v>6605</v>
      </c>
      <c r="B2120" t="s">
        <v>6606</v>
      </c>
      <c r="C2120">
        <v>100</v>
      </c>
      <c r="D2120">
        <v>93</v>
      </c>
      <c r="E2120">
        <v>18</v>
      </c>
      <c r="F2120">
        <v>3</v>
      </c>
      <c r="G2120">
        <v>0</v>
      </c>
      <c r="H2120">
        <v>2</v>
      </c>
      <c r="I2120">
        <v>9</v>
      </c>
      <c r="J2120">
        <v>9</v>
      </c>
      <c r="K2120">
        <v>5</v>
      </c>
      <c r="L2120">
        <v>31</v>
      </c>
      <c r="M2120">
        <v>1</v>
      </c>
      <c r="N2120">
        <v>3</v>
      </c>
      <c r="O2120">
        <v>2</v>
      </c>
      <c r="P2120">
        <v>0.19900000000000001</v>
      </c>
      <c r="Q2120">
        <v>0.24399999999999999</v>
      </c>
      <c r="R2120">
        <v>0.313</v>
      </c>
      <c r="S2120">
        <v>0.55700000000000005</v>
      </c>
      <c r="T2120">
        <v>0.245</v>
      </c>
      <c r="U2120">
        <v>0</v>
      </c>
      <c r="V2120">
        <v>0</v>
      </c>
      <c r="W2120">
        <v>-0.4</v>
      </c>
    </row>
    <row r="2121" spans="1:23" x14ac:dyDescent="0.25">
      <c r="A2121" t="s">
        <v>6603</v>
      </c>
      <c r="B2121" t="s">
        <v>6604</v>
      </c>
      <c r="C2121">
        <v>100</v>
      </c>
      <c r="D2121">
        <v>94</v>
      </c>
      <c r="E2121">
        <v>21</v>
      </c>
      <c r="F2121">
        <v>3</v>
      </c>
      <c r="G2121">
        <v>0</v>
      </c>
      <c r="H2121">
        <v>1</v>
      </c>
      <c r="I2121">
        <v>8</v>
      </c>
      <c r="J2121">
        <v>8</v>
      </c>
      <c r="K2121">
        <v>4</v>
      </c>
      <c r="L2121">
        <v>15</v>
      </c>
      <c r="M2121">
        <v>1</v>
      </c>
      <c r="N2121">
        <v>2</v>
      </c>
      <c r="O2121">
        <v>1</v>
      </c>
      <c r="P2121">
        <v>0.221</v>
      </c>
      <c r="Q2121">
        <v>0.25800000000000001</v>
      </c>
      <c r="R2121">
        <v>0.29599999999999999</v>
      </c>
      <c r="S2121">
        <v>0.55500000000000005</v>
      </c>
      <c r="T2121">
        <v>0.245</v>
      </c>
      <c r="U2121">
        <v>0</v>
      </c>
      <c r="V2121">
        <v>0</v>
      </c>
      <c r="W2121">
        <v>-0.4</v>
      </c>
    </row>
    <row r="2122" spans="1:23" x14ac:dyDescent="0.25">
      <c r="A2122" t="s">
        <v>6601</v>
      </c>
      <c r="B2122" t="s">
        <v>6602</v>
      </c>
      <c r="C2122">
        <v>100</v>
      </c>
      <c r="D2122">
        <v>92</v>
      </c>
      <c r="E2122">
        <v>20</v>
      </c>
      <c r="F2122">
        <v>3</v>
      </c>
      <c r="G2122">
        <v>0</v>
      </c>
      <c r="H2122">
        <v>1</v>
      </c>
      <c r="I2122">
        <v>8</v>
      </c>
      <c r="J2122">
        <v>8</v>
      </c>
      <c r="K2122">
        <v>6</v>
      </c>
      <c r="L2122">
        <v>19</v>
      </c>
      <c r="M2122">
        <v>1</v>
      </c>
      <c r="N2122">
        <v>1</v>
      </c>
      <c r="O2122">
        <v>0</v>
      </c>
      <c r="P2122">
        <v>0.21199999999999999</v>
      </c>
      <c r="Q2122">
        <v>0.26100000000000001</v>
      </c>
      <c r="R2122">
        <v>0.29199999999999998</v>
      </c>
      <c r="S2122">
        <v>0.55300000000000005</v>
      </c>
      <c r="T2122">
        <v>0.245</v>
      </c>
      <c r="U2122">
        <v>0</v>
      </c>
      <c r="V2122">
        <v>0</v>
      </c>
      <c r="W2122">
        <v>-0.4</v>
      </c>
    </row>
    <row r="2123" spans="1:23" x14ac:dyDescent="0.25">
      <c r="A2123" t="s">
        <v>6599</v>
      </c>
      <c r="B2123" t="s">
        <v>6600</v>
      </c>
      <c r="C2123">
        <v>100</v>
      </c>
      <c r="D2123">
        <v>93</v>
      </c>
      <c r="E2123">
        <v>19</v>
      </c>
      <c r="F2123">
        <v>3</v>
      </c>
      <c r="G2123">
        <v>0</v>
      </c>
      <c r="H2123">
        <v>2</v>
      </c>
      <c r="I2123">
        <v>9</v>
      </c>
      <c r="J2123">
        <v>9</v>
      </c>
      <c r="K2123">
        <v>5</v>
      </c>
      <c r="L2123">
        <v>25</v>
      </c>
      <c r="M2123">
        <v>1</v>
      </c>
      <c r="N2123">
        <v>1</v>
      </c>
      <c r="O2123">
        <v>1</v>
      </c>
      <c r="P2123">
        <v>0.20699999999999999</v>
      </c>
      <c r="Q2123">
        <v>0.251</v>
      </c>
      <c r="R2123">
        <v>0.30299999999999999</v>
      </c>
      <c r="S2123">
        <v>0.55400000000000005</v>
      </c>
      <c r="T2123">
        <v>0.24399999999999999</v>
      </c>
      <c r="U2123">
        <v>0</v>
      </c>
      <c r="V2123">
        <v>0</v>
      </c>
      <c r="W2123">
        <v>-0.4</v>
      </c>
    </row>
    <row r="2124" spans="1:23" x14ac:dyDescent="0.25">
      <c r="A2124" t="s">
        <v>6597</v>
      </c>
      <c r="B2124" t="s">
        <v>6598</v>
      </c>
      <c r="C2124">
        <v>100</v>
      </c>
      <c r="D2124">
        <v>93</v>
      </c>
      <c r="E2124">
        <v>19</v>
      </c>
      <c r="F2124">
        <v>3</v>
      </c>
      <c r="G2124">
        <v>0</v>
      </c>
      <c r="H2124">
        <v>2</v>
      </c>
      <c r="I2124">
        <v>8</v>
      </c>
      <c r="J2124">
        <v>8</v>
      </c>
      <c r="K2124">
        <v>5</v>
      </c>
      <c r="L2124">
        <v>18</v>
      </c>
      <c r="M2124">
        <v>1</v>
      </c>
      <c r="N2124">
        <v>1</v>
      </c>
      <c r="O2124">
        <v>0</v>
      </c>
      <c r="P2124">
        <v>0.20899999999999999</v>
      </c>
      <c r="Q2124">
        <v>0.254</v>
      </c>
      <c r="R2124">
        <v>0.3</v>
      </c>
      <c r="S2124">
        <v>0.55400000000000005</v>
      </c>
      <c r="T2124">
        <v>0.24399999999999999</v>
      </c>
      <c r="U2124">
        <v>0</v>
      </c>
      <c r="V2124">
        <v>0</v>
      </c>
      <c r="W2124">
        <v>-0.1</v>
      </c>
    </row>
    <row r="2125" spans="1:23" x14ac:dyDescent="0.25">
      <c r="A2125" t="s">
        <v>6595</v>
      </c>
      <c r="B2125" t="s">
        <v>6596</v>
      </c>
      <c r="C2125">
        <v>100</v>
      </c>
      <c r="D2125">
        <v>93</v>
      </c>
      <c r="E2125">
        <v>20</v>
      </c>
      <c r="F2125">
        <v>4</v>
      </c>
      <c r="G2125">
        <v>0</v>
      </c>
      <c r="H2125">
        <v>1</v>
      </c>
      <c r="I2125">
        <v>8</v>
      </c>
      <c r="J2125">
        <v>8</v>
      </c>
      <c r="K2125">
        <v>4</v>
      </c>
      <c r="L2125">
        <v>15</v>
      </c>
      <c r="M2125">
        <v>1</v>
      </c>
      <c r="N2125">
        <v>1</v>
      </c>
      <c r="O2125">
        <v>1</v>
      </c>
      <c r="P2125">
        <v>0.218</v>
      </c>
      <c r="Q2125">
        <v>0.25800000000000001</v>
      </c>
      <c r="R2125">
        <v>0.29499999999999998</v>
      </c>
      <c r="S2125">
        <v>0.55300000000000005</v>
      </c>
      <c r="T2125">
        <v>0.24399999999999999</v>
      </c>
      <c r="U2125">
        <v>-0.1</v>
      </c>
      <c r="V2125">
        <v>0</v>
      </c>
      <c r="W2125">
        <v>-0.1</v>
      </c>
    </row>
    <row r="2126" spans="1:23" x14ac:dyDescent="0.25">
      <c r="A2126" t="s">
        <v>6593</v>
      </c>
      <c r="B2126" t="s">
        <v>6594</v>
      </c>
      <c r="C2126">
        <v>100</v>
      </c>
      <c r="D2126">
        <v>92</v>
      </c>
      <c r="E2126">
        <v>19</v>
      </c>
      <c r="F2126">
        <v>3</v>
      </c>
      <c r="G2126">
        <v>0</v>
      </c>
      <c r="H2126">
        <v>1</v>
      </c>
      <c r="I2126">
        <v>9</v>
      </c>
      <c r="J2126">
        <v>8</v>
      </c>
      <c r="K2126">
        <v>6</v>
      </c>
      <c r="L2126">
        <v>18</v>
      </c>
      <c r="M2126">
        <v>1</v>
      </c>
      <c r="N2126">
        <v>2</v>
      </c>
      <c r="O2126">
        <v>1</v>
      </c>
      <c r="P2126">
        <v>0.20899999999999999</v>
      </c>
      <c r="Q2126">
        <v>0.26</v>
      </c>
      <c r="R2126">
        <v>0.29099999999999998</v>
      </c>
      <c r="S2126">
        <v>0.55100000000000005</v>
      </c>
      <c r="T2126">
        <v>0.24399999999999999</v>
      </c>
      <c r="U2126">
        <v>0</v>
      </c>
      <c r="V2126">
        <v>0</v>
      </c>
      <c r="W2126">
        <v>-0.1</v>
      </c>
    </row>
    <row r="2127" spans="1:23" x14ac:dyDescent="0.25">
      <c r="A2127">
        <v>3085</v>
      </c>
      <c r="B2127" t="s">
        <v>6592</v>
      </c>
      <c r="C2127">
        <v>100</v>
      </c>
      <c r="D2127">
        <v>93</v>
      </c>
      <c r="E2127">
        <v>20</v>
      </c>
      <c r="F2127">
        <v>4</v>
      </c>
      <c r="G2127">
        <v>0</v>
      </c>
      <c r="H2127">
        <v>1</v>
      </c>
      <c r="I2127">
        <v>8</v>
      </c>
      <c r="J2127">
        <v>8</v>
      </c>
      <c r="K2127">
        <v>4</v>
      </c>
      <c r="L2127">
        <v>21</v>
      </c>
      <c r="M2127">
        <v>1</v>
      </c>
      <c r="N2127">
        <v>1</v>
      </c>
      <c r="O2127">
        <v>0</v>
      </c>
      <c r="P2127">
        <v>0.21299999999999999</v>
      </c>
      <c r="Q2127">
        <v>0.253</v>
      </c>
      <c r="R2127">
        <v>0.30399999999999999</v>
      </c>
      <c r="S2127">
        <v>0.55700000000000005</v>
      </c>
      <c r="T2127">
        <v>0.24399999999999999</v>
      </c>
      <c r="U2127">
        <v>-0.2</v>
      </c>
      <c r="V2127">
        <v>0</v>
      </c>
      <c r="W2127">
        <v>-0.1</v>
      </c>
    </row>
    <row r="2128" spans="1:23" x14ac:dyDescent="0.25">
      <c r="A2128" t="s">
        <v>6590</v>
      </c>
      <c r="B2128" t="s">
        <v>6591</v>
      </c>
      <c r="C2128">
        <v>100</v>
      </c>
      <c r="D2128">
        <v>92</v>
      </c>
      <c r="E2128">
        <v>19</v>
      </c>
      <c r="F2128">
        <v>3</v>
      </c>
      <c r="G2128">
        <v>0</v>
      </c>
      <c r="H2128">
        <v>1</v>
      </c>
      <c r="I2128">
        <v>9</v>
      </c>
      <c r="J2128">
        <v>8</v>
      </c>
      <c r="K2128">
        <v>6</v>
      </c>
      <c r="L2128">
        <v>15</v>
      </c>
      <c r="M2128">
        <v>1</v>
      </c>
      <c r="N2128">
        <v>2</v>
      </c>
      <c r="O2128">
        <v>1</v>
      </c>
      <c r="P2128">
        <v>0.21</v>
      </c>
      <c r="Q2128">
        <v>0.26200000000000001</v>
      </c>
      <c r="R2128">
        <v>0.28999999999999998</v>
      </c>
      <c r="S2128">
        <v>0.55200000000000005</v>
      </c>
      <c r="T2128">
        <v>0.24399999999999999</v>
      </c>
      <c r="U2128">
        <v>0</v>
      </c>
      <c r="V2128">
        <v>0</v>
      </c>
      <c r="W2128">
        <v>-0.1</v>
      </c>
    </row>
    <row r="2129" spans="1:23" x14ac:dyDescent="0.25">
      <c r="A2129" t="s">
        <v>6588</v>
      </c>
      <c r="B2129" t="s">
        <v>6589</v>
      </c>
      <c r="C2129">
        <v>100</v>
      </c>
      <c r="D2129">
        <v>94</v>
      </c>
      <c r="E2129">
        <v>20</v>
      </c>
      <c r="F2129">
        <v>4</v>
      </c>
      <c r="G2129">
        <v>0</v>
      </c>
      <c r="H2129">
        <v>2</v>
      </c>
      <c r="I2129">
        <v>8</v>
      </c>
      <c r="J2129">
        <v>9</v>
      </c>
      <c r="K2129">
        <v>4</v>
      </c>
      <c r="L2129">
        <v>16</v>
      </c>
      <c r="M2129">
        <v>1</v>
      </c>
      <c r="N2129">
        <v>1</v>
      </c>
      <c r="O2129">
        <v>1</v>
      </c>
      <c r="P2129">
        <v>0.214</v>
      </c>
      <c r="Q2129">
        <v>0.249</v>
      </c>
      <c r="R2129">
        <v>0.308</v>
      </c>
      <c r="S2129">
        <v>0.55600000000000005</v>
      </c>
      <c r="T2129">
        <v>0.24399999999999999</v>
      </c>
      <c r="U2129">
        <v>0</v>
      </c>
      <c r="V2129">
        <v>0</v>
      </c>
      <c r="W2129">
        <v>-0.4</v>
      </c>
    </row>
    <row r="2130" spans="1:23" x14ac:dyDescent="0.25">
      <c r="A2130" t="s">
        <v>6586</v>
      </c>
      <c r="B2130" t="s">
        <v>6587</v>
      </c>
      <c r="C2130">
        <v>100</v>
      </c>
      <c r="D2130">
        <v>93</v>
      </c>
      <c r="E2130">
        <v>19</v>
      </c>
      <c r="F2130">
        <v>4</v>
      </c>
      <c r="G2130">
        <v>0</v>
      </c>
      <c r="H2130">
        <v>2</v>
      </c>
      <c r="I2130">
        <v>9</v>
      </c>
      <c r="J2130">
        <v>9</v>
      </c>
      <c r="K2130">
        <v>5</v>
      </c>
      <c r="L2130">
        <v>18</v>
      </c>
      <c r="M2130">
        <v>1</v>
      </c>
      <c r="N2130">
        <v>0</v>
      </c>
      <c r="O2130">
        <v>0</v>
      </c>
      <c r="P2130">
        <v>0.20499999999999999</v>
      </c>
      <c r="Q2130">
        <v>0.251</v>
      </c>
      <c r="R2130">
        <v>0.30299999999999999</v>
      </c>
      <c r="S2130">
        <v>0.55400000000000005</v>
      </c>
      <c r="T2130">
        <v>0.24399999999999999</v>
      </c>
      <c r="U2130">
        <v>0</v>
      </c>
      <c r="V2130">
        <v>0</v>
      </c>
      <c r="W2130">
        <v>-0.1</v>
      </c>
    </row>
    <row r="2131" spans="1:23" x14ac:dyDescent="0.25">
      <c r="A2131" t="s">
        <v>6584</v>
      </c>
      <c r="B2131" t="s">
        <v>6585</v>
      </c>
      <c r="C2131">
        <v>100</v>
      </c>
      <c r="D2131">
        <v>91</v>
      </c>
      <c r="E2131">
        <v>17</v>
      </c>
      <c r="F2131">
        <v>3</v>
      </c>
      <c r="G2131">
        <v>0</v>
      </c>
      <c r="H2131">
        <v>2</v>
      </c>
      <c r="I2131">
        <v>9</v>
      </c>
      <c r="J2131">
        <v>8</v>
      </c>
      <c r="K2131">
        <v>7</v>
      </c>
      <c r="L2131">
        <v>30</v>
      </c>
      <c r="M2131">
        <v>1</v>
      </c>
      <c r="N2131">
        <v>4</v>
      </c>
      <c r="O2131">
        <v>2</v>
      </c>
      <c r="P2131">
        <v>0.19</v>
      </c>
      <c r="Q2131">
        <v>0.252</v>
      </c>
      <c r="R2131">
        <v>0.29799999999999999</v>
      </c>
      <c r="S2131">
        <v>0.54900000000000004</v>
      </c>
      <c r="T2131">
        <v>0.24399999999999999</v>
      </c>
      <c r="U2131">
        <v>0.1</v>
      </c>
      <c r="V2131">
        <v>0</v>
      </c>
      <c r="W2131">
        <v>-0.4</v>
      </c>
    </row>
    <row r="2132" spans="1:23" x14ac:dyDescent="0.25">
      <c r="A2132" t="s">
        <v>6582</v>
      </c>
      <c r="B2132" t="s">
        <v>6583</v>
      </c>
      <c r="C2132">
        <v>100</v>
      </c>
      <c r="D2132">
        <v>94</v>
      </c>
      <c r="E2132">
        <v>19</v>
      </c>
      <c r="F2132">
        <v>3</v>
      </c>
      <c r="G2132">
        <v>0</v>
      </c>
      <c r="H2132">
        <v>2</v>
      </c>
      <c r="I2132">
        <v>9</v>
      </c>
      <c r="J2132">
        <v>9</v>
      </c>
      <c r="K2132">
        <v>4</v>
      </c>
      <c r="L2132">
        <v>21</v>
      </c>
      <c r="M2132">
        <v>1</v>
      </c>
      <c r="N2132">
        <v>4</v>
      </c>
      <c r="O2132">
        <v>2</v>
      </c>
      <c r="P2132">
        <v>0.20699999999999999</v>
      </c>
      <c r="Q2132">
        <v>0.24399999999999999</v>
      </c>
      <c r="R2132">
        <v>0.315</v>
      </c>
      <c r="S2132">
        <v>0.55800000000000005</v>
      </c>
      <c r="T2132">
        <v>0.24399999999999999</v>
      </c>
      <c r="U2132">
        <v>0</v>
      </c>
      <c r="V2132">
        <v>0</v>
      </c>
      <c r="W2132">
        <v>-0.2</v>
      </c>
    </row>
    <row r="2133" spans="1:23" x14ac:dyDescent="0.25">
      <c r="A2133" t="s">
        <v>6580</v>
      </c>
      <c r="B2133" t="s">
        <v>6581</v>
      </c>
      <c r="C2133">
        <v>100</v>
      </c>
      <c r="D2133">
        <v>92</v>
      </c>
      <c r="E2133">
        <v>19</v>
      </c>
      <c r="F2133">
        <v>3</v>
      </c>
      <c r="G2133">
        <v>0</v>
      </c>
      <c r="H2133">
        <v>1</v>
      </c>
      <c r="I2133">
        <v>9</v>
      </c>
      <c r="J2133">
        <v>7</v>
      </c>
      <c r="K2133">
        <v>6</v>
      </c>
      <c r="L2133">
        <v>21</v>
      </c>
      <c r="M2133">
        <v>1</v>
      </c>
      <c r="N2133">
        <v>6</v>
      </c>
      <c r="O2133">
        <v>2</v>
      </c>
      <c r="P2133">
        <v>0.21199999999999999</v>
      </c>
      <c r="Q2133">
        <v>0.26700000000000002</v>
      </c>
      <c r="R2133">
        <v>0.27700000000000002</v>
      </c>
      <c r="S2133">
        <v>0.54400000000000004</v>
      </c>
      <c r="T2133">
        <v>0.24399999999999999</v>
      </c>
      <c r="U2133">
        <v>0.2</v>
      </c>
      <c r="V2133">
        <v>0</v>
      </c>
      <c r="W2133">
        <v>-0.3</v>
      </c>
    </row>
    <row r="2134" spans="1:23" x14ac:dyDescent="0.25">
      <c r="A2134" t="s">
        <v>6578</v>
      </c>
      <c r="B2134" t="s">
        <v>6579</v>
      </c>
      <c r="C2134">
        <v>100</v>
      </c>
      <c r="D2134">
        <v>92</v>
      </c>
      <c r="E2134">
        <v>19</v>
      </c>
      <c r="F2134">
        <v>3</v>
      </c>
      <c r="G2134">
        <v>0</v>
      </c>
      <c r="H2134">
        <v>1</v>
      </c>
      <c r="I2134">
        <v>8</v>
      </c>
      <c r="J2134">
        <v>8</v>
      </c>
      <c r="K2134">
        <v>6</v>
      </c>
      <c r="L2134">
        <v>16</v>
      </c>
      <c r="M2134">
        <v>1</v>
      </c>
      <c r="N2134">
        <v>1</v>
      </c>
      <c r="O2134">
        <v>1</v>
      </c>
      <c r="P2134">
        <v>0.21099999999999999</v>
      </c>
      <c r="Q2134">
        <v>0.26200000000000001</v>
      </c>
      <c r="R2134">
        <v>0.28299999999999997</v>
      </c>
      <c r="S2134">
        <v>0.54600000000000004</v>
      </c>
      <c r="T2134">
        <v>0.24399999999999999</v>
      </c>
      <c r="U2134">
        <v>0</v>
      </c>
      <c r="V2134">
        <v>0</v>
      </c>
      <c r="W2134">
        <v>-0.1</v>
      </c>
    </row>
    <row r="2135" spans="1:23" x14ac:dyDescent="0.25">
      <c r="A2135" t="s">
        <v>6576</v>
      </c>
      <c r="B2135" t="s">
        <v>6577</v>
      </c>
      <c r="C2135">
        <v>100</v>
      </c>
      <c r="D2135">
        <v>92</v>
      </c>
      <c r="E2135">
        <v>18</v>
      </c>
      <c r="F2135">
        <v>3</v>
      </c>
      <c r="G2135">
        <v>0</v>
      </c>
      <c r="H2135">
        <v>2</v>
      </c>
      <c r="I2135">
        <v>9</v>
      </c>
      <c r="J2135">
        <v>9</v>
      </c>
      <c r="K2135">
        <v>6</v>
      </c>
      <c r="L2135">
        <v>23</v>
      </c>
      <c r="M2135">
        <v>1</v>
      </c>
      <c r="N2135">
        <v>1</v>
      </c>
      <c r="O2135">
        <v>1</v>
      </c>
      <c r="P2135">
        <v>0.2</v>
      </c>
      <c r="Q2135">
        <v>0.251</v>
      </c>
      <c r="R2135">
        <v>0.29899999999999999</v>
      </c>
      <c r="S2135">
        <v>0.55000000000000004</v>
      </c>
      <c r="T2135">
        <v>0.24399999999999999</v>
      </c>
      <c r="U2135">
        <v>0</v>
      </c>
      <c r="V2135">
        <v>0</v>
      </c>
      <c r="W2135">
        <v>-0.1</v>
      </c>
    </row>
    <row r="2136" spans="1:23" x14ac:dyDescent="0.25">
      <c r="A2136" t="s">
        <v>6574</v>
      </c>
      <c r="B2136" t="s">
        <v>6575</v>
      </c>
      <c r="C2136">
        <v>100</v>
      </c>
      <c r="D2136">
        <v>93</v>
      </c>
      <c r="E2136">
        <v>20</v>
      </c>
      <c r="F2136">
        <v>3</v>
      </c>
      <c r="G2136">
        <v>1</v>
      </c>
      <c r="H2136">
        <v>1</v>
      </c>
      <c r="I2136">
        <v>8</v>
      </c>
      <c r="J2136">
        <v>8</v>
      </c>
      <c r="K2136">
        <v>4</v>
      </c>
      <c r="L2136">
        <v>16</v>
      </c>
      <c r="M2136">
        <v>1</v>
      </c>
      <c r="N2136">
        <v>2</v>
      </c>
      <c r="O2136">
        <v>1</v>
      </c>
      <c r="P2136">
        <v>0.217</v>
      </c>
      <c r="Q2136">
        <v>0.25800000000000001</v>
      </c>
      <c r="R2136">
        <v>0.29099999999999998</v>
      </c>
      <c r="S2136">
        <v>0.54900000000000004</v>
      </c>
      <c r="T2136">
        <v>0.24399999999999999</v>
      </c>
      <c r="U2136">
        <v>0</v>
      </c>
      <c r="V2136">
        <v>0</v>
      </c>
      <c r="W2136">
        <v>-0.1</v>
      </c>
    </row>
    <row r="2137" spans="1:23" x14ac:dyDescent="0.25">
      <c r="A2137" t="s">
        <v>6572</v>
      </c>
      <c r="B2137" t="s">
        <v>6573</v>
      </c>
      <c r="C2137">
        <v>100</v>
      </c>
      <c r="D2137">
        <v>93</v>
      </c>
      <c r="E2137">
        <v>20</v>
      </c>
      <c r="F2137">
        <v>3</v>
      </c>
      <c r="G2137">
        <v>0</v>
      </c>
      <c r="H2137">
        <v>1</v>
      </c>
      <c r="I2137">
        <v>9</v>
      </c>
      <c r="J2137">
        <v>8</v>
      </c>
      <c r="K2137">
        <v>5</v>
      </c>
      <c r="L2137">
        <v>18</v>
      </c>
      <c r="M2137">
        <v>1</v>
      </c>
      <c r="N2137">
        <v>2</v>
      </c>
      <c r="O2137">
        <v>1</v>
      </c>
      <c r="P2137">
        <v>0.219</v>
      </c>
      <c r="Q2137">
        <v>0.26</v>
      </c>
      <c r="R2137">
        <v>0.29099999999999998</v>
      </c>
      <c r="S2137">
        <v>0.55200000000000005</v>
      </c>
      <c r="T2137">
        <v>0.24399999999999999</v>
      </c>
      <c r="U2137">
        <v>0</v>
      </c>
      <c r="V2137">
        <v>0</v>
      </c>
      <c r="W2137">
        <v>-0.4</v>
      </c>
    </row>
    <row r="2138" spans="1:23" x14ac:dyDescent="0.25">
      <c r="A2138" t="s">
        <v>6570</v>
      </c>
      <c r="B2138" t="s">
        <v>6571</v>
      </c>
      <c r="C2138">
        <v>100</v>
      </c>
      <c r="D2138">
        <v>93</v>
      </c>
      <c r="E2138">
        <v>20</v>
      </c>
      <c r="F2138">
        <v>4</v>
      </c>
      <c r="G2138">
        <v>0</v>
      </c>
      <c r="H2138">
        <v>1</v>
      </c>
      <c r="I2138">
        <v>8</v>
      </c>
      <c r="J2138">
        <v>9</v>
      </c>
      <c r="K2138">
        <v>5</v>
      </c>
      <c r="L2138">
        <v>20</v>
      </c>
      <c r="M2138">
        <v>1</v>
      </c>
      <c r="N2138">
        <v>1</v>
      </c>
      <c r="O2138">
        <v>1</v>
      </c>
      <c r="P2138">
        <v>0.21</v>
      </c>
      <c r="Q2138">
        <v>0.253</v>
      </c>
      <c r="R2138">
        <v>0.30099999999999999</v>
      </c>
      <c r="S2138">
        <v>0.55400000000000005</v>
      </c>
      <c r="T2138">
        <v>0.24399999999999999</v>
      </c>
      <c r="U2138">
        <v>0</v>
      </c>
      <c r="V2138">
        <v>0</v>
      </c>
      <c r="W2138">
        <v>-0.1</v>
      </c>
    </row>
    <row r="2139" spans="1:23" x14ac:dyDescent="0.25">
      <c r="A2139" t="s">
        <v>6568</v>
      </c>
      <c r="B2139" t="s">
        <v>6569</v>
      </c>
      <c r="C2139">
        <v>100</v>
      </c>
      <c r="D2139">
        <v>92</v>
      </c>
      <c r="E2139">
        <v>20</v>
      </c>
      <c r="F2139">
        <v>3</v>
      </c>
      <c r="G2139">
        <v>0</v>
      </c>
      <c r="H2139">
        <v>1</v>
      </c>
      <c r="I2139">
        <v>8</v>
      </c>
      <c r="J2139">
        <v>8</v>
      </c>
      <c r="K2139">
        <v>5</v>
      </c>
      <c r="L2139">
        <v>16</v>
      </c>
      <c r="M2139">
        <v>1</v>
      </c>
      <c r="N2139">
        <v>2</v>
      </c>
      <c r="O2139">
        <v>1</v>
      </c>
      <c r="P2139">
        <v>0.214</v>
      </c>
      <c r="Q2139">
        <v>0.26100000000000001</v>
      </c>
      <c r="R2139">
        <v>0.28699999999999998</v>
      </c>
      <c r="S2139">
        <v>0.54800000000000004</v>
      </c>
      <c r="T2139">
        <v>0.24399999999999999</v>
      </c>
      <c r="U2139">
        <v>0</v>
      </c>
      <c r="V2139">
        <v>0</v>
      </c>
      <c r="W2139">
        <v>-0.4</v>
      </c>
    </row>
    <row r="2140" spans="1:23" x14ac:dyDescent="0.25">
      <c r="A2140" t="s">
        <v>6566</v>
      </c>
      <c r="B2140" t="s">
        <v>6567</v>
      </c>
      <c r="C2140">
        <v>100</v>
      </c>
      <c r="D2140">
        <v>94</v>
      </c>
      <c r="E2140">
        <v>21</v>
      </c>
      <c r="F2140">
        <v>3</v>
      </c>
      <c r="G2140">
        <v>0</v>
      </c>
      <c r="H2140">
        <v>1</v>
      </c>
      <c r="I2140">
        <v>8</v>
      </c>
      <c r="J2140">
        <v>8</v>
      </c>
      <c r="K2140">
        <v>4</v>
      </c>
      <c r="L2140">
        <v>19</v>
      </c>
      <c r="M2140">
        <v>1</v>
      </c>
      <c r="N2140">
        <v>2</v>
      </c>
      <c r="O2140">
        <v>1</v>
      </c>
      <c r="P2140">
        <v>0.219</v>
      </c>
      <c r="Q2140">
        <v>0.254</v>
      </c>
      <c r="R2140">
        <v>0.3</v>
      </c>
      <c r="S2140">
        <v>0.55400000000000005</v>
      </c>
      <c r="T2140">
        <v>0.24299999999999999</v>
      </c>
      <c r="U2140">
        <v>0</v>
      </c>
      <c r="V2140">
        <v>0</v>
      </c>
      <c r="W2140">
        <v>-0.4</v>
      </c>
    </row>
    <row r="2141" spans="1:23" x14ac:dyDescent="0.25">
      <c r="A2141" t="s">
        <v>6564</v>
      </c>
      <c r="B2141" t="s">
        <v>6565</v>
      </c>
      <c r="C2141">
        <v>100</v>
      </c>
      <c r="D2141">
        <v>93</v>
      </c>
      <c r="E2141">
        <v>19</v>
      </c>
      <c r="F2141">
        <v>4</v>
      </c>
      <c r="G2141">
        <v>0</v>
      </c>
      <c r="H2141">
        <v>1</v>
      </c>
      <c r="I2141">
        <v>8</v>
      </c>
      <c r="J2141">
        <v>8</v>
      </c>
      <c r="K2141">
        <v>5</v>
      </c>
      <c r="L2141">
        <v>18</v>
      </c>
      <c r="M2141">
        <v>1</v>
      </c>
      <c r="N2141">
        <v>1</v>
      </c>
      <c r="O2141">
        <v>1</v>
      </c>
      <c r="P2141">
        <v>0.21</v>
      </c>
      <c r="Q2141">
        <v>0.25600000000000001</v>
      </c>
      <c r="R2141">
        <v>0.29499999999999998</v>
      </c>
      <c r="S2141">
        <v>0.55100000000000005</v>
      </c>
      <c r="T2141">
        <v>0.24299999999999999</v>
      </c>
      <c r="U2141">
        <v>-0.1</v>
      </c>
      <c r="V2141">
        <v>0</v>
      </c>
      <c r="W2141">
        <v>-0.1</v>
      </c>
    </row>
    <row r="2142" spans="1:23" x14ac:dyDescent="0.25">
      <c r="A2142" t="s">
        <v>6562</v>
      </c>
      <c r="B2142" t="s">
        <v>6563</v>
      </c>
      <c r="C2142">
        <v>100</v>
      </c>
      <c r="D2142">
        <v>94</v>
      </c>
      <c r="E2142">
        <v>21</v>
      </c>
      <c r="F2142">
        <v>3</v>
      </c>
      <c r="G2142">
        <v>0</v>
      </c>
      <c r="H2142">
        <v>1</v>
      </c>
      <c r="I2142">
        <v>8</v>
      </c>
      <c r="J2142">
        <v>8</v>
      </c>
      <c r="K2142">
        <v>3</v>
      </c>
      <c r="L2142">
        <v>14</v>
      </c>
      <c r="M2142">
        <v>1</v>
      </c>
      <c r="N2142">
        <v>2</v>
      </c>
      <c r="O2142">
        <v>1</v>
      </c>
      <c r="P2142">
        <v>0.219</v>
      </c>
      <c r="Q2142">
        <v>0.25</v>
      </c>
      <c r="R2142">
        <v>0.30599999999999999</v>
      </c>
      <c r="S2142">
        <v>0.55600000000000005</v>
      </c>
      <c r="T2142">
        <v>0.24299999999999999</v>
      </c>
      <c r="U2142">
        <v>0</v>
      </c>
      <c r="V2142">
        <v>0</v>
      </c>
      <c r="W2142">
        <v>-0.4</v>
      </c>
    </row>
    <row r="2143" spans="1:23" x14ac:dyDescent="0.25">
      <c r="A2143" t="s">
        <v>6560</v>
      </c>
      <c r="B2143" t="s">
        <v>6561</v>
      </c>
      <c r="C2143">
        <v>100</v>
      </c>
      <c r="D2143">
        <v>93</v>
      </c>
      <c r="E2143">
        <v>19</v>
      </c>
      <c r="F2143">
        <v>3</v>
      </c>
      <c r="G2143">
        <v>1</v>
      </c>
      <c r="H2143">
        <v>1</v>
      </c>
      <c r="I2143">
        <v>8</v>
      </c>
      <c r="J2143">
        <v>8</v>
      </c>
      <c r="K2143">
        <v>5</v>
      </c>
      <c r="L2143">
        <v>19</v>
      </c>
      <c r="M2143">
        <v>1</v>
      </c>
      <c r="N2143">
        <v>2</v>
      </c>
      <c r="O2143">
        <v>1</v>
      </c>
      <c r="P2143">
        <v>0.20899999999999999</v>
      </c>
      <c r="Q2143">
        <v>0.255</v>
      </c>
      <c r="R2143">
        <v>0.29599999999999999</v>
      </c>
      <c r="S2143">
        <v>0.55100000000000005</v>
      </c>
      <c r="T2143">
        <v>0.24299999999999999</v>
      </c>
      <c r="U2143">
        <v>0</v>
      </c>
      <c r="V2143">
        <v>0</v>
      </c>
      <c r="W2143">
        <v>-0.4</v>
      </c>
    </row>
    <row r="2144" spans="1:23" x14ac:dyDescent="0.25">
      <c r="A2144" t="s">
        <v>6558</v>
      </c>
      <c r="B2144" t="s">
        <v>6559</v>
      </c>
      <c r="C2144">
        <v>100</v>
      </c>
      <c r="D2144">
        <v>93</v>
      </c>
      <c r="E2144">
        <v>18</v>
      </c>
      <c r="F2144">
        <v>3</v>
      </c>
      <c r="G2144">
        <v>0</v>
      </c>
      <c r="H2144">
        <v>2</v>
      </c>
      <c r="I2144">
        <v>8</v>
      </c>
      <c r="J2144">
        <v>9</v>
      </c>
      <c r="K2144">
        <v>5</v>
      </c>
      <c r="L2144">
        <v>26</v>
      </c>
      <c r="M2144">
        <v>1</v>
      </c>
      <c r="N2144">
        <v>1</v>
      </c>
      <c r="O2144">
        <v>1</v>
      </c>
      <c r="P2144">
        <v>0.19900000000000001</v>
      </c>
      <c r="Q2144">
        <v>0.246</v>
      </c>
      <c r="R2144">
        <v>0.31</v>
      </c>
      <c r="S2144">
        <v>0.55600000000000005</v>
      </c>
      <c r="T2144">
        <v>0.24299999999999999</v>
      </c>
      <c r="U2144">
        <v>-0.1</v>
      </c>
      <c r="V2144">
        <v>0</v>
      </c>
      <c r="W2144">
        <v>-0.4</v>
      </c>
    </row>
    <row r="2145" spans="1:23" x14ac:dyDescent="0.25">
      <c r="A2145" t="s">
        <v>6556</v>
      </c>
      <c r="B2145" t="s">
        <v>6557</v>
      </c>
      <c r="C2145">
        <v>100</v>
      </c>
      <c r="D2145">
        <v>94</v>
      </c>
      <c r="E2145">
        <v>21</v>
      </c>
      <c r="F2145">
        <v>3</v>
      </c>
      <c r="G2145">
        <v>0</v>
      </c>
      <c r="H2145">
        <v>1</v>
      </c>
      <c r="I2145">
        <v>8</v>
      </c>
      <c r="J2145">
        <v>8</v>
      </c>
      <c r="K2145">
        <v>4</v>
      </c>
      <c r="L2145">
        <v>9</v>
      </c>
      <c r="M2145">
        <v>1</v>
      </c>
      <c r="N2145">
        <v>3</v>
      </c>
      <c r="O2145">
        <v>2</v>
      </c>
      <c r="P2145">
        <v>0.22600000000000001</v>
      </c>
      <c r="Q2145">
        <v>0.26200000000000001</v>
      </c>
      <c r="R2145">
        <v>0.28599999999999998</v>
      </c>
      <c r="S2145">
        <v>0.54800000000000004</v>
      </c>
      <c r="T2145">
        <v>0.24299999999999999</v>
      </c>
      <c r="U2145">
        <v>-0.1</v>
      </c>
      <c r="V2145">
        <v>0</v>
      </c>
      <c r="W2145">
        <v>-0.1</v>
      </c>
    </row>
    <row r="2146" spans="1:23" x14ac:dyDescent="0.25">
      <c r="A2146" t="s">
        <v>6554</v>
      </c>
      <c r="B2146" t="s">
        <v>6555</v>
      </c>
      <c r="C2146">
        <v>100</v>
      </c>
      <c r="D2146">
        <v>91</v>
      </c>
      <c r="E2146">
        <v>18</v>
      </c>
      <c r="F2146">
        <v>3</v>
      </c>
      <c r="G2146">
        <v>0</v>
      </c>
      <c r="H2146">
        <v>1</v>
      </c>
      <c r="I2146">
        <v>9</v>
      </c>
      <c r="J2146">
        <v>8</v>
      </c>
      <c r="K2146">
        <v>7</v>
      </c>
      <c r="L2146">
        <v>20</v>
      </c>
      <c r="M2146">
        <v>1</v>
      </c>
      <c r="N2146">
        <v>1</v>
      </c>
      <c r="O2146">
        <v>0</v>
      </c>
      <c r="P2146">
        <v>0.19700000000000001</v>
      </c>
      <c r="Q2146">
        <v>0.26</v>
      </c>
      <c r="R2146">
        <v>0.28299999999999997</v>
      </c>
      <c r="S2146">
        <v>0.54300000000000004</v>
      </c>
      <c r="T2146">
        <v>0.24299999999999999</v>
      </c>
      <c r="U2146">
        <v>0</v>
      </c>
      <c r="V2146">
        <v>0</v>
      </c>
      <c r="W2146">
        <v>-0.2</v>
      </c>
    </row>
    <row r="2147" spans="1:23" x14ac:dyDescent="0.25">
      <c r="A2147" t="s">
        <v>401</v>
      </c>
      <c r="B2147" t="s">
        <v>402</v>
      </c>
      <c r="C2147">
        <v>100</v>
      </c>
      <c r="D2147">
        <v>93</v>
      </c>
      <c r="E2147">
        <v>20</v>
      </c>
      <c r="F2147">
        <v>4</v>
      </c>
      <c r="G2147">
        <v>0</v>
      </c>
      <c r="H2147">
        <v>1</v>
      </c>
      <c r="I2147">
        <v>8</v>
      </c>
      <c r="J2147">
        <v>8</v>
      </c>
      <c r="K2147">
        <v>5</v>
      </c>
      <c r="L2147">
        <v>18</v>
      </c>
      <c r="M2147">
        <v>1</v>
      </c>
      <c r="N2147">
        <v>6</v>
      </c>
      <c r="O2147">
        <v>3</v>
      </c>
      <c r="P2147">
        <v>0.21299999999999999</v>
      </c>
      <c r="Q2147">
        <v>0.25900000000000001</v>
      </c>
      <c r="R2147">
        <v>0.28799999999999998</v>
      </c>
      <c r="S2147">
        <v>0.54600000000000004</v>
      </c>
      <c r="T2147">
        <v>0.24299999999999999</v>
      </c>
      <c r="U2147">
        <v>0.1</v>
      </c>
      <c r="V2147">
        <v>0</v>
      </c>
      <c r="W2147">
        <v>-0.1</v>
      </c>
    </row>
    <row r="2148" spans="1:23" x14ac:dyDescent="0.25">
      <c r="A2148" t="s">
        <v>6552</v>
      </c>
      <c r="B2148" t="s">
        <v>6553</v>
      </c>
      <c r="C2148">
        <v>100</v>
      </c>
      <c r="D2148">
        <v>94</v>
      </c>
      <c r="E2148">
        <v>20</v>
      </c>
      <c r="F2148">
        <v>4</v>
      </c>
      <c r="G2148">
        <v>0</v>
      </c>
      <c r="H2148">
        <v>1</v>
      </c>
      <c r="I2148">
        <v>8</v>
      </c>
      <c r="J2148">
        <v>8</v>
      </c>
      <c r="K2148">
        <v>4</v>
      </c>
      <c r="L2148">
        <v>14</v>
      </c>
      <c r="M2148">
        <v>1</v>
      </c>
      <c r="N2148">
        <v>1</v>
      </c>
      <c r="O2148">
        <v>0</v>
      </c>
      <c r="P2148">
        <v>0.218</v>
      </c>
      <c r="Q2148">
        <v>0.255</v>
      </c>
      <c r="R2148">
        <v>0.29599999999999999</v>
      </c>
      <c r="S2148">
        <v>0.55100000000000005</v>
      </c>
      <c r="T2148">
        <v>0.24299999999999999</v>
      </c>
      <c r="U2148">
        <v>0</v>
      </c>
      <c r="V2148">
        <v>0</v>
      </c>
      <c r="W2148">
        <v>-0.1</v>
      </c>
    </row>
    <row r="2149" spans="1:23" x14ac:dyDescent="0.25">
      <c r="A2149" t="s">
        <v>6550</v>
      </c>
      <c r="B2149" t="s">
        <v>6551</v>
      </c>
      <c r="C2149">
        <v>100</v>
      </c>
      <c r="D2149">
        <v>93</v>
      </c>
      <c r="E2149">
        <v>20</v>
      </c>
      <c r="F2149">
        <v>3</v>
      </c>
      <c r="G2149">
        <v>0</v>
      </c>
      <c r="H2149">
        <v>1</v>
      </c>
      <c r="I2149">
        <v>8</v>
      </c>
      <c r="J2149">
        <v>8</v>
      </c>
      <c r="K2149">
        <v>5</v>
      </c>
      <c r="L2149">
        <v>19</v>
      </c>
      <c r="M2149">
        <v>1</v>
      </c>
      <c r="N2149">
        <v>2</v>
      </c>
      <c r="O2149">
        <v>1</v>
      </c>
      <c r="P2149">
        <v>0.21199999999999999</v>
      </c>
      <c r="Q2149">
        <v>0.25900000000000001</v>
      </c>
      <c r="R2149">
        <v>0.28799999999999998</v>
      </c>
      <c r="S2149">
        <v>0.54700000000000004</v>
      </c>
      <c r="T2149">
        <v>0.24299999999999999</v>
      </c>
      <c r="U2149">
        <v>-0.1</v>
      </c>
      <c r="V2149">
        <v>0</v>
      </c>
      <c r="W2149">
        <v>-0.2</v>
      </c>
    </row>
    <row r="2150" spans="1:23" x14ac:dyDescent="0.25">
      <c r="A2150" t="s">
        <v>6549</v>
      </c>
      <c r="B2150" t="s">
        <v>595</v>
      </c>
      <c r="C2150">
        <v>327</v>
      </c>
      <c r="D2150">
        <v>305</v>
      </c>
      <c r="E2150">
        <v>62</v>
      </c>
      <c r="F2150">
        <v>10</v>
      </c>
      <c r="G2150">
        <v>1</v>
      </c>
      <c r="H2150">
        <v>6</v>
      </c>
      <c r="I2150">
        <v>27</v>
      </c>
      <c r="J2150">
        <v>31</v>
      </c>
      <c r="K2150">
        <v>17</v>
      </c>
      <c r="L2150">
        <v>69</v>
      </c>
      <c r="M2150">
        <v>3</v>
      </c>
      <c r="N2150">
        <v>3</v>
      </c>
      <c r="O2150">
        <v>2</v>
      </c>
      <c r="P2150">
        <v>0.20399999999999999</v>
      </c>
      <c r="Q2150">
        <v>0.25</v>
      </c>
      <c r="R2150">
        <v>0.30399999999999999</v>
      </c>
      <c r="S2150">
        <v>0.55400000000000005</v>
      </c>
      <c r="T2150">
        <v>0.24299999999999999</v>
      </c>
      <c r="U2150">
        <v>-0.2</v>
      </c>
      <c r="V2150">
        <v>0</v>
      </c>
      <c r="W2150">
        <v>-1.2</v>
      </c>
    </row>
    <row r="2151" spans="1:23" x14ac:dyDescent="0.25">
      <c r="A2151" t="s">
        <v>6547</v>
      </c>
      <c r="B2151" t="s">
        <v>6548</v>
      </c>
      <c r="C2151">
        <v>100</v>
      </c>
      <c r="D2151">
        <v>93</v>
      </c>
      <c r="E2151">
        <v>19</v>
      </c>
      <c r="F2151">
        <v>3</v>
      </c>
      <c r="G2151">
        <v>0</v>
      </c>
      <c r="H2151">
        <v>2</v>
      </c>
      <c r="I2151">
        <v>9</v>
      </c>
      <c r="J2151">
        <v>9</v>
      </c>
      <c r="K2151">
        <v>5</v>
      </c>
      <c r="L2151">
        <v>16</v>
      </c>
      <c r="M2151">
        <v>1</v>
      </c>
      <c r="N2151">
        <v>4</v>
      </c>
      <c r="O2151">
        <v>2</v>
      </c>
      <c r="P2151">
        <v>0.20599999999999999</v>
      </c>
      <c r="Q2151">
        <v>0.251</v>
      </c>
      <c r="R2151">
        <v>0.3</v>
      </c>
      <c r="S2151">
        <v>0.55100000000000005</v>
      </c>
      <c r="T2151">
        <v>0.24299999999999999</v>
      </c>
      <c r="U2151">
        <v>0</v>
      </c>
      <c r="V2151">
        <v>0</v>
      </c>
      <c r="W2151">
        <v>-0.4</v>
      </c>
    </row>
    <row r="2152" spans="1:23" x14ac:dyDescent="0.25">
      <c r="A2152" t="s">
        <v>6545</v>
      </c>
      <c r="B2152" t="s">
        <v>6546</v>
      </c>
      <c r="C2152">
        <v>100</v>
      </c>
      <c r="D2152">
        <v>92</v>
      </c>
      <c r="E2152">
        <v>19</v>
      </c>
      <c r="F2152">
        <v>3</v>
      </c>
      <c r="G2152">
        <v>1</v>
      </c>
      <c r="H2152">
        <v>1</v>
      </c>
      <c r="I2152">
        <v>8</v>
      </c>
      <c r="J2152">
        <v>7</v>
      </c>
      <c r="K2152">
        <v>6</v>
      </c>
      <c r="L2152">
        <v>18</v>
      </c>
      <c r="M2152">
        <v>1</v>
      </c>
      <c r="N2152">
        <v>1</v>
      </c>
      <c r="O2152">
        <v>1</v>
      </c>
      <c r="P2152">
        <v>0.21099999999999999</v>
      </c>
      <c r="Q2152">
        <v>0.26600000000000001</v>
      </c>
      <c r="R2152">
        <v>0.27600000000000002</v>
      </c>
      <c r="S2152">
        <v>0.54200000000000004</v>
      </c>
      <c r="T2152">
        <v>0.24299999999999999</v>
      </c>
      <c r="U2152">
        <v>0</v>
      </c>
      <c r="V2152">
        <v>0</v>
      </c>
      <c r="W2152">
        <v>-0.1</v>
      </c>
    </row>
    <row r="2153" spans="1:23" x14ac:dyDescent="0.25">
      <c r="A2153" t="s">
        <v>6543</v>
      </c>
      <c r="B2153" t="s">
        <v>6544</v>
      </c>
      <c r="C2153">
        <v>100</v>
      </c>
      <c r="D2153">
        <v>92</v>
      </c>
      <c r="E2153">
        <v>19</v>
      </c>
      <c r="F2153">
        <v>3</v>
      </c>
      <c r="G2153">
        <v>0</v>
      </c>
      <c r="H2153">
        <v>1</v>
      </c>
      <c r="I2153">
        <v>8</v>
      </c>
      <c r="J2153">
        <v>8</v>
      </c>
      <c r="K2153">
        <v>6</v>
      </c>
      <c r="L2153">
        <v>17</v>
      </c>
      <c r="M2153">
        <v>1</v>
      </c>
      <c r="N2153">
        <v>1</v>
      </c>
      <c r="O2153">
        <v>1</v>
      </c>
      <c r="P2153">
        <v>0.20499999999999999</v>
      </c>
      <c r="Q2153">
        <v>0.25600000000000001</v>
      </c>
      <c r="R2153">
        <v>0.29399999999999998</v>
      </c>
      <c r="S2153">
        <v>0.55000000000000004</v>
      </c>
      <c r="T2153">
        <v>0.24299999999999999</v>
      </c>
      <c r="U2153">
        <v>0</v>
      </c>
      <c r="V2153">
        <v>0</v>
      </c>
      <c r="W2153">
        <v>-0.1</v>
      </c>
    </row>
    <row r="2154" spans="1:23" x14ac:dyDescent="0.25">
      <c r="A2154" t="s">
        <v>426</v>
      </c>
      <c r="B2154" t="s">
        <v>427</v>
      </c>
      <c r="C2154">
        <v>100</v>
      </c>
      <c r="D2154">
        <v>93</v>
      </c>
      <c r="E2154">
        <v>20</v>
      </c>
      <c r="F2154">
        <v>3</v>
      </c>
      <c r="G2154">
        <v>1</v>
      </c>
      <c r="H2154">
        <v>1</v>
      </c>
      <c r="I2154">
        <v>8</v>
      </c>
      <c r="J2154">
        <v>7</v>
      </c>
      <c r="K2154">
        <v>5</v>
      </c>
      <c r="L2154">
        <v>19</v>
      </c>
      <c r="M2154">
        <v>1</v>
      </c>
      <c r="N2154">
        <v>5</v>
      </c>
      <c r="O2154">
        <v>2</v>
      </c>
      <c r="P2154">
        <v>0.22</v>
      </c>
      <c r="Q2154">
        <v>0.26400000000000001</v>
      </c>
      <c r="R2154">
        <v>0.28199999999999997</v>
      </c>
      <c r="S2154">
        <v>0.54600000000000004</v>
      </c>
      <c r="T2154">
        <v>0.24299999999999999</v>
      </c>
      <c r="U2154">
        <v>0.1</v>
      </c>
      <c r="V2154">
        <v>0</v>
      </c>
      <c r="W2154">
        <v>-0.2</v>
      </c>
    </row>
    <row r="2155" spans="1:23" x14ac:dyDescent="0.25">
      <c r="A2155" t="s">
        <v>6541</v>
      </c>
      <c r="B2155" t="s">
        <v>6542</v>
      </c>
      <c r="C2155">
        <v>100</v>
      </c>
      <c r="D2155">
        <v>92</v>
      </c>
      <c r="E2155">
        <v>19</v>
      </c>
      <c r="F2155">
        <v>3</v>
      </c>
      <c r="G2155">
        <v>1</v>
      </c>
      <c r="H2155">
        <v>1</v>
      </c>
      <c r="I2155">
        <v>8</v>
      </c>
      <c r="J2155">
        <v>7</v>
      </c>
      <c r="K2155">
        <v>6</v>
      </c>
      <c r="L2155">
        <v>17</v>
      </c>
      <c r="M2155">
        <v>1</v>
      </c>
      <c r="N2155">
        <v>6</v>
      </c>
      <c r="O2155">
        <v>3</v>
      </c>
      <c r="P2155">
        <v>0.21199999999999999</v>
      </c>
      <c r="Q2155">
        <v>0.26300000000000001</v>
      </c>
      <c r="R2155">
        <v>0.28000000000000003</v>
      </c>
      <c r="S2155">
        <v>0.54300000000000004</v>
      </c>
      <c r="T2155">
        <v>0.24299999999999999</v>
      </c>
      <c r="U2155">
        <v>0.1</v>
      </c>
      <c r="V2155">
        <v>0</v>
      </c>
      <c r="W2155">
        <v>-0.4</v>
      </c>
    </row>
    <row r="2156" spans="1:23" x14ac:dyDescent="0.25">
      <c r="A2156" t="s">
        <v>6539</v>
      </c>
      <c r="B2156" t="s">
        <v>6540</v>
      </c>
      <c r="C2156">
        <v>100</v>
      </c>
      <c r="D2156">
        <v>94</v>
      </c>
      <c r="E2156">
        <v>21</v>
      </c>
      <c r="F2156">
        <v>4</v>
      </c>
      <c r="G2156">
        <v>0</v>
      </c>
      <c r="H2156">
        <v>1</v>
      </c>
      <c r="I2156">
        <v>8</v>
      </c>
      <c r="J2156">
        <v>8</v>
      </c>
      <c r="K2156">
        <v>4</v>
      </c>
      <c r="L2156">
        <v>11</v>
      </c>
      <c r="M2156">
        <v>1</v>
      </c>
      <c r="N2156">
        <v>2</v>
      </c>
      <c r="O2156">
        <v>1</v>
      </c>
      <c r="P2156">
        <v>0.222</v>
      </c>
      <c r="Q2156">
        <v>0.25700000000000001</v>
      </c>
      <c r="R2156">
        <v>0.29099999999999998</v>
      </c>
      <c r="S2156">
        <v>0.54900000000000004</v>
      </c>
      <c r="T2156">
        <v>0.24299999999999999</v>
      </c>
      <c r="U2156">
        <v>0</v>
      </c>
      <c r="V2156">
        <v>0</v>
      </c>
      <c r="W2156">
        <v>-0.2</v>
      </c>
    </row>
    <row r="2157" spans="1:23" x14ac:dyDescent="0.25">
      <c r="A2157" t="s">
        <v>6537</v>
      </c>
      <c r="B2157" t="s">
        <v>6538</v>
      </c>
      <c r="C2157">
        <v>100</v>
      </c>
      <c r="D2157">
        <v>92</v>
      </c>
      <c r="E2157">
        <v>18</v>
      </c>
      <c r="F2157">
        <v>3</v>
      </c>
      <c r="G2157">
        <v>0</v>
      </c>
      <c r="H2157">
        <v>2</v>
      </c>
      <c r="I2157">
        <v>8</v>
      </c>
      <c r="J2157">
        <v>8</v>
      </c>
      <c r="K2157">
        <v>6</v>
      </c>
      <c r="L2157">
        <v>18</v>
      </c>
      <c r="M2157">
        <v>1</v>
      </c>
      <c r="N2157">
        <v>2</v>
      </c>
      <c r="O2157">
        <v>1</v>
      </c>
      <c r="P2157">
        <v>0.20100000000000001</v>
      </c>
      <c r="Q2157">
        <v>0.253</v>
      </c>
      <c r="R2157">
        <v>0.29399999999999998</v>
      </c>
      <c r="S2157">
        <v>0.54700000000000004</v>
      </c>
      <c r="T2157">
        <v>0.24299999999999999</v>
      </c>
      <c r="U2157">
        <v>0</v>
      </c>
      <c r="V2157">
        <v>0</v>
      </c>
      <c r="W2157">
        <v>-0.4</v>
      </c>
    </row>
    <row r="2158" spans="1:23" x14ac:dyDescent="0.25">
      <c r="A2158" t="s">
        <v>6535</v>
      </c>
      <c r="B2158" t="s">
        <v>6536</v>
      </c>
      <c r="C2158">
        <v>100</v>
      </c>
      <c r="D2158">
        <v>92</v>
      </c>
      <c r="E2158">
        <v>19</v>
      </c>
      <c r="F2158">
        <v>3</v>
      </c>
      <c r="G2158">
        <v>0</v>
      </c>
      <c r="H2158">
        <v>2</v>
      </c>
      <c r="I2158">
        <v>8</v>
      </c>
      <c r="J2158">
        <v>8</v>
      </c>
      <c r="K2158">
        <v>6</v>
      </c>
      <c r="L2158">
        <v>20</v>
      </c>
      <c r="M2158">
        <v>1</v>
      </c>
      <c r="N2158">
        <v>1</v>
      </c>
      <c r="O2158">
        <v>1</v>
      </c>
      <c r="P2158">
        <v>0.20300000000000001</v>
      </c>
      <c r="Q2158">
        <v>0.255</v>
      </c>
      <c r="R2158">
        <v>0.29399999999999998</v>
      </c>
      <c r="S2158">
        <v>0.54900000000000004</v>
      </c>
      <c r="T2158">
        <v>0.24299999999999999</v>
      </c>
      <c r="U2158">
        <v>0</v>
      </c>
      <c r="V2158">
        <v>0</v>
      </c>
      <c r="W2158">
        <v>-0.1</v>
      </c>
    </row>
    <row r="2159" spans="1:23" x14ac:dyDescent="0.25">
      <c r="A2159" t="s">
        <v>6533</v>
      </c>
      <c r="B2159" t="s">
        <v>6534</v>
      </c>
      <c r="C2159">
        <v>100</v>
      </c>
      <c r="D2159">
        <v>91</v>
      </c>
      <c r="E2159">
        <v>19</v>
      </c>
      <c r="F2159">
        <v>3</v>
      </c>
      <c r="G2159">
        <v>0</v>
      </c>
      <c r="H2159">
        <v>1</v>
      </c>
      <c r="I2159">
        <v>8</v>
      </c>
      <c r="J2159">
        <v>8</v>
      </c>
      <c r="K2159">
        <v>7</v>
      </c>
      <c r="L2159">
        <v>17</v>
      </c>
      <c r="M2159">
        <v>1</v>
      </c>
      <c r="N2159">
        <v>2</v>
      </c>
      <c r="O2159">
        <v>1</v>
      </c>
      <c r="P2159">
        <v>0.20499999999999999</v>
      </c>
      <c r="Q2159">
        <v>0.26100000000000001</v>
      </c>
      <c r="R2159">
        <v>0.28299999999999997</v>
      </c>
      <c r="S2159">
        <v>0.54300000000000004</v>
      </c>
      <c r="T2159">
        <v>0.24299999999999999</v>
      </c>
      <c r="U2159">
        <v>0</v>
      </c>
      <c r="V2159">
        <v>0</v>
      </c>
      <c r="W2159">
        <v>-0.4</v>
      </c>
    </row>
    <row r="2160" spans="1:23" x14ac:dyDescent="0.25">
      <c r="A2160" t="s">
        <v>6531</v>
      </c>
      <c r="B2160" t="s">
        <v>6532</v>
      </c>
      <c r="C2160">
        <v>100</v>
      </c>
      <c r="D2160">
        <v>92</v>
      </c>
      <c r="E2160">
        <v>19</v>
      </c>
      <c r="F2160">
        <v>3</v>
      </c>
      <c r="G2160">
        <v>0</v>
      </c>
      <c r="H2160">
        <v>2</v>
      </c>
      <c r="I2160">
        <v>9</v>
      </c>
      <c r="J2160">
        <v>8</v>
      </c>
      <c r="K2160">
        <v>5</v>
      </c>
      <c r="L2160">
        <v>21</v>
      </c>
      <c r="M2160">
        <v>1</v>
      </c>
      <c r="N2160">
        <v>3</v>
      </c>
      <c r="O2160">
        <v>1</v>
      </c>
      <c r="P2160">
        <v>0.20300000000000001</v>
      </c>
      <c r="Q2160">
        <v>0.252</v>
      </c>
      <c r="R2160">
        <v>0.29799999999999999</v>
      </c>
      <c r="S2160">
        <v>0.55000000000000004</v>
      </c>
      <c r="T2160">
        <v>0.24199999999999999</v>
      </c>
      <c r="U2160">
        <v>0</v>
      </c>
      <c r="V2160">
        <v>0</v>
      </c>
      <c r="W2160">
        <v>-0.2</v>
      </c>
    </row>
    <row r="2161" spans="1:23" x14ac:dyDescent="0.25">
      <c r="A2161" t="s">
        <v>6529</v>
      </c>
      <c r="B2161" t="s">
        <v>6530</v>
      </c>
      <c r="C2161">
        <v>100</v>
      </c>
      <c r="D2161">
        <v>92</v>
      </c>
      <c r="E2161">
        <v>19</v>
      </c>
      <c r="F2161">
        <v>3</v>
      </c>
      <c r="G2161">
        <v>0</v>
      </c>
      <c r="H2161">
        <v>1</v>
      </c>
      <c r="I2161">
        <v>8</v>
      </c>
      <c r="J2161">
        <v>8</v>
      </c>
      <c r="K2161">
        <v>6</v>
      </c>
      <c r="L2161">
        <v>24</v>
      </c>
      <c r="M2161">
        <v>1</v>
      </c>
      <c r="N2161">
        <v>4</v>
      </c>
      <c r="O2161">
        <v>2</v>
      </c>
      <c r="P2161">
        <v>0.21</v>
      </c>
      <c r="Q2161">
        <v>0.26200000000000001</v>
      </c>
      <c r="R2161">
        <v>0.28000000000000003</v>
      </c>
      <c r="S2161">
        <v>0.54200000000000004</v>
      </c>
      <c r="T2161">
        <v>0.24199999999999999</v>
      </c>
      <c r="U2161">
        <v>0</v>
      </c>
      <c r="V2161">
        <v>0</v>
      </c>
      <c r="W2161">
        <v>-0.4</v>
      </c>
    </row>
    <row r="2162" spans="1:23" x14ac:dyDescent="0.25">
      <c r="A2162" t="s">
        <v>6527</v>
      </c>
      <c r="B2162" t="s">
        <v>6528</v>
      </c>
      <c r="C2162">
        <v>100</v>
      </c>
      <c r="D2162">
        <v>94</v>
      </c>
      <c r="E2162">
        <v>19</v>
      </c>
      <c r="F2162">
        <v>3</v>
      </c>
      <c r="G2162">
        <v>0</v>
      </c>
      <c r="H2162">
        <v>2</v>
      </c>
      <c r="I2162">
        <v>8</v>
      </c>
      <c r="J2162">
        <v>9</v>
      </c>
      <c r="K2162">
        <v>4</v>
      </c>
      <c r="L2162">
        <v>22</v>
      </c>
      <c r="M2162">
        <v>1</v>
      </c>
      <c r="N2162">
        <v>1</v>
      </c>
      <c r="O2162">
        <v>1</v>
      </c>
      <c r="P2162">
        <v>0.20599999999999999</v>
      </c>
      <c r="Q2162">
        <v>0.245</v>
      </c>
      <c r="R2162">
        <v>0.309</v>
      </c>
      <c r="S2162">
        <v>0.55400000000000005</v>
      </c>
      <c r="T2162">
        <v>0.24199999999999999</v>
      </c>
      <c r="U2162">
        <v>-0.1</v>
      </c>
      <c r="V2162">
        <v>0</v>
      </c>
      <c r="W2162">
        <v>-0.4</v>
      </c>
    </row>
    <row r="2163" spans="1:23" x14ac:dyDescent="0.25">
      <c r="A2163" t="s">
        <v>6525</v>
      </c>
      <c r="B2163" t="s">
        <v>6526</v>
      </c>
      <c r="C2163">
        <v>100</v>
      </c>
      <c r="D2163">
        <v>94</v>
      </c>
      <c r="E2163">
        <v>21</v>
      </c>
      <c r="F2163">
        <v>3</v>
      </c>
      <c r="G2163">
        <v>0</v>
      </c>
      <c r="H2163">
        <v>1</v>
      </c>
      <c r="I2163">
        <v>8</v>
      </c>
      <c r="J2163">
        <v>8</v>
      </c>
      <c r="K2163">
        <v>3</v>
      </c>
      <c r="L2163">
        <v>17</v>
      </c>
      <c r="M2163">
        <v>1</v>
      </c>
      <c r="N2163">
        <v>1</v>
      </c>
      <c r="O2163">
        <v>1</v>
      </c>
      <c r="P2163">
        <v>0.218</v>
      </c>
      <c r="Q2163">
        <v>0.251</v>
      </c>
      <c r="R2163">
        <v>0.30199999999999999</v>
      </c>
      <c r="S2163">
        <v>0.55300000000000005</v>
      </c>
      <c r="T2163">
        <v>0.24199999999999999</v>
      </c>
      <c r="U2163">
        <v>0</v>
      </c>
      <c r="V2163">
        <v>0</v>
      </c>
      <c r="W2163">
        <v>-0.4</v>
      </c>
    </row>
    <row r="2164" spans="1:23" x14ac:dyDescent="0.25">
      <c r="A2164" t="s">
        <v>6523</v>
      </c>
      <c r="B2164" t="s">
        <v>6524</v>
      </c>
      <c r="C2164">
        <v>100</v>
      </c>
      <c r="D2164">
        <v>94</v>
      </c>
      <c r="E2164">
        <v>20</v>
      </c>
      <c r="F2164">
        <v>3</v>
      </c>
      <c r="G2164">
        <v>0</v>
      </c>
      <c r="H2164">
        <v>2</v>
      </c>
      <c r="I2164">
        <v>8</v>
      </c>
      <c r="J2164">
        <v>9</v>
      </c>
      <c r="K2164">
        <v>4</v>
      </c>
      <c r="L2164">
        <v>20</v>
      </c>
      <c r="M2164">
        <v>1</v>
      </c>
      <c r="N2164">
        <v>1</v>
      </c>
      <c r="O2164">
        <v>1</v>
      </c>
      <c r="P2164">
        <v>0.21199999999999999</v>
      </c>
      <c r="Q2164">
        <v>0.249</v>
      </c>
      <c r="R2164">
        <v>0.30499999999999999</v>
      </c>
      <c r="S2164">
        <v>0.55400000000000005</v>
      </c>
      <c r="T2164">
        <v>0.24199999999999999</v>
      </c>
      <c r="U2164">
        <v>0</v>
      </c>
      <c r="V2164">
        <v>0</v>
      </c>
      <c r="W2164">
        <v>-0.1</v>
      </c>
    </row>
    <row r="2165" spans="1:23" x14ac:dyDescent="0.25">
      <c r="A2165" t="s">
        <v>6521</v>
      </c>
      <c r="B2165" t="s">
        <v>6522</v>
      </c>
      <c r="C2165">
        <v>100</v>
      </c>
      <c r="D2165">
        <v>93</v>
      </c>
      <c r="E2165">
        <v>20</v>
      </c>
      <c r="F2165">
        <v>3</v>
      </c>
      <c r="G2165">
        <v>0</v>
      </c>
      <c r="H2165">
        <v>1</v>
      </c>
      <c r="I2165">
        <v>9</v>
      </c>
      <c r="J2165">
        <v>8</v>
      </c>
      <c r="K2165">
        <v>5</v>
      </c>
      <c r="L2165">
        <v>17</v>
      </c>
      <c r="M2165">
        <v>1</v>
      </c>
      <c r="N2165">
        <v>1</v>
      </c>
      <c r="O2165">
        <v>1</v>
      </c>
      <c r="P2165">
        <v>0.21</v>
      </c>
      <c r="Q2165">
        <v>0.251</v>
      </c>
      <c r="R2165">
        <v>0.29799999999999999</v>
      </c>
      <c r="S2165">
        <v>0.54900000000000004</v>
      </c>
      <c r="T2165">
        <v>0.24199999999999999</v>
      </c>
      <c r="U2165">
        <v>0</v>
      </c>
      <c r="V2165">
        <v>0</v>
      </c>
      <c r="W2165">
        <v>-0.2</v>
      </c>
    </row>
    <row r="2166" spans="1:23" x14ac:dyDescent="0.25">
      <c r="A2166" t="s">
        <v>6519</v>
      </c>
      <c r="B2166" t="s">
        <v>6520</v>
      </c>
      <c r="C2166">
        <v>100</v>
      </c>
      <c r="D2166">
        <v>90</v>
      </c>
      <c r="E2166">
        <v>17</v>
      </c>
      <c r="F2166">
        <v>3</v>
      </c>
      <c r="G2166">
        <v>0</v>
      </c>
      <c r="H2166">
        <v>1</v>
      </c>
      <c r="I2166">
        <v>9</v>
      </c>
      <c r="J2166">
        <v>8</v>
      </c>
      <c r="K2166">
        <v>8</v>
      </c>
      <c r="L2166">
        <v>26</v>
      </c>
      <c r="M2166">
        <v>1</v>
      </c>
      <c r="N2166">
        <v>2</v>
      </c>
      <c r="O2166">
        <v>1</v>
      </c>
      <c r="P2166">
        <v>0.19</v>
      </c>
      <c r="Q2166">
        <v>0.26</v>
      </c>
      <c r="R2166">
        <v>0.27600000000000002</v>
      </c>
      <c r="S2166">
        <v>0.53600000000000003</v>
      </c>
      <c r="T2166">
        <v>0.24199999999999999</v>
      </c>
      <c r="U2166">
        <v>0</v>
      </c>
      <c r="V2166">
        <v>0</v>
      </c>
      <c r="W2166">
        <v>-0.2</v>
      </c>
    </row>
    <row r="2167" spans="1:23" x14ac:dyDescent="0.25">
      <c r="A2167" t="s">
        <v>6517</v>
      </c>
      <c r="B2167" t="s">
        <v>6518</v>
      </c>
      <c r="C2167">
        <v>100</v>
      </c>
      <c r="D2167">
        <v>93</v>
      </c>
      <c r="E2167">
        <v>20</v>
      </c>
      <c r="F2167">
        <v>3</v>
      </c>
      <c r="G2167">
        <v>0</v>
      </c>
      <c r="H2167">
        <v>1</v>
      </c>
      <c r="I2167">
        <v>8</v>
      </c>
      <c r="J2167">
        <v>8</v>
      </c>
      <c r="K2167">
        <v>4</v>
      </c>
      <c r="L2167">
        <v>14</v>
      </c>
      <c r="M2167">
        <v>1</v>
      </c>
      <c r="N2167">
        <v>3</v>
      </c>
      <c r="O2167">
        <v>2</v>
      </c>
      <c r="P2167">
        <v>0.219</v>
      </c>
      <c r="Q2167">
        <v>0.25900000000000001</v>
      </c>
      <c r="R2167">
        <v>0.28799999999999998</v>
      </c>
      <c r="S2167">
        <v>0.54600000000000004</v>
      </c>
      <c r="T2167">
        <v>0.24199999999999999</v>
      </c>
      <c r="U2167">
        <v>0</v>
      </c>
      <c r="V2167">
        <v>0</v>
      </c>
      <c r="W2167">
        <v>-0.2</v>
      </c>
    </row>
    <row r="2168" spans="1:23" x14ac:dyDescent="0.25">
      <c r="A2168" t="s">
        <v>6515</v>
      </c>
      <c r="B2168" t="s">
        <v>6516</v>
      </c>
      <c r="C2168">
        <v>100</v>
      </c>
      <c r="D2168">
        <v>93</v>
      </c>
      <c r="E2168">
        <v>19</v>
      </c>
      <c r="F2168">
        <v>4</v>
      </c>
      <c r="G2168">
        <v>0</v>
      </c>
      <c r="H2168">
        <v>1</v>
      </c>
      <c r="I2168">
        <v>8</v>
      </c>
      <c r="J2168">
        <v>8</v>
      </c>
      <c r="K2168">
        <v>5</v>
      </c>
      <c r="L2168">
        <v>18</v>
      </c>
      <c r="M2168">
        <v>1</v>
      </c>
      <c r="N2168">
        <v>1</v>
      </c>
      <c r="O2168">
        <v>1</v>
      </c>
      <c r="P2168">
        <v>0.20699999999999999</v>
      </c>
      <c r="Q2168">
        <v>0.254</v>
      </c>
      <c r="R2168">
        <v>0.29099999999999998</v>
      </c>
      <c r="S2168">
        <v>0.54500000000000004</v>
      </c>
      <c r="T2168">
        <v>0.24199999999999999</v>
      </c>
      <c r="U2168">
        <v>0</v>
      </c>
      <c r="V2168">
        <v>0</v>
      </c>
      <c r="W2168">
        <v>-0.2</v>
      </c>
    </row>
    <row r="2169" spans="1:23" x14ac:dyDescent="0.25">
      <c r="A2169" t="s">
        <v>6513</v>
      </c>
      <c r="B2169" t="s">
        <v>6514</v>
      </c>
      <c r="C2169">
        <v>100</v>
      </c>
      <c r="D2169">
        <v>91</v>
      </c>
      <c r="E2169">
        <v>18</v>
      </c>
      <c r="F2169">
        <v>3</v>
      </c>
      <c r="G2169">
        <v>0</v>
      </c>
      <c r="H2169">
        <v>1</v>
      </c>
      <c r="I2169">
        <v>8</v>
      </c>
      <c r="J2169">
        <v>8</v>
      </c>
      <c r="K2169">
        <v>7</v>
      </c>
      <c r="L2169">
        <v>28</v>
      </c>
      <c r="M2169">
        <v>1</v>
      </c>
      <c r="N2169">
        <v>2</v>
      </c>
      <c r="O2169">
        <v>1</v>
      </c>
      <c r="P2169">
        <v>0.19500000000000001</v>
      </c>
      <c r="Q2169">
        <v>0.25600000000000001</v>
      </c>
      <c r="R2169">
        <v>0.28499999999999998</v>
      </c>
      <c r="S2169">
        <v>0.54100000000000004</v>
      </c>
      <c r="T2169">
        <v>0.24199999999999999</v>
      </c>
      <c r="U2169">
        <v>0</v>
      </c>
      <c r="V2169">
        <v>0</v>
      </c>
      <c r="W2169">
        <v>-0.2</v>
      </c>
    </row>
    <row r="2170" spans="1:23" x14ac:dyDescent="0.25">
      <c r="A2170" t="s">
        <v>6511</v>
      </c>
      <c r="B2170" t="s">
        <v>6512</v>
      </c>
      <c r="C2170">
        <v>100</v>
      </c>
      <c r="D2170">
        <v>93</v>
      </c>
      <c r="E2170">
        <v>20</v>
      </c>
      <c r="F2170">
        <v>4</v>
      </c>
      <c r="G2170">
        <v>0</v>
      </c>
      <c r="H2170">
        <v>1</v>
      </c>
      <c r="I2170">
        <v>8</v>
      </c>
      <c r="J2170">
        <v>8</v>
      </c>
      <c r="K2170">
        <v>4</v>
      </c>
      <c r="L2170">
        <v>13</v>
      </c>
      <c r="M2170">
        <v>1</v>
      </c>
      <c r="N2170">
        <v>3</v>
      </c>
      <c r="O2170">
        <v>2</v>
      </c>
      <c r="P2170">
        <v>0.219</v>
      </c>
      <c r="Q2170">
        <v>0.25900000000000001</v>
      </c>
      <c r="R2170">
        <v>0.28699999999999998</v>
      </c>
      <c r="S2170">
        <v>0.54600000000000004</v>
      </c>
      <c r="T2170">
        <v>0.24199999999999999</v>
      </c>
      <c r="U2170">
        <v>-0.1</v>
      </c>
      <c r="V2170">
        <v>0</v>
      </c>
      <c r="W2170">
        <v>-0.2</v>
      </c>
    </row>
    <row r="2171" spans="1:23" x14ac:dyDescent="0.25">
      <c r="A2171" t="s">
        <v>6509</v>
      </c>
      <c r="B2171" t="s">
        <v>6510</v>
      </c>
      <c r="C2171">
        <v>100</v>
      </c>
      <c r="D2171">
        <v>93</v>
      </c>
      <c r="E2171">
        <v>20</v>
      </c>
      <c r="F2171">
        <v>3</v>
      </c>
      <c r="G2171">
        <v>0</v>
      </c>
      <c r="H2171">
        <v>1</v>
      </c>
      <c r="I2171">
        <v>8</v>
      </c>
      <c r="J2171">
        <v>8</v>
      </c>
      <c r="K2171">
        <v>5</v>
      </c>
      <c r="L2171">
        <v>20</v>
      </c>
      <c r="M2171">
        <v>1</v>
      </c>
      <c r="N2171">
        <v>1</v>
      </c>
      <c r="O2171">
        <v>1</v>
      </c>
      <c r="P2171">
        <v>0.21299999999999999</v>
      </c>
      <c r="Q2171">
        <v>0.25800000000000001</v>
      </c>
      <c r="R2171">
        <v>0.28799999999999998</v>
      </c>
      <c r="S2171">
        <v>0.54600000000000004</v>
      </c>
      <c r="T2171">
        <v>0.24199999999999999</v>
      </c>
      <c r="U2171">
        <v>0</v>
      </c>
      <c r="V2171">
        <v>0</v>
      </c>
      <c r="W2171">
        <v>-0.4</v>
      </c>
    </row>
    <row r="2172" spans="1:23" x14ac:dyDescent="0.25">
      <c r="A2172" t="s">
        <v>6507</v>
      </c>
      <c r="B2172" t="s">
        <v>6508</v>
      </c>
      <c r="C2172">
        <v>100</v>
      </c>
      <c r="D2172">
        <v>93</v>
      </c>
      <c r="E2172">
        <v>20</v>
      </c>
      <c r="F2172">
        <v>3</v>
      </c>
      <c r="G2172">
        <v>0</v>
      </c>
      <c r="H2172">
        <v>1</v>
      </c>
      <c r="I2172">
        <v>8</v>
      </c>
      <c r="J2172">
        <v>8</v>
      </c>
      <c r="K2172">
        <v>5</v>
      </c>
      <c r="L2172">
        <v>16</v>
      </c>
      <c r="M2172">
        <v>1</v>
      </c>
      <c r="N2172">
        <v>1</v>
      </c>
      <c r="O2172">
        <v>1</v>
      </c>
      <c r="P2172">
        <v>0.215</v>
      </c>
      <c r="Q2172">
        <v>0.25600000000000001</v>
      </c>
      <c r="R2172">
        <v>0.29299999999999998</v>
      </c>
      <c r="S2172">
        <v>0.54900000000000004</v>
      </c>
      <c r="T2172">
        <v>0.24199999999999999</v>
      </c>
      <c r="U2172">
        <v>0</v>
      </c>
      <c r="V2172">
        <v>0</v>
      </c>
      <c r="W2172">
        <v>-0.4</v>
      </c>
    </row>
    <row r="2173" spans="1:23" x14ac:dyDescent="0.25">
      <c r="A2173" t="s">
        <v>6505</v>
      </c>
      <c r="B2173" t="s">
        <v>6506</v>
      </c>
      <c r="C2173">
        <v>100</v>
      </c>
      <c r="D2173">
        <v>93</v>
      </c>
      <c r="E2173">
        <v>20</v>
      </c>
      <c r="F2173">
        <v>4</v>
      </c>
      <c r="G2173">
        <v>1</v>
      </c>
      <c r="H2173">
        <v>1</v>
      </c>
      <c r="I2173">
        <v>8</v>
      </c>
      <c r="J2173">
        <v>7</v>
      </c>
      <c r="K2173">
        <v>4</v>
      </c>
      <c r="L2173">
        <v>25</v>
      </c>
      <c r="M2173">
        <v>1</v>
      </c>
      <c r="N2173">
        <v>3</v>
      </c>
      <c r="O2173">
        <v>2</v>
      </c>
      <c r="P2173">
        <v>0.218</v>
      </c>
      <c r="Q2173">
        <v>0.25800000000000001</v>
      </c>
      <c r="R2173">
        <v>0.28899999999999998</v>
      </c>
      <c r="S2173">
        <v>0.54700000000000004</v>
      </c>
      <c r="T2173">
        <v>0.24199999999999999</v>
      </c>
      <c r="U2173">
        <v>0</v>
      </c>
      <c r="V2173">
        <v>0</v>
      </c>
      <c r="W2173">
        <v>-0.2</v>
      </c>
    </row>
    <row r="2174" spans="1:23" x14ac:dyDescent="0.25">
      <c r="A2174" t="s">
        <v>6503</v>
      </c>
      <c r="B2174" t="s">
        <v>6504</v>
      </c>
      <c r="C2174">
        <v>100</v>
      </c>
      <c r="D2174">
        <v>93</v>
      </c>
      <c r="E2174">
        <v>20</v>
      </c>
      <c r="F2174">
        <v>3</v>
      </c>
      <c r="G2174">
        <v>0</v>
      </c>
      <c r="H2174">
        <v>1</v>
      </c>
      <c r="I2174">
        <v>9</v>
      </c>
      <c r="J2174">
        <v>8</v>
      </c>
      <c r="K2174">
        <v>5</v>
      </c>
      <c r="L2174">
        <v>26</v>
      </c>
      <c r="M2174">
        <v>1</v>
      </c>
      <c r="N2174">
        <v>10</v>
      </c>
      <c r="O2174">
        <v>3</v>
      </c>
      <c r="P2174">
        <v>0.215</v>
      </c>
      <c r="Q2174">
        <v>0.26200000000000001</v>
      </c>
      <c r="R2174">
        <v>0.28100000000000003</v>
      </c>
      <c r="S2174">
        <v>0.54200000000000004</v>
      </c>
      <c r="T2174">
        <v>0.24199999999999999</v>
      </c>
      <c r="U2174">
        <v>0.7</v>
      </c>
      <c r="V2174">
        <v>0</v>
      </c>
      <c r="W2174">
        <v>-0.3</v>
      </c>
    </row>
    <row r="2175" spans="1:23" x14ac:dyDescent="0.25">
      <c r="A2175" t="s">
        <v>6501</v>
      </c>
      <c r="B2175" t="s">
        <v>6502</v>
      </c>
      <c r="C2175">
        <v>100</v>
      </c>
      <c r="D2175">
        <v>93</v>
      </c>
      <c r="E2175">
        <v>20</v>
      </c>
      <c r="F2175">
        <v>3</v>
      </c>
      <c r="G2175">
        <v>0</v>
      </c>
      <c r="H2175">
        <v>1</v>
      </c>
      <c r="I2175">
        <v>8</v>
      </c>
      <c r="J2175">
        <v>8</v>
      </c>
      <c r="K2175">
        <v>5</v>
      </c>
      <c r="L2175">
        <v>24</v>
      </c>
      <c r="M2175">
        <v>1</v>
      </c>
      <c r="N2175">
        <v>4</v>
      </c>
      <c r="O2175">
        <v>2</v>
      </c>
      <c r="P2175">
        <v>0.21</v>
      </c>
      <c r="Q2175">
        <v>0.251</v>
      </c>
      <c r="R2175">
        <v>0.29799999999999999</v>
      </c>
      <c r="S2175">
        <v>0.54900000000000004</v>
      </c>
      <c r="T2175">
        <v>0.24199999999999999</v>
      </c>
      <c r="U2175">
        <v>-0.1</v>
      </c>
      <c r="V2175">
        <v>0</v>
      </c>
      <c r="W2175">
        <v>-0.4</v>
      </c>
    </row>
    <row r="2176" spans="1:23" x14ac:dyDescent="0.25">
      <c r="A2176" t="s">
        <v>6499</v>
      </c>
      <c r="B2176" t="s">
        <v>6500</v>
      </c>
      <c r="C2176">
        <v>100</v>
      </c>
      <c r="D2176">
        <v>90</v>
      </c>
      <c r="E2176">
        <v>18</v>
      </c>
      <c r="F2176">
        <v>3</v>
      </c>
      <c r="G2176">
        <v>0</v>
      </c>
      <c r="H2176">
        <v>1</v>
      </c>
      <c r="I2176">
        <v>8</v>
      </c>
      <c r="J2176">
        <v>8</v>
      </c>
      <c r="K2176">
        <v>7</v>
      </c>
      <c r="L2176">
        <v>21</v>
      </c>
      <c r="M2176">
        <v>1</v>
      </c>
      <c r="N2176">
        <v>1</v>
      </c>
      <c r="O2176">
        <v>1</v>
      </c>
      <c r="P2176">
        <v>0.19800000000000001</v>
      </c>
      <c r="Q2176">
        <v>0.26300000000000001</v>
      </c>
      <c r="R2176">
        <v>0.27400000000000002</v>
      </c>
      <c r="S2176">
        <v>0.53800000000000003</v>
      </c>
      <c r="T2176">
        <v>0.24199999999999999</v>
      </c>
      <c r="U2176">
        <v>0</v>
      </c>
      <c r="V2176">
        <v>0</v>
      </c>
      <c r="W2176">
        <v>-0.1</v>
      </c>
    </row>
    <row r="2177" spans="1:23" x14ac:dyDescent="0.25">
      <c r="A2177" t="s">
        <v>549</v>
      </c>
      <c r="B2177" t="s">
        <v>550</v>
      </c>
      <c r="C2177">
        <v>100</v>
      </c>
      <c r="D2177">
        <v>92</v>
      </c>
      <c r="E2177">
        <v>19</v>
      </c>
      <c r="F2177">
        <v>3</v>
      </c>
      <c r="G2177">
        <v>0</v>
      </c>
      <c r="H2177">
        <v>1</v>
      </c>
      <c r="I2177">
        <v>9</v>
      </c>
      <c r="J2177">
        <v>8</v>
      </c>
      <c r="K2177">
        <v>5</v>
      </c>
      <c r="L2177">
        <v>20</v>
      </c>
      <c r="M2177">
        <v>1</v>
      </c>
      <c r="N2177">
        <v>3</v>
      </c>
      <c r="O2177">
        <v>2</v>
      </c>
      <c r="P2177">
        <v>0.21</v>
      </c>
      <c r="Q2177">
        <v>0.25800000000000001</v>
      </c>
      <c r="R2177">
        <v>0.28599999999999998</v>
      </c>
      <c r="S2177">
        <v>0.54400000000000004</v>
      </c>
      <c r="T2177">
        <v>0.24199999999999999</v>
      </c>
      <c r="U2177">
        <v>0</v>
      </c>
      <c r="V2177">
        <v>0</v>
      </c>
      <c r="W2177">
        <v>-0.1</v>
      </c>
    </row>
    <row r="2178" spans="1:23" x14ac:dyDescent="0.25">
      <c r="A2178" t="s">
        <v>6497</v>
      </c>
      <c r="B2178" t="s">
        <v>6498</v>
      </c>
      <c r="C2178">
        <v>100</v>
      </c>
      <c r="D2178">
        <v>93</v>
      </c>
      <c r="E2178">
        <v>20</v>
      </c>
      <c r="F2178">
        <v>3</v>
      </c>
      <c r="G2178">
        <v>0</v>
      </c>
      <c r="H2178">
        <v>1</v>
      </c>
      <c r="I2178">
        <v>8</v>
      </c>
      <c r="J2178">
        <v>8</v>
      </c>
      <c r="K2178">
        <v>5</v>
      </c>
      <c r="L2178">
        <v>21</v>
      </c>
      <c r="M2178">
        <v>1</v>
      </c>
      <c r="N2178">
        <v>2</v>
      </c>
      <c r="O2178">
        <v>1</v>
      </c>
      <c r="P2178">
        <v>0.21299999999999999</v>
      </c>
      <c r="Q2178">
        <v>0.25600000000000001</v>
      </c>
      <c r="R2178">
        <v>0.28799999999999998</v>
      </c>
      <c r="S2178">
        <v>0.54400000000000004</v>
      </c>
      <c r="T2178">
        <v>0.24199999999999999</v>
      </c>
      <c r="U2178">
        <v>0</v>
      </c>
      <c r="V2178">
        <v>0</v>
      </c>
      <c r="W2178">
        <v>-0.2</v>
      </c>
    </row>
    <row r="2179" spans="1:23" x14ac:dyDescent="0.25">
      <c r="A2179" t="s">
        <v>6495</v>
      </c>
      <c r="B2179" t="s">
        <v>6496</v>
      </c>
      <c r="C2179">
        <v>100</v>
      </c>
      <c r="D2179">
        <v>94</v>
      </c>
      <c r="E2179">
        <v>20</v>
      </c>
      <c r="F2179">
        <v>3</v>
      </c>
      <c r="G2179">
        <v>1</v>
      </c>
      <c r="H2179">
        <v>1</v>
      </c>
      <c r="I2179">
        <v>9</v>
      </c>
      <c r="J2179">
        <v>8</v>
      </c>
      <c r="K2179">
        <v>4</v>
      </c>
      <c r="L2179">
        <v>21</v>
      </c>
      <c r="M2179">
        <v>1</v>
      </c>
      <c r="N2179">
        <v>2</v>
      </c>
      <c r="O2179">
        <v>1</v>
      </c>
      <c r="P2179">
        <v>0.21099999999999999</v>
      </c>
      <c r="Q2179">
        <v>0.249</v>
      </c>
      <c r="R2179">
        <v>0.3</v>
      </c>
      <c r="S2179">
        <v>0.54900000000000004</v>
      </c>
      <c r="T2179">
        <v>0.24199999999999999</v>
      </c>
      <c r="U2179">
        <v>0</v>
      </c>
      <c r="V2179">
        <v>0</v>
      </c>
      <c r="W2179">
        <v>-0.2</v>
      </c>
    </row>
    <row r="2180" spans="1:23" x14ac:dyDescent="0.25">
      <c r="A2180" t="s">
        <v>6493</v>
      </c>
      <c r="B2180" t="s">
        <v>6494</v>
      </c>
      <c r="C2180">
        <v>100</v>
      </c>
      <c r="D2180">
        <v>94</v>
      </c>
      <c r="E2180">
        <v>20</v>
      </c>
      <c r="F2180">
        <v>3</v>
      </c>
      <c r="G2180">
        <v>0</v>
      </c>
      <c r="H2180">
        <v>2</v>
      </c>
      <c r="I2180">
        <v>9</v>
      </c>
      <c r="J2180">
        <v>9</v>
      </c>
      <c r="K2180">
        <v>4</v>
      </c>
      <c r="L2180">
        <v>19</v>
      </c>
      <c r="M2180">
        <v>1</v>
      </c>
      <c r="N2180">
        <v>2</v>
      </c>
      <c r="O2180">
        <v>1</v>
      </c>
      <c r="P2180">
        <v>0.21099999999999999</v>
      </c>
      <c r="Q2180">
        <v>0.249</v>
      </c>
      <c r="R2180">
        <v>0.3</v>
      </c>
      <c r="S2180">
        <v>0.54900000000000004</v>
      </c>
      <c r="T2180">
        <v>0.24199999999999999</v>
      </c>
      <c r="U2180">
        <v>0</v>
      </c>
      <c r="V2180">
        <v>0</v>
      </c>
      <c r="W2180">
        <v>-0.4</v>
      </c>
    </row>
    <row r="2181" spans="1:23" x14ac:dyDescent="0.25">
      <c r="A2181" t="s">
        <v>6491</v>
      </c>
      <c r="B2181" t="s">
        <v>6492</v>
      </c>
      <c r="C2181">
        <v>100</v>
      </c>
      <c r="D2181">
        <v>94</v>
      </c>
      <c r="E2181">
        <v>19</v>
      </c>
      <c r="F2181">
        <v>4</v>
      </c>
      <c r="G2181">
        <v>0</v>
      </c>
      <c r="H2181">
        <v>2</v>
      </c>
      <c r="I2181">
        <v>9</v>
      </c>
      <c r="J2181">
        <v>9</v>
      </c>
      <c r="K2181">
        <v>4</v>
      </c>
      <c r="L2181">
        <v>24</v>
      </c>
      <c r="M2181">
        <v>1</v>
      </c>
      <c r="N2181">
        <v>2</v>
      </c>
      <c r="O2181">
        <v>1</v>
      </c>
      <c r="P2181">
        <v>0.20499999999999999</v>
      </c>
      <c r="Q2181">
        <v>0.24099999999999999</v>
      </c>
      <c r="R2181">
        <v>0.312</v>
      </c>
      <c r="S2181">
        <v>0.55300000000000005</v>
      </c>
      <c r="T2181">
        <v>0.24199999999999999</v>
      </c>
      <c r="U2181">
        <v>0</v>
      </c>
      <c r="V2181">
        <v>0</v>
      </c>
      <c r="W2181">
        <v>-0.2</v>
      </c>
    </row>
    <row r="2182" spans="1:23" x14ac:dyDescent="0.25">
      <c r="A2182" t="s">
        <v>6489</v>
      </c>
      <c r="B2182" t="s">
        <v>6490</v>
      </c>
      <c r="C2182">
        <v>100</v>
      </c>
      <c r="D2182">
        <v>91</v>
      </c>
      <c r="E2182">
        <v>17</v>
      </c>
      <c r="F2182">
        <v>3</v>
      </c>
      <c r="G2182">
        <v>0</v>
      </c>
      <c r="H2182">
        <v>2</v>
      </c>
      <c r="I2182">
        <v>8</v>
      </c>
      <c r="J2182">
        <v>9</v>
      </c>
      <c r="K2182">
        <v>7</v>
      </c>
      <c r="L2182">
        <v>31</v>
      </c>
      <c r="M2182">
        <v>1</v>
      </c>
      <c r="N2182">
        <v>2</v>
      </c>
      <c r="O2182">
        <v>1</v>
      </c>
      <c r="P2182">
        <v>0.189</v>
      </c>
      <c r="Q2182">
        <v>0.249</v>
      </c>
      <c r="R2182">
        <v>0.29699999999999999</v>
      </c>
      <c r="S2182">
        <v>0.54600000000000004</v>
      </c>
      <c r="T2182">
        <v>0.24199999999999999</v>
      </c>
      <c r="U2182">
        <v>0</v>
      </c>
      <c r="V2182">
        <v>0</v>
      </c>
      <c r="W2182">
        <v>-0.4</v>
      </c>
    </row>
    <row r="2183" spans="1:23" x14ac:dyDescent="0.25">
      <c r="A2183" t="s">
        <v>6487</v>
      </c>
      <c r="B2183" t="s">
        <v>6488</v>
      </c>
      <c r="C2183">
        <v>100</v>
      </c>
      <c r="D2183">
        <v>92</v>
      </c>
      <c r="E2183">
        <v>18</v>
      </c>
      <c r="F2183">
        <v>3</v>
      </c>
      <c r="G2183">
        <v>0</v>
      </c>
      <c r="H2183">
        <v>2</v>
      </c>
      <c r="I2183">
        <v>9</v>
      </c>
      <c r="J2183">
        <v>8</v>
      </c>
      <c r="K2183">
        <v>6</v>
      </c>
      <c r="L2183">
        <v>16</v>
      </c>
      <c r="M2183">
        <v>1</v>
      </c>
      <c r="N2183">
        <v>2</v>
      </c>
      <c r="O2183">
        <v>1</v>
      </c>
      <c r="P2183">
        <v>0.2</v>
      </c>
      <c r="Q2183">
        <v>0.25600000000000001</v>
      </c>
      <c r="R2183">
        <v>0.28899999999999998</v>
      </c>
      <c r="S2183">
        <v>0.54500000000000004</v>
      </c>
      <c r="T2183">
        <v>0.24199999999999999</v>
      </c>
      <c r="U2183">
        <v>0</v>
      </c>
      <c r="V2183">
        <v>0</v>
      </c>
      <c r="W2183">
        <v>-0.5</v>
      </c>
    </row>
    <row r="2184" spans="1:23" x14ac:dyDescent="0.25">
      <c r="A2184" t="s">
        <v>6485</v>
      </c>
      <c r="B2184" t="s">
        <v>6486</v>
      </c>
      <c r="C2184">
        <v>100</v>
      </c>
      <c r="D2184">
        <v>93</v>
      </c>
      <c r="E2184">
        <v>18</v>
      </c>
      <c r="F2184">
        <v>3</v>
      </c>
      <c r="G2184">
        <v>0</v>
      </c>
      <c r="H2184">
        <v>2</v>
      </c>
      <c r="I2184">
        <v>9</v>
      </c>
      <c r="J2184">
        <v>9</v>
      </c>
      <c r="K2184">
        <v>5</v>
      </c>
      <c r="L2184">
        <v>16</v>
      </c>
      <c r="M2184">
        <v>1</v>
      </c>
      <c r="N2184">
        <v>1</v>
      </c>
      <c r="O2184">
        <v>1</v>
      </c>
      <c r="P2184">
        <v>0.19900000000000001</v>
      </c>
      <c r="Q2184">
        <v>0.246</v>
      </c>
      <c r="R2184">
        <v>0.30099999999999999</v>
      </c>
      <c r="S2184">
        <v>0.54700000000000004</v>
      </c>
      <c r="T2184">
        <v>0.24099999999999999</v>
      </c>
      <c r="U2184">
        <v>0</v>
      </c>
      <c r="V2184">
        <v>0</v>
      </c>
      <c r="W2184">
        <v>-0.1</v>
      </c>
    </row>
    <row r="2185" spans="1:23" x14ac:dyDescent="0.25">
      <c r="A2185" t="s">
        <v>6483</v>
      </c>
      <c r="B2185" t="s">
        <v>6484</v>
      </c>
      <c r="C2185">
        <v>100</v>
      </c>
      <c r="D2185">
        <v>93</v>
      </c>
      <c r="E2185">
        <v>20</v>
      </c>
      <c r="F2185">
        <v>4</v>
      </c>
      <c r="G2185">
        <v>0</v>
      </c>
      <c r="H2185">
        <v>1</v>
      </c>
      <c r="I2185">
        <v>8</v>
      </c>
      <c r="J2185">
        <v>7</v>
      </c>
      <c r="K2185">
        <v>5</v>
      </c>
      <c r="L2185">
        <v>27</v>
      </c>
      <c r="M2185">
        <v>1</v>
      </c>
      <c r="N2185">
        <v>2</v>
      </c>
      <c r="O2185">
        <v>1</v>
      </c>
      <c r="P2185">
        <v>0.21199999999999999</v>
      </c>
      <c r="Q2185">
        <v>0.25900000000000001</v>
      </c>
      <c r="R2185">
        <v>0.28499999999999998</v>
      </c>
      <c r="S2185">
        <v>0.54400000000000004</v>
      </c>
      <c r="T2185">
        <v>0.24099999999999999</v>
      </c>
      <c r="U2185">
        <v>0</v>
      </c>
      <c r="V2185">
        <v>0</v>
      </c>
      <c r="W2185">
        <v>-0.2</v>
      </c>
    </row>
    <row r="2186" spans="1:23" x14ac:dyDescent="0.25">
      <c r="A2186" t="s">
        <v>6481</v>
      </c>
      <c r="B2186" t="s">
        <v>6482</v>
      </c>
      <c r="C2186">
        <v>100</v>
      </c>
      <c r="D2186">
        <v>94</v>
      </c>
      <c r="E2186">
        <v>21</v>
      </c>
      <c r="F2186">
        <v>3</v>
      </c>
      <c r="G2186">
        <v>0</v>
      </c>
      <c r="H2186">
        <v>1</v>
      </c>
      <c r="I2186">
        <v>8</v>
      </c>
      <c r="J2186">
        <v>8</v>
      </c>
      <c r="K2186">
        <v>3</v>
      </c>
      <c r="L2186">
        <v>11</v>
      </c>
      <c r="M2186">
        <v>1</v>
      </c>
      <c r="N2186">
        <v>1</v>
      </c>
      <c r="O2186">
        <v>1</v>
      </c>
      <c r="P2186">
        <v>0.224</v>
      </c>
      <c r="Q2186">
        <v>0.25600000000000001</v>
      </c>
      <c r="R2186">
        <v>0.29199999999999998</v>
      </c>
      <c r="S2186">
        <v>0.54800000000000004</v>
      </c>
      <c r="T2186">
        <v>0.24099999999999999</v>
      </c>
      <c r="U2186">
        <v>0</v>
      </c>
      <c r="V2186">
        <v>0</v>
      </c>
      <c r="W2186">
        <v>-0.2</v>
      </c>
    </row>
    <row r="2187" spans="1:23" x14ac:dyDescent="0.25">
      <c r="A2187" t="s">
        <v>6479</v>
      </c>
      <c r="B2187" t="s">
        <v>6480</v>
      </c>
      <c r="C2187">
        <v>100</v>
      </c>
      <c r="D2187">
        <v>93</v>
      </c>
      <c r="E2187">
        <v>20</v>
      </c>
      <c r="F2187">
        <v>3</v>
      </c>
      <c r="G2187">
        <v>0</v>
      </c>
      <c r="H2187">
        <v>1</v>
      </c>
      <c r="I2187">
        <v>8</v>
      </c>
      <c r="J2187">
        <v>7</v>
      </c>
      <c r="K2187">
        <v>5</v>
      </c>
      <c r="L2187">
        <v>15</v>
      </c>
      <c r="M2187">
        <v>1</v>
      </c>
      <c r="N2187">
        <v>2</v>
      </c>
      <c r="O2187">
        <v>1</v>
      </c>
      <c r="P2187">
        <v>0.218</v>
      </c>
      <c r="Q2187">
        <v>0.26200000000000001</v>
      </c>
      <c r="R2187">
        <v>0.27900000000000003</v>
      </c>
      <c r="S2187">
        <v>0.54100000000000004</v>
      </c>
      <c r="T2187">
        <v>0.24099999999999999</v>
      </c>
      <c r="U2187">
        <v>-0.1</v>
      </c>
      <c r="V2187">
        <v>0</v>
      </c>
      <c r="W2187">
        <v>-0.2</v>
      </c>
    </row>
    <row r="2188" spans="1:23" x14ac:dyDescent="0.25">
      <c r="A2188" t="s">
        <v>6477</v>
      </c>
      <c r="B2188" t="s">
        <v>6478</v>
      </c>
      <c r="C2188">
        <v>100</v>
      </c>
      <c r="D2188">
        <v>92</v>
      </c>
      <c r="E2188">
        <v>19</v>
      </c>
      <c r="F2188">
        <v>3</v>
      </c>
      <c r="G2188">
        <v>0</v>
      </c>
      <c r="H2188">
        <v>1</v>
      </c>
      <c r="I2188">
        <v>8</v>
      </c>
      <c r="J2188">
        <v>8</v>
      </c>
      <c r="K2188">
        <v>5</v>
      </c>
      <c r="L2188">
        <v>24</v>
      </c>
      <c r="M2188">
        <v>1</v>
      </c>
      <c r="N2188">
        <v>1</v>
      </c>
      <c r="O2188">
        <v>1</v>
      </c>
      <c r="P2188">
        <v>0.20300000000000001</v>
      </c>
      <c r="Q2188">
        <v>0.252</v>
      </c>
      <c r="R2188">
        <v>0.29099999999999998</v>
      </c>
      <c r="S2188">
        <v>0.54300000000000004</v>
      </c>
      <c r="T2188">
        <v>0.24099999999999999</v>
      </c>
      <c r="U2188">
        <v>0</v>
      </c>
      <c r="V2188">
        <v>0</v>
      </c>
      <c r="W2188">
        <v>-0.2</v>
      </c>
    </row>
    <row r="2189" spans="1:23" x14ac:dyDescent="0.25">
      <c r="A2189" t="s">
        <v>6475</v>
      </c>
      <c r="B2189" t="s">
        <v>6476</v>
      </c>
      <c r="C2189">
        <v>100</v>
      </c>
      <c r="D2189">
        <v>94</v>
      </c>
      <c r="E2189">
        <v>20</v>
      </c>
      <c r="F2189">
        <v>3</v>
      </c>
      <c r="G2189">
        <v>0</v>
      </c>
      <c r="H2189">
        <v>1</v>
      </c>
      <c r="I2189">
        <v>8</v>
      </c>
      <c r="J2189">
        <v>8</v>
      </c>
      <c r="K2189">
        <v>4</v>
      </c>
      <c r="L2189">
        <v>21</v>
      </c>
      <c r="M2189">
        <v>1</v>
      </c>
      <c r="N2189">
        <v>2</v>
      </c>
      <c r="O2189">
        <v>1</v>
      </c>
      <c r="P2189">
        <v>0.21299999999999999</v>
      </c>
      <c r="Q2189">
        <v>0.252</v>
      </c>
      <c r="R2189">
        <v>0.29699999999999999</v>
      </c>
      <c r="S2189">
        <v>0.54900000000000004</v>
      </c>
      <c r="T2189">
        <v>0.24099999999999999</v>
      </c>
      <c r="U2189">
        <v>0</v>
      </c>
      <c r="V2189">
        <v>0</v>
      </c>
      <c r="W2189">
        <v>-0.4</v>
      </c>
    </row>
    <row r="2190" spans="1:23" x14ac:dyDescent="0.25">
      <c r="A2190" t="s">
        <v>6473</v>
      </c>
      <c r="B2190" t="s">
        <v>6474</v>
      </c>
      <c r="C2190">
        <v>100</v>
      </c>
      <c r="D2190">
        <v>94</v>
      </c>
      <c r="E2190">
        <v>21</v>
      </c>
      <c r="F2190">
        <v>3</v>
      </c>
      <c r="G2190">
        <v>0</v>
      </c>
      <c r="H2190">
        <v>1</v>
      </c>
      <c r="I2190">
        <v>8</v>
      </c>
      <c r="J2190">
        <v>8</v>
      </c>
      <c r="K2190">
        <v>4</v>
      </c>
      <c r="L2190">
        <v>14</v>
      </c>
      <c r="M2190">
        <v>1</v>
      </c>
      <c r="N2190">
        <v>2</v>
      </c>
      <c r="O2190">
        <v>1</v>
      </c>
      <c r="P2190">
        <v>0.222</v>
      </c>
      <c r="Q2190">
        <v>0.25600000000000001</v>
      </c>
      <c r="R2190">
        <v>0.29199999999999998</v>
      </c>
      <c r="S2190">
        <v>0.54800000000000004</v>
      </c>
      <c r="T2190">
        <v>0.24099999999999999</v>
      </c>
      <c r="U2190">
        <v>0</v>
      </c>
      <c r="V2190">
        <v>0</v>
      </c>
      <c r="W2190">
        <v>-0.2</v>
      </c>
    </row>
    <row r="2191" spans="1:23" x14ac:dyDescent="0.25">
      <c r="A2191" t="s">
        <v>6471</v>
      </c>
      <c r="B2191" t="s">
        <v>6472</v>
      </c>
      <c r="C2191">
        <v>100</v>
      </c>
      <c r="D2191">
        <v>92</v>
      </c>
      <c r="E2191">
        <v>19</v>
      </c>
      <c r="F2191">
        <v>4</v>
      </c>
      <c r="G2191">
        <v>0</v>
      </c>
      <c r="H2191">
        <v>1</v>
      </c>
      <c r="I2191">
        <v>8</v>
      </c>
      <c r="J2191">
        <v>8</v>
      </c>
      <c r="K2191">
        <v>5</v>
      </c>
      <c r="L2191">
        <v>21</v>
      </c>
      <c r="M2191">
        <v>1</v>
      </c>
      <c r="N2191">
        <v>1</v>
      </c>
      <c r="O2191">
        <v>1</v>
      </c>
      <c r="P2191">
        <v>0.20599999999999999</v>
      </c>
      <c r="Q2191">
        <v>0.255</v>
      </c>
      <c r="R2191">
        <v>0.28599999999999998</v>
      </c>
      <c r="S2191">
        <v>0.54100000000000004</v>
      </c>
      <c r="T2191">
        <v>0.24099999999999999</v>
      </c>
      <c r="U2191">
        <v>0</v>
      </c>
      <c r="V2191">
        <v>0</v>
      </c>
      <c r="W2191">
        <v>-0.2</v>
      </c>
    </row>
    <row r="2192" spans="1:23" x14ac:dyDescent="0.25">
      <c r="A2192" t="s">
        <v>6469</v>
      </c>
      <c r="B2192" t="s">
        <v>6470</v>
      </c>
      <c r="C2192">
        <v>100</v>
      </c>
      <c r="D2192">
        <v>91</v>
      </c>
      <c r="E2192">
        <v>17</v>
      </c>
      <c r="F2192">
        <v>3</v>
      </c>
      <c r="G2192">
        <v>0</v>
      </c>
      <c r="H2192">
        <v>2</v>
      </c>
      <c r="I2192">
        <v>9</v>
      </c>
      <c r="J2192">
        <v>8</v>
      </c>
      <c r="K2192">
        <v>7</v>
      </c>
      <c r="L2192">
        <v>28</v>
      </c>
      <c r="M2192">
        <v>1</v>
      </c>
      <c r="N2192">
        <v>1</v>
      </c>
      <c r="O2192">
        <v>1</v>
      </c>
      <c r="P2192">
        <v>0.188</v>
      </c>
      <c r="Q2192">
        <v>0.249</v>
      </c>
      <c r="R2192">
        <v>0.29499999999999998</v>
      </c>
      <c r="S2192">
        <v>0.54300000000000004</v>
      </c>
      <c r="T2192">
        <v>0.24099999999999999</v>
      </c>
      <c r="U2192">
        <v>0</v>
      </c>
      <c r="V2192">
        <v>0</v>
      </c>
      <c r="W2192">
        <v>-0.4</v>
      </c>
    </row>
    <row r="2193" spans="1:23" x14ac:dyDescent="0.25">
      <c r="A2193" t="s">
        <v>6467</v>
      </c>
      <c r="B2193" t="s">
        <v>6468</v>
      </c>
      <c r="C2193">
        <v>100</v>
      </c>
      <c r="D2193">
        <v>92</v>
      </c>
      <c r="E2193">
        <v>19</v>
      </c>
      <c r="F2193">
        <v>3</v>
      </c>
      <c r="G2193">
        <v>0</v>
      </c>
      <c r="H2193">
        <v>1</v>
      </c>
      <c r="I2193">
        <v>8</v>
      </c>
      <c r="J2193">
        <v>8</v>
      </c>
      <c r="K2193">
        <v>5</v>
      </c>
      <c r="L2193">
        <v>28</v>
      </c>
      <c r="M2193">
        <v>1</v>
      </c>
      <c r="N2193">
        <v>2</v>
      </c>
      <c r="O2193">
        <v>1</v>
      </c>
      <c r="P2193">
        <v>0.20599999999999999</v>
      </c>
      <c r="Q2193">
        <v>0.254</v>
      </c>
      <c r="R2193">
        <v>0.28799999999999998</v>
      </c>
      <c r="S2193">
        <v>0.54200000000000004</v>
      </c>
      <c r="T2193">
        <v>0.24099999999999999</v>
      </c>
      <c r="U2193">
        <v>0</v>
      </c>
      <c r="V2193">
        <v>0</v>
      </c>
      <c r="W2193">
        <v>-0.2</v>
      </c>
    </row>
    <row r="2194" spans="1:23" x14ac:dyDescent="0.25">
      <c r="A2194" t="s">
        <v>6465</v>
      </c>
      <c r="B2194" t="s">
        <v>6466</v>
      </c>
      <c r="C2194">
        <v>100</v>
      </c>
      <c r="D2194">
        <v>93</v>
      </c>
      <c r="E2194">
        <v>19</v>
      </c>
      <c r="F2194">
        <v>3</v>
      </c>
      <c r="G2194">
        <v>0</v>
      </c>
      <c r="H2194">
        <v>2</v>
      </c>
      <c r="I2194">
        <v>9</v>
      </c>
      <c r="J2194">
        <v>9</v>
      </c>
      <c r="K2194">
        <v>5</v>
      </c>
      <c r="L2194">
        <v>16</v>
      </c>
      <c r="M2194">
        <v>1</v>
      </c>
      <c r="N2194">
        <v>3</v>
      </c>
      <c r="O2194">
        <v>1</v>
      </c>
      <c r="P2194">
        <v>0.20699999999999999</v>
      </c>
      <c r="Q2194">
        <v>0.25</v>
      </c>
      <c r="R2194">
        <v>0.29799999999999999</v>
      </c>
      <c r="S2194">
        <v>0.54700000000000004</v>
      </c>
      <c r="T2194">
        <v>0.24099999999999999</v>
      </c>
      <c r="U2194">
        <v>0</v>
      </c>
      <c r="V2194">
        <v>0</v>
      </c>
      <c r="W2194">
        <v>-0.4</v>
      </c>
    </row>
    <row r="2195" spans="1:23" x14ac:dyDescent="0.25">
      <c r="A2195" t="s">
        <v>6463</v>
      </c>
      <c r="B2195" t="s">
        <v>6464</v>
      </c>
      <c r="C2195">
        <v>100</v>
      </c>
      <c r="D2195">
        <v>93</v>
      </c>
      <c r="E2195">
        <v>19</v>
      </c>
      <c r="F2195">
        <v>3</v>
      </c>
      <c r="G2195">
        <v>0</v>
      </c>
      <c r="H2195">
        <v>2</v>
      </c>
      <c r="I2195">
        <v>9</v>
      </c>
      <c r="J2195">
        <v>9</v>
      </c>
      <c r="K2195">
        <v>4</v>
      </c>
      <c r="L2195">
        <v>22</v>
      </c>
      <c r="M2195">
        <v>1</v>
      </c>
      <c r="N2195">
        <v>2</v>
      </c>
      <c r="O2195">
        <v>1</v>
      </c>
      <c r="P2195">
        <v>0.20399999999999999</v>
      </c>
      <c r="Q2195">
        <v>0.245</v>
      </c>
      <c r="R2195">
        <v>0.30499999999999999</v>
      </c>
      <c r="S2195">
        <v>0.54900000000000004</v>
      </c>
      <c r="T2195">
        <v>0.24099999999999999</v>
      </c>
      <c r="U2195">
        <v>0</v>
      </c>
      <c r="V2195">
        <v>0</v>
      </c>
      <c r="W2195">
        <v>-0.2</v>
      </c>
    </row>
    <row r="2196" spans="1:23" x14ac:dyDescent="0.25">
      <c r="A2196" t="s">
        <v>6461</v>
      </c>
      <c r="B2196" t="s">
        <v>6462</v>
      </c>
      <c r="C2196">
        <v>100</v>
      </c>
      <c r="D2196">
        <v>93</v>
      </c>
      <c r="E2196">
        <v>20</v>
      </c>
      <c r="F2196">
        <v>4</v>
      </c>
      <c r="G2196">
        <v>0</v>
      </c>
      <c r="H2196">
        <v>1</v>
      </c>
      <c r="I2196">
        <v>9</v>
      </c>
      <c r="J2196">
        <v>8</v>
      </c>
      <c r="K2196">
        <v>4</v>
      </c>
      <c r="L2196">
        <v>18</v>
      </c>
      <c r="M2196">
        <v>1</v>
      </c>
      <c r="N2196">
        <v>2</v>
      </c>
      <c r="O2196">
        <v>1</v>
      </c>
      <c r="P2196">
        <v>0.214</v>
      </c>
      <c r="Q2196">
        <v>0.254</v>
      </c>
      <c r="R2196">
        <v>0.29199999999999998</v>
      </c>
      <c r="S2196">
        <v>0.54600000000000004</v>
      </c>
      <c r="T2196">
        <v>0.24099999999999999</v>
      </c>
      <c r="U2196">
        <v>0</v>
      </c>
      <c r="V2196">
        <v>0</v>
      </c>
      <c r="W2196">
        <v>-0.2</v>
      </c>
    </row>
    <row r="2197" spans="1:23" x14ac:dyDescent="0.25">
      <c r="A2197" t="s">
        <v>6459</v>
      </c>
      <c r="B2197" t="s">
        <v>6460</v>
      </c>
      <c r="C2197">
        <v>100</v>
      </c>
      <c r="D2197">
        <v>94</v>
      </c>
      <c r="E2197">
        <v>20</v>
      </c>
      <c r="F2197">
        <v>3</v>
      </c>
      <c r="G2197">
        <v>0</v>
      </c>
      <c r="H2197">
        <v>1</v>
      </c>
      <c r="I2197">
        <v>8</v>
      </c>
      <c r="J2197">
        <v>8</v>
      </c>
      <c r="K2197">
        <v>4</v>
      </c>
      <c r="L2197">
        <v>19</v>
      </c>
      <c r="M2197">
        <v>1</v>
      </c>
      <c r="N2197">
        <v>7</v>
      </c>
      <c r="O2197">
        <v>3</v>
      </c>
      <c r="P2197">
        <v>0.218</v>
      </c>
      <c r="Q2197">
        <v>0.255</v>
      </c>
      <c r="R2197">
        <v>0.28899999999999998</v>
      </c>
      <c r="S2197">
        <v>0.54400000000000004</v>
      </c>
      <c r="T2197">
        <v>0.24099999999999999</v>
      </c>
      <c r="U2197">
        <v>0.2</v>
      </c>
      <c r="V2197">
        <v>0</v>
      </c>
      <c r="W2197">
        <v>-0.4</v>
      </c>
    </row>
    <row r="2198" spans="1:23" x14ac:dyDescent="0.25">
      <c r="A2198" t="s">
        <v>6457</v>
      </c>
      <c r="B2198" t="s">
        <v>6458</v>
      </c>
      <c r="C2198">
        <v>100</v>
      </c>
      <c r="D2198">
        <v>92</v>
      </c>
      <c r="E2198">
        <v>19</v>
      </c>
      <c r="F2198">
        <v>3</v>
      </c>
      <c r="G2198">
        <v>0</v>
      </c>
      <c r="H2198">
        <v>1</v>
      </c>
      <c r="I2198">
        <v>8</v>
      </c>
      <c r="J2198">
        <v>8</v>
      </c>
      <c r="K2198">
        <v>6</v>
      </c>
      <c r="L2198">
        <v>14</v>
      </c>
      <c r="M2198">
        <v>1</v>
      </c>
      <c r="N2198">
        <v>1</v>
      </c>
      <c r="O2198">
        <v>1</v>
      </c>
      <c r="P2198">
        <v>0.20599999999999999</v>
      </c>
      <c r="Q2198">
        <v>0.25900000000000001</v>
      </c>
      <c r="R2198">
        <v>0.28199999999999997</v>
      </c>
      <c r="S2198">
        <v>0.54100000000000004</v>
      </c>
      <c r="T2198">
        <v>0.24099999999999999</v>
      </c>
      <c r="U2198">
        <v>0</v>
      </c>
      <c r="V2198">
        <v>0</v>
      </c>
      <c r="W2198">
        <v>-0.1</v>
      </c>
    </row>
    <row r="2199" spans="1:23" x14ac:dyDescent="0.25">
      <c r="A2199" t="s">
        <v>6455</v>
      </c>
      <c r="B2199" t="s">
        <v>6456</v>
      </c>
      <c r="C2199">
        <v>100</v>
      </c>
      <c r="D2199">
        <v>92</v>
      </c>
      <c r="E2199">
        <v>19</v>
      </c>
      <c r="F2199">
        <v>3</v>
      </c>
      <c r="G2199">
        <v>0</v>
      </c>
      <c r="H2199">
        <v>1</v>
      </c>
      <c r="I2199">
        <v>9</v>
      </c>
      <c r="J2199">
        <v>8</v>
      </c>
      <c r="K2199">
        <v>6</v>
      </c>
      <c r="L2199">
        <v>16</v>
      </c>
      <c r="M2199">
        <v>1</v>
      </c>
      <c r="N2199">
        <v>1</v>
      </c>
      <c r="O2199">
        <v>1</v>
      </c>
      <c r="P2199">
        <v>0.20499999999999999</v>
      </c>
      <c r="Q2199">
        <v>0.25800000000000001</v>
      </c>
      <c r="R2199">
        <v>0.28399999999999997</v>
      </c>
      <c r="S2199">
        <v>0.54200000000000004</v>
      </c>
      <c r="T2199">
        <v>0.24099999999999999</v>
      </c>
      <c r="U2199">
        <v>0</v>
      </c>
      <c r="V2199">
        <v>0</v>
      </c>
      <c r="W2199">
        <v>-0.4</v>
      </c>
    </row>
    <row r="2200" spans="1:23" x14ac:dyDescent="0.25">
      <c r="A2200" t="s">
        <v>6453</v>
      </c>
      <c r="B2200" t="s">
        <v>6454</v>
      </c>
      <c r="C2200">
        <v>100</v>
      </c>
      <c r="D2200">
        <v>94</v>
      </c>
      <c r="E2200">
        <v>19</v>
      </c>
      <c r="F2200">
        <v>4</v>
      </c>
      <c r="G2200">
        <v>0</v>
      </c>
      <c r="H2200">
        <v>2</v>
      </c>
      <c r="I2200">
        <v>8</v>
      </c>
      <c r="J2200">
        <v>9</v>
      </c>
      <c r="K2200">
        <v>4</v>
      </c>
      <c r="L2200">
        <v>26</v>
      </c>
      <c r="M2200">
        <v>1</v>
      </c>
      <c r="N2200">
        <v>2</v>
      </c>
      <c r="O2200">
        <v>1</v>
      </c>
      <c r="P2200">
        <v>0.20499999999999999</v>
      </c>
      <c r="Q2200">
        <v>0.24299999999999999</v>
      </c>
      <c r="R2200">
        <v>0.307</v>
      </c>
      <c r="S2200">
        <v>0.55000000000000004</v>
      </c>
      <c r="T2200">
        <v>0.24099999999999999</v>
      </c>
      <c r="U2200">
        <v>0</v>
      </c>
      <c r="V2200">
        <v>0</v>
      </c>
      <c r="W2200">
        <v>-0.4</v>
      </c>
    </row>
    <row r="2201" spans="1:23" x14ac:dyDescent="0.25">
      <c r="A2201" t="s">
        <v>6451</v>
      </c>
      <c r="B2201" t="s">
        <v>6452</v>
      </c>
      <c r="C2201">
        <v>100</v>
      </c>
      <c r="D2201">
        <v>94</v>
      </c>
      <c r="E2201">
        <v>20</v>
      </c>
      <c r="F2201">
        <v>3</v>
      </c>
      <c r="G2201">
        <v>0</v>
      </c>
      <c r="H2201">
        <v>1</v>
      </c>
      <c r="I2201">
        <v>8</v>
      </c>
      <c r="J2201">
        <v>8</v>
      </c>
      <c r="K2201">
        <v>4</v>
      </c>
      <c r="L2201">
        <v>18</v>
      </c>
      <c r="M2201">
        <v>1</v>
      </c>
      <c r="N2201">
        <v>6</v>
      </c>
      <c r="O2201">
        <v>3</v>
      </c>
      <c r="P2201">
        <v>0.21199999999999999</v>
      </c>
      <c r="Q2201">
        <v>0.25</v>
      </c>
      <c r="R2201">
        <v>0.29599999999999999</v>
      </c>
      <c r="S2201">
        <v>0.54600000000000004</v>
      </c>
      <c r="T2201">
        <v>0.24099999999999999</v>
      </c>
      <c r="U2201">
        <v>0</v>
      </c>
      <c r="V2201">
        <v>0</v>
      </c>
      <c r="W2201">
        <v>-0.4</v>
      </c>
    </row>
    <row r="2202" spans="1:23" x14ac:dyDescent="0.25">
      <c r="A2202" t="s">
        <v>6449</v>
      </c>
      <c r="B2202" t="s">
        <v>6450</v>
      </c>
      <c r="C2202">
        <v>100</v>
      </c>
      <c r="D2202">
        <v>92</v>
      </c>
      <c r="E2202">
        <v>19</v>
      </c>
      <c r="F2202">
        <v>3</v>
      </c>
      <c r="G2202">
        <v>0</v>
      </c>
      <c r="H2202">
        <v>1</v>
      </c>
      <c r="I2202">
        <v>8</v>
      </c>
      <c r="J2202">
        <v>8</v>
      </c>
      <c r="K2202">
        <v>6</v>
      </c>
      <c r="L2202">
        <v>23</v>
      </c>
      <c r="M2202">
        <v>1</v>
      </c>
      <c r="N2202">
        <v>2</v>
      </c>
      <c r="O2202">
        <v>1</v>
      </c>
      <c r="P2202">
        <v>0.20200000000000001</v>
      </c>
      <c r="Q2202">
        <v>0.252</v>
      </c>
      <c r="R2202">
        <v>0.29199999999999998</v>
      </c>
      <c r="S2202">
        <v>0.54500000000000004</v>
      </c>
      <c r="T2202">
        <v>0.24099999999999999</v>
      </c>
      <c r="U2202">
        <v>0</v>
      </c>
      <c r="V2202">
        <v>0</v>
      </c>
      <c r="W2202">
        <v>-0.4</v>
      </c>
    </row>
    <row r="2203" spans="1:23" x14ac:dyDescent="0.25">
      <c r="A2203" t="s">
        <v>6447</v>
      </c>
      <c r="B2203" t="s">
        <v>6448</v>
      </c>
      <c r="C2203">
        <v>100</v>
      </c>
      <c r="D2203">
        <v>93</v>
      </c>
      <c r="E2203">
        <v>20</v>
      </c>
      <c r="F2203">
        <v>4</v>
      </c>
      <c r="G2203">
        <v>0</v>
      </c>
      <c r="H2203">
        <v>1</v>
      </c>
      <c r="I2203">
        <v>8</v>
      </c>
      <c r="J2203">
        <v>8</v>
      </c>
      <c r="K2203">
        <v>5</v>
      </c>
      <c r="L2203">
        <v>18</v>
      </c>
      <c r="M2203">
        <v>1</v>
      </c>
      <c r="N2203">
        <v>2</v>
      </c>
      <c r="O2203">
        <v>1</v>
      </c>
      <c r="P2203">
        <v>0.21099999999999999</v>
      </c>
      <c r="Q2203">
        <v>0.25700000000000001</v>
      </c>
      <c r="R2203">
        <v>0.28499999999999998</v>
      </c>
      <c r="S2203">
        <v>0.54200000000000004</v>
      </c>
      <c r="T2203">
        <v>0.24099999999999999</v>
      </c>
      <c r="U2203">
        <v>0</v>
      </c>
      <c r="V2203">
        <v>0</v>
      </c>
      <c r="W2203">
        <v>-0.2</v>
      </c>
    </row>
    <row r="2204" spans="1:23" x14ac:dyDescent="0.25">
      <c r="A2204" t="s">
        <v>6445</v>
      </c>
      <c r="B2204" t="s">
        <v>6446</v>
      </c>
      <c r="C2204">
        <v>100</v>
      </c>
      <c r="D2204">
        <v>93</v>
      </c>
      <c r="E2204">
        <v>20</v>
      </c>
      <c r="F2204">
        <v>3</v>
      </c>
      <c r="G2204">
        <v>0</v>
      </c>
      <c r="H2204">
        <v>1</v>
      </c>
      <c r="I2204">
        <v>8</v>
      </c>
      <c r="J2204">
        <v>7</v>
      </c>
      <c r="K2204">
        <v>5</v>
      </c>
      <c r="L2204">
        <v>20</v>
      </c>
      <c r="M2204">
        <v>1</v>
      </c>
      <c r="N2204">
        <v>5</v>
      </c>
      <c r="O2204">
        <v>2</v>
      </c>
      <c r="P2204">
        <v>0.214</v>
      </c>
      <c r="Q2204">
        <v>0.26</v>
      </c>
      <c r="R2204">
        <v>0.27900000000000003</v>
      </c>
      <c r="S2204">
        <v>0.53900000000000003</v>
      </c>
      <c r="T2204">
        <v>0.24099999999999999</v>
      </c>
      <c r="U2204">
        <v>0.2</v>
      </c>
      <c r="V2204">
        <v>0</v>
      </c>
      <c r="W2204">
        <v>-0.2</v>
      </c>
    </row>
    <row r="2205" spans="1:23" x14ac:dyDescent="0.25">
      <c r="A2205" t="s">
        <v>6443</v>
      </c>
      <c r="B2205" t="s">
        <v>6444</v>
      </c>
      <c r="C2205">
        <v>100</v>
      </c>
      <c r="D2205">
        <v>93</v>
      </c>
      <c r="E2205">
        <v>19</v>
      </c>
      <c r="F2205">
        <v>3</v>
      </c>
      <c r="G2205">
        <v>0</v>
      </c>
      <c r="H2205">
        <v>1</v>
      </c>
      <c r="I2205">
        <v>8</v>
      </c>
      <c r="J2205">
        <v>8</v>
      </c>
      <c r="K2205">
        <v>5</v>
      </c>
      <c r="L2205">
        <v>26</v>
      </c>
      <c r="M2205">
        <v>1</v>
      </c>
      <c r="N2205">
        <v>2</v>
      </c>
      <c r="O2205">
        <v>1</v>
      </c>
      <c r="P2205">
        <v>0.20399999999999999</v>
      </c>
      <c r="Q2205">
        <v>0.252</v>
      </c>
      <c r="R2205">
        <v>0.29299999999999998</v>
      </c>
      <c r="S2205">
        <v>0.54400000000000004</v>
      </c>
      <c r="T2205">
        <v>0.24099999999999999</v>
      </c>
      <c r="U2205">
        <v>0</v>
      </c>
      <c r="V2205">
        <v>0</v>
      </c>
      <c r="W2205">
        <v>-0.4</v>
      </c>
    </row>
    <row r="2206" spans="1:23" x14ac:dyDescent="0.25">
      <c r="A2206" t="s">
        <v>6441</v>
      </c>
      <c r="B2206" t="s">
        <v>6442</v>
      </c>
      <c r="C2206">
        <v>100</v>
      </c>
      <c r="D2206">
        <v>91</v>
      </c>
      <c r="E2206">
        <v>18</v>
      </c>
      <c r="F2206">
        <v>3</v>
      </c>
      <c r="G2206">
        <v>0</v>
      </c>
      <c r="H2206">
        <v>2</v>
      </c>
      <c r="I2206">
        <v>8</v>
      </c>
      <c r="J2206">
        <v>8</v>
      </c>
      <c r="K2206">
        <v>6</v>
      </c>
      <c r="L2206">
        <v>25</v>
      </c>
      <c r="M2206">
        <v>1</v>
      </c>
      <c r="N2206">
        <v>4</v>
      </c>
      <c r="O2206">
        <v>2</v>
      </c>
      <c r="P2206">
        <v>0.19700000000000001</v>
      </c>
      <c r="Q2206">
        <v>0.254</v>
      </c>
      <c r="R2206">
        <v>0.28499999999999998</v>
      </c>
      <c r="S2206">
        <v>0.54</v>
      </c>
      <c r="T2206">
        <v>0.24099999999999999</v>
      </c>
      <c r="U2206">
        <v>0</v>
      </c>
      <c r="V2206">
        <v>0</v>
      </c>
      <c r="W2206">
        <v>-0.4</v>
      </c>
    </row>
    <row r="2207" spans="1:23" x14ac:dyDescent="0.25">
      <c r="A2207" t="s">
        <v>6439</v>
      </c>
      <c r="B2207" t="s">
        <v>6440</v>
      </c>
      <c r="C2207">
        <v>100</v>
      </c>
      <c r="D2207">
        <v>91</v>
      </c>
      <c r="E2207">
        <v>18</v>
      </c>
      <c r="F2207">
        <v>3</v>
      </c>
      <c r="G2207">
        <v>1</v>
      </c>
      <c r="H2207">
        <v>1</v>
      </c>
      <c r="I2207">
        <v>8</v>
      </c>
      <c r="J2207">
        <v>7</v>
      </c>
      <c r="K2207">
        <v>7</v>
      </c>
      <c r="L2207">
        <v>19</v>
      </c>
      <c r="M2207">
        <v>1</v>
      </c>
      <c r="N2207">
        <v>3</v>
      </c>
      <c r="O2207">
        <v>2</v>
      </c>
      <c r="P2207">
        <v>0.20100000000000001</v>
      </c>
      <c r="Q2207">
        <v>0.26500000000000001</v>
      </c>
      <c r="R2207">
        <v>0.26800000000000002</v>
      </c>
      <c r="S2207">
        <v>0.53200000000000003</v>
      </c>
      <c r="T2207">
        <v>0.24099999999999999</v>
      </c>
      <c r="U2207">
        <v>0</v>
      </c>
      <c r="V2207">
        <v>0</v>
      </c>
      <c r="W2207">
        <v>-0.2</v>
      </c>
    </row>
    <row r="2208" spans="1:23" x14ac:dyDescent="0.25">
      <c r="A2208" t="s">
        <v>6437</v>
      </c>
      <c r="B2208" t="s">
        <v>6438</v>
      </c>
      <c r="C2208">
        <v>100</v>
      </c>
      <c r="D2208">
        <v>93</v>
      </c>
      <c r="E2208">
        <v>19</v>
      </c>
      <c r="F2208">
        <v>3</v>
      </c>
      <c r="G2208">
        <v>0</v>
      </c>
      <c r="H2208">
        <v>2</v>
      </c>
      <c r="I2208">
        <v>8</v>
      </c>
      <c r="J2208">
        <v>9</v>
      </c>
      <c r="K2208">
        <v>5</v>
      </c>
      <c r="L2208">
        <v>21</v>
      </c>
      <c r="M2208">
        <v>1</v>
      </c>
      <c r="N2208">
        <v>1</v>
      </c>
      <c r="O2208">
        <v>1</v>
      </c>
      <c r="P2208">
        <v>0.2</v>
      </c>
      <c r="Q2208">
        <v>0.247</v>
      </c>
      <c r="R2208">
        <v>0.29899999999999999</v>
      </c>
      <c r="S2208">
        <v>0.54700000000000004</v>
      </c>
      <c r="T2208">
        <v>0.24099999999999999</v>
      </c>
      <c r="U2208">
        <v>0</v>
      </c>
      <c r="V2208">
        <v>0</v>
      </c>
      <c r="W2208">
        <v>-0.4</v>
      </c>
    </row>
    <row r="2209" spans="1:23" x14ac:dyDescent="0.25">
      <c r="A2209" t="s">
        <v>6435</v>
      </c>
      <c r="B2209" t="s">
        <v>6436</v>
      </c>
      <c r="C2209">
        <v>100</v>
      </c>
      <c r="D2209">
        <v>92</v>
      </c>
      <c r="E2209">
        <v>19</v>
      </c>
      <c r="F2209">
        <v>3</v>
      </c>
      <c r="G2209">
        <v>0</v>
      </c>
      <c r="H2209">
        <v>1</v>
      </c>
      <c r="I2209">
        <v>8</v>
      </c>
      <c r="J2209">
        <v>8</v>
      </c>
      <c r="K2209">
        <v>6</v>
      </c>
      <c r="L2209">
        <v>17</v>
      </c>
      <c r="M2209">
        <v>1</v>
      </c>
      <c r="N2209">
        <v>1</v>
      </c>
      <c r="O2209">
        <v>1</v>
      </c>
      <c r="P2209">
        <v>0.20499999999999999</v>
      </c>
      <c r="Q2209">
        <v>0.25800000000000001</v>
      </c>
      <c r="R2209">
        <v>0.28299999999999997</v>
      </c>
      <c r="S2209">
        <v>0.54100000000000004</v>
      </c>
      <c r="T2209">
        <v>0.24099999999999999</v>
      </c>
      <c r="U2209">
        <v>-0.1</v>
      </c>
      <c r="V2209">
        <v>0</v>
      </c>
      <c r="W2209">
        <v>-0.1</v>
      </c>
    </row>
    <row r="2210" spans="1:23" x14ac:dyDescent="0.25">
      <c r="A2210" t="s">
        <v>6433</v>
      </c>
      <c r="B2210" t="s">
        <v>6434</v>
      </c>
      <c r="C2210">
        <v>100</v>
      </c>
      <c r="D2210">
        <v>93</v>
      </c>
      <c r="E2210">
        <v>19</v>
      </c>
      <c r="F2210">
        <v>3</v>
      </c>
      <c r="G2210">
        <v>0</v>
      </c>
      <c r="H2210">
        <v>2</v>
      </c>
      <c r="I2210">
        <v>9</v>
      </c>
      <c r="J2210">
        <v>9</v>
      </c>
      <c r="K2210">
        <v>4</v>
      </c>
      <c r="L2210">
        <v>23</v>
      </c>
      <c r="M2210">
        <v>1</v>
      </c>
      <c r="N2210">
        <v>1</v>
      </c>
      <c r="O2210">
        <v>1</v>
      </c>
      <c r="P2210">
        <v>0.20200000000000001</v>
      </c>
      <c r="Q2210">
        <v>0.24099999999999999</v>
      </c>
      <c r="R2210">
        <v>0.309</v>
      </c>
      <c r="S2210">
        <v>0.55100000000000005</v>
      </c>
      <c r="T2210">
        <v>0.24099999999999999</v>
      </c>
      <c r="U2210">
        <v>0</v>
      </c>
      <c r="V2210">
        <v>0</v>
      </c>
      <c r="W2210">
        <v>-0.4</v>
      </c>
    </row>
    <row r="2211" spans="1:23" x14ac:dyDescent="0.25">
      <c r="A2211" t="s">
        <v>6431</v>
      </c>
      <c r="B2211" t="s">
        <v>6432</v>
      </c>
      <c r="C2211">
        <v>100</v>
      </c>
      <c r="D2211">
        <v>92</v>
      </c>
      <c r="E2211">
        <v>19</v>
      </c>
      <c r="F2211">
        <v>3</v>
      </c>
      <c r="G2211">
        <v>0</v>
      </c>
      <c r="H2211">
        <v>1</v>
      </c>
      <c r="I2211">
        <v>8</v>
      </c>
      <c r="J2211">
        <v>8</v>
      </c>
      <c r="K2211">
        <v>6</v>
      </c>
      <c r="L2211">
        <v>21</v>
      </c>
      <c r="M2211">
        <v>1</v>
      </c>
      <c r="N2211">
        <v>1</v>
      </c>
      <c r="O2211">
        <v>1</v>
      </c>
      <c r="P2211">
        <v>0.20200000000000001</v>
      </c>
      <c r="Q2211">
        <v>0.253</v>
      </c>
      <c r="R2211">
        <v>0.29099999999999998</v>
      </c>
      <c r="S2211">
        <v>0.54400000000000004</v>
      </c>
      <c r="T2211">
        <v>0.24</v>
      </c>
      <c r="U2211">
        <v>0</v>
      </c>
      <c r="V2211">
        <v>0</v>
      </c>
      <c r="W2211">
        <v>-0.1</v>
      </c>
    </row>
    <row r="2212" spans="1:23" x14ac:dyDescent="0.25">
      <c r="A2212" t="s">
        <v>6429</v>
      </c>
      <c r="B2212" t="s">
        <v>6430</v>
      </c>
      <c r="C2212">
        <v>100</v>
      </c>
      <c r="D2212">
        <v>93</v>
      </c>
      <c r="E2212">
        <v>20</v>
      </c>
      <c r="F2212">
        <v>3</v>
      </c>
      <c r="G2212">
        <v>1</v>
      </c>
      <c r="H2212">
        <v>1</v>
      </c>
      <c r="I2212">
        <v>8</v>
      </c>
      <c r="J2212">
        <v>7</v>
      </c>
      <c r="K2212">
        <v>4</v>
      </c>
      <c r="L2212">
        <v>15</v>
      </c>
      <c r="M2212">
        <v>1</v>
      </c>
      <c r="N2212">
        <v>2</v>
      </c>
      <c r="O2212">
        <v>1</v>
      </c>
      <c r="P2212">
        <v>0.215</v>
      </c>
      <c r="Q2212">
        <v>0.255</v>
      </c>
      <c r="R2212">
        <v>0.28799999999999998</v>
      </c>
      <c r="S2212">
        <v>0.54300000000000004</v>
      </c>
      <c r="T2212">
        <v>0.24</v>
      </c>
      <c r="U2212">
        <v>-0.1</v>
      </c>
      <c r="V2212">
        <v>0</v>
      </c>
      <c r="W2212">
        <v>-0.2</v>
      </c>
    </row>
    <row r="2213" spans="1:23" x14ac:dyDescent="0.25">
      <c r="A2213" t="s">
        <v>6427</v>
      </c>
      <c r="B2213" t="s">
        <v>6428</v>
      </c>
      <c r="C2213">
        <v>100</v>
      </c>
      <c r="D2213">
        <v>94</v>
      </c>
      <c r="E2213">
        <v>20</v>
      </c>
      <c r="F2213">
        <v>3</v>
      </c>
      <c r="G2213">
        <v>1</v>
      </c>
      <c r="H2213">
        <v>1</v>
      </c>
      <c r="I2213">
        <v>8</v>
      </c>
      <c r="J2213">
        <v>8</v>
      </c>
      <c r="K2213">
        <v>3</v>
      </c>
      <c r="L2213">
        <v>22</v>
      </c>
      <c r="M2213">
        <v>1</v>
      </c>
      <c r="N2213">
        <v>1</v>
      </c>
      <c r="O2213">
        <v>1</v>
      </c>
      <c r="P2213">
        <v>0.214</v>
      </c>
      <c r="Q2213">
        <v>0.249</v>
      </c>
      <c r="R2213">
        <v>0.29899999999999999</v>
      </c>
      <c r="S2213">
        <v>0.54700000000000004</v>
      </c>
      <c r="T2213">
        <v>0.24</v>
      </c>
      <c r="U2213">
        <v>0</v>
      </c>
      <c r="V2213">
        <v>0</v>
      </c>
      <c r="W2213">
        <v>-0.4</v>
      </c>
    </row>
    <row r="2214" spans="1:23" x14ac:dyDescent="0.25">
      <c r="A2214" t="s">
        <v>6425</v>
      </c>
      <c r="B2214" t="s">
        <v>6426</v>
      </c>
      <c r="C2214">
        <v>100</v>
      </c>
      <c r="D2214">
        <v>91</v>
      </c>
      <c r="E2214">
        <v>18</v>
      </c>
      <c r="F2214">
        <v>3</v>
      </c>
      <c r="G2214">
        <v>0</v>
      </c>
      <c r="H2214">
        <v>1</v>
      </c>
      <c r="I2214">
        <v>9</v>
      </c>
      <c r="J2214">
        <v>8</v>
      </c>
      <c r="K2214">
        <v>7</v>
      </c>
      <c r="L2214">
        <v>28</v>
      </c>
      <c r="M2214">
        <v>1</v>
      </c>
      <c r="N2214">
        <v>2</v>
      </c>
      <c r="O2214">
        <v>1</v>
      </c>
      <c r="P2214">
        <v>0.19400000000000001</v>
      </c>
      <c r="Q2214">
        <v>0.25900000000000001</v>
      </c>
      <c r="R2214">
        <v>0.27600000000000002</v>
      </c>
      <c r="S2214">
        <v>0.53400000000000003</v>
      </c>
      <c r="T2214">
        <v>0.24</v>
      </c>
      <c r="U2214">
        <v>0</v>
      </c>
      <c r="V2214">
        <v>0</v>
      </c>
      <c r="W2214">
        <v>-0.4</v>
      </c>
    </row>
    <row r="2215" spans="1:23" x14ac:dyDescent="0.25">
      <c r="A2215" t="s">
        <v>6423</v>
      </c>
      <c r="B2215" t="s">
        <v>6424</v>
      </c>
      <c r="C2215">
        <v>100</v>
      </c>
      <c r="D2215">
        <v>92</v>
      </c>
      <c r="E2215">
        <v>19</v>
      </c>
      <c r="F2215">
        <v>3</v>
      </c>
      <c r="G2215">
        <v>0</v>
      </c>
      <c r="H2215">
        <v>1</v>
      </c>
      <c r="I2215">
        <v>7</v>
      </c>
      <c r="J2215">
        <v>7</v>
      </c>
      <c r="K2215">
        <v>6</v>
      </c>
      <c r="L2215">
        <v>17</v>
      </c>
      <c r="M2215">
        <v>1</v>
      </c>
      <c r="N2215">
        <v>1</v>
      </c>
      <c r="O2215">
        <v>1</v>
      </c>
      <c r="P2215">
        <v>0.20899999999999999</v>
      </c>
      <c r="Q2215">
        <v>0.25800000000000001</v>
      </c>
      <c r="R2215">
        <v>0.28199999999999997</v>
      </c>
      <c r="S2215">
        <v>0.54</v>
      </c>
      <c r="T2215">
        <v>0.24</v>
      </c>
      <c r="U2215">
        <v>0</v>
      </c>
      <c r="V2215">
        <v>0</v>
      </c>
      <c r="W2215">
        <v>-0.4</v>
      </c>
    </row>
    <row r="2216" spans="1:23" x14ac:dyDescent="0.25">
      <c r="A2216" t="s">
        <v>6421</v>
      </c>
      <c r="B2216" t="s">
        <v>6422</v>
      </c>
      <c r="C2216">
        <v>100</v>
      </c>
      <c r="D2216">
        <v>93</v>
      </c>
      <c r="E2216">
        <v>19</v>
      </c>
      <c r="F2216">
        <v>4</v>
      </c>
      <c r="G2216">
        <v>0</v>
      </c>
      <c r="H2216">
        <v>1</v>
      </c>
      <c r="I2216">
        <v>8</v>
      </c>
      <c r="J2216">
        <v>8</v>
      </c>
      <c r="K2216">
        <v>5</v>
      </c>
      <c r="L2216">
        <v>19</v>
      </c>
      <c r="M2216">
        <v>1</v>
      </c>
      <c r="N2216">
        <v>1</v>
      </c>
      <c r="O2216">
        <v>0</v>
      </c>
      <c r="P2216">
        <v>0.20799999999999999</v>
      </c>
      <c r="Q2216">
        <v>0.253</v>
      </c>
      <c r="R2216">
        <v>0.29099999999999998</v>
      </c>
      <c r="S2216">
        <v>0.54400000000000004</v>
      </c>
      <c r="T2216">
        <v>0.24</v>
      </c>
      <c r="U2216">
        <v>0</v>
      </c>
      <c r="V2216">
        <v>0</v>
      </c>
      <c r="W2216">
        <v>-0.1</v>
      </c>
    </row>
    <row r="2217" spans="1:23" x14ac:dyDescent="0.25">
      <c r="A2217" t="s">
        <v>6419</v>
      </c>
      <c r="B2217" t="s">
        <v>6420</v>
      </c>
      <c r="C2217">
        <v>100</v>
      </c>
      <c r="D2217">
        <v>93</v>
      </c>
      <c r="E2217">
        <v>19</v>
      </c>
      <c r="F2217">
        <v>4</v>
      </c>
      <c r="G2217">
        <v>0</v>
      </c>
      <c r="H2217">
        <v>1</v>
      </c>
      <c r="I2217">
        <v>9</v>
      </c>
      <c r="J2217">
        <v>8</v>
      </c>
      <c r="K2217">
        <v>5</v>
      </c>
      <c r="L2217">
        <v>22</v>
      </c>
      <c r="M2217">
        <v>1</v>
      </c>
      <c r="N2217">
        <v>1</v>
      </c>
      <c r="O2217">
        <v>1</v>
      </c>
      <c r="P2217">
        <v>0.20499999999999999</v>
      </c>
      <c r="Q2217">
        <v>0.248</v>
      </c>
      <c r="R2217">
        <v>0.29399999999999998</v>
      </c>
      <c r="S2217">
        <v>0.54300000000000004</v>
      </c>
      <c r="T2217">
        <v>0.24</v>
      </c>
      <c r="U2217">
        <v>0</v>
      </c>
      <c r="V2217">
        <v>0</v>
      </c>
      <c r="W2217">
        <v>-0.2</v>
      </c>
    </row>
    <row r="2218" spans="1:23" x14ac:dyDescent="0.25">
      <c r="A2218" t="s">
        <v>6417</v>
      </c>
      <c r="B2218" t="s">
        <v>6418</v>
      </c>
      <c r="C2218">
        <v>100</v>
      </c>
      <c r="D2218">
        <v>93</v>
      </c>
      <c r="E2218">
        <v>20</v>
      </c>
      <c r="F2218">
        <v>3</v>
      </c>
      <c r="G2218">
        <v>0</v>
      </c>
      <c r="H2218">
        <v>1</v>
      </c>
      <c r="I2218">
        <v>8</v>
      </c>
      <c r="J2218">
        <v>7</v>
      </c>
      <c r="K2218">
        <v>5</v>
      </c>
      <c r="L2218">
        <v>12</v>
      </c>
      <c r="M2218">
        <v>1</v>
      </c>
      <c r="N2218">
        <v>4</v>
      </c>
      <c r="O2218">
        <v>2</v>
      </c>
      <c r="P2218">
        <v>0.217</v>
      </c>
      <c r="Q2218">
        <v>0.26300000000000001</v>
      </c>
      <c r="R2218">
        <v>0.27500000000000002</v>
      </c>
      <c r="S2218">
        <v>0.53800000000000003</v>
      </c>
      <c r="T2218">
        <v>0.24</v>
      </c>
      <c r="U2218">
        <v>0.1</v>
      </c>
      <c r="V2218">
        <v>0</v>
      </c>
      <c r="W2218">
        <v>-0.2</v>
      </c>
    </row>
    <row r="2219" spans="1:23" x14ac:dyDescent="0.25">
      <c r="A2219" t="s">
        <v>6415</v>
      </c>
      <c r="B2219" t="s">
        <v>6416</v>
      </c>
      <c r="C2219">
        <v>100</v>
      </c>
      <c r="D2219">
        <v>94</v>
      </c>
      <c r="E2219">
        <v>20</v>
      </c>
      <c r="F2219">
        <v>4</v>
      </c>
      <c r="G2219">
        <v>0</v>
      </c>
      <c r="H2219">
        <v>1</v>
      </c>
      <c r="I2219">
        <v>9</v>
      </c>
      <c r="J2219">
        <v>8</v>
      </c>
      <c r="K2219">
        <v>4</v>
      </c>
      <c r="L2219">
        <v>14</v>
      </c>
      <c r="M2219">
        <v>1</v>
      </c>
      <c r="N2219">
        <v>2</v>
      </c>
      <c r="O2219">
        <v>1</v>
      </c>
      <c r="P2219">
        <v>0.217</v>
      </c>
      <c r="Q2219">
        <v>0.252</v>
      </c>
      <c r="R2219">
        <v>0.29399999999999998</v>
      </c>
      <c r="S2219">
        <v>0.54600000000000004</v>
      </c>
      <c r="T2219">
        <v>0.24</v>
      </c>
      <c r="U2219">
        <v>0</v>
      </c>
      <c r="V2219">
        <v>0</v>
      </c>
      <c r="W2219">
        <v>-0.1</v>
      </c>
    </row>
    <row r="2220" spans="1:23" x14ac:dyDescent="0.25">
      <c r="A2220" t="s">
        <v>6413</v>
      </c>
      <c r="B2220" t="s">
        <v>6414</v>
      </c>
      <c r="C2220">
        <v>100</v>
      </c>
      <c r="D2220">
        <v>93</v>
      </c>
      <c r="E2220">
        <v>20</v>
      </c>
      <c r="F2220">
        <v>3</v>
      </c>
      <c r="G2220">
        <v>0</v>
      </c>
      <c r="H2220">
        <v>1</v>
      </c>
      <c r="I2220">
        <v>8</v>
      </c>
      <c r="J2220">
        <v>8</v>
      </c>
      <c r="K2220">
        <v>5</v>
      </c>
      <c r="L2220">
        <v>21</v>
      </c>
      <c r="M2220">
        <v>1</v>
      </c>
      <c r="N2220">
        <v>4</v>
      </c>
      <c r="O2220">
        <v>2</v>
      </c>
      <c r="P2220">
        <v>0.21299999999999999</v>
      </c>
      <c r="Q2220">
        <v>0.25700000000000001</v>
      </c>
      <c r="R2220">
        <v>0.28299999999999997</v>
      </c>
      <c r="S2220">
        <v>0.54</v>
      </c>
      <c r="T2220">
        <v>0.24</v>
      </c>
      <c r="U2220">
        <v>0</v>
      </c>
      <c r="V2220">
        <v>0</v>
      </c>
      <c r="W2220">
        <v>-0.4</v>
      </c>
    </row>
    <row r="2221" spans="1:23" x14ac:dyDescent="0.25">
      <c r="A2221" t="s">
        <v>6411</v>
      </c>
      <c r="B2221" t="s">
        <v>6412</v>
      </c>
      <c r="C2221">
        <v>100</v>
      </c>
      <c r="D2221">
        <v>94</v>
      </c>
      <c r="E2221">
        <v>19</v>
      </c>
      <c r="F2221">
        <v>4</v>
      </c>
      <c r="G2221">
        <v>0</v>
      </c>
      <c r="H2221">
        <v>2</v>
      </c>
      <c r="I2221">
        <v>8</v>
      </c>
      <c r="J2221">
        <v>9</v>
      </c>
      <c r="K2221">
        <v>4</v>
      </c>
      <c r="L2221">
        <v>19</v>
      </c>
      <c r="M2221">
        <v>1</v>
      </c>
      <c r="N2221">
        <v>1</v>
      </c>
      <c r="O2221">
        <v>0</v>
      </c>
      <c r="P2221">
        <v>0.20599999999999999</v>
      </c>
      <c r="Q2221">
        <v>0.24099999999999999</v>
      </c>
      <c r="R2221">
        <v>0.308</v>
      </c>
      <c r="S2221">
        <v>0.54800000000000004</v>
      </c>
      <c r="T2221">
        <v>0.24</v>
      </c>
      <c r="U2221">
        <v>0</v>
      </c>
      <c r="V2221">
        <v>0</v>
      </c>
      <c r="W2221">
        <v>-0.2</v>
      </c>
    </row>
    <row r="2222" spans="1:23" x14ac:dyDescent="0.25">
      <c r="A2222" t="s">
        <v>6409</v>
      </c>
      <c r="B2222" t="s">
        <v>6410</v>
      </c>
      <c r="C2222">
        <v>100</v>
      </c>
      <c r="D2222">
        <v>94</v>
      </c>
      <c r="E2222">
        <v>20</v>
      </c>
      <c r="F2222">
        <v>3</v>
      </c>
      <c r="G2222">
        <v>0</v>
      </c>
      <c r="H2222">
        <v>1</v>
      </c>
      <c r="I2222">
        <v>8</v>
      </c>
      <c r="J2222">
        <v>8</v>
      </c>
      <c r="K2222">
        <v>4</v>
      </c>
      <c r="L2222">
        <v>16</v>
      </c>
      <c r="M2222">
        <v>1</v>
      </c>
      <c r="N2222">
        <v>4</v>
      </c>
      <c r="O2222">
        <v>2</v>
      </c>
      <c r="P2222">
        <v>0.214</v>
      </c>
      <c r="Q2222">
        <v>0.251</v>
      </c>
      <c r="R2222">
        <v>0.29299999999999998</v>
      </c>
      <c r="S2222">
        <v>0.54400000000000004</v>
      </c>
      <c r="T2222">
        <v>0.24</v>
      </c>
      <c r="U2222">
        <v>0</v>
      </c>
      <c r="V2222">
        <v>0</v>
      </c>
      <c r="W2222">
        <v>-0.2</v>
      </c>
    </row>
    <row r="2223" spans="1:23" x14ac:dyDescent="0.25">
      <c r="A2223" t="s">
        <v>6407</v>
      </c>
      <c r="B2223" t="s">
        <v>6408</v>
      </c>
      <c r="C2223">
        <v>100</v>
      </c>
      <c r="D2223">
        <v>93</v>
      </c>
      <c r="E2223">
        <v>19</v>
      </c>
      <c r="F2223">
        <v>3</v>
      </c>
      <c r="G2223">
        <v>0</v>
      </c>
      <c r="H2223">
        <v>2</v>
      </c>
      <c r="I2223">
        <v>9</v>
      </c>
      <c r="J2223">
        <v>9</v>
      </c>
      <c r="K2223">
        <v>4</v>
      </c>
      <c r="L2223">
        <v>21</v>
      </c>
      <c r="M2223">
        <v>1</v>
      </c>
      <c r="N2223">
        <v>1</v>
      </c>
      <c r="O2223">
        <v>0</v>
      </c>
      <c r="P2223">
        <v>0.19800000000000001</v>
      </c>
      <c r="Q2223">
        <v>0.23799999999999999</v>
      </c>
      <c r="R2223">
        <v>0.312</v>
      </c>
      <c r="S2223">
        <v>0.55000000000000004</v>
      </c>
      <c r="T2223">
        <v>0.24</v>
      </c>
      <c r="U2223">
        <v>0</v>
      </c>
      <c r="V2223">
        <v>0</v>
      </c>
      <c r="W2223">
        <v>-0.5</v>
      </c>
    </row>
    <row r="2224" spans="1:23" x14ac:dyDescent="0.25">
      <c r="A2224" t="s">
        <v>6405</v>
      </c>
      <c r="B2224" t="s">
        <v>6406</v>
      </c>
      <c r="C2224">
        <v>100</v>
      </c>
      <c r="D2224">
        <v>94</v>
      </c>
      <c r="E2224">
        <v>20</v>
      </c>
      <c r="F2224">
        <v>3</v>
      </c>
      <c r="G2224">
        <v>0</v>
      </c>
      <c r="H2224">
        <v>1</v>
      </c>
      <c r="I2224">
        <v>8</v>
      </c>
      <c r="J2224">
        <v>8</v>
      </c>
      <c r="K2224">
        <v>4</v>
      </c>
      <c r="L2224">
        <v>16</v>
      </c>
      <c r="M2224">
        <v>1</v>
      </c>
      <c r="N2224">
        <v>2</v>
      </c>
      <c r="O2224">
        <v>1</v>
      </c>
      <c r="P2224">
        <v>0.217</v>
      </c>
      <c r="Q2224">
        <v>0.251</v>
      </c>
      <c r="R2224">
        <v>0.29199999999999998</v>
      </c>
      <c r="S2224">
        <v>0.54300000000000004</v>
      </c>
      <c r="T2224">
        <v>0.24</v>
      </c>
      <c r="U2224">
        <v>0</v>
      </c>
      <c r="V2224">
        <v>0</v>
      </c>
      <c r="W2224">
        <v>-0.2</v>
      </c>
    </row>
    <row r="2225" spans="1:23" x14ac:dyDescent="0.25">
      <c r="A2225" t="s">
        <v>6403</v>
      </c>
      <c r="B2225" t="s">
        <v>6404</v>
      </c>
      <c r="C2225">
        <v>100</v>
      </c>
      <c r="D2225">
        <v>95</v>
      </c>
      <c r="E2225">
        <v>21</v>
      </c>
      <c r="F2225">
        <v>3</v>
      </c>
      <c r="G2225">
        <v>0</v>
      </c>
      <c r="H2225">
        <v>2</v>
      </c>
      <c r="I2225">
        <v>9</v>
      </c>
      <c r="J2225">
        <v>9</v>
      </c>
      <c r="K2225">
        <v>2</v>
      </c>
      <c r="L2225">
        <v>15</v>
      </c>
      <c r="M2225">
        <v>1</v>
      </c>
      <c r="N2225">
        <v>2</v>
      </c>
      <c r="O2225">
        <v>1</v>
      </c>
      <c r="P2225">
        <v>0.218</v>
      </c>
      <c r="Q2225">
        <v>0.24099999999999999</v>
      </c>
      <c r="R2225">
        <v>0.31</v>
      </c>
      <c r="S2225">
        <v>0.55100000000000005</v>
      </c>
      <c r="T2225">
        <v>0.24</v>
      </c>
      <c r="U2225">
        <v>0</v>
      </c>
      <c r="V2225">
        <v>0</v>
      </c>
      <c r="W2225">
        <v>-0.2</v>
      </c>
    </row>
    <row r="2226" spans="1:23" x14ac:dyDescent="0.25">
      <c r="A2226" t="s">
        <v>6401</v>
      </c>
      <c r="B2226" t="s">
        <v>6402</v>
      </c>
      <c r="C2226">
        <v>100</v>
      </c>
      <c r="D2226">
        <v>93</v>
      </c>
      <c r="E2226">
        <v>20</v>
      </c>
      <c r="F2226">
        <v>3</v>
      </c>
      <c r="G2226">
        <v>0</v>
      </c>
      <c r="H2226">
        <v>1</v>
      </c>
      <c r="I2226">
        <v>8</v>
      </c>
      <c r="J2226">
        <v>7</v>
      </c>
      <c r="K2226">
        <v>5</v>
      </c>
      <c r="L2226">
        <v>15</v>
      </c>
      <c r="M2226">
        <v>1</v>
      </c>
      <c r="N2226">
        <v>4</v>
      </c>
      <c r="O2226">
        <v>2</v>
      </c>
      <c r="P2226">
        <v>0.218</v>
      </c>
      <c r="Q2226">
        <v>0.26</v>
      </c>
      <c r="R2226">
        <v>0.27700000000000002</v>
      </c>
      <c r="S2226">
        <v>0.53700000000000003</v>
      </c>
      <c r="T2226">
        <v>0.24</v>
      </c>
      <c r="U2226">
        <v>0</v>
      </c>
      <c r="V2226">
        <v>0</v>
      </c>
      <c r="W2226">
        <v>-0.2</v>
      </c>
    </row>
    <row r="2227" spans="1:23" x14ac:dyDescent="0.25">
      <c r="A2227" t="s">
        <v>6399</v>
      </c>
      <c r="B2227" t="s">
        <v>6400</v>
      </c>
      <c r="C2227">
        <v>100</v>
      </c>
      <c r="D2227">
        <v>92</v>
      </c>
      <c r="E2227">
        <v>18</v>
      </c>
      <c r="F2227">
        <v>3</v>
      </c>
      <c r="G2227">
        <v>0</v>
      </c>
      <c r="H2227">
        <v>2</v>
      </c>
      <c r="I2227">
        <v>8</v>
      </c>
      <c r="J2227">
        <v>8</v>
      </c>
      <c r="K2227">
        <v>5</v>
      </c>
      <c r="L2227">
        <v>21</v>
      </c>
      <c r="M2227">
        <v>1</v>
      </c>
      <c r="N2227">
        <v>1</v>
      </c>
      <c r="O2227">
        <v>1</v>
      </c>
      <c r="P2227">
        <v>0.19800000000000001</v>
      </c>
      <c r="Q2227">
        <v>0.248</v>
      </c>
      <c r="R2227">
        <v>0.29499999999999998</v>
      </c>
      <c r="S2227">
        <v>0.54200000000000004</v>
      </c>
      <c r="T2227">
        <v>0.24</v>
      </c>
      <c r="U2227">
        <v>-0.1</v>
      </c>
      <c r="V2227">
        <v>0</v>
      </c>
      <c r="W2227">
        <v>-0.3</v>
      </c>
    </row>
    <row r="2228" spans="1:23" x14ac:dyDescent="0.25">
      <c r="A2228" t="s">
        <v>6397</v>
      </c>
      <c r="B2228" t="s">
        <v>6398</v>
      </c>
      <c r="C2228">
        <v>100</v>
      </c>
      <c r="D2228">
        <v>92</v>
      </c>
      <c r="E2228">
        <v>19</v>
      </c>
      <c r="F2228">
        <v>4</v>
      </c>
      <c r="G2228">
        <v>0</v>
      </c>
      <c r="H2228">
        <v>1</v>
      </c>
      <c r="I2228">
        <v>8</v>
      </c>
      <c r="J2228">
        <v>7</v>
      </c>
      <c r="K2228">
        <v>6</v>
      </c>
      <c r="L2228">
        <v>19</v>
      </c>
      <c r="M2228">
        <v>1</v>
      </c>
      <c r="N2228">
        <v>2</v>
      </c>
      <c r="O2228">
        <v>1</v>
      </c>
      <c r="P2228">
        <v>0.20899999999999999</v>
      </c>
      <c r="Q2228">
        <v>0.25900000000000001</v>
      </c>
      <c r="R2228">
        <v>0.27900000000000003</v>
      </c>
      <c r="S2228">
        <v>0.53800000000000003</v>
      </c>
      <c r="T2228">
        <v>0.24</v>
      </c>
      <c r="U2228">
        <v>0</v>
      </c>
      <c r="V2228">
        <v>0</v>
      </c>
      <c r="W2228">
        <v>-0.2</v>
      </c>
    </row>
    <row r="2229" spans="1:23" x14ac:dyDescent="0.25">
      <c r="A2229" t="s">
        <v>6395</v>
      </c>
      <c r="B2229" t="s">
        <v>6396</v>
      </c>
      <c r="C2229">
        <v>100</v>
      </c>
      <c r="D2229">
        <v>93</v>
      </c>
      <c r="E2229">
        <v>20</v>
      </c>
      <c r="F2229">
        <v>3</v>
      </c>
      <c r="G2229">
        <v>0</v>
      </c>
      <c r="H2229">
        <v>1</v>
      </c>
      <c r="I2229">
        <v>8</v>
      </c>
      <c r="J2229">
        <v>8</v>
      </c>
      <c r="K2229">
        <v>5</v>
      </c>
      <c r="L2229">
        <v>17</v>
      </c>
      <c r="M2229">
        <v>1</v>
      </c>
      <c r="N2229">
        <v>1</v>
      </c>
      <c r="O2229">
        <v>0</v>
      </c>
      <c r="P2229">
        <v>0.214</v>
      </c>
      <c r="Q2229">
        <v>0.25900000000000001</v>
      </c>
      <c r="R2229">
        <v>0.28100000000000003</v>
      </c>
      <c r="S2229">
        <v>0.54</v>
      </c>
      <c r="T2229">
        <v>0.24</v>
      </c>
      <c r="U2229">
        <v>0</v>
      </c>
      <c r="V2229">
        <v>0</v>
      </c>
      <c r="W2229">
        <v>-0.5</v>
      </c>
    </row>
    <row r="2230" spans="1:23" x14ac:dyDescent="0.25">
      <c r="A2230" t="s">
        <v>6393</v>
      </c>
      <c r="B2230" t="s">
        <v>6394</v>
      </c>
      <c r="C2230">
        <v>100</v>
      </c>
      <c r="D2230">
        <v>92</v>
      </c>
      <c r="E2230">
        <v>18</v>
      </c>
      <c r="F2230">
        <v>3</v>
      </c>
      <c r="G2230">
        <v>0</v>
      </c>
      <c r="H2230">
        <v>2</v>
      </c>
      <c r="I2230">
        <v>9</v>
      </c>
      <c r="J2230">
        <v>9</v>
      </c>
      <c r="K2230">
        <v>6</v>
      </c>
      <c r="L2230">
        <v>22</v>
      </c>
      <c r="M2230">
        <v>1</v>
      </c>
      <c r="N2230">
        <v>3</v>
      </c>
      <c r="O2230">
        <v>2</v>
      </c>
      <c r="P2230">
        <v>0.19500000000000001</v>
      </c>
      <c r="Q2230">
        <v>0.246</v>
      </c>
      <c r="R2230">
        <v>0.29399999999999998</v>
      </c>
      <c r="S2230">
        <v>0.54</v>
      </c>
      <c r="T2230">
        <v>0.24</v>
      </c>
      <c r="U2230">
        <v>0</v>
      </c>
      <c r="V2230">
        <v>0</v>
      </c>
      <c r="W2230">
        <v>-0.2</v>
      </c>
    </row>
    <row r="2231" spans="1:23" x14ac:dyDescent="0.25">
      <c r="A2231" t="s">
        <v>6391</v>
      </c>
      <c r="B2231" t="s">
        <v>6392</v>
      </c>
      <c r="C2231">
        <v>100</v>
      </c>
      <c r="D2231">
        <v>93</v>
      </c>
      <c r="E2231">
        <v>20</v>
      </c>
      <c r="F2231">
        <v>3</v>
      </c>
      <c r="G2231">
        <v>0</v>
      </c>
      <c r="H2231">
        <v>1</v>
      </c>
      <c r="I2231">
        <v>9</v>
      </c>
      <c r="J2231">
        <v>8</v>
      </c>
      <c r="K2231">
        <v>4</v>
      </c>
      <c r="L2231">
        <v>16</v>
      </c>
      <c r="M2231">
        <v>1</v>
      </c>
      <c r="N2231">
        <v>2</v>
      </c>
      <c r="O2231">
        <v>1</v>
      </c>
      <c r="P2231">
        <v>0.21099999999999999</v>
      </c>
      <c r="Q2231">
        <v>0.252</v>
      </c>
      <c r="R2231">
        <v>0.28999999999999998</v>
      </c>
      <c r="S2231">
        <v>0.54300000000000004</v>
      </c>
      <c r="T2231">
        <v>0.24</v>
      </c>
      <c r="U2231">
        <v>0</v>
      </c>
      <c r="V2231">
        <v>0</v>
      </c>
      <c r="W2231">
        <v>-0.2</v>
      </c>
    </row>
    <row r="2232" spans="1:23" x14ac:dyDescent="0.25">
      <c r="A2232" t="s">
        <v>6389</v>
      </c>
      <c r="B2232" t="s">
        <v>6390</v>
      </c>
      <c r="C2232">
        <v>100</v>
      </c>
      <c r="D2232">
        <v>94</v>
      </c>
      <c r="E2232">
        <v>21</v>
      </c>
      <c r="F2232">
        <v>3</v>
      </c>
      <c r="G2232">
        <v>0</v>
      </c>
      <c r="H2232">
        <v>1</v>
      </c>
      <c r="I2232">
        <v>9</v>
      </c>
      <c r="J2232">
        <v>8</v>
      </c>
      <c r="K2232">
        <v>4</v>
      </c>
      <c r="L2232">
        <v>15</v>
      </c>
      <c r="M2232">
        <v>1</v>
      </c>
      <c r="N2232">
        <v>5</v>
      </c>
      <c r="O2232">
        <v>2</v>
      </c>
      <c r="P2232">
        <v>0.222</v>
      </c>
      <c r="Q2232">
        <v>0.25800000000000001</v>
      </c>
      <c r="R2232">
        <v>0.28100000000000003</v>
      </c>
      <c r="S2232">
        <v>0.54</v>
      </c>
      <c r="T2232">
        <v>0.24</v>
      </c>
      <c r="U2232">
        <v>0.1</v>
      </c>
      <c r="V2232">
        <v>0</v>
      </c>
      <c r="W2232">
        <v>-0.2</v>
      </c>
    </row>
    <row r="2233" spans="1:23" x14ac:dyDescent="0.25">
      <c r="A2233" t="s">
        <v>6387</v>
      </c>
      <c r="B2233" t="s">
        <v>6388</v>
      </c>
      <c r="C2233">
        <v>100</v>
      </c>
      <c r="D2233">
        <v>93</v>
      </c>
      <c r="E2233">
        <v>19</v>
      </c>
      <c r="F2233">
        <v>3</v>
      </c>
      <c r="G2233">
        <v>0</v>
      </c>
      <c r="H2233">
        <v>1</v>
      </c>
      <c r="I2233">
        <v>8</v>
      </c>
      <c r="J2233">
        <v>8</v>
      </c>
      <c r="K2233">
        <v>4</v>
      </c>
      <c r="L2233">
        <v>24</v>
      </c>
      <c r="M2233">
        <v>1</v>
      </c>
      <c r="N2233">
        <v>2</v>
      </c>
      <c r="O2233">
        <v>1</v>
      </c>
      <c r="P2233">
        <v>0.20899999999999999</v>
      </c>
      <c r="Q2233">
        <v>0.249</v>
      </c>
      <c r="R2233">
        <v>0.29399999999999998</v>
      </c>
      <c r="S2233">
        <v>0.54300000000000004</v>
      </c>
      <c r="T2233">
        <v>0.24</v>
      </c>
      <c r="U2233">
        <v>0</v>
      </c>
      <c r="V2233">
        <v>0</v>
      </c>
      <c r="W2233">
        <v>-0.2</v>
      </c>
    </row>
    <row r="2234" spans="1:23" x14ac:dyDescent="0.25">
      <c r="A2234" t="s">
        <v>6385</v>
      </c>
      <c r="B2234" t="s">
        <v>6386</v>
      </c>
      <c r="C2234">
        <v>100</v>
      </c>
      <c r="D2234">
        <v>93</v>
      </c>
      <c r="E2234">
        <v>20</v>
      </c>
      <c r="F2234">
        <v>3</v>
      </c>
      <c r="G2234">
        <v>1</v>
      </c>
      <c r="H2234">
        <v>1</v>
      </c>
      <c r="I2234">
        <v>9</v>
      </c>
      <c r="J2234">
        <v>8</v>
      </c>
      <c r="K2234">
        <v>5</v>
      </c>
      <c r="L2234">
        <v>22</v>
      </c>
      <c r="M2234">
        <v>1</v>
      </c>
      <c r="N2234">
        <v>4</v>
      </c>
      <c r="O2234">
        <v>2</v>
      </c>
      <c r="P2234">
        <v>0.21199999999999999</v>
      </c>
      <c r="Q2234">
        <v>0.255</v>
      </c>
      <c r="R2234">
        <v>0.28599999999999998</v>
      </c>
      <c r="S2234">
        <v>0.54100000000000004</v>
      </c>
      <c r="T2234">
        <v>0.24</v>
      </c>
      <c r="U2234">
        <v>0.1</v>
      </c>
      <c r="V2234">
        <v>0</v>
      </c>
      <c r="W2234">
        <v>-0.2</v>
      </c>
    </row>
    <row r="2235" spans="1:23" x14ac:dyDescent="0.25">
      <c r="A2235" t="s">
        <v>6383</v>
      </c>
      <c r="B2235" t="s">
        <v>6384</v>
      </c>
      <c r="C2235">
        <v>100</v>
      </c>
      <c r="D2235">
        <v>94</v>
      </c>
      <c r="E2235">
        <v>20</v>
      </c>
      <c r="F2235">
        <v>3</v>
      </c>
      <c r="G2235">
        <v>0</v>
      </c>
      <c r="H2235">
        <v>1</v>
      </c>
      <c r="I2235">
        <v>9</v>
      </c>
      <c r="J2235">
        <v>9</v>
      </c>
      <c r="K2235">
        <v>4</v>
      </c>
      <c r="L2235">
        <v>17</v>
      </c>
      <c r="M2235">
        <v>1</v>
      </c>
      <c r="N2235">
        <v>2</v>
      </c>
      <c r="O2235">
        <v>1</v>
      </c>
      <c r="P2235">
        <v>0.21</v>
      </c>
      <c r="Q2235">
        <v>0.246</v>
      </c>
      <c r="R2235">
        <v>0.29899999999999999</v>
      </c>
      <c r="S2235">
        <v>0.54500000000000004</v>
      </c>
      <c r="T2235">
        <v>0.24</v>
      </c>
      <c r="U2235">
        <v>0</v>
      </c>
      <c r="V2235">
        <v>0</v>
      </c>
      <c r="W2235">
        <v>-0.2</v>
      </c>
    </row>
    <row r="2236" spans="1:23" x14ac:dyDescent="0.25">
      <c r="A2236" t="s">
        <v>6381</v>
      </c>
      <c r="B2236" t="s">
        <v>6382</v>
      </c>
      <c r="C2236">
        <v>100</v>
      </c>
      <c r="D2236">
        <v>92</v>
      </c>
      <c r="E2236">
        <v>17</v>
      </c>
      <c r="F2236">
        <v>4</v>
      </c>
      <c r="G2236">
        <v>0</v>
      </c>
      <c r="H2236">
        <v>2</v>
      </c>
      <c r="I2236">
        <v>9</v>
      </c>
      <c r="J2236">
        <v>8</v>
      </c>
      <c r="K2236">
        <v>6</v>
      </c>
      <c r="L2236">
        <v>37</v>
      </c>
      <c r="M2236">
        <v>1</v>
      </c>
      <c r="N2236">
        <v>2</v>
      </c>
      <c r="O2236">
        <v>1</v>
      </c>
      <c r="P2236">
        <v>0.189</v>
      </c>
      <c r="Q2236">
        <v>0.245</v>
      </c>
      <c r="R2236">
        <v>0.29499999999999998</v>
      </c>
      <c r="S2236">
        <v>0.53900000000000003</v>
      </c>
      <c r="T2236">
        <v>0.24</v>
      </c>
      <c r="U2236">
        <v>0</v>
      </c>
      <c r="V2236">
        <v>0</v>
      </c>
      <c r="W2236">
        <v>-0.2</v>
      </c>
    </row>
    <row r="2237" spans="1:23" x14ac:dyDescent="0.25">
      <c r="A2237" t="s">
        <v>6379</v>
      </c>
      <c r="B2237" t="s">
        <v>6380</v>
      </c>
      <c r="C2237">
        <v>100</v>
      </c>
      <c r="D2237">
        <v>95</v>
      </c>
      <c r="E2237">
        <v>21</v>
      </c>
      <c r="F2237">
        <v>4</v>
      </c>
      <c r="G2237">
        <v>0</v>
      </c>
      <c r="H2237">
        <v>1</v>
      </c>
      <c r="I2237">
        <v>8</v>
      </c>
      <c r="J2237">
        <v>8</v>
      </c>
      <c r="K2237">
        <v>3</v>
      </c>
      <c r="L2237">
        <v>22</v>
      </c>
      <c r="M2237">
        <v>1</v>
      </c>
      <c r="N2237">
        <v>4</v>
      </c>
      <c r="O2237">
        <v>2</v>
      </c>
      <c r="P2237">
        <v>0.221</v>
      </c>
      <c r="Q2237">
        <v>0.25</v>
      </c>
      <c r="R2237">
        <v>0.29599999999999999</v>
      </c>
      <c r="S2237">
        <v>0.54600000000000004</v>
      </c>
      <c r="T2237">
        <v>0.24</v>
      </c>
      <c r="U2237">
        <v>0</v>
      </c>
      <c r="V2237">
        <v>0</v>
      </c>
      <c r="W2237">
        <v>-0.4</v>
      </c>
    </row>
    <row r="2238" spans="1:23" x14ac:dyDescent="0.25">
      <c r="A2238" t="s">
        <v>6377</v>
      </c>
      <c r="B2238" t="s">
        <v>6378</v>
      </c>
      <c r="C2238">
        <v>100</v>
      </c>
      <c r="D2238">
        <v>91</v>
      </c>
      <c r="E2238">
        <v>18</v>
      </c>
      <c r="F2238">
        <v>3</v>
      </c>
      <c r="G2238">
        <v>0</v>
      </c>
      <c r="H2238">
        <v>1</v>
      </c>
      <c r="I2238">
        <v>8</v>
      </c>
      <c r="J2238">
        <v>8</v>
      </c>
      <c r="K2238">
        <v>7</v>
      </c>
      <c r="L2238">
        <v>30</v>
      </c>
      <c r="M2238">
        <v>1</v>
      </c>
      <c r="N2238">
        <v>2</v>
      </c>
      <c r="O2238">
        <v>1</v>
      </c>
      <c r="P2238">
        <v>0.19400000000000001</v>
      </c>
      <c r="Q2238">
        <v>0.254</v>
      </c>
      <c r="R2238">
        <v>0.28000000000000003</v>
      </c>
      <c r="S2238">
        <v>0.53400000000000003</v>
      </c>
      <c r="T2238">
        <v>0.24</v>
      </c>
      <c r="U2238">
        <v>0</v>
      </c>
      <c r="V2238">
        <v>0</v>
      </c>
      <c r="W2238">
        <v>-0.4</v>
      </c>
    </row>
    <row r="2239" spans="1:23" x14ac:dyDescent="0.25">
      <c r="A2239" t="s">
        <v>6375</v>
      </c>
      <c r="B2239" t="s">
        <v>6376</v>
      </c>
      <c r="C2239">
        <v>100</v>
      </c>
      <c r="D2239">
        <v>93</v>
      </c>
      <c r="E2239">
        <v>19</v>
      </c>
      <c r="F2239">
        <v>3</v>
      </c>
      <c r="G2239">
        <v>0</v>
      </c>
      <c r="H2239">
        <v>2</v>
      </c>
      <c r="I2239">
        <v>8</v>
      </c>
      <c r="J2239">
        <v>8</v>
      </c>
      <c r="K2239">
        <v>5</v>
      </c>
      <c r="L2239">
        <v>20</v>
      </c>
      <c r="M2239">
        <v>1</v>
      </c>
      <c r="N2239">
        <v>1</v>
      </c>
      <c r="O2239">
        <v>0</v>
      </c>
      <c r="P2239">
        <v>0.20200000000000001</v>
      </c>
      <c r="Q2239">
        <v>0.249</v>
      </c>
      <c r="R2239">
        <v>0.29199999999999998</v>
      </c>
      <c r="S2239">
        <v>0.54100000000000004</v>
      </c>
      <c r="T2239">
        <v>0.24</v>
      </c>
      <c r="U2239">
        <v>0</v>
      </c>
      <c r="V2239">
        <v>0</v>
      </c>
      <c r="W2239">
        <v>-0.1</v>
      </c>
    </row>
    <row r="2240" spans="1:23" x14ac:dyDescent="0.25">
      <c r="A2240" t="s">
        <v>6373</v>
      </c>
      <c r="B2240" t="s">
        <v>6374</v>
      </c>
      <c r="C2240">
        <v>100</v>
      </c>
      <c r="D2240">
        <v>92</v>
      </c>
      <c r="E2240">
        <v>18</v>
      </c>
      <c r="F2240">
        <v>3</v>
      </c>
      <c r="G2240">
        <v>0</v>
      </c>
      <c r="H2240">
        <v>1</v>
      </c>
      <c r="I2240">
        <v>8</v>
      </c>
      <c r="J2240">
        <v>8</v>
      </c>
      <c r="K2240">
        <v>6</v>
      </c>
      <c r="L2240">
        <v>25</v>
      </c>
      <c r="M2240">
        <v>1</v>
      </c>
      <c r="N2240">
        <v>2</v>
      </c>
      <c r="O2240">
        <v>1</v>
      </c>
      <c r="P2240">
        <v>0.2</v>
      </c>
      <c r="Q2240">
        <v>0.254</v>
      </c>
      <c r="R2240">
        <v>0.28399999999999997</v>
      </c>
      <c r="S2240">
        <v>0.53900000000000003</v>
      </c>
      <c r="T2240">
        <v>0.24</v>
      </c>
      <c r="U2240">
        <v>0</v>
      </c>
      <c r="V2240">
        <v>0</v>
      </c>
      <c r="W2240">
        <v>-0.4</v>
      </c>
    </row>
    <row r="2241" spans="1:23" x14ac:dyDescent="0.25">
      <c r="A2241" t="s">
        <v>6371</v>
      </c>
      <c r="B2241" t="s">
        <v>6372</v>
      </c>
      <c r="C2241">
        <v>100</v>
      </c>
      <c r="D2241">
        <v>91</v>
      </c>
      <c r="E2241">
        <v>18</v>
      </c>
      <c r="F2241">
        <v>3</v>
      </c>
      <c r="G2241">
        <v>0</v>
      </c>
      <c r="H2241">
        <v>1</v>
      </c>
      <c r="I2241">
        <v>9</v>
      </c>
      <c r="J2241">
        <v>8</v>
      </c>
      <c r="K2241">
        <v>7</v>
      </c>
      <c r="L2241">
        <v>22</v>
      </c>
      <c r="M2241">
        <v>1</v>
      </c>
      <c r="N2241">
        <v>3</v>
      </c>
      <c r="O2241">
        <v>1</v>
      </c>
      <c r="P2241">
        <v>0.19800000000000001</v>
      </c>
      <c r="Q2241">
        <v>0.25900000000000001</v>
      </c>
      <c r="R2241">
        <v>0.27500000000000002</v>
      </c>
      <c r="S2241">
        <v>0.53400000000000003</v>
      </c>
      <c r="T2241">
        <v>0.24</v>
      </c>
      <c r="U2241">
        <v>0</v>
      </c>
      <c r="V2241">
        <v>0</v>
      </c>
      <c r="W2241">
        <v>-0.4</v>
      </c>
    </row>
    <row r="2242" spans="1:23" x14ac:dyDescent="0.25">
      <c r="A2242" t="s">
        <v>6369</v>
      </c>
      <c r="B2242" t="s">
        <v>6370</v>
      </c>
      <c r="C2242">
        <v>100</v>
      </c>
      <c r="D2242">
        <v>94</v>
      </c>
      <c r="E2242">
        <v>19</v>
      </c>
      <c r="F2242">
        <v>4</v>
      </c>
      <c r="G2242">
        <v>0</v>
      </c>
      <c r="H2242">
        <v>1</v>
      </c>
      <c r="I2242">
        <v>8</v>
      </c>
      <c r="J2242">
        <v>8</v>
      </c>
      <c r="K2242">
        <v>4</v>
      </c>
      <c r="L2242">
        <v>18</v>
      </c>
      <c r="M2242">
        <v>1</v>
      </c>
      <c r="N2242">
        <v>1</v>
      </c>
      <c r="O2242">
        <v>0</v>
      </c>
      <c r="P2242">
        <v>0.20799999999999999</v>
      </c>
      <c r="Q2242">
        <v>0.246</v>
      </c>
      <c r="R2242">
        <v>0.29799999999999999</v>
      </c>
      <c r="S2242">
        <v>0.54400000000000004</v>
      </c>
      <c r="T2242">
        <v>0.23899999999999999</v>
      </c>
      <c r="U2242">
        <v>0</v>
      </c>
      <c r="V2242">
        <v>0</v>
      </c>
      <c r="W2242">
        <v>-0.1</v>
      </c>
    </row>
    <row r="2243" spans="1:23" x14ac:dyDescent="0.25">
      <c r="A2243" t="s">
        <v>6367</v>
      </c>
      <c r="B2243" t="s">
        <v>6368</v>
      </c>
      <c r="C2243">
        <v>100</v>
      </c>
      <c r="D2243">
        <v>92</v>
      </c>
      <c r="E2243">
        <v>19</v>
      </c>
      <c r="F2243">
        <v>4</v>
      </c>
      <c r="G2243">
        <v>0</v>
      </c>
      <c r="H2243">
        <v>1</v>
      </c>
      <c r="I2243">
        <v>8</v>
      </c>
      <c r="J2243">
        <v>8</v>
      </c>
      <c r="K2243">
        <v>6</v>
      </c>
      <c r="L2243">
        <v>20</v>
      </c>
      <c r="M2243">
        <v>1</v>
      </c>
      <c r="N2243">
        <v>2</v>
      </c>
      <c r="O2243">
        <v>1</v>
      </c>
      <c r="P2243">
        <v>0.20300000000000001</v>
      </c>
      <c r="Q2243">
        <v>0.254</v>
      </c>
      <c r="R2243">
        <v>0.28299999999999997</v>
      </c>
      <c r="S2243">
        <v>0.53700000000000003</v>
      </c>
      <c r="T2243">
        <v>0.23899999999999999</v>
      </c>
      <c r="U2243">
        <v>0</v>
      </c>
      <c r="V2243">
        <v>0</v>
      </c>
      <c r="W2243">
        <v>-0.3</v>
      </c>
    </row>
    <row r="2244" spans="1:23" x14ac:dyDescent="0.25">
      <c r="A2244" t="s">
        <v>6365</v>
      </c>
      <c r="B2244" t="s">
        <v>6366</v>
      </c>
      <c r="C2244">
        <v>100</v>
      </c>
      <c r="D2244">
        <v>93</v>
      </c>
      <c r="E2244">
        <v>19</v>
      </c>
      <c r="F2244">
        <v>3</v>
      </c>
      <c r="G2244">
        <v>0</v>
      </c>
      <c r="H2244">
        <v>1</v>
      </c>
      <c r="I2244">
        <v>8</v>
      </c>
      <c r="J2244">
        <v>8</v>
      </c>
      <c r="K2244">
        <v>5</v>
      </c>
      <c r="L2244">
        <v>15</v>
      </c>
      <c r="M2244">
        <v>1</v>
      </c>
      <c r="N2244">
        <v>2</v>
      </c>
      <c r="O2244">
        <v>1</v>
      </c>
      <c r="P2244">
        <v>0.20699999999999999</v>
      </c>
      <c r="Q2244">
        <v>0.25</v>
      </c>
      <c r="R2244">
        <v>0.29399999999999998</v>
      </c>
      <c r="S2244">
        <v>0.54400000000000004</v>
      </c>
      <c r="T2244">
        <v>0.23899999999999999</v>
      </c>
      <c r="U2244">
        <v>-0.1</v>
      </c>
      <c r="V2244">
        <v>0</v>
      </c>
      <c r="W2244">
        <v>-0.1</v>
      </c>
    </row>
    <row r="2245" spans="1:23" x14ac:dyDescent="0.25">
      <c r="A2245" t="s">
        <v>6363</v>
      </c>
      <c r="B2245" t="s">
        <v>6364</v>
      </c>
      <c r="C2245">
        <v>100</v>
      </c>
      <c r="D2245">
        <v>93</v>
      </c>
      <c r="E2245">
        <v>19</v>
      </c>
      <c r="F2245">
        <v>3</v>
      </c>
      <c r="G2245">
        <v>0</v>
      </c>
      <c r="H2245">
        <v>1</v>
      </c>
      <c r="I2245">
        <v>8</v>
      </c>
      <c r="J2245">
        <v>8</v>
      </c>
      <c r="K2245">
        <v>5</v>
      </c>
      <c r="L2245">
        <v>17</v>
      </c>
      <c r="M2245">
        <v>1</v>
      </c>
      <c r="N2245">
        <v>1</v>
      </c>
      <c r="O2245">
        <v>1</v>
      </c>
      <c r="P2245">
        <v>0.20300000000000001</v>
      </c>
      <c r="Q2245">
        <v>0.25</v>
      </c>
      <c r="R2245">
        <v>0.29299999999999998</v>
      </c>
      <c r="S2245">
        <v>0.54300000000000004</v>
      </c>
      <c r="T2245">
        <v>0.23899999999999999</v>
      </c>
      <c r="U2245">
        <v>0</v>
      </c>
      <c r="V2245">
        <v>0</v>
      </c>
      <c r="W2245">
        <v>-0.1</v>
      </c>
    </row>
    <row r="2246" spans="1:23" x14ac:dyDescent="0.25">
      <c r="A2246" t="s">
        <v>6361</v>
      </c>
      <c r="B2246" t="s">
        <v>6362</v>
      </c>
      <c r="C2246">
        <v>100</v>
      </c>
      <c r="D2246">
        <v>92</v>
      </c>
      <c r="E2246">
        <v>19</v>
      </c>
      <c r="F2246">
        <v>3</v>
      </c>
      <c r="G2246">
        <v>0</v>
      </c>
      <c r="H2246">
        <v>1</v>
      </c>
      <c r="I2246">
        <v>8</v>
      </c>
      <c r="J2246">
        <v>7</v>
      </c>
      <c r="K2246">
        <v>6</v>
      </c>
      <c r="L2246">
        <v>15</v>
      </c>
      <c r="M2246">
        <v>1</v>
      </c>
      <c r="N2246">
        <v>2</v>
      </c>
      <c r="O2246">
        <v>1</v>
      </c>
      <c r="P2246">
        <v>0.20899999999999999</v>
      </c>
      <c r="Q2246">
        <v>0.26100000000000001</v>
      </c>
      <c r="R2246">
        <v>0.27200000000000002</v>
      </c>
      <c r="S2246">
        <v>0.53400000000000003</v>
      </c>
      <c r="T2246">
        <v>0.23899999999999999</v>
      </c>
      <c r="U2246">
        <v>0</v>
      </c>
      <c r="V2246">
        <v>0</v>
      </c>
      <c r="W2246">
        <v>-0.2</v>
      </c>
    </row>
    <row r="2247" spans="1:23" x14ac:dyDescent="0.25">
      <c r="A2247" t="s">
        <v>6359</v>
      </c>
      <c r="B2247" t="s">
        <v>6360</v>
      </c>
      <c r="C2247">
        <v>191</v>
      </c>
      <c r="D2247">
        <v>175</v>
      </c>
      <c r="E2247">
        <v>35</v>
      </c>
      <c r="F2247">
        <v>5</v>
      </c>
      <c r="G2247">
        <v>1</v>
      </c>
      <c r="H2247">
        <v>3</v>
      </c>
      <c r="I2247">
        <v>16</v>
      </c>
      <c r="J2247">
        <v>16</v>
      </c>
      <c r="K2247">
        <v>12</v>
      </c>
      <c r="L2247">
        <v>46</v>
      </c>
      <c r="M2247">
        <v>2</v>
      </c>
      <c r="N2247">
        <v>7</v>
      </c>
      <c r="O2247">
        <v>3</v>
      </c>
      <c r="P2247">
        <v>0.19800000000000001</v>
      </c>
      <c r="Q2247">
        <v>0.254</v>
      </c>
      <c r="R2247">
        <v>0.28100000000000003</v>
      </c>
      <c r="S2247">
        <v>0.53500000000000003</v>
      </c>
      <c r="T2247">
        <v>0.23899999999999999</v>
      </c>
      <c r="U2247">
        <v>0.1</v>
      </c>
      <c r="V2247">
        <v>0</v>
      </c>
      <c r="W2247">
        <v>-0.5</v>
      </c>
    </row>
    <row r="2248" spans="1:23" x14ac:dyDescent="0.25">
      <c r="A2248" t="s">
        <v>6357</v>
      </c>
      <c r="B2248" t="s">
        <v>6358</v>
      </c>
      <c r="C2248">
        <v>100</v>
      </c>
      <c r="D2248">
        <v>93</v>
      </c>
      <c r="E2248">
        <v>18</v>
      </c>
      <c r="F2248">
        <v>3</v>
      </c>
      <c r="G2248">
        <v>0</v>
      </c>
      <c r="H2248">
        <v>2</v>
      </c>
      <c r="I2248">
        <v>8</v>
      </c>
      <c r="J2248">
        <v>8</v>
      </c>
      <c r="K2248">
        <v>5</v>
      </c>
      <c r="L2248">
        <v>29</v>
      </c>
      <c r="M2248">
        <v>1</v>
      </c>
      <c r="N2248">
        <v>2</v>
      </c>
      <c r="O2248">
        <v>1</v>
      </c>
      <c r="P2248">
        <v>0.19800000000000001</v>
      </c>
      <c r="Q2248">
        <v>0.24399999999999999</v>
      </c>
      <c r="R2248">
        <v>0.29899999999999999</v>
      </c>
      <c r="S2248">
        <v>0.54300000000000004</v>
      </c>
      <c r="T2248">
        <v>0.23899999999999999</v>
      </c>
      <c r="U2248">
        <v>0</v>
      </c>
      <c r="V2248">
        <v>0</v>
      </c>
      <c r="W2248">
        <v>-0.4</v>
      </c>
    </row>
    <row r="2249" spans="1:23" x14ac:dyDescent="0.25">
      <c r="A2249" t="s">
        <v>6355</v>
      </c>
      <c r="B2249" t="s">
        <v>6356</v>
      </c>
      <c r="C2249">
        <v>100</v>
      </c>
      <c r="D2249">
        <v>93</v>
      </c>
      <c r="E2249">
        <v>18</v>
      </c>
      <c r="F2249">
        <v>3</v>
      </c>
      <c r="G2249">
        <v>0</v>
      </c>
      <c r="H2249">
        <v>2</v>
      </c>
      <c r="I2249">
        <v>9</v>
      </c>
      <c r="J2249">
        <v>9</v>
      </c>
      <c r="K2249">
        <v>5</v>
      </c>
      <c r="L2249">
        <v>20</v>
      </c>
      <c r="M2249">
        <v>1</v>
      </c>
      <c r="N2249">
        <v>4</v>
      </c>
      <c r="O2249">
        <v>2</v>
      </c>
      <c r="P2249">
        <v>0.19900000000000001</v>
      </c>
      <c r="Q2249">
        <v>0.245</v>
      </c>
      <c r="R2249">
        <v>0.3</v>
      </c>
      <c r="S2249">
        <v>0.54500000000000004</v>
      </c>
      <c r="T2249">
        <v>0.23899999999999999</v>
      </c>
      <c r="U2249">
        <v>0</v>
      </c>
      <c r="V2249">
        <v>0</v>
      </c>
      <c r="W2249">
        <v>-0.4</v>
      </c>
    </row>
    <row r="2250" spans="1:23" x14ac:dyDescent="0.25">
      <c r="A2250" t="s">
        <v>6353</v>
      </c>
      <c r="B2250" t="s">
        <v>6354</v>
      </c>
      <c r="C2250">
        <v>100</v>
      </c>
      <c r="D2250">
        <v>89</v>
      </c>
      <c r="E2250">
        <v>17</v>
      </c>
      <c r="F2250">
        <v>3</v>
      </c>
      <c r="G2250">
        <v>0</v>
      </c>
      <c r="H2250">
        <v>1</v>
      </c>
      <c r="I2250">
        <v>8</v>
      </c>
      <c r="J2250">
        <v>7</v>
      </c>
      <c r="K2250">
        <v>9</v>
      </c>
      <c r="L2250">
        <v>19</v>
      </c>
      <c r="M2250">
        <v>1</v>
      </c>
      <c r="N2250">
        <v>2</v>
      </c>
      <c r="O2250">
        <v>1</v>
      </c>
      <c r="P2250">
        <v>0.187</v>
      </c>
      <c r="Q2250">
        <v>0.26800000000000002</v>
      </c>
      <c r="R2250">
        <v>0.255</v>
      </c>
      <c r="S2250">
        <v>0.52300000000000002</v>
      </c>
      <c r="T2250">
        <v>0.23899999999999999</v>
      </c>
      <c r="U2250">
        <v>-0.1</v>
      </c>
      <c r="V2250">
        <v>0</v>
      </c>
      <c r="W2250">
        <v>-0.1</v>
      </c>
    </row>
    <row r="2251" spans="1:23" x14ac:dyDescent="0.25">
      <c r="A2251" t="s">
        <v>6351</v>
      </c>
      <c r="B2251" t="s">
        <v>6352</v>
      </c>
      <c r="C2251">
        <v>100</v>
      </c>
      <c r="D2251">
        <v>93</v>
      </c>
      <c r="E2251">
        <v>19</v>
      </c>
      <c r="F2251">
        <v>3</v>
      </c>
      <c r="G2251">
        <v>1</v>
      </c>
      <c r="H2251">
        <v>1</v>
      </c>
      <c r="I2251">
        <v>9</v>
      </c>
      <c r="J2251">
        <v>8</v>
      </c>
      <c r="K2251">
        <v>5</v>
      </c>
      <c r="L2251">
        <v>23</v>
      </c>
      <c r="M2251">
        <v>1</v>
      </c>
      <c r="N2251">
        <v>6</v>
      </c>
      <c r="O2251">
        <v>2</v>
      </c>
      <c r="P2251">
        <v>0.20899999999999999</v>
      </c>
      <c r="Q2251">
        <v>0.252</v>
      </c>
      <c r="R2251">
        <v>0.28599999999999998</v>
      </c>
      <c r="S2251">
        <v>0.53800000000000003</v>
      </c>
      <c r="T2251">
        <v>0.23899999999999999</v>
      </c>
      <c r="U2251">
        <v>0.4</v>
      </c>
      <c r="V2251">
        <v>0</v>
      </c>
      <c r="W2251">
        <v>-0.1</v>
      </c>
    </row>
    <row r="2252" spans="1:23" x14ac:dyDescent="0.25">
      <c r="A2252" t="s">
        <v>6349</v>
      </c>
      <c r="B2252" t="s">
        <v>6350</v>
      </c>
      <c r="C2252">
        <v>100</v>
      </c>
      <c r="D2252">
        <v>93</v>
      </c>
      <c r="E2252">
        <v>20</v>
      </c>
      <c r="F2252">
        <v>3</v>
      </c>
      <c r="G2252">
        <v>0</v>
      </c>
      <c r="H2252">
        <v>1</v>
      </c>
      <c r="I2252">
        <v>9</v>
      </c>
      <c r="J2252">
        <v>8</v>
      </c>
      <c r="K2252">
        <v>5</v>
      </c>
      <c r="L2252">
        <v>16</v>
      </c>
      <c r="M2252">
        <v>1</v>
      </c>
      <c r="N2252">
        <v>1</v>
      </c>
      <c r="O2252">
        <v>1</v>
      </c>
      <c r="P2252">
        <v>0.21299999999999999</v>
      </c>
      <c r="Q2252">
        <v>0.254</v>
      </c>
      <c r="R2252">
        <v>0.28499999999999998</v>
      </c>
      <c r="S2252">
        <v>0.53800000000000003</v>
      </c>
      <c r="T2252">
        <v>0.23899999999999999</v>
      </c>
      <c r="U2252">
        <v>0</v>
      </c>
      <c r="V2252">
        <v>0</v>
      </c>
      <c r="W2252">
        <v>-0.4</v>
      </c>
    </row>
    <row r="2253" spans="1:23" x14ac:dyDescent="0.25">
      <c r="A2253" t="s">
        <v>6347</v>
      </c>
      <c r="B2253" t="s">
        <v>6348</v>
      </c>
      <c r="C2253">
        <v>100</v>
      </c>
      <c r="D2253">
        <v>94</v>
      </c>
      <c r="E2253">
        <v>19</v>
      </c>
      <c r="F2253">
        <v>3</v>
      </c>
      <c r="G2253">
        <v>0</v>
      </c>
      <c r="H2253">
        <v>2</v>
      </c>
      <c r="I2253">
        <v>9</v>
      </c>
      <c r="J2253">
        <v>9</v>
      </c>
      <c r="K2253">
        <v>4</v>
      </c>
      <c r="L2253">
        <v>17</v>
      </c>
      <c r="M2253">
        <v>1</v>
      </c>
      <c r="N2253">
        <v>2</v>
      </c>
      <c r="O2253">
        <v>1</v>
      </c>
      <c r="P2253">
        <v>0.20499999999999999</v>
      </c>
      <c r="Q2253">
        <v>0.24399999999999999</v>
      </c>
      <c r="R2253">
        <v>0.30199999999999999</v>
      </c>
      <c r="S2253">
        <v>0.54600000000000004</v>
      </c>
      <c r="T2253">
        <v>0.23899999999999999</v>
      </c>
      <c r="U2253">
        <v>0</v>
      </c>
      <c r="V2253">
        <v>0</v>
      </c>
      <c r="W2253">
        <v>-0.3</v>
      </c>
    </row>
    <row r="2254" spans="1:23" x14ac:dyDescent="0.25">
      <c r="A2254" t="s">
        <v>6345</v>
      </c>
      <c r="B2254" t="s">
        <v>6346</v>
      </c>
      <c r="C2254">
        <v>100</v>
      </c>
      <c r="D2254">
        <v>91</v>
      </c>
      <c r="E2254">
        <v>19</v>
      </c>
      <c r="F2254">
        <v>3</v>
      </c>
      <c r="G2254">
        <v>1</v>
      </c>
      <c r="H2254">
        <v>1</v>
      </c>
      <c r="I2254">
        <v>9</v>
      </c>
      <c r="J2254">
        <v>7</v>
      </c>
      <c r="K2254">
        <v>6</v>
      </c>
      <c r="L2254">
        <v>21</v>
      </c>
      <c r="M2254">
        <v>1</v>
      </c>
      <c r="N2254">
        <v>6</v>
      </c>
      <c r="O2254">
        <v>3</v>
      </c>
      <c r="P2254">
        <v>0.20399999999999999</v>
      </c>
      <c r="Q2254">
        <v>0.26200000000000001</v>
      </c>
      <c r="R2254">
        <v>0.26800000000000002</v>
      </c>
      <c r="S2254">
        <v>0.53</v>
      </c>
      <c r="T2254">
        <v>0.23899999999999999</v>
      </c>
      <c r="U2254">
        <v>0.2</v>
      </c>
      <c r="V2254">
        <v>0</v>
      </c>
      <c r="W2254">
        <v>-0.2</v>
      </c>
    </row>
    <row r="2255" spans="1:23" x14ac:dyDescent="0.25">
      <c r="A2255" t="s">
        <v>6343</v>
      </c>
      <c r="B2255" t="s">
        <v>6344</v>
      </c>
      <c r="C2255">
        <v>100</v>
      </c>
      <c r="D2255">
        <v>94</v>
      </c>
      <c r="E2255">
        <v>20</v>
      </c>
      <c r="F2255">
        <v>3</v>
      </c>
      <c r="G2255">
        <v>1</v>
      </c>
      <c r="H2255">
        <v>1</v>
      </c>
      <c r="I2255">
        <v>8</v>
      </c>
      <c r="J2255">
        <v>8</v>
      </c>
      <c r="K2255">
        <v>4</v>
      </c>
      <c r="L2255">
        <v>19</v>
      </c>
      <c r="M2255">
        <v>1</v>
      </c>
      <c r="N2255">
        <v>1</v>
      </c>
      <c r="O2255">
        <v>0</v>
      </c>
      <c r="P2255">
        <v>0.217</v>
      </c>
      <c r="Q2255">
        <v>0.253</v>
      </c>
      <c r="R2255">
        <v>0.28899999999999998</v>
      </c>
      <c r="S2255">
        <v>0.54200000000000004</v>
      </c>
      <c r="T2255">
        <v>0.23899999999999999</v>
      </c>
      <c r="U2255">
        <v>0</v>
      </c>
      <c r="V2255">
        <v>0</v>
      </c>
      <c r="W2255">
        <v>-0.3</v>
      </c>
    </row>
    <row r="2256" spans="1:23" x14ac:dyDescent="0.25">
      <c r="A2256" t="s">
        <v>6341</v>
      </c>
      <c r="B2256" t="s">
        <v>6342</v>
      </c>
      <c r="C2256">
        <v>100</v>
      </c>
      <c r="D2256">
        <v>92</v>
      </c>
      <c r="E2256">
        <v>19</v>
      </c>
      <c r="F2256">
        <v>3</v>
      </c>
      <c r="G2256">
        <v>0</v>
      </c>
      <c r="H2256">
        <v>1</v>
      </c>
      <c r="I2256">
        <v>8</v>
      </c>
      <c r="J2256">
        <v>8</v>
      </c>
      <c r="K2256">
        <v>5</v>
      </c>
      <c r="L2256">
        <v>22</v>
      </c>
      <c r="M2256">
        <v>1</v>
      </c>
      <c r="N2256">
        <v>2</v>
      </c>
      <c r="O2256">
        <v>1</v>
      </c>
      <c r="P2256">
        <v>0.20699999999999999</v>
      </c>
      <c r="Q2256">
        <v>0.254</v>
      </c>
      <c r="R2256">
        <v>0.28499999999999998</v>
      </c>
      <c r="S2256">
        <v>0.54</v>
      </c>
      <c r="T2256">
        <v>0.23899999999999999</v>
      </c>
      <c r="U2256">
        <v>0</v>
      </c>
      <c r="V2256">
        <v>0</v>
      </c>
      <c r="W2256">
        <v>-0.4</v>
      </c>
    </row>
    <row r="2257" spans="1:23" x14ac:dyDescent="0.25">
      <c r="A2257" t="s">
        <v>6339</v>
      </c>
      <c r="B2257" t="s">
        <v>6340</v>
      </c>
      <c r="C2257">
        <v>100</v>
      </c>
      <c r="D2257">
        <v>94</v>
      </c>
      <c r="E2257">
        <v>20</v>
      </c>
      <c r="F2257">
        <v>3</v>
      </c>
      <c r="G2257">
        <v>0</v>
      </c>
      <c r="H2257">
        <v>1</v>
      </c>
      <c r="I2257">
        <v>9</v>
      </c>
      <c r="J2257">
        <v>8</v>
      </c>
      <c r="K2257">
        <v>4</v>
      </c>
      <c r="L2257">
        <v>9</v>
      </c>
      <c r="M2257">
        <v>1</v>
      </c>
      <c r="N2257">
        <v>6</v>
      </c>
      <c r="O2257">
        <v>3</v>
      </c>
      <c r="P2257">
        <v>0.218</v>
      </c>
      <c r="Q2257">
        <v>0.252</v>
      </c>
      <c r="R2257">
        <v>0.28899999999999998</v>
      </c>
      <c r="S2257">
        <v>0.54100000000000004</v>
      </c>
      <c r="T2257">
        <v>0.23899999999999999</v>
      </c>
      <c r="U2257">
        <v>0</v>
      </c>
      <c r="V2257">
        <v>0</v>
      </c>
      <c r="W2257">
        <v>-0.3</v>
      </c>
    </row>
    <row r="2258" spans="1:23" x14ac:dyDescent="0.25">
      <c r="A2258" t="s">
        <v>6337</v>
      </c>
      <c r="B2258" t="s">
        <v>6338</v>
      </c>
      <c r="C2258">
        <v>100</v>
      </c>
      <c r="D2258">
        <v>93</v>
      </c>
      <c r="E2258">
        <v>19</v>
      </c>
      <c r="F2258">
        <v>3</v>
      </c>
      <c r="G2258">
        <v>0</v>
      </c>
      <c r="H2258">
        <v>1</v>
      </c>
      <c r="I2258">
        <v>8</v>
      </c>
      <c r="J2258">
        <v>8</v>
      </c>
      <c r="K2258">
        <v>4</v>
      </c>
      <c r="L2258">
        <v>19</v>
      </c>
      <c r="M2258">
        <v>1</v>
      </c>
      <c r="N2258">
        <v>1</v>
      </c>
      <c r="O2258">
        <v>1</v>
      </c>
      <c r="P2258">
        <v>0.20699999999999999</v>
      </c>
      <c r="Q2258">
        <v>0.249</v>
      </c>
      <c r="R2258">
        <v>0.29299999999999998</v>
      </c>
      <c r="S2258">
        <v>0.54200000000000004</v>
      </c>
      <c r="T2258">
        <v>0.23899999999999999</v>
      </c>
      <c r="U2258">
        <v>0</v>
      </c>
      <c r="V2258">
        <v>0</v>
      </c>
      <c r="W2258">
        <v>-0.1</v>
      </c>
    </row>
    <row r="2259" spans="1:23" x14ac:dyDescent="0.25">
      <c r="A2259" t="s">
        <v>6335</v>
      </c>
      <c r="B2259" t="s">
        <v>6336</v>
      </c>
      <c r="C2259">
        <v>100</v>
      </c>
      <c r="D2259">
        <v>95</v>
      </c>
      <c r="E2259">
        <v>19</v>
      </c>
      <c r="F2259">
        <v>3</v>
      </c>
      <c r="G2259">
        <v>0</v>
      </c>
      <c r="H2259">
        <v>2</v>
      </c>
      <c r="I2259">
        <v>8</v>
      </c>
      <c r="J2259">
        <v>9</v>
      </c>
      <c r="K2259">
        <v>3</v>
      </c>
      <c r="L2259">
        <v>31</v>
      </c>
      <c r="M2259">
        <v>1</v>
      </c>
      <c r="N2259">
        <v>4</v>
      </c>
      <c r="O2259">
        <v>2</v>
      </c>
      <c r="P2259">
        <v>0.20200000000000001</v>
      </c>
      <c r="Q2259">
        <v>0.23300000000000001</v>
      </c>
      <c r="R2259">
        <v>0.316</v>
      </c>
      <c r="S2259">
        <v>0.54900000000000004</v>
      </c>
      <c r="T2259">
        <v>0.23899999999999999</v>
      </c>
      <c r="U2259">
        <v>0.1</v>
      </c>
      <c r="V2259">
        <v>0</v>
      </c>
      <c r="W2259">
        <v>-0.4</v>
      </c>
    </row>
    <row r="2260" spans="1:23" x14ac:dyDescent="0.25">
      <c r="A2260" t="s">
        <v>6334</v>
      </c>
      <c r="B2260" t="s">
        <v>4515</v>
      </c>
      <c r="C2260">
        <v>100</v>
      </c>
      <c r="D2260">
        <v>93</v>
      </c>
      <c r="E2260">
        <v>19</v>
      </c>
      <c r="F2260">
        <v>3</v>
      </c>
      <c r="G2260">
        <v>0</v>
      </c>
      <c r="H2260">
        <v>1</v>
      </c>
      <c r="I2260">
        <v>9</v>
      </c>
      <c r="J2260">
        <v>8</v>
      </c>
      <c r="K2260">
        <v>5</v>
      </c>
      <c r="L2260">
        <v>23</v>
      </c>
      <c r="M2260">
        <v>1</v>
      </c>
      <c r="N2260">
        <v>2</v>
      </c>
      <c r="O2260">
        <v>1</v>
      </c>
      <c r="P2260">
        <v>0.20599999999999999</v>
      </c>
      <c r="Q2260">
        <v>0.253</v>
      </c>
      <c r="R2260">
        <v>0.28499999999999998</v>
      </c>
      <c r="S2260">
        <v>0.53800000000000003</v>
      </c>
      <c r="T2260">
        <v>0.23899999999999999</v>
      </c>
      <c r="U2260">
        <v>0</v>
      </c>
      <c r="V2260">
        <v>0</v>
      </c>
      <c r="W2260">
        <v>-0.4</v>
      </c>
    </row>
    <row r="2261" spans="1:23" x14ac:dyDescent="0.25">
      <c r="A2261" t="s">
        <v>6332</v>
      </c>
      <c r="B2261" t="s">
        <v>6333</v>
      </c>
      <c r="C2261">
        <v>100</v>
      </c>
      <c r="D2261">
        <v>93</v>
      </c>
      <c r="E2261">
        <v>18</v>
      </c>
      <c r="F2261">
        <v>3</v>
      </c>
      <c r="G2261">
        <v>0</v>
      </c>
      <c r="H2261">
        <v>2</v>
      </c>
      <c r="I2261">
        <v>8</v>
      </c>
      <c r="J2261">
        <v>9</v>
      </c>
      <c r="K2261">
        <v>5</v>
      </c>
      <c r="L2261">
        <v>25</v>
      </c>
      <c r="M2261">
        <v>1</v>
      </c>
      <c r="N2261">
        <v>1</v>
      </c>
      <c r="O2261">
        <v>1</v>
      </c>
      <c r="P2261">
        <v>0.19900000000000001</v>
      </c>
      <c r="Q2261">
        <v>0.246</v>
      </c>
      <c r="R2261">
        <v>0.29799999999999999</v>
      </c>
      <c r="S2261">
        <v>0.54400000000000004</v>
      </c>
      <c r="T2261">
        <v>0.23899999999999999</v>
      </c>
      <c r="U2261">
        <v>0</v>
      </c>
      <c r="V2261">
        <v>0</v>
      </c>
      <c r="W2261">
        <v>-0.5</v>
      </c>
    </row>
    <row r="2262" spans="1:23" x14ac:dyDescent="0.25">
      <c r="A2262" t="s">
        <v>6330</v>
      </c>
      <c r="B2262" t="s">
        <v>6331</v>
      </c>
      <c r="C2262">
        <v>100</v>
      </c>
      <c r="D2262">
        <v>94</v>
      </c>
      <c r="E2262">
        <v>20</v>
      </c>
      <c r="F2262">
        <v>3</v>
      </c>
      <c r="G2262">
        <v>0</v>
      </c>
      <c r="H2262">
        <v>1</v>
      </c>
      <c r="I2262">
        <v>8</v>
      </c>
      <c r="J2262">
        <v>8</v>
      </c>
      <c r="K2262">
        <v>4</v>
      </c>
      <c r="L2262">
        <v>17</v>
      </c>
      <c r="M2262">
        <v>1</v>
      </c>
      <c r="N2262">
        <v>1</v>
      </c>
      <c r="O2262">
        <v>1</v>
      </c>
      <c r="P2262">
        <v>0.21299999999999999</v>
      </c>
      <c r="Q2262">
        <v>0.25</v>
      </c>
      <c r="R2262">
        <v>0.28899999999999998</v>
      </c>
      <c r="S2262">
        <v>0.53900000000000003</v>
      </c>
      <c r="T2262">
        <v>0.23899999999999999</v>
      </c>
      <c r="U2262">
        <v>0</v>
      </c>
      <c r="V2262">
        <v>0</v>
      </c>
      <c r="W2262">
        <v>-0.3</v>
      </c>
    </row>
    <row r="2263" spans="1:23" x14ac:dyDescent="0.25">
      <c r="A2263" t="s">
        <v>6328</v>
      </c>
      <c r="B2263" t="s">
        <v>6329</v>
      </c>
      <c r="C2263">
        <v>100</v>
      </c>
      <c r="D2263">
        <v>92</v>
      </c>
      <c r="E2263">
        <v>19</v>
      </c>
      <c r="F2263">
        <v>3</v>
      </c>
      <c r="G2263">
        <v>0</v>
      </c>
      <c r="H2263">
        <v>1</v>
      </c>
      <c r="I2263">
        <v>8</v>
      </c>
      <c r="J2263">
        <v>7</v>
      </c>
      <c r="K2263">
        <v>5</v>
      </c>
      <c r="L2263">
        <v>21</v>
      </c>
      <c r="M2263">
        <v>1</v>
      </c>
      <c r="N2263">
        <v>4</v>
      </c>
      <c r="O2263">
        <v>2</v>
      </c>
      <c r="P2263">
        <v>0.20899999999999999</v>
      </c>
      <c r="Q2263">
        <v>0.25800000000000001</v>
      </c>
      <c r="R2263">
        <v>0.27700000000000002</v>
      </c>
      <c r="S2263">
        <v>0.53500000000000003</v>
      </c>
      <c r="T2263">
        <v>0.23899999999999999</v>
      </c>
      <c r="U2263">
        <v>0</v>
      </c>
      <c r="V2263">
        <v>0</v>
      </c>
      <c r="W2263">
        <v>-0.4</v>
      </c>
    </row>
    <row r="2264" spans="1:23" x14ac:dyDescent="0.25">
      <c r="A2264" t="s">
        <v>6326</v>
      </c>
      <c r="B2264" t="s">
        <v>6327</v>
      </c>
      <c r="C2264">
        <v>100</v>
      </c>
      <c r="D2264">
        <v>93</v>
      </c>
      <c r="E2264">
        <v>20</v>
      </c>
      <c r="F2264">
        <v>3</v>
      </c>
      <c r="G2264">
        <v>0</v>
      </c>
      <c r="H2264">
        <v>1</v>
      </c>
      <c r="I2264">
        <v>9</v>
      </c>
      <c r="J2264">
        <v>8</v>
      </c>
      <c r="K2264">
        <v>5</v>
      </c>
      <c r="L2264">
        <v>13</v>
      </c>
      <c r="M2264">
        <v>1</v>
      </c>
      <c r="N2264">
        <v>3</v>
      </c>
      <c r="O2264">
        <v>2</v>
      </c>
      <c r="P2264">
        <v>0.21299999999999999</v>
      </c>
      <c r="Q2264">
        <v>0.25600000000000001</v>
      </c>
      <c r="R2264">
        <v>0.27900000000000003</v>
      </c>
      <c r="S2264">
        <v>0.53500000000000003</v>
      </c>
      <c r="T2264">
        <v>0.23899999999999999</v>
      </c>
      <c r="U2264">
        <v>0</v>
      </c>
      <c r="V2264">
        <v>0</v>
      </c>
      <c r="W2264">
        <v>-0.4</v>
      </c>
    </row>
    <row r="2265" spans="1:23" x14ac:dyDescent="0.25">
      <c r="A2265" t="s">
        <v>6324</v>
      </c>
      <c r="B2265" t="s">
        <v>6325</v>
      </c>
      <c r="C2265">
        <v>100</v>
      </c>
      <c r="D2265">
        <v>91</v>
      </c>
      <c r="E2265">
        <v>18</v>
      </c>
      <c r="F2265">
        <v>3</v>
      </c>
      <c r="G2265">
        <v>0</v>
      </c>
      <c r="H2265">
        <v>1</v>
      </c>
      <c r="I2265">
        <v>8</v>
      </c>
      <c r="J2265">
        <v>8</v>
      </c>
      <c r="K2265">
        <v>6</v>
      </c>
      <c r="L2265">
        <v>16</v>
      </c>
      <c r="M2265">
        <v>1</v>
      </c>
      <c r="N2265">
        <v>2</v>
      </c>
      <c r="O2265">
        <v>1</v>
      </c>
      <c r="P2265">
        <v>0.19900000000000001</v>
      </c>
      <c r="Q2265">
        <v>0.25600000000000001</v>
      </c>
      <c r="R2265">
        <v>0.27700000000000002</v>
      </c>
      <c r="S2265">
        <v>0.53300000000000003</v>
      </c>
      <c r="T2265">
        <v>0.23899999999999999</v>
      </c>
      <c r="U2265">
        <v>0</v>
      </c>
      <c r="V2265">
        <v>0</v>
      </c>
      <c r="W2265">
        <v>-0.1</v>
      </c>
    </row>
    <row r="2266" spans="1:23" x14ac:dyDescent="0.25">
      <c r="A2266" t="s">
        <v>6322</v>
      </c>
      <c r="B2266" t="s">
        <v>6323</v>
      </c>
      <c r="C2266">
        <v>100</v>
      </c>
      <c r="D2266">
        <v>93</v>
      </c>
      <c r="E2266">
        <v>18</v>
      </c>
      <c r="F2266">
        <v>4</v>
      </c>
      <c r="G2266">
        <v>0</v>
      </c>
      <c r="H2266">
        <v>1</v>
      </c>
      <c r="I2266">
        <v>8</v>
      </c>
      <c r="J2266">
        <v>8</v>
      </c>
      <c r="K2266">
        <v>5</v>
      </c>
      <c r="L2266">
        <v>26</v>
      </c>
      <c r="M2266">
        <v>1</v>
      </c>
      <c r="N2266">
        <v>1</v>
      </c>
      <c r="O2266">
        <v>1</v>
      </c>
      <c r="P2266">
        <v>0.19900000000000001</v>
      </c>
      <c r="Q2266">
        <v>0.247</v>
      </c>
      <c r="R2266">
        <v>0.29299999999999998</v>
      </c>
      <c r="S2266">
        <v>0.53900000000000003</v>
      </c>
      <c r="T2266">
        <v>0.23899999999999999</v>
      </c>
      <c r="U2266">
        <v>0</v>
      </c>
      <c r="V2266">
        <v>0</v>
      </c>
      <c r="W2266">
        <v>-0.3</v>
      </c>
    </row>
    <row r="2267" spans="1:23" x14ac:dyDescent="0.25">
      <c r="A2267" t="s">
        <v>6320</v>
      </c>
      <c r="B2267" t="s">
        <v>6321</v>
      </c>
      <c r="C2267">
        <v>100</v>
      </c>
      <c r="D2267">
        <v>92</v>
      </c>
      <c r="E2267">
        <v>19</v>
      </c>
      <c r="F2267">
        <v>3</v>
      </c>
      <c r="G2267">
        <v>1</v>
      </c>
      <c r="H2267">
        <v>1</v>
      </c>
      <c r="I2267">
        <v>9</v>
      </c>
      <c r="J2267">
        <v>8</v>
      </c>
      <c r="K2267">
        <v>5</v>
      </c>
      <c r="L2267">
        <v>24</v>
      </c>
      <c r="M2267">
        <v>1</v>
      </c>
      <c r="N2267">
        <v>5</v>
      </c>
      <c r="O2267">
        <v>2</v>
      </c>
      <c r="P2267">
        <v>0.20100000000000001</v>
      </c>
      <c r="Q2267">
        <v>0.248</v>
      </c>
      <c r="R2267">
        <v>0.28899999999999998</v>
      </c>
      <c r="S2267">
        <v>0.53700000000000003</v>
      </c>
      <c r="T2267">
        <v>0.23899999999999999</v>
      </c>
      <c r="U2267">
        <v>0.2</v>
      </c>
      <c r="V2267">
        <v>0</v>
      </c>
      <c r="W2267">
        <v>-0.4</v>
      </c>
    </row>
    <row r="2268" spans="1:23" x14ac:dyDescent="0.25">
      <c r="A2268" t="s">
        <v>6318</v>
      </c>
      <c r="B2268" t="s">
        <v>6319</v>
      </c>
      <c r="C2268">
        <v>100</v>
      </c>
      <c r="D2268">
        <v>91</v>
      </c>
      <c r="E2268">
        <v>18</v>
      </c>
      <c r="F2268">
        <v>3</v>
      </c>
      <c r="G2268">
        <v>0</v>
      </c>
      <c r="H2268">
        <v>1</v>
      </c>
      <c r="I2268">
        <v>9</v>
      </c>
      <c r="J2268">
        <v>8</v>
      </c>
      <c r="K2268">
        <v>6</v>
      </c>
      <c r="L2268">
        <v>24</v>
      </c>
      <c r="M2268">
        <v>1</v>
      </c>
      <c r="N2268">
        <v>2</v>
      </c>
      <c r="O2268">
        <v>1</v>
      </c>
      <c r="P2268">
        <v>0.19800000000000001</v>
      </c>
      <c r="Q2268">
        <v>0.255</v>
      </c>
      <c r="R2268">
        <v>0.28000000000000003</v>
      </c>
      <c r="S2268">
        <v>0.53500000000000003</v>
      </c>
      <c r="T2268">
        <v>0.23899999999999999</v>
      </c>
      <c r="U2268">
        <v>0</v>
      </c>
      <c r="V2268">
        <v>0</v>
      </c>
      <c r="W2268">
        <v>-0.4</v>
      </c>
    </row>
    <row r="2269" spans="1:23" x14ac:dyDescent="0.25">
      <c r="A2269" t="s">
        <v>6316</v>
      </c>
      <c r="B2269" t="s">
        <v>6317</v>
      </c>
      <c r="C2269">
        <v>100</v>
      </c>
      <c r="D2269">
        <v>92</v>
      </c>
      <c r="E2269">
        <v>19</v>
      </c>
      <c r="F2269">
        <v>3</v>
      </c>
      <c r="G2269">
        <v>0</v>
      </c>
      <c r="H2269">
        <v>1</v>
      </c>
      <c r="I2269">
        <v>7</v>
      </c>
      <c r="J2269">
        <v>7</v>
      </c>
      <c r="K2269">
        <v>5</v>
      </c>
      <c r="L2269">
        <v>14</v>
      </c>
      <c r="M2269">
        <v>1</v>
      </c>
      <c r="N2269">
        <v>2</v>
      </c>
      <c r="O2269">
        <v>2</v>
      </c>
      <c r="P2269">
        <v>0.21</v>
      </c>
      <c r="Q2269">
        <v>0.25700000000000001</v>
      </c>
      <c r="R2269">
        <v>0.27800000000000002</v>
      </c>
      <c r="S2269">
        <v>0.53500000000000003</v>
      </c>
      <c r="T2269">
        <v>0.23899999999999999</v>
      </c>
      <c r="U2269">
        <v>-0.1</v>
      </c>
      <c r="V2269">
        <v>0</v>
      </c>
      <c r="W2269">
        <v>-0.2</v>
      </c>
    </row>
    <row r="2270" spans="1:23" x14ac:dyDescent="0.25">
      <c r="A2270" t="s">
        <v>6314</v>
      </c>
      <c r="B2270" t="s">
        <v>6315</v>
      </c>
      <c r="C2270">
        <v>100</v>
      </c>
      <c r="D2270">
        <v>94</v>
      </c>
      <c r="E2270">
        <v>20</v>
      </c>
      <c r="F2270">
        <v>3</v>
      </c>
      <c r="G2270">
        <v>0</v>
      </c>
      <c r="H2270">
        <v>1</v>
      </c>
      <c r="I2270">
        <v>8</v>
      </c>
      <c r="J2270">
        <v>8</v>
      </c>
      <c r="K2270">
        <v>4</v>
      </c>
      <c r="L2270">
        <v>14</v>
      </c>
      <c r="M2270">
        <v>1</v>
      </c>
      <c r="N2270">
        <v>3</v>
      </c>
      <c r="O2270">
        <v>2</v>
      </c>
      <c r="P2270">
        <v>0.21299999999999999</v>
      </c>
      <c r="Q2270">
        <v>0.251</v>
      </c>
      <c r="R2270">
        <v>0.28699999999999998</v>
      </c>
      <c r="S2270">
        <v>0.53800000000000003</v>
      </c>
      <c r="T2270">
        <v>0.23899999999999999</v>
      </c>
      <c r="U2270">
        <v>0</v>
      </c>
      <c r="V2270">
        <v>0</v>
      </c>
      <c r="W2270">
        <v>-0.2</v>
      </c>
    </row>
    <row r="2271" spans="1:23" x14ac:dyDescent="0.25">
      <c r="A2271" t="s">
        <v>6312</v>
      </c>
      <c r="B2271" t="s">
        <v>6313</v>
      </c>
      <c r="C2271">
        <v>100</v>
      </c>
      <c r="D2271">
        <v>92</v>
      </c>
      <c r="E2271">
        <v>18</v>
      </c>
      <c r="F2271">
        <v>4</v>
      </c>
      <c r="G2271">
        <v>0</v>
      </c>
      <c r="H2271">
        <v>1</v>
      </c>
      <c r="I2271">
        <v>8</v>
      </c>
      <c r="J2271">
        <v>7</v>
      </c>
      <c r="K2271">
        <v>6</v>
      </c>
      <c r="L2271">
        <v>23</v>
      </c>
      <c r="M2271">
        <v>1</v>
      </c>
      <c r="N2271">
        <v>4</v>
      </c>
      <c r="O2271">
        <v>2</v>
      </c>
      <c r="P2271">
        <v>0.2</v>
      </c>
      <c r="Q2271">
        <v>0.253</v>
      </c>
      <c r="R2271">
        <v>0.28100000000000003</v>
      </c>
      <c r="S2271">
        <v>0.53400000000000003</v>
      </c>
      <c r="T2271">
        <v>0.23899999999999999</v>
      </c>
      <c r="U2271">
        <v>0.1</v>
      </c>
      <c r="V2271">
        <v>0</v>
      </c>
      <c r="W2271">
        <v>-0.2</v>
      </c>
    </row>
    <row r="2272" spans="1:23" x14ac:dyDescent="0.25">
      <c r="A2272" t="s">
        <v>6310</v>
      </c>
      <c r="B2272" t="s">
        <v>6311</v>
      </c>
      <c r="C2272">
        <v>100</v>
      </c>
      <c r="D2272">
        <v>94</v>
      </c>
      <c r="E2272">
        <v>20</v>
      </c>
      <c r="F2272">
        <v>3</v>
      </c>
      <c r="G2272">
        <v>0</v>
      </c>
      <c r="H2272">
        <v>1</v>
      </c>
      <c r="I2272">
        <v>7</v>
      </c>
      <c r="J2272">
        <v>8</v>
      </c>
      <c r="K2272">
        <v>4</v>
      </c>
      <c r="L2272">
        <v>18</v>
      </c>
      <c r="M2272">
        <v>1</v>
      </c>
      <c r="N2272">
        <v>2</v>
      </c>
      <c r="O2272">
        <v>1</v>
      </c>
      <c r="P2272">
        <v>0.21199999999999999</v>
      </c>
      <c r="Q2272">
        <v>0.25</v>
      </c>
      <c r="R2272">
        <v>0.28999999999999998</v>
      </c>
      <c r="S2272">
        <v>0.54</v>
      </c>
      <c r="T2272">
        <v>0.23799999999999999</v>
      </c>
      <c r="U2272">
        <v>0</v>
      </c>
      <c r="V2272">
        <v>0</v>
      </c>
      <c r="W2272">
        <v>-0.3</v>
      </c>
    </row>
    <row r="2273" spans="1:23" x14ac:dyDescent="0.25">
      <c r="A2273" t="s">
        <v>6308</v>
      </c>
      <c r="B2273" t="s">
        <v>6309</v>
      </c>
      <c r="C2273">
        <v>100</v>
      </c>
      <c r="D2273">
        <v>92</v>
      </c>
      <c r="E2273">
        <v>18</v>
      </c>
      <c r="F2273">
        <v>3</v>
      </c>
      <c r="G2273">
        <v>0</v>
      </c>
      <c r="H2273">
        <v>2</v>
      </c>
      <c r="I2273">
        <v>8</v>
      </c>
      <c r="J2273">
        <v>8</v>
      </c>
      <c r="K2273">
        <v>6</v>
      </c>
      <c r="L2273">
        <v>19</v>
      </c>
      <c r="M2273">
        <v>1</v>
      </c>
      <c r="N2273">
        <v>1</v>
      </c>
      <c r="O2273">
        <v>1</v>
      </c>
      <c r="P2273">
        <v>0.2</v>
      </c>
      <c r="Q2273">
        <v>0.249</v>
      </c>
      <c r="R2273">
        <v>0.28899999999999998</v>
      </c>
      <c r="S2273">
        <v>0.53800000000000003</v>
      </c>
      <c r="T2273">
        <v>0.23799999999999999</v>
      </c>
      <c r="U2273">
        <v>0</v>
      </c>
      <c r="V2273">
        <v>0</v>
      </c>
      <c r="W2273">
        <v>-0.1</v>
      </c>
    </row>
    <row r="2274" spans="1:23" x14ac:dyDescent="0.25">
      <c r="A2274" t="s">
        <v>6306</v>
      </c>
      <c r="B2274" t="s">
        <v>6307</v>
      </c>
      <c r="C2274">
        <v>100</v>
      </c>
      <c r="D2274">
        <v>91</v>
      </c>
      <c r="E2274">
        <v>19</v>
      </c>
      <c r="F2274">
        <v>4</v>
      </c>
      <c r="G2274">
        <v>0</v>
      </c>
      <c r="H2274">
        <v>0</v>
      </c>
      <c r="I2274">
        <v>8</v>
      </c>
      <c r="J2274">
        <v>7</v>
      </c>
      <c r="K2274">
        <v>7</v>
      </c>
      <c r="L2274">
        <v>18</v>
      </c>
      <c r="M2274">
        <v>1</v>
      </c>
      <c r="N2274">
        <v>1</v>
      </c>
      <c r="O2274">
        <v>0</v>
      </c>
      <c r="P2274">
        <v>0.20599999999999999</v>
      </c>
      <c r="Q2274">
        <v>0.26400000000000001</v>
      </c>
      <c r="R2274">
        <v>0.26300000000000001</v>
      </c>
      <c r="S2274">
        <v>0.52700000000000002</v>
      </c>
      <c r="T2274">
        <v>0.23799999999999999</v>
      </c>
      <c r="U2274">
        <v>-0.1</v>
      </c>
      <c r="V2274">
        <v>0</v>
      </c>
      <c r="W2274">
        <v>-0.2</v>
      </c>
    </row>
    <row r="2275" spans="1:23" x14ac:dyDescent="0.25">
      <c r="A2275" t="s">
        <v>6304</v>
      </c>
      <c r="B2275" t="s">
        <v>6305</v>
      </c>
      <c r="C2275">
        <v>100</v>
      </c>
      <c r="D2275">
        <v>92</v>
      </c>
      <c r="E2275">
        <v>17</v>
      </c>
      <c r="F2275">
        <v>3</v>
      </c>
      <c r="G2275">
        <v>0</v>
      </c>
      <c r="H2275">
        <v>2</v>
      </c>
      <c r="I2275">
        <v>9</v>
      </c>
      <c r="J2275">
        <v>8</v>
      </c>
      <c r="K2275">
        <v>6</v>
      </c>
      <c r="L2275">
        <v>31</v>
      </c>
      <c r="M2275">
        <v>1</v>
      </c>
      <c r="N2275">
        <v>3</v>
      </c>
      <c r="O2275">
        <v>1</v>
      </c>
      <c r="P2275">
        <v>0.189</v>
      </c>
      <c r="Q2275">
        <v>0.246</v>
      </c>
      <c r="R2275">
        <v>0.29099999999999998</v>
      </c>
      <c r="S2275">
        <v>0.53700000000000003</v>
      </c>
      <c r="T2275">
        <v>0.23799999999999999</v>
      </c>
      <c r="U2275">
        <v>0</v>
      </c>
      <c r="V2275">
        <v>0</v>
      </c>
      <c r="W2275">
        <v>-0.4</v>
      </c>
    </row>
    <row r="2276" spans="1:23" x14ac:dyDescent="0.25">
      <c r="A2276" t="s">
        <v>6302</v>
      </c>
      <c r="B2276" t="s">
        <v>6303</v>
      </c>
      <c r="C2276">
        <v>100</v>
      </c>
      <c r="D2276">
        <v>90</v>
      </c>
      <c r="E2276">
        <v>18</v>
      </c>
      <c r="F2276">
        <v>3</v>
      </c>
      <c r="G2276">
        <v>0</v>
      </c>
      <c r="H2276">
        <v>1</v>
      </c>
      <c r="I2276">
        <v>8</v>
      </c>
      <c r="J2276">
        <v>7</v>
      </c>
      <c r="K2276">
        <v>7</v>
      </c>
      <c r="L2276">
        <v>22</v>
      </c>
      <c r="M2276">
        <v>1</v>
      </c>
      <c r="N2276">
        <v>5</v>
      </c>
      <c r="O2276">
        <v>2</v>
      </c>
      <c r="P2276">
        <v>0.19800000000000001</v>
      </c>
      <c r="Q2276">
        <v>0.26400000000000001</v>
      </c>
      <c r="R2276">
        <v>0.26200000000000001</v>
      </c>
      <c r="S2276">
        <v>0.52600000000000002</v>
      </c>
      <c r="T2276">
        <v>0.23799999999999999</v>
      </c>
      <c r="U2276">
        <v>0</v>
      </c>
      <c r="V2276">
        <v>0</v>
      </c>
      <c r="W2276">
        <v>-0.3</v>
      </c>
    </row>
    <row r="2277" spans="1:23" x14ac:dyDescent="0.25">
      <c r="A2277" t="s">
        <v>6300</v>
      </c>
      <c r="B2277" t="s">
        <v>6301</v>
      </c>
      <c r="C2277">
        <v>100</v>
      </c>
      <c r="D2277">
        <v>91</v>
      </c>
      <c r="E2277">
        <v>18</v>
      </c>
      <c r="F2277">
        <v>3</v>
      </c>
      <c r="G2277">
        <v>0</v>
      </c>
      <c r="H2277">
        <v>1</v>
      </c>
      <c r="I2277">
        <v>9</v>
      </c>
      <c r="J2277">
        <v>7</v>
      </c>
      <c r="K2277">
        <v>6</v>
      </c>
      <c r="L2277">
        <v>23</v>
      </c>
      <c r="M2277">
        <v>1</v>
      </c>
      <c r="N2277">
        <v>9</v>
      </c>
      <c r="O2277">
        <v>3</v>
      </c>
      <c r="P2277">
        <v>0.2</v>
      </c>
      <c r="Q2277">
        <v>0.25900000000000001</v>
      </c>
      <c r="R2277">
        <v>0.26900000000000002</v>
      </c>
      <c r="S2277">
        <v>0.52900000000000003</v>
      </c>
      <c r="T2277">
        <v>0.23799999999999999</v>
      </c>
      <c r="U2277">
        <v>0.6</v>
      </c>
      <c r="V2277">
        <v>0</v>
      </c>
      <c r="W2277">
        <v>-0.3</v>
      </c>
    </row>
    <row r="2278" spans="1:23" x14ac:dyDescent="0.25">
      <c r="A2278" t="s">
        <v>6298</v>
      </c>
      <c r="B2278" t="s">
        <v>6299</v>
      </c>
      <c r="C2278">
        <v>100</v>
      </c>
      <c r="D2278">
        <v>93</v>
      </c>
      <c r="E2278">
        <v>20</v>
      </c>
      <c r="F2278">
        <v>3</v>
      </c>
      <c r="G2278">
        <v>0</v>
      </c>
      <c r="H2278">
        <v>1</v>
      </c>
      <c r="I2278">
        <v>8</v>
      </c>
      <c r="J2278">
        <v>8</v>
      </c>
      <c r="K2278">
        <v>4</v>
      </c>
      <c r="L2278">
        <v>24</v>
      </c>
      <c r="M2278">
        <v>1</v>
      </c>
      <c r="N2278">
        <v>4</v>
      </c>
      <c r="O2278">
        <v>2</v>
      </c>
      <c r="P2278">
        <v>0.217</v>
      </c>
      <c r="Q2278">
        <v>0.25600000000000001</v>
      </c>
      <c r="R2278">
        <v>0.28100000000000003</v>
      </c>
      <c r="S2278">
        <v>0.53700000000000003</v>
      </c>
      <c r="T2278">
        <v>0.23799999999999999</v>
      </c>
      <c r="U2278">
        <v>0.1</v>
      </c>
      <c r="V2278">
        <v>0</v>
      </c>
      <c r="W2278">
        <v>-0.4</v>
      </c>
    </row>
    <row r="2279" spans="1:23" x14ac:dyDescent="0.25">
      <c r="A2279" t="s">
        <v>6296</v>
      </c>
      <c r="B2279" t="s">
        <v>6297</v>
      </c>
      <c r="C2279">
        <v>100</v>
      </c>
      <c r="D2279">
        <v>94</v>
      </c>
      <c r="E2279">
        <v>19</v>
      </c>
      <c r="F2279">
        <v>3</v>
      </c>
      <c r="G2279">
        <v>1</v>
      </c>
      <c r="H2279">
        <v>2</v>
      </c>
      <c r="I2279">
        <v>9</v>
      </c>
      <c r="J2279">
        <v>9</v>
      </c>
      <c r="K2279">
        <v>4</v>
      </c>
      <c r="L2279">
        <v>18</v>
      </c>
      <c r="M2279">
        <v>1</v>
      </c>
      <c r="N2279">
        <v>1</v>
      </c>
      <c r="O2279">
        <v>1</v>
      </c>
      <c r="P2279">
        <v>0.20599999999999999</v>
      </c>
      <c r="Q2279">
        <v>0.24299999999999999</v>
      </c>
      <c r="R2279">
        <v>0.29899999999999999</v>
      </c>
      <c r="S2279">
        <v>0.54200000000000004</v>
      </c>
      <c r="T2279">
        <v>0.23799999999999999</v>
      </c>
      <c r="U2279">
        <v>0</v>
      </c>
      <c r="V2279">
        <v>0</v>
      </c>
      <c r="W2279">
        <v>-0.4</v>
      </c>
    </row>
    <row r="2280" spans="1:23" x14ac:dyDescent="0.25">
      <c r="A2280" t="s">
        <v>6294</v>
      </c>
      <c r="B2280" t="s">
        <v>6295</v>
      </c>
      <c r="C2280">
        <v>457</v>
      </c>
      <c r="D2280">
        <v>427</v>
      </c>
      <c r="E2280">
        <v>88</v>
      </c>
      <c r="F2280">
        <v>13</v>
      </c>
      <c r="G2280">
        <v>2</v>
      </c>
      <c r="H2280">
        <v>6</v>
      </c>
      <c r="I2280">
        <v>36</v>
      </c>
      <c r="J2280">
        <v>36</v>
      </c>
      <c r="K2280">
        <v>22</v>
      </c>
      <c r="L2280">
        <v>82</v>
      </c>
      <c r="M2280">
        <v>4</v>
      </c>
      <c r="N2280">
        <v>16</v>
      </c>
      <c r="O2280">
        <v>9</v>
      </c>
      <c r="P2280">
        <v>0.20699999999999999</v>
      </c>
      <c r="Q2280">
        <v>0.25</v>
      </c>
      <c r="R2280">
        <v>0.28699999999999998</v>
      </c>
      <c r="S2280">
        <v>0.53800000000000003</v>
      </c>
      <c r="T2280">
        <v>0.23799999999999999</v>
      </c>
      <c r="U2280">
        <v>-0.4</v>
      </c>
      <c r="V2280">
        <v>0</v>
      </c>
      <c r="W2280">
        <v>-0.9</v>
      </c>
    </row>
    <row r="2281" spans="1:23" x14ac:dyDescent="0.25">
      <c r="A2281" t="s">
        <v>6292</v>
      </c>
      <c r="B2281" t="s">
        <v>6293</v>
      </c>
      <c r="C2281">
        <v>100</v>
      </c>
      <c r="D2281">
        <v>93</v>
      </c>
      <c r="E2281">
        <v>19</v>
      </c>
      <c r="F2281">
        <v>3</v>
      </c>
      <c r="G2281">
        <v>0</v>
      </c>
      <c r="H2281">
        <v>2</v>
      </c>
      <c r="I2281">
        <v>8</v>
      </c>
      <c r="J2281">
        <v>9</v>
      </c>
      <c r="K2281">
        <v>4</v>
      </c>
      <c r="L2281">
        <v>22</v>
      </c>
      <c r="M2281">
        <v>1</v>
      </c>
      <c r="N2281">
        <v>1</v>
      </c>
      <c r="O2281">
        <v>1</v>
      </c>
      <c r="P2281">
        <v>0.20100000000000001</v>
      </c>
      <c r="Q2281">
        <v>0.24299999999999999</v>
      </c>
      <c r="R2281">
        <v>0.30099999999999999</v>
      </c>
      <c r="S2281">
        <v>0.54300000000000004</v>
      </c>
      <c r="T2281">
        <v>0.23799999999999999</v>
      </c>
      <c r="U2281">
        <v>0</v>
      </c>
      <c r="V2281">
        <v>0</v>
      </c>
      <c r="W2281">
        <v>-0.4</v>
      </c>
    </row>
    <row r="2282" spans="1:23" x14ac:dyDescent="0.25">
      <c r="A2282" t="s">
        <v>6290</v>
      </c>
      <c r="B2282" t="s">
        <v>6291</v>
      </c>
      <c r="C2282">
        <v>100</v>
      </c>
      <c r="D2282">
        <v>93</v>
      </c>
      <c r="E2282">
        <v>18</v>
      </c>
      <c r="F2282">
        <v>3</v>
      </c>
      <c r="G2282">
        <v>0</v>
      </c>
      <c r="H2282">
        <v>2</v>
      </c>
      <c r="I2282">
        <v>8</v>
      </c>
      <c r="J2282">
        <v>9</v>
      </c>
      <c r="K2282">
        <v>5</v>
      </c>
      <c r="L2282">
        <v>23</v>
      </c>
      <c r="M2282">
        <v>1</v>
      </c>
      <c r="N2282">
        <v>2</v>
      </c>
      <c r="O2282">
        <v>1</v>
      </c>
      <c r="P2282">
        <v>0.19800000000000001</v>
      </c>
      <c r="Q2282">
        <v>0.24199999999999999</v>
      </c>
      <c r="R2282">
        <v>0.3</v>
      </c>
      <c r="S2282">
        <v>0.54300000000000004</v>
      </c>
      <c r="T2282">
        <v>0.23799999999999999</v>
      </c>
      <c r="U2282">
        <v>0</v>
      </c>
      <c r="V2282">
        <v>0</v>
      </c>
      <c r="W2282">
        <v>-0.4</v>
      </c>
    </row>
    <row r="2283" spans="1:23" x14ac:dyDescent="0.25">
      <c r="A2283" t="s">
        <v>6288</v>
      </c>
      <c r="B2283" t="s">
        <v>6289</v>
      </c>
      <c r="C2283">
        <v>555</v>
      </c>
      <c r="D2283">
        <v>509</v>
      </c>
      <c r="E2283">
        <v>105</v>
      </c>
      <c r="F2283">
        <v>17</v>
      </c>
      <c r="G2283">
        <v>1</v>
      </c>
      <c r="H2283">
        <v>5</v>
      </c>
      <c r="I2283">
        <v>52</v>
      </c>
      <c r="J2283">
        <v>39</v>
      </c>
      <c r="K2283">
        <v>34</v>
      </c>
      <c r="L2283">
        <v>85</v>
      </c>
      <c r="M2283">
        <v>5</v>
      </c>
      <c r="N2283">
        <v>22</v>
      </c>
      <c r="O2283">
        <v>12</v>
      </c>
      <c r="P2283">
        <v>0.20599999999999999</v>
      </c>
      <c r="Q2283">
        <v>0.26</v>
      </c>
      <c r="R2283">
        <v>0.27500000000000002</v>
      </c>
      <c r="S2283">
        <v>0.53500000000000003</v>
      </c>
      <c r="T2283">
        <v>0.23799999999999999</v>
      </c>
      <c r="U2283">
        <v>-0.5</v>
      </c>
      <c r="V2283">
        <v>0</v>
      </c>
      <c r="W2283">
        <v>-1.1000000000000001</v>
      </c>
    </row>
    <row r="2284" spans="1:23" x14ac:dyDescent="0.25">
      <c r="A2284" t="s">
        <v>6286</v>
      </c>
      <c r="B2284" t="s">
        <v>6287</v>
      </c>
      <c r="C2284">
        <v>100</v>
      </c>
      <c r="D2284">
        <v>92</v>
      </c>
      <c r="E2284">
        <v>19</v>
      </c>
      <c r="F2284">
        <v>3</v>
      </c>
      <c r="G2284">
        <v>0</v>
      </c>
      <c r="H2284">
        <v>1</v>
      </c>
      <c r="I2284">
        <v>8</v>
      </c>
      <c r="J2284">
        <v>8</v>
      </c>
      <c r="K2284">
        <v>5</v>
      </c>
      <c r="L2284">
        <v>20</v>
      </c>
      <c r="M2284">
        <v>1</v>
      </c>
      <c r="N2284">
        <v>2</v>
      </c>
      <c r="O2284">
        <v>1</v>
      </c>
      <c r="P2284">
        <v>0.20200000000000001</v>
      </c>
      <c r="Q2284">
        <v>0.252</v>
      </c>
      <c r="R2284">
        <v>0.28699999999999998</v>
      </c>
      <c r="S2284">
        <v>0.53900000000000003</v>
      </c>
      <c r="T2284">
        <v>0.23799999999999999</v>
      </c>
      <c r="U2284">
        <v>-0.1</v>
      </c>
      <c r="V2284">
        <v>0</v>
      </c>
      <c r="W2284">
        <v>-0.1</v>
      </c>
    </row>
    <row r="2285" spans="1:23" x14ac:dyDescent="0.25">
      <c r="A2285" t="s">
        <v>6284</v>
      </c>
      <c r="B2285" t="s">
        <v>6285</v>
      </c>
      <c r="C2285">
        <v>100</v>
      </c>
      <c r="D2285">
        <v>91</v>
      </c>
      <c r="E2285">
        <v>19</v>
      </c>
      <c r="F2285">
        <v>3</v>
      </c>
      <c r="G2285">
        <v>0</v>
      </c>
      <c r="H2285">
        <v>1</v>
      </c>
      <c r="I2285">
        <v>8</v>
      </c>
      <c r="J2285">
        <v>7</v>
      </c>
      <c r="K2285">
        <v>6</v>
      </c>
      <c r="L2285">
        <v>19</v>
      </c>
      <c r="M2285">
        <v>1</v>
      </c>
      <c r="N2285">
        <v>3</v>
      </c>
      <c r="O2285">
        <v>1</v>
      </c>
      <c r="P2285">
        <v>0.20300000000000001</v>
      </c>
      <c r="Q2285">
        <v>0.26100000000000001</v>
      </c>
      <c r="R2285">
        <v>0.26600000000000001</v>
      </c>
      <c r="S2285">
        <v>0.52700000000000002</v>
      </c>
      <c r="T2285">
        <v>0.23799999999999999</v>
      </c>
      <c r="U2285">
        <v>0</v>
      </c>
      <c r="V2285">
        <v>0</v>
      </c>
      <c r="W2285">
        <v>-0.4</v>
      </c>
    </row>
    <row r="2286" spans="1:23" x14ac:dyDescent="0.25">
      <c r="A2286" t="s">
        <v>6282</v>
      </c>
      <c r="B2286" t="s">
        <v>6283</v>
      </c>
      <c r="C2286">
        <v>100</v>
      </c>
      <c r="D2286">
        <v>93</v>
      </c>
      <c r="E2286">
        <v>19</v>
      </c>
      <c r="F2286">
        <v>3</v>
      </c>
      <c r="G2286">
        <v>0</v>
      </c>
      <c r="H2286">
        <v>2</v>
      </c>
      <c r="I2286">
        <v>9</v>
      </c>
      <c r="J2286">
        <v>8</v>
      </c>
      <c r="K2286">
        <v>5</v>
      </c>
      <c r="L2286">
        <v>22</v>
      </c>
      <c r="M2286">
        <v>1</v>
      </c>
      <c r="N2286">
        <v>4</v>
      </c>
      <c r="O2286">
        <v>2</v>
      </c>
      <c r="P2286">
        <v>0.20300000000000001</v>
      </c>
      <c r="Q2286">
        <v>0.247</v>
      </c>
      <c r="R2286">
        <v>0.29099999999999998</v>
      </c>
      <c r="S2286">
        <v>0.53800000000000003</v>
      </c>
      <c r="T2286">
        <v>0.23799999999999999</v>
      </c>
      <c r="U2286">
        <v>0</v>
      </c>
      <c r="V2286">
        <v>0</v>
      </c>
      <c r="W2286">
        <v>-0.4</v>
      </c>
    </row>
    <row r="2287" spans="1:23" x14ac:dyDescent="0.25">
      <c r="A2287" t="s">
        <v>6280</v>
      </c>
      <c r="B2287" t="s">
        <v>6281</v>
      </c>
      <c r="C2287">
        <v>100</v>
      </c>
      <c r="D2287">
        <v>94</v>
      </c>
      <c r="E2287">
        <v>20</v>
      </c>
      <c r="F2287">
        <v>3</v>
      </c>
      <c r="G2287">
        <v>0</v>
      </c>
      <c r="H2287">
        <v>2</v>
      </c>
      <c r="I2287">
        <v>8</v>
      </c>
      <c r="J2287">
        <v>8</v>
      </c>
      <c r="K2287">
        <v>4</v>
      </c>
      <c r="L2287">
        <v>27</v>
      </c>
      <c r="M2287">
        <v>1</v>
      </c>
      <c r="N2287">
        <v>4</v>
      </c>
      <c r="O2287">
        <v>2</v>
      </c>
      <c r="P2287">
        <v>0.20799999999999999</v>
      </c>
      <c r="Q2287">
        <v>0.24399999999999999</v>
      </c>
      <c r="R2287">
        <v>0.29799999999999999</v>
      </c>
      <c r="S2287">
        <v>0.54200000000000004</v>
      </c>
      <c r="T2287">
        <v>0.23799999999999999</v>
      </c>
      <c r="U2287">
        <v>0.1</v>
      </c>
      <c r="V2287">
        <v>0</v>
      </c>
      <c r="W2287">
        <v>-0.4</v>
      </c>
    </row>
    <row r="2288" spans="1:23" x14ac:dyDescent="0.25">
      <c r="A2288" t="s">
        <v>6278</v>
      </c>
      <c r="B2288" t="s">
        <v>6279</v>
      </c>
      <c r="C2288">
        <v>100</v>
      </c>
      <c r="D2288">
        <v>92</v>
      </c>
      <c r="E2288">
        <v>18</v>
      </c>
      <c r="F2288">
        <v>3</v>
      </c>
      <c r="G2288">
        <v>0</v>
      </c>
      <c r="H2288">
        <v>1</v>
      </c>
      <c r="I2288">
        <v>8</v>
      </c>
      <c r="J2288">
        <v>8</v>
      </c>
      <c r="K2288">
        <v>6</v>
      </c>
      <c r="L2288">
        <v>21</v>
      </c>
      <c r="M2288">
        <v>1</v>
      </c>
      <c r="N2288">
        <v>1</v>
      </c>
      <c r="O2288">
        <v>1</v>
      </c>
      <c r="P2288">
        <v>0.19800000000000001</v>
      </c>
      <c r="Q2288">
        <v>0.252</v>
      </c>
      <c r="R2288">
        <v>0.28299999999999997</v>
      </c>
      <c r="S2288">
        <v>0.53500000000000003</v>
      </c>
      <c r="T2288">
        <v>0.23799999999999999</v>
      </c>
      <c r="U2288">
        <v>-0.1</v>
      </c>
      <c r="V2288">
        <v>0</v>
      </c>
      <c r="W2288">
        <v>-0.1</v>
      </c>
    </row>
    <row r="2289" spans="1:23" x14ac:dyDescent="0.25">
      <c r="A2289" t="s">
        <v>6276</v>
      </c>
      <c r="B2289" t="s">
        <v>6277</v>
      </c>
      <c r="C2289">
        <v>100</v>
      </c>
      <c r="D2289">
        <v>94</v>
      </c>
      <c r="E2289">
        <v>19</v>
      </c>
      <c r="F2289">
        <v>3</v>
      </c>
      <c r="G2289">
        <v>0</v>
      </c>
      <c r="H2289">
        <v>2</v>
      </c>
      <c r="I2289">
        <v>8</v>
      </c>
      <c r="J2289">
        <v>9</v>
      </c>
      <c r="K2289">
        <v>4</v>
      </c>
      <c r="L2289">
        <v>22</v>
      </c>
      <c r="M2289">
        <v>1</v>
      </c>
      <c r="N2289">
        <v>1</v>
      </c>
      <c r="O2289">
        <v>1</v>
      </c>
      <c r="P2289">
        <v>0.20300000000000001</v>
      </c>
      <c r="Q2289">
        <v>0.23799999999999999</v>
      </c>
      <c r="R2289">
        <v>0.30499999999999999</v>
      </c>
      <c r="S2289">
        <v>0.54300000000000004</v>
      </c>
      <c r="T2289">
        <v>0.23799999999999999</v>
      </c>
      <c r="U2289">
        <v>0</v>
      </c>
      <c r="V2289">
        <v>0</v>
      </c>
      <c r="W2289">
        <v>-0.5</v>
      </c>
    </row>
    <row r="2290" spans="1:23" x14ac:dyDescent="0.25">
      <c r="A2290" t="s">
        <v>6274</v>
      </c>
      <c r="B2290" t="s">
        <v>6275</v>
      </c>
      <c r="C2290">
        <v>100</v>
      </c>
      <c r="D2290">
        <v>93</v>
      </c>
      <c r="E2290">
        <v>20</v>
      </c>
      <c r="F2290">
        <v>3</v>
      </c>
      <c r="G2290">
        <v>0</v>
      </c>
      <c r="H2290">
        <v>1</v>
      </c>
      <c r="I2290">
        <v>8</v>
      </c>
      <c r="J2290">
        <v>8</v>
      </c>
      <c r="K2290">
        <v>4</v>
      </c>
      <c r="L2290">
        <v>21</v>
      </c>
      <c r="M2290">
        <v>1</v>
      </c>
      <c r="N2290">
        <v>4</v>
      </c>
      <c r="O2290">
        <v>2</v>
      </c>
      <c r="P2290">
        <v>0.21299999999999999</v>
      </c>
      <c r="Q2290">
        <v>0.255</v>
      </c>
      <c r="R2290">
        <v>0.28100000000000003</v>
      </c>
      <c r="S2290">
        <v>0.53600000000000003</v>
      </c>
      <c r="T2290">
        <v>0.23799999999999999</v>
      </c>
      <c r="U2290">
        <v>0.1</v>
      </c>
      <c r="V2290">
        <v>0</v>
      </c>
      <c r="W2290">
        <v>-0.4</v>
      </c>
    </row>
    <row r="2291" spans="1:23" x14ac:dyDescent="0.25">
      <c r="A2291" t="s">
        <v>6272</v>
      </c>
      <c r="B2291" t="s">
        <v>6273</v>
      </c>
      <c r="C2291">
        <v>100</v>
      </c>
      <c r="D2291">
        <v>93</v>
      </c>
      <c r="E2291">
        <v>19</v>
      </c>
      <c r="F2291">
        <v>4</v>
      </c>
      <c r="G2291">
        <v>0</v>
      </c>
      <c r="H2291">
        <v>1</v>
      </c>
      <c r="I2291">
        <v>8</v>
      </c>
      <c r="J2291">
        <v>8</v>
      </c>
      <c r="K2291">
        <v>5</v>
      </c>
      <c r="L2291">
        <v>23</v>
      </c>
      <c r="M2291">
        <v>1</v>
      </c>
      <c r="N2291">
        <v>1</v>
      </c>
      <c r="O2291">
        <v>0</v>
      </c>
      <c r="P2291">
        <v>0.20399999999999999</v>
      </c>
      <c r="Q2291">
        <v>0.251</v>
      </c>
      <c r="R2291">
        <v>0.28499999999999998</v>
      </c>
      <c r="S2291">
        <v>0.53500000000000003</v>
      </c>
      <c r="T2291">
        <v>0.23799999999999999</v>
      </c>
      <c r="U2291">
        <v>0</v>
      </c>
      <c r="V2291">
        <v>0</v>
      </c>
      <c r="W2291">
        <v>-0.1</v>
      </c>
    </row>
    <row r="2292" spans="1:23" x14ac:dyDescent="0.25">
      <c r="A2292" t="s">
        <v>6270</v>
      </c>
      <c r="B2292" t="s">
        <v>6271</v>
      </c>
      <c r="C2292">
        <v>100</v>
      </c>
      <c r="D2292">
        <v>94</v>
      </c>
      <c r="E2292">
        <v>20</v>
      </c>
      <c r="F2292">
        <v>3</v>
      </c>
      <c r="G2292">
        <v>0</v>
      </c>
      <c r="H2292">
        <v>1</v>
      </c>
      <c r="I2292">
        <v>8</v>
      </c>
      <c r="J2292">
        <v>7</v>
      </c>
      <c r="K2292">
        <v>4</v>
      </c>
      <c r="L2292">
        <v>13</v>
      </c>
      <c r="M2292">
        <v>1</v>
      </c>
      <c r="N2292">
        <v>4</v>
      </c>
      <c r="O2292">
        <v>2</v>
      </c>
      <c r="P2292">
        <v>0.219</v>
      </c>
      <c r="Q2292">
        <v>0.25800000000000001</v>
      </c>
      <c r="R2292">
        <v>0.27600000000000002</v>
      </c>
      <c r="S2292">
        <v>0.53400000000000003</v>
      </c>
      <c r="T2292">
        <v>0.23799999999999999</v>
      </c>
      <c r="U2292">
        <v>0</v>
      </c>
      <c r="V2292">
        <v>0</v>
      </c>
      <c r="W2292">
        <v>-0.3</v>
      </c>
    </row>
    <row r="2293" spans="1:23" x14ac:dyDescent="0.25">
      <c r="A2293" t="s">
        <v>6268</v>
      </c>
      <c r="B2293" t="s">
        <v>6269</v>
      </c>
      <c r="C2293">
        <v>100</v>
      </c>
      <c r="D2293">
        <v>94</v>
      </c>
      <c r="E2293">
        <v>20</v>
      </c>
      <c r="F2293">
        <v>3</v>
      </c>
      <c r="G2293">
        <v>0</v>
      </c>
      <c r="H2293">
        <v>1</v>
      </c>
      <c r="I2293">
        <v>9</v>
      </c>
      <c r="J2293">
        <v>8</v>
      </c>
      <c r="K2293">
        <v>4</v>
      </c>
      <c r="L2293">
        <v>19</v>
      </c>
      <c r="M2293">
        <v>1</v>
      </c>
      <c r="N2293">
        <v>2</v>
      </c>
      <c r="O2293">
        <v>1</v>
      </c>
      <c r="P2293">
        <v>0.21099999999999999</v>
      </c>
      <c r="Q2293">
        <v>0.247</v>
      </c>
      <c r="R2293">
        <v>0.29299999999999998</v>
      </c>
      <c r="S2293">
        <v>0.54</v>
      </c>
      <c r="T2293">
        <v>0.23799999999999999</v>
      </c>
      <c r="U2293">
        <v>0</v>
      </c>
      <c r="V2293">
        <v>0</v>
      </c>
      <c r="W2293">
        <v>-0.5</v>
      </c>
    </row>
    <row r="2294" spans="1:23" x14ac:dyDescent="0.25">
      <c r="A2294" t="s">
        <v>6266</v>
      </c>
      <c r="B2294" t="s">
        <v>6267</v>
      </c>
      <c r="C2294">
        <v>100</v>
      </c>
      <c r="D2294">
        <v>94</v>
      </c>
      <c r="E2294">
        <v>20</v>
      </c>
      <c r="F2294">
        <v>3</v>
      </c>
      <c r="G2294">
        <v>0</v>
      </c>
      <c r="H2294">
        <v>1</v>
      </c>
      <c r="I2294">
        <v>8</v>
      </c>
      <c r="J2294">
        <v>8</v>
      </c>
      <c r="K2294">
        <v>4</v>
      </c>
      <c r="L2294">
        <v>17</v>
      </c>
      <c r="M2294">
        <v>1</v>
      </c>
      <c r="N2294">
        <v>1</v>
      </c>
      <c r="O2294">
        <v>1</v>
      </c>
      <c r="P2294">
        <v>0.21299999999999999</v>
      </c>
      <c r="Q2294">
        <v>0.251</v>
      </c>
      <c r="R2294">
        <v>0.28699999999999998</v>
      </c>
      <c r="S2294">
        <v>0.53800000000000003</v>
      </c>
      <c r="T2294">
        <v>0.23799999999999999</v>
      </c>
      <c r="U2294">
        <v>0</v>
      </c>
      <c r="V2294">
        <v>0</v>
      </c>
      <c r="W2294">
        <v>-0.1</v>
      </c>
    </row>
    <row r="2295" spans="1:23" x14ac:dyDescent="0.25">
      <c r="A2295" t="s">
        <v>6264</v>
      </c>
      <c r="B2295" t="s">
        <v>6265</v>
      </c>
      <c r="C2295">
        <v>100</v>
      </c>
      <c r="D2295">
        <v>93</v>
      </c>
      <c r="E2295">
        <v>19</v>
      </c>
      <c r="F2295">
        <v>3</v>
      </c>
      <c r="G2295">
        <v>0</v>
      </c>
      <c r="H2295">
        <v>1</v>
      </c>
      <c r="I2295">
        <v>8</v>
      </c>
      <c r="J2295">
        <v>8</v>
      </c>
      <c r="K2295">
        <v>5</v>
      </c>
      <c r="L2295">
        <v>21</v>
      </c>
      <c r="M2295">
        <v>1</v>
      </c>
      <c r="N2295">
        <v>1</v>
      </c>
      <c r="O2295">
        <v>1</v>
      </c>
      <c r="P2295">
        <v>0.20699999999999999</v>
      </c>
      <c r="Q2295">
        <v>0.25</v>
      </c>
      <c r="R2295">
        <v>0.28599999999999998</v>
      </c>
      <c r="S2295">
        <v>0.53600000000000003</v>
      </c>
      <c r="T2295">
        <v>0.23799999999999999</v>
      </c>
      <c r="U2295">
        <v>0</v>
      </c>
      <c r="V2295">
        <v>0</v>
      </c>
      <c r="W2295">
        <v>-0.3</v>
      </c>
    </row>
    <row r="2296" spans="1:23" x14ac:dyDescent="0.25">
      <c r="A2296" t="s">
        <v>6262</v>
      </c>
      <c r="B2296" t="s">
        <v>6263</v>
      </c>
      <c r="C2296">
        <v>100</v>
      </c>
      <c r="D2296">
        <v>92</v>
      </c>
      <c r="E2296">
        <v>19</v>
      </c>
      <c r="F2296">
        <v>3</v>
      </c>
      <c r="G2296">
        <v>0</v>
      </c>
      <c r="H2296">
        <v>1</v>
      </c>
      <c r="I2296">
        <v>8</v>
      </c>
      <c r="J2296">
        <v>8</v>
      </c>
      <c r="K2296">
        <v>5</v>
      </c>
      <c r="L2296">
        <v>18</v>
      </c>
      <c r="M2296">
        <v>1</v>
      </c>
      <c r="N2296">
        <v>1</v>
      </c>
      <c r="O2296">
        <v>0</v>
      </c>
      <c r="P2296">
        <v>0.20699999999999999</v>
      </c>
      <c r="Q2296">
        <v>0.255</v>
      </c>
      <c r="R2296">
        <v>0.28100000000000003</v>
      </c>
      <c r="S2296">
        <v>0.53500000000000003</v>
      </c>
      <c r="T2296">
        <v>0.23799999999999999</v>
      </c>
      <c r="U2296">
        <v>0</v>
      </c>
      <c r="V2296">
        <v>0</v>
      </c>
      <c r="W2296">
        <v>-0.1</v>
      </c>
    </row>
    <row r="2297" spans="1:23" x14ac:dyDescent="0.25">
      <c r="A2297" t="s">
        <v>6260</v>
      </c>
      <c r="B2297" t="s">
        <v>6261</v>
      </c>
      <c r="C2297">
        <v>312</v>
      </c>
      <c r="D2297">
        <v>285</v>
      </c>
      <c r="E2297">
        <v>49</v>
      </c>
      <c r="F2297">
        <v>8</v>
      </c>
      <c r="G2297">
        <v>1</v>
      </c>
      <c r="H2297">
        <v>9</v>
      </c>
      <c r="I2297">
        <v>26</v>
      </c>
      <c r="J2297">
        <v>29</v>
      </c>
      <c r="K2297">
        <v>21</v>
      </c>
      <c r="L2297">
        <v>130</v>
      </c>
      <c r="M2297">
        <v>3</v>
      </c>
      <c r="N2297">
        <v>1</v>
      </c>
      <c r="O2297">
        <v>1</v>
      </c>
      <c r="P2297">
        <v>0.17299999999999999</v>
      </c>
      <c r="Q2297">
        <v>0.23400000000000001</v>
      </c>
      <c r="R2297">
        <v>0.30399999999999999</v>
      </c>
      <c r="S2297">
        <v>0.53800000000000003</v>
      </c>
      <c r="T2297">
        <v>0.23799999999999999</v>
      </c>
      <c r="U2297">
        <v>0</v>
      </c>
      <c r="V2297">
        <v>0</v>
      </c>
      <c r="W2297">
        <v>-1.3</v>
      </c>
    </row>
    <row r="2298" spans="1:23" x14ac:dyDescent="0.25">
      <c r="A2298" t="s">
        <v>6258</v>
      </c>
      <c r="B2298" t="s">
        <v>6259</v>
      </c>
      <c r="C2298">
        <v>100</v>
      </c>
      <c r="D2298">
        <v>94</v>
      </c>
      <c r="E2298">
        <v>20</v>
      </c>
      <c r="F2298">
        <v>4</v>
      </c>
      <c r="G2298">
        <v>0</v>
      </c>
      <c r="H2298">
        <v>0</v>
      </c>
      <c r="I2298">
        <v>8</v>
      </c>
      <c r="J2298">
        <v>7</v>
      </c>
      <c r="K2298">
        <v>4</v>
      </c>
      <c r="L2298">
        <v>23</v>
      </c>
      <c r="M2298">
        <v>1</v>
      </c>
      <c r="N2298">
        <v>1</v>
      </c>
      <c r="O2298">
        <v>1</v>
      </c>
      <c r="P2298">
        <v>0.216</v>
      </c>
      <c r="Q2298">
        <v>0.254</v>
      </c>
      <c r="R2298">
        <v>0.28100000000000003</v>
      </c>
      <c r="S2298">
        <v>0.53500000000000003</v>
      </c>
      <c r="T2298">
        <v>0.23799999999999999</v>
      </c>
      <c r="U2298">
        <v>0</v>
      </c>
      <c r="V2298">
        <v>0</v>
      </c>
      <c r="W2298">
        <v>-0.2</v>
      </c>
    </row>
    <row r="2299" spans="1:23" x14ac:dyDescent="0.25">
      <c r="A2299" t="s">
        <v>73</v>
      </c>
      <c r="B2299" t="s">
        <v>74</v>
      </c>
      <c r="C2299">
        <v>100</v>
      </c>
      <c r="D2299">
        <v>90</v>
      </c>
      <c r="E2299">
        <v>18</v>
      </c>
      <c r="F2299">
        <v>3</v>
      </c>
      <c r="G2299">
        <v>0</v>
      </c>
      <c r="H2299">
        <v>1</v>
      </c>
      <c r="I2299">
        <v>9</v>
      </c>
      <c r="J2299">
        <v>7</v>
      </c>
      <c r="K2299">
        <v>7</v>
      </c>
      <c r="L2299">
        <v>31</v>
      </c>
      <c r="M2299">
        <v>1</v>
      </c>
      <c r="N2299">
        <v>9</v>
      </c>
      <c r="O2299">
        <v>4</v>
      </c>
      <c r="P2299">
        <v>0.19500000000000001</v>
      </c>
      <c r="Q2299">
        <v>0.25900000000000001</v>
      </c>
      <c r="R2299">
        <v>0.26800000000000002</v>
      </c>
      <c r="S2299">
        <v>0.52700000000000002</v>
      </c>
      <c r="T2299">
        <v>0.23699999999999999</v>
      </c>
      <c r="U2299">
        <v>0.4</v>
      </c>
      <c r="V2299">
        <v>0</v>
      </c>
      <c r="W2299">
        <v>-0.4</v>
      </c>
    </row>
    <row r="2300" spans="1:23" x14ac:dyDescent="0.25">
      <c r="A2300" t="s">
        <v>6256</v>
      </c>
      <c r="B2300" t="s">
        <v>6257</v>
      </c>
      <c r="C2300">
        <v>100</v>
      </c>
      <c r="D2300">
        <v>92</v>
      </c>
      <c r="E2300">
        <v>19</v>
      </c>
      <c r="F2300">
        <v>3</v>
      </c>
      <c r="G2300">
        <v>0</v>
      </c>
      <c r="H2300">
        <v>1</v>
      </c>
      <c r="I2300">
        <v>7</v>
      </c>
      <c r="J2300">
        <v>7</v>
      </c>
      <c r="K2300">
        <v>6</v>
      </c>
      <c r="L2300">
        <v>20</v>
      </c>
      <c r="M2300">
        <v>1</v>
      </c>
      <c r="N2300">
        <v>1</v>
      </c>
      <c r="O2300">
        <v>0</v>
      </c>
      <c r="P2300">
        <v>0.20200000000000001</v>
      </c>
      <c r="Q2300">
        <v>0.255</v>
      </c>
      <c r="R2300">
        <v>0.27900000000000003</v>
      </c>
      <c r="S2300">
        <v>0.53300000000000003</v>
      </c>
      <c r="T2300">
        <v>0.23699999999999999</v>
      </c>
      <c r="U2300">
        <v>0</v>
      </c>
      <c r="V2300">
        <v>0</v>
      </c>
      <c r="W2300">
        <v>-0.5</v>
      </c>
    </row>
    <row r="2301" spans="1:23" x14ac:dyDescent="0.25">
      <c r="A2301" t="s">
        <v>6254</v>
      </c>
      <c r="B2301" t="s">
        <v>6255</v>
      </c>
      <c r="C2301">
        <v>100</v>
      </c>
      <c r="D2301">
        <v>93</v>
      </c>
      <c r="E2301">
        <v>19</v>
      </c>
      <c r="F2301">
        <v>3</v>
      </c>
      <c r="G2301">
        <v>0</v>
      </c>
      <c r="H2301">
        <v>2</v>
      </c>
      <c r="I2301">
        <v>8</v>
      </c>
      <c r="J2301">
        <v>9</v>
      </c>
      <c r="K2301">
        <v>4</v>
      </c>
      <c r="L2301">
        <v>22</v>
      </c>
      <c r="M2301">
        <v>1</v>
      </c>
      <c r="N2301">
        <v>1</v>
      </c>
      <c r="O2301">
        <v>1</v>
      </c>
      <c r="P2301">
        <v>0.19900000000000001</v>
      </c>
      <c r="Q2301">
        <v>0.24</v>
      </c>
      <c r="R2301">
        <v>0.30099999999999999</v>
      </c>
      <c r="S2301">
        <v>0.54100000000000004</v>
      </c>
      <c r="T2301">
        <v>0.23699999999999999</v>
      </c>
      <c r="U2301">
        <v>0</v>
      </c>
      <c r="V2301">
        <v>0</v>
      </c>
      <c r="W2301">
        <v>-0.5</v>
      </c>
    </row>
    <row r="2302" spans="1:23" x14ac:dyDescent="0.25">
      <c r="A2302" t="s">
        <v>6252</v>
      </c>
      <c r="B2302" t="s">
        <v>6253</v>
      </c>
      <c r="C2302">
        <v>100</v>
      </c>
      <c r="D2302">
        <v>93</v>
      </c>
      <c r="E2302">
        <v>18</v>
      </c>
      <c r="F2302">
        <v>3</v>
      </c>
      <c r="G2302">
        <v>0</v>
      </c>
      <c r="H2302">
        <v>2</v>
      </c>
      <c r="I2302">
        <v>9</v>
      </c>
      <c r="J2302">
        <v>9</v>
      </c>
      <c r="K2302">
        <v>5</v>
      </c>
      <c r="L2302">
        <v>27</v>
      </c>
      <c r="M2302">
        <v>1</v>
      </c>
      <c r="N2302">
        <v>2</v>
      </c>
      <c r="O2302">
        <v>1</v>
      </c>
      <c r="P2302">
        <v>0.191</v>
      </c>
      <c r="Q2302">
        <v>0.23699999999999999</v>
      </c>
      <c r="R2302">
        <v>0.30199999999999999</v>
      </c>
      <c r="S2302">
        <v>0.54</v>
      </c>
      <c r="T2302">
        <v>0.23699999999999999</v>
      </c>
      <c r="U2302">
        <v>0</v>
      </c>
      <c r="V2302">
        <v>0</v>
      </c>
      <c r="W2302">
        <v>-0.4</v>
      </c>
    </row>
    <row r="2303" spans="1:23" x14ac:dyDescent="0.25">
      <c r="A2303" t="s">
        <v>6250</v>
      </c>
      <c r="B2303" t="s">
        <v>6251</v>
      </c>
      <c r="C2303">
        <v>100</v>
      </c>
      <c r="D2303">
        <v>91</v>
      </c>
      <c r="E2303">
        <v>17</v>
      </c>
      <c r="F2303">
        <v>3</v>
      </c>
      <c r="G2303">
        <v>0</v>
      </c>
      <c r="H2303">
        <v>2</v>
      </c>
      <c r="I2303">
        <v>9</v>
      </c>
      <c r="J2303">
        <v>9</v>
      </c>
      <c r="K2303">
        <v>7</v>
      </c>
      <c r="L2303">
        <v>29</v>
      </c>
      <c r="M2303">
        <v>1</v>
      </c>
      <c r="N2303">
        <v>1</v>
      </c>
      <c r="O2303">
        <v>0</v>
      </c>
      <c r="P2303">
        <v>0.185</v>
      </c>
      <c r="Q2303">
        <v>0.24299999999999999</v>
      </c>
      <c r="R2303">
        <v>0.29499999999999998</v>
      </c>
      <c r="S2303">
        <v>0.53900000000000003</v>
      </c>
      <c r="T2303">
        <v>0.23699999999999999</v>
      </c>
      <c r="U2303">
        <v>0</v>
      </c>
      <c r="V2303">
        <v>0</v>
      </c>
      <c r="W2303">
        <v>-0.5</v>
      </c>
    </row>
    <row r="2304" spans="1:23" x14ac:dyDescent="0.25">
      <c r="A2304" t="s">
        <v>6248</v>
      </c>
      <c r="B2304" t="s">
        <v>6249</v>
      </c>
      <c r="C2304">
        <v>100</v>
      </c>
      <c r="D2304">
        <v>93</v>
      </c>
      <c r="E2304">
        <v>19</v>
      </c>
      <c r="F2304">
        <v>3</v>
      </c>
      <c r="G2304">
        <v>0</v>
      </c>
      <c r="H2304">
        <v>1</v>
      </c>
      <c r="I2304">
        <v>8</v>
      </c>
      <c r="J2304">
        <v>8</v>
      </c>
      <c r="K2304">
        <v>5</v>
      </c>
      <c r="L2304">
        <v>18</v>
      </c>
      <c r="M2304">
        <v>1</v>
      </c>
      <c r="N2304">
        <v>2</v>
      </c>
      <c r="O2304">
        <v>1</v>
      </c>
      <c r="P2304">
        <v>0.20399999999999999</v>
      </c>
      <c r="Q2304">
        <v>0.25</v>
      </c>
      <c r="R2304">
        <v>0.28499999999999998</v>
      </c>
      <c r="S2304">
        <v>0.53500000000000003</v>
      </c>
      <c r="T2304">
        <v>0.23699999999999999</v>
      </c>
      <c r="U2304">
        <v>-0.1</v>
      </c>
      <c r="V2304">
        <v>0</v>
      </c>
      <c r="W2304">
        <v>-0.3</v>
      </c>
    </row>
    <row r="2305" spans="1:23" x14ac:dyDescent="0.25">
      <c r="A2305" t="s">
        <v>6246</v>
      </c>
      <c r="B2305" t="s">
        <v>6247</v>
      </c>
      <c r="C2305">
        <v>100</v>
      </c>
      <c r="D2305">
        <v>92</v>
      </c>
      <c r="E2305">
        <v>19</v>
      </c>
      <c r="F2305">
        <v>3</v>
      </c>
      <c r="G2305">
        <v>0</v>
      </c>
      <c r="H2305">
        <v>1</v>
      </c>
      <c r="I2305">
        <v>9</v>
      </c>
      <c r="J2305">
        <v>8</v>
      </c>
      <c r="K2305">
        <v>6</v>
      </c>
      <c r="L2305">
        <v>21</v>
      </c>
      <c r="M2305">
        <v>1</v>
      </c>
      <c r="N2305">
        <v>2</v>
      </c>
      <c r="O2305">
        <v>1</v>
      </c>
      <c r="P2305">
        <v>0.20100000000000001</v>
      </c>
      <c r="Q2305">
        <v>0.252</v>
      </c>
      <c r="R2305">
        <v>0.28199999999999997</v>
      </c>
      <c r="S2305">
        <v>0.53400000000000003</v>
      </c>
      <c r="T2305">
        <v>0.23699999999999999</v>
      </c>
      <c r="U2305">
        <v>0</v>
      </c>
      <c r="V2305">
        <v>0</v>
      </c>
      <c r="W2305">
        <v>-0.3</v>
      </c>
    </row>
    <row r="2306" spans="1:23" x14ac:dyDescent="0.25">
      <c r="A2306" t="s">
        <v>6244</v>
      </c>
      <c r="B2306" t="s">
        <v>6245</v>
      </c>
      <c r="C2306">
        <v>100</v>
      </c>
      <c r="D2306">
        <v>94</v>
      </c>
      <c r="E2306">
        <v>20</v>
      </c>
      <c r="F2306">
        <v>3</v>
      </c>
      <c r="G2306">
        <v>0</v>
      </c>
      <c r="H2306">
        <v>1</v>
      </c>
      <c r="I2306">
        <v>8</v>
      </c>
      <c r="J2306">
        <v>8</v>
      </c>
      <c r="K2306">
        <v>4</v>
      </c>
      <c r="L2306">
        <v>19</v>
      </c>
      <c r="M2306">
        <v>1</v>
      </c>
      <c r="N2306">
        <v>4</v>
      </c>
      <c r="O2306">
        <v>2</v>
      </c>
      <c r="P2306">
        <v>0.20899999999999999</v>
      </c>
      <c r="Q2306">
        <v>0.247</v>
      </c>
      <c r="R2306">
        <v>0.28999999999999998</v>
      </c>
      <c r="S2306">
        <v>0.53700000000000003</v>
      </c>
      <c r="T2306">
        <v>0.23699999999999999</v>
      </c>
      <c r="U2306">
        <v>0</v>
      </c>
      <c r="V2306">
        <v>0</v>
      </c>
      <c r="W2306">
        <v>-0.4</v>
      </c>
    </row>
    <row r="2307" spans="1:23" x14ac:dyDescent="0.25">
      <c r="A2307" t="s">
        <v>6242</v>
      </c>
      <c r="B2307" t="s">
        <v>6243</v>
      </c>
      <c r="C2307">
        <v>100</v>
      </c>
      <c r="D2307">
        <v>93</v>
      </c>
      <c r="E2307">
        <v>19</v>
      </c>
      <c r="F2307">
        <v>3</v>
      </c>
      <c r="G2307">
        <v>0</v>
      </c>
      <c r="H2307">
        <v>1</v>
      </c>
      <c r="I2307">
        <v>8</v>
      </c>
      <c r="J2307">
        <v>8</v>
      </c>
      <c r="K2307">
        <v>6</v>
      </c>
      <c r="L2307">
        <v>17</v>
      </c>
      <c r="M2307">
        <v>0</v>
      </c>
      <c r="N2307">
        <v>1</v>
      </c>
      <c r="O2307">
        <v>0</v>
      </c>
      <c r="P2307">
        <v>0.20399999999999999</v>
      </c>
      <c r="Q2307">
        <v>0.25</v>
      </c>
      <c r="R2307">
        <v>0.28499999999999998</v>
      </c>
      <c r="S2307">
        <v>0.53500000000000003</v>
      </c>
      <c r="T2307">
        <v>0.23699999999999999</v>
      </c>
      <c r="U2307">
        <v>0</v>
      </c>
      <c r="V2307">
        <v>0</v>
      </c>
      <c r="W2307">
        <v>-0.5</v>
      </c>
    </row>
    <row r="2308" spans="1:23" x14ac:dyDescent="0.25">
      <c r="A2308" t="s">
        <v>6240</v>
      </c>
      <c r="B2308" t="s">
        <v>6241</v>
      </c>
      <c r="C2308">
        <v>100</v>
      </c>
      <c r="D2308">
        <v>94</v>
      </c>
      <c r="E2308">
        <v>20</v>
      </c>
      <c r="F2308">
        <v>3</v>
      </c>
      <c r="G2308">
        <v>0</v>
      </c>
      <c r="H2308">
        <v>1</v>
      </c>
      <c r="I2308">
        <v>8</v>
      </c>
      <c r="J2308">
        <v>8</v>
      </c>
      <c r="K2308">
        <v>4</v>
      </c>
      <c r="L2308">
        <v>21</v>
      </c>
      <c r="M2308">
        <v>1</v>
      </c>
      <c r="N2308">
        <v>3</v>
      </c>
      <c r="O2308">
        <v>2</v>
      </c>
      <c r="P2308">
        <v>0.20899999999999999</v>
      </c>
      <c r="Q2308">
        <v>0.248</v>
      </c>
      <c r="R2308">
        <v>0.28699999999999998</v>
      </c>
      <c r="S2308">
        <v>0.53500000000000003</v>
      </c>
      <c r="T2308">
        <v>0.23699999999999999</v>
      </c>
      <c r="U2308">
        <v>0</v>
      </c>
      <c r="V2308">
        <v>0</v>
      </c>
      <c r="W2308">
        <v>-0.2</v>
      </c>
    </row>
    <row r="2309" spans="1:23" x14ac:dyDescent="0.25">
      <c r="A2309" t="s">
        <v>6238</v>
      </c>
      <c r="B2309" t="s">
        <v>6239</v>
      </c>
      <c r="C2309">
        <v>100</v>
      </c>
      <c r="D2309">
        <v>91</v>
      </c>
      <c r="E2309">
        <v>18</v>
      </c>
      <c r="F2309">
        <v>3</v>
      </c>
      <c r="G2309">
        <v>0</v>
      </c>
      <c r="H2309">
        <v>1</v>
      </c>
      <c r="I2309">
        <v>8</v>
      </c>
      <c r="J2309">
        <v>7</v>
      </c>
      <c r="K2309">
        <v>6</v>
      </c>
      <c r="L2309">
        <v>19</v>
      </c>
      <c r="M2309">
        <v>1</v>
      </c>
      <c r="N2309">
        <v>5</v>
      </c>
      <c r="O2309">
        <v>2</v>
      </c>
      <c r="P2309">
        <v>0.19800000000000001</v>
      </c>
      <c r="Q2309">
        <v>0.25600000000000001</v>
      </c>
      <c r="R2309">
        <v>0.27100000000000002</v>
      </c>
      <c r="S2309">
        <v>0.52700000000000002</v>
      </c>
      <c r="T2309">
        <v>0.23699999999999999</v>
      </c>
      <c r="U2309">
        <v>0.1</v>
      </c>
      <c r="V2309">
        <v>0</v>
      </c>
      <c r="W2309">
        <v>-0.2</v>
      </c>
    </row>
    <row r="2310" spans="1:23" x14ac:dyDescent="0.25">
      <c r="A2310" t="s">
        <v>6236</v>
      </c>
      <c r="B2310" t="s">
        <v>6237</v>
      </c>
      <c r="C2310">
        <v>100</v>
      </c>
      <c r="D2310">
        <v>91</v>
      </c>
      <c r="E2310">
        <v>18</v>
      </c>
      <c r="F2310">
        <v>3</v>
      </c>
      <c r="G2310">
        <v>0</v>
      </c>
      <c r="H2310">
        <v>2</v>
      </c>
      <c r="I2310">
        <v>8</v>
      </c>
      <c r="J2310">
        <v>8</v>
      </c>
      <c r="K2310">
        <v>6</v>
      </c>
      <c r="L2310">
        <v>24</v>
      </c>
      <c r="M2310">
        <v>1</v>
      </c>
      <c r="N2310">
        <v>3</v>
      </c>
      <c r="O2310">
        <v>2</v>
      </c>
      <c r="P2310">
        <v>0.19400000000000001</v>
      </c>
      <c r="Q2310">
        <v>0.251</v>
      </c>
      <c r="R2310">
        <v>0.28100000000000003</v>
      </c>
      <c r="S2310">
        <v>0.53200000000000003</v>
      </c>
      <c r="T2310">
        <v>0.23699999999999999</v>
      </c>
      <c r="U2310">
        <v>0</v>
      </c>
      <c r="V2310">
        <v>0</v>
      </c>
      <c r="W2310">
        <v>-0.4</v>
      </c>
    </row>
    <row r="2311" spans="1:23" x14ac:dyDescent="0.25">
      <c r="A2311" t="s">
        <v>6234</v>
      </c>
      <c r="B2311" t="s">
        <v>6235</v>
      </c>
      <c r="C2311">
        <v>100</v>
      </c>
      <c r="D2311">
        <v>93</v>
      </c>
      <c r="E2311">
        <v>19</v>
      </c>
      <c r="F2311">
        <v>3</v>
      </c>
      <c r="G2311">
        <v>0</v>
      </c>
      <c r="H2311">
        <v>2</v>
      </c>
      <c r="I2311">
        <v>8</v>
      </c>
      <c r="J2311">
        <v>8</v>
      </c>
      <c r="K2311">
        <v>4</v>
      </c>
      <c r="L2311">
        <v>15</v>
      </c>
      <c r="M2311">
        <v>1</v>
      </c>
      <c r="N2311">
        <v>2</v>
      </c>
      <c r="O2311">
        <v>1</v>
      </c>
      <c r="P2311">
        <v>0.20399999999999999</v>
      </c>
      <c r="Q2311">
        <v>0.24399999999999999</v>
      </c>
      <c r="R2311">
        <v>0.29299999999999998</v>
      </c>
      <c r="S2311">
        <v>0.53700000000000003</v>
      </c>
      <c r="T2311">
        <v>0.23699999999999999</v>
      </c>
      <c r="U2311">
        <v>0</v>
      </c>
      <c r="V2311">
        <v>0</v>
      </c>
      <c r="W2311">
        <v>-0.3</v>
      </c>
    </row>
    <row r="2312" spans="1:23" x14ac:dyDescent="0.25">
      <c r="A2312" t="s">
        <v>6232</v>
      </c>
      <c r="B2312" t="s">
        <v>6233</v>
      </c>
      <c r="C2312">
        <v>100</v>
      </c>
      <c r="D2312">
        <v>93</v>
      </c>
      <c r="E2312">
        <v>18</v>
      </c>
      <c r="F2312">
        <v>3</v>
      </c>
      <c r="G2312">
        <v>0</v>
      </c>
      <c r="H2312">
        <v>2</v>
      </c>
      <c r="I2312">
        <v>8</v>
      </c>
      <c r="J2312">
        <v>9</v>
      </c>
      <c r="K2312">
        <v>5</v>
      </c>
      <c r="L2312">
        <v>22</v>
      </c>
      <c r="M2312">
        <v>1</v>
      </c>
      <c r="N2312">
        <v>1</v>
      </c>
      <c r="O2312">
        <v>1</v>
      </c>
      <c r="P2312">
        <v>0.19400000000000001</v>
      </c>
      <c r="Q2312">
        <v>0.23899999999999999</v>
      </c>
      <c r="R2312">
        <v>0.29899999999999999</v>
      </c>
      <c r="S2312">
        <v>0.53800000000000003</v>
      </c>
      <c r="T2312">
        <v>0.23699999999999999</v>
      </c>
      <c r="U2312">
        <v>0</v>
      </c>
      <c r="V2312">
        <v>0</v>
      </c>
      <c r="W2312">
        <v>-0.4</v>
      </c>
    </row>
    <row r="2313" spans="1:23" x14ac:dyDescent="0.25">
      <c r="A2313" t="s">
        <v>6230</v>
      </c>
      <c r="B2313" t="s">
        <v>6231</v>
      </c>
      <c r="C2313">
        <v>100</v>
      </c>
      <c r="D2313">
        <v>92</v>
      </c>
      <c r="E2313">
        <v>19</v>
      </c>
      <c r="F2313">
        <v>3</v>
      </c>
      <c r="G2313">
        <v>0</v>
      </c>
      <c r="H2313">
        <v>1</v>
      </c>
      <c r="I2313">
        <v>8</v>
      </c>
      <c r="J2313">
        <v>7</v>
      </c>
      <c r="K2313">
        <v>6</v>
      </c>
      <c r="L2313">
        <v>21</v>
      </c>
      <c r="M2313">
        <v>1</v>
      </c>
      <c r="N2313">
        <v>1</v>
      </c>
      <c r="O2313">
        <v>0</v>
      </c>
      <c r="P2313">
        <v>0.20300000000000001</v>
      </c>
      <c r="Q2313">
        <v>0.25800000000000001</v>
      </c>
      <c r="R2313">
        <v>0.27100000000000002</v>
      </c>
      <c r="S2313">
        <v>0.53</v>
      </c>
      <c r="T2313">
        <v>0.23699999999999999</v>
      </c>
      <c r="U2313">
        <v>0</v>
      </c>
      <c r="V2313">
        <v>0</v>
      </c>
      <c r="W2313">
        <v>-0.1</v>
      </c>
    </row>
    <row r="2314" spans="1:23" x14ac:dyDescent="0.25">
      <c r="A2314" t="s">
        <v>6228</v>
      </c>
      <c r="B2314" t="s">
        <v>6229</v>
      </c>
      <c r="C2314">
        <v>100</v>
      </c>
      <c r="D2314">
        <v>91</v>
      </c>
      <c r="E2314">
        <v>18</v>
      </c>
      <c r="F2314">
        <v>3</v>
      </c>
      <c r="G2314">
        <v>0</v>
      </c>
      <c r="H2314">
        <v>1</v>
      </c>
      <c r="I2314">
        <v>8</v>
      </c>
      <c r="J2314">
        <v>8</v>
      </c>
      <c r="K2314">
        <v>7</v>
      </c>
      <c r="L2314">
        <v>25</v>
      </c>
      <c r="M2314">
        <v>1</v>
      </c>
      <c r="N2314">
        <v>4</v>
      </c>
      <c r="O2314">
        <v>2</v>
      </c>
      <c r="P2314">
        <v>0.193</v>
      </c>
      <c r="Q2314">
        <v>0.255</v>
      </c>
      <c r="R2314">
        <v>0.27400000000000002</v>
      </c>
      <c r="S2314">
        <v>0.52900000000000003</v>
      </c>
      <c r="T2314">
        <v>0.23699999999999999</v>
      </c>
      <c r="U2314">
        <v>0</v>
      </c>
      <c r="V2314">
        <v>0</v>
      </c>
      <c r="W2314">
        <v>-0.4</v>
      </c>
    </row>
    <row r="2315" spans="1:23" x14ac:dyDescent="0.25">
      <c r="A2315" t="s">
        <v>6226</v>
      </c>
      <c r="B2315" t="s">
        <v>6227</v>
      </c>
      <c r="C2315">
        <v>268</v>
      </c>
      <c r="D2315">
        <v>248</v>
      </c>
      <c r="E2315">
        <v>51</v>
      </c>
      <c r="F2315">
        <v>8</v>
      </c>
      <c r="G2315">
        <v>1</v>
      </c>
      <c r="H2315">
        <v>3</v>
      </c>
      <c r="I2315">
        <v>22</v>
      </c>
      <c r="J2315">
        <v>21</v>
      </c>
      <c r="K2315">
        <v>14</v>
      </c>
      <c r="L2315">
        <v>52</v>
      </c>
      <c r="M2315">
        <v>2</v>
      </c>
      <c r="N2315">
        <v>2</v>
      </c>
      <c r="O2315">
        <v>1</v>
      </c>
      <c r="P2315">
        <v>0.20599999999999999</v>
      </c>
      <c r="Q2315">
        <v>0.253</v>
      </c>
      <c r="R2315">
        <v>0.27900000000000003</v>
      </c>
      <c r="S2315">
        <v>0.53200000000000003</v>
      </c>
      <c r="T2315">
        <v>0.23699999999999999</v>
      </c>
      <c r="U2315">
        <v>-0.1</v>
      </c>
      <c r="V2315">
        <v>0</v>
      </c>
      <c r="W2315">
        <v>-0.7</v>
      </c>
    </row>
    <row r="2316" spans="1:23" x14ac:dyDescent="0.25">
      <c r="A2316" t="s">
        <v>6224</v>
      </c>
      <c r="B2316" t="s">
        <v>6225</v>
      </c>
      <c r="C2316">
        <v>100</v>
      </c>
      <c r="D2316">
        <v>93</v>
      </c>
      <c r="E2316">
        <v>19</v>
      </c>
      <c r="F2316">
        <v>3</v>
      </c>
      <c r="G2316">
        <v>0</v>
      </c>
      <c r="H2316">
        <v>1</v>
      </c>
      <c r="I2316">
        <v>8</v>
      </c>
      <c r="J2316">
        <v>8</v>
      </c>
      <c r="K2316">
        <v>5</v>
      </c>
      <c r="L2316">
        <v>22</v>
      </c>
      <c r="M2316">
        <v>1</v>
      </c>
      <c r="N2316">
        <v>2</v>
      </c>
      <c r="O2316">
        <v>1</v>
      </c>
      <c r="P2316">
        <v>0.20399999999999999</v>
      </c>
      <c r="Q2316">
        <v>0.249</v>
      </c>
      <c r="R2316">
        <v>0.28399999999999997</v>
      </c>
      <c r="S2316">
        <v>0.53300000000000003</v>
      </c>
      <c r="T2316">
        <v>0.23699999999999999</v>
      </c>
      <c r="U2316">
        <v>0</v>
      </c>
      <c r="V2316">
        <v>0</v>
      </c>
      <c r="W2316">
        <v>-0.2</v>
      </c>
    </row>
    <row r="2317" spans="1:23" x14ac:dyDescent="0.25">
      <c r="A2317" t="s">
        <v>6222</v>
      </c>
      <c r="B2317" t="s">
        <v>6223</v>
      </c>
      <c r="C2317">
        <v>100</v>
      </c>
      <c r="D2317">
        <v>94</v>
      </c>
      <c r="E2317">
        <v>20</v>
      </c>
      <c r="F2317">
        <v>3</v>
      </c>
      <c r="G2317">
        <v>0</v>
      </c>
      <c r="H2317">
        <v>1</v>
      </c>
      <c r="I2317">
        <v>8</v>
      </c>
      <c r="J2317">
        <v>8</v>
      </c>
      <c r="K2317">
        <v>4</v>
      </c>
      <c r="L2317">
        <v>22</v>
      </c>
      <c r="M2317">
        <v>1</v>
      </c>
      <c r="N2317">
        <v>2</v>
      </c>
      <c r="O2317">
        <v>1</v>
      </c>
      <c r="P2317">
        <v>0.21199999999999999</v>
      </c>
      <c r="Q2317">
        <v>0.246</v>
      </c>
      <c r="R2317">
        <v>0.29199999999999998</v>
      </c>
      <c r="S2317">
        <v>0.53800000000000003</v>
      </c>
      <c r="T2317">
        <v>0.23699999999999999</v>
      </c>
      <c r="U2317">
        <v>0</v>
      </c>
      <c r="V2317">
        <v>0</v>
      </c>
      <c r="W2317">
        <v>-0.5</v>
      </c>
    </row>
    <row r="2318" spans="1:23" x14ac:dyDescent="0.25">
      <c r="A2318" t="s">
        <v>6220</v>
      </c>
      <c r="B2318" t="s">
        <v>6221</v>
      </c>
      <c r="C2318">
        <v>100</v>
      </c>
      <c r="D2318">
        <v>93</v>
      </c>
      <c r="E2318">
        <v>19</v>
      </c>
      <c r="F2318">
        <v>3</v>
      </c>
      <c r="G2318">
        <v>0</v>
      </c>
      <c r="H2318">
        <v>2</v>
      </c>
      <c r="I2318">
        <v>8</v>
      </c>
      <c r="J2318">
        <v>8</v>
      </c>
      <c r="K2318">
        <v>5</v>
      </c>
      <c r="L2318">
        <v>14</v>
      </c>
      <c r="M2318">
        <v>1</v>
      </c>
      <c r="N2318">
        <v>1</v>
      </c>
      <c r="O2318">
        <v>0</v>
      </c>
      <c r="P2318">
        <v>0.20200000000000001</v>
      </c>
      <c r="Q2318">
        <v>0.246</v>
      </c>
      <c r="R2318">
        <v>0.28999999999999998</v>
      </c>
      <c r="S2318">
        <v>0.53600000000000003</v>
      </c>
      <c r="T2318">
        <v>0.23699999999999999</v>
      </c>
      <c r="U2318">
        <v>0</v>
      </c>
      <c r="V2318">
        <v>0</v>
      </c>
      <c r="W2318">
        <v>-0.5</v>
      </c>
    </row>
    <row r="2319" spans="1:23" x14ac:dyDescent="0.25">
      <c r="A2319" t="s">
        <v>6218</v>
      </c>
      <c r="B2319" t="s">
        <v>6219</v>
      </c>
      <c r="C2319">
        <v>100</v>
      </c>
      <c r="D2319">
        <v>93</v>
      </c>
      <c r="E2319">
        <v>20</v>
      </c>
      <c r="F2319">
        <v>3</v>
      </c>
      <c r="G2319">
        <v>0</v>
      </c>
      <c r="H2319">
        <v>0</v>
      </c>
      <c r="I2319">
        <v>7</v>
      </c>
      <c r="J2319">
        <v>7</v>
      </c>
      <c r="K2319">
        <v>5</v>
      </c>
      <c r="L2319">
        <v>21</v>
      </c>
      <c r="M2319">
        <v>0</v>
      </c>
      <c r="N2319">
        <v>6</v>
      </c>
      <c r="O2319">
        <v>2</v>
      </c>
      <c r="P2319">
        <v>0.216</v>
      </c>
      <c r="Q2319">
        <v>0.25800000000000001</v>
      </c>
      <c r="R2319">
        <v>0.27200000000000002</v>
      </c>
      <c r="S2319">
        <v>0.53</v>
      </c>
      <c r="T2319">
        <v>0.23699999999999999</v>
      </c>
      <c r="U2319">
        <v>0.1</v>
      </c>
      <c r="V2319">
        <v>0</v>
      </c>
      <c r="W2319">
        <v>-0.2</v>
      </c>
    </row>
    <row r="2320" spans="1:23" x14ac:dyDescent="0.25">
      <c r="A2320" t="s">
        <v>6216</v>
      </c>
      <c r="B2320" t="s">
        <v>6217</v>
      </c>
      <c r="C2320">
        <v>100</v>
      </c>
      <c r="D2320">
        <v>93</v>
      </c>
      <c r="E2320">
        <v>20</v>
      </c>
      <c r="F2320">
        <v>4</v>
      </c>
      <c r="G2320">
        <v>0</v>
      </c>
      <c r="H2320">
        <v>1</v>
      </c>
      <c r="I2320">
        <v>8</v>
      </c>
      <c r="J2320">
        <v>8</v>
      </c>
      <c r="K2320">
        <v>5</v>
      </c>
      <c r="L2320">
        <v>17</v>
      </c>
      <c r="M2320">
        <v>1</v>
      </c>
      <c r="N2320">
        <v>2</v>
      </c>
      <c r="O2320">
        <v>1</v>
      </c>
      <c r="P2320">
        <v>0.20899999999999999</v>
      </c>
      <c r="Q2320">
        <v>0.249</v>
      </c>
      <c r="R2320">
        <v>0.28599999999999998</v>
      </c>
      <c r="S2320">
        <v>0.53500000000000003</v>
      </c>
      <c r="T2320">
        <v>0.23699999999999999</v>
      </c>
      <c r="U2320">
        <v>0</v>
      </c>
      <c r="V2320">
        <v>0</v>
      </c>
      <c r="W2320">
        <v>-0.1</v>
      </c>
    </row>
    <row r="2321" spans="1:23" x14ac:dyDescent="0.25">
      <c r="A2321" t="s">
        <v>6214</v>
      </c>
      <c r="B2321" t="s">
        <v>6215</v>
      </c>
      <c r="C2321">
        <v>100</v>
      </c>
      <c r="D2321">
        <v>92</v>
      </c>
      <c r="E2321">
        <v>19</v>
      </c>
      <c r="F2321">
        <v>3</v>
      </c>
      <c r="G2321">
        <v>0</v>
      </c>
      <c r="H2321">
        <v>1</v>
      </c>
      <c r="I2321">
        <v>8</v>
      </c>
      <c r="J2321">
        <v>7</v>
      </c>
      <c r="K2321">
        <v>6</v>
      </c>
      <c r="L2321">
        <v>13</v>
      </c>
      <c r="M2321">
        <v>1</v>
      </c>
      <c r="N2321">
        <v>2</v>
      </c>
      <c r="O2321">
        <v>1</v>
      </c>
      <c r="P2321">
        <v>0.20699999999999999</v>
      </c>
      <c r="Q2321">
        <v>0.25900000000000001</v>
      </c>
      <c r="R2321">
        <v>0.26800000000000002</v>
      </c>
      <c r="S2321">
        <v>0.52700000000000002</v>
      </c>
      <c r="T2321">
        <v>0.23699999999999999</v>
      </c>
      <c r="U2321">
        <v>0</v>
      </c>
      <c r="V2321">
        <v>0</v>
      </c>
      <c r="W2321">
        <v>-0.4</v>
      </c>
    </row>
    <row r="2322" spans="1:23" x14ac:dyDescent="0.25">
      <c r="A2322" t="s">
        <v>6212</v>
      </c>
      <c r="B2322" t="s">
        <v>6213</v>
      </c>
      <c r="C2322">
        <v>283</v>
      </c>
      <c r="D2322">
        <v>260</v>
      </c>
      <c r="E2322">
        <v>50</v>
      </c>
      <c r="F2322">
        <v>6</v>
      </c>
      <c r="G2322">
        <v>1</v>
      </c>
      <c r="H2322">
        <v>6</v>
      </c>
      <c r="I2322">
        <v>22</v>
      </c>
      <c r="J2322">
        <v>26</v>
      </c>
      <c r="K2322">
        <v>16</v>
      </c>
      <c r="L2322">
        <v>61</v>
      </c>
      <c r="M2322">
        <v>3</v>
      </c>
      <c r="N2322">
        <v>4</v>
      </c>
      <c r="O2322">
        <v>2</v>
      </c>
      <c r="P2322">
        <v>0.192</v>
      </c>
      <c r="Q2322">
        <v>0.24399999999999999</v>
      </c>
      <c r="R2322">
        <v>0.29499999999999998</v>
      </c>
      <c r="S2322">
        <v>0.53900000000000003</v>
      </c>
      <c r="T2322">
        <v>0.23699999999999999</v>
      </c>
      <c r="U2322">
        <v>-0.1</v>
      </c>
      <c r="V2322">
        <v>0</v>
      </c>
      <c r="W2322">
        <v>-1.4</v>
      </c>
    </row>
    <row r="2323" spans="1:23" x14ac:dyDescent="0.25">
      <c r="A2323" t="s">
        <v>6210</v>
      </c>
      <c r="B2323" t="s">
        <v>6211</v>
      </c>
      <c r="C2323">
        <v>100</v>
      </c>
      <c r="D2323">
        <v>92</v>
      </c>
      <c r="E2323">
        <v>18</v>
      </c>
      <c r="F2323">
        <v>4</v>
      </c>
      <c r="G2323">
        <v>0</v>
      </c>
      <c r="H2323">
        <v>1</v>
      </c>
      <c r="I2323">
        <v>8</v>
      </c>
      <c r="J2323">
        <v>7</v>
      </c>
      <c r="K2323">
        <v>6</v>
      </c>
      <c r="L2323">
        <v>22</v>
      </c>
      <c r="M2323">
        <v>1</v>
      </c>
      <c r="N2323">
        <v>1</v>
      </c>
      <c r="O2323">
        <v>1</v>
      </c>
      <c r="P2323">
        <v>0.19900000000000001</v>
      </c>
      <c r="Q2323">
        <v>0.253</v>
      </c>
      <c r="R2323">
        <v>0.27700000000000002</v>
      </c>
      <c r="S2323">
        <v>0.53</v>
      </c>
      <c r="T2323">
        <v>0.23699999999999999</v>
      </c>
      <c r="U2323">
        <v>-0.1</v>
      </c>
      <c r="V2323">
        <v>0</v>
      </c>
      <c r="W2323">
        <v>-0.2</v>
      </c>
    </row>
    <row r="2324" spans="1:23" x14ac:dyDescent="0.25">
      <c r="A2324" t="s">
        <v>6208</v>
      </c>
      <c r="B2324" t="s">
        <v>6209</v>
      </c>
      <c r="C2324">
        <v>100</v>
      </c>
      <c r="D2324">
        <v>93</v>
      </c>
      <c r="E2324">
        <v>19</v>
      </c>
      <c r="F2324">
        <v>3</v>
      </c>
      <c r="G2324">
        <v>0</v>
      </c>
      <c r="H2324">
        <v>1</v>
      </c>
      <c r="I2324">
        <v>8</v>
      </c>
      <c r="J2324">
        <v>8</v>
      </c>
      <c r="K2324">
        <v>5</v>
      </c>
      <c r="L2324">
        <v>22</v>
      </c>
      <c r="M2324">
        <v>1</v>
      </c>
      <c r="N2324">
        <v>1</v>
      </c>
      <c r="O2324">
        <v>1</v>
      </c>
      <c r="P2324">
        <v>0.20200000000000001</v>
      </c>
      <c r="Q2324">
        <v>0.247</v>
      </c>
      <c r="R2324">
        <v>0.28899999999999998</v>
      </c>
      <c r="S2324">
        <v>0.53700000000000003</v>
      </c>
      <c r="T2324">
        <v>0.23699999999999999</v>
      </c>
      <c r="U2324">
        <v>0</v>
      </c>
      <c r="V2324">
        <v>0</v>
      </c>
      <c r="W2324">
        <v>-0.1</v>
      </c>
    </row>
    <row r="2325" spans="1:23" x14ac:dyDescent="0.25">
      <c r="A2325" t="s">
        <v>6206</v>
      </c>
      <c r="B2325" t="s">
        <v>6207</v>
      </c>
      <c r="C2325">
        <v>100</v>
      </c>
      <c r="D2325">
        <v>93</v>
      </c>
      <c r="E2325">
        <v>18</v>
      </c>
      <c r="F2325">
        <v>3</v>
      </c>
      <c r="G2325">
        <v>0</v>
      </c>
      <c r="H2325">
        <v>2</v>
      </c>
      <c r="I2325">
        <v>8</v>
      </c>
      <c r="J2325">
        <v>9</v>
      </c>
      <c r="K2325">
        <v>5</v>
      </c>
      <c r="L2325">
        <v>24</v>
      </c>
      <c r="M2325">
        <v>1</v>
      </c>
      <c r="N2325">
        <v>2</v>
      </c>
      <c r="O2325">
        <v>1</v>
      </c>
      <c r="P2325">
        <v>0.19700000000000001</v>
      </c>
      <c r="Q2325">
        <v>0.23799999999999999</v>
      </c>
      <c r="R2325">
        <v>0.3</v>
      </c>
      <c r="S2325">
        <v>0.53800000000000003</v>
      </c>
      <c r="T2325">
        <v>0.23699999999999999</v>
      </c>
      <c r="U2325">
        <v>0</v>
      </c>
      <c r="V2325">
        <v>0</v>
      </c>
      <c r="W2325">
        <v>-0.3</v>
      </c>
    </row>
    <row r="2326" spans="1:23" x14ac:dyDescent="0.25">
      <c r="A2326" t="s">
        <v>6204</v>
      </c>
      <c r="B2326" t="s">
        <v>6205</v>
      </c>
      <c r="C2326">
        <v>100</v>
      </c>
      <c r="D2326">
        <v>92</v>
      </c>
      <c r="E2326">
        <v>18</v>
      </c>
      <c r="F2326">
        <v>3</v>
      </c>
      <c r="G2326">
        <v>0</v>
      </c>
      <c r="H2326">
        <v>2</v>
      </c>
      <c r="I2326">
        <v>8</v>
      </c>
      <c r="J2326">
        <v>8</v>
      </c>
      <c r="K2326">
        <v>6</v>
      </c>
      <c r="L2326">
        <v>24</v>
      </c>
      <c r="M2326">
        <v>1</v>
      </c>
      <c r="N2326">
        <v>1</v>
      </c>
      <c r="O2326">
        <v>1</v>
      </c>
      <c r="P2326">
        <v>0.19600000000000001</v>
      </c>
      <c r="Q2326">
        <v>0.247</v>
      </c>
      <c r="R2326">
        <v>0.28699999999999998</v>
      </c>
      <c r="S2326">
        <v>0.53400000000000003</v>
      </c>
      <c r="T2326">
        <v>0.23699999999999999</v>
      </c>
      <c r="U2326">
        <v>0</v>
      </c>
      <c r="V2326">
        <v>0</v>
      </c>
      <c r="W2326">
        <v>-0.3</v>
      </c>
    </row>
    <row r="2327" spans="1:23" x14ac:dyDescent="0.25">
      <c r="A2327" t="s">
        <v>6202</v>
      </c>
      <c r="B2327" t="s">
        <v>6203</v>
      </c>
      <c r="C2327">
        <v>100</v>
      </c>
      <c r="D2327">
        <v>95</v>
      </c>
      <c r="E2327">
        <v>21</v>
      </c>
      <c r="F2327">
        <v>3</v>
      </c>
      <c r="G2327">
        <v>0</v>
      </c>
      <c r="H2327">
        <v>1</v>
      </c>
      <c r="I2327">
        <v>8</v>
      </c>
      <c r="J2327">
        <v>8</v>
      </c>
      <c r="K2327">
        <v>3</v>
      </c>
      <c r="L2327">
        <v>11</v>
      </c>
      <c r="M2327">
        <v>1</v>
      </c>
      <c r="N2327">
        <v>1</v>
      </c>
      <c r="O2327">
        <v>1</v>
      </c>
      <c r="P2327">
        <v>0.221</v>
      </c>
      <c r="Q2327">
        <v>0.251</v>
      </c>
      <c r="R2327">
        <v>0.28399999999999997</v>
      </c>
      <c r="S2327">
        <v>0.53600000000000003</v>
      </c>
      <c r="T2327">
        <v>0.23699999999999999</v>
      </c>
      <c r="U2327">
        <v>0</v>
      </c>
      <c r="V2327">
        <v>0</v>
      </c>
      <c r="W2327">
        <v>-0.3</v>
      </c>
    </row>
    <row r="2328" spans="1:23" x14ac:dyDescent="0.25">
      <c r="A2328" t="s">
        <v>6200</v>
      </c>
      <c r="B2328" t="s">
        <v>6201</v>
      </c>
      <c r="C2328">
        <v>100</v>
      </c>
      <c r="D2328">
        <v>89</v>
      </c>
      <c r="E2328">
        <v>16</v>
      </c>
      <c r="F2328">
        <v>3</v>
      </c>
      <c r="G2328">
        <v>0</v>
      </c>
      <c r="H2328">
        <v>1</v>
      </c>
      <c r="I2328">
        <v>8</v>
      </c>
      <c r="J2328">
        <v>6</v>
      </c>
      <c r="K2328">
        <v>9</v>
      </c>
      <c r="L2328">
        <v>20</v>
      </c>
      <c r="M2328">
        <v>1</v>
      </c>
      <c r="N2328">
        <v>3</v>
      </c>
      <c r="O2328">
        <v>2</v>
      </c>
      <c r="P2328">
        <v>0.184</v>
      </c>
      <c r="Q2328">
        <v>0.26600000000000001</v>
      </c>
      <c r="R2328">
        <v>0.248</v>
      </c>
      <c r="S2328">
        <v>0.51400000000000001</v>
      </c>
      <c r="T2328">
        <v>0.23699999999999999</v>
      </c>
      <c r="U2328">
        <v>-0.1</v>
      </c>
      <c r="V2328">
        <v>0</v>
      </c>
      <c r="W2328">
        <v>-0.2</v>
      </c>
    </row>
    <row r="2329" spans="1:23" x14ac:dyDescent="0.25">
      <c r="A2329" t="s">
        <v>6198</v>
      </c>
      <c r="B2329" t="s">
        <v>6199</v>
      </c>
      <c r="C2329">
        <v>100</v>
      </c>
      <c r="D2329">
        <v>93</v>
      </c>
      <c r="E2329">
        <v>20</v>
      </c>
      <c r="F2329">
        <v>3</v>
      </c>
      <c r="G2329">
        <v>0</v>
      </c>
      <c r="H2329">
        <v>1</v>
      </c>
      <c r="I2329">
        <v>8</v>
      </c>
      <c r="J2329">
        <v>7</v>
      </c>
      <c r="K2329">
        <v>5</v>
      </c>
      <c r="L2329">
        <v>14</v>
      </c>
      <c r="M2329">
        <v>1</v>
      </c>
      <c r="N2329">
        <v>3</v>
      </c>
      <c r="O2329">
        <v>2</v>
      </c>
      <c r="P2329">
        <v>0.21199999999999999</v>
      </c>
      <c r="Q2329">
        <v>0.25800000000000001</v>
      </c>
      <c r="R2329">
        <v>0.27</v>
      </c>
      <c r="S2329">
        <v>0.52800000000000002</v>
      </c>
      <c r="T2329">
        <v>0.23699999999999999</v>
      </c>
      <c r="U2329">
        <v>0</v>
      </c>
      <c r="V2329">
        <v>0</v>
      </c>
      <c r="W2329">
        <v>-0.2</v>
      </c>
    </row>
    <row r="2330" spans="1:23" x14ac:dyDescent="0.25">
      <c r="A2330" t="s">
        <v>6196</v>
      </c>
      <c r="B2330" t="s">
        <v>6197</v>
      </c>
      <c r="C2330">
        <v>100</v>
      </c>
      <c r="D2330">
        <v>91</v>
      </c>
      <c r="E2330">
        <v>18</v>
      </c>
      <c r="F2330">
        <v>3</v>
      </c>
      <c r="G2330">
        <v>0</v>
      </c>
      <c r="H2330">
        <v>2</v>
      </c>
      <c r="I2330">
        <v>8</v>
      </c>
      <c r="J2330">
        <v>8</v>
      </c>
      <c r="K2330">
        <v>7</v>
      </c>
      <c r="L2330">
        <v>25</v>
      </c>
      <c r="M2330">
        <v>1</v>
      </c>
      <c r="N2330">
        <v>3</v>
      </c>
      <c r="O2330">
        <v>2</v>
      </c>
      <c r="P2330">
        <v>0.192</v>
      </c>
      <c r="Q2330">
        <v>0.251</v>
      </c>
      <c r="R2330">
        <v>0.27900000000000003</v>
      </c>
      <c r="S2330">
        <v>0.53100000000000003</v>
      </c>
      <c r="T2330">
        <v>0.23699999999999999</v>
      </c>
      <c r="U2330">
        <v>-0.1</v>
      </c>
      <c r="V2330">
        <v>0</v>
      </c>
      <c r="W2330">
        <v>-0.4</v>
      </c>
    </row>
    <row r="2331" spans="1:23" x14ac:dyDescent="0.25">
      <c r="A2331" t="s">
        <v>6194</v>
      </c>
      <c r="B2331" t="s">
        <v>6195</v>
      </c>
      <c r="C2331">
        <v>100</v>
      </c>
      <c r="D2331">
        <v>92</v>
      </c>
      <c r="E2331">
        <v>18</v>
      </c>
      <c r="F2331">
        <v>3</v>
      </c>
      <c r="G2331">
        <v>0</v>
      </c>
      <c r="H2331">
        <v>2</v>
      </c>
      <c r="I2331">
        <v>9</v>
      </c>
      <c r="J2331">
        <v>8</v>
      </c>
      <c r="K2331">
        <v>6</v>
      </c>
      <c r="L2331">
        <v>19</v>
      </c>
      <c r="M2331">
        <v>1</v>
      </c>
      <c r="N2331">
        <v>1</v>
      </c>
      <c r="O2331">
        <v>1</v>
      </c>
      <c r="P2331">
        <v>0.19400000000000001</v>
      </c>
      <c r="Q2331">
        <v>0.249</v>
      </c>
      <c r="R2331">
        <v>0.28100000000000003</v>
      </c>
      <c r="S2331">
        <v>0.53100000000000003</v>
      </c>
      <c r="T2331">
        <v>0.23599999999999999</v>
      </c>
      <c r="U2331">
        <v>0</v>
      </c>
      <c r="V2331">
        <v>0</v>
      </c>
      <c r="W2331">
        <v>-0.1</v>
      </c>
    </row>
    <row r="2332" spans="1:23" x14ac:dyDescent="0.25">
      <c r="A2332" t="s">
        <v>6192</v>
      </c>
      <c r="B2332" t="s">
        <v>6193</v>
      </c>
      <c r="C2332">
        <v>100</v>
      </c>
      <c r="D2332">
        <v>93</v>
      </c>
      <c r="E2332">
        <v>19</v>
      </c>
      <c r="F2332">
        <v>3</v>
      </c>
      <c r="G2332">
        <v>0</v>
      </c>
      <c r="H2332">
        <v>2</v>
      </c>
      <c r="I2332">
        <v>8</v>
      </c>
      <c r="J2332">
        <v>8</v>
      </c>
      <c r="K2332">
        <v>4</v>
      </c>
      <c r="L2332">
        <v>20</v>
      </c>
      <c r="M2332">
        <v>1</v>
      </c>
      <c r="N2332">
        <v>4</v>
      </c>
      <c r="O2332">
        <v>2</v>
      </c>
      <c r="P2332">
        <v>0.20399999999999999</v>
      </c>
      <c r="Q2332">
        <v>0.245</v>
      </c>
      <c r="R2332">
        <v>0.29199999999999998</v>
      </c>
      <c r="S2332">
        <v>0.53700000000000003</v>
      </c>
      <c r="T2332">
        <v>0.23599999999999999</v>
      </c>
      <c r="U2332">
        <v>0</v>
      </c>
      <c r="V2332">
        <v>0</v>
      </c>
      <c r="W2332">
        <v>-0.5</v>
      </c>
    </row>
    <row r="2333" spans="1:23" x14ac:dyDescent="0.25">
      <c r="A2333" t="s">
        <v>6190</v>
      </c>
      <c r="B2333" t="s">
        <v>6191</v>
      </c>
      <c r="C2333">
        <v>100</v>
      </c>
      <c r="D2333">
        <v>93</v>
      </c>
      <c r="E2333">
        <v>18</v>
      </c>
      <c r="F2333">
        <v>2</v>
      </c>
      <c r="G2333">
        <v>0</v>
      </c>
      <c r="H2333">
        <v>2</v>
      </c>
      <c r="I2333">
        <v>8</v>
      </c>
      <c r="J2333">
        <v>9</v>
      </c>
      <c r="K2333">
        <v>5</v>
      </c>
      <c r="L2333">
        <v>20</v>
      </c>
      <c r="M2333">
        <v>1</v>
      </c>
      <c r="N2333">
        <v>1</v>
      </c>
      <c r="O2333">
        <v>0</v>
      </c>
      <c r="P2333">
        <v>0.192</v>
      </c>
      <c r="Q2333">
        <v>0.23599999999999999</v>
      </c>
      <c r="R2333">
        <v>0.30399999999999999</v>
      </c>
      <c r="S2333">
        <v>0.54</v>
      </c>
      <c r="T2333">
        <v>0.23599999999999999</v>
      </c>
      <c r="U2333">
        <v>0</v>
      </c>
      <c r="V2333">
        <v>0</v>
      </c>
      <c r="W2333">
        <v>-0.5</v>
      </c>
    </row>
    <row r="2334" spans="1:23" x14ac:dyDescent="0.25">
      <c r="A2334" t="s">
        <v>6188</v>
      </c>
      <c r="B2334" t="s">
        <v>6189</v>
      </c>
      <c r="C2334">
        <v>100</v>
      </c>
      <c r="D2334">
        <v>93</v>
      </c>
      <c r="E2334">
        <v>19</v>
      </c>
      <c r="F2334">
        <v>3</v>
      </c>
      <c r="G2334">
        <v>0</v>
      </c>
      <c r="H2334">
        <v>1</v>
      </c>
      <c r="I2334">
        <v>8</v>
      </c>
      <c r="J2334">
        <v>8</v>
      </c>
      <c r="K2334">
        <v>5</v>
      </c>
      <c r="L2334">
        <v>22</v>
      </c>
      <c r="M2334">
        <v>1</v>
      </c>
      <c r="N2334">
        <v>3</v>
      </c>
      <c r="O2334">
        <v>2</v>
      </c>
      <c r="P2334">
        <v>0.20699999999999999</v>
      </c>
      <c r="Q2334">
        <v>0.248</v>
      </c>
      <c r="R2334">
        <v>0.28599999999999998</v>
      </c>
      <c r="S2334">
        <v>0.53300000000000003</v>
      </c>
      <c r="T2334">
        <v>0.23599999999999999</v>
      </c>
      <c r="U2334">
        <v>0</v>
      </c>
      <c r="V2334">
        <v>0</v>
      </c>
      <c r="W2334">
        <v>-0.4</v>
      </c>
    </row>
    <row r="2335" spans="1:23" x14ac:dyDescent="0.25">
      <c r="A2335" t="s">
        <v>6186</v>
      </c>
      <c r="B2335" t="s">
        <v>6187</v>
      </c>
      <c r="C2335">
        <v>100</v>
      </c>
      <c r="D2335">
        <v>91</v>
      </c>
      <c r="E2335">
        <v>17</v>
      </c>
      <c r="F2335">
        <v>3</v>
      </c>
      <c r="G2335">
        <v>0</v>
      </c>
      <c r="H2335">
        <v>2</v>
      </c>
      <c r="I2335">
        <v>8</v>
      </c>
      <c r="J2335">
        <v>8</v>
      </c>
      <c r="K2335">
        <v>7</v>
      </c>
      <c r="L2335">
        <v>28</v>
      </c>
      <c r="M2335">
        <v>1</v>
      </c>
      <c r="N2335">
        <v>0</v>
      </c>
      <c r="O2335">
        <v>0</v>
      </c>
      <c r="P2335">
        <v>0.186</v>
      </c>
      <c r="Q2335">
        <v>0.248</v>
      </c>
      <c r="R2335">
        <v>0.28199999999999997</v>
      </c>
      <c r="S2335">
        <v>0.53</v>
      </c>
      <c r="T2335">
        <v>0.23599999999999999</v>
      </c>
      <c r="U2335">
        <v>0</v>
      </c>
      <c r="V2335">
        <v>0</v>
      </c>
      <c r="W2335">
        <v>-0.1</v>
      </c>
    </row>
    <row r="2336" spans="1:23" x14ac:dyDescent="0.25">
      <c r="A2336" t="s">
        <v>6184</v>
      </c>
      <c r="B2336" t="s">
        <v>6185</v>
      </c>
      <c r="C2336">
        <v>100</v>
      </c>
      <c r="D2336">
        <v>92</v>
      </c>
      <c r="E2336">
        <v>18</v>
      </c>
      <c r="F2336">
        <v>3</v>
      </c>
      <c r="G2336">
        <v>0</v>
      </c>
      <c r="H2336">
        <v>2</v>
      </c>
      <c r="I2336">
        <v>8</v>
      </c>
      <c r="J2336">
        <v>8</v>
      </c>
      <c r="K2336">
        <v>5</v>
      </c>
      <c r="L2336">
        <v>20</v>
      </c>
      <c r="M2336">
        <v>1</v>
      </c>
      <c r="N2336">
        <v>1</v>
      </c>
      <c r="O2336">
        <v>1</v>
      </c>
      <c r="P2336">
        <v>0.19700000000000001</v>
      </c>
      <c r="Q2336">
        <v>0.246</v>
      </c>
      <c r="R2336">
        <v>0.28899999999999998</v>
      </c>
      <c r="S2336">
        <v>0.53500000000000003</v>
      </c>
      <c r="T2336">
        <v>0.23599999999999999</v>
      </c>
      <c r="U2336">
        <v>-0.1</v>
      </c>
      <c r="V2336">
        <v>0</v>
      </c>
      <c r="W2336">
        <v>-0.4</v>
      </c>
    </row>
    <row r="2337" spans="1:23" x14ac:dyDescent="0.25">
      <c r="A2337" t="s">
        <v>6182</v>
      </c>
      <c r="B2337" t="s">
        <v>6183</v>
      </c>
      <c r="C2337">
        <v>100</v>
      </c>
      <c r="D2337">
        <v>93</v>
      </c>
      <c r="E2337">
        <v>19</v>
      </c>
      <c r="F2337">
        <v>3</v>
      </c>
      <c r="G2337">
        <v>0</v>
      </c>
      <c r="H2337">
        <v>1</v>
      </c>
      <c r="I2337">
        <v>9</v>
      </c>
      <c r="J2337">
        <v>8</v>
      </c>
      <c r="K2337">
        <v>5</v>
      </c>
      <c r="L2337">
        <v>14</v>
      </c>
      <c r="M2337">
        <v>1</v>
      </c>
      <c r="N2337">
        <v>1</v>
      </c>
      <c r="O2337">
        <v>1</v>
      </c>
      <c r="P2337">
        <v>0.20399999999999999</v>
      </c>
      <c r="Q2337">
        <v>0.251</v>
      </c>
      <c r="R2337">
        <v>0.28000000000000003</v>
      </c>
      <c r="S2337">
        <v>0.53100000000000003</v>
      </c>
      <c r="T2337">
        <v>0.23599999999999999</v>
      </c>
      <c r="U2337">
        <v>0</v>
      </c>
      <c r="V2337">
        <v>0</v>
      </c>
      <c r="W2337">
        <v>-0.4</v>
      </c>
    </row>
    <row r="2338" spans="1:23" x14ac:dyDescent="0.25">
      <c r="A2338" t="s">
        <v>6180</v>
      </c>
      <c r="B2338" t="s">
        <v>6181</v>
      </c>
      <c r="C2338">
        <v>100</v>
      </c>
      <c r="D2338">
        <v>91</v>
      </c>
      <c r="E2338">
        <v>18</v>
      </c>
      <c r="F2338">
        <v>3</v>
      </c>
      <c r="G2338">
        <v>0</v>
      </c>
      <c r="H2338">
        <v>1</v>
      </c>
      <c r="I2338">
        <v>8</v>
      </c>
      <c r="J2338">
        <v>7</v>
      </c>
      <c r="K2338">
        <v>6</v>
      </c>
      <c r="L2338">
        <v>19</v>
      </c>
      <c r="M2338">
        <v>1</v>
      </c>
      <c r="N2338">
        <v>1</v>
      </c>
      <c r="O2338">
        <v>1</v>
      </c>
      <c r="P2338">
        <v>0.19900000000000001</v>
      </c>
      <c r="Q2338">
        <v>0.25600000000000001</v>
      </c>
      <c r="R2338">
        <v>0.26900000000000002</v>
      </c>
      <c r="S2338">
        <v>0.52600000000000002</v>
      </c>
      <c r="T2338">
        <v>0.23599999999999999</v>
      </c>
      <c r="U2338">
        <v>0</v>
      </c>
      <c r="V2338">
        <v>0</v>
      </c>
      <c r="W2338">
        <v>-0.4</v>
      </c>
    </row>
    <row r="2339" spans="1:23" x14ac:dyDescent="0.25">
      <c r="A2339" t="s">
        <v>6178</v>
      </c>
      <c r="B2339" t="s">
        <v>6179</v>
      </c>
      <c r="C2339">
        <v>100</v>
      </c>
      <c r="D2339">
        <v>94</v>
      </c>
      <c r="E2339">
        <v>21</v>
      </c>
      <c r="F2339">
        <v>4</v>
      </c>
      <c r="G2339">
        <v>0</v>
      </c>
      <c r="H2339">
        <v>0</v>
      </c>
      <c r="I2339">
        <v>7</v>
      </c>
      <c r="J2339">
        <v>7</v>
      </c>
      <c r="K2339">
        <v>4</v>
      </c>
      <c r="L2339">
        <v>14</v>
      </c>
      <c r="M2339">
        <v>1</v>
      </c>
      <c r="N2339">
        <v>2</v>
      </c>
      <c r="O2339">
        <v>1</v>
      </c>
      <c r="P2339">
        <v>0.221</v>
      </c>
      <c r="Q2339">
        <v>0.253</v>
      </c>
      <c r="R2339">
        <v>0.28000000000000003</v>
      </c>
      <c r="S2339">
        <v>0.53300000000000003</v>
      </c>
      <c r="T2339">
        <v>0.23599999999999999</v>
      </c>
      <c r="U2339">
        <v>0</v>
      </c>
      <c r="V2339">
        <v>0</v>
      </c>
      <c r="W2339">
        <v>-0.3</v>
      </c>
    </row>
    <row r="2340" spans="1:23" x14ac:dyDescent="0.25">
      <c r="A2340" t="s">
        <v>6176</v>
      </c>
      <c r="B2340" t="s">
        <v>6177</v>
      </c>
      <c r="C2340">
        <v>100</v>
      </c>
      <c r="D2340">
        <v>94</v>
      </c>
      <c r="E2340">
        <v>20</v>
      </c>
      <c r="F2340">
        <v>3</v>
      </c>
      <c r="G2340">
        <v>0</v>
      </c>
      <c r="H2340">
        <v>1</v>
      </c>
      <c r="I2340">
        <v>8</v>
      </c>
      <c r="J2340">
        <v>8</v>
      </c>
      <c r="K2340">
        <v>3</v>
      </c>
      <c r="L2340">
        <v>23</v>
      </c>
      <c r="M2340">
        <v>1</v>
      </c>
      <c r="N2340">
        <v>4</v>
      </c>
      <c r="O2340">
        <v>2</v>
      </c>
      <c r="P2340">
        <v>0.21299999999999999</v>
      </c>
      <c r="Q2340">
        <v>0.245</v>
      </c>
      <c r="R2340">
        <v>0.29299999999999998</v>
      </c>
      <c r="S2340">
        <v>0.53800000000000003</v>
      </c>
      <c r="T2340">
        <v>0.23599999999999999</v>
      </c>
      <c r="U2340">
        <v>0.1</v>
      </c>
      <c r="V2340">
        <v>0</v>
      </c>
      <c r="W2340">
        <v>-0.4</v>
      </c>
    </row>
    <row r="2341" spans="1:23" x14ac:dyDescent="0.25">
      <c r="A2341" t="s">
        <v>6174</v>
      </c>
      <c r="B2341" t="s">
        <v>6175</v>
      </c>
      <c r="C2341">
        <v>100</v>
      </c>
      <c r="D2341">
        <v>91</v>
      </c>
      <c r="E2341">
        <v>17</v>
      </c>
      <c r="F2341">
        <v>2</v>
      </c>
      <c r="G2341">
        <v>0</v>
      </c>
      <c r="H2341">
        <v>2</v>
      </c>
      <c r="I2341">
        <v>9</v>
      </c>
      <c r="J2341">
        <v>8</v>
      </c>
      <c r="K2341">
        <v>7</v>
      </c>
      <c r="L2341">
        <v>22</v>
      </c>
      <c r="M2341">
        <v>1</v>
      </c>
      <c r="N2341">
        <v>2</v>
      </c>
      <c r="O2341">
        <v>1</v>
      </c>
      <c r="P2341">
        <v>0.19</v>
      </c>
      <c r="Q2341">
        <v>0.252</v>
      </c>
      <c r="R2341">
        <v>0.28299999999999997</v>
      </c>
      <c r="S2341">
        <v>0.53500000000000003</v>
      </c>
      <c r="T2341">
        <v>0.23599999999999999</v>
      </c>
      <c r="U2341">
        <v>0</v>
      </c>
      <c r="V2341">
        <v>0</v>
      </c>
      <c r="W2341">
        <v>-0.4</v>
      </c>
    </row>
    <row r="2342" spans="1:23" x14ac:dyDescent="0.25">
      <c r="A2342" t="s">
        <v>6172</v>
      </c>
      <c r="B2342" t="s">
        <v>6173</v>
      </c>
      <c r="C2342">
        <v>100</v>
      </c>
      <c r="D2342">
        <v>93</v>
      </c>
      <c r="E2342">
        <v>19</v>
      </c>
      <c r="F2342">
        <v>3</v>
      </c>
      <c r="G2342">
        <v>0</v>
      </c>
      <c r="H2342">
        <v>1</v>
      </c>
      <c r="I2342">
        <v>8</v>
      </c>
      <c r="J2342">
        <v>8</v>
      </c>
      <c r="K2342">
        <v>5</v>
      </c>
      <c r="L2342">
        <v>16</v>
      </c>
      <c r="M2342">
        <v>1</v>
      </c>
      <c r="N2342">
        <v>1</v>
      </c>
      <c r="O2342">
        <v>1</v>
      </c>
      <c r="P2342">
        <v>0.20599999999999999</v>
      </c>
      <c r="Q2342">
        <v>0.247</v>
      </c>
      <c r="R2342">
        <v>0.28799999999999998</v>
      </c>
      <c r="S2342">
        <v>0.53500000000000003</v>
      </c>
      <c r="T2342">
        <v>0.23599999999999999</v>
      </c>
      <c r="U2342">
        <v>0</v>
      </c>
      <c r="V2342">
        <v>0</v>
      </c>
      <c r="W2342">
        <v>-0.3</v>
      </c>
    </row>
    <row r="2343" spans="1:23" x14ac:dyDescent="0.25">
      <c r="A2343" t="s">
        <v>6170</v>
      </c>
      <c r="B2343" t="s">
        <v>6171</v>
      </c>
      <c r="C2343">
        <v>100</v>
      </c>
      <c r="D2343">
        <v>93</v>
      </c>
      <c r="E2343">
        <v>19</v>
      </c>
      <c r="F2343">
        <v>3</v>
      </c>
      <c r="G2343">
        <v>0</v>
      </c>
      <c r="H2343">
        <v>2</v>
      </c>
      <c r="I2343">
        <v>8</v>
      </c>
      <c r="J2343">
        <v>8</v>
      </c>
      <c r="K2343">
        <v>4</v>
      </c>
      <c r="L2343">
        <v>22</v>
      </c>
      <c r="M2343">
        <v>1</v>
      </c>
      <c r="N2343">
        <v>1</v>
      </c>
      <c r="O2343">
        <v>1</v>
      </c>
      <c r="P2343">
        <v>0.20300000000000001</v>
      </c>
      <c r="Q2343">
        <v>0.24299999999999999</v>
      </c>
      <c r="R2343">
        <v>0.29599999999999999</v>
      </c>
      <c r="S2343">
        <v>0.53900000000000003</v>
      </c>
      <c r="T2343">
        <v>0.23599999999999999</v>
      </c>
      <c r="U2343">
        <v>0</v>
      </c>
      <c r="V2343">
        <v>0</v>
      </c>
      <c r="W2343">
        <v>-0.5</v>
      </c>
    </row>
    <row r="2344" spans="1:23" x14ac:dyDescent="0.25">
      <c r="A2344" t="s">
        <v>6168</v>
      </c>
      <c r="B2344" t="s">
        <v>6169</v>
      </c>
      <c r="C2344">
        <v>100</v>
      </c>
      <c r="D2344">
        <v>92</v>
      </c>
      <c r="E2344">
        <v>18</v>
      </c>
      <c r="F2344">
        <v>3</v>
      </c>
      <c r="G2344">
        <v>0</v>
      </c>
      <c r="H2344">
        <v>2</v>
      </c>
      <c r="I2344">
        <v>8</v>
      </c>
      <c r="J2344">
        <v>8</v>
      </c>
      <c r="K2344">
        <v>5</v>
      </c>
      <c r="L2344">
        <v>24</v>
      </c>
      <c r="M2344">
        <v>1</v>
      </c>
      <c r="N2344">
        <v>1</v>
      </c>
      <c r="O2344">
        <v>1</v>
      </c>
      <c r="P2344">
        <v>0.19700000000000001</v>
      </c>
      <c r="Q2344">
        <v>0.246</v>
      </c>
      <c r="R2344">
        <v>0.28899999999999998</v>
      </c>
      <c r="S2344">
        <v>0.53400000000000003</v>
      </c>
      <c r="T2344">
        <v>0.23599999999999999</v>
      </c>
      <c r="U2344">
        <v>0</v>
      </c>
      <c r="V2344">
        <v>0</v>
      </c>
      <c r="W2344">
        <v>-0.5</v>
      </c>
    </row>
    <row r="2345" spans="1:23" x14ac:dyDescent="0.25">
      <c r="A2345" t="s">
        <v>6166</v>
      </c>
      <c r="B2345" t="s">
        <v>6167</v>
      </c>
      <c r="C2345">
        <v>100</v>
      </c>
      <c r="D2345">
        <v>92</v>
      </c>
      <c r="E2345">
        <v>18</v>
      </c>
      <c r="F2345">
        <v>3</v>
      </c>
      <c r="G2345">
        <v>0</v>
      </c>
      <c r="H2345">
        <v>2</v>
      </c>
      <c r="I2345">
        <v>8</v>
      </c>
      <c r="J2345">
        <v>8</v>
      </c>
      <c r="K2345">
        <v>5</v>
      </c>
      <c r="L2345">
        <v>24</v>
      </c>
      <c r="M2345">
        <v>1</v>
      </c>
      <c r="N2345">
        <v>3</v>
      </c>
      <c r="O2345">
        <v>1</v>
      </c>
      <c r="P2345">
        <v>0.19900000000000001</v>
      </c>
      <c r="Q2345">
        <v>0.248</v>
      </c>
      <c r="R2345">
        <v>0.28499999999999998</v>
      </c>
      <c r="S2345">
        <v>0.53300000000000003</v>
      </c>
      <c r="T2345">
        <v>0.23599999999999999</v>
      </c>
      <c r="U2345">
        <v>0</v>
      </c>
      <c r="V2345">
        <v>0</v>
      </c>
      <c r="W2345">
        <v>-0.5</v>
      </c>
    </row>
    <row r="2346" spans="1:23" x14ac:dyDescent="0.25">
      <c r="A2346" t="s">
        <v>6164</v>
      </c>
      <c r="B2346" t="s">
        <v>6165</v>
      </c>
      <c r="C2346">
        <v>100</v>
      </c>
      <c r="D2346">
        <v>93</v>
      </c>
      <c r="E2346">
        <v>19</v>
      </c>
      <c r="F2346">
        <v>3</v>
      </c>
      <c r="G2346">
        <v>0</v>
      </c>
      <c r="H2346">
        <v>1</v>
      </c>
      <c r="I2346">
        <v>9</v>
      </c>
      <c r="J2346">
        <v>8</v>
      </c>
      <c r="K2346">
        <v>5</v>
      </c>
      <c r="L2346">
        <v>18</v>
      </c>
      <c r="M2346">
        <v>1</v>
      </c>
      <c r="N2346">
        <v>12</v>
      </c>
      <c r="O2346">
        <v>4</v>
      </c>
      <c r="P2346">
        <v>0.21</v>
      </c>
      <c r="Q2346">
        <v>0.25600000000000001</v>
      </c>
      <c r="R2346">
        <v>0.27400000000000002</v>
      </c>
      <c r="S2346">
        <v>0.53</v>
      </c>
      <c r="T2346">
        <v>0.23599999999999999</v>
      </c>
      <c r="U2346">
        <v>0.6</v>
      </c>
      <c r="V2346">
        <v>0</v>
      </c>
      <c r="W2346">
        <v>-0.4</v>
      </c>
    </row>
    <row r="2347" spans="1:23" x14ac:dyDescent="0.25">
      <c r="A2347" t="s">
        <v>6162</v>
      </c>
      <c r="B2347" t="s">
        <v>6163</v>
      </c>
      <c r="C2347">
        <v>100</v>
      </c>
      <c r="D2347">
        <v>93</v>
      </c>
      <c r="E2347">
        <v>19</v>
      </c>
      <c r="F2347">
        <v>3</v>
      </c>
      <c r="G2347">
        <v>0</v>
      </c>
      <c r="H2347">
        <v>1</v>
      </c>
      <c r="I2347">
        <v>9</v>
      </c>
      <c r="J2347">
        <v>8</v>
      </c>
      <c r="K2347">
        <v>5</v>
      </c>
      <c r="L2347">
        <v>25</v>
      </c>
      <c r="M2347">
        <v>1</v>
      </c>
      <c r="N2347">
        <v>4</v>
      </c>
      <c r="O2347">
        <v>2</v>
      </c>
      <c r="P2347">
        <v>0.2</v>
      </c>
      <c r="Q2347">
        <v>0.247</v>
      </c>
      <c r="R2347">
        <v>0.28699999999999998</v>
      </c>
      <c r="S2347">
        <v>0.53400000000000003</v>
      </c>
      <c r="T2347">
        <v>0.23599999999999999</v>
      </c>
      <c r="U2347">
        <v>0.1</v>
      </c>
      <c r="V2347">
        <v>0</v>
      </c>
      <c r="W2347">
        <v>-0.4</v>
      </c>
    </row>
    <row r="2348" spans="1:23" x14ac:dyDescent="0.25">
      <c r="A2348" t="s">
        <v>6160</v>
      </c>
      <c r="B2348" t="s">
        <v>6161</v>
      </c>
      <c r="C2348">
        <v>100</v>
      </c>
      <c r="D2348">
        <v>91</v>
      </c>
      <c r="E2348">
        <v>18</v>
      </c>
      <c r="F2348">
        <v>3</v>
      </c>
      <c r="G2348">
        <v>0</v>
      </c>
      <c r="H2348">
        <v>1</v>
      </c>
      <c r="I2348">
        <v>9</v>
      </c>
      <c r="J2348">
        <v>8</v>
      </c>
      <c r="K2348">
        <v>6</v>
      </c>
      <c r="L2348">
        <v>18</v>
      </c>
      <c r="M2348">
        <v>1</v>
      </c>
      <c r="N2348">
        <v>6</v>
      </c>
      <c r="O2348">
        <v>3</v>
      </c>
      <c r="P2348">
        <v>0.19600000000000001</v>
      </c>
      <c r="Q2348">
        <v>0.253</v>
      </c>
      <c r="R2348">
        <v>0.27500000000000002</v>
      </c>
      <c r="S2348">
        <v>0.52800000000000002</v>
      </c>
      <c r="T2348">
        <v>0.23599999999999999</v>
      </c>
      <c r="U2348">
        <v>0.1</v>
      </c>
      <c r="V2348">
        <v>0</v>
      </c>
      <c r="W2348">
        <v>-0.3</v>
      </c>
    </row>
    <row r="2349" spans="1:23" x14ac:dyDescent="0.25">
      <c r="A2349" t="s">
        <v>6158</v>
      </c>
      <c r="B2349" t="s">
        <v>6159</v>
      </c>
      <c r="C2349">
        <v>100</v>
      </c>
      <c r="D2349">
        <v>93</v>
      </c>
      <c r="E2349">
        <v>18</v>
      </c>
      <c r="F2349">
        <v>3</v>
      </c>
      <c r="G2349">
        <v>0</v>
      </c>
      <c r="H2349">
        <v>2</v>
      </c>
      <c r="I2349">
        <v>8</v>
      </c>
      <c r="J2349">
        <v>8</v>
      </c>
      <c r="K2349">
        <v>5</v>
      </c>
      <c r="L2349">
        <v>21</v>
      </c>
      <c r="M2349">
        <v>1</v>
      </c>
      <c r="N2349">
        <v>2</v>
      </c>
      <c r="O2349">
        <v>1</v>
      </c>
      <c r="P2349">
        <v>0.19700000000000001</v>
      </c>
      <c r="Q2349">
        <v>0.24399999999999999</v>
      </c>
      <c r="R2349">
        <v>0.28999999999999998</v>
      </c>
      <c r="S2349">
        <v>0.53500000000000003</v>
      </c>
      <c r="T2349">
        <v>0.23599999999999999</v>
      </c>
      <c r="U2349">
        <v>0</v>
      </c>
      <c r="V2349">
        <v>0</v>
      </c>
      <c r="W2349">
        <v>-0.1</v>
      </c>
    </row>
    <row r="2350" spans="1:23" x14ac:dyDescent="0.25">
      <c r="A2350" t="s">
        <v>6156</v>
      </c>
      <c r="B2350" t="s">
        <v>6157</v>
      </c>
      <c r="C2350">
        <v>100</v>
      </c>
      <c r="D2350">
        <v>93</v>
      </c>
      <c r="E2350">
        <v>20</v>
      </c>
      <c r="F2350">
        <v>3</v>
      </c>
      <c r="G2350">
        <v>1</v>
      </c>
      <c r="H2350">
        <v>1</v>
      </c>
      <c r="I2350">
        <v>8</v>
      </c>
      <c r="J2350">
        <v>7</v>
      </c>
      <c r="K2350">
        <v>5</v>
      </c>
      <c r="L2350">
        <v>20</v>
      </c>
      <c r="M2350">
        <v>1</v>
      </c>
      <c r="N2350">
        <v>3</v>
      </c>
      <c r="O2350">
        <v>2</v>
      </c>
      <c r="P2350">
        <v>0.20899999999999999</v>
      </c>
      <c r="Q2350">
        <v>0.251</v>
      </c>
      <c r="R2350">
        <v>0.28299999999999997</v>
      </c>
      <c r="S2350">
        <v>0.53400000000000003</v>
      </c>
      <c r="T2350">
        <v>0.23599999999999999</v>
      </c>
      <c r="U2350">
        <v>0</v>
      </c>
      <c r="V2350">
        <v>0</v>
      </c>
      <c r="W2350">
        <v>-0.4</v>
      </c>
    </row>
    <row r="2351" spans="1:23" x14ac:dyDescent="0.25">
      <c r="A2351" t="s">
        <v>6154</v>
      </c>
      <c r="B2351" t="s">
        <v>6155</v>
      </c>
      <c r="C2351">
        <v>100</v>
      </c>
      <c r="D2351">
        <v>94</v>
      </c>
      <c r="E2351">
        <v>20</v>
      </c>
      <c r="F2351">
        <v>3</v>
      </c>
      <c r="G2351">
        <v>0</v>
      </c>
      <c r="H2351">
        <v>1</v>
      </c>
      <c r="I2351">
        <v>9</v>
      </c>
      <c r="J2351">
        <v>8</v>
      </c>
      <c r="K2351">
        <v>3</v>
      </c>
      <c r="L2351">
        <v>15</v>
      </c>
      <c r="M2351">
        <v>1</v>
      </c>
      <c r="N2351">
        <v>4</v>
      </c>
      <c r="O2351">
        <v>2</v>
      </c>
      <c r="P2351">
        <v>0.21199999999999999</v>
      </c>
      <c r="Q2351">
        <v>0.245</v>
      </c>
      <c r="R2351">
        <v>0.28999999999999998</v>
      </c>
      <c r="S2351">
        <v>0.53500000000000003</v>
      </c>
      <c r="T2351">
        <v>0.23599999999999999</v>
      </c>
      <c r="U2351">
        <v>0</v>
      </c>
      <c r="V2351">
        <v>0</v>
      </c>
      <c r="W2351">
        <v>-0.3</v>
      </c>
    </row>
    <row r="2352" spans="1:23" x14ac:dyDescent="0.25">
      <c r="A2352" t="s">
        <v>6152</v>
      </c>
      <c r="B2352" t="s">
        <v>6153</v>
      </c>
      <c r="C2352">
        <v>100</v>
      </c>
      <c r="D2352">
        <v>94</v>
      </c>
      <c r="E2352">
        <v>19</v>
      </c>
      <c r="F2352">
        <v>2</v>
      </c>
      <c r="G2352">
        <v>0</v>
      </c>
      <c r="H2352">
        <v>2</v>
      </c>
      <c r="I2352">
        <v>8</v>
      </c>
      <c r="J2352">
        <v>8</v>
      </c>
      <c r="K2352">
        <v>4</v>
      </c>
      <c r="L2352">
        <v>13</v>
      </c>
      <c r="M2352">
        <v>1</v>
      </c>
      <c r="N2352">
        <v>1</v>
      </c>
      <c r="O2352">
        <v>1</v>
      </c>
      <c r="P2352">
        <v>0.20499999999999999</v>
      </c>
      <c r="Q2352">
        <v>0.24399999999999999</v>
      </c>
      <c r="R2352">
        <v>0.29099999999999998</v>
      </c>
      <c r="S2352">
        <v>0.53500000000000003</v>
      </c>
      <c r="T2352">
        <v>0.23599999999999999</v>
      </c>
      <c r="U2352">
        <v>0</v>
      </c>
      <c r="V2352">
        <v>0</v>
      </c>
      <c r="W2352">
        <v>-0.4</v>
      </c>
    </row>
    <row r="2353" spans="1:23" x14ac:dyDescent="0.25">
      <c r="A2353" t="s">
        <v>6150</v>
      </c>
      <c r="B2353" t="s">
        <v>6151</v>
      </c>
      <c r="C2353">
        <v>100</v>
      </c>
      <c r="D2353">
        <v>92</v>
      </c>
      <c r="E2353">
        <v>19</v>
      </c>
      <c r="F2353">
        <v>3</v>
      </c>
      <c r="G2353">
        <v>0</v>
      </c>
      <c r="H2353">
        <v>1</v>
      </c>
      <c r="I2353">
        <v>8</v>
      </c>
      <c r="J2353">
        <v>8</v>
      </c>
      <c r="K2353">
        <v>5</v>
      </c>
      <c r="L2353">
        <v>20</v>
      </c>
      <c r="M2353">
        <v>1</v>
      </c>
      <c r="N2353">
        <v>2</v>
      </c>
      <c r="O2353">
        <v>1</v>
      </c>
      <c r="P2353">
        <v>0.20100000000000001</v>
      </c>
      <c r="Q2353">
        <v>0.249</v>
      </c>
      <c r="R2353">
        <v>0.28199999999999997</v>
      </c>
      <c r="S2353">
        <v>0.53100000000000003</v>
      </c>
      <c r="T2353">
        <v>0.23599999999999999</v>
      </c>
      <c r="U2353">
        <v>0</v>
      </c>
      <c r="V2353">
        <v>0</v>
      </c>
      <c r="W2353">
        <v>-0.4</v>
      </c>
    </row>
    <row r="2354" spans="1:23" x14ac:dyDescent="0.25">
      <c r="A2354" t="s">
        <v>6148</v>
      </c>
      <c r="B2354" t="s">
        <v>6149</v>
      </c>
      <c r="C2354">
        <v>100</v>
      </c>
      <c r="D2354">
        <v>93</v>
      </c>
      <c r="E2354">
        <v>18</v>
      </c>
      <c r="F2354">
        <v>3</v>
      </c>
      <c r="G2354">
        <v>0</v>
      </c>
      <c r="H2354">
        <v>2</v>
      </c>
      <c r="I2354">
        <v>8</v>
      </c>
      <c r="J2354">
        <v>8</v>
      </c>
      <c r="K2354">
        <v>5</v>
      </c>
      <c r="L2354">
        <v>20</v>
      </c>
      <c r="M2354">
        <v>1</v>
      </c>
      <c r="N2354">
        <v>1</v>
      </c>
      <c r="O2354">
        <v>1</v>
      </c>
      <c r="P2354">
        <v>0.19700000000000001</v>
      </c>
      <c r="Q2354">
        <v>0.24299999999999999</v>
      </c>
      <c r="R2354">
        <v>0.29199999999999998</v>
      </c>
      <c r="S2354">
        <v>0.53400000000000003</v>
      </c>
      <c r="T2354">
        <v>0.23599999999999999</v>
      </c>
      <c r="U2354">
        <v>0</v>
      </c>
      <c r="V2354">
        <v>0</v>
      </c>
      <c r="W2354">
        <v>-0.4</v>
      </c>
    </row>
    <row r="2355" spans="1:23" x14ac:dyDescent="0.25">
      <c r="A2355" t="s">
        <v>6146</v>
      </c>
      <c r="B2355" t="s">
        <v>6147</v>
      </c>
      <c r="C2355">
        <v>100</v>
      </c>
      <c r="D2355">
        <v>93</v>
      </c>
      <c r="E2355">
        <v>19</v>
      </c>
      <c r="F2355">
        <v>3</v>
      </c>
      <c r="G2355">
        <v>0</v>
      </c>
      <c r="H2355">
        <v>1</v>
      </c>
      <c r="I2355">
        <v>8</v>
      </c>
      <c r="J2355">
        <v>8</v>
      </c>
      <c r="K2355">
        <v>5</v>
      </c>
      <c r="L2355">
        <v>17</v>
      </c>
      <c r="M2355">
        <v>1</v>
      </c>
      <c r="N2355">
        <v>1</v>
      </c>
      <c r="O2355">
        <v>1</v>
      </c>
      <c r="P2355">
        <v>0.20399999999999999</v>
      </c>
      <c r="Q2355">
        <v>0.248</v>
      </c>
      <c r="R2355">
        <v>0.28599999999999998</v>
      </c>
      <c r="S2355">
        <v>0.53400000000000003</v>
      </c>
      <c r="T2355">
        <v>0.23599999999999999</v>
      </c>
      <c r="U2355">
        <v>0</v>
      </c>
      <c r="V2355">
        <v>0</v>
      </c>
      <c r="W2355">
        <v>-0.1</v>
      </c>
    </row>
    <row r="2356" spans="1:23" x14ac:dyDescent="0.25">
      <c r="A2356" t="s">
        <v>6144</v>
      </c>
      <c r="B2356" t="s">
        <v>6145</v>
      </c>
      <c r="C2356">
        <v>100</v>
      </c>
      <c r="D2356">
        <v>92</v>
      </c>
      <c r="E2356">
        <v>18</v>
      </c>
      <c r="F2356">
        <v>3</v>
      </c>
      <c r="G2356">
        <v>0</v>
      </c>
      <c r="H2356">
        <v>2</v>
      </c>
      <c r="I2356">
        <v>8</v>
      </c>
      <c r="J2356">
        <v>8</v>
      </c>
      <c r="K2356">
        <v>5</v>
      </c>
      <c r="L2356">
        <v>19</v>
      </c>
      <c r="M2356">
        <v>1</v>
      </c>
      <c r="N2356">
        <v>2</v>
      </c>
      <c r="O2356">
        <v>1</v>
      </c>
      <c r="P2356">
        <v>0.19600000000000001</v>
      </c>
      <c r="Q2356">
        <v>0.246</v>
      </c>
      <c r="R2356">
        <v>0.28799999999999998</v>
      </c>
      <c r="S2356">
        <v>0.53400000000000003</v>
      </c>
      <c r="T2356">
        <v>0.23599999999999999</v>
      </c>
      <c r="U2356">
        <v>-0.1</v>
      </c>
      <c r="V2356">
        <v>0</v>
      </c>
      <c r="W2356">
        <v>-0.1</v>
      </c>
    </row>
    <row r="2357" spans="1:23" x14ac:dyDescent="0.25">
      <c r="A2357" t="s">
        <v>6142</v>
      </c>
      <c r="B2357" t="s">
        <v>6143</v>
      </c>
      <c r="C2357">
        <v>100</v>
      </c>
      <c r="D2357">
        <v>94</v>
      </c>
      <c r="E2357">
        <v>20</v>
      </c>
      <c r="F2357">
        <v>3</v>
      </c>
      <c r="G2357">
        <v>0</v>
      </c>
      <c r="H2357">
        <v>1</v>
      </c>
      <c r="I2357">
        <v>9</v>
      </c>
      <c r="J2357">
        <v>8</v>
      </c>
      <c r="K2357">
        <v>4</v>
      </c>
      <c r="L2357">
        <v>16</v>
      </c>
      <c r="M2357">
        <v>1</v>
      </c>
      <c r="N2357">
        <v>8</v>
      </c>
      <c r="O2357">
        <v>3</v>
      </c>
      <c r="P2357">
        <v>0.214</v>
      </c>
      <c r="Q2357">
        <v>0.252</v>
      </c>
      <c r="R2357">
        <v>0.28100000000000003</v>
      </c>
      <c r="S2357">
        <v>0.53300000000000003</v>
      </c>
      <c r="T2357">
        <v>0.23599999999999999</v>
      </c>
      <c r="U2357">
        <v>0.4</v>
      </c>
      <c r="V2357">
        <v>0</v>
      </c>
      <c r="W2357">
        <v>-0.2</v>
      </c>
    </row>
    <row r="2358" spans="1:23" x14ac:dyDescent="0.25">
      <c r="A2358" t="s">
        <v>6140</v>
      </c>
      <c r="B2358" t="s">
        <v>6141</v>
      </c>
      <c r="C2358">
        <v>100</v>
      </c>
      <c r="D2358">
        <v>93</v>
      </c>
      <c r="E2358">
        <v>19</v>
      </c>
      <c r="F2358">
        <v>3</v>
      </c>
      <c r="G2358">
        <v>0</v>
      </c>
      <c r="H2358">
        <v>2</v>
      </c>
      <c r="I2358">
        <v>8</v>
      </c>
      <c r="J2358">
        <v>8</v>
      </c>
      <c r="K2358">
        <v>5</v>
      </c>
      <c r="L2358">
        <v>18</v>
      </c>
      <c r="M2358">
        <v>1</v>
      </c>
      <c r="N2358">
        <v>1</v>
      </c>
      <c r="O2358">
        <v>1</v>
      </c>
      <c r="P2358">
        <v>0.2</v>
      </c>
      <c r="Q2358">
        <v>0.24399999999999999</v>
      </c>
      <c r="R2358">
        <v>0.28799999999999998</v>
      </c>
      <c r="S2358">
        <v>0.53200000000000003</v>
      </c>
      <c r="T2358">
        <v>0.23599999999999999</v>
      </c>
      <c r="U2358">
        <v>0</v>
      </c>
      <c r="V2358">
        <v>0</v>
      </c>
      <c r="W2358">
        <v>-0.1</v>
      </c>
    </row>
    <row r="2359" spans="1:23" x14ac:dyDescent="0.25">
      <c r="A2359" t="s">
        <v>6138</v>
      </c>
      <c r="B2359" t="s">
        <v>6139</v>
      </c>
      <c r="C2359">
        <v>100</v>
      </c>
      <c r="D2359">
        <v>93</v>
      </c>
      <c r="E2359">
        <v>19</v>
      </c>
      <c r="F2359">
        <v>3</v>
      </c>
      <c r="G2359">
        <v>0</v>
      </c>
      <c r="H2359">
        <v>2</v>
      </c>
      <c r="I2359">
        <v>8</v>
      </c>
      <c r="J2359">
        <v>9</v>
      </c>
      <c r="K2359">
        <v>4</v>
      </c>
      <c r="L2359">
        <v>20</v>
      </c>
      <c r="M2359">
        <v>1</v>
      </c>
      <c r="N2359">
        <v>1</v>
      </c>
      <c r="O2359">
        <v>1</v>
      </c>
      <c r="P2359">
        <v>0.2</v>
      </c>
      <c r="Q2359">
        <v>0.24099999999999999</v>
      </c>
      <c r="R2359">
        <v>0.29599999999999999</v>
      </c>
      <c r="S2359">
        <v>0.53700000000000003</v>
      </c>
      <c r="T2359">
        <v>0.23599999999999999</v>
      </c>
      <c r="U2359">
        <v>0</v>
      </c>
      <c r="V2359">
        <v>0</v>
      </c>
      <c r="W2359">
        <v>-0.4</v>
      </c>
    </row>
    <row r="2360" spans="1:23" x14ac:dyDescent="0.25">
      <c r="A2360" t="s">
        <v>6137</v>
      </c>
      <c r="B2360" t="s">
        <v>2327</v>
      </c>
      <c r="C2360">
        <v>100</v>
      </c>
      <c r="D2360">
        <v>94</v>
      </c>
      <c r="E2360">
        <v>19</v>
      </c>
      <c r="F2360">
        <v>3</v>
      </c>
      <c r="G2360">
        <v>0</v>
      </c>
      <c r="H2360">
        <v>1</v>
      </c>
      <c r="I2360">
        <v>8</v>
      </c>
      <c r="J2360">
        <v>8</v>
      </c>
      <c r="K2360">
        <v>4</v>
      </c>
      <c r="L2360">
        <v>19</v>
      </c>
      <c r="M2360">
        <v>1</v>
      </c>
      <c r="N2360">
        <v>2</v>
      </c>
      <c r="O2360">
        <v>1</v>
      </c>
      <c r="P2360">
        <v>0.20699999999999999</v>
      </c>
      <c r="Q2360">
        <v>0.246</v>
      </c>
      <c r="R2360">
        <v>0.29199999999999998</v>
      </c>
      <c r="S2360">
        <v>0.53700000000000003</v>
      </c>
      <c r="T2360">
        <v>0.23599999999999999</v>
      </c>
      <c r="U2360">
        <v>0</v>
      </c>
      <c r="V2360">
        <v>0</v>
      </c>
      <c r="W2360">
        <v>-0.4</v>
      </c>
    </row>
    <row r="2361" spans="1:23" x14ac:dyDescent="0.25">
      <c r="A2361" t="s">
        <v>6135</v>
      </c>
      <c r="B2361" t="s">
        <v>6136</v>
      </c>
      <c r="C2361">
        <v>100</v>
      </c>
      <c r="D2361">
        <v>93</v>
      </c>
      <c r="E2361">
        <v>19</v>
      </c>
      <c r="F2361">
        <v>3</v>
      </c>
      <c r="G2361">
        <v>0</v>
      </c>
      <c r="H2361">
        <v>1</v>
      </c>
      <c r="I2361">
        <v>8</v>
      </c>
      <c r="J2361">
        <v>8</v>
      </c>
      <c r="K2361">
        <v>4</v>
      </c>
      <c r="L2361">
        <v>16</v>
      </c>
      <c r="M2361">
        <v>1</v>
      </c>
      <c r="N2361">
        <v>1</v>
      </c>
      <c r="O2361">
        <v>1</v>
      </c>
      <c r="P2361">
        <v>0.20599999999999999</v>
      </c>
      <c r="Q2361">
        <v>0.246</v>
      </c>
      <c r="R2361">
        <v>0.28699999999999998</v>
      </c>
      <c r="S2361">
        <v>0.53300000000000003</v>
      </c>
      <c r="T2361">
        <v>0.23599999999999999</v>
      </c>
      <c r="U2361">
        <v>0</v>
      </c>
      <c r="V2361">
        <v>0</v>
      </c>
      <c r="W2361">
        <v>-0.5</v>
      </c>
    </row>
    <row r="2362" spans="1:23" x14ac:dyDescent="0.25">
      <c r="A2362" t="s">
        <v>6133</v>
      </c>
      <c r="B2362" t="s">
        <v>6134</v>
      </c>
      <c r="C2362">
        <v>100</v>
      </c>
      <c r="D2362">
        <v>93</v>
      </c>
      <c r="E2362">
        <v>19</v>
      </c>
      <c r="F2362">
        <v>3</v>
      </c>
      <c r="G2362">
        <v>0</v>
      </c>
      <c r="H2362">
        <v>1</v>
      </c>
      <c r="I2362">
        <v>9</v>
      </c>
      <c r="J2362">
        <v>8</v>
      </c>
      <c r="K2362">
        <v>4</v>
      </c>
      <c r="L2362">
        <v>16</v>
      </c>
      <c r="M2362">
        <v>1</v>
      </c>
      <c r="N2362">
        <v>2</v>
      </c>
      <c r="O2362">
        <v>1</v>
      </c>
      <c r="P2362">
        <v>0.20599999999999999</v>
      </c>
      <c r="Q2362">
        <v>0.248</v>
      </c>
      <c r="R2362">
        <v>0.28499999999999998</v>
      </c>
      <c r="S2362">
        <v>0.53300000000000003</v>
      </c>
      <c r="T2362">
        <v>0.23599999999999999</v>
      </c>
      <c r="U2362">
        <v>0</v>
      </c>
      <c r="V2362">
        <v>0</v>
      </c>
      <c r="W2362">
        <v>-0.3</v>
      </c>
    </row>
    <row r="2363" spans="1:23" x14ac:dyDescent="0.25">
      <c r="A2363" t="s">
        <v>6131</v>
      </c>
      <c r="B2363" t="s">
        <v>6132</v>
      </c>
      <c r="C2363">
        <v>100</v>
      </c>
      <c r="D2363">
        <v>92</v>
      </c>
      <c r="E2363">
        <v>18</v>
      </c>
      <c r="F2363">
        <v>3</v>
      </c>
      <c r="G2363">
        <v>0</v>
      </c>
      <c r="H2363">
        <v>2</v>
      </c>
      <c r="I2363">
        <v>9</v>
      </c>
      <c r="J2363">
        <v>8</v>
      </c>
      <c r="K2363">
        <v>5</v>
      </c>
      <c r="L2363">
        <v>19</v>
      </c>
      <c r="M2363">
        <v>1</v>
      </c>
      <c r="N2363">
        <v>2</v>
      </c>
      <c r="O2363">
        <v>1</v>
      </c>
      <c r="P2363">
        <v>0.19800000000000001</v>
      </c>
      <c r="Q2363">
        <v>0.246</v>
      </c>
      <c r="R2363">
        <v>0.28699999999999998</v>
      </c>
      <c r="S2363">
        <v>0.53400000000000003</v>
      </c>
      <c r="T2363">
        <v>0.23499999999999999</v>
      </c>
      <c r="U2363">
        <v>0</v>
      </c>
      <c r="V2363">
        <v>0</v>
      </c>
      <c r="W2363">
        <v>-0.1</v>
      </c>
    </row>
    <row r="2364" spans="1:23" x14ac:dyDescent="0.25">
      <c r="A2364" t="s">
        <v>6129</v>
      </c>
      <c r="B2364" t="s">
        <v>6130</v>
      </c>
      <c r="C2364">
        <v>100</v>
      </c>
      <c r="D2364">
        <v>94</v>
      </c>
      <c r="E2364">
        <v>20</v>
      </c>
      <c r="F2364">
        <v>3</v>
      </c>
      <c r="G2364">
        <v>0</v>
      </c>
      <c r="H2364">
        <v>1</v>
      </c>
      <c r="I2364">
        <v>8</v>
      </c>
      <c r="J2364">
        <v>8</v>
      </c>
      <c r="K2364">
        <v>4</v>
      </c>
      <c r="L2364">
        <v>17</v>
      </c>
      <c r="M2364">
        <v>1</v>
      </c>
      <c r="N2364">
        <v>2</v>
      </c>
      <c r="O2364">
        <v>1</v>
      </c>
      <c r="P2364">
        <v>0.214</v>
      </c>
      <c r="Q2364">
        <v>0.248</v>
      </c>
      <c r="R2364">
        <v>0.28399999999999997</v>
      </c>
      <c r="S2364">
        <v>0.53200000000000003</v>
      </c>
      <c r="T2364">
        <v>0.23499999999999999</v>
      </c>
      <c r="U2364">
        <v>0</v>
      </c>
      <c r="V2364">
        <v>0</v>
      </c>
      <c r="W2364">
        <v>-0.2</v>
      </c>
    </row>
    <row r="2365" spans="1:23" x14ac:dyDescent="0.25">
      <c r="A2365" t="s">
        <v>6127</v>
      </c>
      <c r="B2365" t="s">
        <v>6128</v>
      </c>
      <c r="C2365">
        <v>100</v>
      </c>
      <c r="D2365">
        <v>93</v>
      </c>
      <c r="E2365">
        <v>20</v>
      </c>
      <c r="F2365">
        <v>3</v>
      </c>
      <c r="G2365">
        <v>0</v>
      </c>
      <c r="H2365">
        <v>1</v>
      </c>
      <c r="I2365">
        <v>8</v>
      </c>
      <c r="J2365">
        <v>7</v>
      </c>
      <c r="K2365">
        <v>4</v>
      </c>
      <c r="L2365">
        <v>16</v>
      </c>
      <c r="M2365">
        <v>1</v>
      </c>
      <c r="N2365">
        <v>2</v>
      </c>
      <c r="O2365">
        <v>1</v>
      </c>
      <c r="P2365">
        <v>0.20899999999999999</v>
      </c>
      <c r="Q2365">
        <v>0.25</v>
      </c>
      <c r="R2365">
        <v>0.28000000000000003</v>
      </c>
      <c r="S2365">
        <v>0.53</v>
      </c>
      <c r="T2365">
        <v>0.23499999999999999</v>
      </c>
      <c r="U2365">
        <v>0</v>
      </c>
      <c r="V2365">
        <v>0</v>
      </c>
      <c r="W2365">
        <v>-0.3</v>
      </c>
    </row>
    <row r="2366" spans="1:23" x14ac:dyDescent="0.25">
      <c r="A2366" t="s">
        <v>6125</v>
      </c>
      <c r="B2366" t="s">
        <v>6126</v>
      </c>
      <c r="C2366">
        <v>100</v>
      </c>
      <c r="D2366">
        <v>92</v>
      </c>
      <c r="E2366">
        <v>17</v>
      </c>
      <c r="F2366">
        <v>3</v>
      </c>
      <c r="G2366">
        <v>0</v>
      </c>
      <c r="H2366">
        <v>2</v>
      </c>
      <c r="I2366">
        <v>8</v>
      </c>
      <c r="J2366">
        <v>9</v>
      </c>
      <c r="K2366">
        <v>5</v>
      </c>
      <c r="L2366">
        <v>32</v>
      </c>
      <c r="M2366">
        <v>1</v>
      </c>
      <c r="N2366">
        <v>1</v>
      </c>
      <c r="O2366">
        <v>0</v>
      </c>
      <c r="P2366">
        <v>0.188</v>
      </c>
      <c r="Q2366">
        <v>0.24</v>
      </c>
      <c r="R2366">
        <v>0.29499999999999998</v>
      </c>
      <c r="S2366">
        <v>0.53500000000000003</v>
      </c>
      <c r="T2366">
        <v>0.23499999999999999</v>
      </c>
      <c r="U2366">
        <v>0</v>
      </c>
      <c r="V2366">
        <v>0</v>
      </c>
      <c r="W2366">
        <v>-0.1</v>
      </c>
    </row>
    <row r="2367" spans="1:23" x14ac:dyDescent="0.25">
      <c r="A2367" t="s">
        <v>6123</v>
      </c>
      <c r="B2367" t="s">
        <v>6124</v>
      </c>
      <c r="C2367">
        <v>100</v>
      </c>
      <c r="D2367">
        <v>93</v>
      </c>
      <c r="E2367">
        <v>18</v>
      </c>
      <c r="F2367">
        <v>3</v>
      </c>
      <c r="G2367">
        <v>0</v>
      </c>
      <c r="H2367">
        <v>2</v>
      </c>
      <c r="I2367">
        <v>8</v>
      </c>
      <c r="J2367">
        <v>9</v>
      </c>
      <c r="K2367">
        <v>5</v>
      </c>
      <c r="L2367">
        <v>18</v>
      </c>
      <c r="M2367">
        <v>1</v>
      </c>
      <c r="N2367">
        <v>1</v>
      </c>
      <c r="O2367">
        <v>1</v>
      </c>
      <c r="P2367">
        <v>0.19800000000000001</v>
      </c>
      <c r="Q2367">
        <v>0.24099999999999999</v>
      </c>
      <c r="R2367">
        <v>0.29499999999999998</v>
      </c>
      <c r="S2367">
        <v>0.53600000000000003</v>
      </c>
      <c r="T2367">
        <v>0.23499999999999999</v>
      </c>
      <c r="U2367">
        <v>0</v>
      </c>
      <c r="V2367">
        <v>0</v>
      </c>
      <c r="W2367">
        <v>-0.5</v>
      </c>
    </row>
    <row r="2368" spans="1:23" x14ac:dyDescent="0.25">
      <c r="A2368" t="s">
        <v>6121</v>
      </c>
      <c r="B2368" t="s">
        <v>6122</v>
      </c>
      <c r="C2368">
        <v>100</v>
      </c>
      <c r="D2368">
        <v>92</v>
      </c>
      <c r="E2368">
        <v>18</v>
      </c>
      <c r="F2368">
        <v>3</v>
      </c>
      <c r="G2368">
        <v>0</v>
      </c>
      <c r="H2368">
        <v>1</v>
      </c>
      <c r="I2368">
        <v>8</v>
      </c>
      <c r="J2368">
        <v>8</v>
      </c>
      <c r="K2368">
        <v>6</v>
      </c>
      <c r="L2368">
        <v>18</v>
      </c>
      <c r="M2368">
        <v>1</v>
      </c>
      <c r="N2368">
        <v>0</v>
      </c>
      <c r="O2368">
        <v>0</v>
      </c>
      <c r="P2368">
        <v>0.19600000000000001</v>
      </c>
      <c r="Q2368">
        <v>0.247</v>
      </c>
      <c r="R2368">
        <v>0.28299999999999997</v>
      </c>
      <c r="S2368">
        <v>0.53100000000000003</v>
      </c>
      <c r="T2368">
        <v>0.23499999999999999</v>
      </c>
      <c r="U2368">
        <v>0</v>
      </c>
      <c r="V2368">
        <v>0</v>
      </c>
      <c r="W2368">
        <v>-0.5</v>
      </c>
    </row>
    <row r="2369" spans="1:23" x14ac:dyDescent="0.25">
      <c r="A2369" t="s">
        <v>6119</v>
      </c>
      <c r="B2369" t="s">
        <v>6120</v>
      </c>
      <c r="C2369">
        <v>100</v>
      </c>
      <c r="D2369">
        <v>92</v>
      </c>
      <c r="E2369">
        <v>18</v>
      </c>
      <c r="F2369">
        <v>3</v>
      </c>
      <c r="G2369">
        <v>0</v>
      </c>
      <c r="H2369">
        <v>2</v>
      </c>
      <c r="I2369">
        <v>8</v>
      </c>
      <c r="J2369">
        <v>8</v>
      </c>
      <c r="K2369">
        <v>6</v>
      </c>
      <c r="L2369">
        <v>28</v>
      </c>
      <c r="M2369">
        <v>1</v>
      </c>
      <c r="N2369">
        <v>1</v>
      </c>
      <c r="O2369">
        <v>0</v>
      </c>
      <c r="P2369">
        <v>0.193</v>
      </c>
      <c r="Q2369">
        <v>0.24399999999999999</v>
      </c>
      <c r="R2369">
        <v>0.28799999999999998</v>
      </c>
      <c r="S2369">
        <v>0.53200000000000003</v>
      </c>
      <c r="T2369">
        <v>0.23499999999999999</v>
      </c>
      <c r="U2369">
        <v>0</v>
      </c>
      <c r="V2369">
        <v>0</v>
      </c>
      <c r="W2369">
        <v>-0.5</v>
      </c>
    </row>
    <row r="2370" spans="1:23" x14ac:dyDescent="0.25">
      <c r="A2370" t="s">
        <v>6117</v>
      </c>
      <c r="B2370" t="s">
        <v>6118</v>
      </c>
      <c r="C2370">
        <v>100</v>
      </c>
      <c r="D2370">
        <v>92</v>
      </c>
      <c r="E2370">
        <v>18</v>
      </c>
      <c r="F2370">
        <v>3</v>
      </c>
      <c r="G2370">
        <v>0</v>
      </c>
      <c r="H2370">
        <v>2</v>
      </c>
      <c r="I2370">
        <v>8</v>
      </c>
      <c r="J2370">
        <v>8</v>
      </c>
      <c r="K2370">
        <v>5</v>
      </c>
      <c r="L2370">
        <v>19</v>
      </c>
      <c r="M2370">
        <v>1</v>
      </c>
      <c r="N2370">
        <v>2</v>
      </c>
      <c r="O2370">
        <v>1</v>
      </c>
      <c r="P2370">
        <v>0.19600000000000001</v>
      </c>
      <c r="Q2370">
        <v>0.245</v>
      </c>
      <c r="R2370">
        <v>0.28799999999999998</v>
      </c>
      <c r="S2370">
        <v>0.53300000000000003</v>
      </c>
      <c r="T2370">
        <v>0.23499999999999999</v>
      </c>
      <c r="U2370">
        <v>-0.1</v>
      </c>
      <c r="V2370">
        <v>0</v>
      </c>
      <c r="W2370">
        <v>-0.1</v>
      </c>
    </row>
    <row r="2371" spans="1:23" x14ac:dyDescent="0.25">
      <c r="A2371" t="s">
        <v>6115</v>
      </c>
      <c r="B2371" t="s">
        <v>6116</v>
      </c>
      <c r="C2371">
        <v>100</v>
      </c>
      <c r="D2371">
        <v>91</v>
      </c>
      <c r="E2371">
        <v>18</v>
      </c>
      <c r="F2371">
        <v>3</v>
      </c>
      <c r="G2371">
        <v>0</v>
      </c>
      <c r="H2371">
        <v>1</v>
      </c>
      <c r="I2371">
        <v>8</v>
      </c>
      <c r="J2371">
        <v>7</v>
      </c>
      <c r="K2371">
        <v>7</v>
      </c>
      <c r="L2371">
        <v>20</v>
      </c>
      <c r="M2371">
        <v>1</v>
      </c>
      <c r="N2371">
        <v>1</v>
      </c>
      <c r="O2371">
        <v>0</v>
      </c>
      <c r="P2371">
        <v>0.19400000000000001</v>
      </c>
      <c r="Q2371">
        <v>0.255</v>
      </c>
      <c r="R2371">
        <v>0.26800000000000002</v>
      </c>
      <c r="S2371">
        <v>0.52300000000000002</v>
      </c>
      <c r="T2371">
        <v>0.23499999999999999</v>
      </c>
      <c r="U2371">
        <v>0</v>
      </c>
      <c r="V2371">
        <v>0</v>
      </c>
      <c r="W2371">
        <v>-0.1</v>
      </c>
    </row>
    <row r="2372" spans="1:23" x14ac:dyDescent="0.25">
      <c r="A2372" t="s">
        <v>6113</v>
      </c>
      <c r="B2372" t="s">
        <v>6114</v>
      </c>
      <c r="C2372">
        <v>100</v>
      </c>
      <c r="D2372">
        <v>92</v>
      </c>
      <c r="E2372">
        <v>17</v>
      </c>
      <c r="F2372">
        <v>2</v>
      </c>
      <c r="G2372">
        <v>0</v>
      </c>
      <c r="H2372">
        <v>2</v>
      </c>
      <c r="I2372">
        <v>8</v>
      </c>
      <c r="J2372">
        <v>8</v>
      </c>
      <c r="K2372">
        <v>6</v>
      </c>
      <c r="L2372">
        <v>30</v>
      </c>
      <c r="M2372">
        <v>1</v>
      </c>
      <c r="N2372">
        <v>4</v>
      </c>
      <c r="O2372">
        <v>2</v>
      </c>
      <c r="P2372">
        <v>0.185</v>
      </c>
      <c r="Q2372">
        <v>0.24199999999999999</v>
      </c>
      <c r="R2372">
        <v>0.28699999999999998</v>
      </c>
      <c r="S2372">
        <v>0.52900000000000003</v>
      </c>
      <c r="T2372">
        <v>0.23499999999999999</v>
      </c>
      <c r="U2372">
        <v>0.1</v>
      </c>
      <c r="V2372">
        <v>0</v>
      </c>
      <c r="W2372">
        <v>-0.2</v>
      </c>
    </row>
    <row r="2373" spans="1:23" x14ac:dyDescent="0.25">
      <c r="A2373" t="s">
        <v>6111</v>
      </c>
      <c r="B2373" t="s">
        <v>6112</v>
      </c>
      <c r="C2373">
        <v>100</v>
      </c>
      <c r="D2373">
        <v>94</v>
      </c>
      <c r="E2373">
        <v>18</v>
      </c>
      <c r="F2373">
        <v>3</v>
      </c>
      <c r="G2373">
        <v>0</v>
      </c>
      <c r="H2373">
        <v>2</v>
      </c>
      <c r="I2373">
        <v>8</v>
      </c>
      <c r="J2373">
        <v>9</v>
      </c>
      <c r="K2373">
        <v>4</v>
      </c>
      <c r="L2373">
        <v>24</v>
      </c>
      <c r="M2373">
        <v>1</v>
      </c>
      <c r="N2373">
        <v>4</v>
      </c>
      <c r="O2373">
        <v>2</v>
      </c>
      <c r="P2373">
        <v>0.19700000000000001</v>
      </c>
      <c r="Q2373">
        <v>0.23699999999999999</v>
      </c>
      <c r="R2373">
        <v>0.29799999999999999</v>
      </c>
      <c r="S2373">
        <v>0.53400000000000003</v>
      </c>
      <c r="T2373">
        <v>0.23499999999999999</v>
      </c>
      <c r="U2373">
        <v>0</v>
      </c>
      <c r="V2373">
        <v>0</v>
      </c>
      <c r="W2373">
        <v>-0.2</v>
      </c>
    </row>
    <row r="2374" spans="1:23" x14ac:dyDescent="0.25">
      <c r="A2374" t="s">
        <v>6109</v>
      </c>
      <c r="B2374" t="s">
        <v>6110</v>
      </c>
      <c r="C2374">
        <v>100</v>
      </c>
      <c r="D2374">
        <v>92</v>
      </c>
      <c r="E2374">
        <v>19</v>
      </c>
      <c r="F2374">
        <v>3</v>
      </c>
      <c r="G2374">
        <v>0</v>
      </c>
      <c r="H2374">
        <v>1</v>
      </c>
      <c r="I2374">
        <v>8</v>
      </c>
      <c r="J2374">
        <v>8</v>
      </c>
      <c r="K2374">
        <v>5</v>
      </c>
      <c r="L2374">
        <v>18</v>
      </c>
      <c r="M2374">
        <v>1</v>
      </c>
      <c r="N2374">
        <v>1</v>
      </c>
      <c r="O2374">
        <v>1</v>
      </c>
      <c r="P2374">
        <v>0.20100000000000001</v>
      </c>
      <c r="Q2374">
        <v>0.249</v>
      </c>
      <c r="R2374">
        <v>0.28199999999999997</v>
      </c>
      <c r="S2374">
        <v>0.53100000000000003</v>
      </c>
      <c r="T2374">
        <v>0.23499999999999999</v>
      </c>
      <c r="U2374">
        <v>0</v>
      </c>
      <c r="V2374">
        <v>0</v>
      </c>
      <c r="W2374">
        <v>-0.1</v>
      </c>
    </row>
    <row r="2375" spans="1:23" x14ac:dyDescent="0.25">
      <c r="A2375" t="s">
        <v>6107</v>
      </c>
      <c r="B2375" t="s">
        <v>6108</v>
      </c>
      <c r="C2375">
        <v>100</v>
      </c>
      <c r="D2375">
        <v>94</v>
      </c>
      <c r="E2375">
        <v>19</v>
      </c>
      <c r="F2375">
        <v>3</v>
      </c>
      <c r="G2375">
        <v>0</v>
      </c>
      <c r="H2375">
        <v>2</v>
      </c>
      <c r="I2375">
        <v>8</v>
      </c>
      <c r="J2375">
        <v>8</v>
      </c>
      <c r="K2375">
        <v>4</v>
      </c>
      <c r="L2375">
        <v>18</v>
      </c>
      <c r="M2375">
        <v>1</v>
      </c>
      <c r="N2375">
        <v>3</v>
      </c>
      <c r="O2375">
        <v>2</v>
      </c>
      <c r="P2375">
        <v>0.20599999999999999</v>
      </c>
      <c r="Q2375">
        <v>0.24299999999999999</v>
      </c>
      <c r="R2375">
        <v>0.29099999999999998</v>
      </c>
      <c r="S2375">
        <v>0.53500000000000003</v>
      </c>
      <c r="T2375">
        <v>0.23499999999999999</v>
      </c>
      <c r="U2375">
        <v>0</v>
      </c>
      <c r="V2375">
        <v>0</v>
      </c>
      <c r="W2375">
        <v>-0.3</v>
      </c>
    </row>
    <row r="2376" spans="1:23" x14ac:dyDescent="0.25">
      <c r="A2376" t="s">
        <v>1</v>
      </c>
      <c r="B2376" t="s">
        <v>2</v>
      </c>
      <c r="C2376">
        <v>100</v>
      </c>
      <c r="D2376">
        <v>94</v>
      </c>
      <c r="E2376">
        <v>19</v>
      </c>
      <c r="F2376">
        <v>4</v>
      </c>
      <c r="G2376">
        <v>0</v>
      </c>
      <c r="H2376">
        <v>1</v>
      </c>
      <c r="I2376">
        <v>9</v>
      </c>
      <c r="J2376">
        <v>9</v>
      </c>
      <c r="K2376">
        <v>4</v>
      </c>
      <c r="L2376">
        <v>27</v>
      </c>
      <c r="M2376">
        <v>1</v>
      </c>
      <c r="N2376">
        <v>2</v>
      </c>
      <c r="O2376">
        <v>1</v>
      </c>
      <c r="P2376">
        <v>0.2</v>
      </c>
      <c r="Q2376">
        <v>0.23899999999999999</v>
      </c>
      <c r="R2376">
        <v>0.29599999999999999</v>
      </c>
      <c r="S2376">
        <v>0.53500000000000003</v>
      </c>
      <c r="T2376">
        <v>0.23499999999999999</v>
      </c>
      <c r="U2376">
        <v>0</v>
      </c>
      <c r="V2376">
        <v>0</v>
      </c>
      <c r="W2376">
        <v>-0.2</v>
      </c>
    </row>
    <row r="2377" spans="1:23" x14ac:dyDescent="0.25">
      <c r="A2377" t="s">
        <v>6105</v>
      </c>
      <c r="B2377" t="s">
        <v>6106</v>
      </c>
      <c r="C2377">
        <v>100</v>
      </c>
      <c r="D2377">
        <v>90</v>
      </c>
      <c r="E2377">
        <v>17</v>
      </c>
      <c r="F2377">
        <v>3</v>
      </c>
      <c r="G2377">
        <v>0</v>
      </c>
      <c r="H2377">
        <v>1</v>
      </c>
      <c r="I2377">
        <v>8</v>
      </c>
      <c r="J2377">
        <v>7</v>
      </c>
      <c r="K2377">
        <v>8</v>
      </c>
      <c r="L2377">
        <v>28</v>
      </c>
      <c r="M2377">
        <v>1</v>
      </c>
      <c r="N2377">
        <v>1</v>
      </c>
      <c r="O2377">
        <v>0</v>
      </c>
      <c r="P2377">
        <v>0.191</v>
      </c>
      <c r="Q2377">
        <v>0.25700000000000001</v>
      </c>
      <c r="R2377">
        <v>0.26400000000000001</v>
      </c>
      <c r="S2377">
        <v>0.52100000000000002</v>
      </c>
      <c r="T2377">
        <v>0.23499999999999999</v>
      </c>
      <c r="U2377">
        <v>0</v>
      </c>
      <c r="V2377">
        <v>0</v>
      </c>
      <c r="W2377">
        <v>-0.5</v>
      </c>
    </row>
    <row r="2378" spans="1:23" x14ac:dyDescent="0.25">
      <c r="A2378" t="s">
        <v>6103</v>
      </c>
      <c r="B2378" t="s">
        <v>6104</v>
      </c>
      <c r="C2378">
        <v>100</v>
      </c>
      <c r="D2378">
        <v>93</v>
      </c>
      <c r="E2378">
        <v>19</v>
      </c>
      <c r="F2378">
        <v>3</v>
      </c>
      <c r="G2378">
        <v>0</v>
      </c>
      <c r="H2378">
        <v>2</v>
      </c>
      <c r="I2378">
        <v>8</v>
      </c>
      <c r="J2378">
        <v>8</v>
      </c>
      <c r="K2378">
        <v>4</v>
      </c>
      <c r="L2378">
        <v>16</v>
      </c>
      <c r="M2378">
        <v>1</v>
      </c>
      <c r="N2378">
        <v>2</v>
      </c>
      <c r="O2378">
        <v>1</v>
      </c>
      <c r="P2378">
        <v>0.20200000000000001</v>
      </c>
      <c r="Q2378">
        <v>0.245</v>
      </c>
      <c r="R2378">
        <v>0.28799999999999998</v>
      </c>
      <c r="S2378">
        <v>0.53200000000000003</v>
      </c>
      <c r="T2378">
        <v>0.23499999999999999</v>
      </c>
      <c r="U2378">
        <v>-0.1</v>
      </c>
      <c r="V2378">
        <v>0</v>
      </c>
      <c r="W2378">
        <v>-0.4</v>
      </c>
    </row>
    <row r="2379" spans="1:23" x14ac:dyDescent="0.25">
      <c r="A2379" t="s">
        <v>6101</v>
      </c>
      <c r="B2379" t="s">
        <v>6102</v>
      </c>
      <c r="C2379">
        <v>100</v>
      </c>
      <c r="D2379">
        <v>92</v>
      </c>
      <c r="E2379">
        <v>18</v>
      </c>
      <c r="F2379">
        <v>3</v>
      </c>
      <c r="G2379">
        <v>0</v>
      </c>
      <c r="H2379">
        <v>2</v>
      </c>
      <c r="I2379">
        <v>9</v>
      </c>
      <c r="J2379">
        <v>8</v>
      </c>
      <c r="K2379">
        <v>5</v>
      </c>
      <c r="L2379">
        <v>25</v>
      </c>
      <c r="M2379">
        <v>1</v>
      </c>
      <c r="N2379">
        <v>2</v>
      </c>
      <c r="O2379">
        <v>1</v>
      </c>
      <c r="P2379">
        <v>0.19400000000000001</v>
      </c>
      <c r="Q2379">
        <v>0.24299999999999999</v>
      </c>
      <c r="R2379">
        <v>0.28899999999999998</v>
      </c>
      <c r="S2379">
        <v>0.53200000000000003</v>
      </c>
      <c r="T2379">
        <v>0.23499999999999999</v>
      </c>
      <c r="U2379">
        <v>0</v>
      </c>
      <c r="V2379">
        <v>0</v>
      </c>
      <c r="W2379">
        <v>-0.4</v>
      </c>
    </row>
    <row r="2380" spans="1:23" x14ac:dyDescent="0.25">
      <c r="A2380" t="s">
        <v>6099</v>
      </c>
      <c r="B2380" t="s">
        <v>6100</v>
      </c>
      <c r="C2380">
        <v>100</v>
      </c>
      <c r="D2380">
        <v>92</v>
      </c>
      <c r="E2380">
        <v>17</v>
      </c>
      <c r="F2380">
        <v>3</v>
      </c>
      <c r="G2380">
        <v>0</v>
      </c>
      <c r="H2380">
        <v>3</v>
      </c>
      <c r="I2380">
        <v>9</v>
      </c>
      <c r="J2380">
        <v>9</v>
      </c>
      <c r="K2380">
        <v>6</v>
      </c>
      <c r="L2380">
        <v>30</v>
      </c>
      <c r="M2380">
        <v>1</v>
      </c>
      <c r="N2380">
        <v>1</v>
      </c>
      <c r="O2380">
        <v>0</v>
      </c>
      <c r="P2380">
        <v>0.184</v>
      </c>
      <c r="Q2380">
        <v>0.23599999999999999</v>
      </c>
      <c r="R2380">
        <v>0.3</v>
      </c>
      <c r="S2380">
        <v>0.53500000000000003</v>
      </c>
      <c r="T2380">
        <v>0.23499999999999999</v>
      </c>
      <c r="U2380">
        <v>0</v>
      </c>
      <c r="V2380">
        <v>0</v>
      </c>
      <c r="W2380">
        <v>-0.5</v>
      </c>
    </row>
    <row r="2381" spans="1:23" x14ac:dyDescent="0.25">
      <c r="A2381" t="s">
        <v>6097</v>
      </c>
      <c r="B2381" t="s">
        <v>6098</v>
      </c>
      <c r="C2381">
        <v>100</v>
      </c>
      <c r="D2381">
        <v>94</v>
      </c>
      <c r="E2381">
        <v>19</v>
      </c>
      <c r="F2381">
        <v>3</v>
      </c>
      <c r="G2381">
        <v>0</v>
      </c>
      <c r="H2381">
        <v>2</v>
      </c>
      <c r="I2381">
        <v>8</v>
      </c>
      <c r="J2381">
        <v>8</v>
      </c>
      <c r="K2381">
        <v>4</v>
      </c>
      <c r="L2381">
        <v>20</v>
      </c>
      <c r="M2381">
        <v>1</v>
      </c>
      <c r="N2381">
        <v>1</v>
      </c>
      <c r="O2381">
        <v>0</v>
      </c>
      <c r="P2381">
        <v>0.20300000000000001</v>
      </c>
      <c r="Q2381">
        <v>0.24299999999999999</v>
      </c>
      <c r="R2381">
        <v>0.29099999999999998</v>
      </c>
      <c r="S2381">
        <v>0.53400000000000003</v>
      </c>
      <c r="T2381">
        <v>0.23499999999999999</v>
      </c>
      <c r="U2381">
        <v>0</v>
      </c>
      <c r="V2381">
        <v>0</v>
      </c>
      <c r="W2381">
        <v>-0.5</v>
      </c>
    </row>
    <row r="2382" spans="1:23" x14ac:dyDescent="0.25">
      <c r="A2382" t="s">
        <v>6095</v>
      </c>
      <c r="B2382" t="s">
        <v>6096</v>
      </c>
      <c r="C2382">
        <v>100</v>
      </c>
      <c r="D2382">
        <v>94</v>
      </c>
      <c r="E2382">
        <v>19</v>
      </c>
      <c r="F2382">
        <v>3</v>
      </c>
      <c r="G2382">
        <v>0</v>
      </c>
      <c r="H2382">
        <v>2</v>
      </c>
      <c r="I2382">
        <v>8</v>
      </c>
      <c r="J2382">
        <v>8</v>
      </c>
      <c r="K2382">
        <v>4</v>
      </c>
      <c r="L2382">
        <v>21</v>
      </c>
      <c r="M2382">
        <v>1</v>
      </c>
      <c r="N2382">
        <v>4</v>
      </c>
      <c r="O2382">
        <v>2</v>
      </c>
      <c r="P2382">
        <v>0.20399999999999999</v>
      </c>
      <c r="Q2382">
        <v>0.24199999999999999</v>
      </c>
      <c r="R2382">
        <v>0.29099999999999998</v>
      </c>
      <c r="S2382">
        <v>0.53300000000000003</v>
      </c>
      <c r="T2382">
        <v>0.23499999999999999</v>
      </c>
      <c r="U2382">
        <v>0</v>
      </c>
      <c r="V2382">
        <v>0</v>
      </c>
      <c r="W2382">
        <v>-0.4</v>
      </c>
    </row>
    <row r="2383" spans="1:23" x14ac:dyDescent="0.25">
      <c r="A2383" t="s">
        <v>6093</v>
      </c>
      <c r="B2383" t="s">
        <v>6094</v>
      </c>
      <c r="C2383">
        <v>100</v>
      </c>
      <c r="D2383">
        <v>92</v>
      </c>
      <c r="E2383">
        <v>18</v>
      </c>
      <c r="F2383">
        <v>3</v>
      </c>
      <c r="G2383">
        <v>0</v>
      </c>
      <c r="H2383">
        <v>2</v>
      </c>
      <c r="I2383">
        <v>8</v>
      </c>
      <c r="J2383">
        <v>8</v>
      </c>
      <c r="K2383">
        <v>6</v>
      </c>
      <c r="L2383">
        <v>25</v>
      </c>
      <c r="M2383">
        <v>1</v>
      </c>
      <c r="N2383">
        <v>1</v>
      </c>
      <c r="O2383">
        <v>1</v>
      </c>
      <c r="P2383">
        <v>0.191</v>
      </c>
      <c r="Q2383">
        <v>0.245</v>
      </c>
      <c r="R2383">
        <v>0.28299999999999997</v>
      </c>
      <c r="S2383">
        <v>0.52900000000000003</v>
      </c>
      <c r="T2383">
        <v>0.23499999999999999</v>
      </c>
      <c r="U2383">
        <v>0</v>
      </c>
      <c r="V2383">
        <v>0</v>
      </c>
      <c r="W2383">
        <v>-0.5</v>
      </c>
    </row>
    <row r="2384" spans="1:23" x14ac:dyDescent="0.25">
      <c r="A2384" t="s">
        <v>6091</v>
      </c>
      <c r="B2384" t="s">
        <v>6092</v>
      </c>
      <c r="C2384">
        <v>100</v>
      </c>
      <c r="D2384">
        <v>94</v>
      </c>
      <c r="E2384">
        <v>20</v>
      </c>
      <c r="F2384">
        <v>3</v>
      </c>
      <c r="G2384">
        <v>0</v>
      </c>
      <c r="H2384">
        <v>1</v>
      </c>
      <c r="I2384">
        <v>8</v>
      </c>
      <c r="J2384">
        <v>8</v>
      </c>
      <c r="K2384">
        <v>4</v>
      </c>
      <c r="L2384">
        <v>17</v>
      </c>
      <c r="M2384">
        <v>1</v>
      </c>
      <c r="N2384">
        <v>3</v>
      </c>
      <c r="O2384">
        <v>2</v>
      </c>
      <c r="P2384">
        <v>0.216</v>
      </c>
      <c r="Q2384">
        <v>0.25</v>
      </c>
      <c r="R2384">
        <v>0.28000000000000003</v>
      </c>
      <c r="S2384">
        <v>0.53</v>
      </c>
      <c r="T2384">
        <v>0.23499999999999999</v>
      </c>
      <c r="U2384">
        <v>0</v>
      </c>
      <c r="V2384">
        <v>0</v>
      </c>
      <c r="W2384">
        <v>-0.2</v>
      </c>
    </row>
    <row r="2385" spans="1:23" x14ac:dyDescent="0.25">
      <c r="A2385" t="s">
        <v>6089</v>
      </c>
      <c r="B2385" t="s">
        <v>6090</v>
      </c>
      <c r="C2385">
        <v>100</v>
      </c>
      <c r="D2385">
        <v>93</v>
      </c>
      <c r="E2385">
        <v>19</v>
      </c>
      <c r="F2385">
        <v>3</v>
      </c>
      <c r="G2385">
        <v>0</v>
      </c>
      <c r="H2385">
        <v>1</v>
      </c>
      <c r="I2385">
        <v>8</v>
      </c>
      <c r="J2385">
        <v>8</v>
      </c>
      <c r="K2385">
        <v>5</v>
      </c>
      <c r="L2385">
        <v>19</v>
      </c>
      <c r="M2385">
        <v>1</v>
      </c>
      <c r="N2385">
        <v>2</v>
      </c>
      <c r="O2385">
        <v>1</v>
      </c>
      <c r="P2385">
        <v>0.20599999999999999</v>
      </c>
      <c r="Q2385">
        <v>0.248</v>
      </c>
      <c r="R2385">
        <v>0.28199999999999997</v>
      </c>
      <c r="S2385">
        <v>0.53</v>
      </c>
      <c r="T2385">
        <v>0.23499999999999999</v>
      </c>
      <c r="U2385">
        <v>0</v>
      </c>
      <c r="V2385">
        <v>0</v>
      </c>
      <c r="W2385">
        <v>-0.4</v>
      </c>
    </row>
    <row r="2386" spans="1:23" x14ac:dyDescent="0.25">
      <c r="A2386" t="s">
        <v>6087</v>
      </c>
      <c r="B2386" t="s">
        <v>6088</v>
      </c>
      <c r="C2386">
        <v>100</v>
      </c>
      <c r="D2386">
        <v>94</v>
      </c>
      <c r="E2386">
        <v>19</v>
      </c>
      <c r="F2386">
        <v>3</v>
      </c>
      <c r="G2386">
        <v>0</v>
      </c>
      <c r="H2386">
        <v>2</v>
      </c>
      <c r="I2386">
        <v>8</v>
      </c>
      <c r="J2386">
        <v>9</v>
      </c>
      <c r="K2386">
        <v>4</v>
      </c>
      <c r="L2386">
        <v>25</v>
      </c>
      <c r="M2386">
        <v>1</v>
      </c>
      <c r="N2386">
        <v>1</v>
      </c>
      <c r="O2386">
        <v>1</v>
      </c>
      <c r="P2386">
        <v>0.19900000000000001</v>
      </c>
      <c r="Q2386">
        <v>0.23799999999999999</v>
      </c>
      <c r="R2386">
        <v>0.29599999999999999</v>
      </c>
      <c r="S2386">
        <v>0.53400000000000003</v>
      </c>
      <c r="T2386">
        <v>0.23499999999999999</v>
      </c>
      <c r="U2386">
        <v>-0.1</v>
      </c>
      <c r="V2386">
        <v>0</v>
      </c>
      <c r="W2386">
        <v>-0.3</v>
      </c>
    </row>
    <row r="2387" spans="1:23" x14ac:dyDescent="0.25">
      <c r="A2387" t="s">
        <v>6085</v>
      </c>
      <c r="B2387" t="s">
        <v>6086</v>
      </c>
      <c r="C2387">
        <v>100</v>
      </c>
      <c r="D2387">
        <v>91</v>
      </c>
      <c r="E2387">
        <v>19</v>
      </c>
      <c r="F2387">
        <v>3</v>
      </c>
      <c r="G2387">
        <v>0</v>
      </c>
      <c r="H2387">
        <v>0</v>
      </c>
      <c r="I2387">
        <v>8</v>
      </c>
      <c r="J2387">
        <v>7</v>
      </c>
      <c r="K2387">
        <v>6</v>
      </c>
      <c r="L2387">
        <v>20</v>
      </c>
      <c r="M2387">
        <v>1</v>
      </c>
      <c r="N2387">
        <v>3</v>
      </c>
      <c r="O2387">
        <v>2</v>
      </c>
      <c r="P2387">
        <v>0.20499999999999999</v>
      </c>
      <c r="Q2387">
        <v>0.26100000000000001</v>
      </c>
      <c r="R2387">
        <v>0.25700000000000001</v>
      </c>
      <c r="S2387">
        <v>0.51900000000000002</v>
      </c>
      <c r="T2387">
        <v>0.23499999999999999</v>
      </c>
      <c r="U2387">
        <v>0.1</v>
      </c>
      <c r="V2387">
        <v>0</v>
      </c>
      <c r="W2387">
        <v>-0.3</v>
      </c>
    </row>
    <row r="2388" spans="1:23" x14ac:dyDescent="0.25">
      <c r="A2388" t="s">
        <v>6083</v>
      </c>
      <c r="B2388" t="s">
        <v>6084</v>
      </c>
      <c r="C2388">
        <v>100</v>
      </c>
      <c r="D2388">
        <v>92</v>
      </c>
      <c r="E2388">
        <v>18</v>
      </c>
      <c r="F2388">
        <v>3</v>
      </c>
      <c r="G2388">
        <v>0</v>
      </c>
      <c r="H2388">
        <v>1</v>
      </c>
      <c r="I2388">
        <v>8</v>
      </c>
      <c r="J2388">
        <v>8</v>
      </c>
      <c r="K2388">
        <v>6</v>
      </c>
      <c r="L2388">
        <v>21</v>
      </c>
      <c r="M2388">
        <v>1</v>
      </c>
      <c r="N2388">
        <v>1</v>
      </c>
      <c r="O2388">
        <v>1</v>
      </c>
      <c r="P2388">
        <v>0.19700000000000001</v>
      </c>
      <c r="Q2388">
        <v>0.251</v>
      </c>
      <c r="R2388">
        <v>0.27600000000000002</v>
      </c>
      <c r="S2388">
        <v>0.52600000000000002</v>
      </c>
      <c r="T2388">
        <v>0.23499999999999999</v>
      </c>
      <c r="U2388">
        <v>0</v>
      </c>
      <c r="V2388">
        <v>0</v>
      </c>
      <c r="W2388">
        <v>-0.1</v>
      </c>
    </row>
    <row r="2389" spans="1:23" x14ac:dyDescent="0.25">
      <c r="A2389" t="s">
        <v>6081</v>
      </c>
      <c r="B2389" t="s">
        <v>6082</v>
      </c>
      <c r="C2389">
        <v>100</v>
      </c>
      <c r="D2389">
        <v>92</v>
      </c>
      <c r="E2389">
        <v>18</v>
      </c>
      <c r="F2389">
        <v>4</v>
      </c>
      <c r="G2389">
        <v>0</v>
      </c>
      <c r="H2389">
        <v>1</v>
      </c>
      <c r="I2389">
        <v>8</v>
      </c>
      <c r="J2389">
        <v>7</v>
      </c>
      <c r="K2389">
        <v>6</v>
      </c>
      <c r="L2389">
        <v>20</v>
      </c>
      <c r="M2389">
        <v>1</v>
      </c>
      <c r="N2389">
        <v>2</v>
      </c>
      <c r="O2389">
        <v>1</v>
      </c>
      <c r="P2389">
        <v>0.20100000000000001</v>
      </c>
      <c r="Q2389">
        <v>0.253</v>
      </c>
      <c r="R2389">
        <v>0.27200000000000002</v>
      </c>
      <c r="S2389">
        <v>0.52500000000000002</v>
      </c>
      <c r="T2389">
        <v>0.23499999999999999</v>
      </c>
      <c r="U2389">
        <v>0</v>
      </c>
      <c r="V2389">
        <v>0</v>
      </c>
      <c r="W2389">
        <v>-0.3</v>
      </c>
    </row>
    <row r="2390" spans="1:23" x14ac:dyDescent="0.25">
      <c r="A2390" t="s">
        <v>6079</v>
      </c>
      <c r="B2390" t="s">
        <v>6080</v>
      </c>
      <c r="C2390">
        <v>100</v>
      </c>
      <c r="D2390">
        <v>91</v>
      </c>
      <c r="E2390">
        <v>19</v>
      </c>
      <c r="F2390">
        <v>3</v>
      </c>
      <c r="G2390">
        <v>0</v>
      </c>
      <c r="H2390">
        <v>0</v>
      </c>
      <c r="I2390">
        <v>8</v>
      </c>
      <c r="J2390">
        <v>6</v>
      </c>
      <c r="K2390">
        <v>6</v>
      </c>
      <c r="L2390">
        <v>26</v>
      </c>
      <c r="M2390">
        <v>1</v>
      </c>
      <c r="N2390">
        <v>12</v>
      </c>
      <c r="O2390">
        <v>4</v>
      </c>
      <c r="P2390">
        <v>0.20300000000000001</v>
      </c>
      <c r="Q2390">
        <v>0.26300000000000001</v>
      </c>
      <c r="R2390">
        <v>0.255</v>
      </c>
      <c r="S2390">
        <v>0.51800000000000002</v>
      </c>
      <c r="T2390">
        <v>0.23499999999999999</v>
      </c>
      <c r="U2390">
        <v>0.9</v>
      </c>
      <c r="V2390">
        <v>0</v>
      </c>
      <c r="W2390">
        <v>-0.3</v>
      </c>
    </row>
    <row r="2391" spans="1:23" x14ac:dyDescent="0.25">
      <c r="A2391" t="s">
        <v>6077</v>
      </c>
      <c r="B2391" t="s">
        <v>6078</v>
      </c>
      <c r="C2391">
        <v>100</v>
      </c>
      <c r="D2391">
        <v>91</v>
      </c>
      <c r="E2391">
        <v>17</v>
      </c>
      <c r="F2391">
        <v>3</v>
      </c>
      <c r="G2391">
        <v>0</v>
      </c>
      <c r="H2391">
        <v>2</v>
      </c>
      <c r="I2391">
        <v>9</v>
      </c>
      <c r="J2391">
        <v>8</v>
      </c>
      <c r="K2391">
        <v>7</v>
      </c>
      <c r="L2391">
        <v>31</v>
      </c>
      <c r="M2391">
        <v>1</v>
      </c>
      <c r="N2391">
        <v>5</v>
      </c>
      <c r="O2391">
        <v>2</v>
      </c>
      <c r="P2391">
        <v>0.183</v>
      </c>
      <c r="Q2391">
        <v>0.24099999999999999</v>
      </c>
      <c r="R2391">
        <v>0.28599999999999998</v>
      </c>
      <c r="S2391">
        <v>0.52700000000000002</v>
      </c>
      <c r="T2391">
        <v>0.23499999999999999</v>
      </c>
      <c r="U2391">
        <v>0.2</v>
      </c>
      <c r="V2391">
        <v>0</v>
      </c>
      <c r="W2391">
        <v>-0.4</v>
      </c>
    </row>
    <row r="2392" spans="1:23" x14ac:dyDescent="0.25">
      <c r="A2392" t="s">
        <v>6076</v>
      </c>
      <c r="B2392" t="s">
        <v>3192</v>
      </c>
      <c r="C2392">
        <v>100</v>
      </c>
      <c r="D2392">
        <v>93</v>
      </c>
      <c r="E2392">
        <v>19</v>
      </c>
      <c r="F2392">
        <v>3</v>
      </c>
      <c r="G2392">
        <v>0</v>
      </c>
      <c r="H2392">
        <v>1</v>
      </c>
      <c r="I2392">
        <v>8</v>
      </c>
      <c r="J2392">
        <v>8</v>
      </c>
      <c r="K2392">
        <v>4</v>
      </c>
      <c r="L2392">
        <v>19</v>
      </c>
      <c r="M2392">
        <v>1</v>
      </c>
      <c r="N2392">
        <v>2</v>
      </c>
      <c r="O2392">
        <v>1</v>
      </c>
      <c r="P2392">
        <v>0.20799999999999999</v>
      </c>
      <c r="Q2392">
        <v>0.248</v>
      </c>
      <c r="R2392">
        <v>0.28399999999999997</v>
      </c>
      <c r="S2392">
        <v>0.53100000000000003</v>
      </c>
      <c r="T2392">
        <v>0.23499999999999999</v>
      </c>
      <c r="U2392">
        <v>0</v>
      </c>
      <c r="V2392">
        <v>0</v>
      </c>
      <c r="W2392">
        <v>-0.2</v>
      </c>
    </row>
    <row r="2393" spans="1:23" x14ac:dyDescent="0.25">
      <c r="A2393" t="s">
        <v>6074</v>
      </c>
      <c r="B2393" t="s">
        <v>6075</v>
      </c>
      <c r="C2393">
        <v>100</v>
      </c>
      <c r="D2393">
        <v>93</v>
      </c>
      <c r="E2393">
        <v>19</v>
      </c>
      <c r="F2393">
        <v>3</v>
      </c>
      <c r="G2393">
        <v>1</v>
      </c>
      <c r="H2393">
        <v>1</v>
      </c>
      <c r="I2393">
        <v>8</v>
      </c>
      <c r="J2393">
        <v>8</v>
      </c>
      <c r="K2393">
        <v>5</v>
      </c>
      <c r="L2393">
        <v>23</v>
      </c>
      <c r="M2393">
        <v>1</v>
      </c>
      <c r="N2393">
        <v>3</v>
      </c>
      <c r="O2393">
        <v>1</v>
      </c>
      <c r="P2393">
        <v>0.20499999999999999</v>
      </c>
      <c r="Q2393">
        <v>0.248</v>
      </c>
      <c r="R2393">
        <v>0.28199999999999997</v>
      </c>
      <c r="S2393">
        <v>0.53</v>
      </c>
      <c r="T2393">
        <v>0.23499999999999999</v>
      </c>
      <c r="U2393">
        <v>0</v>
      </c>
      <c r="V2393">
        <v>0</v>
      </c>
      <c r="W2393">
        <v>-0.4</v>
      </c>
    </row>
    <row r="2394" spans="1:23" x14ac:dyDescent="0.25">
      <c r="A2394" t="s">
        <v>6072</v>
      </c>
      <c r="B2394" t="s">
        <v>6073</v>
      </c>
      <c r="C2394">
        <v>100</v>
      </c>
      <c r="D2394">
        <v>92</v>
      </c>
      <c r="E2394">
        <v>18</v>
      </c>
      <c r="F2394">
        <v>3</v>
      </c>
      <c r="G2394">
        <v>0</v>
      </c>
      <c r="H2394">
        <v>1</v>
      </c>
      <c r="I2394">
        <v>8</v>
      </c>
      <c r="J2394">
        <v>8</v>
      </c>
      <c r="K2394">
        <v>6</v>
      </c>
      <c r="L2394">
        <v>18</v>
      </c>
      <c r="M2394">
        <v>1</v>
      </c>
      <c r="N2394">
        <v>2</v>
      </c>
      <c r="O2394">
        <v>1</v>
      </c>
      <c r="P2394">
        <v>0.19700000000000001</v>
      </c>
      <c r="Q2394">
        <v>0.249</v>
      </c>
      <c r="R2394">
        <v>0.27700000000000002</v>
      </c>
      <c r="S2394">
        <v>0.52700000000000002</v>
      </c>
      <c r="T2394">
        <v>0.23499999999999999</v>
      </c>
      <c r="U2394">
        <v>-0.1</v>
      </c>
      <c r="V2394">
        <v>0</v>
      </c>
      <c r="W2394">
        <v>-0.4</v>
      </c>
    </row>
    <row r="2395" spans="1:23" x14ac:dyDescent="0.25">
      <c r="A2395" t="s">
        <v>6070</v>
      </c>
      <c r="B2395" t="s">
        <v>6071</v>
      </c>
      <c r="C2395">
        <v>100</v>
      </c>
      <c r="D2395">
        <v>94</v>
      </c>
      <c r="E2395">
        <v>20</v>
      </c>
      <c r="F2395">
        <v>4</v>
      </c>
      <c r="G2395">
        <v>0</v>
      </c>
      <c r="H2395">
        <v>1</v>
      </c>
      <c r="I2395">
        <v>7</v>
      </c>
      <c r="J2395">
        <v>8</v>
      </c>
      <c r="K2395">
        <v>4</v>
      </c>
      <c r="L2395">
        <v>16</v>
      </c>
      <c r="M2395">
        <v>1</v>
      </c>
      <c r="N2395">
        <v>1</v>
      </c>
      <c r="O2395">
        <v>1</v>
      </c>
      <c r="P2395">
        <v>0.215</v>
      </c>
      <c r="Q2395">
        <v>0.249</v>
      </c>
      <c r="R2395">
        <v>0.28199999999999997</v>
      </c>
      <c r="S2395">
        <v>0.53100000000000003</v>
      </c>
      <c r="T2395">
        <v>0.23499999999999999</v>
      </c>
      <c r="U2395">
        <v>-0.1</v>
      </c>
      <c r="V2395">
        <v>0</v>
      </c>
      <c r="W2395">
        <v>-0.2</v>
      </c>
    </row>
    <row r="2396" spans="1:23" x14ac:dyDescent="0.25">
      <c r="A2396" t="s">
        <v>6068</v>
      </c>
      <c r="B2396" t="s">
        <v>6069</v>
      </c>
      <c r="C2396">
        <v>100</v>
      </c>
      <c r="D2396">
        <v>93</v>
      </c>
      <c r="E2396">
        <v>19</v>
      </c>
      <c r="F2396">
        <v>3</v>
      </c>
      <c r="G2396">
        <v>0</v>
      </c>
      <c r="H2396">
        <v>1</v>
      </c>
      <c r="I2396">
        <v>8</v>
      </c>
      <c r="J2396">
        <v>8</v>
      </c>
      <c r="K2396">
        <v>5</v>
      </c>
      <c r="L2396">
        <v>17</v>
      </c>
      <c r="M2396">
        <v>1</v>
      </c>
      <c r="N2396">
        <v>3</v>
      </c>
      <c r="O2396">
        <v>2</v>
      </c>
      <c r="P2396">
        <v>0.20300000000000001</v>
      </c>
      <c r="Q2396">
        <v>0.246</v>
      </c>
      <c r="R2396">
        <v>0.28399999999999997</v>
      </c>
      <c r="S2396">
        <v>0.53</v>
      </c>
      <c r="T2396">
        <v>0.23499999999999999</v>
      </c>
      <c r="U2396">
        <v>-0.1</v>
      </c>
      <c r="V2396">
        <v>0</v>
      </c>
      <c r="W2396">
        <v>-0.5</v>
      </c>
    </row>
    <row r="2397" spans="1:23" x14ac:dyDescent="0.25">
      <c r="A2397" t="s">
        <v>6066</v>
      </c>
      <c r="B2397" t="s">
        <v>6067</v>
      </c>
      <c r="C2397">
        <v>100</v>
      </c>
      <c r="D2397">
        <v>93</v>
      </c>
      <c r="E2397">
        <v>19</v>
      </c>
      <c r="F2397">
        <v>3</v>
      </c>
      <c r="G2397">
        <v>0</v>
      </c>
      <c r="H2397">
        <v>1</v>
      </c>
      <c r="I2397">
        <v>8</v>
      </c>
      <c r="J2397">
        <v>8</v>
      </c>
      <c r="K2397">
        <v>5</v>
      </c>
      <c r="L2397">
        <v>24</v>
      </c>
      <c r="M2397">
        <v>1</v>
      </c>
      <c r="N2397">
        <v>2</v>
      </c>
      <c r="O2397">
        <v>1</v>
      </c>
      <c r="P2397">
        <v>0.2</v>
      </c>
      <c r="Q2397">
        <v>0.246</v>
      </c>
      <c r="R2397">
        <v>0.28599999999999998</v>
      </c>
      <c r="S2397">
        <v>0.53100000000000003</v>
      </c>
      <c r="T2397">
        <v>0.23499999999999999</v>
      </c>
      <c r="U2397">
        <v>0</v>
      </c>
      <c r="V2397">
        <v>0</v>
      </c>
      <c r="W2397">
        <v>-0.4</v>
      </c>
    </row>
    <row r="2398" spans="1:23" x14ac:dyDescent="0.25">
      <c r="A2398" t="s">
        <v>6064</v>
      </c>
      <c r="B2398" t="s">
        <v>6065</v>
      </c>
      <c r="C2398">
        <v>100</v>
      </c>
      <c r="D2398">
        <v>93</v>
      </c>
      <c r="E2398">
        <v>19</v>
      </c>
      <c r="F2398">
        <v>3</v>
      </c>
      <c r="G2398">
        <v>0</v>
      </c>
      <c r="H2398">
        <v>2</v>
      </c>
      <c r="I2398">
        <v>8</v>
      </c>
      <c r="J2398">
        <v>8</v>
      </c>
      <c r="K2398">
        <v>5</v>
      </c>
      <c r="L2398">
        <v>23</v>
      </c>
      <c r="M2398">
        <v>1</v>
      </c>
      <c r="N2398">
        <v>2</v>
      </c>
      <c r="O2398">
        <v>1</v>
      </c>
      <c r="P2398">
        <v>0.2</v>
      </c>
      <c r="Q2398">
        <v>0.24399999999999999</v>
      </c>
      <c r="R2398">
        <v>0.28899999999999998</v>
      </c>
      <c r="S2398">
        <v>0.53200000000000003</v>
      </c>
      <c r="T2398">
        <v>0.23499999999999999</v>
      </c>
      <c r="U2398">
        <v>-0.1</v>
      </c>
      <c r="V2398">
        <v>0</v>
      </c>
      <c r="W2398">
        <v>-0.3</v>
      </c>
    </row>
    <row r="2399" spans="1:23" x14ac:dyDescent="0.25">
      <c r="A2399" t="s">
        <v>6062</v>
      </c>
      <c r="B2399" t="s">
        <v>6063</v>
      </c>
      <c r="C2399">
        <v>100</v>
      </c>
      <c r="D2399">
        <v>92</v>
      </c>
      <c r="E2399">
        <v>18</v>
      </c>
      <c r="F2399">
        <v>3</v>
      </c>
      <c r="G2399">
        <v>0</v>
      </c>
      <c r="H2399">
        <v>1</v>
      </c>
      <c r="I2399">
        <v>8</v>
      </c>
      <c r="J2399">
        <v>8</v>
      </c>
      <c r="K2399">
        <v>6</v>
      </c>
      <c r="L2399">
        <v>17</v>
      </c>
      <c r="M2399">
        <v>1</v>
      </c>
      <c r="N2399">
        <v>1</v>
      </c>
      <c r="O2399">
        <v>1</v>
      </c>
      <c r="P2399">
        <v>0.19500000000000001</v>
      </c>
      <c r="Q2399">
        <v>0.248</v>
      </c>
      <c r="R2399">
        <v>0.27900000000000003</v>
      </c>
      <c r="S2399">
        <v>0.52800000000000002</v>
      </c>
      <c r="T2399">
        <v>0.23499999999999999</v>
      </c>
      <c r="U2399">
        <v>0</v>
      </c>
      <c r="V2399">
        <v>0</v>
      </c>
      <c r="W2399">
        <v>-0.1</v>
      </c>
    </row>
    <row r="2400" spans="1:23" x14ac:dyDescent="0.25">
      <c r="A2400" t="s">
        <v>6061</v>
      </c>
      <c r="B2400" t="s">
        <v>4487</v>
      </c>
      <c r="C2400">
        <v>100</v>
      </c>
      <c r="D2400">
        <v>92</v>
      </c>
      <c r="E2400">
        <v>18</v>
      </c>
      <c r="F2400">
        <v>3</v>
      </c>
      <c r="G2400">
        <v>0</v>
      </c>
      <c r="H2400">
        <v>1</v>
      </c>
      <c r="I2400">
        <v>8</v>
      </c>
      <c r="J2400">
        <v>8</v>
      </c>
      <c r="K2400">
        <v>6</v>
      </c>
      <c r="L2400">
        <v>22</v>
      </c>
      <c r="M2400">
        <v>1</v>
      </c>
      <c r="N2400">
        <v>2</v>
      </c>
      <c r="O2400">
        <v>1</v>
      </c>
      <c r="P2400">
        <v>0.19900000000000001</v>
      </c>
      <c r="Q2400">
        <v>0.25</v>
      </c>
      <c r="R2400">
        <v>0.27700000000000002</v>
      </c>
      <c r="S2400">
        <v>0.52700000000000002</v>
      </c>
      <c r="T2400">
        <v>0.23400000000000001</v>
      </c>
      <c r="U2400">
        <v>0</v>
      </c>
      <c r="V2400">
        <v>0</v>
      </c>
      <c r="W2400">
        <v>-0.4</v>
      </c>
    </row>
    <row r="2401" spans="1:23" x14ac:dyDescent="0.25">
      <c r="A2401" t="s">
        <v>6059</v>
      </c>
      <c r="B2401" t="s">
        <v>6060</v>
      </c>
      <c r="C2401">
        <v>100</v>
      </c>
      <c r="D2401">
        <v>92</v>
      </c>
      <c r="E2401">
        <v>18</v>
      </c>
      <c r="F2401">
        <v>3</v>
      </c>
      <c r="G2401">
        <v>0</v>
      </c>
      <c r="H2401">
        <v>1</v>
      </c>
      <c r="I2401">
        <v>7</v>
      </c>
      <c r="J2401">
        <v>7</v>
      </c>
      <c r="K2401">
        <v>6</v>
      </c>
      <c r="L2401">
        <v>22</v>
      </c>
      <c r="M2401">
        <v>1</v>
      </c>
      <c r="N2401">
        <v>2</v>
      </c>
      <c r="O2401">
        <v>1</v>
      </c>
      <c r="P2401">
        <v>0.20100000000000001</v>
      </c>
      <c r="Q2401">
        <v>0.254</v>
      </c>
      <c r="R2401">
        <v>0.26900000000000002</v>
      </c>
      <c r="S2401">
        <v>0.52300000000000002</v>
      </c>
      <c r="T2401">
        <v>0.23400000000000001</v>
      </c>
      <c r="U2401">
        <v>0</v>
      </c>
      <c r="V2401">
        <v>0</v>
      </c>
      <c r="W2401">
        <v>-0.4</v>
      </c>
    </row>
    <row r="2402" spans="1:23" x14ac:dyDescent="0.25">
      <c r="A2402" t="s">
        <v>6057</v>
      </c>
      <c r="B2402" t="s">
        <v>6058</v>
      </c>
      <c r="C2402">
        <v>100</v>
      </c>
      <c r="D2402">
        <v>93</v>
      </c>
      <c r="E2402">
        <v>19</v>
      </c>
      <c r="F2402">
        <v>3</v>
      </c>
      <c r="G2402">
        <v>0</v>
      </c>
      <c r="H2402">
        <v>1</v>
      </c>
      <c r="I2402">
        <v>8</v>
      </c>
      <c r="J2402">
        <v>8</v>
      </c>
      <c r="K2402">
        <v>5</v>
      </c>
      <c r="L2402">
        <v>17</v>
      </c>
      <c r="M2402">
        <v>1</v>
      </c>
      <c r="N2402">
        <v>5</v>
      </c>
      <c r="O2402">
        <v>3</v>
      </c>
      <c r="P2402">
        <v>0.20499999999999999</v>
      </c>
      <c r="Q2402">
        <v>0.248</v>
      </c>
      <c r="R2402">
        <v>0.27800000000000002</v>
      </c>
      <c r="S2402">
        <v>0.52700000000000002</v>
      </c>
      <c r="T2402">
        <v>0.23400000000000001</v>
      </c>
      <c r="U2402">
        <v>0</v>
      </c>
      <c r="V2402">
        <v>0</v>
      </c>
      <c r="W2402">
        <v>-0.2</v>
      </c>
    </row>
    <row r="2403" spans="1:23" x14ac:dyDescent="0.25">
      <c r="A2403" t="s">
        <v>6055</v>
      </c>
      <c r="B2403" t="s">
        <v>6056</v>
      </c>
      <c r="C2403">
        <v>100</v>
      </c>
      <c r="D2403">
        <v>93</v>
      </c>
      <c r="E2403">
        <v>19</v>
      </c>
      <c r="F2403">
        <v>3</v>
      </c>
      <c r="G2403">
        <v>0</v>
      </c>
      <c r="H2403">
        <v>1</v>
      </c>
      <c r="I2403">
        <v>8</v>
      </c>
      <c r="J2403">
        <v>7</v>
      </c>
      <c r="K2403">
        <v>5</v>
      </c>
      <c r="L2403">
        <v>17</v>
      </c>
      <c r="M2403">
        <v>1</v>
      </c>
      <c r="N2403">
        <v>2</v>
      </c>
      <c r="O2403">
        <v>1</v>
      </c>
      <c r="P2403">
        <v>0.20200000000000001</v>
      </c>
      <c r="Q2403">
        <v>0.249</v>
      </c>
      <c r="R2403">
        <v>0.27600000000000002</v>
      </c>
      <c r="S2403">
        <v>0.52500000000000002</v>
      </c>
      <c r="T2403">
        <v>0.23400000000000001</v>
      </c>
      <c r="U2403">
        <v>0</v>
      </c>
      <c r="V2403">
        <v>0</v>
      </c>
      <c r="W2403">
        <v>-0.2</v>
      </c>
    </row>
    <row r="2404" spans="1:23" x14ac:dyDescent="0.25">
      <c r="A2404" t="s">
        <v>6053</v>
      </c>
      <c r="B2404" t="s">
        <v>6054</v>
      </c>
      <c r="C2404">
        <v>100</v>
      </c>
      <c r="D2404">
        <v>94</v>
      </c>
      <c r="E2404">
        <v>20</v>
      </c>
      <c r="F2404">
        <v>3</v>
      </c>
      <c r="G2404">
        <v>0</v>
      </c>
      <c r="H2404">
        <v>1</v>
      </c>
      <c r="I2404">
        <v>8</v>
      </c>
      <c r="J2404">
        <v>7</v>
      </c>
      <c r="K2404">
        <v>4</v>
      </c>
      <c r="L2404">
        <v>16</v>
      </c>
      <c r="M2404">
        <v>1</v>
      </c>
      <c r="N2404">
        <v>6</v>
      </c>
      <c r="O2404">
        <v>3</v>
      </c>
      <c r="P2404">
        <v>0.217</v>
      </c>
      <c r="Q2404">
        <v>0.253</v>
      </c>
      <c r="R2404">
        <v>0.27600000000000002</v>
      </c>
      <c r="S2404">
        <v>0.52800000000000002</v>
      </c>
      <c r="T2404">
        <v>0.23400000000000001</v>
      </c>
      <c r="U2404">
        <v>0.2</v>
      </c>
      <c r="V2404">
        <v>0</v>
      </c>
      <c r="W2404">
        <v>-0.4</v>
      </c>
    </row>
    <row r="2405" spans="1:23" x14ac:dyDescent="0.25">
      <c r="A2405" t="s">
        <v>6051</v>
      </c>
      <c r="B2405" t="s">
        <v>6052</v>
      </c>
      <c r="C2405">
        <v>100</v>
      </c>
      <c r="D2405">
        <v>92</v>
      </c>
      <c r="E2405">
        <v>18</v>
      </c>
      <c r="F2405">
        <v>3</v>
      </c>
      <c r="G2405">
        <v>0</v>
      </c>
      <c r="H2405">
        <v>2</v>
      </c>
      <c r="I2405">
        <v>8</v>
      </c>
      <c r="J2405">
        <v>8</v>
      </c>
      <c r="K2405">
        <v>6</v>
      </c>
      <c r="L2405">
        <v>23</v>
      </c>
      <c r="M2405">
        <v>1</v>
      </c>
      <c r="N2405">
        <v>2</v>
      </c>
      <c r="O2405">
        <v>1</v>
      </c>
      <c r="P2405">
        <v>0.193</v>
      </c>
      <c r="Q2405">
        <v>0.24299999999999999</v>
      </c>
      <c r="R2405">
        <v>0.28599999999999998</v>
      </c>
      <c r="S2405">
        <v>0.52900000000000003</v>
      </c>
      <c r="T2405">
        <v>0.23400000000000001</v>
      </c>
      <c r="U2405">
        <v>0</v>
      </c>
      <c r="V2405">
        <v>0</v>
      </c>
      <c r="W2405">
        <v>-0.3</v>
      </c>
    </row>
    <row r="2406" spans="1:23" x14ac:dyDescent="0.25">
      <c r="A2406" t="s">
        <v>6049</v>
      </c>
      <c r="B2406" t="s">
        <v>6050</v>
      </c>
      <c r="C2406">
        <v>100</v>
      </c>
      <c r="D2406">
        <v>94</v>
      </c>
      <c r="E2406">
        <v>20</v>
      </c>
      <c r="F2406">
        <v>3</v>
      </c>
      <c r="G2406">
        <v>0</v>
      </c>
      <c r="H2406">
        <v>1</v>
      </c>
      <c r="I2406">
        <v>8</v>
      </c>
      <c r="J2406">
        <v>8</v>
      </c>
      <c r="K2406">
        <v>3</v>
      </c>
      <c r="L2406">
        <v>13</v>
      </c>
      <c r="M2406">
        <v>1</v>
      </c>
      <c r="N2406">
        <v>1</v>
      </c>
      <c r="O2406">
        <v>1</v>
      </c>
      <c r="P2406">
        <v>0.21199999999999999</v>
      </c>
      <c r="Q2406">
        <v>0.24399999999999999</v>
      </c>
      <c r="R2406">
        <v>0.28899999999999998</v>
      </c>
      <c r="S2406">
        <v>0.53300000000000003</v>
      </c>
      <c r="T2406">
        <v>0.23400000000000001</v>
      </c>
      <c r="U2406">
        <v>0</v>
      </c>
      <c r="V2406">
        <v>0</v>
      </c>
      <c r="W2406">
        <v>-0.3</v>
      </c>
    </row>
    <row r="2407" spans="1:23" x14ac:dyDescent="0.25">
      <c r="A2407" t="s">
        <v>6047</v>
      </c>
      <c r="B2407" t="s">
        <v>6048</v>
      </c>
      <c r="C2407">
        <v>100</v>
      </c>
      <c r="D2407">
        <v>93</v>
      </c>
      <c r="E2407">
        <v>18</v>
      </c>
      <c r="F2407">
        <v>3</v>
      </c>
      <c r="G2407">
        <v>0</v>
      </c>
      <c r="H2407">
        <v>2</v>
      </c>
      <c r="I2407">
        <v>8</v>
      </c>
      <c r="J2407">
        <v>8</v>
      </c>
      <c r="K2407">
        <v>5</v>
      </c>
      <c r="L2407">
        <v>24</v>
      </c>
      <c r="M2407">
        <v>1</v>
      </c>
      <c r="N2407">
        <v>6</v>
      </c>
      <c r="O2407">
        <v>3</v>
      </c>
      <c r="P2407">
        <v>0.19600000000000001</v>
      </c>
      <c r="Q2407">
        <v>0.24199999999999999</v>
      </c>
      <c r="R2407">
        <v>0.28899999999999998</v>
      </c>
      <c r="S2407">
        <v>0.53100000000000003</v>
      </c>
      <c r="T2407">
        <v>0.23400000000000001</v>
      </c>
      <c r="U2407">
        <v>-0.1</v>
      </c>
      <c r="V2407">
        <v>0</v>
      </c>
      <c r="W2407">
        <v>-0.5</v>
      </c>
    </row>
    <row r="2408" spans="1:23" x14ac:dyDescent="0.25">
      <c r="A2408" t="s">
        <v>6045</v>
      </c>
      <c r="B2408" t="s">
        <v>6046</v>
      </c>
      <c r="C2408">
        <v>100</v>
      </c>
      <c r="D2408">
        <v>95</v>
      </c>
      <c r="E2408">
        <v>21</v>
      </c>
      <c r="F2408">
        <v>3</v>
      </c>
      <c r="G2408">
        <v>0</v>
      </c>
      <c r="H2408">
        <v>1</v>
      </c>
      <c r="I2408">
        <v>8</v>
      </c>
      <c r="J2408">
        <v>8</v>
      </c>
      <c r="K2408">
        <v>3</v>
      </c>
      <c r="L2408">
        <v>21</v>
      </c>
      <c r="M2408">
        <v>1</v>
      </c>
      <c r="N2408">
        <v>3</v>
      </c>
      <c r="O2408">
        <v>2</v>
      </c>
      <c r="P2408">
        <v>0.217</v>
      </c>
      <c r="Q2408">
        <v>0.246</v>
      </c>
      <c r="R2408">
        <v>0.28699999999999998</v>
      </c>
      <c r="S2408">
        <v>0.53300000000000003</v>
      </c>
      <c r="T2408">
        <v>0.23400000000000001</v>
      </c>
      <c r="U2408">
        <v>0.1</v>
      </c>
      <c r="V2408">
        <v>0</v>
      </c>
      <c r="W2408">
        <v>-0.4</v>
      </c>
    </row>
    <row r="2409" spans="1:23" x14ac:dyDescent="0.25">
      <c r="A2409" t="s">
        <v>6043</v>
      </c>
      <c r="B2409" t="s">
        <v>6044</v>
      </c>
      <c r="C2409">
        <v>100</v>
      </c>
      <c r="D2409">
        <v>92</v>
      </c>
      <c r="E2409">
        <v>18</v>
      </c>
      <c r="F2409">
        <v>4</v>
      </c>
      <c r="G2409">
        <v>0</v>
      </c>
      <c r="H2409">
        <v>1</v>
      </c>
      <c r="I2409">
        <v>8</v>
      </c>
      <c r="J2409">
        <v>7</v>
      </c>
      <c r="K2409">
        <v>6</v>
      </c>
      <c r="L2409">
        <v>25</v>
      </c>
      <c r="M2409">
        <v>1</v>
      </c>
      <c r="N2409">
        <v>4</v>
      </c>
      <c r="O2409">
        <v>2</v>
      </c>
      <c r="P2409">
        <v>0.19700000000000001</v>
      </c>
      <c r="Q2409">
        <v>0.25</v>
      </c>
      <c r="R2409">
        <v>0.27300000000000002</v>
      </c>
      <c r="S2409">
        <v>0.52300000000000002</v>
      </c>
      <c r="T2409">
        <v>0.23400000000000001</v>
      </c>
      <c r="U2409">
        <v>0</v>
      </c>
      <c r="V2409">
        <v>0</v>
      </c>
      <c r="W2409">
        <v>-0.3</v>
      </c>
    </row>
    <row r="2410" spans="1:23" x14ac:dyDescent="0.25">
      <c r="A2410" t="s">
        <v>6041</v>
      </c>
      <c r="B2410" t="s">
        <v>6042</v>
      </c>
      <c r="C2410">
        <v>100</v>
      </c>
      <c r="D2410">
        <v>94</v>
      </c>
      <c r="E2410">
        <v>20</v>
      </c>
      <c r="F2410">
        <v>3</v>
      </c>
      <c r="G2410">
        <v>0</v>
      </c>
      <c r="H2410">
        <v>1</v>
      </c>
      <c r="I2410">
        <v>8</v>
      </c>
      <c r="J2410">
        <v>8</v>
      </c>
      <c r="K2410">
        <v>4</v>
      </c>
      <c r="L2410">
        <v>21</v>
      </c>
      <c r="M2410">
        <v>1</v>
      </c>
      <c r="N2410">
        <v>2</v>
      </c>
      <c r="O2410">
        <v>1</v>
      </c>
      <c r="P2410">
        <v>0.21299999999999999</v>
      </c>
      <c r="Q2410">
        <v>0.247</v>
      </c>
      <c r="R2410">
        <v>0.28299999999999997</v>
      </c>
      <c r="S2410">
        <v>0.53</v>
      </c>
      <c r="T2410">
        <v>0.23400000000000001</v>
      </c>
      <c r="U2410">
        <v>0</v>
      </c>
      <c r="V2410">
        <v>0</v>
      </c>
      <c r="W2410">
        <v>-0.4</v>
      </c>
    </row>
    <row r="2411" spans="1:23" x14ac:dyDescent="0.25">
      <c r="A2411" t="s">
        <v>6039</v>
      </c>
      <c r="B2411" t="s">
        <v>6040</v>
      </c>
      <c r="C2411">
        <v>100</v>
      </c>
      <c r="D2411">
        <v>92</v>
      </c>
      <c r="E2411">
        <v>19</v>
      </c>
      <c r="F2411">
        <v>3</v>
      </c>
      <c r="G2411">
        <v>0</v>
      </c>
      <c r="H2411">
        <v>1</v>
      </c>
      <c r="I2411">
        <v>8</v>
      </c>
      <c r="J2411">
        <v>8</v>
      </c>
      <c r="K2411">
        <v>6</v>
      </c>
      <c r="L2411">
        <v>18</v>
      </c>
      <c r="M2411">
        <v>1</v>
      </c>
      <c r="N2411">
        <v>2</v>
      </c>
      <c r="O2411">
        <v>1</v>
      </c>
      <c r="P2411">
        <v>0.20100000000000001</v>
      </c>
      <c r="Q2411">
        <v>0.251</v>
      </c>
      <c r="R2411">
        <v>0.27500000000000002</v>
      </c>
      <c r="S2411">
        <v>0.52500000000000002</v>
      </c>
      <c r="T2411">
        <v>0.23400000000000001</v>
      </c>
      <c r="U2411">
        <v>0</v>
      </c>
      <c r="V2411">
        <v>0</v>
      </c>
      <c r="W2411">
        <v>-0.1</v>
      </c>
    </row>
    <row r="2412" spans="1:23" x14ac:dyDescent="0.25">
      <c r="A2412" t="s">
        <v>6037</v>
      </c>
      <c r="B2412" t="s">
        <v>6038</v>
      </c>
      <c r="C2412">
        <v>100</v>
      </c>
      <c r="D2412">
        <v>92</v>
      </c>
      <c r="E2412">
        <v>18</v>
      </c>
      <c r="F2412">
        <v>3</v>
      </c>
      <c r="G2412">
        <v>0</v>
      </c>
      <c r="H2412">
        <v>1</v>
      </c>
      <c r="I2412">
        <v>8</v>
      </c>
      <c r="J2412">
        <v>8</v>
      </c>
      <c r="K2412">
        <v>6</v>
      </c>
      <c r="L2412">
        <v>23</v>
      </c>
      <c r="M2412">
        <v>1</v>
      </c>
      <c r="N2412">
        <v>2</v>
      </c>
      <c r="O2412">
        <v>1</v>
      </c>
      <c r="P2412">
        <v>0.19600000000000001</v>
      </c>
      <c r="Q2412">
        <v>0.247</v>
      </c>
      <c r="R2412">
        <v>0.28100000000000003</v>
      </c>
      <c r="S2412">
        <v>0.52800000000000002</v>
      </c>
      <c r="T2412">
        <v>0.23400000000000001</v>
      </c>
      <c r="U2412">
        <v>0</v>
      </c>
      <c r="V2412">
        <v>0</v>
      </c>
      <c r="W2412">
        <v>-0.1</v>
      </c>
    </row>
    <row r="2413" spans="1:23" x14ac:dyDescent="0.25">
      <c r="A2413" t="s">
        <v>6035</v>
      </c>
      <c r="B2413" t="s">
        <v>6036</v>
      </c>
      <c r="C2413">
        <v>100</v>
      </c>
      <c r="D2413">
        <v>93</v>
      </c>
      <c r="E2413">
        <v>19</v>
      </c>
      <c r="F2413">
        <v>3</v>
      </c>
      <c r="G2413">
        <v>0</v>
      </c>
      <c r="H2413">
        <v>1</v>
      </c>
      <c r="I2413">
        <v>8</v>
      </c>
      <c r="J2413">
        <v>8</v>
      </c>
      <c r="K2413">
        <v>5</v>
      </c>
      <c r="L2413">
        <v>16</v>
      </c>
      <c r="M2413">
        <v>1</v>
      </c>
      <c r="N2413">
        <v>2</v>
      </c>
      <c r="O2413">
        <v>1</v>
      </c>
      <c r="P2413">
        <v>0.20499999999999999</v>
      </c>
      <c r="Q2413">
        <v>0.247</v>
      </c>
      <c r="R2413">
        <v>0.28000000000000003</v>
      </c>
      <c r="S2413">
        <v>0.52800000000000002</v>
      </c>
      <c r="T2413">
        <v>0.23400000000000001</v>
      </c>
      <c r="U2413">
        <v>0</v>
      </c>
      <c r="V2413">
        <v>0</v>
      </c>
      <c r="W2413">
        <v>-0.2</v>
      </c>
    </row>
    <row r="2414" spans="1:23" x14ac:dyDescent="0.25">
      <c r="A2414" t="s">
        <v>6033</v>
      </c>
      <c r="B2414" t="s">
        <v>6034</v>
      </c>
      <c r="C2414">
        <v>100</v>
      </c>
      <c r="D2414">
        <v>94</v>
      </c>
      <c r="E2414">
        <v>19</v>
      </c>
      <c r="F2414">
        <v>3</v>
      </c>
      <c r="G2414">
        <v>0</v>
      </c>
      <c r="H2414">
        <v>1</v>
      </c>
      <c r="I2414">
        <v>8</v>
      </c>
      <c r="J2414">
        <v>8</v>
      </c>
      <c r="K2414">
        <v>4</v>
      </c>
      <c r="L2414">
        <v>22</v>
      </c>
      <c r="M2414">
        <v>1</v>
      </c>
      <c r="N2414">
        <v>3</v>
      </c>
      <c r="O2414">
        <v>2</v>
      </c>
      <c r="P2414">
        <v>0.20499999999999999</v>
      </c>
      <c r="Q2414">
        <v>0.24399999999999999</v>
      </c>
      <c r="R2414">
        <v>0.28499999999999998</v>
      </c>
      <c r="S2414">
        <v>0.52800000000000002</v>
      </c>
      <c r="T2414">
        <v>0.23400000000000001</v>
      </c>
      <c r="U2414">
        <v>0</v>
      </c>
      <c r="V2414">
        <v>0</v>
      </c>
      <c r="W2414">
        <v>-0.3</v>
      </c>
    </row>
    <row r="2415" spans="1:23" x14ac:dyDescent="0.25">
      <c r="A2415" t="s">
        <v>6031</v>
      </c>
      <c r="B2415" t="s">
        <v>6032</v>
      </c>
      <c r="C2415">
        <v>100</v>
      </c>
      <c r="D2415">
        <v>94</v>
      </c>
      <c r="E2415">
        <v>19</v>
      </c>
      <c r="F2415">
        <v>3</v>
      </c>
      <c r="G2415">
        <v>0</v>
      </c>
      <c r="H2415">
        <v>1</v>
      </c>
      <c r="I2415">
        <v>8</v>
      </c>
      <c r="J2415">
        <v>8</v>
      </c>
      <c r="K2415">
        <v>4</v>
      </c>
      <c r="L2415">
        <v>22</v>
      </c>
      <c r="M2415">
        <v>1</v>
      </c>
      <c r="N2415">
        <v>5</v>
      </c>
      <c r="O2415">
        <v>2</v>
      </c>
      <c r="P2415">
        <v>0.20399999999999999</v>
      </c>
      <c r="Q2415">
        <v>0.24099999999999999</v>
      </c>
      <c r="R2415">
        <v>0.28999999999999998</v>
      </c>
      <c r="S2415">
        <v>0.53100000000000003</v>
      </c>
      <c r="T2415">
        <v>0.23400000000000001</v>
      </c>
      <c r="U2415">
        <v>0.2</v>
      </c>
      <c r="V2415">
        <v>0</v>
      </c>
      <c r="W2415">
        <v>-0.4</v>
      </c>
    </row>
    <row r="2416" spans="1:23" x14ac:dyDescent="0.25">
      <c r="A2416" t="s">
        <v>6029</v>
      </c>
      <c r="B2416" t="s">
        <v>6030</v>
      </c>
      <c r="C2416">
        <v>100</v>
      </c>
      <c r="D2416">
        <v>95</v>
      </c>
      <c r="E2416">
        <v>21</v>
      </c>
      <c r="F2416">
        <v>4</v>
      </c>
      <c r="G2416">
        <v>0</v>
      </c>
      <c r="H2416">
        <v>1</v>
      </c>
      <c r="I2416">
        <v>8</v>
      </c>
      <c r="J2416">
        <v>8</v>
      </c>
      <c r="K2416">
        <v>2</v>
      </c>
      <c r="L2416">
        <v>15</v>
      </c>
      <c r="M2416">
        <v>1</v>
      </c>
      <c r="N2416">
        <v>4</v>
      </c>
      <c r="O2416">
        <v>2</v>
      </c>
      <c r="P2416">
        <v>0.222</v>
      </c>
      <c r="Q2416">
        <v>0.246</v>
      </c>
      <c r="R2416">
        <v>0.28699999999999998</v>
      </c>
      <c r="S2416">
        <v>0.53200000000000003</v>
      </c>
      <c r="T2416">
        <v>0.23400000000000001</v>
      </c>
      <c r="U2416">
        <v>0</v>
      </c>
      <c r="V2416">
        <v>0</v>
      </c>
      <c r="W2416">
        <v>-0.3</v>
      </c>
    </row>
    <row r="2417" spans="1:23" x14ac:dyDescent="0.25">
      <c r="A2417" t="s">
        <v>6027</v>
      </c>
      <c r="B2417" t="s">
        <v>6028</v>
      </c>
      <c r="C2417">
        <v>100</v>
      </c>
      <c r="D2417">
        <v>92</v>
      </c>
      <c r="E2417">
        <v>18</v>
      </c>
      <c r="F2417">
        <v>3</v>
      </c>
      <c r="G2417">
        <v>0</v>
      </c>
      <c r="H2417">
        <v>2</v>
      </c>
      <c r="I2417">
        <v>8</v>
      </c>
      <c r="J2417">
        <v>8</v>
      </c>
      <c r="K2417">
        <v>6</v>
      </c>
      <c r="L2417">
        <v>20</v>
      </c>
      <c r="M2417">
        <v>1</v>
      </c>
      <c r="N2417">
        <v>2</v>
      </c>
      <c r="O2417">
        <v>1</v>
      </c>
      <c r="P2417">
        <v>0.19500000000000001</v>
      </c>
      <c r="Q2417">
        <v>0.247</v>
      </c>
      <c r="R2417">
        <v>0.27800000000000002</v>
      </c>
      <c r="S2417">
        <v>0.52500000000000002</v>
      </c>
      <c r="T2417">
        <v>0.23400000000000001</v>
      </c>
      <c r="U2417">
        <v>0</v>
      </c>
      <c r="V2417">
        <v>0</v>
      </c>
      <c r="W2417">
        <v>-0.5</v>
      </c>
    </row>
    <row r="2418" spans="1:23" x14ac:dyDescent="0.25">
      <c r="A2418" t="s">
        <v>6025</v>
      </c>
      <c r="B2418" t="s">
        <v>6026</v>
      </c>
      <c r="C2418">
        <v>100</v>
      </c>
      <c r="D2418">
        <v>94</v>
      </c>
      <c r="E2418">
        <v>19</v>
      </c>
      <c r="F2418">
        <v>3</v>
      </c>
      <c r="G2418">
        <v>0</v>
      </c>
      <c r="H2418">
        <v>2</v>
      </c>
      <c r="I2418">
        <v>9</v>
      </c>
      <c r="J2418">
        <v>9</v>
      </c>
      <c r="K2418">
        <v>4</v>
      </c>
      <c r="L2418">
        <v>33</v>
      </c>
      <c r="M2418">
        <v>1</v>
      </c>
      <c r="N2418">
        <v>1</v>
      </c>
      <c r="O2418">
        <v>1</v>
      </c>
      <c r="P2418">
        <v>0.19800000000000001</v>
      </c>
      <c r="Q2418">
        <v>0.23300000000000001</v>
      </c>
      <c r="R2418">
        <v>0.30199999999999999</v>
      </c>
      <c r="S2418">
        <v>0.53500000000000003</v>
      </c>
      <c r="T2418">
        <v>0.23400000000000001</v>
      </c>
      <c r="U2418">
        <v>0</v>
      </c>
      <c r="V2418">
        <v>0</v>
      </c>
      <c r="W2418">
        <v>-0.5</v>
      </c>
    </row>
    <row r="2419" spans="1:23" x14ac:dyDescent="0.25">
      <c r="A2419" t="s">
        <v>6023</v>
      </c>
      <c r="B2419" t="s">
        <v>6024</v>
      </c>
      <c r="C2419">
        <v>100</v>
      </c>
      <c r="D2419">
        <v>93</v>
      </c>
      <c r="E2419">
        <v>19</v>
      </c>
      <c r="F2419">
        <v>3</v>
      </c>
      <c r="G2419">
        <v>0</v>
      </c>
      <c r="H2419">
        <v>1</v>
      </c>
      <c r="I2419">
        <v>8</v>
      </c>
      <c r="J2419">
        <v>8</v>
      </c>
      <c r="K2419">
        <v>4</v>
      </c>
      <c r="L2419">
        <v>19</v>
      </c>
      <c r="M2419">
        <v>1</v>
      </c>
      <c r="N2419">
        <v>2</v>
      </c>
      <c r="O2419">
        <v>1</v>
      </c>
      <c r="P2419">
        <v>0.20300000000000001</v>
      </c>
      <c r="Q2419">
        <v>0.24399999999999999</v>
      </c>
      <c r="R2419">
        <v>0.28699999999999998</v>
      </c>
      <c r="S2419">
        <v>0.53100000000000003</v>
      </c>
      <c r="T2419">
        <v>0.23400000000000001</v>
      </c>
      <c r="U2419">
        <v>0</v>
      </c>
      <c r="V2419">
        <v>0</v>
      </c>
      <c r="W2419">
        <v>-0.5</v>
      </c>
    </row>
    <row r="2420" spans="1:23" x14ac:dyDescent="0.25">
      <c r="A2420" t="s">
        <v>6021</v>
      </c>
      <c r="B2420" t="s">
        <v>6022</v>
      </c>
      <c r="C2420">
        <v>100</v>
      </c>
      <c r="D2420">
        <v>93</v>
      </c>
      <c r="E2420">
        <v>19</v>
      </c>
      <c r="F2420">
        <v>3</v>
      </c>
      <c r="G2420">
        <v>0</v>
      </c>
      <c r="H2420">
        <v>2</v>
      </c>
      <c r="I2420">
        <v>8</v>
      </c>
      <c r="J2420">
        <v>8</v>
      </c>
      <c r="K2420">
        <v>5</v>
      </c>
      <c r="L2420">
        <v>21</v>
      </c>
      <c r="M2420">
        <v>1</v>
      </c>
      <c r="N2420">
        <v>1</v>
      </c>
      <c r="O2420">
        <v>0</v>
      </c>
      <c r="P2420">
        <v>0.2</v>
      </c>
      <c r="Q2420">
        <v>0.24399999999999999</v>
      </c>
      <c r="R2420">
        <v>0.28399999999999997</v>
      </c>
      <c r="S2420">
        <v>0.52800000000000002</v>
      </c>
      <c r="T2420">
        <v>0.23400000000000001</v>
      </c>
      <c r="U2420">
        <v>0</v>
      </c>
      <c r="V2420">
        <v>0</v>
      </c>
      <c r="W2420">
        <v>-0.4</v>
      </c>
    </row>
    <row r="2421" spans="1:23" x14ac:dyDescent="0.25">
      <c r="A2421" t="s">
        <v>6019</v>
      </c>
      <c r="B2421" t="s">
        <v>6020</v>
      </c>
      <c r="C2421">
        <v>100</v>
      </c>
      <c r="D2421">
        <v>94</v>
      </c>
      <c r="E2421">
        <v>19</v>
      </c>
      <c r="F2421">
        <v>3</v>
      </c>
      <c r="G2421">
        <v>0</v>
      </c>
      <c r="H2421">
        <v>1</v>
      </c>
      <c r="I2421">
        <v>8</v>
      </c>
      <c r="J2421">
        <v>8</v>
      </c>
      <c r="K2421">
        <v>4</v>
      </c>
      <c r="L2421">
        <v>21</v>
      </c>
      <c r="M2421">
        <v>1</v>
      </c>
      <c r="N2421">
        <v>1</v>
      </c>
      <c r="O2421">
        <v>1</v>
      </c>
      <c r="P2421">
        <v>0.20599999999999999</v>
      </c>
      <c r="Q2421">
        <v>0.24099999999999999</v>
      </c>
      <c r="R2421">
        <v>0.29199999999999998</v>
      </c>
      <c r="S2421">
        <v>0.53300000000000003</v>
      </c>
      <c r="T2421">
        <v>0.23400000000000001</v>
      </c>
      <c r="U2421">
        <v>0</v>
      </c>
      <c r="V2421">
        <v>0</v>
      </c>
      <c r="W2421">
        <v>-0.1</v>
      </c>
    </row>
    <row r="2422" spans="1:23" x14ac:dyDescent="0.25">
      <c r="A2422" t="s">
        <v>6017</v>
      </c>
      <c r="B2422" t="s">
        <v>6018</v>
      </c>
      <c r="C2422">
        <v>100</v>
      </c>
      <c r="D2422">
        <v>92</v>
      </c>
      <c r="E2422">
        <v>19</v>
      </c>
      <c r="F2422">
        <v>3</v>
      </c>
      <c r="G2422">
        <v>0</v>
      </c>
      <c r="H2422">
        <v>1</v>
      </c>
      <c r="I2422">
        <v>8</v>
      </c>
      <c r="J2422">
        <v>7</v>
      </c>
      <c r="K2422">
        <v>6</v>
      </c>
      <c r="L2422">
        <v>18</v>
      </c>
      <c r="M2422">
        <v>1</v>
      </c>
      <c r="N2422">
        <v>2</v>
      </c>
      <c r="O2422">
        <v>1</v>
      </c>
      <c r="P2422">
        <v>0.20699999999999999</v>
      </c>
      <c r="Q2422">
        <v>0.25600000000000001</v>
      </c>
      <c r="R2422">
        <v>0.26600000000000001</v>
      </c>
      <c r="S2422">
        <v>0.52200000000000002</v>
      </c>
      <c r="T2422">
        <v>0.23400000000000001</v>
      </c>
      <c r="U2422">
        <v>-0.1</v>
      </c>
      <c r="V2422">
        <v>0</v>
      </c>
      <c r="W2422">
        <v>-0.5</v>
      </c>
    </row>
    <row r="2423" spans="1:23" x14ac:dyDescent="0.25">
      <c r="A2423" t="s">
        <v>6015</v>
      </c>
      <c r="B2423" t="s">
        <v>6016</v>
      </c>
      <c r="C2423">
        <v>100</v>
      </c>
      <c r="D2423">
        <v>93</v>
      </c>
      <c r="E2423">
        <v>18</v>
      </c>
      <c r="F2423">
        <v>3</v>
      </c>
      <c r="G2423">
        <v>0</v>
      </c>
      <c r="H2423">
        <v>1</v>
      </c>
      <c r="I2423">
        <v>8</v>
      </c>
      <c r="J2423">
        <v>8</v>
      </c>
      <c r="K2423">
        <v>5</v>
      </c>
      <c r="L2423">
        <v>17</v>
      </c>
      <c r="M2423">
        <v>1</v>
      </c>
      <c r="N2423">
        <v>1</v>
      </c>
      <c r="O2423">
        <v>0</v>
      </c>
      <c r="P2423">
        <v>0.19900000000000001</v>
      </c>
      <c r="Q2423">
        <v>0.245</v>
      </c>
      <c r="R2423">
        <v>0.28199999999999997</v>
      </c>
      <c r="S2423">
        <v>0.52700000000000002</v>
      </c>
      <c r="T2423">
        <v>0.23400000000000001</v>
      </c>
      <c r="U2423">
        <v>0</v>
      </c>
      <c r="V2423">
        <v>0</v>
      </c>
      <c r="W2423">
        <v>-0.1</v>
      </c>
    </row>
    <row r="2424" spans="1:23" x14ac:dyDescent="0.25">
      <c r="A2424" t="s">
        <v>6013</v>
      </c>
      <c r="B2424" t="s">
        <v>6014</v>
      </c>
      <c r="C2424">
        <v>100</v>
      </c>
      <c r="D2424">
        <v>93</v>
      </c>
      <c r="E2424">
        <v>19</v>
      </c>
      <c r="F2424">
        <v>3</v>
      </c>
      <c r="G2424">
        <v>0</v>
      </c>
      <c r="H2424">
        <v>1</v>
      </c>
      <c r="I2424">
        <v>8</v>
      </c>
      <c r="J2424">
        <v>8</v>
      </c>
      <c r="K2424">
        <v>4</v>
      </c>
      <c r="L2424">
        <v>26</v>
      </c>
      <c r="M2424">
        <v>1</v>
      </c>
      <c r="N2424">
        <v>2</v>
      </c>
      <c r="O2424">
        <v>1</v>
      </c>
      <c r="P2424">
        <v>0.20399999999999999</v>
      </c>
      <c r="Q2424">
        <v>0.245</v>
      </c>
      <c r="R2424">
        <v>0.28299999999999997</v>
      </c>
      <c r="S2424">
        <v>0.52800000000000002</v>
      </c>
      <c r="T2424">
        <v>0.23400000000000001</v>
      </c>
      <c r="U2424">
        <v>0</v>
      </c>
      <c r="V2424">
        <v>0</v>
      </c>
      <c r="W2424">
        <v>-0.5</v>
      </c>
    </row>
    <row r="2425" spans="1:23" x14ac:dyDescent="0.25">
      <c r="A2425" t="s">
        <v>6011</v>
      </c>
      <c r="B2425" t="s">
        <v>6012</v>
      </c>
      <c r="C2425">
        <v>100</v>
      </c>
      <c r="D2425">
        <v>93</v>
      </c>
      <c r="E2425">
        <v>19</v>
      </c>
      <c r="F2425">
        <v>2</v>
      </c>
      <c r="G2425">
        <v>0</v>
      </c>
      <c r="H2425">
        <v>1</v>
      </c>
      <c r="I2425">
        <v>8</v>
      </c>
      <c r="J2425">
        <v>8</v>
      </c>
      <c r="K2425">
        <v>5</v>
      </c>
      <c r="L2425">
        <v>17</v>
      </c>
      <c r="M2425">
        <v>1</v>
      </c>
      <c r="N2425">
        <v>3</v>
      </c>
      <c r="O2425">
        <v>2</v>
      </c>
      <c r="P2425">
        <v>0.20599999999999999</v>
      </c>
      <c r="Q2425">
        <v>0.248</v>
      </c>
      <c r="R2425">
        <v>0.27900000000000003</v>
      </c>
      <c r="S2425">
        <v>0.52600000000000002</v>
      </c>
      <c r="T2425">
        <v>0.23400000000000001</v>
      </c>
      <c r="U2425">
        <v>0</v>
      </c>
      <c r="V2425">
        <v>0</v>
      </c>
      <c r="W2425">
        <v>-0.5</v>
      </c>
    </row>
    <row r="2426" spans="1:23" x14ac:dyDescent="0.25">
      <c r="A2426" t="s">
        <v>6009</v>
      </c>
      <c r="B2426" t="s">
        <v>6010</v>
      </c>
      <c r="C2426">
        <v>100</v>
      </c>
      <c r="D2426">
        <v>93</v>
      </c>
      <c r="E2426">
        <v>19</v>
      </c>
      <c r="F2426">
        <v>3</v>
      </c>
      <c r="G2426">
        <v>0</v>
      </c>
      <c r="H2426">
        <v>1</v>
      </c>
      <c r="I2426">
        <v>8</v>
      </c>
      <c r="J2426">
        <v>8</v>
      </c>
      <c r="K2426">
        <v>5</v>
      </c>
      <c r="L2426">
        <v>21</v>
      </c>
      <c r="M2426">
        <v>1</v>
      </c>
      <c r="N2426">
        <v>1</v>
      </c>
      <c r="O2426">
        <v>1</v>
      </c>
      <c r="P2426">
        <v>0.20200000000000001</v>
      </c>
      <c r="Q2426">
        <v>0.24299999999999999</v>
      </c>
      <c r="R2426">
        <v>0.28399999999999997</v>
      </c>
      <c r="S2426">
        <v>0.52700000000000002</v>
      </c>
      <c r="T2426">
        <v>0.23400000000000001</v>
      </c>
      <c r="U2426">
        <v>-0.1</v>
      </c>
      <c r="V2426">
        <v>0</v>
      </c>
      <c r="W2426">
        <v>-0.2</v>
      </c>
    </row>
    <row r="2427" spans="1:23" x14ac:dyDescent="0.25">
      <c r="A2427" t="s">
        <v>6007</v>
      </c>
      <c r="B2427" t="s">
        <v>6008</v>
      </c>
      <c r="C2427">
        <v>100</v>
      </c>
      <c r="D2427">
        <v>95</v>
      </c>
      <c r="E2427">
        <v>20</v>
      </c>
      <c r="F2427">
        <v>3</v>
      </c>
      <c r="G2427">
        <v>0</v>
      </c>
      <c r="H2427">
        <v>2</v>
      </c>
      <c r="I2427">
        <v>8</v>
      </c>
      <c r="J2427">
        <v>8</v>
      </c>
      <c r="K2427">
        <v>3</v>
      </c>
      <c r="L2427">
        <v>25</v>
      </c>
      <c r="M2427">
        <v>1</v>
      </c>
      <c r="N2427">
        <v>1</v>
      </c>
      <c r="O2427">
        <v>0</v>
      </c>
      <c r="P2427">
        <v>0.20499999999999999</v>
      </c>
      <c r="Q2427">
        <v>0.23400000000000001</v>
      </c>
      <c r="R2427">
        <v>0.30199999999999999</v>
      </c>
      <c r="S2427">
        <v>0.53600000000000003</v>
      </c>
      <c r="T2427">
        <v>0.23300000000000001</v>
      </c>
      <c r="U2427">
        <v>0</v>
      </c>
      <c r="V2427">
        <v>0</v>
      </c>
      <c r="W2427">
        <v>-0.3</v>
      </c>
    </row>
    <row r="2428" spans="1:23" x14ac:dyDescent="0.25">
      <c r="A2428" t="s">
        <v>6005</v>
      </c>
      <c r="B2428" t="s">
        <v>6006</v>
      </c>
      <c r="C2428">
        <v>100</v>
      </c>
      <c r="D2428">
        <v>90</v>
      </c>
      <c r="E2428">
        <v>17</v>
      </c>
      <c r="F2428">
        <v>3</v>
      </c>
      <c r="G2428">
        <v>0</v>
      </c>
      <c r="H2428">
        <v>1</v>
      </c>
      <c r="I2428">
        <v>8</v>
      </c>
      <c r="J2428">
        <v>7</v>
      </c>
      <c r="K2428">
        <v>8</v>
      </c>
      <c r="L2428">
        <v>25</v>
      </c>
      <c r="M2428">
        <v>1</v>
      </c>
      <c r="N2428">
        <v>1</v>
      </c>
      <c r="O2428">
        <v>1</v>
      </c>
      <c r="P2428">
        <v>0.186</v>
      </c>
      <c r="Q2428">
        <v>0.25700000000000001</v>
      </c>
      <c r="R2428">
        <v>0.25700000000000001</v>
      </c>
      <c r="S2428">
        <v>0.51300000000000001</v>
      </c>
      <c r="T2428">
        <v>0.23300000000000001</v>
      </c>
      <c r="U2428">
        <v>0</v>
      </c>
      <c r="V2428">
        <v>0</v>
      </c>
      <c r="W2428">
        <v>-0.1</v>
      </c>
    </row>
    <row r="2429" spans="1:23" x14ac:dyDescent="0.25">
      <c r="A2429" t="s">
        <v>6003</v>
      </c>
      <c r="B2429" t="s">
        <v>6004</v>
      </c>
      <c r="C2429">
        <v>100</v>
      </c>
      <c r="D2429">
        <v>94</v>
      </c>
      <c r="E2429">
        <v>20</v>
      </c>
      <c r="F2429">
        <v>3</v>
      </c>
      <c r="G2429">
        <v>0</v>
      </c>
      <c r="H2429">
        <v>1</v>
      </c>
      <c r="I2429">
        <v>8</v>
      </c>
      <c r="J2429">
        <v>8</v>
      </c>
      <c r="K2429">
        <v>4</v>
      </c>
      <c r="L2429">
        <v>16</v>
      </c>
      <c r="M2429">
        <v>1</v>
      </c>
      <c r="N2429">
        <v>3</v>
      </c>
      <c r="O2429">
        <v>2</v>
      </c>
      <c r="P2429">
        <v>0.21099999999999999</v>
      </c>
      <c r="Q2429">
        <v>0.248</v>
      </c>
      <c r="R2429">
        <v>0.27800000000000002</v>
      </c>
      <c r="S2429">
        <v>0.52700000000000002</v>
      </c>
      <c r="T2429">
        <v>0.23300000000000001</v>
      </c>
      <c r="U2429">
        <v>-0.1</v>
      </c>
      <c r="V2429">
        <v>0</v>
      </c>
      <c r="W2429">
        <v>-0.5</v>
      </c>
    </row>
    <row r="2430" spans="1:23" x14ac:dyDescent="0.25">
      <c r="A2430" t="s">
        <v>6001</v>
      </c>
      <c r="B2430" t="s">
        <v>6002</v>
      </c>
      <c r="C2430">
        <v>100</v>
      </c>
      <c r="D2430">
        <v>93</v>
      </c>
      <c r="E2430">
        <v>19</v>
      </c>
      <c r="F2430">
        <v>3</v>
      </c>
      <c r="G2430">
        <v>0</v>
      </c>
      <c r="H2430">
        <v>1</v>
      </c>
      <c r="I2430">
        <v>8</v>
      </c>
      <c r="J2430">
        <v>8</v>
      </c>
      <c r="K2430">
        <v>5</v>
      </c>
      <c r="L2430">
        <v>16</v>
      </c>
      <c r="M2430">
        <v>1</v>
      </c>
      <c r="N2430">
        <v>1</v>
      </c>
      <c r="O2430">
        <v>1</v>
      </c>
      <c r="P2430">
        <v>0.20599999999999999</v>
      </c>
      <c r="Q2430">
        <v>0.247</v>
      </c>
      <c r="R2430">
        <v>0.28299999999999997</v>
      </c>
      <c r="S2430">
        <v>0.53</v>
      </c>
      <c r="T2430">
        <v>0.23300000000000001</v>
      </c>
      <c r="U2430">
        <v>0</v>
      </c>
      <c r="V2430">
        <v>0</v>
      </c>
      <c r="W2430">
        <v>-0.6</v>
      </c>
    </row>
    <row r="2431" spans="1:23" x14ac:dyDescent="0.25">
      <c r="A2431" t="s">
        <v>5999</v>
      </c>
      <c r="B2431" t="s">
        <v>6000</v>
      </c>
      <c r="C2431">
        <v>100</v>
      </c>
      <c r="D2431">
        <v>93</v>
      </c>
      <c r="E2431">
        <v>19</v>
      </c>
      <c r="F2431">
        <v>3</v>
      </c>
      <c r="G2431">
        <v>0</v>
      </c>
      <c r="H2431">
        <v>1</v>
      </c>
      <c r="I2431">
        <v>7</v>
      </c>
      <c r="J2431">
        <v>7</v>
      </c>
      <c r="K2431">
        <v>4</v>
      </c>
      <c r="L2431">
        <v>19</v>
      </c>
      <c r="M2431">
        <v>1</v>
      </c>
      <c r="N2431">
        <v>2</v>
      </c>
      <c r="O2431">
        <v>1</v>
      </c>
      <c r="P2431">
        <v>0.20799999999999999</v>
      </c>
      <c r="Q2431">
        <v>0.248</v>
      </c>
      <c r="R2431">
        <v>0.27900000000000003</v>
      </c>
      <c r="S2431">
        <v>0.52800000000000002</v>
      </c>
      <c r="T2431">
        <v>0.23300000000000001</v>
      </c>
      <c r="U2431">
        <v>0</v>
      </c>
      <c r="V2431">
        <v>0</v>
      </c>
      <c r="W2431">
        <v>-0.3</v>
      </c>
    </row>
    <row r="2432" spans="1:23" x14ac:dyDescent="0.25">
      <c r="A2432" t="s">
        <v>5997</v>
      </c>
      <c r="B2432" t="s">
        <v>5998</v>
      </c>
      <c r="C2432">
        <v>100</v>
      </c>
      <c r="D2432">
        <v>92</v>
      </c>
      <c r="E2432">
        <v>18</v>
      </c>
      <c r="F2432">
        <v>3</v>
      </c>
      <c r="G2432">
        <v>0</v>
      </c>
      <c r="H2432">
        <v>2</v>
      </c>
      <c r="I2432">
        <v>8</v>
      </c>
      <c r="J2432">
        <v>8</v>
      </c>
      <c r="K2432">
        <v>6</v>
      </c>
      <c r="L2432">
        <v>23</v>
      </c>
      <c r="M2432">
        <v>1</v>
      </c>
      <c r="N2432">
        <v>1</v>
      </c>
      <c r="O2432">
        <v>1</v>
      </c>
      <c r="P2432">
        <v>0.192</v>
      </c>
      <c r="Q2432">
        <v>0.245</v>
      </c>
      <c r="R2432">
        <v>0.28000000000000003</v>
      </c>
      <c r="S2432">
        <v>0.52400000000000002</v>
      </c>
      <c r="T2432">
        <v>0.23300000000000001</v>
      </c>
      <c r="U2432">
        <v>0</v>
      </c>
      <c r="V2432">
        <v>0</v>
      </c>
      <c r="W2432">
        <v>-0.3</v>
      </c>
    </row>
    <row r="2433" spans="1:23" x14ac:dyDescent="0.25">
      <c r="A2433" t="s">
        <v>5995</v>
      </c>
      <c r="B2433" t="s">
        <v>5996</v>
      </c>
      <c r="C2433">
        <v>555</v>
      </c>
      <c r="D2433">
        <v>512</v>
      </c>
      <c r="E2433">
        <v>100</v>
      </c>
      <c r="F2433">
        <v>14</v>
      </c>
      <c r="G2433">
        <v>1</v>
      </c>
      <c r="H2433">
        <v>9</v>
      </c>
      <c r="I2433">
        <v>50</v>
      </c>
      <c r="J2433">
        <v>43</v>
      </c>
      <c r="K2433">
        <v>30</v>
      </c>
      <c r="L2433">
        <v>94</v>
      </c>
      <c r="M2433">
        <v>6</v>
      </c>
      <c r="N2433">
        <v>9</v>
      </c>
      <c r="O2433">
        <v>6</v>
      </c>
      <c r="P2433">
        <v>0.19500000000000001</v>
      </c>
      <c r="Q2433">
        <v>0.246</v>
      </c>
      <c r="R2433">
        <v>0.28000000000000003</v>
      </c>
      <c r="S2433">
        <v>0.52600000000000002</v>
      </c>
      <c r="T2433">
        <v>0.23300000000000001</v>
      </c>
      <c r="U2433">
        <v>-0.3</v>
      </c>
      <c r="V2433">
        <v>0</v>
      </c>
      <c r="W2433">
        <v>-2.6</v>
      </c>
    </row>
    <row r="2434" spans="1:23" x14ac:dyDescent="0.25">
      <c r="A2434" t="s">
        <v>5993</v>
      </c>
      <c r="B2434" t="s">
        <v>5994</v>
      </c>
      <c r="C2434">
        <v>100</v>
      </c>
      <c r="D2434">
        <v>94</v>
      </c>
      <c r="E2434">
        <v>20</v>
      </c>
      <c r="F2434">
        <v>4</v>
      </c>
      <c r="G2434">
        <v>0</v>
      </c>
      <c r="H2434">
        <v>1</v>
      </c>
      <c r="I2434">
        <v>7</v>
      </c>
      <c r="J2434">
        <v>7</v>
      </c>
      <c r="K2434">
        <v>4</v>
      </c>
      <c r="L2434">
        <v>19</v>
      </c>
      <c r="M2434">
        <v>1</v>
      </c>
      <c r="N2434">
        <v>1</v>
      </c>
      <c r="O2434">
        <v>1</v>
      </c>
      <c r="P2434">
        <v>0.20899999999999999</v>
      </c>
      <c r="Q2434">
        <v>0.248</v>
      </c>
      <c r="R2434">
        <v>0.27900000000000003</v>
      </c>
      <c r="S2434">
        <v>0.52700000000000002</v>
      </c>
      <c r="T2434">
        <v>0.23300000000000001</v>
      </c>
      <c r="U2434">
        <v>0</v>
      </c>
      <c r="V2434">
        <v>0</v>
      </c>
      <c r="W2434">
        <v>-0.3</v>
      </c>
    </row>
    <row r="2435" spans="1:23" x14ac:dyDescent="0.25">
      <c r="A2435" t="s">
        <v>5991</v>
      </c>
      <c r="B2435" t="s">
        <v>5992</v>
      </c>
      <c r="C2435">
        <v>100</v>
      </c>
      <c r="D2435">
        <v>93</v>
      </c>
      <c r="E2435">
        <v>19</v>
      </c>
      <c r="F2435">
        <v>3</v>
      </c>
      <c r="G2435">
        <v>0</v>
      </c>
      <c r="H2435">
        <v>1</v>
      </c>
      <c r="I2435">
        <v>8</v>
      </c>
      <c r="J2435">
        <v>8</v>
      </c>
      <c r="K2435">
        <v>4</v>
      </c>
      <c r="L2435">
        <v>22</v>
      </c>
      <c r="M2435">
        <v>1</v>
      </c>
      <c r="N2435">
        <v>1</v>
      </c>
      <c r="O2435">
        <v>1</v>
      </c>
      <c r="P2435">
        <v>0.20399999999999999</v>
      </c>
      <c r="Q2435">
        <v>0.246</v>
      </c>
      <c r="R2435">
        <v>0.28000000000000003</v>
      </c>
      <c r="S2435">
        <v>0.52600000000000002</v>
      </c>
      <c r="T2435">
        <v>0.23300000000000001</v>
      </c>
      <c r="U2435">
        <v>0</v>
      </c>
      <c r="V2435">
        <v>0</v>
      </c>
      <c r="W2435">
        <v>-0.1</v>
      </c>
    </row>
    <row r="2436" spans="1:23" x14ac:dyDescent="0.25">
      <c r="A2436" t="s">
        <v>5989</v>
      </c>
      <c r="B2436" t="s">
        <v>5990</v>
      </c>
      <c r="C2436">
        <v>100</v>
      </c>
      <c r="D2436">
        <v>93</v>
      </c>
      <c r="E2436">
        <v>18</v>
      </c>
      <c r="F2436">
        <v>3</v>
      </c>
      <c r="G2436">
        <v>0</v>
      </c>
      <c r="H2436">
        <v>2</v>
      </c>
      <c r="I2436">
        <v>8</v>
      </c>
      <c r="J2436">
        <v>9</v>
      </c>
      <c r="K2436">
        <v>4</v>
      </c>
      <c r="L2436">
        <v>20</v>
      </c>
      <c r="M2436">
        <v>1</v>
      </c>
      <c r="N2436">
        <v>2</v>
      </c>
      <c r="O2436">
        <v>1</v>
      </c>
      <c r="P2436">
        <v>0.19500000000000001</v>
      </c>
      <c r="Q2436">
        <v>0.23799999999999999</v>
      </c>
      <c r="R2436">
        <v>0.29199999999999998</v>
      </c>
      <c r="S2436">
        <v>0.53</v>
      </c>
      <c r="T2436">
        <v>0.23300000000000001</v>
      </c>
      <c r="U2436">
        <v>0</v>
      </c>
      <c r="V2436">
        <v>0</v>
      </c>
      <c r="W2436">
        <v>-0.5</v>
      </c>
    </row>
    <row r="2437" spans="1:23" x14ac:dyDescent="0.25">
      <c r="A2437" t="s">
        <v>5987</v>
      </c>
      <c r="B2437" t="s">
        <v>5988</v>
      </c>
      <c r="C2437">
        <v>100</v>
      </c>
      <c r="D2437">
        <v>92</v>
      </c>
      <c r="E2437">
        <v>17</v>
      </c>
      <c r="F2437">
        <v>3</v>
      </c>
      <c r="G2437">
        <v>0</v>
      </c>
      <c r="H2437">
        <v>2</v>
      </c>
      <c r="I2437">
        <v>8</v>
      </c>
      <c r="J2437">
        <v>8</v>
      </c>
      <c r="K2437">
        <v>6</v>
      </c>
      <c r="L2437">
        <v>31</v>
      </c>
      <c r="M2437">
        <v>1</v>
      </c>
      <c r="N2437">
        <v>3</v>
      </c>
      <c r="O2437">
        <v>1</v>
      </c>
      <c r="P2437">
        <v>0.189</v>
      </c>
      <c r="Q2437">
        <v>0.24099999999999999</v>
      </c>
      <c r="R2437">
        <v>0.28299999999999997</v>
      </c>
      <c r="S2437">
        <v>0.52400000000000002</v>
      </c>
      <c r="T2437">
        <v>0.23300000000000001</v>
      </c>
      <c r="U2437">
        <v>0</v>
      </c>
      <c r="V2437">
        <v>0</v>
      </c>
      <c r="W2437">
        <v>-0.5</v>
      </c>
    </row>
    <row r="2438" spans="1:23" x14ac:dyDescent="0.25">
      <c r="A2438" t="s">
        <v>5985</v>
      </c>
      <c r="B2438" t="s">
        <v>5986</v>
      </c>
      <c r="C2438">
        <v>100</v>
      </c>
      <c r="D2438">
        <v>94</v>
      </c>
      <c r="E2438">
        <v>20</v>
      </c>
      <c r="F2438">
        <v>3</v>
      </c>
      <c r="G2438">
        <v>0</v>
      </c>
      <c r="H2438">
        <v>1</v>
      </c>
      <c r="I2438">
        <v>8</v>
      </c>
      <c r="J2438">
        <v>8</v>
      </c>
      <c r="K2438">
        <v>4</v>
      </c>
      <c r="L2438">
        <v>10</v>
      </c>
      <c r="M2438">
        <v>1</v>
      </c>
      <c r="N2438">
        <v>2</v>
      </c>
      <c r="O2438">
        <v>1</v>
      </c>
      <c r="P2438">
        <v>0.21299999999999999</v>
      </c>
      <c r="Q2438">
        <v>0.25</v>
      </c>
      <c r="R2438">
        <v>0.27400000000000002</v>
      </c>
      <c r="S2438">
        <v>0.52400000000000002</v>
      </c>
      <c r="T2438">
        <v>0.23300000000000001</v>
      </c>
      <c r="U2438">
        <v>-0.1</v>
      </c>
      <c r="V2438">
        <v>0</v>
      </c>
      <c r="W2438">
        <v>-0.3</v>
      </c>
    </row>
    <row r="2439" spans="1:23" x14ac:dyDescent="0.25">
      <c r="A2439" t="s">
        <v>5983</v>
      </c>
      <c r="B2439" t="s">
        <v>5984</v>
      </c>
      <c r="C2439">
        <v>100</v>
      </c>
      <c r="D2439">
        <v>92</v>
      </c>
      <c r="E2439">
        <v>18</v>
      </c>
      <c r="F2439">
        <v>3</v>
      </c>
      <c r="G2439">
        <v>0</v>
      </c>
      <c r="H2439">
        <v>1</v>
      </c>
      <c r="I2439">
        <v>8</v>
      </c>
      <c r="J2439">
        <v>7</v>
      </c>
      <c r="K2439">
        <v>6</v>
      </c>
      <c r="L2439">
        <v>23</v>
      </c>
      <c r="M2439">
        <v>1</v>
      </c>
      <c r="N2439">
        <v>3</v>
      </c>
      <c r="O2439">
        <v>2</v>
      </c>
      <c r="P2439">
        <v>0.19600000000000001</v>
      </c>
      <c r="Q2439">
        <v>0.252</v>
      </c>
      <c r="R2439">
        <v>0.26700000000000002</v>
      </c>
      <c r="S2439">
        <v>0.51800000000000002</v>
      </c>
      <c r="T2439">
        <v>0.23300000000000001</v>
      </c>
      <c r="U2439">
        <v>0</v>
      </c>
      <c r="V2439">
        <v>0</v>
      </c>
      <c r="W2439">
        <v>-0.2</v>
      </c>
    </row>
    <row r="2440" spans="1:23" x14ac:dyDescent="0.25">
      <c r="A2440" t="s">
        <v>5981</v>
      </c>
      <c r="B2440" t="s">
        <v>5982</v>
      </c>
      <c r="C2440">
        <v>100</v>
      </c>
      <c r="D2440">
        <v>94</v>
      </c>
      <c r="E2440">
        <v>20</v>
      </c>
      <c r="F2440">
        <v>3</v>
      </c>
      <c r="G2440">
        <v>0</v>
      </c>
      <c r="H2440">
        <v>1</v>
      </c>
      <c r="I2440">
        <v>8</v>
      </c>
      <c r="J2440">
        <v>8</v>
      </c>
      <c r="K2440">
        <v>4</v>
      </c>
      <c r="L2440">
        <v>13</v>
      </c>
      <c r="M2440">
        <v>1</v>
      </c>
      <c r="N2440">
        <v>2</v>
      </c>
      <c r="O2440">
        <v>1</v>
      </c>
      <c r="P2440">
        <v>0.21199999999999999</v>
      </c>
      <c r="Q2440">
        <v>0.248</v>
      </c>
      <c r="R2440">
        <v>0.27800000000000002</v>
      </c>
      <c r="S2440">
        <v>0.52600000000000002</v>
      </c>
      <c r="T2440">
        <v>0.23300000000000001</v>
      </c>
      <c r="U2440">
        <v>0</v>
      </c>
      <c r="V2440">
        <v>0</v>
      </c>
      <c r="W2440">
        <v>-0.3</v>
      </c>
    </row>
    <row r="2441" spans="1:23" x14ac:dyDescent="0.25">
      <c r="A2441" t="s">
        <v>5979</v>
      </c>
      <c r="B2441" t="s">
        <v>5980</v>
      </c>
      <c r="C2441">
        <v>100</v>
      </c>
      <c r="D2441">
        <v>92</v>
      </c>
      <c r="E2441">
        <v>18</v>
      </c>
      <c r="F2441">
        <v>3</v>
      </c>
      <c r="G2441">
        <v>0</v>
      </c>
      <c r="H2441">
        <v>1</v>
      </c>
      <c r="I2441">
        <v>8</v>
      </c>
      <c r="J2441">
        <v>8</v>
      </c>
      <c r="K2441">
        <v>6</v>
      </c>
      <c r="L2441">
        <v>21</v>
      </c>
      <c r="M2441">
        <v>1</v>
      </c>
      <c r="N2441">
        <v>1</v>
      </c>
      <c r="O2441">
        <v>1</v>
      </c>
      <c r="P2441">
        <v>0.19700000000000001</v>
      </c>
      <c r="Q2441">
        <v>0.247</v>
      </c>
      <c r="R2441">
        <v>0.27900000000000003</v>
      </c>
      <c r="S2441">
        <v>0.52500000000000002</v>
      </c>
      <c r="T2441">
        <v>0.23300000000000001</v>
      </c>
      <c r="U2441">
        <v>0</v>
      </c>
      <c r="V2441">
        <v>0</v>
      </c>
      <c r="W2441">
        <v>-0.2</v>
      </c>
    </row>
    <row r="2442" spans="1:23" x14ac:dyDescent="0.25">
      <c r="A2442" t="s">
        <v>5977</v>
      </c>
      <c r="B2442" t="s">
        <v>5978</v>
      </c>
      <c r="C2442">
        <v>100</v>
      </c>
      <c r="D2442">
        <v>91</v>
      </c>
      <c r="E2442">
        <v>18</v>
      </c>
      <c r="F2442">
        <v>2</v>
      </c>
      <c r="G2442">
        <v>0</v>
      </c>
      <c r="H2442">
        <v>1</v>
      </c>
      <c r="I2442">
        <v>8</v>
      </c>
      <c r="J2442">
        <v>7</v>
      </c>
      <c r="K2442">
        <v>6</v>
      </c>
      <c r="L2442">
        <v>17</v>
      </c>
      <c r="M2442">
        <v>1</v>
      </c>
      <c r="N2442">
        <v>2</v>
      </c>
      <c r="O2442">
        <v>1</v>
      </c>
      <c r="P2442">
        <v>0.19700000000000001</v>
      </c>
      <c r="Q2442">
        <v>0.254</v>
      </c>
      <c r="R2442">
        <v>0.26300000000000001</v>
      </c>
      <c r="S2442">
        <v>0.51700000000000002</v>
      </c>
      <c r="T2442">
        <v>0.23300000000000001</v>
      </c>
      <c r="U2442">
        <v>0</v>
      </c>
      <c r="V2442">
        <v>0</v>
      </c>
      <c r="W2442">
        <v>-0.5</v>
      </c>
    </row>
    <row r="2443" spans="1:23" x14ac:dyDescent="0.25">
      <c r="A2443" t="s">
        <v>5975</v>
      </c>
      <c r="B2443" t="s">
        <v>5976</v>
      </c>
      <c r="C2443">
        <v>100</v>
      </c>
      <c r="D2443">
        <v>93</v>
      </c>
      <c r="E2443">
        <v>19</v>
      </c>
      <c r="F2443">
        <v>3</v>
      </c>
      <c r="G2443">
        <v>0</v>
      </c>
      <c r="H2443">
        <v>1</v>
      </c>
      <c r="I2443">
        <v>8</v>
      </c>
      <c r="J2443">
        <v>7</v>
      </c>
      <c r="K2443">
        <v>6</v>
      </c>
      <c r="L2443">
        <v>16</v>
      </c>
      <c r="M2443">
        <v>0</v>
      </c>
      <c r="N2443">
        <v>3</v>
      </c>
      <c r="O2443">
        <v>1</v>
      </c>
      <c r="P2443">
        <v>0.20699999999999999</v>
      </c>
      <c r="Q2443">
        <v>0.253</v>
      </c>
      <c r="R2443">
        <v>0.26800000000000002</v>
      </c>
      <c r="S2443">
        <v>0.52100000000000002</v>
      </c>
      <c r="T2443">
        <v>0.23300000000000001</v>
      </c>
      <c r="U2443">
        <v>0.1</v>
      </c>
      <c r="V2443">
        <v>0</v>
      </c>
      <c r="W2443">
        <v>-0.2</v>
      </c>
    </row>
    <row r="2444" spans="1:23" x14ac:dyDescent="0.25">
      <c r="A2444" t="s">
        <v>5973</v>
      </c>
      <c r="B2444" t="s">
        <v>5974</v>
      </c>
      <c r="C2444">
        <v>100</v>
      </c>
      <c r="D2444">
        <v>94</v>
      </c>
      <c r="E2444">
        <v>19</v>
      </c>
      <c r="F2444">
        <v>3</v>
      </c>
      <c r="G2444">
        <v>0</v>
      </c>
      <c r="H2444">
        <v>2</v>
      </c>
      <c r="I2444">
        <v>8</v>
      </c>
      <c r="J2444">
        <v>9</v>
      </c>
      <c r="K2444">
        <v>4</v>
      </c>
      <c r="L2444">
        <v>16</v>
      </c>
      <c r="M2444">
        <v>1</v>
      </c>
      <c r="N2444">
        <v>1</v>
      </c>
      <c r="O2444">
        <v>1</v>
      </c>
      <c r="P2444">
        <v>0.20100000000000001</v>
      </c>
      <c r="Q2444">
        <v>0.23799999999999999</v>
      </c>
      <c r="R2444">
        <v>0.29199999999999998</v>
      </c>
      <c r="S2444">
        <v>0.53</v>
      </c>
      <c r="T2444">
        <v>0.23300000000000001</v>
      </c>
      <c r="U2444">
        <v>-0.1</v>
      </c>
      <c r="V2444">
        <v>0</v>
      </c>
      <c r="W2444">
        <v>-0.5</v>
      </c>
    </row>
    <row r="2445" spans="1:23" x14ac:dyDescent="0.25">
      <c r="A2445" t="s">
        <v>5971</v>
      </c>
      <c r="B2445" t="s">
        <v>5972</v>
      </c>
      <c r="C2445">
        <v>100</v>
      </c>
      <c r="D2445">
        <v>92</v>
      </c>
      <c r="E2445">
        <v>18</v>
      </c>
      <c r="F2445">
        <v>3</v>
      </c>
      <c r="G2445">
        <v>0</v>
      </c>
      <c r="H2445">
        <v>1</v>
      </c>
      <c r="I2445">
        <v>8</v>
      </c>
      <c r="J2445">
        <v>7</v>
      </c>
      <c r="K2445">
        <v>6</v>
      </c>
      <c r="L2445">
        <v>20</v>
      </c>
      <c r="M2445">
        <v>1</v>
      </c>
      <c r="N2445">
        <v>1</v>
      </c>
      <c r="O2445">
        <v>0</v>
      </c>
      <c r="P2445">
        <v>0.19800000000000001</v>
      </c>
      <c r="Q2445">
        <v>0.254</v>
      </c>
      <c r="R2445">
        <v>0.26600000000000001</v>
      </c>
      <c r="S2445">
        <v>0.51900000000000002</v>
      </c>
      <c r="T2445">
        <v>0.23300000000000001</v>
      </c>
      <c r="U2445">
        <v>0</v>
      </c>
      <c r="V2445">
        <v>0</v>
      </c>
      <c r="W2445">
        <v>-0.2</v>
      </c>
    </row>
    <row r="2446" spans="1:23" x14ac:dyDescent="0.25">
      <c r="A2446" t="s">
        <v>5969</v>
      </c>
      <c r="B2446" t="s">
        <v>5970</v>
      </c>
      <c r="C2446">
        <v>100</v>
      </c>
      <c r="D2446">
        <v>94</v>
      </c>
      <c r="E2446">
        <v>20</v>
      </c>
      <c r="F2446">
        <v>3</v>
      </c>
      <c r="G2446">
        <v>0</v>
      </c>
      <c r="H2446">
        <v>1</v>
      </c>
      <c r="I2446">
        <v>8</v>
      </c>
      <c r="J2446">
        <v>8</v>
      </c>
      <c r="K2446">
        <v>3</v>
      </c>
      <c r="L2446">
        <v>17</v>
      </c>
      <c r="M2446">
        <v>1</v>
      </c>
      <c r="N2446">
        <v>1</v>
      </c>
      <c r="O2446">
        <v>0</v>
      </c>
      <c r="P2446">
        <v>0.20899999999999999</v>
      </c>
      <c r="Q2446">
        <v>0.24199999999999999</v>
      </c>
      <c r="R2446">
        <v>0.28699999999999998</v>
      </c>
      <c r="S2446">
        <v>0.52900000000000003</v>
      </c>
      <c r="T2446">
        <v>0.23300000000000001</v>
      </c>
      <c r="U2446">
        <v>0</v>
      </c>
      <c r="V2446">
        <v>0</v>
      </c>
      <c r="W2446">
        <v>-0.3</v>
      </c>
    </row>
    <row r="2447" spans="1:23" x14ac:dyDescent="0.25">
      <c r="A2447" t="s">
        <v>5967</v>
      </c>
      <c r="B2447" t="s">
        <v>5968</v>
      </c>
      <c r="C2447">
        <v>100</v>
      </c>
      <c r="D2447">
        <v>93</v>
      </c>
      <c r="E2447">
        <v>18</v>
      </c>
      <c r="F2447">
        <v>3</v>
      </c>
      <c r="G2447">
        <v>0</v>
      </c>
      <c r="H2447">
        <v>2</v>
      </c>
      <c r="I2447">
        <v>8</v>
      </c>
      <c r="J2447">
        <v>8</v>
      </c>
      <c r="K2447">
        <v>5</v>
      </c>
      <c r="L2447">
        <v>27</v>
      </c>
      <c r="M2447">
        <v>1</v>
      </c>
      <c r="N2447">
        <v>2</v>
      </c>
      <c r="O2447">
        <v>1</v>
      </c>
      <c r="P2447">
        <v>0.19600000000000001</v>
      </c>
      <c r="Q2447">
        <v>0.24199999999999999</v>
      </c>
      <c r="R2447">
        <v>0.28499999999999998</v>
      </c>
      <c r="S2447">
        <v>0.52700000000000002</v>
      </c>
      <c r="T2447">
        <v>0.23300000000000001</v>
      </c>
      <c r="U2447">
        <v>-0.1</v>
      </c>
      <c r="V2447">
        <v>0</v>
      </c>
      <c r="W2447">
        <v>-0.5</v>
      </c>
    </row>
    <row r="2448" spans="1:23" x14ac:dyDescent="0.25">
      <c r="A2448" t="s">
        <v>5965</v>
      </c>
      <c r="B2448" t="s">
        <v>5966</v>
      </c>
      <c r="C2448">
        <v>100</v>
      </c>
      <c r="D2448">
        <v>93</v>
      </c>
      <c r="E2448">
        <v>19</v>
      </c>
      <c r="F2448">
        <v>3</v>
      </c>
      <c r="G2448">
        <v>0</v>
      </c>
      <c r="H2448">
        <v>1</v>
      </c>
      <c r="I2448">
        <v>8</v>
      </c>
      <c r="J2448">
        <v>8</v>
      </c>
      <c r="K2448">
        <v>5</v>
      </c>
      <c r="L2448">
        <v>22</v>
      </c>
      <c r="M2448">
        <v>1</v>
      </c>
      <c r="N2448">
        <v>2</v>
      </c>
      <c r="O2448">
        <v>1</v>
      </c>
      <c r="P2448">
        <v>0.20100000000000001</v>
      </c>
      <c r="Q2448">
        <v>0.248</v>
      </c>
      <c r="R2448">
        <v>0.27600000000000002</v>
      </c>
      <c r="S2448">
        <v>0.52400000000000002</v>
      </c>
      <c r="T2448">
        <v>0.23300000000000001</v>
      </c>
      <c r="U2448">
        <v>0</v>
      </c>
      <c r="V2448">
        <v>0</v>
      </c>
      <c r="W2448">
        <v>-0.3</v>
      </c>
    </row>
    <row r="2449" spans="1:23" x14ac:dyDescent="0.25">
      <c r="A2449" t="s">
        <v>5963</v>
      </c>
      <c r="B2449" t="s">
        <v>5964</v>
      </c>
      <c r="C2449">
        <v>100</v>
      </c>
      <c r="D2449">
        <v>94</v>
      </c>
      <c r="E2449">
        <v>19</v>
      </c>
      <c r="F2449">
        <v>3</v>
      </c>
      <c r="G2449">
        <v>0</v>
      </c>
      <c r="H2449">
        <v>2</v>
      </c>
      <c r="I2449">
        <v>8</v>
      </c>
      <c r="J2449">
        <v>9</v>
      </c>
      <c r="K2449">
        <v>4</v>
      </c>
      <c r="L2449">
        <v>21</v>
      </c>
      <c r="M2449">
        <v>1</v>
      </c>
      <c r="N2449">
        <v>1</v>
      </c>
      <c r="O2449">
        <v>0</v>
      </c>
      <c r="P2449">
        <v>0.2</v>
      </c>
      <c r="Q2449">
        <v>0.23599999999999999</v>
      </c>
      <c r="R2449">
        <v>0.29699999999999999</v>
      </c>
      <c r="S2449">
        <v>0.53300000000000003</v>
      </c>
      <c r="T2449">
        <v>0.23300000000000001</v>
      </c>
      <c r="U2449">
        <v>0</v>
      </c>
      <c r="V2449">
        <v>0</v>
      </c>
      <c r="W2449">
        <v>-0.5</v>
      </c>
    </row>
    <row r="2450" spans="1:23" x14ac:dyDescent="0.25">
      <c r="A2450" t="s">
        <v>5961</v>
      </c>
      <c r="B2450" t="s">
        <v>5962</v>
      </c>
      <c r="C2450">
        <v>100</v>
      </c>
      <c r="D2450">
        <v>93</v>
      </c>
      <c r="E2450">
        <v>18</v>
      </c>
      <c r="F2450">
        <v>3</v>
      </c>
      <c r="G2450">
        <v>0</v>
      </c>
      <c r="H2450">
        <v>2</v>
      </c>
      <c r="I2450">
        <v>8</v>
      </c>
      <c r="J2450">
        <v>9</v>
      </c>
      <c r="K2450">
        <v>5</v>
      </c>
      <c r="L2450">
        <v>34</v>
      </c>
      <c r="M2450">
        <v>1</v>
      </c>
      <c r="N2450">
        <v>1</v>
      </c>
      <c r="O2450">
        <v>0</v>
      </c>
      <c r="P2450">
        <v>0.191</v>
      </c>
      <c r="Q2450">
        <v>0.23300000000000001</v>
      </c>
      <c r="R2450">
        <v>0.29599999999999999</v>
      </c>
      <c r="S2450">
        <v>0.52900000000000003</v>
      </c>
      <c r="T2450">
        <v>0.23300000000000001</v>
      </c>
      <c r="U2450">
        <v>0</v>
      </c>
      <c r="V2450">
        <v>0</v>
      </c>
      <c r="W2450">
        <v>-0.5</v>
      </c>
    </row>
    <row r="2451" spans="1:23" x14ac:dyDescent="0.25">
      <c r="A2451" t="s">
        <v>5959</v>
      </c>
      <c r="B2451" t="s">
        <v>5960</v>
      </c>
      <c r="C2451">
        <v>100</v>
      </c>
      <c r="D2451">
        <v>94</v>
      </c>
      <c r="E2451">
        <v>18</v>
      </c>
      <c r="F2451">
        <v>3</v>
      </c>
      <c r="G2451">
        <v>0</v>
      </c>
      <c r="H2451">
        <v>2</v>
      </c>
      <c r="I2451">
        <v>8</v>
      </c>
      <c r="J2451">
        <v>9</v>
      </c>
      <c r="K2451">
        <v>4</v>
      </c>
      <c r="L2451">
        <v>24</v>
      </c>
      <c r="M2451">
        <v>1</v>
      </c>
      <c r="N2451">
        <v>1</v>
      </c>
      <c r="O2451">
        <v>0</v>
      </c>
      <c r="P2451">
        <v>0.19600000000000001</v>
      </c>
      <c r="Q2451">
        <v>0.23300000000000001</v>
      </c>
      <c r="R2451">
        <v>0.29899999999999999</v>
      </c>
      <c r="S2451">
        <v>0.53200000000000003</v>
      </c>
      <c r="T2451">
        <v>0.23300000000000001</v>
      </c>
      <c r="U2451">
        <v>0</v>
      </c>
      <c r="V2451">
        <v>0</v>
      </c>
      <c r="W2451">
        <v>-0.3</v>
      </c>
    </row>
    <row r="2452" spans="1:23" x14ac:dyDescent="0.25">
      <c r="A2452" t="s">
        <v>5957</v>
      </c>
      <c r="B2452" t="s">
        <v>5958</v>
      </c>
      <c r="C2452">
        <v>100</v>
      </c>
      <c r="D2452">
        <v>94</v>
      </c>
      <c r="E2452">
        <v>20</v>
      </c>
      <c r="F2452">
        <v>3</v>
      </c>
      <c r="G2452">
        <v>0</v>
      </c>
      <c r="H2452">
        <v>1</v>
      </c>
      <c r="I2452">
        <v>7</v>
      </c>
      <c r="J2452">
        <v>7</v>
      </c>
      <c r="K2452">
        <v>4</v>
      </c>
      <c r="L2452">
        <v>17</v>
      </c>
      <c r="M2452">
        <v>1</v>
      </c>
      <c r="N2452">
        <v>1</v>
      </c>
      <c r="O2452">
        <v>1</v>
      </c>
      <c r="P2452">
        <v>0.21099999999999999</v>
      </c>
      <c r="Q2452">
        <v>0.246</v>
      </c>
      <c r="R2452">
        <v>0.28100000000000003</v>
      </c>
      <c r="S2452">
        <v>0.52700000000000002</v>
      </c>
      <c r="T2452">
        <v>0.23300000000000001</v>
      </c>
      <c r="U2452">
        <v>0</v>
      </c>
      <c r="V2452">
        <v>0</v>
      </c>
      <c r="W2452">
        <v>-0.3</v>
      </c>
    </row>
    <row r="2453" spans="1:23" x14ac:dyDescent="0.25">
      <c r="A2453" t="s">
        <v>5955</v>
      </c>
      <c r="B2453" t="s">
        <v>5956</v>
      </c>
      <c r="C2453">
        <v>100</v>
      </c>
      <c r="D2453">
        <v>92</v>
      </c>
      <c r="E2453">
        <v>18</v>
      </c>
      <c r="F2453">
        <v>3</v>
      </c>
      <c r="G2453">
        <v>0</v>
      </c>
      <c r="H2453">
        <v>1</v>
      </c>
      <c r="I2453">
        <v>8</v>
      </c>
      <c r="J2453">
        <v>8</v>
      </c>
      <c r="K2453">
        <v>6</v>
      </c>
      <c r="L2453">
        <v>19</v>
      </c>
      <c r="M2453">
        <v>1</v>
      </c>
      <c r="N2453">
        <v>3</v>
      </c>
      <c r="O2453">
        <v>1</v>
      </c>
      <c r="P2453">
        <v>0.19700000000000001</v>
      </c>
      <c r="Q2453">
        <v>0.246</v>
      </c>
      <c r="R2453">
        <v>0.27700000000000002</v>
      </c>
      <c r="S2453">
        <v>0.52400000000000002</v>
      </c>
      <c r="T2453">
        <v>0.23300000000000001</v>
      </c>
      <c r="U2453">
        <v>0</v>
      </c>
      <c r="V2453">
        <v>0</v>
      </c>
      <c r="W2453">
        <v>-0.5</v>
      </c>
    </row>
    <row r="2454" spans="1:23" x14ac:dyDescent="0.25">
      <c r="A2454" t="s">
        <v>5953</v>
      </c>
      <c r="B2454" t="s">
        <v>5954</v>
      </c>
      <c r="C2454">
        <v>100</v>
      </c>
      <c r="D2454">
        <v>93</v>
      </c>
      <c r="E2454">
        <v>19</v>
      </c>
      <c r="F2454">
        <v>3</v>
      </c>
      <c r="G2454">
        <v>0</v>
      </c>
      <c r="H2454">
        <v>1</v>
      </c>
      <c r="I2454">
        <v>8</v>
      </c>
      <c r="J2454">
        <v>8</v>
      </c>
      <c r="K2454">
        <v>5</v>
      </c>
      <c r="L2454">
        <v>17</v>
      </c>
      <c r="M2454">
        <v>1</v>
      </c>
      <c r="N2454">
        <v>1</v>
      </c>
      <c r="O2454">
        <v>1</v>
      </c>
      <c r="P2454">
        <v>0.19900000000000001</v>
      </c>
      <c r="Q2454">
        <v>0.245</v>
      </c>
      <c r="R2454">
        <v>0.27800000000000002</v>
      </c>
      <c r="S2454">
        <v>0.52300000000000002</v>
      </c>
      <c r="T2454">
        <v>0.23300000000000001</v>
      </c>
      <c r="U2454">
        <v>-0.1</v>
      </c>
      <c r="V2454">
        <v>0</v>
      </c>
      <c r="W2454">
        <v>-0.3</v>
      </c>
    </row>
    <row r="2455" spans="1:23" x14ac:dyDescent="0.25">
      <c r="A2455" t="s">
        <v>5951</v>
      </c>
      <c r="B2455" t="s">
        <v>5952</v>
      </c>
      <c r="C2455">
        <v>100</v>
      </c>
      <c r="D2455">
        <v>93</v>
      </c>
      <c r="E2455">
        <v>19</v>
      </c>
      <c r="F2455">
        <v>3</v>
      </c>
      <c r="G2455">
        <v>0</v>
      </c>
      <c r="H2455">
        <v>2</v>
      </c>
      <c r="I2455">
        <v>9</v>
      </c>
      <c r="J2455">
        <v>8</v>
      </c>
      <c r="K2455">
        <v>4</v>
      </c>
      <c r="L2455">
        <v>18</v>
      </c>
      <c r="M2455">
        <v>1</v>
      </c>
      <c r="N2455">
        <v>2</v>
      </c>
      <c r="O2455">
        <v>1</v>
      </c>
      <c r="P2455">
        <v>0.2</v>
      </c>
      <c r="Q2455">
        <v>0.24099999999999999</v>
      </c>
      <c r="R2455">
        <v>0.28799999999999998</v>
      </c>
      <c r="S2455">
        <v>0.52900000000000003</v>
      </c>
      <c r="T2455">
        <v>0.23300000000000001</v>
      </c>
      <c r="U2455">
        <v>0</v>
      </c>
      <c r="V2455">
        <v>0</v>
      </c>
      <c r="W2455">
        <v>-0.5</v>
      </c>
    </row>
    <row r="2456" spans="1:23" x14ac:dyDescent="0.25">
      <c r="A2456" t="s">
        <v>5949</v>
      </c>
      <c r="B2456" t="s">
        <v>5950</v>
      </c>
      <c r="C2456">
        <v>100</v>
      </c>
      <c r="D2456">
        <v>92</v>
      </c>
      <c r="E2456">
        <v>18</v>
      </c>
      <c r="F2456">
        <v>3</v>
      </c>
      <c r="G2456">
        <v>0</v>
      </c>
      <c r="H2456">
        <v>1</v>
      </c>
      <c r="I2456">
        <v>8</v>
      </c>
      <c r="J2456">
        <v>8</v>
      </c>
      <c r="K2456">
        <v>6</v>
      </c>
      <c r="L2456">
        <v>18</v>
      </c>
      <c r="M2456">
        <v>1</v>
      </c>
      <c r="N2456">
        <v>2</v>
      </c>
      <c r="O2456">
        <v>1</v>
      </c>
      <c r="P2456">
        <v>0.19400000000000001</v>
      </c>
      <c r="Q2456">
        <v>0.246</v>
      </c>
      <c r="R2456">
        <v>0.27700000000000002</v>
      </c>
      <c r="S2456">
        <v>0.52400000000000002</v>
      </c>
      <c r="T2456">
        <v>0.23300000000000001</v>
      </c>
      <c r="U2456">
        <v>-0.1</v>
      </c>
      <c r="V2456">
        <v>0</v>
      </c>
      <c r="W2456">
        <v>-0.2</v>
      </c>
    </row>
    <row r="2457" spans="1:23" x14ac:dyDescent="0.25">
      <c r="A2457" t="s">
        <v>5947</v>
      </c>
      <c r="B2457" t="s">
        <v>5948</v>
      </c>
      <c r="C2457">
        <v>100</v>
      </c>
      <c r="D2457">
        <v>92</v>
      </c>
      <c r="E2457">
        <v>18</v>
      </c>
      <c r="F2457">
        <v>3</v>
      </c>
      <c r="G2457">
        <v>0</v>
      </c>
      <c r="H2457">
        <v>1</v>
      </c>
      <c r="I2457">
        <v>9</v>
      </c>
      <c r="J2457">
        <v>8</v>
      </c>
      <c r="K2457">
        <v>5</v>
      </c>
      <c r="L2457">
        <v>23</v>
      </c>
      <c r="M2457">
        <v>1</v>
      </c>
      <c r="N2457">
        <v>1</v>
      </c>
      <c r="O2457">
        <v>1</v>
      </c>
      <c r="P2457">
        <v>0.19800000000000001</v>
      </c>
      <c r="Q2457">
        <v>0.247</v>
      </c>
      <c r="R2457">
        <v>0.27600000000000002</v>
      </c>
      <c r="S2457">
        <v>0.52300000000000002</v>
      </c>
      <c r="T2457">
        <v>0.23300000000000001</v>
      </c>
      <c r="U2457">
        <v>-0.1</v>
      </c>
      <c r="V2457">
        <v>0</v>
      </c>
      <c r="W2457">
        <v>-0.2</v>
      </c>
    </row>
    <row r="2458" spans="1:23" x14ac:dyDescent="0.25">
      <c r="A2458" t="s">
        <v>5945</v>
      </c>
      <c r="B2458" t="s">
        <v>5946</v>
      </c>
      <c r="C2458">
        <v>100</v>
      </c>
      <c r="D2458">
        <v>92</v>
      </c>
      <c r="E2458">
        <v>18</v>
      </c>
      <c r="F2458">
        <v>3</v>
      </c>
      <c r="G2458">
        <v>0</v>
      </c>
      <c r="H2458">
        <v>1</v>
      </c>
      <c r="I2458">
        <v>8</v>
      </c>
      <c r="J2458">
        <v>8</v>
      </c>
      <c r="K2458">
        <v>6</v>
      </c>
      <c r="L2458">
        <v>23</v>
      </c>
      <c r="M2458">
        <v>1</v>
      </c>
      <c r="N2458">
        <v>4</v>
      </c>
      <c r="O2458">
        <v>2</v>
      </c>
      <c r="P2458">
        <v>0.192</v>
      </c>
      <c r="Q2458">
        <v>0.247</v>
      </c>
      <c r="R2458">
        <v>0.27500000000000002</v>
      </c>
      <c r="S2458">
        <v>0.52100000000000002</v>
      </c>
      <c r="T2458">
        <v>0.23300000000000001</v>
      </c>
      <c r="U2458">
        <v>-0.1</v>
      </c>
      <c r="V2458">
        <v>0</v>
      </c>
      <c r="W2458">
        <v>-0.5</v>
      </c>
    </row>
    <row r="2459" spans="1:23" x14ac:dyDescent="0.25">
      <c r="A2459" t="s">
        <v>5943</v>
      </c>
      <c r="B2459" t="s">
        <v>5944</v>
      </c>
      <c r="C2459">
        <v>100</v>
      </c>
      <c r="D2459">
        <v>92</v>
      </c>
      <c r="E2459">
        <v>18</v>
      </c>
      <c r="F2459">
        <v>3</v>
      </c>
      <c r="G2459">
        <v>0</v>
      </c>
      <c r="H2459">
        <v>1</v>
      </c>
      <c r="I2459">
        <v>7</v>
      </c>
      <c r="J2459">
        <v>7</v>
      </c>
      <c r="K2459">
        <v>6</v>
      </c>
      <c r="L2459">
        <v>21</v>
      </c>
      <c r="M2459">
        <v>1</v>
      </c>
      <c r="N2459">
        <v>1</v>
      </c>
      <c r="O2459">
        <v>0</v>
      </c>
      <c r="P2459">
        <v>0.2</v>
      </c>
      <c r="Q2459">
        <v>0.251</v>
      </c>
      <c r="R2459">
        <v>0.26900000000000002</v>
      </c>
      <c r="S2459">
        <v>0.52100000000000002</v>
      </c>
      <c r="T2459">
        <v>0.23300000000000001</v>
      </c>
      <c r="U2459">
        <v>0</v>
      </c>
      <c r="V2459">
        <v>0</v>
      </c>
      <c r="W2459">
        <v>-0.2</v>
      </c>
    </row>
    <row r="2460" spans="1:23" x14ac:dyDescent="0.25">
      <c r="A2460" t="s">
        <v>5941</v>
      </c>
      <c r="B2460" t="s">
        <v>5942</v>
      </c>
      <c r="C2460">
        <v>100</v>
      </c>
      <c r="D2460">
        <v>93</v>
      </c>
      <c r="E2460">
        <v>18</v>
      </c>
      <c r="F2460">
        <v>3</v>
      </c>
      <c r="G2460">
        <v>0</v>
      </c>
      <c r="H2460">
        <v>2</v>
      </c>
      <c r="I2460">
        <v>8</v>
      </c>
      <c r="J2460">
        <v>8</v>
      </c>
      <c r="K2460">
        <v>5</v>
      </c>
      <c r="L2460">
        <v>25</v>
      </c>
      <c r="M2460">
        <v>1</v>
      </c>
      <c r="N2460">
        <v>3</v>
      </c>
      <c r="O2460">
        <v>2</v>
      </c>
      <c r="P2460">
        <v>0.19700000000000001</v>
      </c>
      <c r="Q2460">
        <v>0.24</v>
      </c>
      <c r="R2460">
        <v>0.28799999999999998</v>
      </c>
      <c r="S2460">
        <v>0.52800000000000002</v>
      </c>
      <c r="T2460">
        <v>0.23300000000000001</v>
      </c>
      <c r="U2460">
        <v>0</v>
      </c>
      <c r="V2460">
        <v>0</v>
      </c>
      <c r="W2460">
        <v>-0.5</v>
      </c>
    </row>
    <row r="2461" spans="1:23" x14ac:dyDescent="0.25">
      <c r="A2461" t="s">
        <v>5939</v>
      </c>
      <c r="B2461" t="s">
        <v>5940</v>
      </c>
      <c r="C2461">
        <v>100</v>
      </c>
      <c r="D2461">
        <v>92</v>
      </c>
      <c r="E2461">
        <v>19</v>
      </c>
      <c r="F2461">
        <v>3</v>
      </c>
      <c r="G2461">
        <v>0</v>
      </c>
      <c r="H2461">
        <v>1</v>
      </c>
      <c r="I2461">
        <v>8</v>
      </c>
      <c r="J2461">
        <v>7</v>
      </c>
      <c r="K2461">
        <v>6</v>
      </c>
      <c r="L2461">
        <v>14</v>
      </c>
      <c r="M2461">
        <v>1</v>
      </c>
      <c r="N2461">
        <v>4</v>
      </c>
      <c r="O2461">
        <v>2</v>
      </c>
      <c r="P2461">
        <v>0.20300000000000001</v>
      </c>
      <c r="Q2461">
        <v>0.253</v>
      </c>
      <c r="R2461">
        <v>0.27</v>
      </c>
      <c r="S2461">
        <v>0.52400000000000002</v>
      </c>
      <c r="T2461">
        <v>0.23300000000000001</v>
      </c>
      <c r="U2461">
        <v>0</v>
      </c>
      <c r="V2461">
        <v>0</v>
      </c>
      <c r="W2461">
        <v>-0.3</v>
      </c>
    </row>
    <row r="2462" spans="1:23" x14ac:dyDescent="0.25">
      <c r="A2462" t="s">
        <v>5937</v>
      </c>
      <c r="B2462" t="s">
        <v>5938</v>
      </c>
      <c r="C2462">
        <v>100</v>
      </c>
      <c r="D2462">
        <v>93</v>
      </c>
      <c r="E2462">
        <v>18</v>
      </c>
      <c r="F2462">
        <v>3</v>
      </c>
      <c r="G2462">
        <v>0</v>
      </c>
      <c r="H2462">
        <v>2</v>
      </c>
      <c r="I2462">
        <v>8</v>
      </c>
      <c r="J2462">
        <v>8</v>
      </c>
      <c r="K2462">
        <v>5</v>
      </c>
      <c r="L2462">
        <v>22</v>
      </c>
      <c r="M2462">
        <v>1</v>
      </c>
      <c r="N2462">
        <v>2</v>
      </c>
      <c r="O2462">
        <v>1</v>
      </c>
      <c r="P2462">
        <v>0.19700000000000001</v>
      </c>
      <c r="Q2462">
        <v>0.24199999999999999</v>
      </c>
      <c r="R2462">
        <v>0.28399999999999997</v>
      </c>
      <c r="S2462">
        <v>0.52600000000000002</v>
      </c>
      <c r="T2462">
        <v>0.23200000000000001</v>
      </c>
      <c r="U2462">
        <v>-0.1</v>
      </c>
      <c r="V2462">
        <v>0</v>
      </c>
      <c r="W2462">
        <v>-0.5</v>
      </c>
    </row>
    <row r="2463" spans="1:23" x14ac:dyDescent="0.25">
      <c r="A2463" t="s">
        <v>5935</v>
      </c>
      <c r="B2463" t="s">
        <v>5936</v>
      </c>
      <c r="C2463">
        <v>100</v>
      </c>
      <c r="D2463">
        <v>93</v>
      </c>
      <c r="E2463">
        <v>18</v>
      </c>
      <c r="F2463">
        <v>3</v>
      </c>
      <c r="G2463">
        <v>0</v>
      </c>
      <c r="H2463">
        <v>2</v>
      </c>
      <c r="I2463">
        <v>9</v>
      </c>
      <c r="J2463">
        <v>8</v>
      </c>
      <c r="K2463">
        <v>5</v>
      </c>
      <c r="L2463">
        <v>23</v>
      </c>
      <c r="M2463">
        <v>1</v>
      </c>
      <c r="N2463">
        <v>1</v>
      </c>
      <c r="O2463">
        <v>1</v>
      </c>
      <c r="P2463">
        <v>0.193</v>
      </c>
      <c r="Q2463">
        <v>0.23799999999999999</v>
      </c>
      <c r="R2463">
        <v>0.28799999999999998</v>
      </c>
      <c r="S2463">
        <v>0.52600000000000002</v>
      </c>
      <c r="T2463">
        <v>0.23200000000000001</v>
      </c>
      <c r="U2463">
        <v>0</v>
      </c>
      <c r="V2463">
        <v>0</v>
      </c>
      <c r="W2463">
        <v>-0.5</v>
      </c>
    </row>
    <row r="2464" spans="1:23" x14ac:dyDescent="0.25">
      <c r="A2464" t="s">
        <v>5933</v>
      </c>
      <c r="B2464" t="s">
        <v>5934</v>
      </c>
      <c r="C2464">
        <v>100</v>
      </c>
      <c r="D2464">
        <v>93</v>
      </c>
      <c r="E2464">
        <v>19</v>
      </c>
      <c r="F2464">
        <v>3</v>
      </c>
      <c r="G2464">
        <v>0</v>
      </c>
      <c r="H2464">
        <v>1</v>
      </c>
      <c r="I2464">
        <v>8</v>
      </c>
      <c r="J2464">
        <v>8</v>
      </c>
      <c r="K2464">
        <v>4</v>
      </c>
      <c r="L2464">
        <v>19</v>
      </c>
      <c r="M2464">
        <v>1</v>
      </c>
      <c r="N2464">
        <v>2</v>
      </c>
      <c r="O2464">
        <v>1</v>
      </c>
      <c r="P2464">
        <v>0.19900000000000001</v>
      </c>
      <c r="Q2464">
        <v>0.24</v>
      </c>
      <c r="R2464">
        <v>0.28599999999999998</v>
      </c>
      <c r="S2464">
        <v>0.52600000000000002</v>
      </c>
      <c r="T2464">
        <v>0.23200000000000001</v>
      </c>
      <c r="U2464">
        <v>0</v>
      </c>
      <c r="V2464">
        <v>0</v>
      </c>
      <c r="W2464">
        <v>-0.3</v>
      </c>
    </row>
    <row r="2465" spans="1:23" x14ac:dyDescent="0.25">
      <c r="A2465" t="s">
        <v>5931</v>
      </c>
      <c r="B2465" t="s">
        <v>5932</v>
      </c>
      <c r="C2465">
        <v>327</v>
      </c>
      <c r="D2465">
        <v>301</v>
      </c>
      <c r="E2465">
        <v>53</v>
      </c>
      <c r="F2465">
        <v>7</v>
      </c>
      <c r="G2465">
        <v>1</v>
      </c>
      <c r="H2465">
        <v>9</v>
      </c>
      <c r="I2465">
        <v>29</v>
      </c>
      <c r="J2465">
        <v>33</v>
      </c>
      <c r="K2465">
        <v>21</v>
      </c>
      <c r="L2465">
        <v>87</v>
      </c>
      <c r="M2465">
        <v>3</v>
      </c>
      <c r="N2465">
        <v>4</v>
      </c>
      <c r="O2465">
        <v>2</v>
      </c>
      <c r="P2465">
        <v>0.17499999999999999</v>
      </c>
      <c r="Q2465">
        <v>0.23400000000000001</v>
      </c>
      <c r="R2465">
        <v>0.29299999999999998</v>
      </c>
      <c r="S2465">
        <v>0.52700000000000002</v>
      </c>
      <c r="T2465">
        <v>0.23200000000000001</v>
      </c>
      <c r="U2465">
        <v>-0.3</v>
      </c>
      <c r="V2465">
        <v>0</v>
      </c>
      <c r="W2465">
        <v>-1</v>
      </c>
    </row>
    <row r="2466" spans="1:23" x14ac:dyDescent="0.25">
      <c r="A2466" t="s">
        <v>5929</v>
      </c>
      <c r="B2466" t="s">
        <v>5930</v>
      </c>
      <c r="C2466">
        <v>100</v>
      </c>
      <c r="D2466">
        <v>92</v>
      </c>
      <c r="E2466">
        <v>19</v>
      </c>
      <c r="F2466">
        <v>3</v>
      </c>
      <c r="G2466">
        <v>0</v>
      </c>
      <c r="H2466">
        <v>1</v>
      </c>
      <c r="I2466">
        <v>8</v>
      </c>
      <c r="J2466">
        <v>7</v>
      </c>
      <c r="K2466">
        <v>5</v>
      </c>
      <c r="L2466">
        <v>16</v>
      </c>
      <c r="M2466">
        <v>1</v>
      </c>
      <c r="N2466">
        <v>2</v>
      </c>
      <c r="O2466">
        <v>1</v>
      </c>
      <c r="P2466">
        <v>0.20300000000000001</v>
      </c>
      <c r="Q2466">
        <v>0.253</v>
      </c>
      <c r="R2466">
        <v>0.26500000000000001</v>
      </c>
      <c r="S2466">
        <v>0.51800000000000002</v>
      </c>
      <c r="T2466">
        <v>0.23200000000000001</v>
      </c>
      <c r="U2466">
        <v>0</v>
      </c>
      <c r="V2466">
        <v>0</v>
      </c>
      <c r="W2466">
        <v>-0.3</v>
      </c>
    </row>
    <row r="2467" spans="1:23" x14ac:dyDescent="0.25">
      <c r="A2467" t="s">
        <v>5927</v>
      </c>
      <c r="B2467" t="s">
        <v>5928</v>
      </c>
      <c r="C2467">
        <v>100</v>
      </c>
      <c r="D2467">
        <v>92</v>
      </c>
      <c r="E2467">
        <v>18</v>
      </c>
      <c r="F2467">
        <v>3</v>
      </c>
      <c r="G2467">
        <v>0</v>
      </c>
      <c r="H2467">
        <v>1</v>
      </c>
      <c r="I2467">
        <v>8</v>
      </c>
      <c r="J2467">
        <v>7</v>
      </c>
      <c r="K2467">
        <v>6</v>
      </c>
      <c r="L2467">
        <v>18</v>
      </c>
      <c r="M2467">
        <v>1</v>
      </c>
      <c r="N2467">
        <v>3</v>
      </c>
      <c r="O2467">
        <v>2</v>
      </c>
      <c r="P2467">
        <v>0.19800000000000001</v>
      </c>
      <c r="Q2467">
        <v>0.251</v>
      </c>
      <c r="R2467">
        <v>0.26700000000000002</v>
      </c>
      <c r="S2467">
        <v>0.51900000000000002</v>
      </c>
      <c r="T2467">
        <v>0.23200000000000001</v>
      </c>
      <c r="U2467">
        <v>0</v>
      </c>
      <c r="V2467">
        <v>0</v>
      </c>
      <c r="W2467">
        <v>-0.5</v>
      </c>
    </row>
    <row r="2468" spans="1:23" x14ac:dyDescent="0.25">
      <c r="A2468" t="s">
        <v>5925</v>
      </c>
      <c r="B2468" t="s">
        <v>5926</v>
      </c>
      <c r="C2468">
        <v>100</v>
      </c>
      <c r="D2468">
        <v>94</v>
      </c>
      <c r="E2468">
        <v>19</v>
      </c>
      <c r="F2468">
        <v>3</v>
      </c>
      <c r="G2468">
        <v>0</v>
      </c>
      <c r="H2468">
        <v>1</v>
      </c>
      <c r="I2468">
        <v>8</v>
      </c>
      <c r="J2468">
        <v>8</v>
      </c>
      <c r="K2468">
        <v>4</v>
      </c>
      <c r="L2468">
        <v>19</v>
      </c>
      <c r="M2468">
        <v>1</v>
      </c>
      <c r="N2468">
        <v>1</v>
      </c>
      <c r="O2468">
        <v>1</v>
      </c>
      <c r="P2468">
        <v>0.20599999999999999</v>
      </c>
      <c r="Q2468">
        <v>0.245</v>
      </c>
      <c r="R2468">
        <v>0.28000000000000003</v>
      </c>
      <c r="S2468">
        <v>0.52500000000000002</v>
      </c>
      <c r="T2468">
        <v>0.23200000000000001</v>
      </c>
      <c r="U2468">
        <v>0</v>
      </c>
      <c r="V2468">
        <v>0</v>
      </c>
      <c r="W2468">
        <v>-0.5</v>
      </c>
    </row>
    <row r="2469" spans="1:23" x14ac:dyDescent="0.25">
      <c r="A2469" t="s">
        <v>5923</v>
      </c>
      <c r="B2469" t="s">
        <v>5924</v>
      </c>
      <c r="C2469">
        <v>100</v>
      </c>
      <c r="D2469">
        <v>93</v>
      </c>
      <c r="E2469">
        <v>19</v>
      </c>
      <c r="F2469">
        <v>3</v>
      </c>
      <c r="G2469">
        <v>0</v>
      </c>
      <c r="H2469">
        <v>1</v>
      </c>
      <c r="I2469">
        <v>7</v>
      </c>
      <c r="J2469">
        <v>7</v>
      </c>
      <c r="K2469">
        <v>5</v>
      </c>
      <c r="L2469">
        <v>18</v>
      </c>
      <c r="M2469">
        <v>1</v>
      </c>
      <c r="N2469">
        <v>2</v>
      </c>
      <c r="O2469">
        <v>1</v>
      </c>
      <c r="P2469">
        <v>0.20200000000000001</v>
      </c>
      <c r="Q2469">
        <v>0.249</v>
      </c>
      <c r="R2469">
        <v>0.27300000000000002</v>
      </c>
      <c r="S2469">
        <v>0.52100000000000002</v>
      </c>
      <c r="T2469">
        <v>0.23200000000000001</v>
      </c>
      <c r="U2469">
        <v>0</v>
      </c>
      <c r="V2469">
        <v>0</v>
      </c>
      <c r="W2469">
        <v>-0.2</v>
      </c>
    </row>
    <row r="2470" spans="1:23" x14ac:dyDescent="0.25">
      <c r="A2470" t="s">
        <v>5921</v>
      </c>
      <c r="B2470" t="s">
        <v>5922</v>
      </c>
      <c r="C2470">
        <v>100</v>
      </c>
      <c r="D2470">
        <v>93</v>
      </c>
      <c r="E2470">
        <v>18</v>
      </c>
      <c r="F2470">
        <v>3</v>
      </c>
      <c r="G2470">
        <v>0</v>
      </c>
      <c r="H2470">
        <v>1</v>
      </c>
      <c r="I2470">
        <v>8</v>
      </c>
      <c r="J2470">
        <v>8</v>
      </c>
      <c r="K2470">
        <v>4</v>
      </c>
      <c r="L2470">
        <v>22</v>
      </c>
      <c r="M2470">
        <v>1</v>
      </c>
      <c r="N2470">
        <v>1</v>
      </c>
      <c r="O2470">
        <v>1</v>
      </c>
      <c r="P2470">
        <v>0.19800000000000001</v>
      </c>
      <c r="Q2470">
        <v>0.24</v>
      </c>
      <c r="R2470">
        <v>0.28699999999999998</v>
      </c>
      <c r="S2470">
        <v>0.52700000000000002</v>
      </c>
      <c r="T2470">
        <v>0.23200000000000001</v>
      </c>
      <c r="U2470">
        <v>0</v>
      </c>
      <c r="V2470">
        <v>0</v>
      </c>
      <c r="W2470">
        <v>-0.2</v>
      </c>
    </row>
    <row r="2471" spans="1:23" x14ac:dyDescent="0.25">
      <c r="A2471" t="s">
        <v>5919</v>
      </c>
      <c r="B2471" t="s">
        <v>5920</v>
      </c>
      <c r="C2471">
        <v>100</v>
      </c>
      <c r="D2471">
        <v>93</v>
      </c>
      <c r="E2471">
        <v>19</v>
      </c>
      <c r="F2471">
        <v>3</v>
      </c>
      <c r="G2471">
        <v>0</v>
      </c>
      <c r="H2471">
        <v>1</v>
      </c>
      <c r="I2471">
        <v>8</v>
      </c>
      <c r="J2471">
        <v>8</v>
      </c>
      <c r="K2471">
        <v>5</v>
      </c>
      <c r="L2471">
        <v>22</v>
      </c>
      <c r="M2471">
        <v>1</v>
      </c>
      <c r="N2471">
        <v>2</v>
      </c>
      <c r="O2471">
        <v>1</v>
      </c>
      <c r="P2471">
        <v>0.2</v>
      </c>
      <c r="Q2471">
        <v>0.24199999999999999</v>
      </c>
      <c r="R2471">
        <v>0.28299999999999997</v>
      </c>
      <c r="S2471">
        <v>0.52500000000000002</v>
      </c>
      <c r="T2471">
        <v>0.23200000000000001</v>
      </c>
      <c r="U2471">
        <v>0</v>
      </c>
      <c r="V2471">
        <v>0</v>
      </c>
      <c r="W2471">
        <v>-0.3</v>
      </c>
    </row>
    <row r="2472" spans="1:23" x14ac:dyDescent="0.25">
      <c r="A2472" t="s">
        <v>5917</v>
      </c>
      <c r="B2472" t="s">
        <v>5918</v>
      </c>
      <c r="C2472">
        <v>100</v>
      </c>
      <c r="D2472">
        <v>94</v>
      </c>
      <c r="E2472">
        <v>19</v>
      </c>
      <c r="F2472">
        <v>3</v>
      </c>
      <c r="G2472">
        <v>0</v>
      </c>
      <c r="H2472">
        <v>2</v>
      </c>
      <c r="I2472">
        <v>8</v>
      </c>
      <c r="J2472">
        <v>8</v>
      </c>
      <c r="K2472">
        <v>4</v>
      </c>
      <c r="L2472">
        <v>17</v>
      </c>
      <c r="M2472">
        <v>1</v>
      </c>
      <c r="N2472">
        <v>1</v>
      </c>
      <c r="O2472">
        <v>1</v>
      </c>
      <c r="P2472">
        <v>0.20200000000000001</v>
      </c>
      <c r="Q2472">
        <v>0.23799999999999999</v>
      </c>
      <c r="R2472">
        <v>0.29099999999999998</v>
      </c>
      <c r="S2472">
        <v>0.53</v>
      </c>
      <c r="T2472">
        <v>0.23200000000000001</v>
      </c>
      <c r="U2472">
        <v>0</v>
      </c>
      <c r="V2472">
        <v>0</v>
      </c>
      <c r="W2472">
        <v>-0.5</v>
      </c>
    </row>
    <row r="2473" spans="1:23" x14ac:dyDescent="0.25">
      <c r="A2473" t="s">
        <v>5915</v>
      </c>
      <c r="B2473" t="s">
        <v>5916</v>
      </c>
      <c r="C2473">
        <v>100</v>
      </c>
      <c r="D2473">
        <v>92</v>
      </c>
      <c r="E2473">
        <v>18</v>
      </c>
      <c r="F2473">
        <v>3</v>
      </c>
      <c r="G2473">
        <v>0</v>
      </c>
      <c r="H2473">
        <v>2</v>
      </c>
      <c r="I2473">
        <v>9</v>
      </c>
      <c r="J2473">
        <v>8</v>
      </c>
      <c r="K2473">
        <v>6</v>
      </c>
      <c r="L2473">
        <v>21</v>
      </c>
      <c r="M2473">
        <v>1</v>
      </c>
      <c r="N2473">
        <v>4</v>
      </c>
      <c r="O2473">
        <v>2</v>
      </c>
      <c r="P2473">
        <v>0.19400000000000001</v>
      </c>
      <c r="Q2473">
        <v>0.24299999999999999</v>
      </c>
      <c r="R2473">
        <v>0.27900000000000003</v>
      </c>
      <c r="S2473">
        <v>0.52300000000000002</v>
      </c>
      <c r="T2473">
        <v>0.23200000000000001</v>
      </c>
      <c r="U2473">
        <v>0</v>
      </c>
      <c r="V2473">
        <v>0</v>
      </c>
      <c r="W2473">
        <v>-0.5</v>
      </c>
    </row>
    <row r="2474" spans="1:23" x14ac:dyDescent="0.25">
      <c r="A2474" t="s">
        <v>5913</v>
      </c>
      <c r="B2474" t="s">
        <v>5914</v>
      </c>
      <c r="C2474">
        <v>100</v>
      </c>
      <c r="D2474">
        <v>93</v>
      </c>
      <c r="E2474">
        <v>18</v>
      </c>
      <c r="F2474">
        <v>3</v>
      </c>
      <c r="G2474">
        <v>0</v>
      </c>
      <c r="H2474">
        <v>2</v>
      </c>
      <c r="I2474">
        <v>8</v>
      </c>
      <c r="J2474">
        <v>8</v>
      </c>
      <c r="K2474">
        <v>5</v>
      </c>
      <c r="L2474">
        <v>17</v>
      </c>
      <c r="M2474">
        <v>1</v>
      </c>
      <c r="N2474">
        <v>2</v>
      </c>
      <c r="O2474">
        <v>1</v>
      </c>
      <c r="P2474">
        <v>0.19600000000000001</v>
      </c>
      <c r="Q2474">
        <v>0.24</v>
      </c>
      <c r="R2474">
        <v>0.28399999999999997</v>
      </c>
      <c r="S2474">
        <v>0.52400000000000002</v>
      </c>
      <c r="T2474">
        <v>0.23200000000000001</v>
      </c>
      <c r="U2474">
        <v>0</v>
      </c>
      <c r="V2474">
        <v>0</v>
      </c>
      <c r="W2474">
        <v>-0.3</v>
      </c>
    </row>
    <row r="2475" spans="1:23" x14ac:dyDescent="0.25">
      <c r="A2475" t="s">
        <v>5911</v>
      </c>
      <c r="B2475" t="s">
        <v>5912</v>
      </c>
      <c r="C2475">
        <v>100</v>
      </c>
      <c r="D2475">
        <v>93</v>
      </c>
      <c r="E2475">
        <v>19</v>
      </c>
      <c r="F2475">
        <v>3</v>
      </c>
      <c r="G2475">
        <v>0</v>
      </c>
      <c r="H2475">
        <v>1</v>
      </c>
      <c r="I2475">
        <v>8</v>
      </c>
      <c r="J2475">
        <v>8</v>
      </c>
      <c r="K2475">
        <v>4</v>
      </c>
      <c r="L2475">
        <v>17</v>
      </c>
      <c r="M2475">
        <v>1</v>
      </c>
      <c r="N2475">
        <v>1</v>
      </c>
      <c r="O2475">
        <v>1</v>
      </c>
      <c r="P2475">
        <v>0.20100000000000001</v>
      </c>
      <c r="Q2475">
        <v>0.24199999999999999</v>
      </c>
      <c r="R2475">
        <v>0.28199999999999997</v>
      </c>
      <c r="S2475">
        <v>0.52500000000000002</v>
      </c>
      <c r="T2475">
        <v>0.23200000000000001</v>
      </c>
      <c r="U2475">
        <v>0</v>
      </c>
      <c r="V2475">
        <v>0</v>
      </c>
      <c r="W2475">
        <v>-0.5</v>
      </c>
    </row>
    <row r="2476" spans="1:23" x14ac:dyDescent="0.25">
      <c r="A2476" t="s">
        <v>5909</v>
      </c>
      <c r="B2476" t="s">
        <v>5910</v>
      </c>
      <c r="C2476">
        <v>100</v>
      </c>
      <c r="D2476">
        <v>94</v>
      </c>
      <c r="E2476">
        <v>19</v>
      </c>
      <c r="F2476">
        <v>3</v>
      </c>
      <c r="G2476">
        <v>0</v>
      </c>
      <c r="H2476">
        <v>2</v>
      </c>
      <c r="I2476">
        <v>8</v>
      </c>
      <c r="J2476">
        <v>8</v>
      </c>
      <c r="K2476">
        <v>4</v>
      </c>
      <c r="L2476">
        <v>17</v>
      </c>
      <c r="M2476">
        <v>1</v>
      </c>
      <c r="N2476">
        <v>2</v>
      </c>
      <c r="O2476">
        <v>1</v>
      </c>
      <c r="P2476">
        <v>0.20200000000000001</v>
      </c>
      <c r="Q2476">
        <v>0.23599999999999999</v>
      </c>
      <c r="R2476">
        <v>0.29299999999999998</v>
      </c>
      <c r="S2476">
        <v>0.52900000000000003</v>
      </c>
      <c r="T2476">
        <v>0.23200000000000001</v>
      </c>
      <c r="U2476">
        <v>0</v>
      </c>
      <c r="V2476">
        <v>0</v>
      </c>
      <c r="W2476">
        <v>-0.5</v>
      </c>
    </row>
    <row r="2477" spans="1:23" x14ac:dyDescent="0.25">
      <c r="A2477" t="s">
        <v>5907</v>
      </c>
      <c r="B2477" t="s">
        <v>5908</v>
      </c>
      <c r="C2477">
        <v>100</v>
      </c>
      <c r="D2477">
        <v>93</v>
      </c>
      <c r="E2477">
        <v>19</v>
      </c>
      <c r="F2477">
        <v>3</v>
      </c>
      <c r="G2477">
        <v>0</v>
      </c>
      <c r="H2477">
        <v>1</v>
      </c>
      <c r="I2477">
        <v>8</v>
      </c>
      <c r="J2477">
        <v>7</v>
      </c>
      <c r="K2477">
        <v>5</v>
      </c>
      <c r="L2477">
        <v>16</v>
      </c>
      <c r="M2477">
        <v>1</v>
      </c>
      <c r="N2477">
        <v>2</v>
      </c>
      <c r="O2477">
        <v>1</v>
      </c>
      <c r="P2477">
        <v>0.20599999999999999</v>
      </c>
      <c r="Q2477">
        <v>0.249</v>
      </c>
      <c r="R2477">
        <v>0.27100000000000002</v>
      </c>
      <c r="S2477">
        <v>0.52100000000000002</v>
      </c>
      <c r="T2477">
        <v>0.23200000000000001</v>
      </c>
      <c r="U2477">
        <v>0</v>
      </c>
      <c r="V2477">
        <v>0</v>
      </c>
      <c r="W2477">
        <v>-0.2</v>
      </c>
    </row>
    <row r="2478" spans="1:23" x14ac:dyDescent="0.25">
      <c r="A2478" t="s">
        <v>5905</v>
      </c>
      <c r="B2478" t="s">
        <v>5906</v>
      </c>
      <c r="C2478">
        <v>100</v>
      </c>
      <c r="D2478">
        <v>94</v>
      </c>
      <c r="E2478">
        <v>19</v>
      </c>
      <c r="F2478">
        <v>3</v>
      </c>
      <c r="G2478">
        <v>0</v>
      </c>
      <c r="H2478">
        <v>1</v>
      </c>
      <c r="I2478">
        <v>8</v>
      </c>
      <c r="J2478">
        <v>8</v>
      </c>
      <c r="K2478">
        <v>4</v>
      </c>
      <c r="L2478">
        <v>25</v>
      </c>
      <c r="M2478">
        <v>1</v>
      </c>
      <c r="N2478">
        <v>4</v>
      </c>
      <c r="O2478">
        <v>2</v>
      </c>
      <c r="P2478">
        <v>0.20499999999999999</v>
      </c>
      <c r="Q2478">
        <v>0.24299999999999999</v>
      </c>
      <c r="R2478">
        <v>0.28100000000000003</v>
      </c>
      <c r="S2478">
        <v>0.52400000000000002</v>
      </c>
      <c r="T2478">
        <v>0.23200000000000001</v>
      </c>
      <c r="U2478">
        <v>0.1</v>
      </c>
      <c r="V2478">
        <v>0</v>
      </c>
      <c r="W2478">
        <v>-0.5</v>
      </c>
    </row>
    <row r="2479" spans="1:23" x14ac:dyDescent="0.25">
      <c r="A2479" t="s">
        <v>5903</v>
      </c>
      <c r="B2479" t="s">
        <v>5904</v>
      </c>
      <c r="C2479">
        <v>100</v>
      </c>
      <c r="D2479">
        <v>92</v>
      </c>
      <c r="E2479">
        <v>17</v>
      </c>
      <c r="F2479">
        <v>3</v>
      </c>
      <c r="G2479">
        <v>0</v>
      </c>
      <c r="H2479">
        <v>1</v>
      </c>
      <c r="I2479">
        <v>8</v>
      </c>
      <c r="J2479">
        <v>8</v>
      </c>
      <c r="K2479">
        <v>6</v>
      </c>
      <c r="L2479">
        <v>22</v>
      </c>
      <c r="M2479">
        <v>1</v>
      </c>
      <c r="N2479">
        <v>3</v>
      </c>
      <c r="O2479">
        <v>2</v>
      </c>
      <c r="P2479">
        <v>0.19</v>
      </c>
      <c r="Q2479">
        <v>0.246</v>
      </c>
      <c r="R2479">
        <v>0.27300000000000002</v>
      </c>
      <c r="S2479">
        <v>0.51900000000000002</v>
      </c>
      <c r="T2479">
        <v>0.23200000000000001</v>
      </c>
      <c r="U2479">
        <v>0</v>
      </c>
      <c r="V2479">
        <v>0</v>
      </c>
      <c r="W2479">
        <v>-0.5</v>
      </c>
    </row>
    <row r="2480" spans="1:23" x14ac:dyDescent="0.25">
      <c r="A2480" t="s">
        <v>5901</v>
      </c>
      <c r="B2480" t="s">
        <v>5902</v>
      </c>
      <c r="C2480">
        <v>100</v>
      </c>
      <c r="D2480">
        <v>92</v>
      </c>
      <c r="E2480">
        <v>17</v>
      </c>
      <c r="F2480">
        <v>3</v>
      </c>
      <c r="G2480">
        <v>0</v>
      </c>
      <c r="H2480">
        <v>2</v>
      </c>
      <c r="I2480">
        <v>8</v>
      </c>
      <c r="J2480">
        <v>8</v>
      </c>
      <c r="K2480">
        <v>6</v>
      </c>
      <c r="L2480">
        <v>25</v>
      </c>
      <c r="M2480">
        <v>1</v>
      </c>
      <c r="N2480">
        <v>2</v>
      </c>
      <c r="O2480">
        <v>1</v>
      </c>
      <c r="P2480">
        <v>0.185</v>
      </c>
      <c r="Q2480">
        <v>0.24099999999999999</v>
      </c>
      <c r="R2480">
        <v>0.27900000000000003</v>
      </c>
      <c r="S2480">
        <v>0.52</v>
      </c>
      <c r="T2480">
        <v>0.23200000000000001</v>
      </c>
      <c r="U2480">
        <v>0</v>
      </c>
      <c r="V2480">
        <v>0</v>
      </c>
      <c r="W2480">
        <v>-0.5</v>
      </c>
    </row>
    <row r="2481" spans="1:23" x14ac:dyDescent="0.25">
      <c r="A2481" t="s">
        <v>5899</v>
      </c>
      <c r="B2481" t="s">
        <v>5900</v>
      </c>
      <c r="C2481">
        <v>100</v>
      </c>
      <c r="D2481">
        <v>93</v>
      </c>
      <c r="E2481">
        <v>19</v>
      </c>
      <c r="F2481">
        <v>3</v>
      </c>
      <c r="G2481">
        <v>0</v>
      </c>
      <c r="H2481">
        <v>1</v>
      </c>
      <c r="I2481">
        <v>8</v>
      </c>
      <c r="J2481">
        <v>7</v>
      </c>
      <c r="K2481">
        <v>5</v>
      </c>
      <c r="L2481">
        <v>13</v>
      </c>
      <c r="M2481">
        <v>1</v>
      </c>
      <c r="N2481">
        <v>4</v>
      </c>
      <c r="O2481">
        <v>2</v>
      </c>
      <c r="P2481">
        <v>0.20799999999999999</v>
      </c>
      <c r="Q2481">
        <v>0.251</v>
      </c>
      <c r="R2481">
        <v>0.26800000000000002</v>
      </c>
      <c r="S2481">
        <v>0.51800000000000002</v>
      </c>
      <c r="T2481">
        <v>0.23200000000000001</v>
      </c>
      <c r="U2481">
        <v>0</v>
      </c>
      <c r="V2481">
        <v>0</v>
      </c>
      <c r="W2481">
        <v>-0.2</v>
      </c>
    </row>
    <row r="2482" spans="1:23" x14ac:dyDescent="0.25">
      <c r="A2482" t="s">
        <v>5897</v>
      </c>
      <c r="B2482" t="s">
        <v>5898</v>
      </c>
      <c r="C2482">
        <v>100</v>
      </c>
      <c r="D2482">
        <v>92</v>
      </c>
      <c r="E2482">
        <v>18</v>
      </c>
      <c r="F2482">
        <v>3</v>
      </c>
      <c r="G2482">
        <v>0</v>
      </c>
      <c r="H2482">
        <v>1</v>
      </c>
      <c r="I2482">
        <v>8</v>
      </c>
      <c r="J2482">
        <v>8</v>
      </c>
      <c r="K2482">
        <v>6</v>
      </c>
      <c r="L2482">
        <v>23</v>
      </c>
      <c r="M2482">
        <v>1</v>
      </c>
      <c r="N2482">
        <v>2</v>
      </c>
      <c r="O2482">
        <v>1</v>
      </c>
      <c r="P2482">
        <v>0.193</v>
      </c>
      <c r="Q2482">
        <v>0.24399999999999999</v>
      </c>
      <c r="R2482">
        <v>0.27800000000000002</v>
      </c>
      <c r="S2482">
        <v>0.52200000000000002</v>
      </c>
      <c r="T2482">
        <v>0.23200000000000001</v>
      </c>
      <c r="U2482">
        <v>0</v>
      </c>
      <c r="V2482">
        <v>0</v>
      </c>
      <c r="W2482">
        <v>-0.5</v>
      </c>
    </row>
    <row r="2483" spans="1:23" x14ac:dyDescent="0.25">
      <c r="A2483" t="s">
        <v>5895</v>
      </c>
      <c r="B2483" t="s">
        <v>5896</v>
      </c>
      <c r="C2483">
        <v>412</v>
      </c>
      <c r="D2483">
        <v>384</v>
      </c>
      <c r="E2483">
        <v>78</v>
      </c>
      <c r="F2483">
        <v>12</v>
      </c>
      <c r="G2483">
        <v>2</v>
      </c>
      <c r="H2483">
        <v>5</v>
      </c>
      <c r="I2483">
        <v>33</v>
      </c>
      <c r="J2483">
        <v>34</v>
      </c>
      <c r="K2483">
        <v>18</v>
      </c>
      <c r="L2483">
        <v>74</v>
      </c>
      <c r="M2483">
        <v>3</v>
      </c>
      <c r="N2483">
        <v>5</v>
      </c>
      <c r="O2483">
        <v>3</v>
      </c>
      <c r="P2483">
        <v>0.20300000000000001</v>
      </c>
      <c r="Q2483">
        <v>0.24199999999999999</v>
      </c>
      <c r="R2483">
        <v>0.28199999999999997</v>
      </c>
      <c r="S2483">
        <v>0.52400000000000002</v>
      </c>
      <c r="T2483">
        <v>0.23200000000000001</v>
      </c>
      <c r="U2483">
        <v>-0.2</v>
      </c>
      <c r="V2483">
        <v>0</v>
      </c>
      <c r="W2483">
        <v>-0.7</v>
      </c>
    </row>
    <row r="2484" spans="1:23" x14ac:dyDescent="0.25">
      <c r="A2484" t="s">
        <v>5893</v>
      </c>
      <c r="B2484" t="s">
        <v>5894</v>
      </c>
      <c r="C2484">
        <v>100</v>
      </c>
      <c r="D2484">
        <v>95</v>
      </c>
      <c r="E2484">
        <v>20</v>
      </c>
      <c r="F2484">
        <v>3</v>
      </c>
      <c r="G2484">
        <v>0</v>
      </c>
      <c r="H2484">
        <v>1</v>
      </c>
      <c r="I2484">
        <v>8</v>
      </c>
      <c r="J2484">
        <v>8</v>
      </c>
      <c r="K2484">
        <v>3</v>
      </c>
      <c r="L2484">
        <v>18</v>
      </c>
      <c r="M2484">
        <v>1</v>
      </c>
      <c r="N2484">
        <v>2</v>
      </c>
      <c r="O2484">
        <v>1</v>
      </c>
      <c r="P2484">
        <v>0.21099999999999999</v>
      </c>
      <c r="Q2484">
        <v>0.24199999999999999</v>
      </c>
      <c r="R2484">
        <v>0.28599999999999998</v>
      </c>
      <c r="S2484">
        <v>0.52800000000000002</v>
      </c>
      <c r="T2484">
        <v>0.23200000000000001</v>
      </c>
      <c r="U2484">
        <v>-0.1</v>
      </c>
      <c r="V2484">
        <v>0</v>
      </c>
      <c r="W2484">
        <v>-0.5</v>
      </c>
    </row>
    <row r="2485" spans="1:23" x14ac:dyDescent="0.25">
      <c r="A2485" t="s">
        <v>5891</v>
      </c>
      <c r="B2485" t="s">
        <v>5892</v>
      </c>
      <c r="C2485">
        <v>100</v>
      </c>
      <c r="D2485">
        <v>95</v>
      </c>
      <c r="E2485">
        <v>21</v>
      </c>
      <c r="F2485">
        <v>3</v>
      </c>
      <c r="G2485">
        <v>0</v>
      </c>
      <c r="H2485">
        <v>1</v>
      </c>
      <c r="I2485">
        <v>8</v>
      </c>
      <c r="J2485">
        <v>8</v>
      </c>
      <c r="K2485">
        <v>3</v>
      </c>
      <c r="L2485">
        <v>17</v>
      </c>
      <c r="M2485">
        <v>1</v>
      </c>
      <c r="N2485">
        <v>2</v>
      </c>
      <c r="O2485">
        <v>1</v>
      </c>
      <c r="P2485">
        <v>0.219</v>
      </c>
      <c r="Q2485">
        <v>0.24399999999999999</v>
      </c>
      <c r="R2485">
        <v>0.28199999999999997</v>
      </c>
      <c r="S2485">
        <v>0.52600000000000002</v>
      </c>
      <c r="T2485">
        <v>0.23200000000000001</v>
      </c>
      <c r="U2485">
        <v>0</v>
      </c>
      <c r="V2485">
        <v>0</v>
      </c>
      <c r="W2485">
        <v>-0.2</v>
      </c>
    </row>
    <row r="2486" spans="1:23" x14ac:dyDescent="0.25">
      <c r="A2486" t="s">
        <v>5889</v>
      </c>
      <c r="B2486" t="s">
        <v>5890</v>
      </c>
      <c r="C2486">
        <v>100</v>
      </c>
      <c r="D2486">
        <v>93</v>
      </c>
      <c r="E2486">
        <v>19</v>
      </c>
      <c r="F2486">
        <v>3</v>
      </c>
      <c r="G2486">
        <v>0</v>
      </c>
      <c r="H2486">
        <v>1</v>
      </c>
      <c r="I2486">
        <v>8</v>
      </c>
      <c r="J2486">
        <v>8</v>
      </c>
      <c r="K2486">
        <v>5</v>
      </c>
      <c r="L2486">
        <v>24</v>
      </c>
      <c r="M2486">
        <v>1</v>
      </c>
      <c r="N2486">
        <v>2</v>
      </c>
      <c r="O2486">
        <v>1</v>
      </c>
      <c r="P2486">
        <v>0.20100000000000001</v>
      </c>
      <c r="Q2486">
        <v>0.24199999999999999</v>
      </c>
      <c r="R2486">
        <v>0.28299999999999997</v>
      </c>
      <c r="S2486">
        <v>0.52500000000000002</v>
      </c>
      <c r="T2486">
        <v>0.23200000000000001</v>
      </c>
      <c r="U2486">
        <v>0</v>
      </c>
      <c r="V2486">
        <v>0</v>
      </c>
      <c r="W2486">
        <v>-0.5</v>
      </c>
    </row>
    <row r="2487" spans="1:23" x14ac:dyDescent="0.25">
      <c r="A2487" t="s">
        <v>5887</v>
      </c>
      <c r="B2487" t="s">
        <v>5888</v>
      </c>
      <c r="C2487">
        <v>100</v>
      </c>
      <c r="D2487">
        <v>92</v>
      </c>
      <c r="E2487">
        <v>19</v>
      </c>
      <c r="F2487">
        <v>3</v>
      </c>
      <c r="G2487">
        <v>0</v>
      </c>
      <c r="H2487">
        <v>1</v>
      </c>
      <c r="I2487">
        <v>8</v>
      </c>
      <c r="J2487">
        <v>7</v>
      </c>
      <c r="K2487">
        <v>6</v>
      </c>
      <c r="L2487">
        <v>16</v>
      </c>
      <c r="M2487">
        <v>1</v>
      </c>
      <c r="N2487">
        <v>1</v>
      </c>
      <c r="O2487">
        <v>0</v>
      </c>
      <c r="P2487">
        <v>0.20300000000000001</v>
      </c>
      <c r="Q2487">
        <v>0.252</v>
      </c>
      <c r="R2487">
        <v>0.26500000000000001</v>
      </c>
      <c r="S2487">
        <v>0.51700000000000002</v>
      </c>
      <c r="T2487">
        <v>0.23200000000000001</v>
      </c>
      <c r="U2487">
        <v>0</v>
      </c>
      <c r="V2487">
        <v>0</v>
      </c>
      <c r="W2487">
        <v>-0.3</v>
      </c>
    </row>
    <row r="2488" spans="1:23" x14ac:dyDescent="0.25">
      <c r="A2488" t="s">
        <v>5885</v>
      </c>
      <c r="B2488" t="s">
        <v>5886</v>
      </c>
      <c r="C2488">
        <v>100</v>
      </c>
      <c r="D2488">
        <v>93</v>
      </c>
      <c r="E2488">
        <v>19</v>
      </c>
      <c r="F2488">
        <v>3</v>
      </c>
      <c r="G2488">
        <v>0</v>
      </c>
      <c r="H2488">
        <v>1</v>
      </c>
      <c r="I2488">
        <v>8</v>
      </c>
      <c r="J2488">
        <v>8</v>
      </c>
      <c r="K2488">
        <v>4</v>
      </c>
      <c r="L2488">
        <v>21</v>
      </c>
      <c r="M2488">
        <v>1</v>
      </c>
      <c r="N2488">
        <v>1</v>
      </c>
      <c r="O2488">
        <v>1</v>
      </c>
      <c r="P2488">
        <v>0.20100000000000001</v>
      </c>
      <c r="Q2488">
        <v>0.24099999999999999</v>
      </c>
      <c r="R2488">
        <v>0.28399999999999997</v>
      </c>
      <c r="S2488">
        <v>0.52600000000000002</v>
      </c>
      <c r="T2488">
        <v>0.23200000000000001</v>
      </c>
      <c r="U2488">
        <v>0</v>
      </c>
      <c r="V2488">
        <v>0</v>
      </c>
      <c r="W2488">
        <v>-0.5</v>
      </c>
    </row>
    <row r="2489" spans="1:23" x14ac:dyDescent="0.25">
      <c r="A2489" t="s">
        <v>5883</v>
      </c>
      <c r="B2489" t="s">
        <v>5884</v>
      </c>
      <c r="C2489">
        <v>100</v>
      </c>
      <c r="D2489">
        <v>93</v>
      </c>
      <c r="E2489">
        <v>19</v>
      </c>
      <c r="F2489">
        <v>3</v>
      </c>
      <c r="G2489">
        <v>0</v>
      </c>
      <c r="H2489">
        <v>1</v>
      </c>
      <c r="I2489">
        <v>8</v>
      </c>
      <c r="J2489">
        <v>7</v>
      </c>
      <c r="K2489">
        <v>5</v>
      </c>
      <c r="L2489">
        <v>18</v>
      </c>
      <c r="M2489">
        <v>1</v>
      </c>
      <c r="N2489">
        <v>5</v>
      </c>
      <c r="O2489">
        <v>2</v>
      </c>
      <c r="P2489">
        <v>0.20100000000000001</v>
      </c>
      <c r="Q2489">
        <v>0.247</v>
      </c>
      <c r="R2489">
        <v>0.27300000000000002</v>
      </c>
      <c r="S2489">
        <v>0.52</v>
      </c>
      <c r="T2489">
        <v>0.23200000000000001</v>
      </c>
      <c r="U2489">
        <v>-0.1</v>
      </c>
      <c r="V2489">
        <v>0</v>
      </c>
      <c r="W2489">
        <v>-0.2</v>
      </c>
    </row>
    <row r="2490" spans="1:23" x14ac:dyDescent="0.25">
      <c r="A2490" t="s">
        <v>5881</v>
      </c>
      <c r="B2490" t="s">
        <v>5882</v>
      </c>
      <c r="C2490">
        <v>100</v>
      </c>
      <c r="D2490">
        <v>92</v>
      </c>
      <c r="E2490">
        <v>18</v>
      </c>
      <c r="F2490">
        <v>3</v>
      </c>
      <c r="G2490">
        <v>0</v>
      </c>
      <c r="H2490">
        <v>1</v>
      </c>
      <c r="I2490">
        <v>7</v>
      </c>
      <c r="J2490">
        <v>7</v>
      </c>
      <c r="K2490">
        <v>6</v>
      </c>
      <c r="L2490">
        <v>21</v>
      </c>
      <c r="M2490">
        <v>1</v>
      </c>
      <c r="N2490">
        <v>2</v>
      </c>
      <c r="O2490">
        <v>1</v>
      </c>
      <c r="P2490">
        <v>0.19600000000000001</v>
      </c>
      <c r="Q2490">
        <v>0.247</v>
      </c>
      <c r="R2490">
        <v>0.27500000000000002</v>
      </c>
      <c r="S2490">
        <v>0.52200000000000002</v>
      </c>
      <c r="T2490">
        <v>0.23100000000000001</v>
      </c>
      <c r="U2490">
        <v>0</v>
      </c>
      <c r="V2490">
        <v>0</v>
      </c>
      <c r="W2490">
        <v>-0.2</v>
      </c>
    </row>
    <row r="2491" spans="1:23" x14ac:dyDescent="0.25">
      <c r="A2491" t="s">
        <v>5879</v>
      </c>
      <c r="B2491" t="s">
        <v>5880</v>
      </c>
      <c r="C2491">
        <v>100</v>
      </c>
      <c r="D2491">
        <v>92</v>
      </c>
      <c r="E2491">
        <v>18</v>
      </c>
      <c r="F2491">
        <v>3</v>
      </c>
      <c r="G2491">
        <v>0</v>
      </c>
      <c r="H2491">
        <v>1</v>
      </c>
      <c r="I2491">
        <v>9</v>
      </c>
      <c r="J2491">
        <v>8</v>
      </c>
      <c r="K2491">
        <v>6</v>
      </c>
      <c r="L2491">
        <v>24</v>
      </c>
      <c r="M2491">
        <v>1</v>
      </c>
      <c r="N2491">
        <v>3</v>
      </c>
      <c r="O2491">
        <v>2</v>
      </c>
      <c r="P2491">
        <v>0.193</v>
      </c>
      <c r="Q2491">
        <v>0.245</v>
      </c>
      <c r="R2491">
        <v>0.27600000000000002</v>
      </c>
      <c r="S2491">
        <v>0.52100000000000002</v>
      </c>
      <c r="T2491">
        <v>0.23100000000000001</v>
      </c>
      <c r="U2491">
        <v>0</v>
      </c>
      <c r="V2491">
        <v>0</v>
      </c>
      <c r="W2491">
        <v>-0.5</v>
      </c>
    </row>
    <row r="2492" spans="1:23" x14ac:dyDescent="0.25">
      <c r="A2492" t="s">
        <v>5877</v>
      </c>
      <c r="B2492" t="s">
        <v>5878</v>
      </c>
      <c r="C2492">
        <v>100</v>
      </c>
      <c r="D2492">
        <v>95</v>
      </c>
      <c r="E2492">
        <v>20</v>
      </c>
      <c r="F2492">
        <v>3</v>
      </c>
      <c r="G2492">
        <v>0</v>
      </c>
      <c r="H2492">
        <v>1</v>
      </c>
      <c r="I2492">
        <v>8</v>
      </c>
      <c r="J2492">
        <v>8</v>
      </c>
      <c r="K2492">
        <v>3</v>
      </c>
      <c r="L2492">
        <v>18</v>
      </c>
      <c r="M2492">
        <v>1</v>
      </c>
      <c r="N2492">
        <v>1</v>
      </c>
      <c r="O2492">
        <v>0</v>
      </c>
      <c r="P2492">
        <v>0.21</v>
      </c>
      <c r="Q2492">
        <v>0.24</v>
      </c>
      <c r="R2492">
        <v>0.28899999999999998</v>
      </c>
      <c r="S2492">
        <v>0.52900000000000003</v>
      </c>
      <c r="T2492">
        <v>0.23100000000000001</v>
      </c>
      <c r="U2492">
        <v>0</v>
      </c>
      <c r="V2492">
        <v>0</v>
      </c>
      <c r="W2492">
        <v>-0.5</v>
      </c>
    </row>
    <row r="2493" spans="1:23" x14ac:dyDescent="0.25">
      <c r="A2493" t="s">
        <v>5875</v>
      </c>
      <c r="B2493" t="s">
        <v>5876</v>
      </c>
      <c r="C2493">
        <v>100</v>
      </c>
      <c r="D2493">
        <v>93</v>
      </c>
      <c r="E2493">
        <v>19</v>
      </c>
      <c r="F2493">
        <v>3</v>
      </c>
      <c r="G2493">
        <v>0</v>
      </c>
      <c r="H2493">
        <v>1</v>
      </c>
      <c r="I2493">
        <v>8</v>
      </c>
      <c r="J2493">
        <v>8</v>
      </c>
      <c r="K2493">
        <v>5</v>
      </c>
      <c r="L2493">
        <v>18</v>
      </c>
      <c r="M2493">
        <v>1</v>
      </c>
      <c r="N2493">
        <v>1</v>
      </c>
      <c r="O2493">
        <v>0</v>
      </c>
      <c r="P2493">
        <v>0.2</v>
      </c>
      <c r="Q2493">
        <v>0.248</v>
      </c>
      <c r="R2493">
        <v>0.27400000000000002</v>
      </c>
      <c r="S2493">
        <v>0.52100000000000002</v>
      </c>
      <c r="T2493">
        <v>0.23100000000000001</v>
      </c>
      <c r="U2493">
        <v>0</v>
      </c>
      <c r="V2493">
        <v>0</v>
      </c>
      <c r="W2493">
        <v>-0.2</v>
      </c>
    </row>
    <row r="2494" spans="1:23" x14ac:dyDescent="0.25">
      <c r="A2494" t="s">
        <v>5873</v>
      </c>
      <c r="B2494" t="s">
        <v>5874</v>
      </c>
      <c r="C2494">
        <v>100</v>
      </c>
      <c r="D2494">
        <v>92</v>
      </c>
      <c r="E2494">
        <v>18</v>
      </c>
      <c r="F2494">
        <v>3</v>
      </c>
      <c r="G2494">
        <v>0</v>
      </c>
      <c r="H2494">
        <v>1</v>
      </c>
      <c r="I2494">
        <v>8</v>
      </c>
      <c r="J2494">
        <v>8</v>
      </c>
      <c r="K2494">
        <v>6</v>
      </c>
      <c r="L2494">
        <v>20</v>
      </c>
      <c r="M2494">
        <v>1</v>
      </c>
      <c r="N2494">
        <v>2</v>
      </c>
      <c r="O2494">
        <v>1</v>
      </c>
      <c r="P2494">
        <v>0.19700000000000001</v>
      </c>
      <c r="Q2494">
        <v>0.246</v>
      </c>
      <c r="R2494">
        <v>0.27400000000000002</v>
      </c>
      <c r="S2494">
        <v>0.52</v>
      </c>
      <c r="T2494">
        <v>0.23100000000000001</v>
      </c>
      <c r="U2494">
        <v>0</v>
      </c>
      <c r="V2494">
        <v>0</v>
      </c>
      <c r="W2494">
        <v>-0.5</v>
      </c>
    </row>
    <row r="2495" spans="1:23" x14ac:dyDescent="0.25">
      <c r="A2495" t="s">
        <v>5871</v>
      </c>
      <c r="B2495" t="s">
        <v>5872</v>
      </c>
      <c r="C2495">
        <v>100</v>
      </c>
      <c r="D2495">
        <v>91</v>
      </c>
      <c r="E2495">
        <v>17</v>
      </c>
      <c r="F2495">
        <v>3</v>
      </c>
      <c r="G2495">
        <v>0</v>
      </c>
      <c r="H2495">
        <v>1</v>
      </c>
      <c r="I2495">
        <v>8</v>
      </c>
      <c r="J2495">
        <v>7</v>
      </c>
      <c r="K2495">
        <v>8</v>
      </c>
      <c r="L2495">
        <v>25</v>
      </c>
      <c r="M2495">
        <v>1</v>
      </c>
      <c r="N2495">
        <v>1</v>
      </c>
      <c r="O2495">
        <v>0</v>
      </c>
      <c r="P2495">
        <v>0.183</v>
      </c>
      <c r="Q2495">
        <v>0.248</v>
      </c>
      <c r="R2495">
        <v>0.26800000000000002</v>
      </c>
      <c r="S2495">
        <v>0.51600000000000001</v>
      </c>
      <c r="T2495">
        <v>0.23100000000000001</v>
      </c>
      <c r="U2495">
        <v>0</v>
      </c>
      <c r="V2495">
        <v>0</v>
      </c>
      <c r="W2495">
        <v>-0.2</v>
      </c>
    </row>
    <row r="2496" spans="1:23" x14ac:dyDescent="0.25">
      <c r="A2496" t="s">
        <v>5869</v>
      </c>
      <c r="B2496" t="s">
        <v>5870</v>
      </c>
      <c r="C2496">
        <v>100</v>
      </c>
      <c r="D2496">
        <v>93</v>
      </c>
      <c r="E2496">
        <v>19</v>
      </c>
      <c r="F2496">
        <v>3</v>
      </c>
      <c r="G2496">
        <v>0</v>
      </c>
      <c r="H2496">
        <v>1</v>
      </c>
      <c r="I2496">
        <v>8</v>
      </c>
      <c r="J2496">
        <v>8</v>
      </c>
      <c r="K2496">
        <v>5</v>
      </c>
      <c r="L2496">
        <v>18</v>
      </c>
      <c r="M2496">
        <v>1</v>
      </c>
      <c r="N2496">
        <v>1</v>
      </c>
      <c r="O2496">
        <v>1</v>
      </c>
      <c r="P2496">
        <v>0.20100000000000001</v>
      </c>
      <c r="Q2496">
        <v>0.24399999999999999</v>
      </c>
      <c r="R2496">
        <v>0.27600000000000002</v>
      </c>
      <c r="S2496">
        <v>0.52100000000000002</v>
      </c>
      <c r="T2496">
        <v>0.23100000000000001</v>
      </c>
      <c r="U2496">
        <v>-0.1</v>
      </c>
      <c r="V2496">
        <v>0</v>
      </c>
      <c r="W2496">
        <v>-0.3</v>
      </c>
    </row>
    <row r="2497" spans="1:23" x14ac:dyDescent="0.25">
      <c r="A2497" t="s">
        <v>5867</v>
      </c>
      <c r="B2497" t="s">
        <v>5868</v>
      </c>
      <c r="C2497">
        <v>100</v>
      </c>
      <c r="D2497">
        <v>93</v>
      </c>
      <c r="E2497">
        <v>18</v>
      </c>
      <c r="F2497">
        <v>3</v>
      </c>
      <c r="G2497">
        <v>0</v>
      </c>
      <c r="H2497">
        <v>1</v>
      </c>
      <c r="I2497">
        <v>8</v>
      </c>
      <c r="J2497">
        <v>8</v>
      </c>
      <c r="K2497">
        <v>5</v>
      </c>
      <c r="L2497">
        <v>17</v>
      </c>
      <c r="M2497">
        <v>1</v>
      </c>
      <c r="N2497">
        <v>1</v>
      </c>
      <c r="O2497">
        <v>1</v>
      </c>
      <c r="P2497">
        <v>0.19800000000000001</v>
      </c>
      <c r="Q2497">
        <v>0.24399999999999999</v>
      </c>
      <c r="R2497">
        <v>0.27900000000000003</v>
      </c>
      <c r="S2497">
        <v>0.52300000000000002</v>
      </c>
      <c r="T2497">
        <v>0.23100000000000001</v>
      </c>
      <c r="U2497">
        <v>-0.1</v>
      </c>
      <c r="V2497">
        <v>0</v>
      </c>
      <c r="W2497">
        <v>-0.2</v>
      </c>
    </row>
    <row r="2498" spans="1:23" x14ac:dyDescent="0.25">
      <c r="A2498" t="s">
        <v>5865</v>
      </c>
      <c r="B2498" t="s">
        <v>5866</v>
      </c>
      <c r="C2498">
        <v>100</v>
      </c>
      <c r="D2498">
        <v>93</v>
      </c>
      <c r="E2498">
        <v>19</v>
      </c>
      <c r="F2498">
        <v>3</v>
      </c>
      <c r="G2498">
        <v>0</v>
      </c>
      <c r="H2498">
        <v>0</v>
      </c>
      <c r="I2498">
        <v>7</v>
      </c>
      <c r="J2498">
        <v>7</v>
      </c>
      <c r="K2498">
        <v>5</v>
      </c>
      <c r="L2498">
        <v>18</v>
      </c>
      <c r="M2498">
        <v>1</v>
      </c>
      <c r="N2498">
        <v>3</v>
      </c>
      <c r="O2498">
        <v>1</v>
      </c>
      <c r="P2498">
        <v>0.21</v>
      </c>
      <c r="Q2498">
        <v>0.255</v>
      </c>
      <c r="R2498">
        <v>0.26100000000000001</v>
      </c>
      <c r="S2498">
        <v>0.51600000000000001</v>
      </c>
      <c r="T2498">
        <v>0.23100000000000001</v>
      </c>
      <c r="U2498">
        <v>0</v>
      </c>
      <c r="V2498">
        <v>0</v>
      </c>
      <c r="W2498">
        <v>-0.2</v>
      </c>
    </row>
    <row r="2499" spans="1:23" x14ac:dyDescent="0.25">
      <c r="A2499" t="s">
        <v>5863</v>
      </c>
      <c r="B2499" t="s">
        <v>5864</v>
      </c>
      <c r="C2499">
        <v>100</v>
      </c>
      <c r="D2499">
        <v>94</v>
      </c>
      <c r="E2499">
        <v>18</v>
      </c>
      <c r="F2499">
        <v>3</v>
      </c>
      <c r="G2499">
        <v>0</v>
      </c>
      <c r="H2499">
        <v>2</v>
      </c>
      <c r="I2499">
        <v>8</v>
      </c>
      <c r="J2499">
        <v>9</v>
      </c>
      <c r="K2499">
        <v>4</v>
      </c>
      <c r="L2499">
        <v>31</v>
      </c>
      <c r="M2499">
        <v>1</v>
      </c>
      <c r="N2499">
        <v>1</v>
      </c>
      <c r="O2499">
        <v>0</v>
      </c>
      <c r="P2499">
        <v>0.191</v>
      </c>
      <c r="Q2499">
        <v>0.22800000000000001</v>
      </c>
      <c r="R2499">
        <v>0.30099999999999999</v>
      </c>
      <c r="S2499">
        <v>0.52900000000000003</v>
      </c>
      <c r="T2499">
        <v>0.23100000000000001</v>
      </c>
      <c r="U2499">
        <v>0</v>
      </c>
      <c r="V2499">
        <v>0</v>
      </c>
      <c r="W2499">
        <v>-0.5</v>
      </c>
    </row>
    <row r="2500" spans="1:23" x14ac:dyDescent="0.25">
      <c r="A2500" t="s">
        <v>5861</v>
      </c>
      <c r="B2500" t="s">
        <v>5862</v>
      </c>
      <c r="C2500">
        <v>100</v>
      </c>
      <c r="D2500">
        <v>92</v>
      </c>
      <c r="E2500">
        <v>18</v>
      </c>
      <c r="F2500">
        <v>3</v>
      </c>
      <c r="G2500">
        <v>0</v>
      </c>
      <c r="H2500">
        <v>1</v>
      </c>
      <c r="I2500">
        <v>8</v>
      </c>
      <c r="J2500">
        <v>7</v>
      </c>
      <c r="K2500">
        <v>6</v>
      </c>
      <c r="L2500">
        <v>19</v>
      </c>
      <c r="M2500">
        <v>1</v>
      </c>
      <c r="N2500">
        <v>2</v>
      </c>
      <c r="O2500">
        <v>1</v>
      </c>
      <c r="P2500">
        <v>0.19700000000000001</v>
      </c>
      <c r="Q2500">
        <v>0.247</v>
      </c>
      <c r="R2500">
        <v>0.26900000000000002</v>
      </c>
      <c r="S2500">
        <v>0.51600000000000001</v>
      </c>
      <c r="T2500">
        <v>0.23100000000000001</v>
      </c>
      <c r="U2500">
        <v>0</v>
      </c>
      <c r="V2500">
        <v>0</v>
      </c>
      <c r="W2500">
        <v>-0.2</v>
      </c>
    </row>
    <row r="2501" spans="1:23" x14ac:dyDescent="0.25">
      <c r="A2501" t="s">
        <v>5859</v>
      </c>
      <c r="B2501" t="s">
        <v>5860</v>
      </c>
      <c r="C2501">
        <v>100</v>
      </c>
      <c r="D2501">
        <v>93</v>
      </c>
      <c r="E2501">
        <v>19</v>
      </c>
      <c r="F2501">
        <v>3</v>
      </c>
      <c r="G2501">
        <v>0</v>
      </c>
      <c r="H2501">
        <v>1</v>
      </c>
      <c r="I2501">
        <v>8</v>
      </c>
      <c r="J2501">
        <v>8</v>
      </c>
      <c r="K2501">
        <v>4</v>
      </c>
      <c r="L2501">
        <v>21</v>
      </c>
      <c r="M2501">
        <v>1</v>
      </c>
      <c r="N2501">
        <v>2</v>
      </c>
      <c r="O2501">
        <v>1</v>
      </c>
      <c r="P2501">
        <v>0.20300000000000001</v>
      </c>
      <c r="Q2501">
        <v>0.24399999999999999</v>
      </c>
      <c r="R2501">
        <v>0.27700000000000002</v>
      </c>
      <c r="S2501">
        <v>0.52200000000000002</v>
      </c>
      <c r="T2501">
        <v>0.23100000000000001</v>
      </c>
      <c r="U2501">
        <v>0</v>
      </c>
      <c r="V2501">
        <v>0</v>
      </c>
      <c r="W2501">
        <v>-0.3</v>
      </c>
    </row>
    <row r="2502" spans="1:23" x14ac:dyDescent="0.25">
      <c r="A2502" t="s">
        <v>5857</v>
      </c>
      <c r="B2502" t="s">
        <v>5858</v>
      </c>
      <c r="C2502">
        <v>100</v>
      </c>
      <c r="D2502">
        <v>93</v>
      </c>
      <c r="E2502">
        <v>18</v>
      </c>
      <c r="F2502">
        <v>4</v>
      </c>
      <c r="G2502">
        <v>0</v>
      </c>
      <c r="H2502">
        <v>1</v>
      </c>
      <c r="I2502">
        <v>8</v>
      </c>
      <c r="J2502">
        <v>8</v>
      </c>
      <c r="K2502">
        <v>5</v>
      </c>
      <c r="L2502">
        <v>26</v>
      </c>
      <c r="M2502">
        <v>1</v>
      </c>
      <c r="N2502">
        <v>1</v>
      </c>
      <c r="O2502">
        <v>0</v>
      </c>
      <c r="P2502">
        <v>0.19600000000000001</v>
      </c>
      <c r="Q2502">
        <v>0.24099999999999999</v>
      </c>
      <c r="R2502">
        <v>0.28000000000000003</v>
      </c>
      <c r="S2502">
        <v>0.52100000000000002</v>
      </c>
      <c r="T2502">
        <v>0.23100000000000001</v>
      </c>
      <c r="U2502">
        <v>0</v>
      </c>
      <c r="V2502">
        <v>0</v>
      </c>
      <c r="W2502">
        <v>-0.2</v>
      </c>
    </row>
    <row r="2503" spans="1:23" x14ac:dyDescent="0.25">
      <c r="A2503" t="s">
        <v>5855</v>
      </c>
      <c r="B2503" t="s">
        <v>5856</v>
      </c>
      <c r="C2503">
        <v>100</v>
      </c>
      <c r="D2503">
        <v>91</v>
      </c>
      <c r="E2503">
        <v>16</v>
      </c>
      <c r="F2503">
        <v>3</v>
      </c>
      <c r="G2503">
        <v>0</v>
      </c>
      <c r="H2503">
        <v>2</v>
      </c>
      <c r="I2503">
        <v>9</v>
      </c>
      <c r="J2503">
        <v>8</v>
      </c>
      <c r="K2503">
        <v>7</v>
      </c>
      <c r="L2503">
        <v>31</v>
      </c>
      <c r="M2503">
        <v>1</v>
      </c>
      <c r="N2503">
        <v>1</v>
      </c>
      <c r="O2503">
        <v>1</v>
      </c>
      <c r="P2503">
        <v>0.17899999999999999</v>
      </c>
      <c r="Q2503">
        <v>0.24099999999999999</v>
      </c>
      <c r="R2503">
        <v>0.28000000000000003</v>
      </c>
      <c r="S2503">
        <v>0.52100000000000002</v>
      </c>
      <c r="T2503">
        <v>0.23100000000000001</v>
      </c>
      <c r="U2503">
        <v>0</v>
      </c>
      <c r="V2503">
        <v>0</v>
      </c>
      <c r="W2503">
        <v>-0.5</v>
      </c>
    </row>
    <row r="2504" spans="1:23" x14ac:dyDescent="0.25">
      <c r="A2504" t="s">
        <v>5853</v>
      </c>
      <c r="B2504" t="s">
        <v>5854</v>
      </c>
      <c r="C2504">
        <v>100</v>
      </c>
      <c r="D2504">
        <v>94</v>
      </c>
      <c r="E2504">
        <v>18</v>
      </c>
      <c r="F2504">
        <v>3</v>
      </c>
      <c r="G2504">
        <v>1</v>
      </c>
      <c r="H2504">
        <v>2</v>
      </c>
      <c r="I2504">
        <v>8</v>
      </c>
      <c r="J2504">
        <v>9</v>
      </c>
      <c r="K2504">
        <v>4</v>
      </c>
      <c r="L2504">
        <v>29</v>
      </c>
      <c r="M2504">
        <v>1</v>
      </c>
      <c r="N2504">
        <v>2</v>
      </c>
      <c r="O2504">
        <v>1</v>
      </c>
      <c r="P2504">
        <v>0.19600000000000001</v>
      </c>
      <c r="Q2504">
        <v>0.23200000000000001</v>
      </c>
      <c r="R2504">
        <v>0.29699999999999999</v>
      </c>
      <c r="S2504">
        <v>0.52900000000000003</v>
      </c>
      <c r="T2504">
        <v>0.23100000000000001</v>
      </c>
      <c r="U2504">
        <v>0</v>
      </c>
      <c r="V2504">
        <v>0</v>
      </c>
      <c r="W2504">
        <v>-0.5</v>
      </c>
    </row>
    <row r="2505" spans="1:23" x14ac:dyDescent="0.25">
      <c r="A2505" t="s">
        <v>5851</v>
      </c>
      <c r="B2505" t="s">
        <v>5852</v>
      </c>
      <c r="C2505">
        <v>100</v>
      </c>
      <c r="D2505">
        <v>94</v>
      </c>
      <c r="E2505">
        <v>19</v>
      </c>
      <c r="F2505">
        <v>3</v>
      </c>
      <c r="G2505">
        <v>0</v>
      </c>
      <c r="H2505">
        <v>2</v>
      </c>
      <c r="I2505">
        <v>8</v>
      </c>
      <c r="J2505">
        <v>8</v>
      </c>
      <c r="K2505">
        <v>4</v>
      </c>
      <c r="L2505">
        <v>17</v>
      </c>
      <c r="M2505">
        <v>1</v>
      </c>
      <c r="N2505">
        <v>1</v>
      </c>
      <c r="O2505">
        <v>0</v>
      </c>
      <c r="P2505">
        <v>0.19900000000000001</v>
      </c>
      <c r="Q2505">
        <v>0.23699999999999999</v>
      </c>
      <c r="R2505">
        <v>0.28899999999999998</v>
      </c>
      <c r="S2505">
        <v>0.52600000000000002</v>
      </c>
      <c r="T2505">
        <v>0.23100000000000001</v>
      </c>
      <c r="U2505">
        <v>0</v>
      </c>
      <c r="V2505">
        <v>0</v>
      </c>
      <c r="W2505">
        <v>-0.2</v>
      </c>
    </row>
    <row r="2506" spans="1:23" x14ac:dyDescent="0.25">
      <c r="A2506" t="s">
        <v>5849</v>
      </c>
      <c r="B2506" t="s">
        <v>5850</v>
      </c>
      <c r="C2506">
        <v>100</v>
      </c>
      <c r="D2506">
        <v>91</v>
      </c>
      <c r="E2506">
        <v>18</v>
      </c>
      <c r="F2506">
        <v>3</v>
      </c>
      <c r="G2506">
        <v>0</v>
      </c>
      <c r="H2506">
        <v>1</v>
      </c>
      <c r="I2506">
        <v>8</v>
      </c>
      <c r="J2506">
        <v>7</v>
      </c>
      <c r="K2506">
        <v>6</v>
      </c>
      <c r="L2506">
        <v>20</v>
      </c>
      <c r="M2506">
        <v>1</v>
      </c>
      <c r="N2506">
        <v>2</v>
      </c>
      <c r="O2506">
        <v>1</v>
      </c>
      <c r="P2506">
        <v>0.19600000000000001</v>
      </c>
      <c r="Q2506">
        <v>0.254</v>
      </c>
      <c r="R2506">
        <v>0.25800000000000001</v>
      </c>
      <c r="S2506">
        <v>0.51200000000000001</v>
      </c>
      <c r="T2506">
        <v>0.23100000000000001</v>
      </c>
      <c r="U2506">
        <v>0</v>
      </c>
      <c r="V2506">
        <v>0</v>
      </c>
      <c r="W2506">
        <v>-0.2</v>
      </c>
    </row>
    <row r="2507" spans="1:23" x14ac:dyDescent="0.25">
      <c r="A2507" t="s">
        <v>5847</v>
      </c>
      <c r="B2507" t="s">
        <v>5848</v>
      </c>
      <c r="C2507">
        <v>100</v>
      </c>
      <c r="D2507">
        <v>94</v>
      </c>
      <c r="E2507">
        <v>20</v>
      </c>
      <c r="F2507">
        <v>3</v>
      </c>
      <c r="G2507">
        <v>0</v>
      </c>
      <c r="H2507">
        <v>1</v>
      </c>
      <c r="I2507">
        <v>8</v>
      </c>
      <c r="J2507">
        <v>8</v>
      </c>
      <c r="K2507">
        <v>3</v>
      </c>
      <c r="L2507">
        <v>12</v>
      </c>
      <c r="M2507">
        <v>1</v>
      </c>
      <c r="N2507">
        <v>1</v>
      </c>
      <c r="O2507">
        <v>1</v>
      </c>
      <c r="P2507">
        <v>0.21199999999999999</v>
      </c>
      <c r="Q2507">
        <v>0.24399999999999999</v>
      </c>
      <c r="R2507">
        <v>0.27800000000000002</v>
      </c>
      <c r="S2507">
        <v>0.52200000000000002</v>
      </c>
      <c r="T2507">
        <v>0.23100000000000001</v>
      </c>
      <c r="U2507">
        <v>0</v>
      </c>
      <c r="V2507">
        <v>0</v>
      </c>
      <c r="W2507">
        <v>-0.3</v>
      </c>
    </row>
    <row r="2508" spans="1:23" x14ac:dyDescent="0.25">
      <c r="A2508" t="s">
        <v>5845</v>
      </c>
      <c r="B2508" t="s">
        <v>5846</v>
      </c>
      <c r="C2508">
        <v>100</v>
      </c>
      <c r="D2508">
        <v>93</v>
      </c>
      <c r="E2508">
        <v>19</v>
      </c>
      <c r="F2508">
        <v>3</v>
      </c>
      <c r="G2508">
        <v>0</v>
      </c>
      <c r="H2508">
        <v>1</v>
      </c>
      <c r="I2508">
        <v>8</v>
      </c>
      <c r="J2508">
        <v>8</v>
      </c>
      <c r="K2508">
        <v>5</v>
      </c>
      <c r="L2508">
        <v>24</v>
      </c>
      <c r="M2508">
        <v>1</v>
      </c>
      <c r="N2508">
        <v>2</v>
      </c>
      <c r="O2508">
        <v>1</v>
      </c>
      <c r="P2508">
        <v>0.2</v>
      </c>
      <c r="Q2508">
        <v>0.24299999999999999</v>
      </c>
      <c r="R2508">
        <v>0.27700000000000002</v>
      </c>
      <c r="S2508">
        <v>0.52100000000000002</v>
      </c>
      <c r="T2508">
        <v>0.23100000000000001</v>
      </c>
      <c r="U2508">
        <v>0</v>
      </c>
      <c r="V2508">
        <v>0</v>
      </c>
      <c r="W2508">
        <v>-0.3</v>
      </c>
    </row>
    <row r="2509" spans="1:23" x14ac:dyDescent="0.25">
      <c r="A2509" t="s">
        <v>5843</v>
      </c>
      <c r="B2509" t="s">
        <v>5844</v>
      </c>
      <c r="C2509">
        <v>100</v>
      </c>
      <c r="D2509">
        <v>93</v>
      </c>
      <c r="E2509">
        <v>18</v>
      </c>
      <c r="F2509">
        <v>3</v>
      </c>
      <c r="G2509">
        <v>0</v>
      </c>
      <c r="H2509">
        <v>2</v>
      </c>
      <c r="I2509">
        <v>9</v>
      </c>
      <c r="J2509">
        <v>8</v>
      </c>
      <c r="K2509">
        <v>5</v>
      </c>
      <c r="L2509">
        <v>24</v>
      </c>
      <c r="M2509">
        <v>1</v>
      </c>
      <c r="N2509">
        <v>2</v>
      </c>
      <c r="O2509">
        <v>1</v>
      </c>
      <c r="P2509">
        <v>0.193</v>
      </c>
      <c r="Q2509">
        <v>0.23499999999999999</v>
      </c>
      <c r="R2509">
        <v>0.28899999999999998</v>
      </c>
      <c r="S2509">
        <v>0.52400000000000002</v>
      </c>
      <c r="T2509">
        <v>0.23100000000000001</v>
      </c>
      <c r="U2509">
        <v>0.1</v>
      </c>
      <c r="V2509">
        <v>0</v>
      </c>
      <c r="W2509">
        <v>-0.5</v>
      </c>
    </row>
    <row r="2510" spans="1:23" x14ac:dyDescent="0.25">
      <c r="A2510" t="s">
        <v>5841</v>
      </c>
      <c r="B2510" t="s">
        <v>5842</v>
      </c>
      <c r="C2510">
        <v>100</v>
      </c>
      <c r="D2510">
        <v>93</v>
      </c>
      <c r="E2510">
        <v>19</v>
      </c>
      <c r="F2510">
        <v>3</v>
      </c>
      <c r="G2510">
        <v>0</v>
      </c>
      <c r="H2510">
        <v>1</v>
      </c>
      <c r="I2510">
        <v>8</v>
      </c>
      <c r="J2510">
        <v>7</v>
      </c>
      <c r="K2510">
        <v>5</v>
      </c>
      <c r="L2510">
        <v>11</v>
      </c>
      <c r="M2510">
        <v>1</v>
      </c>
      <c r="N2510">
        <v>2</v>
      </c>
      <c r="O2510">
        <v>1</v>
      </c>
      <c r="P2510">
        <v>0.20699999999999999</v>
      </c>
      <c r="Q2510">
        <v>0.25</v>
      </c>
      <c r="R2510">
        <v>0.26900000000000002</v>
      </c>
      <c r="S2510">
        <v>0.51900000000000002</v>
      </c>
      <c r="T2510">
        <v>0.23100000000000001</v>
      </c>
      <c r="U2510">
        <v>0</v>
      </c>
      <c r="V2510">
        <v>0</v>
      </c>
      <c r="W2510">
        <v>-0.2</v>
      </c>
    </row>
    <row r="2511" spans="1:23" x14ac:dyDescent="0.25">
      <c r="A2511" t="s">
        <v>5839</v>
      </c>
      <c r="B2511" t="s">
        <v>5840</v>
      </c>
      <c r="C2511">
        <v>100</v>
      </c>
      <c r="D2511">
        <v>94</v>
      </c>
      <c r="E2511">
        <v>19</v>
      </c>
      <c r="F2511">
        <v>2</v>
      </c>
      <c r="G2511">
        <v>0</v>
      </c>
      <c r="H2511">
        <v>1</v>
      </c>
      <c r="I2511">
        <v>8</v>
      </c>
      <c r="J2511">
        <v>8</v>
      </c>
      <c r="K2511">
        <v>4</v>
      </c>
      <c r="L2511">
        <v>14</v>
      </c>
      <c r="M2511">
        <v>1</v>
      </c>
      <c r="N2511">
        <v>1</v>
      </c>
      <c r="O2511">
        <v>1</v>
      </c>
      <c r="P2511">
        <v>0.20399999999999999</v>
      </c>
      <c r="Q2511">
        <v>0.24099999999999999</v>
      </c>
      <c r="R2511">
        <v>0.28399999999999997</v>
      </c>
      <c r="S2511">
        <v>0.52400000000000002</v>
      </c>
      <c r="T2511">
        <v>0.23100000000000001</v>
      </c>
      <c r="U2511">
        <v>0</v>
      </c>
      <c r="V2511">
        <v>0</v>
      </c>
      <c r="W2511">
        <v>-0.5</v>
      </c>
    </row>
    <row r="2512" spans="1:23" x14ac:dyDescent="0.25">
      <c r="A2512" t="s">
        <v>5837</v>
      </c>
      <c r="B2512" t="s">
        <v>5838</v>
      </c>
      <c r="C2512">
        <v>100</v>
      </c>
      <c r="D2512">
        <v>93</v>
      </c>
      <c r="E2512">
        <v>18</v>
      </c>
      <c r="F2512">
        <v>3</v>
      </c>
      <c r="G2512">
        <v>0</v>
      </c>
      <c r="H2512">
        <v>2</v>
      </c>
      <c r="I2512">
        <v>8</v>
      </c>
      <c r="J2512">
        <v>8</v>
      </c>
      <c r="K2512">
        <v>4</v>
      </c>
      <c r="L2512">
        <v>19</v>
      </c>
      <c r="M2512">
        <v>1</v>
      </c>
      <c r="N2512">
        <v>1</v>
      </c>
      <c r="O2512">
        <v>1</v>
      </c>
      <c r="P2512">
        <v>0.19600000000000001</v>
      </c>
      <c r="Q2512">
        <v>0.23799999999999999</v>
      </c>
      <c r="R2512">
        <v>0.28599999999999998</v>
      </c>
      <c r="S2512">
        <v>0.52400000000000002</v>
      </c>
      <c r="T2512">
        <v>0.23100000000000001</v>
      </c>
      <c r="U2512">
        <v>0</v>
      </c>
      <c r="V2512">
        <v>0</v>
      </c>
      <c r="W2512">
        <v>-0.2</v>
      </c>
    </row>
    <row r="2513" spans="1:23" x14ac:dyDescent="0.25">
      <c r="A2513" t="s">
        <v>5835</v>
      </c>
      <c r="B2513" t="s">
        <v>5836</v>
      </c>
      <c r="C2513">
        <v>100</v>
      </c>
      <c r="D2513">
        <v>93</v>
      </c>
      <c r="E2513">
        <v>18</v>
      </c>
      <c r="F2513">
        <v>2</v>
      </c>
      <c r="G2513">
        <v>0</v>
      </c>
      <c r="H2513">
        <v>2</v>
      </c>
      <c r="I2513">
        <v>8</v>
      </c>
      <c r="J2513">
        <v>9</v>
      </c>
      <c r="K2513">
        <v>4</v>
      </c>
      <c r="L2513">
        <v>21</v>
      </c>
      <c r="M2513">
        <v>1</v>
      </c>
      <c r="N2513">
        <v>1</v>
      </c>
      <c r="O2513">
        <v>1</v>
      </c>
      <c r="P2513">
        <v>0.19400000000000001</v>
      </c>
      <c r="Q2513">
        <v>0.23499999999999999</v>
      </c>
      <c r="R2513">
        <v>0.29099999999999998</v>
      </c>
      <c r="S2513">
        <v>0.52600000000000002</v>
      </c>
      <c r="T2513">
        <v>0.23100000000000001</v>
      </c>
      <c r="U2513">
        <v>-0.1</v>
      </c>
      <c r="V2513">
        <v>0</v>
      </c>
      <c r="W2513">
        <v>-0.5</v>
      </c>
    </row>
    <row r="2514" spans="1:23" x14ac:dyDescent="0.25">
      <c r="A2514" t="s">
        <v>5833</v>
      </c>
      <c r="B2514" t="s">
        <v>5834</v>
      </c>
      <c r="C2514">
        <v>100</v>
      </c>
      <c r="D2514">
        <v>93</v>
      </c>
      <c r="E2514">
        <v>19</v>
      </c>
      <c r="F2514">
        <v>4</v>
      </c>
      <c r="G2514">
        <v>0</v>
      </c>
      <c r="H2514">
        <v>1</v>
      </c>
      <c r="I2514">
        <v>8</v>
      </c>
      <c r="J2514">
        <v>7</v>
      </c>
      <c r="K2514">
        <v>5</v>
      </c>
      <c r="L2514">
        <v>17</v>
      </c>
      <c r="M2514">
        <v>1</v>
      </c>
      <c r="N2514">
        <v>1</v>
      </c>
      <c r="O2514">
        <v>1</v>
      </c>
      <c r="P2514">
        <v>0.20499999999999999</v>
      </c>
      <c r="Q2514">
        <v>0.249</v>
      </c>
      <c r="R2514">
        <v>0.27</v>
      </c>
      <c r="S2514">
        <v>0.51900000000000002</v>
      </c>
      <c r="T2514">
        <v>0.23100000000000001</v>
      </c>
      <c r="U2514">
        <v>0</v>
      </c>
      <c r="V2514">
        <v>0</v>
      </c>
      <c r="W2514">
        <v>-0.2</v>
      </c>
    </row>
    <row r="2515" spans="1:23" x14ac:dyDescent="0.25">
      <c r="A2515" t="s">
        <v>5831</v>
      </c>
      <c r="B2515" t="s">
        <v>5832</v>
      </c>
      <c r="C2515">
        <v>100</v>
      </c>
      <c r="D2515">
        <v>94</v>
      </c>
      <c r="E2515">
        <v>20</v>
      </c>
      <c r="F2515">
        <v>3</v>
      </c>
      <c r="G2515">
        <v>0</v>
      </c>
      <c r="H2515">
        <v>1</v>
      </c>
      <c r="I2515">
        <v>8</v>
      </c>
      <c r="J2515">
        <v>7</v>
      </c>
      <c r="K2515">
        <v>4</v>
      </c>
      <c r="L2515">
        <v>18</v>
      </c>
      <c r="M2515">
        <v>1</v>
      </c>
      <c r="N2515">
        <v>2</v>
      </c>
      <c r="O2515">
        <v>1</v>
      </c>
      <c r="P2515">
        <v>0.20899999999999999</v>
      </c>
      <c r="Q2515">
        <v>0.24199999999999999</v>
      </c>
      <c r="R2515">
        <v>0.28000000000000003</v>
      </c>
      <c r="S2515">
        <v>0.52300000000000002</v>
      </c>
      <c r="T2515">
        <v>0.23100000000000001</v>
      </c>
      <c r="U2515">
        <v>-0.1</v>
      </c>
      <c r="V2515">
        <v>0</v>
      </c>
      <c r="W2515">
        <v>-0.3</v>
      </c>
    </row>
    <row r="2516" spans="1:23" x14ac:dyDescent="0.25">
      <c r="A2516" t="s">
        <v>5829</v>
      </c>
      <c r="B2516" t="s">
        <v>5830</v>
      </c>
      <c r="C2516">
        <v>100</v>
      </c>
      <c r="D2516">
        <v>93</v>
      </c>
      <c r="E2516">
        <v>18</v>
      </c>
      <c r="F2516">
        <v>3</v>
      </c>
      <c r="G2516">
        <v>0</v>
      </c>
      <c r="H2516">
        <v>1</v>
      </c>
      <c r="I2516">
        <v>8</v>
      </c>
      <c r="J2516">
        <v>8</v>
      </c>
      <c r="K2516">
        <v>5</v>
      </c>
      <c r="L2516">
        <v>18</v>
      </c>
      <c r="M2516">
        <v>1</v>
      </c>
      <c r="N2516">
        <v>2</v>
      </c>
      <c r="O2516">
        <v>2</v>
      </c>
      <c r="P2516">
        <v>0.19900000000000001</v>
      </c>
      <c r="Q2516">
        <v>0.245</v>
      </c>
      <c r="R2516">
        <v>0.27400000000000002</v>
      </c>
      <c r="S2516">
        <v>0.51900000000000002</v>
      </c>
      <c r="T2516">
        <v>0.23100000000000001</v>
      </c>
      <c r="U2516">
        <v>-0.1</v>
      </c>
      <c r="V2516">
        <v>0</v>
      </c>
      <c r="W2516">
        <v>-0.5</v>
      </c>
    </row>
    <row r="2517" spans="1:23" x14ac:dyDescent="0.25">
      <c r="A2517" t="s">
        <v>5827</v>
      </c>
      <c r="B2517" t="s">
        <v>5828</v>
      </c>
      <c r="C2517">
        <v>100</v>
      </c>
      <c r="D2517">
        <v>91</v>
      </c>
      <c r="E2517">
        <v>17</v>
      </c>
      <c r="F2517">
        <v>3</v>
      </c>
      <c r="G2517">
        <v>0</v>
      </c>
      <c r="H2517">
        <v>1</v>
      </c>
      <c r="I2517">
        <v>8</v>
      </c>
      <c r="J2517">
        <v>8</v>
      </c>
      <c r="K2517">
        <v>7</v>
      </c>
      <c r="L2517">
        <v>26</v>
      </c>
      <c r="M2517">
        <v>1</v>
      </c>
      <c r="N2517">
        <v>3</v>
      </c>
      <c r="O2517">
        <v>2</v>
      </c>
      <c r="P2517">
        <v>0.186</v>
      </c>
      <c r="Q2517">
        <v>0.24399999999999999</v>
      </c>
      <c r="R2517">
        <v>0.27100000000000002</v>
      </c>
      <c r="S2517">
        <v>0.51500000000000001</v>
      </c>
      <c r="T2517">
        <v>0.23100000000000001</v>
      </c>
      <c r="U2517">
        <v>0</v>
      </c>
      <c r="V2517">
        <v>0</v>
      </c>
      <c r="W2517">
        <v>-0.3</v>
      </c>
    </row>
    <row r="2518" spans="1:23" x14ac:dyDescent="0.25">
      <c r="A2518" t="s">
        <v>5825</v>
      </c>
      <c r="B2518" t="s">
        <v>5826</v>
      </c>
      <c r="C2518">
        <v>100</v>
      </c>
      <c r="D2518">
        <v>91</v>
      </c>
      <c r="E2518">
        <v>17</v>
      </c>
      <c r="F2518">
        <v>3</v>
      </c>
      <c r="G2518">
        <v>0</v>
      </c>
      <c r="H2518">
        <v>1</v>
      </c>
      <c r="I2518">
        <v>8</v>
      </c>
      <c r="J2518">
        <v>8</v>
      </c>
      <c r="K2518">
        <v>6</v>
      </c>
      <c r="L2518">
        <v>27</v>
      </c>
      <c r="M2518">
        <v>1</v>
      </c>
      <c r="N2518">
        <v>1</v>
      </c>
      <c r="O2518">
        <v>1</v>
      </c>
      <c r="P2518">
        <v>0.184</v>
      </c>
      <c r="Q2518">
        <v>0.24199999999999999</v>
      </c>
      <c r="R2518">
        <v>0.27500000000000002</v>
      </c>
      <c r="S2518">
        <v>0.51700000000000002</v>
      </c>
      <c r="T2518">
        <v>0.23100000000000001</v>
      </c>
      <c r="U2518">
        <v>0</v>
      </c>
      <c r="V2518">
        <v>0</v>
      </c>
      <c r="W2518">
        <v>-0.2</v>
      </c>
    </row>
    <row r="2519" spans="1:23" x14ac:dyDescent="0.25">
      <c r="A2519" t="s">
        <v>5823</v>
      </c>
      <c r="B2519" t="s">
        <v>5824</v>
      </c>
      <c r="C2519">
        <v>100</v>
      </c>
      <c r="D2519">
        <v>93</v>
      </c>
      <c r="E2519">
        <v>19</v>
      </c>
      <c r="F2519">
        <v>3</v>
      </c>
      <c r="G2519">
        <v>0</v>
      </c>
      <c r="H2519">
        <v>1</v>
      </c>
      <c r="I2519">
        <v>8</v>
      </c>
      <c r="J2519">
        <v>8</v>
      </c>
      <c r="K2519">
        <v>5</v>
      </c>
      <c r="L2519">
        <v>17</v>
      </c>
      <c r="M2519">
        <v>1</v>
      </c>
      <c r="N2519">
        <v>1</v>
      </c>
      <c r="O2519">
        <v>1</v>
      </c>
      <c r="P2519">
        <v>0.19900000000000001</v>
      </c>
      <c r="Q2519">
        <v>0.24099999999999999</v>
      </c>
      <c r="R2519">
        <v>0.27700000000000002</v>
      </c>
      <c r="S2519">
        <v>0.51900000000000002</v>
      </c>
      <c r="T2519">
        <v>0.23100000000000001</v>
      </c>
      <c r="U2519">
        <v>0</v>
      </c>
      <c r="V2519">
        <v>0</v>
      </c>
      <c r="W2519">
        <v>-0.3</v>
      </c>
    </row>
    <row r="2520" spans="1:23" x14ac:dyDescent="0.25">
      <c r="A2520" t="s">
        <v>5821</v>
      </c>
      <c r="B2520" t="s">
        <v>5822</v>
      </c>
      <c r="C2520">
        <v>100</v>
      </c>
      <c r="D2520">
        <v>92</v>
      </c>
      <c r="E2520">
        <v>18</v>
      </c>
      <c r="F2520">
        <v>3</v>
      </c>
      <c r="G2520">
        <v>0</v>
      </c>
      <c r="H2520">
        <v>1</v>
      </c>
      <c r="I2520">
        <v>8</v>
      </c>
      <c r="J2520">
        <v>8</v>
      </c>
      <c r="K2520">
        <v>5</v>
      </c>
      <c r="L2520">
        <v>27</v>
      </c>
      <c r="M2520">
        <v>1</v>
      </c>
      <c r="N2520">
        <v>2</v>
      </c>
      <c r="O2520">
        <v>1</v>
      </c>
      <c r="P2520">
        <v>0.19600000000000001</v>
      </c>
      <c r="Q2520">
        <v>0.245</v>
      </c>
      <c r="R2520">
        <v>0.27300000000000002</v>
      </c>
      <c r="S2520">
        <v>0.51700000000000002</v>
      </c>
      <c r="T2520">
        <v>0.23100000000000001</v>
      </c>
      <c r="U2520">
        <v>0</v>
      </c>
      <c r="V2520">
        <v>0</v>
      </c>
      <c r="W2520">
        <v>-0.5</v>
      </c>
    </row>
    <row r="2521" spans="1:23" x14ac:dyDescent="0.25">
      <c r="A2521" t="s">
        <v>5819</v>
      </c>
      <c r="B2521" t="s">
        <v>5820</v>
      </c>
      <c r="C2521">
        <v>100</v>
      </c>
      <c r="D2521">
        <v>92</v>
      </c>
      <c r="E2521">
        <v>18</v>
      </c>
      <c r="F2521">
        <v>3</v>
      </c>
      <c r="G2521">
        <v>0</v>
      </c>
      <c r="H2521">
        <v>1</v>
      </c>
      <c r="I2521">
        <v>8</v>
      </c>
      <c r="J2521">
        <v>8</v>
      </c>
      <c r="K2521">
        <v>6</v>
      </c>
      <c r="L2521">
        <v>26</v>
      </c>
      <c r="M2521">
        <v>1</v>
      </c>
      <c r="N2521">
        <v>1</v>
      </c>
      <c r="O2521">
        <v>0</v>
      </c>
      <c r="P2521">
        <v>0.19400000000000001</v>
      </c>
      <c r="Q2521">
        <v>0.24299999999999999</v>
      </c>
      <c r="R2521">
        <v>0.27500000000000002</v>
      </c>
      <c r="S2521">
        <v>0.51800000000000002</v>
      </c>
      <c r="T2521">
        <v>0.23100000000000001</v>
      </c>
      <c r="U2521">
        <v>0</v>
      </c>
      <c r="V2521">
        <v>0</v>
      </c>
      <c r="W2521">
        <v>-0.5</v>
      </c>
    </row>
    <row r="2522" spans="1:23" x14ac:dyDescent="0.25">
      <c r="A2522" t="s">
        <v>5817</v>
      </c>
      <c r="B2522" t="s">
        <v>5818</v>
      </c>
      <c r="C2522">
        <v>100</v>
      </c>
      <c r="D2522">
        <v>93</v>
      </c>
      <c r="E2522">
        <v>19</v>
      </c>
      <c r="F2522">
        <v>3</v>
      </c>
      <c r="G2522">
        <v>0</v>
      </c>
      <c r="H2522">
        <v>1</v>
      </c>
      <c r="I2522">
        <v>8</v>
      </c>
      <c r="J2522">
        <v>7</v>
      </c>
      <c r="K2522">
        <v>5</v>
      </c>
      <c r="L2522">
        <v>12</v>
      </c>
      <c r="M2522">
        <v>1</v>
      </c>
      <c r="N2522">
        <v>4</v>
      </c>
      <c r="O2522">
        <v>2</v>
      </c>
      <c r="P2522">
        <v>0.20699999999999999</v>
      </c>
      <c r="Q2522">
        <v>0.251</v>
      </c>
      <c r="R2522">
        <v>0.26600000000000001</v>
      </c>
      <c r="S2522">
        <v>0.51700000000000002</v>
      </c>
      <c r="T2522">
        <v>0.23100000000000001</v>
      </c>
      <c r="U2522">
        <v>-0.2</v>
      </c>
      <c r="V2522">
        <v>0</v>
      </c>
      <c r="W2522">
        <v>-0.3</v>
      </c>
    </row>
    <row r="2523" spans="1:23" x14ac:dyDescent="0.25">
      <c r="A2523" t="s">
        <v>5815</v>
      </c>
      <c r="B2523" t="s">
        <v>5816</v>
      </c>
      <c r="C2523">
        <v>100</v>
      </c>
      <c r="D2523">
        <v>94</v>
      </c>
      <c r="E2523">
        <v>19</v>
      </c>
      <c r="F2523">
        <v>3</v>
      </c>
      <c r="G2523">
        <v>0</v>
      </c>
      <c r="H2523">
        <v>1</v>
      </c>
      <c r="I2523">
        <v>8</v>
      </c>
      <c r="J2523">
        <v>8</v>
      </c>
      <c r="K2523">
        <v>4</v>
      </c>
      <c r="L2523">
        <v>15</v>
      </c>
      <c r="M2523">
        <v>1</v>
      </c>
      <c r="N2523">
        <v>1</v>
      </c>
      <c r="O2523">
        <v>1</v>
      </c>
      <c r="P2523">
        <v>0.20699999999999999</v>
      </c>
      <c r="Q2523">
        <v>0.246</v>
      </c>
      <c r="R2523">
        <v>0.27400000000000002</v>
      </c>
      <c r="S2523">
        <v>0.52</v>
      </c>
      <c r="T2523">
        <v>0.23</v>
      </c>
      <c r="U2523">
        <v>-0.1</v>
      </c>
      <c r="V2523">
        <v>0</v>
      </c>
      <c r="W2523">
        <v>-0.3</v>
      </c>
    </row>
    <row r="2524" spans="1:23" x14ac:dyDescent="0.25">
      <c r="A2524" t="s">
        <v>5813</v>
      </c>
      <c r="B2524" t="s">
        <v>5814</v>
      </c>
      <c r="C2524">
        <v>100</v>
      </c>
      <c r="D2524">
        <v>92</v>
      </c>
      <c r="E2524">
        <v>18</v>
      </c>
      <c r="F2524">
        <v>3</v>
      </c>
      <c r="G2524">
        <v>0</v>
      </c>
      <c r="H2524">
        <v>1</v>
      </c>
      <c r="I2524">
        <v>8</v>
      </c>
      <c r="J2524">
        <v>7</v>
      </c>
      <c r="K2524">
        <v>6</v>
      </c>
      <c r="L2524">
        <v>26</v>
      </c>
      <c r="M2524">
        <v>1</v>
      </c>
      <c r="N2524">
        <v>5</v>
      </c>
      <c r="O2524">
        <v>2</v>
      </c>
      <c r="P2524">
        <v>0.19700000000000001</v>
      </c>
      <c r="Q2524">
        <v>0.246</v>
      </c>
      <c r="R2524">
        <v>0.27200000000000002</v>
      </c>
      <c r="S2524">
        <v>0.51800000000000002</v>
      </c>
      <c r="T2524">
        <v>0.23</v>
      </c>
      <c r="U2524">
        <v>0.1</v>
      </c>
      <c r="V2524">
        <v>0</v>
      </c>
      <c r="W2524">
        <v>-0.5</v>
      </c>
    </row>
    <row r="2525" spans="1:23" x14ac:dyDescent="0.25">
      <c r="A2525" t="s">
        <v>5811</v>
      </c>
      <c r="B2525" t="s">
        <v>5812</v>
      </c>
      <c r="C2525">
        <v>100</v>
      </c>
      <c r="D2525">
        <v>92</v>
      </c>
      <c r="E2525">
        <v>18</v>
      </c>
      <c r="F2525">
        <v>3</v>
      </c>
      <c r="G2525">
        <v>0</v>
      </c>
      <c r="H2525">
        <v>1</v>
      </c>
      <c r="I2525">
        <v>8</v>
      </c>
      <c r="J2525">
        <v>8</v>
      </c>
      <c r="K2525">
        <v>5</v>
      </c>
      <c r="L2525">
        <v>32</v>
      </c>
      <c r="M2525">
        <v>1</v>
      </c>
      <c r="N2525">
        <v>2</v>
      </c>
      <c r="O2525">
        <v>1</v>
      </c>
      <c r="P2525">
        <v>0.192</v>
      </c>
      <c r="Q2525">
        <v>0.24199999999999999</v>
      </c>
      <c r="R2525">
        <v>0.27700000000000002</v>
      </c>
      <c r="S2525">
        <v>0.51900000000000002</v>
      </c>
      <c r="T2525">
        <v>0.23</v>
      </c>
      <c r="U2525">
        <v>0</v>
      </c>
      <c r="V2525">
        <v>0</v>
      </c>
      <c r="W2525">
        <v>-0.5</v>
      </c>
    </row>
    <row r="2526" spans="1:23" x14ac:dyDescent="0.25">
      <c r="A2526" t="s">
        <v>5809</v>
      </c>
      <c r="B2526" t="s">
        <v>5810</v>
      </c>
      <c r="C2526">
        <v>100</v>
      </c>
      <c r="D2526">
        <v>94</v>
      </c>
      <c r="E2526">
        <v>19</v>
      </c>
      <c r="F2526">
        <v>3</v>
      </c>
      <c r="G2526">
        <v>0</v>
      </c>
      <c r="H2526">
        <v>2</v>
      </c>
      <c r="I2526">
        <v>8</v>
      </c>
      <c r="J2526">
        <v>8</v>
      </c>
      <c r="K2526">
        <v>4</v>
      </c>
      <c r="L2526">
        <v>27</v>
      </c>
      <c r="M2526">
        <v>1</v>
      </c>
      <c r="N2526">
        <v>3</v>
      </c>
      <c r="O2526">
        <v>2</v>
      </c>
      <c r="P2526">
        <v>0.19900000000000001</v>
      </c>
      <c r="Q2526">
        <v>0.23499999999999999</v>
      </c>
      <c r="R2526">
        <v>0.28799999999999998</v>
      </c>
      <c r="S2526">
        <v>0.52300000000000002</v>
      </c>
      <c r="T2526">
        <v>0.23</v>
      </c>
      <c r="U2526">
        <v>0</v>
      </c>
      <c r="V2526">
        <v>0</v>
      </c>
      <c r="W2526">
        <v>-0.5</v>
      </c>
    </row>
    <row r="2527" spans="1:23" x14ac:dyDescent="0.25">
      <c r="A2527" t="s">
        <v>5807</v>
      </c>
      <c r="B2527" t="s">
        <v>5808</v>
      </c>
      <c r="C2527">
        <v>100</v>
      </c>
      <c r="D2527">
        <v>93</v>
      </c>
      <c r="E2527">
        <v>19</v>
      </c>
      <c r="F2527">
        <v>3</v>
      </c>
      <c r="G2527">
        <v>0</v>
      </c>
      <c r="H2527">
        <v>1</v>
      </c>
      <c r="I2527">
        <v>8</v>
      </c>
      <c r="J2527">
        <v>8</v>
      </c>
      <c r="K2527">
        <v>4</v>
      </c>
      <c r="L2527">
        <v>17</v>
      </c>
      <c r="M2527">
        <v>1</v>
      </c>
      <c r="N2527">
        <v>4</v>
      </c>
      <c r="O2527">
        <v>2</v>
      </c>
      <c r="P2527">
        <v>0.20599999999999999</v>
      </c>
      <c r="Q2527">
        <v>0.247</v>
      </c>
      <c r="R2527">
        <v>0.27200000000000002</v>
      </c>
      <c r="S2527">
        <v>0.51900000000000002</v>
      </c>
      <c r="T2527">
        <v>0.23</v>
      </c>
      <c r="U2527">
        <v>0</v>
      </c>
      <c r="V2527">
        <v>0</v>
      </c>
      <c r="W2527">
        <v>-0.5</v>
      </c>
    </row>
    <row r="2528" spans="1:23" x14ac:dyDescent="0.25">
      <c r="A2528" t="s">
        <v>5805</v>
      </c>
      <c r="B2528" t="s">
        <v>5806</v>
      </c>
      <c r="C2528">
        <v>100</v>
      </c>
      <c r="D2528">
        <v>94</v>
      </c>
      <c r="E2528">
        <v>19</v>
      </c>
      <c r="F2528">
        <v>3</v>
      </c>
      <c r="G2528">
        <v>0</v>
      </c>
      <c r="H2528">
        <v>1</v>
      </c>
      <c r="I2528">
        <v>8</v>
      </c>
      <c r="J2528">
        <v>7</v>
      </c>
      <c r="K2528">
        <v>4</v>
      </c>
      <c r="L2528">
        <v>16</v>
      </c>
      <c r="M2528">
        <v>1</v>
      </c>
      <c r="N2528">
        <v>4</v>
      </c>
      <c r="O2528">
        <v>2</v>
      </c>
      <c r="P2528">
        <v>0.20699999999999999</v>
      </c>
      <c r="Q2528">
        <v>0.246</v>
      </c>
      <c r="R2528">
        <v>0.27200000000000002</v>
      </c>
      <c r="S2528">
        <v>0.51800000000000002</v>
      </c>
      <c r="T2528">
        <v>0.23</v>
      </c>
      <c r="U2528">
        <v>0</v>
      </c>
      <c r="V2528">
        <v>0</v>
      </c>
      <c r="W2528">
        <v>-0.2</v>
      </c>
    </row>
    <row r="2529" spans="1:23" x14ac:dyDescent="0.25">
      <c r="A2529" t="s">
        <v>5803</v>
      </c>
      <c r="B2529" t="s">
        <v>5804</v>
      </c>
      <c r="C2529">
        <v>100</v>
      </c>
      <c r="D2529">
        <v>94</v>
      </c>
      <c r="E2529">
        <v>19</v>
      </c>
      <c r="F2529">
        <v>3</v>
      </c>
      <c r="G2529">
        <v>0</v>
      </c>
      <c r="H2529">
        <v>2</v>
      </c>
      <c r="I2529">
        <v>8</v>
      </c>
      <c r="J2529">
        <v>9</v>
      </c>
      <c r="K2529">
        <v>4</v>
      </c>
      <c r="L2529">
        <v>20</v>
      </c>
      <c r="M2529">
        <v>1</v>
      </c>
      <c r="N2529">
        <v>1</v>
      </c>
      <c r="O2529">
        <v>0</v>
      </c>
      <c r="P2529">
        <v>0.19800000000000001</v>
      </c>
      <c r="Q2529">
        <v>0.23400000000000001</v>
      </c>
      <c r="R2529">
        <v>0.28999999999999998</v>
      </c>
      <c r="S2529">
        <v>0.52400000000000002</v>
      </c>
      <c r="T2529">
        <v>0.23</v>
      </c>
      <c r="U2529">
        <v>0</v>
      </c>
      <c r="V2529">
        <v>0</v>
      </c>
      <c r="W2529">
        <v>-0.2</v>
      </c>
    </row>
    <row r="2530" spans="1:23" x14ac:dyDescent="0.25">
      <c r="A2530" t="s">
        <v>5801</v>
      </c>
      <c r="B2530" t="s">
        <v>5802</v>
      </c>
      <c r="C2530">
        <v>100</v>
      </c>
      <c r="D2530">
        <v>94</v>
      </c>
      <c r="E2530">
        <v>19</v>
      </c>
      <c r="F2530">
        <v>4</v>
      </c>
      <c r="G2530">
        <v>0</v>
      </c>
      <c r="H2530">
        <v>1</v>
      </c>
      <c r="I2530">
        <v>8</v>
      </c>
      <c r="J2530">
        <v>8</v>
      </c>
      <c r="K2530">
        <v>4</v>
      </c>
      <c r="L2530">
        <v>17</v>
      </c>
      <c r="M2530">
        <v>1</v>
      </c>
      <c r="N2530">
        <v>1</v>
      </c>
      <c r="O2530">
        <v>1</v>
      </c>
      <c r="P2530">
        <v>0.20599999999999999</v>
      </c>
      <c r="Q2530">
        <v>0.24199999999999999</v>
      </c>
      <c r="R2530">
        <v>0.28199999999999997</v>
      </c>
      <c r="S2530">
        <v>0.52400000000000002</v>
      </c>
      <c r="T2530">
        <v>0.23</v>
      </c>
      <c r="U2530">
        <v>0</v>
      </c>
      <c r="V2530">
        <v>0</v>
      </c>
      <c r="W2530">
        <v>-0.3</v>
      </c>
    </row>
    <row r="2531" spans="1:23" x14ac:dyDescent="0.25">
      <c r="A2531" t="s">
        <v>5799</v>
      </c>
      <c r="B2531" t="s">
        <v>5800</v>
      </c>
      <c r="C2531">
        <v>100</v>
      </c>
      <c r="D2531">
        <v>93</v>
      </c>
      <c r="E2531">
        <v>19</v>
      </c>
      <c r="F2531">
        <v>3</v>
      </c>
      <c r="G2531">
        <v>0</v>
      </c>
      <c r="H2531">
        <v>1</v>
      </c>
      <c r="I2531">
        <v>8</v>
      </c>
      <c r="J2531">
        <v>8</v>
      </c>
      <c r="K2531">
        <v>5</v>
      </c>
      <c r="L2531">
        <v>20</v>
      </c>
      <c r="M2531">
        <v>1</v>
      </c>
      <c r="N2531">
        <v>2</v>
      </c>
      <c r="O2531">
        <v>1</v>
      </c>
      <c r="P2531">
        <v>0.19900000000000001</v>
      </c>
      <c r="Q2531">
        <v>0.24199999999999999</v>
      </c>
      <c r="R2531">
        <v>0.27900000000000003</v>
      </c>
      <c r="S2531">
        <v>0.52</v>
      </c>
      <c r="T2531">
        <v>0.23</v>
      </c>
      <c r="U2531">
        <v>-0.1</v>
      </c>
      <c r="V2531">
        <v>0</v>
      </c>
      <c r="W2531">
        <v>-0.5</v>
      </c>
    </row>
    <row r="2532" spans="1:23" x14ac:dyDescent="0.25">
      <c r="A2532" t="s">
        <v>5797</v>
      </c>
      <c r="B2532" t="s">
        <v>5798</v>
      </c>
      <c r="C2532">
        <v>100</v>
      </c>
      <c r="D2532">
        <v>93</v>
      </c>
      <c r="E2532">
        <v>19</v>
      </c>
      <c r="F2532">
        <v>3</v>
      </c>
      <c r="G2532">
        <v>1</v>
      </c>
      <c r="H2532">
        <v>1</v>
      </c>
      <c r="I2532">
        <v>8</v>
      </c>
      <c r="J2532">
        <v>8</v>
      </c>
      <c r="K2532">
        <v>5</v>
      </c>
      <c r="L2532">
        <v>21</v>
      </c>
      <c r="M2532">
        <v>1</v>
      </c>
      <c r="N2532">
        <v>2</v>
      </c>
      <c r="O2532">
        <v>1</v>
      </c>
      <c r="P2532">
        <v>0.2</v>
      </c>
      <c r="Q2532">
        <v>0.245</v>
      </c>
      <c r="R2532">
        <v>0.27400000000000002</v>
      </c>
      <c r="S2532">
        <v>0.51800000000000002</v>
      </c>
      <c r="T2532">
        <v>0.23</v>
      </c>
      <c r="U2532">
        <v>0</v>
      </c>
      <c r="V2532">
        <v>0</v>
      </c>
      <c r="W2532">
        <v>-0.5</v>
      </c>
    </row>
    <row r="2533" spans="1:23" x14ac:dyDescent="0.25">
      <c r="A2533" t="s">
        <v>5795</v>
      </c>
      <c r="B2533" t="s">
        <v>5796</v>
      </c>
      <c r="C2533">
        <v>100</v>
      </c>
      <c r="D2533">
        <v>92</v>
      </c>
      <c r="E2533">
        <v>18</v>
      </c>
      <c r="F2533">
        <v>3</v>
      </c>
      <c r="G2533">
        <v>0</v>
      </c>
      <c r="H2533">
        <v>1</v>
      </c>
      <c r="I2533">
        <v>8</v>
      </c>
      <c r="J2533">
        <v>7</v>
      </c>
      <c r="K2533">
        <v>6</v>
      </c>
      <c r="L2533">
        <v>27</v>
      </c>
      <c r="M2533">
        <v>1</v>
      </c>
      <c r="N2533">
        <v>2</v>
      </c>
      <c r="O2533">
        <v>1</v>
      </c>
      <c r="P2533">
        <v>0.19700000000000001</v>
      </c>
      <c r="Q2533">
        <v>0.247</v>
      </c>
      <c r="R2533">
        <v>0.26900000000000002</v>
      </c>
      <c r="S2533">
        <v>0.51600000000000001</v>
      </c>
      <c r="T2533">
        <v>0.23</v>
      </c>
      <c r="U2533">
        <v>0</v>
      </c>
      <c r="V2533">
        <v>0</v>
      </c>
      <c r="W2533">
        <v>-0.3</v>
      </c>
    </row>
    <row r="2534" spans="1:23" x14ac:dyDescent="0.25">
      <c r="A2534" t="s">
        <v>5793</v>
      </c>
      <c r="B2534" t="s">
        <v>5794</v>
      </c>
      <c r="C2534">
        <v>100</v>
      </c>
      <c r="D2534">
        <v>94</v>
      </c>
      <c r="E2534">
        <v>19</v>
      </c>
      <c r="F2534">
        <v>3</v>
      </c>
      <c r="G2534">
        <v>0</v>
      </c>
      <c r="H2534">
        <v>2</v>
      </c>
      <c r="I2534">
        <v>8</v>
      </c>
      <c r="J2534">
        <v>8</v>
      </c>
      <c r="K2534">
        <v>4</v>
      </c>
      <c r="L2534">
        <v>19</v>
      </c>
      <c r="M2534">
        <v>1</v>
      </c>
      <c r="N2534">
        <v>1</v>
      </c>
      <c r="O2534">
        <v>1</v>
      </c>
      <c r="P2534">
        <v>0.19800000000000001</v>
      </c>
      <c r="Q2534">
        <v>0.23599999999999999</v>
      </c>
      <c r="R2534">
        <v>0.28799999999999998</v>
      </c>
      <c r="S2534">
        <v>0.52400000000000002</v>
      </c>
      <c r="T2534">
        <v>0.23</v>
      </c>
      <c r="U2534">
        <v>-0.1</v>
      </c>
      <c r="V2534">
        <v>0</v>
      </c>
      <c r="W2534">
        <v>-0.5</v>
      </c>
    </row>
    <row r="2535" spans="1:23" x14ac:dyDescent="0.25">
      <c r="A2535" t="s">
        <v>5791</v>
      </c>
      <c r="B2535" t="s">
        <v>5792</v>
      </c>
      <c r="C2535">
        <v>100</v>
      </c>
      <c r="D2535">
        <v>93</v>
      </c>
      <c r="E2535">
        <v>19</v>
      </c>
      <c r="F2535">
        <v>3</v>
      </c>
      <c r="G2535">
        <v>0</v>
      </c>
      <c r="H2535">
        <v>1</v>
      </c>
      <c r="I2535">
        <v>7</v>
      </c>
      <c r="J2535">
        <v>7</v>
      </c>
      <c r="K2535">
        <v>4</v>
      </c>
      <c r="L2535">
        <v>24</v>
      </c>
      <c r="M2535">
        <v>1</v>
      </c>
      <c r="N2535">
        <v>1</v>
      </c>
      <c r="O2535">
        <v>1</v>
      </c>
      <c r="P2535">
        <v>0.20100000000000001</v>
      </c>
      <c r="Q2535">
        <v>0.24299999999999999</v>
      </c>
      <c r="R2535">
        <v>0.27300000000000002</v>
      </c>
      <c r="S2535">
        <v>0.51600000000000001</v>
      </c>
      <c r="T2535">
        <v>0.23</v>
      </c>
      <c r="U2535">
        <v>0</v>
      </c>
      <c r="V2535">
        <v>0</v>
      </c>
      <c r="W2535">
        <v>-0.3</v>
      </c>
    </row>
    <row r="2536" spans="1:23" x14ac:dyDescent="0.25">
      <c r="A2536" t="s">
        <v>5789</v>
      </c>
      <c r="B2536" t="s">
        <v>5790</v>
      </c>
      <c r="C2536">
        <v>100</v>
      </c>
      <c r="D2536">
        <v>93</v>
      </c>
      <c r="E2536">
        <v>18</v>
      </c>
      <c r="F2536">
        <v>3</v>
      </c>
      <c r="G2536">
        <v>0</v>
      </c>
      <c r="H2536">
        <v>1</v>
      </c>
      <c r="I2536">
        <v>8</v>
      </c>
      <c r="J2536">
        <v>8</v>
      </c>
      <c r="K2536">
        <v>5</v>
      </c>
      <c r="L2536">
        <v>28</v>
      </c>
      <c r="M2536">
        <v>1</v>
      </c>
      <c r="N2536">
        <v>1</v>
      </c>
      <c r="O2536">
        <v>1</v>
      </c>
      <c r="P2536">
        <v>0.19600000000000001</v>
      </c>
      <c r="Q2536">
        <v>0.24</v>
      </c>
      <c r="R2536">
        <v>0.27900000000000003</v>
      </c>
      <c r="S2536">
        <v>0.51900000000000002</v>
      </c>
      <c r="T2536">
        <v>0.23</v>
      </c>
      <c r="U2536">
        <v>0</v>
      </c>
      <c r="V2536">
        <v>0</v>
      </c>
      <c r="W2536">
        <v>-0.3</v>
      </c>
    </row>
    <row r="2537" spans="1:23" x14ac:dyDescent="0.25">
      <c r="A2537" t="s">
        <v>5787</v>
      </c>
      <c r="B2537" t="s">
        <v>5788</v>
      </c>
      <c r="C2537">
        <v>100</v>
      </c>
      <c r="D2537">
        <v>94</v>
      </c>
      <c r="E2537">
        <v>19</v>
      </c>
      <c r="F2537">
        <v>3</v>
      </c>
      <c r="G2537">
        <v>0</v>
      </c>
      <c r="H2537">
        <v>1</v>
      </c>
      <c r="I2537">
        <v>8</v>
      </c>
      <c r="J2537">
        <v>8</v>
      </c>
      <c r="K2537">
        <v>4</v>
      </c>
      <c r="L2537">
        <v>23</v>
      </c>
      <c r="M2537">
        <v>1</v>
      </c>
      <c r="N2537">
        <v>5</v>
      </c>
      <c r="O2537">
        <v>2</v>
      </c>
      <c r="P2537">
        <v>0.20200000000000001</v>
      </c>
      <c r="Q2537">
        <v>0.24</v>
      </c>
      <c r="R2537">
        <v>0.28100000000000003</v>
      </c>
      <c r="S2537">
        <v>0.52100000000000002</v>
      </c>
      <c r="T2537">
        <v>0.23</v>
      </c>
      <c r="U2537">
        <v>0.1</v>
      </c>
      <c r="V2537">
        <v>0</v>
      </c>
      <c r="W2537">
        <v>-0.5</v>
      </c>
    </row>
    <row r="2538" spans="1:23" x14ac:dyDescent="0.25">
      <c r="A2538" t="s">
        <v>5785</v>
      </c>
      <c r="B2538" t="s">
        <v>5786</v>
      </c>
      <c r="C2538">
        <v>100</v>
      </c>
      <c r="D2538">
        <v>95</v>
      </c>
      <c r="E2538">
        <v>18</v>
      </c>
      <c r="F2538">
        <v>3</v>
      </c>
      <c r="G2538">
        <v>0</v>
      </c>
      <c r="H2538">
        <v>2</v>
      </c>
      <c r="I2538">
        <v>9</v>
      </c>
      <c r="J2538">
        <v>10</v>
      </c>
      <c r="K2538">
        <v>3</v>
      </c>
      <c r="L2538">
        <v>29</v>
      </c>
      <c r="M2538">
        <v>1</v>
      </c>
      <c r="N2538">
        <v>2</v>
      </c>
      <c r="O2538">
        <v>1</v>
      </c>
      <c r="P2538">
        <v>0.19400000000000001</v>
      </c>
      <c r="Q2538">
        <v>0.224</v>
      </c>
      <c r="R2538">
        <v>0.30499999999999999</v>
      </c>
      <c r="S2538">
        <v>0.52900000000000003</v>
      </c>
      <c r="T2538">
        <v>0.23</v>
      </c>
      <c r="U2538">
        <v>0</v>
      </c>
      <c r="V2538">
        <v>0</v>
      </c>
      <c r="W2538">
        <v>-0.5</v>
      </c>
    </row>
    <row r="2539" spans="1:23" x14ac:dyDescent="0.25">
      <c r="A2539" t="s">
        <v>5783</v>
      </c>
      <c r="B2539" t="s">
        <v>5784</v>
      </c>
      <c r="C2539">
        <v>100</v>
      </c>
      <c r="D2539">
        <v>94</v>
      </c>
      <c r="E2539">
        <v>19</v>
      </c>
      <c r="F2539">
        <v>3</v>
      </c>
      <c r="G2539">
        <v>0</v>
      </c>
      <c r="H2539">
        <v>2</v>
      </c>
      <c r="I2539">
        <v>8</v>
      </c>
      <c r="J2539">
        <v>8</v>
      </c>
      <c r="K2539">
        <v>4</v>
      </c>
      <c r="L2539">
        <v>16</v>
      </c>
      <c r="M2539">
        <v>1</v>
      </c>
      <c r="N2539">
        <v>1</v>
      </c>
      <c r="O2539">
        <v>1</v>
      </c>
      <c r="P2539">
        <v>0.2</v>
      </c>
      <c r="Q2539">
        <v>0.23799999999999999</v>
      </c>
      <c r="R2539">
        <v>0.28499999999999998</v>
      </c>
      <c r="S2539">
        <v>0.52300000000000002</v>
      </c>
      <c r="T2539">
        <v>0.23</v>
      </c>
      <c r="U2539">
        <v>0</v>
      </c>
      <c r="V2539">
        <v>0</v>
      </c>
      <c r="W2539">
        <v>-0.6</v>
      </c>
    </row>
    <row r="2540" spans="1:23" x14ac:dyDescent="0.25">
      <c r="A2540" t="s">
        <v>5781</v>
      </c>
      <c r="B2540" t="s">
        <v>5782</v>
      </c>
      <c r="C2540">
        <v>100</v>
      </c>
      <c r="D2540">
        <v>94</v>
      </c>
      <c r="E2540">
        <v>19</v>
      </c>
      <c r="F2540">
        <v>3</v>
      </c>
      <c r="G2540">
        <v>0</v>
      </c>
      <c r="H2540">
        <v>1</v>
      </c>
      <c r="I2540">
        <v>9</v>
      </c>
      <c r="J2540">
        <v>8</v>
      </c>
      <c r="K2540">
        <v>4</v>
      </c>
      <c r="L2540">
        <v>17</v>
      </c>
      <c r="M2540">
        <v>1</v>
      </c>
      <c r="N2540">
        <v>6</v>
      </c>
      <c r="O2540">
        <v>3</v>
      </c>
      <c r="P2540">
        <v>0.20300000000000001</v>
      </c>
      <c r="Q2540">
        <v>0.24099999999999999</v>
      </c>
      <c r="R2540">
        <v>0.27900000000000003</v>
      </c>
      <c r="S2540">
        <v>0.52100000000000002</v>
      </c>
      <c r="T2540">
        <v>0.23</v>
      </c>
      <c r="U2540">
        <v>0.1</v>
      </c>
      <c r="V2540">
        <v>0</v>
      </c>
      <c r="W2540">
        <v>-0.5</v>
      </c>
    </row>
    <row r="2541" spans="1:23" x14ac:dyDescent="0.25">
      <c r="A2541" t="s">
        <v>5779</v>
      </c>
      <c r="B2541" t="s">
        <v>5780</v>
      </c>
      <c r="C2541">
        <v>100</v>
      </c>
      <c r="D2541">
        <v>93</v>
      </c>
      <c r="E2541">
        <v>18</v>
      </c>
      <c r="F2541">
        <v>3</v>
      </c>
      <c r="G2541">
        <v>0</v>
      </c>
      <c r="H2541">
        <v>2</v>
      </c>
      <c r="I2541">
        <v>8</v>
      </c>
      <c r="J2541">
        <v>8</v>
      </c>
      <c r="K2541">
        <v>5</v>
      </c>
      <c r="L2541">
        <v>28</v>
      </c>
      <c r="M2541">
        <v>1</v>
      </c>
      <c r="N2541">
        <v>3</v>
      </c>
      <c r="O2541">
        <v>2</v>
      </c>
      <c r="P2541">
        <v>0.19</v>
      </c>
      <c r="Q2541">
        <v>0.23499999999999999</v>
      </c>
      <c r="R2541">
        <v>0.28499999999999998</v>
      </c>
      <c r="S2541">
        <v>0.52</v>
      </c>
      <c r="T2541">
        <v>0.23</v>
      </c>
      <c r="U2541">
        <v>-0.1</v>
      </c>
      <c r="V2541">
        <v>0</v>
      </c>
      <c r="W2541">
        <v>-0.5</v>
      </c>
    </row>
    <row r="2542" spans="1:23" x14ac:dyDescent="0.25">
      <c r="A2542" t="s">
        <v>5777</v>
      </c>
      <c r="B2542" t="s">
        <v>5778</v>
      </c>
      <c r="C2542">
        <v>100</v>
      </c>
      <c r="D2542">
        <v>93</v>
      </c>
      <c r="E2542">
        <v>18</v>
      </c>
      <c r="F2542">
        <v>3</v>
      </c>
      <c r="G2542">
        <v>0</v>
      </c>
      <c r="H2542">
        <v>1</v>
      </c>
      <c r="I2542">
        <v>9</v>
      </c>
      <c r="J2542">
        <v>8</v>
      </c>
      <c r="K2542">
        <v>5</v>
      </c>
      <c r="L2542">
        <v>18</v>
      </c>
      <c r="M2542">
        <v>1</v>
      </c>
      <c r="N2542">
        <v>1</v>
      </c>
      <c r="O2542">
        <v>1</v>
      </c>
      <c r="P2542">
        <v>0.19600000000000001</v>
      </c>
      <c r="Q2542">
        <v>0.23899999999999999</v>
      </c>
      <c r="R2542">
        <v>0.28199999999999997</v>
      </c>
      <c r="S2542">
        <v>0.52100000000000002</v>
      </c>
      <c r="T2542">
        <v>0.23</v>
      </c>
      <c r="U2542">
        <v>0</v>
      </c>
      <c r="V2542">
        <v>0</v>
      </c>
      <c r="W2542">
        <v>-0.2</v>
      </c>
    </row>
    <row r="2543" spans="1:23" x14ac:dyDescent="0.25">
      <c r="A2543" t="s">
        <v>5775</v>
      </c>
      <c r="B2543" t="s">
        <v>5776</v>
      </c>
      <c r="C2543">
        <v>100</v>
      </c>
      <c r="D2543">
        <v>93</v>
      </c>
      <c r="E2543">
        <v>18</v>
      </c>
      <c r="F2543">
        <v>3</v>
      </c>
      <c r="G2543">
        <v>0</v>
      </c>
      <c r="H2543">
        <v>1</v>
      </c>
      <c r="I2543">
        <v>8</v>
      </c>
      <c r="J2543">
        <v>8</v>
      </c>
      <c r="K2543">
        <v>5</v>
      </c>
      <c r="L2543">
        <v>16</v>
      </c>
      <c r="M2543">
        <v>1</v>
      </c>
      <c r="N2543">
        <v>3</v>
      </c>
      <c r="O2543">
        <v>2</v>
      </c>
      <c r="P2543">
        <v>0.19800000000000001</v>
      </c>
      <c r="Q2543">
        <v>0.24199999999999999</v>
      </c>
      <c r="R2543">
        <v>0.27600000000000002</v>
      </c>
      <c r="S2543">
        <v>0.51800000000000002</v>
      </c>
      <c r="T2543">
        <v>0.23</v>
      </c>
      <c r="U2543">
        <v>0</v>
      </c>
      <c r="V2543">
        <v>0</v>
      </c>
      <c r="W2543">
        <v>-0.5</v>
      </c>
    </row>
    <row r="2544" spans="1:23" x14ac:dyDescent="0.25">
      <c r="A2544" t="s">
        <v>5773</v>
      </c>
      <c r="B2544" t="s">
        <v>5774</v>
      </c>
      <c r="C2544">
        <v>100</v>
      </c>
      <c r="D2544">
        <v>93</v>
      </c>
      <c r="E2544">
        <v>18</v>
      </c>
      <c r="F2544">
        <v>3</v>
      </c>
      <c r="G2544">
        <v>0</v>
      </c>
      <c r="H2544">
        <v>1</v>
      </c>
      <c r="I2544">
        <v>8</v>
      </c>
      <c r="J2544">
        <v>8</v>
      </c>
      <c r="K2544">
        <v>5</v>
      </c>
      <c r="L2544">
        <v>22</v>
      </c>
      <c r="M2544">
        <v>1</v>
      </c>
      <c r="N2544">
        <v>1</v>
      </c>
      <c r="O2544">
        <v>1</v>
      </c>
      <c r="P2544">
        <v>0.192</v>
      </c>
      <c r="Q2544">
        <v>0.24</v>
      </c>
      <c r="R2544">
        <v>0.28000000000000003</v>
      </c>
      <c r="S2544">
        <v>0.52</v>
      </c>
      <c r="T2544">
        <v>0.23</v>
      </c>
      <c r="U2544">
        <v>0</v>
      </c>
      <c r="V2544">
        <v>0</v>
      </c>
      <c r="W2544">
        <v>-0.2</v>
      </c>
    </row>
    <row r="2545" spans="1:23" x14ac:dyDescent="0.25">
      <c r="A2545" t="s">
        <v>5772</v>
      </c>
      <c r="B2545" t="s">
        <v>754</v>
      </c>
      <c r="C2545">
        <v>100</v>
      </c>
      <c r="D2545">
        <v>93</v>
      </c>
      <c r="E2545">
        <v>18</v>
      </c>
      <c r="F2545">
        <v>4</v>
      </c>
      <c r="G2545">
        <v>0</v>
      </c>
      <c r="H2545">
        <v>1</v>
      </c>
      <c r="I2545">
        <v>8</v>
      </c>
      <c r="J2545">
        <v>8</v>
      </c>
      <c r="K2545">
        <v>5</v>
      </c>
      <c r="L2545">
        <v>27</v>
      </c>
      <c r="M2545">
        <v>1</v>
      </c>
      <c r="N2545">
        <v>4</v>
      </c>
      <c r="O2545">
        <v>2</v>
      </c>
      <c r="P2545">
        <v>0.192</v>
      </c>
      <c r="Q2545">
        <v>0.23799999999999999</v>
      </c>
      <c r="R2545">
        <v>0.27900000000000003</v>
      </c>
      <c r="S2545">
        <v>0.51700000000000002</v>
      </c>
      <c r="T2545">
        <v>0.23</v>
      </c>
      <c r="U2545">
        <v>0</v>
      </c>
      <c r="V2545">
        <v>0</v>
      </c>
      <c r="W2545">
        <v>-0.5</v>
      </c>
    </row>
    <row r="2546" spans="1:23" x14ac:dyDescent="0.25">
      <c r="A2546" t="s">
        <v>5770</v>
      </c>
      <c r="B2546" t="s">
        <v>5771</v>
      </c>
      <c r="C2546">
        <v>100</v>
      </c>
      <c r="D2546">
        <v>93</v>
      </c>
      <c r="E2546">
        <v>18</v>
      </c>
      <c r="F2546">
        <v>2</v>
      </c>
      <c r="G2546">
        <v>0</v>
      </c>
      <c r="H2546">
        <v>2</v>
      </c>
      <c r="I2546">
        <v>8</v>
      </c>
      <c r="J2546">
        <v>9</v>
      </c>
      <c r="K2546">
        <v>4</v>
      </c>
      <c r="L2546">
        <v>19</v>
      </c>
      <c r="M2546">
        <v>1</v>
      </c>
      <c r="N2546">
        <v>1</v>
      </c>
      <c r="O2546">
        <v>1</v>
      </c>
      <c r="P2546">
        <v>0.193</v>
      </c>
      <c r="Q2546">
        <v>0.23599999999999999</v>
      </c>
      <c r="R2546">
        <v>0.28599999999999998</v>
      </c>
      <c r="S2546">
        <v>0.52100000000000002</v>
      </c>
      <c r="T2546">
        <v>0.23</v>
      </c>
      <c r="U2546">
        <v>0</v>
      </c>
      <c r="V2546">
        <v>0</v>
      </c>
      <c r="W2546">
        <v>-0.6</v>
      </c>
    </row>
    <row r="2547" spans="1:23" x14ac:dyDescent="0.25">
      <c r="A2547" t="s">
        <v>5768</v>
      </c>
      <c r="B2547" t="s">
        <v>5769</v>
      </c>
      <c r="C2547">
        <v>100</v>
      </c>
      <c r="D2547">
        <v>93</v>
      </c>
      <c r="E2547">
        <v>18</v>
      </c>
      <c r="F2547">
        <v>3</v>
      </c>
      <c r="G2547">
        <v>0</v>
      </c>
      <c r="H2547">
        <v>1</v>
      </c>
      <c r="I2547">
        <v>8</v>
      </c>
      <c r="J2547">
        <v>8</v>
      </c>
      <c r="K2547">
        <v>5</v>
      </c>
      <c r="L2547">
        <v>18</v>
      </c>
      <c r="M2547">
        <v>1</v>
      </c>
      <c r="N2547">
        <v>1</v>
      </c>
      <c r="O2547">
        <v>0</v>
      </c>
      <c r="P2547">
        <v>0.19600000000000001</v>
      </c>
      <c r="Q2547">
        <v>0.24</v>
      </c>
      <c r="R2547">
        <v>0.27900000000000003</v>
      </c>
      <c r="S2547">
        <v>0.51900000000000002</v>
      </c>
      <c r="T2547">
        <v>0.23</v>
      </c>
      <c r="U2547">
        <v>0</v>
      </c>
      <c r="V2547">
        <v>0</v>
      </c>
      <c r="W2547">
        <v>-0.2</v>
      </c>
    </row>
    <row r="2548" spans="1:23" x14ac:dyDescent="0.25">
      <c r="A2548" t="s">
        <v>5766</v>
      </c>
      <c r="B2548" t="s">
        <v>5767</v>
      </c>
      <c r="C2548">
        <v>100</v>
      </c>
      <c r="D2548">
        <v>94</v>
      </c>
      <c r="E2548">
        <v>19</v>
      </c>
      <c r="F2548">
        <v>3</v>
      </c>
      <c r="G2548">
        <v>0</v>
      </c>
      <c r="H2548">
        <v>2</v>
      </c>
      <c r="I2548">
        <v>8</v>
      </c>
      <c r="J2548">
        <v>9</v>
      </c>
      <c r="K2548">
        <v>4</v>
      </c>
      <c r="L2548">
        <v>18</v>
      </c>
      <c r="M2548">
        <v>1</v>
      </c>
      <c r="N2548">
        <v>1</v>
      </c>
      <c r="O2548">
        <v>0</v>
      </c>
      <c r="P2548">
        <v>0.19900000000000001</v>
      </c>
      <c r="Q2548">
        <v>0.23400000000000001</v>
      </c>
      <c r="R2548">
        <v>0.28899999999999998</v>
      </c>
      <c r="S2548">
        <v>0.52300000000000002</v>
      </c>
      <c r="T2548">
        <v>0.23</v>
      </c>
      <c r="U2548">
        <v>0</v>
      </c>
      <c r="V2548">
        <v>0</v>
      </c>
      <c r="W2548">
        <v>-0.5</v>
      </c>
    </row>
    <row r="2549" spans="1:23" x14ac:dyDescent="0.25">
      <c r="A2549" t="s">
        <v>5764</v>
      </c>
      <c r="B2549" t="s">
        <v>5765</v>
      </c>
      <c r="C2549">
        <v>100</v>
      </c>
      <c r="D2549">
        <v>94</v>
      </c>
      <c r="E2549">
        <v>19</v>
      </c>
      <c r="F2549">
        <v>3</v>
      </c>
      <c r="G2549">
        <v>0</v>
      </c>
      <c r="H2549">
        <v>1</v>
      </c>
      <c r="I2549">
        <v>8</v>
      </c>
      <c r="J2549">
        <v>8</v>
      </c>
      <c r="K2549">
        <v>4</v>
      </c>
      <c r="L2549">
        <v>21</v>
      </c>
      <c r="M2549">
        <v>1</v>
      </c>
      <c r="N2549">
        <v>2</v>
      </c>
      <c r="O2549">
        <v>1</v>
      </c>
      <c r="P2549">
        <v>0.20200000000000001</v>
      </c>
      <c r="Q2549">
        <v>0.23699999999999999</v>
      </c>
      <c r="R2549">
        <v>0.28499999999999998</v>
      </c>
      <c r="S2549">
        <v>0.52100000000000002</v>
      </c>
      <c r="T2549">
        <v>0.23</v>
      </c>
      <c r="U2549">
        <v>0</v>
      </c>
      <c r="V2549">
        <v>0</v>
      </c>
      <c r="W2549">
        <v>-0.3</v>
      </c>
    </row>
    <row r="2550" spans="1:23" x14ac:dyDescent="0.25">
      <c r="A2550" t="s">
        <v>5762</v>
      </c>
      <c r="B2550" t="s">
        <v>5763</v>
      </c>
      <c r="C2550">
        <v>100</v>
      </c>
      <c r="D2550">
        <v>94</v>
      </c>
      <c r="E2550">
        <v>19</v>
      </c>
      <c r="F2550">
        <v>3</v>
      </c>
      <c r="G2550">
        <v>0</v>
      </c>
      <c r="H2550">
        <v>1</v>
      </c>
      <c r="I2550">
        <v>8</v>
      </c>
      <c r="J2550">
        <v>8</v>
      </c>
      <c r="K2550">
        <v>4</v>
      </c>
      <c r="L2550">
        <v>21</v>
      </c>
      <c r="M2550">
        <v>1</v>
      </c>
      <c r="N2550">
        <v>5</v>
      </c>
      <c r="O2550">
        <v>3</v>
      </c>
      <c r="P2550">
        <v>0.20399999999999999</v>
      </c>
      <c r="Q2550">
        <v>0.23799999999999999</v>
      </c>
      <c r="R2550">
        <v>0.28399999999999997</v>
      </c>
      <c r="S2550">
        <v>0.52200000000000002</v>
      </c>
      <c r="T2550">
        <v>0.23</v>
      </c>
      <c r="U2550">
        <v>-0.1</v>
      </c>
      <c r="V2550">
        <v>0</v>
      </c>
      <c r="W2550">
        <v>-0.5</v>
      </c>
    </row>
    <row r="2551" spans="1:23" x14ac:dyDescent="0.25">
      <c r="A2551" t="s">
        <v>5760</v>
      </c>
      <c r="B2551" t="s">
        <v>5761</v>
      </c>
      <c r="C2551">
        <v>100</v>
      </c>
      <c r="D2551">
        <v>91</v>
      </c>
      <c r="E2551">
        <v>16</v>
      </c>
      <c r="F2551">
        <v>2</v>
      </c>
      <c r="G2551">
        <v>0</v>
      </c>
      <c r="H2551">
        <v>2</v>
      </c>
      <c r="I2551">
        <v>8</v>
      </c>
      <c r="J2551">
        <v>8</v>
      </c>
      <c r="K2551">
        <v>7</v>
      </c>
      <c r="L2551">
        <v>30</v>
      </c>
      <c r="M2551">
        <v>1</v>
      </c>
      <c r="N2551">
        <v>3</v>
      </c>
      <c r="O2551">
        <v>1</v>
      </c>
      <c r="P2551">
        <v>0.17599999999999999</v>
      </c>
      <c r="Q2551">
        <v>0.24199999999999999</v>
      </c>
      <c r="R2551">
        <v>0.26800000000000002</v>
      </c>
      <c r="S2551">
        <v>0.51</v>
      </c>
      <c r="T2551">
        <v>0.22900000000000001</v>
      </c>
      <c r="U2551">
        <v>0</v>
      </c>
      <c r="V2551">
        <v>0</v>
      </c>
      <c r="W2551">
        <v>-0.5</v>
      </c>
    </row>
    <row r="2552" spans="1:23" x14ac:dyDescent="0.25">
      <c r="A2552" t="s">
        <v>5758</v>
      </c>
      <c r="B2552" t="s">
        <v>5759</v>
      </c>
      <c r="C2552">
        <v>100</v>
      </c>
      <c r="D2552">
        <v>94</v>
      </c>
      <c r="E2552">
        <v>20</v>
      </c>
      <c r="F2552">
        <v>3</v>
      </c>
      <c r="G2552">
        <v>0</v>
      </c>
      <c r="H2552">
        <v>1</v>
      </c>
      <c r="I2552">
        <v>7</v>
      </c>
      <c r="J2552">
        <v>7</v>
      </c>
      <c r="K2552">
        <v>4</v>
      </c>
      <c r="L2552">
        <v>14</v>
      </c>
      <c r="M2552">
        <v>1</v>
      </c>
      <c r="N2552">
        <v>2</v>
      </c>
      <c r="O2552">
        <v>1</v>
      </c>
      <c r="P2552">
        <v>0.21</v>
      </c>
      <c r="Q2552">
        <v>0.248</v>
      </c>
      <c r="R2552">
        <v>0.26800000000000002</v>
      </c>
      <c r="S2552">
        <v>0.51600000000000001</v>
      </c>
      <c r="T2552">
        <v>0.22900000000000001</v>
      </c>
      <c r="U2552">
        <v>-0.1</v>
      </c>
      <c r="V2552">
        <v>0</v>
      </c>
      <c r="W2552">
        <v>-0.3</v>
      </c>
    </row>
    <row r="2553" spans="1:23" x14ac:dyDescent="0.25">
      <c r="A2553" t="s">
        <v>5756</v>
      </c>
      <c r="B2553" t="s">
        <v>5757</v>
      </c>
      <c r="C2553">
        <v>100</v>
      </c>
      <c r="D2553">
        <v>92</v>
      </c>
      <c r="E2553">
        <v>18</v>
      </c>
      <c r="F2553">
        <v>3</v>
      </c>
      <c r="G2553">
        <v>0</v>
      </c>
      <c r="H2553">
        <v>1</v>
      </c>
      <c r="I2553">
        <v>7</v>
      </c>
      <c r="J2553">
        <v>7</v>
      </c>
      <c r="K2553">
        <v>6</v>
      </c>
      <c r="L2553">
        <v>20</v>
      </c>
      <c r="M2553">
        <v>1</v>
      </c>
      <c r="N2553">
        <v>2</v>
      </c>
      <c r="O2553">
        <v>1</v>
      </c>
      <c r="P2553">
        <v>0.19500000000000001</v>
      </c>
      <c r="Q2553">
        <v>0.246</v>
      </c>
      <c r="R2553">
        <v>0.26900000000000002</v>
      </c>
      <c r="S2553">
        <v>0.51500000000000001</v>
      </c>
      <c r="T2553">
        <v>0.22900000000000001</v>
      </c>
      <c r="U2553">
        <v>-0.1</v>
      </c>
      <c r="V2553">
        <v>0</v>
      </c>
      <c r="W2553">
        <v>-0.6</v>
      </c>
    </row>
    <row r="2554" spans="1:23" x14ac:dyDescent="0.25">
      <c r="A2554" t="s">
        <v>5754</v>
      </c>
      <c r="B2554" t="s">
        <v>5755</v>
      </c>
      <c r="C2554">
        <v>100</v>
      </c>
      <c r="D2554">
        <v>92</v>
      </c>
      <c r="E2554">
        <v>18</v>
      </c>
      <c r="F2554">
        <v>3</v>
      </c>
      <c r="G2554">
        <v>0</v>
      </c>
      <c r="H2554">
        <v>1</v>
      </c>
      <c r="I2554">
        <v>8</v>
      </c>
      <c r="J2554">
        <v>7</v>
      </c>
      <c r="K2554">
        <v>5</v>
      </c>
      <c r="L2554">
        <v>16</v>
      </c>
      <c r="M2554">
        <v>1</v>
      </c>
      <c r="N2554">
        <v>1</v>
      </c>
      <c r="O2554">
        <v>0</v>
      </c>
      <c r="P2554">
        <v>0.19800000000000001</v>
      </c>
      <c r="Q2554">
        <v>0.247</v>
      </c>
      <c r="R2554">
        <v>0.26700000000000002</v>
      </c>
      <c r="S2554">
        <v>0.51400000000000001</v>
      </c>
      <c r="T2554">
        <v>0.22900000000000001</v>
      </c>
      <c r="U2554">
        <v>0</v>
      </c>
      <c r="V2554">
        <v>0</v>
      </c>
      <c r="W2554">
        <v>-0.2</v>
      </c>
    </row>
    <row r="2555" spans="1:23" x14ac:dyDescent="0.25">
      <c r="A2555" t="s">
        <v>5753</v>
      </c>
      <c r="B2555" t="s">
        <v>2581</v>
      </c>
      <c r="C2555">
        <v>100</v>
      </c>
      <c r="D2555">
        <v>94</v>
      </c>
      <c r="E2555">
        <v>19</v>
      </c>
      <c r="F2555">
        <v>3</v>
      </c>
      <c r="G2555">
        <v>0</v>
      </c>
      <c r="H2555">
        <v>1</v>
      </c>
      <c r="I2555">
        <v>7</v>
      </c>
      <c r="J2555">
        <v>8</v>
      </c>
      <c r="K2555">
        <v>4</v>
      </c>
      <c r="L2555">
        <v>16</v>
      </c>
      <c r="M2555">
        <v>1</v>
      </c>
      <c r="N2555">
        <v>2</v>
      </c>
      <c r="O2555">
        <v>1</v>
      </c>
      <c r="P2555">
        <v>0.20300000000000001</v>
      </c>
      <c r="Q2555">
        <v>0.24</v>
      </c>
      <c r="R2555">
        <v>0.27700000000000002</v>
      </c>
      <c r="S2555">
        <v>0.51700000000000002</v>
      </c>
      <c r="T2555">
        <v>0.22900000000000001</v>
      </c>
      <c r="U2555">
        <v>0</v>
      </c>
      <c r="V2555">
        <v>0</v>
      </c>
      <c r="W2555">
        <v>-0.3</v>
      </c>
    </row>
    <row r="2556" spans="1:23" x14ac:dyDescent="0.25">
      <c r="A2556" t="s">
        <v>5751</v>
      </c>
      <c r="B2556" t="s">
        <v>5752</v>
      </c>
      <c r="C2556">
        <v>100</v>
      </c>
      <c r="D2556">
        <v>93</v>
      </c>
      <c r="E2556">
        <v>19</v>
      </c>
      <c r="F2556">
        <v>3</v>
      </c>
      <c r="G2556">
        <v>0</v>
      </c>
      <c r="H2556">
        <v>1</v>
      </c>
      <c r="I2556">
        <v>8</v>
      </c>
      <c r="J2556">
        <v>8</v>
      </c>
      <c r="K2556">
        <v>4</v>
      </c>
      <c r="L2556">
        <v>21</v>
      </c>
      <c r="M2556">
        <v>1</v>
      </c>
      <c r="N2556">
        <v>2</v>
      </c>
      <c r="O2556">
        <v>1</v>
      </c>
      <c r="P2556">
        <v>0.19800000000000001</v>
      </c>
      <c r="Q2556">
        <v>0.23899999999999999</v>
      </c>
      <c r="R2556">
        <v>0.27800000000000002</v>
      </c>
      <c r="S2556">
        <v>0.51700000000000002</v>
      </c>
      <c r="T2556">
        <v>0.22900000000000001</v>
      </c>
      <c r="U2556">
        <v>0</v>
      </c>
      <c r="V2556">
        <v>0</v>
      </c>
      <c r="W2556">
        <v>-0.3</v>
      </c>
    </row>
    <row r="2557" spans="1:23" x14ac:dyDescent="0.25">
      <c r="A2557" t="s">
        <v>5749</v>
      </c>
      <c r="B2557" t="s">
        <v>5750</v>
      </c>
      <c r="C2557">
        <v>100</v>
      </c>
      <c r="D2557">
        <v>94</v>
      </c>
      <c r="E2557">
        <v>19</v>
      </c>
      <c r="F2557">
        <v>3</v>
      </c>
      <c r="G2557">
        <v>0</v>
      </c>
      <c r="H2557">
        <v>1</v>
      </c>
      <c r="I2557">
        <v>8</v>
      </c>
      <c r="J2557">
        <v>8</v>
      </c>
      <c r="K2557">
        <v>4</v>
      </c>
      <c r="L2557">
        <v>17</v>
      </c>
      <c r="M2557">
        <v>1</v>
      </c>
      <c r="N2557">
        <v>2</v>
      </c>
      <c r="O2557">
        <v>1</v>
      </c>
      <c r="P2557">
        <v>0.20399999999999999</v>
      </c>
      <c r="Q2557">
        <v>0.24299999999999999</v>
      </c>
      <c r="R2557">
        <v>0.27600000000000002</v>
      </c>
      <c r="S2557">
        <v>0.51800000000000002</v>
      </c>
      <c r="T2557">
        <v>0.22900000000000001</v>
      </c>
      <c r="U2557">
        <v>-0.1</v>
      </c>
      <c r="V2557">
        <v>0</v>
      </c>
      <c r="W2557">
        <v>-0.5</v>
      </c>
    </row>
    <row r="2558" spans="1:23" x14ac:dyDescent="0.25">
      <c r="A2558" t="s">
        <v>5747</v>
      </c>
      <c r="B2558" t="s">
        <v>5748</v>
      </c>
      <c r="C2558">
        <v>100</v>
      </c>
      <c r="D2558">
        <v>93</v>
      </c>
      <c r="E2558">
        <v>19</v>
      </c>
      <c r="F2558">
        <v>3</v>
      </c>
      <c r="G2558">
        <v>0</v>
      </c>
      <c r="H2558">
        <v>1</v>
      </c>
      <c r="I2558">
        <v>8</v>
      </c>
      <c r="J2558">
        <v>7</v>
      </c>
      <c r="K2558">
        <v>5</v>
      </c>
      <c r="L2558">
        <v>20</v>
      </c>
      <c r="M2558">
        <v>1</v>
      </c>
      <c r="N2558">
        <v>2</v>
      </c>
      <c r="O2558">
        <v>1</v>
      </c>
      <c r="P2558">
        <v>0.20300000000000001</v>
      </c>
      <c r="Q2558">
        <v>0.245</v>
      </c>
      <c r="R2558">
        <v>0.27300000000000002</v>
      </c>
      <c r="S2558">
        <v>0.51800000000000002</v>
      </c>
      <c r="T2558">
        <v>0.22900000000000001</v>
      </c>
      <c r="U2558">
        <v>-0.1</v>
      </c>
      <c r="V2558">
        <v>0</v>
      </c>
      <c r="W2558">
        <v>-0.2</v>
      </c>
    </row>
    <row r="2559" spans="1:23" x14ac:dyDescent="0.25">
      <c r="A2559" t="s">
        <v>5745</v>
      </c>
      <c r="B2559" t="s">
        <v>5746</v>
      </c>
      <c r="C2559">
        <v>100</v>
      </c>
      <c r="D2559">
        <v>93</v>
      </c>
      <c r="E2559">
        <v>19</v>
      </c>
      <c r="F2559">
        <v>3</v>
      </c>
      <c r="G2559">
        <v>0</v>
      </c>
      <c r="H2559">
        <v>1</v>
      </c>
      <c r="I2559">
        <v>8</v>
      </c>
      <c r="J2559">
        <v>7</v>
      </c>
      <c r="K2559">
        <v>5</v>
      </c>
      <c r="L2559">
        <v>16</v>
      </c>
      <c r="M2559">
        <v>1</v>
      </c>
      <c r="N2559">
        <v>2</v>
      </c>
      <c r="O2559">
        <v>1</v>
      </c>
      <c r="P2559">
        <v>0.20300000000000001</v>
      </c>
      <c r="Q2559">
        <v>0.247</v>
      </c>
      <c r="R2559">
        <v>0.26600000000000001</v>
      </c>
      <c r="S2559">
        <v>0.51300000000000001</v>
      </c>
      <c r="T2559">
        <v>0.22900000000000001</v>
      </c>
      <c r="U2559">
        <v>0</v>
      </c>
      <c r="V2559">
        <v>0</v>
      </c>
      <c r="W2559">
        <v>-0.3</v>
      </c>
    </row>
    <row r="2560" spans="1:23" x14ac:dyDescent="0.25">
      <c r="A2560" t="s">
        <v>5743</v>
      </c>
      <c r="B2560" t="s">
        <v>5744</v>
      </c>
      <c r="C2560">
        <v>100</v>
      </c>
      <c r="D2560">
        <v>93</v>
      </c>
      <c r="E2560">
        <v>18</v>
      </c>
      <c r="F2560">
        <v>3</v>
      </c>
      <c r="G2560">
        <v>0</v>
      </c>
      <c r="H2560">
        <v>2</v>
      </c>
      <c r="I2560">
        <v>8</v>
      </c>
      <c r="J2560">
        <v>8</v>
      </c>
      <c r="K2560">
        <v>5</v>
      </c>
      <c r="L2560">
        <v>28</v>
      </c>
      <c r="M2560">
        <v>1</v>
      </c>
      <c r="N2560">
        <v>1</v>
      </c>
      <c r="O2560">
        <v>1</v>
      </c>
      <c r="P2560">
        <v>0.193</v>
      </c>
      <c r="Q2560">
        <v>0.23599999999999999</v>
      </c>
      <c r="R2560">
        <v>0.28199999999999997</v>
      </c>
      <c r="S2560">
        <v>0.51800000000000002</v>
      </c>
      <c r="T2560">
        <v>0.22900000000000001</v>
      </c>
      <c r="U2560">
        <v>0</v>
      </c>
      <c r="V2560">
        <v>0</v>
      </c>
      <c r="W2560">
        <v>-0.5</v>
      </c>
    </row>
    <row r="2561" spans="1:23" x14ac:dyDescent="0.25">
      <c r="A2561" t="s">
        <v>5741</v>
      </c>
      <c r="B2561" t="s">
        <v>5742</v>
      </c>
      <c r="C2561">
        <v>100</v>
      </c>
      <c r="D2561">
        <v>94</v>
      </c>
      <c r="E2561">
        <v>19</v>
      </c>
      <c r="F2561">
        <v>3</v>
      </c>
      <c r="G2561">
        <v>0</v>
      </c>
      <c r="H2561">
        <v>2</v>
      </c>
      <c r="I2561">
        <v>8</v>
      </c>
      <c r="J2561">
        <v>8</v>
      </c>
      <c r="K2561">
        <v>4</v>
      </c>
      <c r="L2561">
        <v>16</v>
      </c>
      <c r="M2561">
        <v>1</v>
      </c>
      <c r="N2561">
        <v>1</v>
      </c>
      <c r="O2561">
        <v>0</v>
      </c>
      <c r="P2561">
        <v>0.20100000000000001</v>
      </c>
      <c r="Q2561">
        <v>0.23599999999999999</v>
      </c>
      <c r="R2561">
        <v>0.28299999999999997</v>
      </c>
      <c r="S2561">
        <v>0.52</v>
      </c>
      <c r="T2561">
        <v>0.22900000000000001</v>
      </c>
      <c r="U2561">
        <v>0</v>
      </c>
      <c r="V2561">
        <v>0</v>
      </c>
      <c r="W2561">
        <v>-0.3</v>
      </c>
    </row>
    <row r="2562" spans="1:23" x14ac:dyDescent="0.25">
      <c r="A2562" t="s">
        <v>5739</v>
      </c>
      <c r="B2562" t="s">
        <v>5740</v>
      </c>
      <c r="C2562">
        <v>100</v>
      </c>
      <c r="D2562">
        <v>93</v>
      </c>
      <c r="E2562">
        <v>18</v>
      </c>
      <c r="F2562">
        <v>3</v>
      </c>
      <c r="G2562">
        <v>0</v>
      </c>
      <c r="H2562">
        <v>1</v>
      </c>
      <c r="I2562">
        <v>8</v>
      </c>
      <c r="J2562">
        <v>8</v>
      </c>
      <c r="K2562">
        <v>5</v>
      </c>
      <c r="L2562">
        <v>19</v>
      </c>
      <c r="M2562">
        <v>1</v>
      </c>
      <c r="N2562">
        <v>1</v>
      </c>
      <c r="O2562">
        <v>0</v>
      </c>
      <c r="P2562">
        <v>0.19600000000000001</v>
      </c>
      <c r="Q2562">
        <v>0.24</v>
      </c>
      <c r="R2562">
        <v>0.27900000000000003</v>
      </c>
      <c r="S2562">
        <v>0.51900000000000002</v>
      </c>
      <c r="T2562">
        <v>0.22900000000000001</v>
      </c>
      <c r="U2562">
        <v>0</v>
      </c>
      <c r="V2562">
        <v>0</v>
      </c>
      <c r="W2562">
        <v>-0.6</v>
      </c>
    </row>
    <row r="2563" spans="1:23" x14ac:dyDescent="0.25">
      <c r="A2563" t="s">
        <v>5737</v>
      </c>
      <c r="B2563" t="s">
        <v>5738</v>
      </c>
      <c r="C2563">
        <v>100</v>
      </c>
      <c r="D2563">
        <v>94</v>
      </c>
      <c r="E2563">
        <v>19</v>
      </c>
      <c r="F2563">
        <v>3</v>
      </c>
      <c r="G2563">
        <v>0</v>
      </c>
      <c r="H2563">
        <v>1</v>
      </c>
      <c r="I2563">
        <v>8</v>
      </c>
      <c r="J2563">
        <v>8</v>
      </c>
      <c r="K2563">
        <v>4</v>
      </c>
      <c r="L2563">
        <v>14</v>
      </c>
      <c r="M2563">
        <v>1</v>
      </c>
      <c r="N2563">
        <v>2</v>
      </c>
      <c r="O2563">
        <v>1</v>
      </c>
      <c r="P2563">
        <v>0.20499999999999999</v>
      </c>
      <c r="Q2563">
        <v>0.24299999999999999</v>
      </c>
      <c r="R2563">
        <v>0.27400000000000002</v>
      </c>
      <c r="S2563">
        <v>0.51700000000000002</v>
      </c>
      <c r="T2563">
        <v>0.22900000000000001</v>
      </c>
      <c r="U2563">
        <v>0</v>
      </c>
      <c r="V2563">
        <v>0</v>
      </c>
      <c r="W2563">
        <v>-0.3</v>
      </c>
    </row>
    <row r="2564" spans="1:23" x14ac:dyDescent="0.25">
      <c r="A2564" t="s">
        <v>5735</v>
      </c>
      <c r="B2564" t="s">
        <v>5736</v>
      </c>
      <c r="C2564">
        <v>100</v>
      </c>
      <c r="D2564">
        <v>94</v>
      </c>
      <c r="E2564">
        <v>18</v>
      </c>
      <c r="F2564">
        <v>3</v>
      </c>
      <c r="G2564">
        <v>0</v>
      </c>
      <c r="H2564">
        <v>3</v>
      </c>
      <c r="I2564">
        <v>8</v>
      </c>
      <c r="J2564">
        <v>9</v>
      </c>
      <c r="K2564">
        <v>4</v>
      </c>
      <c r="L2564">
        <v>23</v>
      </c>
      <c r="M2564">
        <v>1</v>
      </c>
      <c r="N2564">
        <v>1</v>
      </c>
      <c r="O2564">
        <v>1</v>
      </c>
      <c r="P2564">
        <v>0.19</v>
      </c>
      <c r="Q2564">
        <v>0.22500000000000001</v>
      </c>
      <c r="R2564">
        <v>0.30299999999999999</v>
      </c>
      <c r="S2564">
        <v>0.52800000000000002</v>
      </c>
      <c r="T2564">
        <v>0.22900000000000001</v>
      </c>
      <c r="U2564">
        <v>0</v>
      </c>
      <c r="V2564">
        <v>0</v>
      </c>
      <c r="W2564">
        <v>-0.6</v>
      </c>
    </row>
    <row r="2565" spans="1:23" x14ac:dyDescent="0.25">
      <c r="A2565" t="s">
        <v>5733</v>
      </c>
      <c r="B2565" t="s">
        <v>5734</v>
      </c>
      <c r="C2565">
        <v>100</v>
      </c>
      <c r="D2565">
        <v>93</v>
      </c>
      <c r="E2565">
        <v>18</v>
      </c>
      <c r="F2565">
        <v>3</v>
      </c>
      <c r="G2565">
        <v>0</v>
      </c>
      <c r="H2565">
        <v>2</v>
      </c>
      <c r="I2565">
        <v>8</v>
      </c>
      <c r="J2565">
        <v>8</v>
      </c>
      <c r="K2565">
        <v>5</v>
      </c>
      <c r="L2565">
        <v>25</v>
      </c>
      <c r="M2565">
        <v>1</v>
      </c>
      <c r="N2565">
        <v>1</v>
      </c>
      <c r="O2565">
        <v>1</v>
      </c>
      <c r="P2565">
        <v>0.189</v>
      </c>
      <c r="Q2565">
        <v>0.23400000000000001</v>
      </c>
      <c r="R2565">
        <v>0.28599999999999998</v>
      </c>
      <c r="S2565">
        <v>0.52</v>
      </c>
      <c r="T2565">
        <v>0.22900000000000001</v>
      </c>
      <c r="U2565">
        <v>0</v>
      </c>
      <c r="V2565">
        <v>0</v>
      </c>
      <c r="W2565">
        <v>-0.5</v>
      </c>
    </row>
    <row r="2566" spans="1:23" x14ac:dyDescent="0.25">
      <c r="A2566" t="s">
        <v>5731</v>
      </c>
      <c r="B2566" t="s">
        <v>5732</v>
      </c>
      <c r="C2566">
        <v>100</v>
      </c>
      <c r="D2566">
        <v>93</v>
      </c>
      <c r="E2566">
        <v>19</v>
      </c>
      <c r="F2566">
        <v>3</v>
      </c>
      <c r="G2566">
        <v>0</v>
      </c>
      <c r="H2566">
        <v>1</v>
      </c>
      <c r="I2566">
        <v>8</v>
      </c>
      <c r="J2566">
        <v>8</v>
      </c>
      <c r="K2566">
        <v>4</v>
      </c>
      <c r="L2566">
        <v>13</v>
      </c>
      <c r="M2566">
        <v>1</v>
      </c>
      <c r="N2566">
        <v>1</v>
      </c>
      <c r="O2566">
        <v>1</v>
      </c>
      <c r="P2566">
        <v>0.19900000000000001</v>
      </c>
      <c r="Q2566">
        <v>0.24099999999999999</v>
      </c>
      <c r="R2566">
        <v>0.27900000000000003</v>
      </c>
      <c r="S2566">
        <v>0.52</v>
      </c>
      <c r="T2566">
        <v>0.22900000000000001</v>
      </c>
      <c r="U2566">
        <v>0</v>
      </c>
      <c r="V2566">
        <v>0</v>
      </c>
      <c r="W2566">
        <v>-0.6</v>
      </c>
    </row>
    <row r="2567" spans="1:23" x14ac:dyDescent="0.25">
      <c r="A2567" t="s">
        <v>5729</v>
      </c>
      <c r="B2567" t="s">
        <v>5730</v>
      </c>
      <c r="C2567">
        <v>100</v>
      </c>
      <c r="D2567">
        <v>94</v>
      </c>
      <c r="E2567">
        <v>18</v>
      </c>
      <c r="F2567">
        <v>3</v>
      </c>
      <c r="G2567">
        <v>0</v>
      </c>
      <c r="H2567">
        <v>2</v>
      </c>
      <c r="I2567">
        <v>8</v>
      </c>
      <c r="J2567">
        <v>8</v>
      </c>
      <c r="K2567">
        <v>4</v>
      </c>
      <c r="L2567">
        <v>23</v>
      </c>
      <c r="M2567">
        <v>1</v>
      </c>
      <c r="N2567">
        <v>1</v>
      </c>
      <c r="O2567">
        <v>1</v>
      </c>
      <c r="P2567">
        <v>0.192</v>
      </c>
      <c r="Q2567">
        <v>0.23200000000000001</v>
      </c>
      <c r="R2567">
        <v>0.28999999999999998</v>
      </c>
      <c r="S2567">
        <v>0.52200000000000002</v>
      </c>
      <c r="T2567">
        <v>0.22900000000000001</v>
      </c>
      <c r="U2567">
        <v>-0.1</v>
      </c>
      <c r="V2567">
        <v>0</v>
      </c>
      <c r="W2567">
        <v>-0.6</v>
      </c>
    </row>
    <row r="2568" spans="1:23" x14ac:dyDescent="0.25">
      <c r="A2568" t="s">
        <v>5727</v>
      </c>
      <c r="B2568" t="s">
        <v>5728</v>
      </c>
      <c r="C2568">
        <v>100</v>
      </c>
      <c r="D2568">
        <v>93</v>
      </c>
      <c r="E2568">
        <v>17</v>
      </c>
      <c r="F2568">
        <v>2</v>
      </c>
      <c r="G2568">
        <v>0</v>
      </c>
      <c r="H2568">
        <v>2</v>
      </c>
      <c r="I2568">
        <v>8</v>
      </c>
      <c r="J2568">
        <v>9</v>
      </c>
      <c r="K2568">
        <v>5</v>
      </c>
      <c r="L2568">
        <v>19</v>
      </c>
      <c r="M2568">
        <v>1</v>
      </c>
      <c r="N2568">
        <v>1</v>
      </c>
      <c r="O2568">
        <v>1</v>
      </c>
      <c r="P2568">
        <v>0.188</v>
      </c>
      <c r="Q2568">
        <v>0.23499999999999999</v>
      </c>
      <c r="R2568">
        <v>0.28399999999999997</v>
      </c>
      <c r="S2568">
        <v>0.52</v>
      </c>
      <c r="T2568">
        <v>0.22900000000000001</v>
      </c>
      <c r="U2568">
        <v>0</v>
      </c>
      <c r="V2568">
        <v>0</v>
      </c>
      <c r="W2568">
        <v>-0.2</v>
      </c>
    </row>
    <row r="2569" spans="1:23" x14ac:dyDescent="0.25">
      <c r="A2569" t="s">
        <v>5725</v>
      </c>
      <c r="B2569" t="s">
        <v>5726</v>
      </c>
      <c r="C2569">
        <v>100</v>
      </c>
      <c r="D2569">
        <v>93</v>
      </c>
      <c r="E2569">
        <v>18</v>
      </c>
      <c r="F2569">
        <v>3</v>
      </c>
      <c r="G2569">
        <v>0</v>
      </c>
      <c r="H2569">
        <v>2</v>
      </c>
      <c r="I2569">
        <v>8</v>
      </c>
      <c r="J2569">
        <v>8</v>
      </c>
      <c r="K2569">
        <v>4</v>
      </c>
      <c r="L2569">
        <v>17</v>
      </c>
      <c r="M2569">
        <v>1</v>
      </c>
      <c r="N2569">
        <v>3</v>
      </c>
      <c r="O2569">
        <v>2</v>
      </c>
      <c r="P2569">
        <v>0.19500000000000001</v>
      </c>
      <c r="Q2569">
        <v>0.23899999999999999</v>
      </c>
      <c r="R2569">
        <v>0.27800000000000002</v>
      </c>
      <c r="S2569">
        <v>0.51700000000000002</v>
      </c>
      <c r="T2569">
        <v>0.22900000000000001</v>
      </c>
      <c r="U2569">
        <v>-0.1</v>
      </c>
      <c r="V2569">
        <v>0</v>
      </c>
      <c r="W2569">
        <v>-0.5</v>
      </c>
    </row>
    <row r="2570" spans="1:23" x14ac:dyDescent="0.25">
      <c r="A2570" t="s">
        <v>5723</v>
      </c>
      <c r="B2570" t="s">
        <v>5724</v>
      </c>
      <c r="C2570">
        <v>100</v>
      </c>
      <c r="D2570">
        <v>93</v>
      </c>
      <c r="E2570">
        <v>19</v>
      </c>
      <c r="F2570">
        <v>3</v>
      </c>
      <c r="G2570">
        <v>0</v>
      </c>
      <c r="H2570">
        <v>1</v>
      </c>
      <c r="I2570">
        <v>8</v>
      </c>
      <c r="J2570">
        <v>8</v>
      </c>
      <c r="K2570">
        <v>5</v>
      </c>
      <c r="L2570">
        <v>23</v>
      </c>
      <c r="M2570">
        <v>1</v>
      </c>
      <c r="N2570">
        <v>4</v>
      </c>
      <c r="O2570">
        <v>2</v>
      </c>
      <c r="P2570">
        <v>0.2</v>
      </c>
      <c r="Q2570">
        <v>0.245</v>
      </c>
      <c r="R2570">
        <v>0.27</v>
      </c>
      <c r="S2570">
        <v>0.51500000000000001</v>
      </c>
      <c r="T2570">
        <v>0.22900000000000001</v>
      </c>
      <c r="U2570">
        <v>0.1</v>
      </c>
      <c r="V2570">
        <v>0</v>
      </c>
      <c r="W2570">
        <v>-0.5</v>
      </c>
    </row>
    <row r="2571" spans="1:23" x14ac:dyDescent="0.25">
      <c r="A2571" t="s">
        <v>5721</v>
      </c>
      <c r="B2571" t="s">
        <v>5722</v>
      </c>
      <c r="C2571">
        <v>100</v>
      </c>
      <c r="D2571">
        <v>94</v>
      </c>
      <c r="E2571">
        <v>19</v>
      </c>
      <c r="F2571">
        <v>3</v>
      </c>
      <c r="G2571">
        <v>1</v>
      </c>
      <c r="H2571">
        <v>1</v>
      </c>
      <c r="I2571">
        <v>8</v>
      </c>
      <c r="J2571">
        <v>8</v>
      </c>
      <c r="K2571">
        <v>4</v>
      </c>
      <c r="L2571">
        <v>20</v>
      </c>
      <c r="M2571">
        <v>1</v>
      </c>
      <c r="N2571">
        <v>2</v>
      </c>
      <c r="O2571">
        <v>1</v>
      </c>
      <c r="P2571">
        <v>0.19900000000000001</v>
      </c>
      <c r="Q2571">
        <v>0.23599999999999999</v>
      </c>
      <c r="R2571">
        <v>0.28199999999999997</v>
      </c>
      <c r="S2571">
        <v>0.51800000000000002</v>
      </c>
      <c r="T2571">
        <v>0.22900000000000001</v>
      </c>
      <c r="U2571">
        <v>0</v>
      </c>
      <c r="V2571">
        <v>0</v>
      </c>
      <c r="W2571">
        <v>-0.3</v>
      </c>
    </row>
    <row r="2572" spans="1:23" x14ac:dyDescent="0.25">
      <c r="A2572" t="s">
        <v>5719</v>
      </c>
      <c r="B2572" t="s">
        <v>5720</v>
      </c>
      <c r="C2572">
        <v>100</v>
      </c>
      <c r="D2572">
        <v>93</v>
      </c>
      <c r="E2572">
        <v>18</v>
      </c>
      <c r="F2572">
        <v>3</v>
      </c>
      <c r="G2572">
        <v>0</v>
      </c>
      <c r="H2572">
        <v>1</v>
      </c>
      <c r="I2572">
        <v>8</v>
      </c>
      <c r="J2572">
        <v>8</v>
      </c>
      <c r="K2572">
        <v>5</v>
      </c>
      <c r="L2572">
        <v>22</v>
      </c>
      <c r="M2572">
        <v>1</v>
      </c>
      <c r="N2572">
        <v>2</v>
      </c>
      <c r="O2572">
        <v>1</v>
      </c>
      <c r="P2572">
        <v>0.19400000000000001</v>
      </c>
      <c r="Q2572">
        <v>0.24</v>
      </c>
      <c r="R2572">
        <v>0.27700000000000002</v>
      </c>
      <c r="S2572">
        <v>0.51700000000000002</v>
      </c>
      <c r="T2572">
        <v>0.22900000000000001</v>
      </c>
      <c r="U2572">
        <v>0</v>
      </c>
      <c r="V2572">
        <v>0</v>
      </c>
      <c r="W2572">
        <v>-0.5</v>
      </c>
    </row>
    <row r="2573" spans="1:23" x14ac:dyDescent="0.25">
      <c r="A2573" t="s">
        <v>5717</v>
      </c>
      <c r="B2573" t="s">
        <v>5718</v>
      </c>
      <c r="C2573">
        <v>100</v>
      </c>
      <c r="D2573">
        <v>92</v>
      </c>
      <c r="E2573">
        <v>17</v>
      </c>
      <c r="F2573">
        <v>3</v>
      </c>
      <c r="G2573">
        <v>0</v>
      </c>
      <c r="H2573">
        <v>1</v>
      </c>
      <c r="I2573">
        <v>8</v>
      </c>
      <c r="J2573">
        <v>8</v>
      </c>
      <c r="K2573">
        <v>6</v>
      </c>
      <c r="L2573">
        <v>24</v>
      </c>
      <c r="M2573">
        <v>1</v>
      </c>
      <c r="N2573">
        <v>1</v>
      </c>
      <c r="O2573">
        <v>1</v>
      </c>
      <c r="P2573">
        <v>0.188</v>
      </c>
      <c r="Q2573">
        <v>0.24199999999999999</v>
      </c>
      <c r="R2573">
        <v>0.27</v>
      </c>
      <c r="S2573">
        <v>0.51200000000000001</v>
      </c>
      <c r="T2573">
        <v>0.22900000000000001</v>
      </c>
      <c r="U2573">
        <v>0</v>
      </c>
      <c r="V2573">
        <v>0</v>
      </c>
      <c r="W2573">
        <v>-0.2</v>
      </c>
    </row>
    <row r="2574" spans="1:23" x14ac:dyDescent="0.25">
      <c r="A2574" t="s">
        <v>5715</v>
      </c>
      <c r="B2574" t="s">
        <v>5716</v>
      </c>
      <c r="C2574">
        <v>100</v>
      </c>
      <c r="D2574">
        <v>93</v>
      </c>
      <c r="E2574">
        <v>19</v>
      </c>
      <c r="F2574">
        <v>3</v>
      </c>
      <c r="G2574">
        <v>0</v>
      </c>
      <c r="H2574">
        <v>1</v>
      </c>
      <c r="I2574">
        <v>7</v>
      </c>
      <c r="J2574">
        <v>7</v>
      </c>
      <c r="K2574">
        <v>5</v>
      </c>
      <c r="L2574">
        <v>17</v>
      </c>
      <c r="M2574">
        <v>1</v>
      </c>
      <c r="N2574">
        <v>2</v>
      </c>
      <c r="O2574">
        <v>1</v>
      </c>
      <c r="P2574">
        <v>0.20300000000000001</v>
      </c>
      <c r="Q2574">
        <v>0.247</v>
      </c>
      <c r="R2574">
        <v>0.26400000000000001</v>
      </c>
      <c r="S2574">
        <v>0.51100000000000001</v>
      </c>
      <c r="T2574">
        <v>0.22900000000000001</v>
      </c>
      <c r="U2574">
        <v>0</v>
      </c>
      <c r="V2574">
        <v>0</v>
      </c>
      <c r="W2574">
        <v>-0.3</v>
      </c>
    </row>
    <row r="2575" spans="1:23" x14ac:dyDescent="0.25">
      <c r="A2575" t="s">
        <v>5713</v>
      </c>
      <c r="B2575" t="s">
        <v>5714</v>
      </c>
      <c r="C2575">
        <v>100</v>
      </c>
      <c r="D2575">
        <v>93</v>
      </c>
      <c r="E2575">
        <v>18</v>
      </c>
      <c r="F2575">
        <v>3</v>
      </c>
      <c r="G2575">
        <v>0</v>
      </c>
      <c r="H2575">
        <v>1</v>
      </c>
      <c r="I2575">
        <v>8</v>
      </c>
      <c r="J2575">
        <v>8</v>
      </c>
      <c r="K2575">
        <v>5</v>
      </c>
      <c r="L2575">
        <v>20</v>
      </c>
      <c r="M2575">
        <v>1</v>
      </c>
      <c r="N2575">
        <v>1</v>
      </c>
      <c r="O2575">
        <v>1</v>
      </c>
      <c r="P2575">
        <v>0.193</v>
      </c>
      <c r="Q2575">
        <v>0.23899999999999999</v>
      </c>
      <c r="R2575">
        <v>0.27900000000000003</v>
      </c>
      <c r="S2575">
        <v>0.51800000000000002</v>
      </c>
      <c r="T2575">
        <v>0.22900000000000001</v>
      </c>
      <c r="U2575">
        <v>-0.1</v>
      </c>
      <c r="V2575">
        <v>0</v>
      </c>
      <c r="W2575">
        <v>-0.2</v>
      </c>
    </row>
    <row r="2576" spans="1:23" x14ac:dyDescent="0.25">
      <c r="A2576" t="s">
        <v>5711</v>
      </c>
      <c r="B2576" t="s">
        <v>5712</v>
      </c>
      <c r="C2576">
        <v>100</v>
      </c>
      <c r="D2576">
        <v>93</v>
      </c>
      <c r="E2576">
        <v>18</v>
      </c>
      <c r="F2576">
        <v>3</v>
      </c>
      <c r="G2576">
        <v>0</v>
      </c>
      <c r="H2576">
        <v>1</v>
      </c>
      <c r="I2576">
        <v>8</v>
      </c>
      <c r="J2576">
        <v>8</v>
      </c>
      <c r="K2576">
        <v>5</v>
      </c>
      <c r="L2576">
        <v>22</v>
      </c>
      <c r="M2576">
        <v>1</v>
      </c>
      <c r="N2576">
        <v>4</v>
      </c>
      <c r="O2576">
        <v>2</v>
      </c>
      <c r="P2576">
        <v>0.19500000000000001</v>
      </c>
      <c r="Q2576">
        <v>0.24</v>
      </c>
      <c r="R2576">
        <v>0.27500000000000002</v>
      </c>
      <c r="S2576">
        <v>0.51600000000000001</v>
      </c>
      <c r="T2576">
        <v>0.22900000000000001</v>
      </c>
      <c r="U2576">
        <v>0</v>
      </c>
      <c r="V2576">
        <v>0</v>
      </c>
      <c r="W2576">
        <v>-0.5</v>
      </c>
    </row>
    <row r="2577" spans="1:23" x14ac:dyDescent="0.25">
      <c r="A2577" t="s">
        <v>5709</v>
      </c>
      <c r="B2577" t="s">
        <v>5710</v>
      </c>
      <c r="C2577">
        <v>100</v>
      </c>
      <c r="D2577">
        <v>93</v>
      </c>
      <c r="E2577">
        <v>18</v>
      </c>
      <c r="F2577">
        <v>3</v>
      </c>
      <c r="G2577">
        <v>0</v>
      </c>
      <c r="H2577">
        <v>1</v>
      </c>
      <c r="I2577">
        <v>8</v>
      </c>
      <c r="J2577">
        <v>8</v>
      </c>
      <c r="K2577">
        <v>5</v>
      </c>
      <c r="L2577">
        <v>18</v>
      </c>
      <c r="M2577">
        <v>1</v>
      </c>
      <c r="N2577">
        <v>1</v>
      </c>
      <c r="O2577">
        <v>1</v>
      </c>
      <c r="P2577">
        <v>0.19500000000000001</v>
      </c>
      <c r="Q2577">
        <v>0.23899999999999999</v>
      </c>
      <c r="R2577">
        <v>0.27500000000000002</v>
      </c>
      <c r="S2577">
        <v>0.51500000000000001</v>
      </c>
      <c r="T2577">
        <v>0.22900000000000001</v>
      </c>
      <c r="U2577">
        <v>0</v>
      </c>
      <c r="V2577">
        <v>0</v>
      </c>
      <c r="W2577">
        <v>-0.2</v>
      </c>
    </row>
    <row r="2578" spans="1:23" x14ac:dyDescent="0.25">
      <c r="A2578" t="s">
        <v>5707</v>
      </c>
      <c r="B2578" t="s">
        <v>5708</v>
      </c>
      <c r="C2578">
        <v>100</v>
      </c>
      <c r="D2578">
        <v>94</v>
      </c>
      <c r="E2578">
        <v>19</v>
      </c>
      <c r="F2578">
        <v>3</v>
      </c>
      <c r="G2578">
        <v>0</v>
      </c>
      <c r="H2578">
        <v>1</v>
      </c>
      <c r="I2578">
        <v>7</v>
      </c>
      <c r="J2578">
        <v>8</v>
      </c>
      <c r="K2578">
        <v>4</v>
      </c>
      <c r="L2578">
        <v>14</v>
      </c>
      <c r="M2578">
        <v>1</v>
      </c>
      <c r="N2578">
        <v>1</v>
      </c>
      <c r="O2578">
        <v>1</v>
      </c>
      <c r="P2578">
        <v>0.20699999999999999</v>
      </c>
      <c r="Q2578">
        <v>0.24299999999999999</v>
      </c>
      <c r="R2578">
        <v>0.27300000000000002</v>
      </c>
      <c r="S2578">
        <v>0.51600000000000001</v>
      </c>
      <c r="T2578">
        <v>0.22900000000000001</v>
      </c>
      <c r="U2578">
        <v>0</v>
      </c>
      <c r="V2578">
        <v>0</v>
      </c>
      <c r="W2578">
        <v>-0.3</v>
      </c>
    </row>
    <row r="2579" spans="1:23" x14ac:dyDescent="0.25">
      <c r="A2579" t="s">
        <v>5705</v>
      </c>
      <c r="B2579" t="s">
        <v>5706</v>
      </c>
      <c r="C2579">
        <v>100</v>
      </c>
      <c r="D2579">
        <v>93</v>
      </c>
      <c r="E2579">
        <v>18</v>
      </c>
      <c r="F2579">
        <v>3</v>
      </c>
      <c r="G2579">
        <v>0</v>
      </c>
      <c r="H2579">
        <v>2</v>
      </c>
      <c r="I2579">
        <v>8</v>
      </c>
      <c r="J2579">
        <v>8</v>
      </c>
      <c r="K2579">
        <v>5</v>
      </c>
      <c r="L2579">
        <v>19</v>
      </c>
      <c r="M2579">
        <v>1</v>
      </c>
      <c r="N2579">
        <v>2</v>
      </c>
      <c r="O2579">
        <v>1</v>
      </c>
      <c r="P2579">
        <v>0.19400000000000001</v>
      </c>
      <c r="Q2579">
        <v>0.23699999999999999</v>
      </c>
      <c r="R2579">
        <v>0.28199999999999997</v>
      </c>
      <c r="S2579">
        <v>0.51900000000000002</v>
      </c>
      <c r="T2579">
        <v>0.22900000000000001</v>
      </c>
      <c r="U2579">
        <v>0</v>
      </c>
      <c r="V2579">
        <v>0</v>
      </c>
      <c r="W2579">
        <v>-0.5</v>
      </c>
    </row>
    <row r="2580" spans="1:23" x14ac:dyDescent="0.25">
      <c r="A2580" t="s">
        <v>5703</v>
      </c>
      <c r="B2580" t="s">
        <v>5704</v>
      </c>
      <c r="C2580">
        <v>100</v>
      </c>
      <c r="D2580">
        <v>92</v>
      </c>
      <c r="E2580">
        <v>18</v>
      </c>
      <c r="F2580">
        <v>3</v>
      </c>
      <c r="G2580">
        <v>0</v>
      </c>
      <c r="H2580">
        <v>1</v>
      </c>
      <c r="I2580">
        <v>8</v>
      </c>
      <c r="J2580">
        <v>8</v>
      </c>
      <c r="K2580">
        <v>6</v>
      </c>
      <c r="L2580">
        <v>18</v>
      </c>
      <c r="M2580">
        <v>1</v>
      </c>
      <c r="N2580">
        <v>2</v>
      </c>
      <c r="O2580">
        <v>1</v>
      </c>
      <c r="P2580">
        <v>0.193</v>
      </c>
      <c r="Q2580">
        <v>0.24399999999999999</v>
      </c>
      <c r="R2580">
        <v>0.26800000000000002</v>
      </c>
      <c r="S2580">
        <v>0.51100000000000001</v>
      </c>
      <c r="T2580">
        <v>0.22800000000000001</v>
      </c>
      <c r="U2580">
        <v>0</v>
      </c>
      <c r="V2580">
        <v>0</v>
      </c>
      <c r="W2580">
        <v>-0.5</v>
      </c>
    </row>
    <row r="2581" spans="1:23" x14ac:dyDescent="0.25">
      <c r="A2581" t="s">
        <v>5701</v>
      </c>
      <c r="B2581" t="s">
        <v>5702</v>
      </c>
      <c r="C2581">
        <v>100</v>
      </c>
      <c r="D2581">
        <v>92</v>
      </c>
      <c r="E2581">
        <v>18</v>
      </c>
      <c r="F2581">
        <v>3</v>
      </c>
      <c r="G2581">
        <v>0</v>
      </c>
      <c r="H2581">
        <v>1</v>
      </c>
      <c r="I2581">
        <v>8</v>
      </c>
      <c r="J2581">
        <v>7</v>
      </c>
      <c r="K2581">
        <v>6</v>
      </c>
      <c r="L2581">
        <v>19</v>
      </c>
      <c r="M2581">
        <v>1</v>
      </c>
      <c r="N2581">
        <v>1</v>
      </c>
      <c r="O2581">
        <v>1</v>
      </c>
      <c r="P2581">
        <v>0.192</v>
      </c>
      <c r="Q2581">
        <v>0.245</v>
      </c>
      <c r="R2581">
        <v>0.26600000000000001</v>
      </c>
      <c r="S2581">
        <v>0.51100000000000001</v>
      </c>
      <c r="T2581">
        <v>0.22800000000000001</v>
      </c>
      <c r="U2581">
        <v>0</v>
      </c>
      <c r="V2581">
        <v>0</v>
      </c>
      <c r="W2581">
        <v>-0.5</v>
      </c>
    </row>
    <row r="2582" spans="1:23" x14ac:dyDescent="0.25">
      <c r="A2582" t="s">
        <v>5699</v>
      </c>
      <c r="B2582" t="s">
        <v>5700</v>
      </c>
      <c r="C2582">
        <v>100</v>
      </c>
      <c r="D2582">
        <v>91</v>
      </c>
      <c r="E2582">
        <v>17</v>
      </c>
      <c r="F2582">
        <v>3</v>
      </c>
      <c r="G2582">
        <v>0</v>
      </c>
      <c r="H2582">
        <v>1</v>
      </c>
      <c r="I2582">
        <v>8</v>
      </c>
      <c r="J2582">
        <v>7</v>
      </c>
      <c r="K2582">
        <v>6</v>
      </c>
      <c r="L2582">
        <v>26</v>
      </c>
      <c r="M2582">
        <v>1</v>
      </c>
      <c r="N2582">
        <v>3</v>
      </c>
      <c r="O2582">
        <v>1</v>
      </c>
      <c r="P2582">
        <v>0.185</v>
      </c>
      <c r="Q2582">
        <v>0.24399999999999999</v>
      </c>
      <c r="R2582">
        <v>0.26500000000000001</v>
      </c>
      <c r="S2582">
        <v>0.50900000000000001</v>
      </c>
      <c r="T2582">
        <v>0.22800000000000001</v>
      </c>
      <c r="U2582">
        <v>0</v>
      </c>
      <c r="V2582">
        <v>0</v>
      </c>
      <c r="W2582">
        <v>-0.5</v>
      </c>
    </row>
    <row r="2583" spans="1:23" x14ac:dyDescent="0.25">
      <c r="A2583" t="s">
        <v>5697</v>
      </c>
      <c r="B2583" t="s">
        <v>5698</v>
      </c>
      <c r="C2583">
        <v>100</v>
      </c>
      <c r="D2583">
        <v>94</v>
      </c>
      <c r="E2583">
        <v>19</v>
      </c>
      <c r="F2583">
        <v>3</v>
      </c>
      <c r="G2583">
        <v>0</v>
      </c>
      <c r="H2583">
        <v>2</v>
      </c>
      <c r="I2583">
        <v>8</v>
      </c>
      <c r="J2583">
        <v>8</v>
      </c>
      <c r="K2583">
        <v>4</v>
      </c>
      <c r="L2583">
        <v>17</v>
      </c>
      <c r="M2583">
        <v>1</v>
      </c>
      <c r="N2583">
        <v>1</v>
      </c>
      <c r="O2583">
        <v>1</v>
      </c>
      <c r="P2583">
        <v>0.19900000000000001</v>
      </c>
      <c r="Q2583">
        <v>0.23300000000000001</v>
      </c>
      <c r="R2583">
        <v>0.28599999999999998</v>
      </c>
      <c r="S2583">
        <v>0.51900000000000002</v>
      </c>
      <c r="T2583">
        <v>0.22800000000000001</v>
      </c>
      <c r="U2583">
        <v>0</v>
      </c>
      <c r="V2583">
        <v>0</v>
      </c>
      <c r="W2583">
        <v>-0.3</v>
      </c>
    </row>
    <row r="2584" spans="1:23" x14ac:dyDescent="0.25">
      <c r="A2584" t="s">
        <v>5695</v>
      </c>
      <c r="B2584" t="s">
        <v>5696</v>
      </c>
      <c r="C2584">
        <v>100</v>
      </c>
      <c r="D2584">
        <v>92</v>
      </c>
      <c r="E2584">
        <v>18</v>
      </c>
      <c r="F2584">
        <v>3</v>
      </c>
      <c r="G2584">
        <v>1</v>
      </c>
      <c r="H2584">
        <v>0</v>
      </c>
      <c r="I2584">
        <v>8</v>
      </c>
      <c r="J2584">
        <v>7</v>
      </c>
      <c r="K2584">
        <v>6</v>
      </c>
      <c r="L2584">
        <v>17</v>
      </c>
      <c r="M2584">
        <v>1</v>
      </c>
      <c r="N2584">
        <v>4</v>
      </c>
      <c r="O2584">
        <v>2</v>
      </c>
      <c r="P2584">
        <v>0.2</v>
      </c>
      <c r="Q2584">
        <v>0.253</v>
      </c>
      <c r="R2584">
        <v>0.253</v>
      </c>
      <c r="S2584">
        <v>0.50600000000000001</v>
      </c>
      <c r="T2584">
        <v>0.22800000000000001</v>
      </c>
      <c r="U2584">
        <v>0.1</v>
      </c>
      <c r="V2584">
        <v>0</v>
      </c>
      <c r="W2584">
        <v>-0.3</v>
      </c>
    </row>
    <row r="2585" spans="1:23" x14ac:dyDescent="0.25">
      <c r="A2585" t="s">
        <v>5693</v>
      </c>
      <c r="B2585" t="s">
        <v>5694</v>
      </c>
      <c r="C2585">
        <v>100</v>
      </c>
      <c r="D2585">
        <v>93</v>
      </c>
      <c r="E2585">
        <v>18</v>
      </c>
      <c r="F2585">
        <v>3</v>
      </c>
      <c r="G2585">
        <v>0</v>
      </c>
      <c r="H2585">
        <v>1</v>
      </c>
      <c r="I2585">
        <v>8</v>
      </c>
      <c r="J2585">
        <v>7</v>
      </c>
      <c r="K2585">
        <v>5</v>
      </c>
      <c r="L2585">
        <v>23</v>
      </c>
      <c r="M2585">
        <v>1</v>
      </c>
      <c r="N2585">
        <v>1</v>
      </c>
      <c r="O2585">
        <v>0</v>
      </c>
      <c r="P2585">
        <v>0.19500000000000001</v>
      </c>
      <c r="Q2585">
        <v>0.24299999999999999</v>
      </c>
      <c r="R2585">
        <v>0.27</v>
      </c>
      <c r="S2585">
        <v>0.51300000000000001</v>
      </c>
      <c r="T2585">
        <v>0.22800000000000001</v>
      </c>
      <c r="U2585">
        <v>0</v>
      </c>
      <c r="V2585">
        <v>0</v>
      </c>
      <c r="W2585">
        <v>-0.2</v>
      </c>
    </row>
    <row r="2586" spans="1:23" x14ac:dyDescent="0.25">
      <c r="A2586" t="s">
        <v>5691</v>
      </c>
      <c r="B2586" t="s">
        <v>5692</v>
      </c>
      <c r="C2586">
        <v>100</v>
      </c>
      <c r="D2586">
        <v>94</v>
      </c>
      <c r="E2586">
        <v>19</v>
      </c>
      <c r="F2586">
        <v>3</v>
      </c>
      <c r="G2586">
        <v>0</v>
      </c>
      <c r="H2586">
        <v>1</v>
      </c>
      <c r="I2586">
        <v>7</v>
      </c>
      <c r="J2586">
        <v>7</v>
      </c>
      <c r="K2586">
        <v>4</v>
      </c>
      <c r="L2586">
        <v>16</v>
      </c>
      <c r="M2586">
        <v>1</v>
      </c>
      <c r="N2586">
        <v>1</v>
      </c>
      <c r="O2586">
        <v>1</v>
      </c>
      <c r="P2586">
        <v>0.20499999999999999</v>
      </c>
      <c r="Q2586">
        <v>0.24299999999999999</v>
      </c>
      <c r="R2586">
        <v>0.27100000000000002</v>
      </c>
      <c r="S2586">
        <v>0.51500000000000001</v>
      </c>
      <c r="T2586">
        <v>0.22800000000000001</v>
      </c>
      <c r="U2586">
        <v>-0.1</v>
      </c>
      <c r="V2586">
        <v>0</v>
      </c>
      <c r="W2586">
        <v>-0.3</v>
      </c>
    </row>
    <row r="2587" spans="1:23" x14ac:dyDescent="0.25">
      <c r="A2587" t="s">
        <v>5689</v>
      </c>
      <c r="B2587" t="s">
        <v>5690</v>
      </c>
      <c r="C2587">
        <v>100</v>
      </c>
      <c r="D2587">
        <v>94</v>
      </c>
      <c r="E2587">
        <v>19</v>
      </c>
      <c r="F2587">
        <v>3</v>
      </c>
      <c r="G2587">
        <v>0</v>
      </c>
      <c r="H2587">
        <v>1</v>
      </c>
      <c r="I2587">
        <v>8</v>
      </c>
      <c r="J2587">
        <v>8</v>
      </c>
      <c r="K2587">
        <v>4</v>
      </c>
      <c r="L2587">
        <v>22</v>
      </c>
      <c r="M2587">
        <v>1</v>
      </c>
      <c r="N2587">
        <v>2</v>
      </c>
      <c r="O2587">
        <v>1</v>
      </c>
      <c r="P2587">
        <v>0.20200000000000001</v>
      </c>
      <c r="Q2587">
        <v>0.23699999999999999</v>
      </c>
      <c r="R2587">
        <v>0.28399999999999997</v>
      </c>
      <c r="S2587">
        <v>0.52100000000000002</v>
      </c>
      <c r="T2587">
        <v>0.22800000000000001</v>
      </c>
      <c r="U2587">
        <v>-0.1</v>
      </c>
      <c r="V2587">
        <v>0</v>
      </c>
      <c r="W2587">
        <v>-0.5</v>
      </c>
    </row>
    <row r="2588" spans="1:23" x14ac:dyDescent="0.25">
      <c r="A2588" t="s">
        <v>5687</v>
      </c>
      <c r="B2588" t="s">
        <v>5688</v>
      </c>
      <c r="C2588">
        <v>100</v>
      </c>
      <c r="D2588">
        <v>94</v>
      </c>
      <c r="E2588">
        <v>20</v>
      </c>
      <c r="F2588">
        <v>3</v>
      </c>
      <c r="G2588">
        <v>0</v>
      </c>
      <c r="H2588">
        <v>1</v>
      </c>
      <c r="I2588">
        <v>8</v>
      </c>
      <c r="J2588">
        <v>8</v>
      </c>
      <c r="K2588">
        <v>4</v>
      </c>
      <c r="L2588">
        <v>8</v>
      </c>
      <c r="M2588">
        <v>1</v>
      </c>
      <c r="N2588">
        <v>2</v>
      </c>
      <c r="O2588">
        <v>1</v>
      </c>
      <c r="P2588">
        <v>0.21</v>
      </c>
      <c r="Q2588">
        <v>0.24399999999999999</v>
      </c>
      <c r="R2588">
        <v>0.26900000000000002</v>
      </c>
      <c r="S2588">
        <v>0.51400000000000001</v>
      </c>
      <c r="T2588">
        <v>0.22800000000000001</v>
      </c>
      <c r="U2588">
        <v>0</v>
      </c>
      <c r="V2588">
        <v>0</v>
      </c>
      <c r="W2588">
        <v>-0.3</v>
      </c>
    </row>
    <row r="2589" spans="1:23" x14ac:dyDescent="0.25">
      <c r="A2589" t="s">
        <v>5685</v>
      </c>
      <c r="B2589" t="s">
        <v>5686</v>
      </c>
      <c r="C2589">
        <v>100</v>
      </c>
      <c r="D2589">
        <v>93</v>
      </c>
      <c r="E2589">
        <v>18</v>
      </c>
      <c r="F2589">
        <v>3</v>
      </c>
      <c r="G2589">
        <v>0</v>
      </c>
      <c r="H2589">
        <v>1</v>
      </c>
      <c r="I2589">
        <v>8</v>
      </c>
      <c r="J2589">
        <v>8</v>
      </c>
      <c r="K2589">
        <v>4</v>
      </c>
      <c r="L2589">
        <v>23</v>
      </c>
      <c r="M2589">
        <v>1</v>
      </c>
      <c r="N2589">
        <v>1</v>
      </c>
      <c r="O2589">
        <v>1</v>
      </c>
      <c r="P2589">
        <v>0.19600000000000001</v>
      </c>
      <c r="Q2589">
        <v>0.23799999999999999</v>
      </c>
      <c r="R2589">
        <v>0.28100000000000003</v>
      </c>
      <c r="S2589">
        <v>0.51800000000000002</v>
      </c>
      <c r="T2589">
        <v>0.22800000000000001</v>
      </c>
      <c r="U2589">
        <v>-0.1</v>
      </c>
      <c r="V2589">
        <v>0</v>
      </c>
      <c r="W2589">
        <v>-0.2</v>
      </c>
    </row>
    <row r="2590" spans="1:23" x14ac:dyDescent="0.25">
      <c r="A2590" t="s">
        <v>5683</v>
      </c>
      <c r="B2590" t="s">
        <v>5684</v>
      </c>
      <c r="C2590">
        <v>100</v>
      </c>
      <c r="D2590">
        <v>94</v>
      </c>
      <c r="E2590">
        <v>20</v>
      </c>
      <c r="F2590">
        <v>3</v>
      </c>
      <c r="G2590">
        <v>0</v>
      </c>
      <c r="H2590">
        <v>1</v>
      </c>
      <c r="I2590">
        <v>8</v>
      </c>
      <c r="J2590">
        <v>7</v>
      </c>
      <c r="K2590">
        <v>4</v>
      </c>
      <c r="L2590">
        <v>18</v>
      </c>
      <c r="M2590">
        <v>1</v>
      </c>
      <c r="N2590">
        <v>4</v>
      </c>
      <c r="O2590">
        <v>2</v>
      </c>
      <c r="P2590">
        <v>0.21</v>
      </c>
      <c r="Q2590">
        <v>0.249</v>
      </c>
      <c r="R2590">
        <v>0.26300000000000001</v>
      </c>
      <c r="S2590">
        <v>0.51200000000000001</v>
      </c>
      <c r="T2590">
        <v>0.22800000000000001</v>
      </c>
      <c r="U2590">
        <v>0</v>
      </c>
      <c r="V2590">
        <v>0</v>
      </c>
      <c r="W2590">
        <v>-0.5</v>
      </c>
    </row>
    <row r="2591" spans="1:23" x14ac:dyDescent="0.25">
      <c r="A2591" t="s">
        <v>5681</v>
      </c>
      <c r="B2591" t="s">
        <v>5682</v>
      </c>
      <c r="C2591">
        <v>100</v>
      </c>
      <c r="D2591">
        <v>92</v>
      </c>
      <c r="E2591">
        <v>18</v>
      </c>
      <c r="F2591">
        <v>3</v>
      </c>
      <c r="G2591">
        <v>1</v>
      </c>
      <c r="H2591">
        <v>0</v>
      </c>
      <c r="I2591">
        <v>8</v>
      </c>
      <c r="J2591">
        <v>6</v>
      </c>
      <c r="K2591">
        <v>6</v>
      </c>
      <c r="L2591">
        <v>15</v>
      </c>
      <c r="M2591">
        <v>1</v>
      </c>
      <c r="N2591">
        <v>8</v>
      </c>
      <c r="O2591">
        <v>3</v>
      </c>
      <c r="P2591">
        <v>0.19900000000000001</v>
      </c>
      <c r="Q2591">
        <v>0.253</v>
      </c>
      <c r="R2591">
        <v>0.253</v>
      </c>
      <c r="S2591">
        <v>0.505</v>
      </c>
      <c r="T2591">
        <v>0.22800000000000001</v>
      </c>
      <c r="U2591">
        <v>0.3</v>
      </c>
      <c r="V2591">
        <v>0</v>
      </c>
      <c r="W2591">
        <v>-0.2</v>
      </c>
    </row>
    <row r="2592" spans="1:23" x14ac:dyDescent="0.25">
      <c r="A2592" t="s">
        <v>5679</v>
      </c>
      <c r="B2592" t="s">
        <v>5680</v>
      </c>
      <c r="C2592">
        <v>100</v>
      </c>
      <c r="D2592">
        <v>93</v>
      </c>
      <c r="E2592">
        <v>19</v>
      </c>
      <c r="F2592">
        <v>3</v>
      </c>
      <c r="G2592">
        <v>0</v>
      </c>
      <c r="H2592">
        <v>1</v>
      </c>
      <c r="I2592">
        <v>8</v>
      </c>
      <c r="J2592">
        <v>7</v>
      </c>
      <c r="K2592">
        <v>4</v>
      </c>
      <c r="L2592">
        <v>25</v>
      </c>
      <c r="M2592">
        <v>1</v>
      </c>
      <c r="N2592">
        <v>3</v>
      </c>
      <c r="O2592">
        <v>2</v>
      </c>
      <c r="P2592">
        <v>0.20100000000000001</v>
      </c>
      <c r="Q2592">
        <v>0.24299999999999999</v>
      </c>
      <c r="R2592">
        <v>0.27</v>
      </c>
      <c r="S2592">
        <v>0.51300000000000001</v>
      </c>
      <c r="T2592">
        <v>0.22800000000000001</v>
      </c>
      <c r="U2592">
        <v>0</v>
      </c>
      <c r="V2592">
        <v>0</v>
      </c>
      <c r="W2592">
        <v>-0.5</v>
      </c>
    </row>
    <row r="2593" spans="1:23" x14ac:dyDescent="0.25">
      <c r="A2593" t="s">
        <v>5677</v>
      </c>
      <c r="B2593" t="s">
        <v>5678</v>
      </c>
      <c r="C2593">
        <v>100</v>
      </c>
      <c r="D2593">
        <v>93</v>
      </c>
      <c r="E2593">
        <v>19</v>
      </c>
      <c r="F2593">
        <v>3</v>
      </c>
      <c r="G2593">
        <v>0</v>
      </c>
      <c r="H2593">
        <v>1</v>
      </c>
      <c r="I2593">
        <v>7</v>
      </c>
      <c r="J2593">
        <v>7</v>
      </c>
      <c r="K2593">
        <v>5</v>
      </c>
      <c r="L2593">
        <v>23</v>
      </c>
      <c r="M2593">
        <v>1</v>
      </c>
      <c r="N2593">
        <v>2</v>
      </c>
      <c r="O2593">
        <v>1</v>
      </c>
      <c r="P2593">
        <v>0.2</v>
      </c>
      <c r="Q2593">
        <v>0.24099999999999999</v>
      </c>
      <c r="R2593">
        <v>0.27300000000000002</v>
      </c>
      <c r="S2593">
        <v>0.51400000000000001</v>
      </c>
      <c r="T2593">
        <v>0.22800000000000001</v>
      </c>
      <c r="U2593">
        <v>0</v>
      </c>
      <c r="V2593">
        <v>0</v>
      </c>
      <c r="W2593">
        <v>-0.5</v>
      </c>
    </row>
    <row r="2594" spans="1:23" x14ac:dyDescent="0.25">
      <c r="A2594" t="s">
        <v>5675</v>
      </c>
      <c r="B2594" t="s">
        <v>5676</v>
      </c>
      <c r="C2594">
        <v>100</v>
      </c>
      <c r="D2594">
        <v>93</v>
      </c>
      <c r="E2594">
        <v>18</v>
      </c>
      <c r="F2594">
        <v>3</v>
      </c>
      <c r="G2594">
        <v>0</v>
      </c>
      <c r="H2594">
        <v>1</v>
      </c>
      <c r="I2594">
        <v>8</v>
      </c>
      <c r="J2594">
        <v>8</v>
      </c>
      <c r="K2594">
        <v>5</v>
      </c>
      <c r="L2594">
        <v>18</v>
      </c>
      <c r="M2594">
        <v>1</v>
      </c>
      <c r="N2594">
        <v>2</v>
      </c>
      <c r="O2594">
        <v>1</v>
      </c>
      <c r="P2594">
        <v>0.193</v>
      </c>
      <c r="Q2594">
        <v>0.23899999999999999</v>
      </c>
      <c r="R2594">
        <v>0.27600000000000002</v>
      </c>
      <c r="S2594">
        <v>0.51500000000000001</v>
      </c>
      <c r="T2594">
        <v>0.22800000000000001</v>
      </c>
      <c r="U2594">
        <v>0</v>
      </c>
      <c r="V2594">
        <v>0</v>
      </c>
      <c r="W2594">
        <v>-0.2</v>
      </c>
    </row>
    <row r="2595" spans="1:23" x14ac:dyDescent="0.25">
      <c r="A2595" t="s">
        <v>5673</v>
      </c>
      <c r="B2595" t="s">
        <v>5674</v>
      </c>
      <c r="C2595">
        <v>100</v>
      </c>
      <c r="D2595">
        <v>92</v>
      </c>
      <c r="E2595">
        <v>19</v>
      </c>
      <c r="F2595">
        <v>3</v>
      </c>
      <c r="G2595">
        <v>0</v>
      </c>
      <c r="H2595">
        <v>0</v>
      </c>
      <c r="I2595">
        <v>8</v>
      </c>
      <c r="J2595">
        <v>7</v>
      </c>
      <c r="K2595">
        <v>6</v>
      </c>
      <c r="L2595">
        <v>15</v>
      </c>
      <c r="M2595">
        <v>1</v>
      </c>
      <c r="N2595">
        <v>4</v>
      </c>
      <c r="O2595">
        <v>2</v>
      </c>
      <c r="P2595">
        <v>0.20100000000000001</v>
      </c>
      <c r="Q2595">
        <v>0.252</v>
      </c>
      <c r="R2595">
        <v>0.255</v>
      </c>
      <c r="S2595">
        <v>0.50600000000000001</v>
      </c>
      <c r="T2595">
        <v>0.22800000000000001</v>
      </c>
      <c r="U2595">
        <v>0</v>
      </c>
      <c r="V2595">
        <v>0</v>
      </c>
      <c r="W2595">
        <v>-0.3</v>
      </c>
    </row>
    <row r="2596" spans="1:23" x14ac:dyDescent="0.25">
      <c r="A2596" t="s">
        <v>5671</v>
      </c>
      <c r="B2596" t="s">
        <v>5672</v>
      </c>
      <c r="C2596">
        <v>100</v>
      </c>
      <c r="D2596">
        <v>95</v>
      </c>
      <c r="E2596">
        <v>19</v>
      </c>
      <c r="F2596">
        <v>3</v>
      </c>
      <c r="G2596">
        <v>0</v>
      </c>
      <c r="H2596">
        <v>1</v>
      </c>
      <c r="I2596">
        <v>8</v>
      </c>
      <c r="J2596">
        <v>8</v>
      </c>
      <c r="K2596">
        <v>3</v>
      </c>
      <c r="L2596">
        <v>18</v>
      </c>
      <c r="M2596">
        <v>1</v>
      </c>
      <c r="N2596">
        <v>1</v>
      </c>
      <c r="O2596">
        <v>1</v>
      </c>
      <c r="P2596">
        <v>0.20399999999999999</v>
      </c>
      <c r="Q2596">
        <v>0.23300000000000001</v>
      </c>
      <c r="R2596">
        <v>0.28699999999999998</v>
      </c>
      <c r="S2596">
        <v>0.52</v>
      </c>
      <c r="T2596">
        <v>0.22800000000000001</v>
      </c>
      <c r="U2596">
        <v>-0.1</v>
      </c>
      <c r="V2596">
        <v>0</v>
      </c>
      <c r="W2596">
        <v>-0.3</v>
      </c>
    </row>
    <row r="2597" spans="1:23" x14ac:dyDescent="0.25">
      <c r="A2597" t="s">
        <v>5669</v>
      </c>
      <c r="B2597" t="s">
        <v>5670</v>
      </c>
      <c r="C2597">
        <v>100</v>
      </c>
      <c r="D2597">
        <v>92</v>
      </c>
      <c r="E2597">
        <v>17</v>
      </c>
      <c r="F2597">
        <v>3</v>
      </c>
      <c r="G2597">
        <v>0</v>
      </c>
      <c r="H2597">
        <v>1</v>
      </c>
      <c r="I2597">
        <v>8</v>
      </c>
      <c r="J2597">
        <v>7</v>
      </c>
      <c r="K2597">
        <v>6</v>
      </c>
      <c r="L2597">
        <v>30</v>
      </c>
      <c r="M2597">
        <v>1</v>
      </c>
      <c r="N2597">
        <v>6</v>
      </c>
      <c r="O2597">
        <v>3</v>
      </c>
      <c r="P2597">
        <v>0.188</v>
      </c>
      <c r="Q2597">
        <v>0.24399999999999999</v>
      </c>
      <c r="R2597">
        <v>0.26400000000000001</v>
      </c>
      <c r="S2597">
        <v>0.50800000000000001</v>
      </c>
      <c r="T2597">
        <v>0.22800000000000001</v>
      </c>
      <c r="U2597">
        <v>0.1</v>
      </c>
      <c r="V2597">
        <v>0</v>
      </c>
      <c r="W2597">
        <v>-0.5</v>
      </c>
    </row>
    <row r="2598" spans="1:23" x14ac:dyDescent="0.25">
      <c r="A2598" t="s">
        <v>5667</v>
      </c>
      <c r="B2598" t="s">
        <v>5668</v>
      </c>
      <c r="C2598">
        <v>100</v>
      </c>
      <c r="D2598">
        <v>92</v>
      </c>
      <c r="E2598">
        <v>18</v>
      </c>
      <c r="F2598">
        <v>3</v>
      </c>
      <c r="G2598">
        <v>0</v>
      </c>
      <c r="H2598">
        <v>1</v>
      </c>
      <c r="I2598">
        <v>7</v>
      </c>
      <c r="J2598">
        <v>8</v>
      </c>
      <c r="K2598">
        <v>5</v>
      </c>
      <c r="L2598">
        <v>20</v>
      </c>
      <c r="M2598">
        <v>1</v>
      </c>
      <c r="N2598">
        <v>1</v>
      </c>
      <c r="O2598">
        <v>1</v>
      </c>
      <c r="P2598">
        <v>0.19</v>
      </c>
      <c r="Q2598">
        <v>0.23899999999999999</v>
      </c>
      <c r="R2598">
        <v>0.27600000000000002</v>
      </c>
      <c r="S2598">
        <v>0.51500000000000001</v>
      </c>
      <c r="T2598">
        <v>0.22800000000000001</v>
      </c>
      <c r="U2598">
        <v>0</v>
      </c>
      <c r="V2598">
        <v>0</v>
      </c>
      <c r="W2598">
        <v>-0.2</v>
      </c>
    </row>
    <row r="2599" spans="1:23" x14ac:dyDescent="0.25">
      <c r="A2599" t="s">
        <v>5665</v>
      </c>
      <c r="B2599" t="s">
        <v>5666</v>
      </c>
      <c r="C2599">
        <v>100</v>
      </c>
      <c r="D2599">
        <v>93</v>
      </c>
      <c r="E2599">
        <v>18</v>
      </c>
      <c r="F2599">
        <v>3</v>
      </c>
      <c r="G2599">
        <v>0</v>
      </c>
      <c r="H2599">
        <v>1</v>
      </c>
      <c r="I2599">
        <v>8</v>
      </c>
      <c r="J2599">
        <v>8</v>
      </c>
      <c r="K2599">
        <v>4</v>
      </c>
      <c r="L2599">
        <v>18</v>
      </c>
      <c r="M2599">
        <v>1</v>
      </c>
      <c r="N2599">
        <v>1</v>
      </c>
      <c r="O2599">
        <v>0</v>
      </c>
      <c r="P2599">
        <v>0.19800000000000001</v>
      </c>
      <c r="Q2599">
        <v>0.24</v>
      </c>
      <c r="R2599">
        <v>0.27400000000000002</v>
      </c>
      <c r="S2599">
        <v>0.51500000000000001</v>
      </c>
      <c r="T2599">
        <v>0.22800000000000001</v>
      </c>
      <c r="U2599">
        <v>0</v>
      </c>
      <c r="V2599">
        <v>0</v>
      </c>
      <c r="W2599">
        <v>-0.2</v>
      </c>
    </row>
    <row r="2600" spans="1:23" x14ac:dyDescent="0.25">
      <c r="A2600" t="s">
        <v>5663</v>
      </c>
      <c r="B2600" t="s">
        <v>5664</v>
      </c>
      <c r="C2600">
        <v>100</v>
      </c>
      <c r="D2600">
        <v>93</v>
      </c>
      <c r="E2600">
        <v>19</v>
      </c>
      <c r="F2600">
        <v>3</v>
      </c>
      <c r="G2600">
        <v>0</v>
      </c>
      <c r="H2600">
        <v>1</v>
      </c>
      <c r="I2600">
        <v>7</v>
      </c>
      <c r="J2600">
        <v>7</v>
      </c>
      <c r="K2600">
        <v>5</v>
      </c>
      <c r="L2600">
        <v>13</v>
      </c>
      <c r="M2600">
        <v>1</v>
      </c>
      <c r="N2600">
        <v>1</v>
      </c>
      <c r="O2600">
        <v>1</v>
      </c>
      <c r="P2600">
        <v>0.20699999999999999</v>
      </c>
      <c r="Q2600">
        <v>0.249</v>
      </c>
      <c r="R2600">
        <v>0.26100000000000001</v>
      </c>
      <c r="S2600">
        <v>0.50900000000000001</v>
      </c>
      <c r="T2600">
        <v>0.22800000000000001</v>
      </c>
      <c r="U2600">
        <v>0</v>
      </c>
      <c r="V2600">
        <v>0</v>
      </c>
      <c r="W2600">
        <v>-0.3</v>
      </c>
    </row>
    <row r="2601" spans="1:23" x14ac:dyDescent="0.25">
      <c r="A2601" t="s">
        <v>5661</v>
      </c>
      <c r="B2601" t="s">
        <v>5662</v>
      </c>
      <c r="C2601">
        <v>100</v>
      </c>
      <c r="D2601">
        <v>94</v>
      </c>
      <c r="E2601">
        <v>19</v>
      </c>
      <c r="F2601">
        <v>3</v>
      </c>
      <c r="G2601">
        <v>0</v>
      </c>
      <c r="H2601">
        <v>1</v>
      </c>
      <c r="I2601">
        <v>8</v>
      </c>
      <c r="J2601">
        <v>8</v>
      </c>
      <c r="K2601">
        <v>4</v>
      </c>
      <c r="L2601">
        <v>15</v>
      </c>
      <c r="M2601">
        <v>1</v>
      </c>
      <c r="N2601">
        <v>1</v>
      </c>
      <c r="O2601">
        <v>1</v>
      </c>
      <c r="P2601">
        <v>0.20399999999999999</v>
      </c>
      <c r="Q2601">
        <v>0.24099999999999999</v>
      </c>
      <c r="R2601">
        <v>0.27300000000000002</v>
      </c>
      <c r="S2601">
        <v>0.51500000000000001</v>
      </c>
      <c r="T2601">
        <v>0.22800000000000001</v>
      </c>
      <c r="U2601">
        <v>-0.1</v>
      </c>
      <c r="V2601">
        <v>0</v>
      </c>
      <c r="W2601">
        <v>-0.4</v>
      </c>
    </row>
    <row r="2602" spans="1:23" x14ac:dyDescent="0.25">
      <c r="A2602" t="s">
        <v>5659</v>
      </c>
      <c r="B2602" t="s">
        <v>5660</v>
      </c>
      <c r="C2602">
        <v>100</v>
      </c>
      <c r="D2602">
        <v>90</v>
      </c>
      <c r="E2602">
        <v>17</v>
      </c>
      <c r="F2602">
        <v>3</v>
      </c>
      <c r="G2602">
        <v>0</v>
      </c>
      <c r="H2602">
        <v>1</v>
      </c>
      <c r="I2602">
        <v>7</v>
      </c>
      <c r="J2602">
        <v>6</v>
      </c>
      <c r="K2602">
        <v>8</v>
      </c>
      <c r="L2602">
        <v>29</v>
      </c>
      <c r="M2602">
        <v>1</v>
      </c>
      <c r="N2602">
        <v>4</v>
      </c>
      <c r="O2602">
        <v>2</v>
      </c>
      <c r="P2602">
        <v>0.184</v>
      </c>
      <c r="Q2602">
        <v>0.254</v>
      </c>
      <c r="R2602">
        <v>0.246</v>
      </c>
      <c r="S2602">
        <v>0.5</v>
      </c>
      <c r="T2602">
        <v>0.22800000000000001</v>
      </c>
      <c r="U2602">
        <v>0</v>
      </c>
      <c r="V2602">
        <v>0</v>
      </c>
      <c r="W2602">
        <v>-0.5</v>
      </c>
    </row>
    <row r="2603" spans="1:23" x14ac:dyDescent="0.25">
      <c r="A2603" t="s">
        <v>5657</v>
      </c>
      <c r="B2603" t="s">
        <v>5658</v>
      </c>
      <c r="C2603">
        <v>100</v>
      </c>
      <c r="D2603">
        <v>94</v>
      </c>
      <c r="E2603">
        <v>19</v>
      </c>
      <c r="F2603">
        <v>3</v>
      </c>
      <c r="G2603">
        <v>0</v>
      </c>
      <c r="H2603">
        <v>1</v>
      </c>
      <c r="I2603">
        <v>8</v>
      </c>
      <c r="J2603">
        <v>7</v>
      </c>
      <c r="K2603">
        <v>4</v>
      </c>
      <c r="L2603">
        <v>19</v>
      </c>
      <c r="M2603">
        <v>1</v>
      </c>
      <c r="N2603">
        <v>2</v>
      </c>
      <c r="O2603">
        <v>1</v>
      </c>
      <c r="P2603">
        <v>0.20300000000000001</v>
      </c>
      <c r="Q2603">
        <v>0.24099999999999999</v>
      </c>
      <c r="R2603">
        <v>0.27300000000000002</v>
      </c>
      <c r="S2603">
        <v>0.51400000000000001</v>
      </c>
      <c r="T2603">
        <v>0.22800000000000001</v>
      </c>
      <c r="U2603">
        <v>0</v>
      </c>
      <c r="V2603">
        <v>0</v>
      </c>
      <c r="W2603">
        <v>-0.3</v>
      </c>
    </row>
    <row r="2604" spans="1:23" x14ac:dyDescent="0.25">
      <c r="A2604" t="s">
        <v>5655</v>
      </c>
      <c r="B2604" t="s">
        <v>5656</v>
      </c>
      <c r="C2604">
        <v>100</v>
      </c>
      <c r="D2604">
        <v>94</v>
      </c>
      <c r="E2604">
        <v>19</v>
      </c>
      <c r="F2604">
        <v>3</v>
      </c>
      <c r="G2604">
        <v>0</v>
      </c>
      <c r="H2604">
        <v>1</v>
      </c>
      <c r="I2604">
        <v>8</v>
      </c>
      <c r="J2604">
        <v>8</v>
      </c>
      <c r="K2604">
        <v>4</v>
      </c>
      <c r="L2604">
        <v>18</v>
      </c>
      <c r="M2604">
        <v>1</v>
      </c>
      <c r="N2604">
        <v>1</v>
      </c>
      <c r="O2604">
        <v>1</v>
      </c>
      <c r="P2604">
        <v>0.20300000000000001</v>
      </c>
      <c r="Q2604">
        <v>0.23799999999999999</v>
      </c>
      <c r="R2604">
        <v>0.28000000000000003</v>
      </c>
      <c r="S2604">
        <v>0.51800000000000002</v>
      </c>
      <c r="T2604">
        <v>0.22800000000000001</v>
      </c>
      <c r="U2604">
        <v>0</v>
      </c>
      <c r="V2604">
        <v>0</v>
      </c>
      <c r="W2604">
        <v>-0.5</v>
      </c>
    </row>
    <row r="2605" spans="1:23" x14ac:dyDescent="0.25">
      <c r="A2605" t="s">
        <v>5653</v>
      </c>
      <c r="B2605" t="s">
        <v>5654</v>
      </c>
      <c r="C2605">
        <v>100</v>
      </c>
      <c r="D2605">
        <v>93</v>
      </c>
      <c r="E2605">
        <v>19</v>
      </c>
      <c r="F2605">
        <v>3</v>
      </c>
      <c r="G2605">
        <v>0</v>
      </c>
      <c r="H2605">
        <v>1</v>
      </c>
      <c r="I2605">
        <v>7</v>
      </c>
      <c r="J2605">
        <v>7</v>
      </c>
      <c r="K2605">
        <v>4</v>
      </c>
      <c r="L2605">
        <v>22</v>
      </c>
      <c r="M2605">
        <v>1</v>
      </c>
      <c r="N2605">
        <v>1</v>
      </c>
      <c r="O2605">
        <v>0</v>
      </c>
      <c r="P2605">
        <v>0.2</v>
      </c>
      <c r="Q2605">
        <v>0.24099999999999999</v>
      </c>
      <c r="R2605">
        <v>0.27300000000000002</v>
      </c>
      <c r="S2605">
        <v>0.51400000000000001</v>
      </c>
      <c r="T2605">
        <v>0.22800000000000001</v>
      </c>
      <c r="U2605">
        <v>0</v>
      </c>
      <c r="V2605">
        <v>0</v>
      </c>
      <c r="W2605">
        <v>-0.5</v>
      </c>
    </row>
    <row r="2606" spans="1:23" x14ac:dyDescent="0.25">
      <c r="A2606" t="s">
        <v>5651</v>
      </c>
      <c r="B2606" t="s">
        <v>5652</v>
      </c>
      <c r="C2606">
        <v>100</v>
      </c>
      <c r="D2606">
        <v>93</v>
      </c>
      <c r="E2606">
        <v>18</v>
      </c>
      <c r="F2606">
        <v>3</v>
      </c>
      <c r="G2606">
        <v>0</v>
      </c>
      <c r="H2606">
        <v>2</v>
      </c>
      <c r="I2606">
        <v>8</v>
      </c>
      <c r="J2606">
        <v>8</v>
      </c>
      <c r="K2606">
        <v>4</v>
      </c>
      <c r="L2606">
        <v>19</v>
      </c>
      <c r="M2606">
        <v>1</v>
      </c>
      <c r="N2606">
        <v>1</v>
      </c>
      <c r="O2606">
        <v>1</v>
      </c>
      <c r="P2606">
        <v>0.19700000000000001</v>
      </c>
      <c r="Q2606">
        <v>0.23699999999999999</v>
      </c>
      <c r="R2606">
        <v>0.28000000000000003</v>
      </c>
      <c r="S2606">
        <v>0.51700000000000002</v>
      </c>
      <c r="T2606">
        <v>0.22800000000000001</v>
      </c>
      <c r="U2606">
        <v>0</v>
      </c>
      <c r="V2606">
        <v>0</v>
      </c>
      <c r="W2606">
        <v>-0.2</v>
      </c>
    </row>
    <row r="2607" spans="1:23" x14ac:dyDescent="0.25">
      <c r="A2607" t="s">
        <v>5649</v>
      </c>
      <c r="B2607" t="s">
        <v>5650</v>
      </c>
      <c r="C2607">
        <v>100</v>
      </c>
      <c r="D2607">
        <v>94</v>
      </c>
      <c r="E2607">
        <v>19</v>
      </c>
      <c r="F2607">
        <v>3</v>
      </c>
      <c r="G2607">
        <v>0</v>
      </c>
      <c r="H2607">
        <v>1</v>
      </c>
      <c r="I2607">
        <v>8</v>
      </c>
      <c r="J2607">
        <v>7</v>
      </c>
      <c r="K2607">
        <v>4</v>
      </c>
      <c r="L2607">
        <v>17</v>
      </c>
      <c r="M2607">
        <v>1</v>
      </c>
      <c r="N2607">
        <v>2</v>
      </c>
      <c r="O2607">
        <v>1</v>
      </c>
      <c r="P2607">
        <v>0.20300000000000001</v>
      </c>
      <c r="Q2607">
        <v>0.24</v>
      </c>
      <c r="R2607">
        <v>0.27500000000000002</v>
      </c>
      <c r="S2607">
        <v>0.51500000000000001</v>
      </c>
      <c r="T2607">
        <v>0.22800000000000001</v>
      </c>
      <c r="U2607">
        <v>0</v>
      </c>
      <c r="V2607">
        <v>0</v>
      </c>
      <c r="W2607">
        <v>-0.3</v>
      </c>
    </row>
    <row r="2608" spans="1:23" x14ac:dyDescent="0.25">
      <c r="A2608" t="s">
        <v>5647</v>
      </c>
      <c r="B2608" t="s">
        <v>5648</v>
      </c>
      <c r="C2608">
        <v>100</v>
      </c>
      <c r="D2608">
        <v>96</v>
      </c>
      <c r="E2608">
        <v>20</v>
      </c>
      <c r="F2608">
        <v>4</v>
      </c>
      <c r="G2608">
        <v>0</v>
      </c>
      <c r="H2608">
        <v>1</v>
      </c>
      <c r="I2608">
        <v>8</v>
      </c>
      <c r="J2608">
        <v>8</v>
      </c>
      <c r="K2608">
        <v>2</v>
      </c>
      <c r="L2608">
        <v>22</v>
      </c>
      <c r="M2608">
        <v>1</v>
      </c>
      <c r="N2608">
        <v>1</v>
      </c>
      <c r="O2608">
        <v>1</v>
      </c>
      <c r="P2608">
        <v>0.21</v>
      </c>
      <c r="Q2608">
        <v>0.23100000000000001</v>
      </c>
      <c r="R2608">
        <v>0.28999999999999998</v>
      </c>
      <c r="S2608">
        <v>0.52100000000000002</v>
      </c>
      <c r="T2608">
        <v>0.22800000000000001</v>
      </c>
      <c r="U2608">
        <v>0</v>
      </c>
      <c r="V2608">
        <v>0</v>
      </c>
      <c r="W2608">
        <v>-0.3</v>
      </c>
    </row>
    <row r="2609" spans="1:23" x14ac:dyDescent="0.25">
      <c r="A2609" t="s">
        <v>5645</v>
      </c>
      <c r="B2609" t="s">
        <v>5646</v>
      </c>
      <c r="C2609">
        <v>100</v>
      </c>
      <c r="D2609">
        <v>94</v>
      </c>
      <c r="E2609">
        <v>19</v>
      </c>
      <c r="F2609">
        <v>3</v>
      </c>
      <c r="G2609">
        <v>0</v>
      </c>
      <c r="H2609">
        <v>1</v>
      </c>
      <c r="I2609">
        <v>8</v>
      </c>
      <c r="J2609">
        <v>8</v>
      </c>
      <c r="K2609">
        <v>4</v>
      </c>
      <c r="L2609">
        <v>19</v>
      </c>
      <c r="M2609">
        <v>1</v>
      </c>
      <c r="N2609">
        <v>2</v>
      </c>
      <c r="O2609">
        <v>1</v>
      </c>
      <c r="P2609">
        <v>0.20399999999999999</v>
      </c>
      <c r="Q2609">
        <v>0.24099999999999999</v>
      </c>
      <c r="R2609">
        <v>0.27300000000000002</v>
      </c>
      <c r="S2609">
        <v>0.51400000000000001</v>
      </c>
      <c r="T2609">
        <v>0.22800000000000001</v>
      </c>
      <c r="U2609">
        <v>-0.1</v>
      </c>
      <c r="V2609">
        <v>0</v>
      </c>
      <c r="W2609">
        <v>-0.5</v>
      </c>
    </row>
    <row r="2610" spans="1:23" x14ac:dyDescent="0.25">
      <c r="A2610" t="s">
        <v>5643</v>
      </c>
      <c r="B2610" t="s">
        <v>5644</v>
      </c>
      <c r="C2610">
        <v>100</v>
      </c>
      <c r="D2610">
        <v>94</v>
      </c>
      <c r="E2610">
        <v>19</v>
      </c>
      <c r="F2610">
        <v>3</v>
      </c>
      <c r="G2610">
        <v>0</v>
      </c>
      <c r="H2610">
        <v>1</v>
      </c>
      <c r="I2610">
        <v>8</v>
      </c>
      <c r="J2610">
        <v>8</v>
      </c>
      <c r="K2610">
        <v>4</v>
      </c>
      <c r="L2610">
        <v>21</v>
      </c>
      <c r="M2610">
        <v>1</v>
      </c>
      <c r="N2610">
        <v>2</v>
      </c>
      <c r="O2610">
        <v>1</v>
      </c>
      <c r="P2610">
        <v>0.19900000000000001</v>
      </c>
      <c r="Q2610">
        <v>0.23799999999999999</v>
      </c>
      <c r="R2610">
        <v>0.27800000000000002</v>
      </c>
      <c r="S2610">
        <v>0.51500000000000001</v>
      </c>
      <c r="T2610">
        <v>0.22800000000000001</v>
      </c>
      <c r="U2610">
        <v>0</v>
      </c>
      <c r="V2610">
        <v>0</v>
      </c>
      <c r="W2610">
        <v>-0.5</v>
      </c>
    </row>
    <row r="2611" spans="1:23" x14ac:dyDescent="0.25">
      <c r="A2611" t="s">
        <v>5641</v>
      </c>
      <c r="B2611" t="s">
        <v>5642</v>
      </c>
      <c r="C2611">
        <v>100</v>
      </c>
      <c r="D2611">
        <v>94</v>
      </c>
      <c r="E2611">
        <v>19</v>
      </c>
      <c r="F2611">
        <v>3</v>
      </c>
      <c r="G2611">
        <v>0</v>
      </c>
      <c r="H2611">
        <v>1</v>
      </c>
      <c r="I2611">
        <v>8</v>
      </c>
      <c r="J2611">
        <v>8</v>
      </c>
      <c r="K2611">
        <v>4</v>
      </c>
      <c r="L2611">
        <v>22</v>
      </c>
      <c r="M2611">
        <v>1</v>
      </c>
      <c r="N2611">
        <v>3</v>
      </c>
      <c r="O2611">
        <v>1</v>
      </c>
      <c r="P2611">
        <v>0.20399999999999999</v>
      </c>
      <c r="Q2611">
        <v>0.23699999999999999</v>
      </c>
      <c r="R2611">
        <v>0.27900000000000003</v>
      </c>
      <c r="S2611">
        <v>0.51600000000000001</v>
      </c>
      <c r="T2611">
        <v>0.22800000000000001</v>
      </c>
      <c r="U2611">
        <v>0</v>
      </c>
      <c r="V2611">
        <v>0</v>
      </c>
      <c r="W2611">
        <v>-0.3</v>
      </c>
    </row>
    <row r="2612" spans="1:23" x14ac:dyDescent="0.25">
      <c r="A2612" t="s">
        <v>5639</v>
      </c>
      <c r="B2612" t="s">
        <v>5640</v>
      </c>
      <c r="C2612">
        <v>100</v>
      </c>
      <c r="D2612">
        <v>94</v>
      </c>
      <c r="E2612">
        <v>19</v>
      </c>
      <c r="F2612">
        <v>3</v>
      </c>
      <c r="G2612">
        <v>0</v>
      </c>
      <c r="H2612">
        <v>2</v>
      </c>
      <c r="I2612">
        <v>8</v>
      </c>
      <c r="J2612">
        <v>8</v>
      </c>
      <c r="K2612">
        <v>4</v>
      </c>
      <c r="L2612">
        <v>18</v>
      </c>
      <c r="M2612">
        <v>1</v>
      </c>
      <c r="N2612">
        <v>2</v>
      </c>
      <c r="O2612">
        <v>1</v>
      </c>
      <c r="P2612">
        <v>0.19900000000000001</v>
      </c>
      <c r="Q2612">
        <v>0.23300000000000001</v>
      </c>
      <c r="R2612">
        <v>0.28399999999999997</v>
      </c>
      <c r="S2612">
        <v>0.51700000000000002</v>
      </c>
      <c r="T2612">
        <v>0.22800000000000001</v>
      </c>
      <c r="U2612">
        <v>-0.1</v>
      </c>
      <c r="V2612">
        <v>0</v>
      </c>
      <c r="W2612">
        <v>-0.4</v>
      </c>
    </row>
    <row r="2613" spans="1:23" x14ac:dyDescent="0.25">
      <c r="A2613" t="s">
        <v>5637</v>
      </c>
      <c r="B2613" t="s">
        <v>5638</v>
      </c>
      <c r="C2613">
        <v>100</v>
      </c>
      <c r="D2613">
        <v>94</v>
      </c>
      <c r="E2613">
        <v>19</v>
      </c>
      <c r="F2613">
        <v>2</v>
      </c>
      <c r="G2613">
        <v>1</v>
      </c>
      <c r="H2613">
        <v>1</v>
      </c>
      <c r="I2613">
        <v>8</v>
      </c>
      <c r="J2613">
        <v>7</v>
      </c>
      <c r="K2613">
        <v>4</v>
      </c>
      <c r="L2613">
        <v>16</v>
      </c>
      <c r="M2613">
        <v>1</v>
      </c>
      <c r="N2613">
        <v>6</v>
      </c>
      <c r="O2613">
        <v>3</v>
      </c>
      <c r="P2613">
        <v>0.20599999999999999</v>
      </c>
      <c r="Q2613">
        <v>0.24399999999999999</v>
      </c>
      <c r="R2613">
        <v>0.26800000000000002</v>
      </c>
      <c r="S2613">
        <v>0.51300000000000001</v>
      </c>
      <c r="T2613">
        <v>0.22800000000000001</v>
      </c>
      <c r="U2613">
        <v>0.1</v>
      </c>
      <c r="V2613">
        <v>0</v>
      </c>
      <c r="W2613">
        <v>-0.5</v>
      </c>
    </row>
    <row r="2614" spans="1:23" x14ac:dyDescent="0.25">
      <c r="A2614" t="s">
        <v>5635</v>
      </c>
      <c r="B2614" t="s">
        <v>5636</v>
      </c>
      <c r="C2614">
        <v>100</v>
      </c>
      <c r="D2614">
        <v>93</v>
      </c>
      <c r="E2614">
        <v>18</v>
      </c>
      <c r="F2614">
        <v>3</v>
      </c>
      <c r="G2614">
        <v>0</v>
      </c>
      <c r="H2614">
        <v>2</v>
      </c>
      <c r="I2614">
        <v>8</v>
      </c>
      <c r="J2614">
        <v>8</v>
      </c>
      <c r="K2614">
        <v>5</v>
      </c>
      <c r="L2614">
        <v>26</v>
      </c>
      <c r="M2614">
        <v>1</v>
      </c>
      <c r="N2614">
        <v>2</v>
      </c>
      <c r="O2614">
        <v>1</v>
      </c>
      <c r="P2614">
        <v>0.189</v>
      </c>
      <c r="Q2614">
        <v>0.23499999999999999</v>
      </c>
      <c r="R2614">
        <v>0.27900000000000003</v>
      </c>
      <c r="S2614">
        <v>0.51400000000000001</v>
      </c>
      <c r="T2614">
        <v>0.22800000000000001</v>
      </c>
      <c r="U2614">
        <v>0</v>
      </c>
      <c r="V2614">
        <v>0</v>
      </c>
      <c r="W2614">
        <v>-0.5</v>
      </c>
    </row>
    <row r="2615" spans="1:23" x14ac:dyDescent="0.25">
      <c r="A2615" t="s">
        <v>5633</v>
      </c>
      <c r="B2615" t="s">
        <v>5634</v>
      </c>
      <c r="C2615">
        <v>100</v>
      </c>
      <c r="D2615">
        <v>93</v>
      </c>
      <c r="E2615">
        <v>18</v>
      </c>
      <c r="F2615">
        <v>3</v>
      </c>
      <c r="G2615">
        <v>0</v>
      </c>
      <c r="H2615">
        <v>1</v>
      </c>
      <c r="I2615">
        <v>9</v>
      </c>
      <c r="J2615">
        <v>8</v>
      </c>
      <c r="K2615">
        <v>5</v>
      </c>
      <c r="L2615">
        <v>20</v>
      </c>
      <c r="M2615">
        <v>1</v>
      </c>
      <c r="N2615">
        <v>3</v>
      </c>
      <c r="O2615">
        <v>2</v>
      </c>
      <c r="P2615">
        <v>0.19500000000000001</v>
      </c>
      <c r="Q2615">
        <v>0.24099999999999999</v>
      </c>
      <c r="R2615">
        <v>0.27200000000000002</v>
      </c>
      <c r="S2615">
        <v>0.51200000000000001</v>
      </c>
      <c r="T2615">
        <v>0.22800000000000001</v>
      </c>
      <c r="U2615">
        <v>0</v>
      </c>
      <c r="V2615">
        <v>0</v>
      </c>
      <c r="W2615">
        <v>-0.5</v>
      </c>
    </row>
    <row r="2616" spans="1:23" x14ac:dyDescent="0.25">
      <c r="A2616" t="s">
        <v>5631</v>
      </c>
      <c r="B2616" t="s">
        <v>5632</v>
      </c>
      <c r="C2616">
        <v>100</v>
      </c>
      <c r="D2616">
        <v>93</v>
      </c>
      <c r="E2616">
        <v>18</v>
      </c>
      <c r="F2616">
        <v>3</v>
      </c>
      <c r="G2616">
        <v>0</v>
      </c>
      <c r="H2616">
        <v>1</v>
      </c>
      <c r="I2616">
        <v>8</v>
      </c>
      <c r="J2616">
        <v>8</v>
      </c>
      <c r="K2616">
        <v>5</v>
      </c>
      <c r="L2616">
        <v>20</v>
      </c>
      <c r="M2616">
        <v>1</v>
      </c>
      <c r="N2616">
        <v>1</v>
      </c>
      <c r="O2616">
        <v>1</v>
      </c>
      <c r="P2616">
        <v>0.19700000000000001</v>
      </c>
      <c r="Q2616">
        <v>0.23899999999999999</v>
      </c>
      <c r="R2616">
        <v>0.27200000000000002</v>
      </c>
      <c r="S2616">
        <v>0.51100000000000001</v>
      </c>
      <c r="T2616">
        <v>0.22700000000000001</v>
      </c>
      <c r="U2616">
        <v>-0.1</v>
      </c>
      <c r="V2616">
        <v>0</v>
      </c>
      <c r="W2616">
        <v>-0.4</v>
      </c>
    </row>
    <row r="2617" spans="1:23" x14ac:dyDescent="0.25">
      <c r="A2617" t="s">
        <v>5629</v>
      </c>
      <c r="B2617" t="s">
        <v>5630</v>
      </c>
      <c r="C2617">
        <v>100</v>
      </c>
      <c r="D2617">
        <v>94</v>
      </c>
      <c r="E2617">
        <v>19</v>
      </c>
      <c r="F2617">
        <v>3</v>
      </c>
      <c r="G2617">
        <v>0</v>
      </c>
      <c r="H2617">
        <v>1</v>
      </c>
      <c r="I2617">
        <v>8</v>
      </c>
      <c r="J2617">
        <v>8</v>
      </c>
      <c r="K2617">
        <v>4</v>
      </c>
      <c r="L2617">
        <v>22</v>
      </c>
      <c r="M2617">
        <v>1</v>
      </c>
      <c r="N2617">
        <v>1</v>
      </c>
      <c r="O2617">
        <v>0</v>
      </c>
      <c r="P2617">
        <v>0.19700000000000001</v>
      </c>
      <c r="Q2617">
        <v>0.23400000000000001</v>
      </c>
      <c r="R2617">
        <v>0.28100000000000003</v>
      </c>
      <c r="S2617">
        <v>0.51500000000000001</v>
      </c>
      <c r="T2617">
        <v>0.22700000000000001</v>
      </c>
      <c r="U2617">
        <v>0</v>
      </c>
      <c r="V2617">
        <v>0</v>
      </c>
      <c r="W2617">
        <v>-0.4</v>
      </c>
    </row>
    <row r="2618" spans="1:23" x14ac:dyDescent="0.25">
      <c r="A2618" t="s">
        <v>5627</v>
      </c>
      <c r="B2618" t="s">
        <v>5628</v>
      </c>
      <c r="C2618">
        <v>100</v>
      </c>
      <c r="D2618">
        <v>95</v>
      </c>
      <c r="E2618">
        <v>20</v>
      </c>
      <c r="F2618">
        <v>3</v>
      </c>
      <c r="G2618">
        <v>0</v>
      </c>
      <c r="H2618">
        <v>1</v>
      </c>
      <c r="I2618">
        <v>8</v>
      </c>
      <c r="J2618">
        <v>8</v>
      </c>
      <c r="K2618">
        <v>3</v>
      </c>
      <c r="L2618">
        <v>20</v>
      </c>
      <c r="M2618">
        <v>1</v>
      </c>
      <c r="N2618">
        <v>6</v>
      </c>
      <c r="O2618">
        <v>3</v>
      </c>
      <c r="P2618">
        <v>0.20899999999999999</v>
      </c>
      <c r="Q2618">
        <v>0.24</v>
      </c>
      <c r="R2618">
        <v>0.27500000000000002</v>
      </c>
      <c r="S2618">
        <v>0.51500000000000001</v>
      </c>
      <c r="T2618">
        <v>0.22700000000000001</v>
      </c>
      <c r="U2618">
        <v>0.1</v>
      </c>
      <c r="V2618">
        <v>0</v>
      </c>
      <c r="W2618">
        <v>-0.3</v>
      </c>
    </row>
    <row r="2619" spans="1:23" x14ac:dyDescent="0.25">
      <c r="A2619" t="s">
        <v>5625</v>
      </c>
      <c r="B2619" t="s">
        <v>5626</v>
      </c>
      <c r="C2619">
        <v>100</v>
      </c>
      <c r="D2619">
        <v>93</v>
      </c>
      <c r="E2619">
        <v>18</v>
      </c>
      <c r="F2619">
        <v>3</v>
      </c>
      <c r="G2619">
        <v>0</v>
      </c>
      <c r="H2619">
        <v>1</v>
      </c>
      <c r="I2619">
        <v>7</v>
      </c>
      <c r="J2619">
        <v>7</v>
      </c>
      <c r="K2619">
        <v>5</v>
      </c>
      <c r="L2619">
        <v>22</v>
      </c>
      <c r="M2619">
        <v>1</v>
      </c>
      <c r="N2619">
        <v>1</v>
      </c>
      <c r="O2619">
        <v>1</v>
      </c>
      <c r="P2619">
        <v>0.19500000000000001</v>
      </c>
      <c r="Q2619">
        <v>0.24299999999999999</v>
      </c>
      <c r="R2619">
        <v>0.26700000000000002</v>
      </c>
      <c r="S2619">
        <v>0.50900000000000001</v>
      </c>
      <c r="T2619">
        <v>0.22700000000000001</v>
      </c>
      <c r="U2619">
        <v>0</v>
      </c>
      <c r="V2619">
        <v>0</v>
      </c>
      <c r="W2619">
        <v>-0.2</v>
      </c>
    </row>
    <row r="2620" spans="1:23" x14ac:dyDescent="0.25">
      <c r="A2620" t="s">
        <v>5623</v>
      </c>
      <c r="B2620" t="s">
        <v>5624</v>
      </c>
      <c r="C2620">
        <v>100</v>
      </c>
      <c r="D2620">
        <v>93</v>
      </c>
      <c r="E2620">
        <v>18</v>
      </c>
      <c r="F2620">
        <v>3</v>
      </c>
      <c r="G2620">
        <v>0</v>
      </c>
      <c r="H2620">
        <v>1</v>
      </c>
      <c r="I2620">
        <v>8</v>
      </c>
      <c r="J2620">
        <v>8</v>
      </c>
      <c r="K2620">
        <v>5</v>
      </c>
      <c r="L2620">
        <v>26</v>
      </c>
      <c r="M2620">
        <v>1</v>
      </c>
      <c r="N2620">
        <v>1</v>
      </c>
      <c r="O2620">
        <v>0</v>
      </c>
      <c r="P2620">
        <v>0.19400000000000001</v>
      </c>
      <c r="Q2620">
        <v>0.23899999999999999</v>
      </c>
      <c r="R2620">
        <v>0.27300000000000002</v>
      </c>
      <c r="S2620">
        <v>0.51300000000000001</v>
      </c>
      <c r="T2620">
        <v>0.22700000000000001</v>
      </c>
      <c r="U2620">
        <v>0</v>
      </c>
      <c r="V2620">
        <v>0</v>
      </c>
      <c r="W2620">
        <v>-0.6</v>
      </c>
    </row>
    <row r="2621" spans="1:23" x14ac:dyDescent="0.25">
      <c r="A2621" t="s">
        <v>5621</v>
      </c>
      <c r="B2621" t="s">
        <v>5622</v>
      </c>
      <c r="C2621">
        <v>100</v>
      </c>
      <c r="D2621">
        <v>93</v>
      </c>
      <c r="E2621">
        <v>18</v>
      </c>
      <c r="F2621">
        <v>3</v>
      </c>
      <c r="G2621">
        <v>1</v>
      </c>
      <c r="H2621">
        <v>1</v>
      </c>
      <c r="I2621">
        <v>8</v>
      </c>
      <c r="J2621">
        <v>8</v>
      </c>
      <c r="K2621">
        <v>5</v>
      </c>
      <c r="L2621">
        <v>20</v>
      </c>
      <c r="M2621">
        <v>1</v>
      </c>
      <c r="N2621">
        <v>2</v>
      </c>
      <c r="O2621">
        <v>1</v>
      </c>
      <c r="P2621">
        <v>0.19600000000000001</v>
      </c>
      <c r="Q2621">
        <v>0.24099999999999999</v>
      </c>
      <c r="R2621">
        <v>0.27500000000000002</v>
      </c>
      <c r="S2621">
        <v>0.51500000000000001</v>
      </c>
      <c r="T2621">
        <v>0.22700000000000001</v>
      </c>
      <c r="U2621">
        <v>0</v>
      </c>
      <c r="V2621">
        <v>0</v>
      </c>
      <c r="W2621">
        <v>-0.5</v>
      </c>
    </row>
    <row r="2622" spans="1:23" x14ac:dyDescent="0.25">
      <c r="A2622" t="s">
        <v>5619</v>
      </c>
      <c r="B2622" t="s">
        <v>5620</v>
      </c>
      <c r="C2622">
        <v>100</v>
      </c>
      <c r="D2622">
        <v>93</v>
      </c>
      <c r="E2622">
        <v>18</v>
      </c>
      <c r="F2622">
        <v>3</v>
      </c>
      <c r="G2622">
        <v>0</v>
      </c>
      <c r="H2622">
        <v>1</v>
      </c>
      <c r="I2622">
        <v>8</v>
      </c>
      <c r="J2622">
        <v>7</v>
      </c>
      <c r="K2622">
        <v>5</v>
      </c>
      <c r="L2622">
        <v>23</v>
      </c>
      <c r="M2622">
        <v>1</v>
      </c>
      <c r="N2622">
        <v>2</v>
      </c>
      <c r="O2622">
        <v>1</v>
      </c>
      <c r="P2622">
        <v>0.19900000000000001</v>
      </c>
      <c r="Q2622">
        <v>0.24399999999999999</v>
      </c>
      <c r="R2622">
        <v>0.26600000000000001</v>
      </c>
      <c r="S2622">
        <v>0.51</v>
      </c>
      <c r="T2622">
        <v>0.22700000000000001</v>
      </c>
      <c r="U2622">
        <v>0</v>
      </c>
      <c r="V2622">
        <v>0</v>
      </c>
      <c r="W2622">
        <v>-0.3</v>
      </c>
    </row>
    <row r="2623" spans="1:23" x14ac:dyDescent="0.25">
      <c r="A2623" t="s">
        <v>5617</v>
      </c>
      <c r="B2623" t="s">
        <v>5618</v>
      </c>
      <c r="C2623">
        <v>100</v>
      </c>
      <c r="D2623">
        <v>93</v>
      </c>
      <c r="E2623">
        <v>18</v>
      </c>
      <c r="F2623">
        <v>3</v>
      </c>
      <c r="G2623">
        <v>0</v>
      </c>
      <c r="H2623">
        <v>2</v>
      </c>
      <c r="I2623">
        <v>8</v>
      </c>
      <c r="J2623">
        <v>8</v>
      </c>
      <c r="K2623">
        <v>4</v>
      </c>
      <c r="L2623">
        <v>27</v>
      </c>
      <c r="M2623">
        <v>1</v>
      </c>
      <c r="N2623">
        <v>1</v>
      </c>
      <c r="O2623">
        <v>1</v>
      </c>
      <c r="P2623">
        <v>0.191</v>
      </c>
      <c r="Q2623">
        <v>0.23300000000000001</v>
      </c>
      <c r="R2623">
        <v>0.28199999999999997</v>
      </c>
      <c r="S2623">
        <v>0.51600000000000001</v>
      </c>
      <c r="T2623">
        <v>0.22700000000000001</v>
      </c>
      <c r="U2623">
        <v>0</v>
      </c>
      <c r="V2623">
        <v>0</v>
      </c>
      <c r="W2623">
        <v>-0.5</v>
      </c>
    </row>
    <row r="2624" spans="1:23" x14ac:dyDescent="0.25">
      <c r="A2624" t="s">
        <v>5615</v>
      </c>
      <c r="B2624" t="s">
        <v>5616</v>
      </c>
      <c r="C2624">
        <v>100</v>
      </c>
      <c r="D2624">
        <v>93</v>
      </c>
      <c r="E2624">
        <v>18</v>
      </c>
      <c r="F2624">
        <v>3</v>
      </c>
      <c r="G2624">
        <v>0</v>
      </c>
      <c r="H2624">
        <v>1</v>
      </c>
      <c r="I2624">
        <v>8</v>
      </c>
      <c r="J2624">
        <v>8</v>
      </c>
      <c r="K2624">
        <v>5</v>
      </c>
      <c r="L2624">
        <v>18</v>
      </c>
      <c r="M2624">
        <v>1</v>
      </c>
      <c r="N2624">
        <v>2</v>
      </c>
      <c r="O2624">
        <v>1</v>
      </c>
      <c r="P2624">
        <v>0.193</v>
      </c>
      <c r="Q2624">
        <v>0.24099999999999999</v>
      </c>
      <c r="R2624">
        <v>0.27200000000000002</v>
      </c>
      <c r="S2624">
        <v>0.51300000000000001</v>
      </c>
      <c r="T2624">
        <v>0.22700000000000001</v>
      </c>
      <c r="U2624">
        <v>-0.1</v>
      </c>
      <c r="V2624">
        <v>0</v>
      </c>
      <c r="W2624">
        <v>-0.2</v>
      </c>
    </row>
    <row r="2625" spans="1:23" x14ac:dyDescent="0.25">
      <c r="A2625" t="s">
        <v>5613</v>
      </c>
      <c r="B2625" t="s">
        <v>5614</v>
      </c>
      <c r="C2625">
        <v>100</v>
      </c>
      <c r="D2625">
        <v>94</v>
      </c>
      <c r="E2625">
        <v>19</v>
      </c>
      <c r="F2625">
        <v>3</v>
      </c>
      <c r="G2625">
        <v>0</v>
      </c>
      <c r="H2625">
        <v>1</v>
      </c>
      <c r="I2625">
        <v>8</v>
      </c>
      <c r="J2625">
        <v>7</v>
      </c>
      <c r="K2625">
        <v>4</v>
      </c>
      <c r="L2625">
        <v>16</v>
      </c>
      <c r="M2625">
        <v>1</v>
      </c>
      <c r="N2625">
        <v>3</v>
      </c>
      <c r="O2625">
        <v>1</v>
      </c>
      <c r="P2625">
        <v>0.20599999999999999</v>
      </c>
      <c r="Q2625">
        <v>0.245</v>
      </c>
      <c r="R2625">
        <v>0.26500000000000001</v>
      </c>
      <c r="S2625">
        <v>0.51100000000000001</v>
      </c>
      <c r="T2625">
        <v>0.22700000000000001</v>
      </c>
      <c r="U2625">
        <v>0</v>
      </c>
      <c r="V2625">
        <v>0</v>
      </c>
      <c r="W2625">
        <v>-0.4</v>
      </c>
    </row>
    <row r="2626" spans="1:23" x14ac:dyDescent="0.25">
      <c r="A2626" t="s">
        <v>5611</v>
      </c>
      <c r="B2626" t="s">
        <v>5612</v>
      </c>
      <c r="C2626">
        <v>100</v>
      </c>
      <c r="D2626">
        <v>93</v>
      </c>
      <c r="E2626">
        <v>19</v>
      </c>
      <c r="F2626">
        <v>3</v>
      </c>
      <c r="G2626">
        <v>0</v>
      </c>
      <c r="H2626">
        <v>1</v>
      </c>
      <c r="I2626">
        <v>8</v>
      </c>
      <c r="J2626">
        <v>7</v>
      </c>
      <c r="K2626">
        <v>5</v>
      </c>
      <c r="L2626">
        <v>15</v>
      </c>
      <c r="M2626">
        <v>1</v>
      </c>
      <c r="N2626">
        <v>2</v>
      </c>
      <c r="O2626">
        <v>1</v>
      </c>
      <c r="P2626">
        <v>0.19900000000000001</v>
      </c>
      <c r="Q2626">
        <v>0.24199999999999999</v>
      </c>
      <c r="R2626">
        <v>0.26800000000000002</v>
      </c>
      <c r="S2626">
        <v>0.51</v>
      </c>
      <c r="T2626">
        <v>0.22700000000000001</v>
      </c>
      <c r="U2626">
        <v>0</v>
      </c>
      <c r="V2626">
        <v>0</v>
      </c>
      <c r="W2626">
        <v>-0.3</v>
      </c>
    </row>
    <row r="2627" spans="1:23" x14ac:dyDescent="0.25">
      <c r="A2627" t="s">
        <v>5609</v>
      </c>
      <c r="B2627" t="s">
        <v>5610</v>
      </c>
      <c r="C2627">
        <v>100</v>
      </c>
      <c r="D2627">
        <v>94</v>
      </c>
      <c r="E2627">
        <v>20</v>
      </c>
      <c r="F2627">
        <v>3</v>
      </c>
      <c r="G2627">
        <v>0</v>
      </c>
      <c r="H2627">
        <v>1</v>
      </c>
      <c r="I2627">
        <v>7</v>
      </c>
      <c r="J2627">
        <v>7</v>
      </c>
      <c r="K2627">
        <v>3</v>
      </c>
      <c r="L2627">
        <v>10</v>
      </c>
      <c r="M2627">
        <v>1</v>
      </c>
      <c r="N2627">
        <v>2</v>
      </c>
      <c r="O2627">
        <v>1</v>
      </c>
      <c r="P2627">
        <v>0.21199999999999999</v>
      </c>
      <c r="Q2627">
        <v>0.24299999999999999</v>
      </c>
      <c r="R2627">
        <v>0.27</v>
      </c>
      <c r="S2627">
        <v>0.51300000000000001</v>
      </c>
      <c r="T2627">
        <v>0.22700000000000001</v>
      </c>
      <c r="U2627">
        <v>-0.1</v>
      </c>
      <c r="V2627">
        <v>0</v>
      </c>
      <c r="W2627">
        <v>-0.4</v>
      </c>
    </row>
    <row r="2628" spans="1:23" x14ac:dyDescent="0.25">
      <c r="A2628" t="s">
        <v>5607</v>
      </c>
      <c r="B2628" t="s">
        <v>5608</v>
      </c>
      <c r="C2628">
        <v>100</v>
      </c>
      <c r="D2628">
        <v>94</v>
      </c>
      <c r="E2628">
        <v>18</v>
      </c>
      <c r="F2628">
        <v>3</v>
      </c>
      <c r="G2628">
        <v>0</v>
      </c>
      <c r="H2628">
        <v>1</v>
      </c>
      <c r="I2628">
        <v>8</v>
      </c>
      <c r="J2628">
        <v>8</v>
      </c>
      <c r="K2628">
        <v>4</v>
      </c>
      <c r="L2628">
        <v>17</v>
      </c>
      <c r="M2628">
        <v>1</v>
      </c>
      <c r="N2628">
        <v>2</v>
      </c>
      <c r="O2628">
        <v>1</v>
      </c>
      <c r="P2628">
        <v>0.19800000000000001</v>
      </c>
      <c r="Q2628">
        <v>0.23699999999999999</v>
      </c>
      <c r="R2628">
        <v>0.27600000000000002</v>
      </c>
      <c r="S2628">
        <v>0.51400000000000001</v>
      </c>
      <c r="T2628">
        <v>0.22700000000000001</v>
      </c>
      <c r="U2628">
        <v>0</v>
      </c>
      <c r="V2628">
        <v>0</v>
      </c>
      <c r="W2628">
        <v>-0.5</v>
      </c>
    </row>
    <row r="2629" spans="1:23" x14ac:dyDescent="0.25">
      <c r="A2629" t="s">
        <v>5605</v>
      </c>
      <c r="B2629" t="s">
        <v>5606</v>
      </c>
      <c r="C2629">
        <v>100</v>
      </c>
      <c r="D2629">
        <v>94</v>
      </c>
      <c r="E2629">
        <v>19</v>
      </c>
      <c r="F2629">
        <v>3</v>
      </c>
      <c r="G2629">
        <v>0</v>
      </c>
      <c r="H2629">
        <v>1</v>
      </c>
      <c r="I2629">
        <v>8</v>
      </c>
      <c r="J2629">
        <v>8</v>
      </c>
      <c r="K2629">
        <v>4</v>
      </c>
      <c r="L2629">
        <v>22</v>
      </c>
      <c r="M2629">
        <v>1</v>
      </c>
      <c r="N2629">
        <v>6</v>
      </c>
      <c r="O2629">
        <v>3</v>
      </c>
      <c r="P2629">
        <v>0.2</v>
      </c>
      <c r="Q2629">
        <v>0.23599999999999999</v>
      </c>
      <c r="R2629">
        <v>0.27800000000000002</v>
      </c>
      <c r="S2629">
        <v>0.51400000000000001</v>
      </c>
      <c r="T2629">
        <v>0.22700000000000001</v>
      </c>
      <c r="U2629">
        <v>0.1</v>
      </c>
      <c r="V2629">
        <v>0</v>
      </c>
      <c r="W2629">
        <v>-0.3</v>
      </c>
    </row>
    <row r="2630" spans="1:23" x14ac:dyDescent="0.25">
      <c r="A2630" t="s">
        <v>5603</v>
      </c>
      <c r="B2630" t="s">
        <v>5604</v>
      </c>
      <c r="C2630">
        <v>100</v>
      </c>
      <c r="D2630">
        <v>91</v>
      </c>
      <c r="E2630">
        <v>17</v>
      </c>
      <c r="F2630">
        <v>3</v>
      </c>
      <c r="G2630">
        <v>0</v>
      </c>
      <c r="H2630">
        <v>1</v>
      </c>
      <c r="I2630">
        <v>8</v>
      </c>
      <c r="J2630">
        <v>7</v>
      </c>
      <c r="K2630">
        <v>6</v>
      </c>
      <c r="L2630">
        <v>24</v>
      </c>
      <c r="M2630">
        <v>1</v>
      </c>
      <c r="N2630">
        <v>2</v>
      </c>
      <c r="O2630">
        <v>1</v>
      </c>
      <c r="P2630">
        <v>0.185</v>
      </c>
      <c r="Q2630">
        <v>0.24399999999999999</v>
      </c>
      <c r="R2630">
        <v>0.26</v>
      </c>
      <c r="S2630">
        <v>0.504</v>
      </c>
      <c r="T2630">
        <v>0.22700000000000001</v>
      </c>
      <c r="U2630">
        <v>0</v>
      </c>
      <c r="V2630">
        <v>0</v>
      </c>
      <c r="W2630">
        <v>-0.2</v>
      </c>
    </row>
    <row r="2631" spans="1:23" x14ac:dyDescent="0.25">
      <c r="A2631" t="s">
        <v>5601</v>
      </c>
      <c r="B2631" t="s">
        <v>5602</v>
      </c>
      <c r="C2631">
        <v>100</v>
      </c>
      <c r="D2631">
        <v>94</v>
      </c>
      <c r="E2631">
        <v>19</v>
      </c>
      <c r="F2631">
        <v>3</v>
      </c>
      <c r="G2631">
        <v>0</v>
      </c>
      <c r="H2631">
        <v>1</v>
      </c>
      <c r="I2631">
        <v>7</v>
      </c>
      <c r="J2631">
        <v>7</v>
      </c>
      <c r="K2631">
        <v>4</v>
      </c>
      <c r="L2631">
        <v>13</v>
      </c>
      <c r="M2631">
        <v>1</v>
      </c>
      <c r="N2631">
        <v>1</v>
      </c>
      <c r="O2631">
        <v>1</v>
      </c>
      <c r="P2631">
        <v>0.20599999999999999</v>
      </c>
      <c r="Q2631">
        <v>0.24199999999999999</v>
      </c>
      <c r="R2631">
        <v>0.27100000000000002</v>
      </c>
      <c r="S2631">
        <v>0.51200000000000001</v>
      </c>
      <c r="T2631">
        <v>0.22700000000000001</v>
      </c>
      <c r="U2631">
        <v>0</v>
      </c>
      <c r="V2631">
        <v>0</v>
      </c>
      <c r="W2631">
        <v>-0.3</v>
      </c>
    </row>
    <row r="2632" spans="1:23" x14ac:dyDescent="0.25">
      <c r="A2632" t="s">
        <v>5599</v>
      </c>
      <c r="B2632" t="s">
        <v>5600</v>
      </c>
      <c r="C2632">
        <v>100</v>
      </c>
      <c r="D2632">
        <v>94</v>
      </c>
      <c r="E2632">
        <v>19</v>
      </c>
      <c r="F2632">
        <v>3</v>
      </c>
      <c r="G2632">
        <v>0</v>
      </c>
      <c r="H2632">
        <v>1</v>
      </c>
      <c r="I2632">
        <v>8</v>
      </c>
      <c r="J2632">
        <v>8</v>
      </c>
      <c r="K2632">
        <v>3</v>
      </c>
      <c r="L2632">
        <v>16</v>
      </c>
      <c r="M2632">
        <v>1</v>
      </c>
      <c r="N2632">
        <v>2</v>
      </c>
      <c r="O2632">
        <v>1</v>
      </c>
      <c r="P2632">
        <v>0.20100000000000001</v>
      </c>
      <c r="Q2632">
        <v>0.23499999999999999</v>
      </c>
      <c r="R2632">
        <v>0.28100000000000003</v>
      </c>
      <c r="S2632">
        <v>0.51600000000000001</v>
      </c>
      <c r="T2632">
        <v>0.22700000000000001</v>
      </c>
      <c r="U2632">
        <v>-0.1</v>
      </c>
      <c r="V2632">
        <v>0</v>
      </c>
      <c r="W2632">
        <v>-0.5</v>
      </c>
    </row>
    <row r="2633" spans="1:23" x14ac:dyDescent="0.25">
      <c r="A2633" t="s">
        <v>5597</v>
      </c>
      <c r="B2633" t="s">
        <v>5598</v>
      </c>
      <c r="C2633">
        <v>100</v>
      </c>
      <c r="D2633">
        <v>93</v>
      </c>
      <c r="E2633">
        <v>19</v>
      </c>
      <c r="F2633">
        <v>3</v>
      </c>
      <c r="G2633">
        <v>0</v>
      </c>
      <c r="H2633">
        <v>1</v>
      </c>
      <c r="I2633">
        <v>8</v>
      </c>
      <c r="J2633">
        <v>7</v>
      </c>
      <c r="K2633">
        <v>5</v>
      </c>
      <c r="L2633">
        <v>17</v>
      </c>
      <c r="M2633">
        <v>1</v>
      </c>
      <c r="N2633">
        <v>4</v>
      </c>
      <c r="O2633">
        <v>2</v>
      </c>
      <c r="P2633">
        <v>0.19900000000000001</v>
      </c>
      <c r="Q2633">
        <v>0.24299999999999999</v>
      </c>
      <c r="R2633">
        <v>0.26700000000000002</v>
      </c>
      <c r="S2633">
        <v>0.51</v>
      </c>
      <c r="T2633">
        <v>0.22700000000000001</v>
      </c>
      <c r="U2633">
        <v>0</v>
      </c>
      <c r="V2633">
        <v>0</v>
      </c>
      <c r="W2633">
        <v>-0.5</v>
      </c>
    </row>
    <row r="2634" spans="1:23" x14ac:dyDescent="0.25">
      <c r="A2634" t="s">
        <v>5595</v>
      </c>
      <c r="B2634" t="s">
        <v>5596</v>
      </c>
      <c r="C2634">
        <v>100</v>
      </c>
      <c r="D2634">
        <v>94</v>
      </c>
      <c r="E2634">
        <v>19</v>
      </c>
      <c r="F2634">
        <v>3</v>
      </c>
      <c r="G2634">
        <v>0</v>
      </c>
      <c r="H2634">
        <v>1</v>
      </c>
      <c r="I2634">
        <v>8</v>
      </c>
      <c r="J2634">
        <v>8</v>
      </c>
      <c r="K2634">
        <v>4</v>
      </c>
      <c r="L2634">
        <v>20</v>
      </c>
      <c r="M2634">
        <v>1</v>
      </c>
      <c r="N2634">
        <v>2</v>
      </c>
      <c r="O2634">
        <v>1</v>
      </c>
      <c r="P2634">
        <v>0.19800000000000001</v>
      </c>
      <c r="Q2634">
        <v>0.23400000000000001</v>
      </c>
      <c r="R2634">
        <v>0.28299999999999997</v>
      </c>
      <c r="S2634">
        <v>0.51700000000000002</v>
      </c>
      <c r="T2634">
        <v>0.22700000000000001</v>
      </c>
      <c r="U2634">
        <v>0</v>
      </c>
      <c r="V2634">
        <v>0</v>
      </c>
      <c r="W2634">
        <v>-0.5</v>
      </c>
    </row>
    <row r="2635" spans="1:23" x14ac:dyDescent="0.25">
      <c r="A2635" t="s">
        <v>5593</v>
      </c>
      <c r="B2635" t="s">
        <v>5594</v>
      </c>
      <c r="C2635">
        <v>100</v>
      </c>
      <c r="D2635">
        <v>93</v>
      </c>
      <c r="E2635">
        <v>19</v>
      </c>
      <c r="F2635">
        <v>3</v>
      </c>
      <c r="G2635">
        <v>0</v>
      </c>
      <c r="H2635">
        <v>1</v>
      </c>
      <c r="I2635">
        <v>7</v>
      </c>
      <c r="J2635">
        <v>7</v>
      </c>
      <c r="K2635">
        <v>5</v>
      </c>
      <c r="L2635">
        <v>18</v>
      </c>
      <c r="M2635">
        <v>1</v>
      </c>
      <c r="N2635">
        <v>4</v>
      </c>
      <c r="O2635">
        <v>2</v>
      </c>
      <c r="P2635">
        <v>0.20300000000000001</v>
      </c>
      <c r="Q2635">
        <v>0.247</v>
      </c>
      <c r="R2635">
        <v>0.26100000000000001</v>
      </c>
      <c r="S2635">
        <v>0.50800000000000001</v>
      </c>
      <c r="T2635">
        <v>0.22700000000000001</v>
      </c>
      <c r="U2635">
        <v>0</v>
      </c>
      <c r="V2635">
        <v>0</v>
      </c>
      <c r="W2635">
        <v>-0.4</v>
      </c>
    </row>
    <row r="2636" spans="1:23" x14ac:dyDescent="0.25">
      <c r="A2636" t="s">
        <v>5591</v>
      </c>
      <c r="B2636" t="s">
        <v>5592</v>
      </c>
      <c r="C2636">
        <v>100</v>
      </c>
      <c r="D2636">
        <v>93</v>
      </c>
      <c r="E2636">
        <v>19</v>
      </c>
      <c r="F2636">
        <v>3</v>
      </c>
      <c r="G2636">
        <v>0</v>
      </c>
      <c r="H2636">
        <v>1</v>
      </c>
      <c r="I2636">
        <v>7</v>
      </c>
      <c r="J2636">
        <v>7</v>
      </c>
      <c r="K2636">
        <v>4</v>
      </c>
      <c r="L2636">
        <v>15</v>
      </c>
      <c r="M2636">
        <v>1</v>
      </c>
      <c r="N2636">
        <v>2</v>
      </c>
      <c r="O2636">
        <v>1</v>
      </c>
      <c r="P2636">
        <v>0.20300000000000001</v>
      </c>
      <c r="Q2636">
        <v>0.24399999999999999</v>
      </c>
      <c r="R2636">
        <v>0.26400000000000001</v>
      </c>
      <c r="S2636">
        <v>0.50800000000000001</v>
      </c>
      <c r="T2636">
        <v>0.22700000000000001</v>
      </c>
      <c r="U2636">
        <v>0</v>
      </c>
      <c r="V2636">
        <v>0</v>
      </c>
      <c r="W2636">
        <v>-0.3</v>
      </c>
    </row>
    <row r="2637" spans="1:23" x14ac:dyDescent="0.25">
      <c r="A2637" t="s">
        <v>5589</v>
      </c>
      <c r="B2637" t="s">
        <v>5590</v>
      </c>
      <c r="C2637">
        <v>100</v>
      </c>
      <c r="D2637">
        <v>94</v>
      </c>
      <c r="E2637">
        <v>18</v>
      </c>
      <c r="F2637">
        <v>2</v>
      </c>
      <c r="G2637">
        <v>0</v>
      </c>
      <c r="H2637">
        <v>2</v>
      </c>
      <c r="I2637">
        <v>8</v>
      </c>
      <c r="J2637">
        <v>9</v>
      </c>
      <c r="K2637">
        <v>4</v>
      </c>
      <c r="L2637">
        <v>18</v>
      </c>
      <c r="M2637">
        <v>1</v>
      </c>
      <c r="N2637">
        <v>1</v>
      </c>
      <c r="O2637">
        <v>1</v>
      </c>
      <c r="P2637">
        <v>0.19400000000000001</v>
      </c>
      <c r="Q2637">
        <v>0.23100000000000001</v>
      </c>
      <c r="R2637">
        <v>0.28499999999999998</v>
      </c>
      <c r="S2637">
        <v>0.51600000000000001</v>
      </c>
      <c r="T2637">
        <v>0.22700000000000001</v>
      </c>
      <c r="U2637">
        <v>0</v>
      </c>
      <c r="V2637">
        <v>0</v>
      </c>
      <c r="W2637">
        <v>-0.4</v>
      </c>
    </row>
    <row r="2638" spans="1:23" x14ac:dyDescent="0.25">
      <c r="A2638" t="s">
        <v>5587</v>
      </c>
      <c r="B2638" t="s">
        <v>5588</v>
      </c>
      <c r="C2638">
        <v>100</v>
      </c>
      <c r="D2638">
        <v>93</v>
      </c>
      <c r="E2638">
        <v>18</v>
      </c>
      <c r="F2638">
        <v>3</v>
      </c>
      <c r="G2638">
        <v>0</v>
      </c>
      <c r="H2638">
        <v>2</v>
      </c>
      <c r="I2638">
        <v>8</v>
      </c>
      <c r="J2638">
        <v>8</v>
      </c>
      <c r="K2638">
        <v>5</v>
      </c>
      <c r="L2638">
        <v>21</v>
      </c>
      <c r="M2638">
        <v>1</v>
      </c>
      <c r="N2638">
        <v>1</v>
      </c>
      <c r="O2638">
        <v>1</v>
      </c>
      <c r="P2638">
        <v>0.193</v>
      </c>
      <c r="Q2638">
        <v>0.23400000000000001</v>
      </c>
      <c r="R2638">
        <v>0.28000000000000003</v>
      </c>
      <c r="S2638">
        <v>0.51400000000000001</v>
      </c>
      <c r="T2638">
        <v>0.22700000000000001</v>
      </c>
      <c r="U2638">
        <v>0</v>
      </c>
      <c r="V2638">
        <v>0</v>
      </c>
      <c r="W2638">
        <v>-0.6</v>
      </c>
    </row>
    <row r="2639" spans="1:23" x14ac:dyDescent="0.25">
      <c r="A2639" t="s">
        <v>5585</v>
      </c>
      <c r="B2639" t="s">
        <v>5586</v>
      </c>
      <c r="C2639">
        <v>100</v>
      </c>
      <c r="D2639">
        <v>94</v>
      </c>
      <c r="E2639">
        <v>19</v>
      </c>
      <c r="F2639">
        <v>3</v>
      </c>
      <c r="G2639">
        <v>0</v>
      </c>
      <c r="H2639">
        <v>1</v>
      </c>
      <c r="I2639">
        <v>7</v>
      </c>
      <c r="J2639">
        <v>8</v>
      </c>
      <c r="K2639">
        <v>4</v>
      </c>
      <c r="L2639">
        <v>17</v>
      </c>
      <c r="M2639">
        <v>1</v>
      </c>
      <c r="N2639">
        <v>0</v>
      </c>
      <c r="O2639">
        <v>0</v>
      </c>
      <c r="P2639">
        <v>0.20100000000000001</v>
      </c>
      <c r="Q2639">
        <v>0.23799999999999999</v>
      </c>
      <c r="R2639">
        <v>0.27400000000000002</v>
      </c>
      <c r="S2639">
        <v>0.51200000000000001</v>
      </c>
      <c r="T2639">
        <v>0.22700000000000001</v>
      </c>
      <c r="U2639">
        <v>0</v>
      </c>
      <c r="V2639">
        <v>0</v>
      </c>
      <c r="W2639">
        <v>-0.2</v>
      </c>
    </row>
    <row r="2640" spans="1:23" x14ac:dyDescent="0.25">
      <c r="A2640" t="s">
        <v>5583</v>
      </c>
      <c r="B2640" t="s">
        <v>5584</v>
      </c>
      <c r="C2640">
        <v>100</v>
      </c>
      <c r="D2640">
        <v>93</v>
      </c>
      <c r="E2640">
        <v>18</v>
      </c>
      <c r="F2640">
        <v>3</v>
      </c>
      <c r="G2640">
        <v>0</v>
      </c>
      <c r="H2640">
        <v>1</v>
      </c>
      <c r="I2640">
        <v>8</v>
      </c>
      <c r="J2640">
        <v>8</v>
      </c>
      <c r="K2640">
        <v>5</v>
      </c>
      <c r="L2640">
        <v>18</v>
      </c>
      <c r="M2640">
        <v>1</v>
      </c>
      <c r="N2640">
        <v>2</v>
      </c>
      <c r="O2640">
        <v>1</v>
      </c>
      <c r="P2640">
        <v>0.193</v>
      </c>
      <c r="Q2640">
        <v>0.23899999999999999</v>
      </c>
      <c r="R2640">
        <v>0.27200000000000002</v>
      </c>
      <c r="S2640">
        <v>0.51100000000000001</v>
      </c>
      <c r="T2640">
        <v>0.22700000000000001</v>
      </c>
      <c r="U2640">
        <v>0</v>
      </c>
      <c r="V2640">
        <v>0</v>
      </c>
      <c r="W2640">
        <v>-0.2</v>
      </c>
    </row>
    <row r="2641" spans="1:23" x14ac:dyDescent="0.25">
      <c r="A2641" t="s">
        <v>5581</v>
      </c>
      <c r="B2641" t="s">
        <v>5582</v>
      </c>
      <c r="C2641">
        <v>100</v>
      </c>
      <c r="D2641">
        <v>93</v>
      </c>
      <c r="E2641">
        <v>18</v>
      </c>
      <c r="F2641">
        <v>2</v>
      </c>
      <c r="G2641">
        <v>0</v>
      </c>
      <c r="H2641">
        <v>1</v>
      </c>
      <c r="I2641">
        <v>8</v>
      </c>
      <c r="J2641">
        <v>8</v>
      </c>
      <c r="K2641">
        <v>5</v>
      </c>
      <c r="L2641">
        <v>18</v>
      </c>
      <c r="M2641">
        <v>1</v>
      </c>
      <c r="N2641">
        <v>2</v>
      </c>
      <c r="O2641">
        <v>1</v>
      </c>
      <c r="P2641">
        <v>0.19500000000000001</v>
      </c>
      <c r="Q2641">
        <v>0.23799999999999999</v>
      </c>
      <c r="R2641">
        <v>0.27400000000000002</v>
      </c>
      <c r="S2641">
        <v>0.51200000000000001</v>
      </c>
      <c r="T2641">
        <v>0.22700000000000001</v>
      </c>
      <c r="U2641">
        <v>0</v>
      </c>
      <c r="V2641">
        <v>0</v>
      </c>
      <c r="W2641">
        <v>-0.5</v>
      </c>
    </row>
    <row r="2642" spans="1:23" x14ac:dyDescent="0.25">
      <c r="A2642" t="s">
        <v>5580</v>
      </c>
      <c r="B2642" t="s">
        <v>3007</v>
      </c>
      <c r="C2642">
        <v>100</v>
      </c>
      <c r="D2642">
        <v>91</v>
      </c>
      <c r="E2642">
        <v>18</v>
      </c>
      <c r="F2642">
        <v>3</v>
      </c>
      <c r="G2642">
        <v>0</v>
      </c>
      <c r="H2642">
        <v>1</v>
      </c>
      <c r="I2642">
        <v>8</v>
      </c>
      <c r="J2642">
        <v>7</v>
      </c>
      <c r="K2642">
        <v>6</v>
      </c>
      <c r="L2642">
        <v>19</v>
      </c>
      <c r="M2642">
        <v>1</v>
      </c>
      <c r="N2642">
        <v>2</v>
      </c>
      <c r="O2642">
        <v>1</v>
      </c>
      <c r="P2642">
        <v>0.191</v>
      </c>
      <c r="Q2642">
        <v>0.248</v>
      </c>
      <c r="R2642">
        <v>0.253</v>
      </c>
      <c r="S2642">
        <v>0.501</v>
      </c>
      <c r="T2642">
        <v>0.22700000000000001</v>
      </c>
      <c r="U2642">
        <v>0</v>
      </c>
      <c r="V2642">
        <v>0</v>
      </c>
      <c r="W2642">
        <v>-0.4</v>
      </c>
    </row>
    <row r="2643" spans="1:23" x14ac:dyDescent="0.25">
      <c r="A2643" t="s">
        <v>5578</v>
      </c>
      <c r="B2643" t="s">
        <v>5579</v>
      </c>
      <c r="C2643">
        <v>100</v>
      </c>
      <c r="D2643">
        <v>94</v>
      </c>
      <c r="E2643">
        <v>20</v>
      </c>
      <c r="F2643">
        <v>3</v>
      </c>
      <c r="G2643">
        <v>0</v>
      </c>
      <c r="H2643">
        <v>1</v>
      </c>
      <c r="I2643">
        <v>8</v>
      </c>
      <c r="J2643">
        <v>7</v>
      </c>
      <c r="K2643">
        <v>4</v>
      </c>
      <c r="L2643">
        <v>15</v>
      </c>
      <c r="M2643">
        <v>1</v>
      </c>
      <c r="N2643">
        <v>2</v>
      </c>
      <c r="O2643">
        <v>1</v>
      </c>
      <c r="P2643">
        <v>0.20899999999999999</v>
      </c>
      <c r="Q2643">
        <v>0.24199999999999999</v>
      </c>
      <c r="R2643">
        <v>0.26800000000000002</v>
      </c>
      <c r="S2643">
        <v>0.51100000000000001</v>
      </c>
      <c r="T2643">
        <v>0.22700000000000001</v>
      </c>
      <c r="U2643">
        <v>0</v>
      </c>
      <c r="V2643">
        <v>0</v>
      </c>
      <c r="W2643">
        <v>-0.3</v>
      </c>
    </row>
    <row r="2644" spans="1:23" x14ac:dyDescent="0.25">
      <c r="A2644" t="s">
        <v>5576</v>
      </c>
      <c r="B2644" t="s">
        <v>5577</v>
      </c>
      <c r="C2644">
        <v>100</v>
      </c>
      <c r="D2644">
        <v>94</v>
      </c>
      <c r="E2644">
        <v>20</v>
      </c>
      <c r="F2644">
        <v>3</v>
      </c>
      <c r="G2644">
        <v>0</v>
      </c>
      <c r="H2644">
        <v>0</v>
      </c>
      <c r="I2644">
        <v>7</v>
      </c>
      <c r="J2644">
        <v>7</v>
      </c>
      <c r="K2644">
        <v>4</v>
      </c>
      <c r="L2644">
        <v>12</v>
      </c>
      <c r="M2644">
        <v>1</v>
      </c>
      <c r="N2644">
        <v>2</v>
      </c>
      <c r="O2644">
        <v>1</v>
      </c>
      <c r="P2644">
        <v>0.21</v>
      </c>
      <c r="Q2644">
        <v>0.246</v>
      </c>
      <c r="R2644">
        <v>0.26300000000000001</v>
      </c>
      <c r="S2644">
        <v>0.50900000000000001</v>
      </c>
      <c r="T2644">
        <v>0.22700000000000001</v>
      </c>
      <c r="U2644">
        <v>0</v>
      </c>
      <c r="V2644">
        <v>0</v>
      </c>
      <c r="W2644">
        <v>-0.3</v>
      </c>
    </row>
    <row r="2645" spans="1:23" x14ac:dyDescent="0.25">
      <c r="A2645" t="s">
        <v>5574</v>
      </c>
      <c r="B2645" t="s">
        <v>5575</v>
      </c>
      <c r="C2645">
        <v>100</v>
      </c>
      <c r="D2645">
        <v>92</v>
      </c>
      <c r="E2645">
        <v>18</v>
      </c>
      <c r="F2645">
        <v>3</v>
      </c>
      <c r="G2645">
        <v>0</v>
      </c>
      <c r="H2645">
        <v>1</v>
      </c>
      <c r="I2645">
        <v>8</v>
      </c>
      <c r="J2645">
        <v>7</v>
      </c>
      <c r="K2645">
        <v>5</v>
      </c>
      <c r="L2645">
        <v>25</v>
      </c>
      <c r="M2645">
        <v>1</v>
      </c>
      <c r="N2645">
        <v>6</v>
      </c>
      <c r="O2645">
        <v>3</v>
      </c>
      <c r="P2645">
        <v>0.193</v>
      </c>
      <c r="Q2645">
        <v>0.24399999999999999</v>
      </c>
      <c r="R2645">
        <v>0.26400000000000001</v>
      </c>
      <c r="S2645">
        <v>0.50800000000000001</v>
      </c>
      <c r="T2645">
        <v>0.22700000000000001</v>
      </c>
      <c r="U2645">
        <v>0.2</v>
      </c>
      <c r="V2645">
        <v>0</v>
      </c>
      <c r="W2645">
        <v>-0.3</v>
      </c>
    </row>
    <row r="2646" spans="1:23" x14ac:dyDescent="0.25">
      <c r="A2646" t="s">
        <v>5572</v>
      </c>
      <c r="B2646" t="s">
        <v>5573</v>
      </c>
      <c r="C2646">
        <v>100</v>
      </c>
      <c r="D2646">
        <v>94</v>
      </c>
      <c r="E2646">
        <v>19</v>
      </c>
      <c r="F2646">
        <v>3</v>
      </c>
      <c r="G2646">
        <v>0</v>
      </c>
      <c r="H2646">
        <v>1</v>
      </c>
      <c r="I2646">
        <v>7</v>
      </c>
      <c r="J2646">
        <v>7</v>
      </c>
      <c r="K2646">
        <v>4</v>
      </c>
      <c r="L2646">
        <v>19</v>
      </c>
      <c r="M2646">
        <v>1</v>
      </c>
      <c r="N2646">
        <v>3</v>
      </c>
      <c r="O2646">
        <v>2</v>
      </c>
      <c r="P2646">
        <v>0.20399999999999999</v>
      </c>
      <c r="Q2646">
        <v>0.24299999999999999</v>
      </c>
      <c r="R2646">
        <v>0.26700000000000002</v>
      </c>
      <c r="S2646">
        <v>0.51</v>
      </c>
      <c r="T2646">
        <v>0.22700000000000001</v>
      </c>
      <c r="U2646">
        <v>0</v>
      </c>
      <c r="V2646">
        <v>0</v>
      </c>
      <c r="W2646">
        <v>-0.3</v>
      </c>
    </row>
    <row r="2647" spans="1:23" x14ac:dyDescent="0.25">
      <c r="A2647" t="s">
        <v>5571</v>
      </c>
      <c r="B2647" t="s">
        <v>4214</v>
      </c>
      <c r="C2647">
        <v>100</v>
      </c>
      <c r="D2647">
        <v>94</v>
      </c>
      <c r="E2647">
        <v>19</v>
      </c>
      <c r="F2647">
        <v>3</v>
      </c>
      <c r="G2647">
        <v>0</v>
      </c>
      <c r="H2647">
        <v>1</v>
      </c>
      <c r="I2647">
        <v>7</v>
      </c>
      <c r="J2647">
        <v>7</v>
      </c>
      <c r="K2647">
        <v>4</v>
      </c>
      <c r="L2647">
        <v>20</v>
      </c>
      <c r="M2647">
        <v>1</v>
      </c>
      <c r="N2647">
        <v>1</v>
      </c>
      <c r="O2647">
        <v>1</v>
      </c>
      <c r="P2647">
        <v>0.20300000000000001</v>
      </c>
      <c r="Q2647">
        <v>0.23799999999999999</v>
      </c>
      <c r="R2647">
        <v>0.27400000000000002</v>
      </c>
      <c r="S2647">
        <v>0.51300000000000001</v>
      </c>
      <c r="T2647">
        <v>0.22600000000000001</v>
      </c>
      <c r="U2647">
        <v>0</v>
      </c>
      <c r="V2647">
        <v>0</v>
      </c>
      <c r="W2647">
        <v>-0.3</v>
      </c>
    </row>
    <row r="2648" spans="1:23" x14ac:dyDescent="0.25">
      <c r="A2648" t="s">
        <v>5569</v>
      </c>
      <c r="B2648" t="s">
        <v>5570</v>
      </c>
      <c r="C2648">
        <v>100</v>
      </c>
      <c r="D2648">
        <v>94</v>
      </c>
      <c r="E2648">
        <v>19</v>
      </c>
      <c r="F2648">
        <v>3</v>
      </c>
      <c r="G2648">
        <v>0</v>
      </c>
      <c r="H2648">
        <v>1</v>
      </c>
      <c r="I2648">
        <v>8</v>
      </c>
      <c r="J2648">
        <v>8</v>
      </c>
      <c r="K2648">
        <v>4</v>
      </c>
      <c r="L2648">
        <v>30</v>
      </c>
      <c r="M2648">
        <v>1</v>
      </c>
      <c r="N2648">
        <v>1</v>
      </c>
      <c r="O2648">
        <v>0</v>
      </c>
      <c r="P2648">
        <v>0.19700000000000001</v>
      </c>
      <c r="Q2648">
        <v>0.23100000000000001</v>
      </c>
      <c r="R2648">
        <v>0.28399999999999997</v>
      </c>
      <c r="S2648">
        <v>0.51400000000000001</v>
      </c>
      <c r="T2648">
        <v>0.22600000000000001</v>
      </c>
      <c r="U2648">
        <v>0</v>
      </c>
      <c r="V2648">
        <v>0</v>
      </c>
      <c r="W2648">
        <v>-0.4</v>
      </c>
    </row>
    <row r="2649" spans="1:23" x14ac:dyDescent="0.25">
      <c r="A2649" t="s">
        <v>5567</v>
      </c>
      <c r="B2649" t="s">
        <v>5568</v>
      </c>
      <c r="C2649">
        <v>100</v>
      </c>
      <c r="D2649">
        <v>92</v>
      </c>
      <c r="E2649">
        <v>18</v>
      </c>
      <c r="F2649">
        <v>3</v>
      </c>
      <c r="G2649">
        <v>0</v>
      </c>
      <c r="H2649">
        <v>1</v>
      </c>
      <c r="I2649">
        <v>8</v>
      </c>
      <c r="J2649">
        <v>7</v>
      </c>
      <c r="K2649">
        <v>6</v>
      </c>
      <c r="L2649">
        <v>22</v>
      </c>
      <c r="M2649">
        <v>1</v>
      </c>
      <c r="N2649">
        <v>4</v>
      </c>
      <c r="O2649">
        <v>2</v>
      </c>
      <c r="P2649">
        <v>0.193</v>
      </c>
      <c r="Q2649">
        <v>0.24299999999999999</v>
      </c>
      <c r="R2649">
        <v>0.26300000000000001</v>
      </c>
      <c r="S2649">
        <v>0.50600000000000001</v>
      </c>
      <c r="T2649">
        <v>0.22600000000000001</v>
      </c>
      <c r="U2649">
        <v>-0.1</v>
      </c>
      <c r="V2649">
        <v>0</v>
      </c>
      <c r="W2649">
        <v>-0.5</v>
      </c>
    </row>
    <row r="2650" spans="1:23" x14ac:dyDescent="0.25">
      <c r="A2650" t="s">
        <v>5565</v>
      </c>
      <c r="B2650" t="s">
        <v>5566</v>
      </c>
      <c r="C2650">
        <v>100</v>
      </c>
      <c r="D2650">
        <v>94</v>
      </c>
      <c r="E2650">
        <v>19</v>
      </c>
      <c r="F2650">
        <v>3</v>
      </c>
      <c r="G2650">
        <v>0</v>
      </c>
      <c r="H2650">
        <v>1</v>
      </c>
      <c r="I2650">
        <v>8</v>
      </c>
      <c r="J2650">
        <v>7</v>
      </c>
      <c r="K2650">
        <v>4</v>
      </c>
      <c r="L2650">
        <v>18</v>
      </c>
      <c r="M2650">
        <v>1</v>
      </c>
      <c r="N2650">
        <v>3</v>
      </c>
      <c r="O2650">
        <v>1</v>
      </c>
      <c r="P2650">
        <v>0.20399999999999999</v>
      </c>
      <c r="Q2650">
        <v>0.24299999999999999</v>
      </c>
      <c r="R2650">
        <v>0.26500000000000001</v>
      </c>
      <c r="S2650">
        <v>0.50800000000000001</v>
      </c>
      <c r="T2650">
        <v>0.22600000000000001</v>
      </c>
      <c r="U2650">
        <v>0</v>
      </c>
      <c r="V2650">
        <v>0</v>
      </c>
      <c r="W2650">
        <v>-0.3</v>
      </c>
    </row>
    <row r="2651" spans="1:23" x14ac:dyDescent="0.25">
      <c r="A2651" t="s">
        <v>5563</v>
      </c>
      <c r="B2651" t="s">
        <v>5564</v>
      </c>
      <c r="C2651">
        <v>457</v>
      </c>
      <c r="D2651">
        <v>429</v>
      </c>
      <c r="E2651">
        <v>83</v>
      </c>
      <c r="F2651">
        <v>14</v>
      </c>
      <c r="G2651">
        <v>1</v>
      </c>
      <c r="H2651">
        <v>7</v>
      </c>
      <c r="I2651">
        <v>32</v>
      </c>
      <c r="J2651">
        <v>37</v>
      </c>
      <c r="K2651">
        <v>20</v>
      </c>
      <c r="L2651">
        <v>82</v>
      </c>
      <c r="M2651">
        <v>4</v>
      </c>
      <c r="N2651">
        <v>13</v>
      </c>
      <c r="O2651">
        <v>7</v>
      </c>
      <c r="P2651">
        <v>0.19400000000000001</v>
      </c>
      <c r="Q2651">
        <v>0.23499999999999999</v>
      </c>
      <c r="R2651">
        <v>0.27800000000000002</v>
      </c>
      <c r="S2651">
        <v>0.51300000000000001</v>
      </c>
      <c r="T2651">
        <v>0.22600000000000001</v>
      </c>
      <c r="U2651">
        <v>-0.4</v>
      </c>
      <c r="V2651">
        <v>0</v>
      </c>
      <c r="W2651">
        <v>-1</v>
      </c>
    </row>
    <row r="2652" spans="1:23" x14ac:dyDescent="0.25">
      <c r="A2652" t="s">
        <v>5561</v>
      </c>
      <c r="B2652" t="s">
        <v>5562</v>
      </c>
      <c r="C2652">
        <v>100</v>
      </c>
      <c r="D2652">
        <v>93</v>
      </c>
      <c r="E2652">
        <v>18</v>
      </c>
      <c r="F2652">
        <v>3</v>
      </c>
      <c r="G2652">
        <v>0</v>
      </c>
      <c r="H2652">
        <v>2</v>
      </c>
      <c r="I2652">
        <v>8</v>
      </c>
      <c r="J2652">
        <v>8</v>
      </c>
      <c r="K2652">
        <v>4</v>
      </c>
      <c r="L2652">
        <v>19</v>
      </c>
      <c r="M2652">
        <v>1</v>
      </c>
      <c r="N2652">
        <v>2</v>
      </c>
      <c r="O2652">
        <v>1</v>
      </c>
      <c r="P2652">
        <v>0.193</v>
      </c>
      <c r="Q2652">
        <v>0.23400000000000001</v>
      </c>
      <c r="R2652">
        <v>0.27800000000000002</v>
      </c>
      <c r="S2652">
        <v>0.51200000000000001</v>
      </c>
      <c r="T2652">
        <v>0.22600000000000001</v>
      </c>
      <c r="U2652">
        <v>0</v>
      </c>
      <c r="V2652">
        <v>0</v>
      </c>
      <c r="W2652">
        <v>-0.5</v>
      </c>
    </row>
    <row r="2653" spans="1:23" x14ac:dyDescent="0.25">
      <c r="A2653" t="s">
        <v>5559</v>
      </c>
      <c r="B2653" t="s">
        <v>5560</v>
      </c>
      <c r="C2653">
        <v>100</v>
      </c>
      <c r="D2653">
        <v>93</v>
      </c>
      <c r="E2653">
        <v>18</v>
      </c>
      <c r="F2653">
        <v>3</v>
      </c>
      <c r="G2653">
        <v>0</v>
      </c>
      <c r="H2653">
        <v>1</v>
      </c>
      <c r="I2653">
        <v>7</v>
      </c>
      <c r="J2653">
        <v>7</v>
      </c>
      <c r="K2653">
        <v>5</v>
      </c>
      <c r="L2653">
        <v>28</v>
      </c>
      <c r="M2653">
        <v>1</v>
      </c>
      <c r="N2653">
        <v>2</v>
      </c>
      <c r="O2653">
        <v>1</v>
      </c>
      <c r="P2653">
        <v>0.191</v>
      </c>
      <c r="Q2653">
        <v>0.23899999999999999</v>
      </c>
      <c r="R2653">
        <v>0.27100000000000002</v>
      </c>
      <c r="S2653">
        <v>0.51</v>
      </c>
      <c r="T2653">
        <v>0.22600000000000001</v>
      </c>
      <c r="U2653">
        <v>0</v>
      </c>
      <c r="V2653">
        <v>0</v>
      </c>
      <c r="W2653">
        <v>-0.5</v>
      </c>
    </row>
    <row r="2654" spans="1:23" x14ac:dyDescent="0.25">
      <c r="A2654" t="s">
        <v>5557</v>
      </c>
      <c r="B2654" t="s">
        <v>5558</v>
      </c>
      <c r="C2654">
        <v>100</v>
      </c>
      <c r="D2654">
        <v>94</v>
      </c>
      <c r="E2654">
        <v>19</v>
      </c>
      <c r="F2654">
        <v>3</v>
      </c>
      <c r="G2654">
        <v>0</v>
      </c>
      <c r="H2654">
        <v>1</v>
      </c>
      <c r="I2654">
        <v>8</v>
      </c>
      <c r="J2654">
        <v>8</v>
      </c>
      <c r="K2654">
        <v>4</v>
      </c>
      <c r="L2654">
        <v>16</v>
      </c>
      <c r="M2654">
        <v>1</v>
      </c>
      <c r="N2654">
        <v>1</v>
      </c>
      <c r="O2654">
        <v>1</v>
      </c>
      <c r="P2654">
        <v>0.20399999999999999</v>
      </c>
      <c r="Q2654">
        <v>0.23899999999999999</v>
      </c>
      <c r="R2654">
        <v>0.27200000000000002</v>
      </c>
      <c r="S2654">
        <v>0.51200000000000001</v>
      </c>
      <c r="T2654">
        <v>0.22600000000000001</v>
      </c>
      <c r="U2654">
        <v>0</v>
      </c>
      <c r="V2654">
        <v>0</v>
      </c>
      <c r="W2654">
        <v>-0.4</v>
      </c>
    </row>
    <row r="2655" spans="1:23" x14ac:dyDescent="0.25">
      <c r="A2655" t="s">
        <v>5555</v>
      </c>
      <c r="B2655" t="s">
        <v>5556</v>
      </c>
      <c r="C2655">
        <v>100</v>
      </c>
      <c r="D2655">
        <v>94</v>
      </c>
      <c r="E2655">
        <v>19</v>
      </c>
      <c r="F2655">
        <v>3</v>
      </c>
      <c r="G2655">
        <v>0</v>
      </c>
      <c r="H2655">
        <v>1</v>
      </c>
      <c r="I2655">
        <v>7</v>
      </c>
      <c r="J2655">
        <v>7</v>
      </c>
      <c r="K2655">
        <v>4</v>
      </c>
      <c r="L2655">
        <v>9</v>
      </c>
      <c r="M2655">
        <v>1</v>
      </c>
      <c r="N2655">
        <v>2</v>
      </c>
      <c r="O2655">
        <v>1</v>
      </c>
      <c r="P2655">
        <v>0.20699999999999999</v>
      </c>
      <c r="Q2655">
        <v>0.24099999999999999</v>
      </c>
      <c r="R2655">
        <v>0.26800000000000002</v>
      </c>
      <c r="S2655">
        <v>0.51</v>
      </c>
      <c r="T2655">
        <v>0.22600000000000001</v>
      </c>
      <c r="U2655">
        <v>-0.1</v>
      </c>
      <c r="V2655">
        <v>0</v>
      </c>
      <c r="W2655">
        <v>-0.3</v>
      </c>
    </row>
    <row r="2656" spans="1:23" x14ac:dyDescent="0.25">
      <c r="A2656" t="s">
        <v>5553</v>
      </c>
      <c r="B2656" t="s">
        <v>5554</v>
      </c>
      <c r="C2656">
        <v>100</v>
      </c>
      <c r="D2656">
        <v>94</v>
      </c>
      <c r="E2656">
        <v>20</v>
      </c>
      <c r="F2656">
        <v>3</v>
      </c>
      <c r="G2656">
        <v>0</v>
      </c>
      <c r="H2656">
        <v>1</v>
      </c>
      <c r="I2656">
        <v>7</v>
      </c>
      <c r="J2656">
        <v>7</v>
      </c>
      <c r="K2656">
        <v>3</v>
      </c>
      <c r="L2656">
        <v>19</v>
      </c>
      <c r="M2656">
        <v>1</v>
      </c>
      <c r="N2656">
        <v>1</v>
      </c>
      <c r="O2656">
        <v>1</v>
      </c>
      <c r="P2656">
        <v>0.20699999999999999</v>
      </c>
      <c r="Q2656">
        <v>0.24099999999999999</v>
      </c>
      <c r="R2656">
        <v>0.26800000000000002</v>
      </c>
      <c r="S2656">
        <v>0.50900000000000001</v>
      </c>
      <c r="T2656">
        <v>0.22600000000000001</v>
      </c>
      <c r="U2656">
        <v>0</v>
      </c>
      <c r="V2656">
        <v>0</v>
      </c>
      <c r="W2656">
        <v>-0.4</v>
      </c>
    </row>
    <row r="2657" spans="1:23" x14ac:dyDescent="0.25">
      <c r="A2657" t="s">
        <v>5551</v>
      </c>
      <c r="B2657" t="s">
        <v>5552</v>
      </c>
      <c r="C2657">
        <v>100</v>
      </c>
      <c r="D2657">
        <v>94</v>
      </c>
      <c r="E2657">
        <v>19</v>
      </c>
      <c r="F2657">
        <v>3</v>
      </c>
      <c r="G2657">
        <v>0</v>
      </c>
      <c r="H2657">
        <v>1</v>
      </c>
      <c r="I2657">
        <v>8</v>
      </c>
      <c r="J2657">
        <v>7</v>
      </c>
      <c r="K2657">
        <v>4</v>
      </c>
      <c r="L2657">
        <v>14</v>
      </c>
      <c r="M2657">
        <v>1</v>
      </c>
      <c r="N2657">
        <v>3</v>
      </c>
      <c r="O2657">
        <v>2</v>
      </c>
      <c r="P2657">
        <v>0.20699999999999999</v>
      </c>
      <c r="Q2657">
        <v>0.24299999999999999</v>
      </c>
      <c r="R2657">
        <v>0.26600000000000001</v>
      </c>
      <c r="S2657">
        <v>0.50800000000000001</v>
      </c>
      <c r="T2657">
        <v>0.22600000000000001</v>
      </c>
      <c r="U2657">
        <v>0</v>
      </c>
      <c r="V2657">
        <v>0</v>
      </c>
      <c r="W2657">
        <v>-0.4</v>
      </c>
    </row>
    <row r="2658" spans="1:23" x14ac:dyDescent="0.25">
      <c r="A2658" t="s">
        <v>5549</v>
      </c>
      <c r="B2658" t="s">
        <v>5550</v>
      </c>
      <c r="C2658">
        <v>100</v>
      </c>
      <c r="D2658">
        <v>93</v>
      </c>
      <c r="E2658">
        <v>18</v>
      </c>
      <c r="F2658">
        <v>3</v>
      </c>
      <c r="G2658">
        <v>0</v>
      </c>
      <c r="H2658">
        <v>1</v>
      </c>
      <c r="I2658">
        <v>8</v>
      </c>
      <c r="J2658">
        <v>7</v>
      </c>
      <c r="K2658">
        <v>5</v>
      </c>
      <c r="L2658">
        <v>19</v>
      </c>
      <c r="M2658">
        <v>1</v>
      </c>
      <c r="N2658">
        <v>1</v>
      </c>
      <c r="O2658">
        <v>1</v>
      </c>
      <c r="P2658">
        <v>0.19500000000000001</v>
      </c>
      <c r="Q2658">
        <v>0.24199999999999999</v>
      </c>
      <c r="R2658">
        <v>0.26600000000000001</v>
      </c>
      <c r="S2658">
        <v>0.50800000000000001</v>
      </c>
      <c r="T2658">
        <v>0.22600000000000001</v>
      </c>
      <c r="U2658">
        <v>0</v>
      </c>
      <c r="V2658">
        <v>0</v>
      </c>
      <c r="W2658">
        <v>-0.2</v>
      </c>
    </row>
    <row r="2659" spans="1:23" x14ac:dyDescent="0.25">
      <c r="A2659" t="s">
        <v>5547</v>
      </c>
      <c r="B2659" t="s">
        <v>5548</v>
      </c>
      <c r="C2659">
        <v>100</v>
      </c>
      <c r="D2659">
        <v>94</v>
      </c>
      <c r="E2659">
        <v>18</v>
      </c>
      <c r="F2659">
        <v>3</v>
      </c>
      <c r="G2659">
        <v>0</v>
      </c>
      <c r="H2659">
        <v>1</v>
      </c>
      <c r="I2659">
        <v>8</v>
      </c>
      <c r="J2659">
        <v>8</v>
      </c>
      <c r="K2659">
        <v>4</v>
      </c>
      <c r="L2659">
        <v>23</v>
      </c>
      <c r="M2659">
        <v>1</v>
      </c>
      <c r="N2659">
        <v>1</v>
      </c>
      <c r="O2659">
        <v>1</v>
      </c>
      <c r="P2659">
        <v>0.19600000000000001</v>
      </c>
      <c r="Q2659">
        <v>0.23400000000000001</v>
      </c>
      <c r="R2659">
        <v>0.27900000000000003</v>
      </c>
      <c r="S2659">
        <v>0.51300000000000001</v>
      </c>
      <c r="T2659">
        <v>0.22600000000000001</v>
      </c>
      <c r="U2659">
        <v>0</v>
      </c>
      <c r="V2659">
        <v>0</v>
      </c>
      <c r="W2659">
        <v>-0.5</v>
      </c>
    </row>
    <row r="2660" spans="1:23" x14ac:dyDescent="0.25">
      <c r="A2660" t="s">
        <v>5545</v>
      </c>
      <c r="B2660" t="s">
        <v>5546</v>
      </c>
      <c r="C2660">
        <v>100</v>
      </c>
      <c r="D2660">
        <v>92</v>
      </c>
      <c r="E2660">
        <v>18</v>
      </c>
      <c r="F2660">
        <v>3</v>
      </c>
      <c r="G2660">
        <v>0</v>
      </c>
      <c r="H2660">
        <v>1</v>
      </c>
      <c r="I2660">
        <v>7</v>
      </c>
      <c r="J2660">
        <v>7</v>
      </c>
      <c r="K2660">
        <v>6</v>
      </c>
      <c r="L2660">
        <v>21</v>
      </c>
      <c r="M2660">
        <v>1</v>
      </c>
      <c r="N2660">
        <v>3</v>
      </c>
      <c r="O2660">
        <v>2</v>
      </c>
      <c r="P2660">
        <v>0.19400000000000001</v>
      </c>
      <c r="Q2660">
        <v>0.245</v>
      </c>
      <c r="R2660">
        <v>0.25800000000000001</v>
      </c>
      <c r="S2660">
        <v>0.504</v>
      </c>
      <c r="T2660">
        <v>0.22600000000000001</v>
      </c>
      <c r="U2660">
        <v>0</v>
      </c>
      <c r="V2660">
        <v>0</v>
      </c>
      <c r="W2660">
        <v>-0.4</v>
      </c>
    </row>
    <row r="2661" spans="1:23" x14ac:dyDescent="0.25">
      <c r="A2661" t="s">
        <v>5543</v>
      </c>
      <c r="B2661" t="s">
        <v>5544</v>
      </c>
      <c r="C2661">
        <v>100</v>
      </c>
      <c r="D2661">
        <v>95</v>
      </c>
      <c r="E2661">
        <v>20</v>
      </c>
      <c r="F2661">
        <v>3</v>
      </c>
      <c r="G2661">
        <v>0</v>
      </c>
      <c r="H2661">
        <v>1</v>
      </c>
      <c r="I2661">
        <v>8</v>
      </c>
      <c r="J2661">
        <v>8</v>
      </c>
      <c r="K2661">
        <v>3</v>
      </c>
      <c r="L2661">
        <v>12</v>
      </c>
      <c r="M2661">
        <v>1</v>
      </c>
      <c r="N2661">
        <v>2</v>
      </c>
      <c r="O2661">
        <v>1</v>
      </c>
      <c r="P2661">
        <v>0.21</v>
      </c>
      <c r="Q2661">
        <v>0.24</v>
      </c>
      <c r="R2661">
        <v>0.27300000000000002</v>
      </c>
      <c r="S2661">
        <v>0.51200000000000001</v>
      </c>
      <c r="T2661">
        <v>0.22600000000000001</v>
      </c>
      <c r="U2661">
        <v>0</v>
      </c>
      <c r="V2661">
        <v>0</v>
      </c>
      <c r="W2661">
        <v>-0.4</v>
      </c>
    </row>
    <row r="2662" spans="1:23" x14ac:dyDescent="0.25">
      <c r="A2662" t="s">
        <v>5541</v>
      </c>
      <c r="B2662" t="s">
        <v>5542</v>
      </c>
      <c r="C2662">
        <v>100</v>
      </c>
      <c r="D2662">
        <v>93</v>
      </c>
      <c r="E2662">
        <v>19</v>
      </c>
      <c r="F2662">
        <v>3</v>
      </c>
      <c r="G2662">
        <v>0</v>
      </c>
      <c r="H2662">
        <v>0</v>
      </c>
      <c r="I2662">
        <v>7</v>
      </c>
      <c r="J2662">
        <v>7</v>
      </c>
      <c r="K2662">
        <v>4</v>
      </c>
      <c r="L2662">
        <v>14</v>
      </c>
      <c r="M2662">
        <v>1</v>
      </c>
      <c r="N2662">
        <v>3</v>
      </c>
      <c r="O2662">
        <v>2</v>
      </c>
      <c r="P2662">
        <v>0.20599999999999999</v>
      </c>
      <c r="Q2662">
        <v>0.246</v>
      </c>
      <c r="R2662">
        <v>0.26</v>
      </c>
      <c r="S2662">
        <v>0.50600000000000001</v>
      </c>
      <c r="T2662">
        <v>0.22600000000000001</v>
      </c>
      <c r="U2662">
        <v>0</v>
      </c>
      <c r="V2662">
        <v>0</v>
      </c>
      <c r="W2662">
        <v>-0.4</v>
      </c>
    </row>
    <row r="2663" spans="1:23" x14ac:dyDescent="0.25">
      <c r="A2663" t="s">
        <v>5539</v>
      </c>
      <c r="B2663" t="s">
        <v>5540</v>
      </c>
      <c r="C2663">
        <v>100</v>
      </c>
      <c r="D2663">
        <v>92</v>
      </c>
      <c r="E2663">
        <v>18</v>
      </c>
      <c r="F2663">
        <v>2</v>
      </c>
      <c r="G2663">
        <v>0</v>
      </c>
      <c r="H2663">
        <v>1</v>
      </c>
      <c r="I2663">
        <v>7</v>
      </c>
      <c r="J2663">
        <v>7</v>
      </c>
      <c r="K2663">
        <v>5</v>
      </c>
      <c r="L2663">
        <v>19</v>
      </c>
      <c r="M2663">
        <v>1</v>
      </c>
      <c r="N2663">
        <v>3</v>
      </c>
      <c r="O2663">
        <v>2</v>
      </c>
      <c r="P2663">
        <v>0.193</v>
      </c>
      <c r="Q2663">
        <v>0.24199999999999999</v>
      </c>
      <c r="R2663">
        <v>0.26400000000000001</v>
      </c>
      <c r="S2663">
        <v>0.50600000000000001</v>
      </c>
      <c r="T2663">
        <v>0.22600000000000001</v>
      </c>
      <c r="U2663">
        <v>-0.1</v>
      </c>
      <c r="V2663">
        <v>0</v>
      </c>
      <c r="W2663">
        <v>-0.5</v>
      </c>
    </row>
    <row r="2664" spans="1:23" x14ac:dyDescent="0.25">
      <c r="A2664" t="s">
        <v>5537</v>
      </c>
      <c r="B2664" t="s">
        <v>5538</v>
      </c>
      <c r="C2664">
        <v>100</v>
      </c>
      <c r="D2664">
        <v>94</v>
      </c>
      <c r="E2664">
        <v>19</v>
      </c>
      <c r="F2664">
        <v>3</v>
      </c>
      <c r="G2664">
        <v>0</v>
      </c>
      <c r="H2664">
        <v>1</v>
      </c>
      <c r="I2664">
        <v>8</v>
      </c>
      <c r="J2664">
        <v>8</v>
      </c>
      <c r="K2664">
        <v>4</v>
      </c>
      <c r="L2664">
        <v>19</v>
      </c>
      <c r="M2664">
        <v>1</v>
      </c>
      <c r="N2664">
        <v>2</v>
      </c>
      <c r="O2664">
        <v>1</v>
      </c>
      <c r="P2664">
        <v>0.19900000000000001</v>
      </c>
      <c r="Q2664">
        <v>0.23799999999999999</v>
      </c>
      <c r="R2664">
        <v>0.27400000000000002</v>
      </c>
      <c r="S2664">
        <v>0.51200000000000001</v>
      </c>
      <c r="T2664">
        <v>0.22600000000000001</v>
      </c>
      <c r="U2664">
        <v>0</v>
      </c>
      <c r="V2664">
        <v>0</v>
      </c>
      <c r="W2664">
        <v>-0.2</v>
      </c>
    </row>
    <row r="2665" spans="1:23" x14ac:dyDescent="0.25">
      <c r="A2665" t="s">
        <v>5535</v>
      </c>
      <c r="B2665" t="s">
        <v>5536</v>
      </c>
      <c r="C2665">
        <v>100</v>
      </c>
      <c r="D2665">
        <v>94</v>
      </c>
      <c r="E2665">
        <v>18</v>
      </c>
      <c r="F2665">
        <v>3</v>
      </c>
      <c r="G2665">
        <v>0</v>
      </c>
      <c r="H2665">
        <v>2</v>
      </c>
      <c r="I2665">
        <v>8</v>
      </c>
      <c r="J2665">
        <v>8</v>
      </c>
      <c r="K2665">
        <v>4</v>
      </c>
      <c r="L2665">
        <v>17</v>
      </c>
      <c r="M2665">
        <v>1</v>
      </c>
      <c r="N2665">
        <v>1</v>
      </c>
      <c r="O2665">
        <v>1</v>
      </c>
      <c r="P2665">
        <v>0.19700000000000001</v>
      </c>
      <c r="Q2665">
        <v>0.23300000000000001</v>
      </c>
      <c r="R2665">
        <v>0.28000000000000003</v>
      </c>
      <c r="S2665">
        <v>0.51300000000000001</v>
      </c>
      <c r="T2665">
        <v>0.22600000000000001</v>
      </c>
      <c r="U2665">
        <v>0</v>
      </c>
      <c r="V2665">
        <v>0</v>
      </c>
      <c r="W2665">
        <v>-0.5</v>
      </c>
    </row>
    <row r="2666" spans="1:23" x14ac:dyDescent="0.25">
      <c r="A2666" t="s">
        <v>5533</v>
      </c>
      <c r="B2666" t="s">
        <v>5534</v>
      </c>
      <c r="C2666">
        <v>100</v>
      </c>
      <c r="D2666">
        <v>93</v>
      </c>
      <c r="E2666">
        <v>17</v>
      </c>
      <c r="F2666">
        <v>3</v>
      </c>
      <c r="G2666">
        <v>0</v>
      </c>
      <c r="H2666">
        <v>2</v>
      </c>
      <c r="I2666">
        <v>8</v>
      </c>
      <c r="J2666">
        <v>8</v>
      </c>
      <c r="K2666">
        <v>5</v>
      </c>
      <c r="L2666">
        <v>26</v>
      </c>
      <c r="M2666">
        <v>1</v>
      </c>
      <c r="N2666">
        <v>3</v>
      </c>
      <c r="O2666">
        <v>2</v>
      </c>
      <c r="P2666">
        <v>0.188</v>
      </c>
      <c r="Q2666">
        <v>0.23200000000000001</v>
      </c>
      <c r="R2666">
        <v>0.27900000000000003</v>
      </c>
      <c r="S2666">
        <v>0.51100000000000001</v>
      </c>
      <c r="T2666">
        <v>0.22600000000000001</v>
      </c>
      <c r="U2666">
        <v>-0.1</v>
      </c>
      <c r="V2666">
        <v>0</v>
      </c>
      <c r="W2666">
        <v>-0.5</v>
      </c>
    </row>
    <row r="2667" spans="1:23" x14ac:dyDescent="0.25">
      <c r="A2667" t="s">
        <v>5531</v>
      </c>
      <c r="B2667" t="s">
        <v>5532</v>
      </c>
      <c r="C2667">
        <v>100</v>
      </c>
      <c r="D2667">
        <v>91</v>
      </c>
      <c r="E2667">
        <v>17</v>
      </c>
      <c r="F2667">
        <v>3</v>
      </c>
      <c r="G2667">
        <v>0</v>
      </c>
      <c r="H2667">
        <v>2</v>
      </c>
      <c r="I2667">
        <v>8</v>
      </c>
      <c r="J2667">
        <v>8</v>
      </c>
      <c r="K2667">
        <v>6</v>
      </c>
      <c r="L2667">
        <v>23</v>
      </c>
      <c r="M2667">
        <v>1</v>
      </c>
      <c r="N2667">
        <v>2</v>
      </c>
      <c r="O2667">
        <v>1</v>
      </c>
      <c r="P2667">
        <v>0.18099999999999999</v>
      </c>
      <c r="Q2667">
        <v>0.23899999999999999</v>
      </c>
      <c r="R2667">
        <v>0.26600000000000001</v>
      </c>
      <c r="S2667">
        <v>0.505</v>
      </c>
      <c r="T2667">
        <v>0.22600000000000001</v>
      </c>
      <c r="U2667">
        <v>0</v>
      </c>
      <c r="V2667">
        <v>0</v>
      </c>
      <c r="W2667">
        <v>-0.5</v>
      </c>
    </row>
    <row r="2668" spans="1:23" x14ac:dyDescent="0.25">
      <c r="A2668" t="s">
        <v>5529</v>
      </c>
      <c r="B2668" t="s">
        <v>5530</v>
      </c>
      <c r="C2668">
        <v>100</v>
      </c>
      <c r="D2668">
        <v>92</v>
      </c>
      <c r="E2668">
        <v>17</v>
      </c>
      <c r="F2668">
        <v>3</v>
      </c>
      <c r="G2668">
        <v>0</v>
      </c>
      <c r="H2668">
        <v>1</v>
      </c>
      <c r="I2668">
        <v>8</v>
      </c>
      <c r="J2668">
        <v>8</v>
      </c>
      <c r="K2668">
        <v>5</v>
      </c>
      <c r="L2668">
        <v>21</v>
      </c>
      <c r="M2668">
        <v>1</v>
      </c>
      <c r="N2668">
        <v>1</v>
      </c>
      <c r="O2668">
        <v>0</v>
      </c>
      <c r="P2668">
        <v>0.189</v>
      </c>
      <c r="Q2668">
        <v>0.23899999999999999</v>
      </c>
      <c r="R2668">
        <v>0.26700000000000002</v>
      </c>
      <c r="S2668">
        <v>0.50600000000000001</v>
      </c>
      <c r="T2668">
        <v>0.22600000000000001</v>
      </c>
      <c r="U2668">
        <v>0</v>
      </c>
      <c r="V2668">
        <v>0</v>
      </c>
      <c r="W2668">
        <v>-0.4</v>
      </c>
    </row>
    <row r="2669" spans="1:23" x14ac:dyDescent="0.25">
      <c r="A2669" t="s">
        <v>5527</v>
      </c>
      <c r="B2669" t="s">
        <v>5528</v>
      </c>
      <c r="C2669">
        <v>100</v>
      </c>
      <c r="D2669">
        <v>94</v>
      </c>
      <c r="E2669">
        <v>19</v>
      </c>
      <c r="F2669">
        <v>2</v>
      </c>
      <c r="G2669">
        <v>0</v>
      </c>
      <c r="H2669">
        <v>1</v>
      </c>
      <c r="I2669">
        <v>8</v>
      </c>
      <c r="J2669">
        <v>8</v>
      </c>
      <c r="K2669">
        <v>4</v>
      </c>
      <c r="L2669">
        <v>14</v>
      </c>
      <c r="M2669">
        <v>1</v>
      </c>
      <c r="N2669">
        <v>2</v>
      </c>
      <c r="O2669">
        <v>1</v>
      </c>
      <c r="P2669">
        <v>0.19900000000000001</v>
      </c>
      <c r="Q2669">
        <v>0.23699999999999999</v>
      </c>
      <c r="R2669">
        <v>0.27200000000000002</v>
      </c>
      <c r="S2669">
        <v>0.50900000000000001</v>
      </c>
      <c r="T2669">
        <v>0.22600000000000001</v>
      </c>
      <c r="U2669">
        <v>-0.1</v>
      </c>
      <c r="V2669">
        <v>0</v>
      </c>
      <c r="W2669">
        <v>-0.5</v>
      </c>
    </row>
    <row r="2670" spans="1:23" x14ac:dyDescent="0.25">
      <c r="A2670" t="s">
        <v>5525</v>
      </c>
      <c r="B2670" t="s">
        <v>5526</v>
      </c>
      <c r="C2670">
        <v>100</v>
      </c>
      <c r="D2670">
        <v>94</v>
      </c>
      <c r="E2670">
        <v>18</v>
      </c>
      <c r="F2670">
        <v>3</v>
      </c>
      <c r="G2670">
        <v>0</v>
      </c>
      <c r="H2670">
        <v>2</v>
      </c>
      <c r="I2670">
        <v>9</v>
      </c>
      <c r="J2670">
        <v>9</v>
      </c>
      <c r="K2670">
        <v>4</v>
      </c>
      <c r="L2670">
        <v>28</v>
      </c>
      <c r="M2670">
        <v>1</v>
      </c>
      <c r="N2670">
        <v>1</v>
      </c>
      <c r="O2670">
        <v>1</v>
      </c>
      <c r="P2670">
        <v>0.192</v>
      </c>
      <c r="Q2670">
        <v>0.22600000000000001</v>
      </c>
      <c r="R2670">
        <v>0.29099999999999998</v>
      </c>
      <c r="S2670">
        <v>0.51700000000000002</v>
      </c>
      <c r="T2670">
        <v>0.22600000000000001</v>
      </c>
      <c r="U2670">
        <v>0</v>
      </c>
      <c r="V2670">
        <v>0</v>
      </c>
      <c r="W2670">
        <v>-0.6</v>
      </c>
    </row>
    <row r="2671" spans="1:23" x14ac:dyDescent="0.25">
      <c r="A2671" t="s">
        <v>5523</v>
      </c>
      <c r="B2671" t="s">
        <v>5524</v>
      </c>
      <c r="C2671">
        <v>100</v>
      </c>
      <c r="D2671">
        <v>93</v>
      </c>
      <c r="E2671">
        <v>18</v>
      </c>
      <c r="F2671">
        <v>3</v>
      </c>
      <c r="G2671">
        <v>0</v>
      </c>
      <c r="H2671">
        <v>1</v>
      </c>
      <c r="I2671">
        <v>8</v>
      </c>
      <c r="J2671">
        <v>8</v>
      </c>
      <c r="K2671">
        <v>4</v>
      </c>
      <c r="L2671">
        <v>24</v>
      </c>
      <c r="M2671">
        <v>1</v>
      </c>
      <c r="N2671">
        <v>3</v>
      </c>
      <c r="O2671">
        <v>2</v>
      </c>
      <c r="P2671">
        <v>0.193</v>
      </c>
      <c r="Q2671">
        <v>0.23599999999999999</v>
      </c>
      <c r="R2671">
        <v>0.27200000000000002</v>
      </c>
      <c r="S2671">
        <v>0.50800000000000001</v>
      </c>
      <c r="T2671">
        <v>0.22600000000000001</v>
      </c>
      <c r="U2671">
        <v>0</v>
      </c>
      <c r="V2671">
        <v>0</v>
      </c>
      <c r="W2671">
        <v>-0.5</v>
      </c>
    </row>
    <row r="2672" spans="1:23" x14ac:dyDescent="0.25">
      <c r="A2672" t="s">
        <v>5522</v>
      </c>
      <c r="B2672" t="s">
        <v>2038</v>
      </c>
      <c r="C2672">
        <v>100</v>
      </c>
      <c r="D2672">
        <v>93</v>
      </c>
      <c r="E2672">
        <v>18</v>
      </c>
      <c r="F2672">
        <v>3</v>
      </c>
      <c r="G2672">
        <v>0</v>
      </c>
      <c r="H2672">
        <v>2</v>
      </c>
      <c r="I2672">
        <v>8</v>
      </c>
      <c r="J2672">
        <v>8</v>
      </c>
      <c r="K2672">
        <v>4</v>
      </c>
      <c r="L2672">
        <v>24</v>
      </c>
      <c r="M2672">
        <v>1</v>
      </c>
      <c r="N2672">
        <v>2</v>
      </c>
      <c r="O2672">
        <v>1</v>
      </c>
      <c r="P2672">
        <v>0.191</v>
      </c>
      <c r="Q2672">
        <v>0.23200000000000001</v>
      </c>
      <c r="R2672">
        <v>0.27900000000000003</v>
      </c>
      <c r="S2672">
        <v>0.51100000000000001</v>
      </c>
      <c r="T2672">
        <v>0.22600000000000001</v>
      </c>
      <c r="U2672">
        <v>0</v>
      </c>
      <c r="V2672">
        <v>0</v>
      </c>
      <c r="W2672">
        <v>-0.6</v>
      </c>
    </row>
    <row r="2673" spans="1:23" x14ac:dyDescent="0.25">
      <c r="A2673" t="s">
        <v>5520</v>
      </c>
      <c r="B2673" t="s">
        <v>5521</v>
      </c>
      <c r="C2673">
        <v>100</v>
      </c>
      <c r="D2673">
        <v>93</v>
      </c>
      <c r="E2673">
        <v>18</v>
      </c>
      <c r="F2673">
        <v>3</v>
      </c>
      <c r="G2673">
        <v>0</v>
      </c>
      <c r="H2673">
        <v>1</v>
      </c>
      <c r="I2673">
        <v>8</v>
      </c>
      <c r="J2673">
        <v>8</v>
      </c>
      <c r="K2673">
        <v>5</v>
      </c>
      <c r="L2673">
        <v>23</v>
      </c>
      <c r="M2673">
        <v>1</v>
      </c>
      <c r="N2673">
        <v>3</v>
      </c>
      <c r="O2673">
        <v>1</v>
      </c>
      <c r="P2673">
        <v>0.192</v>
      </c>
      <c r="Q2673">
        <v>0.23799999999999999</v>
      </c>
      <c r="R2673">
        <v>0.27</v>
      </c>
      <c r="S2673">
        <v>0.50800000000000001</v>
      </c>
      <c r="T2673">
        <v>0.22600000000000001</v>
      </c>
      <c r="U2673">
        <v>0.1</v>
      </c>
      <c r="V2673">
        <v>0</v>
      </c>
      <c r="W2673">
        <v>-0.5</v>
      </c>
    </row>
    <row r="2674" spans="1:23" x14ac:dyDescent="0.25">
      <c r="A2674" t="s">
        <v>5518</v>
      </c>
      <c r="B2674" t="s">
        <v>5519</v>
      </c>
      <c r="C2674">
        <v>100</v>
      </c>
      <c r="D2674">
        <v>95</v>
      </c>
      <c r="E2674">
        <v>18</v>
      </c>
      <c r="F2674">
        <v>3</v>
      </c>
      <c r="G2674">
        <v>0</v>
      </c>
      <c r="H2674">
        <v>2</v>
      </c>
      <c r="I2674">
        <v>8</v>
      </c>
      <c r="J2674">
        <v>8</v>
      </c>
      <c r="K2674">
        <v>3</v>
      </c>
      <c r="L2674">
        <v>30</v>
      </c>
      <c r="M2674">
        <v>1</v>
      </c>
      <c r="N2674">
        <v>1</v>
      </c>
      <c r="O2674">
        <v>0</v>
      </c>
      <c r="P2674">
        <v>0.19400000000000001</v>
      </c>
      <c r="Q2674">
        <v>0.22600000000000001</v>
      </c>
      <c r="R2674">
        <v>0.28799999999999998</v>
      </c>
      <c r="S2674">
        <v>0.51400000000000001</v>
      </c>
      <c r="T2674">
        <v>0.22600000000000001</v>
      </c>
      <c r="U2674">
        <v>0</v>
      </c>
      <c r="V2674">
        <v>0</v>
      </c>
      <c r="W2674">
        <v>-0.4</v>
      </c>
    </row>
    <row r="2675" spans="1:23" x14ac:dyDescent="0.25">
      <c r="A2675" t="s">
        <v>5516</v>
      </c>
      <c r="B2675" t="s">
        <v>5517</v>
      </c>
      <c r="C2675">
        <v>100</v>
      </c>
      <c r="D2675">
        <v>95</v>
      </c>
      <c r="E2675">
        <v>19</v>
      </c>
      <c r="F2675">
        <v>3</v>
      </c>
      <c r="G2675">
        <v>0</v>
      </c>
      <c r="H2675">
        <v>1</v>
      </c>
      <c r="I2675">
        <v>8</v>
      </c>
      <c r="J2675">
        <v>8</v>
      </c>
      <c r="K2675">
        <v>3</v>
      </c>
      <c r="L2675">
        <v>15</v>
      </c>
      <c r="M2675">
        <v>1</v>
      </c>
      <c r="N2675">
        <v>1</v>
      </c>
      <c r="O2675">
        <v>1</v>
      </c>
      <c r="P2675">
        <v>0.20599999999999999</v>
      </c>
      <c r="Q2675">
        <v>0.23699999999999999</v>
      </c>
      <c r="R2675">
        <v>0.27400000000000002</v>
      </c>
      <c r="S2675">
        <v>0.51100000000000001</v>
      </c>
      <c r="T2675">
        <v>0.22600000000000001</v>
      </c>
      <c r="U2675">
        <v>0</v>
      </c>
      <c r="V2675">
        <v>0</v>
      </c>
      <c r="W2675">
        <v>-0.5</v>
      </c>
    </row>
    <row r="2676" spans="1:23" x14ac:dyDescent="0.25">
      <c r="A2676" t="s">
        <v>5514</v>
      </c>
      <c r="B2676" t="s">
        <v>5515</v>
      </c>
      <c r="C2676">
        <v>100</v>
      </c>
      <c r="D2676">
        <v>94</v>
      </c>
      <c r="E2676">
        <v>18</v>
      </c>
      <c r="F2676">
        <v>2</v>
      </c>
      <c r="G2676">
        <v>0</v>
      </c>
      <c r="H2676">
        <v>2</v>
      </c>
      <c r="I2676">
        <v>8</v>
      </c>
      <c r="J2676">
        <v>8</v>
      </c>
      <c r="K2676">
        <v>4</v>
      </c>
      <c r="L2676">
        <v>20</v>
      </c>
      <c r="M2676">
        <v>1</v>
      </c>
      <c r="N2676">
        <v>1</v>
      </c>
      <c r="O2676">
        <v>0</v>
      </c>
      <c r="P2676">
        <v>0.19400000000000001</v>
      </c>
      <c r="Q2676">
        <v>0.23200000000000001</v>
      </c>
      <c r="R2676">
        <v>0.28000000000000003</v>
      </c>
      <c r="S2676">
        <v>0.51300000000000001</v>
      </c>
      <c r="T2676">
        <v>0.22500000000000001</v>
      </c>
      <c r="U2676">
        <v>0</v>
      </c>
      <c r="V2676">
        <v>0</v>
      </c>
      <c r="W2676">
        <v>-0.6</v>
      </c>
    </row>
    <row r="2677" spans="1:23" x14ac:dyDescent="0.25">
      <c r="A2677" t="s">
        <v>5512</v>
      </c>
      <c r="B2677" t="s">
        <v>5513</v>
      </c>
      <c r="C2677">
        <v>100</v>
      </c>
      <c r="D2677">
        <v>94</v>
      </c>
      <c r="E2677">
        <v>18</v>
      </c>
      <c r="F2677">
        <v>3</v>
      </c>
      <c r="G2677">
        <v>0</v>
      </c>
      <c r="H2677">
        <v>1</v>
      </c>
      <c r="I2677">
        <v>8</v>
      </c>
      <c r="J2677">
        <v>7</v>
      </c>
      <c r="K2677">
        <v>4</v>
      </c>
      <c r="L2677">
        <v>27</v>
      </c>
      <c r="M2677">
        <v>1</v>
      </c>
      <c r="N2677">
        <v>4</v>
      </c>
      <c r="O2677">
        <v>2</v>
      </c>
      <c r="P2677">
        <v>0.19600000000000001</v>
      </c>
      <c r="Q2677">
        <v>0.23599999999999999</v>
      </c>
      <c r="R2677">
        <v>0.27200000000000002</v>
      </c>
      <c r="S2677">
        <v>0.50800000000000001</v>
      </c>
      <c r="T2677">
        <v>0.22500000000000001</v>
      </c>
      <c r="U2677">
        <v>0</v>
      </c>
      <c r="V2677">
        <v>0</v>
      </c>
      <c r="W2677">
        <v>-0.5</v>
      </c>
    </row>
    <row r="2678" spans="1:23" x14ac:dyDescent="0.25">
      <c r="A2678" t="s">
        <v>5510</v>
      </c>
      <c r="B2678" t="s">
        <v>5511</v>
      </c>
      <c r="C2678">
        <v>100</v>
      </c>
      <c r="D2678">
        <v>93</v>
      </c>
      <c r="E2678">
        <v>18</v>
      </c>
      <c r="F2678">
        <v>3</v>
      </c>
      <c r="G2678">
        <v>0</v>
      </c>
      <c r="H2678">
        <v>1</v>
      </c>
      <c r="I2678">
        <v>7</v>
      </c>
      <c r="J2678">
        <v>7</v>
      </c>
      <c r="K2678">
        <v>5</v>
      </c>
      <c r="L2678">
        <v>20</v>
      </c>
      <c r="M2678">
        <v>1</v>
      </c>
      <c r="N2678">
        <v>1</v>
      </c>
      <c r="O2678">
        <v>0</v>
      </c>
      <c r="P2678">
        <v>0.19400000000000001</v>
      </c>
      <c r="Q2678">
        <v>0.24099999999999999</v>
      </c>
      <c r="R2678">
        <v>0.26600000000000001</v>
      </c>
      <c r="S2678">
        <v>0.50700000000000001</v>
      </c>
      <c r="T2678">
        <v>0.22500000000000001</v>
      </c>
      <c r="U2678">
        <v>0</v>
      </c>
      <c r="V2678">
        <v>0</v>
      </c>
      <c r="W2678">
        <v>-0.2</v>
      </c>
    </row>
    <row r="2679" spans="1:23" x14ac:dyDescent="0.25">
      <c r="A2679" t="s">
        <v>5508</v>
      </c>
      <c r="B2679" t="s">
        <v>5509</v>
      </c>
      <c r="C2679">
        <v>100</v>
      </c>
      <c r="D2679">
        <v>92</v>
      </c>
      <c r="E2679">
        <v>18</v>
      </c>
      <c r="F2679">
        <v>3</v>
      </c>
      <c r="G2679">
        <v>0</v>
      </c>
      <c r="H2679">
        <v>1</v>
      </c>
      <c r="I2679">
        <v>8</v>
      </c>
      <c r="J2679">
        <v>7</v>
      </c>
      <c r="K2679">
        <v>5</v>
      </c>
      <c r="L2679">
        <v>24</v>
      </c>
      <c r="M2679">
        <v>1</v>
      </c>
      <c r="N2679">
        <v>2</v>
      </c>
      <c r="O2679">
        <v>1</v>
      </c>
      <c r="P2679">
        <v>0.193</v>
      </c>
      <c r="Q2679">
        <v>0.24099999999999999</v>
      </c>
      <c r="R2679">
        <v>0.26400000000000001</v>
      </c>
      <c r="S2679">
        <v>0.505</v>
      </c>
      <c r="T2679">
        <v>0.22500000000000001</v>
      </c>
      <c r="U2679">
        <v>0</v>
      </c>
      <c r="V2679">
        <v>0</v>
      </c>
      <c r="W2679">
        <v>-0.4</v>
      </c>
    </row>
    <row r="2680" spans="1:23" x14ac:dyDescent="0.25">
      <c r="A2680" t="s">
        <v>5506</v>
      </c>
      <c r="B2680" t="s">
        <v>5507</v>
      </c>
      <c r="C2680">
        <v>100</v>
      </c>
      <c r="D2680">
        <v>93</v>
      </c>
      <c r="E2680">
        <v>18</v>
      </c>
      <c r="F2680">
        <v>3</v>
      </c>
      <c r="G2680">
        <v>0</v>
      </c>
      <c r="H2680">
        <v>1</v>
      </c>
      <c r="I2680">
        <v>7</v>
      </c>
      <c r="J2680">
        <v>7</v>
      </c>
      <c r="K2680">
        <v>4</v>
      </c>
      <c r="L2680">
        <v>20</v>
      </c>
      <c r="M2680">
        <v>1</v>
      </c>
      <c r="N2680">
        <v>1</v>
      </c>
      <c r="O2680">
        <v>1</v>
      </c>
      <c r="P2680">
        <v>0.19700000000000001</v>
      </c>
      <c r="Q2680">
        <v>0.23899999999999999</v>
      </c>
      <c r="R2680">
        <v>0.26800000000000002</v>
      </c>
      <c r="S2680">
        <v>0.50700000000000001</v>
      </c>
      <c r="T2680">
        <v>0.22500000000000001</v>
      </c>
      <c r="U2680">
        <v>0</v>
      </c>
      <c r="V2680">
        <v>0</v>
      </c>
      <c r="W2680">
        <v>-0.5</v>
      </c>
    </row>
    <row r="2681" spans="1:23" x14ac:dyDescent="0.25">
      <c r="A2681" t="s">
        <v>5504</v>
      </c>
      <c r="B2681" t="s">
        <v>5505</v>
      </c>
      <c r="C2681">
        <v>100</v>
      </c>
      <c r="D2681">
        <v>93</v>
      </c>
      <c r="E2681">
        <v>18</v>
      </c>
      <c r="F2681">
        <v>3</v>
      </c>
      <c r="G2681">
        <v>0</v>
      </c>
      <c r="H2681">
        <v>2</v>
      </c>
      <c r="I2681">
        <v>8</v>
      </c>
      <c r="J2681">
        <v>8</v>
      </c>
      <c r="K2681">
        <v>4</v>
      </c>
      <c r="L2681">
        <v>25</v>
      </c>
      <c r="M2681">
        <v>1</v>
      </c>
      <c r="N2681">
        <v>3</v>
      </c>
      <c r="O2681">
        <v>2</v>
      </c>
      <c r="P2681">
        <v>0.192</v>
      </c>
      <c r="Q2681">
        <v>0.23300000000000001</v>
      </c>
      <c r="R2681">
        <v>0.27700000000000002</v>
      </c>
      <c r="S2681">
        <v>0.51</v>
      </c>
      <c r="T2681">
        <v>0.22500000000000001</v>
      </c>
      <c r="U2681">
        <v>-0.1</v>
      </c>
      <c r="V2681">
        <v>0</v>
      </c>
      <c r="W2681">
        <v>-0.5</v>
      </c>
    </row>
    <row r="2682" spans="1:23" x14ac:dyDescent="0.25">
      <c r="A2682" t="s">
        <v>5502</v>
      </c>
      <c r="B2682" t="s">
        <v>5503</v>
      </c>
      <c r="C2682">
        <v>100</v>
      </c>
      <c r="D2682">
        <v>92</v>
      </c>
      <c r="E2682">
        <v>18</v>
      </c>
      <c r="F2682">
        <v>3</v>
      </c>
      <c r="G2682">
        <v>0</v>
      </c>
      <c r="H2682">
        <v>1</v>
      </c>
      <c r="I2682">
        <v>8</v>
      </c>
      <c r="J2682">
        <v>7</v>
      </c>
      <c r="K2682">
        <v>6</v>
      </c>
      <c r="L2682">
        <v>20</v>
      </c>
      <c r="M2682">
        <v>1</v>
      </c>
      <c r="N2682">
        <v>1</v>
      </c>
      <c r="O2682">
        <v>1</v>
      </c>
      <c r="P2682">
        <v>0.19</v>
      </c>
      <c r="Q2682">
        <v>0.24199999999999999</v>
      </c>
      <c r="R2682">
        <v>0.26400000000000001</v>
      </c>
      <c r="S2682">
        <v>0.50600000000000001</v>
      </c>
      <c r="T2682">
        <v>0.22500000000000001</v>
      </c>
      <c r="U2682">
        <v>0</v>
      </c>
      <c r="V2682">
        <v>0</v>
      </c>
      <c r="W2682">
        <v>-0.2</v>
      </c>
    </row>
    <row r="2683" spans="1:23" x14ac:dyDescent="0.25">
      <c r="A2683" t="s">
        <v>5500</v>
      </c>
      <c r="B2683" t="s">
        <v>5501</v>
      </c>
      <c r="C2683">
        <v>100</v>
      </c>
      <c r="D2683">
        <v>94</v>
      </c>
      <c r="E2683">
        <v>18</v>
      </c>
      <c r="F2683">
        <v>2</v>
      </c>
      <c r="G2683">
        <v>0</v>
      </c>
      <c r="H2683">
        <v>1</v>
      </c>
      <c r="I2683">
        <v>8</v>
      </c>
      <c r="J2683">
        <v>8</v>
      </c>
      <c r="K2683">
        <v>4</v>
      </c>
      <c r="L2683">
        <v>18</v>
      </c>
      <c r="M2683">
        <v>1</v>
      </c>
      <c r="N2683">
        <v>3</v>
      </c>
      <c r="O2683">
        <v>2</v>
      </c>
      <c r="P2683">
        <v>0.19700000000000001</v>
      </c>
      <c r="Q2683">
        <v>0.23699999999999999</v>
      </c>
      <c r="R2683">
        <v>0.27100000000000002</v>
      </c>
      <c r="S2683">
        <v>0.50800000000000001</v>
      </c>
      <c r="T2683">
        <v>0.22500000000000001</v>
      </c>
      <c r="U2683">
        <v>0</v>
      </c>
      <c r="V2683">
        <v>0</v>
      </c>
      <c r="W2683">
        <v>-0.5</v>
      </c>
    </row>
    <row r="2684" spans="1:23" x14ac:dyDescent="0.25">
      <c r="A2684" t="s">
        <v>5498</v>
      </c>
      <c r="B2684" t="s">
        <v>5499</v>
      </c>
      <c r="C2684">
        <v>100</v>
      </c>
      <c r="D2684">
        <v>92</v>
      </c>
      <c r="E2684">
        <v>17</v>
      </c>
      <c r="F2684">
        <v>3</v>
      </c>
      <c r="G2684">
        <v>0</v>
      </c>
      <c r="H2684">
        <v>2</v>
      </c>
      <c r="I2684">
        <v>8</v>
      </c>
      <c r="J2684">
        <v>8</v>
      </c>
      <c r="K2684">
        <v>5</v>
      </c>
      <c r="L2684">
        <v>24</v>
      </c>
      <c r="M2684">
        <v>1</v>
      </c>
      <c r="N2684">
        <v>2</v>
      </c>
      <c r="O2684">
        <v>1</v>
      </c>
      <c r="P2684">
        <v>0.184</v>
      </c>
      <c r="Q2684">
        <v>0.23499999999999999</v>
      </c>
      <c r="R2684">
        <v>0.27200000000000002</v>
      </c>
      <c r="S2684">
        <v>0.50700000000000001</v>
      </c>
      <c r="T2684">
        <v>0.22500000000000001</v>
      </c>
      <c r="U2684">
        <v>0</v>
      </c>
      <c r="V2684">
        <v>0</v>
      </c>
      <c r="W2684">
        <v>-0.2</v>
      </c>
    </row>
    <row r="2685" spans="1:23" x14ac:dyDescent="0.25">
      <c r="A2685" t="s">
        <v>5496</v>
      </c>
      <c r="B2685" t="s">
        <v>5497</v>
      </c>
      <c r="C2685">
        <v>100</v>
      </c>
      <c r="D2685">
        <v>93</v>
      </c>
      <c r="E2685">
        <v>18</v>
      </c>
      <c r="F2685">
        <v>3</v>
      </c>
      <c r="G2685">
        <v>0</v>
      </c>
      <c r="H2685">
        <v>1</v>
      </c>
      <c r="I2685">
        <v>8</v>
      </c>
      <c r="J2685">
        <v>8</v>
      </c>
      <c r="K2685">
        <v>5</v>
      </c>
      <c r="L2685">
        <v>23</v>
      </c>
      <c r="M2685">
        <v>1</v>
      </c>
      <c r="N2685">
        <v>1</v>
      </c>
      <c r="O2685">
        <v>1</v>
      </c>
      <c r="P2685">
        <v>0.193</v>
      </c>
      <c r="Q2685">
        <v>0.23799999999999999</v>
      </c>
      <c r="R2685">
        <v>0.27100000000000002</v>
      </c>
      <c r="S2685">
        <v>0.50900000000000001</v>
      </c>
      <c r="T2685">
        <v>0.22500000000000001</v>
      </c>
      <c r="U2685">
        <v>0</v>
      </c>
      <c r="V2685">
        <v>0</v>
      </c>
      <c r="W2685">
        <v>-0.7</v>
      </c>
    </row>
    <row r="2686" spans="1:23" x14ac:dyDescent="0.25">
      <c r="A2686" t="s">
        <v>5494</v>
      </c>
      <c r="B2686" t="s">
        <v>5495</v>
      </c>
      <c r="C2686">
        <v>100</v>
      </c>
      <c r="D2686">
        <v>93</v>
      </c>
      <c r="E2686">
        <v>19</v>
      </c>
      <c r="F2686">
        <v>3</v>
      </c>
      <c r="G2686">
        <v>0</v>
      </c>
      <c r="H2686">
        <v>1</v>
      </c>
      <c r="I2686">
        <v>7</v>
      </c>
      <c r="J2686">
        <v>7</v>
      </c>
      <c r="K2686">
        <v>5</v>
      </c>
      <c r="L2686">
        <v>19</v>
      </c>
      <c r="M2686">
        <v>1</v>
      </c>
      <c r="N2686">
        <v>3</v>
      </c>
      <c r="O2686">
        <v>2</v>
      </c>
      <c r="P2686">
        <v>0.2</v>
      </c>
      <c r="Q2686">
        <v>0.24199999999999999</v>
      </c>
      <c r="R2686">
        <v>0.26400000000000001</v>
      </c>
      <c r="S2686">
        <v>0.505</v>
      </c>
      <c r="T2686">
        <v>0.22500000000000001</v>
      </c>
      <c r="U2686">
        <v>0</v>
      </c>
      <c r="V2686">
        <v>0</v>
      </c>
      <c r="W2686">
        <v>-0.5</v>
      </c>
    </row>
    <row r="2687" spans="1:23" x14ac:dyDescent="0.25">
      <c r="A2687" t="s">
        <v>5492</v>
      </c>
      <c r="B2687" t="s">
        <v>5493</v>
      </c>
      <c r="C2687">
        <v>100</v>
      </c>
      <c r="D2687">
        <v>93</v>
      </c>
      <c r="E2687">
        <v>18</v>
      </c>
      <c r="F2687">
        <v>2</v>
      </c>
      <c r="G2687">
        <v>0</v>
      </c>
      <c r="H2687">
        <v>1</v>
      </c>
      <c r="I2687">
        <v>8</v>
      </c>
      <c r="J2687">
        <v>8</v>
      </c>
      <c r="K2687">
        <v>4</v>
      </c>
      <c r="L2687">
        <v>19</v>
      </c>
      <c r="M2687">
        <v>1</v>
      </c>
      <c r="N2687">
        <v>2</v>
      </c>
      <c r="O2687">
        <v>1</v>
      </c>
      <c r="P2687">
        <v>0.19400000000000001</v>
      </c>
      <c r="Q2687">
        <v>0.23499999999999999</v>
      </c>
      <c r="R2687">
        <v>0.27300000000000002</v>
      </c>
      <c r="S2687">
        <v>0.50800000000000001</v>
      </c>
      <c r="T2687">
        <v>0.22500000000000001</v>
      </c>
      <c r="U2687">
        <v>0</v>
      </c>
      <c r="V2687">
        <v>0</v>
      </c>
      <c r="W2687">
        <v>-0.5</v>
      </c>
    </row>
    <row r="2688" spans="1:23" x14ac:dyDescent="0.25">
      <c r="A2688" t="s">
        <v>5490</v>
      </c>
      <c r="B2688" t="s">
        <v>5491</v>
      </c>
      <c r="C2688">
        <v>100</v>
      </c>
      <c r="D2688">
        <v>94</v>
      </c>
      <c r="E2688">
        <v>19</v>
      </c>
      <c r="F2688">
        <v>3</v>
      </c>
      <c r="G2688">
        <v>0</v>
      </c>
      <c r="H2688">
        <v>1</v>
      </c>
      <c r="I2688">
        <v>7</v>
      </c>
      <c r="J2688">
        <v>7</v>
      </c>
      <c r="K2688">
        <v>4</v>
      </c>
      <c r="L2688">
        <v>16</v>
      </c>
      <c r="M2688">
        <v>1</v>
      </c>
      <c r="N2688">
        <v>3</v>
      </c>
      <c r="O2688">
        <v>2</v>
      </c>
      <c r="P2688">
        <v>0.20200000000000001</v>
      </c>
      <c r="Q2688">
        <v>0.24</v>
      </c>
      <c r="R2688">
        <v>0.26600000000000001</v>
      </c>
      <c r="S2688">
        <v>0.50600000000000001</v>
      </c>
      <c r="T2688">
        <v>0.22500000000000001</v>
      </c>
      <c r="U2688">
        <v>0</v>
      </c>
      <c r="V2688">
        <v>0</v>
      </c>
      <c r="W2688">
        <v>-0.4</v>
      </c>
    </row>
    <row r="2689" spans="1:23" x14ac:dyDescent="0.25">
      <c r="A2689" t="s">
        <v>5488</v>
      </c>
      <c r="B2689" t="s">
        <v>5489</v>
      </c>
      <c r="C2689">
        <v>100</v>
      </c>
      <c r="D2689">
        <v>94</v>
      </c>
      <c r="E2689">
        <v>19</v>
      </c>
      <c r="F2689">
        <v>3</v>
      </c>
      <c r="G2689">
        <v>0</v>
      </c>
      <c r="H2689">
        <v>1</v>
      </c>
      <c r="I2689">
        <v>7</v>
      </c>
      <c r="J2689">
        <v>7</v>
      </c>
      <c r="K2689">
        <v>4</v>
      </c>
      <c r="L2689">
        <v>13</v>
      </c>
      <c r="M2689">
        <v>1</v>
      </c>
      <c r="N2689">
        <v>2</v>
      </c>
      <c r="O2689">
        <v>1</v>
      </c>
      <c r="P2689">
        <v>0.20100000000000001</v>
      </c>
      <c r="Q2689">
        <v>0.23899999999999999</v>
      </c>
      <c r="R2689">
        <v>0.26700000000000002</v>
      </c>
      <c r="S2689">
        <v>0.50600000000000001</v>
      </c>
      <c r="T2689">
        <v>0.22500000000000001</v>
      </c>
      <c r="U2689">
        <v>-0.1</v>
      </c>
      <c r="V2689">
        <v>0</v>
      </c>
      <c r="W2689">
        <v>-0.3</v>
      </c>
    </row>
    <row r="2690" spans="1:23" x14ac:dyDescent="0.25">
      <c r="A2690" t="s">
        <v>5486</v>
      </c>
      <c r="B2690" t="s">
        <v>5487</v>
      </c>
      <c r="C2690">
        <v>100</v>
      </c>
      <c r="D2690">
        <v>94</v>
      </c>
      <c r="E2690">
        <v>19</v>
      </c>
      <c r="F2690">
        <v>3</v>
      </c>
      <c r="G2690">
        <v>0</v>
      </c>
      <c r="H2690">
        <v>1</v>
      </c>
      <c r="I2690">
        <v>7</v>
      </c>
      <c r="J2690">
        <v>7</v>
      </c>
      <c r="K2690">
        <v>4</v>
      </c>
      <c r="L2690">
        <v>19</v>
      </c>
      <c r="M2690">
        <v>1</v>
      </c>
      <c r="N2690">
        <v>1</v>
      </c>
      <c r="O2690">
        <v>0</v>
      </c>
      <c r="P2690">
        <v>0.2</v>
      </c>
      <c r="Q2690">
        <v>0.23499999999999999</v>
      </c>
      <c r="R2690">
        <v>0.27400000000000002</v>
      </c>
      <c r="S2690">
        <v>0.51</v>
      </c>
      <c r="T2690">
        <v>0.22500000000000001</v>
      </c>
      <c r="U2690">
        <v>0</v>
      </c>
      <c r="V2690">
        <v>0</v>
      </c>
      <c r="W2690">
        <v>-0.2</v>
      </c>
    </row>
    <row r="2691" spans="1:23" x14ac:dyDescent="0.25">
      <c r="A2691" t="s">
        <v>5484</v>
      </c>
      <c r="B2691" t="s">
        <v>5485</v>
      </c>
      <c r="C2691">
        <v>100</v>
      </c>
      <c r="D2691">
        <v>92</v>
      </c>
      <c r="E2691">
        <v>17</v>
      </c>
      <c r="F2691">
        <v>3</v>
      </c>
      <c r="G2691">
        <v>0</v>
      </c>
      <c r="H2691">
        <v>1</v>
      </c>
      <c r="I2691">
        <v>8</v>
      </c>
      <c r="J2691">
        <v>8</v>
      </c>
      <c r="K2691">
        <v>5</v>
      </c>
      <c r="L2691">
        <v>23</v>
      </c>
      <c r="M2691">
        <v>1</v>
      </c>
      <c r="N2691">
        <v>4</v>
      </c>
      <c r="O2691">
        <v>2</v>
      </c>
      <c r="P2691">
        <v>0.185</v>
      </c>
      <c r="Q2691">
        <v>0.23300000000000001</v>
      </c>
      <c r="R2691">
        <v>0.27100000000000002</v>
      </c>
      <c r="S2691">
        <v>0.505</v>
      </c>
      <c r="T2691">
        <v>0.22500000000000001</v>
      </c>
      <c r="U2691">
        <v>0</v>
      </c>
      <c r="V2691">
        <v>0</v>
      </c>
      <c r="W2691">
        <v>-0.3</v>
      </c>
    </row>
    <row r="2692" spans="1:23" x14ac:dyDescent="0.25">
      <c r="A2692" t="s">
        <v>5482</v>
      </c>
      <c r="B2692" t="s">
        <v>5483</v>
      </c>
      <c r="C2692">
        <v>100</v>
      </c>
      <c r="D2692">
        <v>94</v>
      </c>
      <c r="E2692">
        <v>18</v>
      </c>
      <c r="F2692">
        <v>3</v>
      </c>
      <c r="G2692">
        <v>0</v>
      </c>
      <c r="H2692">
        <v>2</v>
      </c>
      <c r="I2692">
        <v>8</v>
      </c>
      <c r="J2692">
        <v>8</v>
      </c>
      <c r="K2692">
        <v>4</v>
      </c>
      <c r="L2692">
        <v>17</v>
      </c>
      <c r="M2692">
        <v>1</v>
      </c>
      <c r="N2692">
        <v>1</v>
      </c>
      <c r="O2692">
        <v>1</v>
      </c>
      <c r="P2692">
        <v>0.19500000000000001</v>
      </c>
      <c r="Q2692">
        <v>0.23200000000000001</v>
      </c>
      <c r="R2692">
        <v>0.27800000000000002</v>
      </c>
      <c r="S2692">
        <v>0.51</v>
      </c>
      <c r="T2692">
        <v>0.22500000000000001</v>
      </c>
      <c r="U2692">
        <v>0</v>
      </c>
      <c r="V2692">
        <v>0</v>
      </c>
      <c r="W2692">
        <v>-0.5</v>
      </c>
    </row>
    <row r="2693" spans="1:23" x14ac:dyDescent="0.25">
      <c r="A2693" t="s">
        <v>5480</v>
      </c>
      <c r="B2693" t="s">
        <v>5481</v>
      </c>
      <c r="C2693">
        <v>100</v>
      </c>
      <c r="D2693">
        <v>93</v>
      </c>
      <c r="E2693">
        <v>18</v>
      </c>
      <c r="F2693">
        <v>3</v>
      </c>
      <c r="G2693">
        <v>0</v>
      </c>
      <c r="H2693">
        <v>1</v>
      </c>
      <c r="I2693">
        <v>8</v>
      </c>
      <c r="J2693">
        <v>8</v>
      </c>
      <c r="K2693">
        <v>5</v>
      </c>
      <c r="L2693">
        <v>22</v>
      </c>
      <c r="M2693">
        <v>1</v>
      </c>
      <c r="N2693">
        <v>1</v>
      </c>
      <c r="O2693">
        <v>1</v>
      </c>
      <c r="P2693">
        <v>0.19</v>
      </c>
      <c r="Q2693">
        <v>0.23599999999999999</v>
      </c>
      <c r="R2693">
        <v>0.27400000000000002</v>
      </c>
      <c r="S2693">
        <v>0.51</v>
      </c>
      <c r="T2693">
        <v>0.22500000000000001</v>
      </c>
      <c r="U2693">
        <v>0</v>
      </c>
      <c r="V2693">
        <v>0</v>
      </c>
      <c r="W2693">
        <v>-0.2</v>
      </c>
    </row>
    <row r="2694" spans="1:23" x14ac:dyDescent="0.25">
      <c r="A2694" t="s">
        <v>5478</v>
      </c>
      <c r="B2694" t="s">
        <v>5479</v>
      </c>
      <c r="C2694">
        <v>100</v>
      </c>
      <c r="D2694">
        <v>95</v>
      </c>
      <c r="E2694">
        <v>19</v>
      </c>
      <c r="F2694">
        <v>3</v>
      </c>
      <c r="G2694">
        <v>0</v>
      </c>
      <c r="H2694">
        <v>1</v>
      </c>
      <c r="I2694">
        <v>8</v>
      </c>
      <c r="J2694">
        <v>8</v>
      </c>
      <c r="K2694">
        <v>3</v>
      </c>
      <c r="L2694">
        <v>14</v>
      </c>
      <c r="M2694">
        <v>1</v>
      </c>
      <c r="N2694">
        <v>2</v>
      </c>
      <c r="O2694">
        <v>1</v>
      </c>
      <c r="P2694">
        <v>0.20100000000000001</v>
      </c>
      <c r="Q2694">
        <v>0.23200000000000001</v>
      </c>
      <c r="R2694">
        <v>0.28100000000000003</v>
      </c>
      <c r="S2694">
        <v>0.51200000000000001</v>
      </c>
      <c r="T2694">
        <v>0.22500000000000001</v>
      </c>
      <c r="U2694">
        <v>-0.1</v>
      </c>
      <c r="V2694">
        <v>0</v>
      </c>
      <c r="W2694">
        <v>-0.5</v>
      </c>
    </row>
    <row r="2695" spans="1:23" x14ac:dyDescent="0.25">
      <c r="A2695" t="s">
        <v>5476</v>
      </c>
      <c r="B2695" t="s">
        <v>5477</v>
      </c>
      <c r="C2695">
        <v>100</v>
      </c>
      <c r="D2695">
        <v>93</v>
      </c>
      <c r="E2695">
        <v>17</v>
      </c>
      <c r="F2695">
        <v>3</v>
      </c>
      <c r="G2695">
        <v>0</v>
      </c>
      <c r="H2695">
        <v>2</v>
      </c>
      <c r="I2695">
        <v>8</v>
      </c>
      <c r="J2695">
        <v>8</v>
      </c>
      <c r="K2695">
        <v>5</v>
      </c>
      <c r="L2695">
        <v>25</v>
      </c>
      <c r="M2695">
        <v>1</v>
      </c>
      <c r="N2695">
        <v>1</v>
      </c>
      <c r="O2695">
        <v>1</v>
      </c>
      <c r="P2695">
        <v>0.185</v>
      </c>
      <c r="Q2695">
        <v>0.22800000000000001</v>
      </c>
      <c r="R2695">
        <v>0.28299999999999997</v>
      </c>
      <c r="S2695">
        <v>0.51100000000000001</v>
      </c>
      <c r="T2695">
        <v>0.22500000000000001</v>
      </c>
      <c r="U2695">
        <v>0</v>
      </c>
      <c r="V2695">
        <v>0</v>
      </c>
      <c r="W2695">
        <v>-0.6</v>
      </c>
    </row>
    <row r="2696" spans="1:23" x14ac:dyDescent="0.25">
      <c r="A2696" t="s">
        <v>5474</v>
      </c>
      <c r="B2696" t="s">
        <v>5475</v>
      </c>
      <c r="C2696">
        <v>100</v>
      </c>
      <c r="D2696">
        <v>94</v>
      </c>
      <c r="E2696">
        <v>19</v>
      </c>
      <c r="F2696">
        <v>3</v>
      </c>
      <c r="G2696">
        <v>0</v>
      </c>
      <c r="H2696">
        <v>1</v>
      </c>
      <c r="I2696">
        <v>8</v>
      </c>
      <c r="J2696">
        <v>7</v>
      </c>
      <c r="K2696">
        <v>4</v>
      </c>
      <c r="L2696">
        <v>26</v>
      </c>
      <c r="M2696">
        <v>1</v>
      </c>
      <c r="N2696">
        <v>3</v>
      </c>
      <c r="O2696">
        <v>2</v>
      </c>
      <c r="P2696">
        <v>0.20399999999999999</v>
      </c>
      <c r="Q2696">
        <v>0.23799999999999999</v>
      </c>
      <c r="R2696">
        <v>0.27100000000000002</v>
      </c>
      <c r="S2696">
        <v>0.50900000000000001</v>
      </c>
      <c r="T2696">
        <v>0.22500000000000001</v>
      </c>
      <c r="U2696">
        <v>0.1</v>
      </c>
      <c r="V2696">
        <v>0</v>
      </c>
      <c r="W2696">
        <v>-0.5</v>
      </c>
    </row>
    <row r="2697" spans="1:23" x14ac:dyDescent="0.25">
      <c r="A2697" t="s">
        <v>5472</v>
      </c>
      <c r="B2697" t="s">
        <v>5473</v>
      </c>
      <c r="C2697">
        <v>100</v>
      </c>
      <c r="D2697">
        <v>94</v>
      </c>
      <c r="E2697">
        <v>18</v>
      </c>
      <c r="F2697">
        <v>3</v>
      </c>
      <c r="G2697">
        <v>0</v>
      </c>
      <c r="H2697">
        <v>1</v>
      </c>
      <c r="I2697">
        <v>7</v>
      </c>
      <c r="J2697">
        <v>8</v>
      </c>
      <c r="K2697">
        <v>4</v>
      </c>
      <c r="L2697">
        <v>21</v>
      </c>
      <c r="M2697">
        <v>1</v>
      </c>
      <c r="N2697">
        <v>1</v>
      </c>
      <c r="O2697">
        <v>0</v>
      </c>
      <c r="P2697">
        <v>0.19700000000000001</v>
      </c>
      <c r="Q2697">
        <v>0.23699999999999999</v>
      </c>
      <c r="R2697">
        <v>0.27400000000000002</v>
      </c>
      <c r="S2697">
        <v>0.51</v>
      </c>
      <c r="T2697">
        <v>0.22500000000000001</v>
      </c>
      <c r="U2697">
        <v>0</v>
      </c>
      <c r="V2697">
        <v>0</v>
      </c>
      <c r="W2697">
        <v>-0.5</v>
      </c>
    </row>
    <row r="2698" spans="1:23" x14ac:dyDescent="0.25">
      <c r="A2698" t="s">
        <v>5470</v>
      </c>
      <c r="B2698" t="s">
        <v>5471</v>
      </c>
      <c r="C2698">
        <v>100</v>
      </c>
      <c r="D2698">
        <v>94</v>
      </c>
      <c r="E2698">
        <v>19</v>
      </c>
      <c r="F2698">
        <v>3</v>
      </c>
      <c r="G2698">
        <v>0</v>
      </c>
      <c r="H2698">
        <v>1</v>
      </c>
      <c r="I2698">
        <v>8</v>
      </c>
      <c r="J2698">
        <v>8</v>
      </c>
      <c r="K2698">
        <v>4</v>
      </c>
      <c r="L2698">
        <v>17</v>
      </c>
      <c r="M2698">
        <v>1</v>
      </c>
      <c r="N2698">
        <v>2</v>
      </c>
      <c r="O2698">
        <v>1</v>
      </c>
      <c r="P2698">
        <v>0.19900000000000001</v>
      </c>
      <c r="Q2698">
        <v>0.23699999999999999</v>
      </c>
      <c r="R2698">
        <v>0.27200000000000002</v>
      </c>
      <c r="S2698">
        <v>0.50900000000000001</v>
      </c>
      <c r="T2698">
        <v>0.22500000000000001</v>
      </c>
      <c r="U2698">
        <v>-0.1</v>
      </c>
      <c r="V2698">
        <v>0</v>
      </c>
      <c r="W2698">
        <v>-0.5</v>
      </c>
    </row>
    <row r="2699" spans="1:23" x14ac:dyDescent="0.25">
      <c r="A2699" t="s">
        <v>5468</v>
      </c>
      <c r="B2699" t="s">
        <v>5469</v>
      </c>
      <c r="C2699">
        <v>100</v>
      </c>
      <c r="D2699">
        <v>93</v>
      </c>
      <c r="E2699">
        <v>17</v>
      </c>
      <c r="F2699">
        <v>2</v>
      </c>
      <c r="G2699">
        <v>0</v>
      </c>
      <c r="H2699">
        <v>2</v>
      </c>
      <c r="I2699">
        <v>7</v>
      </c>
      <c r="J2699">
        <v>8</v>
      </c>
      <c r="K2699">
        <v>5</v>
      </c>
      <c r="L2699">
        <v>29</v>
      </c>
      <c r="M2699">
        <v>1</v>
      </c>
      <c r="N2699">
        <v>0</v>
      </c>
      <c r="O2699">
        <v>0</v>
      </c>
      <c r="P2699">
        <v>0.184</v>
      </c>
      <c r="Q2699">
        <v>0.22900000000000001</v>
      </c>
      <c r="R2699">
        <v>0.28000000000000003</v>
      </c>
      <c r="S2699">
        <v>0.50900000000000001</v>
      </c>
      <c r="T2699">
        <v>0.22500000000000001</v>
      </c>
      <c r="U2699">
        <v>0</v>
      </c>
      <c r="V2699">
        <v>0</v>
      </c>
      <c r="W2699">
        <v>-0.6</v>
      </c>
    </row>
    <row r="2700" spans="1:23" x14ac:dyDescent="0.25">
      <c r="A2700" t="s">
        <v>5466</v>
      </c>
      <c r="B2700" t="s">
        <v>5467</v>
      </c>
      <c r="C2700">
        <v>100</v>
      </c>
      <c r="D2700">
        <v>95</v>
      </c>
      <c r="E2700">
        <v>19</v>
      </c>
      <c r="F2700">
        <v>3</v>
      </c>
      <c r="G2700">
        <v>0</v>
      </c>
      <c r="H2700">
        <v>1</v>
      </c>
      <c r="I2700">
        <v>8</v>
      </c>
      <c r="J2700">
        <v>8</v>
      </c>
      <c r="K2700">
        <v>3</v>
      </c>
      <c r="L2700">
        <v>20</v>
      </c>
      <c r="M2700">
        <v>1</v>
      </c>
      <c r="N2700">
        <v>2</v>
      </c>
      <c r="O2700">
        <v>1</v>
      </c>
      <c r="P2700">
        <v>0.20499999999999999</v>
      </c>
      <c r="Q2700">
        <v>0.23400000000000001</v>
      </c>
      <c r="R2700">
        <v>0.27900000000000003</v>
      </c>
      <c r="S2700">
        <v>0.51200000000000001</v>
      </c>
      <c r="T2700">
        <v>0.22500000000000001</v>
      </c>
      <c r="U2700">
        <v>0</v>
      </c>
      <c r="V2700">
        <v>0</v>
      </c>
      <c r="W2700">
        <v>-0.4</v>
      </c>
    </row>
    <row r="2701" spans="1:23" x14ac:dyDescent="0.25">
      <c r="A2701" t="s">
        <v>5464</v>
      </c>
      <c r="B2701" t="s">
        <v>5465</v>
      </c>
      <c r="C2701">
        <v>100</v>
      </c>
      <c r="D2701">
        <v>93</v>
      </c>
      <c r="E2701">
        <v>19</v>
      </c>
      <c r="F2701">
        <v>3</v>
      </c>
      <c r="G2701">
        <v>0</v>
      </c>
      <c r="H2701">
        <v>1</v>
      </c>
      <c r="I2701">
        <v>7</v>
      </c>
      <c r="J2701">
        <v>7</v>
      </c>
      <c r="K2701">
        <v>5</v>
      </c>
      <c r="L2701">
        <v>16</v>
      </c>
      <c r="M2701">
        <v>1</v>
      </c>
      <c r="N2701">
        <v>1</v>
      </c>
      <c r="O2701">
        <v>0</v>
      </c>
      <c r="P2701">
        <v>0.20100000000000001</v>
      </c>
      <c r="Q2701">
        <v>0.24399999999999999</v>
      </c>
      <c r="R2701">
        <v>0.25800000000000001</v>
      </c>
      <c r="S2701">
        <v>0.502</v>
      </c>
      <c r="T2701">
        <v>0.22500000000000001</v>
      </c>
      <c r="U2701">
        <v>0</v>
      </c>
      <c r="V2701">
        <v>0</v>
      </c>
      <c r="W2701">
        <v>-0.4</v>
      </c>
    </row>
    <row r="2702" spans="1:23" x14ac:dyDescent="0.25">
      <c r="A2702" t="s">
        <v>5462</v>
      </c>
      <c r="B2702" t="s">
        <v>5463</v>
      </c>
      <c r="C2702">
        <v>100</v>
      </c>
      <c r="D2702">
        <v>93</v>
      </c>
      <c r="E2702">
        <v>18</v>
      </c>
      <c r="F2702">
        <v>3</v>
      </c>
      <c r="G2702">
        <v>0</v>
      </c>
      <c r="H2702">
        <v>2</v>
      </c>
      <c r="I2702">
        <v>8</v>
      </c>
      <c r="J2702">
        <v>8</v>
      </c>
      <c r="K2702">
        <v>5</v>
      </c>
      <c r="L2702">
        <v>22</v>
      </c>
      <c r="M2702">
        <v>1</v>
      </c>
      <c r="N2702">
        <v>3</v>
      </c>
      <c r="O2702">
        <v>2</v>
      </c>
      <c r="P2702">
        <v>0.189</v>
      </c>
      <c r="Q2702">
        <v>0.23400000000000001</v>
      </c>
      <c r="R2702">
        <v>0.27400000000000002</v>
      </c>
      <c r="S2702">
        <v>0.50700000000000001</v>
      </c>
      <c r="T2702">
        <v>0.22500000000000001</v>
      </c>
      <c r="U2702">
        <v>0</v>
      </c>
      <c r="V2702">
        <v>0</v>
      </c>
      <c r="W2702">
        <v>-0.5</v>
      </c>
    </row>
    <row r="2703" spans="1:23" x14ac:dyDescent="0.25">
      <c r="A2703" t="s">
        <v>5460</v>
      </c>
      <c r="B2703" t="s">
        <v>5461</v>
      </c>
      <c r="C2703">
        <v>100</v>
      </c>
      <c r="D2703">
        <v>93</v>
      </c>
      <c r="E2703">
        <v>18</v>
      </c>
      <c r="F2703">
        <v>3</v>
      </c>
      <c r="G2703">
        <v>1</v>
      </c>
      <c r="H2703">
        <v>1</v>
      </c>
      <c r="I2703">
        <v>8</v>
      </c>
      <c r="J2703">
        <v>7</v>
      </c>
      <c r="K2703">
        <v>5</v>
      </c>
      <c r="L2703">
        <v>21</v>
      </c>
      <c r="M2703">
        <v>1</v>
      </c>
      <c r="N2703">
        <v>5</v>
      </c>
      <c r="O2703">
        <v>2</v>
      </c>
      <c r="P2703">
        <v>0.192</v>
      </c>
      <c r="Q2703">
        <v>0.23799999999999999</v>
      </c>
      <c r="R2703">
        <v>0.26700000000000002</v>
      </c>
      <c r="S2703">
        <v>0.50600000000000001</v>
      </c>
      <c r="T2703">
        <v>0.22500000000000001</v>
      </c>
      <c r="U2703">
        <v>0</v>
      </c>
      <c r="V2703">
        <v>0</v>
      </c>
      <c r="W2703">
        <v>-0.5</v>
      </c>
    </row>
    <row r="2704" spans="1:23" x14ac:dyDescent="0.25">
      <c r="A2704" t="s">
        <v>5458</v>
      </c>
      <c r="B2704" t="s">
        <v>5459</v>
      </c>
      <c r="C2704">
        <v>100</v>
      </c>
      <c r="D2704">
        <v>95</v>
      </c>
      <c r="E2704">
        <v>20</v>
      </c>
      <c r="F2704">
        <v>3</v>
      </c>
      <c r="G2704">
        <v>0</v>
      </c>
      <c r="H2704">
        <v>1</v>
      </c>
      <c r="I2704">
        <v>7</v>
      </c>
      <c r="J2704">
        <v>7</v>
      </c>
      <c r="K2704">
        <v>3</v>
      </c>
      <c r="L2704">
        <v>12</v>
      </c>
      <c r="M2704">
        <v>1</v>
      </c>
      <c r="N2704">
        <v>3</v>
      </c>
      <c r="O2704">
        <v>2</v>
      </c>
      <c r="P2704">
        <v>0.21299999999999999</v>
      </c>
      <c r="Q2704">
        <v>0.24099999999999999</v>
      </c>
      <c r="R2704">
        <v>0.26600000000000001</v>
      </c>
      <c r="S2704">
        <v>0.50700000000000001</v>
      </c>
      <c r="T2704">
        <v>0.22500000000000001</v>
      </c>
      <c r="U2704">
        <v>0</v>
      </c>
      <c r="V2704">
        <v>0</v>
      </c>
      <c r="W2704">
        <v>-0.3</v>
      </c>
    </row>
    <row r="2705" spans="1:23" x14ac:dyDescent="0.25">
      <c r="A2705" t="s">
        <v>5456</v>
      </c>
      <c r="B2705" t="s">
        <v>5457</v>
      </c>
      <c r="C2705">
        <v>100</v>
      </c>
      <c r="D2705">
        <v>94</v>
      </c>
      <c r="E2705">
        <v>20</v>
      </c>
      <c r="F2705">
        <v>4</v>
      </c>
      <c r="G2705">
        <v>0</v>
      </c>
      <c r="H2705">
        <v>0</v>
      </c>
      <c r="I2705">
        <v>8</v>
      </c>
      <c r="J2705">
        <v>7</v>
      </c>
      <c r="K2705">
        <v>3</v>
      </c>
      <c r="L2705">
        <v>16</v>
      </c>
      <c r="M2705">
        <v>1</v>
      </c>
      <c r="N2705">
        <v>1</v>
      </c>
      <c r="O2705">
        <v>1</v>
      </c>
      <c r="P2705">
        <v>0.20799999999999999</v>
      </c>
      <c r="Q2705">
        <v>0.23899999999999999</v>
      </c>
      <c r="R2705">
        <v>0.26800000000000002</v>
      </c>
      <c r="S2705">
        <v>0.50700000000000001</v>
      </c>
      <c r="T2705">
        <v>0.22500000000000001</v>
      </c>
      <c r="U2705">
        <v>0</v>
      </c>
      <c r="V2705">
        <v>0</v>
      </c>
      <c r="W2705">
        <v>-0.3</v>
      </c>
    </row>
    <row r="2706" spans="1:23" x14ac:dyDescent="0.25">
      <c r="A2706" t="s">
        <v>5454</v>
      </c>
      <c r="B2706" t="s">
        <v>5455</v>
      </c>
      <c r="C2706">
        <v>100</v>
      </c>
      <c r="D2706">
        <v>94</v>
      </c>
      <c r="E2706">
        <v>18</v>
      </c>
      <c r="F2706">
        <v>2</v>
      </c>
      <c r="G2706">
        <v>0</v>
      </c>
      <c r="H2706">
        <v>2</v>
      </c>
      <c r="I2706">
        <v>8</v>
      </c>
      <c r="J2706">
        <v>9</v>
      </c>
      <c r="K2706">
        <v>4</v>
      </c>
      <c r="L2706">
        <v>27</v>
      </c>
      <c r="M2706">
        <v>1</v>
      </c>
      <c r="N2706">
        <v>2</v>
      </c>
      <c r="O2706">
        <v>1</v>
      </c>
      <c r="P2706">
        <v>0.19</v>
      </c>
      <c r="Q2706">
        <v>0.22500000000000001</v>
      </c>
      <c r="R2706">
        <v>0.28799999999999998</v>
      </c>
      <c r="S2706">
        <v>0.51300000000000001</v>
      </c>
      <c r="T2706">
        <v>0.22500000000000001</v>
      </c>
      <c r="U2706">
        <v>0</v>
      </c>
      <c r="V2706">
        <v>0</v>
      </c>
      <c r="W2706">
        <v>-0.5</v>
      </c>
    </row>
    <row r="2707" spans="1:23" x14ac:dyDescent="0.25">
      <c r="A2707" t="s">
        <v>5452</v>
      </c>
      <c r="B2707" t="s">
        <v>5453</v>
      </c>
      <c r="C2707">
        <v>100</v>
      </c>
      <c r="D2707">
        <v>92</v>
      </c>
      <c r="E2707">
        <v>17</v>
      </c>
      <c r="F2707">
        <v>3</v>
      </c>
      <c r="G2707">
        <v>0</v>
      </c>
      <c r="H2707">
        <v>2</v>
      </c>
      <c r="I2707">
        <v>8</v>
      </c>
      <c r="J2707">
        <v>8</v>
      </c>
      <c r="K2707">
        <v>5</v>
      </c>
      <c r="L2707">
        <v>26</v>
      </c>
      <c r="M2707">
        <v>1</v>
      </c>
      <c r="N2707">
        <v>2</v>
      </c>
      <c r="O2707">
        <v>1</v>
      </c>
      <c r="P2707">
        <v>0.185</v>
      </c>
      <c r="Q2707">
        <v>0.23499999999999999</v>
      </c>
      <c r="R2707">
        <v>0.27100000000000002</v>
      </c>
      <c r="S2707">
        <v>0.50600000000000001</v>
      </c>
      <c r="T2707">
        <v>0.22500000000000001</v>
      </c>
      <c r="U2707">
        <v>0</v>
      </c>
      <c r="V2707">
        <v>0</v>
      </c>
      <c r="W2707">
        <v>-0.2</v>
      </c>
    </row>
    <row r="2708" spans="1:23" x14ac:dyDescent="0.25">
      <c r="A2708" t="s">
        <v>5450</v>
      </c>
      <c r="B2708" t="s">
        <v>5451</v>
      </c>
      <c r="C2708">
        <v>100</v>
      </c>
      <c r="D2708">
        <v>94</v>
      </c>
      <c r="E2708">
        <v>19</v>
      </c>
      <c r="F2708">
        <v>3</v>
      </c>
      <c r="G2708">
        <v>0</v>
      </c>
      <c r="H2708">
        <v>1</v>
      </c>
      <c r="I2708">
        <v>8</v>
      </c>
      <c r="J2708">
        <v>8</v>
      </c>
      <c r="K2708">
        <v>4</v>
      </c>
      <c r="L2708">
        <v>16</v>
      </c>
      <c r="M2708">
        <v>1</v>
      </c>
      <c r="N2708">
        <v>2</v>
      </c>
      <c r="O2708">
        <v>1</v>
      </c>
      <c r="P2708">
        <v>0.19900000000000001</v>
      </c>
      <c r="Q2708">
        <v>0.23499999999999999</v>
      </c>
      <c r="R2708">
        <v>0.27500000000000002</v>
      </c>
      <c r="S2708">
        <v>0.50900000000000001</v>
      </c>
      <c r="T2708">
        <v>0.22500000000000001</v>
      </c>
      <c r="U2708">
        <v>0</v>
      </c>
      <c r="V2708">
        <v>0</v>
      </c>
      <c r="W2708">
        <v>-0.5</v>
      </c>
    </row>
    <row r="2709" spans="1:23" x14ac:dyDescent="0.25">
      <c r="A2709" t="s">
        <v>5448</v>
      </c>
      <c r="B2709" t="s">
        <v>5449</v>
      </c>
      <c r="C2709">
        <v>100</v>
      </c>
      <c r="D2709">
        <v>94</v>
      </c>
      <c r="E2709">
        <v>18</v>
      </c>
      <c r="F2709">
        <v>3</v>
      </c>
      <c r="G2709">
        <v>0</v>
      </c>
      <c r="H2709">
        <v>2</v>
      </c>
      <c r="I2709">
        <v>8</v>
      </c>
      <c r="J2709">
        <v>8</v>
      </c>
      <c r="K2709">
        <v>4</v>
      </c>
      <c r="L2709">
        <v>25</v>
      </c>
      <c r="M2709">
        <v>1</v>
      </c>
      <c r="N2709">
        <v>2</v>
      </c>
      <c r="O2709">
        <v>1</v>
      </c>
      <c r="P2709">
        <v>0.192</v>
      </c>
      <c r="Q2709">
        <v>0.22900000000000001</v>
      </c>
      <c r="R2709">
        <v>0.28100000000000003</v>
      </c>
      <c r="S2709">
        <v>0.51</v>
      </c>
      <c r="T2709">
        <v>0.22500000000000001</v>
      </c>
      <c r="U2709">
        <v>-0.1</v>
      </c>
      <c r="V2709">
        <v>0</v>
      </c>
      <c r="W2709">
        <v>-0.5</v>
      </c>
    </row>
    <row r="2710" spans="1:23" x14ac:dyDescent="0.25">
      <c r="A2710" t="s">
        <v>5447</v>
      </c>
      <c r="B2710" t="s">
        <v>306</v>
      </c>
      <c r="C2710">
        <v>100</v>
      </c>
      <c r="D2710">
        <v>93</v>
      </c>
      <c r="E2710">
        <v>18</v>
      </c>
      <c r="F2710">
        <v>3</v>
      </c>
      <c r="G2710">
        <v>0</v>
      </c>
      <c r="H2710">
        <v>1</v>
      </c>
      <c r="I2710">
        <v>8</v>
      </c>
      <c r="J2710">
        <v>8</v>
      </c>
      <c r="K2710">
        <v>5</v>
      </c>
      <c r="L2710">
        <v>24</v>
      </c>
      <c r="M2710">
        <v>1</v>
      </c>
      <c r="N2710">
        <v>6</v>
      </c>
      <c r="O2710">
        <v>2</v>
      </c>
      <c r="P2710">
        <v>0.19400000000000001</v>
      </c>
      <c r="Q2710">
        <v>0.23799999999999999</v>
      </c>
      <c r="R2710">
        <v>0.26600000000000001</v>
      </c>
      <c r="S2710">
        <v>0.503</v>
      </c>
      <c r="T2710">
        <v>0.224</v>
      </c>
      <c r="U2710">
        <v>0.2</v>
      </c>
      <c r="V2710">
        <v>0</v>
      </c>
      <c r="W2710">
        <v>-0.3</v>
      </c>
    </row>
    <row r="2711" spans="1:23" x14ac:dyDescent="0.25">
      <c r="A2711" t="s">
        <v>5445</v>
      </c>
      <c r="B2711" t="s">
        <v>5446</v>
      </c>
      <c r="C2711">
        <v>100</v>
      </c>
      <c r="D2711">
        <v>93</v>
      </c>
      <c r="E2711">
        <v>18</v>
      </c>
      <c r="F2711">
        <v>3</v>
      </c>
      <c r="G2711">
        <v>0</v>
      </c>
      <c r="H2711">
        <v>1</v>
      </c>
      <c r="I2711">
        <v>7</v>
      </c>
      <c r="J2711">
        <v>7</v>
      </c>
      <c r="K2711">
        <v>4</v>
      </c>
      <c r="L2711">
        <v>20</v>
      </c>
      <c r="M2711">
        <v>1</v>
      </c>
      <c r="N2711">
        <v>0</v>
      </c>
      <c r="O2711">
        <v>0</v>
      </c>
      <c r="P2711">
        <v>0.19400000000000001</v>
      </c>
      <c r="Q2711">
        <v>0.23499999999999999</v>
      </c>
      <c r="R2711">
        <v>0.27</v>
      </c>
      <c r="S2711">
        <v>0.505</v>
      </c>
      <c r="T2711">
        <v>0.224</v>
      </c>
      <c r="U2711">
        <v>0</v>
      </c>
      <c r="V2711">
        <v>0</v>
      </c>
      <c r="W2711">
        <v>-0.4</v>
      </c>
    </row>
    <row r="2712" spans="1:23" x14ac:dyDescent="0.25">
      <c r="A2712" t="s">
        <v>5443</v>
      </c>
      <c r="B2712" t="s">
        <v>5444</v>
      </c>
      <c r="C2712">
        <v>100</v>
      </c>
      <c r="D2712">
        <v>94</v>
      </c>
      <c r="E2712">
        <v>18</v>
      </c>
      <c r="F2712">
        <v>2</v>
      </c>
      <c r="G2712">
        <v>0</v>
      </c>
      <c r="H2712">
        <v>1</v>
      </c>
      <c r="I2712">
        <v>8</v>
      </c>
      <c r="J2712">
        <v>8</v>
      </c>
      <c r="K2712">
        <v>4</v>
      </c>
      <c r="L2712">
        <v>15</v>
      </c>
      <c r="M2712">
        <v>1</v>
      </c>
      <c r="N2712">
        <v>3</v>
      </c>
      <c r="O2712">
        <v>2</v>
      </c>
      <c r="P2712">
        <v>0.19600000000000001</v>
      </c>
      <c r="Q2712">
        <v>0.23599999999999999</v>
      </c>
      <c r="R2712">
        <v>0.27100000000000002</v>
      </c>
      <c r="S2712">
        <v>0.50700000000000001</v>
      </c>
      <c r="T2712">
        <v>0.224</v>
      </c>
      <c r="U2712">
        <v>0</v>
      </c>
      <c r="V2712">
        <v>0</v>
      </c>
      <c r="W2712">
        <v>-0.5</v>
      </c>
    </row>
    <row r="2713" spans="1:23" x14ac:dyDescent="0.25">
      <c r="A2713" t="s">
        <v>5441</v>
      </c>
      <c r="B2713" t="s">
        <v>5442</v>
      </c>
      <c r="C2713">
        <v>100</v>
      </c>
      <c r="D2713">
        <v>92</v>
      </c>
      <c r="E2713">
        <v>17</v>
      </c>
      <c r="F2713">
        <v>3</v>
      </c>
      <c r="G2713">
        <v>0</v>
      </c>
      <c r="H2713">
        <v>2</v>
      </c>
      <c r="I2713">
        <v>8</v>
      </c>
      <c r="J2713">
        <v>8</v>
      </c>
      <c r="K2713">
        <v>5</v>
      </c>
      <c r="L2713">
        <v>30</v>
      </c>
      <c r="M2713">
        <v>1</v>
      </c>
      <c r="N2713">
        <v>3</v>
      </c>
      <c r="O2713">
        <v>2</v>
      </c>
      <c r="P2713">
        <v>0.18099999999999999</v>
      </c>
      <c r="Q2713">
        <v>0.23100000000000001</v>
      </c>
      <c r="R2713">
        <v>0.27300000000000002</v>
      </c>
      <c r="S2713">
        <v>0.505</v>
      </c>
      <c r="T2713">
        <v>0.224</v>
      </c>
      <c r="U2713">
        <v>0</v>
      </c>
      <c r="V2713">
        <v>0</v>
      </c>
      <c r="W2713">
        <v>-0.5</v>
      </c>
    </row>
    <row r="2714" spans="1:23" x14ac:dyDescent="0.25">
      <c r="A2714" t="s">
        <v>5439</v>
      </c>
      <c r="B2714" t="s">
        <v>5440</v>
      </c>
      <c r="C2714">
        <v>100</v>
      </c>
      <c r="D2714">
        <v>94</v>
      </c>
      <c r="E2714">
        <v>19</v>
      </c>
      <c r="F2714">
        <v>3</v>
      </c>
      <c r="G2714">
        <v>0</v>
      </c>
      <c r="H2714">
        <v>1</v>
      </c>
      <c r="I2714">
        <v>7</v>
      </c>
      <c r="J2714">
        <v>8</v>
      </c>
      <c r="K2714">
        <v>4</v>
      </c>
      <c r="L2714">
        <v>17</v>
      </c>
      <c r="M2714">
        <v>1</v>
      </c>
      <c r="N2714">
        <v>1</v>
      </c>
      <c r="O2714">
        <v>0</v>
      </c>
      <c r="P2714">
        <v>0.19800000000000001</v>
      </c>
      <c r="Q2714">
        <v>0.23499999999999999</v>
      </c>
      <c r="R2714">
        <v>0.27200000000000002</v>
      </c>
      <c r="S2714">
        <v>0.50700000000000001</v>
      </c>
      <c r="T2714">
        <v>0.224</v>
      </c>
      <c r="U2714">
        <v>0</v>
      </c>
      <c r="V2714">
        <v>0</v>
      </c>
      <c r="W2714">
        <v>-0.2</v>
      </c>
    </row>
    <row r="2715" spans="1:23" x14ac:dyDescent="0.25">
      <c r="A2715" t="s">
        <v>5437</v>
      </c>
      <c r="B2715" t="s">
        <v>5438</v>
      </c>
      <c r="C2715">
        <v>100</v>
      </c>
      <c r="D2715">
        <v>94</v>
      </c>
      <c r="E2715">
        <v>19</v>
      </c>
      <c r="F2715">
        <v>3</v>
      </c>
      <c r="G2715">
        <v>0</v>
      </c>
      <c r="H2715">
        <v>1</v>
      </c>
      <c r="I2715">
        <v>8</v>
      </c>
      <c r="J2715">
        <v>7</v>
      </c>
      <c r="K2715">
        <v>4</v>
      </c>
      <c r="L2715">
        <v>16</v>
      </c>
      <c r="M2715">
        <v>1</v>
      </c>
      <c r="N2715">
        <v>2</v>
      </c>
      <c r="O2715">
        <v>1</v>
      </c>
      <c r="P2715">
        <v>0.2</v>
      </c>
      <c r="Q2715">
        <v>0.23899999999999999</v>
      </c>
      <c r="R2715">
        <v>0.26600000000000001</v>
      </c>
      <c r="S2715">
        <v>0.505</v>
      </c>
      <c r="T2715">
        <v>0.224</v>
      </c>
      <c r="U2715">
        <v>-0.1</v>
      </c>
      <c r="V2715">
        <v>0</v>
      </c>
      <c r="W2715">
        <v>-0.4</v>
      </c>
    </row>
    <row r="2716" spans="1:23" x14ac:dyDescent="0.25">
      <c r="A2716" t="s">
        <v>5435</v>
      </c>
      <c r="B2716" t="s">
        <v>5436</v>
      </c>
      <c r="C2716">
        <v>100</v>
      </c>
      <c r="D2716">
        <v>94</v>
      </c>
      <c r="E2716">
        <v>19</v>
      </c>
      <c r="F2716">
        <v>4</v>
      </c>
      <c r="G2716">
        <v>0</v>
      </c>
      <c r="H2716">
        <v>0</v>
      </c>
      <c r="I2716">
        <v>7</v>
      </c>
      <c r="J2716">
        <v>7</v>
      </c>
      <c r="K2716">
        <v>4</v>
      </c>
      <c r="L2716">
        <v>21</v>
      </c>
      <c r="M2716">
        <v>1</v>
      </c>
      <c r="N2716">
        <v>3</v>
      </c>
      <c r="O2716">
        <v>2</v>
      </c>
      <c r="P2716">
        <v>0.20399999999999999</v>
      </c>
      <c r="Q2716">
        <v>0.24299999999999999</v>
      </c>
      <c r="R2716">
        <v>0.26</v>
      </c>
      <c r="S2716">
        <v>0.503</v>
      </c>
      <c r="T2716">
        <v>0.224</v>
      </c>
      <c r="U2716">
        <v>0</v>
      </c>
      <c r="V2716">
        <v>0</v>
      </c>
      <c r="W2716">
        <v>-0.3</v>
      </c>
    </row>
    <row r="2717" spans="1:23" x14ac:dyDescent="0.25">
      <c r="A2717" t="s">
        <v>5433</v>
      </c>
      <c r="B2717" t="s">
        <v>5434</v>
      </c>
      <c r="C2717">
        <v>100</v>
      </c>
      <c r="D2717">
        <v>93</v>
      </c>
      <c r="E2717">
        <v>18</v>
      </c>
      <c r="F2717">
        <v>3</v>
      </c>
      <c r="G2717">
        <v>0</v>
      </c>
      <c r="H2717">
        <v>1</v>
      </c>
      <c r="I2717">
        <v>8</v>
      </c>
      <c r="J2717">
        <v>7</v>
      </c>
      <c r="K2717">
        <v>5</v>
      </c>
      <c r="L2717">
        <v>22</v>
      </c>
      <c r="M2717">
        <v>1</v>
      </c>
      <c r="N2717">
        <v>2</v>
      </c>
      <c r="O2717">
        <v>1</v>
      </c>
      <c r="P2717">
        <v>0.19700000000000001</v>
      </c>
      <c r="Q2717">
        <v>0.23899999999999999</v>
      </c>
      <c r="R2717">
        <v>0.26500000000000001</v>
      </c>
      <c r="S2717">
        <v>0.504</v>
      </c>
      <c r="T2717">
        <v>0.224</v>
      </c>
      <c r="U2717">
        <v>0</v>
      </c>
      <c r="V2717">
        <v>0</v>
      </c>
      <c r="W2717">
        <v>-0.4</v>
      </c>
    </row>
    <row r="2718" spans="1:23" x14ac:dyDescent="0.25">
      <c r="A2718" t="s">
        <v>5431</v>
      </c>
      <c r="B2718" t="s">
        <v>5432</v>
      </c>
      <c r="C2718">
        <v>100</v>
      </c>
      <c r="D2718">
        <v>94</v>
      </c>
      <c r="E2718">
        <v>19</v>
      </c>
      <c r="F2718">
        <v>3</v>
      </c>
      <c r="G2718">
        <v>0</v>
      </c>
      <c r="H2718">
        <v>1</v>
      </c>
      <c r="I2718">
        <v>7</v>
      </c>
      <c r="J2718">
        <v>8</v>
      </c>
      <c r="K2718">
        <v>3</v>
      </c>
      <c r="L2718">
        <v>14</v>
      </c>
      <c r="M2718">
        <v>1</v>
      </c>
      <c r="N2718">
        <v>2</v>
      </c>
      <c r="O2718">
        <v>1</v>
      </c>
      <c r="P2718">
        <v>0.20399999999999999</v>
      </c>
      <c r="Q2718">
        <v>0.23699999999999999</v>
      </c>
      <c r="R2718">
        <v>0.27</v>
      </c>
      <c r="S2718">
        <v>0.50600000000000001</v>
      </c>
      <c r="T2718">
        <v>0.224</v>
      </c>
      <c r="U2718">
        <v>-0.1</v>
      </c>
      <c r="V2718">
        <v>0</v>
      </c>
      <c r="W2718">
        <v>-0.4</v>
      </c>
    </row>
    <row r="2719" spans="1:23" x14ac:dyDescent="0.25">
      <c r="A2719" t="s">
        <v>5429</v>
      </c>
      <c r="B2719" t="s">
        <v>5430</v>
      </c>
      <c r="C2719">
        <v>100</v>
      </c>
      <c r="D2719">
        <v>91</v>
      </c>
      <c r="E2719">
        <v>17</v>
      </c>
      <c r="F2719">
        <v>3</v>
      </c>
      <c r="G2719">
        <v>0</v>
      </c>
      <c r="H2719">
        <v>1</v>
      </c>
      <c r="I2719">
        <v>8</v>
      </c>
      <c r="J2719">
        <v>7</v>
      </c>
      <c r="K2719">
        <v>6</v>
      </c>
      <c r="L2719">
        <v>22</v>
      </c>
      <c r="M2719">
        <v>1</v>
      </c>
      <c r="N2719">
        <v>1</v>
      </c>
      <c r="O2719">
        <v>1</v>
      </c>
      <c r="P2719">
        <v>0.185</v>
      </c>
      <c r="Q2719">
        <v>0.24299999999999999</v>
      </c>
      <c r="R2719">
        <v>0.25600000000000001</v>
      </c>
      <c r="S2719">
        <v>0.5</v>
      </c>
      <c r="T2719">
        <v>0.224</v>
      </c>
      <c r="U2719">
        <v>0</v>
      </c>
      <c r="V2719">
        <v>0</v>
      </c>
      <c r="W2719">
        <v>-0.2</v>
      </c>
    </row>
    <row r="2720" spans="1:23" x14ac:dyDescent="0.25">
      <c r="A2720" t="s">
        <v>5427</v>
      </c>
      <c r="B2720" t="s">
        <v>5428</v>
      </c>
      <c r="C2720">
        <v>100</v>
      </c>
      <c r="D2720">
        <v>94</v>
      </c>
      <c r="E2720">
        <v>18</v>
      </c>
      <c r="F2720">
        <v>3</v>
      </c>
      <c r="G2720">
        <v>0</v>
      </c>
      <c r="H2720">
        <v>1</v>
      </c>
      <c r="I2720">
        <v>8</v>
      </c>
      <c r="J2720">
        <v>7</v>
      </c>
      <c r="K2720">
        <v>4</v>
      </c>
      <c r="L2720">
        <v>21</v>
      </c>
      <c r="M2720">
        <v>1</v>
      </c>
      <c r="N2720">
        <v>1</v>
      </c>
      <c r="O2720">
        <v>1</v>
      </c>
      <c r="P2720">
        <v>0.19800000000000001</v>
      </c>
      <c r="Q2720">
        <v>0.23699999999999999</v>
      </c>
      <c r="R2720">
        <v>0.26800000000000002</v>
      </c>
      <c r="S2720">
        <v>0.505</v>
      </c>
      <c r="T2720">
        <v>0.224</v>
      </c>
      <c r="U2720">
        <v>0</v>
      </c>
      <c r="V2720">
        <v>0</v>
      </c>
      <c r="W2720">
        <v>-0.3</v>
      </c>
    </row>
    <row r="2721" spans="1:23" x14ac:dyDescent="0.25">
      <c r="A2721" t="s">
        <v>5425</v>
      </c>
      <c r="B2721" t="s">
        <v>5426</v>
      </c>
      <c r="C2721">
        <v>100</v>
      </c>
      <c r="D2721">
        <v>94</v>
      </c>
      <c r="E2721">
        <v>19</v>
      </c>
      <c r="F2721">
        <v>3</v>
      </c>
      <c r="G2721">
        <v>0</v>
      </c>
      <c r="H2721">
        <v>1</v>
      </c>
      <c r="I2721">
        <v>8</v>
      </c>
      <c r="J2721">
        <v>8</v>
      </c>
      <c r="K2721">
        <v>4</v>
      </c>
      <c r="L2721">
        <v>19</v>
      </c>
      <c r="M2721">
        <v>1</v>
      </c>
      <c r="N2721">
        <v>1</v>
      </c>
      <c r="O2721">
        <v>1</v>
      </c>
      <c r="P2721">
        <v>0.2</v>
      </c>
      <c r="Q2721">
        <v>0.23799999999999999</v>
      </c>
      <c r="R2721">
        <v>0.26800000000000002</v>
      </c>
      <c r="S2721">
        <v>0.50600000000000001</v>
      </c>
      <c r="T2721">
        <v>0.224</v>
      </c>
      <c r="U2721">
        <v>0</v>
      </c>
      <c r="V2721">
        <v>0</v>
      </c>
      <c r="W2721">
        <v>-0.2</v>
      </c>
    </row>
    <row r="2722" spans="1:23" x14ac:dyDescent="0.25">
      <c r="A2722" t="s">
        <v>5423</v>
      </c>
      <c r="B2722" t="s">
        <v>5424</v>
      </c>
      <c r="C2722">
        <v>100</v>
      </c>
      <c r="D2722">
        <v>93</v>
      </c>
      <c r="E2722">
        <v>17</v>
      </c>
      <c r="F2722">
        <v>3</v>
      </c>
      <c r="G2722">
        <v>0</v>
      </c>
      <c r="H2722">
        <v>2</v>
      </c>
      <c r="I2722">
        <v>8</v>
      </c>
      <c r="J2722">
        <v>8</v>
      </c>
      <c r="K2722">
        <v>5</v>
      </c>
      <c r="L2722">
        <v>24</v>
      </c>
      <c r="M2722">
        <v>1</v>
      </c>
      <c r="N2722">
        <v>1</v>
      </c>
      <c r="O2722">
        <v>1</v>
      </c>
      <c r="P2722">
        <v>0.187</v>
      </c>
      <c r="Q2722">
        <v>0.23400000000000001</v>
      </c>
      <c r="R2722">
        <v>0.27100000000000002</v>
      </c>
      <c r="S2722">
        <v>0.505</v>
      </c>
      <c r="T2722">
        <v>0.224</v>
      </c>
      <c r="U2722">
        <v>0</v>
      </c>
      <c r="V2722">
        <v>0</v>
      </c>
      <c r="W2722">
        <v>-0.4</v>
      </c>
    </row>
    <row r="2723" spans="1:23" x14ac:dyDescent="0.25">
      <c r="A2723" t="s">
        <v>5421</v>
      </c>
      <c r="B2723" t="s">
        <v>5422</v>
      </c>
      <c r="C2723">
        <v>100</v>
      </c>
      <c r="D2723">
        <v>94</v>
      </c>
      <c r="E2723">
        <v>19</v>
      </c>
      <c r="F2723">
        <v>3</v>
      </c>
      <c r="G2723">
        <v>0</v>
      </c>
      <c r="H2723">
        <v>1</v>
      </c>
      <c r="I2723">
        <v>8</v>
      </c>
      <c r="J2723">
        <v>7</v>
      </c>
      <c r="K2723">
        <v>4</v>
      </c>
      <c r="L2723">
        <v>12</v>
      </c>
      <c r="M2723">
        <v>1</v>
      </c>
      <c r="N2723">
        <v>6</v>
      </c>
      <c r="O2723">
        <v>3</v>
      </c>
      <c r="P2723">
        <v>0.20499999999999999</v>
      </c>
      <c r="Q2723">
        <v>0.24299999999999999</v>
      </c>
      <c r="R2723">
        <v>0.25900000000000001</v>
      </c>
      <c r="S2723">
        <v>0.502</v>
      </c>
      <c r="T2723">
        <v>0.224</v>
      </c>
      <c r="U2723">
        <v>0</v>
      </c>
      <c r="V2723">
        <v>0</v>
      </c>
      <c r="W2723">
        <v>-0.4</v>
      </c>
    </row>
    <row r="2724" spans="1:23" x14ac:dyDescent="0.25">
      <c r="A2724" t="s">
        <v>5419</v>
      </c>
      <c r="B2724" t="s">
        <v>5420</v>
      </c>
      <c r="C2724">
        <v>100</v>
      </c>
      <c r="D2724">
        <v>93</v>
      </c>
      <c r="E2724">
        <v>18</v>
      </c>
      <c r="F2724">
        <v>2</v>
      </c>
      <c r="G2724">
        <v>0</v>
      </c>
      <c r="H2724">
        <v>1</v>
      </c>
      <c r="I2724">
        <v>8</v>
      </c>
      <c r="J2724">
        <v>8</v>
      </c>
      <c r="K2724">
        <v>5</v>
      </c>
      <c r="L2724">
        <v>21</v>
      </c>
      <c r="M2724">
        <v>1</v>
      </c>
      <c r="N2724">
        <v>2</v>
      </c>
      <c r="O2724">
        <v>1</v>
      </c>
      <c r="P2724">
        <v>0.193</v>
      </c>
      <c r="Q2724">
        <v>0.23599999999999999</v>
      </c>
      <c r="R2724">
        <v>0.26900000000000002</v>
      </c>
      <c r="S2724">
        <v>0.505</v>
      </c>
      <c r="T2724">
        <v>0.224</v>
      </c>
      <c r="U2724">
        <v>-0.1</v>
      </c>
      <c r="V2724">
        <v>0</v>
      </c>
      <c r="W2724">
        <v>-0.5</v>
      </c>
    </row>
    <row r="2725" spans="1:23" x14ac:dyDescent="0.25">
      <c r="A2725" t="s">
        <v>5418</v>
      </c>
      <c r="B2725" t="s">
        <v>2469</v>
      </c>
      <c r="C2725">
        <v>100</v>
      </c>
      <c r="D2725">
        <v>92</v>
      </c>
      <c r="E2725">
        <v>17</v>
      </c>
      <c r="F2725">
        <v>2</v>
      </c>
      <c r="G2725">
        <v>0</v>
      </c>
      <c r="H2725">
        <v>1</v>
      </c>
      <c r="I2725">
        <v>8</v>
      </c>
      <c r="J2725">
        <v>8</v>
      </c>
      <c r="K2725">
        <v>5</v>
      </c>
      <c r="L2725">
        <v>17</v>
      </c>
      <c r="M2725">
        <v>1</v>
      </c>
      <c r="N2725">
        <v>1</v>
      </c>
      <c r="O2725">
        <v>1</v>
      </c>
      <c r="P2725">
        <v>0.188</v>
      </c>
      <c r="Q2725">
        <v>0.23699999999999999</v>
      </c>
      <c r="R2725">
        <v>0.26600000000000001</v>
      </c>
      <c r="S2725">
        <v>0.503</v>
      </c>
      <c r="T2725">
        <v>0.224</v>
      </c>
      <c r="U2725">
        <v>0</v>
      </c>
      <c r="V2725">
        <v>0</v>
      </c>
      <c r="W2725">
        <v>-0.5</v>
      </c>
    </row>
    <row r="2726" spans="1:23" x14ac:dyDescent="0.25">
      <c r="A2726" t="s">
        <v>5416</v>
      </c>
      <c r="B2726" t="s">
        <v>5417</v>
      </c>
      <c r="C2726">
        <v>100</v>
      </c>
      <c r="D2726">
        <v>93</v>
      </c>
      <c r="E2726">
        <v>18</v>
      </c>
      <c r="F2726">
        <v>3</v>
      </c>
      <c r="G2726">
        <v>0</v>
      </c>
      <c r="H2726">
        <v>1</v>
      </c>
      <c r="I2726">
        <v>8</v>
      </c>
      <c r="J2726">
        <v>8</v>
      </c>
      <c r="K2726">
        <v>5</v>
      </c>
      <c r="L2726">
        <v>19</v>
      </c>
      <c r="M2726">
        <v>1</v>
      </c>
      <c r="N2726">
        <v>1</v>
      </c>
      <c r="O2726">
        <v>0</v>
      </c>
      <c r="P2726">
        <v>0.19400000000000001</v>
      </c>
      <c r="Q2726">
        <v>0.23699999999999999</v>
      </c>
      <c r="R2726">
        <v>0.26800000000000002</v>
      </c>
      <c r="S2726">
        <v>0.505</v>
      </c>
      <c r="T2726">
        <v>0.224</v>
      </c>
      <c r="U2726">
        <v>0</v>
      </c>
      <c r="V2726">
        <v>0</v>
      </c>
      <c r="W2726">
        <v>-0.2</v>
      </c>
    </row>
    <row r="2727" spans="1:23" x14ac:dyDescent="0.25">
      <c r="A2727" t="s">
        <v>5414</v>
      </c>
      <c r="B2727" t="s">
        <v>5415</v>
      </c>
      <c r="C2727">
        <v>100</v>
      </c>
      <c r="D2727">
        <v>94</v>
      </c>
      <c r="E2727">
        <v>19</v>
      </c>
      <c r="F2727">
        <v>3</v>
      </c>
      <c r="G2727">
        <v>0</v>
      </c>
      <c r="H2727">
        <v>1</v>
      </c>
      <c r="I2727">
        <v>8</v>
      </c>
      <c r="J2727">
        <v>7</v>
      </c>
      <c r="K2727">
        <v>4</v>
      </c>
      <c r="L2727">
        <v>18</v>
      </c>
      <c r="M2727">
        <v>1</v>
      </c>
      <c r="N2727">
        <v>2</v>
      </c>
      <c r="O2727">
        <v>1</v>
      </c>
      <c r="P2727">
        <v>0.20699999999999999</v>
      </c>
      <c r="Q2727">
        <v>0.24199999999999999</v>
      </c>
      <c r="R2727">
        <v>0.26300000000000001</v>
      </c>
      <c r="S2727">
        <v>0.505</v>
      </c>
      <c r="T2727">
        <v>0.224</v>
      </c>
      <c r="U2727">
        <v>0</v>
      </c>
      <c r="V2727">
        <v>0</v>
      </c>
      <c r="W2727">
        <v>-0.4</v>
      </c>
    </row>
    <row r="2728" spans="1:23" x14ac:dyDescent="0.25">
      <c r="A2728" t="s">
        <v>5412</v>
      </c>
      <c r="B2728" t="s">
        <v>5413</v>
      </c>
      <c r="C2728">
        <v>100</v>
      </c>
      <c r="D2728">
        <v>94</v>
      </c>
      <c r="E2728">
        <v>18</v>
      </c>
      <c r="F2728">
        <v>2</v>
      </c>
      <c r="G2728">
        <v>0</v>
      </c>
      <c r="H2728">
        <v>1</v>
      </c>
      <c r="I2728">
        <v>8</v>
      </c>
      <c r="J2728">
        <v>7</v>
      </c>
      <c r="K2728">
        <v>4</v>
      </c>
      <c r="L2728">
        <v>18</v>
      </c>
      <c r="M2728">
        <v>1</v>
      </c>
      <c r="N2728">
        <v>4</v>
      </c>
      <c r="O2728">
        <v>2</v>
      </c>
      <c r="P2728">
        <v>0.19700000000000001</v>
      </c>
      <c r="Q2728">
        <v>0.23699999999999999</v>
      </c>
      <c r="R2728">
        <v>0.26900000000000002</v>
      </c>
      <c r="S2728">
        <v>0.50600000000000001</v>
      </c>
      <c r="T2728">
        <v>0.224</v>
      </c>
      <c r="U2728">
        <v>0</v>
      </c>
      <c r="V2728">
        <v>0</v>
      </c>
      <c r="W2728">
        <v>-0.5</v>
      </c>
    </row>
    <row r="2729" spans="1:23" x14ac:dyDescent="0.25">
      <c r="A2729" t="s">
        <v>5410</v>
      </c>
      <c r="B2729" t="s">
        <v>5411</v>
      </c>
      <c r="C2729">
        <v>100</v>
      </c>
      <c r="D2729">
        <v>94</v>
      </c>
      <c r="E2729">
        <v>18</v>
      </c>
      <c r="F2729">
        <v>3</v>
      </c>
      <c r="G2729">
        <v>0</v>
      </c>
      <c r="H2729">
        <v>1</v>
      </c>
      <c r="I2729">
        <v>8</v>
      </c>
      <c r="J2729">
        <v>8</v>
      </c>
      <c r="K2729">
        <v>4</v>
      </c>
      <c r="L2729">
        <v>21</v>
      </c>
      <c r="M2729">
        <v>1</v>
      </c>
      <c r="N2729">
        <v>2</v>
      </c>
      <c r="O2729">
        <v>1</v>
      </c>
      <c r="P2729">
        <v>0.19500000000000001</v>
      </c>
      <c r="Q2729">
        <v>0.23400000000000001</v>
      </c>
      <c r="R2729">
        <v>0.27100000000000002</v>
      </c>
      <c r="S2729">
        <v>0.505</v>
      </c>
      <c r="T2729">
        <v>0.224</v>
      </c>
      <c r="U2729">
        <v>0</v>
      </c>
      <c r="V2729">
        <v>0</v>
      </c>
      <c r="W2729">
        <v>-0.4</v>
      </c>
    </row>
    <row r="2730" spans="1:23" x14ac:dyDescent="0.25">
      <c r="A2730" t="s">
        <v>5408</v>
      </c>
      <c r="B2730" t="s">
        <v>5409</v>
      </c>
      <c r="C2730">
        <v>100</v>
      </c>
      <c r="D2730">
        <v>94</v>
      </c>
      <c r="E2730">
        <v>19</v>
      </c>
      <c r="F2730">
        <v>3</v>
      </c>
      <c r="G2730">
        <v>0</v>
      </c>
      <c r="H2730">
        <v>1</v>
      </c>
      <c r="I2730">
        <v>7</v>
      </c>
      <c r="J2730">
        <v>7</v>
      </c>
      <c r="K2730">
        <v>3</v>
      </c>
      <c r="L2730">
        <v>18</v>
      </c>
      <c r="M2730">
        <v>1</v>
      </c>
      <c r="N2730">
        <v>2</v>
      </c>
      <c r="O2730">
        <v>1</v>
      </c>
      <c r="P2730">
        <v>0.20300000000000001</v>
      </c>
      <c r="Q2730">
        <v>0.23599999999999999</v>
      </c>
      <c r="R2730">
        <v>0.27100000000000002</v>
      </c>
      <c r="S2730">
        <v>0.50700000000000001</v>
      </c>
      <c r="T2730">
        <v>0.224</v>
      </c>
      <c r="U2730">
        <v>-0.1</v>
      </c>
      <c r="V2730">
        <v>0</v>
      </c>
      <c r="W2730">
        <v>-0.3</v>
      </c>
    </row>
    <row r="2731" spans="1:23" x14ac:dyDescent="0.25">
      <c r="A2731" t="s">
        <v>5406</v>
      </c>
      <c r="B2731" t="s">
        <v>5407</v>
      </c>
      <c r="C2731">
        <v>100</v>
      </c>
      <c r="D2731">
        <v>92</v>
      </c>
      <c r="E2731">
        <v>17</v>
      </c>
      <c r="F2731">
        <v>3</v>
      </c>
      <c r="G2731">
        <v>0</v>
      </c>
      <c r="H2731">
        <v>1</v>
      </c>
      <c r="I2731">
        <v>8</v>
      </c>
      <c r="J2731">
        <v>7</v>
      </c>
      <c r="K2731">
        <v>6</v>
      </c>
      <c r="L2731">
        <v>28</v>
      </c>
      <c r="M2731">
        <v>1</v>
      </c>
      <c r="N2731">
        <v>2</v>
      </c>
      <c r="O2731">
        <v>1</v>
      </c>
      <c r="P2731">
        <v>0.187</v>
      </c>
      <c r="Q2731">
        <v>0.23799999999999999</v>
      </c>
      <c r="R2731">
        <v>0.26400000000000001</v>
      </c>
      <c r="S2731">
        <v>0.502</v>
      </c>
      <c r="T2731">
        <v>0.224</v>
      </c>
      <c r="U2731">
        <v>0</v>
      </c>
      <c r="V2731">
        <v>0</v>
      </c>
      <c r="W2731">
        <v>-0.5</v>
      </c>
    </row>
    <row r="2732" spans="1:23" x14ac:dyDescent="0.25">
      <c r="A2732" t="s">
        <v>5404</v>
      </c>
      <c r="B2732" t="s">
        <v>5405</v>
      </c>
      <c r="C2732">
        <v>100</v>
      </c>
      <c r="D2732">
        <v>94</v>
      </c>
      <c r="E2732">
        <v>18</v>
      </c>
      <c r="F2732">
        <v>3</v>
      </c>
      <c r="G2732">
        <v>0</v>
      </c>
      <c r="H2732">
        <v>1</v>
      </c>
      <c r="I2732">
        <v>8</v>
      </c>
      <c r="J2732">
        <v>8</v>
      </c>
      <c r="K2732">
        <v>4</v>
      </c>
      <c r="L2732">
        <v>23</v>
      </c>
      <c r="M2732">
        <v>1</v>
      </c>
      <c r="N2732">
        <v>2</v>
      </c>
      <c r="O2732">
        <v>1</v>
      </c>
      <c r="P2732">
        <v>0.19500000000000001</v>
      </c>
      <c r="Q2732">
        <v>0.23200000000000001</v>
      </c>
      <c r="R2732">
        <v>0.27600000000000002</v>
      </c>
      <c r="S2732">
        <v>0.50800000000000001</v>
      </c>
      <c r="T2732">
        <v>0.224</v>
      </c>
      <c r="U2732">
        <v>-0.1</v>
      </c>
      <c r="V2732">
        <v>0</v>
      </c>
      <c r="W2732">
        <v>-0.5</v>
      </c>
    </row>
    <row r="2733" spans="1:23" x14ac:dyDescent="0.25">
      <c r="A2733" t="s">
        <v>5402</v>
      </c>
      <c r="B2733" t="s">
        <v>5403</v>
      </c>
      <c r="C2733">
        <v>100</v>
      </c>
      <c r="D2733">
        <v>94</v>
      </c>
      <c r="E2733">
        <v>19</v>
      </c>
      <c r="F2733">
        <v>3</v>
      </c>
      <c r="G2733">
        <v>0</v>
      </c>
      <c r="H2733">
        <v>1</v>
      </c>
      <c r="I2733">
        <v>7</v>
      </c>
      <c r="J2733">
        <v>7</v>
      </c>
      <c r="K2733">
        <v>4</v>
      </c>
      <c r="L2733">
        <v>15</v>
      </c>
      <c r="M2733">
        <v>1</v>
      </c>
      <c r="N2733">
        <v>2</v>
      </c>
      <c r="O2733">
        <v>1</v>
      </c>
      <c r="P2733">
        <v>0.2</v>
      </c>
      <c r="Q2733">
        <v>0.23799999999999999</v>
      </c>
      <c r="R2733">
        <v>0.26600000000000001</v>
      </c>
      <c r="S2733">
        <v>0.504</v>
      </c>
      <c r="T2733">
        <v>0.224</v>
      </c>
      <c r="U2733">
        <v>0</v>
      </c>
      <c r="V2733">
        <v>0</v>
      </c>
      <c r="W2733">
        <v>-0.3</v>
      </c>
    </row>
    <row r="2734" spans="1:23" x14ac:dyDescent="0.25">
      <c r="A2734" t="s">
        <v>5400</v>
      </c>
      <c r="B2734" t="s">
        <v>5401</v>
      </c>
      <c r="C2734">
        <v>100</v>
      </c>
      <c r="D2734">
        <v>94</v>
      </c>
      <c r="E2734">
        <v>18</v>
      </c>
      <c r="F2734">
        <v>3</v>
      </c>
      <c r="G2734">
        <v>0</v>
      </c>
      <c r="H2734">
        <v>2</v>
      </c>
      <c r="I2734">
        <v>8</v>
      </c>
      <c r="J2734">
        <v>8</v>
      </c>
      <c r="K2734">
        <v>4</v>
      </c>
      <c r="L2734">
        <v>26</v>
      </c>
      <c r="M2734">
        <v>1</v>
      </c>
      <c r="N2734">
        <v>1</v>
      </c>
      <c r="O2734">
        <v>0</v>
      </c>
      <c r="P2734">
        <v>0.192</v>
      </c>
      <c r="Q2734">
        <v>0.22700000000000001</v>
      </c>
      <c r="R2734">
        <v>0.28299999999999997</v>
      </c>
      <c r="S2734">
        <v>0.51</v>
      </c>
      <c r="T2734">
        <v>0.224</v>
      </c>
      <c r="U2734">
        <v>0</v>
      </c>
      <c r="V2734">
        <v>0</v>
      </c>
      <c r="W2734">
        <v>-0.6</v>
      </c>
    </row>
    <row r="2735" spans="1:23" x14ac:dyDescent="0.25">
      <c r="A2735" t="s">
        <v>5398</v>
      </c>
      <c r="B2735" t="s">
        <v>5399</v>
      </c>
      <c r="C2735">
        <v>100</v>
      </c>
      <c r="D2735">
        <v>93</v>
      </c>
      <c r="E2735">
        <v>17</v>
      </c>
      <c r="F2735">
        <v>3</v>
      </c>
      <c r="G2735">
        <v>0</v>
      </c>
      <c r="H2735">
        <v>1</v>
      </c>
      <c r="I2735">
        <v>8</v>
      </c>
      <c r="J2735">
        <v>8</v>
      </c>
      <c r="K2735">
        <v>5</v>
      </c>
      <c r="L2735">
        <v>19</v>
      </c>
      <c r="M2735">
        <v>1</v>
      </c>
      <c r="N2735">
        <v>1</v>
      </c>
      <c r="O2735">
        <v>1</v>
      </c>
      <c r="P2735">
        <v>0.187</v>
      </c>
      <c r="Q2735">
        <v>0.23599999999999999</v>
      </c>
      <c r="R2735">
        <v>0.26700000000000002</v>
      </c>
      <c r="S2735">
        <v>0.503</v>
      </c>
      <c r="T2735">
        <v>0.224</v>
      </c>
      <c r="U2735">
        <v>0</v>
      </c>
      <c r="V2735">
        <v>0</v>
      </c>
      <c r="W2735">
        <v>-0.2</v>
      </c>
    </row>
    <row r="2736" spans="1:23" x14ac:dyDescent="0.25">
      <c r="A2736" t="s">
        <v>5396</v>
      </c>
      <c r="B2736" t="s">
        <v>5397</v>
      </c>
      <c r="C2736">
        <v>100</v>
      </c>
      <c r="D2736">
        <v>94</v>
      </c>
      <c r="E2736">
        <v>18</v>
      </c>
      <c r="F2736">
        <v>3</v>
      </c>
      <c r="G2736">
        <v>0</v>
      </c>
      <c r="H2736">
        <v>2</v>
      </c>
      <c r="I2736">
        <v>8</v>
      </c>
      <c r="J2736">
        <v>8</v>
      </c>
      <c r="K2736">
        <v>4</v>
      </c>
      <c r="L2736">
        <v>19</v>
      </c>
      <c r="M2736">
        <v>1</v>
      </c>
      <c r="N2736">
        <v>3</v>
      </c>
      <c r="O2736">
        <v>2</v>
      </c>
      <c r="P2736">
        <v>0.19400000000000001</v>
      </c>
      <c r="Q2736">
        <v>0.23100000000000001</v>
      </c>
      <c r="R2736">
        <v>0.27700000000000002</v>
      </c>
      <c r="S2736">
        <v>0.50800000000000001</v>
      </c>
      <c r="T2736">
        <v>0.224</v>
      </c>
      <c r="U2736">
        <v>0</v>
      </c>
      <c r="V2736">
        <v>0</v>
      </c>
      <c r="W2736">
        <v>-0.4</v>
      </c>
    </row>
    <row r="2737" spans="1:23" x14ac:dyDescent="0.25">
      <c r="A2737" t="s">
        <v>5394</v>
      </c>
      <c r="B2737" t="s">
        <v>5395</v>
      </c>
      <c r="C2737">
        <v>100</v>
      </c>
      <c r="D2737">
        <v>92</v>
      </c>
      <c r="E2737">
        <v>18</v>
      </c>
      <c r="F2737">
        <v>2</v>
      </c>
      <c r="G2737">
        <v>0</v>
      </c>
      <c r="H2737">
        <v>1</v>
      </c>
      <c r="I2737">
        <v>8</v>
      </c>
      <c r="J2737">
        <v>7</v>
      </c>
      <c r="K2737">
        <v>5</v>
      </c>
      <c r="L2737">
        <v>16</v>
      </c>
      <c r="M2737">
        <v>1</v>
      </c>
      <c r="N2737">
        <v>1</v>
      </c>
      <c r="O2737">
        <v>1</v>
      </c>
      <c r="P2737">
        <v>0.189</v>
      </c>
      <c r="Q2737">
        <v>0.23899999999999999</v>
      </c>
      <c r="R2737">
        <v>0.26600000000000001</v>
      </c>
      <c r="S2737">
        <v>0.504</v>
      </c>
      <c r="T2737">
        <v>0.224</v>
      </c>
      <c r="U2737">
        <v>0</v>
      </c>
      <c r="V2737">
        <v>0</v>
      </c>
      <c r="W2737">
        <v>-0.6</v>
      </c>
    </row>
    <row r="2738" spans="1:23" x14ac:dyDescent="0.25">
      <c r="A2738" t="s">
        <v>5392</v>
      </c>
      <c r="B2738" t="s">
        <v>5393</v>
      </c>
      <c r="C2738">
        <v>100</v>
      </c>
      <c r="D2738">
        <v>94</v>
      </c>
      <c r="E2738">
        <v>19</v>
      </c>
      <c r="F2738">
        <v>3</v>
      </c>
      <c r="G2738">
        <v>0</v>
      </c>
      <c r="H2738">
        <v>1</v>
      </c>
      <c r="I2738">
        <v>8</v>
      </c>
      <c r="J2738">
        <v>7</v>
      </c>
      <c r="K2738">
        <v>4</v>
      </c>
      <c r="L2738">
        <v>14</v>
      </c>
      <c r="M2738">
        <v>1</v>
      </c>
      <c r="N2738">
        <v>1</v>
      </c>
      <c r="O2738">
        <v>1</v>
      </c>
      <c r="P2738">
        <v>0.20399999999999999</v>
      </c>
      <c r="Q2738">
        <v>0.24099999999999999</v>
      </c>
      <c r="R2738">
        <v>0.26600000000000001</v>
      </c>
      <c r="S2738">
        <v>0.50700000000000001</v>
      </c>
      <c r="T2738">
        <v>0.224</v>
      </c>
      <c r="U2738">
        <v>0</v>
      </c>
      <c r="V2738">
        <v>0</v>
      </c>
      <c r="W2738">
        <v>-0.2</v>
      </c>
    </row>
    <row r="2739" spans="1:23" x14ac:dyDescent="0.25">
      <c r="A2739" t="s">
        <v>5390</v>
      </c>
      <c r="B2739" t="s">
        <v>5391</v>
      </c>
      <c r="C2739">
        <v>100</v>
      </c>
      <c r="D2739">
        <v>93</v>
      </c>
      <c r="E2739">
        <v>18</v>
      </c>
      <c r="F2739">
        <v>3</v>
      </c>
      <c r="G2739">
        <v>0</v>
      </c>
      <c r="H2739">
        <v>1</v>
      </c>
      <c r="I2739">
        <v>7</v>
      </c>
      <c r="J2739">
        <v>7</v>
      </c>
      <c r="K2739">
        <v>5</v>
      </c>
      <c r="L2739">
        <v>23</v>
      </c>
      <c r="M2739">
        <v>1</v>
      </c>
      <c r="N2739">
        <v>1</v>
      </c>
      <c r="O2739">
        <v>1</v>
      </c>
      <c r="P2739">
        <v>0.19500000000000001</v>
      </c>
      <c r="Q2739">
        <v>0.24299999999999999</v>
      </c>
      <c r="R2739">
        <v>0.26</v>
      </c>
      <c r="S2739">
        <v>0.502</v>
      </c>
      <c r="T2739">
        <v>0.224</v>
      </c>
      <c r="U2739">
        <v>-0.1</v>
      </c>
      <c r="V2739">
        <v>0</v>
      </c>
      <c r="W2739">
        <v>-0.4</v>
      </c>
    </row>
    <row r="2740" spans="1:23" x14ac:dyDescent="0.25">
      <c r="A2740" t="s">
        <v>5388</v>
      </c>
      <c r="B2740" t="s">
        <v>5389</v>
      </c>
      <c r="C2740">
        <v>100</v>
      </c>
      <c r="D2740">
        <v>94</v>
      </c>
      <c r="E2740">
        <v>19</v>
      </c>
      <c r="F2740">
        <v>3</v>
      </c>
      <c r="G2740">
        <v>0</v>
      </c>
      <c r="H2740">
        <v>2</v>
      </c>
      <c r="I2740">
        <v>8</v>
      </c>
      <c r="J2740">
        <v>8</v>
      </c>
      <c r="K2740">
        <v>4</v>
      </c>
      <c r="L2740">
        <v>18</v>
      </c>
      <c r="M2740">
        <v>1</v>
      </c>
      <c r="N2740">
        <v>0</v>
      </c>
      <c r="O2740">
        <v>0</v>
      </c>
      <c r="P2740">
        <v>0.19700000000000001</v>
      </c>
      <c r="Q2740">
        <v>0.23100000000000001</v>
      </c>
      <c r="R2740">
        <v>0.27800000000000002</v>
      </c>
      <c r="S2740">
        <v>0.50900000000000001</v>
      </c>
      <c r="T2740">
        <v>0.224</v>
      </c>
      <c r="U2740">
        <v>0</v>
      </c>
      <c r="V2740">
        <v>0</v>
      </c>
      <c r="W2740">
        <v>-0.6</v>
      </c>
    </row>
    <row r="2741" spans="1:23" x14ac:dyDescent="0.25">
      <c r="A2741" t="s">
        <v>5386</v>
      </c>
      <c r="B2741" t="s">
        <v>5387</v>
      </c>
      <c r="C2741">
        <v>100</v>
      </c>
      <c r="D2741">
        <v>94</v>
      </c>
      <c r="E2741">
        <v>18</v>
      </c>
      <c r="F2741">
        <v>2</v>
      </c>
      <c r="G2741">
        <v>0</v>
      </c>
      <c r="H2741">
        <v>1</v>
      </c>
      <c r="I2741">
        <v>8</v>
      </c>
      <c r="J2741">
        <v>8</v>
      </c>
      <c r="K2741">
        <v>4</v>
      </c>
      <c r="L2741">
        <v>23</v>
      </c>
      <c r="M2741">
        <v>1</v>
      </c>
      <c r="N2741">
        <v>3</v>
      </c>
      <c r="O2741">
        <v>2</v>
      </c>
      <c r="P2741">
        <v>0.193</v>
      </c>
      <c r="Q2741">
        <v>0.23200000000000001</v>
      </c>
      <c r="R2741">
        <v>0.27300000000000002</v>
      </c>
      <c r="S2741">
        <v>0.505</v>
      </c>
      <c r="T2741">
        <v>0.224</v>
      </c>
      <c r="U2741">
        <v>-0.1</v>
      </c>
      <c r="V2741">
        <v>0</v>
      </c>
      <c r="W2741">
        <v>-0.5</v>
      </c>
    </row>
    <row r="2742" spans="1:23" x14ac:dyDescent="0.25">
      <c r="A2742" t="s">
        <v>5384</v>
      </c>
      <c r="B2742" t="s">
        <v>5385</v>
      </c>
      <c r="C2742">
        <v>100</v>
      </c>
      <c r="D2742">
        <v>93</v>
      </c>
      <c r="E2742">
        <v>18</v>
      </c>
      <c r="F2742">
        <v>2</v>
      </c>
      <c r="G2742">
        <v>0</v>
      </c>
      <c r="H2742">
        <v>1</v>
      </c>
      <c r="I2742">
        <v>8</v>
      </c>
      <c r="J2742">
        <v>8</v>
      </c>
      <c r="K2742">
        <v>5</v>
      </c>
      <c r="L2742">
        <v>20</v>
      </c>
      <c r="M2742">
        <v>1</v>
      </c>
      <c r="N2742">
        <v>3</v>
      </c>
      <c r="O2742">
        <v>2</v>
      </c>
      <c r="P2742">
        <v>0.189</v>
      </c>
      <c r="Q2742">
        <v>0.23599999999999999</v>
      </c>
      <c r="R2742">
        <v>0.26500000000000001</v>
      </c>
      <c r="S2742">
        <v>0.501</v>
      </c>
      <c r="T2742">
        <v>0.224</v>
      </c>
      <c r="U2742">
        <v>-0.1</v>
      </c>
      <c r="V2742">
        <v>0</v>
      </c>
      <c r="W2742">
        <v>-0.5</v>
      </c>
    </row>
    <row r="2743" spans="1:23" x14ac:dyDescent="0.25">
      <c r="A2743" t="s">
        <v>5382</v>
      </c>
      <c r="B2743" t="s">
        <v>5383</v>
      </c>
      <c r="C2743">
        <v>100</v>
      </c>
      <c r="D2743">
        <v>94</v>
      </c>
      <c r="E2743">
        <v>19</v>
      </c>
      <c r="F2743">
        <v>3</v>
      </c>
      <c r="G2743">
        <v>0</v>
      </c>
      <c r="H2743">
        <v>1</v>
      </c>
      <c r="I2743">
        <v>8</v>
      </c>
      <c r="J2743">
        <v>8</v>
      </c>
      <c r="K2743">
        <v>3</v>
      </c>
      <c r="L2743">
        <v>19</v>
      </c>
      <c r="M2743">
        <v>1</v>
      </c>
      <c r="N2743">
        <v>1</v>
      </c>
      <c r="O2743">
        <v>1</v>
      </c>
      <c r="P2743">
        <v>0.19800000000000001</v>
      </c>
      <c r="Q2743">
        <v>0.23</v>
      </c>
      <c r="R2743">
        <v>0.27900000000000003</v>
      </c>
      <c r="S2743">
        <v>0.50800000000000001</v>
      </c>
      <c r="T2743">
        <v>0.224</v>
      </c>
      <c r="U2743">
        <v>0</v>
      </c>
      <c r="V2743">
        <v>0</v>
      </c>
      <c r="W2743">
        <v>-0.4</v>
      </c>
    </row>
    <row r="2744" spans="1:23" x14ac:dyDescent="0.25">
      <c r="A2744" t="s">
        <v>5380</v>
      </c>
      <c r="B2744" t="s">
        <v>5381</v>
      </c>
      <c r="C2744">
        <v>100</v>
      </c>
      <c r="D2744">
        <v>95</v>
      </c>
      <c r="E2744">
        <v>18</v>
      </c>
      <c r="F2744">
        <v>3</v>
      </c>
      <c r="G2744">
        <v>0</v>
      </c>
      <c r="H2744">
        <v>2</v>
      </c>
      <c r="I2744">
        <v>8</v>
      </c>
      <c r="J2744">
        <v>8</v>
      </c>
      <c r="K2744">
        <v>3</v>
      </c>
      <c r="L2744">
        <v>26</v>
      </c>
      <c r="M2744">
        <v>1</v>
      </c>
      <c r="N2744">
        <v>1</v>
      </c>
      <c r="O2744">
        <v>1</v>
      </c>
      <c r="P2744">
        <v>0.192</v>
      </c>
      <c r="Q2744">
        <v>0.224</v>
      </c>
      <c r="R2744">
        <v>0.28699999999999998</v>
      </c>
      <c r="S2744">
        <v>0.51200000000000001</v>
      </c>
      <c r="T2744">
        <v>0.224</v>
      </c>
      <c r="U2744">
        <v>0</v>
      </c>
      <c r="V2744">
        <v>0</v>
      </c>
      <c r="W2744">
        <v>-0.5</v>
      </c>
    </row>
    <row r="2745" spans="1:23" x14ac:dyDescent="0.25">
      <c r="A2745" t="s">
        <v>5378</v>
      </c>
      <c r="B2745" t="s">
        <v>5379</v>
      </c>
      <c r="C2745">
        <v>100</v>
      </c>
      <c r="D2745">
        <v>94</v>
      </c>
      <c r="E2745">
        <v>20</v>
      </c>
      <c r="F2745">
        <v>3</v>
      </c>
      <c r="G2745">
        <v>0</v>
      </c>
      <c r="H2745">
        <v>0</v>
      </c>
      <c r="I2745">
        <v>7</v>
      </c>
      <c r="J2745">
        <v>7</v>
      </c>
      <c r="K2745">
        <v>4</v>
      </c>
      <c r="L2745">
        <v>11</v>
      </c>
      <c r="M2745">
        <v>1</v>
      </c>
      <c r="N2745">
        <v>2</v>
      </c>
      <c r="O2745">
        <v>1</v>
      </c>
      <c r="P2745">
        <v>0.20699999999999999</v>
      </c>
      <c r="Q2745">
        <v>0.24199999999999999</v>
      </c>
      <c r="R2745">
        <v>0.26300000000000001</v>
      </c>
      <c r="S2745">
        <v>0.505</v>
      </c>
      <c r="T2745">
        <v>0.224</v>
      </c>
      <c r="U2745">
        <v>-0.1</v>
      </c>
      <c r="V2745">
        <v>0</v>
      </c>
      <c r="W2745">
        <v>-0.4</v>
      </c>
    </row>
    <row r="2746" spans="1:23" x14ac:dyDescent="0.25">
      <c r="A2746" t="s">
        <v>5376</v>
      </c>
      <c r="B2746" t="s">
        <v>5377</v>
      </c>
      <c r="C2746">
        <v>100</v>
      </c>
      <c r="D2746">
        <v>93</v>
      </c>
      <c r="E2746">
        <v>18</v>
      </c>
      <c r="F2746">
        <v>3</v>
      </c>
      <c r="G2746">
        <v>0</v>
      </c>
      <c r="H2746">
        <v>1</v>
      </c>
      <c r="I2746">
        <v>8</v>
      </c>
      <c r="J2746">
        <v>8</v>
      </c>
      <c r="K2746">
        <v>5</v>
      </c>
      <c r="L2746">
        <v>18</v>
      </c>
      <c r="M2746">
        <v>1</v>
      </c>
      <c r="N2746">
        <v>2</v>
      </c>
      <c r="O2746">
        <v>1</v>
      </c>
      <c r="P2746">
        <v>0.193</v>
      </c>
      <c r="Q2746">
        <v>0.23599999999999999</v>
      </c>
      <c r="R2746">
        <v>0.27</v>
      </c>
      <c r="S2746">
        <v>0.505</v>
      </c>
      <c r="T2746">
        <v>0.224</v>
      </c>
      <c r="U2746">
        <v>0</v>
      </c>
      <c r="V2746">
        <v>0</v>
      </c>
      <c r="W2746">
        <v>-0.2</v>
      </c>
    </row>
    <row r="2747" spans="1:23" x14ac:dyDescent="0.25">
      <c r="A2747" t="s">
        <v>5374</v>
      </c>
      <c r="B2747" t="s">
        <v>5375</v>
      </c>
      <c r="C2747">
        <v>100</v>
      </c>
      <c r="D2747">
        <v>94</v>
      </c>
      <c r="E2747">
        <v>19</v>
      </c>
      <c r="F2747">
        <v>3</v>
      </c>
      <c r="G2747">
        <v>0</v>
      </c>
      <c r="H2747">
        <v>1</v>
      </c>
      <c r="I2747">
        <v>8</v>
      </c>
      <c r="J2747">
        <v>8</v>
      </c>
      <c r="K2747">
        <v>4</v>
      </c>
      <c r="L2747">
        <v>15</v>
      </c>
      <c r="M2747">
        <v>1</v>
      </c>
      <c r="N2747">
        <v>1</v>
      </c>
      <c r="O2747">
        <v>1</v>
      </c>
      <c r="P2747">
        <v>0.19800000000000001</v>
      </c>
      <c r="Q2747">
        <v>0.23400000000000001</v>
      </c>
      <c r="R2747">
        <v>0.27300000000000002</v>
      </c>
      <c r="S2747">
        <v>0.50700000000000001</v>
      </c>
      <c r="T2747">
        <v>0.224</v>
      </c>
      <c r="U2747">
        <v>-0.1</v>
      </c>
      <c r="V2747">
        <v>0</v>
      </c>
      <c r="W2747">
        <v>-0.2</v>
      </c>
    </row>
    <row r="2748" spans="1:23" x14ac:dyDescent="0.25">
      <c r="A2748" t="s">
        <v>5372</v>
      </c>
      <c r="B2748" t="s">
        <v>5373</v>
      </c>
      <c r="C2748">
        <v>100</v>
      </c>
      <c r="D2748">
        <v>93</v>
      </c>
      <c r="E2748">
        <v>18</v>
      </c>
      <c r="F2748">
        <v>3</v>
      </c>
      <c r="G2748">
        <v>0</v>
      </c>
      <c r="H2748">
        <v>1</v>
      </c>
      <c r="I2748">
        <v>8</v>
      </c>
      <c r="J2748">
        <v>8</v>
      </c>
      <c r="K2748">
        <v>4</v>
      </c>
      <c r="L2748">
        <v>19</v>
      </c>
      <c r="M2748">
        <v>1</v>
      </c>
      <c r="N2748">
        <v>1</v>
      </c>
      <c r="O2748">
        <v>1</v>
      </c>
      <c r="P2748">
        <v>0.191</v>
      </c>
      <c r="Q2748">
        <v>0.23300000000000001</v>
      </c>
      <c r="R2748">
        <v>0.27300000000000002</v>
      </c>
      <c r="S2748">
        <v>0.505</v>
      </c>
      <c r="T2748">
        <v>0.224</v>
      </c>
      <c r="U2748">
        <v>0</v>
      </c>
      <c r="V2748">
        <v>0</v>
      </c>
      <c r="W2748">
        <v>-0.2</v>
      </c>
    </row>
    <row r="2749" spans="1:23" x14ac:dyDescent="0.25">
      <c r="A2749" t="s">
        <v>5370</v>
      </c>
      <c r="B2749" t="s">
        <v>5371</v>
      </c>
      <c r="C2749">
        <v>100</v>
      </c>
      <c r="D2749">
        <v>93</v>
      </c>
      <c r="E2749">
        <v>17</v>
      </c>
      <c r="F2749">
        <v>3</v>
      </c>
      <c r="G2749">
        <v>0</v>
      </c>
      <c r="H2749">
        <v>2</v>
      </c>
      <c r="I2749">
        <v>8</v>
      </c>
      <c r="J2749">
        <v>8</v>
      </c>
      <c r="K2749">
        <v>5</v>
      </c>
      <c r="L2749">
        <v>24</v>
      </c>
      <c r="M2749">
        <v>1</v>
      </c>
      <c r="N2749">
        <v>2</v>
      </c>
      <c r="O2749">
        <v>1</v>
      </c>
      <c r="P2749">
        <v>0.187</v>
      </c>
      <c r="Q2749">
        <v>0.22900000000000001</v>
      </c>
      <c r="R2749">
        <v>0.27700000000000002</v>
      </c>
      <c r="S2749">
        <v>0.50600000000000001</v>
      </c>
      <c r="T2749">
        <v>0.223</v>
      </c>
      <c r="U2749">
        <v>0</v>
      </c>
      <c r="V2749">
        <v>0</v>
      </c>
      <c r="W2749">
        <v>-0.5</v>
      </c>
    </row>
    <row r="2750" spans="1:23" x14ac:dyDescent="0.25">
      <c r="A2750" t="s">
        <v>5368</v>
      </c>
      <c r="B2750" t="s">
        <v>5369</v>
      </c>
      <c r="C2750">
        <v>100</v>
      </c>
      <c r="D2750">
        <v>93</v>
      </c>
      <c r="E2750">
        <v>18</v>
      </c>
      <c r="F2750">
        <v>3</v>
      </c>
      <c r="G2750">
        <v>0</v>
      </c>
      <c r="H2750">
        <v>1</v>
      </c>
      <c r="I2750">
        <v>8</v>
      </c>
      <c r="J2750">
        <v>8</v>
      </c>
      <c r="K2750">
        <v>4</v>
      </c>
      <c r="L2750">
        <v>15</v>
      </c>
      <c r="M2750">
        <v>1</v>
      </c>
      <c r="N2750">
        <v>2</v>
      </c>
      <c r="O2750">
        <v>1</v>
      </c>
      <c r="P2750">
        <v>0.19500000000000001</v>
      </c>
      <c r="Q2750">
        <v>0.23699999999999999</v>
      </c>
      <c r="R2750">
        <v>0.26600000000000001</v>
      </c>
      <c r="S2750">
        <v>0.503</v>
      </c>
      <c r="T2750">
        <v>0.223</v>
      </c>
      <c r="U2750">
        <v>-0.1</v>
      </c>
      <c r="V2750">
        <v>0</v>
      </c>
      <c r="W2750">
        <v>-0.2</v>
      </c>
    </row>
    <row r="2751" spans="1:23" x14ac:dyDescent="0.25">
      <c r="A2751" t="s">
        <v>5366</v>
      </c>
      <c r="B2751" t="s">
        <v>5367</v>
      </c>
      <c r="C2751">
        <v>100</v>
      </c>
      <c r="D2751">
        <v>91</v>
      </c>
      <c r="E2751">
        <v>17</v>
      </c>
      <c r="F2751">
        <v>2</v>
      </c>
      <c r="G2751">
        <v>0</v>
      </c>
      <c r="H2751">
        <v>1</v>
      </c>
      <c r="I2751">
        <v>8</v>
      </c>
      <c r="J2751">
        <v>7</v>
      </c>
      <c r="K2751">
        <v>7</v>
      </c>
      <c r="L2751">
        <v>20</v>
      </c>
      <c r="M2751">
        <v>1</v>
      </c>
      <c r="N2751">
        <v>5</v>
      </c>
      <c r="O2751">
        <v>2</v>
      </c>
      <c r="P2751">
        <v>0.19</v>
      </c>
      <c r="Q2751">
        <v>0.252</v>
      </c>
      <c r="R2751">
        <v>0.23799999999999999</v>
      </c>
      <c r="S2751">
        <v>0.49</v>
      </c>
      <c r="T2751">
        <v>0.223</v>
      </c>
      <c r="U2751">
        <v>0.2</v>
      </c>
      <c r="V2751">
        <v>0</v>
      </c>
      <c r="W2751">
        <v>-0.5</v>
      </c>
    </row>
    <row r="2752" spans="1:23" x14ac:dyDescent="0.25">
      <c r="A2752" t="s">
        <v>5364</v>
      </c>
      <c r="B2752" t="s">
        <v>5365</v>
      </c>
      <c r="C2752">
        <v>100</v>
      </c>
      <c r="D2752">
        <v>92</v>
      </c>
      <c r="E2752">
        <v>17</v>
      </c>
      <c r="F2752">
        <v>3</v>
      </c>
      <c r="G2752">
        <v>0</v>
      </c>
      <c r="H2752">
        <v>1</v>
      </c>
      <c r="I2752">
        <v>8</v>
      </c>
      <c r="J2752">
        <v>7</v>
      </c>
      <c r="K2752">
        <v>6</v>
      </c>
      <c r="L2752">
        <v>19</v>
      </c>
      <c r="M2752">
        <v>1</v>
      </c>
      <c r="N2752">
        <v>2</v>
      </c>
      <c r="O2752">
        <v>1</v>
      </c>
      <c r="P2752">
        <v>0.187</v>
      </c>
      <c r="Q2752">
        <v>0.24</v>
      </c>
      <c r="R2752">
        <v>0.25900000000000001</v>
      </c>
      <c r="S2752">
        <v>0.499</v>
      </c>
      <c r="T2752">
        <v>0.223</v>
      </c>
      <c r="U2752">
        <v>0</v>
      </c>
      <c r="V2752">
        <v>0</v>
      </c>
      <c r="W2752">
        <v>-0.2</v>
      </c>
    </row>
    <row r="2753" spans="1:23" x14ac:dyDescent="0.25">
      <c r="A2753" t="s">
        <v>5362</v>
      </c>
      <c r="B2753" t="s">
        <v>5363</v>
      </c>
      <c r="C2753">
        <v>100</v>
      </c>
      <c r="D2753">
        <v>95</v>
      </c>
      <c r="E2753">
        <v>19</v>
      </c>
      <c r="F2753">
        <v>3</v>
      </c>
      <c r="G2753">
        <v>1</v>
      </c>
      <c r="H2753">
        <v>1</v>
      </c>
      <c r="I2753">
        <v>7</v>
      </c>
      <c r="J2753">
        <v>7</v>
      </c>
      <c r="K2753">
        <v>3</v>
      </c>
      <c r="L2753">
        <v>18</v>
      </c>
      <c r="M2753">
        <v>1</v>
      </c>
      <c r="N2753">
        <v>2</v>
      </c>
      <c r="O2753">
        <v>1</v>
      </c>
      <c r="P2753">
        <v>0.20399999999999999</v>
      </c>
      <c r="Q2753">
        <v>0.23300000000000001</v>
      </c>
      <c r="R2753">
        <v>0.27400000000000002</v>
      </c>
      <c r="S2753">
        <v>0.50700000000000001</v>
      </c>
      <c r="T2753">
        <v>0.223</v>
      </c>
      <c r="U2753">
        <v>0</v>
      </c>
      <c r="V2753">
        <v>0</v>
      </c>
      <c r="W2753">
        <v>-0.3</v>
      </c>
    </row>
    <row r="2754" spans="1:23" x14ac:dyDescent="0.25">
      <c r="A2754" t="s">
        <v>5360</v>
      </c>
      <c r="B2754" t="s">
        <v>5361</v>
      </c>
      <c r="C2754">
        <v>100</v>
      </c>
      <c r="D2754">
        <v>93</v>
      </c>
      <c r="E2754">
        <v>18</v>
      </c>
      <c r="F2754">
        <v>3</v>
      </c>
      <c r="G2754">
        <v>0</v>
      </c>
      <c r="H2754">
        <v>1</v>
      </c>
      <c r="I2754">
        <v>8</v>
      </c>
      <c r="J2754">
        <v>7</v>
      </c>
      <c r="K2754">
        <v>5</v>
      </c>
      <c r="L2754">
        <v>18</v>
      </c>
      <c r="M2754">
        <v>1</v>
      </c>
      <c r="N2754">
        <v>2</v>
      </c>
      <c r="O2754">
        <v>1</v>
      </c>
      <c r="P2754">
        <v>0.19700000000000001</v>
      </c>
      <c r="Q2754">
        <v>0.24199999999999999</v>
      </c>
      <c r="R2754">
        <v>0.25800000000000001</v>
      </c>
      <c r="S2754">
        <v>0.5</v>
      </c>
      <c r="T2754">
        <v>0.223</v>
      </c>
      <c r="U2754">
        <v>0</v>
      </c>
      <c r="V2754">
        <v>0</v>
      </c>
      <c r="W2754">
        <v>-0.4</v>
      </c>
    </row>
    <row r="2755" spans="1:23" x14ac:dyDescent="0.25">
      <c r="A2755" t="s">
        <v>5358</v>
      </c>
      <c r="B2755" t="s">
        <v>5359</v>
      </c>
      <c r="C2755">
        <v>100</v>
      </c>
      <c r="D2755">
        <v>93</v>
      </c>
      <c r="E2755">
        <v>18</v>
      </c>
      <c r="F2755">
        <v>3</v>
      </c>
      <c r="G2755">
        <v>0</v>
      </c>
      <c r="H2755">
        <v>1</v>
      </c>
      <c r="I2755">
        <v>8</v>
      </c>
      <c r="J2755">
        <v>7</v>
      </c>
      <c r="K2755">
        <v>4</v>
      </c>
      <c r="L2755">
        <v>24</v>
      </c>
      <c r="M2755">
        <v>1</v>
      </c>
      <c r="N2755">
        <v>4</v>
      </c>
      <c r="O2755">
        <v>2</v>
      </c>
      <c r="P2755">
        <v>0.19400000000000001</v>
      </c>
      <c r="Q2755">
        <v>0.23899999999999999</v>
      </c>
      <c r="R2755">
        <v>0.26100000000000001</v>
      </c>
      <c r="S2755">
        <v>0.499</v>
      </c>
      <c r="T2755">
        <v>0.223</v>
      </c>
      <c r="U2755">
        <v>0.1</v>
      </c>
      <c r="V2755">
        <v>0</v>
      </c>
      <c r="W2755">
        <v>-0.3</v>
      </c>
    </row>
    <row r="2756" spans="1:23" x14ac:dyDescent="0.25">
      <c r="A2756" t="s">
        <v>5356</v>
      </c>
      <c r="B2756" t="s">
        <v>5357</v>
      </c>
      <c r="C2756">
        <v>100</v>
      </c>
      <c r="D2756">
        <v>93</v>
      </c>
      <c r="E2756">
        <v>18</v>
      </c>
      <c r="F2756">
        <v>3</v>
      </c>
      <c r="G2756">
        <v>0</v>
      </c>
      <c r="H2756">
        <v>2</v>
      </c>
      <c r="I2756">
        <v>8</v>
      </c>
      <c r="J2756">
        <v>8</v>
      </c>
      <c r="K2756">
        <v>4</v>
      </c>
      <c r="L2756">
        <v>20</v>
      </c>
      <c r="M2756">
        <v>1</v>
      </c>
      <c r="N2756">
        <v>2</v>
      </c>
      <c r="O2756">
        <v>1</v>
      </c>
      <c r="P2756">
        <v>0.19</v>
      </c>
      <c r="Q2756">
        <v>0.23200000000000001</v>
      </c>
      <c r="R2756">
        <v>0.27400000000000002</v>
      </c>
      <c r="S2756">
        <v>0.50600000000000001</v>
      </c>
      <c r="T2756">
        <v>0.223</v>
      </c>
      <c r="U2756">
        <v>0</v>
      </c>
      <c r="V2756">
        <v>0</v>
      </c>
      <c r="W2756">
        <v>-0.2</v>
      </c>
    </row>
    <row r="2757" spans="1:23" x14ac:dyDescent="0.25">
      <c r="A2757" t="s">
        <v>5354</v>
      </c>
      <c r="B2757" t="s">
        <v>5355</v>
      </c>
      <c r="C2757">
        <v>100</v>
      </c>
      <c r="D2757">
        <v>93</v>
      </c>
      <c r="E2757">
        <v>18</v>
      </c>
      <c r="F2757">
        <v>2</v>
      </c>
      <c r="G2757">
        <v>0</v>
      </c>
      <c r="H2757">
        <v>1</v>
      </c>
      <c r="I2757">
        <v>8</v>
      </c>
      <c r="J2757">
        <v>8</v>
      </c>
      <c r="K2757">
        <v>4</v>
      </c>
      <c r="L2757">
        <v>21</v>
      </c>
      <c r="M2757">
        <v>1</v>
      </c>
      <c r="N2757">
        <v>2</v>
      </c>
      <c r="O2757">
        <v>1</v>
      </c>
      <c r="P2757">
        <v>0.192</v>
      </c>
      <c r="Q2757">
        <v>0.23200000000000001</v>
      </c>
      <c r="R2757">
        <v>0.27100000000000002</v>
      </c>
      <c r="S2757">
        <v>0.503</v>
      </c>
      <c r="T2757">
        <v>0.223</v>
      </c>
      <c r="U2757">
        <v>0</v>
      </c>
      <c r="V2757">
        <v>0</v>
      </c>
      <c r="W2757">
        <v>-0.5</v>
      </c>
    </row>
    <row r="2758" spans="1:23" x14ac:dyDescent="0.25">
      <c r="A2758" t="s">
        <v>5352</v>
      </c>
      <c r="B2758" t="s">
        <v>5353</v>
      </c>
      <c r="C2758">
        <v>100</v>
      </c>
      <c r="D2758">
        <v>93</v>
      </c>
      <c r="E2758">
        <v>17</v>
      </c>
      <c r="F2758">
        <v>2</v>
      </c>
      <c r="G2758">
        <v>0</v>
      </c>
      <c r="H2758">
        <v>2</v>
      </c>
      <c r="I2758">
        <v>8</v>
      </c>
      <c r="J2758">
        <v>8</v>
      </c>
      <c r="K2758">
        <v>5</v>
      </c>
      <c r="L2758">
        <v>19</v>
      </c>
      <c r="M2758">
        <v>1</v>
      </c>
      <c r="N2758">
        <v>1</v>
      </c>
      <c r="O2758">
        <v>1</v>
      </c>
      <c r="P2758">
        <v>0.187</v>
      </c>
      <c r="Q2758">
        <v>0.23400000000000001</v>
      </c>
      <c r="R2758">
        <v>0.26800000000000002</v>
      </c>
      <c r="S2758">
        <v>0.502</v>
      </c>
      <c r="T2758">
        <v>0.223</v>
      </c>
      <c r="U2758">
        <v>0</v>
      </c>
      <c r="V2758">
        <v>0</v>
      </c>
      <c r="W2758">
        <v>-0.5</v>
      </c>
    </row>
    <row r="2759" spans="1:23" x14ac:dyDescent="0.25">
      <c r="A2759" t="s">
        <v>5350</v>
      </c>
      <c r="B2759" t="s">
        <v>5351</v>
      </c>
      <c r="C2759">
        <v>100</v>
      </c>
      <c r="D2759">
        <v>94</v>
      </c>
      <c r="E2759">
        <v>18</v>
      </c>
      <c r="F2759">
        <v>2</v>
      </c>
      <c r="G2759">
        <v>0</v>
      </c>
      <c r="H2759">
        <v>2</v>
      </c>
      <c r="I2759">
        <v>8</v>
      </c>
      <c r="J2759">
        <v>8</v>
      </c>
      <c r="K2759">
        <v>4</v>
      </c>
      <c r="L2759">
        <v>15</v>
      </c>
      <c r="M2759">
        <v>1</v>
      </c>
      <c r="N2759">
        <v>3</v>
      </c>
      <c r="O2759">
        <v>2</v>
      </c>
      <c r="P2759">
        <v>0.19400000000000001</v>
      </c>
      <c r="Q2759">
        <v>0.23200000000000001</v>
      </c>
      <c r="R2759">
        <v>0.27300000000000002</v>
      </c>
      <c r="S2759">
        <v>0.505</v>
      </c>
      <c r="T2759">
        <v>0.223</v>
      </c>
      <c r="U2759">
        <v>0</v>
      </c>
      <c r="V2759">
        <v>0</v>
      </c>
      <c r="W2759">
        <v>-0.5</v>
      </c>
    </row>
    <row r="2760" spans="1:23" x14ac:dyDescent="0.25">
      <c r="A2760" t="s">
        <v>5348</v>
      </c>
      <c r="B2760" t="s">
        <v>5349</v>
      </c>
      <c r="C2760">
        <v>100</v>
      </c>
      <c r="D2760">
        <v>93</v>
      </c>
      <c r="E2760">
        <v>18</v>
      </c>
      <c r="F2760">
        <v>3</v>
      </c>
      <c r="G2760">
        <v>0</v>
      </c>
      <c r="H2760">
        <v>1</v>
      </c>
      <c r="I2760">
        <v>7</v>
      </c>
      <c r="J2760">
        <v>7</v>
      </c>
      <c r="K2760">
        <v>5</v>
      </c>
      <c r="L2760">
        <v>23</v>
      </c>
      <c r="M2760">
        <v>1</v>
      </c>
      <c r="N2760">
        <v>1</v>
      </c>
      <c r="O2760">
        <v>1</v>
      </c>
      <c r="P2760">
        <v>0.19400000000000001</v>
      </c>
      <c r="Q2760">
        <v>0.24099999999999999</v>
      </c>
      <c r="R2760">
        <v>0.25800000000000001</v>
      </c>
      <c r="S2760">
        <v>0.498</v>
      </c>
      <c r="T2760">
        <v>0.223</v>
      </c>
      <c r="U2760">
        <v>0</v>
      </c>
      <c r="V2760">
        <v>0</v>
      </c>
      <c r="W2760">
        <v>-0.4</v>
      </c>
    </row>
    <row r="2761" spans="1:23" x14ac:dyDescent="0.25">
      <c r="A2761" t="s">
        <v>5346</v>
      </c>
      <c r="B2761" t="s">
        <v>5347</v>
      </c>
      <c r="C2761">
        <v>100</v>
      </c>
      <c r="D2761">
        <v>92</v>
      </c>
      <c r="E2761">
        <v>18</v>
      </c>
      <c r="F2761">
        <v>3</v>
      </c>
      <c r="G2761">
        <v>0</v>
      </c>
      <c r="H2761">
        <v>1</v>
      </c>
      <c r="I2761">
        <v>8</v>
      </c>
      <c r="J2761">
        <v>7</v>
      </c>
      <c r="K2761">
        <v>5</v>
      </c>
      <c r="L2761">
        <v>15</v>
      </c>
      <c r="M2761">
        <v>1</v>
      </c>
      <c r="N2761">
        <v>2</v>
      </c>
      <c r="O2761">
        <v>1</v>
      </c>
      <c r="P2761">
        <v>0.193</v>
      </c>
      <c r="Q2761">
        <v>0.24199999999999999</v>
      </c>
      <c r="R2761">
        <v>0.25600000000000001</v>
      </c>
      <c r="S2761">
        <v>0.498</v>
      </c>
      <c r="T2761">
        <v>0.223</v>
      </c>
      <c r="U2761">
        <v>0</v>
      </c>
      <c r="V2761">
        <v>0</v>
      </c>
      <c r="W2761">
        <v>-0.5</v>
      </c>
    </row>
    <row r="2762" spans="1:23" x14ac:dyDescent="0.25">
      <c r="A2762" t="s">
        <v>5344</v>
      </c>
      <c r="B2762" t="s">
        <v>5345</v>
      </c>
      <c r="C2762">
        <v>100</v>
      </c>
      <c r="D2762">
        <v>94</v>
      </c>
      <c r="E2762">
        <v>18</v>
      </c>
      <c r="F2762">
        <v>3</v>
      </c>
      <c r="G2762">
        <v>0</v>
      </c>
      <c r="H2762">
        <v>1</v>
      </c>
      <c r="I2762">
        <v>8</v>
      </c>
      <c r="J2762">
        <v>8</v>
      </c>
      <c r="K2762">
        <v>4</v>
      </c>
      <c r="L2762">
        <v>25</v>
      </c>
      <c r="M2762">
        <v>1</v>
      </c>
      <c r="N2762">
        <v>1</v>
      </c>
      <c r="O2762">
        <v>1</v>
      </c>
      <c r="P2762">
        <v>0.19500000000000001</v>
      </c>
      <c r="Q2762">
        <v>0.23100000000000001</v>
      </c>
      <c r="R2762">
        <v>0.27400000000000002</v>
      </c>
      <c r="S2762">
        <v>0.505</v>
      </c>
      <c r="T2762">
        <v>0.223</v>
      </c>
      <c r="U2762">
        <v>0</v>
      </c>
      <c r="V2762">
        <v>0</v>
      </c>
      <c r="W2762">
        <v>-0.5</v>
      </c>
    </row>
    <row r="2763" spans="1:23" x14ac:dyDescent="0.25">
      <c r="A2763" t="s">
        <v>5342</v>
      </c>
      <c r="B2763" t="s">
        <v>5343</v>
      </c>
      <c r="C2763">
        <v>100</v>
      </c>
      <c r="D2763">
        <v>94</v>
      </c>
      <c r="E2763">
        <v>18</v>
      </c>
      <c r="F2763">
        <v>2</v>
      </c>
      <c r="G2763">
        <v>0</v>
      </c>
      <c r="H2763">
        <v>2</v>
      </c>
      <c r="I2763">
        <v>8</v>
      </c>
      <c r="J2763">
        <v>8</v>
      </c>
      <c r="K2763">
        <v>4</v>
      </c>
      <c r="L2763">
        <v>19</v>
      </c>
      <c r="M2763">
        <v>1</v>
      </c>
      <c r="N2763">
        <v>2</v>
      </c>
      <c r="O2763">
        <v>1</v>
      </c>
      <c r="P2763">
        <v>0.191</v>
      </c>
      <c r="Q2763">
        <v>0.23</v>
      </c>
      <c r="R2763">
        <v>0.27500000000000002</v>
      </c>
      <c r="S2763">
        <v>0.505</v>
      </c>
      <c r="T2763">
        <v>0.223</v>
      </c>
      <c r="U2763">
        <v>0</v>
      </c>
      <c r="V2763">
        <v>0</v>
      </c>
      <c r="W2763">
        <v>-0.5</v>
      </c>
    </row>
    <row r="2764" spans="1:23" x14ac:dyDescent="0.25">
      <c r="A2764" t="s">
        <v>5340</v>
      </c>
      <c r="B2764" t="s">
        <v>5341</v>
      </c>
      <c r="C2764">
        <v>100</v>
      </c>
      <c r="D2764">
        <v>94</v>
      </c>
      <c r="E2764">
        <v>17</v>
      </c>
      <c r="F2764">
        <v>3</v>
      </c>
      <c r="G2764">
        <v>0</v>
      </c>
      <c r="H2764">
        <v>2</v>
      </c>
      <c r="I2764">
        <v>8</v>
      </c>
      <c r="J2764">
        <v>8</v>
      </c>
      <c r="K2764">
        <v>4</v>
      </c>
      <c r="L2764">
        <v>30</v>
      </c>
      <c r="M2764">
        <v>1</v>
      </c>
      <c r="N2764">
        <v>1</v>
      </c>
      <c r="O2764">
        <v>0</v>
      </c>
      <c r="P2764">
        <v>0.183</v>
      </c>
      <c r="Q2764">
        <v>0.223</v>
      </c>
      <c r="R2764">
        <v>0.28399999999999997</v>
      </c>
      <c r="S2764">
        <v>0.50700000000000001</v>
      </c>
      <c r="T2764">
        <v>0.223</v>
      </c>
      <c r="U2764">
        <v>0</v>
      </c>
      <c r="V2764">
        <v>0</v>
      </c>
      <c r="W2764">
        <v>-0.6</v>
      </c>
    </row>
    <row r="2765" spans="1:23" x14ac:dyDescent="0.25">
      <c r="A2765" t="s">
        <v>5338</v>
      </c>
      <c r="B2765" t="s">
        <v>5339</v>
      </c>
      <c r="C2765">
        <v>100</v>
      </c>
      <c r="D2765">
        <v>94</v>
      </c>
      <c r="E2765">
        <v>18</v>
      </c>
      <c r="F2765">
        <v>2</v>
      </c>
      <c r="G2765">
        <v>0</v>
      </c>
      <c r="H2765">
        <v>2</v>
      </c>
      <c r="I2765">
        <v>8</v>
      </c>
      <c r="J2765">
        <v>8</v>
      </c>
      <c r="K2765">
        <v>4</v>
      </c>
      <c r="L2765">
        <v>21</v>
      </c>
      <c r="M2765">
        <v>1</v>
      </c>
      <c r="N2765">
        <v>1</v>
      </c>
      <c r="O2765">
        <v>1</v>
      </c>
      <c r="P2765">
        <v>0.193</v>
      </c>
      <c r="Q2765">
        <v>0.23</v>
      </c>
      <c r="R2765">
        <v>0.27600000000000002</v>
      </c>
      <c r="S2765">
        <v>0.50600000000000001</v>
      </c>
      <c r="T2765">
        <v>0.223</v>
      </c>
      <c r="U2765">
        <v>0</v>
      </c>
      <c r="V2765">
        <v>0</v>
      </c>
      <c r="W2765">
        <v>-0.5</v>
      </c>
    </row>
    <row r="2766" spans="1:23" x14ac:dyDescent="0.25">
      <c r="A2766" t="s">
        <v>5336</v>
      </c>
      <c r="B2766" t="s">
        <v>5337</v>
      </c>
      <c r="C2766">
        <v>100</v>
      </c>
      <c r="D2766">
        <v>94</v>
      </c>
      <c r="E2766">
        <v>19</v>
      </c>
      <c r="F2766">
        <v>3</v>
      </c>
      <c r="G2766">
        <v>0</v>
      </c>
      <c r="H2766">
        <v>0</v>
      </c>
      <c r="I2766">
        <v>8</v>
      </c>
      <c r="J2766">
        <v>7</v>
      </c>
      <c r="K2766">
        <v>4</v>
      </c>
      <c r="L2766">
        <v>12</v>
      </c>
      <c r="M2766">
        <v>1</v>
      </c>
      <c r="N2766">
        <v>4</v>
      </c>
      <c r="O2766">
        <v>2</v>
      </c>
      <c r="P2766">
        <v>0.20499999999999999</v>
      </c>
      <c r="Q2766">
        <v>0.24399999999999999</v>
      </c>
      <c r="R2766">
        <v>0.254</v>
      </c>
      <c r="S2766">
        <v>0.498</v>
      </c>
      <c r="T2766">
        <v>0.223</v>
      </c>
      <c r="U2766">
        <v>0</v>
      </c>
      <c r="V2766">
        <v>0</v>
      </c>
      <c r="W2766">
        <v>-0.4</v>
      </c>
    </row>
    <row r="2767" spans="1:23" x14ac:dyDescent="0.25">
      <c r="A2767" t="s">
        <v>5334</v>
      </c>
      <c r="B2767" t="s">
        <v>5335</v>
      </c>
      <c r="C2767">
        <v>100</v>
      </c>
      <c r="D2767">
        <v>92</v>
      </c>
      <c r="E2767">
        <v>17</v>
      </c>
      <c r="F2767">
        <v>3</v>
      </c>
      <c r="G2767">
        <v>0</v>
      </c>
      <c r="H2767">
        <v>1</v>
      </c>
      <c r="I2767">
        <v>8</v>
      </c>
      <c r="J2767">
        <v>8</v>
      </c>
      <c r="K2767">
        <v>6</v>
      </c>
      <c r="L2767">
        <v>23</v>
      </c>
      <c r="M2767">
        <v>1</v>
      </c>
      <c r="N2767">
        <v>2</v>
      </c>
      <c r="O2767">
        <v>1</v>
      </c>
      <c r="P2767">
        <v>0.185</v>
      </c>
      <c r="Q2767">
        <v>0.23599999999999999</v>
      </c>
      <c r="R2767">
        <v>0.26500000000000001</v>
      </c>
      <c r="S2767">
        <v>0.501</v>
      </c>
      <c r="T2767">
        <v>0.223</v>
      </c>
      <c r="U2767">
        <v>0</v>
      </c>
      <c r="V2767">
        <v>0</v>
      </c>
      <c r="W2767">
        <v>-0.2</v>
      </c>
    </row>
    <row r="2768" spans="1:23" x14ac:dyDescent="0.25">
      <c r="A2768" t="s">
        <v>5332</v>
      </c>
      <c r="B2768" t="s">
        <v>5333</v>
      </c>
      <c r="C2768">
        <v>100</v>
      </c>
      <c r="D2768">
        <v>93</v>
      </c>
      <c r="E2768">
        <v>18</v>
      </c>
      <c r="F2768">
        <v>3</v>
      </c>
      <c r="G2768">
        <v>0</v>
      </c>
      <c r="H2768">
        <v>1</v>
      </c>
      <c r="I2768">
        <v>8</v>
      </c>
      <c r="J2768">
        <v>8</v>
      </c>
      <c r="K2768">
        <v>4</v>
      </c>
      <c r="L2768">
        <v>22</v>
      </c>
      <c r="M2768">
        <v>1</v>
      </c>
      <c r="N2768">
        <v>2</v>
      </c>
      <c r="O2768">
        <v>1</v>
      </c>
      <c r="P2768">
        <v>0.193</v>
      </c>
      <c r="Q2768">
        <v>0.23400000000000001</v>
      </c>
      <c r="R2768">
        <v>0.27</v>
      </c>
      <c r="S2768">
        <v>0.504</v>
      </c>
      <c r="T2768">
        <v>0.223</v>
      </c>
      <c r="U2768">
        <v>0</v>
      </c>
      <c r="V2768">
        <v>0</v>
      </c>
      <c r="W2768">
        <v>-0.5</v>
      </c>
    </row>
    <row r="2769" spans="1:23" x14ac:dyDescent="0.25">
      <c r="A2769" t="s">
        <v>5330</v>
      </c>
      <c r="B2769" t="s">
        <v>5331</v>
      </c>
      <c r="C2769">
        <v>100</v>
      </c>
      <c r="D2769">
        <v>93</v>
      </c>
      <c r="E2769">
        <v>18</v>
      </c>
      <c r="F2769">
        <v>3</v>
      </c>
      <c r="G2769">
        <v>0</v>
      </c>
      <c r="H2769">
        <v>1</v>
      </c>
      <c r="I2769">
        <v>8</v>
      </c>
      <c r="J2769">
        <v>8</v>
      </c>
      <c r="K2769">
        <v>5</v>
      </c>
      <c r="L2769">
        <v>18</v>
      </c>
      <c r="M2769">
        <v>1</v>
      </c>
      <c r="N2769">
        <v>2</v>
      </c>
      <c r="O2769">
        <v>1</v>
      </c>
      <c r="P2769">
        <v>0.19</v>
      </c>
      <c r="Q2769">
        <v>0.23499999999999999</v>
      </c>
      <c r="R2769">
        <v>0.26700000000000002</v>
      </c>
      <c r="S2769">
        <v>0.502</v>
      </c>
      <c r="T2769">
        <v>0.223</v>
      </c>
      <c r="U2769">
        <v>0</v>
      </c>
      <c r="V2769">
        <v>0</v>
      </c>
      <c r="W2769">
        <v>-0.2</v>
      </c>
    </row>
    <row r="2770" spans="1:23" x14ac:dyDescent="0.25">
      <c r="A2770" t="s">
        <v>5328</v>
      </c>
      <c r="B2770" t="s">
        <v>5329</v>
      </c>
      <c r="C2770">
        <v>100</v>
      </c>
      <c r="D2770">
        <v>94</v>
      </c>
      <c r="E2770">
        <v>19</v>
      </c>
      <c r="F2770">
        <v>3</v>
      </c>
      <c r="G2770">
        <v>0</v>
      </c>
      <c r="H2770">
        <v>1</v>
      </c>
      <c r="I2770">
        <v>8</v>
      </c>
      <c r="J2770">
        <v>8</v>
      </c>
      <c r="K2770">
        <v>4</v>
      </c>
      <c r="L2770">
        <v>17</v>
      </c>
      <c r="M2770">
        <v>1</v>
      </c>
      <c r="N2770">
        <v>1</v>
      </c>
      <c r="O2770">
        <v>1</v>
      </c>
      <c r="P2770">
        <v>0.19700000000000001</v>
      </c>
      <c r="Q2770">
        <v>0.23200000000000001</v>
      </c>
      <c r="R2770">
        <v>0.27300000000000002</v>
      </c>
      <c r="S2770">
        <v>0.50600000000000001</v>
      </c>
      <c r="T2770">
        <v>0.223</v>
      </c>
      <c r="U2770">
        <v>0</v>
      </c>
      <c r="V2770">
        <v>0</v>
      </c>
      <c r="W2770">
        <v>-0.2</v>
      </c>
    </row>
    <row r="2771" spans="1:23" x14ac:dyDescent="0.25">
      <c r="A2771" t="s">
        <v>5326</v>
      </c>
      <c r="B2771" t="s">
        <v>5327</v>
      </c>
      <c r="C2771">
        <v>100</v>
      </c>
      <c r="D2771">
        <v>94</v>
      </c>
      <c r="E2771">
        <v>18</v>
      </c>
      <c r="F2771">
        <v>2</v>
      </c>
      <c r="G2771">
        <v>0</v>
      </c>
      <c r="H2771">
        <v>2</v>
      </c>
      <c r="I2771">
        <v>8</v>
      </c>
      <c r="J2771">
        <v>8</v>
      </c>
      <c r="K2771">
        <v>4</v>
      </c>
      <c r="L2771">
        <v>15</v>
      </c>
      <c r="M2771">
        <v>1</v>
      </c>
      <c r="N2771">
        <v>1</v>
      </c>
      <c r="O2771">
        <v>1</v>
      </c>
      <c r="P2771">
        <v>0.19</v>
      </c>
      <c r="Q2771">
        <v>0.23100000000000001</v>
      </c>
      <c r="R2771">
        <v>0.27300000000000002</v>
      </c>
      <c r="S2771">
        <v>0.504</v>
      </c>
      <c r="T2771">
        <v>0.223</v>
      </c>
      <c r="U2771">
        <v>0</v>
      </c>
      <c r="V2771">
        <v>0</v>
      </c>
      <c r="W2771">
        <v>-0.5</v>
      </c>
    </row>
    <row r="2772" spans="1:23" x14ac:dyDescent="0.25">
      <c r="A2772" t="s">
        <v>5324</v>
      </c>
      <c r="B2772" t="s">
        <v>5325</v>
      </c>
      <c r="C2772">
        <v>100</v>
      </c>
      <c r="D2772">
        <v>94</v>
      </c>
      <c r="E2772">
        <v>19</v>
      </c>
      <c r="F2772">
        <v>3</v>
      </c>
      <c r="G2772">
        <v>0</v>
      </c>
      <c r="H2772">
        <v>1</v>
      </c>
      <c r="I2772">
        <v>7</v>
      </c>
      <c r="J2772">
        <v>8</v>
      </c>
      <c r="K2772">
        <v>4</v>
      </c>
      <c r="L2772">
        <v>17</v>
      </c>
      <c r="M2772">
        <v>1</v>
      </c>
      <c r="N2772">
        <v>1</v>
      </c>
      <c r="O2772">
        <v>1</v>
      </c>
      <c r="P2772">
        <v>0.19800000000000001</v>
      </c>
      <c r="Q2772">
        <v>0.23200000000000001</v>
      </c>
      <c r="R2772">
        <v>0.27100000000000002</v>
      </c>
      <c r="S2772">
        <v>0.503</v>
      </c>
      <c r="T2772">
        <v>0.223</v>
      </c>
      <c r="U2772">
        <v>0</v>
      </c>
      <c r="V2772">
        <v>0</v>
      </c>
      <c r="W2772">
        <v>-0.4</v>
      </c>
    </row>
    <row r="2773" spans="1:23" x14ac:dyDescent="0.25">
      <c r="A2773" t="s">
        <v>5322</v>
      </c>
      <c r="B2773" t="s">
        <v>5323</v>
      </c>
      <c r="C2773">
        <v>100</v>
      </c>
      <c r="D2773">
        <v>93</v>
      </c>
      <c r="E2773">
        <v>18</v>
      </c>
      <c r="F2773">
        <v>2</v>
      </c>
      <c r="G2773">
        <v>0</v>
      </c>
      <c r="H2773">
        <v>2</v>
      </c>
      <c r="I2773">
        <v>8</v>
      </c>
      <c r="J2773">
        <v>8</v>
      </c>
      <c r="K2773">
        <v>5</v>
      </c>
      <c r="L2773">
        <v>20</v>
      </c>
      <c r="M2773">
        <v>1</v>
      </c>
      <c r="N2773">
        <v>1</v>
      </c>
      <c r="O2773">
        <v>0</v>
      </c>
      <c r="P2773">
        <v>0.189</v>
      </c>
      <c r="Q2773">
        <v>0.23499999999999999</v>
      </c>
      <c r="R2773">
        <v>0.26700000000000002</v>
      </c>
      <c r="S2773">
        <v>0.502</v>
      </c>
      <c r="T2773">
        <v>0.223</v>
      </c>
      <c r="U2773">
        <v>-0.1</v>
      </c>
      <c r="V2773">
        <v>0</v>
      </c>
      <c r="W2773">
        <v>-0.5</v>
      </c>
    </row>
    <row r="2774" spans="1:23" x14ac:dyDescent="0.25">
      <c r="A2774" t="s">
        <v>5320</v>
      </c>
      <c r="B2774" t="s">
        <v>5321</v>
      </c>
      <c r="C2774">
        <v>100</v>
      </c>
      <c r="D2774">
        <v>93</v>
      </c>
      <c r="E2774">
        <v>18</v>
      </c>
      <c r="F2774">
        <v>3</v>
      </c>
      <c r="G2774">
        <v>0</v>
      </c>
      <c r="H2774">
        <v>1</v>
      </c>
      <c r="I2774">
        <v>7</v>
      </c>
      <c r="J2774">
        <v>8</v>
      </c>
      <c r="K2774">
        <v>4</v>
      </c>
      <c r="L2774">
        <v>23</v>
      </c>
      <c r="M2774">
        <v>1</v>
      </c>
      <c r="N2774">
        <v>1</v>
      </c>
      <c r="O2774">
        <v>1</v>
      </c>
      <c r="P2774">
        <v>0.192</v>
      </c>
      <c r="Q2774">
        <v>0.23200000000000001</v>
      </c>
      <c r="R2774">
        <v>0.27300000000000002</v>
      </c>
      <c r="S2774">
        <v>0.505</v>
      </c>
      <c r="T2774">
        <v>0.223</v>
      </c>
      <c r="U2774">
        <v>-0.1</v>
      </c>
      <c r="V2774">
        <v>0</v>
      </c>
      <c r="W2774">
        <v>-0.2</v>
      </c>
    </row>
    <row r="2775" spans="1:23" x14ac:dyDescent="0.25">
      <c r="A2775" t="s">
        <v>5318</v>
      </c>
      <c r="B2775" t="s">
        <v>5319</v>
      </c>
      <c r="C2775">
        <v>100</v>
      </c>
      <c r="D2775">
        <v>93</v>
      </c>
      <c r="E2775">
        <v>18</v>
      </c>
      <c r="F2775">
        <v>2</v>
      </c>
      <c r="G2775">
        <v>0</v>
      </c>
      <c r="H2775">
        <v>1</v>
      </c>
      <c r="I2775">
        <v>8</v>
      </c>
      <c r="J2775">
        <v>7</v>
      </c>
      <c r="K2775">
        <v>5</v>
      </c>
      <c r="L2775">
        <v>18</v>
      </c>
      <c r="M2775">
        <v>1</v>
      </c>
      <c r="N2775">
        <v>2</v>
      </c>
      <c r="O2775">
        <v>1</v>
      </c>
      <c r="P2775">
        <v>0.191</v>
      </c>
      <c r="Q2775">
        <v>0.23599999999999999</v>
      </c>
      <c r="R2775">
        <v>0.26500000000000001</v>
      </c>
      <c r="S2775">
        <v>0.501</v>
      </c>
      <c r="T2775">
        <v>0.223</v>
      </c>
      <c r="U2775">
        <v>0</v>
      </c>
      <c r="V2775">
        <v>0</v>
      </c>
      <c r="W2775">
        <v>-0.5</v>
      </c>
    </row>
    <row r="2776" spans="1:23" x14ac:dyDescent="0.25">
      <c r="A2776" t="s">
        <v>5316</v>
      </c>
      <c r="B2776" t="s">
        <v>5317</v>
      </c>
      <c r="C2776">
        <v>100</v>
      </c>
      <c r="D2776">
        <v>94</v>
      </c>
      <c r="E2776">
        <v>19</v>
      </c>
      <c r="F2776">
        <v>3</v>
      </c>
      <c r="G2776">
        <v>0</v>
      </c>
      <c r="H2776">
        <v>1</v>
      </c>
      <c r="I2776">
        <v>7</v>
      </c>
      <c r="J2776">
        <v>7</v>
      </c>
      <c r="K2776">
        <v>4</v>
      </c>
      <c r="L2776">
        <v>10</v>
      </c>
      <c r="M2776">
        <v>1</v>
      </c>
      <c r="N2776">
        <v>2</v>
      </c>
      <c r="O2776">
        <v>1</v>
      </c>
      <c r="P2776">
        <v>0.20300000000000001</v>
      </c>
      <c r="Q2776">
        <v>0.23899999999999999</v>
      </c>
      <c r="R2776">
        <v>0.26100000000000001</v>
      </c>
      <c r="S2776">
        <v>0.5</v>
      </c>
      <c r="T2776">
        <v>0.223</v>
      </c>
      <c r="U2776">
        <v>-0.1</v>
      </c>
      <c r="V2776">
        <v>0</v>
      </c>
      <c r="W2776">
        <v>-0.4</v>
      </c>
    </row>
    <row r="2777" spans="1:23" x14ac:dyDescent="0.25">
      <c r="A2777" t="s">
        <v>5314</v>
      </c>
      <c r="B2777" t="s">
        <v>5315</v>
      </c>
      <c r="C2777">
        <v>100</v>
      </c>
      <c r="D2777">
        <v>93</v>
      </c>
      <c r="E2777">
        <v>18</v>
      </c>
      <c r="F2777">
        <v>2</v>
      </c>
      <c r="G2777">
        <v>0</v>
      </c>
      <c r="H2777">
        <v>1</v>
      </c>
      <c r="I2777">
        <v>8</v>
      </c>
      <c r="J2777">
        <v>8</v>
      </c>
      <c r="K2777">
        <v>4</v>
      </c>
      <c r="L2777">
        <v>19</v>
      </c>
      <c r="M2777">
        <v>1</v>
      </c>
      <c r="N2777">
        <v>1</v>
      </c>
      <c r="O2777">
        <v>1</v>
      </c>
      <c r="P2777">
        <v>0.192</v>
      </c>
      <c r="Q2777">
        <v>0.23200000000000001</v>
      </c>
      <c r="R2777">
        <v>0.27100000000000002</v>
      </c>
      <c r="S2777">
        <v>0.503</v>
      </c>
      <c r="T2777">
        <v>0.223</v>
      </c>
      <c r="U2777">
        <v>0</v>
      </c>
      <c r="V2777">
        <v>0</v>
      </c>
      <c r="W2777">
        <v>-0.2</v>
      </c>
    </row>
    <row r="2778" spans="1:23" x14ac:dyDescent="0.25">
      <c r="A2778" t="s">
        <v>5312</v>
      </c>
      <c r="B2778" t="s">
        <v>5313</v>
      </c>
      <c r="C2778">
        <v>100</v>
      </c>
      <c r="D2778">
        <v>92</v>
      </c>
      <c r="E2778">
        <v>17</v>
      </c>
      <c r="F2778">
        <v>3</v>
      </c>
      <c r="G2778">
        <v>0</v>
      </c>
      <c r="H2778">
        <v>1</v>
      </c>
      <c r="I2778">
        <v>8</v>
      </c>
      <c r="J2778">
        <v>7</v>
      </c>
      <c r="K2778">
        <v>5</v>
      </c>
      <c r="L2778">
        <v>24</v>
      </c>
      <c r="M2778">
        <v>1</v>
      </c>
      <c r="N2778">
        <v>2</v>
      </c>
      <c r="O2778">
        <v>1</v>
      </c>
      <c r="P2778">
        <v>0.187</v>
      </c>
      <c r="Q2778">
        <v>0.23599999999999999</v>
      </c>
      <c r="R2778">
        <v>0.26100000000000001</v>
      </c>
      <c r="S2778">
        <v>0.497</v>
      </c>
      <c r="T2778">
        <v>0.223</v>
      </c>
      <c r="U2778">
        <v>0</v>
      </c>
      <c r="V2778">
        <v>0</v>
      </c>
      <c r="W2778">
        <v>-0.3</v>
      </c>
    </row>
    <row r="2779" spans="1:23" x14ac:dyDescent="0.25">
      <c r="A2779" t="s">
        <v>5310</v>
      </c>
      <c r="B2779" t="s">
        <v>5311</v>
      </c>
      <c r="C2779">
        <v>100</v>
      </c>
      <c r="D2779">
        <v>94</v>
      </c>
      <c r="E2779">
        <v>18</v>
      </c>
      <c r="F2779">
        <v>3</v>
      </c>
      <c r="G2779">
        <v>0</v>
      </c>
      <c r="H2779">
        <v>2</v>
      </c>
      <c r="I2779">
        <v>8</v>
      </c>
      <c r="J2779">
        <v>8</v>
      </c>
      <c r="K2779">
        <v>4</v>
      </c>
      <c r="L2779">
        <v>23</v>
      </c>
      <c r="M2779">
        <v>1</v>
      </c>
      <c r="N2779">
        <v>1</v>
      </c>
      <c r="O2779">
        <v>1</v>
      </c>
      <c r="P2779">
        <v>0.19</v>
      </c>
      <c r="Q2779">
        <v>0.22700000000000001</v>
      </c>
      <c r="R2779">
        <v>0.27900000000000003</v>
      </c>
      <c r="S2779">
        <v>0.50600000000000001</v>
      </c>
      <c r="T2779">
        <v>0.223</v>
      </c>
      <c r="U2779">
        <v>0</v>
      </c>
      <c r="V2779">
        <v>0</v>
      </c>
      <c r="W2779">
        <v>-0.4</v>
      </c>
    </row>
    <row r="2780" spans="1:23" x14ac:dyDescent="0.25">
      <c r="A2780" t="s">
        <v>5308</v>
      </c>
      <c r="B2780" t="s">
        <v>5309</v>
      </c>
      <c r="C2780">
        <v>100</v>
      </c>
      <c r="D2780">
        <v>94</v>
      </c>
      <c r="E2780">
        <v>19</v>
      </c>
      <c r="F2780">
        <v>3</v>
      </c>
      <c r="G2780">
        <v>0</v>
      </c>
      <c r="H2780">
        <v>1</v>
      </c>
      <c r="I2780">
        <v>7</v>
      </c>
      <c r="J2780">
        <v>7</v>
      </c>
      <c r="K2780">
        <v>3</v>
      </c>
      <c r="L2780">
        <v>12</v>
      </c>
      <c r="M2780">
        <v>1</v>
      </c>
      <c r="N2780">
        <v>2</v>
      </c>
      <c r="O2780">
        <v>1</v>
      </c>
      <c r="P2780">
        <v>0.20399999999999999</v>
      </c>
      <c r="Q2780">
        <v>0.23699999999999999</v>
      </c>
      <c r="R2780">
        <v>0.26300000000000001</v>
      </c>
      <c r="S2780">
        <v>0.501</v>
      </c>
      <c r="T2780">
        <v>0.222</v>
      </c>
      <c r="U2780">
        <v>0</v>
      </c>
      <c r="V2780">
        <v>0</v>
      </c>
      <c r="W2780">
        <v>-0.4</v>
      </c>
    </row>
    <row r="2781" spans="1:23" x14ac:dyDescent="0.25">
      <c r="A2781" t="s">
        <v>5306</v>
      </c>
      <c r="B2781" t="s">
        <v>5307</v>
      </c>
      <c r="C2781">
        <v>100</v>
      </c>
      <c r="D2781">
        <v>95</v>
      </c>
      <c r="E2781">
        <v>18</v>
      </c>
      <c r="F2781">
        <v>3</v>
      </c>
      <c r="G2781">
        <v>0</v>
      </c>
      <c r="H2781">
        <v>2</v>
      </c>
      <c r="I2781">
        <v>8</v>
      </c>
      <c r="J2781">
        <v>8</v>
      </c>
      <c r="K2781">
        <v>3</v>
      </c>
      <c r="L2781">
        <v>25</v>
      </c>
      <c r="M2781">
        <v>1</v>
      </c>
      <c r="N2781">
        <v>2</v>
      </c>
      <c r="O2781">
        <v>1</v>
      </c>
      <c r="P2781">
        <v>0.19400000000000001</v>
      </c>
      <c r="Q2781">
        <v>0.22500000000000001</v>
      </c>
      <c r="R2781">
        <v>0.28399999999999997</v>
      </c>
      <c r="S2781">
        <v>0.50800000000000001</v>
      </c>
      <c r="T2781">
        <v>0.222</v>
      </c>
      <c r="U2781">
        <v>0</v>
      </c>
      <c r="V2781">
        <v>0</v>
      </c>
      <c r="W2781">
        <v>-0.4</v>
      </c>
    </row>
    <row r="2782" spans="1:23" x14ac:dyDescent="0.25">
      <c r="A2782" t="s">
        <v>5304</v>
      </c>
      <c r="B2782" t="s">
        <v>5305</v>
      </c>
      <c r="C2782">
        <v>100</v>
      </c>
      <c r="D2782">
        <v>92</v>
      </c>
      <c r="E2782">
        <v>17</v>
      </c>
      <c r="F2782">
        <v>2</v>
      </c>
      <c r="G2782">
        <v>0</v>
      </c>
      <c r="H2782">
        <v>1</v>
      </c>
      <c r="I2782">
        <v>8</v>
      </c>
      <c r="J2782">
        <v>7</v>
      </c>
      <c r="K2782">
        <v>6</v>
      </c>
      <c r="L2782">
        <v>17</v>
      </c>
      <c r="M2782">
        <v>1</v>
      </c>
      <c r="N2782">
        <v>3</v>
      </c>
      <c r="O2782">
        <v>1</v>
      </c>
      <c r="P2782">
        <v>0.188</v>
      </c>
      <c r="Q2782">
        <v>0.23799999999999999</v>
      </c>
      <c r="R2782">
        <v>0.25900000000000001</v>
      </c>
      <c r="S2782">
        <v>0.498</v>
      </c>
      <c r="T2782">
        <v>0.222</v>
      </c>
      <c r="U2782">
        <v>0</v>
      </c>
      <c r="V2782">
        <v>0</v>
      </c>
      <c r="W2782">
        <v>-0.5</v>
      </c>
    </row>
    <row r="2783" spans="1:23" x14ac:dyDescent="0.25">
      <c r="A2783" t="s">
        <v>5302</v>
      </c>
      <c r="B2783" t="s">
        <v>5303</v>
      </c>
      <c r="C2783">
        <v>100</v>
      </c>
      <c r="D2783">
        <v>93</v>
      </c>
      <c r="E2783">
        <v>17</v>
      </c>
      <c r="F2783">
        <v>3</v>
      </c>
      <c r="G2783">
        <v>0</v>
      </c>
      <c r="H2783">
        <v>2</v>
      </c>
      <c r="I2783">
        <v>8</v>
      </c>
      <c r="J2783">
        <v>8</v>
      </c>
      <c r="K2783">
        <v>4</v>
      </c>
      <c r="L2783">
        <v>28</v>
      </c>
      <c r="M2783">
        <v>1</v>
      </c>
      <c r="N2783">
        <v>2</v>
      </c>
      <c r="O2783">
        <v>1</v>
      </c>
      <c r="P2783">
        <v>0.182</v>
      </c>
      <c r="Q2783">
        <v>0.22500000000000001</v>
      </c>
      <c r="R2783">
        <v>0.28100000000000003</v>
      </c>
      <c r="S2783">
        <v>0.50600000000000001</v>
      </c>
      <c r="T2783">
        <v>0.222</v>
      </c>
      <c r="U2783">
        <v>0</v>
      </c>
      <c r="V2783">
        <v>0</v>
      </c>
      <c r="W2783">
        <v>-0.6</v>
      </c>
    </row>
    <row r="2784" spans="1:23" x14ac:dyDescent="0.25">
      <c r="A2784" t="s">
        <v>5300</v>
      </c>
      <c r="B2784" t="s">
        <v>5301</v>
      </c>
      <c r="C2784">
        <v>100</v>
      </c>
      <c r="D2784">
        <v>94</v>
      </c>
      <c r="E2784">
        <v>18</v>
      </c>
      <c r="F2784">
        <v>2</v>
      </c>
      <c r="G2784">
        <v>0</v>
      </c>
      <c r="H2784">
        <v>2</v>
      </c>
      <c r="I2784">
        <v>8</v>
      </c>
      <c r="J2784">
        <v>8</v>
      </c>
      <c r="K2784">
        <v>4</v>
      </c>
      <c r="L2784">
        <v>17</v>
      </c>
      <c r="M2784">
        <v>1</v>
      </c>
      <c r="N2784">
        <v>2</v>
      </c>
      <c r="O2784">
        <v>1</v>
      </c>
      <c r="P2784">
        <v>0.189</v>
      </c>
      <c r="Q2784">
        <v>0.22600000000000001</v>
      </c>
      <c r="R2784">
        <v>0.27800000000000002</v>
      </c>
      <c r="S2784">
        <v>0.504</v>
      </c>
      <c r="T2784">
        <v>0.222</v>
      </c>
      <c r="U2784">
        <v>0</v>
      </c>
      <c r="V2784">
        <v>0</v>
      </c>
      <c r="W2784">
        <v>-0.4</v>
      </c>
    </row>
    <row r="2785" spans="1:23" x14ac:dyDescent="0.25">
      <c r="A2785" t="s">
        <v>5298</v>
      </c>
      <c r="B2785" t="s">
        <v>5299</v>
      </c>
      <c r="C2785">
        <v>100</v>
      </c>
      <c r="D2785">
        <v>92</v>
      </c>
      <c r="E2785">
        <v>18</v>
      </c>
      <c r="F2785">
        <v>2</v>
      </c>
      <c r="G2785">
        <v>0</v>
      </c>
      <c r="H2785">
        <v>1</v>
      </c>
      <c r="I2785">
        <v>9</v>
      </c>
      <c r="J2785">
        <v>7</v>
      </c>
      <c r="K2785">
        <v>5</v>
      </c>
      <c r="L2785">
        <v>21</v>
      </c>
      <c r="M2785">
        <v>1</v>
      </c>
      <c r="N2785">
        <v>11</v>
      </c>
      <c r="O2785">
        <v>4</v>
      </c>
      <c r="P2785">
        <v>0.19600000000000001</v>
      </c>
      <c r="Q2785">
        <v>0.245</v>
      </c>
      <c r="R2785">
        <v>0.249</v>
      </c>
      <c r="S2785">
        <v>0.49399999999999999</v>
      </c>
      <c r="T2785">
        <v>0.222</v>
      </c>
      <c r="U2785">
        <v>0.6</v>
      </c>
      <c r="V2785">
        <v>0</v>
      </c>
      <c r="W2785">
        <v>-0.5</v>
      </c>
    </row>
    <row r="2786" spans="1:23" x14ac:dyDescent="0.25">
      <c r="A2786" t="s">
        <v>5296</v>
      </c>
      <c r="B2786" t="s">
        <v>5297</v>
      </c>
      <c r="C2786">
        <v>100</v>
      </c>
      <c r="D2786">
        <v>93</v>
      </c>
      <c r="E2786">
        <v>18</v>
      </c>
      <c r="F2786">
        <v>3</v>
      </c>
      <c r="G2786">
        <v>0</v>
      </c>
      <c r="H2786">
        <v>1</v>
      </c>
      <c r="I2786">
        <v>7</v>
      </c>
      <c r="J2786">
        <v>7</v>
      </c>
      <c r="K2786">
        <v>5</v>
      </c>
      <c r="L2786">
        <v>22</v>
      </c>
      <c r="M2786">
        <v>1</v>
      </c>
      <c r="N2786">
        <v>1</v>
      </c>
      <c r="O2786">
        <v>1</v>
      </c>
      <c r="P2786">
        <v>0.192</v>
      </c>
      <c r="Q2786">
        <v>0.23499999999999999</v>
      </c>
      <c r="R2786">
        <v>0.26600000000000001</v>
      </c>
      <c r="S2786">
        <v>0.501</v>
      </c>
      <c r="T2786">
        <v>0.222</v>
      </c>
      <c r="U2786">
        <v>0</v>
      </c>
      <c r="V2786">
        <v>0</v>
      </c>
      <c r="W2786">
        <v>-0.4</v>
      </c>
    </row>
    <row r="2787" spans="1:23" x14ac:dyDescent="0.25">
      <c r="A2787" t="s">
        <v>5294</v>
      </c>
      <c r="B2787" t="s">
        <v>5295</v>
      </c>
      <c r="C2787">
        <v>100</v>
      </c>
      <c r="D2787">
        <v>93</v>
      </c>
      <c r="E2787">
        <v>18</v>
      </c>
      <c r="F2787">
        <v>2</v>
      </c>
      <c r="G2787">
        <v>0</v>
      </c>
      <c r="H2787">
        <v>1</v>
      </c>
      <c r="I2787">
        <v>7</v>
      </c>
      <c r="J2787">
        <v>7</v>
      </c>
      <c r="K2787">
        <v>5</v>
      </c>
      <c r="L2787">
        <v>17</v>
      </c>
      <c r="M2787">
        <v>1</v>
      </c>
      <c r="N2787">
        <v>2</v>
      </c>
      <c r="O2787">
        <v>1</v>
      </c>
      <c r="P2787">
        <v>0.191</v>
      </c>
      <c r="Q2787">
        <v>0.23499999999999999</v>
      </c>
      <c r="R2787">
        <v>0.26300000000000001</v>
      </c>
      <c r="S2787">
        <v>0.499</v>
      </c>
      <c r="T2787">
        <v>0.222</v>
      </c>
      <c r="U2787">
        <v>0</v>
      </c>
      <c r="V2787">
        <v>0</v>
      </c>
      <c r="W2787">
        <v>-0.6</v>
      </c>
    </row>
    <row r="2788" spans="1:23" x14ac:dyDescent="0.25">
      <c r="A2788" t="s">
        <v>5292</v>
      </c>
      <c r="B2788" t="s">
        <v>5293</v>
      </c>
      <c r="C2788">
        <v>100</v>
      </c>
      <c r="D2788">
        <v>94</v>
      </c>
      <c r="E2788">
        <v>17</v>
      </c>
      <c r="F2788">
        <v>2</v>
      </c>
      <c r="G2788">
        <v>0</v>
      </c>
      <c r="H2788">
        <v>2</v>
      </c>
      <c r="I2788">
        <v>8</v>
      </c>
      <c r="J2788">
        <v>8</v>
      </c>
      <c r="K2788">
        <v>4</v>
      </c>
      <c r="L2788">
        <v>19</v>
      </c>
      <c r="M2788">
        <v>1</v>
      </c>
      <c r="N2788">
        <v>2</v>
      </c>
      <c r="O2788">
        <v>1</v>
      </c>
      <c r="P2788">
        <v>0.186</v>
      </c>
      <c r="Q2788">
        <v>0.22500000000000001</v>
      </c>
      <c r="R2788">
        <v>0.28299999999999997</v>
      </c>
      <c r="S2788">
        <v>0.50800000000000001</v>
      </c>
      <c r="T2788">
        <v>0.222</v>
      </c>
      <c r="U2788">
        <v>-0.1</v>
      </c>
      <c r="V2788">
        <v>0</v>
      </c>
      <c r="W2788">
        <v>-0.6</v>
      </c>
    </row>
    <row r="2789" spans="1:23" x14ac:dyDescent="0.25">
      <c r="A2789" t="s">
        <v>5290</v>
      </c>
      <c r="B2789" t="s">
        <v>5291</v>
      </c>
      <c r="C2789">
        <v>100</v>
      </c>
      <c r="D2789">
        <v>93</v>
      </c>
      <c r="E2789">
        <v>18</v>
      </c>
      <c r="F2789">
        <v>3</v>
      </c>
      <c r="G2789">
        <v>0</v>
      </c>
      <c r="H2789">
        <v>2</v>
      </c>
      <c r="I2789">
        <v>7</v>
      </c>
      <c r="J2789">
        <v>8</v>
      </c>
      <c r="K2789">
        <v>5</v>
      </c>
      <c r="L2789">
        <v>17</v>
      </c>
      <c r="M2789">
        <v>1</v>
      </c>
      <c r="N2789">
        <v>1</v>
      </c>
      <c r="O2789">
        <v>1</v>
      </c>
      <c r="P2789">
        <v>0.188</v>
      </c>
      <c r="Q2789">
        <v>0.23200000000000001</v>
      </c>
      <c r="R2789">
        <v>0.27</v>
      </c>
      <c r="S2789">
        <v>0.502</v>
      </c>
      <c r="T2789">
        <v>0.222</v>
      </c>
      <c r="U2789">
        <v>0</v>
      </c>
      <c r="V2789">
        <v>0</v>
      </c>
      <c r="W2789">
        <v>-0.2</v>
      </c>
    </row>
    <row r="2790" spans="1:23" x14ac:dyDescent="0.25">
      <c r="A2790" t="s">
        <v>5288</v>
      </c>
      <c r="B2790" t="s">
        <v>5289</v>
      </c>
      <c r="C2790">
        <v>100</v>
      </c>
      <c r="D2790">
        <v>94</v>
      </c>
      <c r="E2790">
        <v>19</v>
      </c>
      <c r="F2790">
        <v>3</v>
      </c>
      <c r="G2790">
        <v>0</v>
      </c>
      <c r="H2790">
        <v>1</v>
      </c>
      <c r="I2790">
        <v>8</v>
      </c>
      <c r="J2790">
        <v>8</v>
      </c>
      <c r="K2790">
        <v>4</v>
      </c>
      <c r="L2790">
        <v>19</v>
      </c>
      <c r="M2790">
        <v>1</v>
      </c>
      <c r="N2790">
        <v>1</v>
      </c>
      <c r="O2790">
        <v>1</v>
      </c>
      <c r="P2790">
        <v>0.19800000000000001</v>
      </c>
      <c r="Q2790">
        <v>0.23400000000000001</v>
      </c>
      <c r="R2790">
        <v>0.26900000000000002</v>
      </c>
      <c r="S2790">
        <v>0.503</v>
      </c>
      <c r="T2790">
        <v>0.222</v>
      </c>
      <c r="U2790">
        <v>0</v>
      </c>
      <c r="V2790">
        <v>0</v>
      </c>
      <c r="W2790">
        <v>-0.4</v>
      </c>
    </row>
    <row r="2791" spans="1:23" x14ac:dyDescent="0.25">
      <c r="A2791" t="s">
        <v>5287</v>
      </c>
      <c r="B2791" t="s">
        <v>3863</v>
      </c>
      <c r="C2791">
        <v>100</v>
      </c>
      <c r="D2791">
        <v>93</v>
      </c>
      <c r="E2791">
        <v>18</v>
      </c>
      <c r="F2791">
        <v>3</v>
      </c>
      <c r="G2791">
        <v>0</v>
      </c>
      <c r="H2791">
        <v>1</v>
      </c>
      <c r="I2791">
        <v>7</v>
      </c>
      <c r="J2791">
        <v>7</v>
      </c>
      <c r="K2791">
        <v>4</v>
      </c>
      <c r="L2791">
        <v>18</v>
      </c>
      <c r="M2791">
        <v>1</v>
      </c>
      <c r="N2791">
        <v>1</v>
      </c>
      <c r="O2791">
        <v>0</v>
      </c>
      <c r="P2791">
        <v>0.19500000000000001</v>
      </c>
      <c r="Q2791">
        <v>0.23599999999999999</v>
      </c>
      <c r="R2791">
        <v>0.26300000000000001</v>
      </c>
      <c r="S2791">
        <v>0.499</v>
      </c>
      <c r="T2791">
        <v>0.222</v>
      </c>
      <c r="U2791">
        <v>0</v>
      </c>
      <c r="V2791">
        <v>0</v>
      </c>
      <c r="W2791">
        <v>-0.2</v>
      </c>
    </row>
    <row r="2792" spans="1:23" x14ac:dyDescent="0.25">
      <c r="A2792" t="s">
        <v>5285</v>
      </c>
      <c r="B2792" t="s">
        <v>5286</v>
      </c>
      <c r="C2792">
        <v>100</v>
      </c>
      <c r="D2792">
        <v>92</v>
      </c>
      <c r="E2792">
        <v>17</v>
      </c>
      <c r="F2792">
        <v>3</v>
      </c>
      <c r="G2792">
        <v>0</v>
      </c>
      <c r="H2792">
        <v>1</v>
      </c>
      <c r="I2792">
        <v>8</v>
      </c>
      <c r="J2792">
        <v>7</v>
      </c>
      <c r="K2792">
        <v>5</v>
      </c>
      <c r="L2792">
        <v>26</v>
      </c>
      <c r="M2792">
        <v>1</v>
      </c>
      <c r="N2792">
        <v>6</v>
      </c>
      <c r="O2792">
        <v>3</v>
      </c>
      <c r="P2792">
        <v>0.186</v>
      </c>
      <c r="Q2792">
        <v>0.23499999999999999</v>
      </c>
      <c r="R2792">
        <v>0.26300000000000001</v>
      </c>
      <c r="S2792">
        <v>0.497</v>
      </c>
      <c r="T2792">
        <v>0.222</v>
      </c>
      <c r="U2792">
        <v>0.1</v>
      </c>
      <c r="V2792">
        <v>0</v>
      </c>
      <c r="W2792">
        <v>-0.4</v>
      </c>
    </row>
    <row r="2793" spans="1:23" x14ac:dyDescent="0.25">
      <c r="A2793" t="s">
        <v>5283</v>
      </c>
      <c r="B2793" t="s">
        <v>5284</v>
      </c>
      <c r="C2793">
        <v>100</v>
      </c>
      <c r="D2793">
        <v>95</v>
      </c>
      <c r="E2793">
        <v>19</v>
      </c>
      <c r="F2793">
        <v>3</v>
      </c>
      <c r="G2793">
        <v>0</v>
      </c>
      <c r="H2793">
        <v>1</v>
      </c>
      <c r="I2793">
        <v>7</v>
      </c>
      <c r="J2793">
        <v>8</v>
      </c>
      <c r="K2793">
        <v>3</v>
      </c>
      <c r="L2793">
        <v>19</v>
      </c>
      <c r="M2793">
        <v>1</v>
      </c>
      <c r="N2793">
        <v>2</v>
      </c>
      <c r="O2793">
        <v>1</v>
      </c>
      <c r="P2793">
        <v>0.20300000000000001</v>
      </c>
      <c r="Q2793">
        <v>0.23100000000000001</v>
      </c>
      <c r="R2793">
        <v>0.27300000000000002</v>
      </c>
      <c r="S2793">
        <v>0.504</v>
      </c>
      <c r="T2793">
        <v>0.222</v>
      </c>
      <c r="U2793">
        <v>0</v>
      </c>
      <c r="V2793">
        <v>0</v>
      </c>
      <c r="W2793">
        <v>-0.4</v>
      </c>
    </row>
    <row r="2794" spans="1:23" x14ac:dyDescent="0.25">
      <c r="A2794" t="s">
        <v>5282</v>
      </c>
      <c r="B2794" t="s">
        <v>1000</v>
      </c>
      <c r="C2794">
        <v>100</v>
      </c>
      <c r="D2794">
        <v>93</v>
      </c>
      <c r="E2794">
        <v>18</v>
      </c>
      <c r="F2794">
        <v>3</v>
      </c>
      <c r="G2794">
        <v>0</v>
      </c>
      <c r="H2794">
        <v>1</v>
      </c>
      <c r="I2794">
        <v>7</v>
      </c>
      <c r="J2794">
        <v>8</v>
      </c>
      <c r="K2794">
        <v>4</v>
      </c>
      <c r="L2794">
        <v>21</v>
      </c>
      <c r="M2794">
        <v>1</v>
      </c>
      <c r="N2794">
        <v>1</v>
      </c>
      <c r="O2794">
        <v>0</v>
      </c>
      <c r="P2794">
        <v>0.19400000000000001</v>
      </c>
      <c r="Q2794">
        <v>0.23499999999999999</v>
      </c>
      <c r="R2794">
        <v>0.26700000000000002</v>
      </c>
      <c r="S2794">
        <v>0.502</v>
      </c>
      <c r="T2794">
        <v>0.222</v>
      </c>
      <c r="U2794">
        <v>0</v>
      </c>
      <c r="V2794">
        <v>0</v>
      </c>
      <c r="W2794">
        <v>-0.2</v>
      </c>
    </row>
    <row r="2795" spans="1:23" x14ac:dyDescent="0.25">
      <c r="A2795" t="s">
        <v>5280</v>
      </c>
      <c r="B2795" t="s">
        <v>5281</v>
      </c>
      <c r="C2795">
        <v>100</v>
      </c>
      <c r="D2795">
        <v>94</v>
      </c>
      <c r="E2795">
        <v>18</v>
      </c>
      <c r="F2795">
        <v>2</v>
      </c>
      <c r="G2795">
        <v>0</v>
      </c>
      <c r="H2795">
        <v>2</v>
      </c>
      <c r="I2795">
        <v>8</v>
      </c>
      <c r="J2795">
        <v>8</v>
      </c>
      <c r="K2795">
        <v>4</v>
      </c>
      <c r="L2795">
        <v>17</v>
      </c>
      <c r="M2795">
        <v>1</v>
      </c>
      <c r="N2795">
        <v>2</v>
      </c>
      <c r="O2795">
        <v>1</v>
      </c>
      <c r="P2795">
        <v>0.188</v>
      </c>
      <c r="Q2795">
        <v>0.22800000000000001</v>
      </c>
      <c r="R2795">
        <v>0.27700000000000002</v>
      </c>
      <c r="S2795">
        <v>0.504</v>
      </c>
      <c r="T2795">
        <v>0.222</v>
      </c>
      <c r="U2795">
        <v>0</v>
      </c>
      <c r="V2795">
        <v>0</v>
      </c>
      <c r="W2795">
        <v>-0.6</v>
      </c>
    </row>
    <row r="2796" spans="1:23" x14ac:dyDescent="0.25">
      <c r="A2796" t="s">
        <v>5278</v>
      </c>
      <c r="B2796" t="s">
        <v>5279</v>
      </c>
      <c r="C2796">
        <v>100</v>
      </c>
      <c r="D2796">
        <v>94</v>
      </c>
      <c r="E2796">
        <v>19</v>
      </c>
      <c r="F2796">
        <v>3</v>
      </c>
      <c r="G2796">
        <v>0</v>
      </c>
      <c r="H2796">
        <v>1</v>
      </c>
      <c r="I2796">
        <v>8</v>
      </c>
      <c r="J2796">
        <v>7</v>
      </c>
      <c r="K2796">
        <v>4</v>
      </c>
      <c r="L2796">
        <v>18</v>
      </c>
      <c r="M2796">
        <v>1</v>
      </c>
      <c r="N2796">
        <v>2</v>
      </c>
      <c r="O2796">
        <v>1</v>
      </c>
      <c r="P2796">
        <v>0.2</v>
      </c>
      <c r="Q2796">
        <v>0.23599999999999999</v>
      </c>
      <c r="R2796">
        <v>0.26400000000000001</v>
      </c>
      <c r="S2796">
        <v>0.5</v>
      </c>
      <c r="T2796">
        <v>0.222</v>
      </c>
      <c r="U2796">
        <v>0</v>
      </c>
      <c r="V2796">
        <v>0</v>
      </c>
      <c r="W2796">
        <v>-0.4</v>
      </c>
    </row>
    <row r="2797" spans="1:23" x14ac:dyDescent="0.25">
      <c r="A2797" t="s">
        <v>5276</v>
      </c>
      <c r="B2797" t="s">
        <v>5277</v>
      </c>
      <c r="C2797">
        <v>100</v>
      </c>
      <c r="D2797">
        <v>92</v>
      </c>
      <c r="E2797">
        <v>16</v>
      </c>
      <c r="F2797">
        <v>3</v>
      </c>
      <c r="G2797">
        <v>0</v>
      </c>
      <c r="H2797">
        <v>2</v>
      </c>
      <c r="I2797">
        <v>8</v>
      </c>
      <c r="J2797">
        <v>8</v>
      </c>
      <c r="K2797">
        <v>6</v>
      </c>
      <c r="L2797">
        <v>34</v>
      </c>
      <c r="M2797">
        <v>1</v>
      </c>
      <c r="N2797">
        <v>1</v>
      </c>
      <c r="O2797">
        <v>0</v>
      </c>
      <c r="P2797">
        <v>0.17499999999999999</v>
      </c>
      <c r="Q2797">
        <v>0.23</v>
      </c>
      <c r="R2797">
        <v>0.26900000000000002</v>
      </c>
      <c r="S2797">
        <v>0.499</v>
      </c>
      <c r="T2797">
        <v>0.222</v>
      </c>
      <c r="U2797">
        <v>0</v>
      </c>
      <c r="V2797">
        <v>0</v>
      </c>
      <c r="W2797">
        <v>-0.6</v>
      </c>
    </row>
    <row r="2798" spans="1:23" x14ac:dyDescent="0.25">
      <c r="A2798" t="s">
        <v>5274</v>
      </c>
      <c r="B2798" t="s">
        <v>5275</v>
      </c>
      <c r="C2798">
        <v>100</v>
      </c>
      <c r="D2798">
        <v>93</v>
      </c>
      <c r="E2798">
        <v>18</v>
      </c>
      <c r="F2798">
        <v>3</v>
      </c>
      <c r="G2798">
        <v>0</v>
      </c>
      <c r="H2798">
        <v>1</v>
      </c>
      <c r="I2798">
        <v>7</v>
      </c>
      <c r="J2798">
        <v>7</v>
      </c>
      <c r="K2798">
        <v>5</v>
      </c>
      <c r="L2798">
        <v>26</v>
      </c>
      <c r="M2798">
        <v>1</v>
      </c>
      <c r="N2798">
        <v>3</v>
      </c>
      <c r="O2798">
        <v>2</v>
      </c>
      <c r="P2798">
        <v>0.193</v>
      </c>
      <c r="Q2798">
        <v>0.23799999999999999</v>
      </c>
      <c r="R2798">
        <v>0.25800000000000001</v>
      </c>
      <c r="S2798">
        <v>0.496</v>
      </c>
      <c r="T2798">
        <v>0.222</v>
      </c>
      <c r="U2798">
        <v>-0.1</v>
      </c>
      <c r="V2798">
        <v>0</v>
      </c>
      <c r="W2798">
        <v>-0.3</v>
      </c>
    </row>
    <row r="2799" spans="1:23" x14ac:dyDescent="0.25">
      <c r="A2799" t="s">
        <v>5272</v>
      </c>
      <c r="B2799" t="s">
        <v>5273</v>
      </c>
      <c r="C2799">
        <v>100</v>
      </c>
      <c r="D2799">
        <v>92</v>
      </c>
      <c r="E2799">
        <v>18</v>
      </c>
      <c r="F2799">
        <v>3</v>
      </c>
      <c r="G2799">
        <v>0</v>
      </c>
      <c r="H2799">
        <v>1</v>
      </c>
      <c r="I2799">
        <v>8</v>
      </c>
      <c r="J2799">
        <v>7</v>
      </c>
      <c r="K2799">
        <v>6</v>
      </c>
      <c r="L2799">
        <v>18</v>
      </c>
      <c r="M2799">
        <v>1</v>
      </c>
      <c r="N2799">
        <v>1</v>
      </c>
      <c r="O2799">
        <v>1</v>
      </c>
      <c r="P2799">
        <v>0.191</v>
      </c>
      <c r="Q2799">
        <v>0.24299999999999999</v>
      </c>
      <c r="R2799">
        <v>0.251</v>
      </c>
      <c r="S2799">
        <v>0.49299999999999999</v>
      </c>
      <c r="T2799">
        <v>0.222</v>
      </c>
      <c r="U2799">
        <v>0</v>
      </c>
      <c r="V2799">
        <v>0</v>
      </c>
      <c r="W2799">
        <v>-0.4</v>
      </c>
    </row>
    <row r="2800" spans="1:23" x14ac:dyDescent="0.25">
      <c r="A2800" t="s">
        <v>5270</v>
      </c>
      <c r="B2800" t="s">
        <v>5271</v>
      </c>
      <c r="C2800">
        <v>100</v>
      </c>
      <c r="D2800">
        <v>94</v>
      </c>
      <c r="E2800">
        <v>18</v>
      </c>
      <c r="F2800">
        <v>2</v>
      </c>
      <c r="G2800">
        <v>0</v>
      </c>
      <c r="H2800">
        <v>2</v>
      </c>
      <c r="I2800">
        <v>8</v>
      </c>
      <c r="J2800">
        <v>8</v>
      </c>
      <c r="K2800">
        <v>4</v>
      </c>
      <c r="L2800">
        <v>17</v>
      </c>
      <c r="M2800">
        <v>1</v>
      </c>
      <c r="N2800">
        <v>2</v>
      </c>
      <c r="O2800">
        <v>1</v>
      </c>
      <c r="P2800">
        <v>0.19400000000000001</v>
      </c>
      <c r="Q2800">
        <v>0.23</v>
      </c>
      <c r="R2800">
        <v>0.27500000000000002</v>
      </c>
      <c r="S2800">
        <v>0.505</v>
      </c>
      <c r="T2800">
        <v>0.222</v>
      </c>
      <c r="U2800">
        <v>0</v>
      </c>
      <c r="V2800">
        <v>0</v>
      </c>
      <c r="W2800">
        <v>-0.6</v>
      </c>
    </row>
    <row r="2801" spans="1:23" x14ac:dyDescent="0.25">
      <c r="A2801" t="s">
        <v>5268</v>
      </c>
      <c r="B2801" t="s">
        <v>5269</v>
      </c>
      <c r="C2801">
        <v>100</v>
      </c>
      <c r="D2801">
        <v>93</v>
      </c>
      <c r="E2801">
        <v>18</v>
      </c>
      <c r="F2801">
        <v>3</v>
      </c>
      <c r="G2801">
        <v>0</v>
      </c>
      <c r="H2801">
        <v>1</v>
      </c>
      <c r="I2801">
        <v>8</v>
      </c>
      <c r="J2801">
        <v>7</v>
      </c>
      <c r="K2801">
        <v>4</v>
      </c>
      <c r="L2801">
        <v>23</v>
      </c>
      <c r="M2801">
        <v>1</v>
      </c>
      <c r="N2801">
        <v>2</v>
      </c>
      <c r="O2801">
        <v>1</v>
      </c>
      <c r="P2801">
        <v>0.19600000000000001</v>
      </c>
      <c r="Q2801">
        <v>0.23699999999999999</v>
      </c>
      <c r="R2801">
        <v>0.26200000000000001</v>
      </c>
      <c r="S2801">
        <v>0.499</v>
      </c>
      <c r="T2801">
        <v>0.222</v>
      </c>
      <c r="U2801">
        <v>0</v>
      </c>
      <c r="V2801">
        <v>0</v>
      </c>
      <c r="W2801">
        <v>-0.4</v>
      </c>
    </row>
    <row r="2802" spans="1:23" x14ac:dyDescent="0.25">
      <c r="A2802" t="s">
        <v>5266</v>
      </c>
      <c r="B2802" t="s">
        <v>5267</v>
      </c>
      <c r="C2802">
        <v>100</v>
      </c>
      <c r="D2802">
        <v>93</v>
      </c>
      <c r="E2802">
        <v>18</v>
      </c>
      <c r="F2802">
        <v>3</v>
      </c>
      <c r="G2802">
        <v>0</v>
      </c>
      <c r="H2802">
        <v>1</v>
      </c>
      <c r="I2802">
        <v>7</v>
      </c>
      <c r="J2802">
        <v>7</v>
      </c>
      <c r="K2802">
        <v>5</v>
      </c>
      <c r="L2802">
        <v>18</v>
      </c>
      <c r="M2802">
        <v>1</v>
      </c>
      <c r="N2802">
        <v>2</v>
      </c>
      <c r="O2802">
        <v>1</v>
      </c>
      <c r="P2802">
        <v>0.189</v>
      </c>
      <c r="Q2802">
        <v>0.23699999999999999</v>
      </c>
      <c r="R2802">
        <v>0.26100000000000001</v>
      </c>
      <c r="S2802">
        <v>0.498</v>
      </c>
      <c r="T2802">
        <v>0.222</v>
      </c>
      <c r="U2802">
        <v>0</v>
      </c>
      <c r="V2802">
        <v>0</v>
      </c>
      <c r="W2802">
        <v>-0.6</v>
      </c>
    </row>
    <row r="2803" spans="1:23" x14ac:dyDescent="0.25">
      <c r="A2803" t="s">
        <v>5264</v>
      </c>
      <c r="B2803" t="s">
        <v>5265</v>
      </c>
      <c r="C2803">
        <v>100</v>
      </c>
      <c r="D2803">
        <v>94</v>
      </c>
      <c r="E2803">
        <v>18</v>
      </c>
      <c r="F2803">
        <v>2</v>
      </c>
      <c r="G2803">
        <v>0</v>
      </c>
      <c r="H2803">
        <v>2</v>
      </c>
      <c r="I2803">
        <v>8</v>
      </c>
      <c r="J2803">
        <v>8</v>
      </c>
      <c r="K2803">
        <v>4</v>
      </c>
      <c r="L2803">
        <v>17</v>
      </c>
      <c r="M2803">
        <v>1</v>
      </c>
      <c r="N2803">
        <v>2</v>
      </c>
      <c r="O2803">
        <v>1</v>
      </c>
      <c r="P2803">
        <v>0.191</v>
      </c>
      <c r="Q2803">
        <v>0.22900000000000001</v>
      </c>
      <c r="R2803">
        <v>0.27400000000000002</v>
      </c>
      <c r="S2803">
        <v>0.503</v>
      </c>
      <c r="T2803">
        <v>0.222</v>
      </c>
      <c r="U2803">
        <v>-0.1</v>
      </c>
      <c r="V2803">
        <v>0</v>
      </c>
      <c r="W2803">
        <v>-0.6</v>
      </c>
    </row>
    <row r="2804" spans="1:23" x14ac:dyDescent="0.25">
      <c r="A2804" t="s">
        <v>5262</v>
      </c>
      <c r="B2804" t="s">
        <v>5263</v>
      </c>
      <c r="C2804">
        <v>100</v>
      </c>
      <c r="D2804">
        <v>93</v>
      </c>
      <c r="E2804">
        <v>18</v>
      </c>
      <c r="F2804">
        <v>3</v>
      </c>
      <c r="G2804">
        <v>0</v>
      </c>
      <c r="H2804">
        <v>1</v>
      </c>
      <c r="I2804">
        <v>7</v>
      </c>
      <c r="J2804">
        <v>7</v>
      </c>
      <c r="K2804">
        <v>4</v>
      </c>
      <c r="L2804">
        <v>27</v>
      </c>
      <c r="M2804">
        <v>1</v>
      </c>
      <c r="N2804">
        <v>2</v>
      </c>
      <c r="O2804">
        <v>1</v>
      </c>
      <c r="P2804">
        <v>0.189</v>
      </c>
      <c r="Q2804">
        <v>0.23</v>
      </c>
      <c r="R2804">
        <v>0.27100000000000002</v>
      </c>
      <c r="S2804">
        <v>0.501</v>
      </c>
      <c r="T2804">
        <v>0.222</v>
      </c>
      <c r="U2804">
        <v>0</v>
      </c>
      <c r="V2804">
        <v>0</v>
      </c>
      <c r="W2804">
        <v>-0.6</v>
      </c>
    </row>
    <row r="2805" spans="1:23" x14ac:dyDescent="0.25">
      <c r="A2805" t="s">
        <v>5260</v>
      </c>
      <c r="B2805" t="s">
        <v>5261</v>
      </c>
      <c r="C2805">
        <v>100</v>
      </c>
      <c r="D2805">
        <v>94</v>
      </c>
      <c r="E2805">
        <v>19</v>
      </c>
      <c r="F2805">
        <v>3</v>
      </c>
      <c r="G2805">
        <v>0</v>
      </c>
      <c r="H2805">
        <v>1</v>
      </c>
      <c r="I2805">
        <v>8</v>
      </c>
      <c r="J2805">
        <v>8</v>
      </c>
      <c r="K2805">
        <v>4</v>
      </c>
      <c r="L2805">
        <v>21</v>
      </c>
      <c r="M2805">
        <v>1</v>
      </c>
      <c r="N2805">
        <v>2</v>
      </c>
      <c r="O2805">
        <v>1</v>
      </c>
      <c r="P2805">
        <v>0.19900000000000001</v>
      </c>
      <c r="Q2805">
        <v>0.23100000000000001</v>
      </c>
      <c r="R2805">
        <v>0.27200000000000002</v>
      </c>
      <c r="S2805">
        <v>0.503</v>
      </c>
      <c r="T2805">
        <v>0.222</v>
      </c>
      <c r="U2805">
        <v>0</v>
      </c>
      <c r="V2805">
        <v>0</v>
      </c>
      <c r="W2805">
        <v>-0.5</v>
      </c>
    </row>
    <row r="2806" spans="1:23" x14ac:dyDescent="0.25">
      <c r="A2806" t="s">
        <v>5258</v>
      </c>
      <c r="B2806" t="s">
        <v>5259</v>
      </c>
      <c r="C2806">
        <v>100</v>
      </c>
      <c r="D2806">
        <v>93</v>
      </c>
      <c r="E2806">
        <v>18</v>
      </c>
      <c r="F2806">
        <v>3</v>
      </c>
      <c r="G2806">
        <v>0</v>
      </c>
      <c r="H2806">
        <v>1</v>
      </c>
      <c r="I2806">
        <v>8</v>
      </c>
      <c r="J2806">
        <v>7</v>
      </c>
      <c r="K2806">
        <v>5</v>
      </c>
      <c r="L2806">
        <v>24</v>
      </c>
      <c r="M2806">
        <v>1</v>
      </c>
      <c r="N2806">
        <v>3</v>
      </c>
      <c r="O2806">
        <v>2</v>
      </c>
      <c r="P2806">
        <v>0.193</v>
      </c>
      <c r="Q2806">
        <v>0.23899999999999999</v>
      </c>
      <c r="R2806">
        <v>0.25600000000000001</v>
      </c>
      <c r="S2806">
        <v>0.495</v>
      </c>
      <c r="T2806">
        <v>0.222</v>
      </c>
      <c r="U2806">
        <v>0.1</v>
      </c>
      <c r="V2806">
        <v>0</v>
      </c>
      <c r="W2806">
        <v>-0.4</v>
      </c>
    </row>
    <row r="2807" spans="1:23" x14ac:dyDescent="0.25">
      <c r="A2807" t="s">
        <v>5256</v>
      </c>
      <c r="B2807" t="s">
        <v>5257</v>
      </c>
      <c r="C2807">
        <v>100</v>
      </c>
      <c r="D2807">
        <v>94</v>
      </c>
      <c r="E2807">
        <v>19</v>
      </c>
      <c r="F2807">
        <v>3</v>
      </c>
      <c r="G2807">
        <v>0</v>
      </c>
      <c r="H2807">
        <v>1</v>
      </c>
      <c r="I2807">
        <v>7</v>
      </c>
      <c r="J2807">
        <v>7</v>
      </c>
      <c r="K2807">
        <v>4</v>
      </c>
      <c r="L2807">
        <v>16</v>
      </c>
      <c r="M2807">
        <v>1</v>
      </c>
      <c r="N2807">
        <v>1</v>
      </c>
      <c r="O2807">
        <v>1</v>
      </c>
      <c r="P2807">
        <v>0.2</v>
      </c>
      <c r="Q2807">
        <v>0.23899999999999999</v>
      </c>
      <c r="R2807">
        <v>0.25700000000000001</v>
      </c>
      <c r="S2807">
        <v>0.497</v>
      </c>
      <c r="T2807">
        <v>0.222</v>
      </c>
      <c r="U2807">
        <v>0</v>
      </c>
      <c r="V2807">
        <v>0</v>
      </c>
      <c r="W2807">
        <v>-0.4</v>
      </c>
    </row>
    <row r="2808" spans="1:23" x14ac:dyDescent="0.25">
      <c r="A2808" t="s">
        <v>5254</v>
      </c>
      <c r="B2808" t="s">
        <v>5255</v>
      </c>
      <c r="C2808">
        <v>100</v>
      </c>
      <c r="D2808">
        <v>94</v>
      </c>
      <c r="E2808">
        <v>19</v>
      </c>
      <c r="F2808">
        <v>3</v>
      </c>
      <c r="G2808">
        <v>0</v>
      </c>
      <c r="H2808">
        <v>1</v>
      </c>
      <c r="I2808">
        <v>8</v>
      </c>
      <c r="J2808">
        <v>7</v>
      </c>
      <c r="K2808">
        <v>4</v>
      </c>
      <c r="L2808">
        <v>16</v>
      </c>
      <c r="M2808">
        <v>1</v>
      </c>
      <c r="N2808">
        <v>2</v>
      </c>
      <c r="O2808">
        <v>1</v>
      </c>
      <c r="P2808">
        <v>0.19900000000000001</v>
      </c>
      <c r="Q2808">
        <v>0.23699999999999999</v>
      </c>
      <c r="R2808">
        <v>0.26100000000000001</v>
      </c>
      <c r="S2808">
        <v>0.498</v>
      </c>
      <c r="T2808">
        <v>0.222</v>
      </c>
      <c r="U2808">
        <v>0</v>
      </c>
      <c r="V2808">
        <v>0</v>
      </c>
      <c r="W2808">
        <v>-0.4</v>
      </c>
    </row>
    <row r="2809" spans="1:23" x14ac:dyDescent="0.25">
      <c r="A2809" t="s">
        <v>5252</v>
      </c>
      <c r="B2809" t="s">
        <v>5253</v>
      </c>
      <c r="C2809">
        <v>100</v>
      </c>
      <c r="D2809">
        <v>92</v>
      </c>
      <c r="E2809">
        <v>17</v>
      </c>
      <c r="F2809">
        <v>2</v>
      </c>
      <c r="G2809">
        <v>0</v>
      </c>
      <c r="H2809">
        <v>1</v>
      </c>
      <c r="I2809">
        <v>7</v>
      </c>
      <c r="J2809">
        <v>7</v>
      </c>
      <c r="K2809">
        <v>5</v>
      </c>
      <c r="L2809">
        <v>19</v>
      </c>
      <c r="M2809">
        <v>1</v>
      </c>
      <c r="N2809">
        <v>1</v>
      </c>
      <c r="O2809">
        <v>1</v>
      </c>
      <c r="P2809">
        <v>0.187</v>
      </c>
      <c r="Q2809">
        <v>0.23699999999999999</v>
      </c>
      <c r="R2809">
        <v>0.25900000000000001</v>
      </c>
      <c r="S2809">
        <v>0.497</v>
      </c>
      <c r="T2809">
        <v>0.222</v>
      </c>
      <c r="U2809">
        <v>0</v>
      </c>
      <c r="V2809">
        <v>0</v>
      </c>
      <c r="W2809">
        <v>-0.6</v>
      </c>
    </row>
    <row r="2810" spans="1:23" x14ac:dyDescent="0.25">
      <c r="A2810" t="s">
        <v>5250</v>
      </c>
      <c r="B2810" t="s">
        <v>5251</v>
      </c>
      <c r="C2810">
        <v>100</v>
      </c>
      <c r="D2810">
        <v>94</v>
      </c>
      <c r="E2810">
        <v>19</v>
      </c>
      <c r="F2810">
        <v>2</v>
      </c>
      <c r="G2810">
        <v>0</v>
      </c>
      <c r="H2810">
        <v>1</v>
      </c>
      <c r="I2810">
        <v>8</v>
      </c>
      <c r="J2810">
        <v>8</v>
      </c>
      <c r="K2810">
        <v>3</v>
      </c>
      <c r="L2810">
        <v>12</v>
      </c>
      <c r="M2810">
        <v>1</v>
      </c>
      <c r="N2810">
        <v>2</v>
      </c>
      <c r="O2810">
        <v>1</v>
      </c>
      <c r="P2810">
        <v>0.19900000000000001</v>
      </c>
      <c r="Q2810">
        <v>0.23200000000000001</v>
      </c>
      <c r="R2810">
        <v>0.27</v>
      </c>
      <c r="S2810">
        <v>0.502</v>
      </c>
      <c r="T2810">
        <v>0.222</v>
      </c>
      <c r="U2810">
        <v>0</v>
      </c>
      <c r="V2810">
        <v>0</v>
      </c>
      <c r="W2810">
        <v>-0.4</v>
      </c>
    </row>
    <row r="2811" spans="1:23" x14ac:dyDescent="0.25">
      <c r="A2811" t="s">
        <v>5248</v>
      </c>
      <c r="B2811" t="s">
        <v>5249</v>
      </c>
      <c r="C2811">
        <v>100</v>
      </c>
      <c r="D2811">
        <v>94</v>
      </c>
      <c r="E2811">
        <v>19</v>
      </c>
      <c r="F2811">
        <v>3</v>
      </c>
      <c r="G2811">
        <v>0</v>
      </c>
      <c r="H2811">
        <v>1</v>
      </c>
      <c r="I2811">
        <v>7</v>
      </c>
      <c r="J2811">
        <v>7</v>
      </c>
      <c r="K2811">
        <v>4</v>
      </c>
      <c r="L2811">
        <v>14</v>
      </c>
      <c r="M2811">
        <v>1</v>
      </c>
      <c r="N2811">
        <v>4</v>
      </c>
      <c r="O2811">
        <v>2</v>
      </c>
      <c r="P2811">
        <v>0.2</v>
      </c>
      <c r="Q2811">
        <v>0.24</v>
      </c>
      <c r="R2811">
        <v>0.25700000000000001</v>
      </c>
      <c r="S2811">
        <v>0.498</v>
      </c>
      <c r="T2811">
        <v>0.222</v>
      </c>
      <c r="U2811">
        <v>0</v>
      </c>
      <c r="V2811">
        <v>0</v>
      </c>
      <c r="W2811">
        <v>-0.3</v>
      </c>
    </row>
    <row r="2812" spans="1:23" x14ac:dyDescent="0.25">
      <c r="A2812" t="s">
        <v>5246</v>
      </c>
      <c r="B2812" t="s">
        <v>5247</v>
      </c>
      <c r="C2812">
        <v>100</v>
      </c>
      <c r="D2812">
        <v>93</v>
      </c>
      <c r="E2812">
        <v>18</v>
      </c>
      <c r="F2812">
        <v>3</v>
      </c>
      <c r="G2812">
        <v>0</v>
      </c>
      <c r="H2812">
        <v>1</v>
      </c>
      <c r="I2812">
        <v>8</v>
      </c>
      <c r="J2812">
        <v>7</v>
      </c>
      <c r="K2812">
        <v>5</v>
      </c>
      <c r="L2812">
        <v>17</v>
      </c>
      <c r="M2812">
        <v>1</v>
      </c>
      <c r="N2812">
        <v>3</v>
      </c>
      <c r="O2812">
        <v>2</v>
      </c>
      <c r="P2812">
        <v>0.19800000000000001</v>
      </c>
      <c r="Q2812">
        <v>0.24199999999999999</v>
      </c>
      <c r="R2812">
        <v>0.251</v>
      </c>
      <c r="S2812">
        <v>0.49299999999999999</v>
      </c>
      <c r="T2812">
        <v>0.222</v>
      </c>
      <c r="U2812">
        <v>0</v>
      </c>
      <c r="V2812">
        <v>0</v>
      </c>
      <c r="W2812">
        <v>-0.4</v>
      </c>
    </row>
    <row r="2813" spans="1:23" x14ac:dyDescent="0.25">
      <c r="A2813" t="s">
        <v>5244</v>
      </c>
      <c r="B2813" t="s">
        <v>5245</v>
      </c>
      <c r="C2813">
        <v>100</v>
      </c>
      <c r="D2813">
        <v>93</v>
      </c>
      <c r="E2813">
        <v>17</v>
      </c>
      <c r="F2813">
        <v>2</v>
      </c>
      <c r="G2813">
        <v>0</v>
      </c>
      <c r="H2813">
        <v>2</v>
      </c>
      <c r="I2813">
        <v>8</v>
      </c>
      <c r="J2813">
        <v>8</v>
      </c>
      <c r="K2813">
        <v>5</v>
      </c>
      <c r="L2813">
        <v>22</v>
      </c>
      <c r="M2813">
        <v>1</v>
      </c>
      <c r="N2813">
        <v>1</v>
      </c>
      <c r="O2813">
        <v>1</v>
      </c>
      <c r="P2813">
        <v>0.185</v>
      </c>
      <c r="Q2813">
        <v>0.22900000000000001</v>
      </c>
      <c r="R2813">
        <v>0.27200000000000002</v>
      </c>
      <c r="S2813">
        <v>0.501</v>
      </c>
      <c r="T2813">
        <v>0.222</v>
      </c>
      <c r="U2813">
        <v>0</v>
      </c>
      <c r="V2813">
        <v>0</v>
      </c>
      <c r="W2813">
        <v>-0.6</v>
      </c>
    </row>
    <row r="2814" spans="1:23" x14ac:dyDescent="0.25">
      <c r="A2814" t="s">
        <v>5242</v>
      </c>
      <c r="B2814" t="s">
        <v>5243</v>
      </c>
      <c r="C2814">
        <v>100</v>
      </c>
      <c r="D2814">
        <v>94</v>
      </c>
      <c r="E2814">
        <v>19</v>
      </c>
      <c r="F2814">
        <v>3</v>
      </c>
      <c r="G2814">
        <v>0</v>
      </c>
      <c r="H2814">
        <v>1</v>
      </c>
      <c r="I2814">
        <v>7</v>
      </c>
      <c r="J2814">
        <v>7</v>
      </c>
      <c r="K2814">
        <v>4</v>
      </c>
      <c r="L2814">
        <v>20</v>
      </c>
      <c r="M2814">
        <v>1</v>
      </c>
      <c r="N2814">
        <v>4</v>
      </c>
      <c r="O2814">
        <v>2</v>
      </c>
      <c r="P2814">
        <v>0.19800000000000001</v>
      </c>
      <c r="Q2814">
        <v>0.23499999999999999</v>
      </c>
      <c r="R2814">
        <v>0.26600000000000001</v>
      </c>
      <c r="S2814">
        <v>0.501</v>
      </c>
      <c r="T2814">
        <v>0.222</v>
      </c>
      <c r="U2814">
        <v>-0.1</v>
      </c>
      <c r="V2814">
        <v>0</v>
      </c>
      <c r="W2814">
        <v>-0.6</v>
      </c>
    </row>
    <row r="2815" spans="1:23" x14ac:dyDescent="0.25">
      <c r="A2815" t="s">
        <v>5240</v>
      </c>
      <c r="B2815" t="s">
        <v>5241</v>
      </c>
      <c r="C2815">
        <v>100</v>
      </c>
      <c r="D2815">
        <v>91</v>
      </c>
      <c r="E2815">
        <v>17</v>
      </c>
      <c r="F2815">
        <v>3</v>
      </c>
      <c r="G2815">
        <v>0</v>
      </c>
      <c r="H2815">
        <v>1</v>
      </c>
      <c r="I2815">
        <v>7</v>
      </c>
      <c r="J2815">
        <v>7</v>
      </c>
      <c r="K2815">
        <v>7</v>
      </c>
      <c r="L2815">
        <v>23</v>
      </c>
      <c r="M2815">
        <v>1</v>
      </c>
      <c r="N2815">
        <v>1</v>
      </c>
      <c r="O2815">
        <v>0</v>
      </c>
      <c r="P2815">
        <v>0.18099999999999999</v>
      </c>
      <c r="Q2815">
        <v>0.24199999999999999</v>
      </c>
      <c r="R2815">
        <v>0.251</v>
      </c>
      <c r="S2815">
        <v>0.49199999999999999</v>
      </c>
      <c r="T2815">
        <v>0.222</v>
      </c>
      <c r="U2815">
        <v>0</v>
      </c>
      <c r="V2815">
        <v>0</v>
      </c>
      <c r="W2815">
        <v>-0.6</v>
      </c>
    </row>
    <row r="2816" spans="1:23" x14ac:dyDescent="0.25">
      <c r="A2816" t="s">
        <v>5238</v>
      </c>
      <c r="B2816" t="s">
        <v>5239</v>
      </c>
      <c r="C2816">
        <v>100</v>
      </c>
      <c r="D2816">
        <v>94</v>
      </c>
      <c r="E2816">
        <v>18</v>
      </c>
      <c r="F2816">
        <v>3</v>
      </c>
      <c r="G2816">
        <v>0</v>
      </c>
      <c r="H2816">
        <v>1</v>
      </c>
      <c r="I2816">
        <v>8</v>
      </c>
      <c r="J2816">
        <v>7</v>
      </c>
      <c r="K2816">
        <v>4</v>
      </c>
      <c r="L2816">
        <v>22</v>
      </c>
      <c r="M2816">
        <v>1</v>
      </c>
      <c r="N2816">
        <v>3</v>
      </c>
      <c r="O2816">
        <v>2</v>
      </c>
      <c r="P2816">
        <v>0.19400000000000001</v>
      </c>
      <c r="Q2816">
        <v>0.23400000000000001</v>
      </c>
      <c r="R2816">
        <v>0.26400000000000001</v>
      </c>
      <c r="S2816">
        <v>0.498</v>
      </c>
      <c r="T2816">
        <v>0.222</v>
      </c>
      <c r="U2816">
        <v>0</v>
      </c>
      <c r="V2816">
        <v>0</v>
      </c>
      <c r="W2816">
        <v>-0.4</v>
      </c>
    </row>
    <row r="2817" spans="1:23" x14ac:dyDescent="0.25">
      <c r="A2817" t="s">
        <v>5236</v>
      </c>
      <c r="B2817" t="s">
        <v>5237</v>
      </c>
      <c r="C2817">
        <v>100</v>
      </c>
      <c r="D2817">
        <v>92</v>
      </c>
      <c r="E2817">
        <v>17</v>
      </c>
      <c r="F2817">
        <v>3</v>
      </c>
      <c r="G2817">
        <v>0</v>
      </c>
      <c r="H2817">
        <v>1</v>
      </c>
      <c r="I2817">
        <v>7</v>
      </c>
      <c r="J2817">
        <v>7</v>
      </c>
      <c r="K2817">
        <v>6</v>
      </c>
      <c r="L2817">
        <v>23</v>
      </c>
      <c r="M2817">
        <v>1</v>
      </c>
      <c r="N2817">
        <v>1</v>
      </c>
      <c r="O2817">
        <v>1</v>
      </c>
      <c r="P2817">
        <v>0.183</v>
      </c>
      <c r="Q2817">
        <v>0.23899999999999999</v>
      </c>
      <c r="R2817">
        <v>0.25700000000000001</v>
      </c>
      <c r="S2817">
        <v>0.496</v>
      </c>
      <c r="T2817">
        <v>0.222</v>
      </c>
      <c r="U2817">
        <v>-0.1</v>
      </c>
      <c r="V2817">
        <v>0</v>
      </c>
      <c r="W2817">
        <v>-0.3</v>
      </c>
    </row>
    <row r="2818" spans="1:23" x14ac:dyDescent="0.25">
      <c r="A2818" t="s">
        <v>5234</v>
      </c>
      <c r="B2818" t="s">
        <v>5235</v>
      </c>
      <c r="C2818">
        <v>100</v>
      </c>
      <c r="D2818">
        <v>93</v>
      </c>
      <c r="E2818">
        <v>17</v>
      </c>
      <c r="F2818">
        <v>3</v>
      </c>
      <c r="G2818">
        <v>0</v>
      </c>
      <c r="H2818">
        <v>2</v>
      </c>
      <c r="I2818">
        <v>8</v>
      </c>
      <c r="J2818">
        <v>8</v>
      </c>
      <c r="K2818">
        <v>5</v>
      </c>
      <c r="L2818">
        <v>27</v>
      </c>
      <c r="M2818">
        <v>1</v>
      </c>
      <c r="N2818">
        <v>1</v>
      </c>
      <c r="O2818">
        <v>0</v>
      </c>
      <c r="P2818">
        <v>0.182</v>
      </c>
      <c r="Q2818">
        <v>0.22600000000000001</v>
      </c>
      <c r="R2818">
        <v>0.27600000000000002</v>
      </c>
      <c r="S2818">
        <v>0.502</v>
      </c>
      <c r="T2818">
        <v>0.222</v>
      </c>
      <c r="U2818">
        <v>0</v>
      </c>
      <c r="V2818">
        <v>0</v>
      </c>
      <c r="W2818">
        <v>-0.6</v>
      </c>
    </row>
    <row r="2819" spans="1:23" x14ac:dyDescent="0.25">
      <c r="A2819" t="s">
        <v>5232</v>
      </c>
      <c r="B2819" t="s">
        <v>5233</v>
      </c>
      <c r="C2819">
        <v>100</v>
      </c>
      <c r="D2819">
        <v>92</v>
      </c>
      <c r="E2819">
        <v>17</v>
      </c>
      <c r="F2819">
        <v>3</v>
      </c>
      <c r="G2819">
        <v>0</v>
      </c>
      <c r="H2819">
        <v>1</v>
      </c>
      <c r="I2819">
        <v>8</v>
      </c>
      <c r="J2819">
        <v>7</v>
      </c>
      <c r="K2819">
        <v>6</v>
      </c>
      <c r="L2819">
        <v>18</v>
      </c>
      <c r="M2819">
        <v>1</v>
      </c>
      <c r="N2819">
        <v>1</v>
      </c>
      <c r="O2819">
        <v>0</v>
      </c>
      <c r="P2819">
        <v>0.188</v>
      </c>
      <c r="Q2819">
        <v>0.24</v>
      </c>
      <c r="R2819">
        <v>0.253</v>
      </c>
      <c r="S2819">
        <v>0.49299999999999999</v>
      </c>
      <c r="T2819">
        <v>0.221</v>
      </c>
      <c r="U2819">
        <v>0</v>
      </c>
      <c r="V2819">
        <v>0</v>
      </c>
      <c r="W2819">
        <v>-0.2</v>
      </c>
    </row>
    <row r="2820" spans="1:23" x14ac:dyDescent="0.25">
      <c r="A2820" t="s">
        <v>5230</v>
      </c>
      <c r="B2820" t="s">
        <v>5231</v>
      </c>
      <c r="C2820">
        <v>100</v>
      </c>
      <c r="D2820">
        <v>94</v>
      </c>
      <c r="E2820">
        <v>18</v>
      </c>
      <c r="F2820">
        <v>3</v>
      </c>
      <c r="G2820">
        <v>0</v>
      </c>
      <c r="H2820">
        <v>1</v>
      </c>
      <c r="I2820">
        <v>7</v>
      </c>
      <c r="J2820">
        <v>7</v>
      </c>
      <c r="K2820">
        <v>4</v>
      </c>
      <c r="L2820">
        <v>17</v>
      </c>
      <c r="M2820">
        <v>1</v>
      </c>
      <c r="N2820">
        <v>2</v>
      </c>
      <c r="O2820">
        <v>1</v>
      </c>
      <c r="P2820">
        <v>0.19700000000000001</v>
      </c>
      <c r="Q2820">
        <v>0.23499999999999999</v>
      </c>
      <c r="R2820">
        <v>0.26400000000000001</v>
      </c>
      <c r="S2820">
        <v>0.499</v>
      </c>
      <c r="T2820">
        <v>0.221</v>
      </c>
      <c r="U2820">
        <v>0</v>
      </c>
      <c r="V2820">
        <v>0</v>
      </c>
      <c r="W2820">
        <v>-0.4</v>
      </c>
    </row>
    <row r="2821" spans="1:23" x14ac:dyDescent="0.25">
      <c r="A2821" t="s">
        <v>5228</v>
      </c>
      <c r="B2821" t="s">
        <v>5229</v>
      </c>
      <c r="C2821">
        <v>555</v>
      </c>
      <c r="D2821">
        <v>514</v>
      </c>
      <c r="E2821">
        <v>94</v>
      </c>
      <c r="F2821">
        <v>13</v>
      </c>
      <c r="G2821">
        <v>2</v>
      </c>
      <c r="H2821">
        <v>9</v>
      </c>
      <c r="I2821">
        <v>48</v>
      </c>
      <c r="J2821">
        <v>41</v>
      </c>
      <c r="K2821">
        <v>29</v>
      </c>
      <c r="L2821">
        <v>113</v>
      </c>
      <c r="M2821">
        <v>5</v>
      </c>
      <c r="N2821">
        <v>16</v>
      </c>
      <c r="O2821">
        <v>9</v>
      </c>
      <c r="P2821">
        <v>0.184</v>
      </c>
      <c r="Q2821">
        <v>0.23200000000000001</v>
      </c>
      <c r="R2821">
        <v>0.26700000000000002</v>
      </c>
      <c r="S2821">
        <v>0.499</v>
      </c>
      <c r="T2821">
        <v>0.221</v>
      </c>
      <c r="U2821">
        <v>-0.6</v>
      </c>
      <c r="V2821">
        <v>0</v>
      </c>
      <c r="W2821">
        <v>-2.2999999999999998</v>
      </c>
    </row>
    <row r="2822" spans="1:23" x14ac:dyDescent="0.25">
      <c r="A2822" t="s">
        <v>5226</v>
      </c>
      <c r="B2822" t="s">
        <v>5227</v>
      </c>
      <c r="C2822">
        <v>100</v>
      </c>
      <c r="D2822">
        <v>94</v>
      </c>
      <c r="E2822">
        <v>19</v>
      </c>
      <c r="F2822">
        <v>3</v>
      </c>
      <c r="G2822">
        <v>0</v>
      </c>
      <c r="H2822">
        <v>1</v>
      </c>
      <c r="I2822">
        <v>7</v>
      </c>
      <c r="J2822">
        <v>8</v>
      </c>
      <c r="K2822">
        <v>3</v>
      </c>
      <c r="L2822">
        <v>20</v>
      </c>
      <c r="M2822">
        <v>1</v>
      </c>
      <c r="N2822">
        <v>2</v>
      </c>
      <c r="O2822">
        <v>1</v>
      </c>
      <c r="P2822">
        <v>0.19600000000000001</v>
      </c>
      <c r="Q2822">
        <v>0.22900000000000001</v>
      </c>
      <c r="R2822">
        <v>0.27500000000000002</v>
      </c>
      <c r="S2822">
        <v>0.504</v>
      </c>
      <c r="T2822">
        <v>0.221</v>
      </c>
      <c r="U2822">
        <v>-0.1</v>
      </c>
      <c r="V2822">
        <v>0</v>
      </c>
      <c r="W2822">
        <v>-0.4</v>
      </c>
    </row>
    <row r="2823" spans="1:23" x14ac:dyDescent="0.25">
      <c r="A2823" t="s">
        <v>5224</v>
      </c>
      <c r="B2823" t="s">
        <v>5225</v>
      </c>
      <c r="C2823">
        <v>100</v>
      </c>
      <c r="D2823">
        <v>94</v>
      </c>
      <c r="E2823">
        <v>18</v>
      </c>
      <c r="F2823">
        <v>2</v>
      </c>
      <c r="G2823">
        <v>0</v>
      </c>
      <c r="H2823">
        <v>2</v>
      </c>
      <c r="I2823">
        <v>8</v>
      </c>
      <c r="J2823">
        <v>8</v>
      </c>
      <c r="K2823">
        <v>4</v>
      </c>
      <c r="L2823">
        <v>19</v>
      </c>
      <c r="M2823">
        <v>1</v>
      </c>
      <c r="N2823">
        <v>1</v>
      </c>
      <c r="O2823">
        <v>1</v>
      </c>
      <c r="P2823">
        <v>0.191</v>
      </c>
      <c r="Q2823">
        <v>0.23</v>
      </c>
      <c r="R2823">
        <v>0.27100000000000002</v>
      </c>
      <c r="S2823">
        <v>0.501</v>
      </c>
      <c r="T2823">
        <v>0.221</v>
      </c>
      <c r="U2823">
        <v>0</v>
      </c>
      <c r="V2823">
        <v>0</v>
      </c>
      <c r="W2823">
        <v>-0.6</v>
      </c>
    </row>
    <row r="2824" spans="1:23" x14ac:dyDescent="0.25">
      <c r="A2824" t="s">
        <v>5222</v>
      </c>
      <c r="B2824" t="s">
        <v>5223</v>
      </c>
      <c r="C2824">
        <v>100</v>
      </c>
      <c r="D2824">
        <v>94</v>
      </c>
      <c r="E2824">
        <v>18</v>
      </c>
      <c r="F2824">
        <v>2</v>
      </c>
      <c r="G2824">
        <v>0</v>
      </c>
      <c r="H2824">
        <v>1</v>
      </c>
      <c r="I2824">
        <v>8</v>
      </c>
      <c r="J2824">
        <v>8</v>
      </c>
      <c r="K2824">
        <v>4</v>
      </c>
      <c r="L2824">
        <v>14</v>
      </c>
      <c r="M2824">
        <v>1</v>
      </c>
      <c r="N2824">
        <v>3</v>
      </c>
      <c r="O2824">
        <v>1</v>
      </c>
      <c r="P2824">
        <v>0.19600000000000001</v>
      </c>
      <c r="Q2824">
        <v>0.23100000000000001</v>
      </c>
      <c r="R2824">
        <v>0.27</v>
      </c>
      <c r="S2824">
        <v>0.501</v>
      </c>
      <c r="T2824">
        <v>0.221</v>
      </c>
      <c r="U2824">
        <v>0</v>
      </c>
      <c r="V2824">
        <v>0</v>
      </c>
      <c r="W2824">
        <v>-0.4</v>
      </c>
    </row>
    <row r="2825" spans="1:23" x14ac:dyDescent="0.25">
      <c r="A2825" t="s">
        <v>5220</v>
      </c>
      <c r="B2825" t="s">
        <v>5221</v>
      </c>
      <c r="C2825">
        <v>100</v>
      </c>
      <c r="D2825">
        <v>93</v>
      </c>
      <c r="E2825">
        <v>18</v>
      </c>
      <c r="F2825">
        <v>3</v>
      </c>
      <c r="G2825">
        <v>0</v>
      </c>
      <c r="H2825">
        <v>1</v>
      </c>
      <c r="I2825">
        <v>7</v>
      </c>
      <c r="J2825">
        <v>7</v>
      </c>
      <c r="K2825">
        <v>5</v>
      </c>
      <c r="L2825">
        <v>19</v>
      </c>
      <c r="M2825">
        <v>1</v>
      </c>
      <c r="N2825">
        <v>1</v>
      </c>
      <c r="O2825">
        <v>1</v>
      </c>
      <c r="P2825">
        <v>0.19</v>
      </c>
      <c r="Q2825">
        <v>0.23899999999999999</v>
      </c>
      <c r="R2825">
        <v>0.25700000000000001</v>
      </c>
      <c r="S2825">
        <v>0.495</v>
      </c>
      <c r="T2825">
        <v>0.221</v>
      </c>
      <c r="U2825">
        <v>0</v>
      </c>
      <c r="V2825">
        <v>0</v>
      </c>
      <c r="W2825">
        <v>-0.2</v>
      </c>
    </row>
    <row r="2826" spans="1:23" x14ac:dyDescent="0.25">
      <c r="A2826" t="s">
        <v>5219</v>
      </c>
      <c r="B2826" t="s">
        <v>499</v>
      </c>
      <c r="C2826">
        <v>100</v>
      </c>
      <c r="D2826">
        <v>94</v>
      </c>
      <c r="E2826">
        <v>18</v>
      </c>
      <c r="F2826">
        <v>3</v>
      </c>
      <c r="G2826">
        <v>0</v>
      </c>
      <c r="H2826">
        <v>2</v>
      </c>
      <c r="I2826">
        <v>8</v>
      </c>
      <c r="J2826">
        <v>8</v>
      </c>
      <c r="K2826">
        <v>3</v>
      </c>
      <c r="L2826">
        <v>17</v>
      </c>
      <c r="M2826">
        <v>1</v>
      </c>
      <c r="N2826">
        <v>1</v>
      </c>
      <c r="O2826">
        <v>1</v>
      </c>
      <c r="P2826">
        <v>0.193</v>
      </c>
      <c r="Q2826">
        <v>0.22600000000000001</v>
      </c>
      <c r="R2826">
        <v>0.27800000000000002</v>
      </c>
      <c r="S2826">
        <v>0.504</v>
      </c>
      <c r="T2826">
        <v>0.221</v>
      </c>
      <c r="U2826">
        <v>0</v>
      </c>
      <c r="V2826">
        <v>0</v>
      </c>
      <c r="W2826">
        <v>-0.6</v>
      </c>
    </row>
    <row r="2827" spans="1:23" x14ac:dyDescent="0.25">
      <c r="A2827" t="s">
        <v>5217</v>
      </c>
      <c r="B2827" t="s">
        <v>5218</v>
      </c>
      <c r="C2827">
        <v>100</v>
      </c>
      <c r="D2827">
        <v>93</v>
      </c>
      <c r="E2827">
        <v>17</v>
      </c>
      <c r="F2827">
        <v>3</v>
      </c>
      <c r="G2827">
        <v>0</v>
      </c>
      <c r="H2827">
        <v>1</v>
      </c>
      <c r="I2827">
        <v>8</v>
      </c>
      <c r="J2827">
        <v>7</v>
      </c>
      <c r="K2827">
        <v>5</v>
      </c>
      <c r="L2827">
        <v>22</v>
      </c>
      <c r="M2827">
        <v>1</v>
      </c>
      <c r="N2827">
        <v>2</v>
      </c>
      <c r="O2827">
        <v>1</v>
      </c>
      <c r="P2827">
        <v>0.187</v>
      </c>
      <c r="Q2827">
        <v>0.23499999999999999</v>
      </c>
      <c r="R2827">
        <v>0.26300000000000001</v>
      </c>
      <c r="S2827">
        <v>0.498</v>
      </c>
      <c r="T2827">
        <v>0.221</v>
      </c>
      <c r="U2827">
        <v>0</v>
      </c>
      <c r="V2827">
        <v>0</v>
      </c>
      <c r="W2827">
        <v>-0.2</v>
      </c>
    </row>
    <row r="2828" spans="1:23" x14ac:dyDescent="0.25">
      <c r="A2828" t="s">
        <v>5215</v>
      </c>
      <c r="B2828" t="s">
        <v>5216</v>
      </c>
      <c r="C2828">
        <v>100</v>
      </c>
      <c r="D2828">
        <v>94</v>
      </c>
      <c r="E2828">
        <v>19</v>
      </c>
      <c r="F2828">
        <v>3</v>
      </c>
      <c r="G2828">
        <v>1</v>
      </c>
      <c r="H2828">
        <v>1</v>
      </c>
      <c r="I2828">
        <v>8</v>
      </c>
      <c r="J2828">
        <v>7</v>
      </c>
      <c r="K2828">
        <v>4</v>
      </c>
      <c r="L2828">
        <v>22</v>
      </c>
      <c r="M2828">
        <v>1</v>
      </c>
      <c r="N2828">
        <v>3</v>
      </c>
      <c r="O2828">
        <v>2</v>
      </c>
      <c r="P2828">
        <v>0.19900000000000001</v>
      </c>
      <c r="Q2828">
        <v>0.23899999999999999</v>
      </c>
      <c r="R2828">
        <v>0.25900000000000001</v>
      </c>
      <c r="S2828">
        <v>0.498</v>
      </c>
      <c r="T2828">
        <v>0.221</v>
      </c>
      <c r="U2828">
        <v>0.1</v>
      </c>
      <c r="V2828">
        <v>0</v>
      </c>
      <c r="W2828">
        <v>-0.3</v>
      </c>
    </row>
    <row r="2829" spans="1:23" x14ac:dyDescent="0.25">
      <c r="A2829" t="s">
        <v>5214</v>
      </c>
      <c r="B2829" t="s">
        <v>2619</v>
      </c>
      <c r="C2829">
        <v>100</v>
      </c>
      <c r="D2829">
        <v>94</v>
      </c>
      <c r="E2829">
        <v>19</v>
      </c>
      <c r="F2829">
        <v>3</v>
      </c>
      <c r="G2829">
        <v>0</v>
      </c>
      <c r="H2829">
        <v>1</v>
      </c>
      <c r="I2829">
        <v>8</v>
      </c>
      <c r="J2829">
        <v>8</v>
      </c>
      <c r="K2829">
        <v>3</v>
      </c>
      <c r="L2829">
        <v>14</v>
      </c>
      <c r="M2829">
        <v>1</v>
      </c>
      <c r="N2829">
        <v>2</v>
      </c>
      <c r="O2829">
        <v>1</v>
      </c>
      <c r="P2829">
        <v>0.20200000000000001</v>
      </c>
      <c r="Q2829">
        <v>0.23400000000000001</v>
      </c>
      <c r="R2829">
        <v>0.26500000000000001</v>
      </c>
      <c r="S2829">
        <v>0.499</v>
      </c>
      <c r="T2829">
        <v>0.221</v>
      </c>
      <c r="U2829">
        <v>-0.1</v>
      </c>
      <c r="V2829">
        <v>0</v>
      </c>
      <c r="W2829">
        <v>-0.3</v>
      </c>
    </row>
    <row r="2830" spans="1:23" x14ac:dyDescent="0.25">
      <c r="A2830" t="s">
        <v>5212</v>
      </c>
      <c r="B2830" t="s">
        <v>5213</v>
      </c>
      <c r="C2830">
        <v>100</v>
      </c>
      <c r="D2830">
        <v>93</v>
      </c>
      <c r="E2830">
        <v>18</v>
      </c>
      <c r="F2830">
        <v>2</v>
      </c>
      <c r="G2830">
        <v>0</v>
      </c>
      <c r="H2830">
        <v>1</v>
      </c>
      <c r="I2830">
        <v>8</v>
      </c>
      <c r="J2830">
        <v>8</v>
      </c>
      <c r="K2830">
        <v>4</v>
      </c>
      <c r="L2830">
        <v>19</v>
      </c>
      <c r="M2830">
        <v>1</v>
      </c>
      <c r="N2830">
        <v>2</v>
      </c>
      <c r="O2830">
        <v>1</v>
      </c>
      <c r="P2830">
        <v>0.193</v>
      </c>
      <c r="Q2830">
        <v>0.23300000000000001</v>
      </c>
      <c r="R2830">
        <v>0.26600000000000001</v>
      </c>
      <c r="S2830">
        <v>0.499</v>
      </c>
      <c r="T2830">
        <v>0.221</v>
      </c>
      <c r="U2830">
        <v>0</v>
      </c>
      <c r="V2830">
        <v>0</v>
      </c>
      <c r="W2830">
        <v>-0.6</v>
      </c>
    </row>
    <row r="2831" spans="1:23" x14ac:dyDescent="0.25">
      <c r="A2831" t="s">
        <v>5210</v>
      </c>
      <c r="B2831" t="s">
        <v>5211</v>
      </c>
      <c r="C2831">
        <v>100</v>
      </c>
      <c r="D2831">
        <v>93</v>
      </c>
      <c r="E2831">
        <v>18</v>
      </c>
      <c r="F2831">
        <v>2</v>
      </c>
      <c r="G2831">
        <v>0</v>
      </c>
      <c r="H2831">
        <v>1</v>
      </c>
      <c r="I2831">
        <v>7</v>
      </c>
      <c r="J2831">
        <v>7</v>
      </c>
      <c r="K2831">
        <v>4</v>
      </c>
      <c r="L2831">
        <v>19</v>
      </c>
      <c r="M2831">
        <v>1</v>
      </c>
      <c r="N2831">
        <v>4</v>
      </c>
      <c r="O2831">
        <v>2</v>
      </c>
      <c r="P2831">
        <v>0.19500000000000001</v>
      </c>
      <c r="Q2831">
        <v>0.23599999999999999</v>
      </c>
      <c r="R2831">
        <v>0.26</v>
      </c>
      <c r="S2831">
        <v>0.497</v>
      </c>
      <c r="T2831">
        <v>0.221</v>
      </c>
      <c r="U2831">
        <v>-0.1</v>
      </c>
      <c r="V2831">
        <v>0</v>
      </c>
      <c r="W2831">
        <v>-0.6</v>
      </c>
    </row>
    <row r="2832" spans="1:23" x14ac:dyDescent="0.25">
      <c r="A2832" t="s">
        <v>5208</v>
      </c>
      <c r="B2832" t="s">
        <v>5209</v>
      </c>
      <c r="C2832">
        <v>100</v>
      </c>
      <c r="D2832">
        <v>93</v>
      </c>
      <c r="E2832">
        <v>19</v>
      </c>
      <c r="F2832">
        <v>3</v>
      </c>
      <c r="G2832">
        <v>0</v>
      </c>
      <c r="H2832">
        <v>1</v>
      </c>
      <c r="I2832">
        <v>8</v>
      </c>
      <c r="J2832">
        <v>7</v>
      </c>
      <c r="K2832">
        <v>5</v>
      </c>
      <c r="L2832">
        <v>22</v>
      </c>
      <c r="M2832">
        <v>1</v>
      </c>
      <c r="N2832">
        <v>2</v>
      </c>
      <c r="O2832">
        <v>1</v>
      </c>
      <c r="P2832">
        <v>0.19900000000000001</v>
      </c>
      <c r="Q2832">
        <v>0.24099999999999999</v>
      </c>
      <c r="R2832">
        <v>0.254</v>
      </c>
      <c r="S2832">
        <v>0.495</v>
      </c>
      <c r="T2832">
        <v>0.221</v>
      </c>
      <c r="U2832">
        <v>0</v>
      </c>
      <c r="V2832">
        <v>0</v>
      </c>
      <c r="W2832">
        <v>-0.3</v>
      </c>
    </row>
    <row r="2833" spans="1:23" x14ac:dyDescent="0.25">
      <c r="A2833" t="s">
        <v>5206</v>
      </c>
      <c r="B2833" t="s">
        <v>5207</v>
      </c>
      <c r="C2833">
        <v>100</v>
      </c>
      <c r="D2833">
        <v>93</v>
      </c>
      <c r="E2833">
        <v>18</v>
      </c>
      <c r="F2833">
        <v>3</v>
      </c>
      <c r="G2833">
        <v>0</v>
      </c>
      <c r="H2833">
        <v>1</v>
      </c>
      <c r="I2833">
        <v>7</v>
      </c>
      <c r="J2833">
        <v>7</v>
      </c>
      <c r="K2833">
        <v>5</v>
      </c>
      <c r="L2833">
        <v>21</v>
      </c>
      <c r="M2833">
        <v>1</v>
      </c>
      <c r="N2833">
        <v>1</v>
      </c>
      <c r="O2833">
        <v>1</v>
      </c>
      <c r="P2833">
        <v>0.189</v>
      </c>
      <c r="Q2833">
        <v>0.23200000000000001</v>
      </c>
      <c r="R2833">
        <v>0.26900000000000002</v>
      </c>
      <c r="S2833">
        <v>0.5</v>
      </c>
      <c r="T2833">
        <v>0.221</v>
      </c>
      <c r="U2833">
        <v>0</v>
      </c>
      <c r="V2833">
        <v>0</v>
      </c>
      <c r="W2833">
        <v>-0.2</v>
      </c>
    </row>
    <row r="2834" spans="1:23" x14ac:dyDescent="0.25">
      <c r="A2834" t="s">
        <v>5204</v>
      </c>
      <c r="B2834" t="s">
        <v>5205</v>
      </c>
      <c r="C2834">
        <v>100</v>
      </c>
      <c r="D2834">
        <v>93</v>
      </c>
      <c r="E2834">
        <v>18</v>
      </c>
      <c r="F2834">
        <v>3</v>
      </c>
      <c r="G2834">
        <v>0</v>
      </c>
      <c r="H2834">
        <v>1</v>
      </c>
      <c r="I2834">
        <v>8</v>
      </c>
      <c r="J2834">
        <v>8</v>
      </c>
      <c r="K2834">
        <v>5</v>
      </c>
      <c r="L2834">
        <v>20</v>
      </c>
      <c r="M2834">
        <v>1</v>
      </c>
      <c r="N2834">
        <v>5</v>
      </c>
      <c r="O2834">
        <v>2</v>
      </c>
      <c r="P2834">
        <v>0.189</v>
      </c>
      <c r="Q2834">
        <v>0.23300000000000001</v>
      </c>
      <c r="R2834">
        <v>0.26600000000000001</v>
      </c>
      <c r="S2834">
        <v>0.498</v>
      </c>
      <c r="T2834">
        <v>0.221</v>
      </c>
      <c r="U2834">
        <v>0.1</v>
      </c>
      <c r="V2834">
        <v>0</v>
      </c>
      <c r="W2834">
        <v>-0.4</v>
      </c>
    </row>
    <row r="2835" spans="1:23" x14ac:dyDescent="0.25">
      <c r="A2835" t="s">
        <v>5202</v>
      </c>
      <c r="B2835" t="s">
        <v>5203</v>
      </c>
      <c r="C2835">
        <v>100</v>
      </c>
      <c r="D2835">
        <v>94</v>
      </c>
      <c r="E2835">
        <v>19</v>
      </c>
      <c r="F2835">
        <v>3</v>
      </c>
      <c r="G2835">
        <v>0</v>
      </c>
      <c r="H2835">
        <v>1</v>
      </c>
      <c r="I2835">
        <v>8</v>
      </c>
      <c r="J2835">
        <v>7</v>
      </c>
      <c r="K2835">
        <v>4</v>
      </c>
      <c r="L2835">
        <v>17</v>
      </c>
      <c r="M2835">
        <v>1</v>
      </c>
      <c r="N2835">
        <v>3</v>
      </c>
      <c r="O2835">
        <v>2</v>
      </c>
      <c r="P2835">
        <v>0.20100000000000001</v>
      </c>
      <c r="Q2835">
        <v>0.23499999999999999</v>
      </c>
      <c r="R2835">
        <v>0.26300000000000001</v>
      </c>
      <c r="S2835">
        <v>0.498</v>
      </c>
      <c r="T2835">
        <v>0.221</v>
      </c>
      <c r="U2835">
        <v>-0.1</v>
      </c>
      <c r="V2835">
        <v>0</v>
      </c>
      <c r="W2835">
        <v>-0.3</v>
      </c>
    </row>
    <row r="2836" spans="1:23" x14ac:dyDescent="0.25">
      <c r="A2836" t="s">
        <v>5200</v>
      </c>
      <c r="B2836" t="s">
        <v>5201</v>
      </c>
      <c r="C2836">
        <v>100</v>
      </c>
      <c r="D2836">
        <v>92</v>
      </c>
      <c r="E2836">
        <v>17</v>
      </c>
      <c r="F2836">
        <v>3</v>
      </c>
      <c r="G2836">
        <v>0</v>
      </c>
      <c r="H2836">
        <v>1</v>
      </c>
      <c r="I2836">
        <v>8</v>
      </c>
      <c r="J2836">
        <v>7</v>
      </c>
      <c r="K2836">
        <v>5</v>
      </c>
      <c r="L2836">
        <v>25</v>
      </c>
      <c r="M2836">
        <v>1</v>
      </c>
      <c r="N2836">
        <v>4</v>
      </c>
      <c r="O2836">
        <v>2</v>
      </c>
      <c r="P2836">
        <v>0.184</v>
      </c>
      <c r="Q2836">
        <v>0.23300000000000001</v>
      </c>
      <c r="R2836">
        <v>0.26200000000000001</v>
      </c>
      <c r="S2836">
        <v>0.495</v>
      </c>
      <c r="T2836">
        <v>0.221</v>
      </c>
      <c r="U2836">
        <v>0.1</v>
      </c>
      <c r="V2836">
        <v>0</v>
      </c>
      <c r="W2836">
        <v>-0.5</v>
      </c>
    </row>
    <row r="2837" spans="1:23" x14ac:dyDescent="0.25">
      <c r="A2837" t="s">
        <v>4</v>
      </c>
      <c r="B2837" t="s">
        <v>5</v>
      </c>
      <c r="C2837">
        <v>100</v>
      </c>
      <c r="D2837">
        <v>92</v>
      </c>
      <c r="E2837">
        <v>18</v>
      </c>
      <c r="F2837">
        <v>3</v>
      </c>
      <c r="G2837">
        <v>0</v>
      </c>
      <c r="H2837">
        <v>0</v>
      </c>
      <c r="I2837">
        <v>8</v>
      </c>
      <c r="J2837">
        <v>7</v>
      </c>
      <c r="K2837">
        <v>6</v>
      </c>
      <c r="L2837">
        <v>15</v>
      </c>
      <c r="M2837">
        <v>1</v>
      </c>
      <c r="N2837">
        <v>4</v>
      </c>
      <c r="O2837">
        <v>2</v>
      </c>
      <c r="P2837">
        <v>0.19600000000000001</v>
      </c>
      <c r="Q2837">
        <v>0.245</v>
      </c>
      <c r="R2837">
        <v>0.245</v>
      </c>
      <c r="S2837">
        <v>0.49</v>
      </c>
      <c r="T2837">
        <v>0.221</v>
      </c>
      <c r="U2837">
        <v>0.1</v>
      </c>
      <c r="V2837">
        <v>0</v>
      </c>
      <c r="W2837">
        <v>-0.3</v>
      </c>
    </row>
    <row r="2838" spans="1:23" x14ac:dyDescent="0.25">
      <c r="A2838" t="s">
        <v>5198</v>
      </c>
      <c r="B2838" t="s">
        <v>5199</v>
      </c>
      <c r="C2838">
        <v>100</v>
      </c>
      <c r="D2838">
        <v>93</v>
      </c>
      <c r="E2838">
        <v>18</v>
      </c>
      <c r="F2838">
        <v>3</v>
      </c>
      <c r="G2838">
        <v>0</v>
      </c>
      <c r="H2838">
        <v>1</v>
      </c>
      <c r="I2838">
        <v>8</v>
      </c>
      <c r="J2838">
        <v>7</v>
      </c>
      <c r="K2838">
        <v>4</v>
      </c>
      <c r="L2838">
        <v>23</v>
      </c>
      <c r="M2838">
        <v>1</v>
      </c>
      <c r="N2838">
        <v>2</v>
      </c>
      <c r="O2838">
        <v>1</v>
      </c>
      <c r="P2838">
        <v>0.19700000000000001</v>
      </c>
      <c r="Q2838">
        <v>0.23799999999999999</v>
      </c>
      <c r="R2838">
        <v>0.25900000000000001</v>
      </c>
      <c r="S2838">
        <v>0.496</v>
      </c>
      <c r="T2838">
        <v>0.221</v>
      </c>
      <c r="U2838">
        <v>0</v>
      </c>
      <c r="V2838">
        <v>0</v>
      </c>
      <c r="W2838">
        <v>-0.3</v>
      </c>
    </row>
    <row r="2839" spans="1:23" x14ac:dyDescent="0.25">
      <c r="A2839" t="s">
        <v>5196</v>
      </c>
      <c r="B2839" t="s">
        <v>5197</v>
      </c>
      <c r="C2839">
        <v>100</v>
      </c>
      <c r="D2839">
        <v>93</v>
      </c>
      <c r="E2839">
        <v>17</v>
      </c>
      <c r="F2839">
        <v>3</v>
      </c>
      <c r="G2839">
        <v>0</v>
      </c>
      <c r="H2839">
        <v>1</v>
      </c>
      <c r="I2839">
        <v>7</v>
      </c>
      <c r="J2839">
        <v>7</v>
      </c>
      <c r="K2839">
        <v>5</v>
      </c>
      <c r="L2839">
        <v>21</v>
      </c>
      <c r="M2839">
        <v>1</v>
      </c>
      <c r="N2839">
        <v>1</v>
      </c>
      <c r="O2839">
        <v>1</v>
      </c>
      <c r="P2839">
        <v>0.188</v>
      </c>
      <c r="Q2839">
        <v>0.23300000000000001</v>
      </c>
      <c r="R2839">
        <v>0.26700000000000002</v>
      </c>
      <c r="S2839">
        <v>0.499</v>
      </c>
      <c r="T2839">
        <v>0.221</v>
      </c>
      <c r="U2839">
        <v>0</v>
      </c>
      <c r="V2839">
        <v>0</v>
      </c>
      <c r="W2839">
        <v>-0.2</v>
      </c>
    </row>
    <row r="2840" spans="1:23" x14ac:dyDescent="0.25">
      <c r="A2840" t="s">
        <v>5194</v>
      </c>
      <c r="B2840" t="s">
        <v>5195</v>
      </c>
      <c r="C2840">
        <v>100</v>
      </c>
      <c r="D2840">
        <v>94</v>
      </c>
      <c r="E2840">
        <v>19</v>
      </c>
      <c r="F2840">
        <v>3</v>
      </c>
      <c r="G2840">
        <v>0</v>
      </c>
      <c r="H2840">
        <v>1</v>
      </c>
      <c r="I2840">
        <v>7</v>
      </c>
      <c r="J2840">
        <v>8</v>
      </c>
      <c r="K2840">
        <v>4</v>
      </c>
      <c r="L2840">
        <v>14</v>
      </c>
      <c r="M2840">
        <v>1</v>
      </c>
      <c r="N2840">
        <v>2</v>
      </c>
      <c r="O2840">
        <v>1</v>
      </c>
      <c r="P2840">
        <v>0.19700000000000001</v>
      </c>
      <c r="Q2840">
        <v>0.23300000000000001</v>
      </c>
      <c r="R2840">
        <v>0.26800000000000002</v>
      </c>
      <c r="S2840">
        <v>0.501</v>
      </c>
      <c r="T2840">
        <v>0.221</v>
      </c>
      <c r="U2840">
        <v>0</v>
      </c>
      <c r="V2840">
        <v>0</v>
      </c>
      <c r="W2840">
        <v>-0.3</v>
      </c>
    </row>
    <row r="2841" spans="1:23" x14ac:dyDescent="0.25">
      <c r="A2841" t="s">
        <v>5192</v>
      </c>
      <c r="B2841" t="s">
        <v>5193</v>
      </c>
      <c r="C2841">
        <v>100</v>
      </c>
      <c r="D2841">
        <v>93</v>
      </c>
      <c r="E2841">
        <v>18</v>
      </c>
      <c r="F2841">
        <v>2</v>
      </c>
      <c r="G2841">
        <v>0</v>
      </c>
      <c r="H2841">
        <v>1</v>
      </c>
      <c r="I2841">
        <v>8</v>
      </c>
      <c r="J2841">
        <v>8</v>
      </c>
      <c r="K2841">
        <v>4</v>
      </c>
      <c r="L2841">
        <v>16</v>
      </c>
      <c r="M2841">
        <v>1</v>
      </c>
      <c r="N2841">
        <v>2</v>
      </c>
      <c r="O2841">
        <v>1</v>
      </c>
      <c r="P2841">
        <v>0.193</v>
      </c>
      <c r="Q2841">
        <v>0.23400000000000001</v>
      </c>
      <c r="R2841">
        <v>0.26500000000000001</v>
      </c>
      <c r="S2841">
        <v>0.499</v>
      </c>
      <c r="T2841">
        <v>0.221</v>
      </c>
      <c r="U2841">
        <v>0</v>
      </c>
      <c r="V2841">
        <v>0</v>
      </c>
      <c r="W2841">
        <v>-0.6</v>
      </c>
    </row>
    <row r="2842" spans="1:23" x14ac:dyDescent="0.25">
      <c r="A2842" t="s">
        <v>5190</v>
      </c>
      <c r="B2842" t="s">
        <v>5191</v>
      </c>
      <c r="C2842">
        <v>100</v>
      </c>
      <c r="D2842">
        <v>94</v>
      </c>
      <c r="E2842">
        <v>19</v>
      </c>
      <c r="F2842">
        <v>3</v>
      </c>
      <c r="G2842">
        <v>0</v>
      </c>
      <c r="H2842">
        <v>1</v>
      </c>
      <c r="I2842">
        <v>7</v>
      </c>
      <c r="J2842">
        <v>7</v>
      </c>
      <c r="K2842">
        <v>4</v>
      </c>
      <c r="L2842">
        <v>23</v>
      </c>
      <c r="M2842">
        <v>1</v>
      </c>
      <c r="N2842">
        <v>4</v>
      </c>
      <c r="O2842">
        <v>2</v>
      </c>
      <c r="P2842">
        <v>0.19800000000000001</v>
      </c>
      <c r="Q2842">
        <v>0.23599999999999999</v>
      </c>
      <c r="R2842">
        <v>0.26200000000000001</v>
      </c>
      <c r="S2842">
        <v>0.498</v>
      </c>
      <c r="T2842">
        <v>0.221</v>
      </c>
      <c r="U2842">
        <v>0</v>
      </c>
      <c r="V2842">
        <v>0</v>
      </c>
      <c r="W2842">
        <v>-0.6</v>
      </c>
    </row>
    <row r="2843" spans="1:23" x14ac:dyDescent="0.25">
      <c r="A2843" t="s">
        <v>5188</v>
      </c>
      <c r="B2843" t="s">
        <v>5189</v>
      </c>
      <c r="C2843">
        <v>100</v>
      </c>
      <c r="D2843">
        <v>94</v>
      </c>
      <c r="E2843">
        <v>18</v>
      </c>
      <c r="F2843">
        <v>2</v>
      </c>
      <c r="G2843">
        <v>0</v>
      </c>
      <c r="H2843">
        <v>2</v>
      </c>
      <c r="I2843">
        <v>8</v>
      </c>
      <c r="J2843">
        <v>8</v>
      </c>
      <c r="K2843">
        <v>4</v>
      </c>
      <c r="L2843">
        <v>17</v>
      </c>
      <c r="M2843">
        <v>1</v>
      </c>
      <c r="N2843">
        <v>2</v>
      </c>
      <c r="O2843">
        <v>1</v>
      </c>
      <c r="P2843">
        <v>0.189</v>
      </c>
      <c r="Q2843">
        <v>0.22800000000000001</v>
      </c>
      <c r="R2843">
        <v>0.27400000000000002</v>
      </c>
      <c r="S2843">
        <v>0.501</v>
      </c>
      <c r="T2843">
        <v>0.221</v>
      </c>
      <c r="U2843">
        <v>0</v>
      </c>
      <c r="V2843">
        <v>0</v>
      </c>
      <c r="W2843">
        <v>-0.6</v>
      </c>
    </row>
    <row r="2844" spans="1:23" x14ac:dyDescent="0.25">
      <c r="A2844" t="s">
        <v>5186</v>
      </c>
      <c r="B2844" t="s">
        <v>5187</v>
      </c>
      <c r="C2844">
        <v>100</v>
      </c>
      <c r="D2844">
        <v>92</v>
      </c>
      <c r="E2844">
        <v>16</v>
      </c>
      <c r="F2844">
        <v>2</v>
      </c>
      <c r="G2844">
        <v>0</v>
      </c>
      <c r="H2844">
        <v>2</v>
      </c>
      <c r="I2844">
        <v>8</v>
      </c>
      <c r="J2844">
        <v>8</v>
      </c>
      <c r="K2844">
        <v>5</v>
      </c>
      <c r="L2844">
        <v>25</v>
      </c>
      <c r="M2844">
        <v>1</v>
      </c>
      <c r="N2844">
        <v>2</v>
      </c>
      <c r="O2844">
        <v>1</v>
      </c>
      <c r="P2844">
        <v>0.17899999999999999</v>
      </c>
      <c r="Q2844">
        <v>0.23100000000000001</v>
      </c>
      <c r="R2844">
        <v>0.26500000000000001</v>
      </c>
      <c r="S2844">
        <v>0.497</v>
      </c>
      <c r="T2844">
        <v>0.221</v>
      </c>
      <c r="U2844">
        <v>-0.1</v>
      </c>
      <c r="V2844">
        <v>0</v>
      </c>
      <c r="W2844">
        <v>-0.6</v>
      </c>
    </row>
    <row r="2845" spans="1:23" x14ac:dyDescent="0.25">
      <c r="A2845" t="s">
        <v>5184</v>
      </c>
      <c r="B2845" t="s">
        <v>5185</v>
      </c>
      <c r="C2845">
        <v>100</v>
      </c>
      <c r="D2845">
        <v>92</v>
      </c>
      <c r="E2845">
        <v>17</v>
      </c>
      <c r="F2845">
        <v>3</v>
      </c>
      <c r="G2845">
        <v>0</v>
      </c>
      <c r="H2845">
        <v>1</v>
      </c>
      <c r="I2845">
        <v>7</v>
      </c>
      <c r="J2845">
        <v>7</v>
      </c>
      <c r="K2845">
        <v>6</v>
      </c>
      <c r="L2845">
        <v>16</v>
      </c>
      <c r="M2845">
        <v>1</v>
      </c>
      <c r="N2845">
        <v>1</v>
      </c>
      <c r="O2845">
        <v>1</v>
      </c>
      <c r="P2845">
        <v>0.189</v>
      </c>
      <c r="Q2845">
        <v>0.245</v>
      </c>
      <c r="R2845">
        <v>0.24399999999999999</v>
      </c>
      <c r="S2845">
        <v>0.48899999999999999</v>
      </c>
      <c r="T2845">
        <v>0.221</v>
      </c>
      <c r="U2845">
        <v>0</v>
      </c>
      <c r="V2845">
        <v>0</v>
      </c>
      <c r="W2845">
        <v>-0.3</v>
      </c>
    </row>
    <row r="2846" spans="1:23" x14ac:dyDescent="0.25">
      <c r="A2846" t="s">
        <v>5182</v>
      </c>
      <c r="B2846" t="s">
        <v>5183</v>
      </c>
      <c r="C2846">
        <v>100</v>
      </c>
      <c r="D2846">
        <v>94</v>
      </c>
      <c r="E2846">
        <v>19</v>
      </c>
      <c r="F2846">
        <v>2</v>
      </c>
      <c r="G2846">
        <v>0</v>
      </c>
      <c r="H2846">
        <v>1</v>
      </c>
      <c r="I2846">
        <v>7</v>
      </c>
      <c r="J2846">
        <v>8</v>
      </c>
      <c r="K2846">
        <v>3</v>
      </c>
      <c r="L2846">
        <v>15</v>
      </c>
      <c r="M2846">
        <v>1</v>
      </c>
      <c r="N2846">
        <v>2</v>
      </c>
      <c r="O2846">
        <v>1</v>
      </c>
      <c r="P2846">
        <v>0.19700000000000001</v>
      </c>
      <c r="Q2846">
        <v>0.23</v>
      </c>
      <c r="R2846">
        <v>0.27200000000000002</v>
      </c>
      <c r="S2846">
        <v>0.502</v>
      </c>
      <c r="T2846">
        <v>0.221</v>
      </c>
      <c r="U2846">
        <v>-0.1</v>
      </c>
      <c r="V2846">
        <v>0</v>
      </c>
      <c r="W2846">
        <v>-0.6</v>
      </c>
    </row>
    <row r="2847" spans="1:23" x14ac:dyDescent="0.25">
      <c r="A2847" t="s">
        <v>5180</v>
      </c>
      <c r="B2847" t="s">
        <v>5181</v>
      </c>
      <c r="C2847">
        <v>100</v>
      </c>
      <c r="D2847">
        <v>93</v>
      </c>
      <c r="E2847">
        <v>19</v>
      </c>
      <c r="F2847">
        <v>2</v>
      </c>
      <c r="G2847">
        <v>1</v>
      </c>
      <c r="H2847">
        <v>0</v>
      </c>
      <c r="I2847">
        <v>7</v>
      </c>
      <c r="J2847">
        <v>7</v>
      </c>
      <c r="K2847">
        <v>4</v>
      </c>
      <c r="L2847">
        <v>17</v>
      </c>
      <c r="M2847">
        <v>1</v>
      </c>
      <c r="N2847">
        <v>2</v>
      </c>
      <c r="O2847">
        <v>1</v>
      </c>
      <c r="P2847">
        <v>0.20100000000000001</v>
      </c>
      <c r="Q2847">
        <v>0.24199999999999999</v>
      </c>
      <c r="R2847">
        <v>0.252</v>
      </c>
      <c r="S2847">
        <v>0.49299999999999999</v>
      </c>
      <c r="T2847">
        <v>0.221</v>
      </c>
      <c r="U2847">
        <v>0</v>
      </c>
      <c r="V2847">
        <v>0</v>
      </c>
      <c r="W2847">
        <v>-0.3</v>
      </c>
    </row>
    <row r="2848" spans="1:23" x14ac:dyDescent="0.25">
      <c r="A2848" t="s">
        <v>5178</v>
      </c>
      <c r="B2848" t="s">
        <v>5179</v>
      </c>
      <c r="C2848">
        <v>100</v>
      </c>
      <c r="D2848">
        <v>93</v>
      </c>
      <c r="E2848">
        <v>18</v>
      </c>
      <c r="F2848">
        <v>2</v>
      </c>
      <c r="G2848">
        <v>0</v>
      </c>
      <c r="H2848">
        <v>1</v>
      </c>
      <c r="I2848">
        <v>8</v>
      </c>
      <c r="J2848">
        <v>7</v>
      </c>
      <c r="K2848">
        <v>5</v>
      </c>
      <c r="L2848">
        <v>13</v>
      </c>
      <c r="M2848">
        <v>1</v>
      </c>
      <c r="N2848">
        <v>2</v>
      </c>
      <c r="O2848">
        <v>1</v>
      </c>
      <c r="P2848">
        <v>0.19500000000000001</v>
      </c>
      <c r="Q2848">
        <v>0.23799999999999999</v>
      </c>
      <c r="R2848">
        <v>0.25900000000000001</v>
      </c>
      <c r="S2848">
        <v>0.496</v>
      </c>
      <c r="T2848">
        <v>0.221</v>
      </c>
      <c r="U2848">
        <v>-0.1</v>
      </c>
      <c r="V2848">
        <v>0</v>
      </c>
      <c r="W2848">
        <v>-0.6</v>
      </c>
    </row>
    <row r="2849" spans="1:23" x14ac:dyDescent="0.25">
      <c r="A2849" t="s">
        <v>5176</v>
      </c>
      <c r="B2849" t="s">
        <v>5177</v>
      </c>
      <c r="C2849">
        <v>100</v>
      </c>
      <c r="D2849">
        <v>93</v>
      </c>
      <c r="E2849">
        <v>18</v>
      </c>
      <c r="F2849">
        <v>3</v>
      </c>
      <c r="G2849">
        <v>0</v>
      </c>
      <c r="H2849">
        <v>1</v>
      </c>
      <c r="I2849">
        <v>7</v>
      </c>
      <c r="J2849">
        <v>8</v>
      </c>
      <c r="K2849">
        <v>5</v>
      </c>
      <c r="L2849">
        <v>21</v>
      </c>
      <c r="M2849">
        <v>1</v>
      </c>
      <c r="N2849">
        <v>2</v>
      </c>
      <c r="O2849">
        <v>1</v>
      </c>
      <c r="P2849">
        <v>0.189</v>
      </c>
      <c r="Q2849">
        <v>0.23400000000000001</v>
      </c>
      <c r="R2849">
        <v>0.26500000000000001</v>
      </c>
      <c r="S2849">
        <v>0.499</v>
      </c>
      <c r="T2849">
        <v>0.221</v>
      </c>
      <c r="U2849">
        <v>0</v>
      </c>
      <c r="V2849">
        <v>0</v>
      </c>
      <c r="W2849">
        <v>-0.3</v>
      </c>
    </row>
    <row r="2850" spans="1:23" x14ac:dyDescent="0.25">
      <c r="A2850" t="s">
        <v>5174</v>
      </c>
      <c r="B2850" t="s">
        <v>5175</v>
      </c>
      <c r="C2850">
        <v>100</v>
      </c>
      <c r="D2850">
        <v>94</v>
      </c>
      <c r="E2850">
        <v>17</v>
      </c>
      <c r="F2850">
        <v>2</v>
      </c>
      <c r="G2850">
        <v>0</v>
      </c>
      <c r="H2850">
        <v>2</v>
      </c>
      <c r="I2850">
        <v>8</v>
      </c>
      <c r="J2850">
        <v>8</v>
      </c>
      <c r="K2850">
        <v>4</v>
      </c>
      <c r="L2850">
        <v>23</v>
      </c>
      <c r="M2850">
        <v>1</v>
      </c>
      <c r="N2850">
        <v>1</v>
      </c>
      <c r="O2850">
        <v>1</v>
      </c>
      <c r="P2850">
        <v>0.186</v>
      </c>
      <c r="Q2850">
        <v>0.22600000000000001</v>
      </c>
      <c r="R2850">
        <v>0.27500000000000002</v>
      </c>
      <c r="S2850">
        <v>0.501</v>
      </c>
      <c r="T2850">
        <v>0.221</v>
      </c>
      <c r="U2850">
        <v>-0.1</v>
      </c>
      <c r="V2850">
        <v>0</v>
      </c>
      <c r="W2850">
        <v>-0.6</v>
      </c>
    </row>
    <row r="2851" spans="1:23" x14ac:dyDescent="0.25">
      <c r="A2851" t="s">
        <v>5172</v>
      </c>
      <c r="B2851" t="s">
        <v>5173</v>
      </c>
      <c r="C2851">
        <v>100</v>
      </c>
      <c r="D2851">
        <v>94</v>
      </c>
      <c r="E2851">
        <v>18</v>
      </c>
      <c r="F2851">
        <v>3</v>
      </c>
      <c r="G2851">
        <v>0</v>
      </c>
      <c r="H2851">
        <v>1</v>
      </c>
      <c r="I2851">
        <v>8</v>
      </c>
      <c r="J2851">
        <v>8</v>
      </c>
      <c r="K2851">
        <v>4</v>
      </c>
      <c r="L2851">
        <v>20</v>
      </c>
      <c r="M2851">
        <v>1</v>
      </c>
      <c r="N2851">
        <v>1</v>
      </c>
      <c r="O2851">
        <v>1</v>
      </c>
      <c r="P2851">
        <v>0.19600000000000001</v>
      </c>
      <c r="Q2851">
        <v>0.23</v>
      </c>
      <c r="R2851">
        <v>0.27200000000000002</v>
      </c>
      <c r="S2851">
        <v>0.502</v>
      </c>
      <c r="T2851">
        <v>0.221</v>
      </c>
      <c r="U2851">
        <v>0</v>
      </c>
      <c r="V2851">
        <v>0</v>
      </c>
      <c r="W2851">
        <v>-0.7</v>
      </c>
    </row>
    <row r="2852" spans="1:23" x14ac:dyDescent="0.25">
      <c r="A2852" t="s">
        <v>5170</v>
      </c>
      <c r="B2852" t="s">
        <v>5171</v>
      </c>
      <c r="C2852">
        <v>100</v>
      </c>
      <c r="D2852">
        <v>93</v>
      </c>
      <c r="E2852">
        <v>18</v>
      </c>
      <c r="F2852">
        <v>3</v>
      </c>
      <c r="G2852">
        <v>0</v>
      </c>
      <c r="H2852">
        <v>0</v>
      </c>
      <c r="I2852">
        <v>8</v>
      </c>
      <c r="J2852">
        <v>7</v>
      </c>
      <c r="K2852">
        <v>5</v>
      </c>
      <c r="L2852">
        <v>20</v>
      </c>
      <c r="M2852">
        <v>1</v>
      </c>
      <c r="N2852">
        <v>5</v>
      </c>
      <c r="O2852">
        <v>3</v>
      </c>
      <c r="P2852">
        <v>0.19800000000000001</v>
      </c>
      <c r="Q2852">
        <v>0.24199999999999999</v>
      </c>
      <c r="R2852">
        <v>0.249</v>
      </c>
      <c r="S2852">
        <v>0.49099999999999999</v>
      </c>
      <c r="T2852">
        <v>0.221</v>
      </c>
      <c r="U2852">
        <v>0.1</v>
      </c>
      <c r="V2852">
        <v>0</v>
      </c>
      <c r="W2852">
        <v>-0.3</v>
      </c>
    </row>
    <row r="2853" spans="1:23" x14ac:dyDescent="0.25">
      <c r="A2853" t="s">
        <v>5168</v>
      </c>
      <c r="B2853" t="s">
        <v>5169</v>
      </c>
      <c r="C2853">
        <v>100</v>
      </c>
      <c r="D2853">
        <v>95</v>
      </c>
      <c r="E2853">
        <v>18</v>
      </c>
      <c r="F2853">
        <v>3</v>
      </c>
      <c r="G2853">
        <v>0</v>
      </c>
      <c r="H2853">
        <v>1</v>
      </c>
      <c r="I2853">
        <v>7</v>
      </c>
      <c r="J2853">
        <v>8</v>
      </c>
      <c r="K2853">
        <v>3</v>
      </c>
      <c r="L2853">
        <v>28</v>
      </c>
      <c r="M2853">
        <v>1</v>
      </c>
      <c r="N2853">
        <v>2</v>
      </c>
      <c r="O2853">
        <v>1</v>
      </c>
      <c r="P2853">
        <v>0.193</v>
      </c>
      <c r="Q2853">
        <v>0.223</v>
      </c>
      <c r="R2853">
        <v>0.28000000000000003</v>
      </c>
      <c r="S2853">
        <v>0.503</v>
      </c>
      <c r="T2853">
        <v>0.221</v>
      </c>
      <c r="U2853">
        <v>0</v>
      </c>
      <c r="V2853">
        <v>0</v>
      </c>
      <c r="W2853">
        <v>-0.6</v>
      </c>
    </row>
    <row r="2854" spans="1:23" x14ac:dyDescent="0.25">
      <c r="A2854" t="s">
        <v>5166</v>
      </c>
      <c r="B2854" t="s">
        <v>5167</v>
      </c>
      <c r="C2854">
        <v>100</v>
      </c>
      <c r="D2854">
        <v>94</v>
      </c>
      <c r="E2854">
        <v>18</v>
      </c>
      <c r="F2854">
        <v>3</v>
      </c>
      <c r="G2854">
        <v>0</v>
      </c>
      <c r="H2854">
        <v>2</v>
      </c>
      <c r="I2854">
        <v>7</v>
      </c>
      <c r="J2854">
        <v>8</v>
      </c>
      <c r="K2854">
        <v>4</v>
      </c>
      <c r="L2854">
        <v>23</v>
      </c>
      <c r="M2854">
        <v>1</v>
      </c>
      <c r="N2854">
        <v>2</v>
      </c>
      <c r="O2854">
        <v>1</v>
      </c>
      <c r="P2854">
        <v>0.19</v>
      </c>
      <c r="Q2854">
        <v>0.22700000000000001</v>
      </c>
      <c r="R2854">
        <v>0.27400000000000002</v>
      </c>
      <c r="S2854">
        <v>0.501</v>
      </c>
      <c r="T2854">
        <v>0.221</v>
      </c>
      <c r="U2854">
        <v>0</v>
      </c>
      <c r="V2854">
        <v>0</v>
      </c>
      <c r="W2854">
        <v>-0.6</v>
      </c>
    </row>
    <row r="2855" spans="1:23" x14ac:dyDescent="0.25">
      <c r="A2855" t="s">
        <v>5164</v>
      </c>
      <c r="B2855" t="s">
        <v>5165</v>
      </c>
      <c r="C2855">
        <v>100</v>
      </c>
      <c r="D2855">
        <v>94</v>
      </c>
      <c r="E2855">
        <v>19</v>
      </c>
      <c r="F2855">
        <v>2</v>
      </c>
      <c r="G2855">
        <v>0</v>
      </c>
      <c r="H2855">
        <v>1</v>
      </c>
      <c r="I2855">
        <v>7</v>
      </c>
      <c r="J2855">
        <v>8</v>
      </c>
      <c r="K2855">
        <v>3</v>
      </c>
      <c r="L2855">
        <v>14</v>
      </c>
      <c r="M2855">
        <v>1</v>
      </c>
      <c r="N2855">
        <v>1</v>
      </c>
      <c r="O2855">
        <v>1</v>
      </c>
      <c r="P2855">
        <v>0.19700000000000001</v>
      </c>
      <c r="Q2855">
        <v>0.23200000000000001</v>
      </c>
      <c r="R2855">
        <v>0.26600000000000001</v>
      </c>
      <c r="S2855">
        <v>0.498</v>
      </c>
      <c r="T2855">
        <v>0.221</v>
      </c>
      <c r="U2855">
        <v>0</v>
      </c>
      <c r="V2855">
        <v>0</v>
      </c>
      <c r="W2855">
        <v>-0.4</v>
      </c>
    </row>
    <row r="2856" spans="1:23" x14ac:dyDescent="0.25">
      <c r="A2856" t="s">
        <v>5162</v>
      </c>
      <c r="B2856" t="s">
        <v>5163</v>
      </c>
      <c r="C2856">
        <v>100</v>
      </c>
      <c r="D2856">
        <v>94</v>
      </c>
      <c r="E2856">
        <v>18</v>
      </c>
      <c r="F2856">
        <v>2</v>
      </c>
      <c r="G2856">
        <v>0</v>
      </c>
      <c r="H2856">
        <v>2</v>
      </c>
      <c r="I2856">
        <v>8</v>
      </c>
      <c r="J2856">
        <v>8</v>
      </c>
      <c r="K2856">
        <v>4</v>
      </c>
      <c r="L2856">
        <v>19</v>
      </c>
      <c r="M2856">
        <v>1</v>
      </c>
      <c r="N2856">
        <v>1</v>
      </c>
      <c r="O2856">
        <v>1</v>
      </c>
      <c r="P2856">
        <v>0.188</v>
      </c>
      <c r="Q2856">
        <v>0.22800000000000001</v>
      </c>
      <c r="R2856">
        <v>0.27</v>
      </c>
      <c r="S2856">
        <v>0.499</v>
      </c>
      <c r="T2856">
        <v>0.221</v>
      </c>
      <c r="U2856">
        <v>0</v>
      </c>
      <c r="V2856">
        <v>0</v>
      </c>
      <c r="W2856">
        <v>-0.6</v>
      </c>
    </row>
    <row r="2857" spans="1:23" x14ac:dyDescent="0.25">
      <c r="A2857" t="s">
        <v>5160</v>
      </c>
      <c r="B2857" t="s">
        <v>5161</v>
      </c>
      <c r="C2857">
        <v>100</v>
      </c>
      <c r="D2857">
        <v>93</v>
      </c>
      <c r="E2857">
        <v>18</v>
      </c>
      <c r="F2857">
        <v>3</v>
      </c>
      <c r="G2857">
        <v>0</v>
      </c>
      <c r="H2857">
        <v>1</v>
      </c>
      <c r="I2857">
        <v>8</v>
      </c>
      <c r="J2857">
        <v>8</v>
      </c>
      <c r="K2857">
        <v>5</v>
      </c>
      <c r="L2857">
        <v>24</v>
      </c>
      <c r="M2857">
        <v>1</v>
      </c>
      <c r="N2857">
        <v>1</v>
      </c>
      <c r="O2857">
        <v>1</v>
      </c>
      <c r="P2857">
        <v>0.187</v>
      </c>
      <c r="Q2857">
        <v>0.22900000000000001</v>
      </c>
      <c r="R2857">
        <v>0.27</v>
      </c>
      <c r="S2857">
        <v>0.499</v>
      </c>
      <c r="T2857">
        <v>0.22</v>
      </c>
      <c r="U2857">
        <v>0</v>
      </c>
      <c r="V2857">
        <v>0</v>
      </c>
      <c r="W2857">
        <v>-0.6</v>
      </c>
    </row>
    <row r="2858" spans="1:23" x14ac:dyDescent="0.25">
      <c r="A2858" t="s">
        <v>5158</v>
      </c>
      <c r="B2858" t="s">
        <v>5159</v>
      </c>
      <c r="C2858">
        <v>100</v>
      </c>
      <c r="D2858">
        <v>93</v>
      </c>
      <c r="E2858">
        <v>18</v>
      </c>
      <c r="F2858">
        <v>3</v>
      </c>
      <c r="G2858">
        <v>0</v>
      </c>
      <c r="H2858">
        <v>1</v>
      </c>
      <c r="I2858">
        <v>8</v>
      </c>
      <c r="J2858">
        <v>7</v>
      </c>
      <c r="K2858">
        <v>5</v>
      </c>
      <c r="L2858">
        <v>16</v>
      </c>
      <c r="M2858">
        <v>1</v>
      </c>
      <c r="N2858">
        <v>2</v>
      </c>
      <c r="O2858">
        <v>1</v>
      </c>
      <c r="P2858">
        <v>0.19400000000000001</v>
      </c>
      <c r="Q2858">
        <v>0.23799999999999999</v>
      </c>
      <c r="R2858">
        <v>0.255</v>
      </c>
      <c r="S2858">
        <v>0.49299999999999999</v>
      </c>
      <c r="T2858">
        <v>0.22</v>
      </c>
      <c r="U2858">
        <v>0</v>
      </c>
      <c r="V2858">
        <v>0</v>
      </c>
      <c r="W2858">
        <v>-0.3</v>
      </c>
    </row>
    <row r="2859" spans="1:23" x14ac:dyDescent="0.25">
      <c r="A2859" t="s">
        <v>5156</v>
      </c>
      <c r="B2859" t="s">
        <v>5157</v>
      </c>
      <c r="C2859">
        <v>100</v>
      </c>
      <c r="D2859">
        <v>93</v>
      </c>
      <c r="E2859">
        <v>18</v>
      </c>
      <c r="F2859">
        <v>3</v>
      </c>
      <c r="G2859">
        <v>0</v>
      </c>
      <c r="H2859">
        <v>1</v>
      </c>
      <c r="I2859">
        <v>8</v>
      </c>
      <c r="J2859">
        <v>7</v>
      </c>
      <c r="K2859">
        <v>4</v>
      </c>
      <c r="L2859">
        <v>19</v>
      </c>
      <c r="M2859">
        <v>1</v>
      </c>
      <c r="N2859">
        <v>2</v>
      </c>
      <c r="O2859">
        <v>1</v>
      </c>
      <c r="P2859">
        <v>0.193</v>
      </c>
      <c r="Q2859">
        <v>0.23400000000000001</v>
      </c>
      <c r="R2859">
        <v>0.26200000000000001</v>
      </c>
      <c r="S2859">
        <v>0.497</v>
      </c>
      <c r="T2859">
        <v>0.22</v>
      </c>
      <c r="U2859">
        <v>0</v>
      </c>
      <c r="V2859">
        <v>0</v>
      </c>
      <c r="W2859">
        <v>-0.6</v>
      </c>
    </row>
    <row r="2860" spans="1:23" x14ac:dyDescent="0.25">
      <c r="A2860" t="s">
        <v>5154</v>
      </c>
      <c r="B2860" t="s">
        <v>5155</v>
      </c>
      <c r="C2860">
        <v>100</v>
      </c>
      <c r="D2860">
        <v>94</v>
      </c>
      <c r="E2860">
        <v>19</v>
      </c>
      <c r="F2860">
        <v>3</v>
      </c>
      <c r="G2860">
        <v>0</v>
      </c>
      <c r="H2860">
        <v>1</v>
      </c>
      <c r="I2860">
        <v>7</v>
      </c>
      <c r="J2860">
        <v>7</v>
      </c>
      <c r="K2860">
        <v>4</v>
      </c>
      <c r="L2860">
        <v>12</v>
      </c>
      <c r="M2860">
        <v>1</v>
      </c>
      <c r="N2860">
        <v>5</v>
      </c>
      <c r="O2860">
        <v>2</v>
      </c>
      <c r="P2860">
        <v>0.20499999999999999</v>
      </c>
      <c r="Q2860">
        <v>0.23799999999999999</v>
      </c>
      <c r="R2860">
        <v>0.25800000000000001</v>
      </c>
      <c r="S2860">
        <v>0.495</v>
      </c>
      <c r="T2860">
        <v>0.22</v>
      </c>
      <c r="U2860">
        <v>0</v>
      </c>
      <c r="V2860">
        <v>0</v>
      </c>
      <c r="W2860">
        <v>-0.3</v>
      </c>
    </row>
    <row r="2861" spans="1:23" x14ac:dyDescent="0.25">
      <c r="A2861" t="s">
        <v>5152</v>
      </c>
      <c r="B2861" t="s">
        <v>5153</v>
      </c>
      <c r="C2861">
        <v>100</v>
      </c>
      <c r="D2861">
        <v>94</v>
      </c>
      <c r="E2861">
        <v>19</v>
      </c>
      <c r="F2861">
        <v>3</v>
      </c>
      <c r="G2861">
        <v>0</v>
      </c>
      <c r="H2861">
        <v>1</v>
      </c>
      <c r="I2861">
        <v>7</v>
      </c>
      <c r="J2861">
        <v>7</v>
      </c>
      <c r="K2861">
        <v>4</v>
      </c>
      <c r="L2861">
        <v>14</v>
      </c>
      <c r="M2861">
        <v>1</v>
      </c>
      <c r="N2861">
        <v>1</v>
      </c>
      <c r="O2861">
        <v>1</v>
      </c>
      <c r="P2861">
        <v>0.2</v>
      </c>
      <c r="Q2861">
        <v>0.23799999999999999</v>
      </c>
      <c r="R2861">
        <v>0.25800000000000001</v>
      </c>
      <c r="S2861">
        <v>0.496</v>
      </c>
      <c r="T2861">
        <v>0.22</v>
      </c>
      <c r="U2861">
        <v>-0.1</v>
      </c>
      <c r="V2861">
        <v>0</v>
      </c>
      <c r="W2861">
        <v>-0.3</v>
      </c>
    </row>
    <row r="2862" spans="1:23" x14ac:dyDescent="0.25">
      <c r="A2862" t="s">
        <v>5150</v>
      </c>
      <c r="B2862" t="s">
        <v>5151</v>
      </c>
      <c r="C2862">
        <v>100</v>
      </c>
      <c r="D2862">
        <v>94</v>
      </c>
      <c r="E2862">
        <v>18</v>
      </c>
      <c r="F2862">
        <v>3</v>
      </c>
      <c r="G2862">
        <v>0</v>
      </c>
      <c r="H2862">
        <v>2</v>
      </c>
      <c r="I2862">
        <v>8</v>
      </c>
      <c r="J2862">
        <v>8</v>
      </c>
      <c r="K2862">
        <v>4</v>
      </c>
      <c r="L2862">
        <v>28</v>
      </c>
      <c r="M2862">
        <v>1</v>
      </c>
      <c r="N2862">
        <v>1</v>
      </c>
      <c r="O2862">
        <v>1</v>
      </c>
      <c r="P2862">
        <v>0.189</v>
      </c>
      <c r="Q2862">
        <v>0.22700000000000001</v>
      </c>
      <c r="R2862">
        <v>0.27300000000000002</v>
      </c>
      <c r="S2862">
        <v>0.5</v>
      </c>
      <c r="T2862">
        <v>0.22</v>
      </c>
      <c r="U2862">
        <v>0</v>
      </c>
      <c r="V2862">
        <v>0</v>
      </c>
      <c r="W2862">
        <v>-0.6</v>
      </c>
    </row>
    <row r="2863" spans="1:23" x14ac:dyDescent="0.25">
      <c r="A2863" t="s">
        <v>5148</v>
      </c>
      <c r="B2863" t="s">
        <v>5149</v>
      </c>
      <c r="C2863">
        <v>100</v>
      </c>
      <c r="D2863">
        <v>93</v>
      </c>
      <c r="E2863">
        <v>18</v>
      </c>
      <c r="F2863">
        <v>3</v>
      </c>
      <c r="G2863">
        <v>0</v>
      </c>
      <c r="H2863">
        <v>1</v>
      </c>
      <c r="I2863">
        <v>7</v>
      </c>
      <c r="J2863">
        <v>7</v>
      </c>
      <c r="K2863">
        <v>5</v>
      </c>
      <c r="L2863">
        <v>17</v>
      </c>
      <c r="M2863">
        <v>1</v>
      </c>
      <c r="N2863">
        <v>1</v>
      </c>
      <c r="O2863">
        <v>0</v>
      </c>
      <c r="P2863">
        <v>0.19400000000000001</v>
      </c>
      <c r="Q2863">
        <v>0.23599999999999999</v>
      </c>
      <c r="R2863">
        <v>0.25900000000000001</v>
      </c>
      <c r="S2863">
        <v>0.495</v>
      </c>
      <c r="T2863">
        <v>0.22</v>
      </c>
      <c r="U2863">
        <v>0</v>
      </c>
      <c r="V2863">
        <v>0</v>
      </c>
      <c r="W2863">
        <v>-0.4</v>
      </c>
    </row>
    <row r="2864" spans="1:23" x14ac:dyDescent="0.25">
      <c r="A2864" t="s">
        <v>5146</v>
      </c>
      <c r="B2864" t="s">
        <v>5147</v>
      </c>
      <c r="C2864">
        <v>100</v>
      </c>
      <c r="D2864">
        <v>95</v>
      </c>
      <c r="E2864">
        <v>19</v>
      </c>
      <c r="F2864">
        <v>3</v>
      </c>
      <c r="G2864">
        <v>0</v>
      </c>
      <c r="H2864">
        <v>1</v>
      </c>
      <c r="I2864">
        <v>7</v>
      </c>
      <c r="J2864">
        <v>8</v>
      </c>
      <c r="K2864">
        <v>3</v>
      </c>
      <c r="L2864">
        <v>17</v>
      </c>
      <c r="M2864">
        <v>1</v>
      </c>
      <c r="N2864">
        <v>1</v>
      </c>
      <c r="O2864">
        <v>1</v>
      </c>
      <c r="P2864">
        <v>0.2</v>
      </c>
      <c r="Q2864">
        <v>0.23</v>
      </c>
      <c r="R2864">
        <v>0.27100000000000002</v>
      </c>
      <c r="S2864">
        <v>0.501</v>
      </c>
      <c r="T2864">
        <v>0.22</v>
      </c>
      <c r="U2864">
        <v>0</v>
      </c>
      <c r="V2864">
        <v>0</v>
      </c>
      <c r="W2864">
        <v>-0.6</v>
      </c>
    </row>
    <row r="2865" spans="1:23" x14ac:dyDescent="0.25">
      <c r="A2865" t="s">
        <v>5144</v>
      </c>
      <c r="B2865" t="s">
        <v>5145</v>
      </c>
      <c r="C2865">
        <v>100</v>
      </c>
      <c r="D2865">
        <v>94</v>
      </c>
      <c r="E2865">
        <v>18</v>
      </c>
      <c r="F2865">
        <v>2</v>
      </c>
      <c r="G2865">
        <v>0</v>
      </c>
      <c r="H2865">
        <v>1</v>
      </c>
      <c r="I2865">
        <v>8</v>
      </c>
      <c r="J2865">
        <v>8</v>
      </c>
      <c r="K2865">
        <v>4</v>
      </c>
      <c r="L2865">
        <v>15</v>
      </c>
      <c r="M2865">
        <v>1</v>
      </c>
      <c r="N2865">
        <v>2</v>
      </c>
      <c r="O2865">
        <v>1</v>
      </c>
      <c r="P2865">
        <v>0.193</v>
      </c>
      <c r="Q2865">
        <v>0.23200000000000001</v>
      </c>
      <c r="R2865">
        <v>0.26500000000000001</v>
      </c>
      <c r="S2865">
        <v>0.497</v>
      </c>
      <c r="T2865">
        <v>0.22</v>
      </c>
      <c r="U2865">
        <v>0</v>
      </c>
      <c r="V2865">
        <v>0</v>
      </c>
      <c r="W2865">
        <v>-0.6</v>
      </c>
    </row>
    <row r="2866" spans="1:23" x14ac:dyDescent="0.25">
      <c r="A2866" t="s">
        <v>5142</v>
      </c>
      <c r="B2866" t="s">
        <v>5143</v>
      </c>
      <c r="C2866">
        <v>100</v>
      </c>
      <c r="D2866">
        <v>95</v>
      </c>
      <c r="E2866">
        <v>19</v>
      </c>
      <c r="F2866">
        <v>3</v>
      </c>
      <c r="G2866">
        <v>0</v>
      </c>
      <c r="H2866">
        <v>1</v>
      </c>
      <c r="I2866">
        <v>7</v>
      </c>
      <c r="J2866">
        <v>8</v>
      </c>
      <c r="K2866">
        <v>3</v>
      </c>
      <c r="L2866">
        <v>19</v>
      </c>
      <c r="M2866">
        <v>1</v>
      </c>
      <c r="N2866">
        <v>1</v>
      </c>
      <c r="O2866">
        <v>1</v>
      </c>
      <c r="P2866">
        <v>0.19900000000000001</v>
      </c>
      <c r="Q2866">
        <v>0.22900000000000001</v>
      </c>
      <c r="R2866">
        <v>0.27</v>
      </c>
      <c r="S2866">
        <v>0.499</v>
      </c>
      <c r="T2866">
        <v>0.22</v>
      </c>
      <c r="U2866">
        <v>0</v>
      </c>
      <c r="V2866">
        <v>0</v>
      </c>
      <c r="W2866">
        <v>-0.3</v>
      </c>
    </row>
    <row r="2867" spans="1:23" x14ac:dyDescent="0.25">
      <c r="A2867" t="s">
        <v>5140</v>
      </c>
      <c r="B2867" t="s">
        <v>5141</v>
      </c>
      <c r="C2867">
        <v>100</v>
      </c>
      <c r="D2867">
        <v>94</v>
      </c>
      <c r="E2867">
        <v>18</v>
      </c>
      <c r="F2867">
        <v>3</v>
      </c>
      <c r="G2867">
        <v>0</v>
      </c>
      <c r="H2867">
        <v>1</v>
      </c>
      <c r="I2867">
        <v>8</v>
      </c>
      <c r="J2867">
        <v>8</v>
      </c>
      <c r="K2867">
        <v>4</v>
      </c>
      <c r="L2867">
        <v>18</v>
      </c>
      <c r="M2867">
        <v>1</v>
      </c>
      <c r="N2867">
        <v>1</v>
      </c>
      <c r="O2867">
        <v>1</v>
      </c>
      <c r="P2867">
        <v>0.192</v>
      </c>
      <c r="Q2867">
        <v>0.23200000000000001</v>
      </c>
      <c r="R2867">
        <v>0.26700000000000002</v>
      </c>
      <c r="S2867">
        <v>0.498</v>
      </c>
      <c r="T2867">
        <v>0.22</v>
      </c>
      <c r="U2867">
        <v>0</v>
      </c>
      <c r="V2867">
        <v>0</v>
      </c>
      <c r="W2867">
        <v>-0.3</v>
      </c>
    </row>
    <row r="2868" spans="1:23" x14ac:dyDescent="0.25">
      <c r="A2868" t="s">
        <v>5138</v>
      </c>
      <c r="B2868" t="s">
        <v>5139</v>
      </c>
      <c r="C2868">
        <v>100</v>
      </c>
      <c r="D2868">
        <v>94</v>
      </c>
      <c r="E2868">
        <v>17</v>
      </c>
      <c r="F2868">
        <v>3</v>
      </c>
      <c r="G2868">
        <v>0</v>
      </c>
      <c r="H2868">
        <v>2</v>
      </c>
      <c r="I2868">
        <v>8</v>
      </c>
      <c r="J2868">
        <v>8</v>
      </c>
      <c r="K2868">
        <v>4</v>
      </c>
      <c r="L2868">
        <v>28</v>
      </c>
      <c r="M2868">
        <v>1</v>
      </c>
      <c r="N2868">
        <v>1</v>
      </c>
      <c r="O2868">
        <v>1</v>
      </c>
      <c r="P2868">
        <v>0.183</v>
      </c>
      <c r="Q2868">
        <v>0.224</v>
      </c>
      <c r="R2868">
        <v>0.27600000000000002</v>
      </c>
      <c r="S2868">
        <v>0.5</v>
      </c>
      <c r="T2868">
        <v>0.22</v>
      </c>
      <c r="U2868">
        <v>0</v>
      </c>
      <c r="V2868">
        <v>0</v>
      </c>
      <c r="W2868">
        <v>-0.3</v>
      </c>
    </row>
    <row r="2869" spans="1:23" x14ac:dyDescent="0.25">
      <c r="A2869" t="s">
        <v>5136</v>
      </c>
      <c r="B2869" t="s">
        <v>5137</v>
      </c>
      <c r="C2869">
        <v>100</v>
      </c>
      <c r="D2869">
        <v>93</v>
      </c>
      <c r="E2869">
        <v>18</v>
      </c>
      <c r="F2869">
        <v>2</v>
      </c>
      <c r="G2869">
        <v>1</v>
      </c>
      <c r="H2869">
        <v>1</v>
      </c>
      <c r="I2869">
        <v>8</v>
      </c>
      <c r="J2869">
        <v>7</v>
      </c>
      <c r="K2869">
        <v>5</v>
      </c>
      <c r="L2869">
        <v>19</v>
      </c>
      <c r="M2869">
        <v>1</v>
      </c>
      <c r="N2869">
        <v>5</v>
      </c>
      <c r="O2869">
        <v>2</v>
      </c>
      <c r="P2869">
        <v>0.191</v>
      </c>
      <c r="Q2869">
        <v>0.23499999999999999</v>
      </c>
      <c r="R2869">
        <v>0.26100000000000001</v>
      </c>
      <c r="S2869">
        <v>0.495</v>
      </c>
      <c r="T2869">
        <v>0.22</v>
      </c>
      <c r="U2869">
        <v>0</v>
      </c>
      <c r="V2869">
        <v>0</v>
      </c>
      <c r="W2869">
        <v>-0.6</v>
      </c>
    </row>
    <row r="2870" spans="1:23" x14ac:dyDescent="0.25">
      <c r="A2870" t="s">
        <v>5134</v>
      </c>
      <c r="B2870" t="s">
        <v>5135</v>
      </c>
      <c r="C2870">
        <v>100</v>
      </c>
      <c r="D2870">
        <v>93</v>
      </c>
      <c r="E2870">
        <v>18</v>
      </c>
      <c r="F2870">
        <v>2</v>
      </c>
      <c r="G2870">
        <v>0</v>
      </c>
      <c r="H2870">
        <v>1</v>
      </c>
      <c r="I2870">
        <v>7</v>
      </c>
      <c r="J2870">
        <v>8</v>
      </c>
      <c r="K2870">
        <v>5</v>
      </c>
      <c r="L2870">
        <v>18</v>
      </c>
      <c r="M2870">
        <v>1</v>
      </c>
      <c r="N2870">
        <v>1</v>
      </c>
      <c r="O2870">
        <v>1</v>
      </c>
      <c r="P2870">
        <v>0.189</v>
      </c>
      <c r="Q2870">
        <v>0.23400000000000001</v>
      </c>
      <c r="R2870">
        <v>0.26100000000000001</v>
      </c>
      <c r="S2870">
        <v>0.49399999999999999</v>
      </c>
      <c r="T2870">
        <v>0.22</v>
      </c>
      <c r="U2870">
        <v>-0.1</v>
      </c>
      <c r="V2870">
        <v>0</v>
      </c>
      <c r="W2870">
        <v>-0.6</v>
      </c>
    </row>
    <row r="2871" spans="1:23" x14ac:dyDescent="0.25">
      <c r="A2871" t="s">
        <v>5132</v>
      </c>
      <c r="B2871" t="s">
        <v>5133</v>
      </c>
      <c r="C2871">
        <v>100</v>
      </c>
      <c r="D2871">
        <v>92</v>
      </c>
      <c r="E2871">
        <v>18</v>
      </c>
      <c r="F2871">
        <v>3</v>
      </c>
      <c r="G2871">
        <v>0</v>
      </c>
      <c r="H2871">
        <v>0</v>
      </c>
      <c r="I2871">
        <v>8</v>
      </c>
      <c r="J2871">
        <v>7</v>
      </c>
      <c r="K2871">
        <v>5</v>
      </c>
      <c r="L2871">
        <v>17</v>
      </c>
      <c r="M2871">
        <v>1</v>
      </c>
      <c r="N2871">
        <v>3</v>
      </c>
      <c r="O2871">
        <v>2</v>
      </c>
      <c r="P2871">
        <v>0.19400000000000001</v>
      </c>
      <c r="Q2871">
        <v>0.24399999999999999</v>
      </c>
      <c r="R2871">
        <v>0.24299999999999999</v>
      </c>
      <c r="S2871">
        <v>0.48699999999999999</v>
      </c>
      <c r="T2871">
        <v>0.22</v>
      </c>
      <c r="U2871">
        <v>-0.1</v>
      </c>
      <c r="V2871">
        <v>0</v>
      </c>
      <c r="W2871">
        <v>-0.4</v>
      </c>
    </row>
    <row r="2872" spans="1:23" x14ac:dyDescent="0.25">
      <c r="A2872" t="s">
        <v>5130</v>
      </c>
      <c r="B2872" t="s">
        <v>5131</v>
      </c>
      <c r="C2872">
        <v>100</v>
      </c>
      <c r="D2872">
        <v>93</v>
      </c>
      <c r="E2872">
        <v>17</v>
      </c>
      <c r="F2872">
        <v>3</v>
      </c>
      <c r="G2872">
        <v>0</v>
      </c>
      <c r="H2872">
        <v>1</v>
      </c>
      <c r="I2872">
        <v>8</v>
      </c>
      <c r="J2872">
        <v>7</v>
      </c>
      <c r="K2872">
        <v>5</v>
      </c>
      <c r="L2872">
        <v>30</v>
      </c>
      <c r="M2872">
        <v>1</v>
      </c>
      <c r="N2872">
        <v>4</v>
      </c>
      <c r="O2872">
        <v>2</v>
      </c>
      <c r="P2872">
        <v>0.186</v>
      </c>
      <c r="Q2872">
        <v>0.23400000000000001</v>
      </c>
      <c r="R2872">
        <v>0.25900000000000001</v>
      </c>
      <c r="S2872">
        <v>0.49299999999999999</v>
      </c>
      <c r="T2872">
        <v>0.22</v>
      </c>
      <c r="U2872">
        <v>0.1</v>
      </c>
      <c r="V2872">
        <v>0</v>
      </c>
      <c r="W2872">
        <v>-0.6</v>
      </c>
    </row>
    <row r="2873" spans="1:23" x14ac:dyDescent="0.25">
      <c r="A2873" t="s">
        <v>5128</v>
      </c>
      <c r="B2873" t="s">
        <v>5129</v>
      </c>
      <c r="C2873">
        <v>100</v>
      </c>
      <c r="D2873">
        <v>94</v>
      </c>
      <c r="E2873">
        <v>19</v>
      </c>
      <c r="F2873">
        <v>3</v>
      </c>
      <c r="G2873">
        <v>0</v>
      </c>
      <c r="H2873">
        <v>1</v>
      </c>
      <c r="I2873">
        <v>8</v>
      </c>
      <c r="J2873">
        <v>7</v>
      </c>
      <c r="K2873">
        <v>4</v>
      </c>
      <c r="L2873">
        <v>14</v>
      </c>
      <c r="M2873">
        <v>1</v>
      </c>
      <c r="N2873">
        <v>6</v>
      </c>
      <c r="O2873">
        <v>3</v>
      </c>
      <c r="P2873">
        <v>0.19900000000000001</v>
      </c>
      <c r="Q2873">
        <v>0.23799999999999999</v>
      </c>
      <c r="R2873">
        <v>0.254</v>
      </c>
      <c r="S2873">
        <v>0.49199999999999999</v>
      </c>
      <c r="T2873">
        <v>0.22</v>
      </c>
      <c r="U2873">
        <v>0.2</v>
      </c>
      <c r="V2873">
        <v>0</v>
      </c>
      <c r="W2873">
        <v>-0.3</v>
      </c>
    </row>
    <row r="2874" spans="1:23" x14ac:dyDescent="0.25">
      <c r="A2874" t="s">
        <v>5126</v>
      </c>
      <c r="B2874" t="s">
        <v>5127</v>
      </c>
      <c r="C2874">
        <v>100</v>
      </c>
      <c r="D2874">
        <v>94</v>
      </c>
      <c r="E2874">
        <v>18</v>
      </c>
      <c r="F2874">
        <v>3</v>
      </c>
      <c r="G2874">
        <v>0</v>
      </c>
      <c r="H2874">
        <v>1</v>
      </c>
      <c r="I2874">
        <v>7</v>
      </c>
      <c r="J2874">
        <v>8</v>
      </c>
      <c r="K2874">
        <v>4</v>
      </c>
      <c r="L2874">
        <v>22</v>
      </c>
      <c r="M2874">
        <v>1</v>
      </c>
      <c r="N2874">
        <v>1</v>
      </c>
      <c r="O2874">
        <v>1</v>
      </c>
      <c r="P2874">
        <v>0.191</v>
      </c>
      <c r="Q2874">
        <v>0.23100000000000001</v>
      </c>
      <c r="R2874">
        <v>0.26600000000000001</v>
      </c>
      <c r="S2874">
        <v>0.497</v>
      </c>
      <c r="T2874">
        <v>0.22</v>
      </c>
      <c r="U2874">
        <v>-0.1</v>
      </c>
      <c r="V2874">
        <v>0</v>
      </c>
      <c r="W2874">
        <v>-0.6</v>
      </c>
    </row>
    <row r="2875" spans="1:23" x14ac:dyDescent="0.25">
      <c r="A2875" t="s">
        <v>5124</v>
      </c>
      <c r="B2875" t="s">
        <v>5125</v>
      </c>
      <c r="C2875">
        <v>100</v>
      </c>
      <c r="D2875">
        <v>93</v>
      </c>
      <c r="E2875">
        <v>18</v>
      </c>
      <c r="F2875">
        <v>2</v>
      </c>
      <c r="G2875">
        <v>0</v>
      </c>
      <c r="H2875">
        <v>1</v>
      </c>
      <c r="I2875">
        <v>7</v>
      </c>
      <c r="J2875">
        <v>8</v>
      </c>
      <c r="K2875">
        <v>4</v>
      </c>
      <c r="L2875">
        <v>15</v>
      </c>
      <c r="M2875">
        <v>1</v>
      </c>
      <c r="N2875">
        <v>2</v>
      </c>
      <c r="O2875">
        <v>1</v>
      </c>
      <c r="P2875">
        <v>0.19</v>
      </c>
      <c r="Q2875">
        <v>0.23100000000000001</v>
      </c>
      <c r="R2875">
        <v>0.26400000000000001</v>
      </c>
      <c r="S2875">
        <v>0.496</v>
      </c>
      <c r="T2875">
        <v>0.22</v>
      </c>
      <c r="U2875">
        <v>-0.1</v>
      </c>
      <c r="V2875">
        <v>0</v>
      </c>
      <c r="W2875">
        <v>-0.6</v>
      </c>
    </row>
    <row r="2876" spans="1:23" x14ac:dyDescent="0.25">
      <c r="A2876" t="s">
        <v>5122</v>
      </c>
      <c r="B2876" t="s">
        <v>5123</v>
      </c>
      <c r="C2876">
        <v>100</v>
      </c>
      <c r="D2876">
        <v>93</v>
      </c>
      <c r="E2876">
        <v>18</v>
      </c>
      <c r="F2876">
        <v>2</v>
      </c>
      <c r="G2876">
        <v>0</v>
      </c>
      <c r="H2876">
        <v>1</v>
      </c>
      <c r="I2876">
        <v>8</v>
      </c>
      <c r="J2876">
        <v>7</v>
      </c>
      <c r="K2876">
        <v>5</v>
      </c>
      <c r="L2876">
        <v>14</v>
      </c>
      <c r="M2876">
        <v>1</v>
      </c>
      <c r="N2876">
        <v>2</v>
      </c>
      <c r="O2876">
        <v>1</v>
      </c>
      <c r="P2876">
        <v>0.193</v>
      </c>
      <c r="Q2876">
        <v>0.23799999999999999</v>
      </c>
      <c r="R2876">
        <v>0.253</v>
      </c>
      <c r="S2876">
        <v>0.49099999999999999</v>
      </c>
      <c r="T2876">
        <v>0.22</v>
      </c>
      <c r="U2876">
        <v>-0.1</v>
      </c>
      <c r="V2876">
        <v>0</v>
      </c>
      <c r="W2876">
        <v>-0.4</v>
      </c>
    </row>
    <row r="2877" spans="1:23" x14ac:dyDescent="0.25">
      <c r="A2877" t="s">
        <v>5120</v>
      </c>
      <c r="B2877" t="s">
        <v>5121</v>
      </c>
      <c r="C2877">
        <v>100</v>
      </c>
      <c r="D2877">
        <v>93</v>
      </c>
      <c r="E2877">
        <v>17</v>
      </c>
      <c r="F2877">
        <v>2</v>
      </c>
      <c r="G2877">
        <v>0</v>
      </c>
      <c r="H2877">
        <v>2</v>
      </c>
      <c r="I2877">
        <v>8</v>
      </c>
      <c r="J2877">
        <v>8</v>
      </c>
      <c r="K2877">
        <v>4</v>
      </c>
      <c r="L2877">
        <v>20</v>
      </c>
      <c r="M2877">
        <v>1</v>
      </c>
      <c r="N2877">
        <v>1</v>
      </c>
      <c r="O2877">
        <v>1</v>
      </c>
      <c r="P2877">
        <v>0.187</v>
      </c>
      <c r="Q2877">
        <v>0.22700000000000001</v>
      </c>
      <c r="R2877">
        <v>0.27</v>
      </c>
      <c r="S2877">
        <v>0.497</v>
      </c>
      <c r="T2877">
        <v>0.22</v>
      </c>
      <c r="U2877">
        <v>0</v>
      </c>
      <c r="V2877">
        <v>0</v>
      </c>
      <c r="W2877">
        <v>-0.6</v>
      </c>
    </row>
    <row r="2878" spans="1:23" x14ac:dyDescent="0.25">
      <c r="A2878" t="s">
        <v>5118</v>
      </c>
      <c r="B2878" t="s">
        <v>5119</v>
      </c>
      <c r="C2878">
        <v>100</v>
      </c>
      <c r="D2878">
        <v>94</v>
      </c>
      <c r="E2878">
        <v>18</v>
      </c>
      <c r="F2878">
        <v>2</v>
      </c>
      <c r="G2878">
        <v>0</v>
      </c>
      <c r="H2878">
        <v>1</v>
      </c>
      <c r="I2878">
        <v>8</v>
      </c>
      <c r="J2878">
        <v>8</v>
      </c>
      <c r="K2878">
        <v>4</v>
      </c>
      <c r="L2878">
        <v>15</v>
      </c>
      <c r="M2878">
        <v>1</v>
      </c>
      <c r="N2878">
        <v>4</v>
      </c>
      <c r="O2878">
        <v>2</v>
      </c>
      <c r="P2878">
        <v>0.19500000000000001</v>
      </c>
      <c r="Q2878">
        <v>0.23100000000000001</v>
      </c>
      <c r="R2878">
        <v>0.26700000000000002</v>
      </c>
      <c r="S2878">
        <v>0.498</v>
      </c>
      <c r="T2878">
        <v>0.22</v>
      </c>
      <c r="U2878">
        <v>-0.1</v>
      </c>
      <c r="V2878">
        <v>0</v>
      </c>
      <c r="W2878">
        <v>-0.6</v>
      </c>
    </row>
    <row r="2879" spans="1:23" x14ac:dyDescent="0.25">
      <c r="A2879" t="s">
        <v>5116</v>
      </c>
      <c r="B2879" t="s">
        <v>5117</v>
      </c>
      <c r="C2879">
        <v>100</v>
      </c>
      <c r="D2879">
        <v>94</v>
      </c>
      <c r="E2879">
        <v>19</v>
      </c>
      <c r="F2879">
        <v>3</v>
      </c>
      <c r="G2879">
        <v>0</v>
      </c>
      <c r="H2879">
        <v>1</v>
      </c>
      <c r="I2879">
        <v>7</v>
      </c>
      <c r="J2879">
        <v>7</v>
      </c>
      <c r="K2879">
        <v>4</v>
      </c>
      <c r="L2879">
        <v>19</v>
      </c>
      <c r="M2879">
        <v>1</v>
      </c>
      <c r="N2879">
        <v>1</v>
      </c>
      <c r="O2879">
        <v>0</v>
      </c>
      <c r="P2879">
        <v>0.19900000000000001</v>
      </c>
      <c r="Q2879">
        <v>0.23300000000000001</v>
      </c>
      <c r="R2879">
        <v>0.26200000000000001</v>
      </c>
      <c r="S2879">
        <v>0.495</v>
      </c>
      <c r="T2879">
        <v>0.22</v>
      </c>
      <c r="U2879">
        <v>0</v>
      </c>
      <c r="V2879">
        <v>0</v>
      </c>
      <c r="W2879">
        <v>-0.3</v>
      </c>
    </row>
    <row r="2880" spans="1:23" x14ac:dyDescent="0.25">
      <c r="A2880" t="s">
        <v>5114</v>
      </c>
      <c r="B2880" t="s">
        <v>5115</v>
      </c>
      <c r="C2880">
        <v>100</v>
      </c>
      <c r="D2880">
        <v>94</v>
      </c>
      <c r="E2880">
        <v>18</v>
      </c>
      <c r="F2880">
        <v>2</v>
      </c>
      <c r="G2880">
        <v>0</v>
      </c>
      <c r="H2880">
        <v>1</v>
      </c>
      <c r="I2880">
        <v>8</v>
      </c>
      <c r="J2880">
        <v>8</v>
      </c>
      <c r="K2880">
        <v>4</v>
      </c>
      <c r="L2880">
        <v>15</v>
      </c>
      <c r="M2880">
        <v>1</v>
      </c>
      <c r="N2880">
        <v>1</v>
      </c>
      <c r="O2880">
        <v>1</v>
      </c>
      <c r="P2880">
        <v>0.19400000000000001</v>
      </c>
      <c r="Q2880">
        <v>0.23</v>
      </c>
      <c r="R2880">
        <v>0.26800000000000002</v>
      </c>
      <c r="S2880">
        <v>0.498</v>
      </c>
      <c r="T2880">
        <v>0.22</v>
      </c>
      <c r="U2880">
        <v>-0.1</v>
      </c>
      <c r="V2880">
        <v>0</v>
      </c>
      <c r="W2880">
        <v>-0.3</v>
      </c>
    </row>
    <row r="2881" spans="1:23" x14ac:dyDescent="0.25">
      <c r="A2881" t="s">
        <v>5112</v>
      </c>
      <c r="B2881" t="s">
        <v>5113</v>
      </c>
      <c r="C2881">
        <v>100</v>
      </c>
      <c r="D2881">
        <v>93</v>
      </c>
      <c r="E2881">
        <v>18</v>
      </c>
      <c r="F2881">
        <v>3</v>
      </c>
      <c r="G2881">
        <v>0</v>
      </c>
      <c r="H2881">
        <v>1</v>
      </c>
      <c r="I2881">
        <v>8</v>
      </c>
      <c r="J2881">
        <v>7</v>
      </c>
      <c r="K2881">
        <v>4</v>
      </c>
      <c r="L2881">
        <v>18</v>
      </c>
      <c r="M2881">
        <v>1</v>
      </c>
      <c r="N2881">
        <v>2</v>
      </c>
      <c r="O2881">
        <v>1</v>
      </c>
      <c r="P2881">
        <v>0.19800000000000001</v>
      </c>
      <c r="Q2881">
        <v>0.23799999999999999</v>
      </c>
      <c r="R2881">
        <v>0.253</v>
      </c>
      <c r="S2881">
        <v>0.49099999999999999</v>
      </c>
      <c r="T2881">
        <v>0.22</v>
      </c>
      <c r="U2881">
        <v>0</v>
      </c>
      <c r="V2881">
        <v>0</v>
      </c>
      <c r="W2881">
        <v>-0.3</v>
      </c>
    </row>
    <row r="2882" spans="1:23" x14ac:dyDescent="0.25">
      <c r="A2882" t="s">
        <v>5110</v>
      </c>
      <c r="B2882" t="s">
        <v>5111</v>
      </c>
      <c r="C2882">
        <v>100</v>
      </c>
      <c r="D2882">
        <v>94</v>
      </c>
      <c r="E2882">
        <v>18</v>
      </c>
      <c r="F2882">
        <v>2</v>
      </c>
      <c r="G2882">
        <v>0</v>
      </c>
      <c r="H2882">
        <v>1</v>
      </c>
      <c r="I2882">
        <v>8</v>
      </c>
      <c r="J2882">
        <v>8</v>
      </c>
      <c r="K2882">
        <v>4</v>
      </c>
      <c r="L2882">
        <v>21</v>
      </c>
      <c r="M2882">
        <v>1</v>
      </c>
      <c r="N2882">
        <v>1</v>
      </c>
      <c r="O2882">
        <v>1</v>
      </c>
      <c r="P2882">
        <v>0.192</v>
      </c>
      <c r="Q2882">
        <v>0.22800000000000001</v>
      </c>
      <c r="R2882">
        <v>0.26900000000000002</v>
      </c>
      <c r="S2882">
        <v>0.497</v>
      </c>
      <c r="T2882">
        <v>0.22</v>
      </c>
      <c r="U2882">
        <v>0</v>
      </c>
      <c r="V2882">
        <v>0</v>
      </c>
      <c r="W2882">
        <v>-0.6</v>
      </c>
    </row>
    <row r="2883" spans="1:23" x14ac:dyDescent="0.25">
      <c r="A2883" t="s">
        <v>5108</v>
      </c>
      <c r="B2883" t="s">
        <v>5109</v>
      </c>
      <c r="C2883">
        <v>100</v>
      </c>
      <c r="D2883">
        <v>93</v>
      </c>
      <c r="E2883">
        <v>18</v>
      </c>
      <c r="F2883">
        <v>2</v>
      </c>
      <c r="G2883">
        <v>0</v>
      </c>
      <c r="H2883">
        <v>1</v>
      </c>
      <c r="I2883">
        <v>8</v>
      </c>
      <c r="J2883">
        <v>8</v>
      </c>
      <c r="K2883">
        <v>4</v>
      </c>
      <c r="L2883">
        <v>19</v>
      </c>
      <c r="M2883">
        <v>1</v>
      </c>
      <c r="N2883">
        <v>3</v>
      </c>
      <c r="O2883">
        <v>2</v>
      </c>
      <c r="P2883">
        <v>0.191</v>
      </c>
      <c r="Q2883">
        <v>0.23300000000000001</v>
      </c>
      <c r="R2883">
        <v>0.26300000000000001</v>
      </c>
      <c r="S2883">
        <v>0.495</v>
      </c>
      <c r="T2883">
        <v>0.22</v>
      </c>
      <c r="U2883">
        <v>0</v>
      </c>
      <c r="V2883">
        <v>0</v>
      </c>
      <c r="W2883">
        <v>-0.6</v>
      </c>
    </row>
    <row r="2884" spans="1:23" x14ac:dyDescent="0.25">
      <c r="A2884" t="s">
        <v>5106</v>
      </c>
      <c r="B2884" t="s">
        <v>5107</v>
      </c>
      <c r="C2884">
        <v>100</v>
      </c>
      <c r="D2884">
        <v>93</v>
      </c>
      <c r="E2884">
        <v>18</v>
      </c>
      <c r="F2884">
        <v>3</v>
      </c>
      <c r="G2884">
        <v>0</v>
      </c>
      <c r="H2884">
        <v>1</v>
      </c>
      <c r="I2884">
        <v>8</v>
      </c>
      <c r="J2884">
        <v>7</v>
      </c>
      <c r="K2884">
        <v>4</v>
      </c>
      <c r="L2884">
        <v>16</v>
      </c>
      <c r="M2884">
        <v>1</v>
      </c>
      <c r="N2884">
        <v>1</v>
      </c>
      <c r="O2884">
        <v>1</v>
      </c>
      <c r="P2884">
        <v>0.19600000000000001</v>
      </c>
      <c r="Q2884">
        <v>0.23799999999999999</v>
      </c>
      <c r="R2884">
        <v>0.254</v>
      </c>
      <c r="S2884">
        <v>0.49199999999999999</v>
      </c>
      <c r="T2884">
        <v>0.22</v>
      </c>
      <c r="U2884">
        <v>0</v>
      </c>
      <c r="V2884">
        <v>0</v>
      </c>
      <c r="W2884">
        <v>-0.3</v>
      </c>
    </row>
    <row r="2885" spans="1:23" x14ac:dyDescent="0.25">
      <c r="A2885" t="s">
        <v>5104</v>
      </c>
      <c r="B2885" t="s">
        <v>5105</v>
      </c>
      <c r="C2885">
        <v>100</v>
      </c>
      <c r="D2885">
        <v>93</v>
      </c>
      <c r="E2885">
        <v>18</v>
      </c>
      <c r="F2885">
        <v>2</v>
      </c>
      <c r="G2885">
        <v>0</v>
      </c>
      <c r="H2885">
        <v>1</v>
      </c>
      <c r="I2885">
        <v>7</v>
      </c>
      <c r="J2885">
        <v>7</v>
      </c>
      <c r="K2885">
        <v>4</v>
      </c>
      <c r="L2885">
        <v>13</v>
      </c>
      <c r="M2885">
        <v>1</v>
      </c>
      <c r="N2885">
        <v>2</v>
      </c>
      <c r="O2885">
        <v>1</v>
      </c>
      <c r="P2885">
        <v>0.19400000000000001</v>
      </c>
      <c r="Q2885">
        <v>0.23499999999999999</v>
      </c>
      <c r="R2885">
        <v>0.25700000000000001</v>
      </c>
      <c r="S2885">
        <v>0.49199999999999999</v>
      </c>
      <c r="T2885">
        <v>0.219</v>
      </c>
      <c r="U2885">
        <v>-0.1</v>
      </c>
      <c r="V2885">
        <v>0</v>
      </c>
      <c r="W2885">
        <v>-0.6</v>
      </c>
    </row>
    <row r="2886" spans="1:23" x14ac:dyDescent="0.25">
      <c r="A2886" t="s">
        <v>5102</v>
      </c>
      <c r="B2886" t="s">
        <v>5103</v>
      </c>
      <c r="C2886">
        <v>100</v>
      </c>
      <c r="D2886">
        <v>93</v>
      </c>
      <c r="E2886">
        <v>18</v>
      </c>
      <c r="F2886">
        <v>2</v>
      </c>
      <c r="G2886">
        <v>0</v>
      </c>
      <c r="H2886">
        <v>1</v>
      </c>
      <c r="I2886">
        <v>8</v>
      </c>
      <c r="J2886">
        <v>7</v>
      </c>
      <c r="K2886">
        <v>5</v>
      </c>
      <c r="L2886">
        <v>22</v>
      </c>
      <c r="M2886">
        <v>1</v>
      </c>
      <c r="N2886">
        <v>1</v>
      </c>
      <c r="O2886">
        <v>1</v>
      </c>
      <c r="P2886">
        <v>0.189</v>
      </c>
      <c r="Q2886">
        <v>0.23499999999999999</v>
      </c>
      <c r="R2886">
        <v>0.25600000000000001</v>
      </c>
      <c r="S2886">
        <v>0.49099999999999999</v>
      </c>
      <c r="T2886">
        <v>0.219</v>
      </c>
      <c r="U2886">
        <v>0</v>
      </c>
      <c r="V2886">
        <v>0</v>
      </c>
      <c r="W2886">
        <v>-0.6</v>
      </c>
    </row>
    <row r="2887" spans="1:23" x14ac:dyDescent="0.25">
      <c r="A2887" t="s">
        <v>5100</v>
      </c>
      <c r="B2887" t="s">
        <v>5101</v>
      </c>
      <c r="C2887">
        <v>100</v>
      </c>
      <c r="D2887">
        <v>95</v>
      </c>
      <c r="E2887">
        <v>18</v>
      </c>
      <c r="F2887">
        <v>3</v>
      </c>
      <c r="G2887">
        <v>0</v>
      </c>
      <c r="H2887">
        <v>2</v>
      </c>
      <c r="I2887">
        <v>8</v>
      </c>
      <c r="J2887">
        <v>8</v>
      </c>
      <c r="K2887">
        <v>3</v>
      </c>
      <c r="L2887">
        <v>12</v>
      </c>
      <c r="M2887">
        <v>1</v>
      </c>
      <c r="N2887">
        <v>1</v>
      </c>
      <c r="O2887">
        <v>1</v>
      </c>
      <c r="P2887">
        <v>0.19500000000000001</v>
      </c>
      <c r="Q2887">
        <v>0.22600000000000001</v>
      </c>
      <c r="R2887">
        <v>0.27500000000000002</v>
      </c>
      <c r="S2887">
        <v>0.501</v>
      </c>
      <c r="T2887">
        <v>0.219</v>
      </c>
      <c r="U2887">
        <v>0</v>
      </c>
      <c r="V2887">
        <v>0</v>
      </c>
      <c r="W2887">
        <v>-0.7</v>
      </c>
    </row>
    <row r="2888" spans="1:23" x14ac:dyDescent="0.25">
      <c r="A2888" t="s">
        <v>5098</v>
      </c>
      <c r="B2888" t="s">
        <v>5099</v>
      </c>
      <c r="C2888">
        <v>100</v>
      </c>
      <c r="D2888">
        <v>93</v>
      </c>
      <c r="E2888">
        <v>17</v>
      </c>
      <c r="F2888">
        <v>3</v>
      </c>
      <c r="G2888">
        <v>0</v>
      </c>
      <c r="H2888">
        <v>2</v>
      </c>
      <c r="I2888">
        <v>8</v>
      </c>
      <c r="J2888">
        <v>8</v>
      </c>
      <c r="K2888">
        <v>5</v>
      </c>
      <c r="L2888">
        <v>28</v>
      </c>
      <c r="M2888">
        <v>1</v>
      </c>
      <c r="N2888">
        <v>1</v>
      </c>
      <c r="O2888">
        <v>1</v>
      </c>
      <c r="P2888">
        <v>0.18099999999999999</v>
      </c>
      <c r="Q2888">
        <v>0.223</v>
      </c>
      <c r="R2888">
        <v>0.27300000000000002</v>
      </c>
      <c r="S2888">
        <v>0.497</v>
      </c>
      <c r="T2888">
        <v>0.219</v>
      </c>
      <c r="U2888">
        <v>0</v>
      </c>
      <c r="V2888">
        <v>0</v>
      </c>
      <c r="W2888">
        <v>-0.4</v>
      </c>
    </row>
    <row r="2889" spans="1:23" x14ac:dyDescent="0.25">
      <c r="A2889" t="s">
        <v>5096</v>
      </c>
      <c r="B2889" t="s">
        <v>5097</v>
      </c>
      <c r="C2889">
        <v>100</v>
      </c>
      <c r="D2889">
        <v>93</v>
      </c>
      <c r="E2889">
        <v>17</v>
      </c>
      <c r="F2889">
        <v>3</v>
      </c>
      <c r="G2889">
        <v>0</v>
      </c>
      <c r="H2889">
        <v>1</v>
      </c>
      <c r="I2889">
        <v>8</v>
      </c>
      <c r="J2889">
        <v>7</v>
      </c>
      <c r="K2889">
        <v>5</v>
      </c>
      <c r="L2889">
        <v>25</v>
      </c>
      <c r="M2889">
        <v>1</v>
      </c>
      <c r="N2889">
        <v>2</v>
      </c>
      <c r="O2889">
        <v>1</v>
      </c>
      <c r="P2889">
        <v>0.188</v>
      </c>
      <c r="Q2889">
        <v>0.23599999999999999</v>
      </c>
      <c r="R2889">
        <v>0.252</v>
      </c>
      <c r="S2889">
        <v>0.48799999999999999</v>
      </c>
      <c r="T2889">
        <v>0.219</v>
      </c>
      <c r="U2889">
        <v>0</v>
      </c>
      <c r="V2889">
        <v>0</v>
      </c>
      <c r="W2889">
        <v>-0.4</v>
      </c>
    </row>
    <row r="2890" spans="1:23" x14ac:dyDescent="0.25">
      <c r="A2890" t="s">
        <v>5094</v>
      </c>
      <c r="B2890" t="s">
        <v>5095</v>
      </c>
      <c r="C2890">
        <v>100</v>
      </c>
      <c r="D2890">
        <v>94</v>
      </c>
      <c r="E2890">
        <v>18</v>
      </c>
      <c r="F2890">
        <v>2</v>
      </c>
      <c r="G2890">
        <v>0</v>
      </c>
      <c r="H2890">
        <v>1</v>
      </c>
      <c r="I2890">
        <v>7</v>
      </c>
      <c r="J2890">
        <v>7</v>
      </c>
      <c r="K2890">
        <v>4</v>
      </c>
      <c r="L2890">
        <v>22</v>
      </c>
      <c r="M2890">
        <v>1</v>
      </c>
      <c r="N2890">
        <v>3</v>
      </c>
      <c r="O2890">
        <v>2</v>
      </c>
      <c r="P2890">
        <v>0.193</v>
      </c>
      <c r="Q2890">
        <v>0.22900000000000001</v>
      </c>
      <c r="R2890">
        <v>0.26600000000000001</v>
      </c>
      <c r="S2890">
        <v>0.495</v>
      </c>
      <c r="T2890">
        <v>0.219</v>
      </c>
      <c r="U2890">
        <v>0</v>
      </c>
      <c r="V2890">
        <v>0</v>
      </c>
      <c r="W2890">
        <v>-0.6</v>
      </c>
    </row>
    <row r="2891" spans="1:23" x14ac:dyDescent="0.25">
      <c r="A2891" t="s">
        <v>5092</v>
      </c>
      <c r="B2891" t="s">
        <v>5093</v>
      </c>
      <c r="C2891">
        <v>100</v>
      </c>
      <c r="D2891">
        <v>93</v>
      </c>
      <c r="E2891">
        <v>17</v>
      </c>
      <c r="F2891">
        <v>3</v>
      </c>
      <c r="G2891">
        <v>0</v>
      </c>
      <c r="H2891">
        <v>1</v>
      </c>
      <c r="I2891">
        <v>7</v>
      </c>
      <c r="J2891">
        <v>7</v>
      </c>
      <c r="K2891">
        <v>5</v>
      </c>
      <c r="L2891">
        <v>21</v>
      </c>
      <c r="M2891">
        <v>1</v>
      </c>
      <c r="N2891">
        <v>1</v>
      </c>
      <c r="O2891">
        <v>0</v>
      </c>
      <c r="P2891">
        <v>0.184</v>
      </c>
      <c r="Q2891">
        <v>0.23200000000000001</v>
      </c>
      <c r="R2891">
        <v>0.26</v>
      </c>
      <c r="S2891">
        <v>0.49199999999999999</v>
      </c>
      <c r="T2891">
        <v>0.219</v>
      </c>
      <c r="U2891">
        <v>0</v>
      </c>
      <c r="V2891">
        <v>0</v>
      </c>
      <c r="W2891">
        <v>-0.7</v>
      </c>
    </row>
    <row r="2892" spans="1:23" x14ac:dyDescent="0.25">
      <c r="A2892" t="s">
        <v>5090</v>
      </c>
      <c r="B2892" t="s">
        <v>5091</v>
      </c>
      <c r="C2892">
        <v>100</v>
      </c>
      <c r="D2892">
        <v>93</v>
      </c>
      <c r="E2892">
        <v>18</v>
      </c>
      <c r="F2892">
        <v>3</v>
      </c>
      <c r="G2892">
        <v>0</v>
      </c>
      <c r="H2892">
        <v>1</v>
      </c>
      <c r="I2892">
        <v>8</v>
      </c>
      <c r="J2892">
        <v>7</v>
      </c>
      <c r="K2892">
        <v>4</v>
      </c>
      <c r="L2892">
        <v>26</v>
      </c>
      <c r="M2892">
        <v>1</v>
      </c>
      <c r="N2892">
        <v>2</v>
      </c>
      <c r="O2892">
        <v>1</v>
      </c>
      <c r="P2892">
        <v>0.191</v>
      </c>
      <c r="Q2892">
        <v>0.23200000000000001</v>
      </c>
      <c r="R2892">
        <v>0.26100000000000001</v>
      </c>
      <c r="S2892">
        <v>0.49199999999999999</v>
      </c>
      <c r="T2892">
        <v>0.219</v>
      </c>
      <c r="U2892">
        <v>0</v>
      </c>
      <c r="V2892">
        <v>0</v>
      </c>
      <c r="W2892">
        <v>-0.3</v>
      </c>
    </row>
    <row r="2893" spans="1:23" x14ac:dyDescent="0.25">
      <c r="A2893" t="s">
        <v>5088</v>
      </c>
      <c r="B2893" t="s">
        <v>5089</v>
      </c>
      <c r="C2893">
        <v>100</v>
      </c>
      <c r="D2893">
        <v>93</v>
      </c>
      <c r="E2893">
        <v>18</v>
      </c>
      <c r="F2893">
        <v>3</v>
      </c>
      <c r="G2893">
        <v>0</v>
      </c>
      <c r="H2893">
        <v>1</v>
      </c>
      <c r="I2893">
        <v>8</v>
      </c>
      <c r="J2893">
        <v>7</v>
      </c>
      <c r="K2893">
        <v>5</v>
      </c>
      <c r="L2893">
        <v>23</v>
      </c>
      <c r="M2893">
        <v>1</v>
      </c>
      <c r="N2893">
        <v>1</v>
      </c>
      <c r="O2893">
        <v>1</v>
      </c>
      <c r="P2893">
        <v>0.19</v>
      </c>
      <c r="Q2893">
        <v>0.23599999999999999</v>
      </c>
      <c r="R2893">
        <v>0.25600000000000001</v>
      </c>
      <c r="S2893">
        <v>0.49199999999999999</v>
      </c>
      <c r="T2893">
        <v>0.219</v>
      </c>
      <c r="U2893">
        <v>0</v>
      </c>
      <c r="V2893">
        <v>0</v>
      </c>
      <c r="W2893">
        <v>-0.3</v>
      </c>
    </row>
    <row r="2894" spans="1:23" x14ac:dyDescent="0.25">
      <c r="A2894" t="s">
        <v>5086</v>
      </c>
      <c r="B2894" t="s">
        <v>5087</v>
      </c>
      <c r="C2894">
        <v>100</v>
      </c>
      <c r="D2894">
        <v>94</v>
      </c>
      <c r="E2894">
        <v>18</v>
      </c>
      <c r="F2894">
        <v>2</v>
      </c>
      <c r="G2894">
        <v>0</v>
      </c>
      <c r="H2894">
        <v>2</v>
      </c>
      <c r="I2894">
        <v>8</v>
      </c>
      <c r="J2894">
        <v>8</v>
      </c>
      <c r="K2894">
        <v>4</v>
      </c>
      <c r="L2894">
        <v>19</v>
      </c>
      <c r="M2894">
        <v>1</v>
      </c>
      <c r="N2894">
        <v>2</v>
      </c>
      <c r="O2894">
        <v>1</v>
      </c>
      <c r="P2894">
        <v>0.189</v>
      </c>
      <c r="Q2894">
        <v>0.22800000000000001</v>
      </c>
      <c r="R2894">
        <v>0.26900000000000002</v>
      </c>
      <c r="S2894">
        <v>0.497</v>
      </c>
      <c r="T2894">
        <v>0.219</v>
      </c>
      <c r="U2894">
        <v>0</v>
      </c>
      <c r="V2894">
        <v>0</v>
      </c>
      <c r="W2894">
        <v>-0.6</v>
      </c>
    </row>
    <row r="2895" spans="1:23" x14ac:dyDescent="0.25">
      <c r="A2895" t="s">
        <v>5084</v>
      </c>
      <c r="B2895" t="s">
        <v>5085</v>
      </c>
      <c r="C2895">
        <v>100</v>
      </c>
      <c r="D2895">
        <v>93</v>
      </c>
      <c r="E2895">
        <v>18</v>
      </c>
      <c r="F2895">
        <v>2</v>
      </c>
      <c r="G2895">
        <v>0</v>
      </c>
      <c r="H2895">
        <v>1</v>
      </c>
      <c r="I2895">
        <v>8</v>
      </c>
      <c r="J2895">
        <v>7</v>
      </c>
      <c r="K2895">
        <v>5</v>
      </c>
      <c r="L2895">
        <v>20</v>
      </c>
      <c r="M2895">
        <v>1</v>
      </c>
      <c r="N2895">
        <v>4</v>
      </c>
      <c r="O2895">
        <v>2</v>
      </c>
      <c r="P2895">
        <v>0.19400000000000001</v>
      </c>
      <c r="Q2895">
        <v>0.23599999999999999</v>
      </c>
      <c r="R2895">
        <v>0.25600000000000001</v>
      </c>
      <c r="S2895">
        <v>0.49199999999999999</v>
      </c>
      <c r="T2895">
        <v>0.219</v>
      </c>
      <c r="U2895">
        <v>0</v>
      </c>
      <c r="V2895">
        <v>0</v>
      </c>
      <c r="W2895">
        <v>-0.6</v>
      </c>
    </row>
    <row r="2896" spans="1:23" x14ac:dyDescent="0.25">
      <c r="A2896" t="s">
        <v>5082</v>
      </c>
      <c r="B2896" t="s">
        <v>5083</v>
      </c>
      <c r="C2896">
        <v>100</v>
      </c>
      <c r="D2896">
        <v>94</v>
      </c>
      <c r="E2896">
        <v>18</v>
      </c>
      <c r="F2896">
        <v>3</v>
      </c>
      <c r="G2896">
        <v>0</v>
      </c>
      <c r="H2896">
        <v>1</v>
      </c>
      <c r="I2896">
        <v>8</v>
      </c>
      <c r="J2896">
        <v>7</v>
      </c>
      <c r="K2896">
        <v>4</v>
      </c>
      <c r="L2896">
        <v>14</v>
      </c>
      <c r="M2896">
        <v>1</v>
      </c>
      <c r="N2896">
        <v>1</v>
      </c>
      <c r="O2896">
        <v>1</v>
      </c>
      <c r="P2896">
        <v>0.19700000000000001</v>
      </c>
      <c r="Q2896">
        <v>0.23400000000000001</v>
      </c>
      <c r="R2896">
        <v>0.25700000000000001</v>
      </c>
      <c r="S2896">
        <v>0.49099999999999999</v>
      </c>
      <c r="T2896">
        <v>0.219</v>
      </c>
      <c r="U2896">
        <v>0</v>
      </c>
      <c r="V2896">
        <v>0</v>
      </c>
      <c r="W2896">
        <v>-0.4</v>
      </c>
    </row>
    <row r="2897" spans="1:23" x14ac:dyDescent="0.25">
      <c r="A2897" t="s">
        <v>5080</v>
      </c>
      <c r="B2897" t="s">
        <v>5081</v>
      </c>
      <c r="C2897">
        <v>100</v>
      </c>
      <c r="D2897">
        <v>94</v>
      </c>
      <c r="E2897">
        <v>19</v>
      </c>
      <c r="F2897">
        <v>3</v>
      </c>
      <c r="G2897">
        <v>0</v>
      </c>
      <c r="H2897">
        <v>1</v>
      </c>
      <c r="I2897">
        <v>8</v>
      </c>
      <c r="J2897">
        <v>7</v>
      </c>
      <c r="K2897">
        <v>4</v>
      </c>
      <c r="L2897">
        <v>17</v>
      </c>
      <c r="M2897">
        <v>1</v>
      </c>
      <c r="N2897">
        <v>2</v>
      </c>
      <c r="O2897">
        <v>1</v>
      </c>
      <c r="P2897">
        <v>0.19700000000000001</v>
      </c>
      <c r="Q2897">
        <v>0.23300000000000001</v>
      </c>
      <c r="R2897">
        <v>0.25900000000000001</v>
      </c>
      <c r="S2897">
        <v>0.49199999999999999</v>
      </c>
      <c r="T2897">
        <v>0.219</v>
      </c>
      <c r="U2897">
        <v>0</v>
      </c>
      <c r="V2897">
        <v>0</v>
      </c>
      <c r="W2897">
        <v>-0.3</v>
      </c>
    </row>
    <row r="2898" spans="1:23" x14ac:dyDescent="0.25">
      <c r="A2898" t="s">
        <v>5078</v>
      </c>
      <c r="B2898" t="s">
        <v>5079</v>
      </c>
      <c r="C2898">
        <v>100</v>
      </c>
      <c r="D2898">
        <v>92</v>
      </c>
      <c r="E2898">
        <v>17</v>
      </c>
      <c r="F2898">
        <v>2</v>
      </c>
      <c r="G2898">
        <v>0</v>
      </c>
      <c r="H2898">
        <v>1</v>
      </c>
      <c r="I2898">
        <v>7</v>
      </c>
      <c r="J2898">
        <v>7</v>
      </c>
      <c r="K2898">
        <v>5</v>
      </c>
      <c r="L2898">
        <v>21</v>
      </c>
      <c r="M2898">
        <v>1</v>
      </c>
      <c r="N2898">
        <v>2</v>
      </c>
      <c r="O2898">
        <v>1</v>
      </c>
      <c r="P2898">
        <v>0.188</v>
      </c>
      <c r="Q2898">
        <v>0.23799999999999999</v>
      </c>
      <c r="R2898">
        <v>0.248</v>
      </c>
      <c r="S2898">
        <v>0.48699999999999999</v>
      </c>
      <c r="T2898">
        <v>0.219</v>
      </c>
      <c r="U2898">
        <v>-0.1</v>
      </c>
      <c r="V2898">
        <v>0</v>
      </c>
      <c r="W2898">
        <v>-0.6</v>
      </c>
    </row>
    <row r="2899" spans="1:23" x14ac:dyDescent="0.25">
      <c r="A2899" t="s">
        <v>5076</v>
      </c>
      <c r="B2899" t="s">
        <v>5077</v>
      </c>
      <c r="C2899">
        <v>100</v>
      </c>
      <c r="D2899">
        <v>94</v>
      </c>
      <c r="E2899">
        <v>18</v>
      </c>
      <c r="F2899">
        <v>2</v>
      </c>
      <c r="G2899">
        <v>0</v>
      </c>
      <c r="H2899">
        <v>1</v>
      </c>
      <c r="I2899">
        <v>7</v>
      </c>
      <c r="J2899">
        <v>8</v>
      </c>
      <c r="K2899">
        <v>4</v>
      </c>
      <c r="L2899">
        <v>23</v>
      </c>
      <c r="M2899">
        <v>1</v>
      </c>
      <c r="N2899">
        <v>3</v>
      </c>
      <c r="O2899">
        <v>2</v>
      </c>
      <c r="P2899">
        <v>0.192</v>
      </c>
      <c r="Q2899">
        <v>0.22900000000000001</v>
      </c>
      <c r="R2899">
        <v>0.26600000000000001</v>
      </c>
      <c r="S2899">
        <v>0.495</v>
      </c>
      <c r="T2899">
        <v>0.219</v>
      </c>
      <c r="U2899">
        <v>-0.1</v>
      </c>
      <c r="V2899">
        <v>0</v>
      </c>
      <c r="W2899">
        <v>-0.6</v>
      </c>
    </row>
    <row r="2900" spans="1:23" x14ac:dyDescent="0.25">
      <c r="A2900" t="s">
        <v>5074</v>
      </c>
      <c r="B2900" t="s">
        <v>5075</v>
      </c>
      <c r="C2900">
        <v>100</v>
      </c>
      <c r="D2900">
        <v>94</v>
      </c>
      <c r="E2900">
        <v>19</v>
      </c>
      <c r="F2900">
        <v>3</v>
      </c>
      <c r="G2900">
        <v>0</v>
      </c>
      <c r="H2900">
        <v>0</v>
      </c>
      <c r="I2900">
        <v>8</v>
      </c>
      <c r="J2900">
        <v>7</v>
      </c>
      <c r="K2900">
        <v>4</v>
      </c>
      <c r="L2900">
        <v>16</v>
      </c>
      <c r="M2900">
        <v>1</v>
      </c>
      <c r="N2900">
        <v>4</v>
      </c>
      <c r="O2900">
        <v>2</v>
      </c>
      <c r="P2900">
        <v>0.20200000000000001</v>
      </c>
      <c r="Q2900">
        <v>0.23599999999999999</v>
      </c>
      <c r="R2900">
        <v>0.25700000000000001</v>
      </c>
      <c r="S2900">
        <v>0.49299999999999999</v>
      </c>
      <c r="T2900">
        <v>0.219</v>
      </c>
      <c r="U2900">
        <v>0</v>
      </c>
      <c r="V2900">
        <v>0</v>
      </c>
      <c r="W2900">
        <v>-0.3</v>
      </c>
    </row>
    <row r="2901" spans="1:23" x14ac:dyDescent="0.25">
      <c r="A2901" t="s">
        <v>5072</v>
      </c>
      <c r="B2901" t="s">
        <v>5073</v>
      </c>
      <c r="C2901">
        <v>100</v>
      </c>
      <c r="D2901">
        <v>91</v>
      </c>
      <c r="E2901">
        <v>17</v>
      </c>
      <c r="F2901">
        <v>2</v>
      </c>
      <c r="G2901">
        <v>0</v>
      </c>
      <c r="H2901">
        <v>1</v>
      </c>
      <c r="I2901">
        <v>8</v>
      </c>
      <c r="J2901">
        <v>6</v>
      </c>
      <c r="K2901">
        <v>7</v>
      </c>
      <c r="L2901">
        <v>21</v>
      </c>
      <c r="M2901">
        <v>1</v>
      </c>
      <c r="N2901">
        <v>3</v>
      </c>
      <c r="O2901">
        <v>2</v>
      </c>
      <c r="P2901">
        <v>0.182</v>
      </c>
      <c r="Q2901">
        <v>0.24399999999999999</v>
      </c>
      <c r="R2901">
        <v>0.23699999999999999</v>
      </c>
      <c r="S2901">
        <v>0.48099999999999998</v>
      </c>
      <c r="T2901">
        <v>0.219</v>
      </c>
      <c r="U2901">
        <v>0</v>
      </c>
      <c r="V2901">
        <v>0</v>
      </c>
      <c r="W2901">
        <v>-0.6</v>
      </c>
    </row>
    <row r="2902" spans="1:23" x14ac:dyDescent="0.25">
      <c r="A2902" t="s">
        <v>5070</v>
      </c>
      <c r="B2902" t="s">
        <v>5071</v>
      </c>
      <c r="C2902">
        <v>100</v>
      </c>
      <c r="D2902">
        <v>94</v>
      </c>
      <c r="E2902">
        <v>19</v>
      </c>
      <c r="F2902">
        <v>3</v>
      </c>
      <c r="G2902">
        <v>0</v>
      </c>
      <c r="H2902">
        <v>1</v>
      </c>
      <c r="I2902">
        <v>7</v>
      </c>
      <c r="J2902">
        <v>7</v>
      </c>
      <c r="K2902">
        <v>4</v>
      </c>
      <c r="L2902">
        <v>16</v>
      </c>
      <c r="M2902">
        <v>1</v>
      </c>
      <c r="N2902">
        <v>0</v>
      </c>
      <c r="O2902">
        <v>0</v>
      </c>
      <c r="P2902">
        <v>0.19900000000000001</v>
      </c>
      <c r="Q2902">
        <v>0.23400000000000001</v>
      </c>
      <c r="R2902">
        <v>0.25900000000000001</v>
      </c>
      <c r="S2902">
        <v>0.49299999999999999</v>
      </c>
      <c r="T2902">
        <v>0.219</v>
      </c>
      <c r="U2902">
        <v>0</v>
      </c>
      <c r="V2902">
        <v>0</v>
      </c>
      <c r="W2902">
        <v>-0.3</v>
      </c>
    </row>
    <row r="2903" spans="1:23" x14ac:dyDescent="0.25">
      <c r="A2903" t="s">
        <v>5068</v>
      </c>
      <c r="B2903" t="s">
        <v>5069</v>
      </c>
      <c r="C2903">
        <v>100</v>
      </c>
      <c r="D2903">
        <v>94</v>
      </c>
      <c r="E2903">
        <v>18</v>
      </c>
      <c r="F2903">
        <v>3</v>
      </c>
      <c r="G2903">
        <v>0</v>
      </c>
      <c r="H2903">
        <v>1</v>
      </c>
      <c r="I2903">
        <v>8</v>
      </c>
      <c r="J2903">
        <v>8</v>
      </c>
      <c r="K2903">
        <v>4</v>
      </c>
      <c r="L2903">
        <v>16</v>
      </c>
      <c r="M2903">
        <v>1</v>
      </c>
      <c r="N2903">
        <v>2</v>
      </c>
      <c r="O2903">
        <v>1</v>
      </c>
      <c r="P2903">
        <v>0.19500000000000001</v>
      </c>
      <c r="Q2903">
        <v>0.22900000000000001</v>
      </c>
      <c r="R2903">
        <v>0.26600000000000001</v>
      </c>
      <c r="S2903">
        <v>0.495</v>
      </c>
      <c r="T2903">
        <v>0.219</v>
      </c>
      <c r="U2903">
        <v>0</v>
      </c>
      <c r="V2903">
        <v>0</v>
      </c>
      <c r="W2903">
        <v>-0.3</v>
      </c>
    </row>
    <row r="2904" spans="1:23" x14ac:dyDescent="0.25">
      <c r="A2904" t="s">
        <v>5066</v>
      </c>
      <c r="B2904" t="s">
        <v>5067</v>
      </c>
      <c r="C2904">
        <v>100</v>
      </c>
      <c r="D2904">
        <v>94</v>
      </c>
      <c r="E2904">
        <v>18</v>
      </c>
      <c r="F2904">
        <v>2</v>
      </c>
      <c r="G2904">
        <v>0</v>
      </c>
      <c r="H2904">
        <v>2</v>
      </c>
      <c r="I2904">
        <v>7</v>
      </c>
      <c r="J2904">
        <v>8</v>
      </c>
      <c r="K2904">
        <v>4</v>
      </c>
      <c r="L2904">
        <v>17</v>
      </c>
      <c r="M2904">
        <v>1</v>
      </c>
      <c r="N2904">
        <v>1</v>
      </c>
      <c r="O2904">
        <v>1</v>
      </c>
      <c r="P2904">
        <v>0.187</v>
      </c>
      <c r="Q2904">
        <v>0.222</v>
      </c>
      <c r="R2904">
        <v>0.27800000000000002</v>
      </c>
      <c r="S2904">
        <v>0.5</v>
      </c>
      <c r="T2904">
        <v>0.219</v>
      </c>
      <c r="U2904">
        <v>0</v>
      </c>
      <c r="V2904">
        <v>0</v>
      </c>
      <c r="W2904">
        <v>-0.7</v>
      </c>
    </row>
    <row r="2905" spans="1:23" x14ac:dyDescent="0.25">
      <c r="A2905" t="s">
        <v>5064</v>
      </c>
      <c r="B2905" t="s">
        <v>5065</v>
      </c>
      <c r="C2905">
        <v>100</v>
      </c>
      <c r="D2905">
        <v>94</v>
      </c>
      <c r="E2905">
        <v>18</v>
      </c>
      <c r="F2905">
        <v>3</v>
      </c>
      <c r="G2905">
        <v>0</v>
      </c>
      <c r="H2905">
        <v>1</v>
      </c>
      <c r="I2905">
        <v>8</v>
      </c>
      <c r="J2905">
        <v>7</v>
      </c>
      <c r="K2905">
        <v>4</v>
      </c>
      <c r="L2905">
        <v>14</v>
      </c>
      <c r="M2905">
        <v>1</v>
      </c>
      <c r="N2905">
        <v>3</v>
      </c>
      <c r="O2905">
        <v>2</v>
      </c>
      <c r="P2905">
        <v>0.19400000000000001</v>
      </c>
      <c r="Q2905">
        <v>0.23200000000000001</v>
      </c>
      <c r="R2905">
        <v>0.26100000000000001</v>
      </c>
      <c r="S2905">
        <v>0.49299999999999999</v>
      </c>
      <c r="T2905">
        <v>0.219</v>
      </c>
      <c r="U2905">
        <v>0</v>
      </c>
      <c r="V2905">
        <v>0</v>
      </c>
      <c r="W2905">
        <v>-0.6</v>
      </c>
    </row>
    <row r="2906" spans="1:23" x14ac:dyDescent="0.25">
      <c r="A2906" t="s">
        <v>5062</v>
      </c>
      <c r="B2906" t="s">
        <v>5063</v>
      </c>
      <c r="C2906">
        <v>100</v>
      </c>
      <c r="D2906">
        <v>93</v>
      </c>
      <c r="E2906">
        <v>18</v>
      </c>
      <c r="F2906">
        <v>3</v>
      </c>
      <c r="G2906">
        <v>0</v>
      </c>
      <c r="H2906">
        <v>1</v>
      </c>
      <c r="I2906">
        <v>7</v>
      </c>
      <c r="J2906">
        <v>7</v>
      </c>
      <c r="K2906">
        <v>4</v>
      </c>
      <c r="L2906">
        <v>21</v>
      </c>
      <c r="M2906">
        <v>1</v>
      </c>
      <c r="N2906">
        <v>2</v>
      </c>
      <c r="O2906">
        <v>1</v>
      </c>
      <c r="P2906">
        <v>0.189</v>
      </c>
      <c r="Q2906">
        <v>0.23100000000000001</v>
      </c>
      <c r="R2906">
        <v>0.26100000000000001</v>
      </c>
      <c r="S2906">
        <v>0.49199999999999999</v>
      </c>
      <c r="T2906">
        <v>0.219</v>
      </c>
      <c r="U2906">
        <v>0</v>
      </c>
      <c r="V2906">
        <v>0</v>
      </c>
      <c r="W2906">
        <v>-0.3</v>
      </c>
    </row>
    <row r="2907" spans="1:23" x14ac:dyDescent="0.25">
      <c r="A2907" t="s">
        <v>5060</v>
      </c>
      <c r="B2907" t="s">
        <v>5061</v>
      </c>
      <c r="C2907">
        <v>100</v>
      </c>
      <c r="D2907">
        <v>92</v>
      </c>
      <c r="E2907">
        <v>17</v>
      </c>
      <c r="F2907">
        <v>3</v>
      </c>
      <c r="G2907">
        <v>0</v>
      </c>
      <c r="H2907">
        <v>1</v>
      </c>
      <c r="I2907">
        <v>8</v>
      </c>
      <c r="J2907">
        <v>7</v>
      </c>
      <c r="K2907">
        <v>6</v>
      </c>
      <c r="L2907">
        <v>21</v>
      </c>
      <c r="M2907">
        <v>1</v>
      </c>
      <c r="N2907">
        <v>2</v>
      </c>
      <c r="O2907">
        <v>1</v>
      </c>
      <c r="P2907">
        <v>0.18</v>
      </c>
      <c r="Q2907">
        <v>0.23499999999999999</v>
      </c>
      <c r="R2907">
        <v>0.252</v>
      </c>
      <c r="S2907">
        <v>0.48699999999999999</v>
      </c>
      <c r="T2907">
        <v>0.219</v>
      </c>
      <c r="U2907">
        <v>0</v>
      </c>
      <c r="V2907">
        <v>0</v>
      </c>
      <c r="W2907">
        <v>-0.4</v>
      </c>
    </row>
    <row r="2908" spans="1:23" x14ac:dyDescent="0.25">
      <c r="A2908" t="s">
        <v>5058</v>
      </c>
      <c r="B2908" t="s">
        <v>5059</v>
      </c>
      <c r="C2908">
        <v>100</v>
      </c>
      <c r="D2908">
        <v>94</v>
      </c>
      <c r="E2908">
        <v>17</v>
      </c>
      <c r="F2908">
        <v>3</v>
      </c>
      <c r="G2908">
        <v>0</v>
      </c>
      <c r="H2908">
        <v>2</v>
      </c>
      <c r="I2908">
        <v>8</v>
      </c>
      <c r="J2908">
        <v>8</v>
      </c>
      <c r="K2908">
        <v>4</v>
      </c>
      <c r="L2908">
        <v>24</v>
      </c>
      <c r="M2908">
        <v>1</v>
      </c>
      <c r="N2908">
        <v>2</v>
      </c>
      <c r="O2908">
        <v>1</v>
      </c>
      <c r="P2908">
        <v>0.186</v>
      </c>
      <c r="Q2908">
        <v>0.22500000000000001</v>
      </c>
      <c r="R2908">
        <v>0.26900000000000002</v>
      </c>
      <c r="S2908">
        <v>0.49399999999999999</v>
      </c>
      <c r="T2908">
        <v>0.219</v>
      </c>
      <c r="U2908">
        <v>0</v>
      </c>
      <c r="V2908">
        <v>0</v>
      </c>
      <c r="W2908">
        <v>-0.6</v>
      </c>
    </row>
    <row r="2909" spans="1:23" x14ac:dyDescent="0.25">
      <c r="A2909" t="s">
        <v>5056</v>
      </c>
      <c r="B2909" t="s">
        <v>5057</v>
      </c>
      <c r="C2909">
        <v>100</v>
      </c>
      <c r="D2909">
        <v>95</v>
      </c>
      <c r="E2909">
        <v>18</v>
      </c>
      <c r="F2909">
        <v>3</v>
      </c>
      <c r="G2909">
        <v>0</v>
      </c>
      <c r="H2909">
        <v>1</v>
      </c>
      <c r="I2909">
        <v>7</v>
      </c>
      <c r="J2909">
        <v>8</v>
      </c>
      <c r="K2909">
        <v>3</v>
      </c>
      <c r="L2909">
        <v>24</v>
      </c>
      <c r="M2909">
        <v>1</v>
      </c>
      <c r="N2909">
        <v>1</v>
      </c>
      <c r="O2909">
        <v>1</v>
      </c>
      <c r="P2909">
        <v>0.193</v>
      </c>
      <c r="Q2909">
        <v>0.224</v>
      </c>
      <c r="R2909">
        <v>0.27100000000000002</v>
      </c>
      <c r="S2909">
        <v>0.495</v>
      </c>
      <c r="T2909">
        <v>0.219</v>
      </c>
      <c r="U2909">
        <v>0</v>
      </c>
      <c r="V2909">
        <v>0</v>
      </c>
      <c r="W2909">
        <v>-0.3</v>
      </c>
    </row>
    <row r="2910" spans="1:23" x14ac:dyDescent="0.25">
      <c r="A2910" t="s">
        <v>5054</v>
      </c>
      <c r="B2910" t="s">
        <v>5055</v>
      </c>
      <c r="C2910">
        <v>100</v>
      </c>
      <c r="D2910">
        <v>92</v>
      </c>
      <c r="E2910">
        <v>17</v>
      </c>
      <c r="F2910">
        <v>3</v>
      </c>
      <c r="G2910">
        <v>0</v>
      </c>
      <c r="H2910">
        <v>1</v>
      </c>
      <c r="I2910">
        <v>7</v>
      </c>
      <c r="J2910">
        <v>7</v>
      </c>
      <c r="K2910">
        <v>6</v>
      </c>
      <c r="L2910">
        <v>35</v>
      </c>
      <c r="M2910">
        <v>1</v>
      </c>
      <c r="N2910">
        <v>2</v>
      </c>
      <c r="O2910">
        <v>1</v>
      </c>
      <c r="P2910">
        <v>0.18099999999999999</v>
      </c>
      <c r="Q2910">
        <v>0.23200000000000001</v>
      </c>
      <c r="R2910">
        <v>0.25900000000000001</v>
      </c>
      <c r="S2910">
        <v>0.49099999999999999</v>
      </c>
      <c r="T2910">
        <v>0.219</v>
      </c>
      <c r="U2910">
        <v>-0.1</v>
      </c>
      <c r="V2910">
        <v>0</v>
      </c>
      <c r="W2910">
        <v>-0.6</v>
      </c>
    </row>
    <row r="2911" spans="1:23" x14ac:dyDescent="0.25">
      <c r="A2911" t="s">
        <v>5052</v>
      </c>
      <c r="B2911" t="s">
        <v>5053</v>
      </c>
      <c r="C2911">
        <v>100</v>
      </c>
      <c r="D2911">
        <v>93</v>
      </c>
      <c r="E2911">
        <v>17</v>
      </c>
      <c r="F2911">
        <v>2</v>
      </c>
      <c r="G2911">
        <v>0</v>
      </c>
      <c r="H2911">
        <v>1</v>
      </c>
      <c r="I2911">
        <v>8</v>
      </c>
      <c r="J2911">
        <v>7</v>
      </c>
      <c r="K2911">
        <v>5</v>
      </c>
      <c r="L2911">
        <v>19</v>
      </c>
      <c r="M2911">
        <v>1</v>
      </c>
      <c r="N2911">
        <v>3</v>
      </c>
      <c r="O2911">
        <v>1</v>
      </c>
      <c r="P2911">
        <v>0.183</v>
      </c>
      <c r="Q2911">
        <v>0.23100000000000001</v>
      </c>
      <c r="R2911">
        <v>0.26</v>
      </c>
      <c r="S2911">
        <v>0.49099999999999999</v>
      </c>
      <c r="T2911">
        <v>0.219</v>
      </c>
      <c r="U2911">
        <v>0</v>
      </c>
      <c r="V2911">
        <v>0</v>
      </c>
      <c r="W2911">
        <v>-0.6</v>
      </c>
    </row>
    <row r="2912" spans="1:23" x14ac:dyDescent="0.25">
      <c r="A2912" t="s">
        <v>5050</v>
      </c>
      <c r="B2912" t="s">
        <v>5051</v>
      </c>
      <c r="C2912">
        <v>100</v>
      </c>
      <c r="D2912">
        <v>92</v>
      </c>
      <c r="E2912">
        <v>17</v>
      </c>
      <c r="F2912">
        <v>2</v>
      </c>
      <c r="G2912">
        <v>0</v>
      </c>
      <c r="H2912">
        <v>1</v>
      </c>
      <c r="I2912">
        <v>8</v>
      </c>
      <c r="J2912">
        <v>7</v>
      </c>
      <c r="K2912">
        <v>5</v>
      </c>
      <c r="L2912">
        <v>18</v>
      </c>
      <c r="M2912">
        <v>1</v>
      </c>
      <c r="N2912">
        <v>3</v>
      </c>
      <c r="O2912">
        <v>2</v>
      </c>
      <c r="P2912">
        <v>0.18099999999999999</v>
      </c>
      <c r="Q2912">
        <v>0.23100000000000001</v>
      </c>
      <c r="R2912">
        <v>0.25700000000000001</v>
      </c>
      <c r="S2912">
        <v>0.48799999999999999</v>
      </c>
      <c r="T2912">
        <v>0.218</v>
      </c>
      <c r="U2912">
        <v>0</v>
      </c>
      <c r="V2912">
        <v>0</v>
      </c>
      <c r="W2912">
        <v>-0.6</v>
      </c>
    </row>
    <row r="2913" spans="1:23" x14ac:dyDescent="0.25">
      <c r="A2913" t="s">
        <v>5048</v>
      </c>
      <c r="B2913" t="s">
        <v>5049</v>
      </c>
      <c r="C2913">
        <v>100</v>
      </c>
      <c r="D2913">
        <v>95</v>
      </c>
      <c r="E2913">
        <v>19</v>
      </c>
      <c r="F2913">
        <v>3</v>
      </c>
      <c r="G2913">
        <v>0</v>
      </c>
      <c r="H2913">
        <v>1</v>
      </c>
      <c r="I2913">
        <v>7</v>
      </c>
      <c r="J2913">
        <v>8</v>
      </c>
      <c r="K2913">
        <v>3</v>
      </c>
      <c r="L2913">
        <v>17</v>
      </c>
      <c r="M2913">
        <v>1</v>
      </c>
      <c r="N2913">
        <v>1</v>
      </c>
      <c r="O2913">
        <v>1</v>
      </c>
      <c r="P2913">
        <v>0.19800000000000001</v>
      </c>
      <c r="Q2913">
        <v>0.22600000000000001</v>
      </c>
      <c r="R2913">
        <v>0.26900000000000002</v>
      </c>
      <c r="S2913">
        <v>0.496</v>
      </c>
      <c r="T2913">
        <v>0.218</v>
      </c>
      <c r="U2913">
        <v>0</v>
      </c>
      <c r="V2913">
        <v>0</v>
      </c>
      <c r="W2913">
        <v>-0.3</v>
      </c>
    </row>
    <row r="2914" spans="1:23" x14ac:dyDescent="0.25">
      <c r="A2914" t="s">
        <v>5046</v>
      </c>
      <c r="B2914" t="s">
        <v>5047</v>
      </c>
      <c r="C2914">
        <v>100</v>
      </c>
      <c r="D2914">
        <v>93</v>
      </c>
      <c r="E2914">
        <v>18</v>
      </c>
      <c r="F2914">
        <v>3</v>
      </c>
      <c r="G2914">
        <v>0</v>
      </c>
      <c r="H2914">
        <v>1</v>
      </c>
      <c r="I2914">
        <v>7</v>
      </c>
      <c r="J2914">
        <v>7</v>
      </c>
      <c r="K2914">
        <v>5</v>
      </c>
      <c r="L2914">
        <v>23</v>
      </c>
      <c r="M2914">
        <v>1</v>
      </c>
      <c r="N2914">
        <v>1</v>
      </c>
      <c r="O2914">
        <v>1</v>
      </c>
      <c r="P2914">
        <v>0.19</v>
      </c>
      <c r="Q2914">
        <v>0.23400000000000001</v>
      </c>
      <c r="R2914">
        <v>0.25700000000000001</v>
      </c>
      <c r="S2914">
        <v>0.49</v>
      </c>
      <c r="T2914">
        <v>0.218</v>
      </c>
      <c r="U2914">
        <v>0</v>
      </c>
      <c r="V2914">
        <v>0</v>
      </c>
      <c r="W2914">
        <v>-0.3</v>
      </c>
    </row>
    <row r="2915" spans="1:23" x14ac:dyDescent="0.25">
      <c r="A2915" t="s">
        <v>5044</v>
      </c>
      <c r="B2915" t="s">
        <v>5045</v>
      </c>
      <c r="C2915">
        <v>100</v>
      </c>
      <c r="D2915">
        <v>94</v>
      </c>
      <c r="E2915">
        <v>18</v>
      </c>
      <c r="F2915">
        <v>2</v>
      </c>
      <c r="G2915">
        <v>0</v>
      </c>
      <c r="H2915">
        <v>2</v>
      </c>
      <c r="I2915">
        <v>8</v>
      </c>
      <c r="J2915">
        <v>8</v>
      </c>
      <c r="K2915">
        <v>4</v>
      </c>
      <c r="L2915">
        <v>22</v>
      </c>
      <c r="M2915">
        <v>1</v>
      </c>
      <c r="N2915">
        <v>2</v>
      </c>
      <c r="O2915">
        <v>1</v>
      </c>
      <c r="P2915">
        <v>0.189</v>
      </c>
      <c r="Q2915">
        <v>0.22500000000000001</v>
      </c>
      <c r="R2915">
        <v>0.27100000000000002</v>
      </c>
      <c r="S2915">
        <v>0.496</v>
      </c>
      <c r="T2915">
        <v>0.218</v>
      </c>
      <c r="U2915">
        <v>-0.1</v>
      </c>
      <c r="V2915">
        <v>0</v>
      </c>
      <c r="W2915">
        <v>-0.6</v>
      </c>
    </row>
    <row r="2916" spans="1:23" x14ac:dyDescent="0.25">
      <c r="A2916" t="s">
        <v>5042</v>
      </c>
      <c r="B2916" t="s">
        <v>5043</v>
      </c>
      <c r="C2916">
        <v>100</v>
      </c>
      <c r="D2916">
        <v>93</v>
      </c>
      <c r="E2916">
        <v>17</v>
      </c>
      <c r="F2916">
        <v>3</v>
      </c>
      <c r="G2916">
        <v>0</v>
      </c>
      <c r="H2916">
        <v>2</v>
      </c>
      <c r="I2916">
        <v>8</v>
      </c>
      <c r="J2916">
        <v>8</v>
      </c>
      <c r="K2916">
        <v>5</v>
      </c>
      <c r="L2916">
        <v>28</v>
      </c>
      <c r="M2916">
        <v>1</v>
      </c>
      <c r="N2916">
        <v>2</v>
      </c>
      <c r="O2916">
        <v>1</v>
      </c>
      <c r="P2916">
        <v>0.17899999999999999</v>
      </c>
      <c r="Q2916">
        <v>0.22800000000000001</v>
      </c>
      <c r="R2916">
        <v>0.26500000000000001</v>
      </c>
      <c r="S2916">
        <v>0.49199999999999999</v>
      </c>
      <c r="T2916">
        <v>0.218</v>
      </c>
      <c r="U2916">
        <v>-0.1</v>
      </c>
      <c r="V2916">
        <v>0</v>
      </c>
      <c r="W2916">
        <v>-0.7</v>
      </c>
    </row>
    <row r="2917" spans="1:23" x14ac:dyDescent="0.25">
      <c r="A2917" t="s">
        <v>5040</v>
      </c>
      <c r="B2917" t="s">
        <v>5041</v>
      </c>
      <c r="C2917">
        <v>100</v>
      </c>
      <c r="D2917">
        <v>94</v>
      </c>
      <c r="E2917">
        <v>19</v>
      </c>
      <c r="F2917">
        <v>3</v>
      </c>
      <c r="G2917">
        <v>0</v>
      </c>
      <c r="H2917">
        <v>1</v>
      </c>
      <c r="I2917">
        <v>8</v>
      </c>
      <c r="J2917">
        <v>8</v>
      </c>
      <c r="K2917">
        <v>3</v>
      </c>
      <c r="L2917">
        <v>18</v>
      </c>
      <c r="M2917">
        <v>1</v>
      </c>
      <c r="N2917">
        <v>1</v>
      </c>
      <c r="O2917">
        <v>1</v>
      </c>
      <c r="P2917">
        <v>0.19600000000000001</v>
      </c>
      <c r="Q2917">
        <v>0.22800000000000001</v>
      </c>
      <c r="R2917">
        <v>0.26600000000000001</v>
      </c>
      <c r="S2917">
        <v>0.495</v>
      </c>
      <c r="T2917">
        <v>0.218</v>
      </c>
      <c r="U2917">
        <v>0</v>
      </c>
      <c r="V2917">
        <v>0</v>
      </c>
      <c r="W2917">
        <v>-0.3</v>
      </c>
    </row>
    <row r="2918" spans="1:23" x14ac:dyDescent="0.25">
      <c r="A2918" t="s">
        <v>5038</v>
      </c>
      <c r="B2918" t="s">
        <v>5039</v>
      </c>
      <c r="C2918">
        <v>100</v>
      </c>
      <c r="D2918">
        <v>94</v>
      </c>
      <c r="E2918">
        <v>17</v>
      </c>
      <c r="F2918">
        <v>2</v>
      </c>
      <c r="G2918">
        <v>0</v>
      </c>
      <c r="H2918">
        <v>2</v>
      </c>
      <c r="I2918">
        <v>8</v>
      </c>
      <c r="J2918">
        <v>9</v>
      </c>
      <c r="K2918">
        <v>3</v>
      </c>
      <c r="L2918">
        <v>22</v>
      </c>
      <c r="M2918">
        <v>1</v>
      </c>
      <c r="N2918">
        <v>1</v>
      </c>
      <c r="O2918">
        <v>0</v>
      </c>
      <c r="P2918">
        <v>0.184</v>
      </c>
      <c r="Q2918">
        <v>0.219</v>
      </c>
      <c r="R2918">
        <v>0.28000000000000003</v>
      </c>
      <c r="S2918">
        <v>0.499</v>
      </c>
      <c r="T2918">
        <v>0.218</v>
      </c>
      <c r="U2918">
        <v>0</v>
      </c>
      <c r="V2918">
        <v>0</v>
      </c>
      <c r="W2918">
        <v>-0.7</v>
      </c>
    </row>
    <row r="2919" spans="1:23" x14ac:dyDescent="0.25">
      <c r="A2919" t="s">
        <v>5036</v>
      </c>
      <c r="B2919" t="s">
        <v>5037</v>
      </c>
      <c r="C2919">
        <v>100</v>
      </c>
      <c r="D2919">
        <v>94</v>
      </c>
      <c r="E2919">
        <v>18</v>
      </c>
      <c r="F2919">
        <v>3</v>
      </c>
      <c r="G2919">
        <v>0</v>
      </c>
      <c r="H2919">
        <v>1</v>
      </c>
      <c r="I2919">
        <v>7</v>
      </c>
      <c r="J2919">
        <v>7</v>
      </c>
      <c r="K2919">
        <v>4</v>
      </c>
      <c r="L2919">
        <v>12</v>
      </c>
      <c r="M2919">
        <v>1</v>
      </c>
      <c r="N2919">
        <v>2</v>
      </c>
      <c r="O2919">
        <v>1</v>
      </c>
      <c r="P2919">
        <v>0.192</v>
      </c>
      <c r="Q2919">
        <v>0.23200000000000001</v>
      </c>
      <c r="R2919">
        <v>0.26</v>
      </c>
      <c r="S2919">
        <v>0.49199999999999999</v>
      </c>
      <c r="T2919">
        <v>0.218</v>
      </c>
      <c r="U2919">
        <v>-0.1</v>
      </c>
      <c r="V2919">
        <v>0</v>
      </c>
      <c r="W2919">
        <v>-0.4</v>
      </c>
    </row>
    <row r="2920" spans="1:23" x14ac:dyDescent="0.25">
      <c r="A2920" t="s">
        <v>5034</v>
      </c>
      <c r="B2920" t="s">
        <v>5035</v>
      </c>
      <c r="C2920">
        <v>100</v>
      </c>
      <c r="D2920">
        <v>94</v>
      </c>
      <c r="E2920">
        <v>19</v>
      </c>
      <c r="F2920">
        <v>3</v>
      </c>
      <c r="G2920">
        <v>0</v>
      </c>
      <c r="H2920">
        <v>1</v>
      </c>
      <c r="I2920">
        <v>7</v>
      </c>
      <c r="J2920">
        <v>7</v>
      </c>
      <c r="K2920">
        <v>3</v>
      </c>
      <c r="L2920">
        <v>20</v>
      </c>
      <c r="M2920">
        <v>1</v>
      </c>
      <c r="N2920">
        <v>3</v>
      </c>
      <c r="O2920">
        <v>2</v>
      </c>
      <c r="P2920">
        <v>0.2</v>
      </c>
      <c r="Q2920">
        <v>0.23200000000000001</v>
      </c>
      <c r="R2920">
        <v>0.25900000000000001</v>
      </c>
      <c r="S2920">
        <v>0.49199999999999999</v>
      </c>
      <c r="T2920">
        <v>0.218</v>
      </c>
      <c r="U2920">
        <v>0</v>
      </c>
      <c r="V2920">
        <v>0</v>
      </c>
      <c r="W2920">
        <v>-0.4</v>
      </c>
    </row>
    <row r="2921" spans="1:23" x14ac:dyDescent="0.25">
      <c r="A2921" t="s">
        <v>5032</v>
      </c>
      <c r="B2921" t="s">
        <v>5033</v>
      </c>
      <c r="C2921">
        <v>100</v>
      </c>
      <c r="D2921">
        <v>94</v>
      </c>
      <c r="E2921">
        <v>18</v>
      </c>
      <c r="F2921">
        <v>2</v>
      </c>
      <c r="G2921">
        <v>0</v>
      </c>
      <c r="H2921">
        <v>1</v>
      </c>
      <c r="I2921">
        <v>8</v>
      </c>
      <c r="J2921">
        <v>8</v>
      </c>
      <c r="K2921">
        <v>4</v>
      </c>
      <c r="L2921">
        <v>18</v>
      </c>
      <c r="M2921">
        <v>1</v>
      </c>
      <c r="N2921">
        <v>3</v>
      </c>
      <c r="O2921">
        <v>2</v>
      </c>
      <c r="P2921">
        <v>0.192</v>
      </c>
      <c r="Q2921">
        <v>0.23100000000000001</v>
      </c>
      <c r="R2921">
        <v>0.26200000000000001</v>
      </c>
      <c r="S2921">
        <v>0.49299999999999999</v>
      </c>
      <c r="T2921">
        <v>0.218</v>
      </c>
      <c r="U2921">
        <v>0</v>
      </c>
      <c r="V2921">
        <v>0</v>
      </c>
      <c r="W2921">
        <v>-0.6</v>
      </c>
    </row>
    <row r="2922" spans="1:23" x14ac:dyDescent="0.25">
      <c r="A2922" t="s">
        <v>5030</v>
      </c>
      <c r="B2922" t="s">
        <v>5031</v>
      </c>
      <c r="C2922">
        <v>100</v>
      </c>
      <c r="D2922">
        <v>94</v>
      </c>
      <c r="E2922">
        <v>18</v>
      </c>
      <c r="F2922">
        <v>2</v>
      </c>
      <c r="G2922">
        <v>0</v>
      </c>
      <c r="H2922">
        <v>1</v>
      </c>
      <c r="I2922">
        <v>8</v>
      </c>
      <c r="J2922">
        <v>8</v>
      </c>
      <c r="K2922">
        <v>4</v>
      </c>
      <c r="L2922">
        <v>15</v>
      </c>
      <c r="M2922">
        <v>1</v>
      </c>
      <c r="N2922">
        <v>1</v>
      </c>
      <c r="O2922">
        <v>1</v>
      </c>
      <c r="P2922">
        <v>0.189</v>
      </c>
      <c r="Q2922">
        <v>0.22700000000000001</v>
      </c>
      <c r="R2922">
        <v>0.26700000000000002</v>
      </c>
      <c r="S2922">
        <v>0.49399999999999999</v>
      </c>
      <c r="T2922">
        <v>0.218</v>
      </c>
      <c r="U2922">
        <v>0</v>
      </c>
      <c r="V2922">
        <v>0</v>
      </c>
      <c r="W2922">
        <v>-0.3</v>
      </c>
    </row>
    <row r="2923" spans="1:23" x14ac:dyDescent="0.25">
      <c r="A2923" t="s">
        <v>5028</v>
      </c>
      <c r="B2923" t="s">
        <v>5029</v>
      </c>
      <c r="C2923">
        <v>100</v>
      </c>
      <c r="D2923">
        <v>94</v>
      </c>
      <c r="E2923">
        <v>17</v>
      </c>
      <c r="F2923">
        <v>2</v>
      </c>
      <c r="G2923">
        <v>0</v>
      </c>
      <c r="H2923">
        <v>2</v>
      </c>
      <c r="I2923">
        <v>8</v>
      </c>
      <c r="J2923">
        <v>8</v>
      </c>
      <c r="K2923">
        <v>4</v>
      </c>
      <c r="L2923">
        <v>20</v>
      </c>
      <c r="M2923">
        <v>1</v>
      </c>
      <c r="N2923">
        <v>1</v>
      </c>
      <c r="O2923">
        <v>1</v>
      </c>
      <c r="P2923">
        <v>0.186</v>
      </c>
      <c r="Q2923">
        <v>0.22500000000000001</v>
      </c>
      <c r="R2923">
        <v>0.26900000000000002</v>
      </c>
      <c r="S2923">
        <v>0.49399999999999999</v>
      </c>
      <c r="T2923">
        <v>0.218</v>
      </c>
      <c r="U2923">
        <v>0</v>
      </c>
      <c r="V2923">
        <v>0</v>
      </c>
      <c r="W2923">
        <v>-0.6</v>
      </c>
    </row>
    <row r="2924" spans="1:23" x14ac:dyDescent="0.25">
      <c r="A2924" t="s">
        <v>5026</v>
      </c>
      <c r="B2924" t="s">
        <v>5027</v>
      </c>
      <c r="C2924">
        <v>100</v>
      </c>
      <c r="D2924">
        <v>95</v>
      </c>
      <c r="E2924">
        <v>18</v>
      </c>
      <c r="F2924">
        <v>3</v>
      </c>
      <c r="G2924">
        <v>0</v>
      </c>
      <c r="H2924">
        <v>2</v>
      </c>
      <c r="I2924">
        <v>8</v>
      </c>
      <c r="J2924">
        <v>8</v>
      </c>
      <c r="K2924">
        <v>3</v>
      </c>
      <c r="L2924">
        <v>21</v>
      </c>
      <c r="M2924">
        <v>1</v>
      </c>
      <c r="N2924">
        <v>2</v>
      </c>
      <c r="O2924">
        <v>1</v>
      </c>
      <c r="P2924">
        <v>0.191</v>
      </c>
      <c r="Q2924">
        <v>0.221</v>
      </c>
      <c r="R2924">
        <v>0.27800000000000002</v>
      </c>
      <c r="S2924">
        <v>0.498</v>
      </c>
      <c r="T2924">
        <v>0.218</v>
      </c>
      <c r="U2924">
        <v>0</v>
      </c>
      <c r="V2924">
        <v>0</v>
      </c>
      <c r="W2924">
        <v>-0.7</v>
      </c>
    </row>
    <row r="2925" spans="1:23" x14ac:dyDescent="0.25">
      <c r="A2925" t="s">
        <v>5024</v>
      </c>
      <c r="B2925" t="s">
        <v>5025</v>
      </c>
      <c r="C2925">
        <v>100</v>
      </c>
      <c r="D2925">
        <v>94</v>
      </c>
      <c r="E2925">
        <v>18</v>
      </c>
      <c r="F2925">
        <v>2</v>
      </c>
      <c r="G2925">
        <v>0</v>
      </c>
      <c r="H2925">
        <v>2</v>
      </c>
      <c r="I2925">
        <v>8</v>
      </c>
      <c r="J2925">
        <v>8</v>
      </c>
      <c r="K2925">
        <v>3</v>
      </c>
      <c r="L2925">
        <v>23</v>
      </c>
      <c r="M2925">
        <v>1</v>
      </c>
      <c r="N2925">
        <v>1</v>
      </c>
      <c r="O2925">
        <v>1</v>
      </c>
      <c r="P2925">
        <v>0.189</v>
      </c>
      <c r="Q2925">
        <v>0.223</v>
      </c>
      <c r="R2925">
        <v>0.27300000000000002</v>
      </c>
      <c r="S2925">
        <v>0.495</v>
      </c>
      <c r="T2925">
        <v>0.218</v>
      </c>
      <c r="U2925">
        <v>0</v>
      </c>
      <c r="V2925">
        <v>0</v>
      </c>
      <c r="W2925">
        <v>-0.4</v>
      </c>
    </row>
    <row r="2926" spans="1:23" x14ac:dyDescent="0.25">
      <c r="A2926" t="s">
        <v>5022</v>
      </c>
      <c r="B2926" t="s">
        <v>5023</v>
      </c>
      <c r="C2926">
        <v>100</v>
      </c>
      <c r="D2926">
        <v>94</v>
      </c>
      <c r="E2926">
        <v>19</v>
      </c>
      <c r="F2926">
        <v>3</v>
      </c>
      <c r="G2926">
        <v>0</v>
      </c>
      <c r="H2926">
        <v>1</v>
      </c>
      <c r="I2926">
        <v>8</v>
      </c>
      <c r="J2926">
        <v>8</v>
      </c>
      <c r="K2926">
        <v>3</v>
      </c>
      <c r="L2926">
        <v>18</v>
      </c>
      <c r="M2926">
        <v>1</v>
      </c>
      <c r="N2926">
        <v>2</v>
      </c>
      <c r="O2926">
        <v>1</v>
      </c>
      <c r="P2926">
        <v>0.19700000000000001</v>
      </c>
      <c r="Q2926">
        <v>0.22900000000000001</v>
      </c>
      <c r="R2926">
        <v>0.26300000000000001</v>
      </c>
      <c r="S2926">
        <v>0.49199999999999999</v>
      </c>
      <c r="T2926">
        <v>0.218</v>
      </c>
      <c r="U2926">
        <v>0</v>
      </c>
      <c r="V2926">
        <v>0</v>
      </c>
      <c r="W2926">
        <v>-0.4</v>
      </c>
    </row>
    <row r="2927" spans="1:23" x14ac:dyDescent="0.25">
      <c r="A2927" t="s">
        <v>5020</v>
      </c>
      <c r="B2927" t="s">
        <v>5021</v>
      </c>
      <c r="C2927">
        <v>100</v>
      </c>
      <c r="D2927">
        <v>94</v>
      </c>
      <c r="E2927">
        <v>18</v>
      </c>
      <c r="F2927">
        <v>3</v>
      </c>
      <c r="G2927">
        <v>0</v>
      </c>
      <c r="H2927">
        <v>1</v>
      </c>
      <c r="I2927">
        <v>8</v>
      </c>
      <c r="J2927">
        <v>8</v>
      </c>
      <c r="K2927">
        <v>4</v>
      </c>
      <c r="L2927">
        <v>19</v>
      </c>
      <c r="M2927">
        <v>1</v>
      </c>
      <c r="N2927">
        <v>1</v>
      </c>
      <c r="O2927">
        <v>1</v>
      </c>
      <c r="P2927">
        <v>0.19</v>
      </c>
      <c r="Q2927">
        <v>0.22600000000000001</v>
      </c>
      <c r="R2927">
        <v>0.26800000000000002</v>
      </c>
      <c r="S2927">
        <v>0.49399999999999999</v>
      </c>
      <c r="T2927">
        <v>0.218</v>
      </c>
      <c r="U2927">
        <v>0</v>
      </c>
      <c r="V2927">
        <v>0</v>
      </c>
      <c r="W2927">
        <v>-0.4</v>
      </c>
    </row>
    <row r="2928" spans="1:23" x14ac:dyDescent="0.25">
      <c r="A2928" t="s">
        <v>5018</v>
      </c>
      <c r="B2928" t="s">
        <v>5019</v>
      </c>
      <c r="C2928">
        <v>100</v>
      </c>
      <c r="D2928">
        <v>94</v>
      </c>
      <c r="E2928">
        <v>18</v>
      </c>
      <c r="F2928">
        <v>2</v>
      </c>
      <c r="G2928">
        <v>0</v>
      </c>
      <c r="H2928">
        <v>1</v>
      </c>
      <c r="I2928">
        <v>7</v>
      </c>
      <c r="J2928">
        <v>7</v>
      </c>
      <c r="K2928">
        <v>4</v>
      </c>
      <c r="L2928">
        <v>14</v>
      </c>
      <c r="M2928">
        <v>1</v>
      </c>
      <c r="N2928">
        <v>1</v>
      </c>
      <c r="O2928">
        <v>1</v>
      </c>
      <c r="P2928">
        <v>0.193</v>
      </c>
      <c r="Q2928">
        <v>0.22900000000000001</v>
      </c>
      <c r="R2928">
        <v>0.26500000000000001</v>
      </c>
      <c r="S2928">
        <v>0.49399999999999999</v>
      </c>
      <c r="T2928">
        <v>0.218</v>
      </c>
      <c r="U2928">
        <v>0</v>
      </c>
      <c r="V2928">
        <v>0</v>
      </c>
      <c r="W2928">
        <v>-0.3</v>
      </c>
    </row>
    <row r="2929" spans="1:23" x14ac:dyDescent="0.25">
      <c r="A2929" t="s">
        <v>5016</v>
      </c>
      <c r="B2929" t="s">
        <v>5017</v>
      </c>
      <c r="C2929">
        <v>100</v>
      </c>
      <c r="D2929">
        <v>93</v>
      </c>
      <c r="E2929">
        <v>18</v>
      </c>
      <c r="F2929">
        <v>2</v>
      </c>
      <c r="G2929">
        <v>0</v>
      </c>
      <c r="H2929">
        <v>1</v>
      </c>
      <c r="I2929">
        <v>8</v>
      </c>
      <c r="J2929">
        <v>7</v>
      </c>
      <c r="K2929">
        <v>4</v>
      </c>
      <c r="L2929">
        <v>17</v>
      </c>
      <c r="M2929">
        <v>1</v>
      </c>
      <c r="N2929">
        <v>2</v>
      </c>
      <c r="O2929">
        <v>1</v>
      </c>
      <c r="P2929">
        <v>0.189</v>
      </c>
      <c r="Q2929">
        <v>0.23100000000000001</v>
      </c>
      <c r="R2929">
        <v>0.25900000000000001</v>
      </c>
      <c r="S2929">
        <v>0.49099999999999999</v>
      </c>
      <c r="T2929">
        <v>0.218</v>
      </c>
      <c r="U2929">
        <v>0</v>
      </c>
      <c r="V2929">
        <v>0</v>
      </c>
      <c r="W2929">
        <v>-0.6</v>
      </c>
    </row>
    <row r="2930" spans="1:23" x14ac:dyDescent="0.25">
      <c r="A2930" t="s">
        <v>5014</v>
      </c>
      <c r="B2930" t="s">
        <v>5015</v>
      </c>
      <c r="C2930">
        <v>100</v>
      </c>
      <c r="D2930">
        <v>94</v>
      </c>
      <c r="E2930">
        <v>18</v>
      </c>
      <c r="F2930">
        <v>3</v>
      </c>
      <c r="G2930">
        <v>0</v>
      </c>
      <c r="H2930">
        <v>1</v>
      </c>
      <c r="I2930">
        <v>8</v>
      </c>
      <c r="J2930">
        <v>8</v>
      </c>
      <c r="K2930">
        <v>3</v>
      </c>
      <c r="L2930">
        <v>23</v>
      </c>
      <c r="M2930">
        <v>1</v>
      </c>
      <c r="N2930">
        <v>2</v>
      </c>
      <c r="O2930">
        <v>1</v>
      </c>
      <c r="P2930">
        <v>0.189</v>
      </c>
      <c r="Q2930">
        <v>0.222</v>
      </c>
      <c r="R2930">
        <v>0.27200000000000002</v>
      </c>
      <c r="S2930">
        <v>0.49399999999999999</v>
      </c>
      <c r="T2930">
        <v>0.218</v>
      </c>
      <c r="U2930">
        <v>0</v>
      </c>
      <c r="V2930">
        <v>0</v>
      </c>
      <c r="W2930">
        <v>-0.4</v>
      </c>
    </row>
    <row r="2931" spans="1:23" x14ac:dyDescent="0.25">
      <c r="A2931" t="s">
        <v>5012</v>
      </c>
      <c r="B2931" t="s">
        <v>5013</v>
      </c>
      <c r="C2931">
        <v>100</v>
      </c>
      <c r="D2931">
        <v>92</v>
      </c>
      <c r="E2931">
        <v>16</v>
      </c>
      <c r="F2931">
        <v>3</v>
      </c>
      <c r="G2931">
        <v>0</v>
      </c>
      <c r="H2931">
        <v>1</v>
      </c>
      <c r="I2931">
        <v>7</v>
      </c>
      <c r="J2931">
        <v>7</v>
      </c>
      <c r="K2931">
        <v>6</v>
      </c>
      <c r="L2931">
        <v>30</v>
      </c>
      <c r="M2931">
        <v>1</v>
      </c>
      <c r="N2931">
        <v>1</v>
      </c>
      <c r="O2931">
        <v>1</v>
      </c>
      <c r="P2931">
        <v>0.17899999999999999</v>
      </c>
      <c r="Q2931">
        <v>0.23599999999999999</v>
      </c>
      <c r="R2931">
        <v>0.247</v>
      </c>
      <c r="S2931">
        <v>0.48299999999999998</v>
      </c>
      <c r="T2931">
        <v>0.218</v>
      </c>
      <c r="U2931">
        <v>0</v>
      </c>
      <c r="V2931">
        <v>0</v>
      </c>
      <c r="W2931">
        <v>-0.4</v>
      </c>
    </row>
    <row r="2932" spans="1:23" x14ac:dyDescent="0.25">
      <c r="A2932" t="s">
        <v>5010</v>
      </c>
      <c r="B2932" t="s">
        <v>5011</v>
      </c>
      <c r="C2932">
        <v>100</v>
      </c>
      <c r="D2932">
        <v>94</v>
      </c>
      <c r="E2932">
        <v>18</v>
      </c>
      <c r="F2932">
        <v>2</v>
      </c>
      <c r="G2932">
        <v>0</v>
      </c>
      <c r="H2932">
        <v>2</v>
      </c>
      <c r="I2932">
        <v>7</v>
      </c>
      <c r="J2932">
        <v>8</v>
      </c>
      <c r="K2932">
        <v>4</v>
      </c>
      <c r="L2932">
        <v>18</v>
      </c>
      <c r="M2932">
        <v>1</v>
      </c>
      <c r="N2932">
        <v>1</v>
      </c>
      <c r="O2932">
        <v>1</v>
      </c>
      <c r="P2932">
        <v>0.188</v>
      </c>
      <c r="Q2932">
        <v>0.22600000000000001</v>
      </c>
      <c r="R2932">
        <v>0.26900000000000002</v>
      </c>
      <c r="S2932">
        <v>0.495</v>
      </c>
      <c r="T2932">
        <v>0.218</v>
      </c>
      <c r="U2932">
        <v>0</v>
      </c>
      <c r="V2932">
        <v>0</v>
      </c>
      <c r="W2932">
        <v>-0.7</v>
      </c>
    </row>
    <row r="2933" spans="1:23" x14ac:dyDescent="0.25">
      <c r="A2933" t="s">
        <v>5008</v>
      </c>
      <c r="B2933" t="s">
        <v>5009</v>
      </c>
      <c r="C2933">
        <v>100</v>
      </c>
      <c r="D2933">
        <v>93</v>
      </c>
      <c r="E2933">
        <v>17</v>
      </c>
      <c r="F2933">
        <v>3</v>
      </c>
      <c r="G2933">
        <v>0</v>
      </c>
      <c r="H2933">
        <v>1</v>
      </c>
      <c r="I2933">
        <v>8</v>
      </c>
      <c r="J2933">
        <v>8</v>
      </c>
      <c r="K2933">
        <v>5</v>
      </c>
      <c r="L2933">
        <v>20</v>
      </c>
      <c r="M2933">
        <v>1</v>
      </c>
      <c r="N2933">
        <v>1</v>
      </c>
      <c r="O2933">
        <v>1</v>
      </c>
      <c r="P2933">
        <v>0.184</v>
      </c>
      <c r="Q2933">
        <v>0.23100000000000001</v>
      </c>
      <c r="R2933">
        <v>0.25900000000000001</v>
      </c>
      <c r="S2933">
        <v>0.48899999999999999</v>
      </c>
      <c r="T2933">
        <v>0.218</v>
      </c>
      <c r="U2933">
        <v>0</v>
      </c>
      <c r="V2933">
        <v>0</v>
      </c>
      <c r="W2933">
        <v>-0.3</v>
      </c>
    </row>
    <row r="2934" spans="1:23" x14ac:dyDescent="0.25">
      <c r="A2934" t="s">
        <v>5006</v>
      </c>
      <c r="B2934" t="s">
        <v>5007</v>
      </c>
      <c r="C2934">
        <v>100</v>
      </c>
      <c r="D2934">
        <v>93</v>
      </c>
      <c r="E2934">
        <v>18</v>
      </c>
      <c r="F2934">
        <v>3</v>
      </c>
      <c r="G2934">
        <v>0</v>
      </c>
      <c r="H2934">
        <v>1</v>
      </c>
      <c r="I2934">
        <v>7</v>
      </c>
      <c r="J2934">
        <v>7</v>
      </c>
      <c r="K2934">
        <v>4</v>
      </c>
      <c r="L2934">
        <v>18</v>
      </c>
      <c r="M2934">
        <v>1</v>
      </c>
      <c r="N2934">
        <v>1</v>
      </c>
      <c r="O2934">
        <v>1</v>
      </c>
      <c r="P2934">
        <v>0.189</v>
      </c>
      <c r="Q2934">
        <v>0.23</v>
      </c>
      <c r="R2934">
        <v>0.26100000000000001</v>
      </c>
      <c r="S2934">
        <v>0.49099999999999999</v>
      </c>
      <c r="T2934">
        <v>0.218</v>
      </c>
      <c r="U2934">
        <v>0</v>
      </c>
      <c r="V2934">
        <v>0</v>
      </c>
      <c r="W2934">
        <v>-0.3</v>
      </c>
    </row>
    <row r="2935" spans="1:23" x14ac:dyDescent="0.25">
      <c r="A2935" t="s">
        <v>5004</v>
      </c>
      <c r="B2935" t="s">
        <v>5005</v>
      </c>
      <c r="C2935">
        <v>100</v>
      </c>
      <c r="D2935">
        <v>94</v>
      </c>
      <c r="E2935">
        <v>17</v>
      </c>
      <c r="F2935">
        <v>2</v>
      </c>
      <c r="G2935">
        <v>0</v>
      </c>
      <c r="H2935">
        <v>1</v>
      </c>
      <c r="I2935">
        <v>8</v>
      </c>
      <c r="J2935">
        <v>8</v>
      </c>
      <c r="K2935">
        <v>4</v>
      </c>
      <c r="L2935">
        <v>19</v>
      </c>
      <c r="M2935">
        <v>1</v>
      </c>
      <c r="N2935">
        <v>3</v>
      </c>
      <c r="O2935">
        <v>1</v>
      </c>
      <c r="P2935">
        <v>0.187</v>
      </c>
      <c r="Q2935">
        <v>0.22700000000000001</v>
      </c>
      <c r="R2935">
        <v>0.26600000000000001</v>
      </c>
      <c r="S2935">
        <v>0.49199999999999999</v>
      </c>
      <c r="T2935">
        <v>0.218</v>
      </c>
      <c r="U2935">
        <v>0</v>
      </c>
      <c r="V2935">
        <v>0</v>
      </c>
      <c r="W2935">
        <v>-0.6</v>
      </c>
    </row>
    <row r="2936" spans="1:23" x14ac:dyDescent="0.25">
      <c r="A2936" t="s">
        <v>5002</v>
      </c>
      <c r="B2936" t="s">
        <v>5003</v>
      </c>
      <c r="C2936">
        <v>100</v>
      </c>
      <c r="D2936">
        <v>93</v>
      </c>
      <c r="E2936">
        <v>17</v>
      </c>
      <c r="F2936">
        <v>2</v>
      </c>
      <c r="G2936">
        <v>0</v>
      </c>
      <c r="H2936">
        <v>2</v>
      </c>
      <c r="I2936">
        <v>8</v>
      </c>
      <c r="J2936">
        <v>8</v>
      </c>
      <c r="K2936">
        <v>4</v>
      </c>
      <c r="L2936">
        <v>21</v>
      </c>
      <c r="M2936">
        <v>1</v>
      </c>
      <c r="N2936">
        <v>1</v>
      </c>
      <c r="O2936">
        <v>1</v>
      </c>
      <c r="P2936">
        <v>0.184</v>
      </c>
      <c r="Q2936">
        <v>0.22600000000000001</v>
      </c>
      <c r="R2936">
        <v>0.26900000000000002</v>
      </c>
      <c r="S2936">
        <v>0.495</v>
      </c>
      <c r="T2936">
        <v>0.218</v>
      </c>
      <c r="U2936">
        <v>0</v>
      </c>
      <c r="V2936">
        <v>0</v>
      </c>
      <c r="W2936">
        <v>-0.7</v>
      </c>
    </row>
    <row r="2937" spans="1:23" x14ac:dyDescent="0.25">
      <c r="A2937" t="s">
        <v>5000</v>
      </c>
      <c r="B2937" t="s">
        <v>5001</v>
      </c>
      <c r="C2937">
        <v>100</v>
      </c>
      <c r="D2937">
        <v>94</v>
      </c>
      <c r="E2937">
        <v>18</v>
      </c>
      <c r="F2937">
        <v>3</v>
      </c>
      <c r="G2937">
        <v>0</v>
      </c>
      <c r="H2937">
        <v>1</v>
      </c>
      <c r="I2937">
        <v>7</v>
      </c>
      <c r="J2937">
        <v>7</v>
      </c>
      <c r="K2937">
        <v>3</v>
      </c>
      <c r="L2937">
        <v>28</v>
      </c>
      <c r="M2937">
        <v>1</v>
      </c>
      <c r="N2937">
        <v>1</v>
      </c>
      <c r="O2937">
        <v>0</v>
      </c>
      <c r="P2937">
        <v>0.19</v>
      </c>
      <c r="Q2937">
        <v>0.224</v>
      </c>
      <c r="R2937">
        <v>0.27</v>
      </c>
      <c r="S2937">
        <v>0.49399999999999999</v>
      </c>
      <c r="T2937">
        <v>0.218</v>
      </c>
      <c r="U2937">
        <v>0</v>
      </c>
      <c r="V2937">
        <v>0</v>
      </c>
      <c r="W2937">
        <v>-0.6</v>
      </c>
    </row>
    <row r="2938" spans="1:23" x14ac:dyDescent="0.25">
      <c r="A2938" t="s">
        <v>4998</v>
      </c>
      <c r="B2938" t="s">
        <v>4999</v>
      </c>
      <c r="C2938">
        <v>100</v>
      </c>
      <c r="D2938">
        <v>94</v>
      </c>
      <c r="E2938">
        <v>18</v>
      </c>
      <c r="F2938">
        <v>3</v>
      </c>
      <c r="G2938">
        <v>0</v>
      </c>
      <c r="H2938">
        <v>1</v>
      </c>
      <c r="I2938">
        <v>7</v>
      </c>
      <c r="J2938">
        <v>7</v>
      </c>
      <c r="K2938">
        <v>4</v>
      </c>
      <c r="L2938">
        <v>26</v>
      </c>
      <c r="M2938">
        <v>1</v>
      </c>
      <c r="N2938">
        <v>3</v>
      </c>
      <c r="O2938">
        <v>2</v>
      </c>
      <c r="P2938">
        <v>0.191</v>
      </c>
      <c r="Q2938">
        <v>0.22900000000000001</v>
      </c>
      <c r="R2938">
        <v>0.26200000000000001</v>
      </c>
      <c r="S2938">
        <v>0.49099999999999999</v>
      </c>
      <c r="T2938">
        <v>0.218</v>
      </c>
      <c r="U2938">
        <v>0</v>
      </c>
      <c r="V2938">
        <v>0</v>
      </c>
      <c r="W2938">
        <v>-0.6</v>
      </c>
    </row>
    <row r="2939" spans="1:23" x14ac:dyDescent="0.25">
      <c r="A2939" t="s">
        <v>4996</v>
      </c>
      <c r="B2939" t="s">
        <v>4997</v>
      </c>
      <c r="C2939">
        <v>100</v>
      </c>
      <c r="D2939">
        <v>93</v>
      </c>
      <c r="E2939">
        <v>17</v>
      </c>
      <c r="F2939">
        <v>3</v>
      </c>
      <c r="G2939">
        <v>0</v>
      </c>
      <c r="H2939">
        <v>1</v>
      </c>
      <c r="I2939">
        <v>7</v>
      </c>
      <c r="J2939">
        <v>8</v>
      </c>
      <c r="K2939">
        <v>5</v>
      </c>
      <c r="L2939">
        <v>24</v>
      </c>
      <c r="M2939">
        <v>1</v>
      </c>
      <c r="N2939">
        <v>1</v>
      </c>
      <c r="O2939">
        <v>0</v>
      </c>
      <c r="P2939">
        <v>0.18099999999999999</v>
      </c>
      <c r="Q2939">
        <v>0.22600000000000001</v>
      </c>
      <c r="R2939">
        <v>0.26400000000000001</v>
      </c>
      <c r="S2939">
        <v>0.49</v>
      </c>
      <c r="T2939">
        <v>0.218</v>
      </c>
      <c r="U2939">
        <v>0</v>
      </c>
      <c r="V2939">
        <v>0</v>
      </c>
      <c r="W2939">
        <v>-0.3</v>
      </c>
    </row>
    <row r="2940" spans="1:23" x14ac:dyDescent="0.25">
      <c r="A2940" t="s">
        <v>4994</v>
      </c>
      <c r="B2940" t="s">
        <v>4995</v>
      </c>
      <c r="C2940">
        <v>100</v>
      </c>
      <c r="D2940">
        <v>94</v>
      </c>
      <c r="E2940">
        <v>19</v>
      </c>
      <c r="F2940">
        <v>3</v>
      </c>
      <c r="G2940">
        <v>0</v>
      </c>
      <c r="H2940">
        <v>0</v>
      </c>
      <c r="I2940">
        <v>7</v>
      </c>
      <c r="J2940">
        <v>7</v>
      </c>
      <c r="K2940">
        <v>4</v>
      </c>
      <c r="L2940">
        <v>18</v>
      </c>
      <c r="M2940">
        <v>1</v>
      </c>
      <c r="N2940">
        <v>3</v>
      </c>
      <c r="O2940">
        <v>2</v>
      </c>
      <c r="P2940">
        <v>0.20100000000000001</v>
      </c>
      <c r="Q2940">
        <v>0.23400000000000001</v>
      </c>
      <c r="R2940">
        <v>0.255</v>
      </c>
      <c r="S2940">
        <v>0.49</v>
      </c>
      <c r="T2940">
        <v>0.218</v>
      </c>
      <c r="U2940">
        <v>0</v>
      </c>
      <c r="V2940">
        <v>0</v>
      </c>
      <c r="W2940">
        <v>-0.4</v>
      </c>
    </row>
    <row r="2941" spans="1:23" x14ac:dyDescent="0.25">
      <c r="A2941" t="s">
        <v>4992</v>
      </c>
      <c r="B2941" t="s">
        <v>4993</v>
      </c>
      <c r="C2941">
        <v>100</v>
      </c>
      <c r="D2941">
        <v>94</v>
      </c>
      <c r="E2941">
        <v>18</v>
      </c>
      <c r="F2941">
        <v>3</v>
      </c>
      <c r="G2941">
        <v>0</v>
      </c>
      <c r="H2941">
        <v>1</v>
      </c>
      <c r="I2941">
        <v>8</v>
      </c>
      <c r="J2941">
        <v>8</v>
      </c>
      <c r="K2941">
        <v>4</v>
      </c>
      <c r="L2941">
        <v>29</v>
      </c>
      <c r="M2941">
        <v>1</v>
      </c>
      <c r="N2941">
        <v>2</v>
      </c>
      <c r="O2941">
        <v>1</v>
      </c>
      <c r="P2941">
        <v>0.187</v>
      </c>
      <c r="Q2941">
        <v>0.22500000000000001</v>
      </c>
      <c r="R2941">
        <v>0.26800000000000002</v>
      </c>
      <c r="S2941">
        <v>0.49399999999999999</v>
      </c>
      <c r="T2941">
        <v>0.218</v>
      </c>
      <c r="U2941">
        <v>-0.1</v>
      </c>
      <c r="V2941">
        <v>0</v>
      </c>
      <c r="W2941">
        <v>-0.3</v>
      </c>
    </row>
    <row r="2942" spans="1:23" x14ac:dyDescent="0.25">
      <c r="A2942" t="s">
        <v>4990</v>
      </c>
      <c r="B2942" t="s">
        <v>4991</v>
      </c>
      <c r="C2942">
        <v>100</v>
      </c>
      <c r="D2942">
        <v>93</v>
      </c>
      <c r="E2942">
        <v>18</v>
      </c>
      <c r="F2942">
        <v>3</v>
      </c>
      <c r="G2942">
        <v>0</v>
      </c>
      <c r="H2942">
        <v>1</v>
      </c>
      <c r="I2942">
        <v>8</v>
      </c>
      <c r="J2942">
        <v>8</v>
      </c>
      <c r="K2942">
        <v>4</v>
      </c>
      <c r="L2942">
        <v>25</v>
      </c>
      <c r="M2942">
        <v>1</v>
      </c>
      <c r="N2942">
        <v>3</v>
      </c>
      <c r="O2942">
        <v>2</v>
      </c>
      <c r="P2942">
        <v>0.188</v>
      </c>
      <c r="Q2942">
        <v>0.22900000000000001</v>
      </c>
      <c r="R2942">
        <v>0.26200000000000001</v>
      </c>
      <c r="S2942">
        <v>0.49099999999999999</v>
      </c>
      <c r="T2942">
        <v>0.218</v>
      </c>
      <c r="U2942">
        <v>0</v>
      </c>
      <c r="V2942">
        <v>0</v>
      </c>
      <c r="W2942">
        <v>-0.6</v>
      </c>
    </row>
    <row r="2943" spans="1:23" x14ac:dyDescent="0.25">
      <c r="A2943" t="s">
        <v>4988</v>
      </c>
      <c r="B2943" t="s">
        <v>4989</v>
      </c>
      <c r="C2943">
        <v>100</v>
      </c>
      <c r="D2943">
        <v>94</v>
      </c>
      <c r="E2943">
        <v>18</v>
      </c>
      <c r="F2943">
        <v>2</v>
      </c>
      <c r="G2943">
        <v>0</v>
      </c>
      <c r="H2943">
        <v>2</v>
      </c>
      <c r="I2943">
        <v>8</v>
      </c>
      <c r="J2943">
        <v>8</v>
      </c>
      <c r="K2943">
        <v>4</v>
      </c>
      <c r="L2943">
        <v>20</v>
      </c>
      <c r="M2943">
        <v>1</v>
      </c>
      <c r="N2943">
        <v>1</v>
      </c>
      <c r="O2943">
        <v>1</v>
      </c>
      <c r="P2943">
        <v>0.186</v>
      </c>
      <c r="Q2943">
        <v>0.223</v>
      </c>
      <c r="R2943">
        <v>0.27100000000000002</v>
      </c>
      <c r="S2943">
        <v>0.49399999999999999</v>
      </c>
      <c r="T2943">
        <v>0.218</v>
      </c>
      <c r="U2943">
        <v>0</v>
      </c>
      <c r="V2943">
        <v>0</v>
      </c>
      <c r="W2943">
        <v>-0.7</v>
      </c>
    </row>
    <row r="2944" spans="1:23" x14ac:dyDescent="0.25">
      <c r="A2944" t="s">
        <v>4986</v>
      </c>
      <c r="B2944" t="s">
        <v>4987</v>
      </c>
      <c r="C2944">
        <v>100</v>
      </c>
      <c r="D2944">
        <v>94</v>
      </c>
      <c r="E2944">
        <v>18</v>
      </c>
      <c r="F2944">
        <v>2</v>
      </c>
      <c r="G2944">
        <v>0</v>
      </c>
      <c r="H2944">
        <v>1</v>
      </c>
      <c r="I2944">
        <v>8</v>
      </c>
      <c r="J2944">
        <v>8</v>
      </c>
      <c r="K2944">
        <v>4</v>
      </c>
      <c r="L2944">
        <v>17</v>
      </c>
      <c r="M2944">
        <v>1</v>
      </c>
      <c r="N2944">
        <v>2</v>
      </c>
      <c r="O2944">
        <v>1</v>
      </c>
      <c r="P2944">
        <v>0.188</v>
      </c>
      <c r="Q2944">
        <v>0.22700000000000001</v>
      </c>
      <c r="R2944">
        <v>0.26600000000000001</v>
      </c>
      <c r="S2944">
        <v>0.49299999999999999</v>
      </c>
      <c r="T2944">
        <v>0.218</v>
      </c>
      <c r="U2944">
        <v>0</v>
      </c>
      <c r="V2944">
        <v>0</v>
      </c>
      <c r="W2944">
        <v>-0.6</v>
      </c>
    </row>
    <row r="2945" spans="1:23" x14ac:dyDescent="0.25">
      <c r="A2945" t="s">
        <v>4984</v>
      </c>
      <c r="B2945" t="s">
        <v>4985</v>
      </c>
      <c r="C2945">
        <v>100</v>
      </c>
      <c r="D2945">
        <v>94</v>
      </c>
      <c r="E2945">
        <v>18</v>
      </c>
      <c r="F2945">
        <v>2</v>
      </c>
      <c r="G2945">
        <v>0</v>
      </c>
      <c r="H2945">
        <v>1</v>
      </c>
      <c r="I2945">
        <v>7</v>
      </c>
      <c r="J2945">
        <v>8</v>
      </c>
      <c r="K2945">
        <v>4</v>
      </c>
      <c r="L2945">
        <v>19</v>
      </c>
      <c r="M2945">
        <v>1</v>
      </c>
      <c r="N2945">
        <v>2</v>
      </c>
      <c r="O2945">
        <v>1</v>
      </c>
      <c r="P2945">
        <v>0.188</v>
      </c>
      <c r="Q2945">
        <v>0.22600000000000001</v>
      </c>
      <c r="R2945">
        <v>0.26700000000000002</v>
      </c>
      <c r="S2945">
        <v>0.49199999999999999</v>
      </c>
      <c r="T2945">
        <v>0.218</v>
      </c>
      <c r="U2945">
        <v>-0.1</v>
      </c>
      <c r="V2945">
        <v>0</v>
      </c>
      <c r="W2945">
        <v>-0.6</v>
      </c>
    </row>
    <row r="2946" spans="1:23" x14ac:dyDescent="0.25">
      <c r="A2946" t="s">
        <v>4982</v>
      </c>
      <c r="B2946" t="s">
        <v>4983</v>
      </c>
      <c r="C2946">
        <v>100</v>
      </c>
      <c r="D2946">
        <v>94</v>
      </c>
      <c r="E2946">
        <v>19</v>
      </c>
      <c r="F2946">
        <v>3</v>
      </c>
      <c r="G2946">
        <v>0</v>
      </c>
      <c r="H2946">
        <v>1</v>
      </c>
      <c r="I2946">
        <v>7</v>
      </c>
      <c r="J2946">
        <v>7</v>
      </c>
      <c r="K2946">
        <v>3</v>
      </c>
      <c r="L2946">
        <v>16</v>
      </c>
      <c r="M2946">
        <v>1</v>
      </c>
      <c r="N2946">
        <v>2</v>
      </c>
      <c r="O2946">
        <v>1</v>
      </c>
      <c r="P2946">
        <v>0.20100000000000001</v>
      </c>
      <c r="Q2946">
        <v>0.23300000000000001</v>
      </c>
      <c r="R2946">
        <v>0.25700000000000001</v>
      </c>
      <c r="S2946">
        <v>0.49</v>
      </c>
      <c r="T2946">
        <v>0.218</v>
      </c>
      <c r="U2946">
        <v>0</v>
      </c>
      <c r="V2946">
        <v>0</v>
      </c>
      <c r="W2946">
        <v>-0.4</v>
      </c>
    </row>
    <row r="2947" spans="1:23" x14ac:dyDescent="0.25">
      <c r="A2947" t="s">
        <v>4980</v>
      </c>
      <c r="B2947" t="s">
        <v>4981</v>
      </c>
      <c r="C2947">
        <v>100</v>
      </c>
      <c r="D2947">
        <v>92</v>
      </c>
      <c r="E2947">
        <v>17</v>
      </c>
      <c r="F2947">
        <v>3</v>
      </c>
      <c r="G2947">
        <v>0</v>
      </c>
      <c r="H2947">
        <v>1</v>
      </c>
      <c r="I2947">
        <v>8</v>
      </c>
      <c r="J2947">
        <v>7</v>
      </c>
      <c r="K2947">
        <v>6</v>
      </c>
      <c r="L2947">
        <v>20</v>
      </c>
      <c r="M2947">
        <v>1</v>
      </c>
      <c r="N2947">
        <v>4</v>
      </c>
      <c r="O2947">
        <v>2</v>
      </c>
      <c r="P2947">
        <v>0.187</v>
      </c>
      <c r="Q2947">
        <v>0.24099999999999999</v>
      </c>
      <c r="R2947">
        <v>0.23899999999999999</v>
      </c>
      <c r="S2947">
        <v>0.48</v>
      </c>
      <c r="T2947">
        <v>0.217</v>
      </c>
      <c r="U2947">
        <v>0</v>
      </c>
      <c r="V2947">
        <v>0</v>
      </c>
      <c r="W2947">
        <v>-0.4</v>
      </c>
    </row>
    <row r="2948" spans="1:23" x14ac:dyDescent="0.25">
      <c r="A2948" t="s">
        <v>4978</v>
      </c>
      <c r="B2948" t="s">
        <v>4979</v>
      </c>
      <c r="C2948">
        <v>100</v>
      </c>
      <c r="D2948">
        <v>94</v>
      </c>
      <c r="E2948">
        <v>18</v>
      </c>
      <c r="F2948">
        <v>2</v>
      </c>
      <c r="G2948">
        <v>0</v>
      </c>
      <c r="H2948">
        <v>1</v>
      </c>
      <c r="I2948">
        <v>7</v>
      </c>
      <c r="J2948">
        <v>8</v>
      </c>
      <c r="K2948">
        <v>4</v>
      </c>
      <c r="L2948">
        <v>18</v>
      </c>
      <c r="M2948">
        <v>1</v>
      </c>
      <c r="N2948">
        <v>2</v>
      </c>
      <c r="O2948">
        <v>1</v>
      </c>
      <c r="P2948">
        <v>0.192</v>
      </c>
      <c r="Q2948">
        <v>0.22900000000000001</v>
      </c>
      <c r="R2948">
        <v>0.26500000000000001</v>
      </c>
      <c r="S2948">
        <v>0.49399999999999999</v>
      </c>
      <c r="T2948">
        <v>0.217</v>
      </c>
      <c r="U2948">
        <v>0</v>
      </c>
      <c r="V2948">
        <v>0</v>
      </c>
      <c r="W2948">
        <v>-0.7</v>
      </c>
    </row>
    <row r="2949" spans="1:23" x14ac:dyDescent="0.25">
      <c r="A2949" t="s">
        <v>4976</v>
      </c>
      <c r="B2949" t="s">
        <v>4977</v>
      </c>
      <c r="C2949">
        <v>100</v>
      </c>
      <c r="D2949">
        <v>94</v>
      </c>
      <c r="E2949">
        <v>18</v>
      </c>
      <c r="F2949">
        <v>2</v>
      </c>
      <c r="G2949">
        <v>0</v>
      </c>
      <c r="H2949">
        <v>2</v>
      </c>
      <c r="I2949">
        <v>7</v>
      </c>
      <c r="J2949">
        <v>8</v>
      </c>
      <c r="K2949">
        <v>3</v>
      </c>
      <c r="L2949">
        <v>19</v>
      </c>
      <c r="M2949">
        <v>1</v>
      </c>
      <c r="N2949">
        <v>1</v>
      </c>
      <c r="O2949">
        <v>1</v>
      </c>
      <c r="P2949">
        <v>0.189</v>
      </c>
      <c r="Q2949">
        <v>0.223</v>
      </c>
      <c r="R2949">
        <v>0.27100000000000002</v>
      </c>
      <c r="S2949">
        <v>0.49399999999999999</v>
      </c>
      <c r="T2949">
        <v>0.217</v>
      </c>
      <c r="U2949">
        <v>0</v>
      </c>
      <c r="V2949">
        <v>0</v>
      </c>
      <c r="W2949">
        <v>-0.6</v>
      </c>
    </row>
    <row r="2950" spans="1:23" x14ac:dyDescent="0.25">
      <c r="A2950" t="s">
        <v>4974</v>
      </c>
      <c r="B2950" t="s">
        <v>4975</v>
      </c>
      <c r="C2950">
        <v>100</v>
      </c>
      <c r="D2950">
        <v>92</v>
      </c>
      <c r="E2950">
        <v>16</v>
      </c>
      <c r="F2950">
        <v>3</v>
      </c>
      <c r="G2950">
        <v>0</v>
      </c>
      <c r="H2950">
        <v>1</v>
      </c>
      <c r="I2950">
        <v>8</v>
      </c>
      <c r="J2950">
        <v>8</v>
      </c>
      <c r="K2950">
        <v>5</v>
      </c>
      <c r="L2950">
        <v>27</v>
      </c>
      <c r="M2950">
        <v>1</v>
      </c>
      <c r="N2950">
        <v>1</v>
      </c>
      <c r="O2950">
        <v>1</v>
      </c>
      <c r="P2950">
        <v>0.17599999999999999</v>
      </c>
      <c r="Q2950">
        <v>0.22700000000000001</v>
      </c>
      <c r="R2950">
        <v>0.26</v>
      </c>
      <c r="S2950">
        <v>0.48699999999999999</v>
      </c>
      <c r="T2950">
        <v>0.217</v>
      </c>
      <c r="U2950">
        <v>0</v>
      </c>
      <c r="V2950">
        <v>0</v>
      </c>
      <c r="W2950">
        <v>-0.3</v>
      </c>
    </row>
    <row r="2951" spans="1:23" x14ac:dyDescent="0.25">
      <c r="A2951" t="s">
        <v>4972</v>
      </c>
      <c r="B2951" t="s">
        <v>4973</v>
      </c>
      <c r="C2951">
        <v>100</v>
      </c>
      <c r="D2951">
        <v>95</v>
      </c>
      <c r="E2951">
        <v>19</v>
      </c>
      <c r="F2951">
        <v>3</v>
      </c>
      <c r="G2951">
        <v>0</v>
      </c>
      <c r="H2951">
        <v>1</v>
      </c>
      <c r="I2951">
        <v>7</v>
      </c>
      <c r="J2951">
        <v>7</v>
      </c>
      <c r="K2951">
        <v>3</v>
      </c>
      <c r="L2951">
        <v>21</v>
      </c>
      <c r="M2951">
        <v>1</v>
      </c>
      <c r="N2951">
        <v>4</v>
      </c>
      <c r="O2951">
        <v>2</v>
      </c>
      <c r="P2951">
        <v>0.19700000000000001</v>
      </c>
      <c r="Q2951">
        <v>0.22900000000000001</v>
      </c>
      <c r="R2951">
        <v>0.26500000000000001</v>
      </c>
      <c r="S2951">
        <v>0.49299999999999999</v>
      </c>
      <c r="T2951">
        <v>0.217</v>
      </c>
      <c r="U2951">
        <v>0</v>
      </c>
      <c r="V2951">
        <v>0</v>
      </c>
      <c r="W2951">
        <v>-0.6</v>
      </c>
    </row>
    <row r="2952" spans="1:23" x14ac:dyDescent="0.25">
      <c r="A2952" t="s">
        <v>4970</v>
      </c>
      <c r="B2952" t="s">
        <v>4971</v>
      </c>
      <c r="C2952">
        <v>100</v>
      </c>
      <c r="D2952">
        <v>94</v>
      </c>
      <c r="E2952">
        <v>18</v>
      </c>
      <c r="F2952">
        <v>3</v>
      </c>
      <c r="G2952">
        <v>0</v>
      </c>
      <c r="H2952">
        <v>1</v>
      </c>
      <c r="I2952">
        <v>8</v>
      </c>
      <c r="J2952">
        <v>8</v>
      </c>
      <c r="K2952">
        <v>4</v>
      </c>
      <c r="L2952">
        <v>19</v>
      </c>
      <c r="M2952">
        <v>1</v>
      </c>
      <c r="N2952">
        <v>2</v>
      </c>
      <c r="O2952">
        <v>1</v>
      </c>
      <c r="P2952">
        <v>0.193</v>
      </c>
      <c r="Q2952">
        <v>0.23100000000000001</v>
      </c>
      <c r="R2952">
        <v>0.25800000000000001</v>
      </c>
      <c r="S2952">
        <v>0.48799999999999999</v>
      </c>
      <c r="T2952">
        <v>0.217</v>
      </c>
      <c r="U2952">
        <v>0</v>
      </c>
      <c r="V2952">
        <v>0</v>
      </c>
      <c r="W2952">
        <v>-0.4</v>
      </c>
    </row>
    <row r="2953" spans="1:23" x14ac:dyDescent="0.25">
      <c r="A2953" t="s">
        <v>4968</v>
      </c>
      <c r="B2953" t="s">
        <v>4969</v>
      </c>
      <c r="C2953">
        <v>100</v>
      </c>
      <c r="D2953">
        <v>93</v>
      </c>
      <c r="E2953">
        <v>17</v>
      </c>
      <c r="F2953">
        <v>2</v>
      </c>
      <c r="G2953">
        <v>0</v>
      </c>
      <c r="H2953">
        <v>2</v>
      </c>
      <c r="I2953">
        <v>8</v>
      </c>
      <c r="J2953">
        <v>8</v>
      </c>
      <c r="K2953">
        <v>4</v>
      </c>
      <c r="L2953">
        <v>25</v>
      </c>
      <c r="M2953">
        <v>1</v>
      </c>
      <c r="N2953">
        <v>2</v>
      </c>
      <c r="O2953">
        <v>1</v>
      </c>
      <c r="P2953">
        <v>0.17899999999999999</v>
      </c>
      <c r="Q2953">
        <v>0.221</v>
      </c>
      <c r="R2953">
        <v>0.27100000000000002</v>
      </c>
      <c r="S2953">
        <v>0.49299999999999999</v>
      </c>
      <c r="T2953">
        <v>0.217</v>
      </c>
      <c r="U2953">
        <v>0</v>
      </c>
      <c r="V2953">
        <v>0</v>
      </c>
      <c r="W2953">
        <v>-0.4</v>
      </c>
    </row>
    <row r="2954" spans="1:23" x14ac:dyDescent="0.25">
      <c r="A2954" t="s">
        <v>4966</v>
      </c>
      <c r="B2954" t="s">
        <v>4967</v>
      </c>
      <c r="C2954">
        <v>100</v>
      </c>
      <c r="D2954">
        <v>94</v>
      </c>
      <c r="E2954">
        <v>17</v>
      </c>
      <c r="F2954">
        <v>2</v>
      </c>
      <c r="G2954">
        <v>0</v>
      </c>
      <c r="H2954">
        <v>2</v>
      </c>
      <c r="I2954">
        <v>8</v>
      </c>
      <c r="J2954">
        <v>8</v>
      </c>
      <c r="K2954">
        <v>4</v>
      </c>
      <c r="L2954">
        <v>27</v>
      </c>
      <c r="M2954">
        <v>1</v>
      </c>
      <c r="N2954">
        <v>1</v>
      </c>
      <c r="O2954">
        <v>0</v>
      </c>
      <c r="P2954">
        <v>0.184</v>
      </c>
      <c r="Q2954">
        <v>0.222</v>
      </c>
      <c r="R2954">
        <v>0.27100000000000002</v>
      </c>
      <c r="S2954">
        <v>0.49299999999999999</v>
      </c>
      <c r="T2954">
        <v>0.217</v>
      </c>
      <c r="U2954">
        <v>0</v>
      </c>
      <c r="V2954">
        <v>0</v>
      </c>
      <c r="W2954">
        <v>-0.7</v>
      </c>
    </row>
    <row r="2955" spans="1:23" x14ac:dyDescent="0.25">
      <c r="A2955" t="s">
        <v>4964</v>
      </c>
      <c r="B2955" t="s">
        <v>4965</v>
      </c>
      <c r="C2955">
        <v>100</v>
      </c>
      <c r="D2955">
        <v>94</v>
      </c>
      <c r="E2955">
        <v>18</v>
      </c>
      <c r="F2955">
        <v>3</v>
      </c>
      <c r="G2955">
        <v>0</v>
      </c>
      <c r="H2955">
        <v>1</v>
      </c>
      <c r="I2955">
        <v>7</v>
      </c>
      <c r="J2955">
        <v>7</v>
      </c>
      <c r="K2955">
        <v>4</v>
      </c>
      <c r="L2955">
        <v>18</v>
      </c>
      <c r="M2955">
        <v>1</v>
      </c>
      <c r="N2955">
        <v>1</v>
      </c>
      <c r="O2955">
        <v>1</v>
      </c>
      <c r="P2955">
        <v>0.19500000000000001</v>
      </c>
      <c r="Q2955">
        <v>0.23100000000000001</v>
      </c>
      <c r="R2955">
        <v>0.25900000000000001</v>
      </c>
      <c r="S2955">
        <v>0.49</v>
      </c>
      <c r="T2955">
        <v>0.217</v>
      </c>
      <c r="U2955">
        <v>0</v>
      </c>
      <c r="V2955">
        <v>0</v>
      </c>
      <c r="W2955">
        <v>-0.4</v>
      </c>
    </row>
    <row r="2956" spans="1:23" x14ac:dyDescent="0.25">
      <c r="A2956" t="s">
        <v>4962</v>
      </c>
      <c r="B2956" t="s">
        <v>4963</v>
      </c>
      <c r="C2956">
        <v>100</v>
      </c>
      <c r="D2956">
        <v>94</v>
      </c>
      <c r="E2956">
        <v>17</v>
      </c>
      <c r="F2956">
        <v>3</v>
      </c>
      <c r="G2956">
        <v>0</v>
      </c>
      <c r="H2956">
        <v>1</v>
      </c>
      <c r="I2956">
        <v>7</v>
      </c>
      <c r="J2956">
        <v>7</v>
      </c>
      <c r="K2956">
        <v>4</v>
      </c>
      <c r="L2956">
        <v>26</v>
      </c>
      <c r="M2956">
        <v>1</v>
      </c>
      <c r="N2956">
        <v>1</v>
      </c>
      <c r="O2956">
        <v>0</v>
      </c>
      <c r="P2956">
        <v>0.186</v>
      </c>
      <c r="Q2956">
        <v>0.22700000000000001</v>
      </c>
      <c r="R2956">
        <v>0.26400000000000001</v>
      </c>
      <c r="S2956">
        <v>0.49</v>
      </c>
      <c r="T2956">
        <v>0.217</v>
      </c>
      <c r="U2956">
        <v>0</v>
      </c>
      <c r="V2956">
        <v>0</v>
      </c>
      <c r="W2956">
        <v>-0.6</v>
      </c>
    </row>
    <row r="2957" spans="1:23" x14ac:dyDescent="0.25">
      <c r="A2957" t="s">
        <v>4960</v>
      </c>
      <c r="B2957" t="s">
        <v>4961</v>
      </c>
      <c r="C2957">
        <v>100</v>
      </c>
      <c r="D2957">
        <v>93</v>
      </c>
      <c r="E2957">
        <v>17</v>
      </c>
      <c r="F2957">
        <v>2</v>
      </c>
      <c r="G2957">
        <v>0</v>
      </c>
      <c r="H2957">
        <v>1</v>
      </c>
      <c r="I2957">
        <v>7</v>
      </c>
      <c r="J2957">
        <v>8</v>
      </c>
      <c r="K2957">
        <v>5</v>
      </c>
      <c r="L2957">
        <v>20</v>
      </c>
      <c r="M2957">
        <v>1</v>
      </c>
      <c r="N2957">
        <v>2</v>
      </c>
      <c r="O2957">
        <v>1</v>
      </c>
      <c r="P2957">
        <v>0.183</v>
      </c>
      <c r="Q2957">
        <v>0.22800000000000001</v>
      </c>
      <c r="R2957">
        <v>0.25900000000000001</v>
      </c>
      <c r="S2957">
        <v>0.48799999999999999</v>
      </c>
      <c r="T2957">
        <v>0.217</v>
      </c>
      <c r="U2957">
        <v>0</v>
      </c>
      <c r="V2957">
        <v>0</v>
      </c>
      <c r="W2957">
        <v>-0.6</v>
      </c>
    </row>
    <row r="2958" spans="1:23" x14ac:dyDescent="0.25">
      <c r="A2958" t="s">
        <v>4958</v>
      </c>
      <c r="B2958" t="s">
        <v>4959</v>
      </c>
      <c r="C2958">
        <v>100</v>
      </c>
      <c r="D2958">
        <v>93</v>
      </c>
      <c r="E2958">
        <v>19</v>
      </c>
      <c r="F2958">
        <v>3</v>
      </c>
      <c r="G2958">
        <v>0</v>
      </c>
      <c r="H2958">
        <v>0</v>
      </c>
      <c r="I2958">
        <v>8</v>
      </c>
      <c r="J2958">
        <v>7</v>
      </c>
      <c r="K2958">
        <v>4</v>
      </c>
      <c r="L2958">
        <v>15</v>
      </c>
      <c r="M2958">
        <v>1</v>
      </c>
      <c r="N2958">
        <v>6</v>
      </c>
      <c r="O2958">
        <v>2</v>
      </c>
      <c r="P2958">
        <v>0.19900000000000001</v>
      </c>
      <c r="Q2958">
        <v>0.24</v>
      </c>
      <c r="R2958">
        <v>0.24399999999999999</v>
      </c>
      <c r="S2958">
        <v>0.48399999999999999</v>
      </c>
      <c r="T2958">
        <v>0.217</v>
      </c>
      <c r="U2958">
        <v>0.3</v>
      </c>
      <c r="V2958">
        <v>0</v>
      </c>
      <c r="W2958">
        <v>-0.4</v>
      </c>
    </row>
    <row r="2959" spans="1:23" x14ac:dyDescent="0.25">
      <c r="A2959" t="s">
        <v>4956</v>
      </c>
      <c r="B2959" t="s">
        <v>4957</v>
      </c>
      <c r="C2959">
        <v>100</v>
      </c>
      <c r="D2959">
        <v>94</v>
      </c>
      <c r="E2959">
        <v>18</v>
      </c>
      <c r="F2959">
        <v>2</v>
      </c>
      <c r="G2959">
        <v>0</v>
      </c>
      <c r="H2959">
        <v>2</v>
      </c>
      <c r="I2959">
        <v>7</v>
      </c>
      <c r="J2959">
        <v>8</v>
      </c>
      <c r="K2959">
        <v>4</v>
      </c>
      <c r="L2959">
        <v>17</v>
      </c>
      <c r="M2959">
        <v>1</v>
      </c>
      <c r="N2959">
        <v>1</v>
      </c>
      <c r="O2959">
        <v>0</v>
      </c>
      <c r="P2959">
        <v>0.187</v>
      </c>
      <c r="Q2959">
        <v>0.22500000000000001</v>
      </c>
      <c r="R2959">
        <v>0.26900000000000002</v>
      </c>
      <c r="S2959">
        <v>0.49299999999999999</v>
      </c>
      <c r="T2959">
        <v>0.217</v>
      </c>
      <c r="U2959">
        <v>0</v>
      </c>
      <c r="V2959">
        <v>0</v>
      </c>
      <c r="W2959">
        <v>-0.7</v>
      </c>
    </row>
    <row r="2960" spans="1:23" x14ac:dyDescent="0.25">
      <c r="A2960" t="s">
        <v>4954</v>
      </c>
      <c r="B2960" t="s">
        <v>4955</v>
      </c>
      <c r="C2960">
        <v>100</v>
      </c>
      <c r="D2960">
        <v>93</v>
      </c>
      <c r="E2960">
        <v>18</v>
      </c>
      <c r="F2960">
        <v>3</v>
      </c>
      <c r="G2960">
        <v>0</v>
      </c>
      <c r="H2960">
        <v>1</v>
      </c>
      <c r="I2960">
        <v>7</v>
      </c>
      <c r="J2960">
        <v>7</v>
      </c>
      <c r="K2960">
        <v>5</v>
      </c>
      <c r="L2960">
        <v>18</v>
      </c>
      <c r="M2960">
        <v>1</v>
      </c>
      <c r="N2960">
        <v>2</v>
      </c>
      <c r="O2960">
        <v>1</v>
      </c>
      <c r="P2960">
        <v>0.192</v>
      </c>
      <c r="Q2960">
        <v>0.23599999999999999</v>
      </c>
      <c r="R2960">
        <v>0.249</v>
      </c>
      <c r="S2960">
        <v>0.48499999999999999</v>
      </c>
      <c r="T2960">
        <v>0.217</v>
      </c>
      <c r="U2960">
        <v>-0.1</v>
      </c>
      <c r="V2960">
        <v>0</v>
      </c>
      <c r="W2960">
        <v>-0.4</v>
      </c>
    </row>
    <row r="2961" spans="1:23" x14ac:dyDescent="0.25">
      <c r="A2961" t="s">
        <v>4952</v>
      </c>
      <c r="B2961" t="s">
        <v>4953</v>
      </c>
      <c r="C2961">
        <v>100</v>
      </c>
      <c r="D2961">
        <v>94</v>
      </c>
      <c r="E2961">
        <v>18</v>
      </c>
      <c r="F2961">
        <v>2</v>
      </c>
      <c r="G2961">
        <v>0</v>
      </c>
      <c r="H2961">
        <v>1</v>
      </c>
      <c r="I2961">
        <v>8</v>
      </c>
      <c r="J2961">
        <v>8</v>
      </c>
      <c r="K2961">
        <v>4</v>
      </c>
      <c r="L2961">
        <v>17</v>
      </c>
      <c r="M2961">
        <v>1</v>
      </c>
      <c r="N2961">
        <v>3</v>
      </c>
      <c r="O2961">
        <v>2</v>
      </c>
      <c r="P2961">
        <v>0.188</v>
      </c>
      <c r="Q2961">
        <v>0.22800000000000001</v>
      </c>
      <c r="R2961">
        <v>0.26300000000000001</v>
      </c>
      <c r="S2961">
        <v>0.49</v>
      </c>
      <c r="T2961">
        <v>0.217</v>
      </c>
      <c r="U2961">
        <v>-0.1</v>
      </c>
      <c r="V2961">
        <v>0</v>
      </c>
      <c r="W2961">
        <v>-0.6</v>
      </c>
    </row>
    <row r="2962" spans="1:23" x14ac:dyDescent="0.25">
      <c r="A2962" t="s">
        <v>4950</v>
      </c>
      <c r="B2962" t="s">
        <v>4951</v>
      </c>
      <c r="C2962">
        <v>100</v>
      </c>
      <c r="D2962">
        <v>94</v>
      </c>
      <c r="E2962">
        <v>18</v>
      </c>
      <c r="F2962">
        <v>3</v>
      </c>
      <c r="G2962">
        <v>0</v>
      </c>
      <c r="H2962">
        <v>1</v>
      </c>
      <c r="I2962">
        <v>7</v>
      </c>
      <c r="J2962">
        <v>7</v>
      </c>
      <c r="K2962">
        <v>3</v>
      </c>
      <c r="L2962">
        <v>20</v>
      </c>
      <c r="M2962">
        <v>1</v>
      </c>
      <c r="N2962">
        <v>4</v>
      </c>
      <c r="O2962">
        <v>2</v>
      </c>
      <c r="P2962">
        <v>0.19400000000000001</v>
      </c>
      <c r="Q2962">
        <v>0.22700000000000001</v>
      </c>
      <c r="R2962">
        <v>0.26300000000000001</v>
      </c>
      <c r="S2962">
        <v>0.49</v>
      </c>
      <c r="T2962">
        <v>0.217</v>
      </c>
      <c r="U2962">
        <v>0</v>
      </c>
      <c r="V2962">
        <v>0</v>
      </c>
      <c r="W2962">
        <v>-0.4</v>
      </c>
    </row>
    <row r="2963" spans="1:23" x14ac:dyDescent="0.25">
      <c r="A2963" t="s">
        <v>4948</v>
      </c>
      <c r="B2963" t="s">
        <v>4949</v>
      </c>
      <c r="C2963">
        <v>100</v>
      </c>
      <c r="D2963">
        <v>95</v>
      </c>
      <c r="E2963">
        <v>18</v>
      </c>
      <c r="F2963">
        <v>3</v>
      </c>
      <c r="G2963">
        <v>0</v>
      </c>
      <c r="H2963">
        <v>1</v>
      </c>
      <c r="I2963">
        <v>7</v>
      </c>
      <c r="J2963">
        <v>8</v>
      </c>
      <c r="K2963">
        <v>3</v>
      </c>
      <c r="L2963">
        <v>20</v>
      </c>
      <c r="M2963">
        <v>1</v>
      </c>
      <c r="N2963">
        <v>2</v>
      </c>
      <c r="O2963">
        <v>1</v>
      </c>
      <c r="P2963">
        <v>0.19400000000000001</v>
      </c>
      <c r="Q2963">
        <v>0.223</v>
      </c>
      <c r="R2963">
        <v>0.27500000000000002</v>
      </c>
      <c r="S2963">
        <v>0.498</v>
      </c>
      <c r="T2963">
        <v>0.217</v>
      </c>
      <c r="U2963">
        <v>-0.1</v>
      </c>
      <c r="V2963">
        <v>0</v>
      </c>
      <c r="W2963">
        <v>-0.8</v>
      </c>
    </row>
    <row r="2964" spans="1:23" x14ac:dyDescent="0.25">
      <c r="A2964" t="s">
        <v>4946</v>
      </c>
      <c r="B2964" t="s">
        <v>4947</v>
      </c>
      <c r="C2964">
        <v>100</v>
      </c>
      <c r="D2964">
        <v>93</v>
      </c>
      <c r="E2964">
        <v>17</v>
      </c>
      <c r="F2964">
        <v>3</v>
      </c>
      <c r="G2964">
        <v>0</v>
      </c>
      <c r="H2964">
        <v>1</v>
      </c>
      <c r="I2964">
        <v>7</v>
      </c>
      <c r="J2964">
        <v>7</v>
      </c>
      <c r="K2964">
        <v>5</v>
      </c>
      <c r="L2964">
        <v>20</v>
      </c>
      <c r="M2964">
        <v>1</v>
      </c>
      <c r="N2964">
        <v>1</v>
      </c>
      <c r="O2964">
        <v>1</v>
      </c>
      <c r="P2964">
        <v>0.184</v>
      </c>
      <c r="Q2964">
        <v>0.22800000000000001</v>
      </c>
      <c r="R2964">
        <v>0.26200000000000001</v>
      </c>
      <c r="S2964">
        <v>0.49</v>
      </c>
      <c r="T2964">
        <v>0.217</v>
      </c>
      <c r="U2964">
        <v>0</v>
      </c>
      <c r="V2964">
        <v>0</v>
      </c>
      <c r="W2964">
        <v>-0.3</v>
      </c>
    </row>
    <row r="2965" spans="1:23" x14ac:dyDescent="0.25">
      <c r="A2965" t="s">
        <v>4944</v>
      </c>
      <c r="B2965" t="s">
        <v>4945</v>
      </c>
      <c r="C2965">
        <v>100</v>
      </c>
      <c r="D2965">
        <v>93</v>
      </c>
      <c r="E2965">
        <v>18</v>
      </c>
      <c r="F2965">
        <v>3</v>
      </c>
      <c r="G2965">
        <v>0</v>
      </c>
      <c r="H2965">
        <v>1</v>
      </c>
      <c r="I2965">
        <v>7</v>
      </c>
      <c r="J2965">
        <v>7</v>
      </c>
      <c r="K2965">
        <v>4</v>
      </c>
      <c r="L2965">
        <v>22</v>
      </c>
      <c r="M2965">
        <v>1</v>
      </c>
      <c r="N2965">
        <v>3</v>
      </c>
      <c r="O2965">
        <v>1</v>
      </c>
      <c r="P2965">
        <v>0.188</v>
      </c>
      <c r="Q2965">
        <v>0.22900000000000001</v>
      </c>
      <c r="R2965">
        <v>0.25700000000000001</v>
      </c>
      <c r="S2965">
        <v>0.48699999999999999</v>
      </c>
      <c r="T2965">
        <v>0.217</v>
      </c>
      <c r="U2965">
        <v>0</v>
      </c>
      <c r="V2965">
        <v>0</v>
      </c>
      <c r="W2965">
        <v>-0.4</v>
      </c>
    </row>
    <row r="2966" spans="1:23" x14ac:dyDescent="0.25">
      <c r="A2966" t="s">
        <v>4942</v>
      </c>
      <c r="B2966" t="s">
        <v>4943</v>
      </c>
      <c r="C2966">
        <v>100</v>
      </c>
      <c r="D2966">
        <v>94</v>
      </c>
      <c r="E2966">
        <v>18</v>
      </c>
      <c r="F2966">
        <v>2</v>
      </c>
      <c r="G2966">
        <v>0</v>
      </c>
      <c r="H2966">
        <v>2</v>
      </c>
      <c r="I2966">
        <v>8</v>
      </c>
      <c r="J2966">
        <v>8</v>
      </c>
      <c r="K2966">
        <v>4</v>
      </c>
      <c r="L2966">
        <v>19</v>
      </c>
      <c r="M2966">
        <v>1</v>
      </c>
      <c r="N2966">
        <v>1</v>
      </c>
      <c r="O2966">
        <v>1</v>
      </c>
      <c r="P2966">
        <v>0.188</v>
      </c>
      <c r="Q2966">
        <v>0.223</v>
      </c>
      <c r="R2966">
        <v>0.27200000000000002</v>
      </c>
      <c r="S2966">
        <v>0.495</v>
      </c>
      <c r="T2966">
        <v>0.217</v>
      </c>
      <c r="U2966">
        <v>0</v>
      </c>
      <c r="V2966">
        <v>0</v>
      </c>
      <c r="W2966">
        <v>-0.7</v>
      </c>
    </row>
    <row r="2967" spans="1:23" x14ac:dyDescent="0.25">
      <c r="A2967" t="s">
        <v>4940</v>
      </c>
      <c r="B2967" t="s">
        <v>4941</v>
      </c>
      <c r="C2967">
        <v>100</v>
      </c>
      <c r="D2967">
        <v>93</v>
      </c>
      <c r="E2967">
        <v>17</v>
      </c>
      <c r="F2967">
        <v>3</v>
      </c>
      <c r="G2967">
        <v>0</v>
      </c>
      <c r="H2967">
        <v>1</v>
      </c>
      <c r="I2967">
        <v>8</v>
      </c>
      <c r="J2967">
        <v>7</v>
      </c>
      <c r="K2967">
        <v>5</v>
      </c>
      <c r="L2967">
        <v>19</v>
      </c>
      <c r="M2967">
        <v>1</v>
      </c>
      <c r="N2967">
        <v>1</v>
      </c>
      <c r="O2967">
        <v>1</v>
      </c>
      <c r="P2967">
        <v>0.188</v>
      </c>
      <c r="Q2967">
        <v>0.23300000000000001</v>
      </c>
      <c r="R2967">
        <v>0.253</v>
      </c>
      <c r="S2967">
        <v>0.48699999999999999</v>
      </c>
      <c r="T2967">
        <v>0.217</v>
      </c>
      <c r="U2967">
        <v>0</v>
      </c>
      <c r="V2967">
        <v>0</v>
      </c>
      <c r="W2967">
        <v>-0.3</v>
      </c>
    </row>
    <row r="2968" spans="1:23" x14ac:dyDescent="0.25">
      <c r="A2968" t="s">
        <v>4938</v>
      </c>
      <c r="B2968" t="s">
        <v>4939</v>
      </c>
      <c r="C2968">
        <v>100</v>
      </c>
      <c r="D2968">
        <v>94</v>
      </c>
      <c r="E2968">
        <v>19</v>
      </c>
      <c r="F2968">
        <v>3</v>
      </c>
      <c r="G2968">
        <v>0</v>
      </c>
      <c r="H2968">
        <v>1</v>
      </c>
      <c r="I2968">
        <v>7</v>
      </c>
      <c r="J2968">
        <v>7</v>
      </c>
      <c r="K2968">
        <v>4</v>
      </c>
      <c r="L2968">
        <v>19</v>
      </c>
      <c r="M2968">
        <v>1</v>
      </c>
      <c r="N2968">
        <v>1</v>
      </c>
      <c r="O2968">
        <v>1</v>
      </c>
      <c r="P2968">
        <v>0.19800000000000001</v>
      </c>
      <c r="Q2968">
        <v>0.23200000000000001</v>
      </c>
      <c r="R2968">
        <v>0.25600000000000001</v>
      </c>
      <c r="S2968">
        <v>0.48799999999999999</v>
      </c>
      <c r="T2968">
        <v>0.217</v>
      </c>
      <c r="U2968">
        <v>0</v>
      </c>
      <c r="V2968">
        <v>0</v>
      </c>
      <c r="W2968">
        <v>-0.4</v>
      </c>
    </row>
    <row r="2969" spans="1:23" x14ac:dyDescent="0.25">
      <c r="A2969" t="s">
        <v>4936</v>
      </c>
      <c r="B2969" t="s">
        <v>4937</v>
      </c>
      <c r="C2969">
        <v>100</v>
      </c>
      <c r="D2969">
        <v>93</v>
      </c>
      <c r="E2969">
        <v>18</v>
      </c>
      <c r="F2969">
        <v>3</v>
      </c>
      <c r="G2969">
        <v>0</v>
      </c>
      <c r="H2969">
        <v>1</v>
      </c>
      <c r="I2969">
        <v>8</v>
      </c>
      <c r="J2969">
        <v>7</v>
      </c>
      <c r="K2969">
        <v>4</v>
      </c>
      <c r="L2969">
        <v>17</v>
      </c>
      <c r="M2969">
        <v>1</v>
      </c>
      <c r="N2969">
        <v>3</v>
      </c>
      <c r="O2969">
        <v>2</v>
      </c>
      <c r="P2969">
        <v>0.192</v>
      </c>
      <c r="Q2969">
        <v>0.23400000000000001</v>
      </c>
      <c r="R2969">
        <v>0.25</v>
      </c>
      <c r="S2969">
        <v>0.48499999999999999</v>
      </c>
      <c r="T2969">
        <v>0.217</v>
      </c>
      <c r="U2969">
        <v>0</v>
      </c>
      <c r="V2969">
        <v>0</v>
      </c>
      <c r="W2969">
        <v>-0.4</v>
      </c>
    </row>
    <row r="2970" spans="1:23" x14ac:dyDescent="0.25">
      <c r="A2970" t="s">
        <v>4934</v>
      </c>
      <c r="B2970" t="s">
        <v>4935</v>
      </c>
      <c r="C2970">
        <v>100</v>
      </c>
      <c r="D2970">
        <v>95</v>
      </c>
      <c r="E2970">
        <v>18</v>
      </c>
      <c r="F2970">
        <v>3</v>
      </c>
      <c r="G2970">
        <v>0</v>
      </c>
      <c r="H2970">
        <v>1</v>
      </c>
      <c r="I2970">
        <v>8</v>
      </c>
      <c r="J2970">
        <v>8</v>
      </c>
      <c r="K2970">
        <v>3</v>
      </c>
      <c r="L2970">
        <v>17</v>
      </c>
      <c r="M2970">
        <v>1</v>
      </c>
      <c r="N2970">
        <v>2</v>
      </c>
      <c r="O2970">
        <v>1</v>
      </c>
      <c r="P2970">
        <v>0.19500000000000001</v>
      </c>
      <c r="Q2970">
        <v>0.22700000000000001</v>
      </c>
      <c r="R2970">
        <v>0.26400000000000001</v>
      </c>
      <c r="S2970">
        <v>0.49099999999999999</v>
      </c>
      <c r="T2970">
        <v>0.217</v>
      </c>
      <c r="U2970">
        <v>0</v>
      </c>
      <c r="V2970">
        <v>0</v>
      </c>
      <c r="W2970">
        <v>-0.4</v>
      </c>
    </row>
    <row r="2971" spans="1:23" x14ac:dyDescent="0.25">
      <c r="A2971" t="s">
        <v>4932</v>
      </c>
      <c r="B2971" t="s">
        <v>4933</v>
      </c>
      <c r="C2971">
        <v>100</v>
      </c>
      <c r="D2971">
        <v>93</v>
      </c>
      <c r="E2971">
        <v>17</v>
      </c>
      <c r="F2971">
        <v>3</v>
      </c>
      <c r="G2971">
        <v>0</v>
      </c>
      <c r="H2971">
        <v>1</v>
      </c>
      <c r="I2971">
        <v>8</v>
      </c>
      <c r="J2971">
        <v>7</v>
      </c>
      <c r="K2971">
        <v>4</v>
      </c>
      <c r="L2971">
        <v>17</v>
      </c>
      <c r="M2971">
        <v>1</v>
      </c>
      <c r="N2971">
        <v>1</v>
      </c>
      <c r="O2971">
        <v>1</v>
      </c>
      <c r="P2971">
        <v>0.187</v>
      </c>
      <c r="Q2971">
        <v>0.22900000000000001</v>
      </c>
      <c r="R2971">
        <v>0.26100000000000001</v>
      </c>
      <c r="S2971">
        <v>0.49</v>
      </c>
      <c r="T2971">
        <v>0.217</v>
      </c>
      <c r="U2971">
        <v>0</v>
      </c>
      <c r="V2971">
        <v>0</v>
      </c>
      <c r="W2971">
        <v>-0.3</v>
      </c>
    </row>
    <row r="2972" spans="1:23" x14ac:dyDescent="0.25">
      <c r="A2972" t="s">
        <v>4930</v>
      </c>
      <c r="B2972" t="s">
        <v>4931</v>
      </c>
      <c r="C2972">
        <v>100</v>
      </c>
      <c r="D2972">
        <v>94</v>
      </c>
      <c r="E2972">
        <v>18</v>
      </c>
      <c r="F2972">
        <v>2</v>
      </c>
      <c r="G2972">
        <v>0</v>
      </c>
      <c r="H2972">
        <v>1</v>
      </c>
      <c r="I2972">
        <v>7</v>
      </c>
      <c r="J2972">
        <v>7</v>
      </c>
      <c r="K2972">
        <v>4</v>
      </c>
      <c r="L2972">
        <v>18</v>
      </c>
      <c r="M2972">
        <v>1</v>
      </c>
      <c r="N2972">
        <v>1</v>
      </c>
      <c r="O2972">
        <v>1</v>
      </c>
      <c r="P2972">
        <v>0.19</v>
      </c>
      <c r="Q2972">
        <v>0.23</v>
      </c>
      <c r="R2972">
        <v>0.25900000000000001</v>
      </c>
      <c r="S2972">
        <v>0.48899999999999999</v>
      </c>
      <c r="T2972">
        <v>0.217</v>
      </c>
      <c r="U2972">
        <v>0</v>
      </c>
      <c r="V2972">
        <v>0</v>
      </c>
      <c r="W2972">
        <v>-0.6</v>
      </c>
    </row>
    <row r="2973" spans="1:23" x14ac:dyDescent="0.25">
      <c r="A2973" t="s">
        <v>4928</v>
      </c>
      <c r="B2973" t="s">
        <v>4929</v>
      </c>
      <c r="C2973">
        <v>100</v>
      </c>
      <c r="D2973">
        <v>93</v>
      </c>
      <c r="E2973">
        <v>17</v>
      </c>
      <c r="F2973">
        <v>2</v>
      </c>
      <c r="G2973">
        <v>0</v>
      </c>
      <c r="H2973">
        <v>2</v>
      </c>
      <c r="I2973">
        <v>8</v>
      </c>
      <c r="J2973">
        <v>8</v>
      </c>
      <c r="K2973">
        <v>4</v>
      </c>
      <c r="L2973">
        <v>24</v>
      </c>
      <c r="M2973">
        <v>1</v>
      </c>
      <c r="N2973">
        <v>2</v>
      </c>
      <c r="O2973">
        <v>1</v>
      </c>
      <c r="P2973">
        <v>0.18</v>
      </c>
      <c r="Q2973">
        <v>0.222</v>
      </c>
      <c r="R2973">
        <v>0.26900000000000002</v>
      </c>
      <c r="S2973">
        <v>0.49099999999999999</v>
      </c>
      <c r="T2973">
        <v>0.217</v>
      </c>
      <c r="U2973">
        <v>0</v>
      </c>
      <c r="V2973">
        <v>0</v>
      </c>
      <c r="W2973">
        <v>-0.6</v>
      </c>
    </row>
    <row r="2974" spans="1:23" x14ac:dyDescent="0.25">
      <c r="A2974" t="s">
        <v>4926</v>
      </c>
      <c r="B2974" t="s">
        <v>4927</v>
      </c>
      <c r="C2974">
        <v>100</v>
      </c>
      <c r="D2974">
        <v>94</v>
      </c>
      <c r="E2974">
        <v>18</v>
      </c>
      <c r="F2974">
        <v>2</v>
      </c>
      <c r="G2974">
        <v>0</v>
      </c>
      <c r="H2974">
        <v>2</v>
      </c>
      <c r="I2974">
        <v>7</v>
      </c>
      <c r="J2974">
        <v>8</v>
      </c>
      <c r="K2974">
        <v>4</v>
      </c>
      <c r="L2974">
        <v>15</v>
      </c>
      <c r="M2974">
        <v>1</v>
      </c>
      <c r="N2974">
        <v>2</v>
      </c>
      <c r="O2974">
        <v>1</v>
      </c>
      <c r="P2974">
        <v>0.188</v>
      </c>
      <c r="Q2974">
        <v>0.22600000000000001</v>
      </c>
      <c r="R2974">
        <v>0.26600000000000001</v>
      </c>
      <c r="S2974">
        <v>0.49199999999999999</v>
      </c>
      <c r="T2974">
        <v>0.217</v>
      </c>
      <c r="U2974">
        <v>-0.1</v>
      </c>
      <c r="V2974">
        <v>0</v>
      </c>
      <c r="W2974">
        <v>-0.7</v>
      </c>
    </row>
    <row r="2975" spans="1:23" x14ac:dyDescent="0.25">
      <c r="A2975" t="s">
        <v>4924</v>
      </c>
      <c r="B2975" t="s">
        <v>4925</v>
      </c>
      <c r="C2975">
        <v>100</v>
      </c>
      <c r="D2975">
        <v>94</v>
      </c>
      <c r="E2975">
        <v>17</v>
      </c>
      <c r="F2975">
        <v>2</v>
      </c>
      <c r="G2975">
        <v>0</v>
      </c>
      <c r="H2975">
        <v>2</v>
      </c>
      <c r="I2975">
        <v>8</v>
      </c>
      <c r="J2975">
        <v>8</v>
      </c>
      <c r="K2975">
        <v>4</v>
      </c>
      <c r="L2975">
        <v>21</v>
      </c>
      <c r="M2975">
        <v>1</v>
      </c>
      <c r="N2975">
        <v>1</v>
      </c>
      <c r="O2975">
        <v>1</v>
      </c>
      <c r="P2975">
        <v>0.18099999999999999</v>
      </c>
      <c r="Q2975">
        <v>0.219</v>
      </c>
      <c r="R2975">
        <v>0.27600000000000002</v>
      </c>
      <c r="S2975">
        <v>0.495</v>
      </c>
      <c r="T2975">
        <v>0.217</v>
      </c>
      <c r="U2975">
        <v>0</v>
      </c>
      <c r="V2975">
        <v>0</v>
      </c>
      <c r="W2975">
        <v>-0.7</v>
      </c>
    </row>
    <row r="2976" spans="1:23" x14ac:dyDescent="0.25">
      <c r="A2976" t="s">
        <v>4922</v>
      </c>
      <c r="B2976" t="s">
        <v>4923</v>
      </c>
      <c r="C2976">
        <v>100</v>
      </c>
      <c r="D2976">
        <v>93</v>
      </c>
      <c r="E2976">
        <v>18</v>
      </c>
      <c r="F2976">
        <v>3</v>
      </c>
      <c r="G2976">
        <v>0</v>
      </c>
      <c r="H2976">
        <v>1</v>
      </c>
      <c r="I2976">
        <v>8</v>
      </c>
      <c r="J2976">
        <v>7</v>
      </c>
      <c r="K2976">
        <v>4</v>
      </c>
      <c r="L2976">
        <v>27</v>
      </c>
      <c r="M2976">
        <v>1</v>
      </c>
      <c r="N2976">
        <v>4</v>
      </c>
      <c r="O2976">
        <v>2</v>
      </c>
      <c r="P2976">
        <v>0.191</v>
      </c>
      <c r="Q2976">
        <v>0.23200000000000001</v>
      </c>
      <c r="R2976">
        <v>0.255</v>
      </c>
      <c r="S2976">
        <v>0.48799999999999999</v>
      </c>
      <c r="T2976">
        <v>0.217</v>
      </c>
      <c r="U2976">
        <v>0</v>
      </c>
      <c r="V2976">
        <v>0</v>
      </c>
      <c r="W2976">
        <v>-0.6</v>
      </c>
    </row>
    <row r="2977" spans="1:23" x14ac:dyDescent="0.25">
      <c r="A2977" t="s">
        <v>4920</v>
      </c>
      <c r="B2977" t="s">
        <v>4921</v>
      </c>
      <c r="C2977">
        <v>100</v>
      </c>
      <c r="D2977">
        <v>95</v>
      </c>
      <c r="E2977">
        <v>19</v>
      </c>
      <c r="F2977">
        <v>3</v>
      </c>
      <c r="G2977">
        <v>0</v>
      </c>
      <c r="H2977">
        <v>1</v>
      </c>
      <c r="I2977">
        <v>8</v>
      </c>
      <c r="J2977">
        <v>8</v>
      </c>
      <c r="K2977">
        <v>3</v>
      </c>
      <c r="L2977">
        <v>14</v>
      </c>
      <c r="M2977">
        <v>1</v>
      </c>
      <c r="N2977">
        <v>1</v>
      </c>
      <c r="O2977">
        <v>0</v>
      </c>
      <c r="P2977">
        <v>0.19900000000000001</v>
      </c>
      <c r="Q2977">
        <v>0.22600000000000001</v>
      </c>
      <c r="R2977">
        <v>0.26700000000000002</v>
      </c>
      <c r="S2977">
        <v>0.49299999999999999</v>
      </c>
      <c r="T2977">
        <v>0.217</v>
      </c>
      <c r="U2977">
        <v>0</v>
      </c>
      <c r="V2977">
        <v>0</v>
      </c>
      <c r="W2977">
        <v>-0.3</v>
      </c>
    </row>
    <row r="2978" spans="1:23" x14ac:dyDescent="0.25">
      <c r="A2978" t="s">
        <v>4918</v>
      </c>
      <c r="B2978" t="s">
        <v>4919</v>
      </c>
      <c r="C2978">
        <v>100</v>
      </c>
      <c r="D2978">
        <v>94</v>
      </c>
      <c r="E2978">
        <v>18</v>
      </c>
      <c r="F2978">
        <v>2</v>
      </c>
      <c r="G2978">
        <v>0</v>
      </c>
      <c r="H2978">
        <v>1</v>
      </c>
      <c r="I2978">
        <v>8</v>
      </c>
      <c r="J2978">
        <v>8</v>
      </c>
      <c r="K2978">
        <v>4</v>
      </c>
      <c r="L2978">
        <v>16</v>
      </c>
      <c r="M2978">
        <v>1</v>
      </c>
      <c r="N2978">
        <v>2</v>
      </c>
      <c r="O2978">
        <v>1</v>
      </c>
      <c r="P2978">
        <v>0.19</v>
      </c>
      <c r="Q2978">
        <v>0.22900000000000001</v>
      </c>
      <c r="R2978">
        <v>0.26100000000000001</v>
      </c>
      <c r="S2978">
        <v>0.48899999999999999</v>
      </c>
      <c r="T2978">
        <v>0.217</v>
      </c>
      <c r="U2978">
        <v>0</v>
      </c>
      <c r="V2978">
        <v>0</v>
      </c>
      <c r="W2978">
        <v>-0.4</v>
      </c>
    </row>
    <row r="2979" spans="1:23" x14ac:dyDescent="0.25">
      <c r="A2979" t="s">
        <v>4916</v>
      </c>
      <c r="B2979" t="s">
        <v>4917</v>
      </c>
      <c r="C2979">
        <v>100</v>
      </c>
      <c r="D2979">
        <v>94</v>
      </c>
      <c r="E2979">
        <v>18</v>
      </c>
      <c r="F2979">
        <v>2</v>
      </c>
      <c r="G2979">
        <v>0</v>
      </c>
      <c r="H2979">
        <v>2</v>
      </c>
      <c r="I2979">
        <v>7</v>
      </c>
      <c r="J2979">
        <v>8</v>
      </c>
      <c r="K2979">
        <v>3</v>
      </c>
      <c r="L2979">
        <v>18</v>
      </c>
      <c r="M2979">
        <v>1</v>
      </c>
      <c r="N2979">
        <v>1</v>
      </c>
      <c r="O2979">
        <v>1</v>
      </c>
      <c r="P2979">
        <v>0.19</v>
      </c>
      <c r="Q2979">
        <v>0.224</v>
      </c>
      <c r="R2979">
        <v>0.27</v>
      </c>
      <c r="S2979">
        <v>0.49399999999999999</v>
      </c>
      <c r="T2979">
        <v>0.217</v>
      </c>
      <c r="U2979">
        <v>0</v>
      </c>
      <c r="V2979">
        <v>0</v>
      </c>
      <c r="W2979">
        <v>-0.7</v>
      </c>
    </row>
    <row r="2980" spans="1:23" x14ac:dyDescent="0.25">
      <c r="A2980" t="s">
        <v>4914</v>
      </c>
      <c r="B2980" t="s">
        <v>4915</v>
      </c>
      <c r="C2980">
        <v>100</v>
      </c>
      <c r="D2980">
        <v>93</v>
      </c>
      <c r="E2980">
        <v>17</v>
      </c>
      <c r="F2980">
        <v>2</v>
      </c>
      <c r="G2980">
        <v>0</v>
      </c>
      <c r="H2980">
        <v>1</v>
      </c>
      <c r="I2980">
        <v>7</v>
      </c>
      <c r="J2980">
        <v>8</v>
      </c>
      <c r="K2980">
        <v>5</v>
      </c>
      <c r="L2980">
        <v>21</v>
      </c>
      <c r="M2980">
        <v>1</v>
      </c>
      <c r="N2980">
        <v>1</v>
      </c>
      <c r="O2980">
        <v>1</v>
      </c>
      <c r="P2980">
        <v>0.185</v>
      </c>
      <c r="Q2980">
        <v>0.22800000000000001</v>
      </c>
      <c r="R2980">
        <v>0.26</v>
      </c>
      <c r="S2980">
        <v>0.48799999999999999</v>
      </c>
      <c r="T2980">
        <v>0.217</v>
      </c>
      <c r="U2980">
        <v>0</v>
      </c>
      <c r="V2980">
        <v>0</v>
      </c>
      <c r="W2980">
        <v>-0.4</v>
      </c>
    </row>
    <row r="2981" spans="1:23" x14ac:dyDescent="0.25">
      <c r="A2981" t="s">
        <v>4912</v>
      </c>
      <c r="B2981" t="s">
        <v>4913</v>
      </c>
      <c r="C2981">
        <v>100</v>
      </c>
      <c r="D2981">
        <v>93</v>
      </c>
      <c r="E2981">
        <v>17</v>
      </c>
      <c r="F2981">
        <v>2</v>
      </c>
      <c r="G2981">
        <v>0</v>
      </c>
      <c r="H2981">
        <v>1</v>
      </c>
      <c r="I2981">
        <v>8</v>
      </c>
      <c r="J2981">
        <v>8</v>
      </c>
      <c r="K2981">
        <v>4</v>
      </c>
      <c r="L2981">
        <v>21</v>
      </c>
      <c r="M2981">
        <v>1</v>
      </c>
      <c r="N2981">
        <v>3</v>
      </c>
      <c r="O2981">
        <v>2</v>
      </c>
      <c r="P2981">
        <v>0.184</v>
      </c>
      <c r="Q2981">
        <v>0.22500000000000001</v>
      </c>
      <c r="R2981">
        <v>0.26300000000000001</v>
      </c>
      <c r="S2981">
        <v>0.48799999999999999</v>
      </c>
      <c r="T2981">
        <v>0.217</v>
      </c>
      <c r="U2981">
        <v>0</v>
      </c>
      <c r="V2981">
        <v>0</v>
      </c>
      <c r="W2981">
        <v>-0.6</v>
      </c>
    </row>
    <row r="2982" spans="1:23" x14ac:dyDescent="0.25">
      <c r="A2982" t="s">
        <v>4910</v>
      </c>
      <c r="B2982" t="s">
        <v>4911</v>
      </c>
      <c r="C2982">
        <v>100</v>
      </c>
      <c r="D2982">
        <v>94</v>
      </c>
      <c r="E2982">
        <v>18</v>
      </c>
      <c r="F2982">
        <v>2</v>
      </c>
      <c r="G2982">
        <v>0</v>
      </c>
      <c r="H2982">
        <v>2</v>
      </c>
      <c r="I2982">
        <v>8</v>
      </c>
      <c r="J2982">
        <v>8</v>
      </c>
      <c r="K2982">
        <v>4</v>
      </c>
      <c r="L2982">
        <v>20</v>
      </c>
      <c r="M2982">
        <v>1</v>
      </c>
      <c r="N2982">
        <v>1</v>
      </c>
      <c r="O2982">
        <v>1</v>
      </c>
      <c r="P2982">
        <v>0.187</v>
      </c>
      <c r="Q2982">
        <v>0.221</v>
      </c>
      <c r="R2982">
        <v>0.27300000000000002</v>
      </c>
      <c r="S2982">
        <v>0.49399999999999999</v>
      </c>
      <c r="T2982">
        <v>0.217</v>
      </c>
      <c r="U2982">
        <v>0</v>
      </c>
      <c r="V2982">
        <v>0</v>
      </c>
      <c r="W2982">
        <v>-0.7</v>
      </c>
    </row>
    <row r="2983" spans="1:23" x14ac:dyDescent="0.25">
      <c r="A2983" t="s">
        <v>4908</v>
      </c>
      <c r="B2983" t="s">
        <v>4909</v>
      </c>
      <c r="C2983">
        <v>100</v>
      </c>
      <c r="D2983">
        <v>93</v>
      </c>
      <c r="E2983">
        <v>17</v>
      </c>
      <c r="F2983">
        <v>3</v>
      </c>
      <c r="G2983">
        <v>0</v>
      </c>
      <c r="H2983">
        <v>1</v>
      </c>
      <c r="I2983">
        <v>8</v>
      </c>
      <c r="J2983">
        <v>7</v>
      </c>
      <c r="K2983">
        <v>5</v>
      </c>
      <c r="L2983">
        <v>24</v>
      </c>
      <c r="M2983">
        <v>1</v>
      </c>
      <c r="N2983">
        <v>1</v>
      </c>
      <c r="O2983">
        <v>1</v>
      </c>
      <c r="P2983">
        <v>0.186</v>
      </c>
      <c r="Q2983">
        <v>0.22800000000000001</v>
      </c>
      <c r="R2983">
        <v>0.25800000000000001</v>
      </c>
      <c r="S2983">
        <v>0.48699999999999999</v>
      </c>
      <c r="T2983">
        <v>0.217</v>
      </c>
      <c r="U2983">
        <v>0</v>
      </c>
      <c r="V2983">
        <v>0</v>
      </c>
      <c r="W2983">
        <v>-0.3</v>
      </c>
    </row>
    <row r="2984" spans="1:23" x14ac:dyDescent="0.25">
      <c r="A2984" t="s">
        <v>4906</v>
      </c>
      <c r="B2984" t="s">
        <v>4907</v>
      </c>
      <c r="C2984">
        <v>100</v>
      </c>
      <c r="D2984">
        <v>93</v>
      </c>
      <c r="E2984">
        <v>17</v>
      </c>
      <c r="F2984">
        <v>2</v>
      </c>
      <c r="G2984">
        <v>0</v>
      </c>
      <c r="H2984">
        <v>2</v>
      </c>
      <c r="I2984">
        <v>8</v>
      </c>
      <c r="J2984">
        <v>8</v>
      </c>
      <c r="K2984">
        <v>4</v>
      </c>
      <c r="L2984">
        <v>23</v>
      </c>
      <c r="M2984">
        <v>1</v>
      </c>
      <c r="N2984">
        <v>2</v>
      </c>
      <c r="O2984">
        <v>1</v>
      </c>
      <c r="P2984">
        <v>0.18</v>
      </c>
      <c r="Q2984">
        <v>0.222</v>
      </c>
      <c r="R2984">
        <v>0.27100000000000002</v>
      </c>
      <c r="S2984">
        <v>0.49299999999999999</v>
      </c>
      <c r="T2984">
        <v>0.217</v>
      </c>
      <c r="U2984">
        <v>0</v>
      </c>
      <c r="V2984">
        <v>0</v>
      </c>
      <c r="W2984">
        <v>-0.7</v>
      </c>
    </row>
    <row r="2985" spans="1:23" x14ac:dyDescent="0.25">
      <c r="A2985" t="s">
        <v>4904</v>
      </c>
      <c r="B2985" t="s">
        <v>4905</v>
      </c>
      <c r="C2985">
        <v>100</v>
      </c>
      <c r="D2985">
        <v>94</v>
      </c>
      <c r="E2985">
        <v>18</v>
      </c>
      <c r="F2985">
        <v>2</v>
      </c>
      <c r="G2985">
        <v>0</v>
      </c>
      <c r="H2985">
        <v>1</v>
      </c>
      <c r="I2985">
        <v>7</v>
      </c>
      <c r="J2985">
        <v>7</v>
      </c>
      <c r="K2985">
        <v>4</v>
      </c>
      <c r="L2985">
        <v>19</v>
      </c>
      <c r="M2985">
        <v>1</v>
      </c>
      <c r="N2985">
        <v>2</v>
      </c>
      <c r="O2985">
        <v>1</v>
      </c>
      <c r="P2985">
        <v>0.188</v>
      </c>
      <c r="Q2985">
        <v>0.22600000000000001</v>
      </c>
      <c r="R2985">
        <v>0.26300000000000001</v>
      </c>
      <c r="S2985">
        <v>0.48899999999999999</v>
      </c>
      <c r="T2985">
        <v>0.217</v>
      </c>
      <c r="U2985">
        <v>-0.1</v>
      </c>
      <c r="V2985">
        <v>0</v>
      </c>
      <c r="W2985">
        <v>-0.6</v>
      </c>
    </row>
    <row r="2986" spans="1:23" x14ac:dyDescent="0.25">
      <c r="A2986" t="s">
        <v>4903</v>
      </c>
      <c r="B2986" t="s">
        <v>2289</v>
      </c>
      <c r="C2986">
        <v>100</v>
      </c>
      <c r="D2986">
        <v>93</v>
      </c>
      <c r="E2986">
        <v>17</v>
      </c>
      <c r="F2986">
        <v>2</v>
      </c>
      <c r="G2986">
        <v>0</v>
      </c>
      <c r="H2986">
        <v>1</v>
      </c>
      <c r="I2986">
        <v>7</v>
      </c>
      <c r="J2986">
        <v>7</v>
      </c>
      <c r="K2986">
        <v>5</v>
      </c>
      <c r="L2986">
        <v>18</v>
      </c>
      <c r="M2986">
        <v>1</v>
      </c>
      <c r="N2986">
        <v>2</v>
      </c>
      <c r="O2986">
        <v>1</v>
      </c>
      <c r="P2986">
        <v>0.188</v>
      </c>
      <c r="Q2986">
        <v>0.23200000000000001</v>
      </c>
      <c r="R2986">
        <v>0.253</v>
      </c>
      <c r="S2986">
        <v>0.48499999999999999</v>
      </c>
      <c r="T2986">
        <v>0.217</v>
      </c>
      <c r="U2986">
        <v>-0.1</v>
      </c>
      <c r="V2986">
        <v>0</v>
      </c>
      <c r="W2986">
        <v>-0.6</v>
      </c>
    </row>
    <row r="2987" spans="1:23" x14ac:dyDescent="0.25">
      <c r="A2987" t="s">
        <v>4901</v>
      </c>
      <c r="B2987" t="s">
        <v>4902</v>
      </c>
      <c r="C2987">
        <v>100</v>
      </c>
      <c r="D2987">
        <v>93</v>
      </c>
      <c r="E2987">
        <v>18</v>
      </c>
      <c r="F2987">
        <v>3</v>
      </c>
      <c r="G2987">
        <v>0</v>
      </c>
      <c r="H2987">
        <v>1</v>
      </c>
      <c r="I2987">
        <v>7</v>
      </c>
      <c r="J2987">
        <v>7</v>
      </c>
      <c r="K2987">
        <v>5</v>
      </c>
      <c r="L2987">
        <v>13</v>
      </c>
      <c r="M2987">
        <v>1</v>
      </c>
      <c r="N2987">
        <v>2</v>
      </c>
      <c r="O2987">
        <v>1</v>
      </c>
      <c r="P2987">
        <v>0.19</v>
      </c>
      <c r="Q2987">
        <v>0.23599999999999999</v>
      </c>
      <c r="R2987">
        <v>0.246</v>
      </c>
      <c r="S2987">
        <v>0.48099999999999998</v>
      </c>
      <c r="T2987">
        <v>0.217</v>
      </c>
      <c r="U2987">
        <v>0</v>
      </c>
      <c r="V2987">
        <v>0</v>
      </c>
      <c r="W2987">
        <v>-0.4</v>
      </c>
    </row>
    <row r="2988" spans="1:23" x14ac:dyDescent="0.25">
      <c r="A2988" t="s">
        <v>4899</v>
      </c>
      <c r="B2988" t="s">
        <v>4900</v>
      </c>
      <c r="C2988">
        <v>100</v>
      </c>
      <c r="D2988">
        <v>93</v>
      </c>
      <c r="E2988">
        <v>17</v>
      </c>
      <c r="F2988">
        <v>2</v>
      </c>
      <c r="G2988">
        <v>0</v>
      </c>
      <c r="H2988">
        <v>1</v>
      </c>
      <c r="I2988">
        <v>7</v>
      </c>
      <c r="J2988">
        <v>7</v>
      </c>
      <c r="K2988">
        <v>5</v>
      </c>
      <c r="L2988">
        <v>20</v>
      </c>
      <c r="M2988">
        <v>1</v>
      </c>
      <c r="N2988">
        <v>1</v>
      </c>
      <c r="O2988">
        <v>1</v>
      </c>
      <c r="P2988">
        <v>0.183</v>
      </c>
      <c r="Q2988">
        <v>0.23</v>
      </c>
      <c r="R2988">
        <v>0.254</v>
      </c>
      <c r="S2988">
        <v>0.48399999999999999</v>
      </c>
      <c r="T2988">
        <v>0.217</v>
      </c>
      <c r="U2988">
        <v>-0.1</v>
      </c>
      <c r="V2988">
        <v>0</v>
      </c>
      <c r="W2988">
        <v>-0.6</v>
      </c>
    </row>
    <row r="2989" spans="1:23" x14ac:dyDescent="0.25">
      <c r="A2989" t="s">
        <v>4897</v>
      </c>
      <c r="B2989" t="s">
        <v>4898</v>
      </c>
      <c r="C2989">
        <v>100</v>
      </c>
      <c r="D2989">
        <v>95</v>
      </c>
      <c r="E2989">
        <v>18</v>
      </c>
      <c r="F2989">
        <v>3</v>
      </c>
      <c r="G2989">
        <v>0</v>
      </c>
      <c r="H2989">
        <v>1</v>
      </c>
      <c r="I2989">
        <v>8</v>
      </c>
      <c r="J2989">
        <v>8</v>
      </c>
      <c r="K2989">
        <v>3</v>
      </c>
      <c r="L2989">
        <v>22</v>
      </c>
      <c r="M2989">
        <v>1</v>
      </c>
      <c r="N2989">
        <v>1</v>
      </c>
      <c r="O2989">
        <v>1</v>
      </c>
      <c r="P2989">
        <v>0.19</v>
      </c>
      <c r="Q2989">
        <v>0.221</v>
      </c>
      <c r="R2989">
        <v>0.27100000000000002</v>
      </c>
      <c r="S2989">
        <v>0.49199999999999999</v>
      </c>
      <c r="T2989">
        <v>0.217</v>
      </c>
      <c r="U2989">
        <v>0</v>
      </c>
      <c r="V2989">
        <v>0</v>
      </c>
      <c r="W2989">
        <v>-0.4</v>
      </c>
    </row>
    <row r="2990" spans="1:23" x14ac:dyDescent="0.25">
      <c r="A2990" t="s">
        <v>4895</v>
      </c>
      <c r="B2990" t="s">
        <v>4896</v>
      </c>
      <c r="C2990">
        <v>100</v>
      </c>
      <c r="D2990">
        <v>93</v>
      </c>
      <c r="E2990">
        <v>17</v>
      </c>
      <c r="F2990">
        <v>2</v>
      </c>
      <c r="G2990">
        <v>0</v>
      </c>
      <c r="H2990">
        <v>1</v>
      </c>
      <c r="I2990">
        <v>7</v>
      </c>
      <c r="J2990">
        <v>8</v>
      </c>
      <c r="K2990">
        <v>4</v>
      </c>
      <c r="L2990">
        <v>18</v>
      </c>
      <c r="M2990">
        <v>1</v>
      </c>
      <c r="N2990">
        <v>1</v>
      </c>
      <c r="O2990">
        <v>1</v>
      </c>
      <c r="P2990">
        <v>0.186</v>
      </c>
      <c r="Q2990">
        <v>0.22700000000000001</v>
      </c>
      <c r="R2990">
        <v>0.26200000000000001</v>
      </c>
      <c r="S2990">
        <v>0.48899999999999999</v>
      </c>
      <c r="T2990">
        <v>0.216</v>
      </c>
      <c r="U2990">
        <v>0</v>
      </c>
      <c r="V2990">
        <v>0</v>
      </c>
      <c r="W2990">
        <v>-0.6</v>
      </c>
    </row>
    <row r="2991" spans="1:23" x14ac:dyDescent="0.25">
      <c r="A2991" t="s">
        <v>4893</v>
      </c>
      <c r="B2991" t="s">
        <v>4894</v>
      </c>
      <c r="C2991">
        <v>100</v>
      </c>
      <c r="D2991">
        <v>94</v>
      </c>
      <c r="E2991">
        <v>18</v>
      </c>
      <c r="F2991">
        <v>2</v>
      </c>
      <c r="G2991">
        <v>0</v>
      </c>
      <c r="H2991">
        <v>2</v>
      </c>
      <c r="I2991">
        <v>7</v>
      </c>
      <c r="J2991">
        <v>8</v>
      </c>
      <c r="K2991">
        <v>4</v>
      </c>
      <c r="L2991">
        <v>20</v>
      </c>
      <c r="M2991">
        <v>1</v>
      </c>
      <c r="N2991">
        <v>1</v>
      </c>
      <c r="O2991">
        <v>1</v>
      </c>
      <c r="P2991">
        <v>0.187</v>
      </c>
      <c r="Q2991">
        <v>0.22500000000000001</v>
      </c>
      <c r="R2991">
        <v>0.26500000000000001</v>
      </c>
      <c r="S2991">
        <v>0.49099999999999999</v>
      </c>
      <c r="T2991">
        <v>0.216</v>
      </c>
      <c r="U2991">
        <v>0</v>
      </c>
      <c r="V2991">
        <v>0</v>
      </c>
      <c r="W2991">
        <v>-0.7</v>
      </c>
    </row>
    <row r="2992" spans="1:23" x14ac:dyDescent="0.25">
      <c r="A2992" t="s">
        <v>4891</v>
      </c>
      <c r="B2992" t="s">
        <v>4892</v>
      </c>
      <c r="C2992">
        <v>100</v>
      </c>
      <c r="D2992">
        <v>92</v>
      </c>
      <c r="E2992">
        <v>17</v>
      </c>
      <c r="F2992">
        <v>2</v>
      </c>
      <c r="G2992">
        <v>0</v>
      </c>
      <c r="H2992">
        <v>1</v>
      </c>
      <c r="I2992">
        <v>7</v>
      </c>
      <c r="J2992">
        <v>7</v>
      </c>
      <c r="K2992">
        <v>5</v>
      </c>
      <c r="L2992">
        <v>22</v>
      </c>
      <c r="M2992">
        <v>1</v>
      </c>
      <c r="N2992">
        <v>6</v>
      </c>
      <c r="O2992">
        <v>3</v>
      </c>
      <c r="P2992">
        <v>0.186</v>
      </c>
      <c r="Q2992">
        <v>0.23699999999999999</v>
      </c>
      <c r="R2992">
        <v>0.24299999999999999</v>
      </c>
      <c r="S2992">
        <v>0.48</v>
      </c>
      <c r="T2992">
        <v>0.216</v>
      </c>
      <c r="U2992">
        <v>0</v>
      </c>
      <c r="V2992">
        <v>0</v>
      </c>
      <c r="W2992">
        <v>-0.4</v>
      </c>
    </row>
    <row r="2993" spans="1:23" x14ac:dyDescent="0.25">
      <c r="A2993" t="s">
        <v>4889</v>
      </c>
      <c r="B2993" t="s">
        <v>4890</v>
      </c>
      <c r="C2993">
        <v>100</v>
      </c>
      <c r="D2993">
        <v>93</v>
      </c>
      <c r="E2993">
        <v>17</v>
      </c>
      <c r="F2993">
        <v>2</v>
      </c>
      <c r="G2993">
        <v>0</v>
      </c>
      <c r="H2993">
        <v>2</v>
      </c>
      <c r="I2993">
        <v>7</v>
      </c>
      <c r="J2993">
        <v>8</v>
      </c>
      <c r="K2993">
        <v>4</v>
      </c>
      <c r="L2993">
        <v>16</v>
      </c>
      <c r="M2993">
        <v>1</v>
      </c>
      <c r="N2993">
        <v>1</v>
      </c>
      <c r="O2993">
        <v>0</v>
      </c>
      <c r="P2993">
        <v>0.184</v>
      </c>
      <c r="Q2993">
        <v>0.22600000000000001</v>
      </c>
      <c r="R2993">
        <v>0.26300000000000001</v>
      </c>
      <c r="S2993">
        <v>0.48799999999999999</v>
      </c>
      <c r="T2993">
        <v>0.216</v>
      </c>
      <c r="U2993">
        <v>0</v>
      </c>
      <c r="V2993">
        <v>0</v>
      </c>
      <c r="W2993">
        <v>-0.7</v>
      </c>
    </row>
    <row r="2994" spans="1:23" x14ac:dyDescent="0.25">
      <c r="A2994" t="s">
        <v>4887</v>
      </c>
      <c r="B2994" t="s">
        <v>4888</v>
      </c>
      <c r="C2994">
        <v>100</v>
      </c>
      <c r="D2994">
        <v>93</v>
      </c>
      <c r="E2994">
        <v>17</v>
      </c>
      <c r="F2994">
        <v>2</v>
      </c>
      <c r="G2994">
        <v>0</v>
      </c>
      <c r="H2994">
        <v>1</v>
      </c>
      <c r="I2994">
        <v>7</v>
      </c>
      <c r="J2994">
        <v>7</v>
      </c>
      <c r="K2994">
        <v>5</v>
      </c>
      <c r="L2994">
        <v>17</v>
      </c>
      <c r="M2994">
        <v>1</v>
      </c>
      <c r="N2994">
        <v>2</v>
      </c>
      <c r="O2994">
        <v>1</v>
      </c>
      <c r="P2994">
        <v>0.184</v>
      </c>
      <c r="Q2994">
        <v>0.23</v>
      </c>
      <c r="R2994">
        <v>0.25600000000000001</v>
      </c>
      <c r="S2994">
        <v>0.48499999999999999</v>
      </c>
      <c r="T2994">
        <v>0.216</v>
      </c>
      <c r="U2994">
        <v>-0.1</v>
      </c>
      <c r="V2994">
        <v>0</v>
      </c>
      <c r="W2994">
        <v>-0.6</v>
      </c>
    </row>
    <row r="2995" spans="1:23" x14ac:dyDescent="0.25">
      <c r="A2995" t="s">
        <v>4885</v>
      </c>
      <c r="B2995" t="s">
        <v>4886</v>
      </c>
      <c r="C2995">
        <v>100</v>
      </c>
      <c r="D2995">
        <v>93</v>
      </c>
      <c r="E2995">
        <v>18</v>
      </c>
      <c r="F2995">
        <v>2</v>
      </c>
      <c r="G2995">
        <v>0</v>
      </c>
      <c r="H2995">
        <v>1</v>
      </c>
      <c r="I2995">
        <v>8</v>
      </c>
      <c r="J2995">
        <v>7</v>
      </c>
      <c r="K2995">
        <v>4</v>
      </c>
      <c r="L2995">
        <v>14</v>
      </c>
      <c r="M2995">
        <v>1</v>
      </c>
      <c r="N2995">
        <v>4</v>
      </c>
      <c r="O2995">
        <v>2</v>
      </c>
      <c r="P2995">
        <v>0.191</v>
      </c>
      <c r="Q2995">
        <v>0.23300000000000001</v>
      </c>
      <c r="R2995">
        <v>0.252</v>
      </c>
      <c r="S2995">
        <v>0.48399999999999999</v>
      </c>
      <c r="T2995">
        <v>0.216</v>
      </c>
      <c r="U2995">
        <v>0</v>
      </c>
      <c r="V2995">
        <v>0</v>
      </c>
      <c r="W2995">
        <v>-0.6</v>
      </c>
    </row>
    <row r="2996" spans="1:23" x14ac:dyDescent="0.25">
      <c r="A2996" t="s">
        <v>4883</v>
      </c>
      <c r="B2996" t="s">
        <v>4884</v>
      </c>
      <c r="C2996">
        <v>100</v>
      </c>
      <c r="D2996">
        <v>93</v>
      </c>
      <c r="E2996">
        <v>17</v>
      </c>
      <c r="F2996">
        <v>3</v>
      </c>
      <c r="G2996">
        <v>0</v>
      </c>
      <c r="H2996">
        <v>1</v>
      </c>
      <c r="I2996">
        <v>7</v>
      </c>
      <c r="J2996">
        <v>7</v>
      </c>
      <c r="K2996">
        <v>5</v>
      </c>
      <c r="L2996">
        <v>29</v>
      </c>
      <c r="M2996">
        <v>1</v>
      </c>
      <c r="N2996">
        <v>2</v>
      </c>
      <c r="O2996">
        <v>1</v>
      </c>
      <c r="P2996">
        <v>0.18099999999999999</v>
      </c>
      <c r="Q2996">
        <v>0.23</v>
      </c>
      <c r="R2996">
        <v>0.255</v>
      </c>
      <c r="S2996">
        <v>0.48499999999999999</v>
      </c>
      <c r="T2996">
        <v>0.216</v>
      </c>
      <c r="U2996">
        <v>0</v>
      </c>
      <c r="V2996">
        <v>0</v>
      </c>
      <c r="W2996">
        <v>-0.6</v>
      </c>
    </row>
    <row r="2997" spans="1:23" x14ac:dyDescent="0.25">
      <c r="A2997" t="s">
        <v>4881</v>
      </c>
      <c r="B2997" t="s">
        <v>4882</v>
      </c>
      <c r="C2997">
        <v>100</v>
      </c>
      <c r="D2997">
        <v>93</v>
      </c>
      <c r="E2997">
        <v>17</v>
      </c>
      <c r="F2997">
        <v>2</v>
      </c>
      <c r="G2997">
        <v>0</v>
      </c>
      <c r="H2997">
        <v>2</v>
      </c>
      <c r="I2997">
        <v>8</v>
      </c>
      <c r="J2997">
        <v>8</v>
      </c>
      <c r="K2997">
        <v>4</v>
      </c>
      <c r="L2997">
        <v>22</v>
      </c>
      <c r="M2997">
        <v>1</v>
      </c>
      <c r="N2997">
        <v>2</v>
      </c>
      <c r="O2997">
        <v>1</v>
      </c>
      <c r="P2997">
        <v>0.17899999999999999</v>
      </c>
      <c r="Q2997">
        <v>0.22</v>
      </c>
      <c r="R2997">
        <v>0.26900000000000002</v>
      </c>
      <c r="S2997">
        <v>0.48899999999999999</v>
      </c>
      <c r="T2997">
        <v>0.216</v>
      </c>
      <c r="U2997">
        <v>0</v>
      </c>
      <c r="V2997">
        <v>0</v>
      </c>
      <c r="W2997">
        <v>-0.4</v>
      </c>
    </row>
    <row r="2998" spans="1:23" x14ac:dyDescent="0.25">
      <c r="A2998" t="s">
        <v>4880</v>
      </c>
      <c r="B2998" t="s">
        <v>1775</v>
      </c>
      <c r="C2998">
        <v>100</v>
      </c>
      <c r="D2998">
        <v>93</v>
      </c>
      <c r="E2998">
        <v>18</v>
      </c>
      <c r="F2998">
        <v>2</v>
      </c>
      <c r="G2998">
        <v>0</v>
      </c>
      <c r="H2998">
        <v>1</v>
      </c>
      <c r="I2998">
        <v>7</v>
      </c>
      <c r="J2998">
        <v>7</v>
      </c>
      <c r="K2998">
        <v>4</v>
      </c>
      <c r="L2998">
        <v>15</v>
      </c>
      <c r="M2998">
        <v>1</v>
      </c>
      <c r="N2998">
        <v>1</v>
      </c>
      <c r="O2998">
        <v>1</v>
      </c>
      <c r="P2998">
        <v>0.19</v>
      </c>
      <c r="Q2998">
        <v>0.23200000000000001</v>
      </c>
      <c r="R2998">
        <v>0.255</v>
      </c>
      <c r="S2998">
        <v>0.48699999999999999</v>
      </c>
      <c r="T2998">
        <v>0.216</v>
      </c>
      <c r="U2998">
        <v>0</v>
      </c>
      <c r="V2998">
        <v>0</v>
      </c>
      <c r="W2998">
        <v>-0.3</v>
      </c>
    </row>
    <row r="2999" spans="1:23" x14ac:dyDescent="0.25">
      <c r="A2999" t="s">
        <v>4878</v>
      </c>
      <c r="B2999" t="s">
        <v>4879</v>
      </c>
      <c r="C2999">
        <v>100</v>
      </c>
      <c r="D2999">
        <v>93</v>
      </c>
      <c r="E2999">
        <v>17</v>
      </c>
      <c r="F2999">
        <v>2</v>
      </c>
      <c r="G2999">
        <v>0</v>
      </c>
      <c r="H2999">
        <v>1</v>
      </c>
      <c r="I2999">
        <v>7</v>
      </c>
      <c r="J2999">
        <v>8</v>
      </c>
      <c r="K2999">
        <v>5</v>
      </c>
      <c r="L2999">
        <v>22</v>
      </c>
      <c r="M2999">
        <v>1</v>
      </c>
      <c r="N2999">
        <v>1</v>
      </c>
      <c r="O2999">
        <v>1</v>
      </c>
      <c r="P2999">
        <v>0.184</v>
      </c>
      <c r="Q2999">
        <v>0.22800000000000001</v>
      </c>
      <c r="R2999">
        <v>0.25900000000000001</v>
      </c>
      <c r="S2999">
        <v>0.48699999999999999</v>
      </c>
      <c r="T2999">
        <v>0.216</v>
      </c>
      <c r="U2999">
        <v>0</v>
      </c>
      <c r="V2999">
        <v>0</v>
      </c>
      <c r="W2999">
        <v>-0.6</v>
      </c>
    </row>
    <row r="3000" spans="1:23" x14ac:dyDescent="0.25">
      <c r="A3000" t="s">
        <v>4876</v>
      </c>
      <c r="B3000" t="s">
        <v>4877</v>
      </c>
      <c r="C3000">
        <v>100</v>
      </c>
      <c r="D3000">
        <v>93</v>
      </c>
      <c r="E3000">
        <v>18</v>
      </c>
      <c r="F3000">
        <v>3</v>
      </c>
      <c r="G3000">
        <v>0</v>
      </c>
      <c r="H3000">
        <v>1</v>
      </c>
      <c r="I3000">
        <v>7</v>
      </c>
      <c r="J3000">
        <v>7</v>
      </c>
      <c r="K3000">
        <v>5</v>
      </c>
      <c r="L3000">
        <v>15</v>
      </c>
      <c r="M3000">
        <v>1</v>
      </c>
      <c r="N3000">
        <v>1</v>
      </c>
      <c r="O3000">
        <v>1</v>
      </c>
      <c r="P3000">
        <v>0.189</v>
      </c>
      <c r="Q3000">
        <v>0.23599999999999999</v>
      </c>
      <c r="R3000">
        <v>0.24399999999999999</v>
      </c>
      <c r="S3000">
        <v>0.48</v>
      </c>
      <c r="T3000">
        <v>0.216</v>
      </c>
      <c r="U3000">
        <v>0</v>
      </c>
      <c r="V3000">
        <v>0</v>
      </c>
      <c r="W3000">
        <v>-0.4</v>
      </c>
    </row>
    <row r="3001" spans="1:23" x14ac:dyDescent="0.25">
      <c r="A3001" t="s">
        <v>4874</v>
      </c>
      <c r="B3001" t="s">
        <v>4875</v>
      </c>
      <c r="C3001">
        <v>100</v>
      </c>
      <c r="D3001">
        <v>94</v>
      </c>
      <c r="E3001">
        <v>17</v>
      </c>
      <c r="F3001">
        <v>2</v>
      </c>
      <c r="G3001">
        <v>0</v>
      </c>
      <c r="H3001">
        <v>2</v>
      </c>
      <c r="I3001">
        <v>7</v>
      </c>
      <c r="J3001">
        <v>8</v>
      </c>
      <c r="K3001">
        <v>4</v>
      </c>
      <c r="L3001">
        <v>19</v>
      </c>
      <c r="M3001">
        <v>1</v>
      </c>
      <c r="N3001">
        <v>1</v>
      </c>
      <c r="O3001">
        <v>1</v>
      </c>
      <c r="P3001">
        <v>0.185</v>
      </c>
      <c r="Q3001">
        <v>0.224</v>
      </c>
      <c r="R3001">
        <v>0.26500000000000001</v>
      </c>
      <c r="S3001">
        <v>0.48899999999999999</v>
      </c>
      <c r="T3001">
        <v>0.216</v>
      </c>
      <c r="U3001">
        <v>0</v>
      </c>
      <c r="V3001">
        <v>0</v>
      </c>
      <c r="W3001">
        <v>-0.6</v>
      </c>
    </row>
    <row r="3002" spans="1:23" x14ac:dyDescent="0.25">
      <c r="A3002" t="s">
        <v>4872</v>
      </c>
      <c r="B3002" t="s">
        <v>4873</v>
      </c>
      <c r="C3002">
        <v>100</v>
      </c>
      <c r="D3002">
        <v>93</v>
      </c>
      <c r="E3002">
        <v>18</v>
      </c>
      <c r="F3002">
        <v>2</v>
      </c>
      <c r="G3002">
        <v>0</v>
      </c>
      <c r="H3002">
        <v>1</v>
      </c>
      <c r="I3002">
        <v>7</v>
      </c>
      <c r="J3002">
        <v>7</v>
      </c>
      <c r="K3002">
        <v>4</v>
      </c>
      <c r="L3002">
        <v>13</v>
      </c>
      <c r="M3002">
        <v>1</v>
      </c>
      <c r="N3002">
        <v>1</v>
      </c>
      <c r="O3002">
        <v>1</v>
      </c>
      <c r="P3002">
        <v>0.193</v>
      </c>
      <c r="Q3002">
        <v>0.23400000000000001</v>
      </c>
      <c r="R3002">
        <v>0.252</v>
      </c>
      <c r="S3002">
        <v>0.48599999999999999</v>
      </c>
      <c r="T3002">
        <v>0.216</v>
      </c>
      <c r="U3002">
        <v>0</v>
      </c>
      <c r="V3002">
        <v>0</v>
      </c>
      <c r="W3002">
        <v>-0.3</v>
      </c>
    </row>
    <row r="3003" spans="1:23" x14ac:dyDescent="0.25">
      <c r="A3003" t="s">
        <v>4870</v>
      </c>
      <c r="B3003" t="s">
        <v>4871</v>
      </c>
      <c r="C3003">
        <v>100</v>
      </c>
      <c r="D3003">
        <v>94</v>
      </c>
      <c r="E3003">
        <v>18</v>
      </c>
      <c r="F3003">
        <v>3</v>
      </c>
      <c r="G3003">
        <v>0</v>
      </c>
      <c r="H3003">
        <v>1</v>
      </c>
      <c r="I3003">
        <v>7</v>
      </c>
      <c r="J3003">
        <v>7</v>
      </c>
      <c r="K3003">
        <v>4</v>
      </c>
      <c r="L3003">
        <v>12</v>
      </c>
      <c r="M3003">
        <v>1</v>
      </c>
      <c r="N3003">
        <v>2</v>
      </c>
      <c r="O3003">
        <v>1</v>
      </c>
      <c r="P3003">
        <v>0.19500000000000001</v>
      </c>
      <c r="Q3003">
        <v>0.23499999999999999</v>
      </c>
      <c r="R3003">
        <v>0.247</v>
      </c>
      <c r="S3003">
        <v>0.48199999999999998</v>
      </c>
      <c r="T3003">
        <v>0.216</v>
      </c>
      <c r="U3003">
        <v>0</v>
      </c>
      <c r="V3003">
        <v>0</v>
      </c>
      <c r="W3003">
        <v>-0.4</v>
      </c>
    </row>
    <row r="3004" spans="1:23" x14ac:dyDescent="0.25">
      <c r="A3004" t="s">
        <v>4868</v>
      </c>
      <c r="B3004" t="s">
        <v>4869</v>
      </c>
      <c r="C3004">
        <v>100</v>
      </c>
      <c r="D3004">
        <v>93</v>
      </c>
      <c r="E3004">
        <v>17</v>
      </c>
      <c r="F3004">
        <v>2</v>
      </c>
      <c r="G3004">
        <v>0</v>
      </c>
      <c r="H3004">
        <v>1</v>
      </c>
      <c r="I3004">
        <v>8</v>
      </c>
      <c r="J3004">
        <v>7</v>
      </c>
      <c r="K3004">
        <v>5</v>
      </c>
      <c r="L3004">
        <v>17</v>
      </c>
      <c r="M3004">
        <v>1</v>
      </c>
      <c r="N3004">
        <v>4</v>
      </c>
      <c r="O3004">
        <v>2</v>
      </c>
      <c r="P3004">
        <v>0.186</v>
      </c>
      <c r="Q3004">
        <v>0.23400000000000001</v>
      </c>
      <c r="R3004">
        <v>0.247</v>
      </c>
      <c r="S3004">
        <v>0.48099999999999998</v>
      </c>
      <c r="T3004">
        <v>0.216</v>
      </c>
      <c r="U3004">
        <v>0</v>
      </c>
      <c r="V3004">
        <v>0</v>
      </c>
      <c r="W3004">
        <v>-0.4</v>
      </c>
    </row>
    <row r="3005" spans="1:23" x14ac:dyDescent="0.25">
      <c r="A3005" t="s">
        <v>4866</v>
      </c>
      <c r="B3005" t="s">
        <v>4867</v>
      </c>
      <c r="C3005">
        <v>100</v>
      </c>
      <c r="D3005">
        <v>93</v>
      </c>
      <c r="E3005">
        <v>17</v>
      </c>
      <c r="F3005">
        <v>2</v>
      </c>
      <c r="G3005">
        <v>0</v>
      </c>
      <c r="H3005">
        <v>1</v>
      </c>
      <c r="I3005">
        <v>8</v>
      </c>
      <c r="J3005">
        <v>7</v>
      </c>
      <c r="K3005">
        <v>5</v>
      </c>
      <c r="L3005">
        <v>18</v>
      </c>
      <c r="M3005">
        <v>1</v>
      </c>
      <c r="N3005">
        <v>4</v>
      </c>
      <c r="O3005">
        <v>2</v>
      </c>
      <c r="P3005">
        <v>0.185</v>
      </c>
      <c r="Q3005">
        <v>0.23200000000000001</v>
      </c>
      <c r="R3005">
        <v>0.252</v>
      </c>
      <c r="S3005">
        <v>0.48399999999999999</v>
      </c>
      <c r="T3005">
        <v>0.216</v>
      </c>
      <c r="U3005">
        <v>0</v>
      </c>
      <c r="V3005">
        <v>0</v>
      </c>
      <c r="W3005">
        <v>-0.6</v>
      </c>
    </row>
    <row r="3006" spans="1:23" x14ac:dyDescent="0.25">
      <c r="A3006" t="s">
        <v>4864</v>
      </c>
      <c r="B3006" t="s">
        <v>4865</v>
      </c>
      <c r="C3006">
        <v>100</v>
      </c>
      <c r="D3006">
        <v>94</v>
      </c>
      <c r="E3006">
        <v>18</v>
      </c>
      <c r="F3006">
        <v>2</v>
      </c>
      <c r="G3006">
        <v>0</v>
      </c>
      <c r="H3006">
        <v>1</v>
      </c>
      <c r="I3006">
        <v>8</v>
      </c>
      <c r="J3006">
        <v>7</v>
      </c>
      <c r="K3006">
        <v>4</v>
      </c>
      <c r="L3006">
        <v>17</v>
      </c>
      <c r="M3006">
        <v>1</v>
      </c>
      <c r="N3006">
        <v>2</v>
      </c>
      <c r="O3006">
        <v>1</v>
      </c>
      <c r="P3006">
        <v>0.191</v>
      </c>
      <c r="Q3006">
        <v>0.22900000000000001</v>
      </c>
      <c r="R3006">
        <v>0.25800000000000001</v>
      </c>
      <c r="S3006">
        <v>0.48699999999999999</v>
      </c>
      <c r="T3006">
        <v>0.216</v>
      </c>
      <c r="U3006">
        <v>0</v>
      </c>
      <c r="V3006">
        <v>0</v>
      </c>
      <c r="W3006">
        <v>-0.6</v>
      </c>
    </row>
    <row r="3007" spans="1:23" x14ac:dyDescent="0.25">
      <c r="A3007" t="s">
        <v>4862</v>
      </c>
      <c r="B3007" t="s">
        <v>4863</v>
      </c>
      <c r="C3007">
        <v>100</v>
      </c>
      <c r="D3007">
        <v>94</v>
      </c>
      <c r="E3007">
        <v>18</v>
      </c>
      <c r="F3007">
        <v>3</v>
      </c>
      <c r="G3007">
        <v>0</v>
      </c>
      <c r="H3007">
        <v>1</v>
      </c>
      <c r="I3007">
        <v>8</v>
      </c>
      <c r="J3007">
        <v>7</v>
      </c>
      <c r="K3007">
        <v>4</v>
      </c>
      <c r="L3007">
        <v>18</v>
      </c>
      <c r="M3007">
        <v>1</v>
      </c>
      <c r="N3007">
        <v>4</v>
      </c>
      <c r="O3007">
        <v>2</v>
      </c>
      <c r="P3007">
        <v>0.19400000000000001</v>
      </c>
      <c r="Q3007">
        <v>0.22900000000000001</v>
      </c>
      <c r="R3007">
        <v>0.25900000000000001</v>
      </c>
      <c r="S3007">
        <v>0.48799999999999999</v>
      </c>
      <c r="T3007">
        <v>0.216</v>
      </c>
      <c r="U3007">
        <v>-0.1</v>
      </c>
      <c r="V3007">
        <v>0</v>
      </c>
      <c r="W3007">
        <v>-0.4</v>
      </c>
    </row>
    <row r="3008" spans="1:23" x14ac:dyDescent="0.25">
      <c r="A3008" t="s">
        <v>4860</v>
      </c>
      <c r="B3008" t="s">
        <v>4861</v>
      </c>
      <c r="C3008">
        <v>100</v>
      </c>
      <c r="D3008">
        <v>94</v>
      </c>
      <c r="E3008">
        <v>18</v>
      </c>
      <c r="F3008">
        <v>3</v>
      </c>
      <c r="G3008">
        <v>0</v>
      </c>
      <c r="H3008">
        <v>1</v>
      </c>
      <c r="I3008">
        <v>7</v>
      </c>
      <c r="J3008">
        <v>8</v>
      </c>
      <c r="K3008">
        <v>4</v>
      </c>
      <c r="L3008">
        <v>19</v>
      </c>
      <c r="M3008">
        <v>1</v>
      </c>
      <c r="N3008">
        <v>3</v>
      </c>
      <c r="O3008">
        <v>1</v>
      </c>
      <c r="P3008">
        <v>0.192</v>
      </c>
      <c r="Q3008">
        <v>0.22600000000000001</v>
      </c>
      <c r="R3008">
        <v>0.26400000000000001</v>
      </c>
      <c r="S3008">
        <v>0.49</v>
      </c>
      <c r="T3008">
        <v>0.216</v>
      </c>
      <c r="U3008">
        <v>0</v>
      </c>
      <c r="V3008">
        <v>0</v>
      </c>
      <c r="W3008">
        <v>-0.6</v>
      </c>
    </row>
    <row r="3009" spans="1:23" x14ac:dyDescent="0.25">
      <c r="A3009" t="s">
        <v>4858</v>
      </c>
      <c r="B3009" t="s">
        <v>4859</v>
      </c>
      <c r="C3009">
        <v>100</v>
      </c>
      <c r="D3009">
        <v>92</v>
      </c>
      <c r="E3009">
        <v>16</v>
      </c>
      <c r="F3009">
        <v>3</v>
      </c>
      <c r="G3009">
        <v>0</v>
      </c>
      <c r="H3009">
        <v>1</v>
      </c>
      <c r="I3009">
        <v>7</v>
      </c>
      <c r="J3009">
        <v>7</v>
      </c>
      <c r="K3009">
        <v>5</v>
      </c>
      <c r="L3009">
        <v>31</v>
      </c>
      <c r="M3009">
        <v>1</v>
      </c>
      <c r="N3009">
        <v>1</v>
      </c>
      <c r="O3009">
        <v>0</v>
      </c>
      <c r="P3009">
        <v>0.17499999999999999</v>
      </c>
      <c r="Q3009">
        <v>0.22800000000000001</v>
      </c>
      <c r="R3009">
        <v>0.255</v>
      </c>
      <c r="S3009">
        <v>0.48299999999999998</v>
      </c>
      <c r="T3009">
        <v>0.216</v>
      </c>
      <c r="U3009">
        <v>0</v>
      </c>
      <c r="V3009">
        <v>0</v>
      </c>
      <c r="W3009">
        <v>-0.3</v>
      </c>
    </row>
    <row r="3010" spans="1:23" x14ac:dyDescent="0.25">
      <c r="A3010" t="s">
        <v>4856</v>
      </c>
      <c r="B3010" t="s">
        <v>4857</v>
      </c>
      <c r="C3010">
        <v>100</v>
      </c>
      <c r="D3010">
        <v>94</v>
      </c>
      <c r="E3010">
        <v>19</v>
      </c>
      <c r="F3010">
        <v>3</v>
      </c>
      <c r="G3010">
        <v>0</v>
      </c>
      <c r="H3010">
        <v>1</v>
      </c>
      <c r="I3010">
        <v>7</v>
      </c>
      <c r="J3010">
        <v>7</v>
      </c>
      <c r="K3010">
        <v>3</v>
      </c>
      <c r="L3010">
        <v>15</v>
      </c>
      <c r="M3010">
        <v>1</v>
      </c>
      <c r="N3010">
        <v>2</v>
      </c>
      <c r="O3010">
        <v>1</v>
      </c>
      <c r="P3010">
        <v>0.20100000000000001</v>
      </c>
      <c r="Q3010">
        <v>0.23300000000000001</v>
      </c>
      <c r="R3010">
        <v>0.253</v>
      </c>
      <c r="S3010">
        <v>0.48599999999999999</v>
      </c>
      <c r="T3010">
        <v>0.216</v>
      </c>
      <c r="U3010">
        <v>0</v>
      </c>
      <c r="V3010">
        <v>0</v>
      </c>
      <c r="W3010">
        <v>-0.4</v>
      </c>
    </row>
    <row r="3011" spans="1:23" x14ac:dyDescent="0.25">
      <c r="A3011" t="s">
        <v>4854</v>
      </c>
      <c r="B3011" t="s">
        <v>4855</v>
      </c>
      <c r="C3011">
        <v>100</v>
      </c>
      <c r="D3011">
        <v>93</v>
      </c>
      <c r="E3011">
        <v>17</v>
      </c>
      <c r="F3011">
        <v>2</v>
      </c>
      <c r="G3011">
        <v>0</v>
      </c>
      <c r="H3011">
        <v>1</v>
      </c>
      <c r="I3011">
        <v>8</v>
      </c>
      <c r="J3011">
        <v>7</v>
      </c>
      <c r="K3011">
        <v>5</v>
      </c>
      <c r="L3011">
        <v>21</v>
      </c>
      <c r="M3011">
        <v>1</v>
      </c>
      <c r="N3011">
        <v>1</v>
      </c>
      <c r="O3011">
        <v>1</v>
      </c>
      <c r="P3011">
        <v>0.183</v>
      </c>
      <c r="Q3011">
        <v>0.22900000000000001</v>
      </c>
      <c r="R3011">
        <v>0.25600000000000001</v>
      </c>
      <c r="S3011">
        <v>0.48499999999999999</v>
      </c>
      <c r="T3011">
        <v>0.216</v>
      </c>
      <c r="U3011">
        <v>0</v>
      </c>
      <c r="V3011">
        <v>0</v>
      </c>
      <c r="W3011">
        <v>-0.4</v>
      </c>
    </row>
    <row r="3012" spans="1:23" x14ac:dyDescent="0.25">
      <c r="A3012" t="s">
        <v>4852</v>
      </c>
      <c r="B3012" t="s">
        <v>4853</v>
      </c>
      <c r="C3012">
        <v>100</v>
      </c>
      <c r="D3012">
        <v>94</v>
      </c>
      <c r="E3012">
        <v>18</v>
      </c>
      <c r="F3012">
        <v>2</v>
      </c>
      <c r="G3012">
        <v>0</v>
      </c>
      <c r="H3012">
        <v>1</v>
      </c>
      <c r="I3012">
        <v>7</v>
      </c>
      <c r="J3012">
        <v>8</v>
      </c>
      <c r="K3012">
        <v>4</v>
      </c>
      <c r="L3012">
        <v>21</v>
      </c>
      <c r="M3012">
        <v>1</v>
      </c>
      <c r="N3012">
        <v>2</v>
      </c>
      <c r="O3012">
        <v>1</v>
      </c>
      <c r="P3012">
        <v>0.187</v>
      </c>
      <c r="Q3012">
        <v>0.224</v>
      </c>
      <c r="R3012">
        <v>0.26500000000000001</v>
      </c>
      <c r="S3012">
        <v>0.48899999999999999</v>
      </c>
      <c r="T3012">
        <v>0.216</v>
      </c>
      <c r="U3012">
        <v>0</v>
      </c>
      <c r="V3012">
        <v>0</v>
      </c>
      <c r="W3012">
        <v>-0.6</v>
      </c>
    </row>
    <row r="3013" spans="1:23" x14ac:dyDescent="0.25">
      <c r="A3013" t="s">
        <v>4850</v>
      </c>
      <c r="B3013" t="s">
        <v>4851</v>
      </c>
      <c r="C3013">
        <v>100</v>
      </c>
      <c r="D3013">
        <v>94</v>
      </c>
      <c r="E3013">
        <v>18</v>
      </c>
      <c r="F3013">
        <v>2</v>
      </c>
      <c r="G3013">
        <v>0</v>
      </c>
      <c r="H3013">
        <v>1</v>
      </c>
      <c r="I3013">
        <v>7</v>
      </c>
      <c r="J3013">
        <v>7</v>
      </c>
      <c r="K3013">
        <v>4</v>
      </c>
      <c r="L3013">
        <v>17</v>
      </c>
      <c r="M3013">
        <v>1</v>
      </c>
      <c r="N3013">
        <v>2</v>
      </c>
      <c r="O3013">
        <v>1</v>
      </c>
      <c r="P3013">
        <v>0.19</v>
      </c>
      <c r="Q3013">
        <v>0.22700000000000001</v>
      </c>
      <c r="R3013">
        <v>0.26200000000000001</v>
      </c>
      <c r="S3013">
        <v>0.48799999999999999</v>
      </c>
      <c r="T3013">
        <v>0.216</v>
      </c>
      <c r="U3013">
        <v>0</v>
      </c>
      <c r="V3013">
        <v>0</v>
      </c>
      <c r="W3013">
        <v>-0.6</v>
      </c>
    </row>
    <row r="3014" spans="1:23" x14ac:dyDescent="0.25">
      <c r="A3014" t="s">
        <v>4848</v>
      </c>
      <c r="B3014" t="s">
        <v>4849</v>
      </c>
      <c r="C3014">
        <v>100</v>
      </c>
      <c r="D3014">
        <v>93</v>
      </c>
      <c r="E3014">
        <v>17</v>
      </c>
      <c r="F3014">
        <v>2</v>
      </c>
      <c r="G3014">
        <v>0</v>
      </c>
      <c r="H3014">
        <v>1</v>
      </c>
      <c r="I3014">
        <v>7</v>
      </c>
      <c r="J3014">
        <v>7</v>
      </c>
      <c r="K3014">
        <v>4</v>
      </c>
      <c r="L3014">
        <v>13</v>
      </c>
      <c r="M3014">
        <v>1</v>
      </c>
      <c r="N3014">
        <v>1</v>
      </c>
      <c r="O3014">
        <v>0</v>
      </c>
      <c r="P3014">
        <v>0.185</v>
      </c>
      <c r="Q3014">
        <v>0.22800000000000001</v>
      </c>
      <c r="R3014">
        <v>0.25600000000000001</v>
      </c>
      <c r="S3014">
        <v>0.48399999999999999</v>
      </c>
      <c r="T3014">
        <v>0.216</v>
      </c>
      <c r="U3014">
        <v>0</v>
      </c>
      <c r="V3014">
        <v>0</v>
      </c>
      <c r="W3014">
        <v>-0.3</v>
      </c>
    </row>
    <row r="3015" spans="1:23" x14ac:dyDescent="0.25">
      <c r="A3015" t="s">
        <v>4846</v>
      </c>
      <c r="B3015" t="s">
        <v>4847</v>
      </c>
      <c r="C3015">
        <v>100</v>
      </c>
      <c r="D3015">
        <v>93</v>
      </c>
      <c r="E3015">
        <v>18</v>
      </c>
      <c r="F3015">
        <v>2</v>
      </c>
      <c r="G3015">
        <v>0</v>
      </c>
      <c r="H3015">
        <v>1</v>
      </c>
      <c r="I3015">
        <v>7</v>
      </c>
      <c r="J3015">
        <v>7</v>
      </c>
      <c r="K3015">
        <v>4</v>
      </c>
      <c r="L3015">
        <v>13</v>
      </c>
      <c r="M3015">
        <v>1</v>
      </c>
      <c r="N3015">
        <v>3</v>
      </c>
      <c r="O3015">
        <v>2</v>
      </c>
      <c r="P3015">
        <v>0.19400000000000001</v>
      </c>
      <c r="Q3015">
        <v>0.23499999999999999</v>
      </c>
      <c r="R3015">
        <v>0.246</v>
      </c>
      <c r="S3015">
        <v>0.48099999999999998</v>
      </c>
      <c r="T3015">
        <v>0.216</v>
      </c>
      <c r="U3015">
        <v>-0.1</v>
      </c>
      <c r="V3015">
        <v>0</v>
      </c>
      <c r="W3015">
        <v>-0.4</v>
      </c>
    </row>
    <row r="3016" spans="1:23" x14ac:dyDescent="0.25">
      <c r="A3016" t="s">
        <v>4844</v>
      </c>
      <c r="B3016" t="s">
        <v>4845</v>
      </c>
      <c r="C3016">
        <v>100</v>
      </c>
      <c r="D3016">
        <v>94</v>
      </c>
      <c r="E3016">
        <v>17</v>
      </c>
      <c r="F3016">
        <v>2</v>
      </c>
      <c r="G3016">
        <v>0</v>
      </c>
      <c r="H3016">
        <v>2</v>
      </c>
      <c r="I3016">
        <v>7</v>
      </c>
      <c r="J3016">
        <v>8</v>
      </c>
      <c r="K3016">
        <v>4</v>
      </c>
      <c r="L3016">
        <v>23</v>
      </c>
      <c r="M3016">
        <v>1</v>
      </c>
      <c r="N3016">
        <v>1</v>
      </c>
      <c r="O3016">
        <v>1</v>
      </c>
      <c r="P3016">
        <v>0.185</v>
      </c>
      <c r="Q3016">
        <v>0.224</v>
      </c>
      <c r="R3016">
        <v>0.26500000000000001</v>
      </c>
      <c r="S3016">
        <v>0.48899999999999999</v>
      </c>
      <c r="T3016">
        <v>0.216</v>
      </c>
      <c r="U3016">
        <v>0</v>
      </c>
      <c r="V3016">
        <v>0</v>
      </c>
      <c r="W3016">
        <v>-0.7</v>
      </c>
    </row>
    <row r="3017" spans="1:23" x14ac:dyDescent="0.25">
      <c r="A3017" t="s">
        <v>4842</v>
      </c>
      <c r="B3017" t="s">
        <v>4843</v>
      </c>
      <c r="C3017">
        <v>100</v>
      </c>
      <c r="D3017">
        <v>93</v>
      </c>
      <c r="E3017">
        <v>18</v>
      </c>
      <c r="F3017">
        <v>2</v>
      </c>
      <c r="G3017">
        <v>0</v>
      </c>
      <c r="H3017">
        <v>1</v>
      </c>
      <c r="I3017">
        <v>8</v>
      </c>
      <c r="J3017">
        <v>7</v>
      </c>
      <c r="K3017">
        <v>5</v>
      </c>
      <c r="L3017">
        <v>20</v>
      </c>
      <c r="M3017">
        <v>1</v>
      </c>
      <c r="N3017">
        <v>6</v>
      </c>
      <c r="O3017">
        <v>3</v>
      </c>
      <c r="P3017">
        <v>0.19</v>
      </c>
      <c r="Q3017">
        <v>0.23300000000000001</v>
      </c>
      <c r="R3017">
        <v>0.251</v>
      </c>
      <c r="S3017">
        <v>0.48399999999999999</v>
      </c>
      <c r="T3017">
        <v>0.216</v>
      </c>
      <c r="U3017">
        <v>0.1</v>
      </c>
      <c r="V3017">
        <v>0</v>
      </c>
      <c r="W3017">
        <v>-0.6</v>
      </c>
    </row>
    <row r="3018" spans="1:23" x14ac:dyDescent="0.25">
      <c r="A3018" t="s">
        <v>4840</v>
      </c>
      <c r="B3018" t="s">
        <v>4841</v>
      </c>
      <c r="C3018">
        <v>100</v>
      </c>
      <c r="D3018">
        <v>93</v>
      </c>
      <c r="E3018">
        <v>18</v>
      </c>
      <c r="F3018">
        <v>2</v>
      </c>
      <c r="G3018">
        <v>0</v>
      </c>
      <c r="H3018">
        <v>1</v>
      </c>
      <c r="I3018">
        <v>7</v>
      </c>
      <c r="J3018">
        <v>7</v>
      </c>
      <c r="K3018">
        <v>4</v>
      </c>
      <c r="L3018">
        <v>22</v>
      </c>
      <c r="M3018">
        <v>1</v>
      </c>
      <c r="N3018">
        <v>3</v>
      </c>
      <c r="O3018">
        <v>2</v>
      </c>
      <c r="P3018">
        <v>0.191</v>
      </c>
      <c r="Q3018">
        <v>0.23200000000000001</v>
      </c>
      <c r="R3018">
        <v>0.252</v>
      </c>
      <c r="S3018">
        <v>0.48399999999999999</v>
      </c>
      <c r="T3018">
        <v>0.216</v>
      </c>
      <c r="U3018">
        <v>0</v>
      </c>
      <c r="V3018">
        <v>0</v>
      </c>
      <c r="W3018">
        <v>-0.6</v>
      </c>
    </row>
    <row r="3019" spans="1:23" x14ac:dyDescent="0.25">
      <c r="A3019" t="s">
        <v>4838</v>
      </c>
      <c r="B3019" t="s">
        <v>4839</v>
      </c>
      <c r="C3019">
        <v>100</v>
      </c>
      <c r="D3019">
        <v>93</v>
      </c>
      <c r="E3019">
        <v>17</v>
      </c>
      <c r="F3019">
        <v>3</v>
      </c>
      <c r="G3019">
        <v>0</v>
      </c>
      <c r="H3019">
        <v>1</v>
      </c>
      <c r="I3019">
        <v>7</v>
      </c>
      <c r="J3019">
        <v>7</v>
      </c>
      <c r="K3019">
        <v>5</v>
      </c>
      <c r="L3019">
        <v>23</v>
      </c>
      <c r="M3019">
        <v>1</v>
      </c>
      <c r="N3019">
        <v>1</v>
      </c>
      <c r="O3019">
        <v>0</v>
      </c>
      <c r="P3019">
        <v>0.183</v>
      </c>
      <c r="Q3019">
        <v>0.23200000000000001</v>
      </c>
      <c r="R3019">
        <v>0.25</v>
      </c>
      <c r="S3019">
        <v>0.48199999999999998</v>
      </c>
      <c r="T3019">
        <v>0.216</v>
      </c>
      <c r="U3019">
        <v>0</v>
      </c>
      <c r="V3019">
        <v>0</v>
      </c>
      <c r="W3019">
        <v>-0.3</v>
      </c>
    </row>
    <row r="3020" spans="1:23" x14ac:dyDescent="0.25">
      <c r="A3020" t="s">
        <v>4836</v>
      </c>
      <c r="B3020" t="s">
        <v>4837</v>
      </c>
      <c r="C3020">
        <v>100</v>
      </c>
      <c r="D3020">
        <v>93</v>
      </c>
      <c r="E3020">
        <v>17</v>
      </c>
      <c r="F3020">
        <v>2</v>
      </c>
      <c r="G3020">
        <v>0</v>
      </c>
      <c r="H3020">
        <v>1</v>
      </c>
      <c r="I3020">
        <v>7</v>
      </c>
      <c r="J3020">
        <v>7</v>
      </c>
      <c r="K3020">
        <v>5</v>
      </c>
      <c r="L3020">
        <v>21</v>
      </c>
      <c r="M3020">
        <v>1</v>
      </c>
      <c r="N3020">
        <v>3</v>
      </c>
      <c r="O3020">
        <v>2</v>
      </c>
      <c r="P3020">
        <v>0.185</v>
      </c>
      <c r="Q3020">
        <v>0.23200000000000001</v>
      </c>
      <c r="R3020">
        <v>0.254</v>
      </c>
      <c r="S3020">
        <v>0.48599999999999999</v>
      </c>
      <c r="T3020">
        <v>0.216</v>
      </c>
      <c r="U3020">
        <v>-0.1</v>
      </c>
      <c r="V3020">
        <v>0</v>
      </c>
      <c r="W3020">
        <v>-0.8</v>
      </c>
    </row>
    <row r="3021" spans="1:23" x14ac:dyDescent="0.25">
      <c r="A3021" t="s">
        <v>4834</v>
      </c>
      <c r="B3021" t="s">
        <v>4835</v>
      </c>
      <c r="C3021">
        <v>100</v>
      </c>
      <c r="D3021">
        <v>95</v>
      </c>
      <c r="E3021">
        <v>19</v>
      </c>
      <c r="F3021">
        <v>3</v>
      </c>
      <c r="G3021">
        <v>0</v>
      </c>
      <c r="H3021">
        <v>1</v>
      </c>
      <c r="I3021">
        <v>8</v>
      </c>
      <c r="J3021">
        <v>7</v>
      </c>
      <c r="K3021">
        <v>3</v>
      </c>
      <c r="L3021">
        <v>14</v>
      </c>
      <c r="M3021">
        <v>1</v>
      </c>
      <c r="N3021">
        <v>5</v>
      </c>
      <c r="O3021">
        <v>2</v>
      </c>
      <c r="P3021">
        <v>0.19900000000000001</v>
      </c>
      <c r="Q3021">
        <v>0.22900000000000001</v>
      </c>
      <c r="R3021">
        <v>0.25800000000000001</v>
      </c>
      <c r="S3021">
        <v>0.48699999999999999</v>
      </c>
      <c r="T3021">
        <v>0.216</v>
      </c>
      <c r="U3021">
        <v>0.1</v>
      </c>
      <c r="V3021">
        <v>0</v>
      </c>
      <c r="W3021">
        <v>-0.4</v>
      </c>
    </row>
    <row r="3022" spans="1:23" x14ac:dyDescent="0.25">
      <c r="A3022" t="s">
        <v>4832</v>
      </c>
      <c r="B3022" t="s">
        <v>4833</v>
      </c>
      <c r="C3022">
        <v>100</v>
      </c>
      <c r="D3022">
        <v>94</v>
      </c>
      <c r="E3022">
        <v>17</v>
      </c>
      <c r="F3022">
        <v>3</v>
      </c>
      <c r="G3022">
        <v>0</v>
      </c>
      <c r="H3022">
        <v>2</v>
      </c>
      <c r="I3022">
        <v>7</v>
      </c>
      <c r="J3022">
        <v>8</v>
      </c>
      <c r="K3022">
        <v>4</v>
      </c>
      <c r="L3022">
        <v>25</v>
      </c>
      <c r="M3022">
        <v>1</v>
      </c>
      <c r="N3022">
        <v>3</v>
      </c>
      <c r="O3022">
        <v>2</v>
      </c>
      <c r="P3022">
        <v>0.184</v>
      </c>
      <c r="Q3022">
        <v>0.222</v>
      </c>
      <c r="R3022">
        <v>0.26700000000000002</v>
      </c>
      <c r="S3022">
        <v>0.48899999999999999</v>
      </c>
      <c r="T3022">
        <v>0.216</v>
      </c>
      <c r="U3022">
        <v>-0.1</v>
      </c>
      <c r="V3022">
        <v>0</v>
      </c>
      <c r="W3022">
        <v>-0.6</v>
      </c>
    </row>
    <row r="3023" spans="1:23" x14ac:dyDescent="0.25">
      <c r="A3023" t="s">
        <v>4830</v>
      </c>
      <c r="B3023" t="s">
        <v>4831</v>
      </c>
      <c r="C3023">
        <v>100</v>
      </c>
      <c r="D3023">
        <v>94</v>
      </c>
      <c r="E3023">
        <v>18</v>
      </c>
      <c r="F3023">
        <v>3</v>
      </c>
      <c r="G3023">
        <v>0</v>
      </c>
      <c r="H3023">
        <v>1</v>
      </c>
      <c r="I3023">
        <v>7</v>
      </c>
      <c r="J3023">
        <v>7</v>
      </c>
      <c r="K3023">
        <v>4</v>
      </c>
      <c r="L3023">
        <v>14</v>
      </c>
      <c r="M3023">
        <v>1</v>
      </c>
      <c r="N3023">
        <v>2</v>
      </c>
      <c r="O3023">
        <v>1</v>
      </c>
      <c r="P3023">
        <v>0.19600000000000001</v>
      </c>
      <c r="Q3023">
        <v>0.23200000000000001</v>
      </c>
      <c r="R3023">
        <v>0.252</v>
      </c>
      <c r="S3023">
        <v>0.48399999999999999</v>
      </c>
      <c r="T3023">
        <v>0.216</v>
      </c>
      <c r="U3023">
        <v>-0.1</v>
      </c>
      <c r="V3023">
        <v>0</v>
      </c>
      <c r="W3023">
        <v>-0.4</v>
      </c>
    </row>
    <row r="3024" spans="1:23" x14ac:dyDescent="0.25">
      <c r="A3024" t="s">
        <v>4828</v>
      </c>
      <c r="B3024" t="s">
        <v>4829</v>
      </c>
      <c r="C3024">
        <v>100</v>
      </c>
      <c r="D3024">
        <v>94</v>
      </c>
      <c r="E3024">
        <v>17</v>
      </c>
      <c r="F3024">
        <v>2</v>
      </c>
      <c r="G3024">
        <v>0</v>
      </c>
      <c r="H3024">
        <v>1</v>
      </c>
      <c r="I3024">
        <v>7</v>
      </c>
      <c r="J3024">
        <v>8</v>
      </c>
      <c r="K3024">
        <v>4</v>
      </c>
      <c r="L3024">
        <v>19</v>
      </c>
      <c r="M3024">
        <v>1</v>
      </c>
      <c r="N3024">
        <v>1</v>
      </c>
      <c r="O3024">
        <v>1</v>
      </c>
      <c r="P3024">
        <v>0.187</v>
      </c>
      <c r="Q3024">
        <v>0.22700000000000001</v>
      </c>
      <c r="R3024">
        <v>0.26</v>
      </c>
      <c r="S3024">
        <v>0.48699999999999999</v>
      </c>
      <c r="T3024">
        <v>0.216</v>
      </c>
      <c r="U3024">
        <v>0</v>
      </c>
      <c r="V3024">
        <v>0</v>
      </c>
      <c r="W3024">
        <v>-0.6</v>
      </c>
    </row>
    <row r="3025" spans="1:23" x14ac:dyDescent="0.25">
      <c r="A3025" t="s">
        <v>4826</v>
      </c>
      <c r="B3025" t="s">
        <v>4827</v>
      </c>
      <c r="C3025">
        <v>100</v>
      </c>
      <c r="D3025">
        <v>93</v>
      </c>
      <c r="E3025">
        <v>17</v>
      </c>
      <c r="F3025">
        <v>2</v>
      </c>
      <c r="G3025">
        <v>0</v>
      </c>
      <c r="H3025">
        <v>1</v>
      </c>
      <c r="I3025">
        <v>8</v>
      </c>
      <c r="J3025">
        <v>7</v>
      </c>
      <c r="K3025">
        <v>4</v>
      </c>
      <c r="L3025">
        <v>17</v>
      </c>
      <c r="M3025">
        <v>1</v>
      </c>
      <c r="N3025">
        <v>2</v>
      </c>
      <c r="O3025">
        <v>1</v>
      </c>
      <c r="P3025">
        <v>0.184</v>
      </c>
      <c r="Q3025">
        <v>0.22700000000000001</v>
      </c>
      <c r="R3025">
        <v>0.26</v>
      </c>
      <c r="S3025">
        <v>0.48699999999999999</v>
      </c>
      <c r="T3025">
        <v>0.216</v>
      </c>
      <c r="U3025">
        <v>-0.1</v>
      </c>
      <c r="V3025">
        <v>0</v>
      </c>
      <c r="W3025">
        <v>-0.6</v>
      </c>
    </row>
    <row r="3026" spans="1:23" x14ac:dyDescent="0.25">
      <c r="A3026" t="s">
        <v>4824</v>
      </c>
      <c r="B3026" t="s">
        <v>4825</v>
      </c>
      <c r="C3026">
        <v>100</v>
      </c>
      <c r="D3026">
        <v>94</v>
      </c>
      <c r="E3026">
        <v>18</v>
      </c>
      <c r="F3026">
        <v>3</v>
      </c>
      <c r="G3026">
        <v>0</v>
      </c>
      <c r="H3026">
        <v>1</v>
      </c>
      <c r="I3026">
        <v>7</v>
      </c>
      <c r="J3026">
        <v>7</v>
      </c>
      <c r="K3026">
        <v>4</v>
      </c>
      <c r="L3026">
        <v>18</v>
      </c>
      <c r="M3026">
        <v>1</v>
      </c>
      <c r="N3026">
        <v>3</v>
      </c>
      <c r="O3026">
        <v>2</v>
      </c>
      <c r="P3026">
        <v>0.193</v>
      </c>
      <c r="Q3026">
        <v>0.22800000000000001</v>
      </c>
      <c r="R3026">
        <v>0.25700000000000001</v>
      </c>
      <c r="S3026">
        <v>0.48499999999999999</v>
      </c>
      <c r="T3026">
        <v>0.216</v>
      </c>
      <c r="U3026">
        <v>-0.1</v>
      </c>
      <c r="V3026">
        <v>0</v>
      </c>
      <c r="W3026">
        <v>-0.5</v>
      </c>
    </row>
    <row r="3027" spans="1:23" x14ac:dyDescent="0.25">
      <c r="A3027" t="s">
        <v>4822</v>
      </c>
      <c r="B3027" t="s">
        <v>4823</v>
      </c>
      <c r="C3027">
        <v>100</v>
      </c>
      <c r="D3027">
        <v>93</v>
      </c>
      <c r="E3027">
        <v>17</v>
      </c>
      <c r="F3027">
        <v>2</v>
      </c>
      <c r="G3027">
        <v>0</v>
      </c>
      <c r="H3027">
        <v>1</v>
      </c>
      <c r="I3027">
        <v>7</v>
      </c>
      <c r="J3027">
        <v>7</v>
      </c>
      <c r="K3027">
        <v>5</v>
      </c>
      <c r="L3027">
        <v>17</v>
      </c>
      <c r="M3027">
        <v>1</v>
      </c>
      <c r="N3027">
        <v>2</v>
      </c>
      <c r="O3027">
        <v>1</v>
      </c>
      <c r="P3027">
        <v>0.185</v>
      </c>
      <c r="Q3027">
        <v>0.22800000000000001</v>
      </c>
      <c r="R3027">
        <v>0.25600000000000001</v>
      </c>
      <c r="S3027">
        <v>0.48499999999999999</v>
      </c>
      <c r="T3027">
        <v>0.216</v>
      </c>
      <c r="U3027">
        <v>0</v>
      </c>
      <c r="V3027">
        <v>0</v>
      </c>
      <c r="W3027">
        <v>-0.6</v>
      </c>
    </row>
    <row r="3028" spans="1:23" x14ac:dyDescent="0.25">
      <c r="A3028" t="s">
        <v>4820</v>
      </c>
      <c r="B3028" t="s">
        <v>4821</v>
      </c>
      <c r="C3028">
        <v>100</v>
      </c>
      <c r="D3028">
        <v>94</v>
      </c>
      <c r="E3028">
        <v>18</v>
      </c>
      <c r="F3028">
        <v>3</v>
      </c>
      <c r="G3028">
        <v>0</v>
      </c>
      <c r="H3028">
        <v>1</v>
      </c>
      <c r="I3028">
        <v>8</v>
      </c>
      <c r="J3028">
        <v>8</v>
      </c>
      <c r="K3028">
        <v>4</v>
      </c>
      <c r="L3028">
        <v>25</v>
      </c>
      <c r="M3028">
        <v>1</v>
      </c>
      <c r="N3028">
        <v>2</v>
      </c>
      <c r="O3028">
        <v>1</v>
      </c>
      <c r="P3028">
        <v>0.187</v>
      </c>
      <c r="Q3028">
        <v>0.22700000000000001</v>
      </c>
      <c r="R3028">
        <v>0.26</v>
      </c>
      <c r="S3028">
        <v>0.48799999999999999</v>
      </c>
      <c r="T3028">
        <v>0.216</v>
      </c>
      <c r="U3028">
        <v>0</v>
      </c>
      <c r="V3028">
        <v>0</v>
      </c>
      <c r="W3028">
        <v>-0.6</v>
      </c>
    </row>
    <row r="3029" spans="1:23" x14ac:dyDescent="0.25">
      <c r="A3029" t="s">
        <v>4818</v>
      </c>
      <c r="B3029" t="s">
        <v>4819</v>
      </c>
      <c r="C3029">
        <v>100</v>
      </c>
      <c r="D3029">
        <v>94</v>
      </c>
      <c r="E3029">
        <v>18</v>
      </c>
      <c r="F3029">
        <v>3</v>
      </c>
      <c r="G3029">
        <v>0</v>
      </c>
      <c r="H3029">
        <v>1</v>
      </c>
      <c r="I3029">
        <v>8</v>
      </c>
      <c r="J3029">
        <v>8</v>
      </c>
      <c r="K3029">
        <v>4</v>
      </c>
      <c r="L3029">
        <v>18</v>
      </c>
      <c r="M3029">
        <v>1</v>
      </c>
      <c r="N3029">
        <v>2</v>
      </c>
      <c r="O3029">
        <v>1</v>
      </c>
      <c r="P3029">
        <v>0.189</v>
      </c>
      <c r="Q3029">
        <v>0.22500000000000001</v>
      </c>
      <c r="R3029">
        <v>0.26500000000000001</v>
      </c>
      <c r="S3029">
        <v>0.49</v>
      </c>
      <c r="T3029">
        <v>0.216</v>
      </c>
      <c r="U3029">
        <v>0</v>
      </c>
      <c r="V3029">
        <v>0</v>
      </c>
      <c r="W3029">
        <v>-0.7</v>
      </c>
    </row>
    <row r="3030" spans="1:23" x14ac:dyDescent="0.25">
      <c r="A3030" t="s">
        <v>4816</v>
      </c>
      <c r="B3030" t="s">
        <v>4817</v>
      </c>
      <c r="C3030">
        <v>100</v>
      </c>
      <c r="D3030">
        <v>94</v>
      </c>
      <c r="E3030">
        <v>19</v>
      </c>
      <c r="F3030">
        <v>2</v>
      </c>
      <c r="G3030">
        <v>0</v>
      </c>
      <c r="H3030">
        <v>1</v>
      </c>
      <c r="I3030">
        <v>7</v>
      </c>
      <c r="J3030">
        <v>7</v>
      </c>
      <c r="K3030">
        <v>4</v>
      </c>
      <c r="L3030">
        <v>14</v>
      </c>
      <c r="M3030">
        <v>1</v>
      </c>
      <c r="N3030">
        <v>4</v>
      </c>
      <c r="O3030">
        <v>2</v>
      </c>
      <c r="P3030">
        <v>0.19700000000000001</v>
      </c>
      <c r="Q3030">
        <v>0.23400000000000001</v>
      </c>
      <c r="R3030">
        <v>0.249</v>
      </c>
      <c r="S3030">
        <v>0.48399999999999999</v>
      </c>
      <c r="T3030">
        <v>0.216</v>
      </c>
      <c r="U3030">
        <v>-0.1</v>
      </c>
      <c r="V3030">
        <v>0</v>
      </c>
      <c r="W3030">
        <v>-0.4</v>
      </c>
    </row>
    <row r="3031" spans="1:23" x14ac:dyDescent="0.25">
      <c r="A3031" t="s">
        <v>4814</v>
      </c>
      <c r="B3031" t="s">
        <v>4815</v>
      </c>
      <c r="C3031">
        <v>100</v>
      </c>
      <c r="D3031">
        <v>93</v>
      </c>
      <c r="E3031">
        <v>17</v>
      </c>
      <c r="F3031">
        <v>2</v>
      </c>
      <c r="G3031">
        <v>0</v>
      </c>
      <c r="H3031">
        <v>2</v>
      </c>
      <c r="I3031">
        <v>8</v>
      </c>
      <c r="J3031">
        <v>8</v>
      </c>
      <c r="K3031">
        <v>4</v>
      </c>
      <c r="L3031">
        <v>18</v>
      </c>
      <c r="M3031">
        <v>1</v>
      </c>
      <c r="N3031">
        <v>1</v>
      </c>
      <c r="O3031">
        <v>1</v>
      </c>
      <c r="P3031">
        <v>0.185</v>
      </c>
      <c r="Q3031">
        <v>0.22600000000000001</v>
      </c>
      <c r="R3031">
        <v>0.26300000000000001</v>
      </c>
      <c r="S3031">
        <v>0.49</v>
      </c>
      <c r="T3031">
        <v>0.216</v>
      </c>
      <c r="U3031">
        <v>-0.1</v>
      </c>
      <c r="V3031">
        <v>0</v>
      </c>
      <c r="W3031">
        <v>-0.8</v>
      </c>
    </row>
    <row r="3032" spans="1:23" x14ac:dyDescent="0.25">
      <c r="A3032" t="s">
        <v>4812</v>
      </c>
      <c r="B3032" t="s">
        <v>4813</v>
      </c>
      <c r="C3032">
        <v>100</v>
      </c>
      <c r="D3032">
        <v>93</v>
      </c>
      <c r="E3032">
        <v>17</v>
      </c>
      <c r="F3032">
        <v>2</v>
      </c>
      <c r="G3032">
        <v>0</v>
      </c>
      <c r="H3032">
        <v>1</v>
      </c>
      <c r="I3032">
        <v>7</v>
      </c>
      <c r="J3032">
        <v>8</v>
      </c>
      <c r="K3032">
        <v>5</v>
      </c>
      <c r="L3032">
        <v>21</v>
      </c>
      <c r="M3032">
        <v>1</v>
      </c>
      <c r="N3032">
        <v>1</v>
      </c>
      <c r="O3032">
        <v>1</v>
      </c>
      <c r="P3032">
        <v>0.182</v>
      </c>
      <c r="Q3032">
        <v>0.22700000000000001</v>
      </c>
      <c r="R3032">
        <v>0.25800000000000001</v>
      </c>
      <c r="S3032">
        <v>0.48599999999999999</v>
      </c>
      <c r="T3032">
        <v>0.216</v>
      </c>
      <c r="U3032">
        <v>0</v>
      </c>
      <c r="V3032">
        <v>0</v>
      </c>
      <c r="W3032">
        <v>-0.7</v>
      </c>
    </row>
    <row r="3033" spans="1:23" x14ac:dyDescent="0.25">
      <c r="A3033" t="s">
        <v>4810</v>
      </c>
      <c r="B3033" t="s">
        <v>4811</v>
      </c>
      <c r="C3033">
        <v>100</v>
      </c>
      <c r="D3033">
        <v>94</v>
      </c>
      <c r="E3033">
        <v>17</v>
      </c>
      <c r="F3033">
        <v>3</v>
      </c>
      <c r="G3033">
        <v>0</v>
      </c>
      <c r="H3033">
        <v>2</v>
      </c>
      <c r="I3033">
        <v>8</v>
      </c>
      <c r="J3033">
        <v>8</v>
      </c>
      <c r="K3033">
        <v>4</v>
      </c>
      <c r="L3033">
        <v>32</v>
      </c>
      <c r="M3033">
        <v>1</v>
      </c>
      <c r="N3033">
        <v>0</v>
      </c>
      <c r="O3033">
        <v>0</v>
      </c>
      <c r="P3033">
        <v>0.17699999999999999</v>
      </c>
      <c r="Q3033">
        <v>0.21299999999999999</v>
      </c>
      <c r="R3033">
        <v>0.28100000000000003</v>
      </c>
      <c r="S3033">
        <v>0.49399999999999999</v>
      </c>
      <c r="T3033">
        <v>0.216</v>
      </c>
      <c r="U3033">
        <v>0</v>
      </c>
      <c r="V3033">
        <v>0</v>
      </c>
      <c r="W3033">
        <v>-0.7</v>
      </c>
    </row>
    <row r="3034" spans="1:23" x14ac:dyDescent="0.25">
      <c r="A3034" t="s">
        <v>4808</v>
      </c>
      <c r="B3034" t="s">
        <v>4809</v>
      </c>
      <c r="C3034">
        <v>100</v>
      </c>
      <c r="D3034">
        <v>94</v>
      </c>
      <c r="E3034">
        <v>17</v>
      </c>
      <c r="F3034">
        <v>2</v>
      </c>
      <c r="G3034">
        <v>0</v>
      </c>
      <c r="H3034">
        <v>2</v>
      </c>
      <c r="I3034">
        <v>8</v>
      </c>
      <c r="J3034">
        <v>8</v>
      </c>
      <c r="K3034">
        <v>4</v>
      </c>
      <c r="L3034">
        <v>18</v>
      </c>
      <c r="M3034">
        <v>1</v>
      </c>
      <c r="N3034">
        <v>1</v>
      </c>
      <c r="O3034">
        <v>1</v>
      </c>
      <c r="P3034">
        <v>0.183</v>
      </c>
      <c r="Q3034">
        <v>0.223</v>
      </c>
      <c r="R3034">
        <v>0.26500000000000001</v>
      </c>
      <c r="S3034">
        <v>0.48799999999999999</v>
      </c>
      <c r="T3034">
        <v>0.216</v>
      </c>
      <c r="U3034">
        <v>0</v>
      </c>
      <c r="V3034">
        <v>0</v>
      </c>
      <c r="W3034">
        <v>-0.4</v>
      </c>
    </row>
    <row r="3035" spans="1:23" x14ac:dyDescent="0.25">
      <c r="A3035" t="s">
        <v>4806</v>
      </c>
      <c r="B3035" t="s">
        <v>4807</v>
      </c>
      <c r="C3035">
        <v>100</v>
      </c>
      <c r="D3035">
        <v>94</v>
      </c>
      <c r="E3035">
        <v>19</v>
      </c>
      <c r="F3035">
        <v>3</v>
      </c>
      <c r="G3035">
        <v>0</v>
      </c>
      <c r="H3035">
        <v>1</v>
      </c>
      <c r="I3035">
        <v>8</v>
      </c>
      <c r="J3035">
        <v>7</v>
      </c>
      <c r="K3035">
        <v>4</v>
      </c>
      <c r="L3035">
        <v>13</v>
      </c>
      <c r="M3035">
        <v>1</v>
      </c>
      <c r="N3035">
        <v>5</v>
      </c>
      <c r="O3035">
        <v>2</v>
      </c>
      <c r="P3035">
        <v>0.19700000000000001</v>
      </c>
      <c r="Q3035">
        <v>0.23400000000000001</v>
      </c>
      <c r="R3035">
        <v>0.249</v>
      </c>
      <c r="S3035">
        <v>0.48199999999999998</v>
      </c>
      <c r="T3035">
        <v>0.215</v>
      </c>
      <c r="U3035">
        <v>0.1</v>
      </c>
      <c r="V3035">
        <v>0</v>
      </c>
      <c r="W3035">
        <v>-0.4</v>
      </c>
    </row>
    <row r="3036" spans="1:23" x14ac:dyDescent="0.25">
      <c r="A3036" t="s">
        <v>4804</v>
      </c>
      <c r="B3036" t="s">
        <v>4805</v>
      </c>
      <c r="C3036">
        <v>100</v>
      </c>
      <c r="D3036">
        <v>94</v>
      </c>
      <c r="E3036">
        <v>18</v>
      </c>
      <c r="F3036">
        <v>3</v>
      </c>
      <c r="G3036">
        <v>0</v>
      </c>
      <c r="H3036">
        <v>1</v>
      </c>
      <c r="I3036">
        <v>8</v>
      </c>
      <c r="J3036">
        <v>7</v>
      </c>
      <c r="K3036">
        <v>4</v>
      </c>
      <c r="L3036">
        <v>22</v>
      </c>
      <c r="M3036">
        <v>1</v>
      </c>
      <c r="N3036">
        <v>2</v>
      </c>
      <c r="O3036">
        <v>1</v>
      </c>
      <c r="P3036">
        <v>0.191</v>
      </c>
      <c r="Q3036">
        <v>0.22800000000000001</v>
      </c>
      <c r="R3036">
        <v>0.25800000000000001</v>
      </c>
      <c r="S3036">
        <v>0.48599999999999999</v>
      </c>
      <c r="T3036">
        <v>0.215</v>
      </c>
      <c r="U3036">
        <v>0</v>
      </c>
      <c r="V3036">
        <v>0</v>
      </c>
      <c r="W3036">
        <v>-0.5</v>
      </c>
    </row>
    <row r="3037" spans="1:23" x14ac:dyDescent="0.25">
      <c r="A3037" t="s">
        <v>4802</v>
      </c>
      <c r="B3037" t="s">
        <v>4803</v>
      </c>
      <c r="C3037">
        <v>100</v>
      </c>
      <c r="D3037">
        <v>94</v>
      </c>
      <c r="E3037">
        <v>18</v>
      </c>
      <c r="F3037">
        <v>2</v>
      </c>
      <c r="G3037">
        <v>0</v>
      </c>
      <c r="H3037">
        <v>1</v>
      </c>
      <c r="I3037">
        <v>7</v>
      </c>
      <c r="J3037">
        <v>8</v>
      </c>
      <c r="K3037">
        <v>3</v>
      </c>
      <c r="L3037">
        <v>19</v>
      </c>
      <c r="M3037">
        <v>1</v>
      </c>
      <c r="N3037">
        <v>2</v>
      </c>
      <c r="O3037">
        <v>1</v>
      </c>
      <c r="P3037">
        <v>0.193</v>
      </c>
      <c r="Q3037">
        <v>0.22700000000000001</v>
      </c>
      <c r="R3037">
        <v>0.26100000000000001</v>
      </c>
      <c r="S3037">
        <v>0.48799999999999999</v>
      </c>
      <c r="T3037">
        <v>0.215</v>
      </c>
      <c r="U3037">
        <v>0</v>
      </c>
      <c r="V3037">
        <v>0</v>
      </c>
      <c r="W3037">
        <v>-0.6</v>
      </c>
    </row>
    <row r="3038" spans="1:23" x14ac:dyDescent="0.25">
      <c r="A3038" t="s">
        <v>4800</v>
      </c>
      <c r="B3038" t="s">
        <v>4801</v>
      </c>
      <c r="C3038">
        <v>100</v>
      </c>
      <c r="D3038">
        <v>94</v>
      </c>
      <c r="E3038">
        <v>18</v>
      </c>
      <c r="F3038">
        <v>3</v>
      </c>
      <c r="G3038">
        <v>0</v>
      </c>
      <c r="H3038">
        <v>1</v>
      </c>
      <c r="I3038">
        <v>7</v>
      </c>
      <c r="J3038">
        <v>8</v>
      </c>
      <c r="K3038">
        <v>3</v>
      </c>
      <c r="L3038">
        <v>16</v>
      </c>
      <c r="M3038">
        <v>1</v>
      </c>
      <c r="N3038">
        <v>1</v>
      </c>
      <c r="O3038">
        <v>1</v>
      </c>
      <c r="P3038">
        <v>0.19400000000000001</v>
      </c>
      <c r="Q3038">
        <v>0.22700000000000001</v>
      </c>
      <c r="R3038">
        <v>0.25900000000000001</v>
      </c>
      <c r="S3038">
        <v>0.48699999999999999</v>
      </c>
      <c r="T3038">
        <v>0.215</v>
      </c>
      <c r="U3038">
        <v>-0.1</v>
      </c>
      <c r="V3038">
        <v>0</v>
      </c>
      <c r="W3038">
        <v>-0.5</v>
      </c>
    </row>
    <row r="3039" spans="1:23" x14ac:dyDescent="0.25">
      <c r="A3039" t="s">
        <v>4798</v>
      </c>
      <c r="B3039" t="s">
        <v>4799</v>
      </c>
      <c r="C3039">
        <v>100</v>
      </c>
      <c r="D3039">
        <v>94</v>
      </c>
      <c r="E3039">
        <v>18</v>
      </c>
      <c r="F3039">
        <v>2</v>
      </c>
      <c r="G3039">
        <v>0</v>
      </c>
      <c r="H3039">
        <v>1</v>
      </c>
      <c r="I3039">
        <v>8</v>
      </c>
      <c r="J3039">
        <v>8</v>
      </c>
      <c r="K3039">
        <v>4</v>
      </c>
      <c r="L3039">
        <v>18</v>
      </c>
      <c r="M3039">
        <v>1</v>
      </c>
      <c r="N3039">
        <v>1</v>
      </c>
      <c r="O3039">
        <v>1</v>
      </c>
      <c r="P3039">
        <v>0.186</v>
      </c>
      <c r="Q3039">
        <v>0.222</v>
      </c>
      <c r="R3039">
        <v>0.26700000000000002</v>
      </c>
      <c r="S3039">
        <v>0.48899999999999999</v>
      </c>
      <c r="T3039">
        <v>0.215</v>
      </c>
      <c r="U3039">
        <v>0</v>
      </c>
      <c r="V3039">
        <v>0</v>
      </c>
      <c r="W3039">
        <v>-0.6</v>
      </c>
    </row>
    <row r="3040" spans="1:23" x14ac:dyDescent="0.25">
      <c r="A3040" t="s">
        <v>4796</v>
      </c>
      <c r="B3040" t="s">
        <v>4797</v>
      </c>
      <c r="C3040">
        <v>100</v>
      </c>
      <c r="D3040">
        <v>93</v>
      </c>
      <c r="E3040">
        <v>17</v>
      </c>
      <c r="F3040">
        <v>3</v>
      </c>
      <c r="G3040">
        <v>0</v>
      </c>
      <c r="H3040">
        <v>1</v>
      </c>
      <c r="I3040">
        <v>7</v>
      </c>
      <c r="J3040">
        <v>7</v>
      </c>
      <c r="K3040">
        <v>5</v>
      </c>
      <c r="L3040">
        <v>20</v>
      </c>
      <c r="M3040">
        <v>1</v>
      </c>
      <c r="N3040">
        <v>1</v>
      </c>
      <c r="O3040">
        <v>1</v>
      </c>
      <c r="P3040">
        <v>0.182</v>
      </c>
      <c r="Q3040">
        <v>0.22900000000000001</v>
      </c>
      <c r="R3040">
        <v>0.255</v>
      </c>
      <c r="S3040">
        <v>0.48399999999999999</v>
      </c>
      <c r="T3040">
        <v>0.215</v>
      </c>
      <c r="U3040">
        <v>0</v>
      </c>
      <c r="V3040">
        <v>0</v>
      </c>
      <c r="W3040">
        <v>-0.3</v>
      </c>
    </row>
    <row r="3041" spans="1:23" x14ac:dyDescent="0.25">
      <c r="A3041" t="s">
        <v>4794</v>
      </c>
      <c r="B3041" t="s">
        <v>4795</v>
      </c>
      <c r="C3041">
        <v>100</v>
      </c>
      <c r="D3041">
        <v>93</v>
      </c>
      <c r="E3041">
        <v>17</v>
      </c>
      <c r="F3041">
        <v>2</v>
      </c>
      <c r="G3041">
        <v>0</v>
      </c>
      <c r="H3041">
        <v>1</v>
      </c>
      <c r="I3041">
        <v>7</v>
      </c>
      <c r="J3041">
        <v>7</v>
      </c>
      <c r="K3041">
        <v>5</v>
      </c>
      <c r="L3041">
        <v>19</v>
      </c>
      <c r="M3041">
        <v>1</v>
      </c>
      <c r="N3041">
        <v>4</v>
      </c>
      <c r="O3041">
        <v>2</v>
      </c>
      <c r="P3041">
        <v>0.187</v>
      </c>
      <c r="Q3041">
        <v>0.23100000000000001</v>
      </c>
      <c r="R3041">
        <v>0.252</v>
      </c>
      <c r="S3041">
        <v>0.48299999999999998</v>
      </c>
      <c r="T3041">
        <v>0.215</v>
      </c>
      <c r="U3041">
        <v>0</v>
      </c>
      <c r="V3041">
        <v>0</v>
      </c>
      <c r="W3041">
        <v>-0.6</v>
      </c>
    </row>
    <row r="3042" spans="1:23" x14ac:dyDescent="0.25">
      <c r="A3042" t="s">
        <v>4792</v>
      </c>
      <c r="B3042" t="s">
        <v>4793</v>
      </c>
      <c r="C3042">
        <v>100</v>
      </c>
      <c r="D3042">
        <v>94</v>
      </c>
      <c r="E3042">
        <v>18</v>
      </c>
      <c r="F3042">
        <v>2</v>
      </c>
      <c r="G3042">
        <v>0</v>
      </c>
      <c r="H3042">
        <v>1</v>
      </c>
      <c r="I3042">
        <v>8</v>
      </c>
      <c r="J3042">
        <v>7</v>
      </c>
      <c r="K3042">
        <v>4</v>
      </c>
      <c r="L3042">
        <v>19</v>
      </c>
      <c r="M3042">
        <v>1</v>
      </c>
      <c r="N3042">
        <v>1</v>
      </c>
      <c r="O3042">
        <v>1</v>
      </c>
      <c r="P3042">
        <v>0.191</v>
      </c>
      <c r="Q3042">
        <v>0.22500000000000001</v>
      </c>
      <c r="R3042">
        <v>0.26100000000000001</v>
      </c>
      <c r="S3042">
        <v>0.48599999999999999</v>
      </c>
      <c r="T3042">
        <v>0.215</v>
      </c>
      <c r="U3042">
        <v>0</v>
      </c>
      <c r="V3042">
        <v>0</v>
      </c>
      <c r="W3042">
        <v>-0.5</v>
      </c>
    </row>
    <row r="3043" spans="1:23" x14ac:dyDescent="0.25">
      <c r="A3043" t="s">
        <v>4790</v>
      </c>
      <c r="B3043" t="s">
        <v>4791</v>
      </c>
      <c r="C3043">
        <v>100</v>
      </c>
      <c r="D3043">
        <v>93</v>
      </c>
      <c r="E3043">
        <v>17</v>
      </c>
      <c r="F3043">
        <v>2</v>
      </c>
      <c r="G3043">
        <v>0</v>
      </c>
      <c r="H3043">
        <v>2</v>
      </c>
      <c r="I3043">
        <v>8</v>
      </c>
      <c r="J3043">
        <v>8</v>
      </c>
      <c r="K3043">
        <v>4</v>
      </c>
      <c r="L3043">
        <v>18</v>
      </c>
      <c r="M3043">
        <v>1</v>
      </c>
      <c r="N3043">
        <v>3</v>
      </c>
      <c r="O3043">
        <v>1</v>
      </c>
      <c r="P3043">
        <v>0.184</v>
      </c>
      <c r="Q3043">
        <v>0.22500000000000001</v>
      </c>
      <c r="R3043">
        <v>0.26100000000000001</v>
      </c>
      <c r="S3043">
        <v>0.48599999999999999</v>
      </c>
      <c r="T3043">
        <v>0.215</v>
      </c>
      <c r="U3043">
        <v>0</v>
      </c>
      <c r="V3043">
        <v>0</v>
      </c>
      <c r="W3043">
        <v>-0.6</v>
      </c>
    </row>
    <row r="3044" spans="1:23" x14ac:dyDescent="0.25">
      <c r="A3044" t="s">
        <v>4788</v>
      </c>
      <c r="B3044" t="s">
        <v>4789</v>
      </c>
      <c r="C3044">
        <v>100</v>
      </c>
      <c r="D3044">
        <v>94</v>
      </c>
      <c r="E3044">
        <v>18</v>
      </c>
      <c r="F3044">
        <v>3</v>
      </c>
      <c r="G3044">
        <v>0</v>
      </c>
      <c r="H3044">
        <v>1</v>
      </c>
      <c r="I3044">
        <v>8</v>
      </c>
      <c r="J3044">
        <v>8</v>
      </c>
      <c r="K3044">
        <v>3</v>
      </c>
      <c r="L3044">
        <v>28</v>
      </c>
      <c r="M3044">
        <v>1</v>
      </c>
      <c r="N3044">
        <v>1</v>
      </c>
      <c r="O3044">
        <v>0</v>
      </c>
      <c r="P3044">
        <v>0.191</v>
      </c>
      <c r="Q3044">
        <v>0.224</v>
      </c>
      <c r="R3044">
        <v>0.26500000000000001</v>
      </c>
      <c r="S3044">
        <v>0.48899999999999999</v>
      </c>
      <c r="T3044">
        <v>0.215</v>
      </c>
      <c r="U3044">
        <v>0</v>
      </c>
      <c r="V3044">
        <v>0</v>
      </c>
      <c r="W3044">
        <v>-0.7</v>
      </c>
    </row>
    <row r="3045" spans="1:23" x14ac:dyDescent="0.25">
      <c r="A3045" t="s">
        <v>4786</v>
      </c>
      <c r="B3045" t="s">
        <v>4787</v>
      </c>
      <c r="C3045">
        <v>100</v>
      </c>
      <c r="D3045">
        <v>94</v>
      </c>
      <c r="E3045">
        <v>18</v>
      </c>
      <c r="F3045">
        <v>2</v>
      </c>
      <c r="G3045">
        <v>0</v>
      </c>
      <c r="H3045">
        <v>2</v>
      </c>
      <c r="I3045">
        <v>8</v>
      </c>
      <c r="J3045">
        <v>8</v>
      </c>
      <c r="K3045">
        <v>4</v>
      </c>
      <c r="L3045">
        <v>15</v>
      </c>
      <c r="M3045">
        <v>1</v>
      </c>
      <c r="N3045">
        <v>2</v>
      </c>
      <c r="O3045">
        <v>1</v>
      </c>
      <c r="P3045">
        <v>0.187</v>
      </c>
      <c r="Q3045">
        <v>0.223</v>
      </c>
      <c r="R3045">
        <v>0.26600000000000001</v>
      </c>
      <c r="S3045">
        <v>0.48899999999999999</v>
      </c>
      <c r="T3045">
        <v>0.215</v>
      </c>
      <c r="U3045">
        <v>0</v>
      </c>
      <c r="V3045">
        <v>0</v>
      </c>
      <c r="W3045">
        <v>-0.7</v>
      </c>
    </row>
    <row r="3046" spans="1:23" x14ac:dyDescent="0.25">
      <c r="A3046" t="s">
        <v>4784</v>
      </c>
      <c r="B3046" t="s">
        <v>4785</v>
      </c>
      <c r="C3046">
        <v>100</v>
      </c>
      <c r="D3046">
        <v>94</v>
      </c>
      <c r="E3046">
        <v>18</v>
      </c>
      <c r="F3046">
        <v>2</v>
      </c>
      <c r="G3046">
        <v>0</v>
      </c>
      <c r="H3046">
        <v>1</v>
      </c>
      <c r="I3046">
        <v>8</v>
      </c>
      <c r="J3046">
        <v>8</v>
      </c>
      <c r="K3046">
        <v>4</v>
      </c>
      <c r="L3046">
        <v>15</v>
      </c>
      <c r="M3046">
        <v>1</v>
      </c>
      <c r="N3046">
        <v>2</v>
      </c>
      <c r="O3046">
        <v>1</v>
      </c>
      <c r="P3046">
        <v>0.192</v>
      </c>
      <c r="Q3046">
        <v>0.22700000000000001</v>
      </c>
      <c r="R3046">
        <v>0.25900000000000001</v>
      </c>
      <c r="S3046">
        <v>0.48699999999999999</v>
      </c>
      <c r="T3046">
        <v>0.215</v>
      </c>
      <c r="U3046">
        <v>-0.1</v>
      </c>
      <c r="V3046">
        <v>0</v>
      </c>
      <c r="W3046">
        <v>-0.3</v>
      </c>
    </row>
    <row r="3047" spans="1:23" x14ac:dyDescent="0.25">
      <c r="A3047" t="s">
        <v>4782</v>
      </c>
      <c r="B3047" t="s">
        <v>4783</v>
      </c>
      <c r="C3047">
        <v>100</v>
      </c>
      <c r="D3047">
        <v>94</v>
      </c>
      <c r="E3047">
        <v>18</v>
      </c>
      <c r="F3047">
        <v>2</v>
      </c>
      <c r="G3047">
        <v>0</v>
      </c>
      <c r="H3047">
        <v>1</v>
      </c>
      <c r="I3047">
        <v>7</v>
      </c>
      <c r="J3047">
        <v>7</v>
      </c>
      <c r="K3047">
        <v>4</v>
      </c>
      <c r="L3047">
        <v>16</v>
      </c>
      <c r="M3047">
        <v>1</v>
      </c>
      <c r="N3047">
        <v>1</v>
      </c>
      <c r="O3047">
        <v>1</v>
      </c>
      <c r="P3047">
        <v>0.19</v>
      </c>
      <c r="Q3047">
        <v>0.22800000000000001</v>
      </c>
      <c r="R3047">
        <v>0.25700000000000001</v>
      </c>
      <c r="S3047">
        <v>0.48499999999999999</v>
      </c>
      <c r="T3047">
        <v>0.215</v>
      </c>
      <c r="U3047">
        <v>-0.1</v>
      </c>
      <c r="V3047">
        <v>0</v>
      </c>
      <c r="W3047">
        <v>-0.6</v>
      </c>
    </row>
    <row r="3048" spans="1:23" x14ac:dyDescent="0.25">
      <c r="A3048" t="s">
        <v>4780</v>
      </c>
      <c r="B3048" t="s">
        <v>4781</v>
      </c>
      <c r="C3048">
        <v>100</v>
      </c>
      <c r="D3048">
        <v>95</v>
      </c>
      <c r="E3048">
        <v>19</v>
      </c>
      <c r="F3048">
        <v>3</v>
      </c>
      <c r="G3048">
        <v>0</v>
      </c>
      <c r="H3048">
        <v>1</v>
      </c>
      <c r="I3048">
        <v>7</v>
      </c>
      <c r="J3048">
        <v>7</v>
      </c>
      <c r="K3048">
        <v>3</v>
      </c>
      <c r="L3048">
        <v>13</v>
      </c>
      <c r="M3048">
        <v>1</v>
      </c>
      <c r="N3048">
        <v>2</v>
      </c>
      <c r="O3048">
        <v>1</v>
      </c>
      <c r="P3048">
        <v>0.20100000000000001</v>
      </c>
      <c r="Q3048">
        <v>0.22800000000000001</v>
      </c>
      <c r="R3048">
        <v>0.25800000000000001</v>
      </c>
      <c r="S3048">
        <v>0.48699999999999999</v>
      </c>
      <c r="T3048">
        <v>0.215</v>
      </c>
      <c r="U3048">
        <v>0</v>
      </c>
      <c r="V3048">
        <v>0</v>
      </c>
      <c r="W3048">
        <v>-0.5</v>
      </c>
    </row>
    <row r="3049" spans="1:23" x14ac:dyDescent="0.25">
      <c r="A3049" t="s">
        <v>4778</v>
      </c>
      <c r="B3049" t="s">
        <v>4779</v>
      </c>
      <c r="C3049">
        <v>100</v>
      </c>
      <c r="D3049">
        <v>94</v>
      </c>
      <c r="E3049">
        <v>18</v>
      </c>
      <c r="F3049">
        <v>2</v>
      </c>
      <c r="G3049">
        <v>0</v>
      </c>
      <c r="H3049">
        <v>1</v>
      </c>
      <c r="I3049">
        <v>8</v>
      </c>
      <c r="J3049">
        <v>8</v>
      </c>
      <c r="K3049">
        <v>3</v>
      </c>
      <c r="L3049">
        <v>19</v>
      </c>
      <c r="M3049">
        <v>1</v>
      </c>
      <c r="N3049">
        <v>2</v>
      </c>
      <c r="O3049">
        <v>1</v>
      </c>
      <c r="P3049">
        <v>0.193</v>
      </c>
      <c r="Q3049">
        <v>0.22700000000000001</v>
      </c>
      <c r="R3049">
        <v>0.26100000000000001</v>
      </c>
      <c r="S3049">
        <v>0.48699999999999999</v>
      </c>
      <c r="T3049">
        <v>0.215</v>
      </c>
      <c r="U3049">
        <v>0</v>
      </c>
      <c r="V3049">
        <v>0</v>
      </c>
      <c r="W3049">
        <v>-0.6</v>
      </c>
    </row>
    <row r="3050" spans="1:23" x14ac:dyDescent="0.25">
      <c r="A3050" t="s">
        <v>4776</v>
      </c>
      <c r="B3050" t="s">
        <v>4777</v>
      </c>
      <c r="C3050">
        <v>100</v>
      </c>
      <c r="D3050">
        <v>94</v>
      </c>
      <c r="E3050">
        <v>18</v>
      </c>
      <c r="F3050">
        <v>3</v>
      </c>
      <c r="G3050">
        <v>0</v>
      </c>
      <c r="H3050">
        <v>1</v>
      </c>
      <c r="I3050">
        <v>8</v>
      </c>
      <c r="J3050">
        <v>7</v>
      </c>
      <c r="K3050">
        <v>4</v>
      </c>
      <c r="L3050">
        <v>23</v>
      </c>
      <c r="M3050">
        <v>1</v>
      </c>
      <c r="N3050">
        <v>3</v>
      </c>
      <c r="O3050">
        <v>1</v>
      </c>
      <c r="P3050">
        <v>0.19</v>
      </c>
      <c r="Q3050">
        <v>0.22700000000000001</v>
      </c>
      <c r="R3050">
        <v>0.25700000000000001</v>
      </c>
      <c r="S3050">
        <v>0.48399999999999999</v>
      </c>
      <c r="T3050">
        <v>0.215</v>
      </c>
      <c r="U3050">
        <v>0</v>
      </c>
      <c r="V3050">
        <v>0</v>
      </c>
      <c r="W3050">
        <v>-0.4</v>
      </c>
    </row>
    <row r="3051" spans="1:23" x14ac:dyDescent="0.25">
      <c r="A3051" t="s">
        <v>4775</v>
      </c>
      <c r="B3051" t="s">
        <v>2548</v>
      </c>
      <c r="C3051">
        <v>100</v>
      </c>
      <c r="D3051">
        <v>94</v>
      </c>
      <c r="E3051">
        <v>18</v>
      </c>
      <c r="F3051">
        <v>3</v>
      </c>
      <c r="G3051">
        <v>0</v>
      </c>
      <c r="H3051">
        <v>1</v>
      </c>
      <c r="I3051">
        <v>7</v>
      </c>
      <c r="J3051">
        <v>7</v>
      </c>
      <c r="K3051">
        <v>4</v>
      </c>
      <c r="L3051">
        <v>16</v>
      </c>
      <c r="M3051">
        <v>1</v>
      </c>
      <c r="N3051">
        <v>2</v>
      </c>
      <c r="O3051">
        <v>1</v>
      </c>
      <c r="P3051">
        <v>0.189</v>
      </c>
      <c r="Q3051">
        <v>0.22700000000000001</v>
      </c>
      <c r="R3051">
        <v>0.25700000000000001</v>
      </c>
      <c r="S3051">
        <v>0.48399999999999999</v>
      </c>
      <c r="T3051">
        <v>0.215</v>
      </c>
      <c r="U3051">
        <v>-0.1</v>
      </c>
      <c r="V3051">
        <v>0</v>
      </c>
      <c r="W3051">
        <v>-0.3</v>
      </c>
    </row>
    <row r="3052" spans="1:23" x14ac:dyDescent="0.25">
      <c r="A3052" t="s">
        <v>4773</v>
      </c>
      <c r="B3052" t="s">
        <v>4774</v>
      </c>
      <c r="C3052">
        <v>100</v>
      </c>
      <c r="D3052">
        <v>93</v>
      </c>
      <c r="E3052">
        <v>17</v>
      </c>
      <c r="F3052">
        <v>2</v>
      </c>
      <c r="G3052">
        <v>0</v>
      </c>
      <c r="H3052">
        <v>1</v>
      </c>
      <c r="I3052">
        <v>7</v>
      </c>
      <c r="J3052">
        <v>8</v>
      </c>
      <c r="K3052">
        <v>5</v>
      </c>
      <c r="L3052">
        <v>20</v>
      </c>
      <c r="M3052">
        <v>1</v>
      </c>
      <c r="N3052">
        <v>1</v>
      </c>
      <c r="O3052">
        <v>1</v>
      </c>
      <c r="P3052">
        <v>0.18099999999999999</v>
      </c>
      <c r="Q3052">
        <v>0.22600000000000001</v>
      </c>
      <c r="R3052">
        <v>0.25700000000000001</v>
      </c>
      <c r="S3052">
        <v>0.48299999999999998</v>
      </c>
      <c r="T3052">
        <v>0.215</v>
      </c>
      <c r="U3052">
        <v>0</v>
      </c>
      <c r="V3052">
        <v>0</v>
      </c>
      <c r="W3052">
        <v>-0.5</v>
      </c>
    </row>
    <row r="3053" spans="1:23" x14ac:dyDescent="0.25">
      <c r="A3053" t="s">
        <v>4771</v>
      </c>
      <c r="B3053" t="s">
        <v>4772</v>
      </c>
      <c r="C3053">
        <v>100</v>
      </c>
      <c r="D3053">
        <v>94</v>
      </c>
      <c r="E3053">
        <v>17</v>
      </c>
      <c r="F3053">
        <v>2</v>
      </c>
      <c r="G3053">
        <v>0</v>
      </c>
      <c r="H3053">
        <v>2</v>
      </c>
      <c r="I3053">
        <v>8</v>
      </c>
      <c r="J3053">
        <v>8</v>
      </c>
      <c r="K3053">
        <v>4</v>
      </c>
      <c r="L3053">
        <v>17</v>
      </c>
      <c r="M3053">
        <v>1</v>
      </c>
      <c r="N3053">
        <v>2</v>
      </c>
      <c r="O3053">
        <v>1</v>
      </c>
      <c r="P3053">
        <v>0.183</v>
      </c>
      <c r="Q3053">
        <v>0.223</v>
      </c>
      <c r="R3053">
        <v>0.26600000000000001</v>
      </c>
      <c r="S3053">
        <v>0.48899999999999999</v>
      </c>
      <c r="T3053">
        <v>0.215</v>
      </c>
      <c r="U3053">
        <v>0</v>
      </c>
      <c r="V3053">
        <v>0</v>
      </c>
      <c r="W3053">
        <v>-0.7</v>
      </c>
    </row>
    <row r="3054" spans="1:23" x14ac:dyDescent="0.25">
      <c r="A3054" t="s">
        <v>4769</v>
      </c>
      <c r="B3054" t="s">
        <v>4770</v>
      </c>
      <c r="C3054">
        <v>100</v>
      </c>
      <c r="D3054">
        <v>93</v>
      </c>
      <c r="E3054">
        <v>17</v>
      </c>
      <c r="F3054">
        <v>2</v>
      </c>
      <c r="G3054">
        <v>0</v>
      </c>
      <c r="H3054">
        <v>1</v>
      </c>
      <c r="I3054">
        <v>7</v>
      </c>
      <c r="J3054">
        <v>7</v>
      </c>
      <c r="K3054">
        <v>5</v>
      </c>
      <c r="L3054">
        <v>23</v>
      </c>
      <c r="M3054">
        <v>1</v>
      </c>
      <c r="N3054">
        <v>1</v>
      </c>
      <c r="O3054">
        <v>1</v>
      </c>
      <c r="P3054">
        <v>0.17899999999999999</v>
      </c>
      <c r="Q3054">
        <v>0.22700000000000001</v>
      </c>
      <c r="R3054">
        <v>0.254</v>
      </c>
      <c r="S3054">
        <v>0.48099999999999998</v>
      </c>
      <c r="T3054">
        <v>0.215</v>
      </c>
      <c r="U3054">
        <v>0</v>
      </c>
      <c r="V3054">
        <v>0</v>
      </c>
      <c r="W3054">
        <v>-0.6</v>
      </c>
    </row>
    <row r="3055" spans="1:23" x14ac:dyDescent="0.25">
      <c r="A3055" t="s">
        <v>4767</v>
      </c>
      <c r="B3055" t="s">
        <v>4768</v>
      </c>
      <c r="C3055">
        <v>100</v>
      </c>
      <c r="D3055">
        <v>93</v>
      </c>
      <c r="E3055">
        <v>17</v>
      </c>
      <c r="F3055">
        <v>3</v>
      </c>
      <c r="G3055">
        <v>0</v>
      </c>
      <c r="H3055">
        <v>1</v>
      </c>
      <c r="I3055">
        <v>7</v>
      </c>
      <c r="J3055">
        <v>7</v>
      </c>
      <c r="K3055">
        <v>5</v>
      </c>
      <c r="L3055">
        <v>24</v>
      </c>
      <c r="M3055">
        <v>1</v>
      </c>
      <c r="N3055">
        <v>2</v>
      </c>
      <c r="O3055">
        <v>1</v>
      </c>
      <c r="P3055">
        <v>0.184</v>
      </c>
      <c r="Q3055">
        <v>0.22800000000000001</v>
      </c>
      <c r="R3055">
        <v>0.25600000000000001</v>
      </c>
      <c r="S3055">
        <v>0.48399999999999999</v>
      </c>
      <c r="T3055">
        <v>0.215</v>
      </c>
      <c r="U3055">
        <v>0</v>
      </c>
      <c r="V3055">
        <v>0</v>
      </c>
      <c r="W3055">
        <v>-0.6</v>
      </c>
    </row>
    <row r="3056" spans="1:23" x14ac:dyDescent="0.25">
      <c r="A3056" t="s">
        <v>4765</v>
      </c>
      <c r="B3056" t="s">
        <v>4766</v>
      </c>
      <c r="C3056">
        <v>100</v>
      </c>
      <c r="D3056">
        <v>93</v>
      </c>
      <c r="E3056">
        <v>18</v>
      </c>
      <c r="F3056">
        <v>2</v>
      </c>
      <c r="G3056">
        <v>0</v>
      </c>
      <c r="H3056">
        <v>1</v>
      </c>
      <c r="I3056">
        <v>7</v>
      </c>
      <c r="J3056">
        <v>7</v>
      </c>
      <c r="K3056">
        <v>4</v>
      </c>
      <c r="L3056">
        <v>19</v>
      </c>
      <c r="M3056">
        <v>1</v>
      </c>
      <c r="N3056">
        <v>1</v>
      </c>
      <c r="O3056">
        <v>1</v>
      </c>
      <c r="P3056">
        <v>0.19</v>
      </c>
      <c r="Q3056">
        <v>0.23100000000000001</v>
      </c>
      <c r="R3056">
        <v>0.251</v>
      </c>
      <c r="S3056">
        <v>0.48199999999999998</v>
      </c>
      <c r="T3056">
        <v>0.215</v>
      </c>
      <c r="U3056">
        <v>0</v>
      </c>
      <c r="V3056">
        <v>0</v>
      </c>
      <c r="W3056">
        <v>-0.5</v>
      </c>
    </row>
    <row r="3057" spans="1:23" x14ac:dyDescent="0.25">
      <c r="A3057" t="s">
        <v>4763</v>
      </c>
      <c r="B3057" t="s">
        <v>4764</v>
      </c>
      <c r="C3057">
        <v>100</v>
      </c>
      <c r="D3057">
        <v>94</v>
      </c>
      <c r="E3057">
        <v>16</v>
      </c>
      <c r="F3057">
        <v>2</v>
      </c>
      <c r="G3057">
        <v>0</v>
      </c>
      <c r="H3057">
        <v>2</v>
      </c>
      <c r="I3057">
        <v>8</v>
      </c>
      <c r="J3057">
        <v>8</v>
      </c>
      <c r="K3057">
        <v>4</v>
      </c>
      <c r="L3057">
        <v>28</v>
      </c>
      <c r="M3057">
        <v>1</v>
      </c>
      <c r="N3057">
        <v>1</v>
      </c>
      <c r="O3057">
        <v>1</v>
      </c>
      <c r="P3057">
        <v>0.17399999999999999</v>
      </c>
      <c r="Q3057">
        <v>0.215</v>
      </c>
      <c r="R3057">
        <v>0.27200000000000002</v>
      </c>
      <c r="S3057">
        <v>0.48699999999999999</v>
      </c>
      <c r="T3057">
        <v>0.215</v>
      </c>
      <c r="U3057">
        <v>0</v>
      </c>
      <c r="V3057">
        <v>0</v>
      </c>
      <c r="W3057">
        <v>-0.6</v>
      </c>
    </row>
    <row r="3058" spans="1:23" x14ac:dyDescent="0.25">
      <c r="A3058" t="s">
        <v>4761</v>
      </c>
      <c r="B3058" t="s">
        <v>4762</v>
      </c>
      <c r="C3058">
        <v>100</v>
      </c>
      <c r="D3058">
        <v>93</v>
      </c>
      <c r="E3058">
        <v>17</v>
      </c>
      <c r="F3058">
        <v>2</v>
      </c>
      <c r="G3058">
        <v>0</v>
      </c>
      <c r="H3058">
        <v>1</v>
      </c>
      <c r="I3058">
        <v>7</v>
      </c>
      <c r="J3058">
        <v>7</v>
      </c>
      <c r="K3058">
        <v>4</v>
      </c>
      <c r="L3058">
        <v>19</v>
      </c>
      <c r="M3058">
        <v>1</v>
      </c>
      <c r="N3058">
        <v>1</v>
      </c>
      <c r="O3058">
        <v>1</v>
      </c>
      <c r="P3058">
        <v>0.187</v>
      </c>
      <c r="Q3058">
        <v>0.22900000000000001</v>
      </c>
      <c r="R3058">
        <v>0.254</v>
      </c>
      <c r="S3058">
        <v>0.48199999999999998</v>
      </c>
      <c r="T3058">
        <v>0.215</v>
      </c>
      <c r="U3058">
        <v>-0.1</v>
      </c>
      <c r="V3058">
        <v>0</v>
      </c>
      <c r="W3058">
        <v>-0.5</v>
      </c>
    </row>
    <row r="3059" spans="1:23" x14ac:dyDescent="0.25">
      <c r="A3059" t="s">
        <v>4759</v>
      </c>
      <c r="B3059" t="s">
        <v>4760</v>
      </c>
      <c r="C3059">
        <v>297</v>
      </c>
      <c r="D3059">
        <v>276</v>
      </c>
      <c r="E3059">
        <v>50</v>
      </c>
      <c r="F3059">
        <v>6</v>
      </c>
      <c r="G3059">
        <v>1</v>
      </c>
      <c r="H3059">
        <v>4</v>
      </c>
      <c r="I3059">
        <v>20</v>
      </c>
      <c r="J3059">
        <v>22</v>
      </c>
      <c r="K3059">
        <v>16</v>
      </c>
      <c r="L3059">
        <v>53</v>
      </c>
      <c r="M3059">
        <v>3</v>
      </c>
      <c r="N3059">
        <v>4</v>
      </c>
      <c r="O3059">
        <v>2</v>
      </c>
      <c r="P3059">
        <v>0.18</v>
      </c>
      <c r="Q3059">
        <v>0.23</v>
      </c>
      <c r="R3059">
        <v>0.25</v>
      </c>
      <c r="S3059">
        <v>0.48</v>
      </c>
      <c r="T3059">
        <v>0.215</v>
      </c>
      <c r="U3059">
        <v>-0.2</v>
      </c>
      <c r="V3059">
        <v>0</v>
      </c>
      <c r="W3059">
        <v>-0.9</v>
      </c>
    </row>
    <row r="3060" spans="1:23" x14ac:dyDescent="0.25">
      <c r="A3060" t="s">
        <v>4757</v>
      </c>
      <c r="B3060" t="s">
        <v>4758</v>
      </c>
      <c r="C3060">
        <v>100</v>
      </c>
      <c r="D3060">
        <v>93</v>
      </c>
      <c r="E3060">
        <v>17</v>
      </c>
      <c r="F3060">
        <v>2</v>
      </c>
      <c r="G3060">
        <v>0</v>
      </c>
      <c r="H3060">
        <v>1</v>
      </c>
      <c r="I3060">
        <v>8</v>
      </c>
      <c r="J3060">
        <v>7</v>
      </c>
      <c r="K3060">
        <v>5</v>
      </c>
      <c r="L3060">
        <v>26</v>
      </c>
      <c r="M3060">
        <v>1</v>
      </c>
      <c r="N3060">
        <v>5</v>
      </c>
      <c r="O3060">
        <v>2</v>
      </c>
      <c r="P3060">
        <v>0.187</v>
      </c>
      <c r="Q3060">
        <v>0.23200000000000001</v>
      </c>
      <c r="R3060">
        <v>0.248</v>
      </c>
      <c r="S3060">
        <v>0.48</v>
      </c>
      <c r="T3060">
        <v>0.215</v>
      </c>
      <c r="U3060">
        <v>0.1</v>
      </c>
      <c r="V3060">
        <v>0</v>
      </c>
      <c r="W3060">
        <v>-0.4</v>
      </c>
    </row>
    <row r="3061" spans="1:23" x14ac:dyDescent="0.25">
      <c r="A3061" t="s">
        <v>4755</v>
      </c>
      <c r="B3061" t="s">
        <v>4756</v>
      </c>
      <c r="C3061">
        <v>100</v>
      </c>
      <c r="D3061">
        <v>94</v>
      </c>
      <c r="E3061">
        <v>18</v>
      </c>
      <c r="F3061">
        <v>2</v>
      </c>
      <c r="G3061">
        <v>0</v>
      </c>
      <c r="H3061">
        <v>1</v>
      </c>
      <c r="I3061">
        <v>8</v>
      </c>
      <c r="J3061">
        <v>8</v>
      </c>
      <c r="K3061">
        <v>4</v>
      </c>
      <c r="L3061">
        <v>17</v>
      </c>
      <c r="M3061">
        <v>1</v>
      </c>
      <c r="N3061">
        <v>2</v>
      </c>
      <c r="O3061">
        <v>1</v>
      </c>
      <c r="P3061">
        <v>0.187</v>
      </c>
      <c r="Q3061">
        <v>0.22500000000000001</v>
      </c>
      <c r="R3061">
        <v>0.26200000000000001</v>
      </c>
      <c r="S3061">
        <v>0.48599999999999999</v>
      </c>
      <c r="T3061">
        <v>0.215</v>
      </c>
      <c r="U3061">
        <v>0</v>
      </c>
      <c r="V3061">
        <v>0</v>
      </c>
      <c r="W3061">
        <v>-0.5</v>
      </c>
    </row>
    <row r="3062" spans="1:23" x14ac:dyDescent="0.25">
      <c r="A3062" t="s">
        <v>4753</v>
      </c>
      <c r="B3062" t="s">
        <v>4754</v>
      </c>
      <c r="C3062">
        <v>100</v>
      </c>
      <c r="D3062">
        <v>94</v>
      </c>
      <c r="E3062">
        <v>17</v>
      </c>
      <c r="F3062">
        <v>2</v>
      </c>
      <c r="G3062">
        <v>0</v>
      </c>
      <c r="H3062">
        <v>2</v>
      </c>
      <c r="I3062">
        <v>8</v>
      </c>
      <c r="J3062">
        <v>8</v>
      </c>
      <c r="K3062">
        <v>4</v>
      </c>
      <c r="L3062">
        <v>23</v>
      </c>
      <c r="M3062">
        <v>1</v>
      </c>
      <c r="N3062">
        <v>2</v>
      </c>
      <c r="O3062">
        <v>1</v>
      </c>
      <c r="P3062">
        <v>0.185</v>
      </c>
      <c r="Q3062">
        <v>0.223</v>
      </c>
      <c r="R3062">
        <v>0.26500000000000001</v>
      </c>
      <c r="S3062">
        <v>0.48699999999999999</v>
      </c>
      <c r="T3062">
        <v>0.215</v>
      </c>
      <c r="U3062">
        <v>0</v>
      </c>
      <c r="V3062">
        <v>0</v>
      </c>
      <c r="W3062">
        <v>-0.6</v>
      </c>
    </row>
    <row r="3063" spans="1:23" x14ac:dyDescent="0.25">
      <c r="A3063" t="s">
        <v>4751</v>
      </c>
      <c r="B3063" t="s">
        <v>4752</v>
      </c>
      <c r="C3063">
        <v>100</v>
      </c>
      <c r="D3063">
        <v>94</v>
      </c>
      <c r="E3063">
        <v>18</v>
      </c>
      <c r="F3063">
        <v>2</v>
      </c>
      <c r="G3063">
        <v>0</v>
      </c>
      <c r="H3063">
        <v>1</v>
      </c>
      <c r="I3063">
        <v>7</v>
      </c>
      <c r="J3063">
        <v>7</v>
      </c>
      <c r="K3063">
        <v>4</v>
      </c>
      <c r="L3063">
        <v>20</v>
      </c>
      <c r="M3063">
        <v>1</v>
      </c>
      <c r="N3063">
        <v>4</v>
      </c>
      <c r="O3063">
        <v>2</v>
      </c>
      <c r="P3063">
        <v>0.189</v>
      </c>
      <c r="Q3063">
        <v>0.22600000000000001</v>
      </c>
      <c r="R3063">
        <v>0.26</v>
      </c>
      <c r="S3063">
        <v>0.48599999999999999</v>
      </c>
      <c r="T3063">
        <v>0.215</v>
      </c>
      <c r="U3063">
        <v>0</v>
      </c>
      <c r="V3063">
        <v>0</v>
      </c>
      <c r="W3063">
        <v>-0.6</v>
      </c>
    </row>
    <row r="3064" spans="1:23" x14ac:dyDescent="0.25">
      <c r="A3064" t="s">
        <v>4749</v>
      </c>
      <c r="B3064" t="s">
        <v>4750</v>
      </c>
      <c r="C3064">
        <v>100</v>
      </c>
      <c r="D3064">
        <v>94</v>
      </c>
      <c r="E3064">
        <v>18</v>
      </c>
      <c r="F3064">
        <v>2</v>
      </c>
      <c r="G3064">
        <v>0</v>
      </c>
      <c r="H3064">
        <v>1</v>
      </c>
      <c r="I3064">
        <v>7</v>
      </c>
      <c r="J3064">
        <v>7</v>
      </c>
      <c r="K3064">
        <v>4</v>
      </c>
      <c r="L3064">
        <v>20</v>
      </c>
      <c r="M3064">
        <v>1</v>
      </c>
      <c r="N3064">
        <v>2</v>
      </c>
      <c r="O3064">
        <v>1</v>
      </c>
      <c r="P3064">
        <v>0.19</v>
      </c>
      <c r="Q3064">
        <v>0.22700000000000001</v>
      </c>
      <c r="R3064">
        <v>0.25900000000000001</v>
      </c>
      <c r="S3064">
        <v>0.48599999999999999</v>
      </c>
      <c r="T3064">
        <v>0.215</v>
      </c>
      <c r="U3064">
        <v>0</v>
      </c>
      <c r="V3064">
        <v>0</v>
      </c>
      <c r="W3064">
        <v>-0.6</v>
      </c>
    </row>
    <row r="3065" spans="1:23" x14ac:dyDescent="0.25">
      <c r="A3065" t="s">
        <v>4747</v>
      </c>
      <c r="B3065" t="s">
        <v>4748</v>
      </c>
      <c r="C3065">
        <v>100</v>
      </c>
      <c r="D3065">
        <v>94</v>
      </c>
      <c r="E3065">
        <v>17</v>
      </c>
      <c r="F3065">
        <v>2</v>
      </c>
      <c r="G3065">
        <v>0</v>
      </c>
      <c r="H3065">
        <v>1</v>
      </c>
      <c r="I3065">
        <v>8</v>
      </c>
      <c r="J3065">
        <v>7</v>
      </c>
      <c r="K3065">
        <v>4</v>
      </c>
      <c r="L3065">
        <v>18</v>
      </c>
      <c r="M3065">
        <v>1</v>
      </c>
      <c r="N3065">
        <v>1</v>
      </c>
      <c r="O3065">
        <v>1</v>
      </c>
      <c r="P3065">
        <v>0.187</v>
      </c>
      <c r="Q3065">
        <v>0.22700000000000001</v>
      </c>
      <c r="R3065">
        <v>0.25600000000000001</v>
      </c>
      <c r="S3065">
        <v>0.48299999999999998</v>
      </c>
      <c r="T3065">
        <v>0.215</v>
      </c>
      <c r="U3065">
        <v>0</v>
      </c>
      <c r="V3065">
        <v>0</v>
      </c>
      <c r="W3065">
        <v>-0.5</v>
      </c>
    </row>
    <row r="3066" spans="1:23" x14ac:dyDescent="0.25">
      <c r="A3066" t="s">
        <v>4745</v>
      </c>
      <c r="B3066" t="s">
        <v>4746</v>
      </c>
      <c r="C3066">
        <v>100</v>
      </c>
      <c r="D3066">
        <v>93</v>
      </c>
      <c r="E3066">
        <v>17</v>
      </c>
      <c r="F3066">
        <v>2</v>
      </c>
      <c r="G3066">
        <v>0</v>
      </c>
      <c r="H3066">
        <v>2</v>
      </c>
      <c r="I3066">
        <v>7</v>
      </c>
      <c r="J3066">
        <v>8</v>
      </c>
      <c r="K3066">
        <v>5</v>
      </c>
      <c r="L3066">
        <v>25</v>
      </c>
      <c r="M3066">
        <v>1</v>
      </c>
      <c r="N3066">
        <v>1</v>
      </c>
      <c r="O3066">
        <v>0</v>
      </c>
      <c r="P3066">
        <v>0.17899999999999999</v>
      </c>
      <c r="Q3066">
        <v>0.223</v>
      </c>
      <c r="R3066">
        <v>0.26100000000000001</v>
      </c>
      <c r="S3066">
        <v>0.48399999999999999</v>
      </c>
      <c r="T3066">
        <v>0.215</v>
      </c>
      <c r="U3066">
        <v>0</v>
      </c>
      <c r="V3066">
        <v>0</v>
      </c>
      <c r="W3066">
        <v>-0.7</v>
      </c>
    </row>
    <row r="3067" spans="1:23" x14ac:dyDescent="0.25">
      <c r="A3067" t="s">
        <v>4743</v>
      </c>
      <c r="B3067" t="s">
        <v>4744</v>
      </c>
      <c r="C3067">
        <v>100</v>
      </c>
      <c r="D3067">
        <v>95</v>
      </c>
      <c r="E3067">
        <v>19</v>
      </c>
      <c r="F3067">
        <v>3</v>
      </c>
      <c r="G3067">
        <v>0</v>
      </c>
      <c r="H3067">
        <v>1</v>
      </c>
      <c r="I3067">
        <v>7</v>
      </c>
      <c r="J3067">
        <v>7</v>
      </c>
      <c r="K3067">
        <v>3</v>
      </c>
      <c r="L3067">
        <v>15</v>
      </c>
      <c r="M3067">
        <v>1</v>
      </c>
      <c r="N3067">
        <v>4</v>
      </c>
      <c r="O3067">
        <v>2</v>
      </c>
      <c r="P3067">
        <v>0.20200000000000001</v>
      </c>
      <c r="Q3067">
        <v>0.23</v>
      </c>
      <c r="R3067">
        <v>0.255</v>
      </c>
      <c r="S3067">
        <v>0.48499999999999999</v>
      </c>
      <c r="T3067">
        <v>0.215</v>
      </c>
      <c r="U3067">
        <v>0</v>
      </c>
      <c r="V3067">
        <v>0</v>
      </c>
      <c r="W3067">
        <v>-0.5</v>
      </c>
    </row>
    <row r="3068" spans="1:23" x14ac:dyDescent="0.25">
      <c r="A3068" t="s">
        <v>4741</v>
      </c>
      <c r="B3068" t="s">
        <v>4742</v>
      </c>
      <c r="C3068">
        <v>100</v>
      </c>
      <c r="D3068">
        <v>95</v>
      </c>
      <c r="E3068">
        <v>19</v>
      </c>
      <c r="F3068">
        <v>3</v>
      </c>
      <c r="G3068">
        <v>0</v>
      </c>
      <c r="H3068">
        <v>1</v>
      </c>
      <c r="I3068">
        <v>8</v>
      </c>
      <c r="J3068">
        <v>7</v>
      </c>
      <c r="K3068">
        <v>3</v>
      </c>
      <c r="L3068">
        <v>18</v>
      </c>
      <c r="M3068">
        <v>1</v>
      </c>
      <c r="N3068">
        <v>4</v>
      </c>
      <c r="O3068">
        <v>2</v>
      </c>
      <c r="P3068">
        <v>0.19600000000000001</v>
      </c>
      <c r="Q3068">
        <v>0.22700000000000001</v>
      </c>
      <c r="R3068">
        <v>0.25800000000000001</v>
      </c>
      <c r="S3068">
        <v>0.48499999999999999</v>
      </c>
      <c r="T3068">
        <v>0.215</v>
      </c>
      <c r="U3068">
        <v>0</v>
      </c>
      <c r="V3068">
        <v>0</v>
      </c>
      <c r="W3068">
        <v>-0.4</v>
      </c>
    </row>
    <row r="3069" spans="1:23" x14ac:dyDescent="0.25">
      <c r="A3069" t="s">
        <v>4739</v>
      </c>
      <c r="B3069" t="s">
        <v>4740</v>
      </c>
      <c r="C3069">
        <v>100</v>
      </c>
      <c r="D3069">
        <v>94</v>
      </c>
      <c r="E3069">
        <v>17</v>
      </c>
      <c r="F3069">
        <v>3</v>
      </c>
      <c r="G3069">
        <v>0</v>
      </c>
      <c r="H3069">
        <v>2</v>
      </c>
      <c r="I3069">
        <v>8</v>
      </c>
      <c r="J3069">
        <v>8</v>
      </c>
      <c r="K3069">
        <v>4</v>
      </c>
      <c r="L3069">
        <v>31</v>
      </c>
      <c r="M3069">
        <v>1</v>
      </c>
      <c r="N3069">
        <v>1</v>
      </c>
      <c r="O3069">
        <v>1</v>
      </c>
      <c r="P3069">
        <v>0.18</v>
      </c>
      <c r="Q3069">
        <v>0.219</v>
      </c>
      <c r="R3069">
        <v>0.26900000000000002</v>
      </c>
      <c r="S3069">
        <v>0.48799999999999999</v>
      </c>
      <c r="T3069">
        <v>0.215</v>
      </c>
      <c r="U3069">
        <v>0</v>
      </c>
      <c r="V3069">
        <v>0</v>
      </c>
      <c r="W3069">
        <v>-0.5</v>
      </c>
    </row>
    <row r="3070" spans="1:23" x14ac:dyDescent="0.25">
      <c r="A3070" t="s">
        <v>4737</v>
      </c>
      <c r="B3070" t="s">
        <v>4738</v>
      </c>
      <c r="C3070">
        <v>100</v>
      </c>
      <c r="D3070">
        <v>93</v>
      </c>
      <c r="E3070">
        <v>17</v>
      </c>
      <c r="F3070">
        <v>2</v>
      </c>
      <c r="G3070">
        <v>0</v>
      </c>
      <c r="H3070">
        <v>1</v>
      </c>
      <c r="I3070">
        <v>8</v>
      </c>
      <c r="J3070">
        <v>8</v>
      </c>
      <c r="K3070">
        <v>4</v>
      </c>
      <c r="L3070">
        <v>18</v>
      </c>
      <c r="M3070">
        <v>1</v>
      </c>
      <c r="N3070">
        <v>2</v>
      </c>
      <c r="O3070">
        <v>1</v>
      </c>
      <c r="P3070">
        <v>0.185</v>
      </c>
      <c r="Q3070">
        <v>0.22700000000000001</v>
      </c>
      <c r="R3070">
        <v>0.25700000000000001</v>
      </c>
      <c r="S3070">
        <v>0.48399999999999999</v>
      </c>
      <c r="T3070">
        <v>0.215</v>
      </c>
      <c r="U3070">
        <v>0</v>
      </c>
      <c r="V3070">
        <v>0</v>
      </c>
      <c r="W3070">
        <v>-0.6</v>
      </c>
    </row>
    <row r="3071" spans="1:23" x14ac:dyDescent="0.25">
      <c r="A3071" t="s">
        <v>4735</v>
      </c>
      <c r="B3071" t="s">
        <v>4736</v>
      </c>
      <c r="C3071">
        <v>100</v>
      </c>
      <c r="D3071">
        <v>93</v>
      </c>
      <c r="E3071">
        <v>17</v>
      </c>
      <c r="F3071">
        <v>3</v>
      </c>
      <c r="G3071">
        <v>0</v>
      </c>
      <c r="H3071">
        <v>1</v>
      </c>
      <c r="I3071">
        <v>8</v>
      </c>
      <c r="J3071">
        <v>7</v>
      </c>
      <c r="K3071">
        <v>5</v>
      </c>
      <c r="L3071">
        <v>19</v>
      </c>
      <c r="M3071">
        <v>1</v>
      </c>
      <c r="N3071">
        <v>1</v>
      </c>
      <c r="O3071">
        <v>1</v>
      </c>
      <c r="P3071">
        <v>0.188</v>
      </c>
      <c r="Q3071">
        <v>0.23400000000000001</v>
      </c>
      <c r="R3071">
        <v>0.24299999999999999</v>
      </c>
      <c r="S3071">
        <v>0.47699999999999998</v>
      </c>
      <c r="T3071">
        <v>0.215</v>
      </c>
      <c r="U3071">
        <v>0</v>
      </c>
      <c r="V3071">
        <v>0</v>
      </c>
      <c r="W3071">
        <v>-0.5</v>
      </c>
    </row>
    <row r="3072" spans="1:23" x14ac:dyDescent="0.25">
      <c r="A3072" t="s">
        <v>4733</v>
      </c>
      <c r="B3072" t="s">
        <v>4734</v>
      </c>
      <c r="C3072">
        <v>100</v>
      </c>
      <c r="D3072">
        <v>93</v>
      </c>
      <c r="E3072">
        <v>18</v>
      </c>
      <c r="F3072">
        <v>3</v>
      </c>
      <c r="G3072">
        <v>0</v>
      </c>
      <c r="H3072">
        <v>1</v>
      </c>
      <c r="I3072">
        <v>7</v>
      </c>
      <c r="J3072">
        <v>6</v>
      </c>
      <c r="K3072">
        <v>5</v>
      </c>
      <c r="L3072">
        <v>17</v>
      </c>
      <c r="M3072">
        <v>1</v>
      </c>
      <c r="N3072">
        <v>2</v>
      </c>
      <c r="O3072">
        <v>1</v>
      </c>
      <c r="P3072">
        <v>0.192</v>
      </c>
      <c r="Q3072">
        <v>0.23699999999999999</v>
      </c>
      <c r="R3072">
        <v>0.24099999999999999</v>
      </c>
      <c r="S3072">
        <v>0.47699999999999998</v>
      </c>
      <c r="T3072">
        <v>0.215</v>
      </c>
      <c r="U3072">
        <v>0</v>
      </c>
      <c r="V3072">
        <v>0</v>
      </c>
      <c r="W3072">
        <v>-0.5</v>
      </c>
    </row>
    <row r="3073" spans="1:23" x14ac:dyDescent="0.25">
      <c r="A3073" t="s">
        <v>4731</v>
      </c>
      <c r="B3073" t="s">
        <v>4732</v>
      </c>
      <c r="C3073">
        <v>100</v>
      </c>
      <c r="D3073">
        <v>94</v>
      </c>
      <c r="E3073">
        <v>18</v>
      </c>
      <c r="F3073">
        <v>2</v>
      </c>
      <c r="G3073">
        <v>0</v>
      </c>
      <c r="H3073">
        <v>1</v>
      </c>
      <c r="I3073">
        <v>7</v>
      </c>
      <c r="J3073">
        <v>7</v>
      </c>
      <c r="K3073">
        <v>4</v>
      </c>
      <c r="L3073">
        <v>13</v>
      </c>
      <c r="M3073">
        <v>1</v>
      </c>
      <c r="N3073">
        <v>2</v>
      </c>
      <c r="O3073">
        <v>1</v>
      </c>
      <c r="P3073">
        <v>0.19400000000000001</v>
      </c>
      <c r="Q3073">
        <v>0.23</v>
      </c>
      <c r="R3073">
        <v>0.252</v>
      </c>
      <c r="S3073">
        <v>0.48199999999999998</v>
      </c>
      <c r="T3073">
        <v>0.215</v>
      </c>
      <c r="U3073">
        <v>0</v>
      </c>
      <c r="V3073">
        <v>0</v>
      </c>
      <c r="W3073">
        <v>-0.5</v>
      </c>
    </row>
    <row r="3074" spans="1:23" x14ac:dyDescent="0.25">
      <c r="A3074" t="s">
        <v>4729</v>
      </c>
      <c r="B3074" t="s">
        <v>4730</v>
      </c>
      <c r="C3074">
        <v>100</v>
      </c>
      <c r="D3074">
        <v>93</v>
      </c>
      <c r="E3074">
        <v>18</v>
      </c>
      <c r="F3074">
        <v>3</v>
      </c>
      <c r="G3074">
        <v>0</v>
      </c>
      <c r="H3074">
        <v>0</v>
      </c>
      <c r="I3074">
        <v>7</v>
      </c>
      <c r="J3074">
        <v>7</v>
      </c>
      <c r="K3074">
        <v>5</v>
      </c>
      <c r="L3074">
        <v>18</v>
      </c>
      <c r="M3074">
        <v>1</v>
      </c>
      <c r="N3074">
        <v>2</v>
      </c>
      <c r="O3074">
        <v>1</v>
      </c>
      <c r="P3074">
        <v>0.191</v>
      </c>
      <c r="Q3074">
        <v>0.23400000000000001</v>
      </c>
      <c r="R3074">
        <v>0.24399999999999999</v>
      </c>
      <c r="S3074">
        <v>0.47799999999999998</v>
      </c>
      <c r="T3074">
        <v>0.215</v>
      </c>
      <c r="U3074">
        <v>0</v>
      </c>
      <c r="V3074">
        <v>0</v>
      </c>
      <c r="W3074">
        <v>-0.4</v>
      </c>
    </row>
    <row r="3075" spans="1:23" x14ac:dyDescent="0.25">
      <c r="A3075" t="s">
        <v>4727</v>
      </c>
      <c r="B3075" t="s">
        <v>4728</v>
      </c>
      <c r="C3075">
        <v>100</v>
      </c>
      <c r="D3075">
        <v>94</v>
      </c>
      <c r="E3075">
        <v>17</v>
      </c>
      <c r="F3075">
        <v>2</v>
      </c>
      <c r="G3075">
        <v>0</v>
      </c>
      <c r="H3075">
        <v>2</v>
      </c>
      <c r="I3075">
        <v>7</v>
      </c>
      <c r="J3075">
        <v>8</v>
      </c>
      <c r="K3075">
        <v>4</v>
      </c>
      <c r="L3075">
        <v>19</v>
      </c>
      <c r="M3075">
        <v>1</v>
      </c>
      <c r="N3075">
        <v>1</v>
      </c>
      <c r="O3075">
        <v>1</v>
      </c>
      <c r="P3075">
        <v>0.183</v>
      </c>
      <c r="Q3075">
        <v>0.221</v>
      </c>
      <c r="R3075">
        <v>0.26700000000000002</v>
      </c>
      <c r="S3075">
        <v>0.48799999999999999</v>
      </c>
      <c r="T3075">
        <v>0.215</v>
      </c>
      <c r="U3075">
        <v>0</v>
      </c>
      <c r="V3075">
        <v>0</v>
      </c>
      <c r="W3075">
        <v>-0.7</v>
      </c>
    </row>
    <row r="3076" spans="1:23" x14ac:dyDescent="0.25">
      <c r="A3076" t="s">
        <v>4725</v>
      </c>
      <c r="B3076" t="s">
        <v>4726</v>
      </c>
      <c r="C3076">
        <v>100</v>
      </c>
      <c r="D3076">
        <v>94</v>
      </c>
      <c r="E3076">
        <v>18</v>
      </c>
      <c r="F3076">
        <v>2</v>
      </c>
      <c r="G3076">
        <v>0</v>
      </c>
      <c r="H3076">
        <v>1</v>
      </c>
      <c r="I3076">
        <v>8</v>
      </c>
      <c r="J3076">
        <v>7</v>
      </c>
      <c r="K3076">
        <v>4</v>
      </c>
      <c r="L3076">
        <v>14</v>
      </c>
      <c r="M3076">
        <v>1</v>
      </c>
      <c r="N3076">
        <v>3</v>
      </c>
      <c r="O3076">
        <v>1</v>
      </c>
      <c r="P3076">
        <v>0.188</v>
      </c>
      <c r="Q3076">
        <v>0.22700000000000001</v>
      </c>
      <c r="R3076">
        <v>0.25700000000000001</v>
      </c>
      <c r="S3076">
        <v>0.48399999999999999</v>
      </c>
      <c r="T3076">
        <v>0.215</v>
      </c>
      <c r="U3076">
        <v>0</v>
      </c>
      <c r="V3076">
        <v>0</v>
      </c>
      <c r="W3076">
        <v>-0.3</v>
      </c>
    </row>
    <row r="3077" spans="1:23" x14ac:dyDescent="0.25">
      <c r="A3077" t="s">
        <v>4723</v>
      </c>
      <c r="B3077" t="s">
        <v>4724</v>
      </c>
      <c r="C3077">
        <v>100</v>
      </c>
      <c r="D3077">
        <v>94</v>
      </c>
      <c r="E3077">
        <v>18</v>
      </c>
      <c r="F3077">
        <v>2</v>
      </c>
      <c r="G3077">
        <v>0</v>
      </c>
      <c r="H3077">
        <v>1</v>
      </c>
      <c r="I3077">
        <v>8</v>
      </c>
      <c r="J3077">
        <v>8</v>
      </c>
      <c r="K3077">
        <v>4</v>
      </c>
      <c r="L3077">
        <v>16</v>
      </c>
      <c r="M3077">
        <v>1</v>
      </c>
      <c r="N3077">
        <v>1</v>
      </c>
      <c r="O3077">
        <v>1</v>
      </c>
      <c r="P3077">
        <v>0.187</v>
      </c>
      <c r="Q3077">
        <v>0.222</v>
      </c>
      <c r="R3077">
        <v>0.26300000000000001</v>
      </c>
      <c r="S3077">
        <v>0.48499999999999999</v>
      </c>
      <c r="T3077">
        <v>0.215</v>
      </c>
      <c r="U3077">
        <v>0</v>
      </c>
      <c r="V3077">
        <v>0</v>
      </c>
      <c r="W3077">
        <v>-0.5</v>
      </c>
    </row>
    <row r="3078" spans="1:23" x14ac:dyDescent="0.25">
      <c r="A3078" t="s">
        <v>4721</v>
      </c>
      <c r="B3078" t="s">
        <v>4722</v>
      </c>
      <c r="C3078">
        <v>100</v>
      </c>
      <c r="D3078">
        <v>92</v>
      </c>
      <c r="E3078">
        <v>16</v>
      </c>
      <c r="F3078">
        <v>2</v>
      </c>
      <c r="G3078">
        <v>0</v>
      </c>
      <c r="H3078">
        <v>2</v>
      </c>
      <c r="I3078">
        <v>8</v>
      </c>
      <c r="J3078">
        <v>8</v>
      </c>
      <c r="K3078">
        <v>5</v>
      </c>
      <c r="L3078">
        <v>30</v>
      </c>
      <c r="M3078">
        <v>1</v>
      </c>
      <c r="N3078">
        <v>1</v>
      </c>
      <c r="O3078">
        <v>1</v>
      </c>
      <c r="P3078">
        <v>0.17199999999999999</v>
      </c>
      <c r="Q3078">
        <v>0.222</v>
      </c>
      <c r="R3078">
        <v>0.25900000000000001</v>
      </c>
      <c r="S3078">
        <v>0.48099999999999998</v>
      </c>
      <c r="T3078">
        <v>0.215</v>
      </c>
      <c r="U3078">
        <v>0</v>
      </c>
      <c r="V3078">
        <v>0</v>
      </c>
      <c r="W3078">
        <v>-0.5</v>
      </c>
    </row>
    <row r="3079" spans="1:23" x14ac:dyDescent="0.25">
      <c r="A3079" t="s">
        <v>4719</v>
      </c>
      <c r="B3079" t="s">
        <v>4720</v>
      </c>
      <c r="C3079">
        <v>100</v>
      </c>
      <c r="D3079">
        <v>94</v>
      </c>
      <c r="E3079">
        <v>18</v>
      </c>
      <c r="F3079">
        <v>2</v>
      </c>
      <c r="G3079">
        <v>0</v>
      </c>
      <c r="H3079">
        <v>1</v>
      </c>
      <c r="I3079">
        <v>8</v>
      </c>
      <c r="J3079">
        <v>8</v>
      </c>
      <c r="K3079">
        <v>4</v>
      </c>
      <c r="L3079">
        <v>18</v>
      </c>
      <c r="M3079">
        <v>1</v>
      </c>
      <c r="N3079">
        <v>2</v>
      </c>
      <c r="O3079">
        <v>1</v>
      </c>
      <c r="P3079">
        <v>0.187</v>
      </c>
      <c r="Q3079">
        <v>0.224</v>
      </c>
      <c r="R3079">
        <v>0.26100000000000001</v>
      </c>
      <c r="S3079">
        <v>0.48499999999999999</v>
      </c>
      <c r="T3079">
        <v>0.214</v>
      </c>
      <c r="U3079">
        <v>0</v>
      </c>
      <c r="V3079">
        <v>0</v>
      </c>
      <c r="W3079">
        <v>-0.6</v>
      </c>
    </row>
    <row r="3080" spans="1:23" x14ac:dyDescent="0.25">
      <c r="A3080" t="s">
        <v>4717</v>
      </c>
      <c r="B3080" t="s">
        <v>4718</v>
      </c>
      <c r="C3080">
        <v>100</v>
      </c>
      <c r="D3080">
        <v>94</v>
      </c>
      <c r="E3080">
        <v>17</v>
      </c>
      <c r="F3080">
        <v>2</v>
      </c>
      <c r="G3080">
        <v>0</v>
      </c>
      <c r="H3080">
        <v>1</v>
      </c>
      <c r="I3080">
        <v>8</v>
      </c>
      <c r="J3080">
        <v>8</v>
      </c>
      <c r="K3080">
        <v>4</v>
      </c>
      <c r="L3080">
        <v>17</v>
      </c>
      <c r="M3080">
        <v>1</v>
      </c>
      <c r="N3080">
        <v>2</v>
      </c>
      <c r="O3080">
        <v>1</v>
      </c>
      <c r="P3080">
        <v>0.186</v>
      </c>
      <c r="Q3080">
        <v>0.223</v>
      </c>
      <c r="R3080">
        <v>0.26300000000000001</v>
      </c>
      <c r="S3080">
        <v>0.48699999999999999</v>
      </c>
      <c r="T3080">
        <v>0.214</v>
      </c>
      <c r="U3080">
        <v>0</v>
      </c>
      <c r="V3080">
        <v>0</v>
      </c>
      <c r="W3080">
        <v>-0.7</v>
      </c>
    </row>
    <row r="3081" spans="1:23" x14ac:dyDescent="0.25">
      <c r="A3081" t="s">
        <v>4715</v>
      </c>
      <c r="B3081" t="s">
        <v>4716</v>
      </c>
      <c r="C3081">
        <v>100</v>
      </c>
      <c r="D3081">
        <v>93</v>
      </c>
      <c r="E3081">
        <v>16</v>
      </c>
      <c r="F3081">
        <v>2</v>
      </c>
      <c r="G3081">
        <v>0</v>
      </c>
      <c r="H3081">
        <v>2</v>
      </c>
      <c r="I3081">
        <v>8</v>
      </c>
      <c r="J3081">
        <v>8</v>
      </c>
      <c r="K3081">
        <v>5</v>
      </c>
      <c r="L3081">
        <v>28</v>
      </c>
      <c r="M3081">
        <v>1</v>
      </c>
      <c r="N3081">
        <v>4</v>
      </c>
      <c r="O3081">
        <v>2</v>
      </c>
      <c r="P3081">
        <v>0.17599999999999999</v>
      </c>
      <c r="Q3081">
        <v>0.223</v>
      </c>
      <c r="R3081">
        <v>0.26</v>
      </c>
      <c r="S3081">
        <v>0.48299999999999998</v>
      </c>
      <c r="T3081">
        <v>0.214</v>
      </c>
      <c r="U3081">
        <v>0.1</v>
      </c>
      <c r="V3081">
        <v>0</v>
      </c>
      <c r="W3081">
        <v>-0.6</v>
      </c>
    </row>
    <row r="3082" spans="1:23" x14ac:dyDescent="0.25">
      <c r="A3082" t="s">
        <v>4713</v>
      </c>
      <c r="B3082" t="s">
        <v>4714</v>
      </c>
      <c r="C3082">
        <v>100</v>
      </c>
      <c r="D3082">
        <v>92</v>
      </c>
      <c r="E3082">
        <v>16</v>
      </c>
      <c r="F3082">
        <v>3</v>
      </c>
      <c r="G3082">
        <v>0</v>
      </c>
      <c r="H3082">
        <v>1</v>
      </c>
      <c r="I3082">
        <v>7</v>
      </c>
      <c r="J3082">
        <v>7</v>
      </c>
      <c r="K3082">
        <v>6</v>
      </c>
      <c r="L3082">
        <v>28</v>
      </c>
      <c r="M3082">
        <v>1</v>
      </c>
      <c r="N3082">
        <v>4</v>
      </c>
      <c r="O3082">
        <v>2</v>
      </c>
      <c r="P3082">
        <v>0.17599999999999999</v>
      </c>
      <c r="Q3082">
        <v>0.23100000000000001</v>
      </c>
      <c r="R3082">
        <v>0.24399999999999999</v>
      </c>
      <c r="S3082">
        <v>0.47599999999999998</v>
      </c>
      <c r="T3082">
        <v>0.214</v>
      </c>
      <c r="U3082">
        <v>0</v>
      </c>
      <c r="V3082">
        <v>0</v>
      </c>
      <c r="W3082">
        <v>-0.6</v>
      </c>
    </row>
    <row r="3083" spans="1:23" x14ac:dyDescent="0.25">
      <c r="A3083" t="s">
        <v>4711</v>
      </c>
      <c r="B3083" t="s">
        <v>4712</v>
      </c>
      <c r="C3083">
        <v>100</v>
      </c>
      <c r="D3083">
        <v>94</v>
      </c>
      <c r="E3083">
        <v>18</v>
      </c>
      <c r="F3083">
        <v>2</v>
      </c>
      <c r="G3083">
        <v>0</v>
      </c>
      <c r="H3083">
        <v>1</v>
      </c>
      <c r="I3083">
        <v>7</v>
      </c>
      <c r="J3083">
        <v>7</v>
      </c>
      <c r="K3083">
        <v>3</v>
      </c>
      <c r="L3083">
        <v>17</v>
      </c>
      <c r="M3083">
        <v>1</v>
      </c>
      <c r="N3083">
        <v>1</v>
      </c>
      <c r="O3083">
        <v>1</v>
      </c>
      <c r="P3083">
        <v>0.192</v>
      </c>
      <c r="Q3083">
        <v>0.22500000000000001</v>
      </c>
      <c r="R3083">
        <v>0.25900000000000001</v>
      </c>
      <c r="S3083">
        <v>0.48299999999999998</v>
      </c>
      <c r="T3083">
        <v>0.214</v>
      </c>
      <c r="U3083">
        <v>0</v>
      </c>
      <c r="V3083">
        <v>0</v>
      </c>
      <c r="W3083">
        <v>-0.5</v>
      </c>
    </row>
    <row r="3084" spans="1:23" x14ac:dyDescent="0.25">
      <c r="A3084" t="s">
        <v>4709</v>
      </c>
      <c r="B3084" t="s">
        <v>4710</v>
      </c>
      <c r="C3084">
        <v>100</v>
      </c>
      <c r="D3084">
        <v>93</v>
      </c>
      <c r="E3084">
        <v>17</v>
      </c>
      <c r="F3084">
        <v>3</v>
      </c>
      <c r="G3084">
        <v>0</v>
      </c>
      <c r="H3084">
        <v>1</v>
      </c>
      <c r="I3084">
        <v>7</v>
      </c>
      <c r="J3084">
        <v>7</v>
      </c>
      <c r="K3084">
        <v>5</v>
      </c>
      <c r="L3084">
        <v>29</v>
      </c>
      <c r="M3084">
        <v>1</v>
      </c>
      <c r="N3084">
        <v>1</v>
      </c>
      <c r="O3084">
        <v>1</v>
      </c>
      <c r="P3084">
        <v>0.17899999999999999</v>
      </c>
      <c r="Q3084">
        <v>0.224</v>
      </c>
      <c r="R3084">
        <v>0.25900000000000001</v>
      </c>
      <c r="S3084">
        <v>0.48299999999999998</v>
      </c>
      <c r="T3084">
        <v>0.214</v>
      </c>
      <c r="U3084">
        <v>0</v>
      </c>
      <c r="V3084">
        <v>0</v>
      </c>
      <c r="W3084">
        <v>-0.7</v>
      </c>
    </row>
    <row r="3085" spans="1:23" x14ac:dyDescent="0.25">
      <c r="A3085" t="s">
        <v>4707</v>
      </c>
      <c r="B3085" t="s">
        <v>4708</v>
      </c>
      <c r="C3085">
        <v>100</v>
      </c>
      <c r="D3085">
        <v>94</v>
      </c>
      <c r="E3085">
        <v>18</v>
      </c>
      <c r="F3085">
        <v>2</v>
      </c>
      <c r="G3085">
        <v>0</v>
      </c>
      <c r="H3085">
        <v>1</v>
      </c>
      <c r="I3085">
        <v>8</v>
      </c>
      <c r="J3085">
        <v>8</v>
      </c>
      <c r="K3085">
        <v>4</v>
      </c>
      <c r="L3085">
        <v>17</v>
      </c>
      <c r="M3085">
        <v>1</v>
      </c>
      <c r="N3085">
        <v>3</v>
      </c>
      <c r="O3085">
        <v>2</v>
      </c>
      <c r="P3085">
        <v>0.189</v>
      </c>
      <c r="Q3085">
        <v>0.22600000000000001</v>
      </c>
      <c r="R3085">
        <v>0.25800000000000001</v>
      </c>
      <c r="S3085">
        <v>0.48399999999999999</v>
      </c>
      <c r="T3085">
        <v>0.214</v>
      </c>
      <c r="U3085">
        <v>-0.1</v>
      </c>
      <c r="V3085">
        <v>0</v>
      </c>
      <c r="W3085">
        <v>-0.6</v>
      </c>
    </row>
    <row r="3086" spans="1:23" x14ac:dyDescent="0.25">
      <c r="A3086" t="s">
        <v>4705</v>
      </c>
      <c r="B3086" t="s">
        <v>4706</v>
      </c>
      <c r="C3086">
        <v>100</v>
      </c>
      <c r="D3086">
        <v>94</v>
      </c>
      <c r="E3086">
        <v>17</v>
      </c>
      <c r="F3086">
        <v>2</v>
      </c>
      <c r="G3086">
        <v>0</v>
      </c>
      <c r="H3086">
        <v>1</v>
      </c>
      <c r="I3086">
        <v>7</v>
      </c>
      <c r="J3086">
        <v>8</v>
      </c>
      <c r="K3086">
        <v>4</v>
      </c>
      <c r="L3086">
        <v>18</v>
      </c>
      <c r="M3086">
        <v>1</v>
      </c>
      <c r="N3086">
        <v>1</v>
      </c>
      <c r="O3086">
        <v>1</v>
      </c>
      <c r="P3086">
        <v>0.185</v>
      </c>
      <c r="Q3086">
        <v>0.224</v>
      </c>
      <c r="R3086">
        <v>0.26</v>
      </c>
      <c r="S3086">
        <v>0.48399999999999999</v>
      </c>
      <c r="T3086">
        <v>0.214</v>
      </c>
      <c r="U3086">
        <v>0</v>
      </c>
      <c r="V3086">
        <v>0</v>
      </c>
      <c r="W3086">
        <v>-0.6</v>
      </c>
    </row>
    <row r="3087" spans="1:23" x14ac:dyDescent="0.25">
      <c r="A3087" t="s">
        <v>4703</v>
      </c>
      <c r="B3087" t="s">
        <v>4704</v>
      </c>
      <c r="C3087">
        <v>100</v>
      </c>
      <c r="D3087">
        <v>94</v>
      </c>
      <c r="E3087">
        <v>18</v>
      </c>
      <c r="F3087">
        <v>2</v>
      </c>
      <c r="G3087">
        <v>0</v>
      </c>
      <c r="H3087">
        <v>1</v>
      </c>
      <c r="I3087">
        <v>7</v>
      </c>
      <c r="J3087">
        <v>7</v>
      </c>
      <c r="K3087">
        <v>3</v>
      </c>
      <c r="L3087">
        <v>20</v>
      </c>
      <c r="M3087">
        <v>1</v>
      </c>
      <c r="N3087">
        <v>3</v>
      </c>
      <c r="O3087">
        <v>2</v>
      </c>
      <c r="P3087">
        <v>0.192</v>
      </c>
      <c r="Q3087">
        <v>0.22600000000000001</v>
      </c>
      <c r="R3087">
        <v>0.25800000000000001</v>
      </c>
      <c r="S3087">
        <v>0.48399999999999999</v>
      </c>
      <c r="T3087">
        <v>0.214</v>
      </c>
      <c r="U3087">
        <v>0</v>
      </c>
      <c r="V3087">
        <v>0</v>
      </c>
      <c r="W3087">
        <v>-0.6</v>
      </c>
    </row>
    <row r="3088" spans="1:23" x14ac:dyDescent="0.25">
      <c r="A3088" t="s">
        <v>4701</v>
      </c>
      <c r="B3088" t="s">
        <v>4702</v>
      </c>
      <c r="C3088">
        <v>100</v>
      </c>
      <c r="D3088">
        <v>93</v>
      </c>
      <c r="E3088">
        <v>17</v>
      </c>
      <c r="F3088">
        <v>2</v>
      </c>
      <c r="G3088">
        <v>0</v>
      </c>
      <c r="H3088">
        <v>1</v>
      </c>
      <c r="I3088">
        <v>7</v>
      </c>
      <c r="J3088">
        <v>8</v>
      </c>
      <c r="K3088">
        <v>4</v>
      </c>
      <c r="L3088">
        <v>19</v>
      </c>
      <c r="M3088">
        <v>1</v>
      </c>
      <c r="N3088">
        <v>1</v>
      </c>
      <c r="O3088">
        <v>1</v>
      </c>
      <c r="P3088">
        <v>0.184</v>
      </c>
      <c r="Q3088">
        <v>0.22500000000000001</v>
      </c>
      <c r="R3088">
        <v>0.25700000000000001</v>
      </c>
      <c r="S3088">
        <v>0.48299999999999998</v>
      </c>
      <c r="T3088">
        <v>0.214</v>
      </c>
      <c r="U3088">
        <v>-0.1</v>
      </c>
      <c r="V3088">
        <v>0</v>
      </c>
      <c r="W3088">
        <v>-0.6</v>
      </c>
    </row>
    <row r="3089" spans="1:23" x14ac:dyDescent="0.25">
      <c r="A3089" t="s">
        <v>4699</v>
      </c>
      <c r="B3089" t="s">
        <v>4700</v>
      </c>
      <c r="C3089">
        <v>100</v>
      </c>
      <c r="D3089">
        <v>94</v>
      </c>
      <c r="E3089">
        <v>18</v>
      </c>
      <c r="F3089">
        <v>2</v>
      </c>
      <c r="G3089">
        <v>0</v>
      </c>
      <c r="H3089">
        <v>1</v>
      </c>
      <c r="I3089">
        <v>8</v>
      </c>
      <c r="J3089">
        <v>7</v>
      </c>
      <c r="K3089">
        <v>3</v>
      </c>
      <c r="L3089">
        <v>17</v>
      </c>
      <c r="M3089">
        <v>1</v>
      </c>
      <c r="N3089">
        <v>7</v>
      </c>
      <c r="O3089">
        <v>3</v>
      </c>
      <c r="P3089">
        <v>0.191</v>
      </c>
      <c r="Q3089">
        <v>0.22500000000000001</v>
      </c>
      <c r="R3089">
        <v>0.25900000000000001</v>
      </c>
      <c r="S3089">
        <v>0.48399999999999999</v>
      </c>
      <c r="T3089">
        <v>0.214</v>
      </c>
      <c r="U3089">
        <v>0.1</v>
      </c>
      <c r="V3089">
        <v>0</v>
      </c>
      <c r="W3089">
        <v>-0.6</v>
      </c>
    </row>
    <row r="3090" spans="1:23" x14ac:dyDescent="0.25">
      <c r="A3090" t="s">
        <v>4697</v>
      </c>
      <c r="B3090" t="s">
        <v>4698</v>
      </c>
      <c r="C3090">
        <v>100</v>
      </c>
      <c r="D3090">
        <v>93</v>
      </c>
      <c r="E3090">
        <v>17</v>
      </c>
      <c r="F3090">
        <v>3</v>
      </c>
      <c r="G3090">
        <v>0</v>
      </c>
      <c r="H3090">
        <v>1</v>
      </c>
      <c r="I3090">
        <v>8</v>
      </c>
      <c r="J3090">
        <v>8</v>
      </c>
      <c r="K3090">
        <v>4</v>
      </c>
      <c r="L3090">
        <v>26</v>
      </c>
      <c r="M3090">
        <v>1</v>
      </c>
      <c r="N3090">
        <v>1</v>
      </c>
      <c r="O3090">
        <v>1</v>
      </c>
      <c r="P3090">
        <v>0.182</v>
      </c>
      <c r="Q3090">
        <v>0.223</v>
      </c>
      <c r="R3090">
        <v>0.26100000000000001</v>
      </c>
      <c r="S3090">
        <v>0.48399999999999999</v>
      </c>
      <c r="T3090">
        <v>0.214</v>
      </c>
      <c r="U3090">
        <v>0</v>
      </c>
      <c r="V3090">
        <v>0</v>
      </c>
      <c r="W3090">
        <v>-0.3</v>
      </c>
    </row>
    <row r="3091" spans="1:23" x14ac:dyDescent="0.25">
      <c r="A3091" t="s">
        <v>4695</v>
      </c>
      <c r="B3091" t="s">
        <v>4696</v>
      </c>
      <c r="C3091">
        <v>100</v>
      </c>
      <c r="D3091">
        <v>93</v>
      </c>
      <c r="E3091">
        <v>17</v>
      </c>
      <c r="F3091">
        <v>3</v>
      </c>
      <c r="G3091">
        <v>0</v>
      </c>
      <c r="H3091">
        <v>1</v>
      </c>
      <c r="I3091">
        <v>7</v>
      </c>
      <c r="J3091">
        <v>7</v>
      </c>
      <c r="K3091">
        <v>4</v>
      </c>
      <c r="L3091">
        <v>23</v>
      </c>
      <c r="M3091">
        <v>1</v>
      </c>
      <c r="N3091">
        <v>1</v>
      </c>
      <c r="O3091">
        <v>1</v>
      </c>
      <c r="P3091">
        <v>0.184</v>
      </c>
      <c r="Q3091">
        <v>0.22600000000000001</v>
      </c>
      <c r="R3091">
        <v>0.25600000000000001</v>
      </c>
      <c r="S3091">
        <v>0.48199999999999998</v>
      </c>
      <c r="T3091">
        <v>0.214</v>
      </c>
      <c r="U3091">
        <v>0</v>
      </c>
      <c r="V3091">
        <v>0</v>
      </c>
      <c r="W3091">
        <v>-0.7</v>
      </c>
    </row>
    <row r="3092" spans="1:23" x14ac:dyDescent="0.25">
      <c r="A3092" t="s">
        <v>4693</v>
      </c>
      <c r="B3092" t="s">
        <v>4694</v>
      </c>
      <c r="C3092">
        <v>100</v>
      </c>
      <c r="D3092">
        <v>94</v>
      </c>
      <c r="E3092">
        <v>18</v>
      </c>
      <c r="F3092">
        <v>2</v>
      </c>
      <c r="G3092">
        <v>0</v>
      </c>
      <c r="H3092">
        <v>1</v>
      </c>
      <c r="I3092">
        <v>8</v>
      </c>
      <c r="J3092">
        <v>8</v>
      </c>
      <c r="K3092">
        <v>4</v>
      </c>
      <c r="L3092">
        <v>19</v>
      </c>
      <c r="M3092">
        <v>1</v>
      </c>
      <c r="N3092">
        <v>2</v>
      </c>
      <c r="O3092">
        <v>1</v>
      </c>
      <c r="P3092">
        <v>0.187</v>
      </c>
      <c r="Q3092">
        <v>0.22500000000000001</v>
      </c>
      <c r="R3092">
        <v>0.26</v>
      </c>
      <c r="S3092">
        <v>0.48499999999999999</v>
      </c>
      <c r="T3092">
        <v>0.214</v>
      </c>
      <c r="U3092">
        <v>0</v>
      </c>
      <c r="V3092">
        <v>0</v>
      </c>
      <c r="W3092">
        <v>-0.7</v>
      </c>
    </row>
    <row r="3093" spans="1:23" x14ac:dyDescent="0.25">
      <c r="A3093" t="s">
        <v>4691</v>
      </c>
      <c r="B3093" t="s">
        <v>4692</v>
      </c>
      <c r="C3093">
        <v>100</v>
      </c>
      <c r="D3093">
        <v>94</v>
      </c>
      <c r="E3093">
        <v>18</v>
      </c>
      <c r="F3093">
        <v>3</v>
      </c>
      <c r="G3093">
        <v>0</v>
      </c>
      <c r="H3093">
        <v>1</v>
      </c>
      <c r="I3093">
        <v>8</v>
      </c>
      <c r="J3093">
        <v>8</v>
      </c>
      <c r="K3093">
        <v>4</v>
      </c>
      <c r="L3093">
        <v>19</v>
      </c>
      <c r="M3093">
        <v>1</v>
      </c>
      <c r="N3093">
        <v>1</v>
      </c>
      <c r="O3093">
        <v>1</v>
      </c>
      <c r="P3093">
        <v>0.19</v>
      </c>
      <c r="Q3093">
        <v>0.22500000000000001</v>
      </c>
      <c r="R3093">
        <v>0.26</v>
      </c>
      <c r="S3093">
        <v>0.48599999999999999</v>
      </c>
      <c r="T3093">
        <v>0.214</v>
      </c>
      <c r="U3093">
        <v>0</v>
      </c>
      <c r="V3093">
        <v>0</v>
      </c>
      <c r="W3093">
        <v>-0.7</v>
      </c>
    </row>
    <row r="3094" spans="1:23" x14ac:dyDescent="0.25">
      <c r="A3094" t="s">
        <v>4689</v>
      </c>
      <c r="B3094" t="s">
        <v>4690</v>
      </c>
      <c r="C3094">
        <v>100</v>
      </c>
      <c r="D3094">
        <v>94</v>
      </c>
      <c r="E3094">
        <v>17</v>
      </c>
      <c r="F3094">
        <v>3</v>
      </c>
      <c r="G3094">
        <v>0</v>
      </c>
      <c r="H3094">
        <v>2</v>
      </c>
      <c r="I3094">
        <v>7</v>
      </c>
      <c r="J3094">
        <v>8</v>
      </c>
      <c r="K3094">
        <v>4</v>
      </c>
      <c r="L3094">
        <v>23</v>
      </c>
      <c r="M3094">
        <v>1</v>
      </c>
      <c r="N3094">
        <v>1</v>
      </c>
      <c r="O3094">
        <v>1</v>
      </c>
      <c r="P3094">
        <v>0.182</v>
      </c>
      <c r="Q3094">
        <v>0.217</v>
      </c>
      <c r="R3094">
        <v>0.27</v>
      </c>
      <c r="S3094">
        <v>0.48699999999999999</v>
      </c>
      <c r="T3094">
        <v>0.214</v>
      </c>
      <c r="U3094">
        <v>0</v>
      </c>
      <c r="V3094">
        <v>0</v>
      </c>
      <c r="W3094">
        <v>-0.3</v>
      </c>
    </row>
    <row r="3095" spans="1:23" x14ac:dyDescent="0.25">
      <c r="A3095" t="s">
        <v>4687</v>
      </c>
      <c r="B3095" t="s">
        <v>4688</v>
      </c>
      <c r="C3095">
        <v>100</v>
      </c>
      <c r="D3095">
        <v>94</v>
      </c>
      <c r="E3095">
        <v>18</v>
      </c>
      <c r="F3095">
        <v>3</v>
      </c>
      <c r="G3095">
        <v>0</v>
      </c>
      <c r="H3095">
        <v>0</v>
      </c>
      <c r="I3095">
        <v>7</v>
      </c>
      <c r="J3095">
        <v>6</v>
      </c>
      <c r="K3095">
        <v>4</v>
      </c>
      <c r="L3095">
        <v>18</v>
      </c>
      <c r="M3095">
        <v>1</v>
      </c>
      <c r="N3095">
        <v>3</v>
      </c>
      <c r="O3095">
        <v>1</v>
      </c>
      <c r="P3095">
        <v>0.19600000000000001</v>
      </c>
      <c r="Q3095">
        <v>0.23499999999999999</v>
      </c>
      <c r="R3095">
        <v>0.24199999999999999</v>
      </c>
      <c r="S3095">
        <v>0.47699999999999998</v>
      </c>
      <c r="T3095">
        <v>0.214</v>
      </c>
      <c r="U3095">
        <v>0</v>
      </c>
      <c r="V3095">
        <v>0</v>
      </c>
      <c r="W3095">
        <v>-0.4</v>
      </c>
    </row>
    <row r="3096" spans="1:23" x14ac:dyDescent="0.25">
      <c r="A3096" t="s">
        <v>4685</v>
      </c>
      <c r="B3096" t="s">
        <v>4686</v>
      </c>
      <c r="C3096">
        <v>100</v>
      </c>
      <c r="D3096">
        <v>94</v>
      </c>
      <c r="E3096">
        <v>19</v>
      </c>
      <c r="F3096">
        <v>2</v>
      </c>
      <c r="G3096">
        <v>0</v>
      </c>
      <c r="H3096">
        <v>1</v>
      </c>
      <c r="I3096">
        <v>7</v>
      </c>
      <c r="J3096">
        <v>7</v>
      </c>
      <c r="K3096">
        <v>3</v>
      </c>
      <c r="L3096">
        <v>13</v>
      </c>
      <c r="M3096">
        <v>1</v>
      </c>
      <c r="N3096">
        <v>2</v>
      </c>
      <c r="O3096">
        <v>1</v>
      </c>
      <c r="P3096">
        <v>0.19800000000000001</v>
      </c>
      <c r="Q3096">
        <v>0.23200000000000001</v>
      </c>
      <c r="R3096">
        <v>0.248</v>
      </c>
      <c r="S3096">
        <v>0.48</v>
      </c>
      <c r="T3096">
        <v>0.214</v>
      </c>
      <c r="U3096">
        <v>-0.1</v>
      </c>
      <c r="V3096">
        <v>0</v>
      </c>
      <c r="W3096">
        <v>-0.4</v>
      </c>
    </row>
    <row r="3097" spans="1:23" x14ac:dyDescent="0.25">
      <c r="A3097" t="s">
        <v>4683</v>
      </c>
      <c r="B3097" t="s">
        <v>4684</v>
      </c>
      <c r="C3097">
        <v>100</v>
      </c>
      <c r="D3097">
        <v>93</v>
      </c>
      <c r="E3097">
        <v>17</v>
      </c>
      <c r="F3097">
        <v>2</v>
      </c>
      <c r="G3097">
        <v>0</v>
      </c>
      <c r="H3097">
        <v>1</v>
      </c>
      <c r="I3097">
        <v>7</v>
      </c>
      <c r="J3097">
        <v>7</v>
      </c>
      <c r="K3097">
        <v>5</v>
      </c>
      <c r="L3097">
        <v>20</v>
      </c>
      <c r="M3097">
        <v>1</v>
      </c>
      <c r="N3097">
        <v>2</v>
      </c>
      <c r="O3097">
        <v>1</v>
      </c>
      <c r="P3097">
        <v>0.18099999999999999</v>
      </c>
      <c r="Q3097">
        <v>0.22600000000000001</v>
      </c>
      <c r="R3097">
        <v>0.255</v>
      </c>
      <c r="S3097">
        <v>0.48099999999999998</v>
      </c>
      <c r="T3097">
        <v>0.214</v>
      </c>
      <c r="U3097">
        <v>0</v>
      </c>
      <c r="V3097">
        <v>0</v>
      </c>
      <c r="W3097">
        <v>-0.6</v>
      </c>
    </row>
    <row r="3098" spans="1:23" x14ac:dyDescent="0.25">
      <c r="A3098" t="s">
        <v>4681</v>
      </c>
      <c r="B3098" t="s">
        <v>4682</v>
      </c>
      <c r="C3098">
        <v>100</v>
      </c>
      <c r="D3098">
        <v>94</v>
      </c>
      <c r="E3098">
        <v>18</v>
      </c>
      <c r="F3098">
        <v>2</v>
      </c>
      <c r="G3098">
        <v>0</v>
      </c>
      <c r="H3098">
        <v>1</v>
      </c>
      <c r="I3098">
        <v>7</v>
      </c>
      <c r="J3098">
        <v>8</v>
      </c>
      <c r="K3098">
        <v>4</v>
      </c>
      <c r="L3098">
        <v>17</v>
      </c>
      <c r="M3098">
        <v>1</v>
      </c>
      <c r="N3098">
        <v>1</v>
      </c>
      <c r="O3098">
        <v>1</v>
      </c>
      <c r="P3098">
        <v>0.187</v>
      </c>
      <c r="Q3098">
        <v>0.224</v>
      </c>
      <c r="R3098">
        <v>0.26</v>
      </c>
      <c r="S3098">
        <v>0.48399999999999999</v>
      </c>
      <c r="T3098">
        <v>0.214</v>
      </c>
      <c r="U3098">
        <v>-0.1</v>
      </c>
      <c r="V3098">
        <v>0</v>
      </c>
      <c r="W3098">
        <v>-0.6</v>
      </c>
    </row>
    <row r="3099" spans="1:23" x14ac:dyDescent="0.25">
      <c r="A3099" t="s">
        <v>4679</v>
      </c>
      <c r="B3099" t="s">
        <v>4680</v>
      </c>
      <c r="C3099">
        <v>100</v>
      </c>
      <c r="D3099">
        <v>93</v>
      </c>
      <c r="E3099">
        <v>17</v>
      </c>
      <c r="F3099">
        <v>2</v>
      </c>
      <c r="G3099">
        <v>0</v>
      </c>
      <c r="H3099">
        <v>1</v>
      </c>
      <c r="I3099">
        <v>7</v>
      </c>
      <c r="J3099">
        <v>7</v>
      </c>
      <c r="K3099">
        <v>5</v>
      </c>
      <c r="L3099">
        <v>17</v>
      </c>
      <c r="M3099">
        <v>1</v>
      </c>
      <c r="N3099">
        <v>1</v>
      </c>
      <c r="O3099">
        <v>1</v>
      </c>
      <c r="P3099">
        <v>0.183</v>
      </c>
      <c r="Q3099">
        <v>0.23</v>
      </c>
      <c r="R3099">
        <v>0.247</v>
      </c>
      <c r="S3099">
        <v>0.47699999999999998</v>
      </c>
      <c r="T3099">
        <v>0.214</v>
      </c>
      <c r="U3099">
        <v>0</v>
      </c>
      <c r="V3099">
        <v>0</v>
      </c>
      <c r="W3099">
        <v>-0.3</v>
      </c>
    </row>
    <row r="3100" spans="1:23" x14ac:dyDescent="0.25">
      <c r="A3100" t="s">
        <v>4677</v>
      </c>
      <c r="B3100" t="s">
        <v>4678</v>
      </c>
      <c r="C3100">
        <v>100</v>
      </c>
      <c r="D3100">
        <v>93</v>
      </c>
      <c r="E3100">
        <v>17</v>
      </c>
      <c r="F3100">
        <v>3</v>
      </c>
      <c r="G3100">
        <v>0</v>
      </c>
      <c r="H3100">
        <v>1</v>
      </c>
      <c r="I3100">
        <v>8</v>
      </c>
      <c r="J3100">
        <v>7</v>
      </c>
      <c r="K3100">
        <v>5</v>
      </c>
      <c r="L3100">
        <v>22</v>
      </c>
      <c r="M3100">
        <v>1</v>
      </c>
      <c r="N3100">
        <v>2</v>
      </c>
      <c r="O3100">
        <v>1</v>
      </c>
      <c r="P3100">
        <v>0.183</v>
      </c>
      <c r="Q3100">
        <v>0.22900000000000001</v>
      </c>
      <c r="R3100">
        <v>0.251</v>
      </c>
      <c r="S3100">
        <v>0.47899999999999998</v>
      </c>
      <c r="T3100">
        <v>0.214</v>
      </c>
      <c r="U3100">
        <v>0</v>
      </c>
      <c r="V3100">
        <v>0</v>
      </c>
      <c r="W3100">
        <v>-0.3</v>
      </c>
    </row>
    <row r="3101" spans="1:23" x14ac:dyDescent="0.25">
      <c r="A3101" t="s">
        <v>4675</v>
      </c>
      <c r="B3101" t="s">
        <v>4676</v>
      </c>
      <c r="C3101">
        <v>100</v>
      </c>
      <c r="D3101">
        <v>93</v>
      </c>
      <c r="E3101">
        <v>17</v>
      </c>
      <c r="F3101">
        <v>2</v>
      </c>
      <c r="G3101">
        <v>0</v>
      </c>
      <c r="H3101">
        <v>1</v>
      </c>
      <c r="I3101">
        <v>7</v>
      </c>
      <c r="J3101">
        <v>7</v>
      </c>
      <c r="K3101">
        <v>4</v>
      </c>
      <c r="L3101">
        <v>19</v>
      </c>
      <c r="M3101">
        <v>1</v>
      </c>
      <c r="N3101">
        <v>1</v>
      </c>
      <c r="O3101">
        <v>1</v>
      </c>
      <c r="P3101">
        <v>0.184</v>
      </c>
      <c r="Q3101">
        <v>0.22500000000000001</v>
      </c>
      <c r="R3101">
        <v>0.25600000000000001</v>
      </c>
      <c r="S3101">
        <v>0.48199999999999998</v>
      </c>
      <c r="T3101">
        <v>0.214</v>
      </c>
      <c r="U3101">
        <v>0</v>
      </c>
      <c r="V3101">
        <v>0</v>
      </c>
      <c r="W3101">
        <v>-0.6</v>
      </c>
    </row>
    <row r="3102" spans="1:23" x14ac:dyDescent="0.25">
      <c r="A3102" t="s">
        <v>4673</v>
      </c>
      <c r="B3102" t="s">
        <v>4674</v>
      </c>
      <c r="C3102">
        <v>100</v>
      </c>
      <c r="D3102">
        <v>92</v>
      </c>
      <c r="E3102">
        <v>16</v>
      </c>
      <c r="F3102">
        <v>2</v>
      </c>
      <c r="G3102">
        <v>0</v>
      </c>
      <c r="H3102">
        <v>1</v>
      </c>
      <c r="I3102">
        <v>8</v>
      </c>
      <c r="J3102">
        <v>7</v>
      </c>
      <c r="K3102">
        <v>5</v>
      </c>
      <c r="L3102">
        <v>20</v>
      </c>
      <c r="M3102">
        <v>1</v>
      </c>
      <c r="N3102">
        <v>5</v>
      </c>
      <c r="O3102">
        <v>2</v>
      </c>
      <c r="P3102">
        <v>0.17799999999999999</v>
      </c>
      <c r="Q3102">
        <v>0.23100000000000001</v>
      </c>
      <c r="R3102">
        <v>0.245</v>
      </c>
      <c r="S3102">
        <v>0.47599999999999998</v>
      </c>
      <c r="T3102">
        <v>0.214</v>
      </c>
      <c r="U3102">
        <v>0.1</v>
      </c>
      <c r="V3102">
        <v>0</v>
      </c>
      <c r="W3102">
        <v>-0.6</v>
      </c>
    </row>
    <row r="3103" spans="1:23" x14ac:dyDescent="0.25">
      <c r="A3103" t="s">
        <v>4672</v>
      </c>
      <c r="B3103" t="s">
        <v>4152</v>
      </c>
      <c r="C3103">
        <v>100</v>
      </c>
      <c r="D3103">
        <v>94</v>
      </c>
      <c r="E3103">
        <v>18</v>
      </c>
      <c r="F3103">
        <v>2</v>
      </c>
      <c r="G3103">
        <v>0</v>
      </c>
      <c r="H3103">
        <v>1</v>
      </c>
      <c r="I3103">
        <v>7</v>
      </c>
      <c r="J3103">
        <v>8</v>
      </c>
      <c r="K3103">
        <v>4</v>
      </c>
      <c r="L3103">
        <v>16</v>
      </c>
      <c r="M3103">
        <v>1</v>
      </c>
      <c r="N3103">
        <v>1</v>
      </c>
      <c r="O3103">
        <v>1</v>
      </c>
      <c r="P3103">
        <v>0.188</v>
      </c>
      <c r="Q3103">
        <v>0.223</v>
      </c>
      <c r="R3103">
        <v>0.26</v>
      </c>
      <c r="S3103">
        <v>0.48299999999999998</v>
      </c>
      <c r="T3103">
        <v>0.214</v>
      </c>
      <c r="U3103">
        <v>0</v>
      </c>
      <c r="V3103">
        <v>0</v>
      </c>
      <c r="W3103">
        <v>-0.5</v>
      </c>
    </row>
    <row r="3104" spans="1:23" x14ac:dyDescent="0.25">
      <c r="A3104" t="s">
        <v>4670</v>
      </c>
      <c r="B3104" t="s">
        <v>4671</v>
      </c>
      <c r="C3104">
        <v>100</v>
      </c>
      <c r="D3104">
        <v>94</v>
      </c>
      <c r="E3104">
        <v>18</v>
      </c>
      <c r="F3104">
        <v>2</v>
      </c>
      <c r="G3104">
        <v>0</v>
      </c>
      <c r="H3104">
        <v>1</v>
      </c>
      <c r="I3104">
        <v>7</v>
      </c>
      <c r="J3104">
        <v>8</v>
      </c>
      <c r="K3104">
        <v>4</v>
      </c>
      <c r="L3104">
        <v>20</v>
      </c>
      <c r="M3104">
        <v>1</v>
      </c>
      <c r="N3104">
        <v>2</v>
      </c>
      <c r="O3104">
        <v>1</v>
      </c>
      <c r="P3104">
        <v>0.189</v>
      </c>
      <c r="Q3104">
        <v>0.22500000000000001</v>
      </c>
      <c r="R3104">
        <v>0.25800000000000001</v>
      </c>
      <c r="S3104">
        <v>0.48299999999999998</v>
      </c>
      <c r="T3104">
        <v>0.214</v>
      </c>
      <c r="U3104">
        <v>-0.1</v>
      </c>
      <c r="V3104">
        <v>0</v>
      </c>
      <c r="W3104">
        <v>-0.6</v>
      </c>
    </row>
    <row r="3105" spans="1:23" x14ac:dyDescent="0.25">
      <c r="A3105" t="s">
        <v>4668</v>
      </c>
      <c r="B3105" t="s">
        <v>4669</v>
      </c>
      <c r="C3105">
        <v>100</v>
      </c>
      <c r="D3105">
        <v>94</v>
      </c>
      <c r="E3105">
        <v>18</v>
      </c>
      <c r="F3105">
        <v>3</v>
      </c>
      <c r="G3105">
        <v>0</v>
      </c>
      <c r="H3105">
        <v>1</v>
      </c>
      <c r="I3105">
        <v>7</v>
      </c>
      <c r="J3105">
        <v>7</v>
      </c>
      <c r="K3105">
        <v>4</v>
      </c>
      <c r="L3105">
        <v>19</v>
      </c>
      <c r="M3105">
        <v>1</v>
      </c>
      <c r="N3105">
        <v>1</v>
      </c>
      <c r="O3105">
        <v>1</v>
      </c>
      <c r="P3105">
        <v>0.189</v>
      </c>
      <c r="Q3105">
        <v>0.22600000000000001</v>
      </c>
      <c r="R3105">
        <v>0.254</v>
      </c>
      <c r="S3105">
        <v>0.48</v>
      </c>
      <c r="T3105">
        <v>0.214</v>
      </c>
      <c r="U3105">
        <v>0</v>
      </c>
      <c r="V3105">
        <v>0</v>
      </c>
      <c r="W3105">
        <v>-0.5</v>
      </c>
    </row>
    <row r="3106" spans="1:23" x14ac:dyDescent="0.25">
      <c r="A3106" t="s">
        <v>4666</v>
      </c>
      <c r="B3106" t="s">
        <v>4667</v>
      </c>
      <c r="C3106">
        <v>100</v>
      </c>
      <c r="D3106">
        <v>94</v>
      </c>
      <c r="E3106">
        <v>17</v>
      </c>
      <c r="F3106">
        <v>2</v>
      </c>
      <c r="G3106">
        <v>0</v>
      </c>
      <c r="H3106">
        <v>1</v>
      </c>
      <c r="I3106">
        <v>8</v>
      </c>
      <c r="J3106">
        <v>8</v>
      </c>
      <c r="K3106">
        <v>4</v>
      </c>
      <c r="L3106">
        <v>21</v>
      </c>
      <c r="M3106">
        <v>1</v>
      </c>
      <c r="N3106">
        <v>2</v>
      </c>
      <c r="O3106">
        <v>1</v>
      </c>
      <c r="P3106">
        <v>0.185</v>
      </c>
      <c r="Q3106">
        <v>0.223</v>
      </c>
      <c r="R3106">
        <v>0.26100000000000001</v>
      </c>
      <c r="S3106">
        <v>0.48399999999999999</v>
      </c>
      <c r="T3106">
        <v>0.214</v>
      </c>
      <c r="U3106">
        <v>-0.1</v>
      </c>
      <c r="V3106">
        <v>0</v>
      </c>
      <c r="W3106">
        <v>-0.6</v>
      </c>
    </row>
    <row r="3107" spans="1:23" x14ac:dyDescent="0.25">
      <c r="A3107" t="s">
        <v>4664</v>
      </c>
      <c r="B3107" t="s">
        <v>4665</v>
      </c>
      <c r="C3107">
        <v>100</v>
      </c>
      <c r="D3107">
        <v>94</v>
      </c>
      <c r="E3107">
        <v>18</v>
      </c>
      <c r="F3107">
        <v>2</v>
      </c>
      <c r="G3107">
        <v>0</v>
      </c>
      <c r="H3107">
        <v>0</v>
      </c>
      <c r="I3107">
        <v>8</v>
      </c>
      <c r="J3107">
        <v>7</v>
      </c>
      <c r="K3107">
        <v>4</v>
      </c>
      <c r="L3107">
        <v>16</v>
      </c>
      <c r="M3107">
        <v>1</v>
      </c>
      <c r="N3107">
        <v>5</v>
      </c>
      <c r="O3107">
        <v>3</v>
      </c>
      <c r="P3107">
        <v>0.19600000000000001</v>
      </c>
      <c r="Q3107">
        <v>0.23599999999999999</v>
      </c>
      <c r="R3107">
        <v>0.24099999999999999</v>
      </c>
      <c r="S3107">
        <v>0.47699999999999998</v>
      </c>
      <c r="T3107">
        <v>0.214</v>
      </c>
      <c r="U3107">
        <v>0</v>
      </c>
      <c r="V3107">
        <v>0</v>
      </c>
      <c r="W3107">
        <v>-0.5</v>
      </c>
    </row>
    <row r="3108" spans="1:23" x14ac:dyDescent="0.25">
      <c r="A3108" t="s">
        <v>4662</v>
      </c>
      <c r="B3108" t="s">
        <v>4663</v>
      </c>
      <c r="C3108">
        <v>100</v>
      </c>
      <c r="D3108">
        <v>94</v>
      </c>
      <c r="E3108">
        <v>18</v>
      </c>
      <c r="F3108">
        <v>3</v>
      </c>
      <c r="G3108">
        <v>0</v>
      </c>
      <c r="H3108">
        <v>1</v>
      </c>
      <c r="I3108">
        <v>7</v>
      </c>
      <c r="J3108">
        <v>7</v>
      </c>
      <c r="K3108">
        <v>4</v>
      </c>
      <c r="L3108">
        <v>12</v>
      </c>
      <c r="M3108">
        <v>1</v>
      </c>
      <c r="N3108">
        <v>2</v>
      </c>
      <c r="O3108">
        <v>1</v>
      </c>
      <c r="P3108">
        <v>0.193</v>
      </c>
      <c r="Q3108">
        <v>0.23300000000000001</v>
      </c>
      <c r="R3108">
        <v>0.24399999999999999</v>
      </c>
      <c r="S3108">
        <v>0.47699999999999998</v>
      </c>
      <c r="T3108">
        <v>0.214</v>
      </c>
      <c r="U3108">
        <v>0</v>
      </c>
      <c r="V3108">
        <v>0</v>
      </c>
      <c r="W3108">
        <v>-0.4</v>
      </c>
    </row>
    <row r="3109" spans="1:23" x14ac:dyDescent="0.25">
      <c r="A3109" t="s">
        <v>4660</v>
      </c>
      <c r="B3109" t="s">
        <v>4661</v>
      </c>
      <c r="C3109">
        <v>343</v>
      </c>
      <c r="D3109">
        <v>319</v>
      </c>
      <c r="E3109">
        <v>56</v>
      </c>
      <c r="F3109">
        <v>7</v>
      </c>
      <c r="G3109">
        <v>1</v>
      </c>
      <c r="H3109">
        <v>6</v>
      </c>
      <c r="I3109">
        <v>26</v>
      </c>
      <c r="J3109">
        <v>28</v>
      </c>
      <c r="K3109">
        <v>18</v>
      </c>
      <c r="L3109">
        <v>98</v>
      </c>
      <c r="M3109">
        <v>3</v>
      </c>
      <c r="N3109">
        <v>9</v>
      </c>
      <c r="O3109">
        <v>5</v>
      </c>
      <c r="P3109">
        <v>0.17599999999999999</v>
      </c>
      <c r="Q3109">
        <v>0.224</v>
      </c>
      <c r="R3109">
        <v>0.25700000000000001</v>
      </c>
      <c r="S3109">
        <v>0.48099999999999998</v>
      </c>
      <c r="T3109">
        <v>0.214</v>
      </c>
      <c r="U3109">
        <v>-0.3</v>
      </c>
      <c r="V3109">
        <v>0</v>
      </c>
      <c r="W3109">
        <v>-1.6</v>
      </c>
    </row>
    <row r="3110" spans="1:23" x14ac:dyDescent="0.25">
      <c r="A3110" t="s">
        <v>4658</v>
      </c>
      <c r="B3110" t="s">
        <v>4659</v>
      </c>
      <c r="C3110">
        <v>100</v>
      </c>
      <c r="D3110">
        <v>94</v>
      </c>
      <c r="E3110">
        <v>17</v>
      </c>
      <c r="F3110">
        <v>2</v>
      </c>
      <c r="G3110">
        <v>0</v>
      </c>
      <c r="H3110">
        <v>1</v>
      </c>
      <c r="I3110">
        <v>7</v>
      </c>
      <c r="J3110">
        <v>7</v>
      </c>
      <c r="K3110">
        <v>4</v>
      </c>
      <c r="L3110">
        <v>22</v>
      </c>
      <c r="M3110">
        <v>1</v>
      </c>
      <c r="N3110">
        <v>2</v>
      </c>
      <c r="O3110">
        <v>1</v>
      </c>
      <c r="P3110">
        <v>0.185</v>
      </c>
      <c r="Q3110">
        <v>0.224</v>
      </c>
      <c r="R3110">
        <v>0.25900000000000001</v>
      </c>
      <c r="S3110">
        <v>0.48299999999999998</v>
      </c>
      <c r="T3110">
        <v>0.214</v>
      </c>
      <c r="U3110">
        <v>0</v>
      </c>
      <c r="V3110">
        <v>0</v>
      </c>
      <c r="W3110">
        <v>-0.6</v>
      </c>
    </row>
    <row r="3111" spans="1:23" x14ac:dyDescent="0.25">
      <c r="A3111" t="s">
        <v>4656</v>
      </c>
      <c r="B3111" t="s">
        <v>4657</v>
      </c>
      <c r="C3111">
        <v>100</v>
      </c>
      <c r="D3111">
        <v>94</v>
      </c>
      <c r="E3111">
        <v>17</v>
      </c>
      <c r="F3111">
        <v>2</v>
      </c>
      <c r="G3111">
        <v>0</v>
      </c>
      <c r="H3111">
        <v>2</v>
      </c>
      <c r="I3111">
        <v>8</v>
      </c>
      <c r="J3111">
        <v>8</v>
      </c>
      <c r="K3111">
        <v>4</v>
      </c>
      <c r="L3111">
        <v>21</v>
      </c>
      <c r="M3111">
        <v>1</v>
      </c>
      <c r="N3111">
        <v>1</v>
      </c>
      <c r="O3111">
        <v>1</v>
      </c>
      <c r="P3111">
        <v>0.17899999999999999</v>
      </c>
      <c r="Q3111">
        <v>0.219</v>
      </c>
      <c r="R3111">
        <v>0.26600000000000001</v>
      </c>
      <c r="S3111">
        <v>0.48499999999999999</v>
      </c>
      <c r="T3111">
        <v>0.214</v>
      </c>
      <c r="U3111">
        <v>0</v>
      </c>
      <c r="V3111">
        <v>0</v>
      </c>
      <c r="W3111">
        <v>-0.7</v>
      </c>
    </row>
    <row r="3112" spans="1:23" x14ac:dyDescent="0.25">
      <c r="A3112" t="s">
        <v>4654</v>
      </c>
      <c r="B3112" t="s">
        <v>4655</v>
      </c>
      <c r="C3112">
        <v>100</v>
      </c>
      <c r="D3112">
        <v>92</v>
      </c>
      <c r="E3112">
        <v>15</v>
      </c>
      <c r="F3112">
        <v>2</v>
      </c>
      <c r="G3112">
        <v>0</v>
      </c>
      <c r="H3112">
        <v>2</v>
      </c>
      <c r="I3112">
        <v>8</v>
      </c>
      <c r="J3112">
        <v>8</v>
      </c>
      <c r="K3112">
        <v>6</v>
      </c>
      <c r="L3112">
        <v>29</v>
      </c>
      <c r="M3112">
        <v>1</v>
      </c>
      <c r="N3112">
        <v>1</v>
      </c>
      <c r="O3112">
        <v>1</v>
      </c>
      <c r="P3112">
        <v>0.16600000000000001</v>
      </c>
      <c r="Q3112">
        <v>0.22</v>
      </c>
      <c r="R3112">
        <v>0.25900000000000001</v>
      </c>
      <c r="S3112">
        <v>0.47899999999999998</v>
      </c>
      <c r="T3112">
        <v>0.214</v>
      </c>
      <c r="U3112">
        <v>0</v>
      </c>
      <c r="V3112">
        <v>0</v>
      </c>
      <c r="W3112">
        <v>-0.6</v>
      </c>
    </row>
    <row r="3113" spans="1:23" x14ac:dyDescent="0.25">
      <c r="A3113" t="s">
        <v>4652</v>
      </c>
      <c r="B3113" t="s">
        <v>4653</v>
      </c>
      <c r="C3113">
        <v>100</v>
      </c>
      <c r="D3113">
        <v>93</v>
      </c>
      <c r="E3113">
        <v>17</v>
      </c>
      <c r="F3113">
        <v>2</v>
      </c>
      <c r="G3113">
        <v>0</v>
      </c>
      <c r="H3113">
        <v>1</v>
      </c>
      <c r="I3113">
        <v>7</v>
      </c>
      <c r="J3113">
        <v>7</v>
      </c>
      <c r="K3113">
        <v>4</v>
      </c>
      <c r="L3113">
        <v>21</v>
      </c>
      <c r="M3113">
        <v>1</v>
      </c>
      <c r="N3113">
        <v>2</v>
      </c>
      <c r="O3113">
        <v>1</v>
      </c>
      <c r="P3113">
        <v>0.184</v>
      </c>
      <c r="Q3113">
        <v>0.22500000000000001</v>
      </c>
      <c r="R3113">
        <v>0.255</v>
      </c>
      <c r="S3113">
        <v>0.48099999999999998</v>
      </c>
      <c r="T3113">
        <v>0.214</v>
      </c>
      <c r="U3113">
        <v>-0.1</v>
      </c>
      <c r="V3113">
        <v>0</v>
      </c>
      <c r="W3113">
        <v>-0.6</v>
      </c>
    </row>
    <row r="3114" spans="1:23" x14ac:dyDescent="0.25">
      <c r="A3114" t="s">
        <v>4650</v>
      </c>
      <c r="B3114" t="s">
        <v>4651</v>
      </c>
      <c r="C3114">
        <v>100</v>
      </c>
      <c r="D3114">
        <v>93</v>
      </c>
      <c r="E3114">
        <v>17</v>
      </c>
      <c r="F3114">
        <v>2</v>
      </c>
      <c r="G3114">
        <v>0</v>
      </c>
      <c r="H3114">
        <v>1</v>
      </c>
      <c r="I3114">
        <v>8</v>
      </c>
      <c r="J3114">
        <v>7</v>
      </c>
      <c r="K3114">
        <v>5</v>
      </c>
      <c r="L3114">
        <v>19</v>
      </c>
      <c r="M3114">
        <v>1</v>
      </c>
      <c r="N3114">
        <v>2</v>
      </c>
      <c r="O3114">
        <v>1</v>
      </c>
      <c r="P3114">
        <v>0.182</v>
      </c>
      <c r="Q3114">
        <v>0.22500000000000001</v>
      </c>
      <c r="R3114">
        <v>0.255</v>
      </c>
      <c r="S3114">
        <v>0.48</v>
      </c>
      <c r="T3114">
        <v>0.214</v>
      </c>
      <c r="U3114">
        <v>0</v>
      </c>
      <c r="V3114">
        <v>0</v>
      </c>
      <c r="W3114">
        <v>-0.6</v>
      </c>
    </row>
    <row r="3115" spans="1:23" x14ac:dyDescent="0.25">
      <c r="A3115" t="s">
        <v>4648</v>
      </c>
      <c r="B3115" t="s">
        <v>4649</v>
      </c>
      <c r="C3115">
        <v>100</v>
      </c>
      <c r="D3115">
        <v>92</v>
      </c>
      <c r="E3115">
        <v>17</v>
      </c>
      <c r="F3115">
        <v>2</v>
      </c>
      <c r="G3115">
        <v>0</v>
      </c>
      <c r="H3115">
        <v>1</v>
      </c>
      <c r="I3115">
        <v>7</v>
      </c>
      <c r="J3115">
        <v>6</v>
      </c>
      <c r="K3115">
        <v>6</v>
      </c>
      <c r="L3115">
        <v>16</v>
      </c>
      <c r="M3115">
        <v>1</v>
      </c>
      <c r="N3115">
        <v>3</v>
      </c>
      <c r="O3115">
        <v>2</v>
      </c>
      <c r="P3115">
        <v>0.184</v>
      </c>
      <c r="Q3115">
        <v>0.23699999999999999</v>
      </c>
      <c r="R3115">
        <v>0.23400000000000001</v>
      </c>
      <c r="S3115">
        <v>0.47099999999999997</v>
      </c>
      <c r="T3115">
        <v>0.214</v>
      </c>
      <c r="U3115">
        <v>-0.1</v>
      </c>
      <c r="V3115">
        <v>0</v>
      </c>
      <c r="W3115">
        <v>-0.4</v>
      </c>
    </row>
    <row r="3116" spans="1:23" x14ac:dyDescent="0.25">
      <c r="A3116" t="s">
        <v>4646</v>
      </c>
      <c r="B3116" t="s">
        <v>4647</v>
      </c>
      <c r="C3116">
        <v>100</v>
      </c>
      <c r="D3116">
        <v>93</v>
      </c>
      <c r="E3116">
        <v>17</v>
      </c>
      <c r="F3116">
        <v>3</v>
      </c>
      <c r="G3116">
        <v>0</v>
      </c>
      <c r="H3116">
        <v>1</v>
      </c>
      <c r="I3116">
        <v>7</v>
      </c>
      <c r="J3116">
        <v>7</v>
      </c>
      <c r="K3116">
        <v>5</v>
      </c>
      <c r="L3116">
        <v>27</v>
      </c>
      <c r="M3116">
        <v>1</v>
      </c>
      <c r="N3116">
        <v>1</v>
      </c>
      <c r="O3116">
        <v>1</v>
      </c>
      <c r="P3116">
        <v>0.183</v>
      </c>
      <c r="Q3116">
        <v>0.22800000000000001</v>
      </c>
      <c r="R3116">
        <v>0.25</v>
      </c>
      <c r="S3116">
        <v>0.47799999999999998</v>
      </c>
      <c r="T3116">
        <v>0.214</v>
      </c>
      <c r="U3116">
        <v>0</v>
      </c>
      <c r="V3116">
        <v>0</v>
      </c>
      <c r="W3116">
        <v>-0.6</v>
      </c>
    </row>
    <row r="3117" spans="1:23" x14ac:dyDescent="0.25">
      <c r="A3117" t="s">
        <v>4644</v>
      </c>
      <c r="B3117" t="s">
        <v>4645</v>
      </c>
      <c r="C3117">
        <v>100</v>
      </c>
      <c r="D3117">
        <v>92</v>
      </c>
      <c r="E3117">
        <v>17</v>
      </c>
      <c r="F3117">
        <v>2</v>
      </c>
      <c r="G3117">
        <v>0</v>
      </c>
      <c r="H3117">
        <v>1</v>
      </c>
      <c r="I3117">
        <v>7</v>
      </c>
      <c r="J3117">
        <v>7</v>
      </c>
      <c r="K3117">
        <v>5</v>
      </c>
      <c r="L3117">
        <v>24</v>
      </c>
      <c r="M3117">
        <v>1</v>
      </c>
      <c r="N3117">
        <v>1</v>
      </c>
      <c r="O3117">
        <v>1</v>
      </c>
      <c r="P3117">
        <v>0.18</v>
      </c>
      <c r="Q3117">
        <v>0.23100000000000001</v>
      </c>
      <c r="R3117">
        <v>0.24199999999999999</v>
      </c>
      <c r="S3117">
        <v>0.47299999999999998</v>
      </c>
      <c r="T3117">
        <v>0.214</v>
      </c>
      <c r="U3117">
        <v>0</v>
      </c>
      <c r="V3117">
        <v>0</v>
      </c>
      <c r="W3117">
        <v>-0.6</v>
      </c>
    </row>
    <row r="3118" spans="1:23" x14ac:dyDescent="0.25">
      <c r="A3118" t="s">
        <v>4642</v>
      </c>
      <c r="B3118" t="s">
        <v>4643</v>
      </c>
      <c r="C3118">
        <v>100</v>
      </c>
      <c r="D3118">
        <v>94</v>
      </c>
      <c r="E3118">
        <v>18</v>
      </c>
      <c r="F3118">
        <v>2</v>
      </c>
      <c r="G3118">
        <v>0</v>
      </c>
      <c r="H3118">
        <v>1</v>
      </c>
      <c r="I3118">
        <v>7</v>
      </c>
      <c r="J3118">
        <v>7</v>
      </c>
      <c r="K3118">
        <v>4</v>
      </c>
      <c r="L3118">
        <v>18</v>
      </c>
      <c r="M3118">
        <v>1</v>
      </c>
      <c r="N3118">
        <v>1</v>
      </c>
      <c r="O3118">
        <v>1</v>
      </c>
      <c r="P3118">
        <v>0.188</v>
      </c>
      <c r="Q3118">
        <v>0.223</v>
      </c>
      <c r="R3118">
        <v>0.25800000000000001</v>
      </c>
      <c r="S3118">
        <v>0.48099999999999998</v>
      </c>
      <c r="T3118">
        <v>0.214</v>
      </c>
      <c r="U3118">
        <v>0</v>
      </c>
      <c r="V3118">
        <v>0</v>
      </c>
      <c r="W3118">
        <v>-0.4</v>
      </c>
    </row>
    <row r="3119" spans="1:23" x14ac:dyDescent="0.25">
      <c r="A3119" t="s">
        <v>4640</v>
      </c>
      <c r="B3119" t="s">
        <v>4641</v>
      </c>
      <c r="C3119">
        <v>100</v>
      </c>
      <c r="D3119">
        <v>95</v>
      </c>
      <c r="E3119">
        <v>18</v>
      </c>
      <c r="F3119">
        <v>2</v>
      </c>
      <c r="G3119">
        <v>0</v>
      </c>
      <c r="H3119">
        <v>1</v>
      </c>
      <c r="I3119">
        <v>7</v>
      </c>
      <c r="J3119">
        <v>8</v>
      </c>
      <c r="K3119">
        <v>3</v>
      </c>
      <c r="L3119">
        <v>17</v>
      </c>
      <c r="M3119">
        <v>1</v>
      </c>
      <c r="N3119">
        <v>1</v>
      </c>
      <c r="O3119">
        <v>1</v>
      </c>
      <c r="P3119">
        <v>0.192</v>
      </c>
      <c r="Q3119">
        <v>0.223</v>
      </c>
      <c r="R3119">
        <v>0.26</v>
      </c>
      <c r="S3119">
        <v>0.48299999999999998</v>
      </c>
      <c r="T3119">
        <v>0.214</v>
      </c>
      <c r="U3119">
        <v>0</v>
      </c>
      <c r="V3119">
        <v>0</v>
      </c>
      <c r="W3119">
        <v>-0.5</v>
      </c>
    </row>
    <row r="3120" spans="1:23" x14ac:dyDescent="0.25">
      <c r="A3120" t="s">
        <v>4638</v>
      </c>
      <c r="B3120" t="s">
        <v>4639</v>
      </c>
      <c r="C3120">
        <v>100</v>
      </c>
      <c r="D3120">
        <v>93</v>
      </c>
      <c r="E3120">
        <v>17</v>
      </c>
      <c r="F3120">
        <v>2</v>
      </c>
      <c r="G3120">
        <v>0</v>
      </c>
      <c r="H3120">
        <v>1</v>
      </c>
      <c r="I3120">
        <v>7</v>
      </c>
      <c r="J3120">
        <v>7</v>
      </c>
      <c r="K3120">
        <v>5</v>
      </c>
      <c r="L3120">
        <v>19</v>
      </c>
      <c r="M3120">
        <v>1</v>
      </c>
      <c r="N3120">
        <v>2</v>
      </c>
      <c r="O3120">
        <v>1</v>
      </c>
      <c r="P3120">
        <v>0.183</v>
      </c>
      <c r="Q3120">
        <v>0.22800000000000001</v>
      </c>
      <c r="R3120">
        <v>0.251</v>
      </c>
      <c r="S3120">
        <v>0.47899999999999998</v>
      </c>
      <c r="T3120">
        <v>0.214</v>
      </c>
      <c r="U3120">
        <v>-0.1</v>
      </c>
      <c r="V3120">
        <v>0</v>
      </c>
      <c r="W3120">
        <v>-0.6</v>
      </c>
    </row>
    <row r="3121" spans="1:23" x14ac:dyDescent="0.25">
      <c r="A3121" t="s">
        <v>4636</v>
      </c>
      <c r="B3121" t="s">
        <v>4637</v>
      </c>
      <c r="C3121">
        <v>100</v>
      </c>
      <c r="D3121">
        <v>95</v>
      </c>
      <c r="E3121">
        <v>19</v>
      </c>
      <c r="F3121">
        <v>3</v>
      </c>
      <c r="G3121">
        <v>0</v>
      </c>
      <c r="H3121">
        <v>0</v>
      </c>
      <c r="I3121">
        <v>7</v>
      </c>
      <c r="J3121">
        <v>7</v>
      </c>
      <c r="K3121">
        <v>3</v>
      </c>
      <c r="L3121">
        <v>11</v>
      </c>
      <c r="M3121">
        <v>1</v>
      </c>
      <c r="N3121">
        <v>1</v>
      </c>
      <c r="O3121">
        <v>1</v>
      </c>
      <c r="P3121">
        <v>0.20200000000000001</v>
      </c>
      <c r="Q3121">
        <v>0.22800000000000001</v>
      </c>
      <c r="R3121">
        <v>0.255</v>
      </c>
      <c r="S3121">
        <v>0.48299999999999998</v>
      </c>
      <c r="T3121">
        <v>0.21299999999999999</v>
      </c>
      <c r="U3121">
        <v>0</v>
      </c>
      <c r="V3121">
        <v>0</v>
      </c>
      <c r="W3121">
        <v>-0.4</v>
      </c>
    </row>
    <row r="3122" spans="1:23" x14ac:dyDescent="0.25">
      <c r="A3122" t="s">
        <v>4634</v>
      </c>
      <c r="B3122" t="s">
        <v>4635</v>
      </c>
      <c r="C3122">
        <v>100</v>
      </c>
      <c r="D3122">
        <v>93</v>
      </c>
      <c r="E3122">
        <v>16</v>
      </c>
      <c r="F3122">
        <v>2</v>
      </c>
      <c r="G3122">
        <v>0</v>
      </c>
      <c r="H3122">
        <v>2</v>
      </c>
      <c r="I3122">
        <v>7</v>
      </c>
      <c r="J3122">
        <v>8</v>
      </c>
      <c r="K3122">
        <v>5</v>
      </c>
      <c r="L3122">
        <v>27</v>
      </c>
      <c r="M3122">
        <v>1</v>
      </c>
      <c r="N3122">
        <v>2</v>
      </c>
      <c r="O3122">
        <v>1</v>
      </c>
      <c r="P3122">
        <v>0.17599999999999999</v>
      </c>
      <c r="Q3122">
        <v>0.221</v>
      </c>
      <c r="R3122">
        <v>0.25800000000000001</v>
      </c>
      <c r="S3122">
        <v>0.47899999999999998</v>
      </c>
      <c r="T3122">
        <v>0.21299999999999999</v>
      </c>
      <c r="U3122">
        <v>0</v>
      </c>
      <c r="V3122">
        <v>0</v>
      </c>
      <c r="W3122">
        <v>-0.6</v>
      </c>
    </row>
    <row r="3123" spans="1:23" x14ac:dyDescent="0.25">
      <c r="A3123" t="s">
        <v>4632</v>
      </c>
      <c r="B3123" t="s">
        <v>4633</v>
      </c>
      <c r="C3123">
        <v>100</v>
      </c>
      <c r="D3123">
        <v>93</v>
      </c>
      <c r="E3123">
        <v>16</v>
      </c>
      <c r="F3123">
        <v>2</v>
      </c>
      <c r="G3123">
        <v>0</v>
      </c>
      <c r="H3123">
        <v>2</v>
      </c>
      <c r="I3123">
        <v>7</v>
      </c>
      <c r="J3123">
        <v>8</v>
      </c>
      <c r="K3123">
        <v>5</v>
      </c>
      <c r="L3123">
        <v>25</v>
      </c>
      <c r="M3123">
        <v>1</v>
      </c>
      <c r="N3123">
        <v>2</v>
      </c>
      <c r="O3123">
        <v>1</v>
      </c>
      <c r="P3123">
        <v>0.17399999999999999</v>
      </c>
      <c r="Q3123">
        <v>0.221</v>
      </c>
      <c r="R3123">
        <v>0.25800000000000001</v>
      </c>
      <c r="S3123">
        <v>0.48</v>
      </c>
      <c r="T3123">
        <v>0.21299999999999999</v>
      </c>
      <c r="U3123">
        <v>-0.1</v>
      </c>
      <c r="V3123">
        <v>0</v>
      </c>
      <c r="W3123">
        <v>-0.6</v>
      </c>
    </row>
    <row r="3124" spans="1:23" x14ac:dyDescent="0.25">
      <c r="A3124" t="s">
        <v>4630</v>
      </c>
      <c r="B3124" t="s">
        <v>4631</v>
      </c>
      <c r="C3124">
        <v>100</v>
      </c>
      <c r="D3124">
        <v>94</v>
      </c>
      <c r="E3124">
        <v>17</v>
      </c>
      <c r="F3124">
        <v>2</v>
      </c>
      <c r="G3124">
        <v>0</v>
      </c>
      <c r="H3124">
        <v>1</v>
      </c>
      <c r="I3124">
        <v>7</v>
      </c>
      <c r="J3124">
        <v>7</v>
      </c>
      <c r="K3124">
        <v>4</v>
      </c>
      <c r="L3124">
        <v>22</v>
      </c>
      <c r="M3124">
        <v>1</v>
      </c>
      <c r="N3124">
        <v>2</v>
      </c>
      <c r="O3124">
        <v>1</v>
      </c>
      <c r="P3124">
        <v>0.184</v>
      </c>
      <c r="Q3124">
        <v>0.222</v>
      </c>
      <c r="R3124">
        <v>0.25900000000000001</v>
      </c>
      <c r="S3124">
        <v>0.48099999999999998</v>
      </c>
      <c r="T3124">
        <v>0.21299999999999999</v>
      </c>
      <c r="U3124">
        <v>0</v>
      </c>
      <c r="V3124">
        <v>0</v>
      </c>
      <c r="W3124">
        <v>-0.5</v>
      </c>
    </row>
    <row r="3125" spans="1:23" x14ac:dyDescent="0.25">
      <c r="A3125" t="s">
        <v>4628</v>
      </c>
      <c r="B3125" t="s">
        <v>4629</v>
      </c>
      <c r="C3125">
        <v>100</v>
      </c>
      <c r="D3125">
        <v>92</v>
      </c>
      <c r="E3125">
        <v>16</v>
      </c>
      <c r="F3125">
        <v>3</v>
      </c>
      <c r="G3125">
        <v>0</v>
      </c>
      <c r="H3125">
        <v>1</v>
      </c>
      <c r="I3125">
        <v>7</v>
      </c>
      <c r="J3125">
        <v>7</v>
      </c>
      <c r="K3125">
        <v>6</v>
      </c>
      <c r="L3125">
        <v>29</v>
      </c>
      <c r="M3125">
        <v>1</v>
      </c>
      <c r="N3125">
        <v>1</v>
      </c>
      <c r="O3125">
        <v>0</v>
      </c>
      <c r="P3125">
        <v>0.17499999999999999</v>
      </c>
      <c r="Q3125">
        <v>0.22700000000000001</v>
      </c>
      <c r="R3125">
        <v>0.249</v>
      </c>
      <c r="S3125">
        <v>0.47599999999999998</v>
      </c>
      <c r="T3125">
        <v>0.21299999999999999</v>
      </c>
      <c r="U3125">
        <v>0</v>
      </c>
      <c r="V3125">
        <v>0</v>
      </c>
      <c r="W3125">
        <v>-0.6</v>
      </c>
    </row>
    <row r="3126" spans="1:23" x14ac:dyDescent="0.25">
      <c r="A3126" t="s">
        <v>4626</v>
      </c>
      <c r="B3126" t="s">
        <v>4627</v>
      </c>
      <c r="C3126">
        <v>100</v>
      </c>
      <c r="D3126">
        <v>94</v>
      </c>
      <c r="E3126">
        <v>17</v>
      </c>
      <c r="F3126">
        <v>2</v>
      </c>
      <c r="G3126">
        <v>0</v>
      </c>
      <c r="H3126">
        <v>1</v>
      </c>
      <c r="I3126">
        <v>7</v>
      </c>
      <c r="J3126">
        <v>8</v>
      </c>
      <c r="K3126">
        <v>4</v>
      </c>
      <c r="L3126">
        <v>21</v>
      </c>
      <c r="M3126">
        <v>1</v>
      </c>
      <c r="N3126">
        <v>2</v>
      </c>
      <c r="O3126">
        <v>1</v>
      </c>
      <c r="P3126">
        <v>0.184</v>
      </c>
      <c r="Q3126">
        <v>0.223</v>
      </c>
      <c r="R3126">
        <v>0.25900000000000001</v>
      </c>
      <c r="S3126">
        <v>0.48199999999999998</v>
      </c>
      <c r="T3126">
        <v>0.21299999999999999</v>
      </c>
      <c r="U3126">
        <v>-0.1</v>
      </c>
      <c r="V3126">
        <v>0</v>
      </c>
      <c r="W3126">
        <v>-0.6</v>
      </c>
    </row>
    <row r="3127" spans="1:23" x14ac:dyDescent="0.25">
      <c r="A3127" t="s">
        <v>4624</v>
      </c>
      <c r="B3127" t="s">
        <v>4625</v>
      </c>
      <c r="C3127">
        <v>100</v>
      </c>
      <c r="D3127">
        <v>94</v>
      </c>
      <c r="E3127">
        <v>17</v>
      </c>
      <c r="F3127">
        <v>3</v>
      </c>
      <c r="G3127">
        <v>0</v>
      </c>
      <c r="H3127">
        <v>1</v>
      </c>
      <c r="I3127">
        <v>7</v>
      </c>
      <c r="J3127">
        <v>8</v>
      </c>
      <c r="K3127">
        <v>4</v>
      </c>
      <c r="L3127">
        <v>30</v>
      </c>
      <c r="M3127">
        <v>1</v>
      </c>
      <c r="N3127">
        <v>3</v>
      </c>
      <c r="O3127">
        <v>1</v>
      </c>
      <c r="P3127">
        <v>0.17899999999999999</v>
      </c>
      <c r="Q3127">
        <v>0.221</v>
      </c>
      <c r="R3127">
        <v>0.26100000000000001</v>
      </c>
      <c r="S3127">
        <v>0.48099999999999998</v>
      </c>
      <c r="T3127">
        <v>0.21299999999999999</v>
      </c>
      <c r="U3127">
        <v>0</v>
      </c>
      <c r="V3127">
        <v>0</v>
      </c>
      <c r="W3127">
        <v>-0.6</v>
      </c>
    </row>
    <row r="3128" spans="1:23" x14ac:dyDescent="0.25">
      <c r="A3128" t="s">
        <v>4622</v>
      </c>
      <c r="B3128" t="s">
        <v>4623</v>
      </c>
      <c r="C3128">
        <v>100</v>
      </c>
      <c r="D3128">
        <v>93</v>
      </c>
      <c r="E3128">
        <v>17</v>
      </c>
      <c r="F3128">
        <v>2</v>
      </c>
      <c r="G3128">
        <v>0</v>
      </c>
      <c r="H3128">
        <v>1</v>
      </c>
      <c r="I3128">
        <v>8</v>
      </c>
      <c r="J3128">
        <v>7</v>
      </c>
      <c r="K3128">
        <v>5</v>
      </c>
      <c r="L3128">
        <v>18</v>
      </c>
      <c r="M3128">
        <v>1</v>
      </c>
      <c r="N3128">
        <v>1</v>
      </c>
      <c r="O3128">
        <v>1</v>
      </c>
      <c r="P3128">
        <v>0.17799999999999999</v>
      </c>
      <c r="Q3128">
        <v>0.22600000000000001</v>
      </c>
      <c r="R3128">
        <v>0.254</v>
      </c>
      <c r="S3128">
        <v>0.48</v>
      </c>
      <c r="T3128">
        <v>0.21299999999999999</v>
      </c>
      <c r="U3128">
        <v>0</v>
      </c>
      <c r="V3128">
        <v>0</v>
      </c>
      <c r="W3128">
        <v>-0.7</v>
      </c>
    </row>
    <row r="3129" spans="1:23" x14ac:dyDescent="0.25">
      <c r="A3129" t="s">
        <v>4620</v>
      </c>
      <c r="B3129" t="s">
        <v>4621</v>
      </c>
      <c r="C3129">
        <v>100</v>
      </c>
      <c r="D3129">
        <v>91</v>
      </c>
      <c r="E3129">
        <v>16</v>
      </c>
      <c r="F3129">
        <v>2</v>
      </c>
      <c r="G3129">
        <v>0</v>
      </c>
      <c r="H3129">
        <v>1</v>
      </c>
      <c r="I3129">
        <v>8</v>
      </c>
      <c r="J3129">
        <v>7</v>
      </c>
      <c r="K3129">
        <v>6</v>
      </c>
      <c r="L3129">
        <v>29</v>
      </c>
      <c r="M3129">
        <v>1</v>
      </c>
      <c r="N3129">
        <v>6</v>
      </c>
      <c r="O3129">
        <v>2</v>
      </c>
      <c r="P3129">
        <v>0.17299999999999999</v>
      </c>
      <c r="Q3129">
        <v>0.23100000000000001</v>
      </c>
      <c r="R3129">
        <v>0.24</v>
      </c>
      <c r="S3129">
        <v>0.47199999999999998</v>
      </c>
      <c r="T3129">
        <v>0.21299999999999999</v>
      </c>
      <c r="U3129">
        <v>0.2</v>
      </c>
      <c r="V3129">
        <v>0</v>
      </c>
      <c r="W3129">
        <v>-0.6</v>
      </c>
    </row>
    <row r="3130" spans="1:23" x14ac:dyDescent="0.25">
      <c r="A3130" t="s">
        <v>4618</v>
      </c>
      <c r="B3130" t="s">
        <v>4619</v>
      </c>
      <c r="C3130">
        <v>100</v>
      </c>
      <c r="D3130">
        <v>94</v>
      </c>
      <c r="E3130">
        <v>17</v>
      </c>
      <c r="F3130">
        <v>2</v>
      </c>
      <c r="G3130">
        <v>0</v>
      </c>
      <c r="H3130">
        <v>2</v>
      </c>
      <c r="I3130">
        <v>7</v>
      </c>
      <c r="J3130">
        <v>8</v>
      </c>
      <c r="K3130">
        <v>3</v>
      </c>
      <c r="L3130">
        <v>19</v>
      </c>
      <c r="M3130">
        <v>1</v>
      </c>
      <c r="N3130">
        <v>1</v>
      </c>
      <c r="O3130">
        <v>0</v>
      </c>
      <c r="P3130">
        <v>0.184</v>
      </c>
      <c r="Q3130">
        <v>0.217</v>
      </c>
      <c r="R3130">
        <v>0.26900000000000002</v>
      </c>
      <c r="S3130">
        <v>0.48699999999999999</v>
      </c>
      <c r="T3130">
        <v>0.21299999999999999</v>
      </c>
      <c r="U3130">
        <v>0</v>
      </c>
      <c r="V3130">
        <v>0</v>
      </c>
      <c r="W3130">
        <v>-0.7</v>
      </c>
    </row>
    <row r="3131" spans="1:23" x14ac:dyDescent="0.25">
      <c r="A3131" t="s">
        <v>4616</v>
      </c>
      <c r="B3131" t="s">
        <v>4617</v>
      </c>
      <c r="C3131">
        <v>100</v>
      </c>
      <c r="D3131">
        <v>94</v>
      </c>
      <c r="E3131">
        <v>18</v>
      </c>
      <c r="F3131">
        <v>2</v>
      </c>
      <c r="G3131">
        <v>0</v>
      </c>
      <c r="H3131">
        <v>1</v>
      </c>
      <c r="I3131">
        <v>7</v>
      </c>
      <c r="J3131">
        <v>7</v>
      </c>
      <c r="K3131">
        <v>3</v>
      </c>
      <c r="L3131">
        <v>22</v>
      </c>
      <c r="M3131">
        <v>1</v>
      </c>
      <c r="N3131">
        <v>2</v>
      </c>
      <c r="O3131">
        <v>1</v>
      </c>
      <c r="P3131">
        <v>0.191</v>
      </c>
      <c r="Q3131">
        <v>0.22500000000000001</v>
      </c>
      <c r="R3131">
        <v>0.25700000000000001</v>
      </c>
      <c r="S3131">
        <v>0.48299999999999998</v>
      </c>
      <c r="T3131">
        <v>0.21299999999999999</v>
      </c>
      <c r="U3131">
        <v>-0.1</v>
      </c>
      <c r="V3131">
        <v>0</v>
      </c>
      <c r="W3131">
        <v>-0.6</v>
      </c>
    </row>
    <row r="3132" spans="1:23" x14ac:dyDescent="0.25">
      <c r="A3132" t="s">
        <v>4614</v>
      </c>
      <c r="B3132" t="s">
        <v>4615</v>
      </c>
      <c r="C3132">
        <v>100</v>
      </c>
      <c r="D3132">
        <v>94</v>
      </c>
      <c r="E3132">
        <v>17</v>
      </c>
      <c r="F3132">
        <v>2</v>
      </c>
      <c r="G3132">
        <v>0</v>
      </c>
      <c r="H3132">
        <v>1</v>
      </c>
      <c r="I3132">
        <v>8</v>
      </c>
      <c r="J3132">
        <v>8</v>
      </c>
      <c r="K3132">
        <v>4</v>
      </c>
      <c r="L3132">
        <v>19</v>
      </c>
      <c r="M3132">
        <v>1</v>
      </c>
      <c r="N3132">
        <v>2</v>
      </c>
      <c r="O3132">
        <v>1</v>
      </c>
      <c r="P3132">
        <v>0.184</v>
      </c>
      <c r="Q3132">
        <v>0.22500000000000001</v>
      </c>
      <c r="R3132">
        <v>0.255</v>
      </c>
      <c r="S3132">
        <v>0.47899999999999998</v>
      </c>
      <c r="T3132">
        <v>0.21299999999999999</v>
      </c>
      <c r="U3132">
        <v>-0.1</v>
      </c>
      <c r="V3132">
        <v>0</v>
      </c>
      <c r="W3132">
        <v>-0.5</v>
      </c>
    </row>
    <row r="3133" spans="1:23" x14ac:dyDescent="0.25">
      <c r="A3133" t="s">
        <v>4612</v>
      </c>
      <c r="B3133" t="s">
        <v>4613</v>
      </c>
      <c r="C3133">
        <v>100</v>
      </c>
      <c r="D3133">
        <v>92</v>
      </c>
      <c r="E3133">
        <v>17</v>
      </c>
      <c r="F3133">
        <v>2</v>
      </c>
      <c r="G3133">
        <v>0</v>
      </c>
      <c r="H3133">
        <v>1</v>
      </c>
      <c r="I3133">
        <v>7</v>
      </c>
      <c r="J3133">
        <v>7</v>
      </c>
      <c r="K3133">
        <v>6</v>
      </c>
      <c r="L3133">
        <v>17</v>
      </c>
      <c r="M3133">
        <v>1</v>
      </c>
      <c r="N3133">
        <v>1</v>
      </c>
      <c r="O3133">
        <v>1</v>
      </c>
      <c r="P3133">
        <v>0.182</v>
      </c>
      <c r="Q3133">
        <v>0.23400000000000001</v>
      </c>
      <c r="R3133">
        <v>0.23599999999999999</v>
      </c>
      <c r="S3133">
        <v>0.47</v>
      </c>
      <c r="T3133">
        <v>0.21299999999999999</v>
      </c>
      <c r="U3133">
        <v>0</v>
      </c>
      <c r="V3133">
        <v>0</v>
      </c>
      <c r="W3133">
        <v>-0.4</v>
      </c>
    </row>
    <row r="3134" spans="1:23" x14ac:dyDescent="0.25">
      <c r="A3134" t="s">
        <v>4610</v>
      </c>
      <c r="B3134" t="s">
        <v>4611</v>
      </c>
      <c r="C3134">
        <v>100</v>
      </c>
      <c r="D3134">
        <v>94</v>
      </c>
      <c r="E3134">
        <v>18</v>
      </c>
      <c r="F3134">
        <v>2</v>
      </c>
      <c r="G3134">
        <v>0</v>
      </c>
      <c r="H3134">
        <v>1</v>
      </c>
      <c r="I3134">
        <v>7</v>
      </c>
      <c r="J3134">
        <v>7</v>
      </c>
      <c r="K3134">
        <v>4</v>
      </c>
      <c r="L3134">
        <v>20</v>
      </c>
      <c r="M3134">
        <v>1</v>
      </c>
      <c r="N3134">
        <v>1</v>
      </c>
      <c r="O3134">
        <v>1</v>
      </c>
      <c r="P3134">
        <v>0.188</v>
      </c>
      <c r="Q3134">
        <v>0.22500000000000001</v>
      </c>
      <c r="R3134">
        <v>0.25700000000000001</v>
      </c>
      <c r="S3134">
        <v>0.48199999999999998</v>
      </c>
      <c r="T3134">
        <v>0.21299999999999999</v>
      </c>
      <c r="U3134">
        <v>0</v>
      </c>
      <c r="V3134">
        <v>0</v>
      </c>
      <c r="W3134">
        <v>-0.6</v>
      </c>
    </row>
    <row r="3135" spans="1:23" x14ac:dyDescent="0.25">
      <c r="A3135" t="s">
        <v>4608</v>
      </c>
      <c r="B3135" t="s">
        <v>4609</v>
      </c>
      <c r="C3135">
        <v>100</v>
      </c>
      <c r="D3135">
        <v>93</v>
      </c>
      <c r="E3135">
        <v>17</v>
      </c>
      <c r="F3135">
        <v>3</v>
      </c>
      <c r="G3135">
        <v>0</v>
      </c>
      <c r="H3135">
        <v>1</v>
      </c>
      <c r="I3135">
        <v>7</v>
      </c>
      <c r="J3135">
        <v>7</v>
      </c>
      <c r="K3135">
        <v>5</v>
      </c>
      <c r="L3135">
        <v>21</v>
      </c>
      <c r="M3135">
        <v>1</v>
      </c>
      <c r="N3135">
        <v>2</v>
      </c>
      <c r="O3135">
        <v>1</v>
      </c>
      <c r="P3135">
        <v>0.18</v>
      </c>
      <c r="Q3135">
        <v>0.22600000000000001</v>
      </c>
      <c r="R3135">
        <v>0.253</v>
      </c>
      <c r="S3135">
        <v>0.47899999999999998</v>
      </c>
      <c r="T3135">
        <v>0.21299999999999999</v>
      </c>
      <c r="U3135">
        <v>0</v>
      </c>
      <c r="V3135">
        <v>0</v>
      </c>
      <c r="W3135">
        <v>-0.3</v>
      </c>
    </row>
    <row r="3136" spans="1:23" x14ac:dyDescent="0.25">
      <c r="A3136" t="s">
        <v>4606</v>
      </c>
      <c r="B3136" t="s">
        <v>4607</v>
      </c>
      <c r="C3136">
        <v>100</v>
      </c>
      <c r="D3136">
        <v>94</v>
      </c>
      <c r="E3136">
        <v>18</v>
      </c>
      <c r="F3136">
        <v>2</v>
      </c>
      <c r="G3136">
        <v>0</v>
      </c>
      <c r="H3136">
        <v>1</v>
      </c>
      <c r="I3136">
        <v>7</v>
      </c>
      <c r="J3136">
        <v>7</v>
      </c>
      <c r="K3136">
        <v>4</v>
      </c>
      <c r="L3136">
        <v>22</v>
      </c>
      <c r="M3136">
        <v>1</v>
      </c>
      <c r="N3136">
        <v>2</v>
      </c>
      <c r="O3136">
        <v>1</v>
      </c>
      <c r="P3136">
        <v>0.187</v>
      </c>
      <c r="Q3136">
        <v>0.22700000000000001</v>
      </c>
      <c r="R3136">
        <v>0.253</v>
      </c>
      <c r="S3136">
        <v>0.48</v>
      </c>
      <c r="T3136">
        <v>0.21299999999999999</v>
      </c>
      <c r="U3136">
        <v>0</v>
      </c>
      <c r="V3136">
        <v>0</v>
      </c>
      <c r="W3136">
        <v>-0.6</v>
      </c>
    </row>
    <row r="3137" spans="1:23" x14ac:dyDescent="0.25">
      <c r="A3137" t="s">
        <v>4604</v>
      </c>
      <c r="B3137" t="s">
        <v>4605</v>
      </c>
      <c r="C3137">
        <v>100</v>
      </c>
      <c r="D3137">
        <v>93</v>
      </c>
      <c r="E3137">
        <v>17</v>
      </c>
      <c r="F3137">
        <v>2</v>
      </c>
      <c r="G3137">
        <v>0</v>
      </c>
      <c r="H3137">
        <v>1</v>
      </c>
      <c r="I3137">
        <v>8</v>
      </c>
      <c r="J3137">
        <v>7</v>
      </c>
      <c r="K3137">
        <v>5</v>
      </c>
      <c r="L3137">
        <v>20</v>
      </c>
      <c r="M3137">
        <v>1</v>
      </c>
      <c r="N3137">
        <v>3</v>
      </c>
      <c r="O3137">
        <v>2</v>
      </c>
      <c r="P3137">
        <v>0.183</v>
      </c>
      <c r="Q3137">
        <v>0.22800000000000001</v>
      </c>
      <c r="R3137">
        <v>0.249</v>
      </c>
      <c r="S3137">
        <v>0.47699999999999998</v>
      </c>
      <c r="T3137">
        <v>0.21299999999999999</v>
      </c>
      <c r="U3137">
        <v>-0.1</v>
      </c>
      <c r="V3137">
        <v>0</v>
      </c>
      <c r="W3137">
        <v>-0.6</v>
      </c>
    </row>
    <row r="3138" spans="1:23" x14ac:dyDescent="0.25">
      <c r="A3138" t="s">
        <v>4602</v>
      </c>
      <c r="B3138" t="s">
        <v>4603</v>
      </c>
      <c r="C3138">
        <v>100</v>
      </c>
      <c r="D3138">
        <v>94</v>
      </c>
      <c r="E3138">
        <v>17</v>
      </c>
      <c r="F3138">
        <v>2</v>
      </c>
      <c r="G3138">
        <v>0</v>
      </c>
      <c r="H3138">
        <v>2</v>
      </c>
      <c r="I3138">
        <v>8</v>
      </c>
      <c r="J3138">
        <v>8</v>
      </c>
      <c r="K3138">
        <v>4</v>
      </c>
      <c r="L3138">
        <v>19</v>
      </c>
      <c r="M3138">
        <v>1</v>
      </c>
      <c r="N3138">
        <v>3</v>
      </c>
      <c r="O3138">
        <v>2</v>
      </c>
      <c r="P3138">
        <v>0.185</v>
      </c>
      <c r="Q3138">
        <v>0.221</v>
      </c>
      <c r="R3138">
        <v>0.26400000000000001</v>
      </c>
      <c r="S3138">
        <v>0.48599999999999999</v>
      </c>
      <c r="T3138">
        <v>0.21299999999999999</v>
      </c>
      <c r="U3138">
        <v>0</v>
      </c>
      <c r="V3138">
        <v>0</v>
      </c>
      <c r="W3138">
        <v>-0.6</v>
      </c>
    </row>
    <row r="3139" spans="1:23" x14ac:dyDescent="0.25">
      <c r="A3139" t="s">
        <v>4600</v>
      </c>
      <c r="B3139" t="s">
        <v>4601</v>
      </c>
      <c r="C3139">
        <v>100</v>
      </c>
      <c r="D3139">
        <v>94</v>
      </c>
      <c r="E3139">
        <v>18</v>
      </c>
      <c r="F3139">
        <v>2</v>
      </c>
      <c r="G3139">
        <v>0</v>
      </c>
      <c r="H3139">
        <v>1</v>
      </c>
      <c r="I3139">
        <v>7</v>
      </c>
      <c r="J3139">
        <v>7</v>
      </c>
      <c r="K3139">
        <v>4</v>
      </c>
      <c r="L3139">
        <v>15</v>
      </c>
      <c r="M3139">
        <v>1</v>
      </c>
      <c r="N3139">
        <v>2</v>
      </c>
      <c r="O3139">
        <v>1</v>
      </c>
      <c r="P3139">
        <v>0.19</v>
      </c>
      <c r="Q3139">
        <v>0.22600000000000001</v>
      </c>
      <c r="R3139">
        <v>0.255</v>
      </c>
      <c r="S3139">
        <v>0.48099999999999998</v>
      </c>
      <c r="T3139">
        <v>0.21299999999999999</v>
      </c>
      <c r="U3139">
        <v>-0.1</v>
      </c>
      <c r="V3139">
        <v>0</v>
      </c>
      <c r="W3139">
        <v>-0.6</v>
      </c>
    </row>
    <row r="3140" spans="1:23" x14ac:dyDescent="0.25">
      <c r="A3140" t="s">
        <v>4598</v>
      </c>
      <c r="B3140" t="s">
        <v>4599</v>
      </c>
      <c r="C3140">
        <v>100</v>
      </c>
      <c r="D3140">
        <v>93</v>
      </c>
      <c r="E3140">
        <v>17</v>
      </c>
      <c r="F3140">
        <v>2</v>
      </c>
      <c r="G3140">
        <v>0</v>
      </c>
      <c r="H3140">
        <v>1</v>
      </c>
      <c r="I3140">
        <v>7</v>
      </c>
      <c r="J3140">
        <v>7</v>
      </c>
      <c r="K3140">
        <v>4</v>
      </c>
      <c r="L3140">
        <v>19</v>
      </c>
      <c r="M3140">
        <v>1</v>
      </c>
      <c r="N3140">
        <v>2</v>
      </c>
      <c r="O3140">
        <v>1</v>
      </c>
      <c r="P3140">
        <v>0.18</v>
      </c>
      <c r="Q3140">
        <v>0.223</v>
      </c>
      <c r="R3140">
        <v>0.25600000000000001</v>
      </c>
      <c r="S3140">
        <v>0.47899999999999998</v>
      </c>
      <c r="T3140">
        <v>0.21299999999999999</v>
      </c>
      <c r="U3140">
        <v>-0.1</v>
      </c>
      <c r="V3140">
        <v>0</v>
      </c>
      <c r="W3140">
        <v>-0.6</v>
      </c>
    </row>
    <row r="3141" spans="1:23" x14ac:dyDescent="0.25">
      <c r="A3141" t="s">
        <v>4596</v>
      </c>
      <c r="B3141" t="s">
        <v>4597</v>
      </c>
      <c r="C3141">
        <v>100</v>
      </c>
      <c r="D3141">
        <v>94</v>
      </c>
      <c r="E3141">
        <v>17</v>
      </c>
      <c r="F3141">
        <v>3</v>
      </c>
      <c r="G3141">
        <v>0</v>
      </c>
      <c r="H3141">
        <v>1</v>
      </c>
      <c r="I3141">
        <v>8</v>
      </c>
      <c r="J3141">
        <v>7</v>
      </c>
      <c r="K3141">
        <v>4</v>
      </c>
      <c r="L3141">
        <v>23</v>
      </c>
      <c r="M3141">
        <v>1</v>
      </c>
      <c r="N3141">
        <v>3</v>
      </c>
      <c r="O3141">
        <v>1</v>
      </c>
      <c r="P3141">
        <v>0.184</v>
      </c>
      <c r="Q3141">
        <v>0.222</v>
      </c>
      <c r="R3141">
        <v>0.26</v>
      </c>
      <c r="S3141">
        <v>0.48199999999999998</v>
      </c>
      <c r="T3141">
        <v>0.21299999999999999</v>
      </c>
      <c r="U3141">
        <v>0</v>
      </c>
      <c r="V3141">
        <v>0</v>
      </c>
      <c r="W3141">
        <v>-0.3</v>
      </c>
    </row>
    <row r="3142" spans="1:23" x14ac:dyDescent="0.25">
      <c r="A3142" t="s">
        <v>4594</v>
      </c>
      <c r="B3142" t="s">
        <v>4595</v>
      </c>
      <c r="C3142">
        <v>100</v>
      </c>
      <c r="D3142">
        <v>94</v>
      </c>
      <c r="E3142">
        <v>18</v>
      </c>
      <c r="F3142">
        <v>3</v>
      </c>
      <c r="G3142">
        <v>0</v>
      </c>
      <c r="H3142">
        <v>0</v>
      </c>
      <c r="I3142">
        <v>7</v>
      </c>
      <c r="J3142">
        <v>7</v>
      </c>
      <c r="K3142">
        <v>4</v>
      </c>
      <c r="L3142">
        <v>13</v>
      </c>
      <c r="M3142">
        <v>1</v>
      </c>
      <c r="N3142">
        <v>3</v>
      </c>
      <c r="O3142">
        <v>2</v>
      </c>
      <c r="P3142">
        <v>0.19600000000000001</v>
      </c>
      <c r="Q3142">
        <v>0.23400000000000001</v>
      </c>
      <c r="R3142">
        <v>0.24199999999999999</v>
      </c>
      <c r="S3142">
        <v>0.47599999999999998</v>
      </c>
      <c r="T3142">
        <v>0.21299999999999999</v>
      </c>
      <c r="U3142">
        <v>-0.1</v>
      </c>
      <c r="V3142">
        <v>0</v>
      </c>
      <c r="W3142">
        <v>-0.5</v>
      </c>
    </row>
    <row r="3143" spans="1:23" x14ac:dyDescent="0.25">
      <c r="A3143" t="s">
        <v>4592</v>
      </c>
      <c r="B3143" t="s">
        <v>4593</v>
      </c>
      <c r="C3143">
        <v>100</v>
      </c>
      <c r="D3143">
        <v>93</v>
      </c>
      <c r="E3143">
        <v>17</v>
      </c>
      <c r="F3143">
        <v>2</v>
      </c>
      <c r="G3143">
        <v>0</v>
      </c>
      <c r="H3143">
        <v>1</v>
      </c>
      <c r="I3143">
        <v>8</v>
      </c>
      <c r="J3143">
        <v>7</v>
      </c>
      <c r="K3143">
        <v>4</v>
      </c>
      <c r="L3143">
        <v>18</v>
      </c>
      <c r="M3143">
        <v>1</v>
      </c>
      <c r="N3143">
        <v>2</v>
      </c>
      <c r="O3143">
        <v>1</v>
      </c>
      <c r="P3143">
        <v>0.185</v>
      </c>
      <c r="Q3143">
        <v>0.22700000000000001</v>
      </c>
      <c r="R3143">
        <v>0.252</v>
      </c>
      <c r="S3143">
        <v>0.47899999999999998</v>
      </c>
      <c r="T3143">
        <v>0.21299999999999999</v>
      </c>
      <c r="U3143">
        <v>0</v>
      </c>
      <c r="V3143">
        <v>0</v>
      </c>
      <c r="W3143">
        <v>-0.6</v>
      </c>
    </row>
    <row r="3144" spans="1:23" x14ac:dyDescent="0.25">
      <c r="A3144" t="s">
        <v>4590</v>
      </c>
      <c r="B3144" t="s">
        <v>4591</v>
      </c>
      <c r="C3144">
        <v>100</v>
      </c>
      <c r="D3144">
        <v>94</v>
      </c>
      <c r="E3144">
        <v>18</v>
      </c>
      <c r="F3144">
        <v>3</v>
      </c>
      <c r="G3144">
        <v>0</v>
      </c>
      <c r="H3144">
        <v>1</v>
      </c>
      <c r="I3144">
        <v>7</v>
      </c>
      <c r="J3144">
        <v>7</v>
      </c>
      <c r="K3144">
        <v>4</v>
      </c>
      <c r="L3144">
        <v>15</v>
      </c>
      <c r="M3144">
        <v>1</v>
      </c>
      <c r="N3144">
        <v>2</v>
      </c>
      <c r="O3144">
        <v>1</v>
      </c>
      <c r="P3144">
        <v>0.19</v>
      </c>
      <c r="Q3144">
        <v>0.22600000000000001</v>
      </c>
      <c r="R3144">
        <v>0.252</v>
      </c>
      <c r="S3144">
        <v>0.47799999999999998</v>
      </c>
      <c r="T3144">
        <v>0.21299999999999999</v>
      </c>
      <c r="U3144">
        <v>-0.1</v>
      </c>
      <c r="V3144">
        <v>0</v>
      </c>
      <c r="W3144">
        <v>-0.4</v>
      </c>
    </row>
    <row r="3145" spans="1:23" x14ac:dyDescent="0.25">
      <c r="A3145" t="s">
        <v>4588</v>
      </c>
      <c r="B3145" t="s">
        <v>4589</v>
      </c>
      <c r="C3145">
        <v>100</v>
      </c>
      <c r="D3145">
        <v>93</v>
      </c>
      <c r="E3145">
        <v>17</v>
      </c>
      <c r="F3145">
        <v>2</v>
      </c>
      <c r="G3145">
        <v>0</v>
      </c>
      <c r="H3145">
        <v>1</v>
      </c>
      <c r="I3145">
        <v>7</v>
      </c>
      <c r="J3145">
        <v>7</v>
      </c>
      <c r="K3145">
        <v>5</v>
      </c>
      <c r="L3145">
        <v>14</v>
      </c>
      <c r="M3145">
        <v>1</v>
      </c>
      <c r="N3145">
        <v>4</v>
      </c>
      <c r="O3145">
        <v>2</v>
      </c>
      <c r="P3145">
        <v>0.187</v>
      </c>
      <c r="Q3145">
        <v>0.23499999999999999</v>
      </c>
      <c r="R3145">
        <v>0.23699999999999999</v>
      </c>
      <c r="S3145">
        <v>0.47199999999999998</v>
      </c>
      <c r="T3145">
        <v>0.21299999999999999</v>
      </c>
      <c r="U3145">
        <v>-0.1</v>
      </c>
      <c r="V3145">
        <v>0</v>
      </c>
      <c r="W3145">
        <v>-0.4</v>
      </c>
    </row>
    <row r="3146" spans="1:23" x14ac:dyDescent="0.25">
      <c r="A3146" t="s">
        <v>4586</v>
      </c>
      <c r="B3146" t="s">
        <v>4587</v>
      </c>
      <c r="C3146">
        <v>100</v>
      </c>
      <c r="D3146">
        <v>94</v>
      </c>
      <c r="E3146">
        <v>18</v>
      </c>
      <c r="F3146">
        <v>3</v>
      </c>
      <c r="G3146">
        <v>0</v>
      </c>
      <c r="H3146">
        <v>1</v>
      </c>
      <c r="I3146">
        <v>8</v>
      </c>
      <c r="J3146">
        <v>8</v>
      </c>
      <c r="K3146">
        <v>3</v>
      </c>
      <c r="L3146">
        <v>18</v>
      </c>
      <c r="M3146">
        <v>1</v>
      </c>
      <c r="N3146">
        <v>1</v>
      </c>
      <c r="O3146">
        <v>1</v>
      </c>
      <c r="P3146">
        <v>0.187</v>
      </c>
      <c r="Q3146">
        <v>0.22</v>
      </c>
      <c r="R3146">
        <v>0.26500000000000001</v>
      </c>
      <c r="S3146">
        <v>0.48499999999999999</v>
      </c>
      <c r="T3146">
        <v>0.21299999999999999</v>
      </c>
      <c r="U3146">
        <v>0</v>
      </c>
      <c r="V3146">
        <v>0</v>
      </c>
      <c r="W3146">
        <v>-0.7</v>
      </c>
    </row>
    <row r="3147" spans="1:23" x14ac:dyDescent="0.25">
      <c r="A3147" t="s">
        <v>4584</v>
      </c>
      <c r="B3147" t="s">
        <v>4585</v>
      </c>
      <c r="C3147">
        <v>100</v>
      </c>
      <c r="D3147">
        <v>94</v>
      </c>
      <c r="E3147">
        <v>17</v>
      </c>
      <c r="F3147">
        <v>2</v>
      </c>
      <c r="G3147">
        <v>0</v>
      </c>
      <c r="H3147">
        <v>1</v>
      </c>
      <c r="I3147">
        <v>8</v>
      </c>
      <c r="J3147">
        <v>8</v>
      </c>
      <c r="K3147">
        <v>4</v>
      </c>
      <c r="L3147">
        <v>20</v>
      </c>
      <c r="M3147">
        <v>1</v>
      </c>
      <c r="N3147">
        <v>1</v>
      </c>
      <c r="O3147">
        <v>1</v>
      </c>
      <c r="P3147">
        <v>0.186</v>
      </c>
      <c r="Q3147">
        <v>0.223</v>
      </c>
      <c r="R3147">
        <v>0.25800000000000001</v>
      </c>
      <c r="S3147">
        <v>0.48099999999999998</v>
      </c>
      <c r="T3147">
        <v>0.21299999999999999</v>
      </c>
      <c r="U3147">
        <v>0</v>
      </c>
      <c r="V3147">
        <v>0</v>
      </c>
      <c r="W3147">
        <v>-0.6</v>
      </c>
    </row>
    <row r="3148" spans="1:23" x14ac:dyDescent="0.25">
      <c r="A3148" t="s">
        <v>4582</v>
      </c>
      <c r="B3148" t="s">
        <v>4583</v>
      </c>
      <c r="C3148">
        <v>100</v>
      </c>
      <c r="D3148">
        <v>94</v>
      </c>
      <c r="E3148">
        <v>18</v>
      </c>
      <c r="F3148">
        <v>3</v>
      </c>
      <c r="G3148">
        <v>0</v>
      </c>
      <c r="H3148">
        <v>1</v>
      </c>
      <c r="I3148">
        <v>7</v>
      </c>
      <c r="J3148">
        <v>7</v>
      </c>
      <c r="K3148">
        <v>3</v>
      </c>
      <c r="L3148">
        <v>20</v>
      </c>
      <c r="M3148">
        <v>1</v>
      </c>
      <c r="N3148">
        <v>1</v>
      </c>
      <c r="O3148">
        <v>0</v>
      </c>
      <c r="P3148">
        <v>0.191</v>
      </c>
      <c r="Q3148">
        <v>0.224</v>
      </c>
      <c r="R3148">
        <v>0.25900000000000001</v>
      </c>
      <c r="S3148">
        <v>0.48299999999999998</v>
      </c>
      <c r="T3148">
        <v>0.21299999999999999</v>
      </c>
      <c r="U3148">
        <v>0</v>
      </c>
      <c r="V3148">
        <v>0</v>
      </c>
      <c r="W3148">
        <v>-0.3</v>
      </c>
    </row>
    <row r="3149" spans="1:23" x14ac:dyDescent="0.25">
      <c r="A3149" t="s">
        <v>4580</v>
      </c>
      <c r="B3149" t="s">
        <v>4581</v>
      </c>
      <c r="C3149">
        <v>100</v>
      </c>
      <c r="D3149">
        <v>94</v>
      </c>
      <c r="E3149">
        <v>17</v>
      </c>
      <c r="F3149">
        <v>2</v>
      </c>
      <c r="G3149">
        <v>0</v>
      </c>
      <c r="H3149">
        <v>1</v>
      </c>
      <c r="I3149">
        <v>7</v>
      </c>
      <c r="J3149">
        <v>7</v>
      </c>
      <c r="K3149">
        <v>4</v>
      </c>
      <c r="L3149">
        <v>20</v>
      </c>
      <c r="M3149">
        <v>1</v>
      </c>
      <c r="N3149">
        <v>1</v>
      </c>
      <c r="O3149">
        <v>1</v>
      </c>
      <c r="P3149">
        <v>0.186</v>
      </c>
      <c r="Q3149">
        <v>0.22500000000000001</v>
      </c>
      <c r="R3149">
        <v>0.25600000000000001</v>
      </c>
      <c r="S3149">
        <v>0.48099999999999998</v>
      </c>
      <c r="T3149">
        <v>0.21299999999999999</v>
      </c>
      <c r="U3149">
        <v>-0.1</v>
      </c>
      <c r="V3149">
        <v>0</v>
      </c>
      <c r="W3149">
        <v>-0.6</v>
      </c>
    </row>
    <row r="3150" spans="1:23" x14ac:dyDescent="0.25">
      <c r="A3150" t="s">
        <v>4578</v>
      </c>
      <c r="B3150" t="s">
        <v>4579</v>
      </c>
      <c r="C3150">
        <v>100</v>
      </c>
      <c r="D3150">
        <v>95</v>
      </c>
      <c r="E3150">
        <v>18</v>
      </c>
      <c r="F3150">
        <v>3</v>
      </c>
      <c r="G3150">
        <v>0</v>
      </c>
      <c r="H3150">
        <v>1</v>
      </c>
      <c r="I3150">
        <v>7</v>
      </c>
      <c r="J3150">
        <v>7</v>
      </c>
      <c r="K3150">
        <v>3</v>
      </c>
      <c r="L3150">
        <v>16</v>
      </c>
      <c r="M3150">
        <v>1</v>
      </c>
      <c r="N3150">
        <v>1</v>
      </c>
      <c r="O3150">
        <v>0</v>
      </c>
      <c r="P3150">
        <v>0.191</v>
      </c>
      <c r="Q3150">
        <v>0.222</v>
      </c>
      <c r="R3150">
        <v>0.25900000000000001</v>
      </c>
      <c r="S3150">
        <v>0.48199999999999998</v>
      </c>
      <c r="T3150">
        <v>0.21299999999999999</v>
      </c>
      <c r="U3150">
        <v>0</v>
      </c>
      <c r="V3150">
        <v>0</v>
      </c>
      <c r="W3150">
        <v>-0.5</v>
      </c>
    </row>
    <row r="3151" spans="1:23" x14ac:dyDescent="0.25">
      <c r="A3151" t="s">
        <v>4576</v>
      </c>
      <c r="B3151" t="s">
        <v>4577</v>
      </c>
      <c r="C3151">
        <v>100</v>
      </c>
      <c r="D3151">
        <v>94</v>
      </c>
      <c r="E3151">
        <v>18</v>
      </c>
      <c r="F3151">
        <v>3</v>
      </c>
      <c r="G3151">
        <v>0</v>
      </c>
      <c r="H3151">
        <v>1</v>
      </c>
      <c r="I3151">
        <v>7</v>
      </c>
      <c r="J3151">
        <v>7</v>
      </c>
      <c r="K3151">
        <v>4</v>
      </c>
      <c r="L3151">
        <v>23</v>
      </c>
      <c r="M3151">
        <v>1</v>
      </c>
      <c r="N3151">
        <v>2</v>
      </c>
      <c r="O3151">
        <v>1</v>
      </c>
      <c r="P3151">
        <v>0.188</v>
      </c>
      <c r="Q3151">
        <v>0.222</v>
      </c>
      <c r="R3151">
        <v>0.25700000000000001</v>
      </c>
      <c r="S3151">
        <v>0.48</v>
      </c>
      <c r="T3151">
        <v>0.21299999999999999</v>
      </c>
      <c r="U3151">
        <v>0</v>
      </c>
      <c r="V3151">
        <v>0</v>
      </c>
      <c r="W3151">
        <v>-0.5</v>
      </c>
    </row>
    <row r="3152" spans="1:23" x14ac:dyDescent="0.25">
      <c r="A3152" t="s">
        <v>4574</v>
      </c>
      <c r="B3152" t="s">
        <v>4575</v>
      </c>
      <c r="C3152">
        <v>100</v>
      </c>
      <c r="D3152">
        <v>94</v>
      </c>
      <c r="E3152">
        <v>17</v>
      </c>
      <c r="F3152">
        <v>2</v>
      </c>
      <c r="G3152">
        <v>0</v>
      </c>
      <c r="H3152">
        <v>1</v>
      </c>
      <c r="I3152">
        <v>7</v>
      </c>
      <c r="J3152">
        <v>8</v>
      </c>
      <c r="K3152">
        <v>4</v>
      </c>
      <c r="L3152">
        <v>18</v>
      </c>
      <c r="M3152">
        <v>1</v>
      </c>
      <c r="N3152">
        <v>1</v>
      </c>
      <c r="O3152">
        <v>1</v>
      </c>
      <c r="P3152">
        <v>0.183</v>
      </c>
      <c r="Q3152">
        <v>0.224</v>
      </c>
      <c r="R3152">
        <v>0.25600000000000001</v>
      </c>
      <c r="S3152">
        <v>0.48</v>
      </c>
      <c r="T3152">
        <v>0.21299999999999999</v>
      </c>
      <c r="U3152">
        <v>-0.1</v>
      </c>
      <c r="V3152">
        <v>0</v>
      </c>
      <c r="W3152">
        <v>-0.7</v>
      </c>
    </row>
    <row r="3153" spans="1:23" x14ac:dyDescent="0.25">
      <c r="A3153" t="s">
        <v>4572</v>
      </c>
      <c r="B3153" t="s">
        <v>4573</v>
      </c>
      <c r="C3153">
        <v>100</v>
      </c>
      <c r="D3153">
        <v>95</v>
      </c>
      <c r="E3153">
        <v>19</v>
      </c>
      <c r="F3153">
        <v>3</v>
      </c>
      <c r="G3153">
        <v>0</v>
      </c>
      <c r="H3153">
        <v>1</v>
      </c>
      <c r="I3153">
        <v>7</v>
      </c>
      <c r="J3153">
        <v>7</v>
      </c>
      <c r="K3153">
        <v>3</v>
      </c>
      <c r="L3153">
        <v>18</v>
      </c>
      <c r="M3153">
        <v>1</v>
      </c>
      <c r="N3153">
        <v>4</v>
      </c>
      <c r="O3153">
        <v>2</v>
      </c>
      <c r="P3153">
        <v>0.2</v>
      </c>
      <c r="Q3153">
        <v>0.22800000000000001</v>
      </c>
      <c r="R3153">
        <v>0.252</v>
      </c>
      <c r="S3153">
        <v>0.48</v>
      </c>
      <c r="T3153">
        <v>0.21299999999999999</v>
      </c>
      <c r="U3153">
        <v>-0.1</v>
      </c>
      <c r="V3153">
        <v>0</v>
      </c>
      <c r="W3153">
        <v>-0.5</v>
      </c>
    </row>
    <row r="3154" spans="1:23" x14ac:dyDescent="0.25">
      <c r="A3154" t="s">
        <v>4570</v>
      </c>
      <c r="B3154" t="s">
        <v>4571</v>
      </c>
      <c r="C3154">
        <v>100</v>
      </c>
      <c r="D3154">
        <v>94</v>
      </c>
      <c r="E3154">
        <v>18</v>
      </c>
      <c r="F3154">
        <v>3</v>
      </c>
      <c r="G3154">
        <v>0</v>
      </c>
      <c r="H3154">
        <v>1</v>
      </c>
      <c r="I3154">
        <v>7</v>
      </c>
      <c r="J3154">
        <v>7</v>
      </c>
      <c r="K3154">
        <v>4</v>
      </c>
      <c r="L3154">
        <v>19</v>
      </c>
      <c r="M3154">
        <v>1</v>
      </c>
      <c r="N3154">
        <v>1</v>
      </c>
      <c r="O3154">
        <v>1</v>
      </c>
      <c r="P3154">
        <v>0.191</v>
      </c>
      <c r="Q3154">
        <v>0.22600000000000001</v>
      </c>
      <c r="R3154">
        <v>0.254</v>
      </c>
      <c r="S3154">
        <v>0.48099999999999998</v>
      </c>
      <c r="T3154">
        <v>0.21299999999999999</v>
      </c>
      <c r="U3154">
        <v>0</v>
      </c>
      <c r="V3154">
        <v>0</v>
      </c>
      <c r="W3154">
        <v>-0.6</v>
      </c>
    </row>
    <row r="3155" spans="1:23" x14ac:dyDescent="0.25">
      <c r="A3155" t="s">
        <v>4568</v>
      </c>
      <c r="B3155" t="s">
        <v>4569</v>
      </c>
      <c r="C3155">
        <v>100</v>
      </c>
      <c r="D3155">
        <v>94</v>
      </c>
      <c r="E3155">
        <v>18</v>
      </c>
      <c r="F3155">
        <v>2</v>
      </c>
      <c r="G3155">
        <v>0</v>
      </c>
      <c r="H3155">
        <v>1</v>
      </c>
      <c r="I3155">
        <v>8</v>
      </c>
      <c r="J3155">
        <v>7</v>
      </c>
      <c r="K3155">
        <v>4</v>
      </c>
      <c r="L3155">
        <v>21</v>
      </c>
      <c r="M3155">
        <v>1</v>
      </c>
      <c r="N3155">
        <v>2</v>
      </c>
      <c r="O3155">
        <v>1</v>
      </c>
      <c r="P3155">
        <v>0.188</v>
      </c>
      <c r="Q3155">
        <v>0.224</v>
      </c>
      <c r="R3155">
        <v>0.25700000000000001</v>
      </c>
      <c r="S3155">
        <v>0.48099999999999998</v>
      </c>
      <c r="T3155">
        <v>0.21299999999999999</v>
      </c>
      <c r="U3155">
        <v>0</v>
      </c>
      <c r="V3155">
        <v>0</v>
      </c>
      <c r="W3155">
        <v>-0.6</v>
      </c>
    </row>
    <row r="3156" spans="1:23" x14ac:dyDescent="0.25">
      <c r="A3156" t="s">
        <v>4566</v>
      </c>
      <c r="B3156" t="s">
        <v>4567</v>
      </c>
      <c r="C3156">
        <v>100</v>
      </c>
      <c r="D3156">
        <v>94</v>
      </c>
      <c r="E3156">
        <v>17</v>
      </c>
      <c r="F3156">
        <v>2</v>
      </c>
      <c r="G3156">
        <v>0</v>
      </c>
      <c r="H3156">
        <v>1</v>
      </c>
      <c r="I3156">
        <v>7</v>
      </c>
      <c r="J3156">
        <v>7</v>
      </c>
      <c r="K3156">
        <v>4</v>
      </c>
      <c r="L3156">
        <v>21</v>
      </c>
      <c r="M3156">
        <v>1</v>
      </c>
      <c r="N3156">
        <v>2</v>
      </c>
      <c r="O3156">
        <v>1</v>
      </c>
      <c r="P3156">
        <v>0.182</v>
      </c>
      <c r="Q3156">
        <v>0.222</v>
      </c>
      <c r="R3156">
        <v>0.25900000000000001</v>
      </c>
      <c r="S3156">
        <v>0.48099999999999998</v>
      </c>
      <c r="T3156">
        <v>0.21299999999999999</v>
      </c>
      <c r="U3156">
        <v>0</v>
      </c>
      <c r="V3156">
        <v>0</v>
      </c>
      <c r="W3156">
        <v>-0.6</v>
      </c>
    </row>
    <row r="3157" spans="1:23" x14ac:dyDescent="0.25">
      <c r="A3157" t="s">
        <v>4564</v>
      </c>
      <c r="B3157" t="s">
        <v>4565</v>
      </c>
      <c r="C3157">
        <v>100</v>
      </c>
      <c r="D3157">
        <v>94</v>
      </c>
      <c r="E3157">
        <v>18</v>
      </c>
      <c r="F3157">
        <v>2</v>
      </c>
      <c r="G3157">
        <v>0</v>
      </c>
      <c r="H3157">
        <v>1</v>
      </c>
      <c r="I3157">
        <v>8</v>
      </c>
      <c r="J3157">
        <v>8</v>
      </c>
      <c r="K3157">
        <v>4</v>
      </c>
      <c r="L3157">
        <v>19</v>
      </c>
      <c r="M3157">
        <v>1</v>
      </c>
      <c r="N3157">
        <v>2</v>
      </c>
      <c r="O3157">
        <v>1</v>
      </c>
      <c r="P3157">
        <v>0.187</v>
      </c>
      <c r="Q3157">
        <v>0.223</v>
      </c>
      <c r="R3157">
        <v>0.25900000000000001</v>
      </c>
      <c r="S3157">
        <v>0.48199999999999998</v>
      </c>
      <c r="T3157">
        <v>0.21299999999999999</v>
      </c>
      <c r="U3157">
        <v>0</v>
      </c>
      <c r="V3157">
        <v>0</v>
      </c>
      <c r="W3157">
        <v>-0.5</v>
      </c>
    </row>
    <row r="3158" spans="1:23" x14ac:dyDescent="0.25">
      <c r="A3158" t="s">
        <v>4562</v>
      </c>
      <c r="B3158" t="s">
        <v>4563</v>
      </c>
      <c r="C3158">
        <v>100</v>
      </c>
      <c r="D3158">
        <v>94</v>
      </c>
      <c r="E3158">
        <v>17</v>
      </c>
      <c r="F3158">
        <v>3</v>
      </c>
      <c r="G3158">
        <v>0</v>
      </c>
      <c r="H3158">
        <v>1</v>
      </c>
      <c r="I3158">
        <v>7</v>
      </c>
      <c r="J3158">
        <v>7</v>
      </c>
      <c r="K3158">
        <v>3</v>
      </c>
      <c r="L3158">
        <v>32</v>
      </c>
      <c r="M3158">
        <v>1</v>
      </c>
      <c r="N3158">
        <v>1</v>
      </c>
      <c r="O3158">
        <v>1</v>
      </c>
      <c r="P3158">
        <v>0.185</v>
      </c>
      <c r="Q3158">
        <v>0.218</v>
      </c>
      <c r="R3158">
        <v>0.26600000000000001</v>
      </c>
      <c r="S3158">
        <v>0.48399999999999999</v>
      </c>
      <c r="T3158">
        <v>0.21299999999999999</v>
      </c>
      <c r="U3158">
        <v>0</v>
      </c>
      <c r="V3158">
        <v>0</v>
      </c>
      <c r="W3158">
        <v>-0.6</v>
      </c>
    </row>
    <row r="3159" spans="1:23" x14ac:dyDescent="0.25">
      <c r="A3159" t="s">
        <v>4560</v>
      </c>
      <c r="B3159" t="s">
        <v>4561</v>
      </c>
      <c r="C3159">
        <v>100</v>
      </c>
      <c r="D3159">
        <v>94</v>
      </c>
      <c r="E3159">
        <v>18</v>
      </c>
      <c r="F3159">
        <v>3</v>
      </c>
      <c r="G3159">
        <v>0</v>
      </c>
      <c r="H3159">
        <v>1</v>
      </c>
      <c r="I3159">
        <v>7</v>
      </c>
      <c r="J3159">
        <v>7</v>
      </c>
      <c r="K3159">
        <v>4</v>
      </c>
      <c r="L3159">
        <v>15</v>
      </c>
      <c r="M3159">
        <v>1</v>
      </c>
      <c r="N3159">
        <v>4</v>
      </c>
      <c r="O3159">
        <v>2</v>
      </c>
      <c r="P3159">
        <v>0.19600000000000001</v>
      </c>
      <c r="Q3159">
        <v>0.23</v>
      </c>
      <c r="R3159">
        <v>0.246</v>
      </c>
      <c r="S3159">
        <v>0.47699999999999998</v>
      </c>
      <c r="T3159">
        <v>0.21299999999999999</v>
      </c>
      <c r="U3159">
        <v>0</v>
      </c>
      <c r="V3159">
        <v>0</v>
      </c>
      <c r="W3159">
        <v>-0.4</v>
      </c>
    </row>
    <row r="3160" spans="1:23" x14ac:dyDescent="0.25">
      <c r="A3160" t="s">
        <v>4558</v>
      </c>
      <c r="B3160" t="s">
        <v>4559</v>
      </c>
      <c r="C3160">
        <v>100</v>
      </c>
      <c r="D3160">
        <v>94</v>
      </c>
      <c r="E3160">
        <v>18</v>
      </c>
      <c r="F3160">
        <v>2</v>
      </c>
      <c r="G3160">
        <v>0</v>
      </c>
      <c r="H3160">
        <v>1</v>
      </c>
      <c r="I3160">
        <v>8</v>
      </c>
      <c r="J3160">
        <v>8</v>
      </c>
      <c r="K3160">
        <v>3</v>
      </c>
      <c r="L3160">
        <v>15</v>
      </c>
      <c r="M3160">
        <v>1</v>
      </c>
      <c r="N3160">
        <v>1</v>
      </c>
      <c r="O3160">
        <v>1</v>
      </c>
      <c r="P3160">
        <v>0.187</v>
      </c>
      <c r="Q3160">
        <v>0.221</v>
      </c>
      <c r="R3160">
        <v>0.26100000000000001</v>
      </c>
      <c r="S3160">
        <v>0.48199999999999998</v>
      </c>
      <c r="T3160">
        <v>0.21299999999999999</v>
      </c>
      <c r="U3160">
        <v>0</v>
      </c>
      <c r="V3160">
        <v>0</v>
      </c>
      <c r="W3160">
        <v>-0.5</v>
      </c>
    </row>
    <row r="3161" spans="1:23" x14ac:dyDescent="0.25">
      <c r="A3161" t="s">
        <v>4556</v>
      </c>
      <c r="B3161" t="s">
        <v>4557</v>
      </c>
      <c r="C3161">
        <v>100</v>
      </c>
      <c r="D3161">
        <v>92</v>
      </c>
      <c r="E3161">
        <v>16</v>
      </c>
      <c r="F3161">
        <v>2</v>
      </c>
      <c r="G3161">
        <v>0</v>
      </c>
      <c r="H3161">
        <v>1</v>
      </c>
      <c r="I3161">
        <v>7</v>
      </c>
      <c r="J3161">
        <v>7</v>
      </c>
      <c r="K3161">
        <v>6</v>
      </c>
      <c r="L3161">
        <v>16</v>
      </c>
      <c r="M3161">
        <v>1</v>
      </c>
      <c r="N3161">
        <v>2</v>
      </c>
      <c r="O3161">
        <v>1</v>
      </c>
      <c r="P3161">
        <v>0.17899999999999999</v>
      </c>
      <c r="Q3161">
        <v>0.23400000000000001</v>
      </c>
      <c r="R3161">
        <v>0.23499999999999999</v>
      </c>
      <c r="S3161">
        <v>0.46899999999999997</v>
      </c>
      <c r="T3161">
        <v>0.21299999999999999</v>
      </c>
      <c r="U3161">
        <v>0</v>
      </c>
      <c r="V3161">
        <v>0</v>
      </c>
      <c r="W3161">
        <v>-0.3</v>
      </c>
    </row>
    <row r="3162" spans="1:23" x14ac:dyDescent="0.25">
      <c r="A3162" t="s">
        <v>4554</v>
      </c>
      <c r="B3162" t="s">
        <v>4555</v>
      </c>
      <c r="C3162">
        <v>100</v>
      </c>
      <c r="D3162">
        <v>93</v>
      </c>
      <c r="E3162">
        <v>17</v>
      </c>
      <c r="F3162">
        <v>3</v>
      </c>
      <c r="G3162">
        <v>0</v>
      </c>
      <c r="H3162">
        <v>1</v>
      </c>
      <c r="I3162">
        <v>7</v>
      </c>
      <c r="J3162">
        <v>7</v>
      </c>
      <c r="K3162">
        <v>5</v>
      </c>
      <c r="L3162">
        <v>24</v>
      </c>
      <c r="M3162">
        <v>1</v>
      </c>
      <c r="N3162">
        <v>2</v>
      </c>
      <c r="O3162">
        <v>1</v>
      </c>
      <c r="P3162">
        <v>0.18099999999999999</v>
      </c>
      <c r="Q3162">
        <v>0.22500000000000001</v>
      </c>
      <c r="R3162">
        <v>0.255</v>
      </c>
      <c r="S3162">
        <v>0.48</v>
      </c>
      <c r="T3162">
        <v>0.21299999999999999</v>
      </c>
      <c r="U3162">
        <v>-0.1</v>
      </c>
      <c r="V3162">
        <v>0</v>
      </c>
      <c r="W3162">
        <v>-0.3</v>
      </c>
    </row>
    <row r="3163" spans="1:23" x14ac:dyDescent="0.25">
      <c r="A3163" t="s">
        <v>4552</v>
      </c>
      <c r="B3163" t="s">
        <v>4553</v>
      </c>
      <c r="C3163">
        <v>100</v>
      </c>
      <c r="D3163">
        <v>93</v>
      </c>
      <c r="E3163">
        <v>17</v>
      </c>
      <c r="F3163">
        <v>2</v>
      </c>
      <c r="G3163">
        <v>0</v>
      </c>
      <c r="H3163">
        <v>1</v>
      </c>
      <c r="I3163">
        <v>7</v>
      </c>
      <c r="J3163">
        <v>7</v>
      </c>
      <c r="K3163">
        <v>4</v>
      </c>
      <c r="L3163">
        <v>18</v>
      </c>
      <c r="M3163">
        <v>1</v>
      </c>
      <c r="N3163">
        <v>1</v>
      </c>
      <c r="O3163">
        <v>1</v>
      </c>
      <c r="P3163">
        <v>0.185</v>
      </c>
      <c r="Q3163">
        <v>0.22700000000000001</v>
      </c>
      <c r="R3163">
        <v>0.25</v>
      </c>
      <c r="S3163">
        <v>0.47699999999999998</v>
      </c>
      <c r="T3163">
        <v>0.21299999999999999</v>
      </c>
      <c r="U3163">
        <v>0</v>
      </c>
      <c r="V3163">
        <v>0</v>
      </c>
      <c r="W3163">
        <v>-0.5</v>
      </c>
    </row>
    <row r="3164" spans="1:23" x14ac:dyDescent="0.25">
      <c r="A3164" t="s">
        <v>4550</v>
      </c>
      <c r="B3164" t="s">
        <v>4551</v>
      </c>
      <c r="C3164">
        <v>100</v>
      </c>
      <c r="D3164">
        <v>94</v>
      </c>
      <c r="E3164">
        <v>17</v>
      </c>
      <c r="F3164">
        <v>2</v>
      </c>
      <c r="G3164">
        <v>0</v>
      </c>
      <c r="H3164">
        <v>1</v>
      </c>
      <c r="I3164">
        <v>7</v>
      </c>
      <c r="J3164">
        <v>8</v>
      </c>
      <c r="K3164">
        <v>3</v>
      </c>
      <c r="L3164">
        <v>20</v>
      </c>
      <c r="M3164">
        <v>1</v>
      </c>
      <c r="N3164">
        <v>1</v>
      </c>
      <c r="O3164">
        <v>0</v>
      </c>
      <c r="P3164">
        <v>0.185</v>
      </c>
      <c r="Q3164">
        <v>0.219</v>
      </c>
      <c r="R3164">
        <v>0.26200000000000001</v>
      </c>
      <c r="S3164">
        <v>0.48199999999999998</v>
      </c>
      <c r="T3164">
        <v>0.21299999999999999</v>
      </c>
      <c r="U3164">
        <v>0</v>
      </c>
      <c r="V3164">
        <v>0</v>
      </c>
      <c r="W3164">
        <v>-0.5</v>
      </c>
    </row>
    <row r="3165" spans="1:23" x14ac:dyDescent="0.25">
      <c r="A3165" t="s">
        <v>4548</v>
      </c>
      <c r="B3165" t="s">
        <v>4549</v>
      </c>
      <c r="C3165">
        <v>100</v>
      </c>
      <c r="D3165">
        <v>93</v>
      </c>
      <c r="E3165">
        <v>18</v>
      </c>
      <c r="F3165">
        <v>2</v>
      </c>
      <c r="G3165">
        <v>0</v>
      </c>
      <c r="H3165">
        <v>0</v>
      </c>
      <c r="I3165">
        <v>7</v>
      </c>
      <c r="J3165">
        <v>6</v>
      </c>
      <c r="K3165">
        <v>4</v>
      </c>
      <c r="L3165">
        <v>18</v>
      </c>
      <c r="M3165">
        <v>1</v>
      </c>
      <c r="N3165">
        <v>5</v>
      </c>
      <c r="O3165">
        <v>2</v>
      </c>
      <c r="P3165">
        <v>0.19400000000000001</v>
      </c>
      <c r="Q3165">
        <v>0.23699999999999999</v>
      </c>
      <c r="R3165">
        <v>0.23300000000000001</v>
      </c>
      <c r="S3165">
        <v>0.47099999999999997</v>
      </c>
      <c r="T3165">
        <v>0.21299999999999999</v>
      </c>
      <c r="U3165">
        <v>0.1</v>
      </c>
      <c r="V3165">
        <v>0</v>
      </c>
      <c r="W3165">
        <v>-0.5</v>
      </c>
    </row>
    <row r="3166" spans="1:23" x14ac:dyDescent="0.25">
      <c r="A3166" t="s">
        <v>4546</v>
      </c>
      <c r="B3166" t="s">
        <v>4547</v>
      </c>
      <c r="C3166">
        <v>100</v>
      </c>
      <c r="D3166">
        <v>94</v>
      </c>
      <c r="E3166">
        <v>18</v>
      </c>
      <c r="F3166">
        <v>3</v>
      </c>
      <c r="G3166">
        <v>0</v>
      </c>
      <c r="H3166">
        <v>1</v>
      </c>
      <c r="I3166">
        <v>7</v>
      </c>
      <c r="J3166">
        <v>7</v>
      </c>
      <c r="K3166">
        <v>3</v>
      </c>
      <c r="L3166">
        <v>27</v>
      </c>
      <c r="M3166">
        <v>1</v>
      </c>
      <c r="N3166">
        <v>6</v>
      </c>
      <c r="O3166">
        <v>3</v>
      </c>
      <c r="P3166">
        <v>0.191</v>
      </c>
      <c r="Q3166">
        <v>0.224</v>
      </c>
      <c r="R3166">
        <v>0.25600000000000001</v>
      </c>
      <c r="S3166">
        <v>0.48</v>
      </c>
      <c r="T3166">
        <v>0.21299999999999999</v>
      </c>
      <c r="U3166">
        <v>0.1</v>
      </c>
      <c r="V3166">
        <v>0</v>
      </c>
      <c r="W3166">
        <v>-0.6</v>
      </c>
    </row>
    <row r="3167" spans="1:23" x14ac:dyDescent="0.25">
      <c r="A3167" t="s">
        <v>4544</v>
      </c>
      <c r="B3167" t="s">
        <v>4545</v>
      </c>
      <c r="C3167">
        <v>100</v>
      </c>
      <c r="D3167">
        <v>92</v>
      </c>
      <c r="E3167">
        <v>16</v>
      </c>
      <c r="F3167">
        <v>2</v>
      </c>
      <c r="G3167">
        <v>0</v>
      </c>
      <c r="H3167">
        <v>2</v>
      </c>
      <c r="I3167">
        <v>7</v>
      </c>
      <c r="J3167">
        <v>8</v>
      </c>
      <c r="K3167">
        <v>5</v>
      </c>
      <c r="L3167">
        <v>25</v>
      </c>
      <c r="M3167">
        <v>1</v>
      </c>
      <c r="N3167">
        <v>1</v>
      </c>
      <c r="O3167">
        <v>1</v>
      </c>
      <c r="P3167">
        <v>0.17299999999999999</v>
      </c>
      <c r="Q3167">
        <v>0.224</v>
      </c>
      <c r="R3167">
        <v>0.254</v>
      </c>
      <c r="S3167">
        <v>0.47699999999999998</v>
      </c>
      <c r="T3167">
        <v>0.21299999999999999</v>
      </c>
      <c r="U3167">
        <v>0</v>
      </c>
      <c r="V3167">
        <v>0</v>
      </c>
      <c r="W3167">
        <v>-0.6</v>
      </c>
    </row>
    <row r="3168" spans="1:23" x14ac:dyDescent="0.25">
      <c r="A3168" t="s">
        <v>4542</v>
      </c>
      <c r="B3168" t="s">
        <v>4543</v>
      </c>
      <c r="C3168">
        <v>100</v>
      </c>
      <c r="D3168">
        <v>94</v>
      </c>
      <c r="E3168">
        <v>18</v>
      </c>
      <c r="F3168">
        <v>2</v>
      </c>
      <c r="G3168">
        <v>0</v>
      </c>
      <c r="H3168">
        <v>1</v>
      </c>
      <c r="I3168">
        <v>7</v>
      </c>
      <c r="J3168">
        <v>7</v>
      </c>
      <c r="K3168">
        <v>4</v>
      </c>
      <c r="L3168">
        <v>21</v>
      </c>
      <c r="M3168">
        <v>1</v>
      </c>
      <c r="N3168">
        <v>2</v>
      </c>
      <c r="O3168">
        <v>1</v>
      </c>
      <c r="P3168">
        <v>0.189</v>
      </c>
      <c r="Q3168">
        <v>0.22800000000000001</v>
      </c>
      <c r="R3168">
        <v>0.249</v>
      </c>
      <c r="S3168">
        <v>0.47699999999999998</v>
      </c>
      <c r="T3168">
        <v>0.21299999999999999</v>
      </c>
      <c r="U3168">
        <v>-0.1</v>
      </c>
      <c r="V3168">
        <v>0</v>
      </c>
      <c r="W3168">
        <v>-0.6</v>
      </c>
    </row>
    <row r="3169" spans="1:23" x14ac:dyDescent="0.25">
      <c r="A3169" t="s">
        <v>4540</v>
      </c>
      <c r="B3169" t="s">
        <v>4541</v>
      </c>
      <c r="C3169">
        <v>100</v>
      </c>
      <c r="D3169">
        <v>92</v>
      </c>
      <c r="E3169">
        <v>16</v>
      </c>
      <c r="F3169">
        <v>3</v>
      </c>
      <c r="G3169">
        <v>0</v>
      </c>
      <c r="H3169">
        <v>1</v>
      </c>
      <c r="I3169">
        <v>8</v>
      </c>
      <c r="J3169">
        <v>7</v>
      </c>
      <c r="K3169">
        <v>6</v>
      </c>
      <c r="L3169">
        <v>30</v>
      </c>
      <c r="M3169">
        <v>1</v>
      </c>
      <c r="N3169">
        <v>5</v>
      </c>
      <c r="O3169">
        <v>2</v>
      </c>
      <c r="P3169">
        <v>0.17199999999999999</v>
      </c>
      <c r="Q3169">
        <v>0.224</v>
      </c>
      <c r="R3169">
        <v>0.251</v>
      </c>
      <c r="S3169">
        <v>0.47499999999999998</v>
      </c>
      <c r="T3169">
        <v>0.21299999999999999</v>
      </c>
      <c r="U3169">
        <v>0.1</v>
      </c>
      <c r="V3169">
        <v>0</v>
      </c>
      <c r="W3169">
        <v>-0.6</v>
      </c>
    </row>
    <row r="3170" spans="1:23" x14ac:dyDescent="0.25">
      <c r="A3170" t="s">
        <v>4538</v>
      </c>
      <c r="B3170" t="s">
        <v>4539</v>
      </c>
      <c r="C3170">
        <v>100</v>
      </c>
      <c r="D3170">
        <v>94</v>
      </c>
      <c r="E3170">
        <v>17</v>
      </c>
      <c r="F3170">
        <v>2</v>
      </c>
      <c r="G3170">
        <v>0</v>
      </c>
      <c r="H3170">
        <v>2</v>
      </c>
      <c r="I3170">
        <v>7</v>
      </c>
      <c r="J3170">
        <v>8</v>
      </c>
      <c r="K3170">
        <v>4</v>
      </c>
      <c r="L3170">
        <v>25</v>
      </c>
      <c r="M3170">
        <v>1</v>
      </c>
      <c r="N3170">
        <v>2</v>
      </c>
      <c r="O3170">
        <v>1</v>
      </c>
      <c r="P3170">
        <v>0.182</v>
      </c>
      <c r="Q3170">
        <v>0.217</v>
      </c>
      <c r="R3170">
        <v>0.26500000000000001</v>
      </c>
      <c r="S3170">
        <v>0.48199999999999998</v>
      </c>
      <c r="T3170">
        <v>0.21299999999999999</v>
      </c>
      <c r="U3170">
        <v>-0.1</v>
      </c>
      <c r="V3170">
        <v>0</v>
      </c>
      <c r="W3170">
        <v>-0.6</v>
      </c>
    </row>
    <row r="3171" spans="1:23" x14ac:dyDescent="0.25">
      <c r="A3171" t="s">
        <v>4536</v>
      </c>
      <c r="B3171" t="s">
        <v>4537</v>
      </c>
      <c r="C3171">
        <v>100</v>
      </c>
      <c r="D3171">
        <v>93</v>
      </c>
      <c r="E3171">
        <v>17</v>
      </c>
      <c r="F3171">
        <v>3</v>
      </c>
      <c r="G3171">
        <v>0</v>
      </c>
      <c r="H3171">
        <v>1</v>
      </c>
      <c r="I3171">
        <v>8</v>
      </c>
      <c r="J3171">
        <v>7</v>
      </c>
      <c r="K3171">
        <v>4</v>
      </c>
      <c r="L3171">
        <v>20</v>
      </c>
      <c r="M3171">
        <v>1</v>
      </c>
      <c r="N3171">
        <v>1</v>
      </c>
      <c r="O3171">
        <v>1</v>
      </c>
      <c r="P3171">
        <v>0.18099999999999999</v>
      </c>
      <c r="Q3171">
        <v>0.222</v>
      </c>
      <c r="R3171">
        <v>0.25800000000000001</v>
      </c>
      <c r="S3171">
        <v>0.48</v>
      </c>
      <c r="T3171">
        <v>0.21299999999999999</v>
      </c>
      <c r="U3171">
        <v>0</v>
      </c>
      <c r="V3171">
        <v>0</v>
      </c>
      <c r="W3171">
        <v>-0.3</v>
      </c>
    </row>
    <row r="3172" spans="1:23" x14ac:dyDescent="0.25">
      <c r="A3172" t="s">
        <v>4534</v>
      </c>
      <c r="B3172" t="s">
        <v>4535</v>
      </c>
      <c r="C3172">
        <v>100</v>
      </c>
      <c r="D3172">
        <v>93</v>
      </c>
      <c r="E3172">
        <v>17</v>
      </c>
      <c r="F3172">
        <v>3</v>
      </c>
      <c r="G3172">
        <v>0</v>
      </c>
      <c r="H3172">
        <v>1</v>
      </c>
      <c r="I3172">
        <v>7</v>
      </c>
      <c r="J3172">
        <v>7</v>
      </c>
      <c r="K3172">
        <v>5</v>
      </c>
      <c r="L3172">
        <v>25</v>
      </c>
      <c r="M3172">
        <v>1</v>
      </c>
      <c r="N3172">
        <v>2</v>
      </c>
      <c r="O3172">
        <v>1</v>
      </c>
      <c r="P3172">
        <v>0.187</v>
      </c>
      <c r="Q3172">
        <v>0.23</v>
      </c>
      <c r="R3172">
        <v>0.245</v>
      </c>
      <c r="S3172">
        <v>0.47499999999999998</v>
      </c>
      <c r="T3172">
        <v>0.21299999999999999</v>
      </c>
      <c r="U3172">
        <v>0</v>
      </c>
      <c r="V3172">
        <v>0</v>
      </c>
      <c r="W3172">
        <v>-0.4</v>
      </c>
    </row>
    <row r="3173" spans="1:23" x14ac:dyDescent="0.25">
      <c r="A3173" t="s">
        <v>4532</v>
      </c>
      <c r="B3173" t="s">
        <v>4533</v>
      </c>
      <c r="C3173">
        <v>100</v>
      </c>
      <c r="D3173">
        <v>93</v>
      </c>
      <c r="E3173">
        <v>18</v>
      </c>
      <c r="F3173">
        <v>3</v>
      </c>
      <c r="G3173">
        <v>0</v>
      </c>
      <c r="H3173">
        <v>0</v>
      </c>
      <c r="I3173">
        <v>7</v>
      </c>
      <c r="J3173">
        <v>6</v>
      </c>
      <c r="K3173">
        <v>4</v>
      </c>
      <c r="L3173">
        <v>22</v>
      </c>
      <c r="M3173">
        <v>1</v>
      </c>
      <c r="N3173">
        <v>4</v>
      </c>
      <c r="O3173">
        <v>2</v>
      </c>
      <c r="P3173">
        <v>0.192</v>
      </c>
      <c r="Q3173">
        <v>0.23300000000000001</v>
      </c>
      <c r="R3173">
        <v>0.24099999999999999</v>
      </c>
      <c r="S3173">
        <v>0.47399999999999998</v>
      </c>
      <c r="T3173">
        <v>0.21299999999999999</v>
      </c>
      <c r="U3173">
        <v>0.1</v>
      </c>
      <c r="V3173">
        <v>0</v>
      </c>
      <c r="W3173">
        <v>-0.4</v>
      </c>
    </row>
    <row r="3174" spans="1:23" x14ac:dyDescent="0.25">
      <c r="A3174" t="s">
        <v>4530</v>
      </c>
      <c r="B3174" t="s">
        <v>4531</v>
      </c>
      <c r="C3174">
        <v>100</v>
      </c>
      <c r="D3174">
        <v>94</v>
      </c>
      <c r="E3174">
        <v>17</v>
      </c>
      <c r="F3174">
        <v>2</v>
      </c>
      <c r="G3174">
        <v>0</v>
      </c>
      <c r="H3174">
        <v>1</v>
      </c>
      <c r="I3174">
        <v>7</v>
      </c>
      <c r="J3174">
        <v>7</v>
      </c>
      <c r="K3174">
        <v>4</v>
      </c>
      <c r="L3174">
        <v>18</v>
      </c>
      <c r="M3174">
        <v>1</v>
      </c>
      <c r="N3174">
        <v>1</v>
      </c>
      <c r="O3174">
        <v>1</v>
      </c>
      <c r="P3174">
        <v>0.182</v>
      </c>
      <c r="Q3174">
        <v>0.222</v>
      </c>
      <c r="R3174">
        <v>0.25800000000000001</v>
      </c>
      <c r="S3174">
        <v>0.48</v>
      </c>
      <c r="T3174">
        <v>0.21299999999999999</v>
      </c>
      <c r="U3174">
        <v>0</v>
      </c>
      <c r="V3174">
        <v>0</v>
      </c>
      <c r="W3174">
        <v>-0.7</v>
      </c>
    </row>
    <row r="3175" spans="1:23" x14ac:dyDescent="0.25">
      <c r="A3175" t="s">
        <v>4528</v>
      </c>
      <c r="B3175" t="s">
        <v>4529</v>
      </c>
      <c r="C3175">
        <v>100</v>
      </c>
      <c r="D3175">
        <v>93</v>
      </c>
      <c r="E3175">
        <v>17</v>
      </c>
      <c r="F3175">
        <v>2</v>
      </c>
      <c r="G3175">
        <v>0</v>
      </c>
      <c r="H3175">
        <v>2</v>
      </c>
      <c r="I3175">
        <v>7</v>
      </c>
      <c r="J3175">
        <v>8</v>
      </c>
      <c r="K3175">
        <v>5</v>
      </c>
      <c r="L3175">
        <v>21</v>
      </c>
      <c r="M3175">
        <v>1</v>
      </c>
      <c r="N3175">
        <v>1</v>
      </c>
      <c r="O3175">
        <v>1</v>
      </c>
      <c r="P3175">
        <v>0.17799999999999999</v>
      </c>
      <c r="Q3175">
        <v>0.223</v>
      </c>
      <c r="R3175">
        <v>0.255</v>
      </c>
      <c r="S3175">
        <v>0.47899999999999998</v>
      </c>
      <c r="T3175">
        <v>0.21199999999999999</v>
      </c>
      <c r="U3175">
        <v>0</v>
      </c>
      <c r="V3175">
        <v>0</v>
      </c>
      <c r="W3175">
        <v>-0.6</v>
      </c>
    </row>
    <row r="3176" spans="1:23" x14ac:dyDescent="0.25">
      <c r="A3176" t="s">
        <v>4526</v>
      </c>
      <c r="B3176" t="s">
        <v>4527</v>
      </c>
      <c r="C3176">
        <v>100</v>
      </c>
      <c r="D3176">
        <v>94</v>
      </c>
      <c r="E3176">
        <v>18</v>
      </c>
      <c r="F3176">
        <v>2</v>
      </c>
      <c r="G3176">
        <v>0</v>
      </c>
      <c r="H3176">
        <v>1</v>
      </c>
      <c r="I3176">
        <v>7</v>
      </c>
      <c r="J3176">
        <v>7</v>
      </c>
      <c r="K3176">
        <v>4</v>
      </c>
      <c r="L3176">
        <v>13</v>
      </c>
      <c r="M3176">
        <v>1</v>
      </c>
      <c r="N3176">
        <v>1</v>
      </c>
      <c r="O3176">
        <v>1</v>
      </c>
      <c r="P3176">
        <v>0.189</v>
      </c>
      <c r="Q3176">
        <v>0.22700000000000001</v>
      </c>
      <c r="R3176">
        <v>0.25</v>
      </c>
      <c r="S3176">
        <v>0.47699999999999998</v>
      </c>
      <c r="T3176">
        <v>0.21199999999999999</v>
      </c>
      <c r="U3176">
        <v>0</v>
      </c>
      <c r="V3176">
        <v>0</v>
      </c>
      <c r="W3176">
        <v>-0.5</v>
      </c>
    </row>
    <row r="3177" spans="1:23" x14ac:dyDescent="0.25">
      <c r="A3177" t="s">
        <v>4524</v>
      </c>
      <c r="B3177" t="s">
        <v>4525</v>
      </c>
      <c r="C3177">
        <v>100</v>
      </c>
      <c r="D3177">
        <v>93</v>
      </c>
      <c r="E3177">
        <v>17</v>
      </c>
      <c r="F3177">
        <v>3</v>
      </c>
      <c r="G3177">
        <v>0</v>
      </c>
      <c r="H3177">
        <v>1</v>
      </c>
      <c r="I3177">
        <v>7</v>
      </c>
      <c r="J3177">
        <v>7</v>
      </c>
      <c r="K3177">
        <v>4</v>
      </c>
      <c r="L3177">
        <v>22</v>
      </c>
      <c r="M3177">
        <v>1</v>
      </c>
      <c r="N3177">
        <v>1</v>
      </c>
      <c r="O3177">
        <v>1</v>
      </c>
      <c r="P3177">
        <v>0.18</v>
      </c>
      <c r="Q3177">
        <v>0.222</v>
      </c>
      <c r="R3177">
        <v>0.25800000000000001</v>
      </c>
      <c r="S3177">
        <v>0.48</v>
      </c>
      <c r="T3177">
        <v>0.21199999999999999</v>
      </c>
      <c r="U3177">
        <v>-0.1</v>
      </c>
      <c r="V3177">
        <v>0</v>
      </c>
      <c r="W3177">
        <v>-0.3</v>
      </c>
    </row>
    <row r="3178" spans="1:23" x14ac:dyDescent="0.25">
      <c r="A3178" t="s">
        <v>4522</v>
      </c>
      <c r="B3178" t="s">
        <v>4523</v>
      </c>
      <c r="C3178">
        <v>100</v>
      </c>
      <c r="D3178">
        <v>93</v>
      </c>
      <c r="E3178">
        <v>17</v>
      </c>
      <c r="F3178">
        <v>2</v>
      </c>
      <c r="G3178">
        <v>0</v>
      </c>
      <c r="H3178">
        <v>1</v>
      </c>
      <c r="I3178">
        <v>7</v>
      </c>
      <c r="J3178">
        <v>7</v>
      </c>
      <c r="K3178">
        <v>5</v>
      </c>
      <c r="L3178">
        <v>15</v>
      </c>
      <c r="M3178">
        <v>1</v>
      </c>
      <c r="N3178">
        <v>5</v>
      </c>
      <c r="O3178">
        <v>3</v>
      </c>
      <c r="P3178">
        <v>0.18099999999999999</v>
      </c>
      <c r="Q3178">
        <v>0.23</v>
      </c>
      <c r="R3178">
        <v>0.24399999999999999</v>
      </c>
      <c r="S3178">
        <v>0.47399999999999998</v>
      </c>
      <c r="T3178">
        <v>0.21199999999999999</v>
      </c>
      <c r="U3178">
        <v>0</v>
      </c>
      <c r="V3178">
        <v>0</v>
      </c>
      <c r="W3178">
        <v>-0.3</v>
      </c>
    </row>
    <row r="3179" spans="1:23" x14ac:dyDescent="0.25">
      <c r="A3179" t="s">
        <v>4520</v>
      </c>
      <c r="B3179" t="s">
        <v>4521</v>
      </c>
      <c r="C3179">
        <v>100</v>
      </c>
      <c r="D3179">
        <v>93</v>
      </c>
      <c r="E3179">
        <v>18</v>
      </c>
      <c r="F3179">
        <v>3</v>
      </c>
      <c r="G3179">
        <v>0</v>
      </c>
      <c r="H3179">
        <v>1</v>
      </c>
      <c r="I3179">
        <v>8</v>
      </c>
      <c r="J3179">
        <v>7</v>
      </c>
      <c r="K3179">
        <v>4</v>
      </c>
      <c r="L3179">
        <v>17</v>
      </c>
      <c r="M3179">
        <v>1</v>
      </c>
      <c r="N3179">
        <v>5</v>
      </c>
      <c r="O3179">
        <v>3</v>
      </c>
      <c r="P3179">
        <v>0.19</v>
      </c>
      <c r="Q3179">
        <v>0.23100000000000001</v>
      </c>
      <c r="R3179">
        <v>0.24299999999999999</v>
      </c>
      <c r="S3179">
        <v>0.47399999999999998</v>
      </c>
      <c r="T3179">
        <v>0.21199999999999999</v>
      </c>
      <c r="U3179">
        <v>0</v>
      </c>
      <c r="V3179">
        <v>0</v>
      </c>
      <c r="W3179">
        <v>-0.4</v>
      </c>
    </row>
    <row r="3180" spans="1:23" x14ac:dyDescent="0.25">
      <c r="A3180" t="s">
        <v>4518</v>
      </c>
      <c r="B3180" t="s">
        <v>4519</v>
      </c>
      <c r="C3180">
        <v>268</v>
      </c>
      <c r="D3180">
        <v>250</v>
      </c>
      <c r="E3180">
        <v>46</v>
      </c>
      <c r="F3180">
        <v>6</v>
      </c>
      <c r="G3180">
        <v>1</v>
      </c>
      <c r="H3180">
        <v>3</v>
      </c>
      <c r="I3180">
        <v>17</v>
      </c>
      <c r="J3180">
        <v>19</v>
      </c>
      <c r="K3180">
        <v>12</v>
      </c>
      <c r="L3180">
        <v>41</v>
      </c>
      <c r="M3180">
        <v>3</v>
      </c>
      <c r="N3180">
        <v>3</v>
      </c>
      <c r="O3180">
        <v>2</v>
      </c>
      <c r="P3180">
        <v>0.184</v>
      </c>
      <c r="Q3180">
        <v>0.22600000000000001</v>
      </c>
      <c r="R3180">
        <v>0.253</v>
      </c>
      <c r="S3180">
        <v>0.47899999999999998</v>
      </c>
      <c r="T3180">
        <v>0.21199999999999999</v>
      </c>
      <c r="U3180">
        <v>0</v>
      </c>
      <c r="V3180">
        <v>0</v>
      </c>
      <c r="W3180">
        <v>-1.3</v>
      </c>
    </row>
    <row r="3181" spans="1:23" x14ac:dyDescent="0.25">
      <c r="A3181" t="s">
        <v>4516</v>
      </c>
      <c r="B3181" t="s">
        <v>4517</v>
      </c>
      <c r="C3181">
        <v>100</v>
      </c>
      <c r="D3181">
        <v>94</v>
      </c>
      <c r="E3181">
        <v>18</v>
      </c>
      <c r="F3181">
        <v>2</v>
      </c>
      <c r="G3181">
        <v>0</v>
      </c>
      <c r="H3181">
        <v>1</v>
      </c>
      <c r="I3181">
        <v>7</v>
      </c>
      <c r="J3181">
        <v>7</v>
      </c>
      <c r="K3181">
        <v>4</v>
      </c>
      <c r="L3181">
        <v>13</v>
      </c>
      <c r="M3181">
        <v>1</v>
      </c>
      <c r="N3181">
        <v>2</v>
      </c>
      <c r="O3181">
        <v>1</v>
      </c>
      <c r="P3181">
        <v>0.191</v>
      </c>
      <c r="Q3181">
        <v>0.22900000000000001</v>
      </c>
      <c r="R3181">
        <v>0.248</v>
      </c>
      <c r="S3181">
        <v>0.47599999999999998</v>
      </c>
      <c r="T3181">
        <v>0.21199999999999999</v>
      </c>
      <c r="U3181">
        <v>0</v>
      </c>
      <c r="V3181">
        <v>0</v>
      </c>
      <c r="W3181">
        <v>-0.5</v>
      </c>
    </row>
    <row r="3182" spans="1:23" x14ac:dyDescent="0.25">
      <c r="A3182" t="s">
        <v>4514</v>
      </c>
      <c r="B3182" t="s">
        <v>4515</v>
      </c>
      <c r="C3182">
        <v>100</v>
      </c>
      <c r="D3182">
        <v>94</v>
      </c>
      <c r="E3182">
        <v>17</v>
      </c>
      <c r="F3182">
        <v>3</v>
      </c>
      <c r="G3182">
        <v>0</v>
      </c>
      <c r="H3182">
        <v>2</v>
      </c>
      <c r="I3182">
        <v>7</v>
      </c>
      <c r="J3182">
        <v>8</v>
      </c>
      <c r="K3182">
        <v>4</v>
      </c>
      <c r="L3182">
        <v>30</v>
      </c>
      <c r="M3182">
        <v>1</v>
      </c>
      <c r="N3182">
        <v>2</v>
      </c>
      <c r="O3182">
        <v>1</v>
      </c>
      <c r="P3182">
        <v>0.182</v>
      </c>
      <c r="Q3182">
        <v>0.217</v>
      </c>
      <c r="R3182">
        <v>0.26500000000000001</v>
      </c>
      <c r="S3182">
        <v>0.48199999999999998</v>
      </c>
      <c r="T3182">
        <v>0.21199999999999999</v>
      </c>
      <c r="U3182">
        <v>0</v>
      </c>
      <c r="V3182">
        <v>0</v>
      </c>
      <c r="W3182">
        <v>-0.6</v>
      </c>
    </row>
    <row r="3183" spans="1:23" x14ac:dyDescent="0.25">
      <c r="A3183" t="s">
        <v>4512</v>
      </c>
      <c r="B3183" t="s">
        <v>4513</v>
      </c>
      <c r="C3183">
        <v>100</v>
      </c>
      <c r="D3183">
        <v>94</v>
      </c>
      <c r="E3183">
        <v>17</v>
      </c>
      <c r="F3183">
        <v>2</v>
      </c>
      <c r="G3183">
        <v>0</v>
      </c>
      <c r="H3183">
        <v>1</v>
      </c>
      <c r="I3183">
        <v>8</v>
      </c>
      <c r="J3183">
        <v>7</v>
      </c>
      <c r="K3183">
        <v>4</v>
      </c>
      <c r="L3183">
        <v>17</v>
      </c>
      <c r="M3183">
        <v>1</v>
      </c>
      <c r="N3183">
        <v>2</v>
      </c>
      <c r="O3183">
        <v>1</v>
      </c>
      <c r="P3183">
        <v>0.185</v>
      </c>
      <c r="Q3183">
        <v>0.223</v>
      </c>
      <c r="R3183">
        <v>0.255</v>
      </c>
      <c r="S3183">
        <v>0.47799999999999998</v>
      </c>
      <c r="T3183">
        <v>0.21199999999999999</v>
      </c>
      <c r="U3183">
        <v>0</v>
      </c>
      <c r="V3183">
        <v>0</v>
      </c>
      <c r="W3183">
        <v>-0.5</v>
      </c>
    </row>
    <row r="3184" spans="1:23" x14ac:dyDescent="0.25">
      <c r="A3184" t="s">
        <v>4510</v>
      </c>
      <c r="B3184" t="s">
        <v>4511</v>
      </c>
      <c r="C3184">
        <v>100</v>
      </c>
      <c r="D3184">
        <v>94</v>
      </c>
      <c r="E3184">
        <v>17</v>
      </c>
      <c r="F3184">
        <v>2</v>
      </c>
      <c r="G3184">
        <v>0</v>
      </c>
      <c r="H3184">
        <v>1</v>
      </c>
      <c r="I3184">
        <v>8</v>
      </c>
      <c r="J3184">
        <v>8</v>
      </c>
      <c r="K3184">
        <v>4</v>
      </c>
      <c r="L3184">
        <v>19</v>
      </c>
      <c r="M3184">
        <v>1</v>
      </c>
      <c r="N3184">
        <v>2</v>
      </c>
      <c r="O3184">
        <v>1</v>
      </c>
      <c r="P3184">
        <v>0.182</v>
      </c>
      <c r="Q3184">
        <v>0.221</v>
      </c>
      <c r="R3184">
        <v>0.25800000000000001</v>
      </c>
      <c r="S3184">
        <v>0.48</v>
      </c>
      <c r="T3184">
        <v>0.21199999999999999</v>
      </c>
      <c r="U3184">
        <v>0</v>
      </c>
      <c r="V3184">
        <v>0</v>
      </c>
      <c r="W3184">
        <v>-0.6</v>
      </c>
    </row>
    <row r="3185" spans="1:23" x14ac:dyDescent="0.25">
      <c r="A3185" t="s">
        <v>4508</v>
      </c>
      <c r="B3185" t="s">
        <v>4509</v>
      </c>
      <c r="C3185">
        <v>100</v>
      </c>
      <c r="D3185">
        <v>92</v>
      </c>
      <c r="E3185">
        <v>17</v>
      </c>
      <c r="F3185">
        <v>2</v>
      </c>
      <c r="G3185">
        <v>0</v>
      </c>
      <c r="H3185">
        <v>1</v>
      </c>
      <c r="I3185">
        <v>8</v>
      </c>
      <c r="J3185">
        <v>7</v>
      </c>
      <c r="K3185">
        <v>5</v>
      </c>
      <c r="L3185">
        <v>16</v>
      </c>
      <c r="M3185">
        <v>1</v>
      </c>
      <c r="N3185">
        <v>5</v>
      </c>
      <c r="O3185">
        <v>2</v>
      </c>
      <c r="P3185">
        <v>0.184</v>
      </c>
      <c r="Q3185">
        <v>0.23400000000000001</v>
      </c>
      <c r="R3185">
        <v>0.23599999999999999</v>
      </c>
      <c r="S3185">
        <v>0.47</v>
      </c>
      <c r="T3185">
        <v>0.21199999999999999</v>
      </c>
      <c r="U3185">
        <v>0</v>
      </c>
      <c r="V3185">
        <v>0</v>
      </c>
      <c r="W3185">
        <v>-0.6</v>
      </c>
    </row>
    <row r="3186" spans="1:23" x14ac:dyDescent="0.25">
      <c r="A3186" t="s">
        <v>4506</v>
      </c>
      <c r="B3186" t="s">
        <v>4507</v>
      </c>
      <c r="C3186">
        <v>100</v>
      </c>
      <c r="D3186">
        <v>93</v>
      </c>
      <c r="E3186">
        <v>17</v>
      </c>
      <c r="F3186">
        <v>2</v>
      </c>
      <c r="G3186">
        <v>0</v>
      </c>
      <c r="H3186">
        <v>1</v>
      </c>
      <c r="I3186">
        <v>7</v>
      </c>
      <c r="J3186">
        <v>7</v>
      </c>
      <c r="K3186">
        <v>4</v>
      </c>
      <c r="L3186">
        <v>19</v>
      </c>
      <c r="M3186">
        <v>1</v>
      </c>
      <c r="N3186">
        <v>1</v>
      </c>
      <c r="O3186">
        <v>1</v>
      </c>
      <c r="P3186">
        <v>0.18099999999999999</v>
      </c>
      <c r="Q3186">
        <v>0.223</v>
      </c>
      <c r="R3186">
        <v>0.255</v>
      </c>
      <c r="S3186">
        <v>0.47699999999999998</v>
      </c>
      <c r="T3186">
        <v>0.21199999999999999</v>
      </c>
      <c r="U3186">
        <v>0</v>
      </c>
      <c r="V3186">
        <v>0</v>
      </c>
      <c r="W3186">
        <v>-0.5</v>
      </c>
    </row>
    <row r="3187" spans="1:23" x14ac:dyDescent="0.25">
      <c r="A3187" t="s">
        <v>4504</v>
      </c>
      <c r="B3187" t="s">
        <v>4505</v>
      </c>
      <c r="C3187">
        <v>100</v>
      </c>
      <c r="D3187">
        <v>95</v>
      </c>
      <c r="E3187">
        <v>19</v>
      </c>
      <c r="F3187">
        <v>2</v>
      </c>
      <c r="G3187">
        <v>0</v>
      </c>
      <c r="H3187">
        <v>1</v>
      </c>
      <c r="I3187">
        <v>7</v>
      </c>
      <c r="J3187">
        <v>7</v>
      </c>
      <c r="K3187">
        <v>3</v>
      </c>
      <c r="L3187">
        <v>13</v>
      </c>
      <c r="M3187">
        <v>1</v>
      </c>
      <c r="N3187">
        <v>6</v>
      </c>
      <c r="O3187">
        <v>3</v>
      </c>
      <c r="P3187">
        <v>0.19900000000000001</v>
      </c>
      <c r="Q3187">
        <v>0.22900000000000001</v>
      </c>
      <c r="R3187">
        <v>0.249</v>
      </c>
      <c r="S3187">
        <v>0.47799999999999998</v>
      </c>
      <c r="T3187">
        <v>0.21199999999999999</v>
      </c>
      <c r="U3187">
        <v>0</v>
      </c>
      <c r="V3187">
        <v>0</v>
      </c>
      <c r="W3187">
        <v>-0.4</v>
      </c>
    </row>
    <row r="3188" spans="1:23" x14ac:dyDescent="0.25">
      <c r="A3188" t="s">
        <v>4502</v>
      </c>
      <c r="B3188" t="s">
        <v>4503</v>
      </c>
      <c r="C3188">
        <v>100</v>
      </c>
      <c r="D3188">
        <v>94</v>
      </c>
      <c r="E3188">
        <v>17</v>
      </c>
      <c r="F3188">
        <v>2</v>
      </c>
      <c r="G3188">
        <v>0</v>
      </c>
      <c r="H3188">
        <v>2</v>
      </c>
      <c r="I3188">
        <v>7</v>
      </c>
      <c r="J3188">
        <v>7</v>
      </c>
      <c r="K3188">
        <v>4</v>
      </c>
      <c r="L3188">
        <v>20</v>
      </c>
      <c r="M3188">
        <v>1</v>
      </c>
      <c r="N3188">
        <v>1</v>
      </c>
      <c r="O3188">
        <v>1</v>
      </c>
      <c r="P3188">
        <v>0.182</v>
      </c>
      <c r="Q3188">
        <v>0.219</v>
      </c>
      <c r="R3188">
        <v>0.26300000000000001</v>
      </c>
      <c r="S3188">
        <v>0.48099999999999998</v>
      </c>
      <c r="T3188">
        <v>0.21199999999999999</v>
      </c>
      <c r="U3188">
        <v>0</v>
      </c>
      <c r="V3188">
        <v>0</v>
      </c>
      <c r="W3188">
        <v>-0.6</v>
      </c>
    </row>
    <row r="3189" spans="1:23" x14ac:dyDescent="0.25">
      <c r="A3189" t="s">
        <v>4500</v>
      </c>
      <c r="B3189" t="s">
        <v>4501</v>
      </c>
      <c r="C3189">
        <v>100</v>
      </c>
      <c r="D3189">
        <v>94</v>
      </c>
      <c r="E3189">
        <v>18</v>
      </c>
      <c r="F3189">
        <v>2</v>
      </c>
      <c r="G3189">
        <v>0</v>
      </c>
      <c r="H3189">
        <v>1</v>
      </c>
      <c r="I3189">
        <v>7</v>
      </c>
      <c r="J3189">
        <v>8</v>
      </c>
      <c r="K3189">
        <v>3</v>
      </c>
      <c r="L3189">
        <v>17</v>
      </c>
      <c r="M3189">
        <v>1</v>
      </c>
      <c r="N3189">
        <v>1</v>
      </c>
      <c r="O3189">
        <v>1</v>
      </c>
      <c r="P3189">
        <v>0.188</v>
      </c>
      <c r="Q3189">
        <v>0.221</v>
      </c>
      <c r="R3189">
        <v>0.26100000000000001</v>
      </c>
      <c r="S3189">
        <v>0.48199999999999998</v>
      </c>
      <c r="T3189">
        <v>0.21199999999999999</v>
      </c>
      <c r="U3189">
        <v>0</v>
      </c>
      <c r="V3189">
        <v>0</v>
      </c>
      <c r="W3189">
        <v>-0.6</v>
      </c>
    </row>
    <row r="3190" spans="1:23" x14ac:dyDescent="0.25">
      <c r="A3190" t="s">
        <v>4498</v>
      </c>
      <c r="B3190" t="s">
        <v>4499</v>
      </c>
      <c r="C3190">
        <v>100</v>
      </c>
      <c r="D3190">
        <v>93</v>
      </c>
      <c r="E3190">
        <v>17</v>
      </c>
      <c r="F3190">
        <v>2</v>
      </c>
      <c r="G3190">
        <v>0</v>
      </c>
      <c r="H3190">
        <v>2</v>
      </c>
      <c r="I3190">
        <v>7</v>
      </c>
      <c r="J3190">
        <v>8</v>
      </c>
      <c r="K3190">
        <v>4</v>
      </c>
      <c r="L3190">
        <v>21</v>
      </c>
      <c r="M3190">
        <v>1</v>
      </c>
      <c r="N3190">
        <v>1</v>
      </c>
      <c r="O3190">
        <v>1</v>
      </c>
      <c r="P3190">
        <v>0.17799999999999999</v>
      </c>
      <c r="Q3190">
        <v>0.221</v>
      </c>
      <c r="R3190">
        <v>0.25700000000000001</v>
      </c>
      <c r="S3190">
        <v>0.47799999999999998</v>
      </c>
      <c r="T3190">
        <v>0.21199999999999999</v>
      </c>
      <c r="U3190">
        <v>0</v>
      </c>
      <c r="V3190">
        <v>0</v>
      </c>
      <c r="W3190">
        <v>-0.6</v>
      </c>
    </row>
    <row r="3191" spans="1:23" x14ac:dyDescent="0.25">
      <c r="A3191" t="s">
        <v>4496</v>
      </c>
      <c r="B3191" t="s">
        <v>4497</v>
      </c>
      <c r="C3191">
        <v>100</v>
      </c>
      <c r="D3191">
        <v>93</v>
      </c>
      <c r="E3191">
        <v>17</v>
      </c>
      <c r="F3191">
        <v>2</v>
      </c>
      <c r="G3191">
        <v>0</v>
      </c>
      <c r="H3191">
        <v>1</v>
      </c>
      <c r="I3191">
        <v>8</v>
      </c>
      <c r="J3191">
        <v>7</v>
      </c>
      <c r="K3191">
        <v>4</v>
      </c>
      <c r="L3191">
        <v>21</v>
      </c>
      <c r="M3191">
        <v>1</v>
      </c>
      <c r="N3191">
        <v>3</v>
      </c>
      <c r="O3191">
        <v>2</v>
      </c>
      <c r="P3191">
        <v>0.185</v>
      </c>
      <c r="Q3191">
        <v>0.22600000000000001</v>
      </c>
      <c r="R3191">
        <v>0.252</v>
      </c>
      <c r="S3191">
        <v>0.47799999999999998</v>
      </c>
      <c r="T3191">
        <v>0.21199999999999999</v>
      </c>
      <c r="U3191">
        <v>0</v>
      </c>
      <c r="V3191">
        <v>0</v>
      </c>
      <c r="W3191">
        <v>-0.5</v>
      </c>
    </row>
    <row r="3192" spans="1:23" x14ac:dyDescent="0.25">
      <c r="A3192" t="s">
        <v>4494</v>
      </c>
      <c r="B3192" t="s">
        <v>4495</v>
      </c>
      <c r="C3192">
        <v>100</v>
      </c>
      <c r="D3192">
        <v>95</v>
      </c>
      <c r="E3192">
        <v>19</v>
      </c>
      <c r="F3192">
        <v>3</v>
      </c>
      <c r="G3192">
        <v>0</v>
      </c>
      <c r="H3192">
        <v>1</v>
      </c>
      <c r="I3192">
        <v>7</v>
      </c>
      <c r="J3192">
        <v>7</v>
      </c>
      <c r="K3192">
        <v>3</v>
      </c>
      <c r="L3192">
        <v>12</v>
      </c>
      <c r="M3192">
        <v>1</v>
      </c>
      <c r="N3192">
        <v>2</v>
      </c>
      <c r="O3192">
        <v>1</v>
      </c>
      <c r="P3192">
        <v>0.19600000000000001</v>
      </c>
      <c r="Q3192">
        <v>0.22800000000000001</v>
      </c>
      <c r="R3192">
        <v>0.251</v>
      </c>
      <c r="S3192">
        <v>0.47799999999999998</v>
      </c>
      <c r="T3192">
        <v>0.21199999999999999</v>
      </c>
      <c r="U3192">
        <v>-0.1</v>
      </c>
      <c r="V3192">
        <v>0</v>
      </c>
      <c r="W3192">
        <v>-0.4</v>
      </c>
    </row>
    <row r="3193" spans="1:23" x14ac:dyDescent="0.25">
      <c r="A3193" t="s">
        <v>4492</v>
      </c>
      <c r="B3193" t="s">
        <v>4493</v>
      </c>
      <c r="C3193">
        <v>100</v>
      </c>
      <c r="D3193">
        <v>94</v>
      </c>
      <c r="E3193">
        <v>17</v>
      </c>
      <c r="F3193">
        <v>3</v>
      </c>
      <c r="G3193">
        <v>0</v>
      </c>
      <c r="H3193">
        <v>2</v>
      </c>
      <c r="I3193">
        <v>8</v>
      </c>
      <c r="J3193">
        <v>8</v>
      </c>
      <c r="K3193">
        <v>4</v>
      </c>
      <c r="L3193">
        <v>26</v>
      </c>
      <c r="M3193">
        <v>1</v>
      </c>
      <c r="N3193">
        <v>5</v>
      </c>
      <c r="O3193">
        <v>2</v>
      </c>
      <c r="P3193">
        <v>0.18099999999999999</v>
      </c>
      <c r="Q3193">
        <v>0.216</v>
      </c>
      <c r="R3193">
        <v>0.26400000000000001</v>
      </c>
      <c r="S3193">
        <v>0.48</v>
      </c>
      <c r="T3193">
        <v>0.21199999999999999</v>
      </c>
      <c r="U3193">
        <v>0</v>
      </c>
      <c r="V3193">
        <v>0</v>
      </c>
      <c r="W3193">
        <v>-0.5</v>
      </c>
    </row>
    <row r="3194" spans="1:23" x14ac:dyDescent="0.25">
      <c r="A3194" t="s">
        <v>4490</v>
      </c>
      <c r="B3194" t="s">
        <v>4491</v>
      </c>
      <c r="C3194">
        <v>100</v>
      </c>
      <c r="D3194">
        <v>94</v>
      </c>
      <c r="E3194">
        <v>17</v>
      </c>
      <c r="F3194">
        <v>2</v>
      </c>
      <c r="G3194">
        <v>0</v>
      </c>
      <c r="H3194">
        <v>1</v>
      </c>
      <c r="I3194">
        <v>7</v>
      </c>
      <c r="J3194">
        <v>8</v>
      </c>
      <c r="K3194">
        <v>4</v>
      </c>
      <c r="L3194">
        <v>20</v>
      </c>
      <c r="M3194">
        <v>1</v>
      </c>
      <c r="N3194">
        <v>2</v>
      </c>
      <c r="O3194">
        <v>1</v>
      </c>
      <c r="P3194">
        <v>0.182</v>
      </c>
      <c r="Q3194">
        <v>0.221</v>
      </c>
      <c r="R3194">
        <v>0.25900000000000001</v>
      </c>
      <c r="S3194">
        <v>0.48</v>
      </c>
      <c r="T3194">
        <v>0.21199999999999999</v>
      </c>
      <c r="U3194">
        <v>0</v>
      </c>
      <c r="V3194">
        <v>0</v>
      </c>
      <c r="W3194">
        <v>-0.6</v>
      </c>
    </row>
    <row r="3195" spans="1:23" x14ac:dyDescent="0.25">
      <c r="A3195" t="s">
        <v>4488</v>
      </c>
      <c r="B3195" t="s">
        <v>4489</v>
      </c>
      <c r="C3195">
        <v>100</v>
      </c>
      <c r="D3195">
        <v>94</v>
      </c>
      <c r="E3195">
        <v>18</v>
      </c>
      <c r="F3195">
        <v>2</v>
      </c>
      <c r="G3195">
        <v>0</v>
      </c>
      <c r="H3195">
        <v>1</v>
      </c>
      <c r="I3195">
        <v>7</v>
      </c>
      <c r="J3195">
        <v>7</v>
      </c>
      <c r="K3195">
        <v>4</v>
      </c>
      <c r="L3195">
        <v>23</v>
      </c>
      <c r="M3195">
        <v>1</v>
      </c>
      <c r="N3195">
        <v>2</v>
      </c>
      <c r="O3195">
        <v>1</v>
      </c>
      <c r="P3195">
        <v>0.188</v>
      </c>
      <c r="Q3195">
        <v>0.222</v>
      </c>
      <c r="R3195">
        <v>0.25800000000000001</v>
      </c>
      <c r="S3195">
        <v>0.48</v>
      </c>
      <c r="T3195">
        <v>0.21199999999999999</v>
      </c>
      <c r="U3195">
        <v>-0.1</v>
      </c>
      <c r="V3195">
        <v>0</v>
      </c>
      <c r="W3195">
        <v>-0.6</v>
      </c>
    </row>
    <row r="3196" spans="1:23" x14ac:dyDescent="0.25">
      <c r="A3196" t="s">
        <v>4486</v>
      </c>
      <c r="B3196" t="s">
        <v>4487</v>
      </c>
      <c r="C3196">
        <v>100</v>
      </c>
      <c r="D3196">
        <v>94</v>
      </c>
      <c r="E3196">
        <v>17</v>
      </c>
      <c r="F3196">
        <v>3</v>
      </c>
      <c r="G3196">
        <v>0</v>
      </c>
      <c r="H3196">
        <v>1</v>
      </c>
      <c r="I3196">
        <v>8</v>
      </c>
      <c r="J3196">
        <v>8</v>
      </c>
      <c r="K3196">
        <v>4</v>
      </c>
      <c r="L3196">
        <v>26</v>
      </c>
      <c r="M3196">
        <v>1</v>
      </c>
      <c r="N3196">
        <v>2</v>
      </c>
      <c r="O3196">
        <v>1</v>
      </c>
      <c r="P3196">
        <v>0.18</v>
      </c>
      <c r="Q3196">
        <v>0.22</v>
      </c>
      <c r="R3196">
        <v>0.26</v>
      </c>
      <c r="S3196">
        <v>0.48099999999999998</v>
      </c>
      <c r="T3196">
        <v>0.21199999999999999</v>
      </c>
      <c r="U3196">
        <v>0</v>
      </c>
      <c r="V3196">
        <v>0</v>
      </c>
      <c r="W3196">
        <v>-0.3</v>
      </c>
    </row>
    <row r="3197" spans="1:23" x14ac:dyDescent="0.25">
      <c r="A3197" t="s">
        <v>4484</v>
      </c>
      <c r="B3197" t="s">
        <v>4485</v>
      </c>
      <c r="C3197">
        <v>100</v>
      </c>
      <c r="D3197">
        <v>94</v>
      </c>
      <c r="E3197">
        <v>17</v>
      </c>
      <c r="F3197">
        <v>2</v>
      </c>
      <c r="G3197">
        <v>0</v>
      </c>
      <c r="H3197">
        <v>1</v>
      </c>
      <c r="I3197">
        <v>7</v>
      </c>
      <c r="J3197">
        <v>7</v>
      </c>
      <c r="K3197">
        <v>4</v>
      </c>
      <c r="L3197">
        <v>20</v>
      </c>
      <c r="M3197">
        <v>1</v>
      </c>
      <c r="N3197">
        <v>2</v>
      </c>
      <c r="O3197">
        <v>2</v>
      </c>
      <c r="P3197">
        <v>0.182</v>
      </c>
      <c r="Q3197">
        <v>0.222</v>
      </c>
      <c r="R3197">
        <v>0.25700000000000001</v>
      </c>
      <c r="S3197">
        <v>0.47899999999999998</v>
      </c>
      <c r="T3197">
        <v>0.21199999999999999</v>
      </c>
      <c r="U3197">
        <v>-0.1</v>
      </c>
      <c r="V3197">
        <v>0</v>
      </c>
      <c r="W3197">
        <v>-0.6</v>
      </c>
    </row>
    <row r="3198" spans="1:23" x14ac:dyDescent="0.25">
      <c r="A3198" t="s">
        <v>4482</v>
      </c>
      <c r="B3198" t="s">
        <v>4483</v>
      </c>
      <c r="C3198">
        <v>100</v>
      </c>
      <c r="D3198">
        <v>94</v>
      </c>
      <c r="E3198">
        <v>17</v>
      </c>
      <c r="F3198">
        <v>2</v>
      </c>
      <c r="G3198">
        <v>0</v>
      </c>
      <c r="H3198">
        <v>2</v>
      </c>
      <c r="I3198">
        <v>7</v>
      </c>
      <c r="J3198">
        <v>8</v>
      </c>
      <c r="K3198">
        <v>4</v>
      </c>
      <c r="L3198">
        <v>20</v>
      </c>
      <c r="M3198">
        <v>1</v>
      </c>
      <c r="N3198">
        <v>1</v>
      </c>
      <c r="O3198">
        <v>1</v>
      </c>
      <c r="P3198">
        <v>0.183</v>
      </c>
      <c r="Q3198">
        <v>0.221</v>
      </c>
      <c r="R3198">
        <v>0.26</v>
      </c>
      <c r="S3198">
        <v>0.48099999999999998</v>
      </c>
      <c r="T3198">
        <v>0.21199999999999999</v>
      </c>
      <c r="U3198">
        <v>0</v>
      </c>
      <c r="V3198">
        <v>0</v>
      </c>
      <c r="W3198">
        <v>-0.7</v>
      </c>
    </row>
    <row r="3199" spans="1:23" x14ac:dyDescent="0.25">
      <c r="A3199" t="s">
        <v>4480</v>
      </c>
      <c r="B3199" t="s">
        <v>4481</v>
      </c>
      <c r="C3199">
        <v>100</v>
      </c>
      <c r="D3199">
        <v>94</v>
      </c>
      <c r="E3199">
        <v>18</v>
      </c>
      <c r="F3199">
        <v>3</v>
      </c>
      <c r="G3199">
        <v>0</v>
      </c>
      <c r="H3199">
        <v>1</v>
      </c>
      <c r="I3199">
        <v>7</v>
      </c>
      <c r="J3199">
        <v>7</v>
      </c>
      <c r="K3199">
        <v>4</v>
      </c>
      <c r="L3199">
        <v>20</v>
      </c>
      <c r="M3199">
        <v>1</v>
      </c>
      <c r="N3199">
        <v>1</v>
      </c>
      <c r="O3199">
        <v>1</v>
      </c>
      <c r="P3199">
        <v>0.19</v>
      </c>
      <c r="Q3199">
        <v>0.224</v>
      </c>
      <c r="R3199">
        <v>0.255</v>
      </c>
      <c r="S3199">
        <v>0.47899999999999998</v>
      </c>
      <c r="T3199">
        <v>0.21199999999999999</v>
      </c>
      <c r="U3199">
        <v>0</v>
      </c>
      <c r="V3199">
        <v>0</v>
      </c>
      <c r="W3199">
        <v>-0.4</v>
      </c>
    </row>
    <row r="3200" spans="1:23" x14ac:dyDescent="0.25">
      <c r="A3200" t="s">
        <v>4478</v>
      </c>
      <c r="B3200" t="s">
        <v>4479</v>
      </c>
      <c r="C3200">
        <v>100</v>
      </c>
      <c r="D3200">
        <v>93</v>
      </c>
      <c r="E3200">
        <v>17</v>
      </c>
      <c r="F3200">
        <v>3</v>
      </c>
      <c r="G3200">
        <v>0</v>
      </c>
      <c r="H3200">
        <v>1</v>
      </c>
      <c r="I3200">
        <v>8</v>
      </c>
      <c r="J3200">
        <v>7</v>
      </c>
      <c r="K3200">
        <v>5</v>
      </c>
      <c r="L3200">
        <v>22</v>
      </c>
      <c r="M3200">
        <v>1</v>
      </c>
      <c r="N3200">
        <v>4</v>
      </c>
      <c r="O3200">
        <v>2</v>
      </c>
      <c r="P3200">
        <v>0.183</v>
      </c>
      <c r="Q3200">
        <v>0.22700000000000001</v>
      </c>
      <c r="R3200">
        <v>0.249</v>
      </c>
      <c r="S3200">
        <v>0.47599999999999998</v>
      </c>
      <c r="T3200">
        <v>0.21199999999999999</v>
      </c>
      <c r="U3200">
        <v>0</v>
      </c>
      <c r="V3200">
        <v>0</v>
      </c>
      <c r="W3200">
        <v>-0.6</v>
      </c>
    </row>
    <row r="3201" spans="1:23" x14ac:dyDescent="0.25">
      <c r="A3201" t="s">
        <v>4476</v>
      </c>
      <c r="B3201" t="s">
        <v>4477</v>
      </c>
      <c r="C3201">
        <v>100</v>
      </c>
      <c r="D3201">
        <v>94</v>
      </c>
      <c r="E3201">
        <v>17</v>
      </c>
      <c r="F3201">
        <v>2</v>
      </c>
      <c r="G3201">
        <v>0</v>
      </c>
      <c r="H3201">
        <v>1</v>
      </c>
      <c r="I3201">
        <v>8</v>
      </c>
      <c r="J3201">
        <v>8</v>
      </c>
      <c r="K3201">
        <v>4</v>
      </c>
      <c r="L3201">
        <v>18</v>
      </c>
      <c r="M3201">
        <v>1</v>
      </c>
      <c r="N3201">
        <v>3</v>
      </c>
      <c r="O3201">
        <v>2</v>
      </c>
      <c r="P3201">
        <v>0.183</v>
      </c>
      <c r="Q3201">
        <v>0.222</v>
      </c>
      <c r="R3201">
        <v>0.25700000000000001</v>
      </c>
      <c r="S3201">
        <v>0.47899999999999998</v>
      </c>
      <c r="T3201">
        <v>0.21199999999999999</v>
      </c>
      <c r="U3201">
        <v>0</v>
      </c>
      <c r="V3201">
        <v>0</v>
      </c>
      <c r="W3201">
        <v>-0.6</v>
      </c>
    </row>
    <row r="3202" spans="1:23" x14ac:dyDescent="0.25">
      <c r="A3202" t="s">
        <v>4474</v>
      </c>
      <c r="B3202" t="s">
        <v>4475</v>
      </c>
      <c r="C3202">
        <v>100</v>
      </c>
      <c r="D3202">
        <v>93</v>
      </c>
      <c r="E3202">
        <v>17</v>
      </c>
      <c r="F3202">
        <v>2</v>
      </c>
      <c r="G3202">
        <v>0</v>
      </c>
      <c r="H3202">
        <v>1</v>
      </c>
      <c r="I3202">
        <v>7</v>
      </c>
      <c r="J3202">
        <v>7</v>
      </c>
      <c r="K3202">
        <v>5</v>
      </c>
      <c r="L3202">
        <v>20</v>
      </c>
      <c r="M3202">
        <v>1</v>
      </c>
      <c r="N3202">
        <v>2</v>
      </c>
      <c r="O3202">
        <v>1</v>
      </c>
      <c r="P3202">
        <v>0.17899999999999999</v>
      </c>
      <c r="Q3202">
        <v>0.22600000000000001</v>
      </c>
      <c r="R3202">
        <v>0.249</v>
      </c>
      <c r="S3202">
        <v>0.47499999999999998</v>
      </c>
      <c r="T3202">
        <v>0.21199999999999999</v>
      </c>
      <c r="U3202">
        <v>-0.1</v>
      </c>
      <c r="V3202">
        <v>0</v>
      </c>
      <c r="W3202">
        <v>-0.6</v>
      </c>
    </row>
    <row r="3203" spans="1:23" x14ac:dyDescent="0.25">
      <c r="A3203" t="s">
        <v>4472</v>
      </c>
      <c r="B3203" t="s">
        <v>4473</v>
      </c>
      <c r="C3203">
        <v>100</v>
      </c>
      <c r="D3203">
        <v>94</v>
      </c>
      <c r="E3203">
        <v>17</v>
      </c>
      <c r="F3203">
        <v>2</v>
      </c>
      <c r="G3203">
        <v>0</v>
      </c>
      <c r="H3203">
        <v>1</v>
      </c>
      <c r="I3203">
        <v>7</v>
      </c>
      <c r="J3203">
        <v>8</v>
      </c>
      <c r="K3203">
        <v>4</v>
      </c>
      <c r="L3203">
        <v>18</v>
      </c>
      <c r="M3203">
        <v>1</v>
      </c>
      <c r="N3203">
        <v>2</v>
      </c>
      <c r="O3203">
        <v>1</v>
      </c>
      <c r="P3203">
        <v>0.185</v>
      </c>
      <c r="Q3203">
        <v>0.223</v>
      </c>
      <c r="R3203">
        <v>0.25700000000000001</v>
      </c>
      <c r="S3203">
        <v>0.47899999999999998</v>
      </c>
      <c r="T3203">
        <v>0.21199999999999999</v>
      </c>
      <c r="U3203">
        <v>0</v>
      </c>
      <c r="V3203">
        <v>0</v>
      </c>
      <c r="W3203">
        <v>-0.3</v>
      </c>
    </row>
    <row r="3204" spans="1:23" x14ac:dyDescent="0.25">
      <c r="A3204" t="s">
        <v>4470</v>
      </c>
      <c r="B3204" t="s">
        <v>4471</v>
      </c>
      <c r="C3204">
        <v>100</v>
      </c>
      <c r="D3204">
        <v>93</v>
      </c>
      <c r="E3204">
        <v>17</v>
      </c>
      <c r="F3204">
        <v>2</v>
      </c>
      <c r="G3204">
        <v>0</v>
      </c>
      <c r="H3204">
        <v>2</v>
      </c>
      <c r="I3204">
        <v>8</v>
      </c>
      <c r="J3204">
        <v>7</v>
      </c>
      <c r="K3204">
        <v>5</v>
      </c>
      <c r="L3204">
        <v>21</v>
      </c>
      <c r="M3204">
        <v>1</v>
      </c>
      <c r="N3204">
        <v>2</v>
      </c>
      <c r="O3204">
        <v>1</v>
      </c>
      <c r="P3204">
        <v>0.17699999999999999</v>
      </c>
      <c r="Q3204">
        <v>0.222</v>
      </c>
      <c r="R3204">
        <v>0.254</v>
      </c>
      <c r="S3204">
        <v>0.47699999999999998</v>
      </c>
      <c r="T3204">
        <v>0.21199999999999999</v>
      </c>
      <c r="U3204">
        <v>0</v>
      </c>
      <c r="V3204">
        <v>0</v>
      </c>
      <c r="W3204">
        <v>-0.6</v>
      </c>
    </row>
    <row r="3205" spans="1:23" x14ac:dyDescent="0.25">
      <c r="A3205" t="s">
        <v>4468</v>
      </c>
      <c r="B3205" t="s">
        <v>4469</v>
      </c>
      <c r="C3205">
        <v>100</v>
      </c>
      <c r="D3205">
        <v>94</v>
      </c>
      <c r="E3205">
        <v>18</v>
      </c>
      <c r="F3205">
        <v>3</v>
      </c>
      <c r="G3205">
        <v>0</v>
      </c>
      <c r="H3205">
        <v>1</v>
      </c>
      <c r="I3205">
        <v>8</v>
      </c>
      <c r="J3205">
        <v>7</v>
      </c>
      <c r="K3205">
        <v>4</v>
      </c>
      <c r="L3205">
        <v>20</v>
      </c>
      <c r="M3205">
        <v>1</v>
      </c>
      <c r="N3205">
        <v>4</v>
      </c>
      <c r="O3205">
        <v>2</v>
      </c>
      <c r="P3205">
        <v>0.187</v>
      </c>
      <c r="Q3205">
        <v>0.22600000000000001</v>
      </c>
      <c r="R3205">
        <v>0.249</v>
      </c>
      <c r="S3205">
        <v>0.47499999999999998</v>
      </c>
      <c r="T3205">
        <v>0.21199999999999999</v>
      </c>
      <c r="U3205">
        <v>0</v>
      </c>
      <c r="V3205">
        <v>0</v>
      </c>
      <c r="W3205">
        <v>-0.4</v>
      </c>
    </row>
    <row r="3206" spans="1:23" x14ac:dyDescent="0.25">
      <c r="A3206" t="s">
        <v>4466</v>
      </c>
      <c r="B3206" t="s">
        <v>4467</v>
      </c>
      <c r="C3206">
        <v>100</v>
      </c>
      <c r="D3206">
        <v>94</v>
      </c>
      <c r="E3206">
        <v>17</v>
      </c>
      <c r="F3206">
        <v>2</v>
      </c>
      <c r="G3206">
        <v>0</v>
      </c>
      <c r="H3206">
        <v>1</v>
      </c>
      <c r="I3206">
        <v>8</v>
      </c>
      <c r="J3206">
        <v>8</v>
      </c>
      <c r="K3206">
        <v>4</v>
      </c>
      <c r="L3206">
        <v>18</v>
      </c>
      <c r="M3206">
        <v>1</v>
      </c>
      <c r="N3206">
        <v>2</v>
      </c>
      <c r="O3206">
        <v>1</v>
      </c>
      <c r="P3206">
        <v>0.182</v>
      </c>
      <c r="Q3206">
        <v>0.223</v>
      </c>
      <c r="R3206">
        <v>0.255</v>
      </c>
      <c r="S3206">
        <v>0.47799999999999998</v>
      </c>
      <c r="T3206">
        <v>0.21199999999999999</v>
      </c>
      <c r="U3206">
        <v>0</v>
      </c>
      <c r="V3206">
        <v>0</v>
      </c>
      <c r="W3206">
        <v>-0.6</v>
      </c>
    </row>
    <row r="3207" spans="1:23" x14ac:dyDescent="0.25">
      <c r="A3207" t="s">
        <v>4464</v>
      </c>
      <c r="B3207" t="s">
        <v>4465</v>
      </c>
      <c r="C3207">
        <v>100</v>
      </c>
      <c r="D3207">
        <v>94</v>
      </c>
      <c r="E3207">
        <v>18</v>
      </c>
      <c r="F3207">
        <v>2</v>
      </c>
      <c r="G3207">
        <v>0</v>
      </c>
      <c r="H3207">
        <v>1</v>
      </c>
      <c r="I3207">
        <v>7</v>
      </c>
      <c r="J3207">
        <v>7</v>
      </c>
      <c r="K3207">
        <v>4</v>
      </c>
      <c r="L3207">
        <v>18</v>
      </c>
      <c r="M3207">
        <v>1</v>
      </c>
      <c r="N3207">
        <v>2</v>
      </c>
      <c r="O3207">
        <v>1</v>
      </c>
      <c r="P3207">
        <v>0.188</v>
      </c>
      <c r="Q3207">
        <v>0.223</v>
      </c>
      <c r="R3207">
        <v>0.25600000000000001</v>
      </c>
      <c r="S3207">
        <v>0.47899999999999998</v>
      </c>
      <c r="T3207">
        <v>0.21199999999999999</v>
      </c>
      <c r="U3207">
        <v>0</v>
      </c>
      <c r="V3207">
        <v>0</v>
      </c>
      <c r="W3207">
        <v>-0.6</v>
      </c>
    </row>
    <row r="3208" spans="1:23" x14ac:dyDescent="0.25">
      <c r="A3208" t="s">
        <v>4462</v>
      </c>
      <c r="B3208" t="s">
        <v>4463</v>
      </c>
      <c r="C3208">
        <v>100</v>
      </c>
      <c r="D3208">
        <v>94</v>
      </c>
      <c r="E3208">
        <v>17</v>
      </c>
      <c r="F3208">
        <v>2</v>
      </c>
      <c r="G3208">
        <v>0</v>
      </c>
      <c r="H3208">
        <v>1</v>
      </c>
      <c r="I3208">
        <v>8</v>
      </c>
      <c r="J3208">
        <v>8</v>
      </c>
      <c r="K3208">
        <v>4</v>
      </c>
      <c r="L3208">
        <v>19</v>
      </c>
      <c r="M3208">
        <v>1</v>
      </c>
      <c r="N3208">
        <v>2</v>
      </c>
      <c r="O3208">
        <v>1</v>
      </c>
      <c r="P3208">
        <v>0.184</v>
      </c>
      <c r="Q3208">
        <v>0.221</v>
      </c>
      <c r="R3208">
        <v>0.25800000000000001</v>
      </c>
      <c r="S3208">
        <v>0.47899999999999998</v>
      </c>
      <c r="T3208">
        <v>0.21199999999999999</v>
      </c>
      <c r="U3208">
        <v>0</v>
      </c>
      <c r="V3208">
        <v>0</v>
      </c>
      <c r="W3208">
        <v>-0.6</v>
      </c>
    </row>
    <row r="3209" spans="1:23" x14ac:dyDescent="0.25">
      <c r="A3209" t="s">
        <v>4460</v>
      </c>
      <c r="B3209" t="s">
        <v>4461</v>
      </c>
      <c r="C3209">
        <v>100</v>
      </c>
      <c r="D3209">
        <v>94</v>
      </c>
      <c r="E3209">
        <v>18</v>
      </c>
      <c r="F3209">
        <v>3</v>
      </c>
      <c r="G3209">
        <v>0</v>
      </c>
      <c r="H3209">
        <v>0</v>
      </c>
      <c r="I3209">
        <v>7</v>
      </c>
      <c r="J3209">
        <v>7</v>
      </c>
      <c r="K3209">
        <v>4</v>
      </c>
      <c r="L3209">
        <v>14</v>
      </c>
      <c r="M3209">
        <v>1</v>
      </c>
      <c r="N3209">
        <v>3</v>
      </c>
      <c r="O3209">
        <v>2</v>
      </c>
      <c r="P3209">
        <v>0.19600000000000001</v>
      </c>
      <c r="Q3209">
        <v>0.23300000000000001</v>
      </c>
      <c r="R3209">
        <v>0.24199999999999999</v>
      </c>
      <c r="S3209">
        <v>0.47399999999999998</v>
      </c>
      <c r="T3209">
        <v>0.21199999999999999</v>
      </c>
      <c r="U3209">
        <v>-0.1</v>
      </c>
      <c r="V3209">
        <v>0</v>
      </c>
      <c r="W3209">
        <v>-0.4</v>
      </c>
    </row>
    <row r="3210" spans="1:23" x14ac:dyDescent="0.25">
      <c r="A3210" t="s">
        <v>4458</v>
      </c>
      <c r="B3210" t="s">
        <v>4459</v>
      </c>
      <c r="C3210">
        <v>100</v>
      </c>
      <c r="D3210">
        <v>94</v>
      </c>
      <c r="E3210">
        <v>18</v>
      </c>
      <c r="F3210">
        <v>2</v>
      </c>
      <c r="G3210">
        <v>0</v>
      </c>
      <c r="H3210">
        <v>1</v>
      </c>
      <c r="I3210">
        <v>7</v>
      </c>
      <c r="J3210">
        <v>7</v>
      </c>
      <c r="K3210">
        <v>4</v>
      </c>
      <c r="L3210">
        <v>14</v>
      </c>
      <c r="M3210">
        <v>1</v>
      </c>
      <c r="N3210">
        <v>1</v>
      </c>
      <c r="O3210">
        <v>1</v>
      </c>
      <c r="P3210">
        <v>0.192</v>
      </c>
      <c r="Q3210">
        <v>0.22700000000000001</v>
      </c>
      <c r="R3210">
        <v>0.25</v>
      </c>
      <c r="S3210">
        <v>0.47699999999999998</v>
      </c>
      <c r="T3210">
        <v>0.21199999999999999</v>
      </c>
      <c r="U3210">
        <v>0</v>
      </c>
      <c r="V3210">
        <v>0</v>
      </c>
      <c r="W3210">
        <v>-0.5</v>
      </c>
    </row>
    <row r="3211" spans="1:23" x14ac:dyDescent="0.25">
      <c r="A3211" t="s">
        <v>4456</v>
      </c>
      <c r="B3211" t="s">
        <v>4457</v>
      </c>
      <c r="C3211">
        <v>100</v>
      </c>
      <c r="D3211">
        <v>94</v>
      </c>
      <c r="E3211">
        <v>18</v>
      </c>
      <c r="F3211">
        <v>2</v>
      </c>
      <c r="G3211">
        <v>0</v>
      </c>
      <c r="H3211">
        <v>0</v>
      </c>
      <c r="I3211">
        <v>7</v>
      </c>
      <c r="J3211">
        <v>7</v>
      </c>
      <c r="K3211">
        <v>4</v>
      </c>
      <c r="L3211">
        <v>12</v>
      </c>
      <c r="M3211">
        <v>1</v>
      </c>
      <c r="N3211">
        <v>3</v>
      </c>
      <c r="O3211">
        <v>2</v>
      </c>
      <c r="P3211">
        <v>0.19600000000000001</v>
      </c>
      <c r="Q3211">
        <v>0.23200000000000001</v>
      </c>
      <c r="R3211">
        <v>0.24099999999999999</v>
      </c>
      <c r="S3211">
        <v>0.47299999999999998</v>
      </c>
      <c r="T3211">
        <v>0.21199999999999999</v>
      </c>
      <c r="U3211">
        <v>-0.1</v>
      </c>
      <c r="V3211">
        <v>0</v>
      </c>
      <c r="W3211">
        <v>-0.5</v>
      </c>
    </row>
    <row r="3212" spans="1:23" x14ac:dyDescent="0.25">
      <c r="A3212" t="s">
        <v>4454</v>
      </c>
      <c r="B3212" t="s">
        <v>4455</v>
      </c>
      <c r="C3212">
        <v>100</v>
      </c>
      <c r="D3212">
        <v>95</v>
      </c>
      <c r="E3212">
        <v>18</v>
      </c>
      <c r="F3212">
        <v>3</v>
      </c>
      <c r="G3212">
        <v>0</v>
      </c>
      <c r="H3212">
        <v>1</v>
      </c>
      <c r="I3212">
        <v>7</v>
      </c>
      <c r="J3212">
        <v>7</v>
      </c>
      <c r="K3212">
        <v>3</v>
      </c>
      <c r="L3212">
        <v>21</v>
      </c>
      <c r="M3212">
        <v>1</v>
      </c>
      <c r="N3212">
        <v>1</v>
      </c>
      <c r="O3212">
        <v>0</v>
      </c>
      <c r="P3212">
        <v>0.191</v>
      </c>
      <c r="Q3212">
        <v>0.221</v>
      </c>
      <c r="R3212">
        <v>0.26</v>
      </c>
      <c r="S3212">
        <v>0.48099999999999998</v>
      </c>
      <c r="T3212">
        <v>0.21199999999999999</v>
      </c>
      <c r="U3212">
        <v>0</v>
      </c>
      <c r="V3212">
        <v>0</v>
      </c>
      <c r="W3212">
        <v>-0.5</v>
      </c>
    </row>
    <row r="3213" spans="1:23" x14ac:dyDescent="0.25">
      <c r="A3213" t="s">
        <v>4452</v>
      </c>
      <c r="B3213" t="s">
        <v>4453</v>
      </c>
      <c r="C3213">
        <v>100</v>
      </c>
      <c r="D3213">
        <v>94</v>
      </c>
      <c r="E3213">
        <v>17</v>
      </c>
      <c r="F3213">
        <v>2</v>
      </c>
      <c r="G3213">
        <v>0</v>
      </c>
      <c r="H3213">
        <v>1</v>
      </c>
      <c r="I3213">
        <v>7</v>
      </c>
      <c r="J3213">
        <v>7</v>
      </c>
      <c r="K3213">
        <v>4</v>
      </c>
      <c r="L3213">
        <v>18</v>
      </c>
      <c r="M3213">
        <v>1</v>
      </c>
      <c r="N3213">
        <v>2</v>
      </c>
      <c r="O3213">
        <v>1</v>
      </c>
      <c r="P3213">
        <v>0.186</v>
      </c>
      <c r="Q3213">
        <v>0.22600000000000001</v>
      </c>
      <c r="R3213">
        <v>0.249</v>
      </c>
      <c r="S3213">
        <v>0.47499999999999998</v>
      </c>
      <c r="T3213">
        <v>0.21199999999999999</v>
      </c>
      <c r="U3213">
        <v>0</v>
      </c>
      <c r="V3213">
        <v>0</v>
      </c>
      <c r="W3213">
        <v>-0.6</v>
      </c>
    </row>
    <row r="3214" spans="1:23" x14ac:dyDescent="0.25">
      <c r="A3214" t="s">
        <v>4450</v>
      </c>
      <c r="B3214" t="s">
        <v>4451</v>
      </c>
      <c r="C3214">
        <v>100</v>
      </c>
      <c r="D3214">
        <v>93</v>
      </c>
      <c r="E3214">
        <v>17</v>
      </c>
      <c r="F3214">
        <v>2</v>
      </c>
      <c r="G3214">
        <v>0</v>
      </c>
      <c r="H3214">
        <v>2</v>
      </c>
      <c r="I3214">
        <v>8</v>
      </c>
      <c r="J3214">
        <v>8</v>
      </c>
      <c r="K3214">
        <v>4</v>
      </c>
      <c r="L3214">
        <v>17</v>
      </c>
      <c r="M3214">
        <v>1</v>
      </c>
      <c r="N3214">
        <v>2</v>
      </c>
      <c r="O3214">
        <v>1</v>
      </c>
      <c r="P3214">
        <v>0.17899999999999999</v>
      </c>
      <c r="Q3214">
        <v>0.22</v>
      </c>
      <c r="R3214">
        <v>0.25900000000000001</v>
      </c>
      <c r="S3214">
        <v>0.47899999999999998</v>
      </c>
      <c r="T3214">
        <v>0.21199999999999999</v>
      </c>
      <c r="U3214">
        <v>0</v>
      </c>
      <c r="V3214">
        <v>0</v>
      </c>
      <c r="W3214">
        <v>-0.7</v>
      </c>
    </row>
    <row r="3215" spans="1:23" x14ac:dyDescent="0.25">
      <c r="A3215" t="s">
        <v>4448</v>
      </c>
      <c r="B3215" t="s">
        <v>4449</v>
      </c>
      <c r="C3215">
        <v>100</v>
      </c>
      <c r="D3215">
        <v>93</v>
      </c>
      <c r="E3215">
        <v>17</v>
      </c>
      <c r="F3215">
        <v>2</v>
      </c>
      <c r="G3215">
        <v>0</v>
      </c>
      <c r="H3215">
        <v>1</v>
      </c>
      <c r="I3215">
        <v>7</v>
      </c>
      <c r="J3215">
        <v>7</v>
      </c>
      <c r="K3215">
        <v>4</v>
      </c>
      <c r="L3215">
        <v>23</v>
      </c>
      <c r="M3215">
        <v>1</v>
      </c>
      <c r="N3215">
        <v>1</v>
      </c>
      <c r="O3215">
        <v>1</v>
      </c>
      <c r="P3215">
        <v>0.182</v>
      </c>
      <c r="Q3215">
        <v>0.223</v>
      </c>
      <c r="R3215">
        <v>0.255</v>
      </c>
      <c r="S3215">
        <v>0.47799999999999998</v>
      </c>
      <c r="T3215">
        <v>0.21199999999999999</v>
      </c>
      <c r="U3215">
        <v>-0.1</v>
      </c>
      <c r="V3215">
        <v>0</v>
      </c>
      <c r="W3215">
        <v>-0.7</v>
      </c>
    </row>
    <row r="3216" spans="1:23" x14ac:dyDescent="0.25">
      <c r="A3216" t="s">
        <v>4446</v>
      </c>
      <c r="B3216" t="s">
        <v>4447</v>
      </c>
      <c r="C3216">
        <v>100</v>
      </c>
      <c r="D3216">
        <v>93</v>
      </c>
      <c r="E3216">
        <v>17</v>
      </c>
      <c r="F3216">
        <v>2</v>
      </c>
      <c r="G3216">
        <v>0</v>
      </c>
      <c r="H3216">
        <v>1</v>
      </c>
      <c r="I3216">
        <v>7</v>
      </c>
      <c r="J3216">
        <v>7</v>
      </c>
      <c r="K3216">
        <v>5</v>
      </c>
      <c r="L3216">
        <v>20</v>
      </c>
      <c r="M3216">
        <v>1</v>
      </c>
      <c r="N3216">
        <v>5</v>
      </c>
      <c r="O3216">
        <v>3</v>
      </c>
      <c r="P3216">
        <v>0.17899999999999999</v>
      </c>
      <c r="Q3216">
        <v>0.224</v>
      </c>
      <c r="R3216">
        <v>0.252</v>
      </c>
      <c r="S3216">
        <v>0.47699999999999998</v>
      </c>
      <c r="T3216">
        <v>0.21199999999999999</v>
      </c>
      <c r="U3216">
        <v>0</v>
      </c>
      <c r="V3216">
        <v>0</v>
      </c>
      <c r="W3216">
        <v>-0.7</v>
      </c>
    </row>
    <row r="3217" spans="1:23" x14ac:dyDescent="0.25">
      <c r="A3217" t="s">
        <v>4444</v>
      </c>
      <c r="B3217" t="s">
        <v>4445</v>
      </c>
      <c r="C3217">
        <v>100</v>
      </c>
      <c r="D3217">
        <v>94</v>
      </c>
      <c r="E3217">
        <v>17</v>
      </c>
      <c r="F3217">
        <v>2</v>
      </c>
      <c r="G3217">
        <v>0</v>
      </c>
      <c r="H3217">
        <v>1</v>
      </c>
      <c r="I3217">
        <v>7</v>
      </c>
      <c r="J3217">
        <v>7</v>
      </c>
      <c r="K3217">
        <v>4</v>
      </c>
      <c r="L3217">
        <v>19</v>
      </c>
      <c r="M3217">
        <v>1</v>
      </c>
      <c r="N3217">
        <v>3</v>
      </c>
      <c r="O3217">
        <v>2</v>
      </c>
      <c r="P3217">
        <v>0.185</v>
      </c>
      <c r="Q3217">
        <v>0.223</v>
      </c>
      <c r="R3217">
        <v>0.254</v>
      </c>
      <c r="S3217">
        <v>0.47799999999999998</v>
      </c>
      <c r="T3217">
        <v>0.21199999999999999</v>
      </c>
      <c r="U3217">
        <v>-0.1</v>
      </c>
      <c r="V3217">
        <v>0</v>
      </c>
      <c r="W3217">
        <v>-0.6</v>
      </c>
    </row>
    <row r="3218" spans="1:23" x14ac:dyDescent="0.25">
      <c r="A3218" t="s">
        <v>4442</v>
      </c>
      <c r="B3218" t="s">
        <v>4443</v>
      </c>
      <c r="C3218">
        <v>100</v>
      </c>
      <c r="D3218">
        <v>94</v>
      </c>
      <c r="E3218">
        <v>18</v>
      </c>
      <c r="F3218">
        <v>2</v>
      </c>
      <c r="G3218">
        <v>0</v>
      </c>
      <c r="H3218">
        <v>1</v>
      </c>
      <c r="I3218">
        <v>7</v>
      </c>
      <c r="J3218">
        <v>7</v>
      </c>
      <c r="K3218">
        <v>4</v>
      </c>
      <c r="L3218">
        <v>17</v>
      </c>
      <c r="M3218">
        <v>1</v>
      </c>
      <c r="N3218">
        <v>4</v>
      </c>
      <c r="O3218">
        <v>2</v>
      </c>
      <c r="P3218">
        <v>0.189</v>
      </c>
      <c r="Q3218">
        <v>0.22700000000000001</v>
      </c>
      <c r="R3218">
        <v>0.247</v>
      </c>
      <c r="S3218">
        <v>0.47399999999999998</v>
      </c>
      <c r="T3218">
        <v>0.21199999999999999</v>
      </c>
      <c r="U3218">
        <v>-0.1</v>
      </c>
      <c r="V3218">
        <v>0</v>
      </c>
      <c r="W3218">
        <v>-0.5</v>
      </c>
    </row>
    <row r="3219" spans="1:23" x14ac:dyDescent="0.25">
      <c r="A3219" t="s">
        <v>4440</v>
      </c>
      <c r="B3219" t="s">
        <v>4441</v>
      </c>
      <c r="C3219">
        <v>100</v>
      </c>
      <c r="D3219">
        <v>93</v>
      </c>
      <c r="E3219">
        <v>17</v>
      </c>
      <c r="F3219">
        <v>3</v>
      </c>
      <c r="G3219">
        <v>0</v>
      </c>
      <c r="H3219">
        <v>1</v>
      </c>
      <c r="I3219">
        <v>7</v>
      </c>
      <c r="J3219">
        <v>7</v>
      </c>
      <c r="K3219">
        <v>5</v>
      </c>
      <c r="L3219">
        <v>26</v>
      </c>
      <c r="M3219">
        <v>1</v>
      </c>
      <c r="N3219">
        <v>1</v>
      </c>
      <c r="O3219">
        <v>1</v>
      </c>
      <c r="P3219">
        <v>0.183</v>
      </c>
      <c r="Q3219">
        <v>0.22700000000000001</v>
      </c>
      <c r="R3219">
        <v>0.247</v>
      </c>
      <c r="S3219">
        <v>0.47399999999999998</v>
      </c>
      <c r="T3219">
        <v>0.21199999999999999</v>
      </c>
      <c r="U3219">
        <v>0</v>
      </c>
      <c r="V3219">
        <v>0</v>
      </c>
      <c r="W3219">
        <v>-0.5</v>
      </c>
    </row>
    <row r="3220" spans="1:23" x14ac:dyDescent="0.25">
      <c r="A3220" t="s">
        <v>4438</v>
      </c>
      <c r="B3220" t="s">
        <v>4439</v>
      </c>
      <c r="C3220">
        <v>100</v>
      </c>
      <c r="D3220">
        <v>94</v>
      </c>
      <c r="E3220">
        <v>17</v>
      </c>
      <c r="F3220">
        <v>2</v>
      </c>
      <c r="G3220">
        <v>0</v>
      </c>
      <c r="H3220">
        <v>1</v>
      </c>
      <c r="I3220">
        <v>8</v>
      </c>
      <c r="J3220">
        <v>8</v>
      </c>
      <c r="K3220">
        <v>4</v>
      </c>
      <c r="L3220">
        <v>17</v>
      </c>
      <c r="M3220">
        <v>1</v>
      </c>
      <c r="N3220">
        <v>1</v>
      </c>
      <c r="O3220">
        <v>1</v>
      </c>
      <c r="P3220">
        <v>0.183</v>
      </c>
      <c r="Q3220">
        <v>0.221</v>
      </c>
      <c r="R3220">
        <v>0.25700000000000001</v>
      </c>
      <c r="S3220">
        <v>0.47799999999999998</v>
      </c>
      <c r="T3220">
        <v>0.21199999999999999</v>
      </c>
      <c r="U3220">
        <v>0</v>
      </c>
      <c r="V3220">
        <v>0</v>
      </c>
      <c r="W3220">
        <v>-0.6</v>
      </c>
    </row>
    <row r="3221" spans="1:23" x14ac:dyDescent="0.25">
      <c r="A3221" t="s">
        <v>4436</v>
      </c>
      <c r="B3221" t="s">
        <v>4437</v>
      </c>
      <c r="C3221">
        <v>100</v>
      </c>
      <c r="D3221">
        <v>93</v>
      </c>
      <c r="E3221">
        <v>17</v>
      </c>
      <c r="F3221">
        <v>2</v>
      </c>
      <c r="G3221">
        <v>0</v>
      </c>
      <c r="H3221">
        <v>2</v>
      </c>
      <c r="I3221">
        <v>7</v>
      </c>
      <c r="J3221">
        <v>8</v>
      </c>
      <c r="K3221">
        <v>5</v>
      </c>
      <c r="L3221">
        <v>18</v>
      </c>
      <c r="M3221">
        <v>1</v>
      </c>
      <c r="N3221">
        <v>1</v>
      </c>
      <c r="O3221">
        <v>1</v>
      </c>
      <c r="P3221">
        <v>0.17799999999999999</v>
      </c>
      <c r="Q3221">
        <v>0.221</v>
      </c>
      <c r="R3221">
        <v>0.25700000000000001</v>
      </c>
      <c r="S3221">
        <v>0.47799999999999998</v>
      </c>
      <c r="T3221">
        <v>0.21199999999999999</v>
      </c>
      <c r="U3221">
        <v>0</v>
      </c>
      <c r="V3221">
        <v>0</v>
      </c>
      <c r="W3221">
        <v>-0.7</v>
      </c>
    </row>
    <row r="3222" spans="1:23" x14ac:dyDescent="0.25">
      <c r="A3222" t="s">
        <v>4434</v>
      </c>
      <c r="B3222" t="s">
        <v>4435</v>
      </c>
      <c r="C3222">
        <v>100</v>
      </c>
      <c r="D3222">
        <v>94</v>
      </c>
      <c r="E3222">
        <v>18</v>
      </c>
      <c r="F3222">
        <v>3</v>
      </c>
      <c r="G3222">
        <v>0</v>
      </c>
      <c r="H3222">
        <v>1</v>
      </c>
      <c r="I3222">
        <v>7</v>
      </c>
      <c r="J3222">
        <v>7</v>
      </c>
      <c r="K3222">
        <v>4</v>
      </c>
      <c r="L3222">
        <v>16</v>
      </c>
      <c r="M3222">
        <v>1</v>
      </c>
      <c r="N3222">
        <v>2</v>
      </c>
      <c r="O3222">
        <v>1</v>
      </c>
      <c r="P3222">
        <v>0.191</v>
      </c>
      <c r="Q3222">
        <v>0.22900000000000001</v>
      </c>
      <c r="R3222">
        <v>0.245</v>
      </c>
      <c r="S3222">
        <v>0.47399999999999998</v>
      </c>
      <c r="T3222">
        <v>0.21199999999999999</v>
      </c>
      <c r="U3222">
        <v>-0.1</v>
      </c>
      <c r="V3222">
        <v>0</v>
      </c>
      <c r="W3222">
        <v>-0.5</v>
      </c>
    </row>
    <row r="3223" spans="1:23" x14ac:dyDescent="0.25">
      <c r="A3223" t="s">
        <v>4432</v>
      </c>
      <c r="B3223" t="s">
        <v>4433</v>
      </c>
      <c r="C3223">
        <v>100</v>
      </c>
      <c r="D3223">
        <v>94</v>
      </c>
      <c r="E3223">
        <v>17</v>
      </c>
      <c r="F3223">
        <v>2</v>
      </c>
      <c r="G3223">
        <v>0</v>
      </c>
      <c r="H3223">
        <v>1</v>
      </c>
      <c r="I3223">
        <v>7</v>
      </c>
      <c r="J3223">
        <v>7</v>
      </c>
      <c r="K3223">
        <v>4</v>
      </c>
      <c r="L3223">
        <v>22</v>
      </c>
      <c r="M3223">
        <v>1</v>
      </c>
      <c r="N3223">
        <v>1</v>
      </c>
      <c r="O3223">
        <v>0</v>
      </c>
      <c r="P3223">
        <v>0.185</v>
      </c>
      <c r="Q3223">
        <v>0.219</v>
      </c>
      <c r="R3223">
        <v>0.25900000000000001</v>
      </c>
      <c r="S3223">
        <v>0.47899999999999998</v>
      </c>
      <c r="T3223">
        <v>0.21199999999999999</v>
      </c>
      <c r="U3223">
        <v>0</v>
      </c>
      <c r="V3223">
        <v>0</v>
      </c>
      <c r="W3223">
        <v>-0.5</v>
      </c>
    </row>
    <row r="3224" spans="1:23" x14ac:dyDescent="0.25">
      <c r="A3224" t="s">
        <v>4430</v>
      </c>
      <c r="B3224" t="s">
        <v>4431</v>
      </c>
      <c r="C3224">
        <v>100</v>
      </c>
      <c r="D3224">
        <v>95</v>
      </c>
      <c r="E3224">
        <v>18</v>
      </c>
      <c r="F3224">
        <v>3</v>
      </c>
      <c r="G3224">
        <v>0</v>
      </c>
      <c r="H3224">
        <v>1</v>
      </c>
      <c r="I3224">
        <v>7</v>
      </c>
      <c r="J3224">
        <v>7</v>
      </c>
      <c r="K3224">
        <v>3</v>
      </c>
      <c r="L3224">
        <v>29</v>
      </c>
      <c r="M3224">
        <v>1</v>
      </c>
      <c r="N3224">
        <v>4</v>
      </c>
      <c r="O3224">
        <v>2</v>
      </c>
      <c r="P3224">
        <v>0.19400000000000001</v>
      </c>
      <c r="Q3224">
        <v>0.22</v>
      </c>
      <c r="R3224">
        <v>0.26100000000000001</v>
      </c>
      <c r="S3224">
        <v>0.48099999999999998</v>
      </c>
      <c r="T3224">
        <v>0.21199999999999999</v>
      </c>
      <c r="U3224">
        <v>0</v>
      </c>
      <c r="V3224">
        <v>0</v>
      </c>
      <c r="W3224">
        <v>-0.6</v>
      </c>
    </row>
    <row r="3225" spans="1:23" x14ac:dyDescent="0.25">
      <c r="A3225" t="s">
        <v>4428</v>
      </c>
      <c r="B3225" t="s">
        <v>4429</v>
      </c>
      <c r="C3225">
        <v>100</v>
      </c>
      <c r="D3225">
        <v>94</v>
      </c>
      <c r="E3225">
        <v>18</v>
      </c>
      <c r="F3225">
        <v>2</v>
      </c>
      <c r="G3225">
        <v>0</v>
      </c>
      <c r="H3225">
        <v>1</v>
      </c>
      <c r="I3225">
        <v>7</v>
      </c>
      <c r="J3225">
        <v>6</v>
      </c>
      <c r="K3225">
        <v>4</v>
      </c>
      <c r="L3225">
        <v>15</v>
      </c>
      <c r="M3225">
        <v>1</v>
      </c>
      <c r="N3225">
        <v>3</v>
      </c>
      <c r="O3225">
        <v>2</v>
      </c>
      <c r="P3225">
        <v>0.192</v>
      </c>
      <c r="Q3225">
        <v>0.23</v>
      </c>
      <c r="R3225">
        <v>0.24299999999999999</v>
      </c>
      <c r="S3225">
        <v>0.47299999999999998</v>
      </c>
      <c r="T3225">
        <v>0.21199999999999999</v>
      </c>
      <c r="U3225">
        <v>0</v>
      </c>
      <c r="V3225">
        <v>0</v>
      </c>
      <c r="W3225">
        <v>-0.4</v>
      </c>
    </row>
    <row r="3226" spans="1:23" x14ac:dyDescent="0.25">
      <c r="A3226" t="s">
        <v>4426</v>
      </c>
      <c r="B3226" t="s">
        <v>4427</v>
      </c>
      <c r="C3226">
        <v>100</v>
      </c>
      <c r="D3226">
        <v>95</v>
      </c>
      <c r="E3226">
        <v>18</v>
      </c>
      <c r="F3226">
        <v>2</v>
      </c>
      <c r="G3226">
        <v>0</v>
      </c>
      <c r="H3226">
        <v>1</v>
      </c>
      <c r="I3226">
        <v>7</v>
      </c>
      <c r="J3226">
        <v>7</v>
      </c>
      <c r="K3226">
        <v>3</v>
      </c>
      <c r="L3226">
        <v>16</v>
      </c>
      <c r="M3226">
        <v>1</v>
      </c>
      <c r="N3226">
        <v>1</v>
      </c>
      <c r="O3226">
        <v>1</v>
      </c>
      <c r="P3226">
        <v>0.19</v>
      </c>
      <c r="Q3226">
        <v>0.223</v>
      </c>
      <c r="R3226">
        <v>0.25700000000000001</v>
      </c>
      <c r="S3226">
        <v>0.48</v>
      </c>
      <c r="T3226">
        <v>0.21199999999999999</v>
      </c>
      <c r="U3226">
        <v>0</v>
      </c>
      <c r="V3226">
        <v>0</v>
      </c>
      <c r="W3226">
        <v>-0.5</v>
      </c>
    </row>
    <row r="3227" spans="1:23" x14ac:dyDescent="0.25">
      <c r="A3227" t="s">
        <v>4424</v>
      </c>
      <c r="B3227" t="s">
        <v>4425</v>
      </c>
      <c r="C3227">
        <v>100</v>
      </c>
      <c r="D3227">
        <v>92</v>
      </c>
      <c r="E3227">
        <v>17</v>
      </c>
      <c r="F3227">
        <v>2</v>
      </c>
      <c r="G3227">
        <v>0</v>
      </c>
      <c r="H3227">
        <v>0</v>
      </c>
      <c r="I3227">
        <v>7</v>
      </c>
      <c r="J3227">
        <v>6</v>
      </c>
      <c r="K3227">
        <v>6</v>
      </c>
      <c r="L3227">
        <v>15</v>
      </c>
      <c r="M3227">
        <v>1</v>
      </c>
      <c r="N3227">
        <v>4</v>
      </c>
      <c r="O3227">
        <v>2</v>
      </c>
      <c r="P3227">
        <v>0.185</v>
      </c>
      <c r="Q3227">
        <v>0.23799999999999999</v>
      </c>
      <c r="R3227">
        <v>0.22700000000000001</v>
      </c>
      <c r="S3227">
        <v>0.46500000000000002</v>
      </c>
      <c r="T3227">
        <v>0.21199999999999999</v>
      </c>
      <c r="U3227">
        <v>0</v>
      </c>
      <c r="V3227">
        <v>0</v>
      </c>
      <c r="W3227">
        <v>-0.4</v>
      </c>
    </row>
    <row r="3228" spans="1:23" x14ac:dyDescent="0.25">
      <c r="A3228" t="s">
        <v>4422</v>
      </c>
      <c r="B3228" t="s">
        <v>4423</v>
      </c>
      <c r="C3228">
        <v>100</v>
      </c>
      <c r="D3228">
        <v>94</v>
      </c>
      <c r="E3228">
        <v>17</v>
      </c>
      <c r="F3228">
        <v>2</v>
      </c>
      <c r="G3228">
        <v>0</v>
      </c>
      <c r="H3228">
        <v>2</v>
      </c>
      <c r="I3228">
        <v>7</v>
      </c>
      <c r="J3228">
        <v>8</v>
      </c>
      <c r="K3228">
        <v>4</v>
      </c>
      <c r="L3228">
        <v>19</v>
      </c>
      <c r="M3228">
        <v>1</v>
      </c>
      <c r="N3228">
        <v>1</v>
      </c>
      <c r="O3228">
        <v>1</v>
      </c>
      <c r="P3228">
        <v>0.17899999999999999</v>
      </c>
      <c r="Q3228">
        <v>0.218</v>
      </c>
      <c r="R3228">
        <v>0.26100000000000001</v>
      </c>
      <c r="S3228">
        <v>0.47899999999999998</v>
      </c>
      <c r="T3228">
        <v>0.21199999999999999</v>
      </c>
      <c r="U3228">
        <v>0</v>
      </c>
      <c r="V3228">
        <v>0</v>
      </c>
      <c r="W3228">
        <v>-0.5</v>
      </c>
    </row>
    <row r="3229" spans="1:23" x14ac:dyDescent="0.25">
      <c r="A3229" t="s">
        <v>4420</v>
      </c>
      <c r="B3229" t="s">
        <v>4421</v>
      </c>
      <c r="C3229">
        <v>100</v>
      </c>
      <c r="D3229">
        <v>94</v>
      </c>
      <c r="E3229">
        <v>18</v>
      </c>
      <c r="F3229">
        <v>3</v>
      </c>
      <c r="G3229">
        <v>0</v>
      </c>
      <c r="H3229">
        <v>1</v>
      </c>
      <c r="I3229">
        <v>7</v>
      </c>
      <c r="J3229">
        <v>7</v>
      </c>
      <c r="K3229">
        <v>3</v>
      </c>
      <c r="L3229">
        <v>18</v>
      </c>
      <c r="M3229">
        <v>1</v>
      </c>
      <c r="N3229">
        <v>3</v>
      </c>
      <c r="O3229">
        <v>2</v>
      </c>
      <c r="P3229">
        <v>0.189</v>
      </c>
      <c r="Q3229">
        <v>0.222</v>
      </c>
      <c r="R3229">
        <v>0.25700000000000001</v>
      </c>
      <c r="S3229">
        <v>0.47899999999999998</v>
      </c>
      <c r="T3229">
        <v>0.21199999999999999</v>
      </c>
      <c r="U3229">
        <v>-0.1</v>
      </c>
      <c r="V3229">
        <v>0</v>
      </c>
      <c r="W3229">
        <v>-0.4</v>
      </c>
    </row>
    <row r="3230" spans="1:23" x14ac:dyDescent="0.25">
      <c r="A3230" t="s">
        <v>4418</v>
      </c>
      <c r="B3230" t="s">
        <v>4419</v>
      </c>
      <c r="C3230">
        <v>100</v>
      </c>
      <c r="D3230">
        <v>93</v>
      </c>
      <c r="E3230">
        <v>17</v>
      </c>
      <c r="F3230">
        <v>2</v>
      </c>
      <c r="G3230">
        <v>0</v>
      </c>
      <c r="H3230">
        <v>1</v>
      </c>
      <c r="I3230">
        <v>7</v>
      </c>
      <c r="J3230">
        <v>7</v>
      </c>
      <c r="K3230">
        <v>4</v>
      </c>
      <c r="L3230">
        <v>20</v>
      </c>
      <c r="M3230">
        <v>1</v>
      </c>
      <c r="N3230">
        <v>1</v>
      </c>
      <c r="O3230">
        <v>1</v>
      </c>
      <c r="P3230">
        <v>0.183</v>
      </c>
      <c r="Q3230">
        <v>0.22700000000000001</v>
      </c>
      <c r="R3230">
        <v>0.248</v>
      </c>
      <c r="S3230">
        <v>0.47399999999999998</v>
      </c>
      <c r="T3230">
        <v>0.21199999999999999</v>
      </c>
      <c r="U3230">
        <v>0</v>
      </c>
      <c r="V3230">
        <v>0</v>
      </c>
      <c r="W3230">
        <v>-0.3</v>
      </c>
    </row>
    <row r="3231" spans="1:23" x14ac:dyDescent="0.25">
      <c r="A3231" t="s">
        <v>4416</v>
      </c>
      <c r="B3231" t="s">
        <v>4417</v>
      </c>
      <c r="C3231">
        <v>100</v>
      </c>
      <c r="D3231">
        <v>93</v>
      </c>
      <c r="E3231">
        <v>17</v>
      </c>
      <c r="F3231">
        <v>2</v>
      </c>
      <c r="G3231">
        <v>0</v>
      </c>
      <c r="H3231">
        <v>1</v>
      </c>
      <c r="I3231">
        <v>8</v>
      </c>
      <c r="J3231">
        <v>8</v>
      </c>
      <c r="K3231">
        <v>5</v>
      </c>
      <c r="L3231">
        <v>21</v>
      </c>
      <c r="M3231">
        <v>1</v>
      </c>
      <c r="N3231">
        <v>3</v>
      </c>
      <c r="O3231">
        <v>1</v>
      </c>
      <c r="P3231">
        <v>0.17799999999999999</v>
      </c>
      <c r="Q3231">
        <v>0.222</v>
      </c>
      <c r="R3231">
        <v>0.253</v>
      </c>
      <c r="S3231">
        <v>0.47499999999999998</v>
      </c>
      <c r="T3231">
        <v>0.21199999999999999</v>
      </c>
      <c r="U3231">
        <v>0</v>
      </c>
      <c r="V3231">
        <v>0</v>
      </c>
      <c r="W3231">
        <v>-0.6</v>
      </c>
    </row>
    <row r="3232" spans="1:23" x14ac:dyDescent="0.25">
      <c r="A3232" t="s">
        <v>4414</v>
      </c>
      <c r="B3232" t="s">
        <v>4415</v>
      </c>
      <c r="C3232">
        <v>100</v>
      </c>
      <c r="D3232">
        <v>93</v>
      </c>
      <c r="E3232">
        <v>16</v>
      </c>
      <c r="F3232">
        <v>2</v>
      </c>
      <c r="G3232">
        <v>0</v>
      </c>
      <c r="H3232">
        <v>1</v>
      </c>
      <c r="I3232">
        <v>8</v>
      </c>
      <c r="J3232">
        <v>8</v>
      </c>
      <c r="K3232">
        <v>5</v>
      </c>
      <c r="L3232">
        <v>26</v>
      </c>
      <c r="M3232">
        <v>1</v>
      </c>
      <c r="N3232">
        <v>2</v>
      </c>
      <c r="O3232">
        <v>1</v>
      </c>
      <c r="P3232">
        <v>0.17499999999999999</v>
      </c>
      <c r="Q3232">
        <v>0.221</v>
      </c>
      <c r="R3232">
        <v>0.255</v>
      </c>
      <c r="S3232">
        <v>0.47599999999999998</v>
      </c>
      <c r="T3232">
        <v>0.21199999999999999</v>
      </c>
      <c r="U3232">
        <v>0</v>
      </c>
      <c r="V3232">
        <v>0</v>
      </c>
      <c r="W3232">
        <v>-0.6</v>
      </c>
    </row>
    <row r="3233" spans="1:23" x14ac:dyDescent="0.25">
      <c r="A3233" t="s">
        <v>4412</v>
      </c>
      <c r="B3233" t="s">
        <v>4413</v>
      </c>
      <c r="C3233">
        <v>100</v>
      </c>
      <c r="D3233">
        <v>93</v>
      </c>
      <c r="E3233">
        <v>17</v>
      </c>
      <c r="F3233">
        <v>2</v>
      </c>
      <c r="G3233">
        <v>0</v>
      </c>
      <c r="H3233">
        <v>1</v>
      </c>
      <c r="I3233">
        <v>8</v>
      </c>
      <c r="J3233">
        <v>7</v>
      </c>
      <c r="K3233">
        <v>5</v>
      </c>
      <c r="L3233">
        <v>16</v>
      </c>
      <c r="M3233">
        <v>1</v>
      </c>
      <c r="N3233">
        <v>3</v>
      </c>
      <c r="O3233">
        <v>2</v>
      </c>
      <c r="P3233">
        <v>0.18</v>
      </c>
      <c r="Q3233">
        <v>0.22700000000000001</v>
      </c>
      <c r="R3233">
        <v>0.246</v>
      </c>
      <c r="S3233">
        <v>0.47299999999999998</v>
      </c>
      <c r="T3233">
        <v>0.21199999999999999</v>
      </c>
      <c r="U3233">
        <v>0</v>
      </c>
      <c r="V3233">
        <v>0</v>
      </c>
      <c r="W3233">
        <v>-0.6</v>
      </c>
    </row>
    <row r="3234" spans="1:23" x14ac:dyDescent="0.25">
      <c r="A3234" t="s">
        <v>4410</v>
      </c>
      <c r="B3234" t="s">
        <v>4411</v>
      </c>
      <c r="C3234">
        <v>100</v>
      </c>
      <c r="D3234">
        <v>93</v>
      </c>
      <c r="E3234">
        <v>17</v>
      </c>
      <c r="F3234">
        <v>2</v>
      </c>
      <c r="G3234">
        <v>0</v>
      </c>
      <c r="H3234">
        <v>1</v>
      </c>
      <c r="I3234">
        <v>7</v>
      </c>
      <c r="J3234">
        <v>7</v>
      </c>
      <c r="K3234">
        <v>5</v>
      </c>
      <c r="L3234">
        <v>18</v>
      </c>
      <c r="M3234">
        <v>1</v>
      </c>
      <c r="N3234">
        <v>1</v>
      </c>
      <c r="O3234">
        <v>0</v>
      </c>
      <c r="P3234">
        <v>0.18099999999999999</v>
      </c>
      <c r="Q3234">
        <v>0.22700000000000001</v>
      </c>
      <c r="R3234">
        <v>0.247</v>
      </c>
      <c r="S3234">
        <v>0.47299999999999998</v>
      </c>
      <c r="T3234">
        <v>0.21199999999999999</v>
      </c>
      <c r="U3234">
        <v>0</v>
      </c>
      <c r="V3234">
        <v>0</v>
      </c>
      <c r="W3234">
        <v>-0.3</v>
      </c>
    </row>
    <row r="3235" spans="1:23" x14ac:dyDescent="0.25">
      <c r="A3235" t="s">
        <v>4408</v>
      </c>
      <c r="B3235" t="s">
        <v>4409</v>
      </c>
      <c r="C3235">
        <v>100</v>
      </c>
      <c r="D3235">
        <v>93</v>
      </c>
      <c r="E3235">
        <v>17</v>
      </c>
      <c r="F3235">
        <v>2</v>
      </c>
      <c r="G3235">
        <v>0</v>
      </c>
      <c r="H3235">
        <v>1</v>
      </c>
      <c r="I3235">
        <v>7</v>
      </c>
      <c r="J3235">
        <v>7</v>
      </c>
      <c r="K3235">
        <v>4</v>
      </c>
      <c r="L3235">
        <v>21</v>
      </c>
      <c r="M3235">
        <v>1</v>
      </c>
      <c r="N3235">
        <v>2</v>
      </c>
      <c r="O3235">
        <v>1</v>
      </c>
      <c r="P3235">
        <v>0.182</v>
      </c>
      <c r="Q3235">
        <v>0.224</v>
      </c>
      <c r="R3235">
        <v>0.252</v>
      </c>
      <c r="S3235">
        <v>0.47599999999999998</v>
      </c>
      <c r="T3235">
        <v>0.21099999999999999</v>
      </c>
      <c r="U3235">
        <v>-0.1</v>
      </c>
      <c r="V3235">
        <v>0</v>
      </c>
      <c r="W3235">
        <v>-0.6</v>
      </c>
    </row>
    <row r="3236" spans="1:23" x14ac:dyDescent="0.25">
      <c r="A3236" t="s">
        <v>4406</v>
      </c>
      <c r="B3236" t="s">
        <v>4407</v>
      </c>
      <c r="C3236">
        <v>100</v>
      </c>
      <c r="D3236">
        <v>94</v>
      </c>
      <c r="E3236">
        <v>18</v>
      </c>
      <c r="F3236">
        <v>2</v>
      </c>
      <c r="G3236">
        <v>0</v>
      </c>
      <c r="H3236">
        <v>1</v>
      </c>
      <c r="I3236">
        <v>7</v>
      </c>
      <c r="J3236">
        <v>7</v>
      </c>
      <c r="K3236">
        <v>3</v>
      </c>
      <c r="L3236">
        <v>17</v>
      </c>
      <c r="M3236">
        <v>1</v>
      </c>
      <c r="N3236">
        <v>5</v>
      </c>
      <c r="O3236">
        <v>2</v>
      </c>
      <c r="P3236">
        <v>0.191</v>
      </c>
      <c r="Q3236">
        <v>0.224</v>
      </c>
      <c r="R3236">
        <v>0.253</v>
      </c>
      <c r="S3236">
        <v>0.47699999999999998</v>
      </c>
      <c r="T3236">
        <v>0.21099999999999999</v>
      </c>
      <c r="U3236">
        <v>-0.1</v>
      </c>
      <c r="V3236">
        <v>0</v>
      </c>
      <c r="W3236">
        <v>-0.6</v>
      </c>
    </row>
    <row r="3237" spans="1:23" x14ac:dyDescent="0.25">
      <c r="A3237" t="s">
        <v>4404</v>
      </c>
      <c r="B3237" t="s">
        <v>4405</v>
      </c>
      <c r="C3237">
        <v>100</v>
      </c>
      <c r="D3237">
        <v>93</v>
      </c>
      <c r="E3237">
        <v>17</v>
      </c>
      <c r="F3237">
        <v>2</v>
      </c>
      <c r="G3237">
        <v>0</v>
      </c>
      <c r="H3237">
        <v>1</v>
      </c>
      <c r="I3237">
        <v>7</v>
      </c>
      <c r="J3237">
        <v>7</v>
      </c>
      <c r="K3237">
        <v>4</v>
      </c>
      <c r="L3237">
        <v>16</v>
      </c>
      <c r="M3237">
        <v>1</v>
      </c>
      <c r="N3237">
        <v>3</v>
      </c>
      <c r="O3237">
        <v>2</v>
      </c>
      <c r="P3237">
        <v>0.187</v>
      </c>
      <c r="Q3237">
        <v>0.22900000000000001</v>
      </c>
      <c r="R3237">
        <v>0.245</v>
      </c>
      <c r="S3237">
        <v>0.47399999999999998</v>
      </c>
      <c r="T3237">
        <v>0.21099999999999999</v>
      </c>
      <c r="U3237">
        <v>0</v>
      </c>
      <c r="V3237">
        <v>0</v>
      </c>
      <c r="W3237">
        <v>-0.5</v>
      </c>
    </row>
    <row r="3238" spans="1:23" x14ac:dyDescent="0.25">
      <c r="A3238" t="s">
        <v>4402</v>
      </c>
      <c r="B3238" t="s">
        <v>4403</v>
      </c>
      <c r="C3238">
        <v>100</v>
      </c>
      <c r="D3238">
        <v>93</v>
      </c>
      <c r="E3238">
        <v>17</v>
      </c>
      <c r="F3238">
        <v>2</v>
      </c>
      <c r="G3238">
        <v>0</v>
      </c>
      <c r="H3238">
        <v>1</v>
      </c>
      <c r="I3238">
        <v>7</v>
      </c>
      <c r="J3238">
        <v>7</v>
      </c>
      <c r="K3238">
        <v>4</v>
      </c>
      <c r="L3238">
        <v>21</v>
      </c>
      <c r="M3238">
        <v>1</v>
      </c>
      <c r="N3238">
        <v>1</v>
      </c>
      <c r="O3238">
        <v>1</v>
      </c>
      <c r="P3238">
        <v>0.183</v>
      </c>
      <c r="Q3238">
        <v>0.22500000000000001</v>
      </c>
      <c r="R3238">
        <v>0.249</v>
      </c>
      <c r="S3238">
        <v>0.47399999999999998</v>
      </c>
      <c r="T3238">
        <v>0.21099999999999999</v>
      </c>
      <c r="U3238">
        <v>0</v>
      </c>
      <c r="V3238">
        <v>0</v>
      </c>
      <c r="W3238">
        <v>-0.5</v>
      </c>
    </row>
    <row r="3239" spans="1:23" x14ac:dyDescent="0.25">
      <c r="A3239" t="s">
        <v>4400</v>
      </c>
      <c r="B3239" t="s">
        <v>4401</v>
      </c>
      <c r="C3239">
        <v>100</v>
      </c>
      <c r="D3239">
        <v>95</v>
      </c>
      <c r="E3239">
        <v>17</v>
      </c>
      <c r="F3239">
        <v>2</v>
      </c>
      <c r="G3239">
        <v>0</v>
      </c>
      <c r="H3239">
        <v>2</v>
      </c>
      <c r="I3239">
        <v>7</v>
      </c>
      <c r="J3239">
        <v>8</v>
      </c>
      <c r="K3239">
        <v>3</v>
      </c>
      <c r="L3239">
        <v>17</v>
      </c>
      <c r="M3239">
        <v>1</v>
      </c>
      <c r="N3239">
        <v>1</v>
      </c>
      <c r="O3239">
        <v>0</v>
      </c>
      <c r="P3239">
        <v>0.184</v>
      </c>
      <c r="Q3239">
        <v>0.215</v>
      </c>
      <c r="R3239">
        <v>0.26500000000000001</v>
      </c>
      <c r="S3239">
        <v>0.48</v>
      </c>
      <c r="T3239">
        <v>0.21099999999999999</v>
      </c>
      <c r="U3239">
        <v>-0.1</v>
      </c>
      <c r="V3239">
        <v>0</v>
      </c>
      <c r="W3239">
        <v>-0.5</v>
      </c>
    </row>
    <row r="3240" spans="1:23" x14ac:dyDescent="0.25">
      <c r="A3240" t="s">
        <v>4398</v>
      </c>
      <c r="B3240" t="s">
        <v>4399</v>
      </c>
      <c r="C3240">
        <v>100</v>
      </c>
      <c r="D3240">
        <v>93</v>
      </c>
      <c r="E3240">
        <v>17</v>
      </c>
      <c r="F3240">
        <v>2</v>
      </c>
      <c r="G3240">
        <v>0</v>
      </c>
      <c r="H3240">
        <v>1</v>
      </c>
      <c r="I3240">
        <v>7</v>
      </c>
      <c r="J3240">
        <v>7</v>
      </c>
      <c r="K3240">
        <v>4</v>
      </c>
      <c r="L3240">
        <v>19</v>
      </c>
      <c r="M3240">
        <v>1</v>
      </c>
      <c r="N3240">
        <v>2</v>
      </c>
      <c r="O3240">
        <v>1</v>
      </c>
      <c r="P3240">
        <v>0.18</v>
      </c>
      <c r="Q3240">
        <v>0.222</v>
      </c>
      <c r="R3240">
        <v>0.252</v>
      </c>
      <c r="S3240">
        <v>0.47399999999999998</v>
      </c>
      <c r="T3240">
        <v>0.21099999999999999</v>
      </c>
      <c r="U3240">
        <v>-0.1</v>
      </c>
      <c r="V3240">
        <v>0</v>
      </c>
      <c r="W3240">
        <v>-0.5</v>
      </c>
    </row>
    <row r="3241" spans="1:23" x14ac:dyDescent="0.25">
      <c r="A3241" t="s">
        <v>4396</v>
      </c>
      <c r="B3241" t="s">
        <v>4397</v>
      </c>
      <c r="C3241">
        <v>100</v>
      </c>
      <c r="D3241">
        <v>94</v>
      </c>
      <c r="E3241">
        <v>18</v>
      </c>
      <c r="F3241">
        <v>3</v>
      </c>
      <c r="G3241">
        <v>0</v>
      </c>
      <c r="H3241">
        <v>1</v>
      </c>
      <c r="I3241">
        <v>7</v>
      </c>
      <c r="J3241">
        <v>7</v>
      </c>
      <c r="K3241">
        <v>4</v>
      </c>
      <c r="L3241">
        <v>19</v>
      </c>
      <c r="M3241">
        <v>1</v>
      </c>
      <c r="N3241">
        <v>2</v>
      </c>
      <c r="O3241">
        <v>1</v>
      </c>
      <c r="P3241">
        <v>0.192</v>
      </c>
      <c r="Q3241">
        <v>0.22800000000000001</v>
      </c>
      <c r="R3241">
        <v>0.246</v>
      </c>
      <c r="S3241">
        <v>0.47399999999999998</v>
      </c>
      <c r="T3241">
        <v>0.21099999999999999</v>
      </c>
      <c r="U3241">
        <v>0</v>
      </c>
      <c r="V3241">
        <v>0</v>
      </c>
      <c r="W3241">
        <v>-0.4</v>
      </c>
    </row>
    <row r="3242" spans="1:23" x14ac:dyDescent="0.25">
      <c r="A3242" t="s">
        <v>4394</v>
      </c>
      <c r="B3242" t="s">
        <v>4395</v>
      </c>
      <c r="C3242">
        <v>100</v>
      </c>
      <c r="D3242">
        <v>95</v>
      </c>
      <c r="E3242">
        <v>18</v>
      </c>
      <c r="F3242">
        <v>2</v>
      </c>
      <c r="G3242">
        <v>0</v>
      </c>
      <c r="H3242">
        <v>1</v>
      </c>
      <c r="I3242">
        <v>8</v>
      </c>
      <c r="J3242">
        <v>8</v>
      </c>
      <c r="K3242">
        <v>3</v>
      </c>
      <c r="L3242">
        <v>17</v>
      </c>
      <c r="M3242">
        <v>1</v>
      </c>
      <c r="N3242">
        <v>2</v>
      </c>
      <c r="O3242">
        <v>1</v>
      </c>
      <c r="P3242">
        <v>0.187</v>
      </c>
      <c r="Q3242">
        <v>0.218</v>
      </c>
      <c r="R3242">
        <v>0.26100000000000001</v>
      </c>
      <c r="S3242">
        <v>0.47899999999999998</v>
      </c>
      <c r="T3242">
        <v>0.21099999999999999</v>
      </c>
      <c r="U3242">
        <v>0</v>
      </c>
      <c r="V3242">
        <v>0</v>
      </c>
      <c r="W3242">
        <v>-0.5</v>
      </c>
    </row>
    <row r="3243" spans="1:23" x14ac:dyDescent="0.25">
      <c r="A3243" t="s">
        <v>4392</v>
      </c>
      <c r="B3243" t="s">
        <v>4393</v>
      </c>
      <c r="C3243">
        <v>100</v>
      </c>
      <c r="D3243">
        <v>94</v>
      </c>
      <c r="E3243">
        <v>18</v>
      </c>
      <c r="F3243">
        <v>3</v>
      </c>
      <c r="G3243">
        <v>0</v>
      </c>
      <c r="H3243">
        <v>1</v>
      </c>
      <c r="I3243">
        <v>7</v>
      </c>
      <c r="J3243">
        <v>7</v>
      </c>
      <c r="K3243">
        <v>4</v>
      </c>
      <c r="L3243">
        <v>15</v>
      </c>
      <c r="M3243">
        <v>1</v>
      </c>
      <c r="N3243">
        <v>3</v>
      </c>
      <c r="O3243">
        <v>2</v>
      </c>
      <c r="P3243">
        <v>0.191</v>
      </c>
      <c r="Q3243">
        <v>0.22900000000000001</v>
      </c>
      <c r="R3243">
        <v>0.24299999999999999</v>
      </c>
      <c r="S3243">
        <v>0.47199999999999998</v>
      </c>
      <c r="T3243">
        <v>0.21099999999999999</v>
      </c>
      <c r="U3243">
        <v>-0.1</v>
      </c>
      <c r="V3243">
        <v>0</v>
      </c>
      <c r="W3243">
        <v>-0.5</v>
      </c>
    </row>
    <row r="3244" spans="1:23" x14ac:dyDescent="0.25">
      <c r="A3244" t="s">
        <v>4390</v>
      </c>
      <c r="B3244" t="s">
        <v>4391</v>
      </c>
      <c r="C3244">
        <v>100</v>
      </c>
      <c r="D3244">
        <v>92</v>
      </c>
      <c r="E3244">
        <v>17</v>
      </c>
      <c r="F3244">
        <v>2</v>
      </c>
      <c r="G3244">
        <v>0</v>
      </c>
      <c r="H3244">
        <v>1</v>
      </c>
      <c r="I3244">
        <v>7</v>
      </c>
      <c r="J3244">
        <v>6</v>
      </c>
      <c r="K3244">
        <v>6</v>
      </c>
      <c r="L3244">
        <v>21</v>
      </c>
      <c r="M3244">
        <v>1</v>
      </c>
      <c r="N3244">
        <v>4</v>
      </c>
      <c r="O3244">
        <v>2</v>
      </c>
      <c r="P3244">
        <v>0.182</v>
      </c>
      <c r="Q3244">
        <v>0.23400000000000001</v>
      </c>
      <c r="R3244">
        <v>0.23100000000000001</v>
      </c>
      <c r="S3244">
        <v>0.46500000000000002</v>
      </c>
      <c r="T3244">
        <v>0.21099999999999999</v>
      </c>
      <c r="U3244">
        <v>-0.1</v>
      </c>
      <c r="V3244">
        <v>0</v>
      </c>
      <c r="W3244">
        <v>-0.4</v>
      </c>
    </row>
    <row r="3245" spans="1:23" x14ac:dyDescent="0.25">
      <c r="A3245" t="s">
        <v>4388</v>
      </c>
      <c r="B3245" t="s">
        <v>4389</v>
      </c>
      <c r="C3245">
        <v>100</v>
      </c>
      <c r="D3245">
        <v>93</v>
      </c>
      <c r="E3245">
        <v>17</v>
      </c>
      <c r="F3245">
        <v>2</v>
      </c>
      <c r="G3245">
        <v>0</v>
      </c>
      <c r="H3245">
        <v>1</v>
      </c>
      <c r="I3245">
        <v>8</v>
      </c>
      <c r="J3245">
        <v>7</v>
      </c>
      <c r="K3245">
        <v>5</v>
      </c>
      <c r="L3245">
        <v>21</v>
      </c>
      <c r="M3245">
        <v>1</v>
      </c>
      <c r="N3245">
        <v>5</v>
      </c>
      <c r="O3245">
        <v>2</v>
      </c>
      <c r="P3245">
        <v>0.187</v>
      </c>
      <c r="Q3245">
        <v>0.22900000000000001</v>
      </c>
      <c r="R3245">
        <v>0.24299999999999999</v>
      </c>
      <c r="S3245">
        <v>0.47199999999999998</v>
      </c>
      <c r="T3245">
        <v>0.21099999999999999</v>
      </c>
      <c r="U3245">
        <v>0.1</v>
      </c>
      <c r="V3245">
        <v>0</v>
      </c>
      <c r="W3245">
        <v>-0.6</v>
      </c>
    </row>
    <row r="3246" spans="1:23" x14ac:dyDescent="0.25">
      <c r="A3246" t="s">
        <v>4386</v>
      </c>
      <c r="B3246" t="s">
        <v>4387</v>
      </c>
      <c r="C3246">
        <v>100</v>
      </c>
      <c r="D3246">
        <v>94</v>
      </c>
      <c r="E3246">
        <v>18</v>
      </c>
      <c r="F3246">
        <v>2</v>
      </c>
      <c r="G3246">
        <v>0</v>
      </c>
      <c r="H3246">
        <v>1</v>
      </c>
      <c r="I3246">
        <v>7</v>
      </c>
      <c r="J3246">
        <v>7</v>
      </c>
      <c r="K3246">
        <v>4</v>
      </c>
      <c r="L3246">
        <v>13</v>
      </c>
      <c r="M3246">
        <v>1</v>
      </c>
      <c r="N3246">
        <v>1</v>
      </c>
      <c r="O3246">
        <v>1</v>
      </c>
      <c r="P3246">
        <v>0.191</v>
      </c>
      <c r="Q3246">
        <v>0.22800000000000001</v>
      </c>
      <c r="R3246">
        <v>0.248</v>
      </c>
      <c r="S3246">
        <v>0.47499999999999998</v>
      </c>
      <c r="T3246">
        <v>0.21099999999999999</v>
      </c>
      <c r="U3246">
        <v>-0.1</v>
      </c>
      <c r="V3246">
        <v>0</v>
      </c>
      <c r="W3246">
        <v>-0.3</v>
      </c>
    </row>
    <row r="3247" spans="1:23" x14ac:dyDescent="0.25">
      <c r="A3247" t="s">
        <v>4384</v>
      </c>
      <c r="B3247" t="s">
        <v>4385</v>
      </c>
      <c r="C3247">
        <v>100</v>
      </c>
      <c r="D3247">
        <v>91</v>
      </c>
      <c r="E3247">
        <v>16</v>
      </c>
      <c r="F3247">
        <v>2</v>
      </c>
      <c r="G3247">
        <v>0</v>
      </c>
      <c r="H3247">
        <v>1</v>
      </c>
      <c r="I3247">
        <v>8</v>
      </c>
      <c r="J3247">
        <v>7</v>
      </c>
      <c r="K3247">
        <v>6</v>
      </c>
      <c r="L3247">
        <v>20</v>
      </c>
      <c r="M3247">
        <v>1</v>
      </c>
      <c r="N3247">
        <v>3</v>
      </c>
      <c r="O3247">
        <v>2</v>
      </c>
      <c r="P3247">
        <v>0.17299999999999999</v>
      </c>
      <c r="Q3247">
        <v>0.23200000000000001</v>
      </c>
      <c r="R3247">
        <v>0.23300000000000001</v>
      </c>
      <c r="S3247">
        <v>0.46500000000000002</v>
      </c>
      <c r="T3247">
        <v>0.21099999999999999</v>
      </c>
      <c r="U3247">
        <v>0</v>
      </c>
      <c r="V3247">
        <v>0</v>
      </c>
      <c r="W3247">
        <v>-0.6</v>
      </c>
    </row>
    <row r="3248" spans="1:23" x14ac:dyDescent="0.25">
      <c r="A3248" t="s">
        <v>4382</v>
      </c>
      <c r="B3248" t="s">
        <v>4383</v>
      </c>
      <c r="C3248">
        <v>100</v>
      </c>
      <c r="D3248">
        <v>95</v>
      </c>
      <c r="E3248">
        <v>19</v>
      </c>
      <c r="F3248">
        <v>3</v>
      </c>
      <c r="G3248">
        <v>0</v>
      </c>
      <c r="H3248">
        <v>1</v>
      </c>
      <c r="I3248">
        <v>7</v>
      </c>
      <c r="J3248">
        <v>7</v>
      </c>
      <c r="K3248">
        <v>3</v>
      </c>
      <c r="L3248">
        <v>14</v>
      </c>
      <c r="M3248">
        <v>1</v>
      </c>
      <c r="N3248">
        <v>2</v>
      </c>
      <c r="O3248">
        <v>1</v>
      </c>
      <c r="P3248">
        <v>0.19700000000000001</v>
      </c>
      <c r="Q3248">
        <v>0.22700000000000001</v>
      </c>
      <c r="R3248">
        <v>0.248</v>
      </c>
      <c r="S3248">
        <v>0.47499999999999998</v>
      </c>
      <c r="T3248">
        <v>0.21099999999999999</v>
      </c>
      <c r="U3248">
        <v>0</v>
      </c>
      <c r="V3248">
        <v>0</v>
      </c>
      <c r="W3248">
        <v>-0.5</v>
      </c>
    </row>
    <row r="3249" spans="1:23" x14ac:dyDescent="0.25">
      <c r="A3249" t="s">
        <v>4380</v>
      </c>
      <c r="B3249" t="s">
        <v>4381</v>
      </c>
      <c r="C3249">
        <v>100</v>
      </c>
      <c r="D3249">
        <v>93</v>
      </c>
      <c r="E3249">
        <v>17</v>
      </c>
      <c r="F3249">
        <v>3</v>
      </c>
      <c r="G3249">
        <v>0</v>
      </c>
      <c r="H3249">
        <v>1</v>
      </c>
      <c r="I3249">
        <v>7</v>
      </c>
      <c r="J3249">
        <v>7</v>
      </c>
      <c r="K3249">
        <v>5</v>
      </c>
      <c r="L3249">
        <v>26</v>
      </c>
      <c r="M3249">
        <v>1</v>
      </c>
      <c r="N3249">
        <v>1</v>
      </c>
      <c r="O3249">
        <v>0</v>
      </c>
      <c r="P3249">
        <v>0.17799999999999999</v>
      </c>
      <c r="Q3249">
        <v>0.22700000000000001</v>
      </c>
      <c r="R3249">
        <v>0.245</v>
      </c>
      <c r="S3249">
        <v>0.47199999999999998</v>
      </c>
      <c r="T3249">
        <v>0.21099999999999999</v>
      </c>
      <c r="U3249">
        <v>-0.1</v>
      </c>
      <c r="V3249">
        <v>0</v>
      </c>
      <c r="W3249">
        <v>-0.6</v>
      </c>
    </row>
    <row r="3250" spans="1:23" x14ac:dyDescent="0.25">
      <c r="A3250" t="s">
        <v>4378</v>
      </c>
      <c r="B3250" t="s">
        <v>4379</v>
      </c>
      <c r="C3250">
        <v>100</v>
      </c>
      <c r="D3250">
        <v>93</v>
      </c>
      <c r="E3250">
        <v>17</v>
      </c>
      <c r="F3250">
        <v>2</v>
      </c>
      <c r="G3250">
        <v>0</v>
      </c>
      <c r="H3250">
        <v>1</v>
      </c>
      <c r="I3250">
        <v>7</v>
      </c>
      <c r="J3250">
        <v>7</v>
      </c>
      <c r="K3250">
        <v>4</v>
      </c>
      <c r="L3250">
        <v>23</v>
      </c>
      <c r="M3250">
        <v>1</v>
      </c>
      <c r="N3250">
        <v>2</v>
      </c>
      <c r="O3250">
        <v>1</v>
      </c>
      <c r="P3250">
        <v>0.17799999999999999</v>
      </c>
      <c r="Q3250">
        <v>0.222</v>
      </c>
      <c r="R3250">
        <v>0.253</v>
      </c>
      <c r="S3250">
        <v>0.47499999999999998</v>
      </c>
      <c r="T3250">
        <v>0.21099999999999999</v>
      </c>
      <c r="U3250">
        <v>-0.1</v>
      </c>
      <c r="V3250">
        <v>0</v>
      </c>
      <c r="W3250">
        <v>-0.7</v>
      </c>
    </row>
    <row r="3251" spans="1:23" x14ac:dyDescent="0.25">
      <c r="A3251" t="s">
        <v>4376</v>
      </c>
      <c r="B3251" t="s">
        <v>4377</v>
      </c>
      <c r="C3251">
        <v>100</v>
      </c>
      <c r="D3251">
        <v>92</v>
      </c>
      <c r="E3251">
        <v>16</v>
      </c>
      <c r="F3251">
        <v>3</v>
      </c>
      <c r="G3251">
        <v>0</v>
      </c>
      <c r="H3251">
        <v>1</v>
      </c>
      <c r="I3251">
        <v>7</v>
      </c>
      <c r="J3251">
        <v>7</v>
      </c>
      <c r="K3251">
        <v>5</v>
      </c>
      <c r="L3251">
        <v>31</v>
      </c>
      <c r="M3251">
        <v>1</v>
      </c>
      <c r="N3251">
        <v>1</v>
      </c>
      <c r="O3251">
        <v>1</v>
      </c>
      <c r="P3251">
        <v>0.17299999999999999</v>
      </c>
      <c r="Q3251">
        <v>0.223</v>
      </c>
      <c r="R3251">
        <v>0.248</v>
      </c>
      <c r="S3251">
        <v>0.47099999999999997</v>
      </c>
      <c r="T3251">
        <v>0.21099999999999999</v>
      </c>
      <c r="U3251">
        <v>0</v>
      </c>
      <c r="V3251">
        <v>0</v>
      </c>
      <c r="W3251">
        <v>-0.6</v>
      </c>
    </row>
    <row r="3252" spans="1:23" x14ac:dyDescent="0.25">
      <c r="A3252" t="s">
        <v>4374</v>
      </c>
      <c r="B3252" t="s">
        <v>4375</v>
      </c>
      <c r="C3252">
        <v>100</v>
      </c>
      <c r="D3252">
        <v>94</v>
      </c>
      <c r="E3252">
        <v>17</v>
      </c>
      <c r="F3252">
        <v>2</v>
      </c>
      <c r="G3252">
        <v>0</v>
      </c>
      <c r="H3252">
        <v>1</v>
      </c>
      <c r="I3252">
        <v>7</v>
      </c>
      <c r="J3252">
        <v>8</v>
      </c>
      <c r="K3252">
        <v>4</v>
      </c>
      <c r="L3252">
        <v>19</v>
      </c>
      <c r="M3252">
        <v>1</v>
      </c>
      <c r="N3252">
        <v>2</v>
      </c>
      <c r="O3252">
        <v>1</v>
      </c>
      <c r="P3252">
        <v>0.184</v>
      </c>
      <c r="Q3252">
        <v>0.221</v>
      </c>
      <c r="R3252">
        <v>0.25600000000000001</v>
      </c>
      <c r="S3252">
        <v>0.47699999999999998</v>
      </c>
      <c r="T3252">
        <v>0.21099999999999999</v>
      </c>
      <c r="U3252">
        <v>0</v>
      </c>
      <c r="V3252">
        <v>0</v>
      </c>
      <c r="W3252">
        <v>-0.6</v>
      </c>
    </row>
    <row r="3253" spans="1:23" x14ac:dyDescent="0.25">
      <c r="A3253" t="s">
        <v>4372</v>
      </c>
      <c r="B3253" t="s">
        <v>4373</v>
      </c>
      <c r="C3253">
        <v>100</v>
      </c>
      <c r="D3253">
        <v>95</v>
      </c>
      <c r="E3253">
        <v>18</v>
      </c>
      <c r="F3253">
        <v>3</v>
      </c>
      <c r="G3253">
        <v>0</v>
      </c>
      <c r="H3253">
        <v>1</v>
      </c>
      <c r="I3253">
        <v>7</v>
      </c>
      <c r="J3253">
        <v>7</v>
      </c>
      <c r="K3253">
        <v>3</v>
      </c>
      <c r="L3253">
        <v>18</v>
      </c>
      <c r="M3253">
        <v>1</v>
      </c>
      <c r="N3253">
        <v>2</v>
      </c>
      <c r="O3253">
        <v>1</v>
      </c>
      <c r="P3253">
        <v>0.191</v>
      </c>
      <c r="Q3253">
        <v>0.222</v>
      </c>
      <c r="R3253">
        <v>0.254</v>
      </c>
      <c r="S3253">
        <v>0.47599999999999998</v>
      </c>
      <c r="T3253">
        <v>0.21099999999999999</v>
      </c>
      <c r="U3253">
        <v>0</v>
      </c>
      <c r="V3253">
        <v>0</v>
      </c>
      <c r="W3253">
        <v>-0.4</v>
      </c>
    </row>
    <row r="3254" spans="1:23" x14ac:dyDescent="0.25">
      <c r="A3254" t="s">
        <v>4370</v>
      </c>
      <c r="B3254" t="s">
        <v>4371</v>
      </c>
      <c r="C3254">
        <v>100</v>
      </c>
      <c r="D3254">
        <v>94</v>
      </c>
      <c r="E3254">
        <v>17</v>
      </c>
      <c r="F3254">
        <v>2</v>
      </c>
      <c r="G3254">
        <v>0</v>
      </c>
      <c r="H3254">
        <v>1</v>
      </c>
      <c r="I3254">
        <v>8</v>
      </c>
      <c r="J3254">
        <v>7</v>
      </c>
      <c r="K3254">
        <v>4</v>
      </c>
      <c r="L3254">
        <v>19</v>
      </c>
      <c r="M3254">
        <v>1</v>
      </c>
      <c r="N3254">
        <v>2</v>
      </c>
      <c r="O3254">
        <v>1</v>
      </c>
      <c r="P3254">
        <v>0.184</v>
      </c>
      <c r="Q3254">
        <v>0.223</v>
      </c>
      <c r="R3254">
        <v>0.253</v>
      </c>
      <c r="S3254">
        <v>0.47599999999999998</v>
      </c>
      <c r="T3254">
        <v>0.21099999999999999</v>
      </c>
      <c r="U3254">
        <v>-0.1</v>
      </c>
      <c r="V3254">
        <v>0</v>
      </c>
      <c r="W3254">
        <v>-0.6</v>
      </c>
    </row>
    <row r="3255" spans="1:23" x14ac:dyDescent="0.25">
      <c r="A3255" t="s">
        <v>4368</v>
      </c>
      <c r="B3255" t="s">
        <v>4369</v>
      </c>
      <c r="C3255">
        <v>100</v>
      </c>
      <c r="D3255">
        <v>93</v>
      </c>
      <c r="E3255">
        <v>17</v>
      </c>
      <c r="F3255">
        <v>2</v>
      </c>
      <c r="G3255">
        <v>0</v>
      </c>
      <c r="H3255">
        <v>1</v>
      </c>
      <c r="I3255">
        <v>7</v>
      </c>
      <c r="J3255">
        <v>7</v>
      </c>
      <c r="K3255">
        <v>5</v>
      </c>
      <c r="L3255">
        <v>16</v>
      </c>
      <c r="M3255">
        <v>1</v>
      </c>
      <c r="N3255">
        <v>2</v>
      </c>
      <c r="O3255">
        <v>1</v>
      </c>
      <c r="P3255">
        <v>0.17899999999999999</v>
      </c>
      <c r="Q3255">
        <v>0.22500000000000001</v>
      </c>
      <c r="R3255">
        <v>0.248</v>
      </c>
      <c r="S3255">
        <v>0.47299999999999998</v>
      </c>
      <c r="T3255">
        <v>0.21099999999999999</v>
      </c>
      <c r="U3255">
        <v>0</v>
      </c>
      <c r="V3255">
        <v>0</v>
      </c>
      <c r="W3255">
        <v>-0.3</v>
      </c>
    </row>
    <row r="3256" spans="1:23" x14ac:dyDescent="0.25">
      <c r="A3256" t="s">
        <v>4367</v>
      </c>
      <c r="B3256" t="s">
        <v>147</v>
      </c>
      <c r="C3256">
        <v>100</v>
      </c>
      <c r="D3256">
        <v>94</v>
      </c>
      <c r="E3256">
        <v>17</v>
      </c>
      <c r="F3256">
        <v>3</v>
      </c>
      <c r="G3256">
        <v>0</v>
      </c>
      <c r="H3256">
        <v>1</v>
      </c>
      <c r="I3256">
        <v>7</v>
      </c>
      <c r="J3256">
        <v>7</v>
      </c>
      <c r="K3256">
        <v>4</v>
      </c>
      <c r="L3256">
        <v>22</v>
      </c>
      <c r="M3256">
        <v>1</v>
      </c>
      <c r="N3256">
        <v>1</v>
      </c>
      <c r="O3256">
        <v>1</v>
      </c>
      <c r="P3256">
        <v>0.185</v>
      </c>
      <c r="Q3256">
        <v>0.221</v>
      </c>
      <c r="R3256">
        <v>0.25600000000000001</v>
      </c>
      <c r="S3256">
        <v>0.47599999999999998</v>
      </c>
      <c r="T3256">
        <v>0.21099999999999999</v>
      </c>
      <c r="U3256">
        <v>0</v>
      </c>
      <c r="V3256">
        <v>0</v>
      </c>
      <c r="W3256">
        <v>-0.4</v>
      </c>
    </row>
    <row r="3257" spans="1:23" x14ac:dyDescent="0.25">
      <c r="A3257" t="s">
        <v>4365</v>
      </c>
      <c r="B3257" t="s">
        <v>4366</v>
      </c>
      <c r="C3257">
        <v>100</v>
      </c>
      <c r="D3257">
        <v>94</v>
      </c>
      <c r="E3257">
        <v>17</v>
      </c>
      <c r="F3257">
        <v>2</v>
      </c>
      <c r="G3257">
        <v>0</v>
      </c>
      <c r="H3257">
        <v>1</v>
      </c>
      <c r="I3257">
        <v>7</v>
      </c>
      <c r="J3257">
        <v>8</v>
      </c>
      <c r="K3257">
        <v>4</v>
      </c>
      <c r="L3257">
        <v>19</v>
      </c>
      <c r="M3257">
        <v>1</v>
      </c>
      <c r="N3257">
        <v>2</v>
      </c>
      <c r="O3257">
        <v>1</v>
      </c>
      <c r="P3257">
        <v>0.183</v>
      </c>
      <c r="Q3257">
        <v>0.221</v>
      </c>
      <c r="R3257">
        <v>0.255</v>
      </c>
      <c r="S3257">
        <v>0.47599999999999998</v>
      </c>
      <c r="T3257">
        <v>0.21099999999999999</v>
      </c>
      <c r="U3257">
        <v>0</v>
      </c>
      <c r="V3257">
        <v>0</v>
      </c>
      <c r="W3257">
        <v>-0.6</v>
      </c>
    </row>
    <row r="3258" spans="1:23" x14ac:dyDescent="0.25">
      <c r="A3258" t="s">
        <v>4363</v>
      </c>
      <c r="B3258" t="s">
        <v>4364</v>
      </c>
      <c r="C3258">
        <v>100</v>
      </c>
      <c r="D3258">
        <v>93</v>
      </c>
      <c r="E3258">
        <v>17</v>
      </c>
      <c r="F3258">
        <v>2</v>
      </c>
      <c r="G3258">
        <v>0</v>
      </c>
      <c r="H3258">
        <v>1</v>
      </c>
      <c r="I3258">
        <v>7</v>
      </c>
      <c r="J3258">
        <v>7</v>
      </c>
      <c r="K3258">
        <v>5</v>
      </c>
      <c r="L3258">
        <v>20</v>
      </c>
      <c r="M3258">
        <v>1</v>
      </c>
      <c r="N3258">
        <v>1</v>
      </c>
      <c r="O3258">
        <v>1</v>
      </c>
      <c r="P3258">
        <v>0.17899999999999999</v>
      </c>
      <c r="Q3258">
        <v>0.22500000000000001</v>
      </c>
      <c r="R3258">
        <v>0.247</v>
      </c>
      <c r="S3258">
        <v>0.47199999999999998</v>
      </c>
      <c r="T3258">
        <v>0.21099999999999999</v>
      </c>
      <c r="U3258">
        <v>-0.1</v>
      </c>
      <c r="V3258">
        <v>0</v>
      </c>
      <c r="W3258">
        <v>-0.6</v>
      </c>
    </row>
    <row r="3259" spans="1:23" x14ac:dyDescent="0.25">
      <c r="A3259" t="s">
        <v>4361</v>
      </c>
      <c r="B3259" t="s">
        <v>4362</v>
      </c>
      <c r="C3259">
        <v>100</v>
      </c>
      <c r="D3259">
        <v>94</v>
      </c>
      <c r="E3259">
        <v>17</v>
      </c>
      <c r="F3259">
        <v>2</v>
      </c>
      <c r="G3259">
        <v>0</v>
      </c>
      <c r="H3259">
        <v>1</v>
      </c>
      <c r="I3259">
        <v>7</v>
      </c>
      <c r="J3259">
        <v>7</v>
      </c>
      <c r="K3259">
        <v>4</v>
      </c>
      <c r="L3259">
        <v>21</v>
      </c>
      <c r="M3259">
        <v>1</v>
      </c>
      <c r="N3259">
        <v>2</v>
      </c>
      <c r="O3259">
        <v>1</v>
      </c>
      <c r="P3259">
        <v>0.182</v>
      </c>
      <c r="Q3259">
        <v>0.22</v>
      </c>
      <c r="R3259">
        <v>0.25600000000000001</v>
      </c>
      <c r="S3259">
        <v>0.47699999999999998</v>
      </c>
      <c r="T3259">
        <v>0.21099999999999999</v>
      </c>
      <c r="U3259">
        <v>-0.1</v>
      </c>
      <c r="V3259">
        <v>0</v>
      </c>
      <c r="W3259">
        <v>-0.7</v>
      </c>
    </row>
    <row r="3260" spans="1:23" x14ac:dyDescent="0.25">
      <c r="A3260" t="s">
        <v>4359</v>
      </c>
      <c r="B3260" t="s">
        <v>4360</v>
      </c>
      <c r="C3260">
        <v>100</v>
      </c>
      <c r="D3260">
        <v>94</v>
      </c>
      <c r="E3260">
        <v>17</v>
      </c>
      <c r="F3260">
        <v>2</v>
      </c>
      <c r="G3260">
        <v>0</v>
      </c>
      <c r="H3260">
        <v>2</v>
      </c>
      <c r="I3260">
        <v>7</v>
      </c>
      <c r="J3260">
        <v>8</v>
      </c>
      <c r="K3260">
        <v>4</v>
      </c>
      <c r="L3260">
        <v>20</v>
      </c>
      <c r="M3260">
        <v>1</v>
      </c>
      <c r="N3260">
        <v>2</v>
      </c>
      <c r="O3260">
        <v>1</v>
      </c>
      <c r="P3260">
        <v>0.182</v>
      </c>
      <c r="Q3260">
        <v>0.219</v>
      </c>
      <c r="R3260">
        <v>0.26</v>
      </c>
      <c r="S3260">
        <v>0.47899999999999998</v>
      </c>
      <c r="T3260">
        <v>0.21099999999999999</v>
      </c>
      <c r="U3260">
        <v>0</v>
      </c>
      <c r="V3260">
        <v>0</v>
      </c>
      <c r="W3260">
        <v>-0.7</v>
      </c>
    </row>
    <row r="3261" spans="1:23" x14ac:dyDescent="0.25">
      <c r="A3261" t="s">
        <v>4357</v>
      </c>
      <c r="B3261" t="s">
        <v>4358</v>
      </c>
      <c r="C3261">
        <v>100</v>
      </c>
      <c r="D3261">
        <v>94</v>
      </c>
      <c r="E3261">
        <v>17</v>
      </c>
      <c r="F3261">
        <v>2</v>
      </c>
      <c r="G3261">
        <v>0</v>
      </c>
      <c r="H3261">
        <v>1</v>
      </c>
      <c r="I3261">
        <v>7</v>
      </c>
      <c r="J3261">
        <v>8</v>
      </c>
      <c r="K3261">
        <v>4</v>
      </c>
      <c r="L3261">
        <v>21</v>
      </c>
      <c r="M3261">
        <v>1</v>
      </c>
      <c r="N3261">
        <v>2</v>
      </c>
      <c r="O3261">
        <v>1</v>
      </c>
      <c r="P3261">
        <v>0.183</v>
      </c>
      <c r="Q3261">
        <v>0.219</v>
      </c>
      <c r="R3261">
        <v>0.25900000000000001</v>
      </c>
      <c r="S3261">
        <v>0.47799999999999998</v>
      </c>
      <c r="T3261">
        <v>0.21099999999999999</v>
      </c>
      <c r="U3261">
        <v>0</v>
      </c>
      <c r="V3261">
        <v>0</v>
      </c>
      <c r="W3261">
        <v>-0.6</v>
      </c>
    </row>
    <row r="3262" spans="1:23" x14ac:dyDescent="0.25">
      <c r="A3262" t="s">
        <v>4355</v>
      </c>
      <c r="B3262" t="s">
        <v>4356</v>
      </c>
      <c r="C3262">
        <v>100</v>
      </c>
      <c r="D3262">
        <v>94</v>
      </c>
      <c r="E3262">
        <v>17</v>
      </c>
      <c r="F3262">
        <v>2</v>
      </c>
      <c r="G3262">
        <v>0</v>
      </c>
      <c r="H3262">
        <v>1</v>
      </c>
      <c r="I3262">
        <v>7</v>
      </c>
      <c r="J3262">
        <v>8</v>
      </c>
      <c r="K3262">
        <v>4</v>
      </c>
      <c r="L3262">
        <v>19</v>
      </c>
      <c r="M3262">
        <v>1</v>
      </c>
      <c r="N3262">
        <v>1</v>
      </c>
      <c r="O3262">
        <v>1</v>
      </c>
      <c r="P3262">
        <v>0.183</v>
      </c>
      <c r="Q3262">
        <v>0.22</v>
      </c>
      <c r="R3262">
        <v>0.25700000000000001</v>
      </c>
      <c r="S3262">
        <v>0.47699999999999998</v>
      </c>
      <c r="T3262">
        <v>0.21099999999999999</v>
      </c>
      <c r="U3262">
        <v>0</v>
      </c>
      <c r="V3262">
        <v>0</v>
      </c>
      <c r="W3262">
        <v>-0.6</v>
      </c>
    </row>
    <row r="3263" spans="1:23" x14ac:dyDescent="0.25">
      <c r="A3263" t="s">
        <v>4353</v>
      </c>
      <c r="B3263" t="s">
        <v>4354</v>
      </c>
      <c r="C3263">
        <v>100</v>
      </c>
      <c r="D3263">
        <v>94</v>
      </c>
      <c r="E3263">
        <v>17</v>
      </c>
      <c r="F3263">
        <v>2</v>
      </c>
      <c r="G3263">
        <v>0</v>
      </c>
      <c r="H3263">
        <v>2</v>
      </c>
      <c r="I3263">
        <v>7</v>
      </c>
      <c r="J3263">
        <v>8</v>
      </c>
      <c r="K3263">
        <v>4</v>
      </c>
      <c r="L3263">
        <v>19</v>
      </c>
      <c r="M3263">
        <v>1</v>
      </c>
      <c r="N3263">
        <v>1</v>
      </c>
      <c r="O3263">
        <v>1</v>
      </c>
      <c r="P3263">
        <v>0.18</v>
      </c>
      <c r="Q3263">
        <v>0.219</v>
      </c>
      <c r="R3263">
        <v>0.25900000000000001</v>
      </c>
      <c r="S3263">
        <v>0.47799999999999998</v>
      </c>
      <c r="T3263">
        <v>0.21099999999999999</v>
      </c>
      <c r="U3263">
        <v>0</v>
      </c>
      <c r="V3263">
        <v>0</v>
      </c>
      <c r="W3263">
        <v>-0.7</v>
      </c>
    </row>
    <row r="3264" spans="1:23" x14ac:dyDescent="0.25">
      <c r="A3264" t="s">
        <v>4351</v>
      </c>
      <c r="B3264" t="s">
        <v>4352</v>
      </c>
      <c r="C3264">
        <v>100</v>
      </c>
      <c r="D3264">
        <v>94</v>
      </c>
      <c r="E3264">
        <v>17</v>
      </c>
      <c r="F3264">
        <v>2</v>
      </c>
      <c r="G3264">
        <v>0</v>
      </c>
      <c r="H3264">
        <v>2</v>
      </c>
      <c r="I3264">
        <v>7</v>
      </c>
      <c r="J3264">
        <v>7</v>
      </c>
      <c r="K3264">
        <v>4</v>
      </c>
      <c r="L3264">
        <v>22</v>
      </c>
      <c r="M3264">
        <v>1</v>
      </c>
      <c r="N3264">
        <v>2</v>
      </c>
      <c r="O3264">
        <v>1</v>
      </c>
      <c r="P3264">
        <v>0.182</v>
      </c>
      <c r="Q3264">
        <v>0.219</v>
      </c>
      <c r="R3264">
        <v>0.26</v>
      </c>
      <c r="S3264">
        <v>0.47899999999999998</v>
      </c>
      <c r="T3264">
        <v>0.21099999999999999</v>
      </c>
      <c r="U3264">
        <v>-0.1</v>
      </c>
      <c r="V3264">
        <v>0</v>
      </c>
      <c r="W3264">
        <v>-0.7</v>
      </c>
    </row>
    <row r="3265" spans="1:23" x14ac:dyDescent="0.25">
      <c r="A3265" t="s">
        <v>4349</v>
      </c>
      <c r="B3265" t="s">
        <v>4350</v>
      </c>
      <c r="C3265">
        <v>100</v>
      </c>
      <c r="D3265">
        <v>93</v>
      </c>
      <c r="E3265">
        <v>17</v>
      </c>
      <c r="F3265">
        <v>2</v>
      </c>
      <c r="G3265">
        <v>0</v>
      </c>
      <c r="H3265">
        <v>1</v>
      </c>
      <c r="I3265">
        <v>7</v>
      </c>
      <c r="J3265">
        <v>7</v>
      </c>
      <c r="K3265">
        <v>5</v>
      </c>
      <c r="L3265">
        <v>14</v>
      </c>
      <c r="M3265">
        <v>1</v>
      </c>
      <c r="N3265">
        <v>2</v>
      </c>
      <c r="O3265">
        <v>1</v>
      </c>
      <c r="P3265">
        <v>0.187</v>
      </c>
      <c r="Q3265">
        <v>0.22900000000000001</v>
      </c>
      <c r="R3265">
        <v>0.24399999999999999</v>
      </c>
      <c r="S3265">
        <v>0.47299999999999998</v>
      </c>
      <c r="T3265">
        <v>0.21099999999999999</v>
      </c>
      <c r="U3265">
        <v>0</v>
      </c>
      <c r="V3265">
        <v>0</v>
      </c>
      <c r="W3265">
        <v>-0.3</v>
      </c>
    </row>
    <row r="3266" spans="1:23" x14ac:dyDescent="0.25">
      <c r="A3266" t="s">
        <v>4347</v>
      </c>
      <c r="B3266" t="s">
        <v>4348</v>
      </c>
      <c r="C3266">
        <v>100</v>
      </c>
      <c r="D3266">
        <v>94</v>
      </c>
      <c r="E3266">
        <v>18</v>
      </c>
      <c r="F3266">
        <v>3</v>
      </c>
      <c r="G3266">
        <v>0</v>
      </c>
      <c r="H3266">
        <v>1</v>
      </c>
      <c r="I3266">
        <v>7</v>
      </c>
      <c r="J3266">
        <v>7</v>
      </c>
      <c r="K3266">
        <v>4</v>
      </c>
      <c r="L3266">
        <v>16</v>
      </c>
      <c r="M3266">
        <v>1</v>
      </c>
      <c r="N3266">
        <v>2</v>
      </c>
      <c r="O3266">
        <v>1</v>
      </c>
      <c r="P3266">
        <v>0.191</v>
      </c>
      <c r="Q3266">
        <v>0.22800000000000001</v>
      </c>
      <c r="R3266">
        <v>0.24399999999999999</v>
      </c>
      <c r="S3266">
        <v>0.47299999999999998</v>
      </c>
      <c r="T3266">
        <v>0.21099999999999999</v>
      </c>
      <c r="U3266">
        <v>0</v>
      </c>
      <c r="V3266">
        <v>0</v>
      </c>
      <c r="W3266">
        <v>-0.5</v>
      </c>
    </row>
    <row r="3267" spans="1:23" x14ac:dyDescent="0.25">
      <c r="A3267" t="s">
        <v>4345</v>
      </c>
      <c r="B3267" t="s">
        <v>4346</v>
      </c>
      <c r="C3267">
        <v>100</v>
      </c>
      <c r="D3267">
        <v>95</v>
      </c>
      <c r="E3267">
        <v>18</v>
      </c>
      <c r="F3267">
        <v>2</v>
      </c>
      <c r="G3267">
        <v>0</v>
      </c>
      <c r="H3267">
        <v>1</v>
      </c>
      <c r="I3267">
        <v>7</v>
      </c>
      <c r="J3267">
        <v>8</v>
      </c>
      <c r="K3267">
        <v>3</v>
      </c>
      <c r="L3267">
        <v>21</v>
      </c>
      <c r="M3267">
        <v>1</v>
      </c>
      <c r="N3267">
        <v>1</v>
      </c>
      <c r="O3267">
        <v>1</v>
      </c>
      <c r="P3267">
        <v>0.186</v>
      </c>
      <c r="Q3267">
        <v>0.218</v>
      </c>
      <c r="R3267">
        <v>0.26</v>
      </c>
      <c r="S3267">
        <v>0.47799999999999998</v>
      </c>
      <c r="T3267">
        <v>0.21099999999999999</v>
      </c>
      <c r="U3267">
        <v>0</v>
      </c>
      <c r="V3267">
        <v>0</v>
      </c>
      <c r="W3267">
        <v>-0.5</v>
      </c>
    </row>
    <row r="3268" spans="1:23" x14ac:dyDescent="0.25">
      <c r="A3268" t="s">
        <v>4343</v>
      </c>
      <c r="B3268" t="s">
        <v>4344</v>
      </c>
      <c r="C3268">
        <v>100</v>
      </c>
      <c r="D3268">
        <v>94</v>
      </c>
      <c r="E3268">
        <v>17</v>
      </c>
      <c r="F3268">
        <v>2</v>
      </c>
      <c r="G3268">
        <v>0</v>
      </c>
      <c r="H3268">
        <v>1</v>
      </c>
      <c r="I3268">
        <v>7</v>
      </c>
      <c r="J3268">
        <v>7</v>
      </c>
      <c r="K3268">
        <v>4</v>
      </c>
      <c r="L3268">
        <v>17</v>
      </c>
      <c r="M3268">
        <v>1</v>
      </c>
      <c r="N3268">
        <v>2</v>
      </c>
      <c r="O3268">
        <v>1</v>
      </c>
      <c r="P3268">
        <v>0.185</v>
      </c>
      <c r="Q3268">
        <v>0.222</v>
      </c>
      <c r="R3268">
        <v>0.253</v>
      </c>
      <c r="S3268">
        <v>0.47499999999999998</v>
      </c>
      <c r="T3268">
        <v>0.21099999999999999</v>
      </c>
      <c r="U3268">
        <v>-0.1</v>
      </c>
      <c r="V3268">
        <v>0</v>
      </c>
      <c r="W3268">
        <v>-0.4</v>
      </c>
    </row>
    <row r="3269" spans="1:23" x14ac:dyDescent="0.25">
      <c r="A3269" t="s">
        <v>4341</v>
      </c>
      <c r="B3269" t="s">
        <v>4342</v>
      </c>
      <c r="C3269">
        <v>100</v>
      </c>
      <c r="D3269">
        <v>94</v>
      </c>
      <c r="E3269">
        <v>17</v>
      </c>
      <c r="F3269">
        <v>2</v>
      </c>
      <c r="G3269">
        <v>0</v>
      </c>
      <c r="H3269">
        <v>1</v>
      </c>
      <c r="I3269">
        <v>8</v>
      </c>
      <c r="J3269">
        <v>7</v>
      </c>
      <c r="K3269">
        <v>4</v>
      </c>
      <c r="L3269">
        <v>13</v>
      </c>
      <c r="M3269">
        <v>1</v>
      </c>
      <c r="N3269">
        <v>1</v>
      </c>
      <c r="O3269">
        <v>1</v>
      </c>
      <c r="P3269">
        <v>0.186</v>
      </c>
      <c r="Q3269">
        <v>0.22700000000000001</v>
      </c>
      <c r="R3269">
        <v>0.247</v>
      </c>
      <c r="S3269">
        <v>0.47299999999999998</v>
      </c>
      <c r="T3269">
        <v>0.21099999999999999</v>
      </c>
      <c r="U3269">
        <v>0</v>
      </c>
      <c r="V3269">
        <v>0</v>
      </c>
      <c r="W3269">
        <v>-0.3</v>
      </c>
    </row>
    <row r="3270" spans="1:23" x14ac:dyDescent="0.25">
      <c r="A3270" t="s">
        <v>4339</v>
      </c>
      <c r="B3270" t="s">
        <v>4340</v>
      </c>
      <c r="C3270">
        <v>100</v>
      </c>
      <c r="D3270">
        <v>93</v>
      </c>
      <c r="E3270">
        <v>17</v>
      </c>
      <c r="F3270">
        <v>2</v>
      </c>
      <c r="G3270">
        <v>0</v>
      </c>
      <c r="H3270">
        <v>1</v>
      </c>
      <c r="I3270">
        <v>7</v>
      </c>
      <c r="J3270">
        <v>7</v>
      </c>
      <c r="K3270">
        <v>4</v>
      </c>
      <c r="L3270">
        <v>21</v>
      </c>
      <c r="M3270">
        <v>1</v>
      </c>
      <c r="N3270">
        <v>1</v>
      </c>
      <c r="O3270">
        <v>1</v>
      </c>
      <c r="P3270">
        <v>0.182</v>
      </c>
      <c r="Q3270">
        <v>0.22500000000000001</v>
      </c>
      <c r="R3270">
        <v>0.246</v>
      </c>
      <c r="S3270">
        <v>0.47199999999999998</v>
      </c>
      <c r="T3270">
        <v>0.21099999999999999</v>
      </c>
      <c r="U3270">
        <v>0</v>
      </c>
      <c r="V3270">
        <v>0</v>
      </c>
      <c r="W3270">
        <v>-0.6</v>
      </c>
    </row>
    <row r="3271" spans="1:23" x14ac:dyDescent="0.25">
      <c r="A3271" t="s">
        <v>4337</v>
      </c>
      <c r="B3271" t="s">
        <v>4338</v>
      </c>
      <c r="C3271">
        <v>100</v>
      </c>
      <c r="D3271">
        <v>94</v>
      </c>
      <c r="E3271">
        <v>17</v>
      </c>
      <c r="F3271">
        <v>3</v>
      </c>
      <c r="G3271">
        <v>0</v>
      </c>
      <c r="H3271">
        <v>1</v>
      </c>
      <c r="I3271">
        <v>7</v>
      </c>
      <c r="J3271">
        <v>7</v>
      </c>
      <c r="K3271">
        <v>4</v>
      </c>
      <c r="L3271">
        <v>20</v>
      </c>
      <c r="M3271">
        <v>1</v>
      </c>
      <c r="N3271">
        <v>1</v>
      </c>
      <c r="O3271">
        <v>1</v>
      </c>
      <c r="P3271">
        <v>0.185</v>
      </c>
      <c r="Q3271">
        <v>0.223</v>
      </c>
      <c r="R3271">
        <v>0.25</v>
      </c>
      <c r="S3271">
        <v>0.47299999999999998</v>
      </c>
      <c r="T3271">
        <v>0.21099999999999999</v>
      </c>
      <c r="U3271">
        <v>-0.1</v>
      </c>
      <c r="V3271">
        <v>0</v>
      </c>
      <c r="W3271">
        <v>-0.4</v>
      </c>
    </row>
    <row r="3272" spans="1:23" x14ac:dyDescent="0.25">
      <c r="A3272" t="s">
        <v>4335</v>
      </c>
      <c r="B3272" t="s">
        <v>4336</v>
      </c>
      <c r="C3272">
        <v>100</v>
      </c>
      <c r="D3272">
        <v>94</v>
      </c>
      <c r="E3272">
        <v>18</v>
      </c>
      <c r="F3272">
        <v>2</v>
      </c>
      <c r="G3272">
        <v>0</v>
      </c>
      <c r="H3272">
        <v>1</v>
      </c>
      <c r="I3272">
        <v>7</v>
      </c>
      <c r="J3272">
        <v>7</v>
      </c>
      <c r="K3272">
        <v>4</v>
      </c>
      <c r="L3272">
        <v>19</v>
      </c>
      <c r="M3272">
        <v>1</v>
      </c>
      <c r="N3272">
        <v>4</v>
      </c>
      <c r="O3272">
        <v>2</v>
      </c>
      <c r="P3272">
        <v>0.189</v>
      </c>
      <c r="Q3272">
        <v>0.22500000000000001</v>
      </c>
      <c r="R3272">
        <v>0.25</v>
      </c>
      <c r="S3272">
        <v>0.47499999999999998</v>
      </c>
      <c r="T3272">
        <v>0.21099999999999999</v>
      </c>
      <c r="U3272">
        <v>0</v>
      </c>
      <c r="V3272">
        <v>0</v>
      </c>
      <c r="W3272">
        <v>-0.6</v>
      </c>
    </row>
    <row r="3273" spans="1:23" x14ac:dyDescent="0.25">
      <c r="A3273" t="s">
        <v>4333</v>
      </c>
      <c r="B3273" t="s">
        <v>4334</v>
      </c>
      <c r="C3273">
        <v>100</v>
      </c>
      <c r="D3273">
        <v>93</v>
      </c>
      <c r="E3273">
        <v>16</v>
      </c>
      <c r="F3273">
        <v>3</v>
      </c>
      <c r="G3273">
        <v>0</v>
      </c>
      <c r="H3273">
        <v>1</v>
      </c>
      <c r="I3273">
        <v>8</v>
      </c>
      <c r="J3273">
        <v>8</v>
      </c>
      <c r="K3273">
        <v>5</v>
      </c>
      <c r="L3273">
        <v>28</v>
      </c>
      <c r="M3273">
        <v>1</v>
      </c>
      <c r="N3273">
        <v>1</v>
      </c>
      <c r="O3273">
        <v>1</v>
      </c>
      <c r="P3273">
        <v>0.17199999999999999</v>
      </c>
      <c r="Q3273">
        <v>0.22</v>
      </c>
      <c r="R3273">
        <v>0.253</v>
      </c>
      <c r="S3273">
        <v>0.47299999999999998</v>
      </c>
      <c r="T3273">
        <v>0.21099999999999999</v>
      </c>
      <c r="U3273">
        <v>0</v>
      </c>
      <c r="V3273">
        <v>0</v>
      </c>
      <c r="W3273">
        <v>-0.3</v>
      </c>
    </row>
    <row r="3274" spans="1:23" x14ac:dyDescent="0.25">
      <c r="A3274" t="s">
        <v>4331</v>
      </c>
      <c r="B3274" t="s">
        <v>4332</v>
      </c>
      <c r="C3274">
        <v>100</v>
      </c>
      <c r="D3274">
        <v>93</v>
      </c>
      <c r="E3274">
        <v>16</v>
      </c>
      <c r="F3274">
        <v>2</v>
      </c>
      <c r="G3274">
        <v>0</v>
      </c>
      <c r="H3274">
        <v>1</v>
      </c>
      <c r="I3274">
        <v>7</v>
      </c>
      <c r="J3274">
        <v>7</v>
      </c>
      <c r="K3274">
        <v>5</v>
      </c>
      <c r="L3274">
        <v>23</v>
      </c>
      <c r="M3274">
        <v>1</v>
      </c>
      <c r="N3274">
        <v>2</v>
      </c>
      <c r="O3274">
        <v>1</v>
      </c>
      <c r="P3274">
        <v>0.17799999999999999</v>
      </c>
      <c r="Q3274">
        <v>0.224</v>
      </c>
      <c r="R3274">
        <v>0.247</v>
      </c>
      <c r="S3274">
        <v>0.47199999999999998</v>
      </c>
      <c r="T3274">
        <v>0.21099999999999999</v>
      </c>
      <c r="U3274">
        <v>-0.1</v>
      </c>
      <c r="V3274">
        <v>0</v>
      </c>
      <c r="W3274">
        <v>-0.7</v>
      </c>
    </row>
    <row r="3275" spans="1:23" x14ac:dyDescent="0.25">
      <c r="A3275" t="s">
        <v>4329</v>
      </c>
      <c r="B3275" t="s">
        <v>4330</v>
      </c>
      <c r="C3275">
        <v>100</v>
      </c>
      <c r="D3275">
        <v>93</v>
      </c>
      <c r="E3275">
        <v>18</v>
      </c>
      <c r="F3275">
        <v>2</v>
      </c>
      <c r="G3275">
        <v>0</v>
      </c>
      <c r="H3275">
        <v>1</v>
      </c>
      <c r="I3275">
        <v>7</v>
      </c>
      <c r="J3275">
        <v>7</v>
      </c>
      <c r="K3275">
        <v>4</v>
      </c>
      <c r="L3275">
        <v>18</v>
      </c>
      <c r="M3275">
        <v>1</v>
      </c>
      <c r="N3275">
        <v>4</v>
      </c>
      <c r="O3275">
        <v>2</v>
      </c>
      <c r="P3275">
        <v>0.189</v>
      </c>
      <c r="Q3275">
        <v>0.23</v>
      </c>
      <c r="R3275">
        <v>0.23899999999999999</v>
      </c>
      <c r="S3275">
        <v>0.46899999999999997</v>
      </c>
      <c r="T3275">
        <v>0.21099999999999999</v>
      </c>
      <c r="U3275">
        <v>0</v>
      </c>
      <c r="V3275">
        <v>0</v>
      </c>
      <c r="W3275">
        <v>-0.5</v>
      </c>
    </row>
    <row r="3276" spans="1:23" x14ac:dyDescent="0.25">
      <c r="A3276" t="s">
        <v>4327</v>
      </c>
      <c r="B3276" t="s">
        <v>4328</v>
      </c>
      <c r="C3276">
        <v>100</v>
      </c>
      <c r="D3276">
        <v>94</v>
      </c>
      <c r="E3276">
        <v>18</v>
      </c>
      <c r="F3276">
        <v>2</v>
      </c>
      <c r="G3276">
        <v>0</v>
      </c>
      <c r="H3276">
        <v>1</v>
      </c>
      <c r="I3276">
        <v>7</v>
      </c>
      <c r="J3276">
        <v>7</v>
      </c>
      <c r="K3276">
        <v>4</v>
      </c>
      <c r="L3276">
        <v>18</v>
      </c>
      <c r="M3276">
        <v>1</v>
      </c>
      <c r="N3276">
        <v>2</v>
      </c>
      <c r="O3276">
        <v>1</v>
      </c>
      <c r="P3276">
        <v>0.187</v>
      </c>
      <c r="Q3276">
        <v>0.221</v>
      </c>
      <c r="R3276">
        <v>0.255</v>
      </c>
      <c r="S3276">
        <v>0.47699999999999998</v>
      </c>
      <c r="T3276">
        <v>0.21099999999999999</v>
      </c>
      <c r="U3276">
        <v>0</v>
      </c>
      <c r="V3276">
        <v>0</v>
      </c>
      <c r="W3276">
        <v>-0.6</v>
      </c>
    </row>
    <row r="3277" spans="1:23" x14ac:dyDescent="0.25">
      <c r="A3277" t="s">
        <v>4325</v>
      </c>
      <c r="B3277" t="s">
        <v>4326</v>
      </c>
      <c r="C3277">
        <v>100</v>
      </c>
      <c r="D3277">
        <v>93</v>
      </c>
      <c r="E3277">
        <v>17</v>
      </c>
      <c r="F3277">
        <v>3</v>
      </c>
      <c r="G3277">
        <v>0</v>
      </c>
      <c r="H3277">
        <v>0</v>
      </c>
      <c r="I3277">
        <v>7</v>
      </c>
      <c r="J3277">
        <v>6</v>
      </c>
      <c r="K3277">
        <v>5</v>
      </c>
      <c r="L3277">
        <v>19</v>
      </c>
      <c r="M3277">
        <v>1</v>
      </c>
      <c r="N3277">
        <v>3</v>
      </c>
      <c r="O3277">
        <v>2</v>
      </c>
      <c r="P3277">
        <v>0.188</v>
      </c>
      <c r="Q3277">
        <v>0.23200000000000001</v>
      </c>
      <c r="R3277">
        <v>0.23499999999999999</v>
      </c>
      <c r="S3277">
        <v>0.46700000000000003</v>
      </c>
      <c r="T3277">
        <v>0.21099999999999999</v>
      </c>
      <c r="U3277">
        <v>0</v>
      </c>
      <c r="V3277">
        <v>0</v>
      </c>
      <c r="W3277">
        <v>-0.4</v>
      </c>
    </row>
    <row r="3278" spans="1:23" x14ac:dyDescent="0.25">
      <c r="A3278" t="s">
        <v>4323</v>
      </c>
      <c r="B3278" t="s">
        <v>4324</v>
      </c>
      <c r="C3278">
        <v>100</v>
      </c>
      <c r="D3278">
        <v>93</v>
      </c>
      <c r="E3278">
        <v>17</v>
      </c>
      <c r="F3278">
        <v>3</v>
      </c>
      <c r="G3278">
        <v>0</v>
      </c>
      <c r="H3278">
        <v>1</v>
      </c>
      <c r="I3278">
        <v>7</v>
      </c>
      <c r="J3278">
        <v>7</v>
      </c>
      <c r="K3278">
        <v>5</v>
      </c>
      <c r="L3278">
        <v>25</v>
      </c>
      <c r="M3278">
        <v>1</v>
      </c>
      <c r="N3278">
        <v>4</v>
      </c>
      <c r="O3278">
        <v>2</v>
      </c>
      <c r="P3278">
        <v>0.18</v>
      </c>
      <c r="Q3278">
        <v>0.224</v>
      </c>
      <c r="R3278">
        <v>0.245</v>
      </c>
      <c r="S3278">
        <v>0.47</v>
      </c>
      <c r="T3278">
        <v>0.21099999999999999</v>
      </c>
      <c r="U3278">
        <v>0</v>
      </c>
      <c r="V3278">
        <v>0</v>
      </c>
      <c r="W3278">
        <v>-0.5</v>
      </c>
    </row>
    <row r="3279" spans="1:23" x14ac:dyDescent="0.25">
      <c r="A3279" t="s">
        <v>4321</v>
      </c>
      <c r="B3279" t="s">
        <v>4322</v>
      </c>
      <c r="C3279">
        <v>343</v>
      </c>
      <c r="D3279">
        <v>324</v>
      </c>
      <c r="E3279">
        <v>60</v>
      </c>
      <c r="F3279">
        <v>8</v>
      </c>
      <c r="G3279">
        <v>1</v>
      </c>
      <c r="H3279">
        <v>4</v>
      </c>
      <c r="I3279">
        <v>24</v>
      </c>
      <c r="J3279">
        <v>26</v>
      </c>
      <c r="K3279">
        <v>13</v>
      </c>
      <c r="L3279">
        <v>63</v>
      </c>
      <c r="M3279">
        <v>3</v>
      </c>
      <c r="N3279">
        <v>6</v>
      </c>
      <c r="O3279">
        <v>4</v>
      </c>
      <c r="P3279">
        <v>0.184</v>
      </c>
      <c r="Q3279">
        <v>0.221</v>
      </c>
      <c r="R3279">
        <v>0.254</v>
      </c>
      <c r="S3279">
        <v>0.47499999999999998</v>
      </c>
      <c r="T3279">
        <v>0.21099999999999999</v>
      </c>
      <c r="U3279">
        <v>-0.3</v>
      </c>
      <c r="V3279">
        <v>0</v>
      </c>
      <c r="W3279">
        <v>-1.5</v>
      </c>
    </row>
    <row r="3280" spans="1:23" x14ac:dyDescent="0.25">
      <c r="A3280" t="s">
        <v>4319</v>
      </c>
      <c r="B3280" t="s">
        <v>4320</v>
      </c>
      <c r="C3280">
        <v>100</v>
      </c>
      <c r="D3280">
        <v>92</v>
      </c>
      <c r="E3280">
        <v>16</v>
      </c>
      <c r="F3280">
        <v>2</v>
      </c>
      <c r="G3280">
        <v>0</v>
      </c>
      <c r="H3280">
        <v>1</v>
      </c>
      <c r="I3280">
        <v>7</v>
      </c>
      <c r="J3280">
        <v>7</v>
      </c>
      <c r="K3280">
        <v>6</v>
      </c>
      <c r="L3280">
        <v>25</v>
      </c>
      <c r="M3280">
        <v>1</v>
      </c>
      <c r="N3280">
        <v>1</v>
      </c>
      <c r="O3280">
        <v>0</v>
      </c>
      <c r="P3280">
        <v>0.17100000000000001</v>
      </c>
      <c r="Q3280">
        <v>0.22500000000000001</v>
      </c>
      <c r="R3280">
        <v>0.24299999999999999</v>
      </c>
      <c r="S3280">
        <v>0.46899999999999997</v>
      </c>
      <c r="T3280">
        <v>0.21099999999999999</v>
      </c>
      <c r="U3280">
        <v>-0.1</v>
      </c>
      <c r="V3280">
        <v>0</v>
      </c>
      <c r="W3280">
        <v>-0.7</v>
      </c>
    </row>
    <row r="3281" spans="1:23" x14ac:dyDescent="0.25">
      <c r="A3281" t="s">
        <v>4318</v>
      </c>
      <c r="B3281" t="s">
        <v>685</v>
      </c>
      <c r="C3281">
        <v>100</v>
      </c>
      <c r="D3281">
        <v>94</v>
      </c>
      <c r="E3281">
        <v>18</v>
      </c>
      <c r="F3281">
        <v>2</v>
      </c>
      <c r="G3281">
        <v>0</v>
      </c>
      <c r="H3281">
        <v>1</v>
      </c>
      <c r="I3281">
        <v>7</v>
      </c>
      <c r="J3281">
        <v>7</v>
      </c>
      <c r="K3281">
        <v>4</v>
      </c>
      <c r="L3281">
        <v>16</v>
      </c>
      <c r="M3281">
        <v>1</v>
      </c>
      <c r="N3281">
        <v>1</v>
      </c>
      <c r="O3281">
        <v>1</v>
      </c>
      <c r="P3281">
        <v>0.187</v>
      </c>
      <c r="Q3281">
        <v>0.22500000000000001</v>
      </c>
      <c r="R3281">
        <v>0.249</v>
      </c>
      <c r="S3281">
        <v>0.47399999999999998</v>
      </c>
      <c r="T3281">
        <v>0.21099999999999999</v>
      </c>
      <c r="U3281">
        <v>-0.1</v>
      </c>
      <c r="V3281">
        <v>0</v>
      </c>
      <c r="W3281">
        <v>-0.3</v>
      </c>
    </row>
    <row r="3282" spans="1:23" x14ac:dyDescent="0.25">
      <c r="A3282" t="s">
        <v>4316</v>
      </c>
      <c r="B3282" t="s">
        <v>4317</v>
      </c>
      <c r="C3282">
        <v>100</v>
      </c>
      <c r="D3282">
        <v>94</v>
      </c>
      <c r="E3282">
        <v>17</v>
      </c>
      <c r="F3282">
        <v>2</v>
      </c>
      <c r="G3282">
        <v>0</v>
      </c>
      <c r="H3282">
        <v>1</v>
      </c>
      <c r="I3282">
        <v>7</v>
      </c>
      <c r="J3282">
        <v>7</v>
      </c>
      <c r="K3282">
        <v>4</v>
      </c>
      <c r="L3282">
        <v>14</v>
      </c>
      <c r="M3282">
        <v>1</v>
      </c>
      <c r="N3282">
        <v>1</v>
      </c>
      <c r="O3282">
        <v>1</v>
      </c>
      <c r="P3282">
        <v>0.185</v>
      </c>
      <c r="Q3282">
        <v>0.224</v>
      </c>
      <c r="R3282">
        <v>0.251</v>
      </c>
      <c r="S3282">
        <v>0.47499999999999998</v>
      </c>
      <c r="T3282">
        <v>0.21099999999999999</v>
      </c>
      <c r="U3282">
        <v>0</v>
      </c>
      <c r="V3282">
        <v>0</v>
      </c>
      <c r="W3282">
        <v>-0.3</v>
      </c>
    </row>
    <row r="3283" spans="1:23" x14ac:dyDescent="0.25">
      <c r="A3283" t="s">
        <v>4314</v>
      </c>
      <c r="B3283" t="s">
        <v>4315</v>
      </c>
      <c r="C3283">
        <v>100</v>
      </c>
      <c r="D3283">
        <v>94</v>
      </c>
      <c r="E3283">
        <v>17</v>
      </c>
      <c r="F3283">
        <v>2</v>
      </c>
      <c r="G3283">
        <v>0</v>
      </c>
      <c r="H3283">
        <v>2</v>
      </c>
      <c r="I3283">
        <v>7</v>
      </c>
      <c r="J3283">
        <v>7</v>
      </c>
      <c r="K3283">
        <v>4</v>
      </c>
      <c r="L3283">
        <v>22</v>
      </c>
      <c r="M3283">
        <v>1</v>
      </c>
      <c r="N3283">
        <v>2</v>
      </c>
      <c r="O3283">
        <v>1</v>
      </c>
      <c r="P3283">
        <v>0.17799999999999999</v>
      </c>
      <c r="Q3283">
        <v>0.217</v>
      </c>
      <c r="R3283">
        <v>0.25900000000000001</v>
      </c>
      <c r="S3283">
        <v>0.47599999999999998</v>
      </c>
      <c r="T3283">
        <v>0.21</v>
      </c>
      <c r="U3283">
        <v>-0.1</v>
      </c>
      <c r="V3283">
        <v>0</v>
      </c>
      <c r="W3283">
        <v>-0.7</v>
      </c>
    </row>
    <row r="3284" spans="1:23" x14ac:dyDescent="0.25">
      <c r="A3284" t="s">
        <v>4312</v>
      </c>
      <c r="B3284" t="s">
        <v>4313</v>
      </c>
      <c r="C3284">
        <v>100</v>
      </c>
      <c r="D3284">
        <v>93</v>
      </c>
      <c r="E3284">
        <v>16</v>
      </c>
      <c r="F3284">
        <v>2</v>
      </c>
      <c r="G3284">
        <v>0</v>
      </c>
      <c r="H3284">
        <v>1</v>
      </c>
      <c r="I3284">
        <v>7</v>
      </c>
      <c r="J3284">
        <v>7</v>
      </c>
      <c r="K3284">
        <v>5</v>
      </c>
      <c r="L3284">
        <v>23</v>
      </c>
      <c r="M3284">
        <v>1</v>
      </c>
      <c r="N3284">
        <v>1</v>
      </c>
      <c r="O3284">
        <v>1</v>
      </c>
      <c r="P3284">
        <v>0.17599999999999999</v>
      </c>
      <c r="Q3284">
        <v>0.222</v>
      </c>
      <c r="R3284">
        <v>0.249</v>
      </c>
      <c r="S3284">
        <v>0.47199999999999998</v>
      </c>
      <c r="T3284">
        <v>0.21</v>
      </c>
      <c r="U3284">
        <v>0</v>
      </c>
      <c r="V3284">
        <v>0</v>
      </c>
      <c r="W3284">
        <v>-0.6</v>
      </c>
    </row>
    <row r="3285" spans="1:23" x14ac:dyDescent="0.25">
      <c r="A3285" t="s">
        <v>4310</v>
      </c>
      <c r="B3285" t="s">
        <v>4311</v>
      </c>
      <c r="C3285">
        <v>100</v>
      </c>
      <c r="D3285">
        <v>93</v>
      </c>
      <c r="E3285">
        <v>17</v>
      </c>
      <c r="F3285">
        <v>2</v>
      </c>
      <c r="G3285">
        <v>0</v>
      </c>
      <c r="H3285">
        <v>1</v>
      </c>
      <c r="I3285">
        <v>8</v>
      </c>
      <c r="J3285">
        <v>7</v>
      </c>
      <c r="K3285">
        <v>4</v>
      </c>
      <c r="L3285">
        <v>19</v>
      </c>
      <c r="M3285">
        <v>1</v>
      </c>
      <c r="N3285">
        <v>4</v>
      </c>
      <c r="O3285">
        <v>2</v>
      </c>
      <c r="P3285">
        <v>0.185</v>
      </c>
      <c r="Q3285">
        <v>0.22700000000000001</v>
      </c>
      <c r="R3285">
        <v>0.246</v>
      </c>
      <c r="S3285">
        <v>0.47299999999999998</v>
      </c>
      <c r="T3285">
        <v>0.21</v>
      </c>
      <c r="U3285">
        <v>0</v>
      </c>
      <c r="V3285">
        <v>0</v>
      </c>
      <c r="W3285">
        <v>-0.6</v>
      </c>
    </row>
    <row r="3286" spans="1:23" x14ac:dyDescent="0.25">
      <c r="A3286" t="s">
        <v>4308</v>
      </c>
      <c r="B3286" t="s">
        <v>4309</v>
      </c>
      <c r="C3286">
        <v>100</v>
      </c>
      <c r="D3286">
        <v>95</v>
      </c>
      <c r="E3286">
        <v>18</v>
      </c>
      <c r="F3286">
        <v>2</v>
      </c>
      <c r="G3286">
        <v>0</v>
      </c>
      <c r="H3286">
        <v>1</v>
      </c>
      <c r="I3286">
        <v>8</v>
      </c>
      <c r="J3286">
        <v>8</v>
      </c>
      <c r="K3286">
        <v>3</v>
      </c>
      <c r="L3286">
        <v>18</v>
      </c>
      <c r="M3286">
        <v>1</v>
      </c>
      <c r="N3286">
        <v>2</v>
      </c>
      <c r="O3286">
        <v>1</v>
      </c>
      <c r="P3286">
        <v>0.187</v>
      </c>
      <c r="Q3286">
        <v>0.218</v>
      </c>
      <c r="R3286">
        <v>0.26</v>
      </c>
      <c r="S3286">
        <v>0.47799999999999998</v>
      </c>
      <c r="T3286">
        <v>0.21</v>
      </c>
      <c r="U3286">
        <v>0</v>
      </c>
      <c r="V3286">
        <v>0</v>
      </c>
      <c r="W3286">
        <v>-0.7</v>
      </c>
    </row>
    <row r="3287" spans="1:23" x14ac:dyDescent="0.25">
      <c r="A3287" t="s">
        <v>4306</v>
      </c>
      <c r="B3287" t="s">
        <v>4307</v>
      </c>
      <c r="C3287">
        <v>100</v>
      </c>
      <c r="D3287">
        <v>94</v>
      </c>
      <c r="E3287">
        <v>17</v>
      </c>
      <c r="F3287">
        <v>2</v>
      </c>
      <c r="G3287">
        <v>0</v>
      </c>
      <c r="H3287">
        <v>2</v>
      </c>
      <c r="I3287">
        <v>8</v>
      </c>
      <c r="J3287">
        <v>8</v>
      </c>
      <c r="K3287">
        <v>4</v>
      </c>
      <c r="L3287">
        <v>19</v>
      </c>
      <c r="M3287">
        <v>1</v>
      </c>
      <c r="N3287">
        <v>2</v>
      </c>
      <c r="O3287">
        <v>1</v>
      </c>
      <c r="P3287">
        <v>0.17799999999999999</v>
      </c>
      <c r="Q3287">
        <v>0.217</v>
      </c>
      <c r="R3287">
        <v>0.26</v>
      </c>
      <c r="S3287">
        <v>0.47699999999999998</v>
      </c>
      <c r="T3287">
        <v>0.21</v>
      </c>
      <c r="U3287">
        <v>0</v>
      </c>
      <c r="V3287">
        <v>0</v>
      </c>
      <c r="W3287">
        <v>-0.7</v>
      </c>
    </row>
    <row r="3288" spans="1:23" x14ac:dyDescent="0.25">
      <c r="A3288" t="s">
        <v>4304</v>
      </c>
      <c r="B3288" t="s">
        <v>4305</v>
      </c>
      <c r="C3288">
        <v>100</v>
      </c>
      <c r="D3288">
        <v>94</v>
      </c>
      <c r="E3288">
        <v>17</v>
      </c>
      <c r="F3288">
        <v>3</v>
      </c>
      <c r="G3288">
        <v>0</v>
      </c>
      <c r="H3288">
        <v>1</v>
      </c>
      <c r="I3288">
        <v>7</v>
      </c>
      <c r="J3288">
        <v>7</v>
      </c>
      <c r="K3288">
        <v>4</v>
      </c>
      <c r="L3288">
        <v>15</v>
      </c>
      <c r="M3288">
        <v>1</v>
      </c>
      <c r="N3288">
        <v>1</v>
      </c>
      <c r="O3288">
        <v>1</v>
      </c>
      <c r="P3288">
        <v>0.186</v>
      </c>
      <c r="Q3288">
        <v>0.224</v>
      </c>
      <c r="R3288">
        <v>0.248</v>
      </c>
      <c r="S3288">
        <v>0.47199999999999998</v>
      </c>
      <c r="T3288">
        <v>0.21</v>
      </c>
      <c r="U3288">
        <v>0</v>
      </c>
      <c r="V3288">
        <v>0</v>
      </c>
      <c r="W3288">
        <v>-0.3</v>
      </c>
    </row>
    <row r="3289" spans="1:23" x14ac:dyDescent="0.25">
      <c r="A3289" t="s">
        <v>4302</v>
      </c>
      <c r="B3289" t="s">
        <v>4303</v>
      </c>
      <c r="C3289">
        <v>100</v>
      </c>
      <c r="D3289">
        <v>94</v>
      </c>
      <c r="E3289">
        <v>17</v>
      </c>
      <c r="F3289">
        <v>3</v>
      </c>
      <c r="G3289">
        <v>0</v>
      </c>
      <c r="H3289">
        <v>1</v>
      </c>
      <c r="I3289">
        <v>8</v>
      </c>
      <c r="J3289">
        <v>7</v>
      </c>
      <c r="K3289">
        <v>4</v>
      </c>
      <c r="L3289">
        <v>24</v>
      </c>
      <c r="M3289">
        <v>1</v>
      </c>
      <c r="N3289">
        <v>4</v>
      </c>
      <c r="O3289">
        <v>2</v>
      </c>
      <c r="P3289">
        <v>0.186</v>
      </c>
      <c r="Q3289">
        <v>0.22500000000000001</v>
      </c>
      <c r="R3289">
        <v>0.248</v>
      </c>
      <c r="S3289">
        <v>0.47199999999999998</v>
      </c>
      <c r="T3289">
        <v>0.21</v>
      </c>
      <c r="U3289">
        <v>0</v>
      </c>
      <c r="V3289">
        <v>0</v>
      </c>
      <c r="W3289">
        <v>-0.4</v>
      </c>
    </row>
    <row r="3290" spans="1:23" x14ac:dyDescent="0.25">
      <c r="A3290" t="s">
        <v>4300</v>
      </c>
      <c r="B3290" t="s">
        <v>4301</v>
      </c>
      <c r="C3290">
        <v>100</v>
      </c>
      <c r="D3290">
        <v>92</v>
      </c>
      <c r="E3290">
        <v>16</v>
      </c>
      <c r="F3290">
        <v>3</v>
      </c>
      <c r="G3290">
        <v>0</v>
      </c>
      <c r="H3290">
        <v>1</v>
      </c>
      <c r="I3290">
        <v>7</v>
      </c>
      <c r="J3290">
        <v>7</v>
      </c>
      <c r="K3290">
        <v>5</v>
      </c>
      <c r="L3290">
        <v>28</v>
      </c>
      <c r="M3290">
        <v>1</v>
      </c>
      <c r="N3290">
        <v>2</v>
      </c>
      <c r="O3290">
        <v>1</v>
      </c>
      <c r="P3290">
        <v>0.17100000000000001</v>
      </c>
      <c r="Q3290">
        <v>0.224</v>
      </c>
      <c r="R3290">
        <v>0.24299999999999999</v>
      </c>
      <c r="S3290">
        <v>0.46700000000000003</v>
      </c>
      <c r="T3290">
        <v>0.21</v>
      </c>
      <c r="U3290">
        <v>0</v>
      </c>
      <c r="V3290">
        <v>0</v>
      </c>
      <c r="W3290">
        <v>-0.4</v>
      </c>
    </row>
    <row r="3291" spans="1:23" x14ac:dyDescent="0.25">
      <c r="A3291" t="s">
        <v>4298</v>
      </c>
      <c r="B3291" t="s">
        <v>4299</v>
      </c>
      <c r="C3291">
        <v>100</v>
      </c>
      <c r="D3291">
        <v>94</v>
      </c>
      <c r="E3291">
        <v>18</v>
      </c>
      <c r="F3291">
        <v>3</v>
      </c>
      <c r="G3291">
        <v>0</v>
      </c>
      <c r="H3291">
        <v>1</v>
      </c>
      <c r="I3291">
        <v>7</v>
      </c>
      <c r="J3291">
        <v>7</v>
      </c>
      <c r="K3291">
        <v>3</v>
      </c>
      <c r="L3291">
        <v>15</v>
      </c>
      <c r="M3291">
        <v>1</v>
      </c>
      <c r="N3291">
        <v>3</v>
      </c>
      <c r="O3291">
        <v>2</v>
      </c>
      <c r="P3291">
        <v>0.192</v>
      </c>
      <c r="Q3291">
        <v>0.22600000000000001</v>
      </c>
      <c r="R3291">
        <v>0.247</v>
      </c>
      <c r="S3291">
        <v>0.47299999999999998</v>
      </c>
      <c r="T3291">
        <v>0.21</v>
      </c>
      <c r="U3291">
        <v>0</v>
      </c>
      <c r="V3291">
        <v>0</v>
      </c>
      <c r="W3291">
        <v>-0.5</v>
      </c>
    </row>
    <row r="3292" spans="1:23" x14ac:dyDescent="0.25">
      <c r="A3292" t="s">
        <v>4296</v>
      </c>
      <c r="B3292" t="s">
        <v>4297</v>
      </c>
      <c r="C3292">
        <v>100</v>
      </c>
      <c r="D3292">
        <v>94</v>
      </c>
      <c r="E3292">
        <v>17</v>
      </c>
      <c r="F3292">
        <v>2</v>
      </c>
      <c r="G3292">
        <v>0</v>
      </c>
      <c r="H3292">
        <v>2</v>
      </c>
      <c r="I3292">
        <v>7</v>
      </c>
      <c r="J3292">
        <v>8</v>
      </c>
      <c r="K3292">
        <v>4</v>
      </c>
      <c r="L3292">
        <v>24</v>
      </c>
      <c r="M3292">
        <v>1</v>
      </c>
      <c r="N3292">
        <v>1</v>
      </c>
      <c r="O3292">
        <v>1</v>
      </c>
      <c r="P3292">
        <v>0.17699999999999999</v>
      </c>
      <c r="Q3292">
        <v>0.217</v>
      </c>
      <c r="R3292">
        <v>0.25900000000000001</v>
      </c>
      <c r="S3292">
        <v>0.47599999999999998</v>
      </c>
      <c r="T3292">
        <v>0.21</v>
      </c>
      <c r="U3292">
        <v>0</v>
      </c>
      <c r="V3292">
        <v>0</v>
      </c>
      <c r="W3292">
        <v>-0.7</v>
      </c>
    </row>
    <row r="3293" spans="1:23" x14ac:dyDescent="0.25">
      <c r="A3293" t="s">
        <v>4294</v>
      </c>
      <c r="B3293" t="s">
        <v>4295</v>
      </c>
      <c r="C3293">
        <v>100</v>
      </c>
      <c r="D3293">
        <v>94</v>
      </c>
      <c r="E3293">
        <v>17</v>
      </c>
      <c r="F3293">
        <v>2</v>
      </c>
      <c r="G3293">
        <v>0</v>
      </c>
      <c r="H3293">
        <v>1</v>
      </c>
      <c r="I3293">
        <v>7</v>
      </c>
      <c r="J3293">
        <v>7</v>
      </c>
      <c r="K3293">
        <v>4</v>
      </c>
      <c r="L3293">
        <v>15</v>
      </c>
      <c r="M3293">
        <v>1</v>
      </c>
      <c r="N3293">
        <v>2</v>
      </c>
      <c r="O3293">
        <v>1</v>
      </c>
      <c r="P3293">
        <v>0.184</v>
      </c>
      <c r="Q3293">
        <v>0.222</v>
      </c>
      <c r="R3293">
        <v>0.252</v>
      </c>
      <c r="S3293">
        <v>0.47399999999999998</v>
      </c>
      <c r="T3293">
        <v>0.21</v>
      </c>
      <c r="U3293">
        <v>-0.1</v>
      </c>
      <c r="V3293">
        <v>0</v>
      </c>
      <c r="W3293">
        <v>-0.3</v>
      </c>
    </row>
    <row r="3294" spans="1:23" x14ac:dyDescent="0.25">
      <c r="A3294" t="s">
        <v>4292</v>
      </c>
      <c r="B3294" t="s">
        <v>4293</v>
      </c>
      <c r="C3294">
        <v>100</v>
      </c>
      <c r="D3294">
        <v>93</v>
      </c>
      <c r="E3294">
        <v>17</v>
      </c>
      <c r="F3294">
        <v>2</v>
      </c>
      <c r="G3294">
        <v>0</v>
      </c>
      <c r="H3294">
        <v>1</v>
      </c>
      <c r="I3294">
        <v>7</v>
      </c>
      <c r="J3294">
        <v>7</v>
      </c>
      <c r="K3294">
        <v>5</v>
      </c>
      <c r="L3294">
        <v>17</v>
      </c>
      <c r="M3294">
        <v>1</v>
      </c>
      <c r="N3294">
        <v>1</v>
      </c>
      <c r="O3294">
        <v>1</v>
      </c>
      <c r="P3294">
        <v>0.17899999999999999</v>
      </c>
      <c r="Q3294">
        <v>0.224</v>
      </c>
      <c r="R3294">
        <v>0.247</v>
      </c>
      <c r="S3294">
        <v>0.47099999999999997</v>
      </c>
      <c r="T3294">
        <v>0.21</v>
      </c>
      <c r="U3294">
        <v>0</v>
      </c>
      <c r="V3294">
        <v>0</v>
      </c>
      <c r="W3294">
        <v>-0.5</v>
      </c>
    </row>
    <row r="3295" spans="1:23" x14ac:dyDescent="0.25">
      <c r="A3295" t="s">
        <v>4290</v>
      </c>
      <c r="B3295" t="s">
        <v>4291</v>
      </c>
      <c r="C3295">
        <v>100</v>
      </c>
      <c r="D3295">
        <v>94</v>
      </c>
      <c r="E3295">
        <v>17</v>
      </c>
      <c r="F3295">
        <v>2</v>
      </c>
      <c r="G3295">
        <v>0</v>
      </c>
      <c r="H3295">
        <v>2</v>
      </c>
      <c r="I3295">
        <v>7</v>
      </c>
      <c r="J3295">
        <v>8</v>
      </c>
      <c r="K3295">
        <v>4</v>
      </c>
      <c r="L3295">
        <v>21</v>
      </c>
      <c r="M3295">
        <v>1</v>
      </c>
      <c r="N3295">
        <v>1</v>
      </c>
      <c r="O3295">
        <v>1</v>
      </c>
      <c r="P3295">
        <v>0.17799999999999999</v>
      </c>
      <c r="Q3295">
        <v>0.216</v>
      </c>
      <c r="R3295">
        <v>0.26100000000000001</v>
      </c>
      <c r="S3295">
        <v>0.47799999999999998</v>
      </c>
      <c r="T3295">
        <v>0.21</v>
      </c>
      <c r="U3295">
        <v>0</v>
      </c>
      <c r="V3295">
        <v>0</v>
      </c>
      <c r="W3295">
        <v>-0.7</v>
      </c>
    </row>
    <row r="3296" spans="1:23" x14ac:dyDescent="0.25">
      <c r="A3296" t="s">
        <v>4288</v>
      </c>
      <c r="B3296" t="s">
        <v>4289</v>
      </c>
      <c r="C3296">
        <v>100</v>
      </c>
      <c r="D3296">
        <v>94</v>
      </c>
      <c r="E3296">
        <v>16</v>
      </c>
      <c r="F3296">
        <v>2</v>
      </c>
      <c r="G3296">
        <v>0</v>
      </c>
      <c r="H3296">
        <v>2</v>
      </c>
      <c r="I3296">
        <v>8</v>
      </c>
      <c r="J3296">
        <v>8</v>
      </c>
      <c r="K3296">
        <v>4</v>
      </c>
      <c r="L3296">
        <v>23</v>
      </c>
      <c r="M3296">
        <v>1</v>
      </c>
      <c r="N3296">
        <v>1</v>
      </c>
      <c r="O3296">
        <v>1</v>
      </c>
      <c r="P3296">
        <v>0.17599999999999999</v>
      </c>
      <c r="Q3296">
        <v>0.214</v>
      </c>
      <c r="R3296">
        <v>0.26400000000000001</v>
      </c>
      <c r="S3296">
        <v>0.47799999999999998</v>
      </c>
      <c r="T3296">
        <v>0.21</v>
      </c>
      <c r="U3296">
        <v>0</v>
      </c>
      <c r="V3296">
        <v>0</v>
      </c>
      <c r="W3296">
        <v>-0.7</v>
      </c>
    </row>
    <row r="3297" spans="1:23" x14ac:dyDescent="0.25">
      <c r="A3297" t="s">
        <v>4286</v>
      </c>
      <c r="B3297" t="s">
        <v>4287</v>
      </c>
      <c r="C3297">
        <v>100</v>
      </c>
      <c r="D3297">
        <v>94</v>
      </c>
      <c r="E3297">
        <v>17</v>
      </c>
      <c r="F3297">
        <v>2</v>
      </c>
      <c r="G3297">
        <v>0</v>
      </c>
      <c r="H3297">
        <v>1</v>
      </c>
      <c r="I3297">
        <v>7</v>
      </c>
      <c r="J3297">
        <v>7</v>
      </c>
      <c r="K3297">
        <v>4</v>
      </c>
      <c r="L3297">
        <v>19</v>
      </c>
      <c r="M3297">
        <v>1</v>
      </c>
      <c r="N3297">
        <v>2</v>
      </c>
      <c r="O3297">
        <v>1</v>
      </c>
      <c r="P3297">
        <v>0.182</v>
      </c>
      <c r="Q3297">
        <v>0.22</v>
      </c>
      <c r="R3297">
        <v>0.255</v>
      </c>
      <c r="S3297">
        <v>0.47499999999999998</v>
      </c>
      <c r="T3297">
        <v>0.21</v>
      </c>
      <c r="U3297">
        <v>0</v>
      </c>
      <c r="V3297">
        <v>0</v>
      </c>
      <c r="W3297">
        <v>-0.5</v>
      </c>
    </row>
    <row r="3298" spans="1:23" x14ac:dyDescent="0.25">
      <c r="A3298" t="s">
        <v>4284</v>
      </c>
      <c r="B3298" t="s">
        <v>4285</v>
      </c>
      <c r="C3298">
        <v>100</v>
      </c>
      <c r="D3298">
        <v>94</v>
      </c>
      <c r="E3298">
        <v>17</v>
      </c>
      <c r="F3298">
        <v>2</v>
      </c>
      <c r="G3298">
        <v>0</v>
      </c>
      <c r="H3298">
        <v>2</v>
      </c>
      <c r="I3298">
        <v>7</v>
      </c>
      <c r="J3298">
        <v>8</v>
      </c>
      <c r="K3298">
        <v>4</v>
      </c>
      <c r="L3298">
        <v>20</v>
      </c>
      <c r="M3298">
        <v>1</v>
      </c>
      <c r="N3298">
        <v>1</v>
      </c>
      <c r="O3298">
        <v>0</v>
      </c>
      <c r="P3298">
        <v>0.182</v>
      </c>
      <c r="Q3298">
        <v>0.217</v>
      </c>
      <c r="R3298">
        <v>0.26100000000000001</v>
      </c>
      <c r="S3298">
        <v>0.47799999999999998</v>
      </c>
      <c r="T3298">
        <v>0.21</v>
      </c>
      <c r="U3298">
        <v>0</v>
      </c>
      <c r="V3298">
        <v>0</v>
      </c>
      <c r="W3298">
        <v>-0.7</v>
      </c>
    </row>
    <row r="3299" spans="1:23" x14ac:dyDescent="0.25">
      <c r="A3299" t="s">
        <v>4282</v>
      </c>
      <c r="B3299" t="s">
        <v>4283</v>
      </c>
      <c r="C3299">
        <v>100</v>
      </c>
      <c r="D3299">
        <v>92</v>
      </c>
      <c r="E3299">
        <v>16</v>
      </c>
      <c r="F3299">
        <v>2</v>
      </c>
      <c r="G3299">
        <v>0</v>
      </c>
      <c r="H3299">
        <v>1</v>
      </c>
      <c r="I3299">
        <v>7</v>
      </c>
      <c r="J3299">
        <v>7</v>
      </c>
      <c r="K3299">
        <v>6</v>
      </c>
      <c r="L3299">
        <v>21</v>
      </c>
      <c r="M3299">
        <v>1</v>
      </c>
      <c r="N3299">
        <v>2</v>
      </c>
      <c r="O3299">
        <v>1</v>
      </c>
      <c r="P3299">
        <v>0.17399999999999999</v>
      </c>
      <c r="Q3299">
        <v>0.22700000000000001</v>
      </c>
      <c r="R3299">
        <v>0.24099999999999999</v>
      </c>
      <c r="S3299">
        <v>0.46800000000000003</v>
      </c>
      <c r="T3299">
        <v>0.21</v>
      </c>
      <c r="U3299">
        <v>-0.1</v>
      </c>
      <c r="V3299">
        <v>0</v>
      </c>
      <c r="W3299">
        <v>-0.7</v>
      </c>
    </row>
    <row r="3300" spans="1:23" x14ac:dyDescent="0.25">
      <c r="A3300" t="s">
        <v>4280</v>
      </c>
      <c r="B3300" t="s">
        <v>4281</v>
      </c>
      <c r="C3300">
        <v>100</v>
      </c>
      <c r="D3300">
        <v>94</v>
      </c>
      <c r="E3300">
        <v>18</v>
      </c>
      <c r="F3300">
        <v>3</v>
      </c>
      <c r="G3300">
        <v>0</v>
      </c>
      <c r="H3300">
        <v>0</v>
      </c>
      <c r="I3300">
        <v>7</v>
      </c>
      <c r="J3300">
        <v>6</v>
      </c>
      <c r="K3300">
        <v>4</v>
      </c>
      <c r="L3300">
        <v>18</v>
      </c>
      <c r="M3300">
        <v>1</v>
      </c>
      <c r="N3300">
        <v>2</v>
      </c>
      <c r="O3300">
        <v>1</v>
      </c>
      <c r="P3300">
        <v>0.193</v>
      </c>
      <c r="Q3300">
        <v>0.23</v>
      </c>
      <c r="R3300">
        <v>0.24</v>
      </c>
      <c r="S3300">
        <v>0.47</v>
      </c>
      <c r="T3300">
        <v>0.21</v>
      </c>
      <c r="U3300">
        <v>0</v>
      </c>
      <c r="V3300">
        <v>0</v>
      </c>
      <c r="W3300">
        <v>-0.4</v>
      </c>
    </row>
    <row r="3301" spans="1:23" x14ac:dyDescent="0.25">
      <c r="A3301" t="s">
        <v>4278</v>
      </c>
      <c r="B3301" t="s">
        <v>4279</v>
      </c>
      <c r="C3301">
        <v>100</v>
      </c>
      <c r="D3301">
        <v>94</v>
      </c>
      <c r="E3301">
        <v>17</v>
      </c>
      <c r="F3301">
        <v>2</v>
      </c>
      <c r="G3301">
        <v>0</v>
      </c>
      <c r="H3301">
        <v>1</v>
      </c>
      <c r="I3301">
        <v>7</v>
      </c>
      <c r="J3301">
        <v>7</v>
      </c>
      <c r="K3301">
        <v>4</v>
      </c>
      <c r="L3301">
        <v>18</v>
      </c>
      <c r="M3301">
        <v>1</v>
      </c>
      <c r="N3301">
        <v>1</v>
      </c>
      <c r="O3301">
        <v>1</v>
      </c>
      <c r="P3301">
        <v>0.183</v>
      </c>
      <c r="Q3301">
        <v>0.221</v>
      </c>
      <c r="R3301">
        <v>0.251</v>
      </c>
      <c r="S3301">
        <v>0.47299999999999998</v>
      </c>
      <c r="T3301">
        <v>0.21</v>
      </c>
      <c r="U3301">
        <v>-0.1</v>
      </c>
      <c r="V3301">
        <v>0</v>
      </c>
      <c r="W3301">
        <v>-0.5</v>
      </c>
    </row>
    <row r="3302" spans="1:23" x14ac:dyDescent="0.25">
      <c r="A3302" t="s">
        <v>4276</v>
      </c>
      <c r="B3302" t="s">
        <v>4277</v>
      </c>
      <c r="C3302">
        <v>100</v>
      </c>
      <c r="D3302">
        <v>93</v>
      </c>
      <c r="E3302">
        <v>17</v>
      </c>
      <c r="F3302">
        <v>2</v>
      </c>
      <c r="G3302">
        <v>0</v>
      </c>
      <c r="H3302">
        <v>1</v>
      </c>
      <c r="I3302">
        <v>7</v>
      </c>
      <c r="J3302">
        <v>7</v>
      </c>
      <c r="K3302">
        <v>4</v>
      </c>
      <c r="L3302">
        <v>18</v>
      </c>
      <c r="M3302">
        <v>1</v>
      </c>
      <c r="N3302">
        <v>1</v>
      </c>
      <c r="O3302">
        <v>1</v>
      </c>
      <c r="P3302">
        <v>0.18099999999999999</v>
      </c>
      <c r="Q3302">
        <v>0.222</v>
      </c>
      <c r="R3302">
        <v>0.251</v>
      </c>
      <c r="S3302">
        <v>0.47299999999999998</v>
      </c>
      <c r="T3302">
        <v>0.21</v>
      </c>
      <c r="U3302">
        <v>-0.1</v>
      </c>
      <c r="V3302">
        <v>0</v>
      </c>
      <c r="W3302">
        <v>-0.3</v>
      </c>
    </row>
    <row r="3303" spans="1:23" x14ac:dyDescent="0.25">
      <c r="A3303" t="s">
        <v>4274</v>
      </c>
      <c r="B3303" t="s">
        <v>4275</v>
      </c>
      <c r="C3303">
        <v>100</v>
      </c>
      <c r="D3303">
        <v>93</v>
      </c>
      <c r="E3303">
        <v>16</v>
      </c>
      <c r="F3303">
        <v>3</v>
      </c>
      <c r="G3303">
        <v>0</v>
      </c>
      <c r="H3303">
        <v>1</v>
      </c>
      <c r="I3303">
        <v>7</v>
      </c>
      <c r="J3303">
        <v>7</v>
      </c>
      <c r="K3303">
        <v>5</v>
      </c>
      <c r="L3303">
        <v>28</v>
      </c>
      <c r="M3303">
        <v>1</v>
      </c>
      <c r="N3303">
        <v>1</v>
      </c>
      <c r="O3303">
        <v>0</v>
      </c>
      <c r="P3303">
        <v>0.17499999999999999</v>
      </c>
      <c r="Q3303">
        <v>0.218</v>
      </c>
      <c r="R3303">
        <v>0.255</v>
      </c>
      <c r="S3303">
        <v>0.47299999999999998</v>
      </c>
      <c r="T3303">
        <v>0.21</v>
      </c>
      <c r="U3303">
        <v>0</v>
      </c>
      <c r="V3303">
        <v>0</v>
      </c>
      <c r="W3303">
        <v>-0.3</v>
      </c>
    </row>
    <row r="3304" spans="1:23" x14ac:dyDescent="0.25">
      <c r="A3304" t="s">
        <v>4272</v>
      </c>
      <c r="B3304" t="s">
        <v>4273</v>
      </c>
      <c r="C3304">
        <v>100</v>
      </c>
      <c r="D3304">
        <v>94</v>
      </c>
      <c r="E3304">
        <v>17</v>
      </c>
      <c r="F3304">
        <v>2</v>
      </c>
      <c r="G3304">
        <v>0</v>
      </c>
      <c r="H3304">
        <v>1</v>
      </c>
      <c r="I3304">
        <v>7</v>
      </c>
      <c r="J3304">
        <v>7</v>
      </c>
      <c r="K3304">
        <v>4</v>
      </c>
      <c r="L3304">
        <v>18</v>
      </c>
      <c r="M3304">
        <v>1</v>
      </c>
      <c r="N3304">
        <v>1</v>
      </c>
      <c r="O3304">
        <v>1</v>
      </c>
      <c r="P3304">
        <v>0.182</v>
      </c>
      <c r="Q3304">
        <v>0.221</v>
      </c>
      <c r="R3304">
        <v>0.255</v>
      </c>
      <c r="S3304">
        <v>0.47499999999999998</v>
      </c>
      <c r="T3304">
        <v>0.21</v>
      </c>
      <c r="U3304">
        <v>0</v>
      </c>
      <c r="V3304">
        <v>0</v>
      </c>
      <c r="W3304">
        <v>-0.7</v>
      </c>
    </row>
    <row r="3305" spans="1:23" x14ac:dyDescent="0.25">
      <c r="A3305" t="s">
        <v>4270</v>
      </c>
      <c r="B3305" t="s">
        <v>4271</v>
      </c>
      <c r="C3305">
        <v>100</v>
      </c>
      <c r="D3305">
        <v>94</v>
      </c>
      <c r="E3305">
        <v>17</v>
      </c>
      <c r="F3305">
        <v>2</v>
      </c>
      <c r="G3305">
        <v>0</v>
      </c>
      <c r="H3305">
        <v>1</v>
      </c>
      <c r="I3305">
        <v>7</v>
      </c>
      <c r="J3305">
        <v>7</v>
      </c>
      <c r="K3305">
        <v>4</v>
      </c>
      <c r="L3305">
        <v>13</v>
      </c>
      <c r="M3305">
        <v>1</v>
      </c>
      <c r="N3305">
        <v>1</v>
      </c>
      <c r="O3305">
        <v>0</v>
      </c>
      <c r="P3305">
        <v>0.185</v>
      </c>
      <c r="Q3305">
        <v>0.223</v>
      </c>
      <c r="R3305">
        <v>0.25</v>
      </c>
      <c r="S3305">
        <v>0.47299999999999998</v>
      </c>
      <c r="T3305">
        <v>0.21</v>
      </c>
      <c r="U3305">
        <v>0</v>
      </c>
      <c r="V3305">
        <v>0</v>
      </c>
      <c r="W3305">
        <v>-0.3</v>
      </c>
    </row>
    <row r="3306" spans="1:23" x14ac:dyDescent="0.25">
      <c r="A3306" t="s">
        <v>4268</v>
      </c>
      <c r="B3306" t="s">
        <v>4269</v>
      </c>
      <c r="C3306">
        <v>100</v>
      </c>
      <c r="D3306">
        <v>93</v>
      </c>
      <c r="E3306">
        <v>16</v>
      </c>
      <c r="F3306">
        <v>2</v>
      </c>
      <c r="G3306">
        <v>0</v>
      </c>
      <c r="H3306">
        <v>2</v>
      </c>
      <c r="I3306">
        <v>8</v>
      </c>
      <c r="J3306">
        <v>8</v>
      </c>
      <c r="K3306">
        <v>5</v>
      </c>
      <c r="L3306">
        <v>21</v>
      </c>
      <c r="M3306">
        <v>1</v>
      </c>
      <c r="N3306">
        <v>2</v>
      </c>
      <c r="O3306">
        <v>1</v>
      </c>
      <c r="P3306">
        <v>0.17499999999999999</v>
      </c>
      <c r="Q3306">
        <v>0.221</v>
      </c>
      <c r="R3306">
        <v>0.252</v>
      </c>
      <c r="S3306">
        <v>0.47299999999999998</v>
      </c>
      <c r="T3306">
        <v>0.21</v>
      </c>
      <c r="U3306">
        <v>0</v>
      </c>
      <c r="V3306">
        <v>0</v>
      </c>
      <c r="W3306">
        <v>-0.7</v>
      </c>
    </row>
    <row r="3307" spans="1:23" x14ac:dyDescent="0.25">
      <c r="A3307" t="s">
        <v>4266</v>
      </c>
      <c r="B3307" t="s">
        <v>4267</v>
      </c>
      <c r="C3307">
        <v>100</v>
      </c>
      <c r="D3307">
        <v>95</v>
      </c>
      <c r="E3307">
        <v>18</v>
      </c>
      <c r="F3307">
        <v>3</v>
      </c>
      <c r="G3307">
        <v>0</v>
      </c>
      <c r="H3307">
        <v>1</v>
      </c>
      <c r="I3307">
        <v>7</v>
      </c>
      <c r="J3307">
        <v>7</v>
      </c>
      <c r="K3307">
        <v>3</v>
      </c>
      <c r="L3307">
        <v>22</v>
      </c>
      <c r="M3307">
        <v>1</v>
      </c>
      <c r="N3307">
        <v>2</v>
      </c>
      <c r="O3307">
        <v>1</v>
      </c>
      <c r="P3307">
        <v>0.192</v>
      </c>
      <c r="Q3307">
        <v>0.219</v>
      </c>
      <c r="R3307">
        <v>0.25800000000000001</v>
      </c>
      <c r="S3307">
        <v>0.47699999999999998</v>
      </c>
      <c r="T3307">
        <v>0.21</v>
      </c>
      <c r="U3307">
        <v>0</v>
      </c>
      <c r="V3307">
        <v>0</v>
      </c>
      <c r="W3307">
        <v>-0.6</v>
      </c>
    </row>
    <row r="3308" spans="1:23" x14ac:dyDescent="0.25">
      <c r="A3308" t="s">
        <v>4264</v>
      </c>
      <c r="B3308" t="s">
        <v>4265</v>
      </c>
      <c r="C3308">
        <v>100</v>
      </c>
      <c r="D3308">
        <v>94</v>
      </c>
      <c r="E3308">
        <v>18</v>
      </c>
      <c r="F3308">
        <v>2</v>
      </c>
      <c r="G3308">
        <v>0</v>
      </c>
      <c r="H3308">
        <v>1</v>
      </c>
      <c r="I3308">
        <v>7</v>
      </c>
      <c r="J3308">
        <v>7</v>
      </c>
      <c r="K3308">
        <v>4</v>
      </c>
      <c r="L3308">
        <v>14</v>
      </c>
      <c r="M3308">
        <v>1</v>
      </c>
      <c r="N3308">
        <v>2</v>
      </c>
      <c r="O3308">
        <v>1</v>
      </c>
      <c r="P3308">
        <v>0.191</v>
      </c>
      <c r="Q3308">
        <v>0.22700000000000001</v>
      </c>
      <c r="R3308">
        <v>0.245</v>
      </c>
      <c r="S3308">
        <v>0.47199999999999998</v>
      </c>
      <c r="T3308">
        <v>0.21</v>
      </c>
      <c r="U3308">
        <v>0</v>
      </c>
      <c r="V3308">
        <v>0</v>
      </c>
      <c r="W3308">
        <v>-0.5</v>
      </c>
    </row>
    <row r="3309" spans="1:23" x14ac:dyDescent="0.25">
      <c r="A3309" t="s">
        <v>4262</v>
      </c>
      <c r="B3309" t="s">
        <v>4263</v>
      </c>
      <c r="C3309">
        <v>100</v>
      </c>
      <c r="D3309">
        <v>94</v>
      </c>
      <c r="E3309">
        <v>18</v>
      </c>
      <c r="F3309">
        <v>3</v>
      </c>
      <c r="G3309">
        <v>0</v>
      </c>
      <c r="H3309">
        <v>1</v>
      </c>
      <c r="I3309">
        <v>7</v>
      </c>
      <c r="J3309">
        <v>7</v>
      </c>
      <c r="K3309">
        <v>3</v>
      </c>
      <c r="L3309">
        <v>16</v>
      </c>
      <c r="M3309">
        <v>1</v>
      </c>
      <c r="N3309">
        <v>2</v>
      </c>
      <c r="O3309">
        <v>1</v>
      </c>
      <c r="P3309">
        <v>0.19</v>
      </c>
      <c r="Q3309">
        <v>0.224</v>
      </c>
      <c r="R3309">
        <v>0.249</v>
      </c>
      <c r="S3309">
        <v>0.47199999999999998</v>
      </c>
      <c r="T3309">
        <v>0.21</v>
      </c>
      <c r="U3309">
        <v>-0.1</v>
      </c>
      <c r="V3309">
        <v>0</v>
      </c>
      <c r="W3309">
        <v>-0.4</v>
      </c>
    </row>
    <row r="3310" spans="1:23" x14ac:dyDescent="0.25">
      <c r="A3310" t="s">
        <v>4260</v>
      </c>
      <c r="B3310" t="s">
        <v>4261</v>
      </c>
      <c r="C3310">
        <v>100</v>
      </c>
      <c r="D3310">
        <v>93</v>
      </c>
      <c r="E3310">
        <v>17</v>
      </c>
      <c r="F3310">
        <v>2</v>
      </c>
      <c r="G3310">
        <v>0</v>
      </c>
      <c r="H3310">
        <v>1</v>
      </c>
      <c r="I3310">
        <v>8</v>
      </c>
      <c r="J3310">
        <v>7</v>
      </c>
      <c r="K3310">
        <v>5</v>
      </c>
      <c r="L3310">
        <v>20</v>
      </c>
      <c r="M3310">
        <v>1</v>
      </c>
      <c r="N3310">
        <v>3</v>
      </c>
      <c r="O3310">
        <v>1</v>
      </c>
      <c r="P3310">
        <v>0.17899999999999999</v>
      </c>
      <c r="Q3310">
        <v>0.223</v>
      </c>
      <c r="R3310">
        <v>0.25</v>
      </c>
      <c r="S3310">
        <v>0.47299999999999998</v>
      </c>
      <c r="T3310">
        <v>0.21</v>
      </c>
      <c r="U3310">
        <v>0</v>
      </c>
      <c r="V3310">
        <v>0</v>
      </c>
      <c r="W3310">
        <v>-0.6</v>
      </c>
    </row>
    <row r="3311" spans="1:23" x14ac:dyDescent="0.25">
      <c r="A3311" t="s">
        <v>4258</v>
      </c>
      <c r="B3311" t="s">
        <v>4259</v>
      </c>
      <c r="C3311">
        <v>100</v>
      </c>
      <c r="D3311">
        <v>93</v>
      </c>
      <c r="E3311">
        <v>16</v>
      </c>
      <c r="F3311">
        <v>2</v>
      </c>
      <c r="G3311">
        <v>0</v>
      </c>
      <c r="H3311">
        <v>2</v>
      </c>
      <c r="I3311">
        <v>7</v>
      </c>
      <c r="J3311">
        <v>7</v>
      </c>
      <c r="K3311">
        <v>5</v>
      </c>
      <c r="L3311">
        <v>21</v>
      </c>
      <c r="M3311">
        <v>1</v>
      </c>
      <c r="N3311">
        <v>1</v>
      </c>
      <c r="O3311">
        <v>1</v>
      </c>
      <c r="P3311">
        <v>0.17599999999999999</v>
      </c>
      <c r="Q3311">
        <v>0.22</v>
      </c>
      <c r="R3311">
        <v>0.253</v>
      </c>
      <c r="S3311">
        <v>0.47199999999999998</v>
      </c>
      <c r="T3311">
        <v>0.21</v>
      </c>
      <c r="U3311">
        <v>-0.1</v>
      </c>
      <c r="V3311">
        <v>0</v>
      </c>
      <c r="W3311">
        <v>-0.7</v>
      </c>
    </row>
    <row r="3312" spans="1:23" x14ac:dyDescent="0.25">
      <c r="A3312" t="s">
        <v>4257</v>
      </c>
      <c r="B3312" t="s">
        <v>3996</v>
      </c>
      <c r="C3312">
        <v>100</v>
      </c>
      <c r="D3312">
        <v>94</v>
      </c>
      <c r="E3312">
        <v>17</v>
      </c>
      <c r="F3312">
        <v>3</v>
      </c>
      <c r="G3312">
        <v>0</v>
      </c>
      <c r="H3312">
        <v>1</v>
      </c>
      <c r="I3312">
        <v>7</v>
      </c>
      <c r="J3312">
        <v>6</v>
      </c>
      <c r="K3312">
        <v>4</v>
      </c>
      <c r="L3312">
        <v>24</v>
      </c>
      <c r="M3312">
        <v>1</v>
      </c>
      <c r="N3312">
        <v>2</v>
      </c>
      <c r="O3312">
        <v>1</v>
      </c>
      <c r="P3312">
        <v>0.185</v>
      </c>
      <c r="Q3312">
        <v>0.22500000000000001</v>
      </c>
      <c r="R3312">
        <v>0.245</v>
      </c>
      <c r="S3312">
        <v>0.47</v>
      </c>
      <c r="T3312">
        <v>0.21</v>
      </c>
      <c r="U3312">
        <v>-0.1</v>
      </c>
      <c r="V3312">
        <v>0</v>
      </c>
      <c r="W3312">
        <v>-0.4</v>
      </c>
    </row>
    <row r="3313" spans="1:23" x14ac:dyDescent="0.25">
      <c r="A3313" t="s">
        <v>4255</v>
      </c>
      <c r="B3313" t="s">
        <v>4256</v>
      </c>
      <c r="C3313">
        <v>100</v>
      </c>
      <c r="D3313">
        <v>94</v>
      </c>
      <c r="E3313">
        <v>18</v>
      </c>
      <c r="F3313">
        <v>2</v>
      </c>
      <c r="G3313">
        <v>0</v>
      </c>
      <c r="H3313">
        <v>1</v>
      </c>
      <c r="I3313">
        <v>7</v>
      </c>
      <c r="J3313">
        <v>7</v>
      </c>
      <c r="K3313">
        <v>4</v>
      </c>
      <c r="L3313">
        <v>16</v>
      </c>
      <c r="M3313">
        <v>1</v>
      </c>
      <c r="N3313">
        <v>2</v>
      </c>
      <c r="O3313">
        <v>1</v>
      </c>
      <c r="P3313">
        <v>0.186</v>
      </c>
      <c r="Q3313">
        <v>0.22</v>
      </c>
      <c r="R3313">
        <v>0.254</v>
      </c>
      <c r="S3313">
        <v>0.47399999999999998</v>
      </c>
      <c r="T3313">
        <v>0.21</v>
      </c>
      <c r="U3313">
        <v>0</v>
      </c>
      <c r="V3313">
        <v>0</v>
      </c>
      <c r="W3313">
        <v>-0.5</v>
      </c>
    </row>
    <row r="3314" spans="1:23" x14ac:dyDescent="0.25">
      <c r="A3314" t="s">
        <v>4253</v>
      </c>
      <c r="B3314" t="s">
        <v>4254</v>
      </c>
      <c r="C3314">
        <v>100</v>
      </c>
      <c r="D3314">
        <v>92</v>
      </c>
      <c r="E3314">
        <v>16</v>
      </c>
      <c r="F3314">
        <v>2</v>
      </c>
      <c r="G3314">
        <v>0</v>
      </c>
      <c r="H3314">
        <v>1</v>
      </c>
      <c r="I3314">
        <v>8</v>
      </c>
      <c r="J3314">
        <v>7</v>
      </c>
      <c r="K3314">
        <v>6</v>
      </c>
      <c r="L3314">
        <v>23</v>
      </c>
      <c r="M3314">
        <v>1</v>
      </c>
      <c r="N3314">
        <v>3</v>
      </c>
      <c r="O3314">
        <v>2</v>
      </c>
      <c r="P3314">
        <v>0.17299999999999999</v>
      </c>
      <c r="Q3314">
        <v>0.22700000000000001</v>
      </c>
      <c r="R3314">
        <v>0.23899999999999999</v>
      </c>
      <c r="S3314">
        <v>0.46600000000000003</v>
      </c>
      <c r="T3314">
        <v>0.21</v>
      </c>
      <c r="U3314">
        <v>0</v>
      </c>
      <c r="V3314">
        <v>0</v>
      </c>
      <c r="W3314">
        <v>-0.7</v>
      </c>
    </row>
    <row r="3315" spans="1:23" x14ac:dyDescent="0.25">
      <c r="A3315" t="s">
        <v>4251</v>
      </c>
      <c r="B3315" t="s">
        <v>4252</v>
      </c>
      <c r="C3315">
        <v>100</v>
      </c>
      <c r="D3315">
        <v>93</v>
      </c>
      <c r="E3315">
        <v>17</v>
      </c>
      <c r="F3315">
        <v>2</v>
      </c>
      <c r="G3315">
        <v>0</v>
      </c>
      <c r="H3315">
        <v>2</v>
      </c>
      <c r="I3315">
        <v>8</v>
      </c>
      <c r="J3315">
        <v>7</v>
      </c>
      <c r="K3315">
        <v>4</v>
      </c>
      <c r="L3315">
        <v>17</v>
      </c>
      <c r="M3315">
        <v>1</v>
      </c>
      <c r="N3315">
        <v>2</v>
      </c>
      <c r="O3315">
        <v>1</v>
      </c>
      <c r="P3315">
        <v>0.17899999999999999</v>
      </c>
      <c r="Q3315">
        <v>0.22</v>
      </c>
      <c r="R3315">
        <v>0.255</v>
      </c>
      <c r="S3315">
        <v>0.47499999999999998</v>
      </c>
      <c r="T3315">
        <v>0.21</v>
      </c>
      <c r="U3315">
        <v>0</v>
      </c>
      <c r="V3315">
        <v>0</v>
      </c>
      <c r="W3315">
        <v>-0.7</v>
      </c>
    </row>
    <row r="3316" spans="1:23" x14ac:dyDescent="0.25">
      <c r="A3316" t="s">
        <v>4249</v>
      </c>
      <c r="B3316" t="s">
        <v>4250</v>
      </c>
      <c r="C3316">
        <v>100</v>
      </c>
      <c r="D3316">
        <v>94</v>
      </c>
      <c r="E3316">
        <v>17</v>
      </c>
      <c r="F3316">
        <v>2</v>
      </c>
      <c r="G3316">
        <v>0</v>
      </c>
      <c r="H3316">
        <v>2</v>
      </c>
      <c r="I3316">
        <v>8</v>
      </c>
      <c r="J3316">
        <v>8</v>
      </c>
      <c r="K3316">
        <v>4</v>
      </c>
      <c r="L3316">
        <v>22</v>
      </c>
      <c r="M3316">
        <v>1</v>
      </c>
      <c r="N3316">
        <v>1</v>
      </c>
      <c r="O3316">
        <v>1</v>
      </c>
      <c r="P3316">
        <v>0.17899999999999999</v>
      </c>
      <c r="Q3316">
        <v>0.217</v>
      </c>
      <c r="R3316">
        <v>0.25900000000000001</v>
      </c>
      <c r="S3316">
        <v>0.47499999999999998</v>
      </c>
      <c r="T3316">
        <v>0.21</v>
      </c>
      <c r="U3316">
        <v>-0.1</v>
      </c>
      <c r="V3316">
        <v>0</v>
      </c>
      <c r="W3316">
        <v>-0.7</v>
      </c>
    </row>
    <row r="3317" spans="1:23" x14ac:dyDescent="0.25">
      <c r="A3317" t="s">
        <v>4247</v>
      </c>
      <c r="B3317" t="s">
        <v>4248</v>
      </c>
      <c r="C3317">
        <v>100</v>
      </c>
      <c r="D3317">
        <v>93</v>
      </c>
      <c r="E3317">
        <v>17</v>
      </c>
      <c r="F3317">
        <v>2</v>
      </c>
      <c r="G3317">
        <v>0</v>
      </c>
      <c r="H3317">
        <v>1</v>
      </c>
      <c r="I3317">
        <v>7</v>
      </c>
      <c r="J3317">
        <v>7</v>
      </c>
      <c r="K3317">
        <v>4</v>
      </c>
      <c r="L3317">
        <v>24</v>
      </c>
      <c r="M3317">
        <v>1</v>
      </c>
      <c r="N3317">
        <v>1</v>
      </c>
      <c r="O3317">
        <v>1</v>
      </c>
      <c r="P3317">
        <v>0.17799999999999999</v>
      </c>
      <c r="Q3317">
        <v>0.22</v>
      </c>
      <c r="R3317">
        <v>0.253</v>
      </c>
      <c r="S3317">
        <v>0.47299999999999998</v>
      </c>
      <c r="T3317">
        <v>0.21</v>
      </c>
      <c r="U3317">
        <v>0</v>
      </c>
      <c r="V3317">
        <v>0</v>
      </c>
      <c r="W3317">
        <v>-0.5</v>
      </c>
    </row>
    <row r="3318" spans="1:23" x14ac:dyDescent="0.25">
      <c r="A3318" t="s">
        <v>4245</v>
      </c>
      <c r="B3318" t="s">
        <v>4246</v>
      </c>
      <c r="C3318">
        <v>100</v>
      </c>
      <c r="D3318">
        <v>94</v>
      </c>
      <c r="E3318">
        <v>17</v>
      </c>
      <c r="F3318">
        <v>2</v>
      </c>
      <c r="G3318">
        <v>0</v>
      </c>
      <c r="H3318">
        <v>2</v>
      </c>
      <c r="I3318">
        <v>7</v>
      </c>
      <c r="J3318">
        <v>8</v>
      </c>
      <c r="K3318">
        <v>4</v>
      </c>
      <c r="L3318">
        <v>22</v>
      </c>
      <c r="M3318">
        <v>1</v>
      </c>
      <c r="N3318">
        <v>1</v>
      </c>
      <c r="O3318">
        <v>1</v>
      </c>
      <c r="P3318">
        <v>0.182</v>
      </c>
      <c r="Q3318">
        <v>0.218</v>
      </c>
      <c r="R3318">
        <v>0.26</v>
      </c>
      <c r="S3318">
        <v>0.47799999999999998</v>
      </c>
      <c r="T3318">
        <v>0.21</v>
      </c>
      <c r="U3318">
        <v>0</v>
      </c>
      <c r="V3318">
        <v>0</v>
      </c>
      <c r="W3318">
        <v>-0.7</v>
      </c>
    </row>
    <row r="3319" spans="1:23" x14ac:dyDescent="0.25">
      <c r="A3319" t="s">
        <v>4243</v>
      </c>
      <c r="B3319" t="s">
        <v>4244</v>
      </c>
      <c r="C3319">
        <v>100</v>
      </c>
      <c r="D3319">
        <v>93</v>
      </c>
      <c r="E3319">
        <v>16</v>
      </c>
      <c r="F3319">
        <v>2</v>
      </c>
      <c r="G3319">
        <v>0</v>
      </c>
      <c r="H3319">
        <v>2</v>
      </c>
      <c r="I3319">
        <v>7</v>
      </c>
      <c r="J3319">
        <v>8</v>
      </c>
      <c r="K3319">
        <v>4</v>
      </c>
      <c r="L3319">
        <v>22</v>
      </c>
      <c r="M3319">
        <v>1</v>
      </c>
      <c r="N3319">
        <v>2</v>
      </c>
      <c r="O3319">
        <v>1</v>
      </c>
      <c r="P3319">
        <v>0.17499999999999999</v>
      </c>
      <c r="Q3319">
        <v>0.216</v>
      </c>
      <c r="R3319">
        <v>0.25900000000000001</v>
      </c>
      <c r="S3319">
        <v>0.47499999999999998</v>
      </c>
      <c r="T3319">
        <v>0.21</v>
      </c>
      <c r="U3319">
        <v>0</v>
      </c>
      <c r="V3319">
        <v>0</v>
      </c>
      <c r="W3319">
        <v>-0.7</v>
      </c>
    </row>
    <row r="3320" spans="1:23" x14ac:dyDescent="0.25">
      <c r="A3320" t="s">
        <v>4241</v>
      </c>
      <c r="B3320" t="s">
        <v>4242</v>
      </c>
      <c r="C3320">
        <v>100</v>
      </c>
      <c r="D3320">
        <v>94</v>
      </c>
      <c r="E3320">
        <v>17</v>
      </c>
      <c r="F3320">
        <v>3</v>
      </c>
      <c r="G3320">
        <v>0</v>
      </c>
      <c r="H3320">
        <v>1</v>
      </c>
      <c r="I3320">
        <v>6</v>
      </c>
      <c r="J3320">
        <v>6</v>
      </c>
      <c r="K3320">
        <v>4</v>
      </c>
      <c r="L3320">
        <v>21</v>
      </c>
      <c r="M3320">
        <v>1</v>
      </c>
      <c r="N3320">
        <v>1</v>
      </c>
      <c r="O3320">
        <v>1</v>
      </c>
      <c r="P3320">
        <v>0.187</v>
      </c>
      <c r="Q3320">
        <v>0.22600000000000001</v>
      </c>
      <c r="R3320">
        <v>0.24399999999999999</v>
      </c>
      <c r="S3320">
        <v>0.47099999999999997</v>
      </c>
      <c r="T3320">
        <v>0.21</v>
      </c>
      <c r="U3320">
        <v>0</v>
      </c>
      <c r="V3320">
        <v>0</v>
      </c>
      <c r="W3320">
        <v>-0.4</v>
      </c>
    </row>
    <row r="3321" spans="1:23" x14ac:dyDescent="0.25">
      <c r="A3321" t="s">
        <v>4239</v>
      </c>
      <c r="B3321" t="s">
        <v>4240</v>
      </c>
      <c r="C3321">
        <v>100</v>
      </c>
      <c r="D3321">
        <v>94</v>
      </c>
      <c r="E3321">
        <v>18</v>
      </c>
      <c r="F3321">
        <v>2</v>
      </c>
      <c r="G3321">
        <v>0</v>
      </c>
      <c r="H3321">
        <v>1</v>
      </c>
      <c r="I3321">
        <v>7</v>
      </c>
      <c r="J3321">
        <v>7</v>
      </c>
      <c r="K3321">
        <v>4</v>
      </c>
      <c r="L3321">
        <v>16</v>
      </c>
      <c r="M3321">
        <v>1</v>
      </c>
      <c r="N3321">
        <v>1</v>
      </c>
      <c r="O3321">
        <v>1</v>
      </c>
      <c r="P3321">
        <v>0.187</v>
      </c>
      <c r="Q3321">
        <v>0.22600000000000001</v>
      </c>
      <c r="R3321">
        <v>0.24299999999999999</v>
      </c>
      <c r="S3321">
        <v>0.46899999999999997</v>
      </c>
      <c r="T3321">
        <v>0.21</v>
      </c>
      <c r="U3321">
        <v>0</v>
      </c>
      <c r="V3321">
        <v>0</v>
      </c>
      <c r="W3321">
        <v>-0.5</v>
      </c>
    </row>
    <row r="3322" spans="1:23" x14ac:dyDescent="0.25">
      <c r="A3322" t="s">
        <v>4237</v>
      </c>
      <c r="B3322" t="s">
        <v>4238</v>
      </c>
      <c r="C3322">
        <v>100</v>
      </c>
      <c r="D3322">
        <v>95</v>
      </c>
      <c r="E3322">
        <v>18</v>
      </c>
      <c r="F3322">
        <v>3</v>
      </c>
      <c r="G3322">
        <v>0</v>
      </c>
      <c r="H3322">
        <v>1</v>
      </c>
      <c r="I3322">
        <v>7</v>
      </c>
      <c r="J3322">
        <v>7</v>
      </c>
      <c r="K3322">
        <v>3</v>
      </c>
      <c r="L3322">
        <v>15</v>
      </c>
      <c r="M3322">
        <v>1</v>
      </c>
      <c r="N3322">
        <v>2</v>
      </c>
      <c r="O3322">
        <v>1</v>
      </c>
      <c r="P3322">
        <v>0.19400000000000001</v>
      </c>
      <c r="Q3322">
        <v>0.22500000000000001</v>
      </c>
      <c r="R3322">
        <v>0.247</v>
      </c>
      <c r="S3322">
        <v>0.47199999999999998</v>
      </c>
      <c r="T3322">
        <v>0.21</v>
      </c>
      <c r="U3322">
        <v>-0.1</v>
      </c>
      <c r="V3322">
        <v>0</v>
      </c>
      <c r="W3322">
        <v>-0.5</v>
      </c>
    </row>
    <row r="3323" spans="1:23" x14ac:dyDescent="0.25">
      <c r="A3323" t="s">
        <v>4235</v>
      </c>
      <c r="B3323" t="s">
        <v>4236</v>
      </c>
      <c r="C3323">
        <v>100</v>
      </c>
      <c r="D3323">
        <v>93</v>
      </c>
      <c r="E3323">
        <v>16</v>
      </c>
      <c r="F3323">
        <v>3</v>
      </c>
      <c r="G3323">
        <v>0</v>
      </c>
      <c r="H3323">
        <v>2</v>
      </c>
      <c r="I3323">
        <v>7</v>
      </c>
      <c r="J3323">
        <v>7</v>
      </c>
      <c r="K3323">
        <v>5</v>
      </c>
      <c r="L3323">
        <v>27</v>
      </c>
      <c r="M3323">
        <v>1</v>
      </c>
      <c r="N3323">
        <v>1</v>
      </c>
      <c r="O3323">
        <v>0</v>
      </c>
      <c r="P3323">
        <v>0.17100000000000001</v>
      </c>
      <c r="Q3323">
        <v>0.218</v>
      </c>
      <c r="R3323">
        <v>0.252</v>
      </c>
      <c r="S3323">
        <v>0.47</v>
      </c>
      <c r="T3323">
        <v>0.21</v>
      </c>
      <c r="U3323">
        <v>0</v>
      </c>
      <c r="V3323">
        <v>0</v>
      </c>
      <c r="W3323">
        <v>-0.3</v>
      </c>
    </row>
    <row r="3324" spans="1:23" x14ac:dyDescent="0.25">
      <c r="A3324" t="s">
        <v>4233</v>
      </c>
      <c r="B3324" t="s">
        <v>4234</v>
      </c>
      <c r="C3324">
        <v>100</v>
      </c>
      <c r="D3324">
        <v>93</v>
      </c>
      <c r="E3324">
        <v>17</v>
      </c>
      <c r="F3324">
        <v>2</v>
      </c>
      <c r="G3324">
        <v>0</v>
      </c>
      <c r="H3324">
        <v>1</v>
      </c>
      <c r="I3324">
        <v>7</v>
      </c>
      <c r="J3324">
        <v>7</v>
      </c>
      <c r="K3324">
        <v>4</v>
      </c>
      <c r="L3324">
        <v>21</v>
      </c>
      <c r="M3324">
        <v>1</v>
      </c>
      <c r="N3324">
        <v>2</v>
      </c>
      <c r="O3324">
        <v>1</v>
      </c>
      <c r="P3324">
        <v>0.17899999999999999</v>
      </c>
      <c r="Q3324">
        <v>0.222</v>
      </c>
      <c r="R3324">
        <v>0.25</v>
      </c>
      <c r="S3324">
        <v>0.47199999999999998</v>
      </c>
      <c r="T3324">
        <v>0.21</v>
      </c>
      <c r="U3324">
        <v>-0.1</v>
      </c>
      <c r="V3324">
        <v>0</v>
      </c>
      <c r="W3324">
        <v>-0.7</v>
      </c>
    </row>
    <row r="3325" spans="1:23" x14ac:dyDescent="0.25">
      <c r="A3325" t="s">
        <v>4231</v>
      </c>
      <c r="B3325" t="s">
        <v>4232</v>
      </c>
      <c r="C3325">
        <v>100</v>
      </c>
      <c r="D3325">
        <v>94</v>
      </c>
      <c r="E3325">
        <v>17</v>
      </c>
      <c r="F3325">
        <v>2</v>
      </c>
      <c r="G3325">
        <v>0</v>
      </c>
      <c r="H3325">
        <v>2</v>
      </c>
      <c r="I3325">
        <v>7</v>
      </c>
      <c r="J3325">
        <v>8</v>
      </c>
      <c r="K3325">
        <v>4</v>
      </c>
      <c r="L3325">
        <v>22</v>
      </c>
      <c r="M3325">
        <v>1</v>
      </c>
      <c r="N3325">
        <v>1</v>
      </c>
      <c r="O3325">
        <v>1</v>
      </c>
      <c r="P3325">
        <v>0.18</v>
      </c>
      <c r="Q3325">
        <v>0.218</v>
      </c>
      <c r="R3325">
        <v>0.25700000000000001</v>
      </c>
      <c r="S3325">
        <v>0.47499999999999998</v>
      </c>
      <c r="T3325">
        <v>0.21</v>
      </c>
      <c r="U3325">
        <v>0</v>
      </c>
      <c r="V3325">
        <v>0</v>
      </c>
      <c r="W3325">
        <v>-0.7</v>
      </c>
    </row>
    <row r="3326" spans="1:23" x14ac:dyDescent="0.25">
      <c r="A3326" t="s">
        <v>4229</v>
      </c>
      <c r="B3326" t="s">
        <v>4230</v>
      </c>
      <c r="C3326">
        <v>100</v>
      </c>
      <c r="D3326">
        <v>93</v>
      </c>
      <c r="E3326">
        <v>16</v>
      </c>
      <c r="F3326">
        <v>2</v>
      </c>
      <c r="G3326">
        <v>0</v>
      </c>
      <c r="H3326">
        <v>2</v>
      </c>
      <c r="I3326">
        <v>7</v>
      </c>
      <c r="J3326">
        <v>7</v>
      </c>
      <c r="K3326">
        <v>5</v>
      </c>
      <c r="L3326">
        <v>24</v>
      </c>
      <c r="M3326">
        <v>1</v>
      </c>
      <c r="N3326">
        <v>2</v>
      </c>
      <c r="O3326">
        <v>1</v>
      </c>
      <c r="P3326">
        <v>0.17499999999999999</v>
      </c>
      <c r="Q3326">
        <v>0.22</v>
      </c>
      <c r="R3326">
        <v>0.252</v>
      </c>
      <c r="S3326">
        <v>0.47199999999999998</v>
      </c>
      <c r="T3326">
        <v>0.21</v>
      </c>
      <c r="U3326">
        <v>0</v>
      </c>
      <c r="V3326">
        <v>0</v>
      </c>
      <c r="W3326">
        <v>-0.7</v>
      </c>
    </row>
    <row r="3327" spans="1:23" x14ac:dyDescent="0.25">
      <c r="A3327" t="s">
        <v>4227</v>
      </c>
      <c r="B3327" t="s">
        <v>4228</v>
      </c>
      <c r="C3327">
        <v>100</v>
      </c>
      <c r="D3327">
        <v>93</v>
      </c>
      <c r="E3327">
        <v>16</v>
      </c>
      <c r="F3327">
        <v>2</v>
      </c>
      <c r="G3327">
        <v>0</v>
      </c>
      <c r="H3327">
        <v>2</v>
      </c>
      <c r="I3327">
        <v>7</v>
      </c>
      <c r="J3327">
        <v>8</v>
      </c>
      <c r="K3327">
        <v>5</v>
      </c>
      <c r="L3327">
        <v>27</v>
      </c>
      <c r="M3327">
        <v>1</v>
      </c>
      <c r="N3327">
        <v>2</v>
      </c>
      <c r="O3327">
        <v>1</v>
      </c>
      <c r="P3327">
        <v>0.17299999999999999</v>
      </c>
      <c r="Q3327">
        <v>0.219</v>
      </c>
      <c r="R3327">
        <v>0.253</v>
      </c>
      <c r="S3327">
        <v>0.47199999999999998</v>
      </c>
      <c r="T3327">
        <v>0.21</v>
      </c>
      <c r="U3327">
        <v>-0.1</v>
      </c>
      <c r="V3327">
        <v>0</v>
      </c>
      <c r="W3327">
        <v>-0.7</v>
      </c>
    </row>
    <row r="3328" spans="1:23" x14ac:dyDescent="0.25">
      <c r="A3328" t="s">
        <v>4225</v>
      </c>
      <c r="B3328" t="s">
        <v>4226</v>
      </c>
      <c r="C3328">
        <v>100</v>
      </c>
      <c r="D3328">
        <v>94</v>
      </c>
      <c r="E3328">
        <v>17</v>
      </c>
      <c r="F3328">
        <v>2</v>
      </c>
      <c r="G3328">
        <v>0</v>
      </c>
      <c r="H3328">
        <v>2</v>
      </c>
      <c r="I3328">
        <v>7</v>
      </c>
      <c r="J3328">
        <v>7</v>
      </c>
      <c r="K3328">
        <v>4</v>
      </c>
      <c r="L3328">
        <v>18</v>
      </c>
      <c r="M3328">
        <v>1</v>
      </c>
      <c r="N3328">
        <v>2</v>
      </c>
      <c r="O3328">
        <v>1</v>
      </c>
      <c r="P3328">
        <v>0.17899999999999999</v>
      </c>
      <c r="Q3328">
        <v>0.218</v>
      </c>
      <c r="R3328">
        <v>0.254</v>
      </c>
      <c r="S3328">
        <v>0.47199999999999998</v>
      </c>
      <c r="T3328">
        <v>0.21</v>
      </c>
      <c r="U3328">
        <v>-0.1</v>
      </c>
      <c r="V3328">
        <v>0</v>
      </c>
      <c r="W3328">
        <v>-0.7</v>
      </c>
    </row>
    <row r="3329" spans="1:23" x14ac:dyDescent="0.25">
      <c r="A3329" t="s">
        <v>4223</v>
      </c>
      <c r="B3329" t="s">
        <v>4224</v>
      </c>
      <c r="C3329">
        <v>100</v>
      </c>
      <c r="D3329">
        <v>94</v>
      </c>
      <c r="E3329">
        <v>17</v>
      </c>
      <c r="F3329">
        <v>2</v>
      </c>
      <c r="G3329">
        <v>0</v>
      </c>
      <c r="H3329">
        <v>1</v>
      </c>
      <c r="I3329">
        <v>8</v>
      </c>
      <c r="J3329">
        <v>8</v>
      </c>
      <c r="K3329">
        <v>4</v>
      </c>
      <c r="L3329">
        <v>19</v>
      </c>
      <c r="M3329">
        <v>1</v>
      </c>
      <c r="N3329">
        <v>1</v>
      </c>
      <c r="O3329">
        <v>1</v>
      </c>
      <c r="P3329">
        <v>0.182</v>
      </c>
      <c r="Q3329">
        <v>0.219</v>
      </c>
      <c r="R3329">
        <v>0.25600000000000001</v>
      </c>
      <c r="S3329">
        <v>0.47499999999999998</v>
      </c>
      <c r="T3329">
        <v>0.21</v>
      </c>
      <c r="U3329">
        <v>0</v>
      </c>
      <c r="V3329">
        <v>0</v>
      </c>
      <c r="W3329">
        <v>-0.3</v>
      </c>
    </row>
    <row r="3330" spans="1:23" x14ac:dyDescent="0.25">
      <c r="A3330" t="s">
        <v>4221</v>
      </c>
      <c r="B3330" t="s">
        <v>4222</v>
      </c>
      <c r="C3330">
        <v>100</v>
      </c>
      <c r="D3330">
        <v>94</v>
      </c>
      <c r="E3330">
        <v>18</v>
      </c>
      <c r="F3330">
        <v>2</v>
      </c>
      <c r="G3330">
        <v>0</v>
      </c>
      <c r="H3330">
        <v>1</v>
      </c>
      <c r="I3330">
        <v>7</v>
      </c>
      <c r="J3330">
        <v>7</v>
      </c>
      <c r="K3330">
        <v>4</v>
      </c>
      <c r="L3330">
        <v>17</v>
      </c>
      <c r="M3330">
        <v>1</v>
      </c>
      <c r="N3330">
        <v>2</v>
      </c>
      <c r="O3330">
        <v>1</v>
      </c>
      <c r="P3330">
        <v>0.19</v>
      </c>
      <c r="Q3330">
        <v>0.22500000000000001</v>
      </c>
      <c r="R3330">
        <v>0.246</v>
      </c>
      <c r="S3330">
        <v>0.47099999999999997</v>
      </c>
      <c r="T3330">
        <v>0.21</v>
      </c>
      <c r="U3330">
        <v>0</v>
      </c>
      <c r="V3330">
        <v>0</v>
      </c>
      <c r="W3330">
        <v>-0.5</v>
      </c>
    </row>
    <row r="3331" spans="1:23" x14ac:dyDescent="0.25">
      <c r="A3331" t="s">
        <v>4219</v>
      </c>
      <c r="B3331" t="s">
        <v>4220</v>
      </c>
      <c r="C3331">
        <v>100</v>
      </c>
      <c r="D3331">
        <v>93</v>
      </c>
      <c r="E3331">
        <v>17</v>
      </c>
      <c r="F3331">
        <v>2</v>
      </c>
      <c r="G3331">
        <v>0</v>
      </c>
      <c r="H3331">
        <v>1</v>
      </c>
      <c r="I3331">
        <v>7</v>
      </c>
      <c r="J3331">
        <v>7</v>
      </c>
      <c r="K3331">
        <v>4</v>
      </c>
      <c r="L3331">
        <v>20</v>
      </c>
      <c r="M3331">
        <v>1</v>
      </c>
      <c r="N3331">
        <v>2</v>
      </c>
      <c r="O3331">
        <v>1</v>
      </c>
      <c r="P3331">
        <v>0.17799999999999999</v>
      </c>
      <c r="Q3331">
        <v>0.221</v>
      </c>
      <c r="R3331">
        <v>0.25</v>
      </c>
      <c r="S3331">
        <v>0.47099999999999997</v>
      </c>
      <c r="T3331">
        <v>0.21</v>
      </c>
      <c r="U3331">
        <v>-0.1</v>
      </c>
      <c r="V3331">
        <v>0</v>
      </c>
      <c r="W3331">
        <v>-0.7</v>
      </c>
    </row>
    <row r="3332" spans="1:23" x14ac:dyDescent="0.25">
      <c r="A3332" t="s">
        <v>4217</v>
      </c>
      <c r="B3332" t="s">
        <v>4218</v>
      </c>
      <c r="C3332">
        <v>100</v>
      </c>
      <c r="D3332">
        <v>94</v>
      </c>
      <c r="E3332">
        <v>17</v>
      </c>
      <c r="F3332">
        <v>2</v>
      </c>
      <c r="G3332">
        <v>0</v>
      </c>
      <c r="H3332">
        <v>1</v>
      </c>
      <c r="I3332">
        <v>7</v>
      </c>
      <c r="J3332">
        <v>7</v>
      </c>
      <c r="K3332">
        <v>4</v>
      </c>
      <c r="L3332">
        <v>14</v>
      </c>
      <c r="M3332">
        <v>1</v>
      </c>
      <c r="N3332">
        <v>1</v>
      </c>
      <c r="O3332">
        <v>1</v>
      </c>
      <c r="P3332">
        <v>0.183</v>
      </c>
      <c r="Q3332">
        <v>0.222</v>
      </c>
      <c r="R3332">
        <v>0.25</v>
      </c>
      <c r="S3332">
        <v>0.47199999999999998</v>
      </c>
      <c r="T3332">
        <v>0.21</v>
      </c>
      <c r="U3332">
        <v>0</v>
      </c>
      <c r="V3332">
        <v>0</v>
      </c>
      <c r="W3332">
        <v>-0.3</v>
      </c>
    </row>
    <row r="3333" spans="1:23" x14ac:dyDescent="0.25">
      <c r="A3333" t="s">
        <v>4215</v>
      </c>
      <c r="B3333" t="s">
        <v>4216</v>
      </c>
      <c r="C3333">
        <v>100</v>
      </c>
      <c r="D3333">
        <v>93</v>
      </c>
      <c r="E3333">
        <v>16</v>
      </c>
      <c r="F3333">
        <v>2</v>
      </c>
      <c r="G3333">
        <v>0</v>
      </c>
      <c r="H3333">
        <v>1</v>
      </c>
      <c r="I3333">
        <v>8</v>
      </c>
      <c r="J3333">
        <v>8</v>
      </c>
      <c r="K3333">
        <v>5</v>
      </c>
      <c r="L3333">
        <v>26</v>
      </c>
      <c r="M3333">
        <v>1</v>
      </c>
      <c r="N3333">
        <v>2</v>
      </c>
      <c r="O3333">
        <v>1</v>
      </c>
      <c r="P3333">
        <v>0.17599999999999999</v>
      </c>
      <c r="Q3333">
        <v>0.22</v>
      </c>
      <c r="R3333">
        <v>0.251</v>
      </c>
      <c r="S3333">
        <v>0.47099999999999997</v>
      </c>
      <c r="T3333">
        <v>0.21</v>
      </c>
      <c r="U3333">
        <v>0</v>
      </c>
      <c r="V3333">
        <v>0</v>
      </c>
      <c r="W3333">
        <v>-0.6</v>
      </c>
    </row>
    <row r="3334" spans="1:23" x14ac:dyDescent="0.25">
      <c r="A3334" t="s">
        <v>4213</v>
      </c>
      <c r="B3334" t="s">
        <v>4214</v>
      </c>
      <c r="C3334">
        <v>100</v>
      </c>
      <c r="D3334">
        <v>94</v>
      </c>
      <c r="E3334">
        <v>17</v>
      </c>
      <c r="F3334">
        <v>2</v>
      </c>
      <c r="G3334">
        <v>0</v>
      </c>
      <c r="H3334">
        <v>1</v>
      </c>
      <c r="I3334">
        <v>8</v>
      </c>
      <c r="J3334">
        <v>8</v>
      </c>
      <c r="K3334">
        <v>4</v>
      </c>
      <c r="L3334">
        <v>18</v>
      </c>
      <c r="M3334">
        <v>1</v>
      </c>
      <c r="N3334">
        <v>2</v>
      </c>
      <c r="O3334">
        <v>1</v>
      </c>
      <c r="P3334">
        <v>0.183</v>
      </c>
      <c r="Q3334">
        <v>0.219</v>
      </c>
      <c r="R3334">
        <v>0.25700000000000001</v>
      </c>
      <c r="S3334">
        <v>0.47599999999999998</v>
      </c>
      <c r="T3334">
        <v>0.21</v>
      </c>
      <c r="U3334">
        <v>0</v>
      </c>
      <c r="V3334">
        <v>0</v>
      </c>
      <c r="W3334">
        <v>-0.7</v>
      </c>
    </row>
    <row r="3335" spans="1:23" x14ac:dyDescent="0.25">
      <c r="A3335" t="s">
        <v>4211</v>
      </c>
      <c r="B3335" t="s">
        <v>4212</v>
      </c>
      <c r="C3335">
        <v>100</v>
      </c>
      <c r="D3335">
        <v>93</v>
      </c>
      <c r="E3335">
        <v>16</v>
      </c>
      <c r="F3335">
        <v>2</v>
      </c>
      <c r="G3335">
        <v>0</v>
      </c>
      <c r="H3335">
        <v>1</v>
      </c>
      <c r="I3335">
        <v>8</v>
      </c>
      <c r="J3335">
        <v>8</v>
      </c>
      <c r="K3335">
        <v>5</v>
      </c>
      <c r="L3335">
        <v>24</v>
      </c>
      <c r="M3335">
        <v>1</v>
      </c>
      <c r="N3335">
        <v>2</v>
      </c>
      <c r="O3335">
        <v>1</v>
      </c>
      <c r="P3335">
        <v>0.17299999999999999</v>
      </c>
      <c r="Q3335">
        <v>0.219</v>
      </c>
      <c r="R3335">
        <v>0.252</v>
      </c>
      <c r="S3335">
        <v>0.47099999999999997</v>
      </c>
      <c r="T3335">
        <v>0.21</v>
      </c>
      <c r="U3335">
        <v>0</v>
      </c>
      <c r="V3335">
        <v>0</v>
      </c>
      <c r="W3335">
        <v>-0.6</v>
      </c>
    </row>
    <row r="3336" spans="1:23" x14ac:dyDescent="0.25">
      <c r="A3336" t="s">
        <v>4209</v>
      </c>
      <c r="B3336" t="s">
        <v>4210</v>
      </c>
      <c r="C3336">
        <v>100</v>
      </c>
      <c r="D3336">
        <v>93</v>
      </c>
      <c r="E3336">
        <v>16</v>
      </c>
      <c r="F3336">
        <v>2</v>
      </c>
      <c r="G3336">
        <v>0</v>
      </c>
      <c r="H3336">
        <v>1</v>
      </c>
      <c r="I3336">
        <v>8</v>
      </c>
      <c r="J3336">
        <v>7</v>
      </c>
      <c r="K3336">
        <v>5</v>
      </c>
      <c r="L3336">
        <v>29</v>
      </c>
      <c r="M3336">
        <v>1</v>
      </c>
      <c r="N3336">
        <v>4</v>
      </c>
      <c r="O3336">
        <v>2</v>
      </c>
      <c r="P3336">
        <v>0.17399999999999999</v>
      </c>
      <c r="Q3336">
        <v>0.219</v>
      </c>
      <c r="R3336">
        <v>0.251</v>
      </c>
      <c r="S3336">
        <v>0.47</v>
      </c>
      <c r="T3336">
        <v>0.21</v>
      </c>
      <c r="U3336">
        <v>0.1</v>
      </c>
      <c r="V3336">
        <v>0</v>
      </c>
      <c r="W3336">
        <v>-0.6</v>
      </c>
    </row>
    <row r="3337" spans="1:23" x14ac:dyDescent="0.25">
      <c r="A3337" t="s">
        <v>4207</v>
      </c>
      <c r="B3337" t="s">
        <v>4208</v>
      </c>
      <c r="C3337">
        <v>100</v>
      </c>
      <c r="D3337">
        <v>94</v>
      </c>
      <c r="E3337">
        <v>18</v>
      </c>
      <c r="F3337">
        <v>2</v>
      </c>
      <c r="G3337">
        <v>0</v>
      </c>
      <c r="H3337">
        <v>1</v>
      </c>
      <c r="I3337">
        <v>8</v>
      </c>
      <c r="J3337">
        <v>7</v>
      </c>
      <c r="K3337">
        <v>4</v>
      </c>
      <c r="L3337">
        <v>23</v>
      </c>
      <c r="M3337">
        <v>1</v>
      </c>
      <c r="N3337">
        <v>7</v>
      </c>
      <c r="O3337">
        <v>3</v>
      </c>
      <c r="P3337">
        <v>0.187</v>
      </c>
      <c r="Q3337">
        <v>0.22600000000000001</v>
      </c>
      <c r="R3337">
        <v>0.245</v>
      </c>
      <c r="S3337">
        <v>0.47</v>
      </c>
      <c r="T3337">
        <v>0.21</v>
      </c>
      <c r="U3337">
        <v>0.3</v>
      </c>
      <c r="V3337">
        <v>0</v>
      </c>
      <c r="W3337">
        <v>-0.6</v>
      </c>
    </row>
    <row r="3338" spans="1:23" x14ac:dyDescent="0.25">
      <c r="A3338" t="s">
        <v>4205</v>
      </c>
      <c r="B3338" t="s">
        <v>4206</v>
      </c>
      <c r="C3338">
        <v>100</v>
      </c>
      <c r="D3338">
        <v>94</v>
      </c>
      <c r="E3338">
        <v>18</v>
      </c>
      <c r="F3338">
        <v>3</v>
      </c>
      <c r="G3338">
        <v>0</v>
      </c>
      <c r="H3338">
        <v>1</v>
      </c>
      <c r="I3338">
        <v>7</v>
      </c>
      <c r="J3338">
        <v>7</v>
      </c>
      <c r="K3338">
        <v>4</v>
      </c>
      <c r="L3338">
        <v>14</v>
      </c>
      <c r="M3338">
        <v>1</v>
      </c>
      <c r="N3338">
        <v>2</v>
      </c>
      <c r="O3338">
        <v>1</v>
      </c>
      <c r="P3338">
        <v>0.19</v>
      </c>
      <c r="Q3338">
        <v>0.22700000000000001</v>
      </c>
      <c r="R3338">
        <v>0.245</v>
      </c>
      <c r="S3338">
        <v>0.47099999999999997</v>
      </c>
      <c r="T3338">
        <v>0.21</v>
      </c>
      <c r="U3338">
        <v>-0.1</v>
      </c>
      <c r="V3338">
        <v>0</v>
      </c>
      <c r="W3338">
        <v>-0.5</v>
      </c>
    </row>
    <row r="3339" spans="1:23" x14ac:dyDescent="0.25">
      <c r="A3339" t="s">
        <v>4203</v>
      </c>
      <c r="B3339" t="s">
        <v>4204</v>
      </c>
      <c r="C3339">
        <v>100</v>
      </c>
      <c r="D3339">
        <v>93</v>
      </c>
      <c r="E3339">
        <v>17</v>
      </c>
      <c r="F3339">
        <v>2</v>
      </c>
      <c r="G3339">
        <v>0</v>
      </c>
      <c r="H3339">
        <v>1</v>
      </c>
      <c r="I3339">
        <v>7</v>
      </c>
      <c r="J3339">
        <v>7</v>
      </c>
      <c r="K3339">
        <v>4</v>
      </c>
      <c r="L3339">
        <v>13</v>
      </c>
      <c r="M3339">
        <v>1</v>
      </c>
      <c r="N3339">
        <v>1</v>
      </c>
      <c r="O3339">
        <v>1</v>
      </c>
      <c r="P3339">
        <v>0.186</v>
      </c>
      <c r="Q3339">
        <v>0.22700000000000001</v>
      </c>
      <c r="R3339">
        <v>0.24299999999999999</v>
      </c>
      <c r="S3339">
        <v>0.47</v>
      </c>
      <c r="T3339">
        <v>0.21</v>
      </c>
      <c r="U3339">
        <v>0</v>
      </c>
      <c r="V3339">
        <v>0</v>
      </c>
      <c r="W3339">
        <v>-0.3</v>
      </c>
    </row>
    <row r="3340" spans="1:23" x14ac:dyDescent="0.25">
      <c r="A3340" t="s">
        <v>4201</v>
      </c>
      <c r="B3340" t="s">
        <v>4202</v>
      </c>
      <c r="C3340">
        <v>100</v>
      </c>
      <c r="D3340">
        <v>94</v>
      </c>
      <c r="E3340">
        <v>17</v>
      </c>
      <c r="F3340">
        <v>2</v>
      </c>
      <c r="G3340">
        <v>0</v>
      </c>
      <c r="H3340">
        <v>1</v>
      </c>
      <c r="I3340">
        <v>7</v>
      </c>
      <c r="J3340">
        <v>7</v>
      </c>
      <c r="K3340">
        <v>4</v>
      </c>
      <c r="L3340">
        <v>17</v>
      </c>
      <c r="M3340">
        <v>1</v>
      </c>
      <c r="N3340">
        <v>1</v>
      </c>
      <c r="O3340">
        <v>0</v>
      </c>
      <c r="P3340">
        <v>0.184</v>
      </c>
      <c r="Q3340">
        <v>0.22500000000000001</v>
      </c>
      <c r="R3340">
        <v>0.245</v>
      </c>
      <c r="S3340">
        <v>0.47</v>
      </c>
      <c r="T3340">
        <v>0.21</v>
      </c>
      <c r="U3340">
        <v>0</v>
      </c>
      <c r="V3340">
        <v>0</v>
      </c>
      <c r="W3340">
        <v>-0.3</v>
      </c>
    </row>
    <row r="3341" spans="1:23" x14ac:dyDescent="0.25">
      <c r="A3341" t="s">
        <v>4199</v>
      </c>
      <c r="B3341" t="s">
        <v>4200</v>
      </c>
      <c r="C3341">
        <v>100</v>
      </c>
      <c r="D3341">
        <v>95</v>
      </c>
      <c r="E3341">
        <v>17</v>
      </c>
      <c r="F3341">
        <v>3</v>
      </c>
      <c r="G3341">
        <v>0</v>
      </c>
      <c r="H3341">
        <v>2</v>
      </c>
      <c r="I3341">
        <v>7</v>
      </c>
      <c r="J3341">
        <v>8</v>
      </c>
      <c r="K3341">
        <v>3</v>
      </c>
      <c r="L3341">
        <v>26</v>
      </c>
      <c r="M3341">
        <v>1</v>
      </c>
      <c r="N3341">
        <v>0</v>
      </c>
      <c r="O3341">
        <v>0</v>
      </c>
      <c r="P3341">
        <v>0.183</v>
      </c>
      <c r="Q3341">
        <v>0.21</v>
      </c>
      <c r="R3341">
        <v>0.26800000000000002</v>
      </c>
      <c r="S3341">
        <v>0.47899999999999998</v>
      </c>
      <c r="T3341">
        <v>0.21</v>
      </c>
      <c r="U3341">
        <v>0</v>
      </c>
      <c r="V3341">
        <v>0</v>
      </c>
      <c r="W3341">
        <v>-0.5</v>
      </c>
    </row>
    <row r="3342" spans="1:23" x14ac:dyDescent="0.25">
      <c r="A3342" t="s">
        <v>4197</v>
      </c>
      <c r="B3342" t="s">
        <v>4198</v>
      </c>
      <c r="C3342">
        <v>100</v>
      </c>
      <c r="D3342">
        <v>94</v>
      </c>
      <c r="E3342">
        <v>17</v>
      </c>
      <c r="F3342">
        <v>2</v>
      </c>
      <c r="G3342">
        <v>0</v>
      </c>
      <c r="H3342">
        <v>1</v>
      </c>
      <c r="I3342">
        <v>8</v>
      </c>
      <c r="J3342">
        <v>8</v>
      </c>
      <c r="K3342">
        <v>4</v>
      </c>
      <c r="L3342">
        <v>18</v>
      </c>
      <c r="M3342">
        <v>1</v>
      </c>
      <c r="N3342">
        <v>2</v>
      </c>
      <c r="O3342">
        <v>1</v>
      </c>
      <c r="P3342">
        <v>0.18099999999999999</v>
      </c>
      <c r="Q3342">
        <v>0.22</v>
      </c>
      <c r="R3342">
        <v>0.254</v>
      </c>
      <c r="S3342">
        <v>0.47399999999999998</v>
      </c>
      <c r="T3342">
        <v>0.21</v>
      </c>
      <c r="U3342">
        <v>0</v>
      </c>
      <c r="V3342">
        <v>0</v>
      </c>
      <c r="W3342">
        <v>-0.7</v>
      </c>
    </row>
    <row r="3343" spans="1:23" x14ac:dyDescent="0.25">
      <c r="A3343" t="s">
        <v>4195</v>
      </c>
      <c r="B3343" t="s">
        <v>4196</v>
      </c>
      <c r="C3343">
        <v>100</v>
      </c>
      <c r="D3343">
        <v>94</v>
      </c>
      <c r="E3343">
        <v>17</v>
      </c>
      <c r="F3343">
        <v>2</v>
      </c>
      <c r="G3343">
        <v>0</v>
      </c>
      <c r="H3343">
        <v>1</v>
      </c>
      <c r="I3343">
        <v>8</v>
      </c>
      <c r="J3343">
        <v>7</v>
      </c>
      <c r="K3343">
        <v>4</v>
      </c>
      <c r="L3343">
        <v>19</v>
      </c>
      <c r="M3343">
        <v>1</v>
      </c>
      <c r="N3343">
        <v>2</v>
      </c>
      <c r="O3343">
        <v>1</v>
      </c>
      <c r="P3343">
        <v>0.18</v>
      </c>
      <c r="Q3343">
        <v>0.22</v>
      </c>
      <c r="R3343">
        <v>0.251</v>
      </c>
      <c r="S3343">
        <v>0.47099999999999997</v>
      </c>
      <c r="T3343">
        <v>0.21</v>
      </c>
      <c r="U3343">
        <v>0</v>
      </c>
      <c r="V3343">
        <v>0</v>
      </c>
      <c r="W3343">
        <v>-0.5</v>
      </c>
    </row>
    <row r="3344" spans="1:23" x14ac:dyDescent="0.25">
      <c r="A3344" t="s">
        <v>4193</v>
      </c>
      <c r="B3344" t="s">
        <v>4194</v>
      </c>
      <c r="C3344">
        <v>100</v>
      </c>
      <c r="D3344">
        <v>95</v>
      </c>
      <c r="E3344">
        <v>18</v>
      </c>
      <c r="F3344">
        <v>2</v>
      </c>
      <c r="G3344">
        <v>0</v>
      </c>
      <c r="H3344">
        <v>1</v>
      </c>
      <c r="I3344">
        <v>7</v>
      </c>
      <c r="J3344">
        <v>7</v>
      </c>
      <c r="K3344">
        <v>3</v>
      </c>
      <c r="L3344">
        <v>16</v>
      </c>
      <c r="M3344">
        <v>1</v>
      </c>
      <c r="N3344">
        <v>3</v>
      </c>
      <c r="O3344">
        <v>2</v>
      </c>
      <c r="P3344">
        <v>0.192</v>
      </c>
      <c r="Q3344">
        <v>0.224</v>
      </c>
      <c r="R3344">
        <v>0.247</v>
      </c>
      <c r="S3344">
        <v>0.47099999999999997</v>
      </c>
      <c r="T3344">
        <v>0.21</v>
      </c>
      <c r="U3344">
        <v>-0.1</v>
      </c>
      <c r="V3344">
        <v>0</v>
      </c>
      <c r="W3344">
        <v>-0.5</v>
      </c>
    </row>
    <row r="3345" spans="1:23" x14ac:dyDescent="0.25">
      <c r="A3345" t="s">
        <v>4191</v>
      </c>
      <c r="B3345" t="s">
        <v>4192</v>
      </c>
      <c r="C3345">
        <v>100</v>
      </c>
      <c r="D3345">
        <v>94</v>
      </c>
      <c r="E3345">
        <v>17</v>
      </c>
      <c r="F3345">
        <v>2</v>
      </c>
      <c r="G3345">
        <v>0</v>
      </c>
      <c r="H3345">
        <v>1</v>
      </c>
      <c r="I3345">
        <v>7</v>
      </c>
      <c r="J3345">
        <v>7</v>
      </c>
      <c r="K3345">
        <v>4</v>
      </c>
      <c r="L3345">
        <v>19</v>
      </c>
      <c r="M3345">
        <v>1</v>
      </c>
      <c r="N3345">
        <v>2</v>
      </c>
      <c r="O3345">
        <v>1</v>
      </c>
      <c r="P3345">
        <v>0.182</v>
      </c>
      <c r="Q3345">
        <v>0.218</v>
      </c>
      <c r="R3345">
        <v>0.25700000000000001</v>
      </c>
      <c r="S3345">
        <v>0.47399999999999998</v>
      </c>
      <c r="T3345">
        <v>0.20899999999999999</v>
      </c>
      <c r="U3345">
        <v>-0.1</v>
      </c>
      <c r="V3345">
        <v>0</v>
      </c>
      <c r="W3345">
        <v>-0.7</v>
      </c>
    </row>
    <row r="3346" spans="1:23" x14ac:dyDescent="0.25">
      <c r="A3346" t="s">
        <v>4189</v>
      </c>
      <c r="B3346" t="s">
        <v>4190</v>
      </c>
      <c r="C3346">
        <v>100</v>
      </c>
      <c r="D3346">
        <v>94</v>
      </c>
      <c r="E3346">
        <v>18</v>
      </c>
      <c r="F3346">
        <v>2</v>
      </c>
      <c r="G3346">
        <v>0</v>
      </c>
      <c r="H3346">
        <v>1</v>
      </c>
      <c r="I3346">
        <v>8</v>
      </c>
      <c r="J3346">
        <v>7</v>
      </c>
      <c r="K3346">
        <v>3</v>
      </c>
      <c r="L3346">
        <v>17</v>
      </c>
      <c r="M3346">
        <v>1</v>
      </c>
      <c r="N3346">
        <v>5</v>
      </c>
      <c r="O3346">
        <v>2</v>
      </c>
      <c r="P3346">
        <v>0.186</v>
      </c>
      <c r="Q3346">
        <v>0.22</v>
      </c>
      <c r="R3346">
        <v>0.253</v>
      </c>
      <c r="S3346">
        <v>0.47299999999999998</v>
      </c>
      <c r="T3346">
        <v>0.20899999999999999</v>
      </c>
      <c r="U3346">
        <v>0.1</v>
      </c>
      <c r="V3346">
        <v>0</v>
      </c>
      <c r="W3346">
        <v>-0.6</v>
      </c>
    </row>
    <row r="3347" spans="1:23" x14ac:dyDescent="0.25">
      <c r="A3347" t="s">
        <v>4187</v>
      </c>
      <c r="B3347" t="s">
        <v>4188</v>
      </c>
      <c r="C3347">
        <v>100</v>
      </c>
      <c r="D3347">
        <v>93</v>
      </c>
      <c r="E3347">
        <v>17</v>
      </c>
      <c r="F3347">
        <v>2</v>
      </c>
      <c r="G3347">
        <v>0</v>
      </c>
      <c r="H3347">
        <v>1</v>
      </c>
      <c r="I3347">
        <v>7</v>
      </c>
      <c r="J3347">
        <v>7</v>
      </c>
      <c r="K3347">
        <v>5</v>
      </c>
      <c r="L3347">
        <v>22</v>
      </c>
      <c r="M3347">
        <v>1</v>
      </c>
      <c r="N3347">
        <v>2</v>
      </c>
      <c r="O3347">
        <v>1</v>
      </c>
      <c r="P3347">
        <v>0.17799999999999999</v>
      </c>
      <c r="Q3347">
        <v>0.221</v>
      </c>
      <c r="R3347">
        <v>0.25</v>
      </c>
      <c r="S3347">
        <v>0.47099999999999997</v>
      </c>
      <c r="T3347">
        <v>0.20899999999999999</v>
      </c>
      <c r="U3347">
        <v>-0.1</v>
      </c>
      <c r="V3347">
        <v>0</v>
      </c>
      <c r="W3347">
        <v>-0.7</v>
      </c>
    </row>
    <row r="3348" spans="1:23" x14ac:dyDescent="0.25">
      <c r="A3348" t="s">
        <v>4185</v>
      </c>
      <c r="B3348" t="s">
        <v>4186</v>
      </c>
      <c r="C3348">
        <v>100</v>
      </c>
      <c r="D3348">
        <v>94</v>
      </c>
      <c r="E3348">
        <v>18</v>
      </c>
      <c r="F3348">
        <v>2</v>
      </c>
      <c r="G3348">
        <v>0</v>
      </c>
      <c r="H3348">
        <v>1</v>
      </c>
      <c r="I3348">
        <v>7</v>
      </c>
      <c r="J3348">
        <v>7</v>
      </c>
      <c r="K3348">
        <v>4</v>
      </c>
      <c r="L3348">
        <v>17</v>
      </c>
      <c r="M3348">
        <v>1</v>
      </c>
      <c r="N3348">
        <v>1</v>
      </c>
      <c r="O3348">
        <v>0</v>
      </c>
      <c r="P3348">
        <v>0.188</v>
      </c>
      <c r="Q3348">
        <v>0.224</v>
      </c>
      <c r="R3348">
        <v>0.247</v>
      </c>
      <c r="S3348">
        <v>0.47199999999999998</v>
      </c>
      <c r="T3348">
        <v>0.20899999999999999</v>
      </c>
      <c r="U3348">
        <v>0</v>
      </c>
      <c r="V3348">
        <v>0</v>
      </c>
      <c r="W3348">
        <v>-0.3</v>
      </c>
    </row>
    <row r="3349" spans="1:23" x14ac:dyDescent="0.25">
      <c r="A3349" t="s">
        <v>4183</v>
      </c>
      <c r="B3349" t="s">
        <v>4184</v>
      </c>
      <c r="C3349">
        <v>100</v>
      </c>
      <c r="D3349">
        <v>94</v>
      </c>
      <c r="E3349">
        <v>17</v>
      </c>
      <c r="F3349">
        <v>2</v>
      </c>
      <c r="G3349">
        <v>0</v>
      </c>
      <c r="H3349">
        <v>1</v>
      </c>
      <c r="I3349">
        <v>7</v>
      </c>
      <c r="J3349">
        <v>8</v>
      </c>
      <c r="K3349">
        <v>4</v>
      </c>
      <c r="L3349">
        <v>21</v>
      </c>
      <c r="M3349">
        <v>1</v>
      </c>
      <c r="N3349">
        <v>2</v>
      </c>
      <c r="O3349">
        <v>1</v>
      </c>
      <c r="P3349">
        <v>0.17899999999999999</v>
      </c>
      <c r="Q3349">
        <v>0.218</v>
      </c>
      <c r="R3349">
        <v>0.254</v>
      </c>
      <c r="S3349">
        <v>0.47299999999999998</v>
      </c>
      <c r="T3349">
        <v>0.20899999999999999</v>
      </c>
      <c r="U3349">
        <v>-0.1</v>
      </c>
      <c r="V3349">
        <v>0</v>
      </c>
      <c r="W3349">
        <v>-0.7</v>
      </c>
    </row>
    <row r="3350" spans="1:23" x14ac:dyDescent="0.25">
      <c r="A3350" t="s">
        <v>4181</v>
      </c>
      <c r="B3350" t="s">
        <v>4182</v>
      </c>
      <c r="C3350">
        <v>100</v>
      </c>
      <c r="D3350">
        <v>94</v>
      </c>
      <c r="E3350">
        <v>18</v>
      </c>
      <c r="F3350">
        <v>3</v>
      </c>
      <c r="G3350">
        <v>0</v>
      </c>
      <c r="H3350">
        <v>1</v>
      </c>
      <c r="I3350">
        <v>7</v>
      </c>
      <c r="J3350">
        <v>7</v>
      </c>
      <c r="K3350">
        <v>3</v>
      </c>
      <c r="L3350">
        <v>15</v>
      </c>
      <c r="M3350">
        <v>1</v>
      </c>
      <c r="N3350">
        <v>2</v>
      </c>
      <c r="O3350">
        <v>2</v>
      </c>
      <c r="P3350">
        <v>0.191</v>
      </c>
      <c r="Q3350">
        <v>0.22600000000000001</v>
      </c>
      <c r="R3350">
        <v>0.24399999999999999</v>
      </c>
      <c r="S3350">
        <v>0.47</v>
      </c>
      <c r="T3350">
        <v>0.20899999999999999</v>
      </c>
      <c r="U3350">
        <v>-0.1</v>
      </c>
      <c r="V3350">
        <v>0</v>
      </c>
      <c r="W3350">
        <v>-0.5</v>
      </c>
    </row>
    <row r="3351" spans="1:23" x14ac:dyDescent="0.25">
      <c r="A3351" t="s">
        <v>4179</v>
      </c>
      <c r="B3351" t="s">
        <v>4180</v>
      </c>
      <c r="C3351">
        <v>100</v>
      </c>
      <c r="D3351">
        <v>94</v>
      </c>
      <c r="E3351">
        <v>17</v>
      </c>
      <c r="F3351">
        <v>2</v>
      </c>
      <c r="G3351">
        <v>0</v>
      </c>
      <c r="H3351">
        <v>2</v>
      </c>
      <c r="I3351">
        <v>8</v>
      </c>
      <c r="J3351">
        <v>8</v>
      </c>
      <c r="K3351">
        <v>4</v>
      </c>
      <c r="L3351">
        <v>21</v>
      </c>
      <c r="M3351">
        <v>1</v>
      </c>
      <c r="N3351">
        <v>1</v>
      </c>
      <c r="O3351">
        <v>1</v>
      </c>
      <c r="P3351">
        <v>0.17799999999999999</v>
      </c>
      <c r="Q3351">
        <v>0.218</v>
      </c>
      <c r="R3351">
        <v>0.25700000000000001</v>
      </c>
      <c r="S3351">
        <v>0.47399999999999998</v>
      </c>
      <c r="T3351">
        <v>0.20899999999999999</v>
      </c>
      <c r="U3351">
        <v>0</v>
      </c>
      <c r="V3351">
        <v>0</v>
      </c>
      <c r="W3351">
        <v>-0.7</v>
      </c>
    </row>
    <row r="3352" spans="1:23" x14ac:dyDescent="0.25">
      <c r="A3352" t="s">
        <v>4177</v>
      </c>
      <c r="B3352" t="s">
        <v>4178</v>
      </c>
      <c r="C3352">
        <v>100</v>
      </c>
      <c r="D3352">
        <v>93</v>
      </c>
      <c r="E3352">
        <v>17</v>
      </c>
      <c r="F3352">
        <v>3</v>
      </c>
      <c r="G3352">
        <v>0</v>
      </c>
      <c r="H3352">
        <v>1</v>
      </c>
      <c r="I3352">
        <v>7</v>
      </c>
      <c r="J3352">
        <v>7</v>
      </c>
      <c r="K3352">
        <v>5</v>
      </c>
      <c r="L3352">
        <v>23</v>
      </c>
      <c r="M3352">
        <v>1</v>
      </c>
      <c r="N3352">
        <v>1</v>
      </c>
      <c r="O3352">
        <v>1</v>
      </c>
      <c r="P3352">
        <v>0.18099999999999999</v>
      </c>
      <c r="Q3352">
        <v>0.22600000000000001</v>
      </c>
      <c r="R3352">
        <v>0.24299999999999999</v>
      </c>
      <c r="S3352">
        <v>0.46800000000000003</v>
      </c>
      <c r="T3352">
        <v>0.20899999999999999</v>
      </c>
      <c r="U3352">
        <v>0</v>
      </c>
      <c r="V3352">
        <v>0</v>
      </c>
      <c r="W3352">
        <v>-0.3</v>
      </c>
    </row>
    <row r="3353" spans="1:23" x14ac:dyDescent="0.25">
      <c r="A3353" t="s">
        <v>4175</v>
      </c>
      <c r="B3353" t="s">
        <v>4176</v>
      </c>
      <c r="C3353">
        <v>100</v>
      </c>
      <c r="D3353">
        <v>94</v>
      </c>
      <c r="E3353">
        <v>17</v>
      </c>
      <c r="F3353">
        <v>2</v>
      </c>
      <c r="G3353">
        <v>0</v>
      </c>
      <c r="H3353">
        <v>2</v>
      </c>
      <c r="I3353">
        <v>8</v>
      </c>
      <c r="J3353">
        <v>8</v>
      </c>
      <c r="K3353">
        <v>4</v>
      </c>
      <c r="L3353">
        <v>21</v>
      </c>
      <c r="M3353">
        <v>1</v>
      </c>
      <c r="N3353">
        <v>1</v>
      </c>
      <c r="O3353">
        <v>1</v>
      </c>
      <c r="P3353">
        <v>0.17699999999999999</v>
      </c>
      <c r="Q3353">
        <v>0.216</v>
      </c>
      <c r="R3353">
        <v>0.25900000000000001</v>
      </c>
      <c r="S3353">
        <v>0.47499999999999998</v>
      </c>
      <c r="T3353">
        <v>0.20899999999999999</v>
      </c>
      <c r="U3353">
        <v>0</v>
      </c>
      <c r="V3353">
        <v>0</v>
      </c>
      <c r="W3353">
        <v>-0.7</v>
      </c>
    </row>
    <row r="3354" spans="1:23" x14ac:dyDescent="0.25">
      <c r="A3354" t="s">
        <v>4173</v>
      </c>
      <c r="B3354" t="s">
        <v>4174</v>
      </c>
      <c r="C3354">
        <v>100</v>
      </c>
      <c r="D3354">
        <v>94</v>
      </c>
      <c r="E3354">
        <v>17</v>
      </c>
      <c r="F3354">
        <v>2</v>
      </c>
      <c r="G3354">
        <v>0</v>
      </c>
      <c r="H3354">
        <v>1</v>
      </c>
      <c r="I3354">
        <v>7</v>
      </c>
      <c r="J3354">
        <v>7</v>
      </c>
      <c r="K3354">
        <v>4</v>
      </c>
      <c r="L3354">
        <v>19</v>
      </c>
      <c r="M3354">
        <v>1</v>
      </c>
      <c r="N3354">
        <v>1</v>
      </c>
      <c r="O3354">
        <v>1</v>
      </c>
      <c r="P3354">
        <v>0.18099999999999999</v>
      </c>
      <c r="Q3354">
        <v>0.22</v>
      </c>
      <c r="R3354">
        <v>0.251</v>
      </c>
      <c r="S3354">
        <v>0.47099999999999997</v>
      </c>
      <c r="T3354">
        <v>0.20899999999999999</v>
      </c>
      <c r="U3354">
        <v>-0.1</v>
      </c>
      <c r="V3354">
        <v>0</v>
      </c>
      <c r="W3354">
        <v>-0.5</v>
      </c>
    </row>
    <row r="3355" spans="1:23" x14ac:dyDescent="0.25">
      <c r="A3355" t="s">
        <v>4171</v>
      </c>
      <c r="B3355" t="s">
        <v>4172</v>
      </c>
      <c r="C3355">
        <v>100</v>
      </c>
      <c r="D3355">
        <v>94</v>
      </c>
      <c r="E3355">
        <v>17</v>
      </c>
      <c r="F3355">
        <v>2</v>
      </c>
      <c r="G3355">
        <v>0</v>
      </c>
      <c r="H3355">
        <v>2</v>
      </c>
      <c r="I3355">
        <v>7</v>
      </c>
      <c r="J3355">
        <v>8</v>
      </c>
      <c r="K3355">
        <v>4</v>
      </c>
      <c r="L3355">
        <v>23</v>
      </c>
      <c r="M3355">
        <v>1</v>
      </c>
      <c r="N3355">
        <v>1</v>
      </c>
      <c r="O3355">
        <v>1</v>
      </c>
      <c r="P3355">
        <v>0.17899999999999999</v>
      </c>
      <c r="Q3355">
        <v>0.216</v>
      </c>
      <c r="R3355">
        <v>0.25800000000000001</v>
      </c>
      <c r="S3355">
        <v>0.47399999999999998</v>
      </c>
      <c r="T3355">
        <v>0.20899999999999999</v>
      </c>
      <c r="U3355">
        <v>0</v>
      </c>
      <c r="V3355">
        <v>0</v>
      </c>
      <c r="W3355">
        <v>-0.7</v>
      </c>
    </row>
    <row r="3356" spans="1:23" x14ac:dyDescent="0.25">
      <c r="A3356" t="s">
        <v>4169</v>
      </c>
      <c r="B3356" t="s">
        <v>4170</v>
      </c>
      <c r="C3356">
        <v>100</v>
      </c>
      <c r="D3356">
        <v>95</v>
      </c>
      <c r="E3356">
        <v>19</v>
      </c>
      <c r="F3356">
        <v>3</v>
      </c>
      <c r="G3356">
        <v>0</v>
      </c>
      <c r="H3356">
        <v>1</v>
      </c>
      <c r="I3356">
        <v>7</v>
      </c>
      <c r="J3356">
        <v>7</v>
      </c>
      <c r="K3356">
        <v>3</v>
      </c>
      <c r="L3356">
        <v>25</v>
      </c>
      <c r="M3356">
        <v>1</v>
      </c>
      <c r="N3356">
        <v>5</v>
      </c>
      <c r="O3356">
        <v>2</v>
      </c>
      <c r="P3356">
        <v>0.19500000000000001</v>
      </c>
      <c r="Q3356">
        <v>0.223</v>
      </c>
      <c r="R3356">
        <v>0.251</v>
      </c>
      <c r="S3356">
        <v>0.47399999999999998</v>
      </c>
      <c r="T3356">
        <v>0.20899999999999999</v>
      </c>
      <c r="U3356">
        <v>0.1</v>
      </c>
      <c r="V3356">
        <v>0</v>
      </c>
      <c r="W3356">
        <v>-0.6</v>
      </c>
    </row>
    <row r="3357" spans="1:23" x14ac:dyDescent="0.25">
      <c r="A3357" t="s">
        <v>4167</v>
      </c>
      <c r="B3357" t="s">
        <v>4168</v>
      </c>
      <c r="C3357">
        <v>100</v>
      </c>
      <c r="D3357">
        <v>94</v>
      </c>
      <c r="E3357">
        <v>17</v>
      </c>
      <c r="F3357">
        <v>2</v>
      </c>
      <c r="G3357">
        <v>0</v>
      </c>
      <c r="H3357">
        <v>1</v>
      </c>
      <c r="I3357">
        <v>7</v>
      </c>
      <c r="J3357">
        <v>7</v>
      </c>
      <c r="K3357">
        <v>4</v>
      </c>
      <c r="L3357">
        <v>18</v>
      </c>
      <c r="M3357">
        <v>1</v>
      </c>
      <c r="N3357">
        <v>2</v>
      </c>
      <c r="O3357">
        <v>1</v>
      </c>
      <c r="P3357">
        <v>0.185</v>
      </c>
      <c r="Q3357">
        <v>0.223</v>
      </c>
      <c r="R3357">
        <v>0.249</v>
      </c>
      <c r="S3357">
        <v>0.47099999999999997</v>
      </c>
      <c r="T3357">
        <v>0.20899999999999999</v>
      </c>
      <c r="U3357">
        <v>0</v>
      </c>
      <c r="V3357">
        <v>0</v>
      </c>
      <c r="W3357">
        <v>-0.7</v>
      </c>
    </row>
    <row r="3358" spans="1:23" x14ac:dyDescent="0.25">
      <c r="A3358" t="s">
        <v>4165</v>
      </c>
      <c r="B3358" t="s">
        <v>4166</v>
      </c>
      <c r="C3358">
        <v>100</v>
      </c>
      <c r="D3358">
        <v>93</v>
      </c>
      <c r="E3358">
        <v>17</v>
      </c>
      <c r="F3358">
        <v>2</v>
      </c>
      <c r="G3358">
        <v>0</v>
      </c>
      <c r="H3358">
        <v>1</v>
      </c>
      <c r="I3358">
        <v>8</v>
      </c>
      <c r="J3358">
        <v>7</v>
      </c>
      <c r="K3358">
        <v>5</v>
      </c>
      <c r="L3358">
        <v>17</v>
      </c>
      <c r="M3358">
        <v>1</v>
      </c>
      <c r="N3358">
        <v>2</v>
      </c>
      <c r="O3358">
        <v>1</v>
      </c>
      <c r="P3358">
        <v>0.18099999999999999</v>
      </c>
      <c r="Q3358">
        <v>0.22800000000000001</v>
      </c>
      <c r="R3358">
        <v>0.23599999999999999</v>
      </c>
      <c r="S3358">
        <v>0.46400000000000002</v>
      </c>
      <c r="T3358">
        <v>0.20899999999999999</v>
      </c>
      <c r="U3358">
        <v>0</v>
      </c>
      <c r="V3358">
        <v>0</v>
      </c>
      <c r="W3358">
        <v>-0.5</v>
      </c>
    </row>
    <row r="3359" spans="1:23" x14ac:dyDescent="0.25">
      <c r="A3359" t="s">
        <v>4163</v>
      </c>
      <c r="B3359" t="s">
        <v>4164</v>
      </c>
      <c r="C3359">
        <v>100</v>
      </c>
      <c r="D3359">
        <v>94</v>
      </c>
      <c r="E3359">
        <v>17</v>
      </c>
      <c r="F3359">
        <v>2</v>
      </c>
      <c r="G3359">
        <v>0</v>
      </c>
      <c r="H3359">
        <v>2</v>
      </c>
      <c r="I3359">
        <v>8</v>
      </c>
      <c r="J3359">
        <v>8</v>
      </c>
      <c r="K3359">
        <v>4</v>
      </c>
      <c r="L3359">
        <v>23</v>
      </c>
      <c r="M3359">
        <v>1</v>
      </c>
      <c r="N3359">
        <v>3</v>
      </c>
      <c r="O3359">
        <v>2</v>
      </c>
      <c r="P3359">
        <v>0.17799999999999999</v>
      </c>
      <c r="Q3359">
        <v>0.21299999999999999</v>
      </c>
      <c r="R3359">
        <v>0.26200000000000001</v>
      </c>
      <c r="S3359">
        <v>0.47499999999999998</v>
      </c>
      <c r="T3359">
        <v>0.20899999999999999</v>
      </c>
      <c r="U3359">
        <v>0</v>
      </c>
      <c r="V3359">
        <v>0</v>
      </c>
      <c r="W3359">
        <v>-0.7</v>
      </c>
    </row>
    <row r="3360" spans="1:23" x14ac:dyDescent="0.25">
      <c r="A3360" t="s">
        <v>4161</v>
      </c>
      <c r="B3360" t="s">
        <v>4162</v>
      </c>
      <c r="C3360">
        <v>100</v>
      </c>
      <c r="D3360">
        <v>94</v>
      </c>
      <c r="E3360">
        <v>17</v>
      </c>
      <c r="F3360">
        <v>2</v>
      </c>
      <c r="G3360">
        <v>0</v>
      </c>
      <c r="H3360">
        <v>2</v>
      </c>
      <c r="I3360">
        <v>7</v>
      </c>
      <c r="J3360">
        <v>8</v>
      </c>
      <c r="K3360">
        <v>4</v>
      </c>
      <c r="L3360">
        <v>21</v>
      </c>
      <c r="M3360">
        <v>1</v>
      </c>
      <c r="N3360">
        <v>1</v>
      </c>
      <c r="O3360">
        <v>1</v>
      </c>
      <c r="P3360">
        <v>0.17699999999999999</v>
      </c>
      <c r="Q3360">
        <v>0.216</v>
      </c>
      <c r="R3360">
        <v>0.25800000000000001</v>
      </c>
      <c r="S3360">
        <v>0.47399999999999998</v>
      </c>
      <c r="T3360">
        <v>0.20899999999999999</v>
      </c>
      <c r="U3360">
        <v>0</v>
      </c>
      <c r="V3360">
        <v>0</v>
      </c>
      <c r="W3360">
        <v>-0.7</v>
      </c>
    </row>
    <row r="3361" spans="1:23" x14ac:dyDescent="0.25">
      <c r="A3361" t="s">
        <v>4159</v>
      </c>
      <c r="B3361" t="s">
        <v>4160</v>
      </c>
      <c r="C3361">
        <v>100</v>
      </c>
      <c r="D3361">
        <v>94</v>
      </c>
      <c r="E3361">
        <v>17</v>
      </c>
      <c r="F3361">
        <v>2</v>
      </c>
      <c r="G3361">
        <v>0</v>
      </c>
      <c r="H3361">
        <v>2</v>
      </c>
      <c r="I3361">
        <v>7</v>
      </c>
      <c r="J3361">
        <v>8</v>
      </c>
      <c r="K3361">
        <v>4</v>
      </c>
      <c r="L3361">
        <v>21</v>
      </c>
      <c r="M3361">
        <v>1</v>
      </c>
      <c r="N3361">
        <v>1</v>
      </c>
      <c r="O3361">
        <v>1</v>
      </c>
      <c r="P3361">
        <v>0.17699999999999999</v>
      </c>
      <c r="Q3361">
        <v>0.217</v>
      </c>
      <c r="R3361">
        <v>0.25600000000000001</v>
      </c>
      <c r="S3361">
        <v>0.47399999999999998</v>
      </c>
      <c r="T3361">
        <v>0.20899999999999999</v>
      </c>
      <c r="U3361">
        <v>0</v>
      </c>
      <c r="V3361">
        <v>0</v>
      </c>
      <c r="W3361">
        <v>-0.7</v>
      </c>
    </row>
    <row r="3362" spans="1:23" x14ac:dyDescent="0.25">
      <c r="A3362" t="s">
        <v>4157</v>
      </c>
      <c r="B3362" t="s">
        <v>4158</v>
      </c>
      <c r="C3362">
        <v>100</v>
      </c>
      <c r="D3362">
        <v>94</v>
      </c>
      <c r="E3362">
        <v>17</v>
      </c>
      <c r="F3362">
        <v>2</v>
      </c>
      <c r="G3362">
        <v>0</v>
      </c>
      <c r="H3362">
        <v>1</v>
      </c>
      <c r="I3362">
        <v>7</v>
      </c>
      <c r="J3362">
        <v>7</v>
      </c>
      <c r="K3362">
        <v>4</v>
      </c>
      <c r="L3362">
        <v>17</v>
      </c>
      <c r="M3362">
        <v>1</v>
      </c>
      <c r="N3362">
        <v>2</v>
      </c>
      <c r="O3362">
        <v>1</v>
      </c>
      <c r="P3362">
        <v>0.184</v>
      </c>
      <c r="Q3362">
        <v>0.22</v>
      </c>
      <c r="R3362">
        <v>0.251</v>
      </c>
      <c r="S3362">
        <v>0.47099999999999997</v>
      </c>
      <c r="T3362">
        <v>0.20899999999999999</v>
      </c>
      <c r="U3362">
        <v>0</v>
      </c>
      <c r="V3362">
        <v>0</v>
      </c>
      <c r="W3362">
        <v>-0.5</v>
      </c>
    </row>
    <row r="3363" spans="1:23" x14ac:dyDescent="0.25">
      <c r="A3363" t="s">
        <v>4155</v>
      </c>
      <c r="B3363" t="s">
        <v>4156</v>
      </c>
      <c r="C3363">
        <v>100</v>
      </c>
      <c r="D3363">
        <v>95</v>
      </c>
      <c r="E3363">
        <v>18</v>
      </c>
      <c r="F3363">
        <v>2</v>
      </c>
      <c r="G3363">
        <v>0</v>
      </c>
      <c r="H3363">
        <v>1</v>
      </c>
      <c r="I3363">
        <v>7</v>
      </c>
      <c r="J3363">
        <v>7</v>
      </c>
      <c r="K3363">
        <v>3</v>
      </c>
      <c r="L3363">
        <v>13</v>
      </c>
      <c r="M3363">
        <v>1</v>
      </c>
      <c r="N3363">
        <v>1</v>
      </c>
      <c r="O3363">
        <v>1</v>
      </c>
      <c r="P3363">
        <v>0.193</v>
      </c>
      <c r="Q3363">
        <v>0.22500000000000001</v>
      </c>
      <c r="R3363">
        <v>0.245</v>
      </c>
      <c r="S3363">
        <v>0.47</v>
      </c>
      <c r="T3363">
        <v>0.20899999999999999</v>
      </c>
      <c r="U3363">
        <v>0</v>
      </c>
      <c r="V3363">
        <v>0</v>
      </c>
      <c r="W3363">
        <v>-0.5</v>
      </c>
    </row>
    <row r="3364" spans="1:23" x14ac:dyDescent="0.25">
      <c r="A3364" t="s">
        <v>4153</v>
      </c>
      <c r="B3364" t="s">
        <v>4154</v>
      </c>
      <c r="C3364">
        <v>100</v>
      </c>
      <c r="D3364">
        <v>94</v>
      </c>
      <c r="E3364">
        <v>17</v>
      </c>
      <c r="F3364">
        <v>2</v>
      </c>
      <c r="G3364">
        <v>0</v>
      </c>
      <c r="H3364">
        <v>1</v>
      </c>
      <c r="I3364">
        <v>8</v>
      </c>
      <c r="J3364">
        <v>7</v>
      </c>
      <c r="K3364">
        <v>4</v>
      </c>
      <c r="L3364">
        <v>19</v>
      </c>
      <c r="M3364">
        <v>1</v>
      </c>
      <c r="N3364">
        <v>1</v>
      </c>
      <c r="O3364">
        <v>1</v>
      </c>
      <c r="P3364">
        <v>0.17899999999999999</v>
      </c>
      <c r="Q3364">
        <v>0.22</v>
      </c>
      <c r="R3364">
        <v>0.253</v>
      </c>
      <c r="S3364">
        <v>0.47299999999999998</v>
      </c>
      <c r="T3364">
        <v>0.20899999999999999</v>
      </c>
      <c r="U3364">
        <v>0</v>
      </c>
      <c r="V3364">
        <v>0</v>
      </c>
      <c r="W3364">
        <v>-0.7</v>
      </c>
    </row>
    <row r="3365" spans="1:23" x14ac:dyDescent="0.25">
      <c r="A3365" t="s">
        <v>4151</v>
      </c>
      <c r="B3365" t="s">
        <v>4152</v>
      </c>
      <c r="C3365">
        <v>100</v>
      </c>
      <c r="D3365">
        <v>93</v>
      </c>
      <c r="E3365">
        <v>17</v>
      </c>
      <c r="F3365">
        <v>2</v>
      </c>
      <c r="G3365">
        <v>0</v>
      </c>
      <c r="H3365">
        <v>1</v>
      </c>
      <c r="I3365">
        <v>7</v>
      </c>
      <c r="J3365">
        <v>7</v>
      </c>
      <c r="K3365">
        <v>4</v>
      </c>
      <c r="L3365">
        <v>23</v>
      </c>
      <c r="M3365">
        <v>1</v>
      </c>
      <c r="N3365">
        <v>2</v>
      </c>
      <c r="O3365">
        <v>1</v>
      </c>
      <c r="P3365">
        <v>0.18099999999999999</v>
      </c>
      <c r="Q3365">
        <v>0.223</v>
      </c>
      <c r="R3365">
        <v>0.247</v>
      </c>
      <c r="S3365">
        <v>0.47</v>
      </c>
      <c r="T3365">
        <v>0.20899999999999999</v>
      </c>
      <c r="U3365">
        <v>0</v>
      </c>
      <c r="V3365">
        <v>0</v>
      </c>
      <c r="W3365">
        <v>-0.7</v>
      </c>
    </row>
    <row r="3366" spans="1:23" x14ac:dyDescent="0.25">
      <c r="A3366" t="s">
        <v>4149</v>
      </c>
      <c r="B3366" t="s">
        <v>4150</v>
      </c>
      <c r="C3366">
        <v>100</v>
      </c>
      <c r="D3366">
        <v>94</v>
      </c>
      <c r="E3366">
        <v>17</v>
      </c>
      <c r="F3366">
        <v>2</v>
      </c>
      <c r="G3366">
        <v>0</v>
      </c>
      <c r="H3366">
        <v>1</v>
      </c>
      <c r="I3366">
        <v>7</v>
      </c>
      <c r="J3366">
        <v>7</v>
      </c>
      <c r="K3366">
        <v>4</v>
      </c>
      <c r="L3366">
        <v>19</v>
      </c>
      <c r="M3366">
        <v>1</v>
      </c>
      <c r="N3366">
        <v>1</v>
      </c>
      <c r="O3366">
        <v>1</v>
      </c>
      <c r="P3366">
        <v>0.18099999999999999</v>
      </c>
      <c r="Q3366">
        <v>0.217</v>
      </c>
      <c r="R3366">
        <v>0.25700000000000001</v>
      </c>
      <c r="S3366">
        <v>0.47399999999999998</v>
      </c>
      <c r="T3366">
        <v>0.20899999999999999</v>
      </c>
      <c r="U3366">
        <v>0</v>
      </c>
      <c r="V3366">
        <v>0</v>
      </c>
      <c r="W3366">
        <v>-0.7</v>
      </c>
    </row>
    <row r="3367" spans="1:23" x14ac:dyDescent="0.25">
      <c r="A3367" t="s">
        <v>4147</v>
      </c>
      <c r="B3367" t="s">
        <v>4148</v>
      </c>
      <c r="C3367">
        <v>100</v>
      </c>
      <c r="D3367">
        <v>92</v>
      </c>
      <c r="E3367">
        <v>16</v>
      </c>
      <c r="F3367">
        <v>3</v>
      </c>
      <c r="G3367">
        <v>0</v>
      </c>
      <c r="H3367">
        <v>1</v>
      </c>
      <c r="I3367">
        <v>7</v>
      </c>
      <c r="J3367">
        <v>6</v>
      </c>
      <c r="K3367">
        <v>6</v>
      </c>
      <c r="L3367">
        <v>26</v>
      </c>
      <c r="M3367">
        <v>1</v>
      </c>
      <c r="N3367">
        <v>1</v>
      </c>
      <c r="O3367">
        <v>1</v>
      </c>
      <c r="P3367">
        <v>0.17399999999999999</v>
      </c>
      <c r="Q3367">
        <v>0.23200000000000001</v>
      </c>
      <c r="R3367">
        <v>0.22700000000000001</v>
      </c>
      <c r="S3367">
        <v>0.46</v>
      </c>
      <c r="T3367">
        <v>0.20899999999999999</v>
      </c>
      <c r="U3367">
        <v>0</v>
      </c>
      <c r="V3367">
        <v>0</v>
      </c>
      <c r="W3367">
        <v>-0.4</v>
      </c>
    </row>
    <row r="3368" spans="1:23" x14ac:dyDescent="0.25">
      <c r="A3368" t="s">
        <v>4145</v>
      </c>
      <c r="B3368" t="s">
        <v>4146</v>
      </c>
      <c r="C3368">
        <v>100</v>
      </c>
      <c r="D3368">
        <v>94</v>
      </c>
      <c r="E3368">
        <v>17</v>
      </c>
      <c r="F3368">
        <v>2</v>
      </c>
      <c r="G3368">
        <v>0</v>
      </c>
      <c r="H3368">
        <v>1</v>
      </c>
      <c r="I3368">
        <v>7</v>
      </c>
      <c r="J3368">
        <v>8</v>
      </c>
      <c r="K3368">
        <v>4</v>
      </c>
      <c r="L3368">
        <v>19</v>
      </c>
      <c r="M3368">
        <v>1</v>
      </c>
      <c r="N3368">
        <v>1</v>
      </c>
      <c r="O3368">
        <v>1</v>
      </c>
      <c r="P3368">
        <v>0.18</v>
      </c>
      <c r="Q3368">
        <v>0.217</v>
      </c>
      <c r="R3368">
        <v>0.25600000000000001</v>
      </c>
      <c r="S3368">
        <v>0.47299999999999998</v>
      </c>
      <c r="T3368">
        <v>0.20899999999999999</v>
      </c>
      <c r="U3368">
        <v>0</v>
      </c>
      <c r="V3368">
        <v>0</v>
      </c>
      <c r="W3368">
        <v>-0.5</v>
      </c>
    </row>
    <row r="3369" spans="1:23" x14ac:dyDescent="0.25">
      <c r="A3369" t="s">
        <v>4143</v>
      </c>
      <c r="B3369" t="s">
        <v>4144</v>
      </c>
      <c r="C3369">
        <v>100</v>
      </c>
      <c r="D3369">
        <v>94</v>
      </c>
      <c r="E3369">
        <v>17</v>
      </c>
      <c r="F3369">
        <v>2</v>
      </c>
      <c r="G3369">
        <v>0</v>
      </c>
      <c r="H3369">
        <v>1</v>
      </c>
      <c r="I3369">
        <v>7</v>
      </c>
      <c r="J3369">
        <v>8</v>
      </c>
      <c r="K3369">
        <v>4</v>
      </c>
      <c r="L3369">
        <v>23</v>
      </c>
      <c r="M3369">
        <v>1</v>
      </c>
      <c r="N3369">
        <v>1</v>
      </c>
      <c r="O3369">
        <v>1</v>
      </c>
      <c r="P3369">
        <v>0.17799999999999999</v>
      </c>
      <c r="Q3369">
        <v>0.217</v>
      </c>
      <c r="R3369">
        <v>0.25600000000000001</v>
      </c>
      <c r="S3369">
        <v>0.47199999999999998</v>
      </c>
      <c r="T3369">
        <v>0.20899999999999999</v>
      </c>
      <c r="U3369">
        <v>0</v>
      </c>
      <c r="V3369">
        <v>0</v>
      </c>
      <c r="W3369">
        <v>-0.4</v>
      </c>
    </row>
    <row r="3370" spans="1:23" x14ac:dyDescent="0.25">
      <c r="A3370" t="s">
        <v>4141</v>
      </c>
      <c r="B3370" t="s">
        <v>4142</v>
      </c>
      <c r="C3370">
        <v>100</v>
      </c>
      <c r="D3370">
        <v>92</v>
      </c>
      <c r="E3370">
        <v>16</v>
      </c>
      <c r="F3370">
        <v>2</v>
      </c>
      <c r="G3370">
        <v>0</v>
      </c>
      <c r="H3370">
        <v>1</v>
      </c>
      <c r="I3370">
        <v>8</v>
      </c>
      <c r="J3370">
        <v>6</v>
      </c>
      <c r="K3370">
        <v>6</v>
      </c>
      <c r="L3370">
        <v>22</v>
      </c>
      <c r="M3370">
        <v>1</v>
      </c>
      <c r="N3370">
        <v>6</v>
      </c>
      <c r="O3370">
        <v>2</v>
      </c>
      <c r="P3370">
        <v>0.17799999999999999</v>
      </c>
      <c r="Q3370">
        <v>0.22900000000000001</v>
      </c>
      <c r="R3370">
        <v>0.23200000000000001</v>
      </c>
      <c r="S3370">
        <v>0.46100000000000002</v>
      </c>
      <c r="T3370">
        <v>0.20899999999999999</v>
      </c>
      <c r="U3370">
        <v>0.1</v>
      </c>
      <c r="V3370">
        <v>0</v>
      </c>
      <c r="W3370">
        <v>-0.5</v>
      </c>
    </row>
    <row r="3371" spans="1:23" x14ac:dyDescent="0.25">
      <c r="A3371" t="s">
        <v>4139</v>
      </c>
      <c r="B3371" t="s">
        <v>4140</v>
      </c>
      <c r="C3371">
        <v>100</v>
      </c>
      <c r="D3371">
        <v>93</v>
      </c>
      <c r="E3371">
        <v>16</v>
      </c>
      <c r="F3371">
        <v>2</v>
      </c>
      <c r="G3371">
        <v>0</v>
      </c>
      <c r="H3371">
        <v>1</v>
      </c>
      <c r="I3371">
        <v>7</v>
      </c>
      <c r="J3371">
        <v>7</v>
      </c>
      <c r="K3371">
        <v>5</v>
      </c>
      <c r="L3371">
        <v>23</v>
      </c>
      <c r="M3371">
        <v>1</v>
      </c>
      <c r="N3371">
        <v>1</v>
      </c>
      <c r="O3371">
        <v>0</v>
      </c>
      <c r="P3371">
        <v>0.17399999999999999</v>
      </c>
      <c r="Q3371">
        <v>0.221</v>
      </c>
      <c r="R3371">
        <v>0.246</v>
      </c>
      <c r="S3371">
        <v>0.46700000000000003</v>
      </c>
      <c r="T3371">
        <v>0.20899999999999999</v>
      </c>
      <c r="U3371">
        <v>0</v>
      </c>
      <c r="V3371">
        <v>0</v>
      </c>
      <c r="W3371">
        <v>-0.7</v>
      </c>
    </row>
    <row r="3372" spans="1:23" x14ac:dyDescent="0.25">
      <c r="A3372" t="s">
        <v>4137</v>
      </c>
      <c r="B3372" t="s">
        <v>4138</v>
      </c>
      <c r="C3372">
        <v>100</v>
      </c>
      <c r="D3372">
        <v>94</v>
      </c>
      <c r="E3372">
        <v>17</v>
      </c>
      <c r="F3372">
        <v>2</v>
      </c>
      <c r="G3372">
        <v>0</v>
      </c>
      <c r="H3372">
        <v>1</v>
      </c>
      <c r="I3372">
        <v>8</v>
      </c>
      <c r="J3372">
        <v>8</v>
      </c>
      <c r="K3372">
        <v>4</v>
      </c>
      <c r="L3372">
        <v>20</v>
      </c>
      <c r="M3372">
        <v>1</v>
      </c>
      <c r="N3372">
        <v>2</v>
      </c>
      <c r="O3372">
        <v>1</v>
      </c>
      <c r="P3372">
        <v>0.18</v>
      </c>
      <c r="Q3372">
        <v>0.217</v>
      </c>
      <c r="R3372">
        <v>0.255</v>
      </c>
      <c r="S3372">
        <v>0.47199999999999998</v>
      </c>
      <c r="T3372">
        <v>0.20899999999999999</v>
      </c>
      <c r="U3372">
        <v>0</v>
      </c>
      <c r="V3372">
        <v>0</v>
      </c>
      <c r="W3372">
        <v>-0.7</v>
      </c>
    </row>
    <row r="3373" spans="1:23" x14ac:dyDescent="0.25">
      <c r="A3373" t="s">
        <v>4135</v>
      </c>
      <c r="B3373" t="s">
        <v>4136</v>
      </c>
      <c r="C3373">
        <v>100</v>
      </c>
      <c r="D3373">
        <v>94</v>
      </c>
      <c r="E3373">
        <v>17</v>
      </c>
      <c r="F3373">
        <v>3</v>
      </c>
      <c r="G3373">
        <v>0</v>
      </c>
      <c r="H3373">
        <v>1</v>
      </c>
      <c r="I3373">
        <v>7</v>
      </c>
      <c r="J3373">
        <v>7</v>
      </c>
      <c r="K3373">
        <v>4</v>
      </c>
      <c r="L3373">
        <v>24</v>
      </c>
      <c r="M3373">
        <v>1</v>
      </c>
      <c r="N3373">
        <v>2</v>
      </c>
      <c r="O3373">
        <v>1</v>
      </c>
      <c r="P3373">
        <v>0.185</v>
      </c>
      <c r="Q3373">
        <v>0.221</v>
      </c>
      <c r="R3373">
        <v>0.249</v>
      </c>
      <c r="S3373">
        <v>0.47</v>
      </c>
      <c r="T3373">
        <v>0.20899999999999999</v>
      </c>
      <c r="U3373">
        <v>0</v>
      </c>
      <c r="V3373">
        <v>0</v>
      </c>
      <c r="W3373">
        <v>-0.4</v>
      </c>
    </row>
    <row r="3374" spans="1:23" x14ac:dyDescent="0.25">
      <c r="A3374" t="s">
        <v>4133</v>
      </c>
      <c r="B3374" t="s">
        <v>4134</v>
      </c>
      <c r="C3374">
        <v>100</v>
      </c>
      <c r="D3374">
        <v>93</v>
      </c>
      <c r="E3374">
        <v>17</v>
      </c>
      <c r="F3374">
        <v>2</v>
      </c>
      <c r="G3374">
        <v>0</v>
      </c>
      <c r="H3374">
        <v>0</v>
      </c>
      <c r="I3374">
        <v>7</v>
      </c>
      <c r="J3374">
        <v>6</v>
      </c>
      <c r="K3374">
        <v>5</v>
      </c>
      <c r="L3374">
        <v>14</v>
      </c>
      <c r="M3374">
        <v>1</v>
      </c>
      <c r="N3374">
        <v>4</v>
      </c>
      <c r="O3374">
        <v>2</v>
      </c>
      <c r="P3374">
        <v>0.187</v>
      </c>
      <c r="Q3374">
        <v>0.23100000000000001</v>
      </c>
      <c r="R3374">
        <v>0.23300000000000001</v>
      </c>
      <c r="S3374">
        <v>0.46400000000000002</v>
      </c>
      <c r="T3374">
        <v>0.20899999999999999</v>
      </c>
      <c r="U3374">
        <v>0</v>
      </c>
      <c r="V3374">
        <v>0</v>
      </c>
      <c r="W3374">
        <v>-0.5</v>
      </c>
    </row>
    <row r="3375" spans="1:23" x14ac:dyDescent="0.25">
      <c r="A3375" t="s">
        <v>4131</v>
      </c>
      <c r="B3375" t="s">
        <v>4132</v>
      </c>
      <c r="C3375">
        <v>100</v>
      </c>
      <c r="D3375">
        <v>93</v>
      </c>
      <c r="E3375">
        <v>16</v>
      </c>
      <c r="F3375">
        <v>2</v>
      </c>
      <c r="G3375">
        <v>0</v>
      </c>
      <c r="H3375">
        <v>2</v>
      </c>
      <c r="I3375">
        <v>7</v>
      </c>
      <c r="J3375">
        <v>7</v>
      </c>
      <c r="K3375">
        <v>4</v>
      </c>
      <c r="L3375">
        <v>22</v>
      </c>
      <c r="M3375">
        <v>1</v>
      </c>
      <c r="N3375">
        <v>2</v>
      </c>
      <c r="O3375">
        <v>1</v>
      </c>
      <c r="P3375">
        <v>0.17499999999999999</v>
      </c>
      <c r="Q3375">
        <v>0.217</v>
      </c>
      <c r="R3375">
        <v>0.254</v>
      </c>
      <c r="S3375">
        <v>0.47099999999999997</v>
      </c>
      <c r="T3375">
        <v>0.20899999999999999</v>
      </c>
      <c r="U3375">
        <v>-0.1</v>
      </c>
      <c r="V3375">
        <v>0</v>
      </c>
      <c r="W3375">
        <v>-0.7</v>
      </c>
    </row>
    <row r="3376" spans="1:23" x14ac:dyDescent="0.25">
      <c r="A3376" t="s">
        <v>4129</v>
      </c>
      <c r="B3376" t="s">
        <v>4130</v>
      </c>
      <c r="C3376">
        <v>100</v>
      </c>
      <c r="D3376">
        <v>93</v>
      </c>
      <c r="E3376">
        <v>17</v>
      </c>
      <c r="F3376">
        <v>2</v>
      </c>
      <c r="G3376">
        <v>0</v>
      </c>
      <c r="H3376">
        <v>1</v>
      </c>
      <c r="I3376">
        <v>8</v>
      </c>
      <c r="J3376">
        <v>7</v>
      </c>
      <c r="K3376">
        <v>5</v>
      </c>
      <c r="L3376">
        <v>13</v>
      </c>
      <c r="M3376">
        <v>1</v>
      </c>
      <c r="N3376">
        <v>1</v>
      </c>
      <c r="O3376">
        <v>1</v>
      </c>
      <c r="P3376">
        <v>0.17799999999999999</v>
      </c>
      <c r="Q3376">
        <v>0.222</v>
      </c>
      <c r="R3376">
        <v>0.246</v>
      </c>
      <c r="S3376">
        <v>0.46800000000000003</v>
      </c>
      <c r="T3376">
        <v>0.20899999999999999</v>
      </c>
      <c r="U3376">
        <v>0</v>
      </c>
      <c r="V3376">
        <v>0</v>
      </c>
      <c r="W3376">
        <v>-0.4</v>
      </c>
    </row>
    <row r="3377" spans="1:23" x14ac:dyDescent="0.25">
      <c r="A3377" t="s">
        <v>4127</v>
      </c>
      <c r="B3377" t="s">
        <v>4128</v>
      </c>
      <c r="C3377">
        <v>100</v>
      </c>
      <c r="D3377">
        <v>94</v>
      </c>
      <c r="E3377">
        <v>17</v>
      </c>
      <c r="F3377">
        <v>2</v>
      </c>
      <c r="G3377">
        <v>0</v>
      </c>
      <c r="H3377">
        <v>1</v>
      </c>
      <c r="I3377">
        <v>7</v>
      </c>
      <c r="J3377">
        <v>8</v>
      </c>
      <c r="K3377">
        <v>4</v>
      </c>
      <c r="L3377">
        <v>23</v>
      </c>
      <c r="M3377">
        <v>1</v>
      </c>
      <c r="N3377">
        <v>2</v>
      </c>
      <c r="O3377">
        <v>1</v>
      </c>
      <c r="P3377">
        <v>0.17899999999999999</v>
      </c>
      <c r="Q3377">
        <v>0.218</v>
      </c>
      <c r="R3377">
        <v>0.254</v>
      </c>
      <c r="S3377">
        <v>0.47199999999999998</v>
      </c>
      <c r="T3377">
        <v>0.20899999999999999</v>
      </c>
      <c r="U3377">
        <v>0</v>
      </c>
      <c r="V3377">
        <v>0</v>
      </c>
      <c r="W3377">
        <v>-0.7</v>
      </c>
    </row>
    <row r="3378" spans="1:23" x14ac:dyDescent="0.25">
      <c r="A3378" t="s">
        <v>4125</v>
      </c>
      <c r="B3378" t="s">
        <v>4126</v>
      </c>
      <c r="C3378">
        <v>100</v>
      </c>
      <c r="D3378">
        <v>94</v>
      </c>
      <c r="E3378">
        <v>17</v>
      </c>
      <c r="F3378">
        <v>3</v>
      </c>
      <c r="G3378">
        <v>0</v>
      </c>
      <c r="H3378">
        <v>1</v>
      </c>
      <c r="I3378">
        <v>7</v>
      </c>
      <c r="J3378">
        <v>7</v>
      </c>
      <c r="K3378">
        <v>4</v>
      </c>
      <c r="L3378">
        <v>23</v>
      </c>
      <c r="M3378">
        <v>1</v>
      </c>
      <c r="N3378">
        <v>3</v>
      </c>
      <c r="O3378">
        <v>1</v>
      </c>
      <c r="P3378">
        <v>0.185</v>
      </c>
      <c r="Q3378">
        <v>0.22</v>
      </c>
      <c r="R3378">
        <v>0.25</v>
      </c>
      <c r="S3378">
        <v>0.47</v>
      </c>
      <c r="T3378">
        <v>0.20899999999999999</v>
      </c>
      <c r="U3378">
        <v>0</v>
      </c>
      <c r="V3378">
        <v>0</v>
      </c>
      <c r="W3378">
        <v>-0.4</v>
      </c>
    </row>
    <row r="3379" spans="1:23" x14ac:dyDescent="0.25">
      <c r="A3379" t="s">
        <v>4123</v>
      </c>
      <c r="B3379" t="s">
        <v>4124</v>
      </c>
      <c r="C3379">
        <v>100</v>
      </c>
      <c r="D3379">
        <v>93</v>
      </c>
      <c r="E3379">
        <v>17</v>
      </c>
      <c r="F3379">
        <v>2</v>
      </c>
      <c r="G3379">
        <v>0</v>
      </c>
      <c r="H3379">
        <v>1</v>
      </c>
      <c r="I3379">
        <v>7</v>
      </c>
      <c r="J3379">
        <v>7</v>
      </c>
      <c r="K3379">
        <v>5</v>
      </c>
      <c r="L3379">
        <v>20</v>
      </c>
      <c r="M3379">
        <v>1</v>
      </c>
      <c r="N3379">
        <v>2</v>
      </c>
      <c r="O3379">
        <v>1</v>
      </c>
      <c r="P3379">
        <v>0.17699999999999999</v>
      </c>
      <c r="Q3379">
        <v>0.222</v>
      </c>
      <c r="R3379">
        <v>0.246</v>
      </c>
      <c r="S3379">
        <v>0.46800000000000003</v>
      </c>
      <c r="T3379">
        <v>0.20899999999999999</v>
      </c>
      <c r="U3379">
        <v>-0.1</v>
      </c>
      <c r="V3379">
        <v>0</v>
      </c>
      <c r="W3379">
        <v>-0.7</v>
      </c>
    </row>
    <row r="3380" spans="1:23" x14ac:dyDescent="0.25">
      <c r="A3380" t="s">
        <v>4121</v>
      </c>
      <c r="B3380" t="s">
        <v>4122</v>
      </c>
      <c r="C3380">
        <v>100</v>
      </c>
      <c r="D3380">
        <v>94</v>
      </c>
      <c r="E3380">
        <v>17</v>
      </c>
      <c r="F3380">
        <v>2</v>
      </c>
      <c r="G3380">
        <v>0</v>
      </c>
      <c r="H3380">
        <v>1</v>
      </c>
      <c r="I3380">
        <v>7</v>
      </c>
      <c r="J3380">
        <v>7</v>
      </c>
      <c r="K3380">
        <v>4</v>
      </c>
      <c r="L3380">
        <v>19</v>
      </c>
      <c r="M3380">
        <v>1</v>
      </c>
      <c r="N3380">
        <v>2</v>
      </c>
      <c r="O3380">
        <v>1</v>
      </c>
      <c r="P3380">
        <v>0.18099999999999999</v>
      </c>
      <c r="Q3380">
        <v>0.217</v>
      </c>
      <c r="R3380">
        <v>0.255</v>
      </c>
      <c r="S3380">
        <v>0.47199999999999998</v>
      </c>
      <c r="T3380">
        <v>0.20899999999999999</v>
      </c>
      <c r="U3380">
        <v>0</v>
      </c>
      <c r="V3380">
        <v>0</v>
      </c>
      <c r="W3380">
        <v>-0.5</v>
      </c>
    </row>
    <row r="3381" spans="1:23" x14ac:dyDescent="0.25">
      <c r="A3381" t="s">
        <v>4119</v>
      </c>
      <c r="B3381" t="s">
        <v>4120</v>
      </c>
      <c r="C3381">
        <v>100</v>
      </c>
      <c r="D3381">
        <v>94</v>
      </c>
      <c r="E3381">
        <v>18</v>
      </c>
      <c r="F3381">
        <v>2</v>
      </c>
      <c r="G3381">
        <v>0</v>
      </c>
      <c r="H3381">
        <v>1</v>
      </c>
      <c r="I3381">
        <v>7</v>
      </c>
      <c r="J3381">
        <v>7</v>
      </c>
      <c r="K3381">
        <v>4</v>
      </c>
      <c r="L3381">
        <v>17</v>
      </c>
      <c r="M3381">
        <v>1</v>
      </c>
      <c r="N3381">
        <v>3</v>
      </c>
      <c r="O3381">
        <v>2</v>
      </c>
      <c r="P3381">
        <v>0.187</v>
      </c>
      <c r="Q3381">
        <v>0.22600000000000001</v>
      </c>
      <c r="R3381">
        <v>0.24099999999999999</v>
      </c>
      <c r="S3381">
        <v>0.46700000000000003</v>
      </c>
      <c r="T3381">
        <v>0.20899999999999999</v>
      </c>
      <c r="U3381">
        <v>-0.1</v>
      </c>
      <c r="V3381">
        <v>0</v>
      </c>
      <c r="W3381">
        <v>-0.5</v>
      </c>
    </row>
    <row r="3382" spans="1:23" x14ac:dyDescent="0.25">
      <c r="A3382" t="s">
        <v>4117</v>
      </c>
      <c r="B3382" t="s">
        <v>4118</v>
      </c>
      <c r="C3382">
        <v>100</v>
      </c>
      <c r="D3382">
        <v>94</v>
      </c>
      <c r="E3382">
        <v>17</v>
      </c>
      <c r="F3382">
        <v>3</v>
      </c>
      <c r="G3382">
        <v>0</v>
      </c>
      <c r="H3382">
        <v>1</v>
      </c>
      <c r="I3382">
        <v>7</v>
      </c>
      <c r="J3382">
        <v>7</v>
      </c>
      <c r="K3382">
        <v>4</v>
      </c>
      <c r="L3382">
        <v>25</v>
      </c>
      <c r="M3382">
        <v>1</v>
      </c>
      <c r="N3382">
        <v>2</v>
      </c>
      <c r="O3382">
        <v>1</v>
      </c>
      <c r="P3382">
        <v>0.185</v>
      </c>
      <c r="Q3382">
        <v>0.224</v>
      </c>
      <c r="R3382">
        <v>0.24399999999999999</v>
      </c>
      <c r="S3382">
        <v>0.46800000000000003</v>
      </c>
      <c r="T3382">
        <v>0.20899999999999999</v>
      </c>
      <c r="U3382">
        <v>0</v>
      </c>
      <c r="V3382">
        <v>0</v>
      </c>
      <c r="W3382">
        <v>-0.4</v>
      </c>
    </row>
    <row r="3383" spans="1:23" x14ac:dyDescent="0.25">
      <c r="A3383" t="s">
        <v>4115</v>
      </c>
      <c r="B3383" t="s">
        <v>4116</v>
      </c>
      <c r="C3383">
        <v>100</v>
      </c>
      <c r="D3383">
        <v>95</v>
      </c>
      <c r="E3383">
        <v>18</v>
      </c>
      <c r="F3383">
        <v>3</v>
      </c>
      <c r="G3383">
        <v>0</v>
      </c>
      <c r="H3383">
        <v>1</v>
      </c>
      <c r="I3383">
        <v>7</v>
      </c>
      <c r="J3383">
        <v>7</v>
      </c>
      <c r="K3383">
        <v>3</v>
      </c>
      <c r="L3383">
        <v>19</v>
      </c>
      <c r="M3383">
        <v>1</v>
      </c>
      <c r="N3383">
        <v>1</v>
      </c>
      <c r="O3383">
        <v>1</v>
      </c>
      <c r="P3383">
        <v>0.188</v>
      </c>
      <c r="Q3383">
        <v>0.22</v>
      </c>
      <c r="R3383">
        <v>0.251</v>
      </c>
      <c r="S3383">
        <v>0.47099999999999997</v>
      </c>
      <c r="T3383">
        <v>0.20899999999999999</v>
      </c>
      <c r="U3383">
        <v>0</v>
      </c>
      <c r="V3383">
        <v>0</v>
      </c>
      <c r="W3383">
        <v>-0.5</v>
      </c>
    </row>
    <row r="3384" spans="1:23" x14ac:dyDescent="0.25">
      <c r="A3384" t="s">
        <v>4113</v>
      </c>
      <c r="B3384" t="s">
        <v>4114</v>
      </c>
      <c r="C3384">
        <v>100</v>
      </c>
      <c r="D3384">
        <v>92</v>
      </c>
      <c r="E3384">
        <v>16</v>
      </c>
      <c r="F3384">
        <v>2</v>
      </c>
      <c r="G3384">
        <v>0</v>
      </c>
      <c r="H3384">
        <v>1</v>
      </c>
      <c r="I3384">
        <v>7</v>
      </c>
      <c r="J3384">
        <v>7</v>
      </c>
      <c r="K3384">
        <v>5</v>
      </c>
      <c r="L3384">
        <v>23</v>
      </c>
      <c r="M3384">
        <v>1</v>
      </c>
      <c r="N3384">
        <v>3</v>
      </c>
      <c r="O3384">
        <v>1</v>
      </c>
      <c r="P3384">
        <v>0.17499999999999999</v>
      </c>
      <c r="Q3384">
        <v>0.22600000000000001</v>
      </c>
      <c r="R3384">
        <v>0.23699999999999999</v>
      </c>
      <c r="S3384">
        <v>0.46300000000000002</v>
      </c>
      <c r="T3384">
        <v>0.20899999999999999</v>
      </c>
      <c r="U3384">
        <v>0</v>
      </c>
      <c r="V3384">
        <v>0</v>
      </c>
      <c r="W3384">
        <v>-0.7</v>
      </c>
    </row>
    <row r="3385" spans="1:23" x14ac:dyDescent="0.25">
      <c r="A3385" t="s">
        <v>4111</v>
      </c>
      <c r="B3385" t="s">
        <v>4112</v>
      </c>
      <c r="C3385">
        <v>100</v>
      </c>
      <c r="D3385">
        <v>94</v>
      </c>
      <c r="E3385">
        <v>17</v>
      </c>
      <c r="F3385">
        <v>2</v>
      </c>
      <c r="G3385">
        <v>0</v>
      </c>
      <c r="H3385">
        <v>1</v>
      </c>
      <c r="I3385">
        <v>7</v>
      </c>
      <c r="J3385">
        <v>7</v>
      </c>
      <c r="K3385">
        <v>4</v>
      </c>
      <c r="L3385">
        <v>20</v>
      </c>
      <c r="M3385">
        <v>1</v>
      </c>
      <c r="N3385">
        <v>1</v>
      </c>
      <c r="O3385">
        <v>1</v>
      </c>
      <c r="P3385">
        <v>0.18</v>
      </c>
      <c r="Q3385">
        <v>0.22</v>
      </c>
      <c r="R3385">
        <v>0.25</v>
      </c>
      <c r="S3385">
        <v>0.47</v>
      </c>
      <c r="T3385">
        <v>0.20899999999999999</v>
      </c>
      <c r="U3385">
        <v>-0.1</v>
      </c>
      <c r="V3385">
        <v>0</v>
      </c>
      <c r="W3385">
        <v>-0.5</v>
      </c>
    </row>
    <row r="3386" spans="1:23" x14ac:dyDescent="0.25">
      <c r="A3386" t="s">
        <v>4109</v>
      </c>
      <c r="B3386" t="s">
        <v>4110</v>
      </c>
      <c r="C3386">
        <v>100</v>
      </c>
      <c r="D3386">
        <v>93</v>
      </c>
      <c r="E3386">
        <v>17</v>
      </c>
      <c r="F3386">
        <v>2</v>
      </c>
      <c r="G3386">
        <v>0</v>
      </c>
      <c r="H3386">
        <v>1</v>
      </c>
      <c r="I3386">
        <v>7</v>
      </c>
      <c r="J3386">
        <v>7</v>
      </c>
      <c r="K3386">
        <v>5</v>
      </c>
      <c r="L3386">
        <v>23</v>
      </c>
      <c r="M3386">
        <v>1</v>
      </c>
      <c r="N3386">
        <v>2</v>
      </c>
      <c r="O3386">
        <v>1</v>
      </c>
      <c r="P3386">
        <v>0.17799999999999999</v>
      </c>
      <c r="Q3386">
        <v>0.222</v>
      </c>
      <c r="R3386">
        <v>0.246</v>
      </c>
      <c r="S3386">
        <v>0.46800000000000003</v>
      </c>
      <c r="T3386">
        <v>0.20899999999999999</v>
      </c>
      <c r="U3386">
        <v>0</v>
      </c>
      <c r="V3386">
        <v>0</v>
      </c>
      <c r="W3386">
        <v>-0.7</v>
      </c>
    </row>
    <row r="3387" spans="1:23" x14ac:dyDescent="0.25">
      <c r="A3387" t="s">
        <v>4107</v>
      </c>
      <c r="B3387" t="s">
        <v>4108</v>
      </c>
      <c r="C3387">
        <v>100</v>
      </c>
      <c r="D3387">
        <v>94</v>
      </c>
      <c r="E3387">
        <v>17</v>
      </c>
      <c r="F3387">
        <v>2</v>
      </c>
      <c r="G3387">
        <v>0</v>
      </c>
      <c r="H3387">
        <v>1</v>
      </c>
      <c r="I3387">
        <v>7</v>
      </c>
      <c r="J3387">
        <v>7</v>
      </c>
      <c r="K3387">
        <v>4</v>
      </c>
      <c r="L3387">
        <v>17</v>
      </c>
      <c r="M3387">
        <v>1</v>
      </c>
      <c r="N3387">
        <v>1</v>
      </c>
      <c r="O3387">
        <v>1</v>
      </c>
      <c r="P3387">
        <v>0.17899999999999999</v>
      </c>
      <c r="Q3387">
        <v>0.22</v>
      </c>
      <c r="R3387">
        <v>0.25</v>
      </c>
      <c r="S3387">
        <v>0.47</v>
      </c>
      <c r="T3387">
        <v>0.20899999999999999</v>
      </c>
      <c r="U3387">
        <v>0</v>
      </c>
      <c r="V3387">
        <v>0</v>
      </c>
      <c r="W3387">
        <v>-0.4</v>
      </c>
    </row>
    <row r="3388" spans="1:23" x14ac:dyDescent="0.25">
      <c r="A3388" t="s">
        <v>4105</v>
      </c>
      <c r="B3388" t="s">
        <v>4106</v>
      </c>
      <c r="C3388">
        <v>100</v>
      </c>
      <c r="D3388">
        <v>94</v>
      </c>
      <c r="E3388">
        <v>17</v>
      </c>
      <c r="F3388">
        <v>2</v>
      </c>
      <c r="G3388">
        <v>0</v>
      </c>
      <c r="H3388">
        <v>1</v>
      </c>
      <c r="I3388">
        <v>7</v>
      </c>
      <c r="J3388">
        <v>7</v>
      </c>
      <c r="K3388">
        <v>4</v>
      </c>
      <c r="L3388">
        <v>20</v>
      </c>
      <c r="M3388">
        <v>1</v>
      </c>
      <c r="N3388">
        <v>1</v>
      </c>
      <c r="O3388">
        <v>1</v>
      </c>
      <c r="P3388">
        <v>0.17899999999999999</v>
      </c>
      <c r="Q3388">
        <v>0.22</v>
      </c>
      <c r="R3388">
        <v>0.252</v>
      </c>
      <c r="S3388">
        <v>0.47099999999999997</v>
      </c>
      <c r="T3388">
        <v>0.20899999999999999</v>
      </c>
      <c r="U3388">
        <v>0</v>
      </c>
      <c r="V3388">
        <v>0</v>
      </c>
      <c r="W3388">
        <v>-0.7</v>
      </c>
    </row>
    <row r="3389" spans="1:23" x14ac:dyDescent="0.25">
      <c r="A3389" t="s">
        <v>4103</v>
      </c>
      <c r="B3389" t="s">
        <v>4104</v>
      </c>
      <c r="C3389">
        <v>100</v>
      </c>
      <c r="D3389">
        <v>94</v>
      </c>
      <c r="E3389">
        <v>17</v>
      </c>
      <c r="F3389">
        <v>2</v>
      </c>
      <c r="G3389">
        <v>0</v>
      </c>
      <c r="H3389">
        <v>1</v>
      </c>
      <c r="I3389">
        <v>8</v>
      </c>
      <c r="J3389">
        <v>8</v>
      </c>
      <c r="K3389">
        <v>4</v>
      </c>
      <c r="L3389">
        <v>21</v>
      </c>
      <c r="M3389">
        <v>1</v>
      </c>
      <c r="N3389">
        <v>2</v>
      </c>
      <c r="O3389">
        <v>1</v>
      </c>
      <c r="P3389">
        <v>0.17899999999999999</v>
      </c>
      <c r="Q3389">
        <v>0.217</v>
      </c>
      <c r="R3389">
        <v>0.255</v>
      </c>
      <c r="S3389">
        <v>0.47199999999999998</v>
      </c>
      <c r="T3389">
        <v>0.20899999999999999</v>
      </c>
      <c r="U3389">
        <v>0</v>
      </c>
      <c r="V3389">
        <v>0</v>
      </c>
      <c r="W3389">
        <v>-0.7</v>
      </c>
    </row>
    <row r="3390" spans="1:23" x14ac:dyDescent="0.25">
      <c r="A3390" t="s">
        <v>4101</v>
      </c>
      <c r="B3390" t="s">
        <v>4102</v>
      </c>
      <c r="C3390">
        <v>100</v>
      </c>
      <c r="D3390">
        <v>94</v>
      </c>
      <c r="E3390">
        <v>18</v>
      </c>
      <c r="F3390">
        <v>2</v>
      </c>
      <c r="G3390">
        <v>0</v>
      </c>
      <c r="H3390">
        <v>1</v>
      </c>
      <c r="I3390">
        <v>7</v>
      </c>
      <c r="J3390">
        <v>7</v>
      </c>
      <c r="K3390">
        <v>4</v>
      </c>
      <c r="L3390">
        <v>14</v>
      </c>
      <c r="M3390">
        <v>1</v>
      </c>
      <c r="N3390">
        <v>6</v>
      </c>
      <c r="O3390">
        <v>3</v>
      </c>
      <c r="P3390">
        <v>0.191</v>
      </c>
      <c r="Q3390">
        <v>0.22700000000000001</v>
      </c>
      <c r="R3390">
        <v>0.24099999999999999</v>
      </c>
      <c r="S3390">
        <v>0.46800000000000003</v>
      </c>
      <c r="T3390">
        <v>0.20899999999999999</v>
      </c>
      <c r="U3390">
        <v>-0.1</v>
      </c>
      <c r="V3390">
        <v>0</v>
      </c>
      <c r="W3390">
        <v>-0.5</v>
      </c>
    </row>
    <row r="3391" spans="1:23" x14ac:dyDescent="0.25">
      <c r="A3391" t="s">
        <v>4099</v>
      </c>
      <c r="B3391" t="s">
        <v>4100</v>
      </c>
      <c r="C3391">
        <v>100</v>
      </c>
      <c r="D3391">
        <v>93</v>
      </c>
      <c r="E3391">
        <v>16</v>
      </c>
      <c r="F3391">
        <v>2</v>
      </c>
      <c r="G3391">
        <v>0</v>
      </c>
      <c r="H3391">
        <v>1</v>
      </c>
      <c r="I3391">
        <v>7</v>
      </c>
      <c r="J3391">
        <v>6</v>
      </c>
      <c r="K3391">
        <v>5</v>
      </c>
      <c r="L3391">
        <v>22</v>
      </c>
      <c r="M3391">
        <v>1</v>
      </c>
      <c r="N3391">
        <v>3</v>
      </c>
      <c r="O3391">
        <v>2</v>
      </c>
      <c r="P3391">
        <v>0.17799999999999999</v>
      </c>
      <c r="Q3391">
        <v>0.22700000000000001</v>
      </c>
      <c r="R3391">
        <v>0.23599999999999999</v>
      </c>
      <c r="S3391">
        <v>0.46300000000000002</v>
      </c>
      <c r="T3391">
        <v>0.20899999999999999</v>
      </c>
      <c r="U3391">
        <v>-0.1</v>
      </c>
      <c r="V3391">
        <v>0</v>
      </c>
      <c r="W3391">
        <v>-0.7</v>
      </c>
    </row>
    <row r="3392" spans="1:23" x14ac:dyDescent="0.25">
      <c r="A3392" t="s">
        <v>4097</v>
      </c>
      <c r="B3392" t="s">
        <v>4098</v>
      </c>
      <c r="C3392">
        <v>100</v>
      </c>
      <c r="D3392">
        <v>94</v>
      </c>
      <c r="E3392">
        <v>17</v>
      </c>
      <c r="F3392">
        <v>2</v>
      </c>
      <c r="G3392">
        <v>0</v>
      </c>
      <c r="H3392">
        <v>1</v>
      </c>
      <c r="I3392">
        <v>7</v>
      </c>
      <c r="J3392">
        <v>8</v>
      </c>
      <c r="K3392">
        <v>4</v>
      </c>
      <c r="L3392">
        <v>22</v>
      </c>
      <c r="M3392">
        <v>1</v>
      </c>
      <c r="N3392">
        <v>1</v>
      </c>
      <c r="O3392">
        <v>0</v>
      </c>
      <c r="P3392">
        <v>0.18099999999999999</v>
      </c>
      <c r="Q3392">
        <v>0.217</v>
      </c>
      <c r="R3392">
        <v>0.25700000000000001</v>
      </c>
      <c r="S3392">
        <v>0.47399999999999998</v>
      </c>
      <c r="T3392">
        <v>0.20899999999999999</v>
      </c>
      <c r="U3392">
        <v>-0.1</v>
      </c>
      <c r="V3392">
        <v>0</v>
      </c>
      <c r="W3392">
        <v>-0.7</v>
      </c>
    </row>
    <row r="3393" spans="1:23" x14ac:dyDescent="0.25">
      <c r="A3393" t="s">
        <v>4095</v>
      </c>
      <c r="B3393" t="s">
        <v>4096</v>
      </c>
      <c r="C3393">
        <v>100</v>
      </c>
      <c r="D3393">
        <v>93</v>
      </c>
      <c r="E3393">
        <v>17</v>
      </c>
      <c r="F3393">
        <v>2</v>
      </c>
      <c r="G3393">
        <v>0</v>
      </c>
      <c r="H3393">
        <v>1</v>
      </c>
      <c r="I3393">
        <v>7</v>
      </c>
      <c r="J3393">
        <v>7</v>
      </c>
      <c r="K3393">
        <v>5</v>
      </c>
      <c r="L3393">
        <v>12</v>
      </c>
      <c r="M3393">
        <v>1</v>
      </c>
      <c r="N3393">
        <v>2</v>
      </c>
      <c r="O3393">
        <v>1</v>
      </c>
      <c r="P3393">
        <v>0.17899999999999999</v>
      </c>
      <c r="Q3393">
        <v>0.22800000000000001</v>
      </c>
      <c r="R3393">
        <v>0.23799999999999999</v>
      </c>
      <c r="S3393">
        <v>0.46600000000000003</v>
      </c>
      <c r="T3393">
        <v>0.20899999999999999</v>
      </c>
      <c r="U3393">
        <v>0</v>
      </c>
      <c r="V3393">
        <v>0</v>
      </c>
      <c r="W3393">
        <v>-0.4</v>
      </c>
    </row>
    <row r="3394" spans="1:23" x14ac:dyDescent="0.25">
      <c r="A3394" t="s">
        <v>4093</v>
      </c>
      <c r="B3394" t="s">
        <v>4094</v>
      </c>
      <c r="C3394">
        <v>100</v>
      </c>
      <c r="D3394">
        <v>95</v>
      </c>
      <c r="E3394">
        <v>18</v>
      </c>
      <c r="F3394">
        <v>3</v>
      </c>
      <c r="G3394">
        <v>0</v>
      </c>
      <c r="H3394">
        <v>1</v>
      </c>
      <c r="I3394">
        <v>7</v>
      </c>
      <c r="J3394">
        <v>7</v>
      </c>
      <c r="K3394">
        <v>3</v>
      </c>
      <c r="L3394">
        <v>14</v>
      </c>
      <c r="M3394">
        <v>1</v>
      </c>
      <c r="N3394">
        <v>3</v>
      </c>
      <c r="O3394">
        <v>2</v>
      </c>
      <c r="P3394">
        <v>0.19500000000000001</v>
      </c>
      <c r="Q3394">
        <v>0.22600000000000001</v>
      </c>
      <c r="R3394">
        <v>0.24299999999999999</v>
      </c>
      <c r="S3394">
        <v>0.46899999999999997</v>
      </c>
      <c r="T3394">
        <v>0.20899999999999999</v>
      </c>
      <c r="U3394">
        <v>0</v>
      </c>
      <c r="V3394">
        <v>0</v>
      </c>
      <c r="W3394">
        <v>-0.4</v>
      </c>
    </row>
    <row r="3395" spans="1:23" x14ac:dyDescent="0.25">
      <c r="A3395" t="s">
        <v>4091</v>
      </c>
      <c r="B3395" t="s">
        <v>4092</v>
      </c>
      <c r="C3395">
        <v>100</v>
      </c>
      <c r="D3395">
        <v>95</v>
      </c>
      <c r="E3395">
        <v>19</v>
      </c>
      <c r="F3395">
        <v>3</v>
      </c>
      <c r="G3395">
        <v>0</v>
      </c>
      <c r="H3395">
        <v>1</v>
      </c>
      <c r="I3395">
        <v>7</v>
      </c>
      <c r="J3395">
        <v>7</v>
      </c>
      <c r="K3395">
        <v>3</v>
      </c>
      <c r="L3395">
        <v>16</v>
      </c>
      <c r="M3395">
        <v>1</v>
      </c>
      <c r="N3395">
        <v>3</v>
      </c>
      <c r="O3395">
        <v>2</v>
      </c>
      <c r="P3395">
        <v>0.19600000000000001</v>
      </c>
      <c r="Q3395">
        <v>0.222</v>
      </c>
      <c r="R3395">
        <v>0.249</v>
      </c>
      <c r="S3395">
        <v>0.47099999999999997</v>
      </c>
      <c r="T3395">
        <v>0.20899999999999999</v>
      </c>
      <c r="U3395">
        <v>-0.1</v>
      </c>
      <c r="V3395">
        <v>0</v>
      </c>
      <c r="W3395">
        <v>-0.4</v>
      </c>
    </row>
    <row r="3396" spans="1:23" x14ac:dyDescent="0.25">
      <c r="A3396" t="s">
        <v>4089</v>
      </c>
      <c r="B3396" t="s">
        <v>4090</v>
      </c>
      <c r="C3396">
        <v>100</v>
      </c>
      <c r="D3396">
        <v>94</v>
      </c>
      <c r="E3396">
        <v>17</v>
      </c>
      <c r="F3396">
        <v>2</v>
      </c>
      <c r="G3396">
        <v>0</v>
      </c>
      <c r="H3396">
        <v>1</v>
      </c>
      <c r="I3396">
        <v>7</v>
      </c>
      <c r="J3396">
        <v>7</v>
      </c>
      <c r="K3396">
        <v>4</v>
      </c>
      <c r="L3396">
        <v>22</v>
      </c>
      <c r="M3396">
        <v>1</v>
      </c>
      <c r="N3396">
        <v>3</v>
      </c>
      <c r="O3396">
        <v>2</v>
      </c>
      <c r="P3396">
        <v>0.18099999999999999</v>
      </c>
      <c r="Q3396">
        <v>0.219</v>
      </c>
      <c r="R3396">
        <v>0.252</v>
      </c>
      <c r="S3396">
        <v>0.47099999999999997</v>
      </c>
      <c r="T3396">
        <v>0.20899999999999999</v>
      </c>
      <c r="U3396">
        <v>-0.1</v>
      </c>
      <c r="V3396">
        <v>0</v>
      </c>
      <c r="W3396">
        <v>-0.7</v>
      </c>
    </row>
    <row r="3397" spans="1:23" x14ac:dyDescent="0.25">
      <c r="A3397" t="s">
        <v>4087</v>
      </c>
      <c r="B3397" t="s">
        <v>4088</v>
      </c>
      <c r="C3397">
        <v>100</v>
      </c>
      <c r="D3397">
        <v>93</v>
      </c>
      <c r="E3397">
        <v>16</v>
      </c>
      <c r="F3397">
        <v>2</v>
      </c>
      <c r="G3397">
        <v>0</v>
      </c>
      <c r="H3397">
        <v>1</v>
      </c>
      <c r="I3397">
        <v>7</v>
      </c>
      <c r="J3397">
        <v>7</v>
      </c>
      <c r="K3397">
        <v>5</v>
      </c>
      <c r="L3397">
        <v>21</v>
      </c>
      <c r="M3397">
        <v>1</v>
      </c>
      <c r="N3397">
        <v>2</v>
      </c>
      <c r="O3397">
        <v>1</v>
      </c>
      <c r="P3397">
        <v>0.17699999999999999</v>
      </c>
      <c r="Q3397">
        <v>0.223</v>
      </c>
      <c r="R3397">
        <v>0.24399999999999999</v>
      </c>
      <c r="S3397">
        <v>0.46700000000000003</v>
      </c>
      <c r="T3397">
        <v>0.20899999999999999</v>
      </c>
      <c r="U3397">
        <v>-0.1</v>
      </c>
      <c r="V3397">
        <v>0</v>
      </c>
      <c r="W3397">
        <v>-0.5</v>
      </c>
    </row>
    <row r="3398" spans="1:23" x14ac:dyDescent="0.25">
      <c r="A3398" t="s">
        <v>4085</v>
      </c>
      <c r="B3398" t="s">
        <v>4086</v>
      </c>
      <c r="C3398">
        <v>100</v>
      </c>
      <c r="D3398">
        <v>94</v>
      </c>
      <c r="E3398">
        <v>18</v>
      </c>
      <c r="F3398">
        <v>2</v>
      </c>
      <c r="G3398">
        <v>0</v>
      </c>
      <c r="H3398">
        <v>1</v>
      </c>
      <c r="I3398">
        <v>7</v>
      </c>
      <c r="J3398">
        <v>7</v>
      </c>
      <c r="K3398">
        <v>3</v>
      </c>
      <c r="L3398">
        <v>15</v>
      </c>
      <c r="M3398">
        <v>1</v>
      </c>
      <c r="N3398">
        <v>2</v>
      </c>
      <c r="O3398">
        <v>1</v>
      </c>
      <c r="P3398">
        <v>0.189</v>
      </c>
      <c r="Q3398">
        <v>0.223</v>
      </c>
      <c r="R3398">
        <v>0.246</v>
      </c>
      <c r="S3398">
        <v>0.46899999999999997</v>
      </c>
      <c r="T3398">
        <v>0.20899999999999999</v>
      </c>
      <c r="U3398">
        <v>0</v>
      </c>
      <c r="V3398">
        <v>0</v>
      </c>
      <c r="W3398">
        <v>-0.5</v>
      </c>
    </row>
    <row r="3399" spans="1:23" x14ac:dyDescent="0.25">
      <c r="A3399" t="s">
        <v>4083</v>
      </c>
      <c r="B3399" t="s">
        <v>4084</v>
      </c>
      <c r="C3399">
        <v>100</v>
      </c>
      <c r="D3399">
        <v>95</v>
      </c>
      <c r="E3399">
        <v>18</v>
      </c>
      <c r="F3399">
        <v>3</v>
      </c>
      <c r="G3399">
        <v>0</v>
      </c>
      <c r="H3399">
        <v>1</v>
      </c>
      <c r="I3399">
        <v>7</v>
      </c>
      <c r="J3399">
        <v>7</v>
      </c>
      <c r="K3399">
        <v>3</v>
      </c>
      <c r="L3399">
        <v>16</v>
      </c>
      <c r="M3399">
        <v>1</v>
      </c>
      <c r="N3399">
        <v>1</v>
      </c>
      <c r="O3399">
        <v>1</v>
      </c>
      <c r="P3399">
        <v>0.19</v>
      </c>
      <c r="Q3399">
        <v>0.222</v>
      </c>
      <c r="R3399">
        <v>0.248</v>
      </c>
      <c r="S3399">
        <v>0.47</v>
      </c>
      <c r="T3399">
        <v>0.20799999999999999</v>
      </c>
      <c r="U3399">
        <v>-0.1</v>
      </c>
      <c r="V3399">
        <v>0</v>
      </c>
      <c r="W3399">
        <v>-0.4</v>
      </c>
    </row>
    <row r="3400" spans="1:23" x14ac:dyDescent="0.25">
      <c r="A3400" t="s">
        <v>4081</v>
      </c>
      <c r="B3400" t="s">
        <v>4082</v>
      </c>
      <c r="C3400">
        <v>100</v>
      </c>
      <c r="D3400">
        <v>93</v>
      </c>
      <c r="E3400">
        <v>17</v>
      </c>
      <c r="F3400">
        <v>2</v>
      </c>
      <c r="G3400">
        <v>0</v>
      </c>
      <c r="H3400">
        <v>1</v>
      </c>
      <c r="I3400">
        <v>7</v>
      </c>
      <c r="J3400">
        <v>7</v>
      </c>
      <c r="K3400">
        <v>5</v>
      </c>
      <c r="L3400">
        <v>15</v>
      </c>
      <c r="M3400">
        <v>1</v>
      </c>
      <c r="N3400">
        <v>1</v>
      </c>
      <c r="O3400">
        <v>0</v>
      </c>
      <c r="P3400">
        <v>0.17899999999999999</v>
      </c>
      <c r="Q3400">
        <v>0.22700000000000001</v>
      </c>
      <c r="R3400">
        <v>0.23899999999999999</v>
      </c>
      <c r="S3400">
        <v>0.46600000000000003</v>
      </c>
      <c r="T3400">
        <v>0.20799999999999999</v>
      </c>
      <c r="U3400">
        <v>-0.1</v>
      </c>
      <c r="V3400">
        <v>0</v>
      </c>
      <c r="W3400">
        <v>-0.4</v>
      </c>
    </row>
    <row r="3401" spans="1:23" x14ac:dyDescent="0.25">
      <c r="A3401" t="s">
        <v>4079</v>
      </c>
      <c r="B3401" t="s">
        <v>4080</v>
      </c>
      <c r="C3401">
        <v>100</v>
      </c>
      <c r="D3401">
        <v>94</v>
      </c>
      <c r="E3401">
        <v>17</v>
      </c>
      <c r="F3401">
        <v>2</v>
      </c>
      <c r="G3401">
        <v>0</v>
      </c>
      <c r="H3401">
        <v>2</v>
      </c>
      <c r="I3401">
        <v>7</v>
      </c>
      <c r="J3401">
        <v>7</v>
      </c>
      <c r="K3401">
        <v>4</v>
      </c>
      <c r="L3401">
        <v>25</v>
      </c>
      <c r="M3401">
        <v>1</v>
      </c>
      <c r="N3401">
        <v>1</v>
      </c>
      <c r="O3401">
        <v>1</v>
      </c>
      <c r="P3401">
        <v>0.17799999999999999</v>
      </c>
      <c r="Q3401">
        <v>0.215</v>
      </c>
      <c r="R3401">
        <v>0.25700000000000001</v>
      </c>
      <c r="S3401">
        <v>0.47199999999999998</v>
      </c>
      <c r="T3401">
        <v>0.20799999999999999</v>
      </c>
      <c r="U3401">
        <v>0</v>
      </c>
      <c r="V3401">
        <v>0</v>
      </c>
      <c r="W3401">
        <v>-0.7</v>
      </c>
    </row>
    <row r="3402" spans="1:23" x14ac:dyDescent="0.25">
      <c r="A3402" t="s">
        <v>4077</v>
      </c>
      <c r="B3402" t="s">
        <v>4078</v>
      </c>
      <c r="C3402">
        <v>100</v>
      </c>
      <c r="D3402">
        <v>94</v>
      </c>
      <c r="E3402">
        <v>17</v>
      </c>
      <c r="F3402">
        <v>3</v>
      </c>
      <c r="G3402">
        <v>0</v>
      </c>
      <c r="H3402">
        <v>1</v>
      </c>
      <c r="I3402">
        <v>7</v>
      </c>
      <c r="J3402">
        <v>7</v>
      </c>
      <c r="K3402">
        <v>4</v>
      </c>
      <c r="L3402">
        <v>20</v>
      </c>
      <c r="M3402">
        <v>1</v>
      </c>
      <c r="N3402">
        <v>1</v>
      </c>
      <c r="O3402">
        <v>1</v>
      </c>
      <c r="P3402">
        <v>0.185</v>
      </c>
      <c r="Q3402">
        <v>0.219</v>
      </c>
      <c r="R3402">
        <v>0.252</v>
      </c>
      <c r="S3402">
        <v>0.47099999999999997</v>
      </c>
      <c r="T3402">
        <v>0.20799999999999999</v>
      </c>
      <c r="U3402">
        <v>0</v>
      </c>
      <c r="V3402">
        <v>0</v>
      </c>
      <c r="W3402">
        <v>-0.4</v>
      </c>
    </row>
    <row r="3403" spans="1:23" x14ac:dyDescent="0.25">
      <c r="A3403" t="s">
        <v>4075</v>
      </c>
      <c r="B3403" t="s">
        <v>4076</v>
      </c>
      <c r="C3403">
        <v>100</v>
      </c>
      <c r="D3403">
        <v>94</v>
      </c>
      <c r="E3403">
        <v>18</v>
      </c>
      <c r="F3403">
        <v>2</v>
      </c>
      <c r="G3403">
        <v>0</v>
      </c>
      <c r="H3403">
        <v>1</v>
      </c>
      <c r="I3403">
        <v>7</v>
      </c>
      <c r="J3403">
        <v>7</v>
      </c>
      <c r="K3403">
        <v>3</v>
      </c>
      <c r="L3403">
        <v>14</v>
      </c>
      <c r="M3403">
        <v>1</v>
      </c>
      <c r="N3403">
        <v>1</v>
      </c>
      <c r="O3403">
        <v>1</v>
      </c>
      <c r="P3403">
        <v>0.188</v>
      </c>
      <c r="Q3403">
        <v>0.222</v>
      </c>
      <c r="R3403">
        <v>0.246</v>
      </c>
      <c r="S3403">
        <v>0.46800000000000003</v>
      </c>
      <c r="T3403">
        <v>0.20799999999999999</v>
      </c>
      <c r="U3403">
        <v>0</v>
      </c>
      <c r="V3403">
        <v>0</v>
      </c>
      <c r="W3403">
        <v>-0.5</v>
      </c>
    </row>
    <row r="3404" spans="1:23" x14ac:dyDescent="0.25">
      <c r="A3404" t="s">
        <v>4073</v>
      </c>
      <c r="B3404" t="s">
        <v>4074</v>
      </c>
      <c r="C3404">
        <v>100</v>
      </c>
      <c r="D3404">
        <v>94</v>
      </c>
      <c r="E3404">
        <v>17</v>
      </c>
      <c r="F3404">
        <v>2</v>
      </c>
      <c r="G3404">
        <v>0</v>
      </c>
      <c r="H3404">
        <v>1</v>
      </c>
      <c r="I3404">
        <v>7</v>
      </c>
      <c r="J3404">
        <v>7</v>
      </c>
      <c r="K3404">
        <v>4</v>
      </c>
      <c r="L3404">
        <v>16</v>
      </c>
      <c r="M3404">
        <v>1</v>
      </c>
      <c r="N3404">
        <v>2</v>
      </c>
      <c r="O3404">
        <v>1</v>
      </c>
      <c r="P3404">
        <v>0.18099999999999999</v>
      </c>
      <c r="Q3404">
        <v>0.22</v>
      </c>
      <c r="R3404">
        <v>0.249</v>
      </c>
      <c r="S3404">
        <v>0.46899999999999997</v>
      </c>
      <c r="T3404">
        <v>0.20799999999999999</v>
      </c>
      <c r="U3404">
        <v>0</v>
      </c>
      <c r="V3404">
        <v>0</v>
      </c>
      <c r="W3404">
        <v>-0.4</v>
      </c>
    </row>
    <row r="3405" spans="1:23" x14ac:dyDescent="0.25">
      <c r="A3405" t="s">
        <v>4071</v>
      </c>
      <c r="B3405" t="s">
        <v>4072</v>
      </c>
      <c r="C3405">
        <v>100</v>
      </c>
      <c r="D3405">
        <v>94</v>
      </c>
      <c r="E3405">
        <v>17</v>
      </c>
      <c r="F3405">
        <v>2</v>
      </c>
      <c r="G3405">
        <v>0</v>
      </c>
      <c r="H3405">
        <v>1</v>
      </c>
      <c r="I3405">
        <v>7</v>
      </c>
      <c r="J3405">
        <v>7</v>
      </c>
      <c r="K3405">
        <v>4</v>
      </c>
      <c r="L3405">
        <v>21</v>
      </c>
      <c r="M3405">
        <v>1</v>
      </c>
      <c r="N3405">
        <v>1</v>
      </c>
      <c r="O3405">
        <v>1</v>
      </c>
      <c r="P3405">
        <v>0.18099999999999999</v>
      </c>
      <c r="Q3405">
        <v>0.217</v>
      </c>
      <c r="R3405">
        <v>0.254</v>
      </c>
      <c r="S3405">
        <v>0.47</v>
      </c>
      <c r="T3405">
        <v>0.20799999999999999</v>
      </c>
      <c r="U3405">
        <v>-0.1</v>
      </c>
      <c r="V3405">
        <v>0</v>
      </c>
      <c r="W3405">
        <v>-0.5</v>
      </c>
    </row>
    <row r="3406" spans="1:23" x14ac:dyDescent="0.25">
      <c r="A3406" t="s">
        <v>4069</v>
      </c>
      <c r="B3406" t="s">
        <v>4070</v>
      </c>
      <c r="C3406">
        <v>100</v>
      </c>
      <c r="D3406">
        <v>94</v>
      </c>
      <c r="E3406">
        <v>18</v>
      </c>
      <c r="F3406">
        <v>3</v>
      </c>
      <c r="G3406">
        <v>0</v>
      </c>
      <c r="H3406">
        <v>1</v>
      </c>
      <c r="I3406">
        <v>7</v>
      </c>
      <c r="J3406">
        <v>7</v>
      </c>
      <c r="K3406">
        <v>4</v>
      </c>
      <c r="L3406">
        <v>13</v>
      </c>
      <c r="M3406">
        <v>1</v>
      </c>
      <c r="N3406">
        <v>3</v>
      </c>
      <c r="O3406">
        <v>1</v>
      </c>
      <c r="P3406">
        <v>0.192</v>
      </c>
      <c r="Q3406">
        <v>0.22500000000000001</v>
      </c>
      <c r="R3406">
        <v>0.24299999999999999</v>
      </c>
      <c r="S3406">
        <v>0.46800000000000003</v>
      </c>
      <c r="T3406">
        <v>0.20799999999999999</v>
      </c>
      <c r="U3406">
        <v>0</v>
      </c>
      <c r="V3406">
        <v>0</v>
      </c>
      <c r="W3406">
        <v>-0.4</v>
      </c>
    </row>
    <row r="3407" spans="1:23" x14ac:dyDescent="0.25">
      <c r="A3407" t="s">
        <v>4067</v>
      </c>
      <c r="B3407" t="s">
        <v>4068</v>
      </c>
      <c r="C3407">
        <v>100</v>
      </c>
      <c r="D3407">
        <v>94</v>
      </c>
      <c r="E3407">
        <v>17</v>
      </c>
      <c r="F3407">
        <v>2</v>
      </c>
      <c r="G3407">
        <v>0</v>
      </c>
      <c r="H3407">
        <v>1</v>
      </c>
      <c r="I3407">
        <v>7</v>
      </c>
      <c r="J3407">
        <v>7</v>
      </c>
      <c r="K3407">
        <v>4</v>
      </c>
      <c r="L3407">
        <v>24</v>
      </c>
      <c r="M3407">
        <v>1</v>
      </c>
      <c r="N3407">
        <v>3</v>
      </c>
      <c r="O3407">
        <v>2</v>
      </c>
      <c r="P3407">
        <v>0.18099999999999999</v>
      </c>
      <c r="Q3407">
        <v>0.22</v>
      </c>
      <c r="R3407">
        <v>0.25</v>
      </c>
      <c r="S3407">
        <v>0.46899999999999997</v>
      </c>
      <c r="T3407">
        <v>0.20799999999999999</v>
      </c>
      <c r="U3407">
        <v>0</v>
      </c>
      <c r="V3407">
        <v>0</v>
      </c>
      <c r="W3407">
        <v>-0.7</v>
      </c>
    </row>
    <row r="3408" spans="1:23" x14ac:dyDescent="0.25">
      <c r="A3408" t="s">
        <v>4065</v>
      </c>
      <c r="B3408" t="s">
        <v>4066</v>
      </c>
      <c r="C3408">
        <v>254</v>
      </c>
      <c r="D3408">
        <v>236</v>
      </c>
      <c r="E3408">
        <v>41</v>
      </c>
      <c r="F3408">
        <v>7</v>
      </c>
      <c r="G3408">
        <v>0</v>
      </c>
      <c r="H3408">
        <v>3</v>
      </c>
      <c r="I3408">
        <v>18</v>
      </c>
      <c r="J3408">
        <v>18</v>
      </c>
      <c r="K3408">
        <v>13</v>
      </c>
      <c r="L3408">
        <v>65</v>
      </c>
      <c r="M3408">
        <v>2</v>
      </c>
      <c r="N3408">
        <v>6</v>
      </c>
      <c r="O3408">
        <v>2</v>
      </c>
      <c r="P3408">
        <v>0.17499999999999999</v>
      </c>
      <c r="Q3408">
        <v>0.221</v>
      </c>
      <c r="R3408">
        <v>0.24399999999999999</v>
      </c>
      <c r="S3408">
        <v>0.46500000000000002</v>
      </c>
      <c r="T3408">
        <v>0.20799999999999999</v>
      </c>
      <c r="U3408">
        <v>0.2</v>
      </c>
      <c r="V3408">
        <v>0</v>
      </c>
      <c r="W3408">
        <v>-1.3</v>
      </c>
    </row>
    <row r="3409" spans="1:23" x14ac:dyDescent="0.25">
      <c r="A3409" t="s">
        <v>4063</v>
      </c>
      <c r="B3409" t="s">
        <v>4064</v>
      </c>
      <c r="C3409">
        <v>100</v>
      </c>
      <c r="D3409">
        <v>94</v>
      </c>
      <c r="E3409">
        <v>17</v>
      </c>
      <c r="F3409">
        <v>2</v>
      </c>
      <c r="G3409">
        <v>0</v>
      </c>
      <c r="H3409">
        <v>1</v>
      </c>
      <c r="I3409">
        <v>7</v>
      </c>
      <c r="J3409">
        <v>8</v>
      </c>
      <c r="K3409">
        <v>4</v>
      </c>
      <c r="L3409">
        <v>23</v>
      </c>
      <c r="M3409">
        <v>1</v>
      </c>
      <c r="N3409">
        <v>1</v>
      </c>
      <c r="O3409">
        <v>1</v>
      </c>
      <c r="P3409">
        <v>0.17799999999999999</v>
      </c>
      <c r="Q3409">
        <v>0.217</v>
      </c>
      <c r="R3409">
        <v>0.254</v>
      </c>
      <c r="S3409">
        <v>0.47099999999999997</v>
      </c>
      <c r="T3409">
        <v>0.20799999999999999</v>
      </c>
      <c r="U3409">
        <v>0</v>
      </c>
      <c r="V3409">
        <v>0</v>
      </c>
      <c r="W3409">
        <v>-0.7</v>
      </c>
    </row>
    <row r="3410" spans="1:23" x14ac:dyDescent="0.25">
      <c r="A3410" t="s">
        <v>4061</v>
      </c>
      <c r="B3410" t="s">
        <v>4062</v>
      </c>
      <c r="C3410">
        <v>100</v>
      </c>
      <c r="D3410">
        <v>94</v>
      </c>
      <c r="E3410">
        <v>17</v>
      </c>
      <c r="F3410">
        <v>2</v>
      </c>
      <c r="G3410">
        <v>0</v>
      </c>
      <c r="H3410">
        <v>1</v>
      </c>
      <c r="I3410">
        <v>7</v>
      </c>
      <c r="J3410">
        <v>7</v>
      </c>
      <c r="K3410">
        <v>4</v>
      </c>
      <c r="L3410">
        <v>21</v>
      </c>
      <c r="M3410">
        <v>1</v>
      </c>
      <c r="N3410">
        <v>2</v>
      </c>
      <c r="O3410">
        <v>1</v>
      </c>
      <c r="P3410">
        <v>0.18</v>
      </c>
      <c r="Q3410">
        <v>0.216</v>
      </c>
      <c r="R3410">
        <v>0.25700000000000001</v>
      </c>
      <c r="S3410">
        <v>0.47299999999999998</v>
      </c>
      <c r="T3410">
        <v>0.20799999999999999</v>
      </c>
      <c r="U3410">
        <v>0</v>
      </c>
      <c r="V3410">
        <v>0</v>
      </c>
      <c r="W3410">
        <v>-0.7</v>
      </c>
    </row>
    <row r="3411" spans="1:23" x14ac:dyDescent="0.25">
      <c r="A3411" t="s">
        <v>4059</v>
      </c>
      <c r="B3411" t="s">
        <v>4060</v>
      </c>
      <c r="C3411">
        <v>100</v>
      </c>
      <c r="D3411">
        <v>94</v>
      </c>
      <c r="E3411">
        <v>17</v>
      </c>
      <c r="F3411">
        <v>2</v>
      </c>
      <c r="G3411">
        <v>0</v>
      </c>
      <c r="H3411">
        <v>1</v>
      </c>
      <c r="I3411">
        <v>8</v>
      </c>
      <c r="J3411">
        <v>7</v>
      </c>
      <c r="K3411">
        <v>4</v>
      </c>
      <c r="L3411">
        <v>16</v>
      </c>
      <c r="M3411">
        <v>1</v>
      </c>
      <c r="N3411">
        <v>1</v>
      </c>
      <c r="O3411">
        <v>1</v>
      </c>
      <c r="P3411">
        <v>0.18</v>
      </c>
      <c r="Q3411">
        <v>0.219</v>
      </c>
      <c r="R3411">
        <v>0.25</v>
      </c>
      <c r="S3411">
        <v>0.46899999999999997</v>
      </c>
      <c r="T3411">
        <v>0.20799999999999999</v>
      </c>
      <c r="U3411">
        <v>0</v>
      </c>
      <c r="V3411">
        <v>0</v>
      </c>
      <c r="W3411">
        <v>-0.4</v>
      </c>
    </row>
    <row r="3412" spans="1:23" x14ac:dyDescent="0.25">
      <c r="A3412" t="s">
        <v>4057</v>
      </c>
      <c r="B3412" t="s">
        <v>4058</v>
      </c>
      <c r="C3412">
        <v>100</v>
      </c>
      <c r="D3412">
        <v>93</v>
      </c>
      <c r="E3412">
        <v>17</v>
      </c>
      <c r="F3412">
        <v>2</v>
      </c>
      <c r="G3412">
        <v>0</v>
      </c>
      <c r="H3412">
        <v>1</v>
      </c>
      <c r="I3412">
        <v>7</v>
      </c>
      <c r="J3412">
        <v>7</v>
      </c>
      <c r="K3412">
        <v>5</v>
      </c>
      <c r="L3412">
        <v>23</v>
      </c>
      <c r="M3412">
        <v>1</v>
      </c>
      <c r="N3412">
        <v>2</v>
      </c>
      <c r="O3412">
        <v>1</v>
      </c>
      <c r="P3412">
        <v>0.17699999999999999</v>
      </c>
      <c r="Q3412">
        <v>0.221</v>
      </c>
      <c r="R3412">
        <v>0.247</v>
      </c>
      <c r="S3412">
        <v>0.46800000000000003</v>
      </c>
      <c r="T3412">
        <v>0.20799999999999999</v>
      </c>
      <c r="U3412">
        <v>-0.1</v>
      </c>
      <c r="V3412">
        <v>0</v>
      </c>
      <c r="W3412">
        <v>-0.7</v>
      </c>
    </row>
    <row r="3413" spans="1:23" x14ac:dyDescent="0.25">
      <c r="A3413" t="s">
        <v>4055</v>
      </c>
      <c r="B3413" t="s">
        <v>4056</v>
      </c>
      <c r="C3413">
        <v>100</v>
      </c>
      <c r="D3413">
        <v>93</v>
      </c>
      <c r="E3413">
        <v>16</v>
      </c>
      <c r="F3413">
        <v>2</v>
      </c>
      <c r="G3413">
        <v>0</v>
      </c>
      <c r="H3413">
        <v>2</v>
      </c>
      <c r="I3413">
        <v>7</v>
      </c>
      <c r="J3413">
        <v>8</v>
      </c>
      <c r="K3413">
        <v>5</v>
      </c>
      <c r="L3413">
        <v>29</v>
      </c>
      <c r="M3413">
        <v>1</v>
      </c>
      <c r="N3413">
        <v>1</v>
      </c>
      <c r="O3413">
        <v>0</v>
      </c>
      <c r="P3413">
        <v>0.16800000000000001</v>
      </c>
      <c r="Q3413">
        <v>0.21199999999999999</v>
      </c>
      <c r="R3413">
        <v>0.25900000000000001</v>
      </c>
      <c r="S3413">
        <v>0.47</v>
      </c>
      <c r="T3413">
        <v>0.20799999999999999</v>
      </c>
      <c r="U3413">
        <v>0</v>
      </c>
      <c r="V3413">
        <v>0</v>
      </c>
      <c r="W3413">
        <v>-0.7</v>
      </c>
    </row>
    <row r="3414" spans="1:23" x14ac:dyDescent="0.25">
      <c r="A3414" t="s">
        <v>4053</v>
      </c>
      <c r="B3414" t="s">
        <v>4054</v>
      </c>
      <c r="C3414">
        <v>100</v>
      </c>
      <c r="D3414">
        <v>94</v>
      </c>
      <c r="E3414">
        <v>17</v>
      </c>
      <c r="F3414">
        <v>2</v>
      </c>
      <c r="G3414">
        <v>0</v>
      </c>
      <c r="H3414">
        <v>1</v>
      </c>
      <c r="I3414">
        <v>8</v>
      </c>
      <c r="J3414">
        <v>7</v>
      </c>
      <c r="K3414">
        <v>4</v>
      </c>
      <c r="L3414">
        <v>23</v>
      </c>
      <c r="M3414">
        <v>1</v>
      </c>
      <c r="N3414">
        <v>2</v>
      </c>
      <c r="O3414">
        <v>1</v>
      </c>
      <c r="P3414">
        <v>0.182</v>
      </c>
      <c r="Q3414">
        <v>0.22</v>
      </c>
      <c r="R3414">
        <v>0.249</v>
      </c>
      <c r="S3414">
        <v>0.46899999999999997</v>
      </c>
      <c r="T3414">
        <v>0.20799999999999999</v>
      </c>
      <c r="U3414">
        <v>0</v>
      </c>
      <c r="V3414">
        <v>0</v>
      </c>
      <c r="W3414">
        <v>-0.7</v>
      </c>
    </row>
    <row r="3415" spans="1:23" x14ac:dyDescent="0.25">
      <c r="A3415" t="s">
        <v>4051</v>
      </c>
      <c r="B3415" t="s">
        <v>4052</v>
      </c>
      <c r="C3415">
        <v>100</v>
      </c>
      <c r="D3415">
        <v>94</v>
      </c>
      <c r="E3415">
        <v>18</v>
      </c>
      <c r="F3415">
        <v>2</v>
      </c>
      <c r="G3415">
        <v>0</v>
      </c>
      <c r="H3415">
        <v>1</v>
      </c>
      <c r="I3415">
        <v>7</v>
      </c>
      <c r="J3415">
        <v>7</v>
      </c>
      <c r="K3415">
        <v>4</v>
      </c>
      <c r="L3415">
        <v>14</v>
      </c>
      <c r="M3415">
        <v>1</v>
      </c>
      <c r="N3415">
        <v>1</v>
      </c>
      <c r="O3415">
        <v>0</v>
      </c>
      <c r="P3415">
        <v>0.188</v>
      </c>
      <c r="Q3415">
        <v>0.22600000000000001</v>
      </c>
      <c r="R3415">
        <v>0.23799999999999999</v>
      </c>
      <c r="S3415">
        <v>0.46400000000000002</v>
      </c>
      <c r="T3415">
        <v>0.20799999999999999</v>
      </c>
      <c r="U3415">
        <v>0</v>
      </c>
      <c r="V3415">
        <v>0</v>
      </c>
      <c r="W3415">
        <v>-0.4</v>
      </c>
    </row>
    <row r="3416" spans="1:23" x14ac:dyDescent="0.25">
      <c r="A3416" t="s">
        <v>4049</v>
      </c>
      <c r="B3416" t="s">
        <v>4050</v>
      </c>
      <c r="C3416">
        <v>100</v>
      </c>
      <c r="D3416">
        <v>94</v>
      </c>
      <c r="E3416">
        <v>17</v>
      </c>
      <c r="F3416">
        <v>2</v>
      </c>
      <c r="G3416">
        <v>0</v>
      </c>
      <c r="H3416">
        <v>1</v>
      </c>
      <c r="I3416">
        <v>7</v>
      </c>
      <c r="J3416">
        <v>7</v>
      </c>
      <c r="K3416">
        <v>3</v>
      </c>
      <c r="L3416">
        <v>19</v>
      </c>
      <c r="M3416">
        <v>1</v>
      </c>
      <c r="N3416">
        <v>2</v>
      </c>
      <c r="O3416">
        <v>1</v>
      </c>
      <c r="P3416">
        <v>0.183</v>
      </c>
      <c r="Q3416">
        <v>0.217</v>
      </c>
      <c r="R3416">
        <v>0.254</v>
      </c>
      <c r="S3416">
        <v>0.47</v>
      </c>
      <c r="T3416">
        <v>0.20799999999999999</v>
      </c>
      <c r="U3416">
        <v>-0.1</v>
      </c>
      <c r="V3416">
        <v>0</v>
      </c>
      <c r="W3416">
        <v>-0.5</v>
      </c>
    </row>
    <row r="3417" spans="1:23" x14ac:dyDescent="0.25">
      <c r="A3417" t="s">
        <v>4047</v>
      </c>
      <c r="B3417" t="s">
        <v>4048</v>
      </c>
      <c r="C3417">
        <v>100</v>
      </c>
      <c r="D3417">
        <v>95</v>
      </c>
      <c r="E3417">
        <v>18</v>
      </c>
      <c r="F3417">
        <v>3</v>
      </c>
      <c r="G3417">
        <v>0</v>
      </c>
      <c r="H3417">
        <v>1</v>
      </c>
      <c r="I3417">
        <v>7</v>
      </c>
      <c r="J3417">
        <v>7</v>
      </c>
      <c r="K3417">
        <v>3</v>
      </c>
      <c r="L3417">
        <v>19</v>
      </c>
      <c r="M3417">
        <v>1</v>
      </c>
      <c r="N3417">
        <v>1</v>
      </c>
      <c r="O3417">
        <v>0</v>
      </c>
      <c r="P3417">
        <v>0.19</v>
      </c>
      <c r="Q3417">
        <v>0.221</v>
      </c>
      <c r="R3417">
        <v>0.248</v>
      </c>
      <c r="S3417">
        <v>0.46899999999999997</v>
      </c>
      <c r="T3417">
        <v>0.20799999999999999</v>
      </c>
      <c r="U3417">
        <v>0</v>
      </c>
      <c r="V3417">
        <v>0</v>
      </c>
      <c r="W3417">
        <v>-0.4</v>
      </c>
    </row>
    <row r="3418" spans="1:23" x14ac:dyDescent="0.25">
      <c r="A3418" t="s">
        <v>4045</v>
      </c>
      <c r="B3418" t="s">
        <v>4046</v>
      </c>
      <c r="C3418">
        <v>100</v>
      </c>
      <c r="D3418">
        <v>93</v>
      </c>
      <c r="E3418">
        <v>17</v>
      </c>
      <c r="F3418">
        <v>2</v>
      </c>
      <c r="G3418">
        <v>0</v>
      </c>
      <c r="H3418">
        <v>1</v>
      </c>
      <c r="I3418">
        <v>7</v>
      </c>
      <c r="J3418">
        <v>7</v>
      </c>
      <c r="K3418">
        <v>4</v>
      </c>
      <c r="L3418">
        <v>23</v>
      </c>
      <c r="M3418">
        <v>1</v>
      </c>
      <c r="N3418">
        <v>4</v>
      </c>
      <c r="O3418">
        <v>2</v>
      </c>
      <c r="P3418">
        <v>0.17799999999999999</v>
      </c>
      <c r="Q3418">
        <v>0.222</v>
      </c>
      <c r="R3418">
        <v>0.245</v>
      </c>
      <c r="S3418">
        <v>0.46700000000000003</v>
      </c>
      <c r="T3418">
        <v>0.20799999999999999</v>
      </c>
      <c r="U3418">
        <v>0</v>
      </c>
      <c r="V3418">
        <v>0</v>
      </c>
      <c r="W3418">
        <v>-0.7</v>
      </c>
    </row>
    <row r="3419" spans="1:23" x14ac:dyDescent="0.25">
      <c r="A3419" t="s">
        <v>4043</v>
      </c>
      <c r="B3419" t="s">
        <v>4044</v>
      </c>
      <c r="C3419">
        <v>100</v>
      </c>
      <c r="D3419">
        <v>94</v>
      </c>
      <c r="E3419">
        <v>17</v>
      </c>
      <c r="F3419">
        <v>2</v>
      </c>
      <c r="G3419">
        <v>0</v>
      </c>
      <c r="H3419">
        <v>1</v>
      </c>
      <c r="I3419">
        <v>7</v>
      </c>
      <c r="J3419">
        <v>7</v>
      </c>
      <c r="K3419">
        <v>4</v>
      </c>
      <c r="L3419">
        <v>18</v>
      </c>
      <c r="M3419">
        <v>1</v>
      </c>
      <c r="N3419">
        <v>2</v>
      </c>
      <c r="O3419">
        <v>1</v>
      </c>
      <c r="P3419">
        <v>0.18</v>
      </c>
      <c r="Q3419">
        <v>0.22</v>
      </c>
      <c r="R3419">
        <v>0.248</v>
      </c>
      <c r="S3419">
        <v>0.46800000000000003</v>
      </c>
      <c r="T3419">
        <v>0.20799999999999999</v>
      </c>
      <c r="U3419">
        <v>0</v>
      </c>
      <c r="V3419">
        <v>0</v>
      </c>
      <c r="W3419">
        <v>-0.4</v>
      </c>
    </row>
    <row r="3420" spans="1:23" x14ac:dyDescent="0.25">
      <c r="A3420" t="s">
        <v>4041</v>
      </c>
      <c r="B3420" t="s">
        <v>4042</v>
      </c>
      <c r="C3420">
        <v>100</v>
      </c>
      <c r="D3420">
        <v>93</v>
      </c>
      <c r="E3420">
        <v>17</v>
      </c>
      <c r="F3420">
        <v>2</v>
      </c>
      <c r="G3420">
        <v>0</v>
      </c>
      <c r="H3420">
        <v>1</v>
      </c>
      <c r="I3420">
        <v>7</v>
      </c>
      <c r="J3420">
        <v>7</v>
      </c>
      <c r="K3420">
        <v>4</v>
      </c>
      <c r="L3420">
        <v>20</v>
      </c>
      <c r="M3420">
        <v>1</v>
      </c>
      <c r="N3420">
        <v>1</v>
      </c>
      <c r="O3420">
        <v>1</v>
      </c>
      <c r="P3420">
        <v>0.17899999999999999</v>
      </c>
      <c r="Q3420">
        <v>0.223</v>
      </c>
      <c r="R3420">
        <v>0.24299999999999999</v>
      </c>
      <c r="S3420">
        <v>0.46600000000000003</v>
      </c>
      <c r="T3420">
        <v>0.20799999999999999</v>
      </c>
      <c r="U3420">
        <v>0</v>
      </c>
      <c r="V3420">
        <v>0</v>
      </c>
      <c r="W3420">
        <v>-0.4</v>
      </c>
    </row>
    <row r="3421" spans="1:23" x14ac:dyDescent="0.25">
      <c r="A3421" t="s">
        <v>4039</v>
      </c>
      <c r="B3421" t="s">
        <v>4040</v>
      </c>
      <c r="C3421">
        <v>100</v>
      </c>
      <c r="D3421">
        <v>92</v>
      </c>
      <c r="E3421">
        <v>16</v>
      </c>
      <c r="F3421">
        <v>2</v>
      </c>
      <c r="G3421">
        <v>0</v>
      </c>
      <c r="H3421">
        <v>1</v>
      </c>
      <c r="I3421">
        <v>8</v>
      </c>
      <c r="J3421">
        <v>7</v>
      </c>
      <c r="K3421">
        <v>6</v>
      </c>
      <c r="L3421">
        <v>22</v>
      </c>
      <c r="M3421">
        <v>1</v>
      </c>
      <c r="N3421">
        <v>1</v>
      </c>
      <c r="O3421">
        <v>1</v>
      </c>
      <c r="P3421">
        <v>0.17</v>
      </c>
      <c r="Q3421">
        <v>0.223</v>
      </c>
      <c r="R3421">
        <v>0.24099999999999999</v>
      </c>
      <c r="S3421">
        <v>0.46300000000000002</v>
      </c>
      <c r="T3421">
        <v>0.20799999999999999</v>
      </c>
      <c r="U3421">
        <v>0</v>
      </c>
      <c r="V3421">
        <v>0</v>
      </c>
      <c r="W3421">
        <v>-0.7</v>
      </c>
    </row>
    <row r="3422" spans="1:23" x14ac:dyDescent="0.25">
      <c r="A3422" t="s">
        <v>4037</v>
      </c>
      <c r="B3422" t="s">
        <v>4038</v>
      </c>
      <c r="C3422">
        <v>100</v>
      </c>
      <c r="D3422">
        <v>94</v>
      </c>
      <c r="E3422">
        <v>17</v>
      </c>
      <c r="F3422">
        <v>2</v>
      </c>
      <c r="G3422">
        <v>0</v>
      </c>
      <c r="H3422">
        <v>1</v>
      </c>
      <c r="I3422">
        <v>7</v>
      </c>
      <c r="J3422">
        <v>7</v>
      </c>
      <c r="K3422">
        <v>4</v>
      </c>
      <c r="L3422">
        <v>16</v>
      </c>
      <c r="M3422">
        <v>1</v>
      </c>
      <c r="N3422">
        <v>1</v>
      </c>
      <c r="O3422">
        <v>1</v>
      </c>
      <c r="P3422">
        <v>0.183</v>
      </c>
      <c r="Q3422">
        <v>0.219</v>
      </c>
      <c r="R3422">
        <v>0.251</v>
      </c>
      <c r="S3422">
        <v>0.47</v>
      </c>
      <c r="T3422">
        <v>0.20799999999999999</v>
      </c>
      <c r="U3422">
        <v>0</v>
      </c>
      <c r="V3422">
        <v>0</v>
      </c>
      <c r="W3422">
        <v>-0.4</v>
      </c>
    </row>
    <row r="3423" spans="1:23" x14ac:dyDescent="0.25">
      <c r="A3423" t="s">
        <v>4035</v>
      </c>
      <c r="B3423" t="s">
        <v>4036</v>
      </c>
      <c r="C3423">
        <v>100</v>
      </c>
      <c r="D3423">
        <v>94</v>
      </c>
      <c r="E3423">
        <v>18</v>
      </c>
      <c r="F3423">
        <v>2</v>
      </c>
      <c r="G3423">
        <v>0</v>
      </c>
      <c r="H3423">
        <v>1</v>
      </c>
      <c r="I3423">
        <v>7</v>
      </c>
      <c r="J3423">
        <v>7</v>
      </c>
      <c r="K3423">
        <v>3</v>
      </c>
      <c r="L3423">
        <v>15</v>
      </c>
      <c r="M3423">
        <v>1</v>
      </c>
      <c r="N3423">
        <v>2</v>
      </c>
      <c r="O3423">
        <v>1</v>
      </c>
      <c r="P3423">
        <v>0.186</v>
      </c>
      <c r="Q3423">
        <v>0.219</v>
      </c>
      <c r="R3423">
        <v>0.249</v>
      </c>
      <c r="S3423">
        <v>0.46800000000000003</v>
      </c>
      <c r="T3423">
        <v>0.20799999999999999</v>
      </c>
      <c r="U3423">
        <v>0</v>
      </c>
      <c r="V3423">
        <v>0</v>
      </c>
      <c r="W3423">
        <v>-0.5</v>
      </c>
    </row>
    <row r="3424" spans="1:23" x14ac:dyDescent="0.25">
      <c r="A3424" t="s">
        <v>4033</v>
      </c>
      <c r="B3424" t="s">
        <v>4034</v>
      </c>
      <c r="C3424">
        <v>100</v>
      </c>
      <c r="D3424">
        <v>94</v>
      </c>
      <c r="E3424">
        <v>17</v>
      </c>
      <c r="F3424">
        <v>2</v>
      </c>
      <c r="G3424">
        <v>0</v>
      </c>
      <c r="H3424">
        <v>1</v>
      </c>
      <c r="I3424">
        <v>7</v>
      </c>
      <c r="J3424">
        <v>7</v>
      </c>
      <c r="K3424">
        <v>4</v>
      </c>
      <c r="L3424">
        <v>18</v>
      </c>
      <c r="M3424">
        <v>1</v>
      </c>
      <c r="N3424">
        <v>1</v>
      </c>
      <c r="O3424">
        <v>0</v>
      </c>
      <c r="P3424">
        <v>0.182</v>
      </c>
      <c r="Q3424">
        <v>0.223</v>
      </c>
      <c r="R3424">
        <v>0.24299999999999999</v>
      </c>
      <c r="S3424">
        <v>0.46700000000000003</v>
      </c>
      <c r="T3424">
        <v>0.20799999999999999</v>
      </c>
      <c r="U3424">
        <v>0</v>
      </c>
      <c r="V3424">
        <v>0</v>
      </c>
      <c r="W3424">
        <v>-0.4</v>
      </c>
    </row>
    <row r="3425" spans="1:23" x14ac:dyDescent="0.25">
      <c r="A3425" t="s">
        <v>4031</v>
      </c>
      <c r="B3425" t="s">
        <v>4032</v>
      </c>
      <c r="C3425">
        <v>100</v>
      </c>
      <c r="D3425">
        <v>94</v>
      </c>
      <c r="E3425">
        <v>17</v>
      </c>
      <c r="F3425">
        <v>2</v>
      </c>
      <c r="G3425">
        <v>0</v>
      </c>
      <c r="H3425">
        <v>1</v>
      </c>
      <c r="I3425">
        <v>7</v>
      </c>
      <c r="J3425">
        <v>7</v>
      </c>
      <c r="K3425">
        <v>4</v>
      </c>
      <c r="L3425">
        <v>16</v>
      </c>
      <c r="M3425">
        <v>1</v>
      </c>
      <c r="N3425">
        <v>1</v>
      </c>
      <c r="O3425">
        <v>1</v>
      </c>
      <c r="P3425">
        <v>0.185</v>
      </c>
      <c r="Q3425">
        <v>0.224</v>
      </c>
      <c r="R3425">
        <v>0.24099999999999999</v>
      </c>
      <c r="S3425">
        <v>0.46600000000000003</v>
      </c>
      <c r="T3425">
        <v>0.20799999999999999</v>
      </c>
      <c r="U3425">
        <v>0</v>
      </c>
      <c r="V3425">
        <v>0</v>
      </c>
      <c r="W3425">
        <v>-0.4</v>
      </c>
    </row>
    <row r="3426" spans="1:23" x14ac:dyDescent="0.25">
      <c r="A3426" t="s">
        <v>4029</v>
      </c>
      <c r="B3426" t="s">
        <v>4030</v>
      </c>
      <c r="C3426">
        <v>100</v>
      </c>
      <c r="D3426">
        <v>94</v>
      </c>
      <c r="E3426">
        <v>17</v>
      </c>
      <c r="F3426">
        <v>2</v>
      </c>
      <c r="G3426">
        <v>0</v>
      </c>
      <c r="H3426">
        <v>1</v>
      </c>
      <c r="I3426">
        <v>7</v>
      </c>
      <c r="J3426">
        <v>7</v>
      </c>
      <c r="K3426">
        <v>4</v>
      </c>
      <c r="L3426">
        <v>17</v>
      </c>
      <c r="M3426">
        <v>1</v>
      </c>
      <c r="N3426">
        <v>2</v>
      </c>
      <c r="O3426">
        <v>1</v>
      </c>
      <c r="P3426">
        <v>0.185</v>
      </c>
      <c r="Q3426">
        <v>0.22</v>
      </c>
      <c r="R3426">
        <v>0.251</v>
      </c>
      <c r="S3426">
        <v>0.47</v>
      </c>
      <c r="T3426">
        <v>0.20799999999999999</v>
      </c>
      <c r="U3426">
        <v>0</v>
      </c>
      <c r="V3426">
        <v>0</v>
      </c>
      <c r="W3426">
        <v>-0.4</v>
      </c>
    </row>
    <row r="3427" spans="1:23" x14ac:dyDescent="0.25">
      <c r="A3427" t="s">
        <v>4027</v>
      </c>
      <c r="B3427" t="s">
        <v>4028</v>
      </c>
      <c r="C3427">
        <v>100</v>
      </c>
      <c r="D3427">
        <v>94</v>
      </c>
      <c r="E3427">
        <v>17</v>
      </c>
      <c r="F3427">
        <v>2</v>
      </c>
      <c r="G3427">
        <v>0</v>
      </c>
      <c r="H3427">
        <v>1</v>
      </c>
      <c r="I3427">
        <v>7</v>
      </c>
      <c r="J3427">
        <v>7</v>
      </c>
      <c r="K3427">
        <v>4</v>
      </c>
      <c r="L3427">
        <v>21</v>
      </c>
      <c r="M3427">
        <v>1</v>
      </c>
      <c r="N3427">
        <v>2</v>
      </c>
      <c r="O3427">
        <v>1</v>
      </c>
      <c r="P3427">
        <v>0.18</v>
      </c>
      <c r="Q3427">
        <v>0.218</v>
      </c>
      <c r="R3427">
        <v>0.251</v>
      </c>
      <c r="S3427">
        <v>0.46899999999999997</v>
      </c>
      <c r="T3427">
        <v>0.20799999999999999</v>
      </c>
      <c r="U3427">
        <v>0</v>
      </c>
      <c r="V3427">
        <v>0</v>
      </c>
      <c r="W3427">
        <v>-0.7</v>
      </c>
    </row>
    <row r="3428" spans="1:23" x14ac:dyDescent="0.25">
      <c r="A3428" t="s">
        <v>4025</v>
      </c>
      <c r="B3428" t="s">
        <v>4026</v>
      </c>
      <c r="C3428">
        <v>100</v>
      </c>
      <c r="D3428">
        <v>95</v>
      </c>
      <c r="E3428">
        <v>18</v>
      </c>
      <c r="F3428">
        <v>3</v>
      </c>
      <c r="G3428">
        <v>0</v>
      </c>
      <c r="H3428">
        <v>1</v>
      </c>
      <c r="I3428">
        <v>7</v>
      </c>
      <c r="J3428">
        <v>7</v>
      </c>
      <c r="K3428">
        <v>3</v>
      </c>
      <c r="L3428">
        <v>21</v>
      </c>
      <c r="M3428">
        <v>1</v>
      </c>
      <c r="N3428">
        <v>1</v>
      </c>
      <c r="O3428">
        <v>0</v>
      </c>
      <c r="P3428">
        <v>0.187</v>
      </c>
      <c r="Q3428">
        <v>0.218</v>
      </c>
      <c r="R3428">
        <v>0.253</v>
      </c>
      <c r="S3428">
        <v>0.47199999999999998</v>
      </c>
      <c r="T3428">
        <v>0.20799999999999999</v>
      </c>
      <c r="U3428">
        <v>0</v>
      </c>
      <c r="V3428">
        <v>0</v>
      </c>
      <c r="W3428">
        <v>-0.4</v>
      </c>
    </row>
    <row r="3429" spans="1:23" x14ac:dyDescent="0.25">
      <c r="A3429" t="s">
        <v>4023</v>
      </c>
      <c r="B3429" t="s">
        <v>4024</v>
      </c>
      <c r="C3429">
        <v>100</v>
      </c>
      <c r="D3429">
        <v>93</v>
      </c>
      <c r="E3429">
        <v>16</v>
      </c>
      <c r="F3429">
        <v>2</v>
      </c>
      <c r="G3429">
        <v>0</v>
      </c>
      <c r="H3429">
        <v>1</v>
      </c>
      <c r="I3429">
        <v>7</v>
      </c>
      <c r="J3429">
        <v>7</v>
      </c>
      <c r="K3429">
        <v>5</v>
      </c>
      <c r="L3429">
        <v>21</v>
      </c>
      <c r="M3429">
        <v>1</v>
      </c>
      <c r="N3429">
        <v>3</v>
      </c>
      <c r="O3429">
        <v>1</v>
      </c>
      <c r="P3429">
        <v>0.17699999999999999</v>
      </c>
      <c r="Q3429">
        <v>0.221</v>
      </c>
      <c r="R3429">
        <v>0.245</v>
      </c>
      <c r="S3429">
        <v>0.46600000000000003</v>
      </c>
      <c r="T3429">
        <v>0.20799999999999999</v>
      </c>
      <c r="U3429">
        <v>0</v>
      </c>
      <c r="V3429">
        <v>0</v>
      </c>
      <c r="W3429">
        <v>-0.7</v>
      </c>
    </row>
    <row r="3430" spans="1:23" x14ac:dyDescent="0.25">
      <c r="A3430" t="s">
        <v>4021</v>
      </c>
      <c r="B3430" t="s">
        <v>4022</v>
      </c>
      <c r="C3430">
        <v>100</v>
      </c>
      <c r="D3430">
        <v>94</v>
      </c>
      <c r="E3430">
        <v>17</v>
      </c>
      <c r="F3430">
        <v>2</v>
      </c>
      <c r="G3430">
        <v>0</v>
      </c>
      <c r="H3430">
        <v>1</v>
      </c>
      <c r="I3430">
        <v>7</v>
      </c>
      <c r="J3430">
        <v>7</v>
      </c>
      <c r="K3430">
        <v>4</v>
      </c>
      <c r="L3430">
        <v>22</v>
      </c>
      <c r="M3430">
        <v>1</v>
      </c>
      <c r="N3430">
        <v>4</v>
      </c>
      <c r="O3430">
        <v>2</v>
      </c>
      <c r="P3430">
        <v>0.17899999999999999</v>
      </c>
      <c r="Q3430">
        <v>0.217</v>
      </c>
      <c r="R3430">
        <v>0.252</v>
      </c>
      <c r="S3430">
        <v>0.47</v>
      </c>
      <c r="T3430">
        <v>0.20799999999999999</v>
      </c>
      <c r="U3430">
        <v>0</v>
      </c>
      <c r="V3430">
        <v>0</v>
      </c>
      <c r="W3430">
        <v>-0.7</v>
      </c>
    </row>
    <row r="3431" spans="1:23" x14ac:dyDescent="0.25">
      <c r="A3431" t="s">
        <v>4019</v>
      </c>
      <c r="B3431" t="s">
        <v>4020</v>
      </c>
      <c r="C3431">
        <v>100</v>
      </c>
      <c r="D3431">
        <v>94</v>
      </c>
      <c r="E3431">
        <v>17</v>
      </c>
      <c r="F3431">
        <v>3</v>
      </c>
      <c r="G3431">
        <v>0</v>
      </c>
      <c r="H3431">
        <v>1</v>
      </c>
      <c r="I3431">
        <v>7</v>
      </c>
      <c r="J3431">
        <v>7</v>
      </c>
      <c r="K3431">
        <v>4</v>
      </c>
      <c r="L3431">
        <v>17</v>
      </c>
      <c r="M3431">
        <v>1</v>
      </c>
      <c r="N3431">
        <v>1</v>
      </c>
      <c r="O3431">
        <v>1</v>
      </c>
      <c r="P3431">
        <v>0.184</v>
      </c>
      <c r="Q3431">
        <v>0.223</v>
      </c>
      <c r="R3431">
        <v>0.24399999999999999</v>
      </c>
      <c r="S3431">
        <v>0.46600000000000003</v>
      </c>
      <c r="T3431">
        <v>0.20799999999999999</v>
      </c>
      <c r="U3431">
        <v>0</v>
      </c>
      <c r="V3431">
        <v>0</v>
      </c>
      <c r="W3431">
        <v>-0.4</v>
      </c>
    </row>
    <row r="3432" spans="1:23" x14ac:dyDescent="0.25">
      <c r="A3432" t="s">
        <v>4017</v>
      </c>
      <c r="B3432" t="s">
        <v>4018</v>
      </c>
      <c r="C3432">
        <v>100</v>
      </c>
      <c r="D3432">
        <v>94</v>
      </c>
      <c r="E3432">
        <v>17</v>
      </c>
      <c r="F3432">
        <v>2</v>
      </c>
      <c r="G3432">
        <v>0</v>
      </c>
      <c r="H3432">
        <v>1</v>
      </c>
      <c r="I3432">
        <v>7</v>
      </c>
      <c r="J3432">
        <v>7</v>
      </c>
      <c r="K3432">
        <v>4</v>
      </c>
      <c r="L3432">
        <v>22</v>
      </c>
      <c r="M3432">
        <v>1</v>
      </c>
      <c r="N3432">
        <v>2</v>
      </c>
      <c r="O3432">
        <v>1</v>
      </c>
      <c r="P3432">
        <v>0.17799999999999999</v>
      </c>
      <c r="Q3432">
        <v>0.217</v>
      </c>
      <c r="R3432">
        <v>0.25</v>
      </c>
      <c r="S3432">
        <v>0.46800000000000003</v>
      </c>
      <c r="T3432">
        <v>0.20799999999999999</v>
      </c>
      <c r="U3432">
        <v>0</v>
      </c>
      <c r="V3432">
        <v>0</v>
      </c>
      <c r="W3432">
        <v>-0.5</v>
      </c>
    </row>
    <row r="3433" spans="1:23" x14ac:dyDescent="0.25">
      <c r="A3433" t="s">
        <v>4015</v>
      </c>
      <c r="B3433" t="s">
        <v>4016</v>
      </c>
      <c r="C3433">
        <v>100</v>
      </c>
      <c r="D3433">
        <v>93</v>
      </c>
      <c r="E3433">
        <v>16</v>
      </c>
      <c r="F3433">
        <v>2</v>
      </c>
      <c r="G3433">
        <v>0</v>
      </c>
      <c r="H3433">
        <v>1</v>
      </c>
      <c r="I3433">
        <v>7</v>
      </c>
      <c r="J3433">
        <v>7</v>
      </c>
      <c r="K3433">
        <v>5</v>
      </c>
      <c r="L3433">
        <v>16</v>
      </c>
      <c r="M3433">
        <v>1</v>
      </c>
      <c r="N3433">
        <v>1</v>
      </c>
      <c r="O3433">
        <v>1</v>
      </c>
      <c r="P3433">
        <v>0.17699999999999999</v>
      </c>
      <c r="Q3433">
        <v>0.223</v>
      </c>
      <c r="R3433">
        <v>0.24099999999999999</v>
      </c>
      <c r="S3433">
        <v>0.46400000000000002</v>
      </c>
      <c r="T3433">
        <v>0.20799999999999999</v>
      </c>
      <c r="U3433">
        <v>0</v>
      </c>
      <c r="V3433">
        <v>0</v>
      </c>
      <c r="W3433">
        <v>-0.4</v>
      </c>
    </row>
    <row r="3434" spans="1:23" x14ac:dyDescent="0.25">
      <c r="A3434" t="s">
        <v>4013</v>
      </c>
      <c r="B3434" t="s">
        <v>4014</v>
      </c>
      <c r="C3434">
        <v>100</v>
      </c>
      <c r="D3434">
        <v>94</v>
      </c>
      <c r="E3434">
        <v>17</v>
      </c>
      <c r="F3434">
        <v>3</v>
      </c>
      <c r="G3434">
        <v>0</v>
      </c>
      <c r="H3434">
        <v>1</v>
      </c>
      <c r="I3434">
        <v>7</v>
      </c>
      <c r="J3434">
        <v>7</v>
      </c>
      <c r="K3434">
        <v>4</v>
      </c>
      <c r="L3434">
        <v>34</v>
      </c>
      <c r="M3434">
        <v>1</v>
      </c>
      <c r="N3434">
        <v>1</v>
      </c>
      <c r="O3434">
        <v>1</v>
      </c>
      <c r="P3434">
        <v>0.17599999999999999</v>
      </c>
      <c r="Q3434">
        <v>0.216</v>
      </c>
      <c r="R3434">
        <v>0.253</v>
      </c>
      <c r="S3434">
        <v>0.46899999999999997</v>
      </c>
      <c r="T3434">
        <v>0.20799999999999999</v>
      </c>
      <c r="U3434">
        <v>0</v>
      </c>
      <c r="V3434">
        <v>0</v>
      </c>
      <c r="W3434">
        <v>-0.7</v>
      </c>
    </row>
    <row r="3435" spans="1:23" x14ac:dyDescent="0.25">
      <c r="A3435" t="s">
        <v>4011</v>
      </c>
      <c r="B3435" t="s">
        <v>4012</v>
      </c>
      <c r="C3435">
        <v>100</v>
      </c>
      <c r="D3435">
        <v>94</v>
      </c>
      <c r="E3435">
        <v>17</v>
      </c>
      <c r="F3435">
        <v>2</v>
      </c>
      <c r="G3435">
        <v>0</v>
      </c>
      <c r="H3435">
        <v>1</v>
      </c>
      <c r="I3435">
        <v>7</v>
      </c>
      <c r="J3435">
        <v>7</v>
      </c>
      <c r="K3435">
        <v>4</v>
      </c>
      <c r="L3435">
        <v>16</v>
      </c>
      <c r="M3435">
        <v>1</v>
      </c>
      <c r="N3435">
        <v>2</v>
      </c>
      <c r="O3435">
        <v>1</v>
      </c>
      <c r="P3435">
        <v>0.186</v>
      </c>
      <c r="Q3435">
        <v>0.224</v>
      </c>
      <c r="R3435">
        <v>0.24199999999999999</v>
      </c>
      <c r="S3435">
        <v>0.46600000000000003</v>
      </c>
      <c r="T3435">
        <v>0.20799999999999999</v>
      </c>
      <c r="U3435">
        <v>-0.1</v>
      </c>
      <c r="V3435">
        <v>0</v>
      </c>
      <c r="W3435">
        <v>-0.4</v>
      </c>
    </row>
    <row r="3436" spans="1:23" x14ac:dyDescent="0.25">
      <c r="A3436" t="s">
        <v>4009</v>
      </c>
      <c r="B3436" t="s">
        <v>4010</v>
      </c>
      <c r="C3436">
        <v>100</v>
      </c>
      <c r="D3436">
        <v>94</v>
      </c>
      <c r="E3436">
        <v>17</v>
      </c>
      <c r="F3436">
        <v>2</v>
      </c>
      <c r="G3436">
        <v>0</v>
      </c>
      <c r="H3436">
        <v>1</v>
      </c>
      <c r="I3436">
        <v>7</v>
      </c>
      <c r="J3436">
        <v>7</v>
      </c>
      <c r="K3436">
        <v>4</v>
      </c>
      <c r="L3436">
        <v>16</v>
      </c>
      <c r="M3436">
        <v>1</v>
      </c>
      <c r="N3436">
        <v>1</v>
      </c>
      <c r="O3436">
        <v>1</v>
      </c>
      <c r="P3436">
        <v>0.182</v>
      </c>
      <c r="Q3436">
        <v>0.217</v>
      </c>
      <c r="R3436">
        <v>0.253</v>
      </c>
      <c r="S3436">
        <v>0.47</v>
      </c>
      <c r="T3436">
        <v>0.20799999999999999</v>
      </c>
      <c r="U3436">
        <v>0</v>
      </c>
      <c r="V3436">
        <v>0</v>
      </c>
      <c r="W3436">
        <v>-0.4</v>
      </c>
    </row>
    <row r="3437" spans="1:23" x14ac:dyDescent="0.25">
      <c r="A3437" t="s">
        <v>4007</v>
      </c>
      <c r="B3437" t="s">
        <v>4008</v>
      </c>
      <c r="C3437">
        <v>100</v>
      </c>
      <c r="D3437">
        <v>94</v>
      </c>
      <c r="E3437">
        <v>18</v>
      </c>
      <c r="F3437">
        <v>3</v>
      </c>
      <c r="G3437">
        <v>0</v>
      </c>
      <c r="H3437">
        <v>1</v>
      </c>
      <c r="I3437">
        <v>7</v>
      </c>
      <c r="J3437">
        <v>7</v>
      </c>
      <c r="K3437">
        <v>4</v>
      </c>
      <c r="L3437">
        <v>16</v>
      </c>
      <c r="M3437">
        <v>1</v>
      </c>
      <c r="N3437">
        <v>1</v>
      </c>
      <c r="O3437">
        <v>1</v>
      </c>
      <c r="P3437">
        <v>0.189</v>
      </c>
      <c r="Q3437">
        <v>0.22500000000000001</v>
      </c>
      <c r="R3437">
        <v>0.24</v>
      </c>
      <c r="S3437">
        <v>0.46500000000000002</v>
      </c>
      <c r="T3437">
        <v>0.20799999999999999</v>
      </c>
      <c r="U3437">
        <v>0</v>
      </c>
      <c r="V3437">
        <v>0</v>
      </c>
      <c r="W3437">
        <v>-0.5</v>
      </c>
    </row>
    <row r="3438" spans="1:23" x14ac:dyDescent="0.25">
      <c r="A3438" t="s">
        <v>4005</v>
      </c>
      <c r="B3438" t="s">
        <v>4006</v>
      </c>
      <c r="C3438">
        <v>100</v>
      </c>
      <c r="D3438">
        <v>93</v>
      </c>
      <c r="E3438">
        <v>17</v>
      </c>
      <c r="F3438">
        <v>2</v>
      </c>
      <c r="G3438">
        <v>0</v>
      </c>
      <c r="H3438">
        <v>1</v>
      </c>
      <c r="I3438">
        <v>7</v>
      </c>
      <c r="J3438">
        <v>6</v>
      </c>
      <c r="K3438">
        <v>5</v>
      </c>
      <c r="L3438">
        <v>18</v>
      </c>
      <c r="M3438">
        <v>1</v>
      </c>
      <c r="N3438">
        <v>5</v>
      </c>
      <c r="O3438">
        <v>3</v>
      </c>
      <c r="P3438">
        <v>0.18099999999999999</v>
      </c>
      <c r="Q3438">
        <v>0.23</v>
      </c>
      <c r="R3438">
        <v>0.22900000000000001</v>
      </c>
      <c r="S3438">
        <v>0.45900000000000002</v>
      </c>
      <c r="T3438">
        <v>0.20799999999999999</v>
      </c>
      <c r="U3438">
        <v>0</v>
      </c>
      <c r="V3438">
        <v>0</v>
      </c>
      <c r="W3438">
        <v>-0.5</v>
      </c>
    </row>
    <row r="3439" spans="1:23" x14ac:dyDescent="0.25">
      <c r="A3439" t="s">
        <v>4003</v>
      </c>
      <c r="B3439" t="s">
        <v>4004</v>
      </c>
      <c r="C3439">
        <v>100</v>
      </c>
      <c r="D3439">
        <v>93</v>
      </c>
      <c r="E3439">
        <v>17</v>
      </c>
      <c r="F3439">
        <v>2</v>
      </c>
      <c r="G3439">
        <v>0</v>
      </c>
      <c r="H3439">
        <v>1</v>
      </c>
      <c r="I3439">
        <v>7</v>
      </c>
      <c r="J3439">
        <v>7</v>
      </c>
      <c r="K3439">
        <v>4</v>
      </c>
      <c r="L3439">
        <v>17</v>
      </c>
      <c r="M3439">
        <v>1</v>
      </c>
      <c r="N3439">
        <v>2</v>
      </c>
      <c r="O3439">
        <v>1</v>
      </c>
      <c r="P3439">
        <v>0.18</v>
      </c>
      <c r="Q3439">
        <v>0.221</v>
      </c>
      <c r="R3439">
        <v>0.247</v>
      </c>
      <c r="S3439">
        <v>0.46800000000000003</v>
      </c>
      <c r="T3439">
        <v>0.20799999999999999</v>
      </c>
      <c r="U3439">
        <v>0</v>
      </c>
      <c r="V3439">
        <v>0</v>
      </c>
      <c r="W3439">
        <v>-0.4</v>
      </c>
    </row>
    <row r="3440" spans="1:23" x14ac:dyDescent="0.25">
      <c r="A3440" t="s">
        <v>4001</v>
      </c>
      <c r="B3440" t="s">
        <v>4002</v>
      </c>
      <c r="C3440">
        <v>100</v>
      </c>
      <c r="D3440">
        <v>93</v>
      </c>
      <c r="E3440">
        <v>17</v>
      </c>
      <c r="F3440">
        <v>3</v>
      </c>
      <c r="G3440">
        <v>0</v>
      </c>
      <c r="H3440">
        <v>1</v>
      </c>
      <c r="I3440">
        <v>7</v>
      </c>
      <c r="J3440">
        <v>7</v>
      </c>
      <c r="K3440">
        <v>4</v>
      </c>
      <c r="L3440">
        <v>15</v>
      </c>
      <c r="M3440">
        <v>1</v>
      </c>
      <c r="N3440">
        <v>1</v>
      </c>
      <c r="O3440">
        <v>1</v>
      </c>
      <c r="P3440">
        <v>0.18099999999999999</v>
      </c>
      <c r="Q3440">
        <v>0.224</v>
      </c>
      <c r="R3440">
        <v>0.24099999999999999</v>
      </c>
      <c r="S3440">
        <v>0.46400000000000002</v>
      </c>
      <c r="T3440">
        <v>0.20799999999999999</v>
      </c>
      <c r="U3440">
        <v>0</v>
      </c>
      <c r="V3440">
        <v>0</v>
      </c>
      <c r="W3440">
        <v>-0.4</v>
      </c>
    </row>
    <row r="3441" spans="1:23" x14ac:dyDescent="0.25">
      <c r="A3441" t="s">
        <v>3999</v>
      </c>
      <c r="B3441" t="s">
        <v>4000</v>
      </c>
      <c r="C3441">
        <v>100</v>
      </c>
      <c r="D3441">
        <v>94</v>
      </c>
      <c r="E3441">
        <v>17</v>
      </c>
      <c r="F3441">
        <v>2</v>
      </c>
      <c r="G3441">
        <v>0</v>
      </c>
      <c r="H3441">
        <v>1</v>
      </c>
      <c r="I3441">
        <v>7</v>
      </c>
      <c r="J3441">
        <v>7</v>
      </c>
      <c r="K3441">
        <v>4</v>
      </c>
      <c r="L3441">
        <v>16</v>
      </c>
      <c r="M3441">
        <v>1</v>
      </c>
      <c r="N3441">
        <v>1</v>
      </c>
      <c r="O3441">
        <v>1</v>
      </c>
      <c r="P3441">
        <v>0.185</v>
      </c>
      <c r="Q3441">
        <v>0.22500000000000001</v>
      </c>
      <c r="R3441">
        <v>0.24</v>
      </c>
      <c r="S3441">
        <v>0.46500000000000002</v>
      </c>
      <c r="T3441">
        <v>0.20799999999999999</v>
      </c>
      <c r="U3441">
        <v>0</v>
      </c>
      <c r="V3441">
        <v>0</v>
      </c>
      <c r="W3441">
        <v>-0.5</v>
      </c>
    </row>
    <row r="3442" spans="1:23" x14ac:dyDescent="0.25">
      <c r="A3442" t="s">
        <v>3997</v>
      </c>
      <c r="B3442" t="s">
        <v>3998</v>
      </c>
      <c r="C3442">
        <v>100</v>
      </c>
      <c r="D3442">
        <v>92</v>
      </c>
      <c r="E3442">
        <v>15</v>
      </c>
      <c r="F3442">
        <v>2</v>
      </c>
      <c r="G3442">
        <v>0</v>
      </c>
      <c r="H3442">
        <v>2</v>
      </c>
      <c r="I3442">
        <v>8</v>
      </c>
      <c r="J3442">
        <v>8</v>
      </c>
      <c r="K3442">
        <v>5</v>
      </c>
      <c r="L3442">
        <v>31</v>
      </c>
      <c r="M3442">
        <v>1</v>
      </c>
      <c r="N3442">
        <v>1</v>
      </c>
      <c r="O3442">
        <v>1</v>
      </c>
      <c r="P3442">
        <v>0.161</v>
      </c>
      <c r="Q3442">
        <v>0.21099999999999999</v>
      </c>
      <c r="R3442">
        <v>0.25600000000000001</v>
      </c>
      <c r="S3442">
        <v>0.46800000000000003</v>
      </c>
      <c r="T3442">
        <v>0.20799999999999999</v>
      </c>
      <c r="U3442">
        <v>0</v>
      </c>
      <c r="V3442">
        <v>0</v>
      </c>
      <c r="W3442">
        <v>-0.7</v>
      </c>
    </row>
    <row r="3443" spans="1:23" x14ac:dyDescent="0.25">
      <c r="A3443" t="s">
        <v>3995</v>
      </c>
      <c r="B3443" t="s">
        <v>3996</v>
      </c>
      <c r="C3443">
        <v>100</v>
      </c>
      <c r="D3443">
        <v>94</v>
      </c>
      <c r="E3443">
        <v>17</v>
      </c>
      <c r="F3443">
        <v>2</v>
      </c>
      <c r="G3443">
        <v>0</v>
      </c>
      <c r="H3443">
        <v>1</v>
      </c>
      <c r="I3443">
        <v>7</v>
      </c>
      <c r="J3443">
        <v>8</v>
      </c>
      <c r="K3443">
        <v>4</v>
      </c>
      <c r="L3443">
        <v>20</v>
      </c>
      <c r="M3443">
        <v>1</v>
      </c>
      <c r="N3443">
        <v>2</v>
      </c>
      <c r="O3443">
        <v>1</v>
      </c>
      <c r="P3443">
        <v>0.17799999999999999</v>
      </c>
      <c r="Q3443">
        <v>0.217</v>
      </c>
      <c r="R3443">
        <v>0.252</v>
      </c>
      <c r="S3443">
        <v>0.46899999999999997</v>
      </c>
      <c r="T3443">
        <v>0.20799999999999999</v>
      </c>
      <c r="U3443">
        <v>-0.1</v>
      </c>
      <c r="V3443">
        <v>0</v>
      </c>
      <c r="W3443">
        <v>-0.7</v>
      </c>
    </row>
    <row r="3444" spans="1:23" x14ac:dyDescent="0.25">
      <c r="A3444" t="s">
        <v>3993</v>
      </c>
      <c r="B3444" t="s">
        <v>3994</v>
      </c>
      <c r="C3444">
        <v>100</v>
      </c>
      <c r="D3444">
        <v>94</v>
      </c>
      <c r="E3444">
        <v>17</v>
      </c>
      <c r="F3444">
        <v>2</v>
      </c>
      <c r="G3444">
        <v>0</v>
      </c>
      <c r="H3444">
        <v>2</v>
      </c>
      <c r="I3444">
        <v>7</v>
      </c>
      <c r="J3444">
        <v>8</v>
      </c>
      <c r="K3444">
        <v>4</v>
      </c>
      <c r="L3444">
        <v>23</v>
      </c>
      <c r="M3444">
        <v>1</v>
      </c>
      <c r="N3444">
        <v>2</v>
      </c>
      <c r="O3444">
        <v>1</v>
      </c>
      <c r="P3444">
        <v>0.17799999999999999</v>
      </c>
      <c r="Q3444">
        <v>0.216</v>
      </c>
      <c r="R3444">
        <v>0.255</v>
      </c>
      <c r="S3444">
        <v>0.47099999999999997</v>
      </c>
      <c r="T3444">
        <v>0.20799999999999999</v>
      </c>
      <c r="U3444">
        <v>0</v>
      </c>
      <c r="V3444">
        <v>0</v>
      </c>
      <c r="W3444">
        <v>-0.7</v>
      </c>
    </row>
    <row r="3445" spans="1:23" x14ac:dyDescent="0.25">
      <c r="A3445" t="s">
        <v>3991</v>
      </c>
      <c r="B3445" t="s">
        <v>3992</v>
      </c>
      <c r="C3445">
        <v>100</v>
      </c>
      <c r="D3445">
        <v>94</v>
      </c>
      <c r="E3445">
        <v>18</v>
      </c>
      <c r="F3445">
        <v>2</v>
      </c>
      <c r="G3445">
        <v>0</v>
      </c>
      <c r="H3445">
        <v>1</v>
      </c>
      <c r="I3445">
        <v>7</v>
      </c>
      <c r="J3445">
        <v>7</v>
      </c>
      <c r="K3445">
        <v>4</v>
      </c>
      <c r="L3445">
        <v>17</v>
      </c>
      <c r="M3445">
        <v>1</v>
      </c>
      <c r="N3445">
        <v>2</v>
      </c>
      <c r="O3445">
        <v>1</v>
      </c>
      <c r="P3445">
        <v>0.187</v>
      </c>
      <c r="Q3445">
        <v>0.222</v>
      </c>
      <c r="R3445">
        <v>0.245</v>
      </c>
      <c r="S3445">
        <v>0.46700000000000003</v>
      </c>
      <c r="T3445">
        <v>0.20799999999999999</v>
      </c>
      <c r="U3445">
        <v>-0.1</v>
      </c>
      <c r="V3445">
        <v>0</v>
      </c>
      <c r="W3445">
        <v>-0.5</v>
      </c>
    </row>
    <row r="3446" spans="1:23" x14ac:dyDescent="0.25">
      <c r="A3446" t="s">
        <v>3989</v>
      </c>
      <c r="B3446" t="s">
        <v>3990</v>
      </c>
      <c r="C3446">
        <v>100</v>
      </c>
      <c r="D3446">
        <v>95</v>
      </c>
      <c r="E3446">
        <v>18</v>
      </c>
      <c r="F3446">
        <v>2</v>
      </c>
      <c r="G3446">
        <v>0</v>
      </c>
      <c r="H3446">
        <v>1</v>
      </c>
      <c r="I3446">
        <v>7</v>
      </c>
      <c r="J3446">
        <v>7</v>
      </c>
      <c r="K3446">
        <v>3</v>
      </c>
      <c r="L3446">
        <v>22</v>
      </c>
      <c r="M3446">
        <v>1</v>
      </c>
      <c r="N3446">
        <v>1</v>
      </c>
      <c r="O3446">
        <v>1</v>
      </c>
      <c r="P3446">
        <v>0.186</v>
      </c>
      <c r="Q3446">
        <v>0.217</v>
      </c>
      <c r="R3446">
        <v>0.255</v>
      </c>
      <c r="S3446">
        <v>0.47199999999999998</v>
      </c>
      <c r="T3446">
        <v>0.20799999999999999</v>
      </c>
      <c r="U3446">
        <v>0</v>
      </c>
      <c r="V3446">
        <v>0</v>
      </c>
      <c r="W3446">
        <v>-0.7</v>
      </c>
    </row>
    <row r="3447" spans="1:23" x14ac:dyDescent="0.25">
      <c r="A3447" t="s">
        <v>3987</v>
      </c>
      <c r="B3447" t="s">
        <v>3988</v>
      </c>
      <c r="C3447">
        <v>100</v>
      </c>
      <c r="D3447">
        <v>94</v>
      </c>
      <c r="E3447">
        <v>17</v>
      </c>
      <c r="F3447">
        <v>2</v>
      </c>
      <c r="G3447">
        <v>0</v>
      </c>
      <c r="H3447">
        <v>2</v>
      </c>
      <c r="I3447">
        <v>8</v>
      </c>
      <c r="J3447">
        <v>8</v>
      </c>
      <c r="K3447">
        <v>4</v>
      </c>
      <c r="L3447">
        <v>23</v>
      </c>
      <c r="M3447">
        <v>1</v>
      </c>
      <c r="N3447">
        <v>2</v>
      </c>
      <c r="O3447">
        <v>1</v>
      </c>
      <c r="P3447">
        <v>0.17699999999999999</v>
      </c>
      <c r="Q3447">
        <v>0.216</v>
      </c>
      <c r="R3447">
        <v>0.253</v>
      </c>
      <c r="S3447">
        <v>0.46899999999999997</v>
      </c>
      <c r="T3447">
        <v>0.20799999999999999</v>
      </c>
      <c r="U3447">
        <v>0</v>
      </c>
      <c r="V3447">
        <v>0</v>
      </c>
      <c r="W3447">
        <v>-0.7</v>
      </c>
    </row>
    <row r="3448" spans="1:23" x14ac:dyDescent="0.25">
      <c r="A3448" t="s">
        <v>3985</v>
      </c>
      <c r="B3448" t="s">
        <v>3986</v>
      </c>
      <c r="C3448">
        <v>100</v>
      </c>
      <c r="D3448">
        <v>94</v>
      </c>
      <c r="E3448">
        <v>17</v>
      </c>
      <c r="F3448">
        <v>2</v>
      </c>
      <c r="G3448">
        <v>0</v>
      </c>
      <c r="H3448">
        <v>1</v>
      </c>
      <c r="I3448">
        <v>7</v>
      </c>
      <c r="J3448">
        <v>7</v>
      </c>
      <c r="K3448">
        <v>4</v>
      </c>
      <c r="L3448">
        <v>18</v>
      </c>
      <c r="M3448">
        <v>1</v>
      </c>
      <c r="N3448">
        <v>1</v>
      </c>
      <c r="O3448">
        <v>1</v>
      </c>
      <c r="P3448">
        <v>0.183</v>
      </c>
      <c r="Q3448">
        <v>0.222</v>
      </c>
      <c r="R3448">
        <v>0.24399999999999999</v>
      </c>
      <c r="S3448">
        <v>0.46600000000000003</v>
      </c>
      <c r="T3448">
        <v>0.20799999999999999</v>
      </c>
      <c r="U3448">
        <v>0</v>
      </c>
      <c r="V3448">
        <v>0</v>
      </c>
      <c r="W3448">
        <v>-0.4</v>
      </c>
    </row>
    <row r="3449" spans="1:23" x14ac:dyDescent="0.25">
      <c r="A3449" t="s">
        <v>3983</v>
      </c>
      <c r="B3449" t="s">
        <v>3984</v>
      </c>
      <c r="C3449">
        <v>100</v>
      </c>
      <c r="D3449">
        <v>94</v>
      </c>
      <c r="E3449">
        <v>18</v>
      </c>
      <c r="F3449">
        <v>2</v>
      </c>
      <c r="G3449">
        <v>0</v>
      </c>
      <c r="H3449">
        <v>1</v>
      </c>
      <c r="I3449">
        <v>7</v>
      </c>
      <c r="J3449">
        <v>7</v>
      </c>
      <c r="K3449">
        <v>3</v>
      </c>
      <c r="L3449">
        <v>17</v>
      </c>
      <c r="M3449">
        <v>1</v>
      </c>
      <c r="N3449">
        <v>1</v>
      </c>
      <c r="O3449">
        <v>1</v>
      </c>
      <c r="P3449">
        <v>0.189</v>
      </c>
      <c r="Q3449">
        <v>0.222</v>
      </c>
      <c r="R3449">
        <v>0.246</v>
      </c>
      <c r="S3449">
        <v>0.46800000000000003</v>
      </c>
      <c r="T3449">
        <v>0.20799999999999999</v>
      </c>
      <c r="U3449">
        <v>0</v>
      </c>
      <c r="V3449">
        <v>0</v>
      </c>
      <c r="W3449">
        <v>-0.5</v>
      </c>
    </row>
    <row r="3450" spans="1:23" x14ac:dyDescent="0.25">
      <c r="A3450" t="s">
        <v>3981</v>
      </c>
      <c r="B3450" t="s">
        <v>3982</v>
      </c>
      <c r="C3450">
        <v>100</v>
      </c>
      <c r="D3450">
        <v>94</v>
      </c>
      <c r="E3450">
        <v>17</v>
      </c>
      <c r="F3450">
        <v>2</v>
      </c>
      <c r="G3450">
        <v>0</v>
      </c>
      <c r="H3450">
        <v>1</v>
      </c>
      <c r="I3450">
        <v>7</v>
      </c>
      <c r="J3450">
        <v>7</v>
      </c>
      <c r="K3450">
        <v>4</v>
      </c>
      <c r="L3450">
        <v>20</v>
      </c>
      <c r="M3450">
        <v>1</v>
      </c>
      <c r="N3450">
        <v>2</v>
      </c>
      <c r="O3450">
        <v>1</v>
      </c>
      <c r="P3450">
        <v>0.18099999999999999</v>
      </c>
      <c r="Q3450">
        <v>0.218</v>
      </c>
      <c r="R3450">
        <v>0.251</v>
      </c>
      <c r="S3450">
        <v>0.46800000000000003</v>
      </c>
      <c r="T3450">
        <v>0.20799999999999999</v>
      </c>
      <c r="U3450">
        <v>0</v>
      </c>
      <c r="V3450">
        <v>0</v>
      </c>
      <c r="W3450">
        <v>-0.5</v>
      </c>
    </row>
    <row r="3451" spans="1:23" x14ac:dyDescent="0.25">
      <c r="A3451" t="s">
        <v>3979</v>
      </c>
      <c r="B3451" t="s">
        <v>3980</v>
      </c>
      <c r="C3451">
        <v>100</v>
      </c>
      <c r="D3451">
        <v>93</v>
      </c>
      <c r="E3451">
        <v>16</v>
      </c>
      <c r="F3451">
        <v>2</v>
      </c>
      <c r="G3451">
        <v>0</v>
      </c>
      <c r="H3451">
        <v>1</v>
      </c>
      <c r="I3451">
        <v>7</v>
      </c>
      <c r="J3451">
        <v>7</v>
      </c>
      <c r="K3451">
        <v>5</v>
      </c>
      <c r="L3451">
        <v>23</v>
      </c>
      <c r="M3451">
        <v>1</v>
      </c>
      <c r="N3451">
        <v>1</v>
      </c>
      <c r="O3451">
        <v>1</v>
      </c>
      <c r="P3451">
        <v>0.17299999999999999</v>
      </c>
      <c r="Q3451">
        <v>0.219</v>
      </c>
      <c r="R3451">
        <v>0.248</v>
      </c>
      <c r="S3451">
        <v>0.46700000000000003</v>
      </c>
      <c r="T3451">
        <v>0.20799999999999999</v>
      </c>
      <c r="U3451">
        <v>0</v>
      </c>
      <c r="V3451">
        <v>0</v>
      </c>
      <c r="W3451">
        <v>-0.7</v>
      </c>
    </row>
    <row r="3452" spans="1:23" x14ac:dyDescent="0.25">
      <c r="A3452" t="s">
        <v>3977</v>
      </c>
      <c r="B3452" t="s">
        <v>3978</v>
      </c>
      <c r="C3452">
        <v>100</v>
      </c>
      <c r="D3452">
        <v>93</v>
      </c>
      <c r="E3452">
        <v>17</v>
      </c>
      <c r="F3452">
        <v>2</v>
      </c>
      <c r="G3452">
        <v>0</v>
      </c>
      <c r="H3452">
        <v>1</v>
      </c>
      <c r="I3452">
        <v>7</v>
      </c>
      <c r="J3452">
        <v>7</v>
      </c>
      <c r="K3452">
        <v>5</v>
      </c>
      <c r="L3452">
        <v>18</v>
      </c>
      <c r="M3452">
        <v>1</v>
      </c>
      <c r="N3452">
        <v>1</v>
      </c>
      <c r="O3452">
        <v>0</v>
      </c>
      <c r="P3452">
        <v>0.18</v>
      </c>
      <c r="Q3452">
        <v>0.224</v>
      </c>
      <c r="R3452">
        <v>0.24</v>
      </c>
      <c r="S3452">
        <v>0.46500000000000002</v>
      </c>
      <c r="T3452">
        <v>0.20799999999999999</v>
      </c>
      <c r="U3452">
        <v>0</v>
      </c>
      <c r="V3452">
        <v>0</v>
      </c>
      <c r="W3452">
        <v>-0.4</v>
      </c>
    </row>
    <row r="3453" spans="1:23" x14ac:dyDescent="0.25">
      <c r="A3453" t="s">
        <v>3975</v>
      </c>
      <c r="B3453" t="s">
        <v>3976</v>
      </c>
      <c r="C3453">
        <v>100</v>
      </c>
      <c r="D3453">
        <v>94</v>
      </c>
      <c r="E3453">
        <v>17</v>
      </c>
      <c r="F3453">
        <v>2</v>
      </c>
      <c r="G3453">
        <v>0</v>
      </c>
      <c r="H3453">
        <v>2</v>
      </c>
      <c r="I3453">
        <v>7</v>
      </c>
      <c r="J3453">
        <v>8</v>
      </c>
      <c r="K3453">
        <v>4</v>
      </c>
      <c r="L3453">
        <v>19</v>
      </c>
      <c r="M3453">
        <v>1</v>
      </c>
      <c r="N3453">
        <v>1</v>
      </c>
      <c r="O3453">
        <v>1</v>
      </c>
      <c r="P3453">
        <v>0.17799999999999999</v>
      </c>
      <c r="Q3453">
        <v>0.215</v>
      </c>
      <c r="R3453">
        <v>0.25600000000000001</v>
      </c>
      <c r="S3453">
        <v>0.47099999999999997</v>
      </c>
      <c r="T3453">
        <v>0.20799999999999999</v>
      </c>
      <c r="U3453">
        <v>0</v>
      </c>
      <c r="V3453">
        <v>0</v>
      </c>
      <c r="W3453">
        <v>-0.7</v>
      </c>
    </row>
    <row r="3454" spans="1:23" x14ac:dyDescent="0.25">
      <c r="A3454" t="s">
        <v>3973</v>
      </c>
      <c r="B3454" t="s">
        <v>3974</v>
      </c>
      <c r="C3454">
        <v>100</v>
      </c>
      <c r="D3454">
        <v>92</v>
      </c>
      <c r="E3454">
        <v>16</v>
      </c>
      <c r="F3454">
        <v>2</v>
      </c>
      <c r="G3454">
        <v>0</v>
      </c>
      <c r="H3454">
        <v>1</v>
      </c>
      <c r="I3454">
        <v>7</v>
      </c>
      <c r="J3454">
        <v>7</v>
      </c>
      <c r="K3454">
        <v>5</v>
      </c>
      <c r="L3454">
        <v>23</v>
      </c>
      <c r="M3454">
        <v>1</v>
      </c>
      <c r="N3454">
        <v>3</v>
      </c>
      <c r="O3454">
        <v>2</v>
      </c>
      <c r="P3454">
        <v>0.17199999999999999</v>
      </c>
      <c r="Q3454">
        <v>0.223</v>
      </c>
      <c r="R3454">
        <v>0.23899999999999999</v>
      </c>
      <c r="S3454">
        <v>0.46200000000000002</v>
      </c>
      <c r="T3454">
        <v>0.20799999999999999</v>
      </c>
      <c r="U3454">
        <v>0</v>
      </c>
      <c r="V3454">
        <v>0</v>
      </c>
      <c r="W3454">
        <v>-0.7</v>
      </c>
    </row>
    <row r="3455" spans="1:23" x14ac:dyDescent="0.25">
      <c r="A3455" t="s">
        <v>3971</v>
      </c>
      <c r="B3455" t="s">
        <v>3972</v>
      </c>
      <c r="C3455">
        <v>100</v>
      </c>
      <c r="D3455">
        <v>92</v>
      </c>
      <c r="E3455">
        <v>16</v>
      </c>
      <c r="F3455">
        <v>3</v>
      </c>
      <c r="G3455">
        <v>0</v>
      </c>
      <c r="H3455">
        <v>1</v>
      </c>
      <c r="I3455">
        <v>7</v>
      </c>
      <c r="J3455">
        <v>6</v>
      </c>
      <c r="K3455">
        <v>5</v>
      </c>
      <c r="L3455">
        <v>25</v>
      </c>
      <c r="M3455">
        <v>1</v>
      </c>
      <c r="N3455">
        <v>2</v>
      </c>
      <c r="O3455">
        <v>1</v>
      </c>
      <c r="P3455">
        <v>0.17599999999999999</v>
      </c>
      <c r="Q3455">
        <v>0.22600000000000001</v>
      </c>
      <c r="R3455">
        <v>0.23499999999999999</v>
      </c>
      <c r="S3455">
        <v>0.46100000000000002</v>
      </c>
      <c r="T3455">
        <v>0.20799999999999999</v>
      </c>
      <c r="U3455">
        <v>0</v>
      </c>
      <c r="V3455">
        <v>0</v>
      </c>
      <c r="W3455">
        <v>-0.5</v>
      </c>
    </row>
    <row r="3456" spans="1:23" x14ac:dyDescent="0.25">
      <c r="A3456" t="s">
        <v>3969</v>
      </c>
      <c r="B3456" t="s">
        <v>3970</v>
      </c>
      <c r="C3456">
        <v>100</v>
      </c>
      <c r="D3456">
        <v>94</v>
      </c>
      <c r="E3456">
        <v>18</v>
      </c>
      <c r="F3456">
        <v>2</v>
      </c>
      <c r="G3456">
        <v>0</v>
      </c>
      <c r="H3456">
        <v>1</v>
      </c>
      <c r="I3456">
        <v>7</v>
      </c>
      <c r="J3456">
        <v>7</v>
      </c>
      <c r="K3456">
        <v>4</v>
      </c>
      <c r="L3456">
        <v>17</v>
      </c>
      <c r="M3456">
        <v>1</v>
      </c>
      <c r="N3456">
        <v>4</v>
      </c>
      <c r="O3456">
        <v>2</v>
      </c>
      <c r="P3456">
        <v>0.186</v>
      </c>
      <c r="Q3456">
        <v>0.224</v>
      </c>
      <c r="R3456">
        <v>0.24099999999999999</v>
      </c>
      <c r="S3456">
        <v>0.46400000000000002</v>
      </c>
      <c r="T3456">
        <v>0.20799999999999999</v>
      </c>
      <c r="U3456">
        <v>-0.1</v>
      </c>
      <c r="V3456">
        <v>0</v>
      </c>
      <c r="W3456">
        <v>-0.5</v>
      </c>
    </row>
    <row r="3457" spans="1:23" x14ac:dyDescent="0.25">
      <c r="A3457" t="s">
        <v>3967</v>
      </c>
      <c r="B3457" t="s">
        <v>3968</v>
      </c>
      <c r="C3457">
        <v>100</v>
      </c>
      <c r="D3457">
        <v>93</v>
      </c>
      <c r="E3457">
        <v>17</v>
      </c>
      <c r="F3457">
        <v>2</v>
      </c>
      <c r="G3457">
        <v>0</v>
      </c>
      <c r="H3457">
        <v>1</v>
      </c>
      <c r="I3457">
        <v>7</v>
      </c>
      <c r="J3457">
        <v>7</v>
      </c>
      <c r="K3457">
        <v>5</v>
      </c>
      <c r="L3457">
        <v>17</v>
      </c>
      <c r="M3457">
        <v>1</v>
      </c>
      <c r="N3457">
        <v>2</v>
      </c>
      <c r="O3457">
        <v>1</v>
      </c>
      <c r="P3457">
        <v>0.18</v>
      </c>
      <c r="Q3457">
        <v>0.224</v>
      </c>
      <c r="R3457">
        <v>0.24</v>
      </c>
      <c r="S3457">
        <v>0.46400000000000002</v>
      </c>
      <c r="T3457">
        <v>0.20799999999999999</v>
      </c>
      <c r="U3457">
        <v>0</v>
      </c>
      <c r="V3457">
        <v>0</v>
      </c>
      <c r="W3457">
        <v>-0.4</v>
      </c>
    </row>
    <row r="3458" spans="1:23" x14ac:dyDescent="0.25">
      <c r="A3458" t="s">
        <v>3965</v>
      </c>
      <c r="B3458" t="s">
        <v>3966</v>
      </c>
      <c r="C3458">
        <v>100</v>
      </c>
      <c r="D3458">
        <v>94</v>
      </c>
      <c r="E3458">
        <v>17</v>
      </c>
      <c r="F3458">
        <v>3</v>
      </c>
      <c r="G3458">
        <v>1</v>
      </c>
      <c r="H3458">
        <v>1</v>
      </c>
      <c r="I3458">
        <v>7</v>
      </c>
      <c r="J3458">
        <v>7</v>
      </c>
      <c r="K3458">
        <v>4</v>
      </c>
      <c r="L3458">
        <v>27</v>
      </c>
      <c r="M3458">
        <v>1</v>
      </c>
      <c r="N3458">
        <v>3</v>
      </c>
      <c r="O3458">
        <v>1</v>
      </c>
      <c r="P3458">
        <v>0.182</v>
      </c>
      <c r="Q3458">
        <v>0.216</v>
      </c>
      <c r="R3458">
        <v>0.253</v>
      </c>
      <c r="S3458">
        <v>0.46899999999999997</v>
      </c>
      <c r="T3458">
        <v>0.20799999999999999</v>
      </c>
      <c r="U3458">
        <v>0</v>
      </c>
      <c r="V3458">
        <v>0</v>
      </c>
      <c r="W3458">
        <v>-0.4</v>
      </c>
    </row>
    <row r="3459" spans="1:23" x14ac:dyDescent="0.25">
      <c r="A3459" t="s">
        <v>3963</v>
      </c>
      <c r="B3459" t="s">
        <v>3964</v>
      </c>
      <c r="C3459">
        <v>100</v>
      </c>
      <c r="D3459">
        <v>94</v>
      </c>
      <c r="E3459">
        <v>17</v>
      </c>
      <c r="F3459">
        <v>2</v>
      </c>
      <c r="G3459">
        <v>0</v>
      </c>
      <c r="H3459">
        <v>1</v>
      </c>
      <c r="I3459">
        <v>7</v>
      </c>
      <c r="J3459">
        <v>7</v>
      </c>
      <c r="K3459">
        <v>4</v>
      </c>
      <c r="L3459">
        <v>15</v>
      </c>
      <c r="M3459">
        <v>1</v>
      </c>
      <c r="N3459">
        <v>1</v>
      </c>
      <c r="O3459">
        <v>0</v>
      </c>
      <c r="P3459">
        <v>0.186</v>
      </c>
      <c r="Q3459">
        <v>0.224</v>
      </c>
      <c r="R3459">
        <v>0.24</v>
      </c>
      <c r="S3459">
        <v>0.46500000000000002</v>
      </c>
      <c r="T3459">
        <v>0.20799999999999999</v>
      </c>
      <c r="U3459">
        <v>0</v>
      </c>
      <c r="V3459">
        <v>0</v>
      </c>
      <c r="W3459">
        <v>-0.4</v>
      </c>
    </row>
    <row r="3460" spans="1:23" x14ac:dyDescent="0.25">
      <c r="A3460" t="s">
        <v>3961</v>
      </c>
      <c r="B3460" t="s">
        <v>3962</v>
      </c>
      <c r="C3460">
        <v>100</v>
      </c>
      <c r="D3460">
        <v>93</v>
      </c>
      <c r="E3460">
        <v>17</v>
      </c>
      <c r="F3460">
        <v>2</v>
      </c>
      <c r="G3460">
        <v>0</v>
      </c>
      <c r="H3460">
        <v>1</v>
      </c>
      <c r="I3460">
        <v>8</v>
      </c>
      <c r="J3460">
        <v>7</v>
      </c>
      <c r="K3460">
        <v>5</v>
      </c>
      <c r="L3460">
        <v>24</v>
      </c>
      <c r="M3460">
        <v>1</v>
      </c>
      <c r="N3460">
        <v>5</v>
      </c>
      <c r="O3460">
        <v>2</v>
      </c>
      <c r="P3460">
        <v>0.17799999999999999</v>
      </c>
      <c r="Q3460">
        <v>0.222</v>
      </c>
      <c r="R3460">
        <v>0.24099999999999999</v>
      </c>
      <c r="S3460">
        <v>0.46300000000000002</v>
      </c>
      <c r="T3460">
        <v>0.20799999999999999</v>
      </c>
      <c r="U3460">
        <v>0.1</v>
      </c>
      <c r="V3460">
        <v>0</v>
      </c>
      <c r="W3460">
        <v>-0.7</v>
      </c>
    </row>
    <row r="3461" spans="1:23" x14ac:dyDescent="0.25">
      <c r="A3461" t="s">
        <v>3959</v>
      </c>
      <c r="B3461" t="s">
        <v>3960</v>
      </c>
      <c r="C3461">
        <v>100</v>
      </c>
      <c r="D3461">
        <v>94</v>
      </c>
      <c r="E3461">
        <v>18</v>
      </c>
      <c r="F3461">
        <v>2</v>
      </c>
      <c r="G3461">
        <v>0</v>
      </c>
      <c r="H3461">
        <v>1</v>
      </c>
      <c r="I3461">
        <v>7</v>
      </c>
      <c r="J3461">
        <v>7</v>
      </c>
      <c r="K3461">
        <v>4</v>
      </c>
      <c r="L3461">
        <v>13</v>
      </c>
      <c r="M3461">
        <v>1</v>
      </c>
      <c r="N3461">
        <v>2</v>
      </c>
      <c r="O3461">
        <v>1</v>
      </c>
      <c r="P3461">
        <v>0.189</v>
      </c>
      <c r="Q3461">
        <v>0.22700000000000001</v>
      </c>
      <c r="R3461">
        <v>0.23599999999999999</v>
      </c>
      <c r="S3461">
        <v>0.46400000000000002</v>
      </c>
      <c r="T3461">
        <v>0.20799999999999999</v>
      </c>
      <c r="U3461">
        <v>0</v>
      </c>
      <c r="V3461">
        <v>0</v>
      </c>
      <c r="W3461">
        <v>-0.5</v>
      </c>
    </row>
    <row r="3462" spans="1:23" x14ac:dyDescent="0.25">
      <c r="A3462" t="s">
        <v>3957</v>
      </c>
      <c r="B3462" t="s">
        <v>3958</v>
      </c>
      <c r="C3462">
        <v>100</v>
      </c>
      <c r="D3462">
        <v>94</v>
      </c>
      <c r="E3462">
        <v>17</v>
      </c>
      <c r="F3462">
        <v>2</v>
      </c>
      <c r="G3462">
        <v>0</v>
      </c>
      <c r="H3462">
        <v>1</v>
      </c>
      <c r="I3462">
        <v>7</v>
      </c>
      <c r="J3462">
        <v>7</v>
      </c>
      <c r="K3462">
        <v>4</v>
      </c>
      <c r="L3462">
        <v>23</v>
      </c>
      <c r="M3462">
        <v>1</v>
      </c>
      <c r="N3462">
        <v>2</v>
      </c>
      <c r="O3462">
        <v>1</v>
      </c>
      <c r="P3462">
        <v>0.17899999999999999</v>
      </c>
      <c r="Q3462">
        <v>0.219</v>
      </c>
      <c r="R3462">
        <v>0.248</v>
      </c>
      <c r="S3462">
        <v>0.46700000000000003</v>
      </c>
      <c r="T3462">
        <v>0.20699999999999999</v>
      </c>
      <c r="U3462">
        <v>-0.1</v>
      </c>
      <c r="V3462">
        <v>0</v>
      </c>
      <c r="W3462">
        <v>-0.7</v>
      </c>
    </row>
    <row r="3463" spans="1:23" x14ac:dyDescent="0.25">
      <c r="A3463" t="s">
        <v>3955</v>
      </c>
      <c r="B3463" t="s">
        <v>3956</v>
      </c>
      <c r="C3463">
        <v>100</v>
      </c>
      <c r="D3463">
        <v>94</v>
      </c>
      <c r="E3463">
        <v>17</v>
      </c>
      <c r="F3463">
        <v>2</v>
      </c>
      <c r="G3463">
        <v>1</v>
      </c>
      <c r="H3463">
        <v>1</v>
      </c>
      <c r="I3463">
        <v>7</v>
      </c>
      <c r="J3463">
        <v>7</v>
      </c>
      <c r="K3463">
        <v>4</v>
      </c>
      <c r="L3463">
        <v>21</v>
      </c>
      <c r="M3463">
        <v>1</v>
      </c>
      <c r="N3463">
        <v>5</v>
      </c>
      <c r="O3463">
        <v>3</v>
      </c>
      <c r="P3463">
        <v>0.186</v>
      </c>
      <c r="Q3463">
        <v>0.223</v>
      </c>
      <c r="R3463">
        <v>0.24099999999999999</v>
      </c>
      <c r="S3463">
        <v>0.46400000000000002</v>
      </c>
      <c r="T3463">
        <v>0.20699999999999999</v>
      </c>
      <c r="U3463">
        <v>0</v>
      </c>
      <c r="V3463">
        <v>0</v>
      </c>
      <c r="W3463">
        <v>-0.4</v>
      </c>
    </row>
    <row r="3464" spans="1:23" x14ac:dyDescent="0.25">
      <c r="A3464" t="s">
        <v>3953</v>
      </c>
      <c r="B3464" t="s">
        <v>3954</v>
      </c>
      <c r="C3464">
        <v>100</v>
      </c>
      <c r="D3464">
        <v>94</v>
      </c>
      <c r="E3464">
        <v>18</v>
      </c>
      <c r="F3464">
        <v>2</v>
      </c>
      <c r="G3464">
        <v>0</v>
      </c>
      <c r="H3464">
        <v>1</v>
      </c>
      <c r="I3464">
        <v>7</v>
      </c>
      <c r="J3464">
        <v>7</v>
      </c>
      <c r="K3464">
        <v>3</v>
      </c>
      <c r="L3464">
        <v>15</v>
      </c>
      <c r="M3464">
        <v>1</v>
      </c>
      <c r="N3464">
        <v>1</v>
      </c>
      <c r="O3464">
        <v>1</v>
      </c>
      <c r="P3464">
        <v>0.189</v>
      </c>
      <c r="Q3464">
        <v>0.223</v>
      </c>
      <c r="R3464">
        <v>0.24399999999999999</v>
      </c>
      <c r="S3464">
        <v>0.46700000000000003</v>
      </c>
      <c r="T3464">
        <v>0.20699999999999999</v>
      </c>
      <c r="U3464">
        <v>-0.1</v>
      </c>
      <c r="V3464">
        <v>0</v>
      </c>
      <c r="W3464">
        <v>-0.5</v>
      </c>
    </row>
    <row r="3465" spans="1:23" x14ac:dyDescent="0.25">
      <c r="A3465" t="s">
        <v>3951</v>
      </c>
      <c r="B3465" t="s">
        <v>3952</v>
      </c>
      <c r="C3465">
        <v>100</v>
      </c>
      <c r="D3465">
        <v>95</v>
      </c>
      <c r="E3465">
        <v>18</v>
      </c>
      <c r="F3465">
        <v>2</v>
      </c>
      <c r="G3465">
        <v>0</v>
      </c>
      <c r="H3465">
        <v>1</v>
      </c>
      <c r="I3465">
        <v>7</v>
      </c>
      <c r="J3465">
        <v>7</v>
      </c>
      <c r="K3465">
        <v>3</v>
      </c>
      <c r="L3465">
        <v>15</v>
      </c>
      <c r="M3465">
        <v>1</v>
      </c>
      <c r="N3465">
        <v>1</v>
      </c>
      <c r="O3465">
        <v>1</v>
      </c>
      <c r="P3465">
        <v>0.192</v>
      </c>
      <c r="Q3465">
        <v>0.223</v>
      </c>
      <c r="R3465">
        <v>0.24299999999999999</v>
      </c>
      <c r="S3465">
        <v>0.46600000000000003</v>
      </c>
      <c r="T3465">
        <v>0.20699999999999999</v>
      </c>
      <c r="U3465">
        <v>-0.1</v>
      </c>
      <c r="V3465">
        <v>0</v>
      </c>
      <c r="W3465">
        <v>-0.5</v>
      </c>
    </row>
    <row r="3466" spans="1:23" x14ac:dyDescent="0.25">
      <c r="A3466" t="s">
        <v>3949</v>
      </c>
      <c r="B3466" t="s">
        <v>3950</v>
      </c>
      <c r="C3466">
        <v>100</v>
      </c>
      <c r="D3466">
        <v>93</v>
      </c>
      <c r="E3466">
        <v>16</v>
      </c>
      <c r="F3466">
        <v>2</v>
      </c>
      <c r="G3466">
        <v>0</v>
      </c>
      <c r="H3466">
        <v>1</v>
      </c>
      <c r="I3466">
        <v>7</v>
      </c>
      <c r="J3466">
        <v>7</v>
      </c>
      <c r="K3466">
        <v>5</v>
      </c>
      <c r="L3466">
        <v>24</v>
      </c>
      <c r="M3466">
        <v>1</v>
      </c>
      <c r="N3466">
        <v>5</v>
      </c>
      <c r="O3466">
        <v>3</v>
      </c>
      <c r="P3466">
        <v>0.17599999999999999</v>
      </c>
      <c r="Q3466">
        <v>0.22</v>
      </c>
      <c r="R3466">
        <v>0.24399999999999999</v>
      </c>
      <c r="S3466">
        <v>0.46500000000000002</v>
      </c>
      <c r="T3466">
        <v>0.20699999999999999</v>
      </c>
      <c r="U3466">
        <v>0</v>
      </c>
      <c r="V3466">
        <v>0</v>
      </c>
      <c r="W3466">
        <v>-0.7</v>
      </c>
    </row>
    <row r="3467" spans="1:23" x14ac:dyDescent="0.25">
      <c r="A3467" t="s">
        <v>3947</v>
      </c>
      <c r="B3467" t="s">
        <v>3948</v>
      </c>
      <c r="C3467">
        <v>100</v>
      </c>
      <c r="D3467">
        <v>94</v>
      </c>
      <c r="E3467">
        <v>17</v>
      </c>
      <c r="F3467">
        <v>2</v>
      </c>
      <c r="G3467">
        <v>0</v>
      </c>
      <c r="H3467">
        <v>1</v>
      </c>
      <c r="I3467">
        <v>7</v>
      </c>
      <c r="J3467">
        <v>7</v>
      </c>
      <c r="K3467">
        <v>4</v>
      </c>
      <c r="L3467">
        <v>20</v>
      </c>
      <c r="M3467">
        <v>1</v>
      </c>
      <c r="N3467">
        <v>1</v>
      </c>
      <c r="O3467">
        <v>1</v>
      </c>
      <c r="P3467">
        <v>0.17899999999999999</v>
      </c>
      <c r="Q3467">
        <v>0.216</v>
      </c>
      <c r="R3467">
        <v>0.252</v>
      </c>
      <c r="S3467">
        <v>0.46899999999999997</v>
      </c>
      <c r="T3467">
        <v>0.20699999999999999</v>
      </c>
      <c r="U3467">
        <v>0</v>
      </c>
      <c r="V3467">
        <v>0</v>
      </c>
      <c r="W3467">
        <v>-0.5</v>
      </c>
    </row>
    <row r="3468" spans="1:23" x14ac:dyDescent="0.25">
      <c r="A3468" t="s">
        <v>3945</v>
      </c>
      <c r="B3468" t="s">
        <v>3946</v>
      </c>
      <c r="C3468">
        <v>100</v>
      </c>
      <c r="D3468">
        <v>93</v>
      </c>
      <c r="E3468">
        <v>16</v>
      </c>
      <c r="F3468">
        <v>2</v>
      </c>
      <c r="G3468">
        <v>0</v>
      </c>
      <c r="H3468">
        <v>2</v>
      </c>
      <c r="I3468">
        <v>7</v>
      </c>
      <c r="J3468">
        <v>7</v>
      </c>
      <c r="K3468">
        <v>5</v>
      </c>
      <c r="L3468">
        <v>19</v>
      </c>
      <c r="M3468">
        <v>1</v>
      </c>
      <c r="N3468">
        <v>1</v>
      </c>
      <c r="O3468">
        <v>1</v>
      </c>
      <c r="P3468">
        <v>0.17399999999999999</v>
      </c>
      <c r="Q3468">
        <v>0.219</v>
      </c>
      <c r="R3468">
        <v>0.25</v>
      </c>
      <c r="S3468">
        <v>0.46899999999999997</v>
      </c>
      <c r="T3468">
        <v>0.20699999999999999</v>
      </c>
      <c r="U3468">
        <v>-0.1</v>
      </c>
      <c r="V3468">
        <v>0</v>
      </c>
      <c r="W3468">
        <v>-0.8</v>
      </c>
    </row>
    <row r="3469" spans="1:23" x14ac:dyDescent="0.25">
      <c r="A3469" t="s">
        <v>3943</v>
      </c>
      <c r="B3469" t="s">
        <v>3944</v>
      </c>
      <c r="C3469">
        <v>100</v>
      </c>
      <c r="D3469">
        <v>95</v>
      </c>
      <c r="E3469">
        <v>18</v>
      </c>
      <c r="F3469">
        <v>3</v>
      </c>
      <c r="G3469">
        <v>0</v>
      </c>
      <c r="H3469">
        <v>1</v>
      </c>
      <c r="I3469">
        <v>6</v>
      </c>
      <c r="J3469">
        <v>7</v>
      </c>
      <c r="K3469">
        <v>3</v>
      </c>
      <c r="L3469">
        <v>13</v>
      </c>
      <c r="M3469">
        <v>1</v>
      </c>
      <c r="N3469">
        <v>2</v>
      </c>
      <c r="O3469">
        <v>1</v>
      </c>
      <c r="P3469">
        <v>0.19400000000000001</v>
      </c>
      <c r="Q3469">
        <v>0.223</v>
      </c>
      <c r="R3469">
        <v>0.24399999999999999</v>
      </c>
      <c r="S3469">
        <v>0.46700000000000003</v>
      </c>
      <c r="T3469">
        <v>0.20699999999999999</v>
      </c>
      <c r="U3469">
        <v>-0.1</v>
      </c>
      <c r="V3469">
        <v>0</v>
      </c>
      <c r="W3469">
        <v>-0.5</v>
      </c>
    </row>
    <row r="3470" spans="1:23" x14ac:dyDescent="0.25">
      <c r="A3470" t="s">
        <v>3941</v>
      </c>
      <c r="B3470" t="s">
        <v>3942</v>
      </c>
      <c r="C3470">
        <v>100</v>
      </c>
      <c r="D3470">
        <v>93</v>
      </c>
      <c r="E3470">
        <v>17</v>
      </c>
      <c r="F3470">
        <v>3</v>
      </c>
      <c r="G3470">
        <v>0</v>
      </c>
      <c r="H3470">
        <v>1</v>
      </c>
      <c r="I3470">
        <v>7</v>
      </c>
      <c r="J3470">
        <v>7</v>
      </c>
      <c r="K3470">
        <v>4</v>
      </c>
      <c r="L3470">
        <v>16</v>
      </c>
      <c r="M3470">
        <v>1</v>
      </c>
      <c r="N3470">
        <v>1</v>
      </c>
      <c r="O3470">
        <v>1</v>
      </c>
      <c r="P3470">
        <v>0.18099999999999999</v>
      </c>
      <c r="Q3470">
        <v>0.223</v>
      </c>
      <c r="R3470">
        <v>0.24199999999999999</v>
      </c>
      <c r="S3470">
        <v>0.46500000000000002</v>
      </c>
      <c r="T3470">
        <v>0.20699999999999999</v>
      </c>
      <c r="U3470">
        <v>0</v>
      </c>
      <c r="V3470">
        <v>0</v>
      </c>
      <c r="W3470">
        <v>-0.4</v>
      </c>
    </row>
    <row r="3471" spans="1:23" x14ac:dyDescent="0.25">
      <c r="A3471" t="s">
        <v>3939</v>
      </c>
      <c r="B3471" t="s">
        <v>3940</v>
      </c>
      <c r="C3471">
        <v>100</v>
      </c>
      <c r="D3471">
        <v>94</v>
      </c>
      <c r="E3471">
        <v>17</v>
      </c>
      <c r="F3471">
        <v>2</v>
      </c>
      <c r="G3471">
        <v>0</v>
      </c>
      <c r="H3471">
        <v>1</v>
      </c>
      <c r="I3471">
        <v>7</v>
      </c>
      <c r="J3471">
        <v>7</v>
      </c>
      <c r="K3471">
        <v>4</v>
      </c>
      <c r="L3471">
        <v>24</v>
      </c>
      <c r="M3471">
        <v>1</v>
      </c>
      <c r="N3471">
        <v>2</v>
      </c>
      <c r="O3471">
        <v>1</v>
      </c>
      <c r="P3471">
        <v>0.18099999999999999</v>
      </c>
      <c r="Q3471">
        <v>0.217</v>
      </c>
      <c r="R3471">
        <v>0.249</v>
      </c>
      <c r="S3471">
        <v>0.46700000000000003</v>
      </c>
      <c r="T3471">
        <v>0.20699999999999999</v>
      </c>
      <c r="U3471">
        <v>0</v>
      </c>
      <c r="V3471">
        <v>0</v>
      </c>
      <c r="W3471">
        <v>-0.5</v>
      </c>
    </row>
    <row r="3472" spans="1:23" x14ac:dyDescent="0.25">
      <c r="A3472" t="s">
        <v>3937</v>
      </c>
      <c r="B3472" t="s">
        <v>3938</v>
      </c>
      <c r="C3472">
        <v>100</v>
      </c>
      <c r="D3472">
        <v>94</v>
      </c>
      <c r="E3472">
        <v>17</v>
      </c>
      <c r="F3472">
        <v>2</v>
      </c>
      <c r="G3472">
        <v>0</v>
      </c>
      <c r="H3472">
        <v>1</v>
      </c>
      <c r="I3472">
        <v>7</v>
      </c>
      <c r="J3472">
        <v>7</v>
      </c>
      <c r="K3472">
        <v>4</v>
      </c>
      <c r="L3472">
        <v>22</v>
      </c>
      <c r="M3472">
        <v>1</v>
      </c>
      <c r="N3472">
        <v>1</v>
      </c>
      <c r="O3472">
        <v>1</v>
      </c>
      <c r="P3472">
        <v>0.17699999999999999</v>
      </c>
      <c r="Q3472">
        <v>0.218</v>
      </c>
      <c r="R3472">
        <v>0.25</v>
      </c>
      <c r="S3472">
        <v>0.46800000000000003</v>
      </c>
      <c r="T3472">
        <v>0.20699999999999999</v>
      </c>
      <c r="U3472">
        <v>0</v>
      </c>
      <c r="V3472">
        <v>0</v>
      </c>
      <c r="W3472">
        <v>-0.7</v>
      </c>
    </row>
    <row r="3473" spans="1:23" x14ac:dyDescent="0.25">
      <c r="A3473" t="s">
        <v>3935</v>
      </c>
      <c r="B3473" t="s">
        <v>3936</v>
      </c>
      <c r="C3473">
        <v>100</v>
      </c>
      <c r="D3473">
        <v>95</v>
      </c>
      <c r="E3473">
        <v>18</v>
      </c>
      <c r="F3473">
        <v>3</v>
      </c>
      <c r="G3473">
        <v>0</v>
      </c>
      <c r="H3473">
        <v>1</v>
      </c>
      <c r="I3473">
        <v>7</v>
      </c>
      <c r="J3473">
        <v>7</v>
      </c>
      <c r="K3473">
        <v>3</v>
      </c>
      <c r="L3473">
        <v>13</v>
      </c>
      <c r="M3473">
        <v>1</v>
      </c>
      <c r="N3473">
        <v>2</v>
      </c>
      <c r="O3473">
        <v>1</v>
      </c>
      <c r="P3473">
        <v>0.192</v>
      </c>
      <c r="Q3473">
        <v>0.224</v>
      </c>
      <c r="R3473">
        <v>0.24199999999999999</v>
      </c>
      <c r="S3473">
        <v>0.46500000000000002</v>
      </c>
      <c r="T3473">
        <v>0.20699999999999999</v>
      </c>
      <c r="U3473">
        <v>0</v>
      </c>
      <c r="V3473">
        <v>0</v>
      </c>
      <c r="W3473">
        <v>-0.5</v>
      </c>
    </row>
    <row r="3474" spans="1:23" x14ac:dyDescent="0.25">
      <c r="A3474" t="s">
        <v>3933</v>
      </c>
      <c r="B3474" t="s">
        <v>3934</v>
      </c>
      <c r="C3474">
        <v>100</v>
      </c>
      <c r="D3474">
        <v>93</v>
      </c>
      <c r="E3474">
        <v>16</v>
      </c>
      <c r="F3474">
        <v>2</v>
      </c>
      <c r="G3474">
        <v>0</v>
      </c>
      <c r="H3474">
        <v>1</v>
      </c>
      <c r="I3474">
        <v>7</v>
      </c>
      <c r="J3474">
        <v>7</v>
      </c>
      <c r="K3474">
        <v>5</v>
      </c>
      <c r="L3474">
        <v>27</v>
      </c>
      <c r="M3474">
        <v>1</v>
      </c>
      <c r="N3474">
        <v>2</v>
      </c>
      <c r="O3474">
        <v>1</v>
      </c>
      <c r="P3474">
        <v>0.17299999999999999</v>
      </c>
      <c r="Q3474">
        <v>0.22</v>
      </c>
      <c r="R3474">
        <v>0.24299999999999999</v>
      </c>
      <c r="S3474">
        <v>0.46300000000000002</v>
      </c>
      <c r="T3474">
        <v>0.20699999999999999</v>
      </c>
      <c r="U3474">
        <v>-0.1</v>
      </c>
      <c r="V3474">
        <v>0</v>
      </c>
      <c r="W3474">
        <v>-0.7</v>
      </c>
    </row>
    <row r="3475" spans="1:23" x14ac:dyDescent="0.25">
      <c r="A3475" t="s">
        <v>3931</v>
      </c>
      <c r="B3475" t="s">
        <v>3932</v>
      </c>
      <c r="C3475">
        <v>100</v>
      </c>
      <c r="D3475">
        <v>93</v>
      </c>
      <c r="E3475">
        <v>17</v>
      </c>
      <c r="F3475">
        <v>2</v>
      </c>
      <c r="G3475">
        <v>0</v>
      </c>
      <c r="H3475">
        <v>1</v>
      </c>
      <c r="I3475">
        <v>7</v>
      </c>
      <c r="J3475">
        <v>7</v>
      </c>
      <c r="K3475">
        <v>4</v>
      </c>
      <c r="L3475">
        <v>17</v>
      </c>
      <c r="M3475">
        <v>1</v>
      </c>
      <c r="N3475">
        <v>1</v>
      </c>
      <c r="O3475">
        <v>1</v>
      </c>
      <c r="P3475">
        <v>0.185</v>
      </c>
      <c r="Q3475">
        <v>0.22600000000000001</v>
      </c>
      <c r="R3475">
        <v>0.23599999999999999</v>
      </c>
      <c r="S3475">
        <v>0.46200000000000002</v>
      </c>
      <c r="T3475">
        <v>0.20699999999999999</v>
      </c>
      <c r="U3475">
        <v>0</v>
      </c>
      <c r="V3475">
        <v>0</v>
      </c>
      <c r="W3475">
        <v>-0.5</v>
      </c>
    </row>
    <row r="3476" spans="1:23" x14ac:dyDescent="0.25">
      <c r="A3476" t="s">
        <v>3929</v>
      </c>
      <c r="B3476" t="s">
        <v>3930</v>
      </c>
      <c r="C3476">
        <v>100</v>
      </c>
      <c r="D3476">
        <v>93</v>
      </c>
      <c r="E3476">
        <v>17</v>
      </c>
      <c r="F3476">
        <v>2</v>
      </c>
      <c r="G3476">
        <v>0</v>
      </c>
      <c r="H3476">
        <v>1</v>
      </c>
      <c r="I3476">
        <v>7</v>
      </c>
      <c r="J3476">
        <v>7</v>
      </c>
      <c r="K3476">
        <v>4</v>
      </c>
      <c r="L3476">
        <v>19</v>
      </c>
      <c r="M3476">
        <v>1</v>
      </c>
      <c r="N3476">
        <v>1</v>
      </c>
      <c r="O3476">
        <v>1</v>
      </c>
      <c r="P3476">
        <v>0.17799999999999999</v>
      </c>
      <c r="Q3476">
        <v>0.219</v>
      </c>
      <c r="R3476">
        <v>0.246</v>
      </c>
      <c r="S3476">
        <v>0.46500000000000002</v>
      </c>
      <c r="T3476">
        <v>0.20699999999999999</v>
      </c>
      <c r="U3476">
        <v>0</v>
      </c>
      <c r="V3476">
        <v>0</v>
      </c>
      <c r="W3476">
        <v>-0.8</v>
      </c>
    </row>
    <row r="3477" spans="1:23" x14ac:dyDescent="0.25">
      <c r="A3477" t="s">
        <v>3927</v>
      </c>
      <c r="B3477" t="s">
        <v>3928</v>
      </c>
      <c r="C3477">
        <v>100</v>
      </c>
      <c r="D3477">
        <v>93</v>
      </c>
      <c r="E3477">
        <v>16</v>
      </c>
      <c r="F3477">
        <v>2</v>
      </c>
      <c r="G3477">
        <v>0</v>
      </c>
      <c r="H3477">
        <v>1</v>
      </c>
      <c r="I3477">
        <v>8</v>
      </c>
      <c r="J3477">
        <v>7</v>
      </c>
      <c r="K3477">
        <v>4</v>
      </c>
      <c r="L3477">
        <v>22</v>
      </c>
      <c r="M3477">
        <v>1</v>
      </c>
      <c r="N3477">
        <v>3</v>
      </c>
      <c r="O3477">
        <v>2</v>
      </c>
      <c r="P3477">
        <v>0.17599999999999999</v>
      </c>
      <c r="Q3477">
        <v>0.218</v>
      </c>
      <c r="R3477">
        <v>0.248</v>
      </c>
      <c r="S3477">
        <v>0.46600000000000003</v>
      </c>
      <c r="T3477">
        <v>0.20699999999999999</v>
      </c>
      <c r="U3477">
        <v>-0.1</v>
      </c>
      <c r="V3477">
        <v>0</v>
      </c>
      <c r="W3477">
        <v>-0.7</v>
      </c>
    </row>
    <row r="3478" spans="1:23" x14ac:dyDescent="0.25">
      <c r="A3478" t="s">
        <v>3925</v>
      </c>
      <c r="B3478" t="s">
        <v>3926</v>
      </c>
      <c r="C3478">
        <v>100</v>
      </c>
      <c r="D3478">
        <v>93</v>
      </c>
      <c r="E3478">
        <v>16</v>
      </c>
      <c r="F3478">
        <v>2</v>
      </c>
      <c r="G3478">
        <v>0</v>
      </c>
      <c r="H3478">
        <v>1</v>
      </c>
      <c r="I3478">
        <v>7</v>
      </c>
      <c r="J3478">
        <v>7</v>
      </c>
      <c r="K3478">
        <v>5</v>
      </c>
      <c r="L3478">
        <v>23</v>
      </c>
      <c r="M3478">
        <v>1</v>
      </c>
      <c r="N3478">
        <v>1</v>
      </c>
      <c r="O3478">
        <v>1</v>
      </c>
      <c r="P3478">
        <v>0.17399999999999999</v>
      </c>
      <c r="Q3478">
        <v>0.219</v>
      </c>
      <c r="R3478">
        <v>0.245</v>
      </c>
      <c r="S3478">
        <v>0.46400000000000002</v>
      </c>
      <c r="T3478">
        <v>0.20699999999999999</v>
      </c>
      <c r="U3478">
        <v>0</v>
      </c>
      <c r="V3478">
        <v>0</v>
      </c>
      <c r="W3478">
        <v>-0.7</v>
      </c>
    </row>
    <row r="3479" spans="1:23" x14ac:dyDescent="0.25">
      <c r="A3479" t="s">
        <v>3923</v>
      </c>
      <c r="B3479" t="s">
        <v>3924</v>
      </c>
      <c r="C3479">
        <v>100</v>
      </c>
      <c r="D3479">
        <v>94</v>
      </c>
      <c r="E3479">
        <v>18</v>
      </c>
      <c r="F3479">
        <v>2</v>
      </c>
      <c r="G3479">
        <v>0</v>
      </c>
      <c r="H3479">
        <v>1</v>
      </c>
      <c r="I3479">
        <v>7</v>
      </c>
      <c r="J3479">
        <v>7</v>
      </c>
      <c r="K3479">
        <v>4</v>
      </c>
      <c r="L3479">
        <v>18</v>
      </c>
      <c r="M3479">
        <v>1</v>
      </c>
      <c r="N3479">
        <v>4</v>
      </c>
      <c r="O3479">
        <v>2</v>
      </c>
      <c r="P3479">
        <v>0.188</v>
      </c>
      <c r="Q3479">
        <v>0.22500000000000001</v>
      </c>
      <c r="R3479">
        <v>0.23799999999999999</v>
      </c>
      <c r="S3479">
        <v>0.46300000000000002</v>
      </c>
      <c r="T3479">
        <v>0.20699999999999999</v>
      </c>
      <c r="U3479">
        <v>-0.1</v>
      </c>
      <c r="V3479">
        <v>0</v>
      </c>
      <c r="W3479">
        <v>-0.5</v>
      </c>
    </row>
    <row r="3480" spans="1:23" x14ac:dyDescent="0.25">
      <c r="A3480" t="s">
        <v>3921</v>
      </c>
      <c r="B3480" t="s">
        <v>3922</v>
      </c>
      <c r="C3480">
        <v>100</v>
      </c>
      <c r="D3480">
        <v>93</v>
      </c>
      <c r="E3480">
        <v>17</v>
      </c>
      <c r="F3480">
        <v>2</v>
      </c>
      <c r="G3480">
        <v>0</v>
      </c>
      <c r="H3480">
        <v>0</v>
      </c>
      <c r="I3480">
        <v>7</v>
      </c>
      <c r="J3480">
        <v>6</v>
      </c>
      <c r="K3480">
        <v>5</v>
      </c>
      <c r="L3480">
        <v>15</v>
      </c>
      <c r="M3480">
        <v>1</v>
      </c>
      <c r="N3480">
        <v>2</v>
      </c>
      <c r="O3480">
        <v>1</v>
      </c>
      <c r="P3480">
        <v>0.184</v>
      </c>
      <c r="Q3480">
        <v>0.22900000000000001</v>
      </c>
      <c r="R3480">
        <v>0.22900000000000001</v>
      </c>
      <c r="S3480">
        <v>0.45800000000000002</v>
      </c>
      <c r="T3480">
        <v>0.20699999999999999</v>
      </c>
      <c r="U3480">
        <v>0</v>
      </c>
      <c r="V3480">
        <v>0</v>
      </c>
      <c r="W3480">
        <v>-0.5</v>
      </c>
    </row>
    <row r="3481" spans="1:23" x14ac:dyDescent="0.25">
      <c r="A3481" t="s">
        <v>3919</v>
      </c>
      <c r="B3481" t="s">
        <v>3920</v>
      </c>
      <c r="C3481">
        <v>100</v>
      </c>
      <c r="D3481">
        <v>93</v>
      </c>
      <c r="E3481">
        <v>15</v>
      </c>
      <c r="F3481">
        <v>2</v>
      </c>
      <c r="G3481">
        <v>0</v>
      </c>
      <c r="H3481">
        <v>2</v>
      </c>
      <c r="I3481">
        <v>8</v>
      </c>
      <c r="J3481">
        <v>8</v>
      </c>
      <c r="K3481">
        <v>5</v>
      </c>
      <c r="L3481">
        <v>32</v>
      </c>
      <c r="M3481">
        <v>1</v>
      </c>
      <c r="N3481">
        <v>2</v>
      </c>
      <c r="O3481">
        <v>1</v>
      </c>
      <c r="P3481">
        <v>0.16400000000000001</v>
      </c>
      <c r="Q3481">
        <v>0.214</v>
      </c>
      <c r="R3481">
        <v>0.249</v>
      </c>
      <c r="S3481">
        <v>0.46300000000000002</v>
      </c>
      <c r="T3481">
        <v>0.20699999999999999</v>
      </c>
      <c r="U3481">
        <v>0</v>
      </c>
      <c r="V3481">
        <v>0</v>
      </c>
      <c r="W3481">
        <v>-0.7</v>
      </c>
    </row>
    <row r="3482" spans="1:23" x14ac:dyDescent="0.25">
      <c r="A3482" t="s">
        <v>3917</v>
      </c>
      <c r="B3482" t="s">
        <v>3918</v>
      </c>
      <c r="C3482">
        <v>100</v>
      </c>
      <c r="D3482">
        <v>93</v>
      </c>
      <c r="E3482">
        <v>16</v>
      </c>
      <c r="F3482">
        <v>2</v>
      </c>
      <c r="G3482">
        <v>0</v>
      </c>
      <c r="H3482">
        <v>1</v>
      </c>
      <c r="I3482">
        <v>7</v>
      </c>
      <c r="J3482">
        <v>7</v>
      </c>
      <c r="K3482">
        <v>4</v>
      </c>
      <c r="L3482">
        <v>21</v>
      </c>
      <c r="M3482">
        <v>1</v>
      </c>
      <c r="N3482">
        <v>2</v>
      </c>
      <c r="O3482">
        <v>1</v>
      </c>
      <c r="P3482">
        <v>0.17499999999999999</v>
      </c>
      <c r="Q3482">
        <v>0.218</v>
      </c>
      <c r="R3482">
        <v>0.249</v>
      </c>
      <c r="S3482">
        <v>0.46700000000000003</v>
      </c>
      <c r="T3482">
        <v>0.20699999999999999</v>
      </c>
      <c r="U3482">
        <v>0</v>
      </c>
      <c r="V3482">
        <v>0</v>
      </c>
      <c r="W3482">
        <v>-0.7</v>
      </c>
    </row>
    <row r="3483" spans="1:23" x14ac:dyDescent="0.25">
      <c r="A3483" t="s">
        <v>3915</v>
      </c>
      <c r="B3483" t="s">
        <v>3916</v>
      </c>
      <c r="C3483">
        <v>100</v>
      </c>
      <c r="D3483">
        <v>95</v>
      </c>
      <c r="E3483">
        <v>19</v>
      </c>
      <c r="F3483">
        <v>2</v>
      </c>
      <c r="G3483">
        <v>0</v>
      </c>
      <c r="H3483">
        <v>1</v>
      </c>
      <c r="I3483">
        <v>7</v>
      </c>
      <c r="J3483">
        <v>7</v>
      </c>
      <c r="K3483">
        <v>3</v>
      </c>
      <c r="L3483">
        <v>15</v>
      </c>
      <c r="M3483">
        <v>1</v>
      </c>
      <c r="N3483">
        <v>2</v>
      </c>
      <c r="O3483">
        <v>1</v>
      </c>
      <c r="P3483">
        <v>0.19600000000000001</v>
      </c>
      <c r="Q3483">
        <v>0.222</v>
      </c>
      <c r="R3483">
        <v>0.24399999999999999</v>
      </c>
      <c r="S3483">
        <v>0.46700000000000003</v>
      </c>
      <c r="T3483">
        <v>0.20699999999999999</v>
      </c>
      <c r="U3483">
        <v>-0.1</v>
      </c>
      <c r="V3483">
        <v>0</v>
      </c>
      <c r="W3483">
        <v>-0.5</v>
      </c>
    </row>
    <row r="3484" spans="1:23" x14ac:dyDescent="0.25">
      <c r="A3484" t="s">
        <v>3913</v>
      </c>
      <c r="B3484" t="s">
        <v>3914</v>
      </c>
      <c r="C3484">
        <v>100</v>
      </c>
      <c r="D3484">
        <v>95</v>
      </c>
      <c r="E3484">
        <v>19</v>
      </c>
      <c r="F3484">
        <v>3</v>
      </c>
      <c r="G3484">
        <v>0</v>
      </c>
      <c r="H3484">
        <v>0</v>
      </c>
      <c r="I3484">
        <v>7</v>
      </c>
      <c r="J3484">
        <v>7</v>
      </c>
      <c r="K3484">
        <v>2</v>
      </c>
      <c r="L3484">
        <v>16</v>
      </c>
      <c r="M3484">
        <v>1</v>
      </c>
      <c r="N3484">
        <v>3</v>
      </c>
      <c r="O3484">
        <v>2</v>
      </c>
      <c r="P3484">
        <v>0.19700000000000001</v>
      </c>
      <c r="Q3484">
        <v>0.221</v>
      </c>
      <c r="R3484">
        <v>0.246</v>
      </c>
      <c r="S3484">
        <v>0.46800000000000003</v>
      </c>
      <c r="T3484">
        <v>0.20699999999999999</v>
      </c>
      <c r="U3484">
        <v>0</v>
      </c>
      <c r="V3484">
        <v>0</v>
      </c>
      <c r="W3484">
        <v>-0.4</v>
      </c>
    </row>
    <row r="3485" spans="1:23" x14ac:dyDescent="0.25">
      <c r="A3485" t="s">
        <v>3911</v>
      </c>
      <c r="B3485" t="s">
        <v>3912</v>
      </c>
      <c r="C3485">
        <v>100</v>
      </c>
      <c r="D3485">
        <v>94</v>
      </c>
      <c r="E3485">
        <v>18</v>
      </c>
      <c r="F3485">
        <v>2</v>
      </c>
      <c r="G3485">
        <v>0</v>
      </c>
      <c r="H3485">
        <v>1</v>
      </c>
      <c r="I3485">
        <v>7</v>
      </c>
      <c r="J3485">
        <v>7</v>
      </c>
      <c r="K3485">
        <v>4</v>
      </c>
      <c r="L3485">
        <v>16</v>
      </c>
      <c r="M3485">
        <v>1</v>
      </c>
      <c r="N3485">
        <v>1</v>
      </c>
      <c r="O3485">
        <v>1</v>
      </c>
      <c r="P3485">
        <v>0.188</v>
      </c>
      <c r="Q3485">
        <v>0.222</v>
      </c>
      <c r="R3485">
        <v>0.24299999999999999</v>
      </c>
      <c r="S3485">
        <v>0.46500000000000002</v>
      </c>
      <c r="T3485">
        <v>0.20699999999999999</v>
      </c>
      <c r="U3485">
        <v>-0.1</v>
      </c>
      <c r="V3485">
        <v>0</v>
      </c>
      <c r="W3485">
        <v>-0.5</v>
      </c>
    </row>
    <row r="3486" spans="1:23" x14ac:dyDescent="0.25">
      <c r="A3486" t="s">
        <v>3909</v>
      </c>
      <c r="B3486" t="s">
        <v>3910</v>
      </c>
      <c r="C3486">
        <v>100</v>
      </c>
      <c r="D3486">
        <v>92</v>
      </c>
      <c r="E3486">
        <v>16</v>
      </c>
      <c r="F3486">
        <v>3</v>
      </c>
      <c r="G3486">
        <v>0</v>
      </c>
      <c r="H3486">
        <v>1</v>
      </c>
      <c r="I3486">
        <v>7</v>
      </c>
      <c r="J3486">
        <v>7</v>
      </c>
      <c r="K3486">
        <v>6</v>
      </c>
      <c r="L3486">
        <v>23</v>
      </c>
      <c r="M3486">
        <v>1</v>
      </c>
      <c r="N3486">
        <v>1</v>
      </c>
      <c r="O3486">
        <v>1</v>
      </c>
      <c r="P3486">
        <v>0.17399999999999999</v>
      </c>
      <c r="Q3486">
        <v>0.22600000000000001</v>
      </c>
      <c r="R3486">
        <v>0.23300000000000001</v>
      </c>
      <c r="S3486">
        <v>0.45900000000000002</v>
      </c>
      <c r="T3486">
        <v>0.20699999999999999</v>
      </c>
      <c r="U3486">
        <v>0</v>
      </c>
      <c r="V3486">
        <v>0</v>
      </c>
      <c r="W3486">
        <v>-0.4</v>
      </c>
    </row>
    <row r="3487" spans="1:23" x14ac:dyDescent="0.25">
      <c r="A3487" t="s">
        <v>3907</v>
      </c>
      <c r="B3487" t="s">
        <v>3908</v>
      </c>
      <c r="C3487">
        <v>100</v>
      </c>
      <c r="D3487">
        <v>93</v>
      </c>
      <c r="E3487">
        <v>17</v>
      </c>
      <c r="F3487">
        <v>2</v>
      </c>
      <c r="G3487">
        <v>0</v>
      </c>
      <c r="H3487">
        <v>1</v>
      </c>
      <c r="I3487">
        <v>7</v>
      </c>
      <c r="J3487">
        <v>7</v>
      </c>
      <c r="K3487">
        <v>4</v>
      </c>
      <c r="L3487">
        <v>14</v>
      </c>
      <c r="M3487">
        <v>1</v>
      </c>
      <c r="N3487">
        <v>2</v>
      </c>
      <c r="O3487">
        <v>1</v>
      </c>
      <c r="P3487">
        <v>0.183</v>
      </c>
      <c r="Q3487">
        <v>0.22500000000000001</v>
      </c>
      <c r="R3487">
        <v>0.23699999999999999</v>
      </c>
      <c r="S3487">
        <v>0.46200000000000002</v>
      </c>
      <c r="T3487">
        <v>0.20699999999999999</v>
      </c>
      <c r="U3487">
        <v>0</v>
      </c>
      <c r="V3487">
        <v>0</v>
      </c>
      <c r="W3487">
        <v>-0.4</v>
      </c>
    </row>
    <row r="3488" spans="1:23" x14ac:dyDescent="0.25">
      <c r="A3488" t="s">
        <v>3905</v>
      </c>
      <c r="B3488" t="s">
        <v>3906</v>
      </c>
      <c r="C3488">
        <v>100</v>
      </c>
      <c r="D3488">
        <v>94</v>
      </c>
      <c r="E3488">
        <v>17</v>
      </c>
      <c r="F3488">
        <v>2</v>
      </c>
      <c r="G3488">
        <v>0</v>
      </c>
      <c r="H3488">
        <v>1</v>
      </c>
      <c r="I3488">
        <v>7</v>
      </c>
      <c r="J3488">
        <v>7</v>
      </c>
      <c r="K3488">
        <v>4</v>
      </c>
      <c r="L3488">
        <v>18</v>
      </c>
      <c r="M3488">
        <v>1</v>
      </c>
      <c r="N3488">
        <v>2</v>
      </c>
      <c r="O3488">
        <v>1</v>
      </c>
      <c r="P3488">
        <v>0.17799999999999999</v>
      </c>
      <c r="Q3488">
        <v>0.217</v>
      </c>
      <c r="R3488">
        <v>0.249</v>
      </c>
      <c r="S3488">
        <v>0.46600000000000003</v>
      </c>
      <c r="T3488">
        <v>0.20699999999999999</v>
      </c>
      <c r="U3488">
        <v>0</v>
      </c>
      <c r="V3488">
        <v>0</v>
      </c>
      <c r="W3488">
        <v>-0.5</v>
      </c>
    </row>
    <row r="3489" spans="1:23" x14ac:dyDescent="0.25">
      <c r="A3489" t="s">
        <v>3903</v>
      </c>
      <c r="B3489" t="s">
        <v>3904</v>
      </c>
      <c r="C3489">
        <v>100</v>
      </c>
      <c r="D3489">
        <v>93</v>
      </c>
      <c r="E3489">
        <v>16</v>
      </c>
      <c r="F3489">
        <v>2</v>
      </c>
      <c r="G3489">
        <v>0</v>
      </c>
      <c r="H3489">
        <v>1</v>
      </c>
      <c r="I3489">
        <v>7</v>
      </c>
      <c r="J3489">
        <v>7</v>
      </c>
      <c r="K3489">
        <v>5</v>
      </c>
      <c r="L3489">
        <v>26</v>
      </c>
      <c r="M3489">
        <v>1</v>
      </c>
      <c r="N3489">
        <v>2</v>
      </c>
      <c r="O3489">
        <v>1</v>
      </c>
      <c r="P3489">
        <v>0.17599999999999999</v>
      </c>
      <c r="Q3489">
        <v>0.219</v>
      </c>
      <c r="R3489">
        <v>0.245</v>
      </c>
      <c r="S3489">
        <v>0.46400000000000002</v>
      </c>
      <c r="T3489">
        <v>0.20699999999999999</v>
      </c>
      <c r="U3489">
        <v>0</v>
      </c>
      <c r="V3489">
        <v>0</v>
      </c>
      <c r="W3489">
        <v>-0.7</v>
      </c>
    </row>
    <row r="3490" spans="1:23" x14ac:dyDescent="0.25">
      <c r="A3490" t="s">
        <v>3901</v>
      </c>
      <c r="B3490" t="s">
        <v>3902</v>
      </c>
      <c r="C3490">
        <v>100</v>
      </c>
      <c r="D3490">
        <v>94</v>
      </c>
      <c r="E3490">
        <v>17</v>
      </c>
      <c r="F3490">
        <v>2</v>
      </c>
      <c r="G3490">
        <v>0</v>
      </c>
      <c r="H3490">
        <v>1</v>
      </c>
      <c r="I3490">
        <v>7</v>
      </c>
      <c r="J3490">
        <v>7</v>
      </c>
      <c r="K3490">
        <v>4</v>
      </c>
      <c r="L3490">
        <v>16</v>
      </c>
      <c r="M3490">
        <v>1</v>
      </c>
      <c r="N3490">
        <v>1</v>
      </c>
      <c r="O3490">
        <v>1</v>
      </c>
      <c r="P3490">
        <v>0.18099999999999999</v>
      </c>
      <c r="Q3490">
        <v>0.22</v>
      </c>
      <c r="R3490">
        <v>0.248</v>
      </c>
      <c r="S3490">
        <v>0.46700000000000003</v>
      </c>
      <c r="T3490">
        <v>0.20699999999999999</v>
      </c>
      <c r="U3490">
        <v>0</v>
      </c>
      <c r="V3490">
        <v>0</v>
      </c>
      <c r="W3490">
        <v>-0.4</v>
      </c>
    </row>
    <row r="3491" spans="1:23" x14ac:dyDescent="0.25">
      <c r="A3491" t="s">
        <v>3899</v>
      </c>
      <c r="B3491" t="s">
        <v>3900</v>
      </c>
      <c r="C3491">
        <v>100</v>
      </c>
      <c r="D3491">
        <v>94</v>
      </c>
      <c r="E3491">
        <v>17</v>
      </c>
      <c r="F3491">
        <v>2</v>
      </c>
      <c r="G3491">
        <v>0</v>
      </c>
      <c r="H3491">
        <v>1</v>
      </c>
      <c r="I3491">
        <v>8</v>
      </c>
      <c r="J3491">
        <v>7</v>
      </c>
      <c r="K3491">
        <v>4</v>
      </c>
      <c r="L3491">
        <v>25</v>
      </c>
      <c r="M3491">
        <v>1</v>
      </c>
      <c r="N3491">
        <v>2</v>
      </c>
      <c r="O3491">
        <v>1</v>
      </c>
      <c r="P3491">
        <v>0.17799999999999999</v>
      </c>
      <c r="Q3491">
        <v>0.217</v>
      </c>
      <c r="R3491">
        <v>0.249</v>
      </c>
      <c r="S3491">
        <v>0.46600000000000003</v>
      </c>
      <c r="T3491">
        <v>0.20699999999999999</v>
      </c>
      <c r="U3491">
        <v>0</v>
      </c>
      <c r="V3491">
        <v>0</v>
      </c>
      <c r="W3491">
        <v>-0.7</v>
      </c>
    </row>
    <row r="3492" spans="1:23" x14ac:dyDescent="0.25">
      <c r="A3492" t="s">
        <v>3897</v>
      </c>
      <c r="B3492" t="s">
        <v>3898</v>
      </c>
      <c r="C3492">
        <v>100</v>
      </c>
      <c r="D3492">
        <v>94</v>
      </c>
      <c r="E3492">
        <v>17</v>
      </c>
      <c r="F3492">
        <v>3</v>
      </c>
      <c r="G3492">
        <v>0</v>
      </c>
      <c r="H3492">
        <v>1</v>
      </c>
      <c r="I3492">
        <v>7</v>
      </c>
      <c r="J3492">
        <v>7</v>
      </c>
      <c r="K3492">
        <v>4</v>
      </c>
      <c r="L3492">
        <v>17</v>
      </c>
      <c r="M3492">
        <v>1</v>
      </c>
      <c r="N3492">
        <v>2</v>
      </c>
      <c r="O3492">
        <v>1</v>
      </c>
      <c r="P3492">
        <v>0.185</v>
      </c>
      <c r="Q3492">
        <v>0.22</v>
      </c>
      <c r="R3492">
        <v>0.24399999999999999</v>
      </c>
      <c r="S3492">
        <v>0.46400000000000002</v>
      </c>
      <c r="T3492">
        <v>0.20699999999999999</v>
      </c>
      <c r="U3492">
        <v>0</v>
      </c>
      <c r="V3492">
        <v>0</v>
      </c>
      <c r="W3492">
        <v>-0.5</v>
      </c>
    </row>
    <row r="3493" spans="1:23" x14ac:dyDescent="0.25">
      <c r="A3493" t="s">
        <v>3895</v>
      </c>
      <c r="B3493" t="s">
        <v>3896</v>
      </c>
      <c r="C3493">
        <v>100</v>
      </c>
      <c r="D3493">
        <v>95</v>
      </c>
      <c r="E3493">
        <v>18</v>
      </c>
      <c r="F3493">
        <v>2</v>
      </c>
      <c r="G3493">
        <v>0</v>
      </c>
      <c r="H3493">
        <v>1</v>
      </c>
      <c r="I3493">
        <v>7</v>
      </c>
      <c r="J3493">
        <v>7</v>
      </c>
      <c r="K3493">
        <v>3</v>
      </c>
      <c r="L3493">
        <v>17</v>
      </c>
      <c r="M3493">
        <v>1</v>
      </c>
      <c r="N3493">
        <v>2</v>
      </c>
      <c r="O3493">
        <v>1</v>
      </c>
      <c r="P3493">
        <v>0.186</v>
      </c>
      <c r="Q3493">
        <v>0.219</v>
      </c>
      <c r="R3493">
        <v>0.247</v>
      </c>
      <c r="S3493">
        <v>0.46600000000000003</v>
      </c>
      <c r="T3493">
        <v>0.20699999999999999</v>
      </c>
      <c r="U3493">
        <v>0</v>
      </c>
      <c r="V3493">
        <v>0</v>
      </c>
      <c r="W3493">
        <v>-0.5</v>
      </c>
    </row>
    <row r="3494" spans="1:23" x14ac:dyDescent="0.25">
      <c r="A3494" t="s">
        <v>3893</v>
      </c>
      <c r="B3494" t="s">
        <v>3894</v>
      </c>
      <c r="C3494">
        <v>100</v>
      </c>
      <c r="D3494">
        <v>94</v>
      </c>
      <c r="E3494">
        <v>17</v>
      </c>
      <c r="F3494">
        <v>2</v>
      </c>
      <c r="G3494">
        <v>0</v>
      </c>
      <c r="H3494">
        <v>1</v>
      </c>
      <c r="I3494">
        <v>7</v>
      </c>
      <c r="J3494">
        <v>7</v>
      </c>
      <c r="K3494">
        <v>4</v>
      </c>
      <c r="L3494">
        <v>18</v>
      </c>
      <c r="M3494">
        <v>1</v>
      </c>
      <c r="N3494">
        <v>2</v>
      </c>
      <c r="O3494">
        <v>1</v>
      </c>
      <c r="P3494">
        <v>0.18</v>
      </c>
      <c r="Q3494">
        <v>0.219</v>
      </c>
      <c r="R3494">
        <v>0.246</v>
      </c>
      <c r="S3494">
        <v>0.46500000000000002</v>
      </c>
      <c r="T3494">
        <v>0.20699999999999999</v>
      </c>
      <c r="U3494">
        <v>0</v>
      </c>
      <c r="V3494">
        <v>0</v>
      </c>
      <c r="W3494">
        <v>-0.5</v>
      </c>
    </row>
    <row r="3495" spans="1:23" x14ac:dyDescent="0.25">
      <c r="A3495" t="s">
        <v>3891</v>
      </c>
      <c r="B3495" t="s">
        <v>3892</v>
      </c>
      <c r="C3495">
        <v>100</v>
      </c>
      <c r="D3495">
        <v>93</v>
      </c>
      <c r="E3495">
        <v>16</v>
      </c>
      <c r="F3495">
        <v>2</v>
      </c>
      <c r="G3495">
        <v>0</v>
      </c>
      <c r="H3495">
        <v>1</v>
      </c>
      <c r="I3495">
        <v>7</v>
      </c>
      <c r="J3495">
        <v>7</v>
      </c>
      <c r="K3495">
        <v>4</v>
      </c>
      <c r="L3495">
        <v>21</v>
      </c>
      <c r="M3495">
        <v>1</v>
      </c>
      <c r="N3495">
        <v>2</v>
      </c>
      <c r="O3495">
        <v>1</v>
      </c>
      <c r="P3495">
        <v>0.17599999999999999</v>
      </c>
      <c r="Q3495">
        <v>0.219</v>
      </c>
      <c r="R3495">
        <v>0.245</v>
      </c>
      <c r="S3495">
        <v>0.46400000000000002</v>
      </c>
      <c r="T3495">
        <v>0.20699999999999999</v>
      </c>
      <c r="U3495">
        <v>0</v>
      </c>
      <c r="V3495">
        <v>0</v>
      </c>
      <c r="W3495">
        <v>-0.7</v>
      </c>
    </row>
    <row r="3496" spans="1:23" x14ac:dyDescent="0.25">
      <c r="A3496" t="s">
        <v>3889</v>
      </c>
      <c r="B3496" t="s">
        <v>3890</v>
      </c>
      <c r="C3496">
        <v>100</v>
      </c>
      <c r="D3496">
        <v>92</v>
      </c>
      <c r="E3496">
        <v>16</v>
      </c>
      <c r="F3496">
        <v>2</v>
      </c>
      <c r="G3496">
        <v>0</v>
      </c>
      <c r="H3496">
        <v>1</v>
      </c>
      <c r="I3496">
        <v>7</v>
      </c>
      <c r="J3496">
        <v>7</v>
      </c>
      <c r="K3496">
        <v>5</v>
      </c>
      <c r="L3496">
        <v>28</v>
      </c>
      <c r="M3496">
        <v>1</v>
      </c>
      <c r="N3496">
        <v>1</v>
      </c>
      <c r="O3496">
        <v>1</v>
      </c>
      <c r="P3496">
        <v>0.17199999999999999</v>
      </c>
      <c r="Q3496">
        <v>0.223</v>
      </c>
      <c r="R3496">
        <v>0.23899999999999999</v>
      </c>
      <c r="S3496">
        <v>0.46200000000000002</v>
      </c>
      <c r="T3496">
        <v>0.20699999999999999</v>
      </c>
      <c r="U3496">
        <v>0</v>
      </c>
      <c r="V3496">
        <v>0</v>
      </c>
      <c r="W3496">
        <v>-0.8</v>
      </c>
    </row>
    <row r="3497" spans="1:23" x14ac:dyDescent="0.25">
      <c r="A3497" t="s">
        <v>3888</v>
      </c>
      <c r="B3497" t="s">
        <v>3604</v>
      </c>
      <c r="C3497">
        <v>100</v>
      </c>
      <c r="D3497">
        <v>95</v>
      </c>
      <c r="E3497">
        <v>18</v>
      </c>
      <c r="F3497">
        <v>2</v>
      </c>
      <c r="G3497">
        <v>0</v>
      </c>
      <c r="H3497">
        <v>1</v>
      </c>
      <c r="I3497">
        <v>7</v>
      </c>
      <c r="J3497">
        <v>7</v>
      </c>
      <c r="K3497">
        <v>3</v>
      </c>
      <c r="L3497">
        <v>19</v>
      </c>
      <c r="M3497">
        <v>1</v>
      </c>
      <c r="N3497">
        <v>3</v>
      </c>
      <c r="O3497">
        <v>2</v>
      </c>
      <c r="P3497">
        <v>0.189</v>
      </c>
      <c r="Q3497">
        <v>0.221</v>
      </c>
      <c r="R3497">
        <v>0.246</v>
      </c>
      <c r="S3497">
        <v>0.46600000000000003</v>
      </c>
      <c r="T3497">
        <v>0.20699999999999999</v>
      </c>
      <c r="U3497">
        <v>0</v>
      </c>
      <c r="V3497">
        <v>0</v>
      </c>
      <c r="W3497">
        <v>-0.5</v>
      </c>
    </row>
    <row r="3498" spans="1:23" x14ac:dyDescent="0.25">
      <c r="A3498" t="s">
        <v>3886</v>
      </c>
      <c r="B3498" t="s">
        <v>3887</v>
      </c>
      <c r="C3498">
        <v>100</v>
      </c>
      <c r="D3498">
        <v>94</v>
      </c>
      <c r="E3498">
        <v>16</v>
      </c>
      <c r="F3498">
        <v>2</v>
      </c>
      <c r="G3498">
        <v>0</v>
      </c>
      <c r="H3498">
        <v>1</v>
      </c>
      <c r="I3498">
        <v>7</v>
      </c>
      <c r="J3498">
        <v>7</v>
      </c>
      <c r="K3498">
        <v>4</v>
      </c>
      <c r="L3498">
        <v>21</v>
      </c>
      <c r="M3498">
        <v>1</v>
      </c>
      <c r="N3498">
        <v>2</v>
      </c>
      <c r="O3498">
        <v>1</v>
      </c>
      <c r="P3498">
        <v>0.17599999999999999</v>
      </c>
      <c r="Q3498">
        <v>0.217</v>
      </c>
      <c r="R3498">
        <v>0.248</v>
      </c>
      <c r="S3498">
        <v>0.46500000000000002</v>
      </c>
      <c r="T3498">
        <v>0.20699999999999999</v>
      </c>
      <c r="U3498">
        <v>0</v>
      </c>
      <c r="V3498">
        <v>0</v>
      </c>
      <c r="W3498">
        <v>-0.7</v>
      </c>
    </row>
    <row r="3499" spans="1:23" x14ac:dyDescent="0.25">
      <c r="A3499" t="s">
        <v>3884</v>
      </c>
      <c r="B3499" t="s">
        <v>3885</v>
      </c>
      <c r="C3499">
        <v>100</v>
      </c>
      <c r="D3499">
        <v>94</v>
      </c>
      <c r="E3499">
        <v>17</v>
      </c>
      <c r="F3499">
        <v>2</v>
      </c>
      <c r="G3499">
        <v>0</v>
      </c>
      <c r="H3499">
        <v>1</v>
      </c>
      <c r="I3499">
        <v>7</v>
      </c>
      <c r="J3499">
        <v>7</v>
      </c>
      <c r="K3499">
        <v>4</v>
      </c>
      <c r="L3499">
        <v>21</v>
      </c>
      <c r="M3499">
        <v>1</v>
      </c>
      <c r="N3499">
        <v>2</v>
      </c>
      <c r="O3499">
        <v>1</v>
      </c>
      <c r="P3499">
        <v>0.18099999999999999</v>
      </c>
      <c r="Q3499">
        <v>0.217</v>
      </c>
      <c r="R3499">
        <v>0.25</v>
      </c>
      <c r="S3499">
        <v>0.46700000000000003</v>
      </c>
      <c r="T3499">
        <v>0.20699999999999999</v>
      </c>
      <c r="U3499">
        <v>0</v>
      </c>
      <c r="V3499">
        <v>0</v>
      </c>
      <c r="W3499">
        <v>-0.7</v>
      </c>
    </row>
    <row r="3500" spans="1:23" x14ac:dyDescent="0.25">
      <c r="A3500" t="s">
        <v>3882</v>
      </c>
      <c r="B3500" t="s">
        <v>3883</v>
      </c>
      <c r="C3500">
        <v>100</v>
      </c>
      <c r="D3500">
        <v>95</v>
      </c>
      <c r="E3500">
        <v>18</v>
      </c>
      <c r="F3500">
        <v>3</v>
      </c>
      <c r="G3500">
        <v>0</v>
      </c>
      <c r="H3500">
        <v>1</v>
      </c>
      <c r="I3500">
        <v>8</v>
      </c>
      <c r="J3500">
        <v>8</v>
      </c>
      <c r="K3500">
        <v>3</v>
      </c>
      <c r="L3500">
        <v>18</v>
      </c>
      <c r="M3500">
        <v>1</v>
      </c>
      <c r="N3500">
        <v>2</v>
      </c>
      <c r="O3500">
        <v>1</v>
      </c>
      <c r="P3500">
        <v>0.186</v>
      </c>
      <c r="Q3500">
        <v>0.217</v>
      </c>
      <c r="R3500">
        <v>0.25</v>
      </c>
      <c r="S3500">
        <v>0.46800000000000003</v>
      </c>
      <c r="T3500">
        <v>0.20699999999999999</v>
      </c>
      <c r="U3500">
        <v>0</v>
      </c>
      <c r="V3500">
        <v>0</v>
      </c>
      <c r="W3500">
        <v>-0.5</v>
      </c>
    </row>
    <row r="3501" spans="1:23" x14ac:dyDescent="0.25">
      <c r="A3501" t="s">
        <v>3880</v>
      </c>
      <c r="B3501" t="s">
        <v>3881</v>
      </c>
      <c r="C3501">
        <v>100</v>
      </c>
      <c r="D3501">
        <v>94</v>
      </c>
      <c r="E3501">
        <v>16</v>
      </c>
      <c r="F3501">
        <v>2</v>
      </c>
      <c r="G3501">
        <v>0</v>
      </c>
      <c r="H3501">
        <v>2</v>
      </c>
      <c r="I3501">
        <v>7</v>
      </c>
      <c r="J3501">
        <v>8</v>
      </c>
      <c r="K3501">
        <v>4</v>
      </c>
      <c r="L3501">
        <v>25</v>
      </c>
      <c r="M3501">
        <v>1</v>
      </c>
      <c r="N3501">
        <v>1</v>
      </c>
      <c r="O3501">
        <v>0</v>
      </c>
      <c r="P3501">
        <v>0.17399999999999999</v>
      </c>
      <c r="Q3501">
        <v>0.21199999999999999</v>
      </c>
      <c r="R3501">
        <v>0.255</v>
      </c>
      <c r="S3501">
        <v>0.46800000000000003</v>
      </c>
      <c r="T3501">
        <v>0.20699999999999999</v>
      </c>
      <c r="U3501">
        <v>0</v>
      </c>
      <c r="V3501">
        <v>0</v>
      </c>
      <c r="W3501">
        <v>-0.7</v>
      </c>
    </row>
    <row r="3502" spans="1:23" x14ac:dyDescent="0.25">
      <c r="A3502" t="s">
        <v>3878</v>
      </c>
      <c r="B3502" t="s">
        <v>3879</v>
      </c>
      <c r="C3502">
        <v>100</v>
      </c>
      <c r="D3502">
        <v>95</v>
      </c>
      <c r="E3502">
        <v>17</v>
      </c>
      <c r="F3502">
        <v>3</v>
      </c>
      <c r="G3502">
        <v>0</v>
      </c>
      <c r="H3502">
        <v>1</v>
      </c>
      <c r="I3502">
        <v>7</v>
      </c>
      <c r="J3502">
        <v>7</v>
      </c>
      <c r="K3502">
        <v>3</v>
      </c>
      <c r="L3502">
        <v>26</v>
      </c>
      <c r="M3502">
        <v>1</v>
      </c>
      <c r="N3502">
        <v>1</v>
      </c>
      <c r="O3502">
        <v>1</v>
      </c>
      <c r="P3502">
        <v>0.184</v>
      </c>
      <c r="Q3502">
        <v>0.21299999999999999</v>
      </c>
      <c r="R3502">
        <v>0.255</v>
      </c>
      <c r="S3502">
        <v>0.46800000000000003</v>
      </c>
      <c r="T3502">
        <v>0.20699999999999999</v>
      </c>
      <c r="U3502">
        <v>0</v>
      </c>
      <c r="V3502">
        <v>0</v>
      </c>
      <c r="W3502">
        <v>-0.4</v>
      </c>
    </row>
    <row r="3503" spans="1:23" x14ac:dyDescent="0.25">
      <c r="A3503" t="s">
        <v>3876</v>
      </c>
      <c r="B3503" t="s">
        <v>3877</v>
      </c>
      <c r="C3503">
        <v>100</v>
      </c>
      <c r="D3503">
        <v>94</v>
      </c>
      <c r="E3503">
        <v>17</v>
      </c>
      <c r="F3503">
        <v>3</v>
      </c>
      <c r="G3503">
        <v>0</v>
      </c>
      <c r="H3503">
        <v>1</v>
      </c>
      <c r="I3503">
        <v>7</v>
      </c>
      <c r="J3503">
        <v>7</v>
      </c>
      <c r="K3503">
        <v>4</v>
      </c>
      <c r="L3503">
        <v>28</v>
      </c>
      <c r="M3503">
        <v>1</v>
      </c>
      <c r="N3503">
        <v>1</v>
      </c>
      <c r="O3503">
        <v>0</v>
      </c>
      <c r="P3503">
        <v>0.17799999999999999</v>
      </c>
      <c r="Q3503">
        <v>0.217</v>
      </c>
      <c r="R3503">
        <v>0.247</v>
      </c>
      <c r="S3503">
        <v>0.46400000000000002</v>
      </c>
      <c r="T3503">
        <v>0.20699999999999999</v>
      </c>
      <c r="U3503">
        <v>0</v>
      </c>
      <c r="V3503">
        <v>0</v>
      </c>
      <c r="W3503">
        <v>-0.4</v>
      </c>
    </row>
    <row r="3504" spans="1:23" x14ac:dyDescent="0.25">
      <c r="A3504" t="s">
        <v>3874</v>
      </c>
      <c r="B3504" t="s">
        <v>3875</v>
      </c>
      <c r="C3504">
        <v>100</v>
      </c>
      <c r="D3504">
        <v>94</v>
      </c>
      <c r="E3504">
        <v>16</v>
      </c>
      <c r="F3504">
        <v>2</v>
      </c>
      <c r="G3504">
        <v>0</v>
      </c>
      <c r="H3504">
        <v>1</v>
      </c>
      <c r="I3504">
        <v>7</v>
      </c>
      <c r="J3504">
        <v>7</v>
      </c>
      <c r="K3504">
        <v>4</v>
      </c>
      <c r="L3504">
        <v>21</v>
      </c>
      <c r="M3504">
        <v>1</v>
      </c>
      <c r="N3504">
        <v>1</v>
      </c>
      <c r="O3504">
        <v>1</v>
      </c>
      <c r="P3504">
        <v>0.17599999999999999</v>
      </c>
      <c r="Q3504">
        <v>0.216</v>
      </c>
      <c r="R3504">
        <v>0.25</v>
      </c>
      <c r="S3504">
        <v>0.46600000000000003</v>
      </c>
      <c r="T3504">
        <v>0.20699999999999999</v>
      </c>
      <c r="U3504">
        <v>0</v>
      </c>
      <c r="V3504">
        <v>0</v>
      </c>
      <c r="W3504">
        <v>-0.5</v>
      </c>
    </row>
    <row r="3505" spans="1:23" x14ac:dyDescent="0.25">
      <c r="A3505" t="s">
        <v>3872</v>
      </c>
      <c r="B3505" t="s">
        <v>3873</v>
      </c>
      <c r="C3505">
        <v>100</v>
      </c>
      <c r="D3505">
        <v>94</v>
      </c>
      <c r="E3505">
        <v>17</v>
      </c>
      <c r="F3505">
        <v>2</v>
      </c>
      <c r="G3505">
        <v>0</v>
      </c>
      <c r="H3505">
        <v>1</v>
      </c>
      <c r="I3505">
        <v>7</v>
      </c>
      <c r="J3505">
        <v>7</v>
      </c>
      <c r="K3505">
        <v>4</v>
      </c>
      <c r="L3505">
        <v>20</v>
      </c>
      <c r="M3505">
        <v>1</v>
      </c>
      <c r="N3505">
        <v>2</v>
      </c>
      <c r="O3505">
        <v>1</v>
      </c>
      <c r="P3505">
        <v>0.18</v>
      </c>
      <c r="Q3505">
        <v>0.219</v>
      </c>
      <c r="R3505">
        <v>0.246</v>
      </c>
      <c r="S3505">
        <v>0.46500000000000002</v>
      </c>
      <c r="T3505">
        <v>0.20699999999999999</v>
      </c>
      <c r="U3505">
        <v>-0.1</v>
      </c>
      <c r="V3505">
        <v>0</v>
      </c>
      <c r="W3505">
        <v>-0.7</v>
      </c>
    </row>
    <row r="3506" spans="1:23" x14ac:dyDescent="0.25">
      <c r="A3506" t="s">
        <v>3870</v>
      </c>
      <c r="B3506" t="s">
        <v>3871</v>
      </c>
      <c r="C3506">
        <v>100</v>
      </c>
      <c r="D3506">
        <v>92</v>
      </c>
      <c r="E3506">
        <v>16</v>
      </c>
      <c r="F3506">
        <v>2</v>
      </c>
      <c r="G3506">
        <v>0</v>
      </c>
      <c r="H3506">
        <v>1</v>
      </c>
      <c r="I3506">
        <v>7</v>
      </c>
      <c r="J3506">
        <v>7</v>
      </c>
      <c r="K3506">
        <v>5</v>
      </c>
      <c r="L3506">
        <v>22</v>
      </c>
      <c r="M3506">
        <v>1</v>
      </c>
      <c r="N3506">
        <v>1</v>
      </c>
      <c r="O3506">
        <v>1</v>
      </c>
      <c r="P3506">
        <v>0.16900000000000001</v>
      </c>
      <c r="Q3506">
        <v>0.219</v>
      </c>
      <c r="R3506">
        <v>0.24299999999999999</v>
      </c>
      <c r="S3506">
        <v>0.46200000000000002</v>
      </c>
      <c r="T3506">
        <v>0.20699999999999999</v>
      </c>
      <c r="U3506">
        <v>0</v>
      </c>
      <c r="V3506">
        <v>0</v>
      </c>
      <c r="W3506">
        <v>-0.4</v>
      </c>
    </row>
    <row r="3507" spans="1:23" x14ac:dyDescent="0.25">
      <c r="A3507" t="s">
        <v>3868</v>
      </c>
      <c r="B3507" t="s">
        <v>3869</v>
      </c>
      <c r="C3507">
        <v>100</v>
      </c>
      <c r="D3507">
        <v>93</v>
      </c>
      <c r="E3507">
        <v>17</v>
      </c>
      <c r="F3507">
        <v>2</v>
      </c>
      <c r="G3507">
        <v>0</v>
      </c>
      <c r="H3507">
        <v>1</v>
      </c>
      <c r="I3507">
        <v>7</v>
      </c>
      <c r="J3507">
        <v>7</v>
      </c>
      <c r="K3507">
        <v>4</v>
      </c>
      <c r="L3507">
        <v>28</v>
      </c>
      <c r="M3507">
        <v>1</v>
      </c>
      <c r="N3507">
        <v>3</v>
      </c>
      <c r="O3507">
        <v>1</v>
      </c>
      <c r="P3507">
        <v>0.17799999999999999</v>
      </c>
      <c r="Q3507">
        <v>0.219</v>
      </c>
      <c r="R3507">
        <v>0.245</v>
      </c>
      <c r="S3507">
        <v>0.46400000000000002</v>
      </c>
      <c r="T3507">
        <v>0.20699999999999999</v>
      </c>
      <c r="U3507">
        <v>0</v>
      </c>
      <c r="V3507">
        <v>0</v>
      </c>
      <c r="W3507">
        <v>-0.7</v>
      </c>
    </row>
    <row r="3508" spans="1:23" x14ac:dyDescent="0.25">
      <c r="A3508" t="s">
        <v>3866</v>
      </c>
      <c r="B3508" t="s">
        <v>3867</v>
      </c>
      <c r="C3508">
        <v>100</v>
      </c>
      <c r="D3508">
        <v>94</v>
      </c>
      <c r="E3508">
        <v>17</v>
      </c>
      <c r="F3508">
        <v>2</v>
      </c>
      <c r="G3508">
        <v>0</v>
      </c>
      <c r="H3508">
        <v>1</v>
      </c>
      <c r="I3508">
        <v>7</v>
      </c>
      <c r="J3508">
        <v>7</v>
      </c>
      <c r="K3508">
        <v>4</v>
      </c>
      <c r="L3508">
        <v>22</v>
      </c>
      <c r="M3508">
        <v>1</v>
      </c>
      <c r="N3508">
        <v>2</v>
      </c>
      <c r="O3508">
        <v>1</v>
      </c>
      <c r="P3508">
        <v>0.17899999999999999</v>
      </c>
      <c r="Q3508">
        <v>0.217</v>
      </c>
      <c r="R3508">
        <v>0.248</v>
      </c>
      <c r="S3508">
        <v>0.46500000000000002</v>
      </c>
      <c r="T3508">
        <v>0.20699999999999999</v>
      </c>
      <c r="U3508">
        <v>0</v>
      </c>
      <c r="V3508">
        <v>0</v>
      </c>
      <c r="W3508">
        <v>-0.5</v>
      </c>
    </row>
    <row r="3509" spans="1:23" x14ac:dyDescent="0.25">
      <c r="A3509" t="s">
        <v>3864</v>
      </c>
      <c r="B3509" t="s">
        <v>3865</v>
      </c>
      <c r="C3509">
        <v>100</v>
      </c>
      <c r="D3509">
        <v>95</v>
      </c>
      <c r="E3509">
        <v>18</v>
      </c>
      <c r="F3509">
        <v>2</v>
      </c>
      <c r="G3509">
        <v>0</v>
      </c>
      <c r="H3509">
        <v>1</v>
      </c>
      <c r="I3509">
        <v>7</v>
      </c>
      <c r="J3509">
        <v>7</v>
      </c>
      <c r="K3509">
        <v>3</v>
      </c>
      <c r="L3509">
        <v>21</v>
      </c>
      <c r="M3509">
        <v>1</v>
      </c>
      <c r="N3509">
        <v>4</v>
      </c>
      <c r="O3509">
        <v>2</v>
      </c>
      <c r="P3509">
        <v>0.189</v>
      </c>
      <c r="Q3509">
        <v>0.22</v>
      </c>
      <c r="R3509">
        <v>0.247</v>
      </c>
      <c r="S3509">
        <v>0.46600000000000003</v>
      </c>
      <c r="T3509">
        <v>0.20699999999999999</v>
      </c>
      <c r="U3509">
        <v>0</v>
      </c>
      <c r="V3509">
        <v>0</v>
      </c>
      <c r="W3509">
        <v>-0.7</v>
      </c>
    </row>
    <row r="3510" spans="1:23" x14ac:dyDescent="0.25">
      <c r="A3510" t="s">
        <v>3862</v>
      </c>
      <c r="B3510" t="s">
        <v>3863</v>
      </c>
      <c r="C3510">
        <v>100</v>
      </c>
      <c r="D3510">
        <v>94</v>
      </c>
      <c r="E3510">
        <v>18</v>
      </c>
      <c r="F3510">
        <v>2</v>
      </c>
      <c r="G3510">
        <v>0</v>
      </c>
      <c r="H3510">
        <v>0</v>
      </c>
      <c r="I3510">
        <v>7</v>
      </c>
      <c r="J3510">
        <v>7</v>
      </c>
      <c r="K3510">
        <v>3</v>
      </c>
      <c r="L3510">
        <v>18</v>
      </c>
      <c r="M3510">
        <v>1</v>
      </c>
      <c r="N3510">
        <v>5</v>
      </c>
      <c r="O3510">
        <v>2</v>
      </c>
      <c r="P3510">
        <v>0.191</v>
      </c>
      <c r="Q3510">
        <v>0.22500000000000001</v>
      </c>
      <c r="R3510">
        <v>0.23699999999999999</v>
      </c>
      <c r="S3510">
        <v>0.46200000000000002</v>
      </c>
      <c r="T3510">
        <v>0.20699999999999999</v>
      </c>
      <c r="U3510">
        <v>0.1</v>
      </c>
      <c r="V3510">
        <v>0</v>
      </c>
      <c r="W3510">
        <v>-0.5</v>
      </c>
    </row>
    <row r="3511" spans="1:23" x14ac:dyDescent="0.25">
      <c r="A3511" t="s">
        <v>3860</v>
      </c>
      <c r="B3511" t="s">
        <v>3861</v>
      </c>
      <c r="C3511">
        <v>100</v>
      </c>
      <c r="D3511">
        <v>94</v>
      </c>
      <c r="E3511">
        <v>16</v>
      </c>
      <c r="F3511">
        <v>2</v>
      </c>
      <c r="G3511">
        <v>0</v>
      </c>
      <c r="H3511">
        <v>2</v>
      </c>
      <c r="I3511">
        <v>7</v>
      </c>
      <c r="J3511">
        <v>8</v>
      </c>
      <c r="K3511">
        <v>4</v>
      </c>
      <c r="L3511">
        <v>21</v>
      </c>
      <c r="M3511">
        <v>1</v>
      </c>
      <c r="N3511">
        <v>2</v>
      </c>
      <c r="O3511">
        <v>1</v>
      </c>
      <c r="P3511">
        <v>0.17399999999999999</v>
      </c>
      <c r="Q3511">
        <v>0.21299999999999999</v>
      </c>
      <c r="R3511">
        <v>0.254</v>
      </c>
      <c r="S3511">
        <v>0.46800000000000003</v>
      </c>
      <c r="T3511">
        <v>0.20699999999999999</v>
      </c>
      <c r="U3511">
        <v>0</v>
      </c>
      <c r="V3511">
        <v>0</v>
      </c>
      <c r="W3511">
        <v>-0.7</v>
      </c>
    </row>
    <row r="3512" spans="1:23" x14ac:dyDescent="0.25">
      <c r="A3512" t="s">
        <v>3858</v>
      </c>
      <c r="B3512" t="s">
        <v>3859</v>
      </c>
      <c r="C3512">
        <v>100</v>
      </c>
      <c r="D3512">
        <v>94</v>
      </c>
      <c r="E3512">
        <v>17</v>
      </c>
      <c r="F3512">
        <v>2</v>
      </c>
      <c r="G3512">
        <v>0</v>
      </c>
      <c r="H3512">
        <v>1</v>
      </c>
      <c r="I3512">
        <v>7</v>
      </c>
      <c r="J3512">
        <v>7</v>
      </c>
      <c r="K3512">
        <v>4</v>
      </c>
      <c r="L3512">
        <v>15</v>
      </c>
      <c r="M3512">
        <v>1</v>
      </c>
      <c r="N3512">
        <v>1</v>
      </c>
      <c r="O3512">
        <v>1</v>
      </c>
      <c r="P3512">
        <v>0.182</v>
      </c>
      <c r="Q3512">
        <v>0.222</v>
      </c>
      <c r="R3512">
        <v>0.24199999999999999</v>
      </c>
      <c r="S3512">
        <v>0.46400000000000002</v>
      </c>
      <c r="T3512">
        <v>0.20699999999999999</v>
      </c>
      <c r="U3512">
        <v>0</v>
      </c>
      <c r="V3512">
        <v>0</v>
      </c>
      <c r="W3512">
        <v>-0.4</v>
      </c>
    </row>
    <row r="3513" spans="1:23" x14ac:dyDescent="0.25">
      <c r="A3513" t="s">
        <v>3856</v>
      </c>
      <c r="B3513" t="s">
        <v>3857</v>
      </c>
      <c r="C3513">
        <v>100</v>
      </c>
      <c r="D3513">
        <v>94</v>
      </c>
      <c r="E3513">
        <v>18</v>
      </c>
      <c r="F3513">
        <v>2</v>
      </c>
      <c r="G3513">
        <v>0</v>
      </c>
      <c r="H3513">
        <v>1</v>
      </c>
      <c r="I3513">
        <v>7</v>
      </c>
      <c r="J3513">
        <v>7</v>
      </c>
      <c r="K3513">
        <v>4</v>
      </c>
      <c r="L3513">
        <v>13</v>
      </c>
      <c r="M3513">
        <v>1</v>
      </c>
      <c r="N3513">
        <v>1</v>
      </c>
      <c r="O3513">
        <v>1</v>
      </c>
      <c r="P3513">
        <v>0.187</v>
      </c>
      <c r="Q3513">
        <v>0.222</v>
      </c>
      <c r="R3513">
        <v>0.24099999999999999</v>
      </c>
      <c r="S3513">
        <v>0.46400000000000002</v>
      </c>
      <c r="T3513">
        <v>0.20599999999999999</v>
      </c>
      <c r="U3513">
        <v>-0.1</v>
      </c>
      <c r="V3513">
        <v>0</v>
      </c>
      <c r="W3513">
        <v>-0.5</v>
      </c>
    </row>
    <row r="3514" spans="1:23" x14ac:dyDescent="0.25">
      <c r="A3514" t="s">
        <v>3854</v>
      </c>
      <c r="B3514" t="s">
        <v>3855</v>
      </c>
      <c r="C3514">
        <v>100</v>
      </c>
      <c r="D3514">
        <v>94</v>
      </c>
      <c r="E3514">
        <v>16</v>
      </c>
      <c r="F3514">
        <v>2</v>
      </c>
      <c r="G3514">
        <v>0</v>
      </c>
      <c r="H3514">
        <v>1</v>
      </c>
      <c r="I3514">
        <v>8</v>
      </c>
      <c r="J3514">
        <v>8</v>
      </c>
      <c r="K3514">
        <v>4</v>
      </c>
      <c r="L3514">
        <v>22</v>
      </c>
      <c r="M3514">
        <v>1</v>
      </c>
      <c r="N3514">
        <v>2</v>
      </c>
      <c r="O3514">
        <v>1</v>
      </c>
      <c r="P3514">
        <v>0.17599999999999999</v>
      </c>
      <c r="Q3514">
        <v>0.214</v>
      </c>
      <c r="R3514">
        <v>0.251</v>
      </c>
      <c r="S3514">
        <v>0.46500000000000002</v>
      </c>
      <c r="T3514">
        <v>0.20599999999999999</v>
      </c>
      <c r="U3514">
        <v>0</v>
      </c>
      <c r="V3514">
        <v>0</v>
      </c>
      <c r="W3514">
        <v>-0.5</v>
      </c>
    </row>
    <row r="3515" spans="1:23" x14ac:dyDescent="0.25">
      <c r="A3515" t="s">
        <v>3852</v>
      </c>
      <c r="B3515" t="s">
        <v>3853</v>
      </c>
      <c r="C3515">
        <v>100</v>
      </c>
      <c r="D3515">
        <v>94</v>
      </c>
      <c r="E3515">
        <v>17</v>
      </c>
      <c r="F3515">
        <v>2</v>
      </c>
      <c r="G3515">
        <v>0</v>
      </c>
      <c r="H3515">
        <v>1</v>
      </c>
      <c r="I3515">
        <v>7</v>
      </c>
      <c r="J3515">
        <v>8</v>
      </c>
      <c r="K3515">
        <v>3</v>
      </c>
      <c r="L3515">
        <v>21</v>
      </c>
      <c r="M3515">
        <v>1</v>
      </c>
      <c r="N3515">
        <v>1</v>
      </c>
      <c r="O3515">
        <v>1</v>
      </c>
      <c r="P3515">
        <v>0.18</v>
      </c>
      <c r="Q3515">
        <v>0.214</v>
      </c>
      <c r="R3515">
        <v>0.255</v>
      </c>
      <c r="S3515">
        <v>0.46800000000000003</v>
      </c>
      <c r="T3515">
        <v>0.20599999999999999</v>
      </c>
      <c r="U3515">
        <v>0</v>
      </c>
      <c r="V3515">
        <v>0</v>
      </c>
      <c r="W3515">
        <v>-0.8</v>
      </c>
    </row>
    <row r="3516" spans="1:23" x14ac:dyDescent="0.25">
      <c r="A3516" t="s">
        <v>3850</v>
      </c>
      <c r="B3516" t="s">
        <v>3851</v>
      </c>
      <c r="C3516">
        <v>100</v>
      </c>
      <c r="D3516">
        <v>94</v>
      </c>
      <c r="E3516">
        <v>17</v>
      </c>
      <c r="F3516">
        <v>2</v>
      </c>
      <c r="G3516">
        <v>0</v>
      </c>
      <c r="H3516">
        <v>1</v>
      </c>
      <c r="I3516">
        <v>7</v>
      </c>
      <c r="J3516">
        <v>7</v>
      </c>
      <c r="K3516">
        <v>4</v>
      </c>
      <c r="L3516">
        <v>17</v>
      </c>
      <c r="M3516">
        <v>1</v>
      </c>
      <c r="N3516">
        <v>1</v>
      </c>
      <c r="O3516">
        <v>1</v>
      </c>
      <c r="P3516">
        <v>0.186</v>
      </c>
      <c r="Q3516">
        <v>0.22600000000000001</v>
      </c>
      <c r="R3516">
        <v>0.23499999999999999</v>
      </c>
      <c r="S3516">
        <v>0.46100000000000002</v>
      </c>
      <c r="T3516">
        <v>0.20599999999999999</v>
      </c>
      <c r="U3516">
        <v>-0.1</v>
      </c>
      <c r="V3516">
        <v>0</v>
      </c>
      <c r="W3516">
        <v>-0.4</v>
      </c>
    </row>
    <row r="3517" spans="1:23" x14ac:dyDescent="0.25">
      <c r="A3517" t="s">
        <v>3848</v>
      </c>
      <c r="B3517" t="s">
        <v>3849</v>
      </c>
      <c r="C3517">
        <v>100</v>
      </c>
      <c r="D3517">
        <v>95</v>
      </c>
      <c r="E3517">
        <v>18</v>
      </c>
      <c r="F3517">
        <v>2</v>
      </c>
      <c r="G3517">
        <v>0</v>
      </c>
      <c r="H3517">
        <v>1</v>
      </c>
      <c r="I3517">
        <v>7</v>
      </c>
      <c r="J3517">
        <v>7</v>
      </c>
      <c r="K3517">
        <v>3</v>
      </c>
      <c r="L3517">
        <v>22</v>
      </c>
      <c r="M3517">
        <v>1</v>
      </c>
      <c r="N3517">
        <v>1</v>
      </c>
      <c r="O3517">
        <v>1</v>
      </c>
      <c r="P3517">
        <v>0.188</v>
      </c>
      <c r="Q3517">
        <v>0.218</v>
      </c>
      <c r="R3517">
        <v>0.25</v>
      </c>
      <c r="S3517">
        <v>0.46800000000000003</v>
      </c>
      <c r="T3517">
        <v>0.20599999999999999</v>
      </c>
      <c r="U3517">
        <v>0</v>
      </c>
      <c r="V3517">
        <v>0</v>
      </c>
      <c r="W3517">
        <v>-0.7</v>
      </c>
    </row>
    <row r="3518" spans="1:23" x14ac:dyDescent="0.25">
      <c r="A3518" t="s">
        <v>3846</v>
      </c>
      <c r="B3518" t="s">
        <v>3847</v>
      </c>
      <c r="C3518">
        <v>100</v>
      </c>
      <c r="D3518">
        <v>94</v>
      </c>
      <c r="E3518">
        <v>17</v>
      </c>
      <c r="F3518">
        <v>2</v>
      </c>
      <c r="G3518">
        <v>0</v>
      </c>
      <c r="H3518">
        <v>1</v>
      </c>
      <c r="I3518">
        <v>7</v>
      </c>
      <c r="J3518">
        <v>7</v>
      </c>
      <c r="K3518">
        <v>4</v>
      </c>
      <c r="L3518">
        <v>22</v>
      </c>
      <c r="M3518">
        <v>1</v>
      </c>
      <c r="N3518">
        <v>2</v>
      </c>
      <c r="O3518">
        <v>1</v>
      </c>
      <c r="P3518">
        <v>0.17899999999999999</v>
      </c>
      <c r="Q3518">
        <v>0.219</v>
      </c>
      <c r="R3518">
        <v>0.245</v>
      </c>
      <c r="S3518">
        <v>0.46400000000000002</v>
      </c>
      <c r="T3518">
        <v>0.20599999999999999</v>
      </c>
      <c r="U3518">
        <v>0</v>
      </c>
      <c r="V3518">
        <v>0</v>
      </c>
      <c r="W3518">
        <v>-0.7</v>
      </c>
    </row>
    <row r="3519" spans="1:23" x14ac:dyDescent="0.25">
      <c r="A3519" t="s">
        <v>3844</v>
      </c>
      <c r="B3519" t="s">
        <v>3845</v>
      </c>
      <c r="C3519">
        <v>100</v>
      </c>
      <c r="D3519">
        <v>94</v>
      </c>
      <c r="E3519">
        <v>18</v>
      </c>
      <c r="F3519">
        <v>2</v>
      </c>
      <c r="G3519">
        <v>0</v>
      </c>
      <c r="H3519">
        <v>1</v>
      </c>
      <c r="I3519">
        <v>7</v>
      </c>
      <c r="J3519">
        <v>7</v>
      </c>
      <c r="K3519">
        <v>4</v>
      </c>
      <c r="L3519">
        <v>15</v>
      </c>
      <c r="M3519">
        <v>1</v>
      </c>
      <c r="N3519">
        <v>1</v>
      </c>
      <c r="O3519">
        <v>1</v>
      </c>
      <c r="P3519">
        <v>0.186</v>
      </c>
      <c r="Q3519">
        <v>0.222</v>
      </c>
      <c r="R3519">
        <v>0.24199999999999999</v>
      </c>
      <c r="S3519">
        <v>0.46400000000000002</v>
      </c>
      <c r="T3519">
        <v>0.20599999999999999</v>
      </c>
      <c r="U3519">
        <v>-0.1</v>
      </c>
      <c r="V3519">
        <v>0</v>
      </c>
      <c r="W3519">
        <v>-0.5</v>
      </c>
    </row>
    <row r="3520" spans="1:23" x14ac:dyDescent="0.25">
      <c r="A3520" t="s">
        <v>3842</v>
      </c>
      <c r="B3520" t="s">
        <v>3843</v>
      </c>
      <c r="C3520">
        <v>100</v>
      </c>
      <c r="D3520">
        <v>94</v>
      </c>
      <c r="E3520">
        <v>17</v>
      </c>
      <c r="F3520">
        <v>3</v>
      </c>
      <c r="G3520">
        <v>0</v>
      </c>
      <c r="H3520">
        <v>1</v>
      </c>
      <c r="I3520">
        <v>7</v>
      </c>
      <c r="J3520">
        <v>7</v>
      </c>
      <c r="K3520">
        <v>4</v>
      </c>
      <c r="L3520">
        <v>20</v>
      </c>
      <c r="M3520">
        <v>1</v>
      </c>
      <c r="N3520">
        <v>2</v>
      </c>
      <c r="O3520">
        <v>1</v>
      </c>
      <c r="P3520">
        <v>0.184</v>
      </c>
      <c r="Q3520">
        <v>0.219</v>
      </c>
      <c r="R3520">
        <v>0.245</v>
      </c>
      <c r="S3520">
        <v>0.46400000000000002</v>
      </c>
      <c r="T3520">
        <v>0.20599999999999999</v>
      </c>
      <c r="U3520">
        <v>-0.1</v>
      </c>
      <c r="V3520">
        <v>0</v>
      </c>
      <c r="W3520">
        <v>-0.5</v>
      </c>
    </row>
    <row r="3521" spans="1:23" x14ac:dyDescent="0.25">
      <c r="A3521" t="s">
        <v>3840</v>
      </c>
      <c r="B3521" t="s">
        <v>3841</v>
      </c>
      <c r="C3521">
        <v>100</v>
      </c>
      <c r="D3521">
        <v>94</v>
      </c>
      <c r="E3521">
        <v>16</v>
      </c>
      <c r="F3521">
        <v>2</v>
      </c>
      <c r="G3521">
        <v>0</v>
      </c>
      <c r="H3521">
        <v>1</v>
      </c>
      <c r="I3521">
        <v>7</v>
      </c>
      <c r="J3521">
        <v>7</v>
      </c>
      <c r="K3521">
        <v>4</v>
      </c>
      <c r="L3521">
        <v>22</v>
      </c>
      <c r="M3521">
        <v>1</v>
      </c>
      <c r="N3521">
        <v>1</v>
      </c>
      <c r="O3521">
        <v>1</v>
      </c>
      <c r="P3521">
        <v>0.17599999999999999</v>
      </c>
      <c r="Q3521">
        <v>0.216</v>
      </c>
      <c r="R3521">
        <v>0.25</v>
      </c>
      <c r="S3521">
        <v>0.46600000000000003</v>
      </c>
      <c r="T3521">
        <v>0.20599999999999999</v>
      </c>
      <c r="U3521">
        <v>0</v>
      </c>
      <c r="V3521">
        <v>0</v>
      </c>
      <c r="W3521">
        <v>-0.7</v>
      </c>
    </row>
    <row r="3522" spans="1:23" x14ac:dyDescent="0.25">
      <c r="A3522" t="s">
        <v>3838</v>
      </c>
      <c r="B3522" t="s">
        <v>3839</v>
      </c>
      <c r="C3522">
        <v>100</v>
      </c>
      <c r="D3522">
        <v>93</v>
      </c>
      <c r="E3522">
        <v>17</v>
      </c>
      <c r="F3522">
        <v>2</v>
      </c>
      <c r="G3522">
        <v>0</v>
      </c>
      <c r="H3522">
        <v>1</v>
      </c>
      <c r="I3522">
        <v>7</v>
      </c>
      <c r="J3522">
        <v>6</v>
      </c>
      <c r="K3522">
        <v>5</v>
      </c>
      <c r="L3522">
        <v>18</v>
      </c>
      <c r="M3522">
        <v>1</v>
      </c>
      <c r="N3522">
        <v>4</v>
      </c>
      <c r="O3522">
        <v>2</v>
      </c>
      <c r="P3522">
        <v>0.18099999999999999</v>
      </c>
      <c r="Q3522">
        <v>0.22900000000000001</v>
      </c>
      <c r="R3522">
        <v>0.22700000000000001</v>
      </c>
      <c r="S3522">
        <v>0.45500000000000002</v>
      </c>
      <c r="T3522">
        <v>0.20599999999999999</v>
      </c>
      <c r="U3522">
        <v>0</v>
      </c>
      <c r="V3522">
        <v>0</v>
      </c>
      <c r="W3522">
        <v>-0.5</v>
      </c>
    </row>
    <row r="3523" spans="1:23" x14ac:dyDescent="0.25">
      <c r="A3523" t="s">
        <v>3836</v>
      </c>
      <c r="B3523" t="s">
        <v>3837</v>
      </c>
      <c r="C3523">
        <v>100</v>
      </c>
      <c r="D3523">
        <v>93</v>
      </c>
      <c r="E3523">
        <v>17</v>
      </c>
      <c r="F3523">
        <v>2</v>
      </c>
      <c r="G3523">
        <v>0</v>
      </c>
      <c r="H3523">
        <v>1</v>
      </c>
      <c r="I3523">
        <v>7</v>
      </c>
      <c r="J3523">
        <v>7</v>
      </c>
      <c r="K3523">
        <v>5</v>
      </c>
      <c r="L3523">
        <v>14</v>
      </c>
      <c r="M3523">
        <v>1</v>
      </c>
      <c r="N3523">
        <v>2</v>
      </c>
      <c r="O3523">
        <v>1</v>
      </c>
      <c r="P3523">
        <v>0.183</v>
      </c>
      <c r="Q3523">
        <v>0.22700000000000001</v>
      </c>
      <c r="R3523">
        <v>0.23100000000000001</v>
      </c>
      <c r="S3523">
        <v>0.45700000000000002</v>
      </c>
      <c r="T3523">
        <v>0.20599999999999999</v>
      </c>
      <c r="U3523">
        <v>0</v>
      </c>
      <c r="V3523">
        <v>0</v>
      </c>
      <c r="W3523">
        <v>-0.5</v>
      </c>
    </row>
    <row r="3524" spans="1:23" x14ac:dyDescent="0.25">
      <c r="A3524" t="s">
        <v>3834</v>
      </c>
      <c r="B3524" t="s">
        <v>3835</v>
      </c>
      <c r="C3524">
        <v>100</v>
      </c>
      <c r="D3524">
        <v>94</v>
      </c>
      <c r="E3524">
        <v>16</v>
      </c>
      <c r="F3524">
        <v>2</v>
      </c>
      <c r="G3524">
        <v>0</v>
      </c>
      <c r="H3524">
        <v>2</v>
      </c>
      <c r="I3524">
        <v>7</v>
      </c>
      <c r="J3524">
        <v>8</v>
      </c>
      <c r="K3524">
        <v>4</v>
      </c>
      <c r="L3524">
        <v>28</v>
      </c>
      <c r="M3524">
        <v>1</v>
      </c>
      <c r="N3524">
        <v>2</v>
      </c>
      <c r="O3524">
        <v>1</v>
      </c>
      <c r="P3524">
        <v>0.17100000000000001</v>
      </c>
      <c r="Q3524">
        <v>0.20899999999999999</v>
      </c>
      <c r="R3524">
        <v>0.25900000000000001</v>
      </c>
      <c r="S3524">
        <v>0.46800000000000003</v>
      </c>
      <c r="T3524">
        <v>0.20599999999999999</v>
      </c>
      <c r="U3524">
        <v>0</v>
      </c>
      <c r="V3524">
        <v>0</v>
      </c>
      <c r="W3524">
        <v>-0.7</v>
      </c>
    </row>
    <row r="3525" spans="1:23" x14ac:dyDescent="0.25">
      <c r="A3525" t="s">
        <v>3832</v>
      </c>
      <c r="B3525" t="s">
        <v>3833</v>
      </c>
      <c r="C3525">
        <v>100</v>
      </c>
      <c r="D3525">
        <v>94</v>
      </c>
      <c r="E3525">
        <v>17</v>
      </c>
      <c r="F3525">
        <v>2</v>
      </c>
      <c r="G3525">
        <v>0</v>
      </c>
      <c r="H3525">
        <v>1</v>
      </c>
      <c r="I3525">
        <v>7</v>
      </c>
      <c r="J3525">
        <v>7</v>
      </c>
      <c r="K3525">
        <v>4</v>
      </c>
      <c r="L3525">
        <v>16</v>
      </c>
      <c r="M3525">
        <v>1</v>
      </c>
      <c r="N3525">
        <v>2</v>
      </c>
      <c r="O3525">
        <v>1</v>
      </c>
      <c r="P3525">
        <v>0.184</v>
      </c>
      <c r="Q3525">
        <v>0.224</v>
      </c>
      <c r="R3525">
        <v>0.23599999999999999</v>
      </c>
      <c r="S3525">
        <v>0.46</v>
      </c>
      <c r="T3525">
        <v>0.20599999999999999</v>
      </c>
      <c r="U3525">
        <v>-0.1</v>
      </c>
      <c r="V3525">
        <v>0</v>
      </c>
      <c r="W3525">
        <v>-0.5</v>
      </c>
    </row>
    <row r="3526" spans="1:23" x14ac:dyDescent="0.25">
      <c r="A3526" t="s">
        <v>3830</v>
      </c>
      <c r="B3526" t="s">
        <v>3831</v>
      </c>
      <c r="C3526">
        <v>100</v>
      </c>
      <c r="D3526">
        <v>94</v>
      </c>
      <c r="E3526">
        <v>17</v>
      </c>
      <c r="F3526">
        <v>3</v>
      </c>
      <c r="G3526">
        <v>0</v>
      </c>
      <c r="H3526">
        <v>1</v>
      </c>
      <c r="I3526">
        <v>7</v>
      </c>
      <c r="J3526">
        <v>7</v>
      </c>
      <c r="K3526">
        <v>4</v>
      </c>
      <c r="L3526">
        <v>18</v>
      </c>
      <c r="M3526">
        <v>1</v>
      </c>
      <c r="N3526">
        <v>1</v>
      </c>
      <c r="O3526">
        <v>1</v>
      </c>
      <c r="P3526">
        <v>0.18</v>
      </c>
      <c r="Q3526">
        <v>0.219</v>
      </c>
      <c r="R3526">
        <v>0.245</v>
      </c>
      <c r="S3526">
        <v>0.46400000000000002</v>
      </c>
      <c r="T3526">
        <v>0.20599999999999999</v>
      </c>
      <c r="U3526">
        <v>0</v>
      </c>
      <c r="V3526">
        <v>0</v>
      </c>
      <c r="W3526">
        <v>-0.4</v>
      </c>
    </row>
    <row r="3527" spans="1:23" x14ac:dyDescent="0.25">
      <c r="A3527" t="s">
        <v>3828</v>
      </c>
      <c r="B3527" t="s">
        <v>3829</v>
      </c>
      <c r="C3527">
        <v>100</v>
      </c>
      <c r="D3527">
        <v>95</v>
      </c>
      <c r="E3527">
        <v>17</v>
      </c>
      <c r="F3527">
        <v>2</v>
      </c>
      <c r="G3527">
        <v>0</v>
      </c>
      <c r="H3527">
        <v>1</v>
      </c>
      <c r="I3527">
        <v>7</v>
      </c>
      <c r="J3527">
        <v>7</v>
      </c>
      <c r="K3527">
        <v>3</v>
      </c>
      <c r="L3527">
        <v>20</v>
      </c>
      <c r="M3527">
        <v>1</v>
      </c>
      <c r="N3527">
        <v>2</v>
      </c>
      <c r="O3527">
        <v>1</v>
      </c>
      <c r="P3527">
        <v>0.184</v>
      </c>
      <c r="Q3527">
        <v>0.216</v>
      </c>
      <c r="R3527">
        <v>0.249</v>
      </c>
      <c r="S3527">
        <v>0.46500000000000002</v>
      </c>
      <c r="T3527">
        <v>0.20599999999999999</v>
      </c>
      <c r="U3527">
        <v>0</v>
      </c>
      <c r="V3527">
        <v>0</v>
      </c>
      <c r="W3527">
        <v>-0.5</v>
      </c>
    </row>
    <row r="3528" spans="1:23" x14ac:dyDescent="0.25">
      <c r="A3528" t="s">
        <v>3826</v>
      </c>
      <c r="B3528" t="s">
        <v>3827</v>
      </c>
      <c r="C3528">
        <v>100</v>
      </c>
      <c r="D3528">
        <v>93</v>
      </c>
      <c r="E3528">
        <v>16</v>
      </c>
      <c r="F3528">
        <v>2</v>
      </c>
      <c r="G3528">
        <v>0</v>
      </c>
      <c r="H3528">
        <v>2</v>
      </c>
      <c r="I3528">
        <v>7</v>
      </c>
      <c r="J3528">
        <v>7</v>
      </c>
      <c r="K3528">
        <v>5</v>
      </c>
      <c r="L3528">
        <v>25</v>
      </c>
      <c r="M3528">
        <v>1</v>
      </c>
      <c r="N3528">
        <v>1</v>
      </c>
      <c r="O3528">
        <v>1</v>
      </c>
      <c r="P3528">
        <v>0.17</v>
      </c>
      <c r="Q3528">
        <v>0.214</v>
      </c>
      <c r="R3528">
        <v>0.251</v>
      </c>
      <c r="S3528">
        <v>0.46500000000000002</v>
      </c>
      <c r="T3528">
        <v>0.20599999999999999</v>
      </c>
      <c r="U3528">
        <v>0</v>
      </c>
      <c r="V3528">
        <v>0</v>
      </c>
      <c r="W3528">
        <v>-0.8</v>
      </c>
    </row>
    <row r="3529" spans="1:23" x14ac:dyDescent="0.25">
      <c r="A3529" t="s">
        <v>3824</v>
      </c>
      <c r="B3529" t="s">
        <v>3825</v>
      </c>
      <c r="C3529">
        <v>100</v>
      </c>
      <c r="D3529">
        <v>94</v>
      </c>
      <c r="E3529">
        <v>17</v>
      </c>
      <c r="F3529">
        <v>2</v>
      </c>
      <c r="G3529">
        <v>0</v>
      </c>
      <c r="H3529">
        <v>1</v>
      </c>
      <c r="I3529">
        <v>7</v>
      </c>
      <c r="J3529">
        <v>7</v>
      </c>
      <c r="K3529">
        <v>4</v>
      </c>
      <c r="L3529">
        <v>15</v>
      </c>
      <c r="M3529">
        <v>1</v>
      </c>
      <c r="N3529">
        <v>1</v>
      </c>
      <c r="O3529">
        <v>1</v>
      </c>
      <c r="P3529">
        <v>0.18099999999999999</v>
      </c>
      <c r="Q3529">
        <v>0.219</v>
      </c>
      <c r="R3529">
        <v>0.246</v>
      </c>
      <c r="S3529">
        <v>0.46400000000000002</v>
      </c>
      <c r="T3529">
        <v>0.20599999999999999</v>
      </c>
      <c r="U3529">
        <v>0</v>
      </c>
      <c r="V3529">
        <v>0</v>
      </c>
      <c r="W3529">
        <v>-0.4</v>
      </c>
    </row>
    <row r="3530" spans="1:23" x14ac:dyDescent="0.25">
      <c r="A3530" t="s">
        <v>3822</v>
      </c>
      <c r="B3530" t="s">
        <v>3823</v>
      </c>
      <c r="C3530">
        <v>100</v>
      </c>
      <c r="D3530">
        <v>94</v>
      </c>
      <c r="E3530">
        <v>17</v>
      </c>
      <c r="F3530">
        <v>2</v>
      </c>
      <c r="G3530">
        <v>0</v>
      </c>
      <c r="H3530">
        <v>1</v>
      </c>
      <c r="I3530">
        <v>7</v>
      </c>
      <c r="J3530">
        <v>7</v>
      </c>
      <c r="K3530">
        <v>4</v>
      </c>
      <c r="L3530">
        <v>22</v>
      </c>
      <c r="M3530">
        <v>1</v>
      </c>
      <c r="N3530">
        <v>2</v>
      </c>
      <c r="O3530">
        <v>1</v>
      </c>
      <c r="P3530">
        <v>0.182</v>
      </c>
      <c r="Q3530">
        <v>0.218</v>
      </c>
      <c r="R3530">
        <v>0.245</v>
      </c>
      <c r="S3530">
        <v>0.46300000000000002</v>
      </c>
      <c r="T3530">
        <v>0.20599999999999999</v>
      </c>
      <c r="U3530">
        <v>-0.1</v>
      </c>
      <c r="V3530">
        <v>0</v>
      </c>
      <c r="W3530">
        <v>-0.5</v>
      </c>
    </row>
    <row r="3531" spans="1:23" x14ac:dyDescent="0.25">
      <c r="A3531" t="s">
        <v>3821</v>
      </c>
      <c r="B3531" t="s">
        <v>3027</v>
      </c>
      <c r="C3531">
        <v>100</v>
      </c>
      <c r="D3531">
        <v>94</v>
      </c>
      <c r="E3531">
        <v>16</v>
      </c>
      <c r="F3531">
        <v>2</v>
      </c>
      <c r="G3531">
        <v>0</v>
      </c>
      <c r="H3531">
        <v>1</v>
      </c>
      <c r="I3531">
        <v>7</v>
      </c>
      <c r="J3531">
        <v>7</v>
      </c>
      <c r="K3531">
        <v>4</v>
      </c>
      <c r="L3531">
        <v>23</v>
      </c>
      <c r="M3531">
        <v>1</v>
      </c>
      <c r="N3531">
        <v>1</v>
      </c>
      <c r="O3531">
        <v>1</v>
      </c>
      <c r="P3531">
        <v>0.17399999999999999</v>
      </c>
      <c r="Q3531">
        <v>0.215</v>
      </c>
      <c r="R3531">
        <v>0.249</v>
      </c>
      <c r="S3531">
        <v>0.46400000000000002</v>
      </c>
      <c r="T3531">
        <v>0.20599999999999999</v>
      </c>
      <c r="U3531">
        <v>0</v>
      </c>
      <c r="V3531">
        <v>0</v>
      </c>
      <c r="W3531">
        <v>-0.7</v>
      </c>
    </row>
    <row r="3532" spans="1:23" x14ac:dyDescent="0.25">
      <c r="A3532" t="s">
        <v>3819</v>
      </c>
      <c r="B3532" t="s">
        <v>3820</v>
      </c>
      <c r="C3532">
        <v>100</v>
      </c>
      <c r="D3532">
        <v>94</v>
      </c>
      <c r="E3532">
        <v>17</v>
      </c>
      <c r="F3532">
        <v>2</v>
      </c>
      <c r="G3532">
        <v>0</v>
      </c>
      <c r="H3532">
        <v>1</v>
      </c>
      <c r="I3532">
        <v>7</v>
      </c>
      <c r="J3532">
        <v>7</v>
      </c>
      <c r="K3532">
        <v>4</v>
      </c>
      <c r="L3532">
        <v>23</v>
      </c>
      <c r="M3532">
        <v>1</v>
      </c>
      <c r="N3532">
        <v>2</v>
      </c>
      <c r="O3532">
        <v>1</v>
      </c>
      <c r="P3532">
        <v>0.17799999999999999</v>
      </c>
      <c r="Q3532">
        <v>0.215</v>
      </c>
      <c r="R3532">
        <v>0.25</v>
      </c>
      <c r="S3532">
        <v>0.46500000000000002</v>
      </c>
      <c r="T3532">
        <v>0.20599999999999999</v>
      </c>
      <c r="U3532">
        <v>0</v>
      </c>
      <c r="V3532">
        <v>0</v>
      </c>
      <c r="W3532">
        <v>-0.7</v>
      </c>
    </row>
    <row r="3533" spans="1:23" x14ac:dyDescent="0.25">
      <c r="A3533" t="s">
        <v>3817</v>
      </c>
      <c r="B3533" t="s">
        <v>3818</v>
      </c>
      <c r="C3533">
        <v>100</v>
      </c>
      <c r="D3533">
        <v>93</v>
      </c>
      <c r="E3533">
        <v>16</v>
      </c>
      <c r="F3533">
        <v>2</v>
      </c>
      <c r="G3533">
        <v>0</v>
      </c>
      <c r="H3533">
        <v>1</v>
      </c>
      <c r="I3533">
        <v>7</v>
      </c>
      <c r="J3533">
        <v>7</v>
      </c>
      <c r="K3533">
        <v>5</v>
      </c>
      <c r="L3533">
        <v>31</v>
      </c>
      <c r="M3533">
        <v>1</v>
      </c>
      <c r="N3533">
        <v>1</v>
      </c>
      <c r="O3533">
        <v>1</v>
      </c>
      <c r="P3533">
        <v>0.16900000000000001</v>
      </c>
      <c r="Q3533">
        <v>0.217</v>
      </c>
      <c r="R3533">
        <v>0.24399999999999999</v>
      </c>
      <c r="S3533">
        <v>0.46100000000000002</v>
      </c>
      <c r="T3533">
        <v>0.20599999999999999</v>
      </c>
      <c r="U3533">
        <v>0</v>
      </c>
      <c r="V3533">
        <v>0</v>
      </c>
      <c r="W3533">
        <v>-0.7</v>
      </c>
    </row>
    <row r="3534" spans="1:23" x14ac:dyDescent="0.25">
      <c r="A3534" t="s">
        <v>3815</v>
      </c>
      <c r="B3534" t="s">
        <v>3816</v>
      </c>
      <c r="C3534">
        <v>100</v>
      </c>
      <c r="D3534">
        <v>93</v>
      </c>
      <c r="E3534">
        <v>16</v>
      </c>
      <c r="F3534">
        <v>2</v>
      </c>
      <c r="G3534">
        <v>0</v>
      </c>
      <c r="H3534">
        <v>1</v>
      </c>
      <c r="I3534">
        <v>7</v>
      </c>
      <c r="J3534">
        <v>7</v>
      </c>
      <c r="K3534">
        <v>4</v>
      </c>
      <c r="L3534">
        <v>25</v>
      </c>
      <c r="M3534">
        <v>1</v>
      </c>
      <c r="N3534">
        <v>2</v>
      </c>
      <c r="O3534">
        <v>1</v>
      </c>
      <c r="P3534">
        <v>0.17399999999999999</v>
      </c>
      <c r="Q3534">
        <v>0.217</v>
      </c>
      <c r="R3534">
        <v>0.24399999999999999</v>
      </c>
      <c r="S3534">
        <v>0.46200000000000002</v>
      </c>
      <c r="T3534">
        <v>0.20599999999999999</v>
      </c>
      <c r="U3534">
        <v>0</v>
      </c>
      <c r="V3534">
        <v>0</v>
      </c>
      <c r="W3534">
        <v>-0.7</v>
      </c>
    </row>
    <row r="3535" spans="1:23" x14ac:dyDescent="0.25">
      <c r="A3535" t="s">
        <v>3813</v>
      </c>
      <c r="B3535" t="s">
        <v>3814</v>
      </c>
      <c r="C3535">
        <v>100</v>
      </c>
      <c r="D3535">
        <v>94</v>
      </c>
      <c r="E3535">
        <v>17</v>
      </c>
      <c r="F3535">
        <v>2</v>
      </c>
      <c r="G3535">
        <v>0</v>
      </c>
      <c r="H3535">
        <v>1</v>
      </c>
      <c r="I3535">
        <v>7</v>
      </c>
      <c r="J3535">
        <v>7</v>
      </c>
      <c r="K3535">
        <v>4</v>
      </c>
      <c r="L3535">
        <v>15</v>
      </c>
      <c r="M3535">
        <v>1</v>
      </c>
      <c r="N3535">
        <v>2</v>
      </c>
      <c r="O3535">
        <v>1</v>
      </c>
      <c r="P3535">
        <v>0.183</v>
      </c>
      <c r="Q3535">
        <v>0.218</v>
      </c>
      <c r="R3535">
        <v>0.246</v>
      </c>
      <c r="S3535">
        <v>0.46400000000000002</v>
      </c>
      <c r="T3535">
        <v>0.20599999999999999</v>
      </c>
      <c r="U3535">
        <v>-0.1</v>
      </c>
      <c r="V3535">
        <v>0</v>
      </c>
      <c r="W3535">
        <v>-0.5</v>
      </c>
    </row>
    <row r="3536" spans="1:23" x14ac:dyDescent="0.25">
      <c r="A3536" t="s">
        <v>3811</v>
      </c>
      <c r="B3536" t="s">
        <v>3812</v>
      </c>
      <c r="C3536">
        <v>100</v>
      </c>
      <c r="D3536">
        <v>94</v>
      </c>
      <c r="E3536">
        <v>18</v>
      </c>
      <c r="F3536">
        <v>2</v>
      </c>
      <c r="G3536">
        <v>0</v>
      </c>
      <c r="H3536">
        <v>1</v>
      </c>
      <c r="I3536">
        <v>7</v>
      </c>
      <c r="J3536">
        <v>7</v>
      </c>
      <c r="K3536">
        <v>3</v>
      </c>
      <c r="L3536">
        <v>13</v>
      </c>
      <c r="M3536">
        <v>1</v>
      </c>
      <c r="N3536">
        <v>1</v>
      </c>
      <c r="O3536">
        <v>1</v>
      </c>
      <c r="P3536">
        <v>0.188</v>
      </c>
      <c r="Q3536">
        <v>0.221</v>
      </c>
      <c r="R3536">
        <v>0.24199999999999999</v>
      </c>
      <c r="S3536">
        <v>0.46300000000000002</v>
      </c>
      <c r="T3536">
        <v>0.20599999999999999</v>
      </c>
      <c r="U3536">
        <v>0</v>
      </c>
      <c r="V3536">
        <v>0</v>
      </c>
      <c r="W3536">
        <v>-0.5</v>
      </c>
    </row>
    <row r="3537" spans="1:23" x14ac:dyDescent="0.25">
      <c r="A3537" t="s">
        <v>3809</v>
      </c>
      <c r="B3537" t="s">
        <v>3810</v>
      </c>
      <c r="C3537">
        <v>100</v>
      </c>
      <c r="D3537">
        <v>94</v>
      </c>
      <c r="E3537">
        <v>17</v>
      </c>
      <c r="F3537">
        <v>3</v>
      </c>
      <c r="G3537">
        <v>0</v>
      </c>
      <c r="H3537">
        <v>1</v>
      </c>
      <c r="I3537">
        <v>7</v>
      </c>
      <c r="J3537">
        <v>7</v>
      </c>
      <c r="K3537">
        <v>4</v>
      </c>
      <c r="L3537">
        <v>26</v>
      </c>
      <c r="M3537">
        <v>1</v>
      </c>
      <c r="N3537">
        <v>1</v>
      </c>
      <c r="O3537">
        <v>1</v>
      </c>
      <c r="P3537">
        <v>0.182</v>
      </c>
      <c r="Q3537">
        <v>0.216</v>
      </c>
      <c r="R3537">
        <v>0.249</v>
      </c>
      <c r="S3537">
        <v>0.46500000000000002</v>
      </c>
      <c r="T3537">
        <v>0.20599999999999999</v>
      </c>
      <c r="U3537">
        <v>0</v>
      </c>
      <c r="V3537">
        <v>0</v>
      </c>
      <c r="W3537">
        <v>-0.5</v>
      </c>
    </row>
    <row r="3538" spans="1:23" x14ac:dyDescent="0.25">
      <c r="A3538" t="s">
        <v>3808</v>
      </c>
      <c r="B3538" t="s">
        <v>1590</v>
      </c>
      <c r="C3538">
        <v>100</v>
      </c>
      <c r="D3538">
        <v>93</v>
      </c>
      <c r="E3538">
        <v>17</v>
      </c>
      <c r="F3538">
        <v>2</v>
      </c>
      <c r="G3538">
        <v>0</v>
      </c>
      <c r="H3538">
        <v>1</v>
      </c>
      <c r="I3538">
        <v>7</v>
      </c>
      <c r="J3538">
        <v>6</v>
      </c>
      <c r="K3538">
        <v>4</v>
      </c>
      <c r="L3538">
        <v>19</v>
      </c>
      <c r="M3538">
        <v>1</v>
      </c>
      <c r="N3538">
        <v>3</v>
      </c>
      <c r="O3538">
        <v>2</v>
      </c>
      <c r="P3538">
        <v>0.184</v>
      </c>
      <c r="Q3538">
        <v>0.22600000000000001</v>
      </c>
      <c r="R3538">
        <v>0.23100000000000001</v>
      </c>
      <c r="S3538">
        <v>0.45700000000000002</v>
      </c>
      <c r="T3538">
        <v>0.20599999999999999</v>
      </c>
      <c r="U3538">
        <v>0</v>
      </c>
      <c r="V3538">
        <v>0</v>
      </c>
      <c r="W3538">
        <v>-0.5</v>
      </c>
    </row>
    <row r="3539" spans="1:23" x14ac:dyDescent="0.25">
      <c r="A3539" t="s">
        <v>3806</v>
      </c>
      <c r="B3539" t="s">
        <v>3807</v>
      </c>
      <c r="C3539">
        <v>100</v>
      </c>
      <c r="D3539">
        <v>93</v>
      </c>
      <c r="E3539">
        <v>17</v>
      </c>
      <c r="F3539">
        <v>2</v>
      </c>
      <c r="G3539">
        <v>0</v>
      </c>
      <c r="H3539">
        <v>0</v>
      </c>
      <c r="I3539">
        <v>7</v>
      </c>
      <c r="J3539">
        <v>6</v>
      </c>
      <c r="K3539">
        <v>5</v>
      </c>
      <c r="L3539">
        <v>14</v>
      </c>
      <c r="M3539">
        <v>1</v>
      </c>
      <c r="N3539">
        <v>6</v>
      </c>
      <c r="O3539">
        <v>3</v>
      </c>
      <c r="P3539">
        <v>0.18099999999999999</v>
      </c>
      <c r="Q3539">
        <v>0.22900000000000001</v>
      </c>
      <c r="R3539">
        <v>0.22600000000000001</v>
      </c>
      <c r="S3539">
        <v>0.45400000000000001</v>
      </c>
      <c r="T3539">
        <v>0.20599999999999999</v>
      </c>
      <c r="U3539">
        <v>0.1</v>
      </c>
      <c r="V3539">
        <v>0</v>
      </c>
      <c r="W3539">
        <v>-0.5</v>
      </c>
    </row>
    <row r="3540" spans="1:23" x14ac:dyDescent="0.25">
      <c r="A3540" t="s">
        <v>3804</v>
      </c>
      <c r="B3540" t="s">
        <v>3805</v>
      </c>
      <c r="C3540">
        <v>100</v>
      </c>
      <c r="D3540">
        <v>93</v>
      </c>
      <c r="E3540">
        <v>17</v>
      </c>
      <c r="F3540">
        <v>2</v>
      </c>
      <c r="G3540">
        <v>0</v>
      </c>
      <c r="H3540">
        <v>1</v>
      </c>
      <c r="I3540">
        <v>7</v>
      </c>
      <c r="J3540">
        <v>7</v>
      </c>
      <c r="K3540">
        <v>5</v>
      </c>
      <c r="L3540">
        <v>22</v>
      </c>
      <c r="M3540">
        <v>1</v>
      </c>
      <c r="N3540">
        <v>3</v>
      </c>
      <c r="O3540">
        <v>1</v>
      </c>
      <c r="P3540">
        <v>0.17699999999999999</v>
      </c>
      <c r="Q3540">
        <v>0.221</v>
      </c>
      <c r="R3540">
        <v>0.23799999999999999</v>
      </c>
      <c r="S3540">
        <v>0.46</v>
      </c>
      <c r="T3540">
        <v>0.20599999999999999</v>
      </c>
      <c r="U3540">
        <v>0</v>
      </c>
      <c r="V3540">
        <v>0</v>
      </c>
      <c r="W3540">
        <v>-0.7</v>
      </c>
    </row>
    <row r="3541" spans="1:23" x14ac:dyDescent="0.25">
      <c r="A3541" t="s">
        <v>3802</v>
      </c>
      <c r="B3541" t="s">
        <v>3803</v>
      </c>
      <c r="C3541">
        <v>100</v>
      </c>
      <c r="D3541">
        <v>95</v>
      </c>
      <c r="E3541">
        <v>18</v>
      </c>
      <c r="F3541">
        <v>3</v>
      </c>
      <c r="G3541">
        <v>0</v>
      </c>
      <c r="H3541">
        <v>1</v>
      </c>
      <c r="I3541">
        <v>7</v>
      </c>
      <c r="J3541">
        <v>7</v>
      </c>
      <c r="K3541">
        <v>3</v>
      </c>
      <c r="L3541">
        <v>17</v>
      </c>
      <c r="M3541">
        <v>1</v>
      </c>
      <c r="N3541">
        <v>2</v>
      </c>
      <c r="O3541">
        <v>1</v>
      </c>
      <c r="P3541">
        <v>0.19</v>
      </c>
      <c r="Q3541">
        <v>0.22</v>
      </c>
      <c r="R3541">
        <v>0.24399999999999999</v>
      </c>
      <c r="S3541">
        <v>0.46500000000000002</v>
      </c>
      <c r="T3541">
        <v>0.20599999999999999</v>
      </c>
      <c r="U3541">
        <v>0</v>
      </c>
      <c r="V3541">
        <v>0</v>
      </c>
      <c r="W3541">
        <v>-0.5</v>
      </c>
    </row>
    <row r="3542" spans="1:23" x14ac:dyDescent="0.25">
      <c r="A3542" t="s">
        <v>3800</v>
      </c>
      <c r="B3542" t="s">
        <v>3801</v>
      </c>
      <c r="C3542">
        <v>100</v>
      </c>
      <c r="D3542">
        <v>93</v>
      </c>
      <c r="E3542">
        <v>16</v>
      </c>
      <c r="F3542">
        <v>2</v>
      </c>
      <c r="G3542">
        <v>0</v>
      </c>
      <c r="H3542">
        <v>1</v>
      </c>
      <c r="I3542">
        <v>7</v>
      </c>
      <c r="J3542">
        <v>7</v>
      </c>
      <c r="K3542">
        <v>4</v>
      </c>
      <c r="L3542">
        <v>18</v>
      </c>
      <c r="M3542">
        <v>1</v>
      </c>
      <c r="N3542">
        <v>2</v>
      </c>
      <c r="O3542">
        <v>1</v>
      </c>
      <c r="P3542">
        <v>0.17499999999999999</v>
      </c>
      <c r="Q3542">
        <v>0.218</v>
      </c>
      <c r="R3542">
        <v>0.246</v>
      </c>
      <c r="S3542">
        <v>0.46400000000000002</v>
      </c>
      <c r="T3542">
        <v>0.20599999999999999</v>
      </c>
      <c r="U3542">
        <v>-0.1</v>
      </c>
      <c r="V3542">
        <v>0</v>
      </c>
      <c r="W3542">
        <v>-0.4</v>
      </c>
    </row>
    <row r="3543" spans="1:23" x14ac:dyDescent="0.25">
      <c r="A3543" t="s">
        <v>3798</v>
      </c>
      <c r="B3543" t="s">
        <v>3799</v>
      </c>
      <c r="C3543">
        <v>100</v>
      </c>
      <c r="D3543">
        <v>94</v>
      </c>
      <c r="E3543">
        <v>17</v>
      </c>
      <c r="F3543">
        <v>2</v>
      </c>
      <c r="G3543">
        <v>0</v>
      </c>
      <c r="H3543">
        <v>1</v>
      </c>
      <c r="I3543">
        <v>7</v>
      </c>
      <c r="J3543">
        <v>7</v>
      </c>
      <c r="K3543">
        <v>4</v>
      </c>
      <c r="L3543">
        <v>21</v>
      </c>
      <c r="M3543">
        <v>1</v>
      </c>
      <c r="N3543">
        <v>1</v>
      </c>
      <c r="O3543">
        <v>1</v>
      </c>
      <c r="P3543">
        <v>0.17699999999999999</v>
      </c>
      <c r="Q3543">
        <v>0.215</v>
      </c>
      <c r="R3543">
        <v>0.251</v>
      </c>
      <c r="S3543">
        <v>0.46600000000000003</v>
      </c>
      <c r="T3543">
        <v>0.20599999999999999</v>
      </c>
      <c r="U3543">
        <v>0</v>
      </c>
      <c r="V3543">
        <v>0</v>
      </c>
      <c r="W3543">
        <v>-0.8</v>
      </c>
    </row>
    <row r="3544" spans="1:23" x14ac:dyDescent="0.25">
      <c r="A3544" t="s">
        <v>3796</v>
      </c>
      <c r="B3544" t="s">
        <v>3797</v>
      </c>
      <c r="C3544">
        <v>100</v>
      </c>
      <c r="D3544">
        <v>94</v>
      </c>
      <c r="E3544">
        <v>17</v>
      </c>
      <c r="F3544">
        <v>2</v>
      </c>
      <c r="G3544">
        <v>0</v>
      </c>
      <c r="H3544">
        <v>1</v>
      </c>
      <c r="I3544">
        <v>7</v>
      </c>
      <c r="J3544">
        <v>7</v>
      </c>
      <c r="K3544">
        <v>4</v>
      </c>
      <c r="L3544">
        <v>20</v>
      </c>
      <c r="M3544">
        <v>1</v>
      </c>
      <c r="N3544">
        <v>2</v>
      </c>
      <c r="O3544">
        <v>1</v>
      </c>
      <c r="P3544">
        <v>0.17899999999999999</v>
      </c>
      <c r="Q3544">
        <v>0.217</v>
      </c>
      <c r="R3544">
        <v>0.247</v>
      </c>
      <c r="S3544">
        <v>0.46400000000000002</v>
      </c>
      <c r="T3544">
        <v>0.20599999999999999</v>
      </c>
      <c r="U3544">
        <v>-0.1</v>
      </c>
      <c r="V3544">
        <v>0</v>
      </c>
      <c r="W3544">
        <v>-0.7</v>
      </c>
    </row>
    <row r="3545" spans="1:23" x14ac:dyDescent="0.25">
      <c r="A3545" t="s">
        <v>3794</v>
      </c>
      <c r="B3545" t="s">
        <v>3795</v>
      </c>
      <c r="C3545">
        <v>213</v>
      </c>
      <c r="D3545">
        <v>198</v>
      </c>
      <c r="E3545">
        <v>34</v>
      </c>
      <c r="F3545">
        <v>5</v>
      </c>
      <c r="G3545">
        <v>1</v>
      </c>
      <c r="H3545">
        <v>3</v>
      </c>
      <c r="I3545">
        <v>19</v>
      </c>
      <c r="J3545">
        <v>13</v>
      </c>
      <c r="K3545">
        <v>10</v>
      </c>
      <c r="L3545">
        <v>54</v>
      </c>
      <c r="M3545">
        <v>2</v>
      </c>
      <c r="N3545">
        <v>11</v>
      </c>
      <c r="O3545">
        <v>6</v>
      </c>
      <c r="P3545">
        <v>0.17299999999999999</v>
      </c>
      <c r="Q3545">
        <v>0.219</v>
      </c>
      <c r="R3545">
        <v>0.24099999999999999</v>
      </c>
      <c r="S3545">
        <v>0.46</v>
      </c>
      <c r="T3545">
        <v>0.20599999999999999</v>
      </c>
      <c r="U3545">
        <v>0</v>
      </c>
      <c r="V3545">
        <v>0</v>
      </c>
      <c r="W3545">
        <v>-1.1000000000000001</v>
      </c>
    </row>
    <row r="3546" spans="1:23" x14ac:dyDescent="0.25">
      <c r="A3546" t="s">
        <v>3792</v>
      </c>
      <c r="B3546" t="s">
        <v>3793</v>
      </c>
      <c r="C3546">
        <v>100</v>
      </c>
      <c r="D3546">
        <v>93</v>
      </c>
      <c r="E3546">
        <v>16</v>
      </c>
      <c r="F3546">
        <v>2</v>
      </c>
      <c r="G3546">
        <v>0</v>
      </c>
      <c r="H3546">
        <v>1</v>
      </c>
      <c r="I3546">
        <v>7</v>
      </c>
      <c r="J3546">
        <v>7</v>
      </c>
      <c r="K3546">
        <v>5</v>
      </c>
      <c r="L3546">
        <v>21</v>
      </c>
      <c r="M3546">
        <v>1</v>
      </c>
      <c r="N3546">
        <v>2</v>
      </c>
      <c r="O3546">
        <v>1</v>
      </c>
      <c r="P3546">
        <v>0.17299999999999999</v>
      </c>
      <c r="Q3546">
        <v>0.218</v>
      </c>
      <c r="R3546">
        <v>0.24399999999999999</v>
      </c>
      <c r="S3546">
        <v>0.46100000000000002</v>
      </c>
      <c r="T3546">
        <v>0.20599999999999999</v>
      </c>
      <c r="U3546">
        <v>-0.1</v>
      </c>
      <c r="V3546">
        <v>0</v>
      </c>
      <c r="W3546">
        <v>-0.7</v>
      </c>
    </row>
    <row r="3547" spans="1:23" x14ac:dyDescent="0.25">
      <c r="A3547" t="s">
        <v>3790</v>
      </c>
      <c r="B3547" t="s">
        <v>3791</v>
      </c>
      <c r="C3547">
        <v>100</v>
      </c>
      <c r="D3547">
        <v>94</v>
      </c>
      <c r="E3547">
        <v>18</v>
      </c>
      <c r="F3547">
        <v>3</v>
      </c>
      <c r="G3547">
        <v>0</v>
      </c>
      <c r="H3547">
        <v>1</v>
      </c>
      <c r="I3547">
        <v>7</v>
      </c>
      <c r="J3547">
        <v>7</v>
      </c>
      <c r="K3547">
        <v>4</v>
      </c>
      <c r="L3547">
        <v>13</v>
      </c>
      <c r="M3547">
        <v>1</v>
      </c>
      <c r="N3547">
        <v>2</v>
      </c>
      <c r="O3547">
        <v>1</v>
      </c>
      <c r="P3547">
        <v>0.189</v>
      </c>
      <c r="Q3547">
        <v>0.223</v>
      </c>
      <c r="R3547">
        <v>0.23799999999999999</v>
      </c>
      <c r="S3547">
        <v>0.46100000000000002</v>
      </c>
      <c r="T3547">
        <v>0.20599999999999999</v>
      </c>
      <c r="U3547">
        <v>0</v>
      </c>
      <c r="V3547">
        <v>0</v>
      </c>
      <c r="W3547">
        <v>-0.5</v>
      </c>
    </row>
    <row r="3548" spans="1:23" x14ac:dyDescent="0.25">
      <c r="A3548" t="s">
        <v>3788</v>
      </c>
      <c r="B3548" t="s">
        <v>3789</v>
      </c>
      <c r="C3548">
        <v>100</v>
      </c>
      <c r="D3548">
        <v>94</v>
      </c>
      <c r="E3548">
        <v>18</v>
      </c>
      <c r="F3548">
        <v>2</v>
      </c>
      <c r="G3548">
        <v>0</v>
      </c>
      <c r="H3548">
        <v>1</v>
      </c>
      <c r="I3548">
        <v>7</v>
      </c>
      <c r="J3548">
        <v>6</v>
      </c>
      <c r="K3548">
        <v>4</v>
      </c>
      <c r="L3548">
        <v>18</v>
      </c>
      <c r="M3548">
        <v>1</v>
      </c>
      <c r="N3548">
        <v>2</v>
      </c>
      <c r="O3548">
        <v>1</v>
      </c>
      <c r="P3548">
        <v>0.188</v>
      </c>
      <c r="Q3548">
        <v>0.22500000000000001</v>
      </c>
      <c r="R3548">
        <v>0.23499999999999999</v>
      </c>
      <c r="S3548">
        <v>0.45900000000000002</v>
      </c>
      <c r="T3548">
        <v>0.20599999999999999</v>
      </c>
      <c r="U3548">
        <v>0</v>
      </c>
      <c r="V3548">
        <v>0</v>
      </c>
      <c r="W3548">
        <v>-0.5</v>
      </c>
    </row>
    <row r="3549" spans="1:23" x14ac:dyDescent="0.25">
      <c r="A3549" t="s">
        <v>3786</v>
      </c>
      <c r="B3549" t="s">
        <v>3787</v>
      </c>
      <c r="C3549">
        <v>100</v>
      </c>
      <c r="D3549">
        <v>94</v>
      </c>
      <c r="E3549">
        <v>17</v>
      </c>
      <c r="F3549">
        <v>2</v>
      </c>
      <c r="G3549">
        <v>0</v>
      </c>
      <c r="H3549">
        <v>1</v>
      </c>
      <c r="I3549">
        <v>7</v>
      </c>
      <c r="J3549">
        <v>7</v>
      </c>
      <c r="K3549">
        <v>4</v>
      </c>
      <c r="L3549">
        <v>22</v>
      </c>
      <c r="M3549">
        <v>1</v>
      </c>
      <c r="N3549">
        <v>2</v>
      </c>
      <c r="O3549">
        <v>1</v>
      </c>
      <c r="P3549">
        <v>0.17699999999999999</v>
      </c>
      <c r="Q3549">
        <v>0.21299999999999999</v>
      </c>
      <c r="R3549">
        <v>0.253</v>
      </c>
      <c r="S3549">
        <v>0.46600000000000003</v>
      </c>
      <c r="T3549">
        <v>0.20599999999999999</v>
      </c>
      <c r="U3549">
        <v>0</v>
      </c>
      <c r="V3549">
        <v>0</v>
      </c>
      <c r="W3549">
        <v>-0.5</v>
      </c>
    </row>
    <row r="3550" spans="1:23" x14ac:dyDescent="0.25">
      <c r="A3550" t="s">
        <v>3784</v>
      </c>
      <c r="B3550" t="s">
        <v>3785</v>
      </c>
      <c r="C3550">
        <v>100</v>
      </c>
      <c r="D3550">
        <v>93</v>
      </c>
      <c r="E3550">
        <v>16</v>
      </c>
      <c r="F3550">
        <v>2</v>
      </c>
      <c r="G3550">
        <v>0</v>
      </c>
      <c r="H3550">
        <v>1</v>
      </c>
      <c r="I3550">
        <v>7</v>
      </c>
      <c r="J3550">
        <v>7</v>
      </c>
      <c r="K3550">
        <v>4</v>
      </c>
      <c r="L3550">
        <v>24</v>
      </c>
      <c r="M3550">
        <v>1</v>
      </c>
      <c r="N3550">
        <v>4</v>
      </c>
      <c r="O3550">
        <v>2</v>
      </c>
      <c r="P3550">
        <v>0.17299999999999999</v>
      </c>
      <c r="Q3550">
        <v>0.217</v>
      </c>
      <c r="R3550">
        <v>0.247</v>
      </c>
      <c r="S3550">
        <v>0.46400000000000002</v>
      </c>
      <c r="T3550">
        <v>0.20599999999999999</v>
      </c>
      <c r="U3550">
        <v>-0.1</v>
      </c>
      <c r="V3550">
        <v>0</v>
      </c>
      <c r="W3550">
        <v>-0.7</v>
      </c>
    </row>
    <row r="3551" spans="1:23" x14ac:dyDescent="0.25">
      <c r="A3551" t="s">
        <v>3782</v>
      </c>
      <c r="B3551" t="s">
        <v>3783</v>
      </c>
      <c r="C3551">
        <v>100</v>
      </c>
      <c r="D3551">
        <v>93</v>
      </c>
      <c r="E3551">
        <v>16</v>
      </c>
      <c r="F3551">
        <v>2</v>
      </c>
      <c r="G3551">
        <v>0</v>
      </c>
      <c r="H3551">
        <v>1</v>
      </c>
      <c r="I3551">
        <v>8</v>
      </c>
      <c r="J3551">
        <v>7</v>
      </c>
      <c r="K3551">
        <v>4</v>
      </c>
      <c r="L3551">
        <v>19</v>
      </c>
      <c r="M3551">
        <v>1</v>
      </c>
      <c r="N3551">
        <v>2</v>
      </c>
      <c r="O3551">
        <v>1</v>
      </c>
      <c r="P3551">
        <v>0.17599999999999999</v>
      </c>
      <c r="Q3551">
        <v>0.218</v>
      </c>
      <c r="R3551">
        <v>0.245</v>
      </c>
      <c r="S3551">
        <v>0.46400000000000002</v>
      </c>
      <c r="T3551">
        <v>0.20599999999999999</v>
      </c>
      <c r="U3551">
        <v>0</v>
      </c>
      <c r="V3551">
        <v>0</v>
      </c>
      <c r="W3551">
        <v>-0.4</v>
      </c>
    </row>
    <row r="3552" spans="1:23" x14ac:dyDescent="0.25">
      <c r="A3552" t="s">
        <v>3780</v>
      </c>
      <c r="B3552" t="s">
        <v>3781</v>
      </c>
      <c r="C3552">
        <v>100</v>
      </c>
      <c r="D3552">
        <v>93</v>
      </c>
      <c r="E3552">
        <v>16</v>
      </c>
      <c r="F3552">
        <v>2</v>
      </c>
      <c r="G3552">
        <v>0</v>
      </c>
      <c r="H3552">
        <v>1</v>
      </c>
      <c r="I3552">
        <v>8</v>
      </c>
      <c r="J3552">
        <v>7</v>
      </c>
      <c r="K3552">
        <v>5</v>
      </c>
      <c r="L3552">
        <v>18</v>
      </c>
      <c r="M3552">
        <v>1</v>
      </c>
      <c r="N3552">
        <v>2</v>
      </c>
      <c r="O3552">
        <v>1</v>
      </c>
      <c r="P3552">
        <v>0.17499999999999999</v>
      </c>
      <c r="Q3552">
        <v>0.22</v>
      </c>
      <c r="R3552">
        <v>0.24099999999999999</v>
      </c>
      <c r="S3552">
        <v>0.46100000000000002</v>
      </c>
      <c r="T3552">
        <v>0.20599999999999999</v>
      </c>
      <c r="U3552">
        <v>0</v>
      </c>
      <c r="V3552">
        <v>0</v>
      </c>
      <c r="W3552">
        <v>-0.4</v>
      </c>
    </row>
    <row r="3553" spans="1:23" x14ac:dyDescent="0.25">
      <c r="A3553" t="s">
        <v>3778</v>
      </c>
      <c r="B3553" t="s">
        <v>3779</v>
      </c>
      <c r="C3553">
        <v>100</v>
      </c>
      <c r="D3553">
        <v>94</v>
      </c>
      <c r="E3553">
        <v>17</v>
      </c>
      <c r="F3553">
        <v>2</v>
      </c>
      <c r="G3553">
        <v>0</v>
      </c>
      <c r="H3553">
        <v>1</v>
      </c>
      <c r="I3553">
        <v>7</v>
      </c>
      <c r="J3553">
        <v>7</v>
      </c>
      <c r="K3553">
        <v>4</v>
      </c>
      <c r="L3553">
        <v>22</v>
      </c>
      <c r="M3553">
        <v>1</v>
      </c>
      <c r="N3553">
        <v>2</v>
      </c>
      <c r="O3553">
        <v>1</v>
      </c>
      <c r="P3553">
        <v>0.18</v>
      </c>
      <c r="Q3553">
        <v>0.216</v>
      </c>
      <c r="R3553">
        <v>0.25</v>
      </c>
      <c r="S3553">
        <v>0.46600000000000003</v>
      </c>
      <c r="T3553">
        <v>0.20599999999999999</v>
      </c>
      <c r="U3553">
        <v>0</v>
      </c>
      <c r="V3553">
        <v>0</v>
      </c>
      <c r="W3553">
        <v>-0.8</v>
      </c>
    </row>
    <row r="3554" spans="1:23" x14ac:dyDescent="0.25">
      <c r="A3554" t="s">
        <v>3776</v>
      </c>
      <c r="B3554" t="s">
        <v>3777</v>
      </c>
      <c r="C3554">
        <v>100</v>
      </c>
      <c r="D3554">
        <v>94</v>
      </c>
      <c r="E3554">
        <v>16</v>
      </c>
      <c r="F3554">
        <v>2</v>
      </c>
      <c r="G3554">
        <v>0</v>
      </c>
      <c r="H3554">
        <v>2</v>
      </c>
      <c r="I3554">
        <v>7</v>
      </c>
      <c r="J3554">
        <v>8</v>
      </c>
      <c r="K3554">
        <v>4</v>
      </c>
      <c r="L3554">
        <v>22</v>
      </c>
      <c r="M3554">
        <v>1</v>
      </c>
      <c r="N3554">
        <v>1</v>
      </c>
      <c r="O3554">
        <v>1</v>
      </c>
      <c r="P3554">
        <v>0.17499999999999999</v>
      </c>
      <c r="Q3554">
        <v>0.21</v>
      </c>
      <c r="R3554">
        <v>0.25600000000000001</v>
      </c>
      <c r="S3554">
        <v>0.46700000000000003</v>
      </c>
      <c r="T3554">
        <v>0.20599999999999999</v>
      </c>
      <c r="U3554">
        <v>0</v>
      </c>
      <c r="V3554">
        <v>0</v>
      </c>
      <c r="W3554">
        <v>-0.8</v>
      </c>
    </row>
    <row r="3555" spans="1:23" x14ac:dyDescent="0.25">
      <c r="A3555" t="s">
        <v>3775</v>
      </c>
      <c r="B3555" t="s">
        <v>3606</v>
      </c>
      <c r="C3555">
        <v>100</v>
      </c>
      <c r="D3555">
        <v>94</v>
      </c>
      <c r="E3555">
        <v>17</v>
      </c>
      <c r="F3555">
        <v>2</v>
      </c>
      <c r="G3555">
        <v>0</v>
      </c>
      <c r="H3555">
        <v>1</v>
      </c>
      <c r="I3555">
        <v>7</v>
      </c>
      <c r="J3555">
        <v>7</v>
      </c>
      <c r="K3555">
        <v>4</v>
      </c>
      <c r="L3555">
        <v>18</v>
      </c>
      <c r="M3555">
        <v>1</v>
      </c>
      <c r="N3555">
        <v>1</v>
      </c>
      <c r="O3555">
        <v>1</v>
      </c>
      <c r="P3555">
        <v>0.18099999999999999</v>
      </c>
      <c r="Q3555">
        <v>0.216</v>
      </c>
      <c r="R3555">
        <v>0.25</v>
      </c>
      <c r="S3555">
        <v>0.46600000000000003</v>
      </c>
      <c r="T3555">
        <v>0.20599999999999999</v>
      </c>
      <c r="U3555">
        <v>-0.1</v>
      </c>
      <c r="V3555">
        <v>0</v>
      </c>
      <c r="W3555">
        <v>-0.8</v>
      </c>
    </row>
    <row r="3556" spans="1:23" x14ac:dyDescent="0.25">
      <c r="A3556" t="s">
        <v>3773</v>
      </c>
      <c r="B3556" t="s">
        <v>3774</v>
      </c>
      <c r="C3556">
        <v>100</v>
      </c>
      <c r="D3556">
        <v>95</v>
      </c>
      <c r="E3556">
        <v>17</v>
      </c>
      <c r="F3556">
        <v>2</v>
      </c>
      <c r="G3556">
        <v>0</v>
      </c>
      <c r="H3556">
        <v>2</v>
      </c>
      <c r="I3556">
        <v>7</v>
      </c>
      <c r="J3556">
        <v>8</v>
      </c>
      <c r="K3556">
        <v>3</v>
      </c>
      <c r="L3556">
        <v>26</v>
      </c>
      <c r="M3556">
        <v>1</v>
      </c>
      <c r="N3556">
        <v>2</v>
      </c>
      <c r="O3556">
        <v>1</v>
      </c>
      <c r="P3556">
        <v>0.17699999999999999</v>
      </c>
      <c r="Q3556">
        <v>0.21</v>
      </c>
      <c r="R3556">
        <v>0.25800000000000001</v>
      </c>
      <c r="S3556">
        <v>0.46800000000000003</v>
      </c>
      <c r="T3556">
        <v>0.20599999999999999</v>
      </c>
      <c r="U3556">
        <v>0</v>
      </c>
      <c r="V3556">
        <v>0</v>
      </c>
      <c r="W3556">
        <v>-0.7</v>
      </c>
    </row>
    <row r="3557" spans="1:23" x14ac:dyDescent="0.25">
      <c r="A3557" t="s">
        <v>3771</v>
      </c>
      <c r="B3557" t="s">
        <v>3772</v>
      </c>
      <c r="C3557">
        <v>100</v>
      </c>
      <c r="D3557">
        <v>94</v>
      </c>
      <c r="E3557">
        <v>17</v>
      </c>
      <c r="F3557">
        <v>2</v>
      </c>
      <c r="G3557">
        <v>0</v>
      </c>
      <c r="H3557">
        <v>2</v>
      </c>
      <c r="I3557">
        <v>7</v>
      </c>
      <c r="J3557">
        <v>8</v>
      </c>
      <c r="K3557">
        <v>4</v>
      </c>
      <c r="L3557">
        <v>20</v>
      </c>
      <c r="M3557">
        <v>1</v>
      </c>
      <c r="N3557">
        <v>1</v>
      </c>
      <c r="O3557">
        <v>1</v>
      </c>
      <c r="P3557">
        <v>0.17799999999999999</v>
      </c>
      <c r="Q3557">
        <v>0.21299999999999999</v>
      </c>
      <c r="R3557">
        <v>0.255</v>
      </c>
      <c r="S3557">
        <v>0.46800000000000003</v>
      </c>
      <c r="T3557">
        <v>0.20599999999999999</v>
      </c>
      <c r="U3557">
        <v>0</v>
      </c>
      <c r="V3557">
        <v>0</v>
      </c>
      <c r="W3557">
        <v>-0.8</v>
      </c>
    </row>
    <row r="3558" spans="1:23" x14ac:dyDescent="0.25">
      <c r="A3558" t="s">
        <v>3769</v>
      </c>
      <c r="B3558" t="s">
        <v>3770</v>
      </c>
      <c r="C3558">
        <v>100</v>
      </c>
      <c r="D3558">
        <v>94</v>
      </c>
      <c r="E3558">
        <v>16</v>
      </c>
      <c r="F3558">
        <v>3</v>
      </c>
      <c r="G3558">
        <v>0</v>
      </c>
      <c r="H3558">
        <v>1</v>
      </c>
      <c r="I3558">
        <v>7</v>
      </c>
      <c r="J3558">
        <v>7</v>
      </c>
      <c r="K3558">
        <v>4</v>
      </c>
      <c r="L3558">
        <v>24</v>
      </c>
      <c r="M3558">
        <v>1</v>
      </c>
      <c r="N3558">
        <v>1</v>
      </c>
      <c r="O3558">
        <v>1</v>
      </c>
      <c r="P3558">
        <v>0.17399999999999999</v>
      </c>
      <c r="Q3558">
        <v>0.21299999999999999</v>
      </c>
      <c r="R3558">
        <v>0.252</v>
      </c>
      <c r="S3558">
        <v>0.46500000000000002</v>
      </c>
      <c r="T3558">
        <v>0.20599999999999999</v>
      </c>
      <c r="U3558">
        <v>0</v>
      </c>
      <c r="V3558">
        <v>0</v>
      </c>
      <c r="W3558">
        <v>-0.4</v>
      </c>
    </row>
    <row r="3559" spans="1:23" x14ac:dyDescent="0.25">
      <c r="A3559" t="s">
        <v>3767</v>
      </c>
      <c r="B3559" t="s">
        <v>3768</v>
      </c>
      <c r="C3559">
        <v>100</v>
      </c>
      <c r="D3559">
        <v>94</v>
      </c>
      <c r="E3559">
        <v>17</v>
      </c>
      <c r="F3559">
        <v>2</v>
      </c>
      <c r="G3559">
        <v>0</v>
      </c>
      <c r="H3559">
        <v>1</v>
      </c>
      <c r="I3559">
        <v>7</v>
      </c>
      <c r="J3559">
        <v>7</v>
      </c>
      <c r="K3559">
        <v>4</v>
      </c>
      <c r="L3559">
        <v>16</v>
      </c>
      <c r="M3559">
        <v>1</v>
      </c>
      <c r="N3559">
        <v>1</v>
      </c>
      <c r="O3559">
        <v>1</v>
      </c>
      <c r="P3559">
        <v>0.183</v>
      </c>
      <c r="Q3559">
        <v>0.218</v>
      </c>
      <c r="R3559">
        <v>0.247</v>
      </c>
      <c r="S3559">
        <v>0.46400000000000002</v>
      </c>
      <c r="T3559">
        <v>0.20599999999999999</v>
      </c>
      <c r="U3559">
        <v>0</v>
      </c>
      <c r="V3559">
        <v>0</v>
      </c>
      <c r="W3559">
        <v>-0.4</v>
      </c>
    </row>
    <row r="3560" spans="1:23" x14ac:dyDescent="0.25">
      <c r="A3560" t="s">
        <v>3765</v>
      </c>
      <c r="B3560" t="s">
        <v>3766</v>
      </c>
      <c r="C3560">
        <v>100</v>
      </c>
      <c r="D3560">
        <v>94</v>
      </c>
      <c r="E3560">
        <v>17</v>
      </c>
      <c r="F3560">
        <v>2</v>
      </c>
      <c r="G3560">
        <v>0</v>
      </c>
      <c r="H3560">
        <v>2</v>
      </c>
      <c r="I3560">
        <v>7</v>
      </c>
      <c r="J3560">
        <v>7</v>
      </c>
      <c r="K3560">
        <v>4</v>
      </c>
      <c r="L3560">
        <v>24</v>
      </c>
      <c r="M3560">
        <v>1</v>
      </c>
      <c r="N3560">
        <v>1</v>
      </c>
      <c r="O3560">
        <v>1</v>
      </c>
      <c r="P3560">
        <v>0.17499999999999999</v>
      </c>
      <c r="Q3560">
        <v>0.21199999999999999</v>
      </c>
      <c r="R3560">
        <v>0.255</v>
      </c>
      <c r="S3560">
        <v>0.46700000000000003</v>
      </c>
      <c r="T3560">
        <v>0.20599999999999999</v>
      </c>
      <c r="U3560">
        <v>-0.1</v>
      </c>
      <c r="V3560">
        <v>0</v>
      </c>
      <c r="W3560">
        <v>-0.7</v>
      </c>
    </row>
    <row r="3561" spans="1:23" x14ac:dyDescent="0.25">
      <c r="A3561" t="s">
        <v>3763</v>
      </c>
      <c r="B3561" t="s">
        <v>3764</v>
      </c>
      <c r="C3561">
        <v>100</v>
      </c>
      <c r="D3561">
        <v>93</v>
      </c>
      <c r="E3561">
        <v>17</v>
      </c>
      <c r="F3561">
        <v>2</v>
      </c>
      <c r="G3561">
        <v>0</v>
      </c>
      <c r="H3561">
        <v>1</v>
      </c>
      <c r="I3561">
        <v>7</v>
      </c>
      <c r="J3561">
        <v>7</v>
      </c>
      <c r="K3561">
        <v>5</v>
      </c>
      <c r="L3561">
        <v>24</v>
      </c>
      <c r="M3561">
        <v>1</v>
      </c>
      <c r="N3561">
        <v>5</v>
      </c>
      <c r="O3561">
        <v>2</v>
      </c>
      <c r="P3561">
        <v>0.17899999999999999</v>
      </c>
      <c r="Q3561">
        <v>0.223</v>
      </c>
      <c r="R3561">
        <v>0.23499999999999999</v>
      </c>
      <c r="S3561">
        <v>0.45800000000000002</v>
      </c>
      <c r="T3561">
        <v>0.20599999999999999</v>
      </c>
      <c r="U3561">
        <v>0.1</v>
      </c>
      <c r="V3561">
        <v>0</v>
      </c>
      <c r="W3561">
        <v>-0.5</v>
      </c>
    </row>
    <row r="3562" spans="1:23" x14ac:dyDescent="0.25">
      <c r="A3562" t="s">
        <v>3761</v>
      </c>
      <c r="B3562" t="s">
        <v>3762</v>
      </c>
      <c r="C3562">
        <v>100</v>
      </c>
      <c r="D3562">
        <v>93</v>
      </c>
      <c r="E3562">
        <v>17</v>
      </c>
      <c r="F3562">
        <v>2</v>
      </c>
      <c r="G3562">
        <v>0</v>
      </c>
      <c r="H3562">
        <v>1</v>
      </c>
      <c r="I3562">
        <v>7</v>
      </c>
      <c r="J3562">
        <v>7</v>
      </c>
      <c r="K3562">
        <v>5</v>
      </c>
      <c r="L3562">
        <v>16</v>
      </c>
      <c r="M3562">
        <v>1</v>
      </c>
      <c r="N3562">
        <v>3</v>
      </c>
      <c r="O3562">
        <v>2</v>
      </c>
      <c r="P3562">
        <v>0.18099999999999999</v>
      </c>
      <c r="Q3562">
        <v>0.22500000000000001</v>
      </c>
      <c r="R3562">
        <v>0.23100000000000001</v>
      </c>
      <c r="S3562">
        <v>0.45600000000000002</v>
      </c>
      <c r="T3562">
        <v>0.20599999999999999</v>
      </c>
      <c r="U3562">
        <v>-0.1</v>
      </c>
      <c r="V3562">
        <v>0</v>
      </c>
      <c r="W3562">
        <v>-0.5</v>
      </c>
    </row>
    <row r="3563" spans="1:23" x14ac:dyDescent="0.25">
      <c r="A3563" t="s">
        <v>3759</v>
      </c>
      <c r="B3563" t="s">
        <v>3760</v>
      </c>
      <c r="C3563">
        <v>100</v>
      </c>
      <c r="D3563">
        <v>94</v>
      </c>
      <c r="E3563">
        <v>17</v>
      </c>
      <c r="F3563">
        <v>2</v>
      </c>
      <c r="G3563">
        <v>0</v>
      </c>
      <c r="H3563">
        <v>2</v>
      </c>
      <c r="I3563">
        <v>7</v>
      </c>
      <c r="J3563">
        <v>8</v>
      </c>
      <c r="K3563">
        <v>4</v>
      </c>
      <c r="L3563">
        <v>23</v>
      </c>
      <c r="M3563">
        <v>1</v>
      </c>
      <c r="N3563">
        <v>1</v>
      </c>
      <c r="O3563">
        <v>1</v>
      </c>
      <c r="P3563">
        <v>0.17699999999999999</v>
      </c>
      <c r="Q3563">
        <v>0.21299999999999999</v>
      </c>
      <c r="R3563">
        <v>0.254</v>
      </c>
      <c r="S3563">
        <v>0.46600000000000003</v>
      </c>
      <c r="T3563">
        <v>0.20599999999999999</v>
      </c>
      <c r="U3563">
        <v>0</v>
      </c>
      <c r="V3563">
        <v>0</v>
      </c>
      <c r="W3563">
        <v>-0.8</v>
      </c>
    </row>
    <row r="3564" spans="1:23" x14ac:dyDescent="0.25">
      <c r="A3564" t="s">
        <v>3757</v>
      </c>
      <c r="B3564" t="s">
        <v>3758</v>
      </c>
      <c r="C3564">
        <v>100</v>
      </c>
      <c r="D3564">
        <v>94</v>
      </c>
      <c r="E3564">
        <v>17</v>
      </c>
      <c r="F3564">
        <v>2</v>
      </c>
      <c r="G3564">
        <v>0</v>
      </c>
      <c r="H3564">
        <v>1</v>
      </c>
      <c r="I3564">
        <v>7</v>
      </c>
      <c r="J3564">
        <v>7</v>
      </c>
      <c r="K3564">
        <v>4</v>
      </c>
      <c r="L3564">
        <v>16</v>
      </c>
      <c r="M3564">
        <v>1</v>
      </c>
      <c r="N3564">
        <v>2</v>
      </c>
      <c r="O3564">
        <v>1</v>
      </c>
      <c r="P3564">
        <v>0.185</v>
      </c>
      <c r="Q3564">
        <v>0.223</v>
      </c>
      <c r="R3564">
        <v>0.23599999999999999</v>
      </c>
      <c r="S3564">
        <v>0.45800000000000002</v>
      </c>
      <c r="T3564">
        <v>0.20599999999999999</v>
      </c>
      <c r="U3564">
        <v>0</v>
      </c>
      <c r="V3564">
        <v>0</v>
      </c>
      <c r="W3564">
        <v>-0.5</v>
      </c>
    </row>
    <row r="3565" spans="1:23" x14ac:dyDescent="0.25">
      <c r="A3565" t="s">
        <v>3755</v>
      </c>
      <c r="B3565" t="s">
        <v>3756</v>
      </c>
      <c r="C3565">
        <v>100</v>
      </c>
      <c r="D3565">
        <v>94</v>
      </c>
      <c r="E3565">
        <v>17</v>
      </c>
      <c r="F3565">
        <v>2</v>
      </c>
      <c r="G3565">
        <v>0</v>
      </c>
      <c r="H3565">
        <v>1</v>
      </c>
      <c r="I3565">
        <v>7</v>
      </c>
      <c r="J3565">
        <v>7</v>
      </c>
      <c r="K3565">
        <v>4</v>
      </c>
      <c r="L3565">
        <v>16</v>
      </c>
      <c r="M3565">
        <v>1</v>
      </c>
      <c r="N3565">
        <v>1</v>
      </c>
      <c r="O3565">
        <v>1</v>
      </c>
      <c r="P3565">
        <v>0.17699999999999999</v>
      </c>
      <c r="Q3565">
        <v>0.218</v>
      </c>
      <c r="R3565">
        <v>0.245</v>
      </c>
      <c r="S3565">
        <v>0.46300000000000002</v>
      </c>
      <c r="T3565">
        <v>0.20499999999999999</v>
      </c>
      <c r="U3565">
        <v>-0.1</v>
      </c>
      <c r="V3565">
        <v>0</v>
      </c>
      <c r="W3565">
        <v>-0.4</v>
      </c>
    </row>
    <row r="3566" spans="1:23" x14ac:dyDescent="0.25">
      <c r="A3566" t="s">
        <v>3753</v>
      </c>
      <c r="B3566" t="s">
        <v>3754</v>
      </c>
      <c r="C3566">
        <v>100</v>
      </c>
      <c r="D3566">
        <v>94</v>
      </c>
      <c r="E3566">
        <v>17</v>
      </c>
      <c r="F3566">
        <v>3</v>
      </c>
      <c r="G3566">
        <v>0</v>
      </c>
      <c r="H3566">
        <v>1</v>
      </c>
      <c r="I3566">
        <v>7</v>
      </c>
      <c r="J3566">
        <v>7</v>
      </c>
      <c r="K3566">
        <v>4</v>
      </c>
      <c r="L3566">
        <v>20</v>
      </c>
      <c r="M3566">
        <v>1</v>
      </c>
      <c r="N3566">
        <v>1</v>
      </c>
      <c r="O3566">
        <v>1</v>
      </c>
      <c r="P3566">
        <v>0.183</v>
      </c>
      <c r="Q3566">
        <v>0.22</v>
      </c>
      <c r="R3566">
        <v>0.24099999999999999</v>
      </c>
      <c r="S3566">
        <v>0.46100000000000002</v>
      </c>
      <c r="T3566">
        <v>0.20499999999999999</v>
      </c>
      <c r="U3566">
        <v>0</v>
      </c>
      <c r="V3566">
        <v>0</v>
      </c>
      <c r="W3566">
        <v>-0.5</v>
      </c>
    </row>
    <row r="3567" spans="1:23" x14ac:dyDescent="0.25">
      <c r="A3567" t="s">
        <v>3751</v>
      </c>
      <c r="B3567" t="s">
        <v>3752</v>
      </c>
      <c r="C3567">
        <v>100</v>
      </c>
      <c r="D3567">
        <v>94</v>
      </c>
      <c r="E3567">
        <v>17</v>
      </c>
      <c r="F3567">
        <v>2</v>
      </c>
      <c r="G3567">
        <v>0</v>
      </c>
      <c r="H3567">
        <v>1</v>
      </c>
      <c r="I3567">
        <v>7</v>
      </c>
      <c r="J3567">
        <v>7</v>
      </c>
      <c r="K3567">
        <v>4</v>
      </c>
      <c r="L3567">
        <v>25</v>
      </c>
      <c r="M3567">
        <v>1</v>
      </c>
      <c r="N3567">
        <v>1</v>
      </c>
      <c r="O3567">
        <v>1</v>
      </c>
      <c r="P3567">
        <v>0.17699999999999999</v>
      </c>
      <c r="Q3567">
        <v>0.218</v>
      </c>
      <c r="R3567">
        <v>0.24399999999999999</v>
      </c>
      <c r="S3567">
        <v>0.46100000000000002</v>
      </c>
      <c r="T3567">
        <v>0.20499999999999999</v>
      </c>
      <c r="U3567">
        <v>0</v>
      </c>
      <c r="V3567">
        <v>0</v>
      </c>
      <c r="W3567">
        <v>-0.7</v>
      </c>
    </row>
    <row r="3568" spans="1:23" x14ac:dyDescent="0.25">
      <c r="A3568" t="s">
        <v>3749</v>
      </c>
      <c r="B3568" t="s">
        <v>3750</v>
      </c>
      <c r="C3568">
        <v>100</v>
      </c>
      <c r="D3568">
        <v>94</v>
      </c>
      <c r="E3568">
        <v>17</v>
      </c>
      <c r="F3568">
        <v>2</v>
      </c>
      <c r="G3568">
        <v>0</v>
      </c>
      <c r="H3568">
        <v>1</v>
      </c>
      <c r="I3568">
        <v>7</v>
      </c>
      <c r="J3568">
        <v>7</v>
      </c>
      <c r="K3568">
        <v>4</v>
      </c>
      <c r="L3568">
        <v>15</v>
      </c>
      <c r="M3568">
        <v>1</v>
      </c>
      <c r="N3568">
        <v>3</v>
      </c>
      <c r="O3568">
        <v>2</v>
      </c>
      <c r="P3568">
        <v>0.185</v>
      </c>
      <c r="Q3568">
        <v>0.221</v>
      </c>
      <c r="R3568">
        <v>0.24099999999999999</v>
      </c>
      <c r="S3568">
        <v>0.46100000000000002</v>
      </c>
      <c r="T3568">
        <v>0.20499999999999999</v>
      </c>
      <c r="U3568">
        <v>-0.1</v>
      </c>
      <c r="V3568">
        <v>0</v>
      </c>
      <c r="W3568">
        <v>-0.5</v>
      </c>
    </row>
    <row r="3569" spans="1:23" x14ac:dyDescent="0.25">
      <c r="A3569" t="s">
        <v>3747</v>
      </c>
      <c r="B3569" t="s">
        <v>3748</v>
      </c>
      <c r="C3569">
        <v>100</v>
      </c>
      <c r="D3569">
        <v>92</v>
      </c>
      <c r="E3569">
        <v>16</v>
      </c>
      <c r="F3569">
        <v>2</v>
      </c>
      <c r="G3569">
        <v>0</v>
      </c>
      <c r="H3569">
        <v>1</v>
      </c>
      <c r="I3569">
        <v>6</v>
      </c>
      <c r="J3569">
        <v>6</v>
      </c>
      <c r="K3569">
        <v>6</v>
      </c>
      <c r="L3569">
        <v>24</v>
      </c>
      <c r="M3569">
        <v>1</v>
      </c>
      <c r="N3569">
        <v>1</v>
      </c>
      <c r="O3569">
        <v>0</v>
      </c>
      <c r="P3569">
        <v>0.17199999999999999</v>
      </c>
      <c r="Q3569">
        <v>0.223</v>
      </c>
      <c r="R3569">
        <v>0.23300000000000001</v>
      </c>
      <c r="S3569">
        <v>0.45600000000000002</v>
      </c>
      <c r="T3569">
        <v>0.20499999999999999</v>
      </c>
      <c r="U3569">
        <v>0</v>
      </c>
      <c r="V3569">
        <v>0</v>
      </c>
      <c r="W3569">
        <v>-0.8</v>
      </c>
    </row>
    <row r="3570" spans="1:23" x14ac:dyDescent="0.25">
      <c r="A3570" t="s">
        <v>3745</v>
      </c>
      <c r="B3570" t="s">
        <v>3746</v>
      </c>
      <c r="C3570">
        <v>100</v>
      </c>
      <c r="D3570">
        <v>93</v>
      </c>
      <c r="E3570">
        <v>16</v>
      </c>
      <c r="F3570">
        <v>2</v>
      </c>
      <c r="G3570">
        <v>0</v>
      </c>
      <c r="H3570">
        <v>2</v>
      </c>
      <c r="I3570">
        <v>7</v>
      </c>
      <c r="J3570">
        <v>7</v>
      </c>
      <c r="K3570">
        <v>4</v>
      </c>
      <c r="L3570">
        <v>23</v>
      </c>
      <c r="M3570">
        <v>1</v>
      </c>
      <c r="N3570">
        <v>2</v>
      </c>
      <c r="O3570">
        <v>1</v>
      </c>
      <c r="P3570">
        <v>0.17199999999999999</v>
      </c>
      <c r="Q3570">
        <v>0.214</v>
      </c>
      <c r="R3570">
        <v>0.248</v>
      </c>
      <c r="S3570">
        <v>0.46200000000000002</v>
      </c>
      <c r="T3570">
        <v>0.20499999999999999</v>
      </c>
      <c r="U3570">
        <v>0</v>
      </c>
      <c r="V3570">
        <v>0</v>
      </c>
      <c r="W3570">
        <v>-0.8</v>
      </c>
    </row>
    <row r="3571" spans="1:23" x14ac:dyDescent="0.25">
      <c r="A3571" t="s">
        <v>3743</v>
      </c>
      <c r="B3571" t="s">
        <v>3744</v>
      </c>
      <c r="C3571">
        <v>100</v>
      </c>
      <c r="D3571">
        <v>93</v>
      </c>
      <c r="E3571">
        <v>16</v>
      </c>
      <c r="F3571">
        <v>2</v>
      </c>
      <c r="G3571">
        <v>0</v>
      </c>
      <c r="H3571">
        <v>1</v>
      </c>
      <c r="I3571">
        <v>7</v>
      </c>
      <c r="J3571">
        <v>7</v>
      </c>
      <c r="K3571">
        <v>5</v>
      </c>
      <c r="L3571">
        <v>21</v>
      </c>
      <c r="M3571">
        <v>1</v>
      </c>
      <c r="N3571">
        <v>2</v>
      </c>
      <c r="O3571">
        <v>1</v>
      </c>
      <c r="P3571">
        <v>0.17399999999999999</v>
      </c>
      <c r="Q3571">
        <v>0.219</v>
      </c>
      <c r="R3571">
        <v>0.24</v>
      </c>
      <c r="S3571">
        <v>0.45800000000000002</v>
      </c>
      <c r="T3571">
        <v>0.20499999999999999</v>
      </c>
      <c r="U3571">
        <v>-0.1</v>
      </c>
      <c r="V3571">
        <v>0</v>
      </c>
      <c r="W3571">
        <v>-0.5</v>
      </c>
    </row>
    <row r="3572" spans="1:23" x14ac:dyDescent="0.25">
      <c r="A3572" t="s">
        <v>3741</v>
      </c>
      <c r="B3572" t="s">
        <v>3742</v>
      </c>
      <c r="C3572">
        <v>100</v>
      </c>
      <c r="D3572">
        <v>93</v>
      </c>
      <c r="E3572">
        <v>17</v>
      </c>
      <c r="F3572">
        <v>2</v>
      </c>
      <c r="G3572">
        <v>0</v>
      </c>
      <c r="H3572">
        <v>1</v>
      </c>
      <c r="I3572">
        <v>7</v>
      </c>
      <c r="J3572">
        <v>7</v>
      </c>
      <c r="K3572">
        <v>4</v>
      </c>
      <c r="L3572">
        <v>15</v>
      </c>
      <c r="M3572">
        <v>1</v>
      </c>
      <c r="N3572">
        <v>1</v>
      </c>
      <c r="O3572">
        <v>1</v>
      </c>
      <c r="P3572">
        <v>0.182</v>
      </c>
      <c r="Q3572">
        <v>0.224</v>
      </c>
      <c r="R3572">
        <v>0.23499999999999999</v>
      </c>
      <c r="S3572">
        <v>0.45900000000000002</v>
      </c>
      <c r="T3572">
        <v>0.20499999999999999</v>
      </c>
      <c r="U3572">
        <v>0</v>
      </c>
      <c r="V3572">
        <v>0</v>
      </c>
      <c r="W3572">
        <v>-0.4</v>
      </c>
    </row>
    <row r="3573" spans="1:23" x14ac:dyDescent="0.25">
      <c r="A3573" t="s">
        <v>3739</v>
      </c>
      <c r="B3573" t="s">
        <v>3740</v>
      </c>
      <c r="C3573">
        <v>100</v>
      </c>
      <c r="D3573">
        <v>94</v>
      </c>
      <c r="E3573">
        <v>17</v>
      </c>
      <c r="F3573">
        <v>2</v>
      </c>
      <c r="G3573">
        <v>0</v>
      </c>
      <c r="H3573">
        <v>1</v>
      </c>
      <c r="I3573">
        <v>7</v>
      </c>
      <c r="J3573">
        <v>7</v>
      </c>
      <c r="K3573">
        <v>4</v>
      </c>
      <c r="L3573">
        <v>20</v>
      </c>
      <c r="M3573">
        <v>1</v>
      </c>
      <c r="N3573">
        <v>2</v>
      </c>
      <c r="O3573">
        <v>1</v>
      </c>
      <c r="P3573">
        <v>0.182</v>
      </c>
      <c r="Q3573">
        <v>0.22</v>
      </c>
      <c r="R3573">
        <v>0.23799999999999999</v>
      </c>
      <c r="S3573">
        <v>0.45800000000000002</v>
      </c>
      <c r="T3573">
        <v>0.20499999999999999</v>
      </c>
      <c r="U3573">
        <v>0</v>
      </c>
      <c r="V3573">
        <v>0</v>
      </c>
      <c r="W3573">
        <v>-0.5</v>
      </c>
    </row>
    <row r="3574" spans="1:23" x14ac:dyDescent="0.25">
      <c r="A3574" t="s">
        <v>3737</v>
      </c>
      <c r="B3574" t="s">
        <v>3738</v>
      </c>
      <c r="C3574">
        <v>100</v>
      </c>
      <c r="D3574">
        <v>94</v>
      </c>
      <c r="E3574">
        <v>17</v>
      </c>
      <c r="F3574">
        <v>2</v>
      </c>
      <c r="G3574">
        <v>0</v>
      </c>
      <c r="H3574">
        <v>1</v>
      </c>
      <c r="I3574">
        <v>7</v>
      </c>
      <c r="J3574">
        <v>7</v>
      </c>
      <c r="K3574">
        <v>4</v>
      </c>
      <c r="L3574">
        <v>22</v>
      </c>
      <c r="M3574">
        <v>1</v>
      </c>
      <c r="N3574">
        <v>1</v>
      </c>
      <c r="O3574">
        <v>1</v>
      </c>
      <c r="P3574">
        <v>0.17599999999999999</v>
      </c>
      <c r="Q3574">
        <v>0.215</v>
      </c>
      <c r="R3574">
        <v>0.248</v>
      </c>
      <c r="S3574">
        <v>0.46300000000000002</v>
      </c>
      <c r="T3574">
        <v>0.20499999999999999</v>
      </c>
      <c r="U3574">
        <v>-0.1</v>
      </c>
      <c r="V3574">
        <v>0</v>
      </c>
      <c r="W3574">
        <v>-0.7</v>
      </c>
    </row>
    <row r="3575" spans="1:23" x14ac:dyDescent="0.25">
      <c r="A3575" t="s">
        <v>3735</v>
      </c>
      <c r="B3575" t="s">
        <v>3736</v>
      </c>
      <c r="C3575">
        <v>100</v>
      </c>
      <c r="D3575">
        <v>93</v>
      </c>
      <c r="E3575">
        <v>16</v>
      </c>
      <c r="F3575">
        <v>2</v>
      </c>
      <c r="G3575">
        <v>0</v>
      </c>
      <c r="H3575">
        <v>1</v>
      </c>
      <c r="I3575">
        <v>7</v>
      </c>
      <c r="J3575">
        <v>7</v>
      </c>
      <c r="K3575">
        <v>4</v>
      </c>
      <c r="L3575">
        <v>26</v>
      </c>
      <c r="M3575">
        <v>1</v>
      </c>
      <c r="N3575">
        <v>2</v>
      </c>
      <c r="O3575">
        <v>1</v>
      </c>
      <c r="P3575">
        <v>0.17299999999999999</v>
      </c>
      <c r="Q3575">
        <v>0.217</v>
      </c>
      <c r="R3575">
        <v>0.24199999999999999</v>
      </c>
      <c r="S3575">
        <v>0.46</v>
      </c>
      <c r="T3575">
        <v>0.20499999999999999</v>
      </c>
      <c r="U3575">
        <v>-0.1</v>
      </c>
      <c r="V3575">
        <v>0</v>
      </c>
      <c r="W3575">
        <v>-0.7</v>
      </c>
    </row>
    <row r="3576" spans="1:23" x14ac:dyDescent="0.25">
      <c r="A3576" t="s">
        <v>3733</v>
      </c>
      <c r="B3576" t="s">
        <v>3734</v>
      </c>
      <c r="C3576">
        <v>100</v>
      </c>
      <c r="D3576">
        <v>94</v>
      </c>
      <c r="E3576">
        <v>16</v>
      </c>
      <c r="F3576">
        <v>2</v>
      </c>
      <c r="G3576">
        <v>0</v>
      </c>
      <c r="H3576">
        <v>2</v>
      </c>
      <c r="I3576">
        <v>8</v>
      </c>
      <c r="J3576">
        <v>8</v>
      </c>
      <c r="K3576">
        <v>4</v>
      </c>
      <c r="L3576">
        <v>23</v>
      </c>
      <c r="M3576">
        <v>1</v>
      </c>
      <c r="N3576">
        <v>1</v>
      </c>
      <c r="O3576">
        <v>1</v>
      </c>
      <c r="P3576">
        <v>0.17499999999999999</v>
      </c>
      <c r="Q3576">
        <v>0.21199999999999999</v>
      </c>
      <c r="R3576">
        <v>0.254</v>
      </c>
      <c r="S3576">
        <v>0.46600000000000003</v>
      </c>
      <c r="T3576">
        <v>0.20499999999999999</v>
      </c>
      <c r="U3576">
        <v>0</v>
      </c>
      <c r="V3576">
        <v>0</v>
      </c>
      <c r="W3576">
        <v>-0.8</v>
      </c>
    </row>
    <row r="3577" spans="1:23" x14ac:dyDescent="0.25">
      <c r="A3577" t="s">
        <v>3731</v>
      </c>
      <c r="B3577" t="s">
        <v>3732</v>
      </c>
      <c r="C3577">
        <v>100</v>
      </c>
      <c r="D3577">
        <v>94</v>
      </c>
      <c r="E3577">
        <v>17</v>
      </c>
      <c r="F3577">
        <v>2</v>
      </c>
      <c r="G3577">
        <v>0</v>
      </c>
      <c r="H3577">
        <v>1</v>
      </c>
      <c r="I3577">
        <v>7</v>
      </c>
      <c r="J3577">
        <v>7</v>
      </c>
      <c r="K3577">
        <v>4</v>
      </c>
      <c r="L3577">
        <v>17</v>
      </c>
      <c r="M3577">
        <v>1</v>
      </c>
      <c r="N3577">
        <v>1</v>
      </c>
      <c r="O3577">
        <v>1</v>
      </c>
      <c r="P3577">
        <v>0.17699999999999999</v>
      </c>
      <c r="Q3577">
        <v>0.217</v>
      </c>
      <c r="R3577">
        <v>0.245</v>
      </c>
      <c r="S3577">
        <v>0.46200000000000002</v>
      </c>
      <c r="T3577">
        <v>0.20499999999999999</v>
      </c>
      <c r="U3577">
        <v>0</v>
      </c>
      <c r="V3577">
        <v>0</v>
      </c>
      <c r="W3577">
        <v>-0.4</v>
      </c>
    </row>
    <row r="3578" spans="1:23" x14ac:dyDescent="0.25">
      <c r="A3578" t="s">
        <v>3729</v>
      </c>
      <c r="B3578" t="s">
        <v>3730</v>
      </c>
      <c r="C3578">
        <v>100</v>
      </c>
      <c r="D3578">
        <v>94</v>
      </c>
      <c r="E3578">
        <v>17</v>
      </c>
      <c r="F3578">
        <v>2</v>
      </c>
      <c r="G3578">
        <v>0</v>
      </c>
      <c r="H3578">
        <v>1</v>
      </c>
      <c r="I3578">
        <v>7</v>
      </c>
      <c r="J3578">
        <v>7</v>
      </c>
      <c r="K3578">
        <v>4</v>
      </c>
      <c r="L3578">
        <v>16</v>
      </c>
      <c r="M3578">
        <v>1</v>
      </c>
      <c r="N3578">
        <v>1</v>
      </c>
      <c r="O3578">
        <v>1</v>
      </c>
      <c r="P3578">
        <v>0.17799999999999999</v>
      </c>
      <c r="Q3578">
        <v>0.216</v>
      </c>
      <c r="R3578">
        <v>0.246</v>
      </c>
      <c r="S3578">
        <v>0.46200000000000002</v>
      </c>
      <c r="T3578">
        <v>0.20499999999999999</v>
      </c>
      <c r="U3578">
        <v>0</v>
      </c>
      <c r="V3578">
        <v>0</v>
      </c>
      <c r="W3578">
        <v>-0.4</v>
      </c>
    </row>
    <row r="3579" spans="1:23" x14ac:dyDescent="0.25">
      <c r="A3579" t="s">
        <v>3727</v>
      </c>
      <c r="B3579" t="s">
        <v>3728</v>
      </c>
      <c r="C3579">
        <v>100</v>
      </c>
      <c r="D3579">
        <v>93</v>
      </c>
      <c r="E3579">
        <v>16</v>
      </c>
      <c r="F3579">
        <v>2</v>
      </c>
      <c r="G3579">
        <v>0</v>
      </c>
      <c r="H3579">
        <v>1</v>
      </c>
      <c r="I3579">
        <v>7</v>
      </c>
      <c r="J3579">
        <v>7</v>
      </c>
      <c r="K3579">
        <v>5</v>
      </c>
      <c r="L3579">
        <v>26</v>
      </c>
      <c r="M3579">
        <v>1</v>
      </c>
      <c r="N3579">
        <v>3</v>
      </c>
      <c r="O3579">
        <v>2</v>
      </c>
      <c r="P3579">
        <v>0.17199999999999999</v>
      </c>
      <c r="Q3579">
        <v>0.219</v>
      </c>
      <c r="R3579">
        <v>0.24</v>
      </c>
      <c r="S3579">
        <v>0.45900000000000002</v>
      </c>
      <c r="T3579">
        <v>0.20499999999999999</v>
      </c>
      <c r="U3579">
        <v>0</v>
      </c>
      <c r="V3579">
        <v>0</v>
      </c>
      <c r="W3579">
        <v>-0.7</v>
      </c>
    </row>
    <row r="3580" spans="1:23" x14ac:dyDescent="0.25">
      <c r="A3580" t="s">
        <v>3725</v>
      </c>
      <c r="B3580" t="s">
        <v>3726</v>
      </c>
      <c r="C3580">
        <v>100</v>
      </c>
      <c r="D3580">
        <v>94</v>
      </c>
      <c r="E3580">
        <v>17</v>
      </c>
      <c r="F3580">
        <v>2</v>
      </c>
      <c r="G3580">
        <v>0</v>
      </c>
      <c r="H3580">
        <v>1</v>
      </c>
      <c r="I3580">
        <v>7</v>
      </c>
      <c r="J3580">
        <v>7</v>
      </c>
      <c r="K3580">
        <v>4</v>
      </c>
      <c r="L3580">
        <v>16</v>
      </c>
      <c r="M3580">
        <v>1</v>
      </c>
      <c r="N3580">
        <v>2</v>
      </c>
      <c r="O3580">
        <v>1</v>
      </c>
      <c r="P3580">
        <v>0.17899999999999999</v>
      </c>
      <c r="Q3580">
        <v>0.218</v>
      </c>
      <c r="R3580">
        <v>0.24399999999999999</v>
      </c>
      <c r="S3580">
        <v>0.46200000000000002</v>
      </c>
      <c r="T3580">
        <v>0.20499999999999999</v>
      </c>
      <c r="U3580">
        <v>0</v>
      </c>
      <c r="V3580">
        <v>0</v>
      </c>
      <c r="W3580">
        <v>-0.4</v>
      </c>
    </row>
    <row r="3581" spans="1:23" x14ac:dyDescent="0.25">
      <c r="A3581" t="s">
        <v>3723</v>
      </c>
      <c r="B3581" t="s">
        <v>3724</v>
      </c>
      <c r="C3581">
        <v>100</v>
      </c>
      <c r="D3581">
        <v>95</v>
      </c>
      <c r="E3581">
        <v>18</v>
      </c>
      <c r="F3581">
        <v>2</v>
      </c>
      <c r="G3581">
        <v>0</v>
      </c>
      <c r="H3581">
        <v>1</v>
      </c>
      <c r="I3581">
        <v>7</v>
      </c>
      <c r="J3581">
        <v>7</v>
      </c>
      <c r="K3581">
        <v>3</v>
      </c>
      <c r="L3581">
        <v>17</v>
      </c>
      <c r="M3581">
        <v>1</v>
      </c>
      <c r="N3581">
        <v>2</v>
      </c>
      <c r="O3581">
        <v>1</v>
      </c>
      <c r="P3581">
        <v>0.191</v>
      </c>
      <c r="Q3581">
        <v>0.22</v>
      </c>
      <c r="R3581">
        <v>0.24399999999999999</v>
      </c>
      <c r="S3581">
        <v>0.46300000000000002</v>
      </c>
      <c r="T3581">
        <v>0.20499999999999999</v>
      </c>
      <c r="U3581">
        <v>0</v>
      </c>
      <c r="V3581">
        <v>0</v>
      </c>
      <c r="W3581">
        <v>-0.5</v>
      </c>
    </row>
    <row r="3582" spans="1:23" x14ac:dyDescent="0.25">
      <c r="A3582" t="s">
        <v>3721</v>
      </c>
      <c r="B3582" t="s">
        <v>3722</v>
      </c>
      <c r="C3582">
        <v>100</v>
      </c>
      <c r="D3582">
        <v>94</v>
      </c>
      <c r="E3582">
        <v>17</v>
      </c>
      <c r="F3582">
        <v>2</v>
      </c>
      <c r="G3582">
        <v>0</v>
      </c>
      <c r="H3582">
        <v>1</v>
      </c>
      <c r="I3582">
        <v>7</v>
      </c>
      <c r="J3582">
        <v>7</v>
      </c>
      <c r="K3582">
        <v>4</v>
      </c>
      <c r="L3582">
        <v>20</v>
      </c>
      <c r="M3582">
        <v>1</v>
      </c>
      <c r="N3582">
        <v>3</v>
      </c>
      <c r="O3582">
        <v>2</v>
      </c>
      <c r="P3582">
        <v>0.17699999999999999</v>
      </c>
      <c r="Q3582">
        <v>0.217</v>
      </c>
      <c r="R3582">
        <v>0.24399999999999999</v>
      </c>
      <c r="S3582">
        <v>0.46100000000000002</v>
      </c>
      <c r="T3582">
        <v>0.20499999999999999</v>
      </c>
      <c r="U3582">
        <v>-0.1</v>
      </c>
      <c r="V3582">
        <v>0</v>
      </c>
      <c r="W3582">
        <v>-0.4</v>
      </c>
    </row>
    <row r="3583" spans="1:23" x14ac:dyDescent="0.25">
      <c r="A3583" t="s">
        <v>3719</v>
      </c>
      <c r="B3583" t="s">
        <v>3720</v>
      </c>
      <c r="C3583">
        <v>100</v>
      </c>
      <c r="D3583">
        <v>94</v>
      </c>
      <c r="E3583">
        <v>17</v>
      </c>
      <c r="F3583">
        <v>2</v>
      </c>
      <c r="G3583">
        <v>0</v>
      </c>
      <c r="H3583">
        <v>1</v>
      </c>
      <c r="I3583">
        <v>7</v>
      </c>
      <c r="J3583">
        <v>7</v>
      </c>
      <c r="K3583">
        <v>4</v>
      </c>
      <c r="L3583">
        <v>20</v>
      </c>
      <c r="M3583">
        <v>1</v>
      </c>
      <c r="N3583">
        <v>3</v>
      </c>
      <c r="O3583">
        <v>2</v>
      </c>
      <c r="P3583">
        <v>0.183</v>
      </c>
      <c r="Q3583">
        <v>0.219</v>
      </c>
      <c r="R3583">
        <v>0.24</v>
      </c>
      <c r="S3583">
        <v>0.45900000000000002</v>
      </c>
      <c r="T3583">
        <v>0.20499999999999999</v>
      </c>
      <c r="U3583">
        <v>0</v>
      </c>
      <c r="V3583">
        <v>0</v>
      </c>
      <c r="W3583">
        <v>-0.5</v>
      </c>
    </row>
    <row r="3584" spans="1:23" x14ac:dyDescent="0.25">
      <c r="A3584" t="s">
        <v>3717</v>
      </c>
      <c r="B3584" t="s">
        <v>3718</v>
      </c>
      <c r="C3584">
        <v>100</v>
      </c>
      <c r="D3584">
        <v>93</v>
      </c>
      <c r="E3584">
        <v>16</v>
      </c>
      <c r="F3584">
        <v>2</v>
      </c>
      <c r="G3584">
        <v>0</v>
      </c>
      <c r="H3584">
        <v>1</v>
      </c>
      <c r="I3584">
        <v>7</v>
      </c>
      <c r="J3584">
        <v>7</v>
      </c>
      <c r="K3584">
        <v>5</v>
      </c>
      <c r="L3584">
        <v>25</v>
      </c>
      <c r="M3584">
        <v>1</v>
      </c>
      <c r="N3584">
        <v>2</v>
      </c>
      <c r="O3584">
        <v>1</v>
      </c>
      <c r="P3584">
        <v>0.17199999999999999</v>
      </c>
      <c r="Q3584">
        <v>0.215</v>
      </c>
      <c r="R3584">
        <v>0.246</v>
      </c>
      <c r="S3584">
        <v>0.46100000000000002</v>
      </c>
      <c r="T3584">
        <v>0.20499999999999999</v>
      </c>
      <c r="U3584">
        <v>0</v>
      </c>
      <c r="V3584">
        <v>0</v>
      </c>
      <c r="W3584">
        <v>-0.7</v>
      </c>
    </row>
    <row r="3585" spans="1:23" x14ac:dyDescent="0.25">
      <c r="A3585" t="s">
        <v>3715</v>
      </c>
      <c r="B3585" t="s">
        <v>3716</v>
      </c>
      <c r="C3585">
        <v>100</v>
      </c>
      <c r="D3585">
        <v>93</v>
      </c>
      <c r="E3585">
        <v>17</v>
      </c>
      <c r="F3585">
        <v>2</v>
      </c>
      <c r="G3585">
        <v>0</v>
      </c>
      <c r="H3585">
        <v>1</v>
      </c>
      <c r="I3585">
        <v>7</v>
      </c>
      <c r="J3585">
        <v>7</v>
      </c>
      <c r="K3585">
        <v>4</v>
      </c>
      <c r="L3585">
        <v>17</v>
      </c>
      <c r="M3585">
        <v>1</v>
      </c>
      <c r="N3585">
        <v>1</v>
      </c>
      <c r="O3585">
        <v>1</v>
      </c>
      <c r="P3585">
        <v>0.17799999999999999</v>
      </c>
      <c r="Q3585">
        <v>0.219</v>
      </c>
      <c r="R3585">
        <v>0.24199999999999999</v>
      </c>
      <c r="S3585">
        <v>0.46100000000000002</v>
      </c>
      <c r="T3585">
        <v>0.20499999999999999</v>
      </c>
      <c r="U3585">
        <v>0</v>
      </c>
      <c r="V3585">
        <v>0</v>
      </c>
      <c r="W3585">
        <v>-0.4</v>
      </c>
    </row>
    <row r="3586" spans="1:23" x14ac:dyDescent="0.25">
      <c r="A3586" t="s">
        <v>3713</v>
      </c>
      <c r="B3586" t="s">
        <v>3714</v>
      </c>
      <c r="C3586">
        <v>100</v>
      </c>
      <c r="D3586">
        <v>95</v>
      </c>
      <c r="E3586">
        <v>18</v>
      </c>
      <c r="F3586">
        <v>2</v>
      </c>
      <c r="G3586">
        <v>0</v>
      </c>
      <c r="H3586">
        <v>1</v>
      </c>
      <c r="I3586">
        <v>7</v>
      </c>
      <c r="J3586">
        <v>7</v>
      </c>
      <c r="K3586">
        <v>3</v>
      </c>
      <c r="L3586">
        <v>18</v>
      </c>
      <c r="M3586">
        <v>1</v>
      </c>
      <c r="N3586">
        <v>1</v>
      </c>
      <c r="O3586">
        <v>1</v>
      </c>
      <c r="P3586">
        <v>0.192</v>
      </c>
      <c r="Q3586">
        <v>0.219</v>
      </c>
      <c r="R3586">
        <v>0.24399999999999999</v>
      </c>
      <c r="S3586">
        <v>0.46400000000000002</v>
      </c>
      <c r="T3586">
        <v>0.20499999999999999</v>
      </c>
      <c r="U3586">
        <v>-0.1</v>
      </c>
      <c r="V3586">
        <v>0</v>
      </c>
      <c r="W3586">
        <v>-0.5</v>
      </c>
    </row>
    <row r="3587" spans="1:23" x14ac:dyDescent="0.25">
      <c r="A3587" t="s">
        <v>3711</v>
      </c>
      <c r="B3587" t="s">
        <v>3712</v>
      </c>
      <c r="C3587">
        <v>100</v>
      </c>
      <c r="D3587">
        <v>95</v>
      </c>
      <c r="E3587">
        <v>18</v>
      </c>
      <c r="F3587">
        <v>2</v>
      </c>
      <c r="G3587">
        <v>0</v>
      </c>
      <c r="H3587">
        <v>1</v>
      </c>
      <c r="I3587">
        <v>7</v>
      </c>
      <c r="J3587">
        <v>7</v>
      </c>
      <c r="K3587">
        <v>3</v>
      </c>
      <c r="L3587">
        <v>22</v>
      </c>
      <c r="M3587">
        <v>1</v>
      </c>
      <c r="N3587">
        <v>1</v>
      </c>
      <c r="O3587">
        <v>1</v>
      </c>
      <c r="P3587">
        <v>0.186</v>
      </c>
      <c r="Q3587">
        <v>0.218</v>
      </c>
      <c r="R3587">
        <v>0.24399999999999999</v>
      </c>
      <c r="S3587">
        <v>0.46200000000000002</v>
      </c>
      <c r="T3587">
        <v>0.20499999999999999</v>
      </c>
      <c r="U3587">
        <v>0</v>
      </c>
      <c r="V3587">
        <v>0</v>
      </c>
      <c r="W3587">
        <v>-0.4</v>
      </c>
    </row>
    <row r="3588" spans="1:23" x14ac:dyDescent="0.25">
      <c r="A3588" t="s">
        <v>3709</v>
      </c>
      <c r="B3588" t="s">
        <v>3710</v>
      </c>
      <c r="C3588">
        <v>100</v>
      </c>
      <c r="D3588">
        <v>93</v>
      </c>
      <c r="E3588">
        <v>16</v>
      </c>
      <c r="F3588">
        <v>2</v>
      </c>
      <c r="G3588">
        <v>0</v>
      </c>
      <c r="H3588">
        <v>1</v>
      </c>
      <c r="I3588">
        <v>7</v>
      </c>
      <c r="J3588">
        <v>7</v>
      </c>
      <c r="K3588">
        <v>5</v>
      </c>
      <c r="L3588">
        <v>26</v>
      </c>
      <c r="M3588">
        <v>1</v>
      </c>
      <c r="N3588">
        <v>1</v>
      </c>
      <c r="O3588">
        <v>1</v>
      </c>
      <c r="P3588">
        <v>0.17199999999999999</v>
      </c>
      <c r="Q3588">
        <v>0.216</v>
      </c>
      <c r="R3588">
        <v>0.24399999999999999</v>
      </c>
      <c r="S3588">
        <v>0.46</v>
      </c>
      <c r="T3588">
        <v>0.20499999999999999</v>
      </c>
      <c r="U3588">
        <v>-0.1</v>
      </c>
      <c r="V3588">
        <v>0</v>
      </c>
      <c r="W3588">
        <v>-0.7</v>
      </c>
    </row>
    <row r="3589" spans="1:23" x14ac:dyDescent="0.25">
      <c r="A3589" t="s">
        <v>3707</v>
      </c>
      <c r="B3589" t="s">
        <v>3708</v>
      </c>
      <c r="C3589">
        <v>100</v>
      </c>
      <c r="D3589">
        <v>95</v>
      </c>
      <c r="E3589">
        <v>17</v>
      </c>
      <c r="F3589">
        <v>2</v>
      </c>
      <c r="G3589">
        <v>0</v>
      </c>
      <c r="H3589">
        <v>2</v>
      </c>
      <c r="I3589">
        <v>7</v>
      </c>
      <c r="J3589">
        <v>8</v>
      </c>
      <c r="K3589">
        <v>3</v>
      </c>
      <c r="L3589">
        <v>19</v>
      </c>
      <c r="M3589">
        <v>1</v>
      </c>
      <c r="N3589">
        <v>2</v>
      </c>
      <c r="O3589">
        <v>1</v>
      </c>
      <c r="P3589">
        <v>0.18</v>
      </c>
      <c r="Q3589">
        <v>0.20899999999999999</v>
      </c>
      <c r="R3589">
        <v>0.25800000000000001</v>
      </c>
      <c r="S3589">
        <v>0.46700000000000003</v>
      </c>
      <c r="T3589">
        <v>0.20499999999999999</v>
      </c>
      <c r="U3589">
        <v>0</v>
      </c>
      <c r="V3589">
        <v>0</v>
      </c>
      <c r="W3589">
        <v>-0.8</v>
      </c>
    </row>
    <row r="3590" spans="1:23" x14ac:dyDescent="0.25">
      <c r="A3590" t="s">
        <v>3705</v>
      </c>
      <c r="B3590" t="s">
        <v>3706</v>
      </c>
      <c r="C3590">
        <v>100</v>
      </c>
      <c r="D3590">
        <v>91</v>
      </c>
      <c r="E3590">
        <v>15</v>
      </c>
      <c r="F3590">
        <v>2</v>
      </c>
      <c r="G3590">
        <v>0</v>
      </c>
      <c r="H3590">
        <v>1</v>
      </c>
      <c r="I3590">
        <v>7</v>
      </c>
      <c r="J3590">
        <v>6</v>
      </c>
      <c r="K3590">
        <v>7</v>
      </c>
      <c r="L3590">
        <v>27</v>
      </c>
      <c r="M3590">
        <v>1</v>
      </c>
      <c r="N3590">
        <v>1</v>
      </c>
      <c r="O3590">
        <v>1</v>
      </c>
      <c r="P3590">
        <v>0.16</v>
      </c>
      <c r="Q3590">
        <v>0.22600000000000001</v>
      </c>
      <c r="R3590">
        <v>0.22500000000000001</v>
      </c>
      <c r="S3590">
        <v>0.45100000000000001</v>
      </c>
      <c r="T3590">
        <v>0.20499999999999999</v>
      </c>
      <c r="U3590">
        <v>0</v>
      </c>
      <c r="V3590">
        <v>0</v>
      </c>
      <c r="W3590">
        <v>-0.4</v>
      </c>
    </row>
    <row r="3591" spans="1:23" x14ac:dyDescent="0.25">
      <c r="A3591" t="s">
        <v>3703</v>
      </c>
      <c r="B3591" t="s">
        <v>3704</v>
      </c>
      <c r="C3591">
        <v>100</v>
      </c>
      <c r="D3591">
        <v>95</v>
      </c>
      <c r="E3591">
        <v>17</v>
      </c>
      <c r="F3591">
        <v>2</v>
      </c>
      <c r="G3591">
        <v>0</v>
      </c>
      <c r="H3591">
        <v>1</v>
      </c>
      <c r="I3591">
        <v>7</v>
      </c>
      <c r="J3591">
        <v>7</v>
      </c>
      <c r="K3591">
        <v>3</v>
      </c>
      <c r="L3591">
        <v>21</v>
      </c>
      <c r="M3591">
        <v>1</v>
      </c>
      <c r="N3591">
        <v>3</v>
      </c>
      <c r="O3591">
        <v>1</v>
      </c>
      <c r="P3591">
        <v>0.184</v>
      </c>
      <c r="Q3591">
        <v>0.216</v>
      </c>
      <c r="R3591">
        <v>0.246</v>
      </c>
      <c r="S3591">
        <v>0.46300000000000002</v>
      </c>
      <c r="T3591">
        <v>0.20499999999999999</v>
      </c>
      <c r="U3591">
        <v>0</v>
      </c>
      <c r="V3591">
        <v>0</v>
      </c>
      <c r="W3591">
        <v>-0.7</v>
      </c>
    </row>
    <row r="3592" spans="1:23" x14ac:dyDescent="0.25">
      <c r="A3592" t="s">
        <v>3701</v>
      </c>
      <c r="B3592" t="s">
        <v>3702</v>
      </c>
      <c r="C3592">
        <v>100</v>
      </c>
      <c r="D3592">
        <v>94</v>
      </c>
      <c r="E3592">
        <v>17</v>
      </c>
      <c r="F3592">
        <v>2</v>
      </c>
      <c r="G3592">
        <v>0</v>
      </c>
      <c r="H3592">
        <v>1</v>
      </c>
      <c r="I3592">
        <v>7</v>
      </c>
      <c r="J3592">
        <v>7</v>
      </c>
      <c r="K3592">
        <v>4</v>
      </c>
      <c r="L3592">
        <v>23</v>
      </c>
      <c r="M3592">
        <v>1</v>
      </c>
      <c r="N3592">
        <v>2</v>
      </c>
      <c r="O3592">
        <v>1</v>
      </c>
      <c r="P3592">
        <v>0.17699999999999999</v>
      </c>
      <c r="Q3592">
        <v>0.214</v>
      </c>
      <c r="R3592">
        <v>0.247</v>
      </c>
      <c r="S3592">
        <v>0.46100000000000002</v>
      </c>
      <c r="T3592">
        <v>0.20499999999999999</v>
      </c>
      <c r="U3592">
        <v>0</v>
      </c>
      <c r="V3592">
        <v>0</v>
      </c>
      <c r="W3592">
        <v>-0.5</v>
      </c>
    </row>
    <row r="3593" spans="1:23" x14ac:dyDescent="0.25">
      <c r="A3593" t="s">
        <v>3699</v>
      </c>
      <c r="B3593" t="s">
        <v>3700</v>
      </c>
      <c r="C3593">
        <v>100</v>
      </c>
      <c r="D3593">
        <v>94</v>
      </c>
      <c r="E3593">
        <v>17</v>
      </c>
      <c r="F3593">
        <v>2</v>
      </c>
      <c r="G3593">
        <v>0</v>
      </c>
      <c r="H3593">
        <v>1</v>
      </c>
      <c r="I3593">
        <v>7</v>
      </c>
      <c r="J3593">
        <v>7</v>
      </c>
      <c r="K3593">
        <v>4</v>
      </c>
      <c r="L3593">
        <v>15</v>
      </c>
      <c r="M3593">
        <v>1</v>
      </c>
      <c r="N3593">
        <v>1</v>
      </c>
      <c r="O3593">
        <v>1</v>
      </c>
      <c r="P3593">
        <v>0.184</v>
      </c>
      <c r="Q3593">
        <v>0.219</v>
      </c>
      <c r="R3593">
        <v>0.24099999999999999</v>
      </c>
      <c r="S3593">
        <v>0.46</v>
      </c>
      <c r="T3593">
        <v>0.20499999999999999</v>
      </c>
      <c r="U3593">
        <v>-0.1</v>
      </c>
      <c r="V3593">
        <v>0</v>
      </c>
      <c r="W3593">
        <v>-0.5</v>
      </c>
    </row>
    <row r="3594" spans="1:23" x14ac:dyDescent="0.25">
      <c r="A3594" t="s">
        <v>3697</v>
      </c>
      <c r="B3594" t="s">
        <v>3698</v>
      </c>
      <c r="C3594">
        <v>100</v>
      </c>
      <c r="D3594">
        <v>94</v>
      </c>
      <c r="E3594">
        <v>16</v>
      </c>
      <c r="F3594">
        <v>2</v>
      </c>
      <c r="G3594">
        <v>0</v>
      </c>
      <c r="H3594">
        <v>1</v>
      </c>
      <c r="I3594">
        <v>7</v>
      </c>
      <c r="J3594">
        <v>7</v>
      </c>
      <c r="K3594">
        <v>4</v>
      </c>
      <c r="L3594">
        <v>26</v>
      </c>
      <c r="M3594">
        <v>1</v>
      </c>
      <c r="N3594">
        <v>1</v>
      </c>
      <c r="O3594">
        <v>1</v>
      </c>
      <c r="P3594">
        <v>0.17299999999999999</v>
      </c>
      <c r="Q3594">
        <v>0.214</v>
      </c>
      <c r="R3594">
        <v>0.249</v>
      </c>
      <c r="S3594">
        <v>0.46300000000000002</v>
      </c>
      <c r="T3594">
        <v>0.20499999999999999</v>
      </c>
      <c r="U3594">
        <v>0</v>
      </c>
      <c r="V3594">
        <v>0</v>
      </c>
      <c r="W3594">
        <v>-0.8</v>
      </c>
    </row>
    <row r="3595" spans="1:23" x14ac:dyDescent="0.25">
      <c r="A3595" t="s">
        <v>3695</v>
      </c>
      <c r="B3595" t="s">
        <v>3696</v>
      </c>
      <c r="C3595">
        <v>100</v>
      </c>
      <c r="D3595">
        <v>94</v>
      </c>
      <c r="E3595">
        <v>18</v>
      </c>
      <c r="F3595">
        <v>2</v>
      </c>
      <c r="G3595">
        <v>0</v>
      </c>
      <c r="H3595">
        <v>1</v>
      </c>
      <c r="I3595">
        <v>7</v>
      </c>
      <c r="J3595">
        <v>6</v>
      </c>
      <c r="K3595">
        <v>4</v>
      </c>
      <c r="L3595">
        <v>15</v>
      </c>
      <c r="M3595">
        <v>1</v>
      </c>
      <c r="N3595">
        <v>3</v>
      </c>
      <c r="O3595">
        <v>2</v>
      </c>
      <c r="P3595">
        <v>0.187</v>
      </c>
      <c r="Q3595">
        <v>0.223</v>
      </c>
      <c r="R3595">
        <v>0.23400000000000001</v>
      </c>
      <c r="S3595">
        <v>0.45700000000000002</v>
      </c>
      <c r="T3595">
        <v>0.20499999999999999</v>
      </c>
      <c r="U3595">
        <v>0</v>
      </c>
      <c r="V3595">
        <v>0</v>
      </c>
      <c r="W3595">
        <v>-0.5</v>
      </c>
    </row>
    <row r="3596" spans="1:23" x14ac:dyDescent="0.25">
      <c r="A3596" t="s">
        <v>3693</v>
      </c>
      <c r="B3596" t="s">
        <v>3694</v>
      </c>
      <c r="C3596">
        <v>100</v>
      </c>
      <c r="D3596">
        <v>94</v>
      </c>
      <c r="E3596">
        <v>16</v>
      </c>
      <c r="F3596">
        <v>2</v>
      </c>
      <c r="G3596">
        <v>0</v>
      </c>
      <c r="H3596">
        <v>1</v>
      </c>
      <c r="I3596">
        <v>7</v>
      </c>
      <c r="J3596">
        <v>7</v>
      </c>
      <c r="K3596">
        <v>4</v>
      </c>
      <c r="L3596">
        <v>21</v>
      </c>
      <c r="M3596">
        <v>1</v>
      </c>
      <c r="N3596">
        <v>1</v>
      </c>
      <c r="O3596">
        <v>1</v>
      </c>
      <c r="P3596">
        <v>0.17599999999999999</v>
      </c>
      <c r="Q3596">
        <v>0.214</v>
      </c>
      <c r="R3596">
        <v>0.249</v>
      </c>
      <c r="S3596">
        <v>0.46300000000000002</v>
      </c>
      <c r="T3596">
        <v>0.20499999999999999</v>
      </c>
      <c r="U3596">
        <v>0</v>
      </c>
      <c r="V3596">
        <v>0</v>
      </c>
      <c r="W3596">
        <v>-0.8</v>
      </c>
    </row>
    <row r="3597" spans="1:23" x14ac:dyDescent="0.25">
      <c r="A3597" t="s">
        <v>3691</v>
      </c>
      <c r="B3597" t="s">
        <v>3692</v>
      </c>
      <c r="C3597">
        <v>100</v>
      </c>
      <c r="D3597">
        <v>93</v>
      </c>
      <c r="E3597">
        <v>16</v>
      </c>
      <c r="F3597">
        <v>2</v>
      </c>
      <c r="G3597">
        <v>0</v>
      </c>
      <c r="H3597">
        <v>1</v>
      </c>
      <c r="I3597">
        <v>7</v>
      </c>
      <c r="J3597">
        <v>7</v>
      </c>
      <c r="K3597">
        <v>5</v>
      </c>
      <c r="L3597">
        <v>23</v>
      </c>
      <c r="M3597">
        <v>1</v>
      </c>
      <c r="N3597">
        <v>1</v>
      </c>
      <c r="O3597">
        <v>1</v>
      </c>
      <c r="P3597">
        <v>0.17299999999999999</v>
      </c>
      <c r="Q3597">
        <v>0.218</v>
      </c>
      <c r="R3597">
        <v>0.24099999999999999</v>
      </c>
      <c r="S3597">
        <v>0.45900000000000002</v>
      </c>
      <c r="T3597">
        <v>0.20499999999999999</v>
      </c>
      <c r="U3597">
        <v>0</v>
      </c>
      <c r="V3597">
        <v>0</v>
      </c>
      <c r="W3597">
        <v>-0.8</v>
      </c>
    </row>
    <row r="3598" spans="1:23" x14ac:dyDescent="0.25">
      <c r="A3598" t="s">
        <v>3689</v>
      </c>
      <c r="B3598" t="s">
        <v>3690</v>
      </c>
      <c r="C3598">
        <v>100</v>
      </c>
      <c r="D3598">
        <v>92</v>
      </c>
      <c r="E3598">
        <v>15</v>
      </c>
      <c r="F3598">
        <v>3</v>
      </c>
      <c r="G3598">
        <v>0</v>
      </c>
      <c r="H3598">
        <v>1</v>
      </c>
      <c r="I3598">
        <v>7</v>
      </c>
      <c r="J3598">
        <v>7</v>
      </c>
      <c r="K3598">
        <v>6</v>
      </c>
      <c r="L3598">
        <v>25</v>
      </c>
      <c r="M3598">
        <v>1</v>
      </c>
      <c r="N3598">
        <v>1</v>
      </c>
      <c r="O3598">
        <v>1</v>
      </c>
      <c r="P3598">
        <v>0.16800000000000001</v>
      </c>
      <c r="Q3598">
        <v>0.223</v>
      </c>
      <c r="R3598">
        <v>0.22900000000000001</v>
      </c>
      <c r="S3598">
        <v>0.45200000000000001</v>
      </c>
      <c r="T3598">
        <v>0.20499999999999999</v>
      </c>
      <c r="U3598">
        <v>0</v>
      </c>
      <c r="V3598">
        <v>0</v>
      </c>
      <c r="W3598">
        <v>-0.4</v>
      </c>
    </row>
    <row r="3599" spans="1:23" x14ac:dyDescent="0.25">
      <c r="A3599" t="s">
        <v>3687</v>
      </c>
      <c r="B3599" t="s">
        <v>3688</v>
      </c>
      <c r="C3599">
        <v>100</v>
      </c>
      <c r="D3599">
        <v>94</v>
      </c>
      <c r="E3599">
        <v>16</v>
      </c>
      <c r="F3599">
        <v>2</v>
      </c>
      <c r="G3599">
        <v>0</v>
      </c>
      <c r="H3599">
        <v>1</v>
      </c>
      <c r="I3599">
        <v>7</v>
      </c>
      <c r="J3599">
        <v>7</v>
      </c>
      <c r="K3599">
        <v>4</v>
      </c>
      <c r="L3599">
        <v>25</v>
      </c>
      <c r="M3599">
        <v>1</v>
      </c>
      <c r="N3599">
        <v>1</v>
      </c>
      <c r="O3599">
        <v>0</v>
      </c>
      <c r="P3599">
        <v>0.17299999999999999</v>
      </c>
      <c r="Q3599">
        <v>0.21199999999999999</v>
      </c>
      <c r="R3599">
        <v>0.251</v>
      </c>
      <c r="S3599">
        <v>0.46300000000000002</v>
      </c>
      <c r="T3599">
        <v>0.20499999999999999</v>
      </c>
      <c r="U3599">
        <v>0</v>
      </c>
      <c r="V3599">
        <v>0</v>
      </c>
      <c r="W3599">
        <v>-0.4</v>
      </c>
    </row>
    <row r="3600" spans="1:23" x14ac:dyDescent="0.25">
      <c r="A3600" t="s">
        <v>3685</v>
      </c>
      <c r="B3600" t="s">
        <v>3686</v>
      </c>
      <c r="C3600">
        <v>100</v>
      </c>
      <c r="D3600">
        <v>94</v>
      </c>
      <c r="E3600">
        <v>18</v>
      </c>
      <c r="F3600">
        <v>2</v>
      </c>
      <c r="G3600">
        <v>0</v>
      </c>
      <c r="H3600">
        <v>1</v>
      </c>
      <c r="I3600">
        <v>7</v>
      </c>
      <c r="J3600">
        <v>7</v>
      </c>
      <c r="K3600">
        <v>4</v>
      </c>
      <c r="L3600">
        <v>16</v>
      </c>
      <c r="M3600">
        <v>1</v>
      </c>
      <c r="N3600">
        <v>4</v>
      </c>
      <c r="O3600">
        <v>2</v>
      </c>
      <c r="P3600">
        <v>0.186</v>
      </c>
      <c r="Q3600">
        <v>0.221</v>
      </c>
      <c r="R3600">
        <v>0.23799999999999999</v>
      </c>
      <c r="S3600">
        <v>0.46</v>
      </c>
      <c r="T3600">
        <v>0.20499999999999999</v>
      </c>
      <c r="U3600">
        <v>0</v>
      </c>
      <c r="V3600">
        <v>0</v>
      </c>
      <c r="W3600">
        <v>-0.5</v>
      </c>
    </row>
    <row r="3601" spans="1:23" x14ac:dyDescent="0.25">
      <c r="A3601" t="s">
        <v>3683</v>
      </c>
      <c r="B3601" t="s">
        <v>3684</v>
      </c>
      <c r="C3601">
        <v>100</v>
      </c>
      <c r="D3601">
        <v>93</v>
      </c>
      <c r="E3601">
        <v>16</v>
      </c>
      <c r="F3601">
        <v>2</v>
      </c>
      <c r="G3601">
        <v>0</v>
      </c>
      <c r="H3601">
        <v>1</v>
      </c>
      <c r="I3601">
        <v>7</v>
      </c>
      <c r="J3601">
        <v>7</v>
      </c>
      <c r="K3601">
        <v>4</v>
      </c>
      <c r="L3601">
        <v>21</v>
      </c>
      <c r="M3601">
        <v>1</v>
      </c>
      <c r="N3601">
        <v>2</v>
      </c>
      <c r="O3601">
        <v>1</v>
      </c>
      <c r="P3601">
        <v>0.17199999999999999</v>
      </c>
      <c r="Q3601">
        <v>0.215</v>
      </c>
      <c r="R3601">
        <v>0.245</v>
      </c>
      <c r="S3601">
        <v>0.46</v>
      </c>
      <c r="T3601">
        <v>0.20499999999999999</v>
      </c>
      <c r="U3601">
        <v>0</v>
      </c>
      <c r="V3601">
        <v>0</v>
      </c>
      <c r="W3601">
        <v>-0.7</v>
      </c>
    </row>
    <row r="3602" spans="1:23" x14ac:dyDescent="0.25">
      <c r="A3602" t="s">
        <v>3681</v>
      </c>
      <c r="B3602" t="s">
        <v>3682</v>
      </c>
      <c r="C3602">
        <v>100</v>
      </c>
      <c r="D3602">
        <v>94</v>
      </c>
      <c r="E3602">
        <v>16</v>
      </c>
      <c r="F3602">
        <v>2</v>
      </c>
      <c r="G3602">
        <v>0</v>
      </c>
      <c r="H3602">
        <v>1</v>
      </c>
      <c r="I3602">
        <v>7</v>
      </c>
      <c r="J3602">
        <v>7</v>
      </c>
      <c r="K3602">
        <v>4</v>
      </c>
      <c r="L3602">
        <v>21</v>
      </c>
      <c r="M3602">
        <v>1</v>
      </c>
      <c r="N3602">
        <v>2</v>
      </c>
      <c r="O3602">
        <v>1</v>
      </c>
      <c r="P3602">
        <v>0.17399999999999999</v>
      </c>
      <c r="Q3602">
        <v>0.214</v>
      </c>
      <c r="R3602">
        <v>0.249</v>
      </c>
      <c r="S3602">
        <v>0.46300000000000002</v>
      </c>
      <c r="T3602">
        <v>0.20499999999999999</v>
      </c>
      <c r="U3602">
        <v>-0.1</v>
      </c>
      <c r="V3602">
        <v>0</v>
      </c>
      <c r="W3602">
        <v>-0.7</v>
      </c>
    </row>
    <row r="3603" spans="1:23" x14ac:dyDescent="0.25">
      <c r="A3603" t="s">
        <v>3679</v>
      </c>
      <c r="B3603" t="s">
        <v>3680</v>
      </c>
      <c r="C3603">
        <v>100</v>
      </c>
      <c r="D3603">
        <v>93</v>
      </c>
      <c r="E3603">
        <v>17</v>
      </c>
      <c r="F3603">
        <v>2</v>
      </c>
      <c r="G3603">
        <v>0</v>
      </c>
      <c r="H3603">
        <v>1</v>
      </c>
      <c r="I3603">
        <v>7</v>
      </c>
      <c r="J3603">
        <v>7</v>
      </c>
      <c r="K3603">
        <v>4</v>
      </c>
      <c r="L3603">
        <v>19</v>
      </c>
      <c r="M3603">
        <v>1</v>
      </c>
      <c r="N3603">
        <v>1</v>
      </c>
      <c r="O3603">
        <v>0</v>
      </c>
      <c r="P3603">
        <v>0.17699999999999999</v>
      </c>
      <c r="Q3603">
        <v>0.219</v>
      </c>
      <c r="R3603">
        <v>0.24</v>
      </c>
      <c r="S3603">
        <v>0.45900000000000002</v>
      </c>
      <c r="T3603">
        <v>0.20499999999999999</v>
      </c>
      <c r="U3603">
        <v>0</v>
      </c>
      <c r="V3603">
        <v>0</v>
      </c>
      <c r="W3603">
        <v>-0.4</v>
      </c>
    </row>
    <row r="3604" spans="1:23" x14ac:dyDescent="0.25">
      <c r="A3604" t="s">
        <v>3677</v>
      </c>
      <c r="B3604" t="s">
        <v>3678</v>
      </c>
      <c r="C3604">
        <v>100</v>
      </c>
      <c r="D3604">
        <v>94</v>
      </c>
      <c r="E3604">
        <v>16</v>
      </c>
      <c r="F3604">
        <v>2</v>
      </c>
      <c r="G3604">
        <v>0</v>
      </c>
      <c r="H3604">
        <v>2</v>
      </c>
      <c r="I3604">
        <v>8</v>
      </c>
      <c r="J3604">
        <v>8</v>
      </c>
      <c r="K3604">
        <v>4</v>
      </c>
      <c r="L3604">
        <v>23</v>
      </c>
      <c r="M3604">
        <v>1</v>
      </c>
      <c r="N3604">
        <v>2</v>
      </c>
      <c r="O3604">
        <v>1</v>
      </c>
      <c r="P3604">
        <v>0.17499999999999999</v>
      </c>
      <c r="Q3604">
        <v>0.21199999999999999</v>
      </c>
      <c r="R3604">
        <v>0.251</v>
      </c>
      <c r="S3604">
        <v>0.46300000000000002</v>
      </c>
      <c r="T3604">
        <v>0.20499999999999999</v>
      </c>
      <c r="U3604">
        <v>0</v>
      </c>
      <c r="V3604">
        <v>0</v>
      </c>
      <c r="W3604">
        <v>-0.7</v>
      </c>
    </row>
    <row r="3605" spans="1:23" x14ac:dyDescent="0.25">
      <c r="A3605" t="s">
        <v>3675</v>
      </c>
      <c r="B3605" t="s">
        <v>3676</v>
      </c>
      <c r="C3605">
        <v>100</v>
      </c>
      <c r="D3605">
        <v>93</v>
      </c>
      <c r="E3605">
        <v>17</v>
      </c>
      <c r="F3605">
        <v>3</v>
      </c>
      <c r="G3605">
        <v>0</v>
      </c>
      <c r="H3605">
        <v>1</v>
      </c>
      <c r="I3605">
        <v>7</v>
      </c>
      <c r="J3605">
        <v>7</v>
      </c>
      <c r="K3605">
        <v>4</v>
      </c>
      <c r="L3605">
        <v>23</v>
      </c>
      <c r="M3605">
        <v>1</v>
      </c>
      <c r="N3605">
        <v>2</v>
      </c>
      <c r="O3605">
        <v>1</v>
      </c>
      <c r="P3605">
        <v>0.17799999999999999</v>
      </c>
      <c r="Q3605">
        <v>0.219</v>
      </c>
      <c r="R3605">
        <v>0.23799999999999999</v>
      </c>
      <c r="S3605">
        <v>0.45700000000000002</v>
      </c>
      <c r="T3605">
        <v>0.20499999999999999</v>
      </c>
      <c r="U3605">
        <v>0</v>
      </c>
      <c r="V3605">
        <v>0</v>
      </c>
      <c r="W3605">
        <v>-0.5</v>
      </c>
    </row>
    <row r="3606" spans="1:23" x14ac:dyDescent="0.25">
      <c r="A3606" t="s">
        <v>3673</v>
      </c>
      <c r="B3606" t="s">
        <v>3674</v>
      </c>
      <c r="C3606">
        <v>100</v>
      </c>
      <c r="D3606">
        <v>94</v>
      </c>
      <c r="E3606">
        <v>17</v>
      </c>
      <c r="F3606">
        <v>2</v>
      </c>
      <c r="G3606">
        <v>0</v>
      </c>
      <c r="H3606">
        <v>1</v>
      </c>
      <c r="I3606">
        <v>7</v>
      </c>
      <c r="J3606">
        <v>7</v>
      </c>
      <c r="K3606">
        <v>3</v>
      </c>
      <c r="L3606">
        <v>17</v>
      </c>
      <c r="M3606">
        <v>1</v>
      </c>
      <c r="N3606">
        <v>2</v>
      </c>
      <c r="O3606">
        <v>1</v>
      </c>
      <c r="P3606">
        <v>0.185</v>
      </c>
      <c r="Q3606">
        <v>0.22</v>
      </c>
      <c r="R3606">
        <v>0.24099999999999999</v>
      </c>
      <c r="S3606">
        <v>0.46</v>
      </c>
      <c r="T3606">
        <v>0.20499999999999999</v>
      </c>
      <c r="U3606">
        <v>-0.1</v>
      </c>
      <c r="V3606">
        <v>0</v>
      </c>
      <c r="W3606">
        <v>-0.5</v>
      </c>
    </row>
    <row r="3607" spans="1:23" x14ac:dyDescent="0.25">
      <c r="A3607" t="s">
        <v>3671</v>
      </c>
      <c r="B3607" t="s">
        <v>3672</v>
      </c>
      <c r="C3607">
        <v>100</v>
      </c>
      <c r="D3607">
        <v>94</v>
      </c>
      <c r="E3607">
        <v>17</v>
      </c>
      <c r="F3607">
        <v>2</v>
      </c>
      <c r="G3607">
        <v>0</v>
      </c>
      <c r="H3607">
        <v>1</v>
      </c>
      <c r="I3607">
        <v>7</v>
      </c>
      <c r="J3607">
        <v>7</v>
      </c>
      <c r="K3607">
        <v>4</v>
      </c>
      <c r="L3607">
        <v>26</v>
      </c>
      <c r="M3607">
        <v>1</v>
      </c>
      <c r="N3607">
        <v>1</v>
      </c>
      <c r="O3607">
        <v>0</v>
      </c>
      <c r="P3607">
        <v>0.17599999999999999</v>
      </c>
      <c r="Q3607">
        <v>0.214</v>
      </c>
      <c r="R3607">
        <v>0.25</v>
      </c>
      <c r="S3607">
        <v>0.46400000000000002</v>
      </c>
      <c r="T3607">
        <v>0.20499999999999999</v>
      </c>
      <c r="U3607">
        <v>0</v>
      </c>
      <c r="V3607">
        <v>0</v>
      </c>
      <c r="W3607">
        <v>-0.7</v>
      </c>
    </row>
    <row r="3608" spans="1:23" x14ac:dyDescent="0.25">
      <c r="A3608" t="s">
        <v>3669</v>
      </c>
      <c r="B3608" t="s">
        <v>3670</v>
      </c>
      <c r="C3608">
        <v>100</v>
      </c>
      <c r="D3608">
        <v>94</v>
      </c>
      <c r="E3608">
        <v>17</v>
      </c>
      <c r="F3608">
        <v>2</v>
      </c>
      <c r="G3608">
        <v>0</v>
      </c>
      <c r="H3608">
        <v>1</v>
      </c>
      <c r="I3608">
        <v>7</v>
      </c>
      <c r="J3608">
        <v>7</v>
      </c>
      <c r="K3608">
        <v>3</v>
      </c>
      <c r="L3608">
        <v>22</v>
      </c>
      <c r="M3608">
        <v>1</v>
      </c>
      <c r="N3608">
        <v>1</v>
      </c>
      <c r="O3608">
        <v>1</v>
      </c>
      <c r="P3608">
        <v>0.183</v>
      </c>
      <c r="Q3608">
        <v>0.217</v>
      </c>
      <c r="R3608">
        <v>0.246</v>
      </c>
      <c r="S3608">
        <v>0.46300000000000002</v>
      </c>
      <c r="T3608">
        <v>0.20499999999999999</v>
      </c>
      <c r="U3608">
        <v>0</v>
      </c>
      <c r="V3608">
        <v>0</v>
      </c>
      <c r="W3608">
        <v>-0.7</v>
      </c>
    </row>
    <row r="3609" spans="1:23" x14ac:dyDescent="0.25">
      <c r="A3609" t="s">
        <v>3667</v>
      </c>
      <c r="B3609" t="s">
        <v>3668</v>
      </c>
      <c r="C3609">
        <v>100</v>
      </c>
      <c r="D3609">
        <v>93</v>
      </c>
      <c r="E3609">
        <v>16</v>
      </c>
      <c r="F3609">
        <v>2</v>
      </c>
      <c r="G3609">
        <v>0</v>
      </c>
      <c r="H3609">
        <v>1</v>
      </c>
      <c r="I3609">
        <v>7</v>
      </c>
      <c r="J3609">
        <v>7</v>
      </c>
      <c r="K3609">
        <v>5</v>
      </c>
      <c r="L3609">
        <v>24</v>
      </c>
      <c r="M3609">
        <v>1</v>
      </c>
      <c r="N3609">
        <v>2</v>
      </c>
      <c r="O3609">
        <v>1</v>
      </c>
      <c r="P3609">
        <v>0.17299999999999999</v>
      </c>
      <c r="Q3609">
        <v>0.218</v>
      </c>
      <c r="R3609">
        <v>0.24</v>
      </c>
      <c r="S3609">
        <v>0.45700000000000002</v>
      </c>
      <c r="T3609">
        <v>0.20499999999999999</v>
      </c>
      <c r="U3609">
        <v>-0.1</v>
      </c>
      <c r="V3609">
        <v>0</v>
      </c>
      <c r="W3609">
        <v>-0.5</v>
      </c>
    </row>
    <row r="3610" spans="1:23" x14ac:dyDescent="0.25">
      <c r="A3610" t="s">
        <v>3665</v>
      </c>
      <c r="B3610" t="s">
        <v>3666</v>
      </c>
      <c r="C3610">
        <v>100</v>
      </c>
      <c r="D3610">
        <v>93</v>
      </c>
      <c r="E3610">
        <v>16</v>
      </c>
      <c r="F3610">
        <v>2</v>
      </c>
      <c r="G3610">
        <v>0</v>
      </c>
      <c r="H3610">
        <v>1</v>
      </c>
      <c r="I3610">
        <v>8</v>
      </c>
      <c r="J3610">
        <v>7</v>
      </c>
      <c r="K3610">
        <v>5</v>
      </c>
      <c r="L3610">
        <v>17</v>
      </c>
      <c r="M3610">
        <v>1</v>
      </c>
      <c r="N3610">
        <v>2</v>
      </c>
      <c r="O3610">
        <v>1</v>
      </c>
      <c r="P3610">
        <v>0.17299999999999999</v>
      </c>
      <c r="Q3610">
        <v>0.218</v>
      </c>
      <c r="R3610">
        <v>0.24</v>
      </c>
      <c r="S3610">
        <v>0.45800000000000002</v>
      </c>
      <c r="T3610">
        <v>0.20499999999999999</v>
      </c>
      <c r="U3610">
        <v>0</v>
      </c>
      <c r="V3610">
        <v>0</v>
      </c>
      <c r="W3610">
        <v>-0.4</v>
      </c>
    </row>
    <row r="3611" spans="1:23" x14ac:dyDescent="0.25">
      <c r="A3611" t="s">
        <v>3663</v>
      </c>
      <c r="B3611" t="s">
        <v>3664</v>
      </c>
      <c r="C3611">
        <v>100</v>
      </c>
      <c r="D3611">
        <v>94</v>
      </c>
      <c r="E3611">
        <v>16</v>
      </c>
      <c r="F3611">
        <v>2</v>
      </c>
      <c r="G3611">
        <v>0</v>
      </c>
      <c r="H3611">
        <v>2</v>
      </c>
      <c r="I3611">
        <v>7</v>
      </c>
      <c r="J3611">
        <v>7</v>
      </c>
      <c r="K3611">
        <v>4</v>
      </c>
      <c r="L3611">
        <v>24</v>
      </c>
      <c r="M3611">
        <v>1</v>
      </c>
      <c r="N3611">
        <v>1</v>
      </c>
      <c r="O3611">
        <v>1</v>
      </c>
      <c r="P3611">
        <v>0.17299999999999999</v>
      </c>
      <c r="Q3611">
        <v>0.21199999999999999</v>
      </c>
      <c r="R3611">
        <v>0.251</v>
      </c>
      <c r="S3611">
        <v>0.46200000000000002</v>
      </c>
      <c r="T3611">
        <v>0.20499999999999999</v>
      </c>
      <c r="U3611">
        <v>0</v>
      </c>
      <c r="V3611">
        <v>0</v>
      </c>
      <c r="W3611">
        <v>-0.7</v>
      </c>
    </row>
    <row r="3612" spans="1:23" x14ac:dyDescent="0.25">
      <c r="A3612" t="s">
        <v>3661</v>
      </c>
      <c r="B3612" t="s">
        <v>3662</v>
      </c>
      <c r="C3612">
        <v>100</v>
      </c>
      <c r="D3612">
        <v>94</v>
      </c>
      <c r="E3612">
        <v>17</v>
      </c>
      <c r="F3612">
        <v>2</v>
      </c>
      <c r="G3612">
        <v>0</v>
      </c>
      <c r="H3612">
        <v>1</v>
      </c>
      <c r="I3612">
        <v>7</v>
      </c>
      <c r="J3612">
        <v>7</v>
      </c>
      <c r="K3612">
        <v>4</v>
      </c>
      <c r="L3612">
        <v>21</v>
      </c>
      <c r="M3612">
        <v>1</v>
      </c>
      <c r="N3612">
        <v>1</v>
      </c>
      <c r="O3612">
        <v>0</v>
      </c>
      <c r="P3612">
        <v>0.17599999999999999</v>
      </c>
      <c r="Q3612">
        <v>0.21199999999999999</v>
      </c>
      <c r="R3612">
        <v>0.25</v>
      </c>
      <c r="S3612">
        <v>0.46200000000000002</v>
      </c>
      <c r="T3612">
        <v>0.20499999999999999</v>
      </c>
      <c r="U3612">
        <v>0</v>
      </c>
      <c r="V3612">
        <v>0</v>
      </c>
      <c r="W3612">
        <v>-0.5</v>
      </c>
    </row>
    <row r="3613" spans="1:23" x14ac:dyDescent="0.25">
      <c r="A3613" t="s">
        <v>3659</v>
      </c>
      <c r="B3613" t="s">
        <v>3660</v>
      </c>
      <c r="C3613">
        <v>100</v>
      </c>
      <c r="D3613">
        <v>95</v>
      </c>
      <c r="E3613">
        <v>18</v>
      </c>
      <c r="F3613">
        <v>3</v>
      </c>
      <c r="G3613">
        <v>0</v>
      </c>
      <c r="H3613">
        <v>1</v>
      </c>
      <c r="I3613">
        <v>7</v>
      </c>
      <c r="J3613">
        <v>7</v>
      </c>
      <c r="K3613">
        <v>3</v>
      </c>
      <c r="L3613">
        <v>16</v>
      </c>
      <c r="M3613">
        <v>1</v>
      </c>
      <c r="N3613">
        <v>1</v>
      </c>
      <c r="O3613">
        <v>1</v>
      </c>
      <c r="P3613">
        <v>0.189</v>
      </c>
      <c r="Q3613">
        <v>0.22</v>
      </c>
      <c r="R3613">
        <v>0.24</v>
      </c>
      <c r="S3613">
        <v>0.46</v>
      </c>
      <c r="T3613">
        <v>0.20499999999999999</v>
      </c>
      <c r="U3613">
        <v>0</v>
      </c>
      <c r="V3613">
        <v>0</v>
      </c>
      <c r="W3613">
        <v>-0.5</v>
      </c>
    </row>
    <row r="3614" spans="1:23" x14ac:dyDescent="0.25">
      <c r="A3614" t="s">
        <v>3657</v>
      </c>
      <c r="B3614" t="s">
        <v>3658</v>
      </c>
      <c r="C3614">
        <v>100</v>
      </c>
      <c r="D3614">
        <v>94</v>
      </c>
      <c r="E3614">
        <v>17</v>
      </c>
      <c r="F3614">
        <v>2</v>
      </c>
      <c r="G3614">
        <v>0</v>
      </c>
      <c r="H3614">
        <v>1</v>
      </c>
      <c r="I3614">
        <v>7</v>
      </c>
      <c r="J3614">
        <v>7</v>
      </c>
      <c r="K3614">
        <v>4</v>
      </c>
      <c r="L3614">
        <v>15</v>
      </c>
      <c r="M3614">
        <v>1</v>
      </c>
      <c r="N3614">
        <v>1</v>
      </c>
      <c r="O3614">
        <v>1</v>
      </c>
      <c r="P3614">
        <v>0.17799999999999999</v>
      </c>
      <c r="Q3614">
        <v>0.218</v>
      </c>
      <c r="R3614">
        <v>0.24299999999999999</v>
      </c>
      <c r="S3614">
        <v>0.46100000000000002</v>
      </c>
      <c r="T3614">
        <v>0.20499999999999999</v>
      </c>
      <c r="U3614">
        <v>0</v>
      </c>
      <c r="V3614">
        <v>0</v>
      </c>
      <c r="W3614">
        <v>-0.4</v>
      </c>
    </row>
    <row r="3615" spans="1:23" x14ac:dyDescent="0.25">
      <c r="A3615" t="s">
        <v>3655</v>
      </c>
      <c r="B3615" t="s">
        <v>3656</v>
      </c>
      <c r="C3615">
        <v>100</v>
      </c>
      <c r="D3615">
        <v>94</v>
      </c>
      <c r="E3615">
        <v>17</v>
      </c>
      <c r="F3615">
        <v>2</v>
      </c>
      <c r="G3615">
        <v>0</v>
      </c>
      <c r="H3615">
        <v>1</v>
      </c>
      <c r="I3615">
        <v>7</v>
      </c>
      <c r="J3615">
        <v>7</v>
      </c>
      <c r="K3615">
        <v>4</v>
      </c>
      <c r="L3615">
        <v>16</v>
      </c>
      <c r="M3615">
        <v>1</v>
      </c>
      <c r="N3615">
        <v>2</v>
      </c>
      <c r="O3615">
        <v>1</v>
      </c>
      <c r="P3615">
        <v>0.186</v>
      </c>
      <c r="Q3615">
        <v>0.222</v>
      </c>
      <c r="R3615">
        <v>0.23400000000000001</v>
      </c>
      <c r="S3615">
        <v>0.45600000000000002</v>
      </c>
      <c r="T3615">
        <v>0.20499999999999999</v>
      </c>
      <c r="U3615">
        <v>0</v>
      </c>
      <c r="V3615">
        <v>0</v>
      </c>
      <c r="W3615">
        <v>-0.5</v>
      </c>
    </row>
    <row r="3616" spans="1:23" x14ac:dyDescent="0.25">
      <c r="A3616" t="s">
        <v>3653</v>
      </c>
      <c r="B3616" t="s">
        <v>3654</v>
      </c>
      <c r="C3616">
        <v>100</v>
      </c>
      <c r="D3616">
        <v>94</v>
      </c>
      <c r="E3616">
        <v>18</v>
      </c>
      <c r="F3616">
        <v>2</v>
      </c>
      <c r="G3616">
        <v>0</v>
      </c>
      <c r="H3616">
        <v>1</v>
      </c>
      <c r="I3616">
        <v>7</v>
      </c>
      <c r="J3616">
        <v>7</v>
      </c>
      <c r="K3616">
        <v>3</v>
      </c>
      <c r="L3616">
        <v>14</v>
      </c>
      <c r="M3616">
        <v>1</v>
      </c>
      <c r="N3616">
        <v>1</v>
      </c>
      <c r="O3616">
        <v>1</v>
      </c>
      <c r="P3616">
        <v>0.187</v>
      </c>
      <c r="Q3616">
        <v>0.219</v>
      </c>
      <c r="R3616">
        <v>0.24099999999999999</v>
      </c>
      <c r="S3616">
        <v>0.46</v>
      </c>
      <c r="T3616">
        <v>0.20499999999999999</v>
      </c>
      <c r="U3616">
        <v>0</v>
      </c>
      <c r="V3616">
        <v>0</v>
      </c>
      <c r="W3616">
        <v>-0.5</v>
      </c>
    </row>
    <row r="3617" spans="1:23" x14ac:dyDescent="0.25">
      <c r="A3617" t="s">
        <v>3651</v>
      </c>
      <c r="B3617" t="s">
        <v>3652</v>
      </c>
      <c r="C3617">
        <v>100</v>
      </c>
      <c r="D3617">
        <v>93</v>
      </c>
      <c r="E3617">
        <v>16</v>
      </c>
      <c r="F3617">
        <v>2</v>
      </c>
      <c r="G3617">
        <v>0</v>
      </c>
      <c r="H3617">
        <v>1</v>
      </c>
      <c r="I3617">
        <v>7</v>
      </c>
      <c r="J3617">
        <v>7</v>
      </c>
      <c r="K3617">
        <v>5</v>
      </c>
      <c r="L3617">
        <v>24</v>
      </c>
      <c r="M3617">
        <v>1</v>
      </c>
      <c r="N3617">
        <v>2</v>
      </c>
      <c r="O3617">
        <v>1</v>
      </c>
      <c r="P3617">
        <v>0.17499999999999999</v>
      </c>
      <c r="Q3617">
        <v>0.22</v>
      </c>
      <c r="R3617">
        <v>0.23699999999999999</v>
      </c>
      <c r="S3617">
        <v>0.45700000000000002</v>
      </c>
      <c r="T3617">
        <v>0.20499999999999999</v>
      </c>
      <c r="U3617">
        <v>-0.1</v>
      </c>
      <c r="V3617">
        <v>0</v>
      </c>
      <c r="W3617">
        <v>-0.7</v>
      </c>
    </row>
    <row r="3618" spans="1:23" x14ac:dyDescent="0.25">
      <c r="A3618" t="s">
        <v>3649</v>
      </c>
      <c r="B3618" t="s">
        <v>3650</v>
      </c>
      <c r="C3618">
        <v>100</v>
      </c>
      <c r="D3618">
        <v>94</v>
      </c>
      <c r="E3618">
        <v>17</v>
      </c>
      <c r="F3618">
        <v>2</v>
      </c>
      <c r="G3618">
        <v>0</v>
      </c>
      <c r="H3618">
        <v>1</v>
      </c>
      <c r="I3618">
        <v>7</v>
      </c>
      <c r="J3618">
        <v>7</v>
      </c>
      <c r="K3618">
        <v>4</v>
      </c>
      <c r="L3618">
        <v>16</v>
      </c>
      <c r="M3618">
        <v>1</v>
      </c>
      <c r="N3618">
        <v>2</v>
      </c>
      <c r="O3618">
        <v>1</v>
      </c>
      <c r="P3618">
        <v>0.17799999999999999</v>
      </c>
      <c r="Q3618">
        <v>0.217</v>
      </c>
      <c r="R3618">
        <v>0.24399999999999999</v>
      </c>
      <c r="S3618">
        <v>0.46100000000000002</v>
      </c>
      <c r="T3618">
        <v>0.20399999999999999</v>
      </c>
      <c r="U3618">
        <v>0</v>
      </c>
      <c r="V3618">
        <v>0</v>
      </c>
      <c r="W3618">
        <v>-0.4</v>
      </c>
    </row>
    <row r="3619" spans="1:23" x14ac:dyDescent="0.25">
      <c r="A3619" t="s">
        <v>3647</v>
      </c>
      <c r="B3619" t="s">
        <v>3648</v>
      </c>
      <c r="C3619">
        <v>100</v>
      </c>
      <c r="D3619">
        <v>95</v>
      </c>
      <c r="E3619">
        <v>17</v>
      </c>
      <c r="F3619">
        <v>2</v>
      </c>
      <c r="G3619">
        <v>0</v>
      </c>
      <c r="H3619">
        <v>1</v>
      </c>
      <c r="I3619">
        <v>7</v>
      </c>
      <c r="J3619">
        <v>7</v>
      </c>
      <c r="K3619">
        <v>3</v>
      </c>
      <c r="L3619">
        <v>25</v>
      </c>
      <c r="M3619">
        <v>1</v>
      </c>
      <c r="N3619">
        <v>2</v>
      </c>
      <c r="O3619">
        <v>1</v>
      </c>
      <c r="P3619">
        <v>0.185</v>
      </c>
      <c r="Q3619">
        <v>0.215</v>
      </c>
      <c r="R3619">
        <v>0.246</v>
      </c>
      <c r="S3619">
        <v>0.46100000000000002</v>
      </c>
      <c r="T3619">
        <v>0.20399999999999999</v>
      </c>
      <c r="U3619">
        <v>0</v>
      </c>
      <c r="V3619">
        <v>0</v>
      </c>
      <c r="W3619">
        <v>-0.5</v>
      </c>
    </row>
    <row r="3620" spans="1:23" x14ac:dyDescent="0.25">
      <c r="A3620" t="s">
        <v>3645</v>
      </c>
      <c r="B3620" t="s">
        <v>3646</v>
      </c>
      <c r="C3620">
        <v>100</v>
      </c>
      <c r="D3620">
        <v>94</v>
      </c>
      <c r="E3620">
        <v>16</v>
      </c>
      <c r="F3620">
        <v>2</v>
      </c>
      <c r="G3620">
        <v>0</v>
      </c>
      <c r="H3620">
        <v>1</v>
      </c>
      <c r="I3620">
        <v>7</v>
      </c>
      <c r="J3620">
        <v>7</v>
      </c>
      <c r="K3620">
        <v>4</v>
      </c>
      <c r="L3620">
        <v>21</v>
      </c>
      <c r="M3620">
        <v>1</v>
      </c>
      <c r="N3620">
        <v>2</v>
      </c>
      <c r="O3620">
        <v>1</v>
      </c>
      <c r="P3620">
        <v>0.17399999999999999</v>
      </c>
      <c r="Q3620">
        <v>0.214</v>
      </c>
      <c r="R3620">
        <v>0.247</v>
      </c>
      <c r="S3620">
        <v>0.46100000000000002</v>
      </c>
      <c r="T3620">
        <v>0.20399999999999999</v>
      </c>
      <c r="U3620">
        <v>0</v>
      </c>
      <c r="V3620">
        <v>0</v>
      </c>
      <c r="W3620">
        <v>-0.8</v>
      </c>
    </row>
    <row r="3621" spans="1:23" x14ac:dyDescent="0.25">
      <c r="A3621" t="s">
        <v>3643</v>
      </c>
      <c r="B3621" t="s">
        <v>3644</v>
      </c>
      <c r="C3621">
        <v>100</v>
      </c>
      <c r="D3621">
        <v>94</v>
      </c>
      <c r="E3621">
        <v>17</v>
      </c>
      <c r="F3621">
        <v>2</v>
      </c>
      <c r="G3621">
        <v>0</v>
      </c>
      <c r="H3621">
        <v>1</v>
      </c>
      <c r="I3621">
        <v>7</v>
      </c>
      <c r="J3621">
        <v>7</v>
      </c>
      <c r="K3621">
        <v>3</v>
      </c>
      <c r="L3621">
        <v>16</v>
      </c>
      <c r="M3621">
        <v>1</v>
      </c>
      <c r="N3621">
        <v>2</v>
      </c>
      <c r="O3621">
        <v>2</v>
      </c>
      <c r="P3621">
        <v>0.186</v>
      </c>
      <c r="Q3621">
        <v>0.221</v>
      </c>
      <c r="R3621">
        <v>0.23799999999999999</v>
      </c>
      <c r="S3621">
        <v>0.45800000000000002</v>
      </c>
      <c r="T3621">
        <v>0.20399999999999999</v>
      </c>
      <c r="U3621">
        <v>-0.1</v>
      </c>
      <c r="V3621">
        <v>0</v>
      </c>
      <c r="W3621">
        <v>-0.6</v>
      </c>
    </row>
    <row r="3622" spans="1:23" x14ac:dyDescent="0.25">
      <c r="A3622" t="s">
        <v>3641</v>
      </c>
      <c r="B3622" t="s">
        <v>3642</v>
      </c>
      <c r="C3622">
        <v>100</v>
      </c>
      <c r="D3622">
        <v>94</v>
      </c>
      <c r="E3622">
        <v>17</v>
      </c>
      <c r="F3622">
        <v>2</v>
      </c>
      <c r="G3622">
        <v>0</v>
      </c>
      <c r="H3622">
        <v>1</v>
      </c>
      <c r="I3622">
        <v>7</v>
      </c>
      <c r="J3622">
        <v>7</v>
      </c>
      <c r="K3622">
        <v>4</v>
      </c>
      <c r="L3622">
        <v>20</v>
      </c>
      <c r="M3622">
        <v>1</v>
      </c>
      <c r="N3622">
        <v>1</v>
      </c>
      <c r="O3622">
        <v>1</v>
      </c>
      <c r="P3622">
        <v>0.17699999999999999</v>
      </c>
      <c r="Q3622">
        <v>0.216</v>
      </c>
      <c r="R3622">
        <v>0.24399999999999999</v>
      </c>
      <c r="S3622">
        <v>0.46</v>
      </c>
      <c r="T3622">
        <v>0.20399999999999999</v>
      </c>
      <c r="U3622">
        <v>0</v>
      </c>
      <c r="V3622">
        <v>0</v>
      </c>
      <c r="W3622">
        <v>-0.4</v>
      </c>
    </row>
    <row r="3623" spans="1:23" x14ac:dyDescent="0.25">
      <c r="A3623" t="s">
        <v>3639</v>
      </c>
      <c r="B3623" t="s">
        <v>3640</v>
      </c>
      <c r="C3623">
        <v>100</v>
      </c>
      <c r="D3623">
        <v>94</v>
      </c>
      <c r="E3623">
        <v>17</v>
      </c>
      <c r="F3623">
        <v>2</v>
      </c>
      <c r="G3623">
        <v>0</v>
      </c>
      <c r="H3623">
        <v>1</v>
      </c>
      <c r="I3623">
        <v>7</v>
      </c>
      <c r="J3623">
        <v>7</v>
      </c>
      <c r="K3623">
        <v>4</v>
      </c>
      <c r="L3623">
        <v>21</v>
      </c>
      <c r="M3623">
        <v>1</v>
      </c>
      <c r="N3623">
        <v>2</v>
      </c>
      <c r="O3623">
        <v>1</v>
      </c>
      <c r="P3623">
        <v>0.17899999999999999</v>
      </c>
      <c r="Q3623">
        <v>0.218</v>
      </c>
      <c r="R3623">
        <v>0.24099999999999999</v>
      </c>
      <c r="S3623">
        <v>0.45900000000000002</v>
      </c>
      <c r="T3623">
        <v>0.20399999999999999</v>
      </c>
      <c r="U3623">
        <v>-0.1</v>
      </c>
      <c r="V3623">
        <v>0</v>
      </c>
      <c r="W3623">
        <v>-0.4</v>
      </c>
    </row>
    <row r="3624" spans="1:23" x14ac:dyDescent="0.25">
      <c r="A3624" t="s">
        <v>3637</v>
      </c>
      <c r="B3624" t="s">
        <v>3638</v>
      </c>
      <c r="C3624">
        <v>100</v>
      </c>
      <c r="D3624">
        <v>94</v>
      </c>
      <c r="E3624">
        <v>17</v>
      </c>
      <c r="F3624">
        <v>2</v>
      </c>
      <c r="G3624">
        <v>0</v>
      </c>
      <c r="H3624">
        <v>1</v>
      </c>
      <c r="I3624">
        <v>7</v>
      </c>
      <c r="J3624">
        <v>7</v>
      </c>
      <c r="K3624">
        <v>4</v>
      </c>
      <c r="L3624">
        <v>18</v>
      </c>
      <c r="M3624">
        <v>1</v>
      </c>
      <c r="N3624">
        <v>2</v>
      </c>
      <c r="O3624">
        <v>1</v>
      </c>
      <c r="P3624">
        <v>0.17899999999999999</v>
      </c>
      <c r="Q3624">
        <v>0.215</v>
      </c>
      <c r="R3624">
        <v>0.245</v>
      </c>
      <c r="S3624">
        <v>0.46100000000000002</v>
      </c>
      <c r="T3624">
        <v>0.20399999999999999</v>
      </c>
      <c r="U3624">
        <v>0</v>
      </c>
      <c r="V3624">
        <v>0</v>
      </c>
      <c r="W3624">
        <v>-0.4</v>
      </c>
    </row>
    <row r="3625" spans="1:23" x14ac:dyDescent="0.25">
      <c r="A3625" t="s">
        <v>3635</v>
      </c>
      <c r="B3625" t="s">
        <v>3636</v>
      </c>
      <c r="C3625">
        <v>100</v>
      </c>
      <c r="D3625">
        <v>95</v>
      </c>
      <c r="E3625">
        <v>17</v>
      </c>
      <c r="F3625">
        <v>2</v>
      </c>
      <c r="G3625">
        <v>0</v>
      </c>
      <c r="H3625">
        <v>1</v>
      </c>
      <c r="I3625">
        <v>7</v>
      </c>
      <c r="J3625">
        <v>7</v>
      </c>
      <c r="K3625">
        <v>3</v>
      </c>
      <c r="L3625">
        <v>15</v>
      </c>
      <c r="M3625">
        <v>1</v>
      </c>
      <c r="N3625">
        <v>1</v>
      </c>
      <c r="O3625">
        <v>1</v>
      </c>
      <c r="P3625">
        <v>0.185</v>
      </c>
      <c r="Q3625">
        <v>0.218</v>
      </c>
      <c r="R3625">
        <v>0.24299999999999999</v>
      </c>
      <c r="S3625">
        <v>0.46</v>
      </c>
      <c r="T3625">
        <v>0.20399999999999999</v>
      </c>
      <c r="U3625">
        <v>-0.1</v>
      </c>
      <c r="V3625">
        <v>0</v>
      </c>
      <c r="W3625">
        <v>-0.5</v>
      </c>
    </row>
    <row r="3626" spans="1:23" x14ac:dyDescent="0.25">
      <c r="A3626" t="s">
        <v>3633</v>
      </c>
      <c r="B3626" t="s">
        <v>3634</v>
      </c>
      <c r="C3626">
        <v>100</v>
      </c>
      <c r="D3626">
        <v>94</v>
      </c>
      <c r="E3626">
        <v>17</v>
      </c>
      <c r="F3626">
        <v>2</v>
      </c>
      <c r="G3626">
        <v>0</v>
      </c>
      <c r="H3626">
        <v>1</v>
      </c>
      <c r="I3626">
        <v>7</v>
      </c>
      <c r="J3626">
        <v>7</v>
      </c>
      <c r="K3626">
        <v>4</v>
      </c>
      <c r="L3626">
        <v>19</v>
      </c>
      <c r="M3626">
        <v>1</v>
      </c>
      <c r="N3626">
        <v>1</v>
      </c>
      <c r="O3626">
        <v>1</v>
      </c>
      <c r="P3626">
        <v>0.17799999999999999</v>
      </c>
      <c r="Q3626">
        <v>0.215</v>
      </c>
      <c r="R3626">
        <v>0.246</v>
      </c>
      <c r="S3626">
        <v>0.46100000000000002</v>
      </c>
      <c r="T3626">
        <v>0.20399999999999999</v>
      </c>
      <c r="U3626">
        <v>0</v>
      </c>
      <c r="V3626">
        <v>0</v>
      </c>
      <c r="W3626">
        <v>-0.4</v>
      </c>
    </row>
    <row r="3627" spans="1:23" x14ac:dyDescent="0.25">
      <c r="A3627" t="s">
        <v>3631</v>
      </c>
      <c r="B3627" t="s">
        <v>3632</v>
      </c>
      <c r="C3627">
        <v>100</v>
      </c>
      <c r="D3627">
        <v>94</v>
      </c>
      <c r="E3627">
        <v>17</v>
      </c>
      <c r="F3627">
        <v>2</v>
      </c>
      <c r="G3627">
        <v>0</v>
      </c>
      <c r="H3627">
        <v>1</v>
      </c>
      <c r="I3627">
        <v>7</v>
      </c>
      <c r="J3627">
        <v>7</v>
      </c>
      <c r="K3627">
        <v>4</v>
      </c>
      <c r="L3627">
        <v>16</v>
      </c>
      <c r="M3627">
        <v>1</v>
      </c>
      <c r="N3627">
        <v>2</v>
      </c>
      <c r="O3627">
        <v>1</v>
      </c>
      <c r="P3627">
        <v>0.185</v>
      </c>
      <c r="Q3627">
        <v>0.221</v>
      </c>
      <c r="R3627">
        <v>0.23599999999999999</v>
      </c>
      <c r="S3627">
        <v>0.45700000000000002</v>
      </c>
      <c r="T3627">
        <v>0.20399999999999999</v>
      </c>
      <c r="U3627">
        <v>-0.1</v>
      </c>
      <c r="V3627">
        <v>0</v>
      </c>
      <c r="W3627">
        <v>-0.5</v>
      </c>
    </row>
    <row r="3628" spans="1:23" x14ac:dyDescent="0.25">
      <c r="A3628" t="s">
        <v>3629</v>
      </c>
      <c r="B3628" t="s">
        <v>3630</v>
      </c>
      <c r="C3628">
        <v>100</v>
      </c>
      <c r="D3628">
        <v>94</v>
      </c>
      <c r="E3628">
        <v>17</v>
      </c>
      <c r="F3628">
        <v>2</v>
      </c>
      <c r="G3628">
        <v>0</v>
      </c>
      <c r="H3628">
        <v>1</v>
      </c>
      <c r="I3628">
        <v>7</v>
      </c>
      <c r="J3628">
        <v>7</v>
      </c>
      <c r="K3628">
        <v>4</v>
      </c>
      <c r="L3628">
        <v>25</v>
      </c>
      <c r="M3628">
        <v>1</v>
      </c>
      <c r="N3628">
        <v>1</v>
      </c>
      <c r="O3628">
        <v>1</v>
      </c>
      <c r="P3628">
        <v>0.17699999999999999</v>
      </c>
      <c r="Q3628">
        <v>0.21199999999999999</v>
      </c>
      <c r="R3628">
        <v>0.25</v>
      </c>
      <c r="S3628">
        <v>0.46300000000000002</v>
      </c>
      <c r="T3628">
        <v>0.20399999999999999</v>
      </c>
      <c r="U3628">
        <v>0</v>
      </c>
      <c r="V3628">
        <v>0</v>
      </c>
      <c r="W3628">
        <v>-0.7</v>
      </c>
    </row>
    <row r="3629" spans="1:23" x14ac:dyDescent="0.25">
      <c r="A3629" t="s">
        <v>3627</v>
      </c>
      <c r="B3629" t="s">
        <v>3628</v>
      </c>
      <c r="C3629">
        <v>100</v>
      </c>
      <c r="D3629">
        <v>94</v>
      </c>
      <c r="E3629">
        <v>17</v>
      </c>
      <c r="F3629">
        <v>2</v>
      </c>
      <c r="G3629">
        <v>0</v>
      </c>
      <c r="H3629">
        <v>1</v>
      </c>
      <c r="I3629">
        <v>7</v>
      </c>
      <c r="J3629">
        <v>7</v>
      </c>
      <c r="K3629">
        <v>3</v>
      </c>
      <c r="L3629">
        <v>20</v>
      </c>
      <c r="M3629">
        <v>1</v>
      </c>
      <c r="N3629">
        <v>1</v>
      </c>
      <c r="O3629">
        <v>1</v>
      </c>
      <c r="P3629">
        <v>0.182</v>
      </c>
      <c r="Q3629">
        <v>0.217</v>
      </c>
      <c r="R3629">
        <v>0.24299999999999999</v>
      </c>
      <c r="S3629">
        <v>0.46</v>
      </c>
      <c r="T3629">
        <v>0.20399999999999999</v>
      </c>
      <c r="U3629">
        <v>0</v>
      </c>
      <c r="V3629">
        <v>0</v>
      </c>
      <c r="W3629">
        <v>-0.5</v>
      </c>
    </row>
    <row r="3630" spans="1:23" x14ac:dyDescent="0.25">
      <c r="A3630" t="s">
        <v>3625</v>
      </c>
      <c r="B3630" t="s">
        <v>3626</v>
      </c>
      <c r="C3630">
        <v>100</v>
      </c>
      <c r="D3630">
        <v>94</v>
      </c>
      <c r="E3630">
        <v>17</v>
      </c>
      <c r="F3630">
        <v>2</v>
      </c>
      <c r="G3630">
        <v>0</v>
      </c>
      <c r="H3630">
        <v>1</v>
      </c>
      <c r="I3630">
        <v>7</v>
      </c>
      <c r="J3630">
        <v>7</v>
      </c>
      <c r="K3630">
        <v>4</v>
      </c>
      <c r="L3630">
        <v>21</v>
      </c>
      <c r="M3630">
        <v>1</v>
      </c>
      <c r="N3630">
        <v>2</v>
      </c>
      <c r="O3630">
        <v>1</v>
      </c>
      <c r="P3630">
        <v>0.18099999999999999</v>
      </c>
      <c r="Q3630">
        <v>0.218</v>
      </c>
      <c r="R3630">
        <v>0.24099999999999999</v>
      </c>
      <c r="S3630">
        <v>0.45900000000000002</v>
      </c>
      <c r="T3630">
        <v>0.20399999999999999</v>
      </c>
      <c r="U3630">
        <v>0</v>
      </c>
      <c r="V3630">
        <v>0</v>
      </c>
      <c r="W3630">
        <v>-0.7</v>
      </c>
    </row>
    <row r="3631" spans="1:23" x14ac:dyDescent="0.25">
      <c r="A3631" t="s">
        <v>3623</v>
      </c>
      <c r="B3631" t="s">
        <v>3624</v>
      </c>
      <c r="C3631">
        <v>100</v>
      </c>
      <c r="D3631">
        <v>94</v>
      </c>
      <c r="E3631">
        <v>17</v>
      </c>
      <c r="F3631">
        <v>2</v>
      </c>
      <c r="G3631">
        <v>0</v>
      </c>
      <c r="H3631">
        <v>1</v>
      </c>
      <c r="I3631">
        <v>7</v>
      </c>
      <c r="J3631">
        <v>7</v>
      </c>
      <c r="K3631">
        <v>4</v>
      </c>
      <c r="L3631">
        <v>18</v>
      </c>
      <c r="M3631">
        <v>1</v>
      </c>
      <c r="N3631">
        <v>2</v>
      </c>
      <c r="O3631">
        <v>1</v>
      </c>
      <c r="P3631">
        <v>0.183</v>
      </c>
      <c r="Q3631">
        <v>0.217</v>
      </c>
      <c r="R3631">
        <v>0.24199999999999999</v>
      </c>
      <c r="S3631">
        <v>0.45900000000000002</v>
      </c>
      <c r="T3631">
        <v>0.20399999999999999</v>
      </c>
      <c r="U3631">
        <v>-0.1</v>
      </c>
      <c r="V3631">
        <v>0</v>
      </c>
      <c r="W3631">
        <v>-0.5</v>
      </c>
    </row>
    <row r="3632" spans="1:23" x14ac:dyDescent="0.25">
      <c r="A3632" t="s">
        <v>3621</v>
      </c>
      <c r="B3632" t="s">
        <v>3622</v>
      </c>
      <c r="C3632">
        <v>100</v>
      </c>
      <c r="D3632">
        <v>94</v>
      </c>
      <c r="E3632">
        <v>16</v>
      </c>
      <c r="F3632">
        <v>2</v>
      </c>
      <c r="G3632">
        <v>0</v>
      </c>
      <c r="H3632">
        <v>1</v>
      </c>
      <c r="I3632">
        <v>7</v>
      </c>
      <c r="J3632">
        <v>7</v>
      </c>
      <c r="K3632">
        <v>4</v>
      </c>
      <c r="L3632">
        <v>21</v>
      </c>
      <c r="M3632">
        <v>1</v>
      </c>
      <c r="N3632">
        <v>1</v>
      </c>
      <c r="O3632">
        <v>1</v>
      </c>
      <c r="P3632">
        <v>0.17499999999999999</v>
      </c>
      <c r="Q3632">
        <v>0.21199999999999999</v>
      </c>
      <c r="R3632">
        <v>0.249</v>
      </c>
      <c r="S3632">
        <v>0.46</v>
      </c>
      <c r="T3632">
        <v>0.20399999999999999</v>
      </c>
      <c r="U3632">
        <v>0</v>
      </c>
      <c r="V3632">
        <v>0</v>
      </c>
      <c r="W3632">
        <v>-0.5</v>
      </c>
    </row>
    <row r="3633" spans="1:23" x14ac:dyDescent="0.25">
      <c r="A3633" t="s">
        <v>3619</v>
      </c>
      <c r="B3633" t="s">
        <v>3620</v>
      </c>
      <c r="C3633">
        <v>100</v>
      </c>
      <c r="D3633">
        <v>93</v>
      </c>
      <c r="E3633">
        <v>16</v>
      </c>
      <c r="F3633">
        <v>3</v>
      </c>
      <c r="G3633">
        <v>0</v>
      </c>
      <c r="H3633">
        <v>1</v>
      </c>
      <c r="I3633">
        <v>7</v>
      </c>
      <c r="J3633">
        <v>7</v>
      </c>
      <c r="K3633">
        <v>5</v>
      </c>
      <c r="L3633">
        <v>22</v>
      </c>
      <c r="M3633">
        <v>1</v>
      </c>
      <c r="N3633">
        <v>1</v>
      </c>
      <c r="O3633">
        <v>1</v>
      </c>
      <c r="P3633">
        <v>0.17299999999999999</v>
      </c>
      <c r="Q3633">
        <v>0.217</v>
      </c>
      <c r="R3633">
        <v>0.24099999999999999</v>
      </c>
      <c r="S3633">
        <v>0.45800000000000002</v>
      </c>
      <c r="T3633">
        <v>0.20399999999999999</v>
      </c>
      <c r="U3633">
        <v>0</v>
      </c>
      <c r="V3633">
        <v>0</v>
      </c>
      <c r="W3633">
        <v>-0.4</v>
      </c>
    </row>
    <row r="3634" spans="1:23" x14ac:dyDescent="0.25">
      <c r="A3634" t="s">
        <v>3617</v>
      </c>
      <c r="B3634" t="s">
        <v>3618</v>
      </c>
      <c r="C3634">
        <v>100</v>
      </c>
      <c r="D3634">
        <v>94</v>
      </c>
      <c r="E3634">
        <v>17</v>
      </c>
      <c r="F3634">
        <v>2</v>
      </c>
      <c r="G3634">
        <v>0</v>
      </c>
      <c r="H3634">
        <v>1</v>
      </c>
      <c r="I3634">
        <v>7</v>
      </c>
      <c r="J3634">
        <v>7</v>
      </c>
      <c r="K3634">
        <v>4</v>
      </c>
      <c r="L3634">
        <v>17</v>
      </c>
      <c r="M3634">
        <v>1</v>
      </c>
      <c r="N3634">
        <v>1</v>
      </c>
      <c r="O3634">
        <v>1</v>
      </c>
      <c r="P3634">
        <v>0.17699999999999999</v>
      </c>
      <c r="Q3634">
        <v>0.216</v>
      </c>
      <c r="R3634">
        <v>0.245</v>
      </c>
      <c r="S3634">
        <v>0.46100000000000002</v>
      </c>
      <c r="T3634">
        <v>0.20399999999999999</v>
      </c>
      <c r="U3634">
        <v>0</v>
      </c>
      <c r="V3634">
        <v>0</v>
      </c>
      <c r="W3634">
        <v>-0.4</v>
      </c>
    </row>
    <row r="3635" spans="1:23" x14ac:dyDescent="0.25">
      <c r="A3635" t="s">
        <v>3615</v>
      </c>
      <c r="B3635" t="s">
        <v>3616</v>
      </c>
      <c r="C3635">
        <v>100</v>
      </c>
      <c r="D3635">
        <v>95</v>
      </c>
      <c r="E3635">
        <v>17</v>
      </c>
      <c r="F3635">
        <v>2</v>
      </c>
      <c r="G3635">
        <v>0</v>
      </c>
      <c r="H3635">
        <v>1</v>
      </c>
      <c r="I3635">
        <v>7</v>
      </c>
      <c r="J3635">
        <v>7</v>
      </c>
      <c r="K3635">
        <v>3</v>
      </c>
      <c r="L3635">
        <v>21</v>
      </c>
      <c r="M3635">
        <v>1</v>
      </c>
      <c r="N3635">
        <v>3</v>
      </c>
      <c r="O3635">
        <v>2</v>
      </c>
      <c r="P3635">
        <v>0.185</v>
      </c>
      <c r="Q3635">
        <v>0.216</v>
      </c>
      <c r="R3635">
        <v>0.245</v>
      </c>
      <c r="S3635">
        <v>0.46100000000000002</v>
      </c>
      <c r="T3635">
        <v>0.20399999999999999</v>
      </c>
      <c r="U3635">
        <v>0</v>
      </c>
      <c r="V3635">
        <v>0</v>
      </c>
      <c r="W3635">
        <v>-0.5</v>
      </c>
    </row>
    <row r="3636" spans="1:23" x14ac:dyDescent="0.25">
      <c r="A3636" t="s">
        <v>3613</v>
      </c>
      <c r="B3636" t="s">
        <v>3614</v>
      </c>
      <c r="C3636">
        <v>100</v>
      </c>
      <c r="D3636">
        <v>93</v>
      </c>
      <c r="E3636">
        <v>16</v>
      </c>
      <c r="F3636">
        <v>2</v>
      </c>
      <c r="G3636">
        <v>0</v>
      </c>
      <c r="H3636">
        <v>1</v>
      </c>
      <c r="I3636">
        <v>7</v>
      </c>
      <c r="J3636">
        <v>7</v>
      </c>
      <c r="K3636">
        <v>5</v>
      </c>
      <c r="L3636">
        <v>19</v>
      </c>
      <c r="M3636">
        <v>1</v>
      </c>
      <c r="N3636">
        <v>1</v>
      </c>
      <c r="O3636">
        <v>1</v>
      </c>
      <c r="P3636">
        <v>0.17199999999999999</v>
      </c>
      <c r="Q3636">
        <v>0.217</v>
      </c>
      <c r="R3636">
        <v>0.24099999999999999</v>
      </c>
      <c r="S3636">
        <v>0.45800000000000002</v>
      </c>
      <c r="T3636">
        <v>0.20399999999999999</v>
      </c>
      <c r="U3636">
        <v>0</v>
      </c>
      <c r="V3636">
        <v>0</v>
      </c>
      <c r="W3636">
        <v>-0.4</v>
      </c>
    </row>
    <row r="3637" spans="1:23" x14ac:dyDescent="0.25">
      <c r="A3637" t="s">
        <v>3611</v>
      </c>
      <c r="B3637" t="s">
        <v>3612</v>
      </c>
      <c r="C3637">
        <v>100</v>
      </c>
      <c r="D3637">
        <v>95</v>
      </c>
      <c r="E3637">
        <v>18</v>
      </c>
      <c r="F3637">
        <v>2</v>
      </c>
      <c r="G3637">
        <v>0</v>
      </c>
      <c r="H3637">
        <v>1</v>
      </c>
      <c r="I3637">
        <v>7</v>
      </c>
      <c r="J3637">
        <v>7</v>
      </c>
      <c r="K3637">
        <v>3</v>
      </c>
      <c r="L3637">
        <v>15</v>
      </c>
      <c r="M3637">
        <v>1</v>
      </c>
      <c r="N3637">
        <v>3</v>
      </c>
      <c r="O3637">
        <v>1</v>
      </c>
      <c r="P3637">
        <v>0.191</v>
      </c>
      <c r="Q3637">
        <v>0.222</v>
      </c>
      <c r="R3637">
        <v>0.23699999999999999</v>
      </c>
      <c r="S3637">
        <v>0.45900000000000002</v>
      </c>
      <c r="T3637">
        <v>0.20399999999999999</v>
      </c>
      <c r="U3637">
        <v>0</v>
      </c>
      <c r="V3637">
        <v>0</v>
      </c>
      <c r="W3637">
        <v>-0.5</v>
      </c>
    </row>
    <row r="3638" spans="1:23" x14ac:dyDescent="0.25">
      <c r="A3638" t="s">
        <v>3609</v>
      </c>
      <c r="B3638" t="s">
        <v>3610</v>
      </c>
      <c r="C3638">
        <v>100</v>
      </c>
      <c r="D3638">
        <v>94</v>
      </c>
      <c r="E3638">
        <v>17</v>
      </c>
      <c r="F3638">
        <v>2</v>
      </c>
      <c r="G3638">
        <v>0</v>
      </c>
      <c r="H3638">
        <v>1</v>
      </c>
      <c r="I3638">
        <v>7</v>
      </c>
      <c r="J3638">
        <v>7</v>
      </c>
      <c r="K3638">
        <v>3</v>
      </c>
      <c r="L3638">
        <v>21</v>
      </c>
      <c r="M3638">
        <v>1</v>
      </c>
      <c r="N3638">
        <v>2</v>
      </c>
      <c r="O3638">
        <v>1</v>
      </c>
      <c r="P3638">
        <v>0.17799999999999999</v>
      </c>
      <c r="Q3638">
        <v>0.21299999999999999</v>
      </c>
      <c r="R3638">
        <v>0.249</v>
      </c>
      <c r="S3638">
        <v>0.46200000000000002</v>
      </c>
      <c r="T3638">
        <v>0.20399999999999999</v>
      </c>
      <c r="U3638">
        <v>0</v>
      </c>
      <c r="V3638">
        <v>0</v>
      </c>
      <c r="W3638">
        <v>-0.5</v>
      </c>
    </row>
    <row r="3639" spans="1:23" x14ac:dyDescent="0.25">
      <c r="A3639" t="s">
        <v>3607</v>
      </c>
      <c r="B3639" t="s">
        <v>3608</v>
      </c>
      <c r="C3639">
        <v>100</v>
      </c>
      <c r="D3639">
        <v>94</v>
      </c>
      <c r="E3639">
        <v>17</v>
      </c>
      <c r="F3639">
        <v>2</v>
      </c>
      <c r="G3639">
        <v>0</v>
      </c>
      <c r="H3639">
        <v>1</v>
      </c>
      <c r="I3639">
        <v>7</v>
      </c>
      <c r="J3639">
        <v>7</v>
      </c>
      <c r="K3639">
        <v>4</v>
      </c>
      <c r="L3639">
        <v>17</v>
      </c>
      <c r="M3639">
        <v>1</v>
      </c>
      <c r="N3639">
        <v>1</v>
      </c>
      <c r="O3639">
        <v>1</v>
      </c>
      <c r="P3639">
        <v>0.17699999999999999</v>
      </c>
      <c r="Q3639">
        <v>0.218</v>
      </c>
      <c r="R3639">
        <v>0.24</v>
      </c>
      <c r="S3639">
        <v>0.45800000000000002</v>
      </c>
      <c r="T3639">
        <v>0.20399999999999999</v>
      </c>
      <c r="U3639">
        <v>0</v>
      </c>
      <c r="V3639">
        <v>0</v>
      </c>
      <c r="W3639">
        <v>-0.4</v>
      </c>
    </row>
    <row r="3640" spans="1:23" x14ac:dyDescent="0.25">
      <c r="A3640" t="s">
        <v>3605</v>
      </c>
      <c r="B3640" t="s">
        <v>3606</v>
      </c>
      <c r="C3640">
        <v>100</v>
      </c>
      <c r="D3640">
        <v>95</v>
      </c>
      <c r="E3640">
        <v>18</v>
      </c>
      <c r="F3640">
        <v>3</v>
      </c>
      <c r="G3640">
        <v>0</v>
      </c>
      <c r="H3640">
        <v>1</v>
      </c>
      <c r="I3640">
        <v>7</v>
      </c>
      <c r="J3640">
        <v>7</v>
      </c>
      <c r="K3640">
        <v>3</v>
      </c>
      <c r="L3640">
        <v>13</v>
      </c>
      <c r="M3640">
        <v>1</v>
      </c>
      <c r="N3640">
        <v>1</v>
      </c>
      <c r="O3640">
        <v>1</v>
      </c>
      <c r="P3640">
        <v>0.189</v>
      </c>
      <c r="Q3640">
        <v>0.217</v>
      </c>
      <c r="R3640">
        <v>0.24399999999999999</v>
      </c>
      <c r="S3640">
        <v>0.46100000000000002</v>
      </c>
      <c r="T3640">
        <v>0.20399999999999999</v>
      </c>
      <c r="U3640">
        <v>0</v>
      </c>
      <c r="V3640">
        <v>0</v>
      </c>
      <c r="W3640">
        <v>-0.5</v>
      </c>
    </row>
    <row r="3641" spans="1:23" x14ac:dyDescent="0.25">
      <c r="A3641" t="s">
        <v>3603</v>
      </c>
      <c r="B3641" t="s">
        <v>3604</v>
      </c>
      <c r="C3641">
        <v>100</v>
      </c>
      <c r="D3641">
        <v>93</v>
      </c>
      <c r="E3641">
        <v>17</v>
      </c>
      <c r="F3641">
        <v>2</v>
      </c>
      <c r="G3641">
        <v>0</v>
      </c>
      <c r="H3641">
        <v>1</v>
      </c>
      <c r="I3641">
        <v>7</v>
      </c>
      <c r="J3641">
        <v>7</v>
      </c>
      <c r="K3641">
        <v>4</v>
      </c>
      <c r="L3641">
        <v>24</v>
      </c>
      <c r="M3641">
        <v>1</v>
      </c>
      <c r="N3641">
        <v>4</v>
      </c>
      <c r="O3641">
        <v>2</v>
      </c>
      <c r="P3641">
        <v>0.17799999999999999</v>
      </c>
      <c r="Q3641">
        <v>0.22</v>
      </c>
      <c r="R3641">
        <v>0.23599999999999999</v>
      </c>
      <c r="S3641">
        <v>0.45600000000000002</v>
      </c>
      <c r="T3641">
        <v>0.20399999999999999</v>
      </c>
      <c r="U3641">
        <v>0</v>
      </c>
      <c r="V3641">
        <v>0</v>
      </c>
      <c r="W3641">
        <v>-0.7</v>
      </c>
    </row>
    <row r="3642" spans="1:23" x14ac:dyDescent="0.25">
      <c r="A3642" t="s">
        <v>3601</v>
      </c>
      <c r="B3642" t="s">
        <v>3602</v>
      </c>
      <c r="C3642">
        <v>100</v>
      </c>
      <c r="D3642">
        <v>93</v>
      </c>
      <c r="E3642">
        <v>17</v>
      </c>
      <c r="F3642">
        <v>2</v>
      </c>
      <c r="G3642">
        <v>0</v>
      </c>
      <c r="H3642">
        <v>1</v>
      </c>
      <c r="I3642">
        <v>7</v>
      </c>
      <c r="J3642">
        <v>7</v>
      </c>
      <c r="K3642">
        <v>5</v>
      </c>
      <c r="L3642">
        <v>15</v>
      </c>
      <c r="M3642">
        <v>1</v>
      </c>
      <c r="N3642">
        <v>2</v>
      </c>
      <c r="O3642">
        <v>1</v>
      </c>
      <c r="P3642">
        <v>0.17799999999999999</v>
      </c>
      <c r="Q3642">
        <v>0.221</v>
      </c>
      <c r="R3642">
        <v>0.23100000000000001</v>
      </c>
      <c r="S3642">
        <v>0.45300000000000001</v>
      </c>
      <c r="T3642">
        <v>0.20399999999999999</v>
      </c>
      <c r="U3642">
        <v>-0.1</v>
      </c>
      <c r="V3642">
        <v>0</v>
      </c>
      <c r="W3642">
        <v>-0.5</v>
      </c>
    </row>
    <row r="3643" spans="1:23" x14ac:dyDescent="0.25">
      <c r="A3643" t="s">
        <v>3599</v>
      </c>
      <c r="B3643" t="s">
        <v>3600</v>
      </c>
      <c r="C3643">
        <v>100</v>
      </c>
      <c r="D3643">
        <v>94</v>
      </c>
      <c r="E3643">
        <v>17</v>
      </c>
      <c r="F3643">
        <v>2</v>
      </c>
      <c r="G3643">
        <v>0</v>
      </c>
      <c r="H3643">
        <v>1</v>
      </c>
      <c r="I3643">
        <v>7</v>
      </c>
      <c r="J3643">
        <v>7</v>
      </c>
      <c r="K3643">
        <v>4</v>
      </c>
      <c r="L3643">
        <v>16</v>
      </c>
      <c r="M3643">
        <v>1</v>
      </c>
      <c r="N3643">
        <v>1</v>
      </c>
      <c r="O3643">
        <v>1</v>
      </c>
      <c r="P3643">
        <v>0.17899999999999999</v>
      </c>
      <c r="Q3643">
        <v>0.219</v>
      </c>
      <c r="R3643">
        <v>0.23899999999999999</v>
      </c>
      <c r="S3643">
        <v>0.45800000000000002</v>
      </c>
      <c r="T3643">
        <v>0.20399999999999999</v>
      </c>
      <c r="U3643">
        <v>0</v>
      </c>
      <c r="V3643">
        <v>0</v>
      </c>
      <c r="W3643">
        <v>-0.4</v>
      </c>
    </row>
    <row r="3644" spans="1:23" x14ac:dyDescent="0.25">
      <c r="A3644" t="s">
        <v>3597</v>
      </c>
      <c r="B3644" t="s">
        <v>3598</v>
      </c>
      <c r="C3644">
        <v>100</v>
      </c>
      <c r="D3644">
        <v>95</v>
      </c>
      <c r="E3644">
        <v>18</v>
      </c>
      <c r="F3644">
        <v>2</v>
      </c>
      <c r="G3644">
        <v>0</v>
      </c>
      <c r="H3644">
        <v>1</v>
      </c>
      <c r="I3644">
        <v>7</v>
      </c>
      <c r="J3644">
        <v>7</v>
      </c>
      <c r="K3644">
        <v>3</v>
      </c>
      <c r="L3644">
        <v>17</v>
      </c>
      <c r="M3644">
        <v>1</v>
      </c>
      <c r="N3644">
        <v>2</v>
      </c>
      <c r="O3644">
        <v>1</v>
      </c>
      <c r="P3644">
        <v>0.185</v>
      </c>
      <c r="Q3644">
        <v>0.217</v>
      </c>
      <c r="R3644">
        <v>0.24099999999999999</v>
      </c>
      <c r="S3644">
        <v>0.45800000000000002</v>
      </c>
      <c r="T3644">
        <v>0.20399999999999999</v>
      </c>
      <c r="U3644">
        <v>0</v>
      </c>
      <c r="V3644">
        <v>0</v>
      </c>
      <c r="W3644">
        <v>-0.5</v>
      </c>
    </row>
    <row r="3645" spans="1:23" x14ac:dyDescent="0.25">
      <c r="A3645" t="s">
        <v>3595</v>
      </c>
      <c r="B3645" t="s">
        <v>3596</v>
      </c>
      <c r="C3645">
        <v>100</v>
      </c>
      <c r="D3645">
        <v>94</v>
      </c>
      <c r="E3645">
        <v>16</v>
      </c>
      <c r="F3645">
        <v>2</v>
      </c>
      <c r="G3645">
        <v>0</v>
      </c>
      <c r="H3645">
        <v>1</v>
      </c>
      <c r="I3645">
        <v>7</v>
      </c>
      <c r="J3645">
        <v>7</v>
      </c>
      <c r="K3645">
        <v>4</v>
      </c>
      <c r="L3645">
        <v>26</v>
      </c>
      <c r="M3645">
        <v>1</v>
      </c>
      <c r="N3645">
        <v>2</v>
      </c>
      <c r="O3645">
        <v>1</v>
      </c>
      <c r="P3645">
        <v>0.17199999999999999</v>
      </c>
      <c r="Q3645">
        <v>0.21299999999999999</v>
      </c>
      <c r="R3645">
        <v>0.247</v>
      </c>
      <c r="S3645">
        <v>0.46</v>
      </c>
      <c r="T3645">
        <v>0.20399999999999999</v>
      </c>
      <c r="U3645">
        <v>0</v>
      </c>
      <c r="V3645">
        <v>0</v>
      </c>
      <c r="W3645">
        <v>-0.7</v>
      </c>
    </row>
    <row r="3646" spans="1:23" x14ac:dyDescent="0.25">
      <c r="A3646" t="s">
        <v>3593</v>
      </c>
      <c r="B3646" t="s">
        <v>3594</v>
      </c>
      <c r="C3646">
        <v>100</v>
      </c>
      <c r="D3646">
        <v>94</v>
      </c>
      <c r="E3646">
        <v>16</v>
      </c>
      <c r="F3646">
        <v>2</v>
      </c>
      <c r="G3646">
        <v>0</v>
      </c>
      <c r="H3646">
        <v>1</v>
      </c>
      <c r="I3646">
        <v>7</v>
      </c>
      <c r="J3646">
        <v>7</v>
      </c>
      <c r="K3646">
        <v>4</v>
      </c>
      <c r="L3646">
        <v>17</v>
      </c>
      <c r="M3646">
        <v>1</v>
      </c>
      <c r="N3646">
        <v>1</v>
      </c>
      <c r="O3646">
        <v>1</v>
      </c>
      <c r="P3646">
        <v>0.17499999999999999</v>
      </c>
      <c r="Q3646">
        <v>0.21199999999999999</v>
      </c>
      <c r="R3646">
        <v>0.248</v>
      </c>
      <c r="S3646">
        <v>0.46</v>
      </c>
      <c r="T3646">
        <v>0.20399999999999999</v>
      </c>
      <c r="U3646">
        <v>0</v>
      </c>
      <c r="V3646">
        <v>0</v>
      </c>
      <c r="W3646">
        <v>-0.4</v>
      </c>
    </row>
    <row r="3647" spans="1:23" x14ac:dyDescent="0.25">
      <c r="A3647" t="s">
        <v>3591</v>
      </c>
      <c r="B3647" t="s">
        <v>3592</v>
      </c>
      <c r="C3647">
        <v>100</v>
      </c>
      <c r="D3647">
        <v>94</v>
      </c>
      <c r="E3647">
        <v>16</v>
      </c>
      <c r="F3647">
        <v>2</v>
      </c>
      <c r="G3647">
        <v>0</v>
      </c>
      <c r="H3647">
        <v>1</v>
      </c>
      <c r="I3647">
        <v>7</v>
      </c>
      <c r="J3647">
        <v>7</v>
      </c>
      <c r="K3647">
        <v>4</v>
      </c>
      <c r="L3647">
        <v>23</v>
      </c>
      <c r="M3647">
        <v>1</v>
      </c>
      <c r="N3647">
        <v>1</v>
      </c>
      <c r="O3647">
        <v>1</v>
      </c>
      <c r="P3647">
        <v>0.17299999999999999</v>
      </c>
      <c r="Q3647">
        <v>0.21299999999999999</v>
      </c>
      <c r="R3647">
        <v>0.247</v>
      </c>
      <c r="S3647">
        <v>0.46</v>
      </c>
      <c r="T3647">
        <v>0.20399999999999999</v>
      </c>
      <c r="U3647">
        <v>0</v>
      </c>
      <c r="V3647">
        <v>0</v>
      </c>
      <c r="W3647">
        <v>-0.7</v>
      </c>
    </row>
    <row r="3648" spans="1:23" x14ac:dyDescent="0.25">
      <c r="A3648" t="s">
        <v>3589</v>
      </c>
      <c r="B3648" t="s">
        <v>3590</v>
      </c>
      <c r="C3648">
        <v>100</v>
      </c>
      <c r="D3648">
        <v>93</v>
      </c>
      <c r="E3648">
        <v>16</v>
      </c>
      <c r="F3648">
        <v>3</v>
      </c>
      <c r="G3648">
        <v>0</v>
      </c>
      <c r="H3648">
        <v>1</v>
      </c>
      <c r="I3648">
        <v>7</v>
      </c>
      <c r="J3648">
        <v>7</v>
      </c>
      <c r="K3648">
        <v>5</v>
      </c>
      <c r="L3648">
        <v>23</v>
      </c>
      <c r="M3648">
        <v>1</v>
      </c>
      <c r="N3648">
        <v>1</v>
      </c>
      <c r="O3648">
        <v>1</v>
      </c>
      <c r="P3648">
        <v>0.17299999999999999</v>
      </c>
      <c r="Q3648">
        <v>0.217</v>
      </c>
      <c r="R3648">
        <v>0.24099999999999999</v>
      </c>
      <c r="S3648">
        <v>0.45800000000000002</v>
      </c>
      <c r="T3648">
        <v>0.20399999999999999</v>
      </c>
      <c r="U3648">
        <v>0</v>
      </c>
      <c r="V3648">
        <v>0</v>
      </c>
      <c r="W3648">
        <v>-0.4</v>
      </c>
    </row>
    <row r="3649" spans="1:23" x14ac:dyDescent="0.25">
      <c r="A3649" t="s">
        <v>3587</v>
      </c>
      <c r="B3649" t="s">
        <v>3588</v>
      </c>
      <c r="C3649">
        <v>100</v>
      </c>
      <c r="D3649">
        <v>94</v>
      </c>
      <c r="E3649">
        <v>17</v>
      </c>
      <c r="F3649">
        <v>2</v>
      </c>
      <c r="G3649">
        <v>0</v>
      </c>
      <c r="H3649">
        <v>1</v>
      </c>
      <c r="I3649">
        <v>7</v>
      </c>
      <c r="J3649">
        <v>7</v>
      </c>
      <c r="K3649">
        <v>4</v>
      </c>
      <c r="L3649">
        <v>17</v>
      </c>
      <c r="M3649">
        <v>1</v>
      </c>
      <c r="N3649">
        <v>1</v>
      </c>
      <c r="O3649">
        <v>1</v>
      </c>
      <c r="P3649">
        <v>0.17699999999999999</v>
      </c>
      <c r="Q3649">
        <v>0.217</v>
      </c>
      <c r="R3649">
        <v>0.24299999999999999</v>
      </c>
      <c r="S3649">
        <v>0.46</v>
      </c>
      <c r="T3649">
        <v>0.20399999999999999</v>
      </c>
      <c r="U3649">
        <v>0</v>
      </c>
      <c r="V3649">
        <v>0</v>
      </c>
      <c r="W3649">
        <v>-0.4</v>
      </c>
    </row>
    <row r="3650" spans="1:23" x14ac:dyDescent="0.25">
      <c r="A3650" t="s">
        <v>3585</v>
      </c>
      <c r="B3650" t="s">
        <v>3586</v>
      </c>
      <c r="C3650">
        <v>100</v>
      </c>
      <c r="D3650">
        <v>94</v>
      </c>
      <c r="E3650">
        <v>18</v>
      </c>
      <c r="F3650">
        <v>2</v>
      </c>
      <c r="G3650">
        <v>0</v>
      </c>
      <c r="H3650">
        <v>1</v>
      </c>
      <c r="I3650">
        <v>7</v>
      </c>
      <c r="J3650">
        <v>7</v>
      </c>
      <c r="K3650">
        <v>3</v>
      </c>
      <c r="L3650">
        <v>16</v>
      </c>
      <c r="M3650">
        <v>1</v>
      </c>
      <c r="N3650">
        <v>2</v>
      </c>
      <c r="O3650">
        <v>1</v>
      </c>
      <c r="P3650">
        <v>0.186</v>
      </c>
      <c r="Q3650">
        <v>0.219</v>
      </c>
      <c r="R3650">
        <v>0.23899999999999999</v>
      </c>
      <c r="S3650">
        <v>0.45700000000000002</v>
      </c>
      <c r="T3650">
        <v>0.20399999999999999</v>
      </c>
      <c r="U3650">
        <v>0</v>
      </c>
      <c r="V3650">
        <v>0</v>
      </c>
      <c r="W3650">
        <v>-0.6</v>
      </c>
    </row>
    <row r="3651" spans="1:23" x14ac:dyDescent="0.25">
      <c r="A3651" t="s">
        <v>3583</v>
      </c>
      <c r="B3651" t="s">
        <v>3584</v>
      </c>
      <c r="C3651">
        <v>100</v>
      </c>
      <c r="D3651">
        <v>94</v>
      </c>
      <c r="E3651">
        <v>18</v>
      </c>
      <c r="F3651">
        <v>2</v>
      </c>
      <c r="G3651">
        <v>0</v>
      </c>
      <c r="H3651">
        <v>1</v>
      </c>
      <c r="I3651">
        <v>7</v>
      </c>
      <c r="J3651">
        <v>7</v>
      </c>
      <c r="K3651">
        <v>3</v>
      </c>
      <c r="L3651">
        <v>15</v>
      </c>
      <c r="M3651">
        <v>1</v>
      </c>
      <c r="N3651">
        <v>2</v>
      </c>
      <c r="O3651">
        <v>1</v>
      </c>
      <c r="P3651">
        <v>0.186</v>
      </c>
      <c r="Q3651">
        <v>0.22</v>
      </c>
      <c r="R3651">
        <v>0.23899999999999999</v>
      </c>
      <c r="S3651">
        <v>0.45900000000000002</v>
      </c>
      <c r="T3651">
        <v>0.20399999999999999</v>
      </c>
      <c r="U3651">
        <v>0</v>
      </c>
      <c r="V3651">
        <v>0</v>
      </c>
      <c r="W3651">
        <v>-0.5</v>
      </c>
    </row>
    <row r="3652" spans="1:23" x14ac:dyDescent="0.25">
      <c r="A3652" t="s">
        <v>3581</v>
      </c>
      <c r="B3652" t="s">
        <v>3582</v>
      </c>
      <c r="C3652">
        <v>100</v>
      </c>
      <c r="D3652">
        <v>94</v>
      </c>
      <c r="E3652">
        <v>17</v>
      </c>
      <c r="F3652">
        <v>2</v>
      </c>
      <c r="G3652">
        <v>0</v>
      </c>
      <c r="H3652">
        <v>2</v>
      </c>
      <c r="I3652">
        <v>8</v>
      </c>
      <c r="J3652">
        <v>8</v>
      </c>
      <c r="K3652">
        <v>4</v>
      </c>
      <c r="L3652">
        <v>24</v>
      </c>
      <c r="M3652">
        <v>1</v>
      </c>
      <c r="N3652">
        <v>1</v>
      </c>
      <c r="O3652">
        <v>1</v>
      </c>
      <c r="P3652">
        <v>0.17499999999999999</v>
      </c>
      <c r="Q3652">
        <v>0.21</v>
      </c>
      <c r="R3652">
        <v>0.252</v>
      </c>
      <c r="S3652">
        <v>0.46200000000000002</v>
      </c>
      <c r="T3652">
        <v>0.20399999999999999</v>
      </c>
      <c r="U3652">
        <v>0</v>
      </c>
      <c r="V3652">
        <v>0</v>
      </c>
      <c r="W3652">
        <v>-0.7</v>
      </c>
    </row>
    <row r="3653" spans="1:23" x14ac:dyDescent="0.25">
      <c r="A3653" t="s">
        <v>3580</v>
      </c>
      <c r="B3653" t="s">
        <v>189</v>
      </c>
      <c r="C3653">
        <v>100</v>
      </c>
      <c r="D3653">
        <v>93</v>
      </c>
      <c r="E3653">
        <v>16</v>
      </c>
      <c r="F3653">
        <v>2</v>
      </c>
      <c r="G3653">
        <v>0</v>
      </c>
      <c r="H3653">
        <v>1</v>
      </c>
      <c r="I3653">
        <v>7</v>
      </c>
      <c r="J3653">
        <v>7</v>
      </c>
      <c r="K3653">
        <v>5</v>
      </c>
      <c r="L3653">
        <v>27</v>
      </c>
      <c r="M3653">
        <v>1</v>
      </c>
      <c r="N3653">
        <v>1</v>
      </c>
      <c r="O3653">
        <v>0</v>
      </c>
      <c r="P3653">
        <v>0.17199999999999999</v>
      </c>
      <c r="Q3653">
        <v>0.217</v>
      </c>
      <c r="R3653">
        <v>0.24</v>
      </c>
      <c r="S3653">
        <v>0.45600000000000002</v>
      </c>
      <c r="T3653">
        <v>0.20399999999999999</v>
      </c>
      <c r="U3653">
        <v>0</v>
      </c>
      <c r="V3653">
        <v>0</v>
      </c>
      <c r="W3653">
        <v>-0.7</v>
      </c>
    </row>
    <row r="3654" spans="1:23" x14ac:dyDescent="0.25">
      <c r="A3654" t="s">
        <v>3578</v>
      </c>
      <c r="B3654" t="s">
        <v>3579</v>
      </c>
      <c r="C3654">
        <v>100</v>
      </c>
      <c r="D3654">
        <v>95</v>
      </c>
      <c r="E3654">
        <v>17</v>
      </c>
      <c r="F3654">
        <v>2</v>
      </c>
      <c r="G3654">
        <v>0</v>
      </c>
      <c r="H3654">
        <v>1</v>
      </c>
      <c r="I3654">
        <v>7</v>
      </c>
      <c r="J3654">
        <v>7</v>
      </c>
      <c r="K3654">
        <v>3</v>
      </c>
      <c r="L3654">
        <v>18</v>
      </c>
      <c r="M3654">
        <v>1</v>
      </c>
      <c r="N3654">
        <v>1</v>
      </c>
      <c r="O3654">
        <v>1</v>
      </c>
      <c r="P3654">
        <v>0.182</v>
      </c>
      <c r="Q3654">
        <v>0.214</v>
      </c>
      <c r="R3654">
        <v>0.248</v>
      </c>
      <c r="S3654">
        <v>0.46100000000000002</v>
      </c>
      <c r="T3654">
        <v>0.20399999999999999</v>
      </c>
      <c r="U3654">
        <v>0</v>
      </c>
      <c r="V3654">
        <v>0</v>
      </c>
      <c r="W3654">
        <v>-0.7</v>
      </c>
    </row>
    <row r="3655" spans="1:23" x14ac:dyDescent="0.25">
      <c r="A3655" t="s">
        <v>3576</v>
      </c>
      <c r="B3655" t="s">
        <v>3577</v>
      </c>
      <c r="C3655">
        <v>100</v>
      </c>
      <c r="D3655">
        <v>94</v>
      </c>
      <c r="E3655">
        <v>17</v>
      </c>
      <c r="F3655">
        <v>2</v>
      </c>
      <c r="G3655">
        <v>0</v>
      </c>
      <c r="H3655">
        <v>1</v>
      </c>
      <c r="I3655">
        <v>7</v>
      </c>
      <c r="J3655">
        <v>7</v>
      </c>
      <c r="K3655">
        <v>4</v>
      </c>
      <c r="L3655">
        <v>19</v>
      </c>
      <c r="M3655">
        <v>1</v>
      </c>
      <c r="N3655">
        <v>1</v>
      </c>
      <c r="O3655">
        <v>1</v>
      </c>
      <c r="P3655">
        <v>0.17699999999999999</v>
      </c>
      <c r="Q3655">
        <v>0.217</v>
      </c>
      <c r="R3655">
        <v>0.24199999999999999</v>
      </c>
      <c r="S3655">
        <v>0.45900000000000002</v>
      </c>
      <c r="T3655">
        <v>0.20399999999999999</v>
      </c>
      <c r="U3655">
        <v>0</v>
      </c>
      <c r="V3655">
        <v>0</v>
      </c>
      <c r="W3655">
        <v>-0.4</v>
      </c>
    </row>
    <row r="3656" spans="1:23" x14ac:dyDescent="0.25">
      <c r="A3656" t="s">
        <v>3574</v>
      </c>
      <c r="B3656" t="s">
        <v>3575</v>
      </c>
      <c r="C3656">
        <v>100</v>
      </c>
      <c r="D3656">
        <v>94</v>
      </c>
      <c r="E3656">
        <v>17</v>
      </c>
      <c r="F3656">
        <v>2</v>
      </c>
      <c r="G3656">
        <v>0</v>
      </c>
      <c r="H3656">
        <v>1</v>
      </c>
      <c r="I3656">
        <v>7</v>
      </c>
      <c r="J3656">
        <v>7</v>
      </c>
      <c r="K3656">
        <v>3</v>
      </c>
      <c r="L3656">
        <v>16</v>
      </c>
      <c r="M3656">
        <v>1</v>
      </c>
      <c r="N3656">
        <v>2</v>
      </c>
      <c r="O3656">
        <v>1</v>
      </c>
      <c r="P3656">
        <v>0.184</v>
      </c>
      <c r="Q3656">
        <v>0.217</v>
      </c>
      <c r="R3656">
        <v>0.24199999999999999</v>
      </c>
      <c r="S3656">
        <v>0.45900000000000002</v>
      </c>
      <c r="T3656">
        <v>0.20399999999999999</v>
      </c>
      <c r="U3656">
        <v>-0.1</v>
      </c>
      <c r="V3656">
        <v>0</v>
      </c>
      <c r="W3656">
        <v>-0.6</v>
      </c>
    </row>
    <row r="3657" spans="1:23" x14ac:dyDescent="0.25">
      <c r="A3657" t="s">
        <v>3572</v>
      </c>
      <c r="B3657" t="s">
        <v>3573</v>
      </c>
      <c r="C3657">
        <v>100</v>
      </c>
      <c r="D3657">
        <v>94</v>
      </c>
      <c r="E3657">
        <v>16</v>
      </c>
      <c r="F3657">
        <v>2</v>
      </c>
      <c r="G3657">
        <v>0</v>
      </c>
      <c r="H3657">
        <v>1</v>
      </c>
      <c r="I3657">
        <v>7</v>
      </c>
      <c r="J3657">
        <v>7</v>
      </c>
      <c r="K3657">
        <v>4</v>
      </c>
      <c r="L3657">
        <v>27</v>
      </c>
      <c r="M3657">
        <v>1</v>
      </c>
      <c r="N3657">
        <v>1</v>
      </c>
      <c r="O3657">
        <v>1</v>
      </c>
      <c r="P3657">
        <v>0.17299999999999999</v>
      </c>
      <c r="Q3657">
        <v>0.214</v>
      </c>
      <c r="R3657">
        <v>0.24299999999999999</v>
      </c>
      <c r="S3657">
        <v>0.45800000000000002</v>
      </c>
      <c r="T3657">
        <v>0.20399999999999999</v>
      </c>
      <c r="U3657">
        <v>0</v>
      </c>
      <c r="V3657">
        <v>0</v>
      </c>
      <c r="W3657">
        <v>-0.7</v>
      </c>
    </row>
    <row r="3658" spans="1:23" x14ac:dyDescent="0.25">
      <c r="A3658" t="s">
        <v>3570</v>
      </c>
      <c r="B3658" t="s">
        <v>3571</v>
      </c>
      <c r="C3658">
        <v>100</v>
      </c>
      <c r="D3658">
        <v>94</v>
      </c>
      <c r="E3658">
        <v>16</v>
      </c>
      <c r="F3658">
        <v>2</v>
      </c>
      <c r="G3658">
        <v>0</v>
      </c>
      <c r="H3658">
        <v>1</v>
      </c>
      <c r="I3658">
        <v>8</v>
      </c>
      <c r="J3658">
        <v>7</v>
      </c>
      <c r="K3658">
        <v>4</v>
      </c>
      <c r="L3658">
        <v>25</v>
      </c>
      <c r="M3658">
        <v>1</v>
      </c>
      <c r="N3658">
        <v>4</v>
      </c>
      <c r="O3658">
        <v>2</v>
      </c>
      <c r="P3658">
        <v>0.17399999999999999</v>
      </c>
      <c r="Q3658">
        <v>0.21199999999999999</v>
      </c>
      <c r="R3658">
        <v>0.249</v>
      </c>
      <c r="S3658">
        <v>0.46100000000000002</v>
      </c>
      <c r="T3658">
        <v>0.20399999999999999</v>
      </c>
      <c r="U3658">
        <v>0</v>
      </c>
      <c r="V3658">
        <v>0</v>
      </c>
      <c r="W3658">
        <v>-0.7</v>
      </c>
    </row>
    <row r="3659" spans="1:23" x14ac:dyDescent="0.25">
      <c r="A3659" t="s">
        <v>3568</v>
      </c>
      <c r="B3659" t="s">
        <v>3569</v>
      </c>
      <c r="C3659">
        <v>100</v>
      </c>
      <c r="D3659">
        <v>93</v>
      </c>
      <c r="E3659">
        <v>16</v>
      </c>
      <c r="F3659">
        <v>2</v>
      </c>
      <c r="G3659">
        <v>0</v>
      </c>
      <c r="H3659">
        <v>1</v>
      </c>
      <c r="I3659">
        <v>7</v>
      </c>
      <c r="J3659">
        <v>7</v>
      </c>
      <c r="K3659">
        <v>5</v>
      </c>
      <c r="L3659">
        <v>20</v>
      </c>
      <c r="M3659">
        <v>1</v>
      </c>
      <c r="N3659">
        <v>1</v>
      </c>
      <c r="O3659">
        <v>1</v>
      </c>
      <c r="P3659">
        <v>0.17299999999999999</v>
      </c>
      <c r="Q3659">
        <v>0.22</v>
      </c>
      <c r="R3659">
        <v>0.23400000000000001</v>
      </c>
      <c r="S3659">
        <v>0.45400000000000001</v>
      </c>
      <c r="T3659">
        <v>0.20399999999999999</v>
      </c>
      <c r="U3659">
        <v>0</v>
      </c>
      <c r="V3659">
        <v>0</v>
      </c>
      <c r="W3659">
        <v>-0.4</v>
      </c>
    </row>
    <row r="3660" spans="1:23" x14ac:dyDescent="0.25">
      <c r="A3660" t="s">
        <v>3566</v>
      </c>
      <c r="B3660" t="s">
        <v>3567</v>
      </c>
      <c r="C3660">
        <v>100</v>
      </c>
      <c r="D3660">
        <v>95</v>
      </c>
      <c r="E3660">
        <v>18</v>
      </c>
      <c r="F3660">
        <v>3</v>
      </c>
      <c r="G3660">
        <v>0</v>
      </c>
      <c r="H3660">
        <v>1</v>
      </c>
      <c r="I3660">
        <v>7</v>
      </c>
      <c r="J3660">
        <v>7</v>
      </c>
      <c r="K3660">
        <v>2</v>
      </c>
      <c r="L3660">
        <v>23</v>
      </c>
      <c r="M3660">
        <v>1</v>
      </c>
      <c r="N3660">
        <v>2</v>
      </c>
      <c r="O3660">
        <v>1</v>
      </c>
      <c r="P3660">
        <v>0.193</v>
      </c>
      <c r="Q3660">
        <v>0.218</v>
      </c>
      <c r="R3660">
        <v>0.24299999999999999</v>
      </c>
      <c r="S3660">
        <v>0.46100000000000002</v>
      </c>
      <c r="T3660">
        <v>0.20399999999999999</v>
      </c>
      <c r="U3660">
        <v>0</v>
      </c>
      <c r="V3660">
        <v>0</v>
      </c>
      <c r="W3660">
        <v>-0.5</v>
      </c>
    </row>
    <row r="3661" spans="1:23" x14ac:dyDescent="0.25">
      <c r="A3661" t="s">
        <v>3564</v>
      </c>
      <c r="B3661" t="s">
        <v>3565</v>
      </c>
      <c r="C3661">
        <v>100</v>
      </c>
      <c r="D3661">
        <v>95</v>
      </c>
      <c r="E3661">
        <v>17</v>
      </c>
      <c r="F3661">
        <v>2</v>
      </c>
      <c r="G3661">
        <v>0</v>
      </c>
      <c r="H3661">
        <v>1</v>
      </c>
      <c r="I3661">
        <v>7</v>
      </c>
      <c r="J3661">
        <v>7</v>
      </c>
      <c r="K3661">
        <v>3</v>
      </c>
      <c r="L3661">
        <v>19</v>
      </c>
      <c r="M3661">
        <v>1</v>
      </c>
      <c r="N3661">
        <v>1</v>
      </c>
      <c r="O3661">
        <v>1</v>
      </c>
      <c r="P3661">
        <v>0.183</v>
      </c>
      <c r="Q3661">
        <v>0.21299999999999999</v>
      </c>
      <c r="R3661">
        <v>0.247</v>
      </c>
      <c r="S3661">
        <v>0.46100000000000002</v>
      </c>
      <c r="T3661">
        <v>0.20399999999999999</v>
      </c>
      <c r="U3661">
        <v>0</v>
      </c>
      <c r="V3661">
        <v>0</v>
      </c>
      <c r="W3661">
        <v>-0.4</v>
      </c>
    </row>
    <row r="3662" spans="1:23" x14ac:dyDescent="0.25">
      <c r="A3662" t="s">
        <v>3562</v>
      </c>
      <c r="B3662" t="s">
        <v>3563</v>
      </c>
      <c r="C3662">
        <v>100</v>
      </c>
      <c r="D3662">
        <v>94</v>
      </c>
      <c r="E3662">
        <v>17</v>
      </c>
      <c r="F3662">
        <v>2</v>
      </c>
      <c r="G3662">
        <v>0</v>
      </c>
      <c r="H3662">
        <v>1</v>
      </c>
      <c r="I3662">
        <v>7</v>
      </c>
      <c r="J3662">
        <v>7</v>
      </c>
      <c r="K3662">
        <v>4</v>
      </c>
      <c r="L3662">
        <v>15</v>
      </c>
      <c r="M3662">
        <v>1</v>
      </c>
      <c r="N3662">
        <v>2</v>
      </c>
      <c r="O3662">
        <v>1</v>
      </c>
      <c r="P3662">
        <v>0.17799999999999999</v>
      </c>
      <c r="Q3662">
        <v>0.216</v>
      </c>
      <c r="R3662">
        <v>0.24199999999999999</v>
      </c>
      <c r="S3662">
        <v>0.45800000000000002</v>
      </c>
      <c r="T3662">
        <v>0.20399999999999999</v>
      </c>
      <c r="U3662">
        <v>-0.1</v>
      </c>
      <c r="V3662">
        <v>0</v>
      </c>
      <c r="W3662">
        <v>-0.4</v>
      </c>
    </row>
    <row r="3663" spans="1:23" x14ac:dyDescent="0.25">
      <c r="A3663" t="s">
        <v>3560</v>
      </c>
      <c r="B3663" t="s">
        <v>3561</v>
      </c>
      <c r="C3663">
        <v>100</v>
      </c>
      <c r="D3663">
        <v>93</v>
      </c>
      <c r="E3663">
        <v>16</v>
      </c>
      <c r="F3663">
        <v>2</v>
      </c>
      <c r="G3663">
        <v>0</v>
      </c>
      <c r="H3663">
        <v>1</v>
      </c>
      <c r="I3663">
        <v>7</v>
      </c>
      <c r="J3663">
        <v>7</v>
      </c>
      <c r="K3663">
        <v>4</v>
      </c>
      <c r="L3663">
        <v>25</v>
      </c>
      <c r="M3663">
        <v>1</v>
      </c>
      <c r="N3663">
        <v>4</v>
      </c>
      <c r="O3663">
        <v>2</v>
      </c>
      <c r="P3663">
        <v>0.17599999999999999</v>
      </c>
      <c r="Q3663">
        <v>0.218</v>
      </c>
      <c r="R3663">
        <v>0.23899999999999999</v>
      </c>
      <c r="S3663">
        <v>0.45700000000000002</v>
      </c>
      <c r="T3663">
        <v>0.20399999999999999</v>
      </c>
      <c r="U3663">
        <v>0</v>
      </c>
      <c r="V3663">
        <v>0</v>
      </c>
      <c r="W3663">
        <v>-0.7</v>
      </c>
    </row>
    <row r="3664" spans="1:23" x14ac:dyDescent="0.25">
      <c r="A3664" t="s">
        <v>3558</v>
      </c>
      <c r="B3664" t="s">
        <v>3559</v>
      </c>
      <c r="C3664">
        <v>100</v>
      </c>
      <c r="D3664">
        <v>94</v>
      </c>
      <c r="E3664">
        <v>16</v>
      </c>
      <c r="F3664">
        <v>2</v>
      </c>
      <c r="G3664">
        <v>0</v>
      </c>
      <c r="H3664">
        <v>2</v>
      </c>
      <c r="I3664">
        <v>7</v>
      </c>
      <c r="J3664">
        <v>7</v>
      </c>
      <c r="K3664">
        <v>4</v>
      </c>
      <c r="L3664">
        <v>24</v>
      </c>
      <c r="M3664">
        <v>1</v>
      </c>
      <c r="N3664">
        <v>2</v>
      </c>
      <c r="O3664">
        <v>1</v>
      </c>
      <c r="P3664">
        <v>0.17199999999999999</v>
      </c>
      <c r="Q3664">
        <v>0.21199999999999999</v>
      </c>
      <c r="R3664">
        <v>0.248</v>
      </c>
      <c r="S3664">
        <v>0.46</v>
      </c>
      <c r="T3664">
        <v>0.20399999999999999</v>
      </c>
      <c r="U3664">
        <v>0</v>
      </c>
      <c r="V3664">
        <v>0</v>
      </c>
      <c r="W3664">
        <v>-0.7</v>
      </c>
    </row>
    <row r="3665" spans="1:23" x14ac:dyDescent="0.25">
      <c r="A3665" t="s">
        <v>3557</v>
      </c>
      <c r="B3665" t="s">
        <v>3143</v>
      </c>
      <c r="C3665">
        <v>100</v>
      </c>
      <c r="D3665">
        <v>94</v>
      </c>
      <c r="E3665">
        <v>16</v>
      </c>
      <c r="F3665">
        <v>2</v>
      </c>
      <c r="G3665">
        <v>0</v>
      </c>
      <c r="H3665">
        <v>1</v>
      </c>
      <c r="I3665">
        <v>7</v>
      </c>
      <c r="J3665">
        <v>7</v>
      </c>
      <c r="K3665">
        <v>4</v>
      </c>
      <c r="L3665">
        <v>21</v>
      </c>
      <c r="M3665">
        <v>1</v>
      </c>
      <c r="N3665">
        <v>2</v>
      </c>
      <c r="O3665">
        <v>1</v>
      </c>
      <c r="P3665">
        <v>0.17499999999999999</v>
      </c>
      <c r="Q3665">
        <v>0.214</v>
      </c>
      <c r="R3665">
        <v>0.24299999999999999</v>
      </c>
      <c r="S3665">
        <v>0.45700000000000002</v>
      </c>
      <c r="T3665">
        <v>0.20399999999999999</v>
      </c>
      <c r="U3665">
        <v>-0.1</v>
      </c>
      <c r="V3665">
        <v>0</v>
      </c>
      <c r="W3665">
        <v>-0.6</v>
      </c>
    </row>
    <row r="3666" spans="1:23" x14ac:dyDescent="0.25">
      <c r="A3666" t="s">
        <v>3555</v>
      </c>
      <c r="B3666" t="s">
        <v>3556</v>
      </c>
      <c r="C3666">
        <v>100</v>
      </c>
      <c r="D3666">
        <v>95</v>
      </c>
      <c r="E3666">
        <v>17</v>
      </c>
      <c r="F3666">
        <v>2</v>
      </c>
      <c r="G3666">
        <v>0</v>
      </c>
      <c r="H3666">
        <v>1</v>
      </c>
      <c r="I3666">
        <v>7</v>
      </c>
      <c r="J3666">
        <v>7</v>
      </c>
      <c r="K3666">
        <v>3</v>
      </c>
      <c r="L3666">
        <v>19</v>
      </c>
      <c r="M3666">
        <v>1</v>
      </c>
      <c r="N3666">
        <v>2</v>
      </c>
      <c r="O3666">
        <v>1</v>
      </c>
      <c r="P3666">
        <v>0.183</v>
      </c>
      <c r="Q3666">
        <v>0.215</v>
      </c>
      <c r="R3666">
        <v>0.24399999999999999</v>
      </c>
      <c r="S3666">
        <v>0.45800000000000002</v>
      </c>
      <c r="T3666">
        <v>0.20399999999999999</v>
      </c>
      <c r="U3666">
        <v>0</v>
      </c>
      <c r="V3666">
        <v>0</v>
      </c>
      <c r="W3666">
        <v>-0.6</v>
      </c>
    </row>
    <row r="3667" spans="1:23" x14ac:dyDescent="0.25">
      <c r="A3667" t="s">
        <v>3553</v>
      </c>
      <c r="B3667" t="s">
        <v>3554</v>
      </c>
      <c r="C3667">
        <v>100</v>
      </c>
      <c r="D3667">
        <v>93</v>
      </c>
      <c r="E3667">
        <v>16</v>
      </c>
      <c r="F3667">
        <v>2</v>
      </c>
      <c r="G3667">
        <v>0</v>
      </c>
      <c r="H3667">
        <v>1</v>
      </c>
      <c r="I3667">
        <v>7</v>
      </c>
      <c r="J3667">
        <v>7</v>
      </c>
      <c r="K3667">
        <v>4</v>
      </c>
      <c r="L3667">
        <v>17</v>
      </c>
      <c r="M3667">
        <v>1</v>
      </c>
      <c r="N3667">
        <v>1</v>
      </c>
      <c r="O3667">
        <v>1</v>
      </c>
      <c r="P3667">
        <v>0.17499999999999999</v>
      </c>
      <c r="Q3667">
        <v>0.217</v>
      </c>
      <c r="R3667">
        <v>0.24</v>
      </c>
      <c r="S3667">
        <v>0.45700000000000002</v>
      </c>
      <c r="T3667">
        <v>0.20399999999999999</v>
      </c>
      <c r="U3667">
        <v>0</v>
      </c>
      <c r="V3667">
        <v>0</v>
      </c>
      <c r="W3667">
        <v>-0.4</v>
      </c>
    </row>
    <row r="3668" spans="1:23" x14ac:dyDescent="0.25">
      <c r="A3668" t="s">
        <v>3551</v>
      </c>
      <c r="B3668" t="s">
        <v>3552</v>
      </c>
      <c r="C3668">
        <v>100</v>
      </c>
      <c r="D3668">
        <v>93</v>
      </c>
      <c r="E3668">
        <v>16</v>
      </c>
      <c r="F3668">
        <v>2</v>
      </c>
      <c r="G3668">
        <v>0</v>
      </c>
      <c r="H3668">
        <v>2</v>
      </c>
      <c r="I3668">
        <v>7</v>
      </c>
      <c r="J3668">
        <v>7</v>
      </c>
      <c r="K3668">
        <v>4</v>
      </c>
      <c r="L3668">
        <v>24</v>
      </c>
      <c r="M3668">
        <v>1</v>
      </c>
      <c r="N3668">
        <v>2</v>
      </c>
      <c r="O3668">
        <v>1</v>
      </c>
      <c r="P3668">
        <v>0.17</v>
      </c>
      <c r="Q3668">
        <v>0.21199999999999999</v>
      </c>
      <c r="R3668">
        <v>0.248</v>
      </c>
      <c r="S3668">
        <v>0.46</v>
      </c>
      <c r="T3668">
        <v>0.20399999999999999</v>
      </c>
      <c r="U3668">
        <v>0</v>
      </c>
      <c r="V3668">
        <v>0</v>
      </c>
      <c r="W3668">
        <v>-0.7</v>
      </c>
    </row>
    <row r="3669" spans="1:23" x14ac:dyDescent="0.25">
      <c r="A3669" t="s">
        <v>3549</v>
      </c>
      <c r="B3669" t="s">
        <v>3550</v>
      </c>
      <c r="C3669">
        <v>100</v>
      </c>
      <c r="D3669">
        <v>94</v>
      </c>
      <c r="E3669">
        <v>17</v>
      </c>
      <c r="F3669">
        <v>2</v>
      </c>
      <c r="G3669">
        <v>0</v>
      </c>
      <c r="H3669">
        <v>1</v>
      </c>
      <c r="I3669">
        <v>7</v>
      </c>
      <c r="J3669">
        <v>7</v>
      </c>
      <c r="K3669">
        <v>3</v>
      </c>
      <c r="L3669">
        <v>18</v>
      </c>
      <c r="M3669">
        <v>1</v>
      </c>
      <c r="N3669">
        <v>3</v>
      </c>
      <c r="O3669">
        <v>1</v>
      </c>
      <c r="P3669">
        <v>0.185</v>
      </c>
      <c r="Q3669">
        <v>0.219</v>
      </c>
      <c r="R3669">
        <v>0.23799999999999999</v>
      </c>
      <c r="S3669">
        <v>0.45700000000000002</v>
      </c>
      <c r="T3669">
        <v>0.20399999999999999</v>
      </c>
      <c r="U3669">
        <v>0</v>
      </c>
      <c r="V3669">
        <v>0</v>
      </c>
      <c r="W3669">
        <v>-0.5</v>
      </c>
    </row>
    <row r="3670" spans="1:23" x14ac:dyDescent="0.25">
      <c r="A3670" t="s">
        <v>3547</v>
      </c>
      <c r="B3670" t="s">
        <v>3548</v>
      </c>
      <c r="C3670">
        <v>100</v>
      </c>
      <c r="D3670">
        <v>92</v>
      </c>
      <c r="E3670">
        <v>16</v>
      </c>
      <c r="F3670">
        <v>2</v>
      </c>
      <c r="G3670">
        <v>0</v>
      </c>
      <c r="H3670">
        <v>1</v>
      </c>
      <c r="I3670">
        <v>7</v>
      </c>
      <c r="J3670">
        <v>7</v>
      </c>
      <c r="K3670">
        <v>6</v>
      </c>
      <c r="L3670">
        <v>22</v>
      </c>
      <c r="M3670">
        <v>1</v>
      </c>
      <c r="N3670">
        <v>1</v>
      </c>
      <c r="O3670">
        <v>1</v>
      </c>
      <c r="P3670">
        <v>0.17</v>
      </c>
      <c r="Q3670">
        <v>0.223</v>
      </c>
      <c r="R3670">
        <v>0.22800000000000001</v>
      </c>
      <c r="S3670">
        <v>0.45100000000000001</v>
      </c>
      <c r="T3670">
        <v>0.20300000000000001</v>
      </c>
      <c r="U3670">
        <v>0</v>
      </c>
      <c r="V3670">
        <v>0</v>
      </c>
      <c r="W3670">
        <v>-0.4</v>
      </c>
    </row>
    <row r="3671" spans="1:23" x14ac:dyDescent="0.25">
      <c r="A3671" t="s">
        <v>3545</v>
      </c>
      <c r="B3671" t="s">
        <v>3546</v>
      </c>
      <c r="C3671">
        <v>100</v>
      </c>
      <c r="D3671">
        <v>94</v>
      </c>
      <c r="E3671">
        <v>16</v>
      </c>
      <c r="F3671">
        <v>2</v>
      </c>
      <c r="G3671">
        <v>0</v>
      </c>
      <c r="H3671">
        <v>1</v>
      </c>
      <c r="I3671">
        <v>7</v>
      </c>
      <c r="J3671">
        <v>7</v>
      </c>
      <c r="K3671">
        <v>4</v>
      </c>
      <c r="L3671">
        <v>25</v>
      </c>
      <c r="M3671">
        <v>1</v>
      </c>
      <c r="N3671">
        <v>3</v>
      </c>
      <c r="O3671">
        <v>2</v>
      </c>
      <c r="P3671">
        <v>0.17599999999999999</v>
      </c>
      <c r="Q3671">
        <v>0.217</v>
      </c>
      <c r="R3671">
        <v>0.23899999999999999</v>
      </c>
      <c r="S3671">
        <v>0.45600000000000002</v>
      </c>
      <c r="T3671">
        <v>0.20300000000000001</v>
      </c>
      <c r="U3671">
        <v>0.1</v>
      </c>
      <c r="V3671">
        <v>0</v>
      </c>
      <c r="W3671">
        <v>-0.7</v>
      </c>
    </row>
    <row r="3672" spans="1:23" x14ac:dyDescent="0.25">
      <c r="A3672" t="s">
        <v>3543</v>
      </c>
      <c r="B3672" t="s">
        <v>3544</v>
      </c>
      <c r="C3672">
        <v>100</v>
      </c>
      <c r="D3672">
        <v>93</v>
      </c>
      <c r="E3672">
        <v>16</v>
      </c>
      <c r="F3672">
        <v>2</v>
      </c>
      <c r="G3672">
        <v>0</v>
      </c>
      <c r="H3672">
        <v>1</v>
      </c>
      <c r="I3672">
        <v>7</v>
      </c>
      <c r="J3672">
        <v>7</v>
      </c>
      <c r="K3672">
        <v>5</v>
      </c>
      <c r="L3672">
        <v>26</v>
      </c>
      <c r="M3672">
        <v>1</v>
      </c>
      <c r="N3672">
        <v>2</v>
      </c>
      <c r="O3672">
        <v>1</v>
      </c>
      <c r="P3672">
        <v>0.16800000000000001</v>
      </c>
      <c r="Q3672">
        <v>0.215</v>
      </c>
      <c r="R3672">
        <v>0.24099999999999999</v>
      </c>
      <c r="S3672">
        <v>0.45500000000000002</v>
      </c>
      <c r="T3672">
        <v>0.20300000000000001</v>
      </c>
      <c r="U3672">
        <v>0</v>
      </c>
      <c r="V3672">
        <v>0</v>
      </c>
      <c r="W3672">
        <v>-0.7</v>
      </c>
    </row>
    <row r="3673" spans="1:23" x14ac:dyDescent="0.25">
      <c r="A3673" t="s">
        <v>3541</v>
      </c>
      <c r="B3673" t="s">
        <v>3542</v>
      </c>
      <c r="C3673">
        <v>100</v>
      </c>
      <c r="D3673">
        <v>94</v>
      </c>
      <c r="E3673">
        <v>17</v>
      </c>
      <c r="F3673">
        <v>2</v>
      </c>
      <c r="G3673">
        <v>0</v>
      </c>
      <c r="H3673">
        <v>1</v>
      </c>
      <c r="I3673">
        <v>7</v>
      </c>
      <c r="J3673">
        <v>7</v>
      </c>
      <c r="K3673">
        <v>4</v>
      </c>
      <c r="L3673">
        <v>21</v>
      </c>
      <c r="M3673">
        <v>1</v>
      </c>
      <c r="N3673">
        <v>2</v>
      </c>
      <c r="O3673">
        <v>1</v>
      </c>
      <c r="P3673">
        <v>0.17599999999999999</v>
      </c>
      <c r="Q3673">
        <v>0.215</v>
      </c>
      <c r="R3673">
        <v>0.24299999999999999</v>
      </c>
      <c r="S3673">
        <v>0.45800000000000002</v>
      </c>
      <c r="T3673">
        <v>0.20300000000000001</v>
      </c>
      <c r="U3673">
        <v>0</v>
      </c>
      <c r="V3673">
        <v>0</v>
      </c>
      <c r="W3673">
        <v>-0.7</v>
      </c>
    </row>
    <row r="3674" spans="1:23" x14ac:dyDescent="0.25">
      <c r="A3674" t="s">
        <v>3539</v>
      </c>
      <c r="B3674" t="s">
        <v>3540</v>
      </c>
      <c r="C3674">
        <v>100</v>
      </c>
      <c r="D3674">
        <v>93</v>
      </c>
      <c r="E3674">
        <v>16</v>
      </c>
      <c r="F3674">
        <v>2</v>
      </c>
      <c r="G3674">
        <v>0</v>
      </c>
      <c r="H3674">
        <v>1</v>
      </c>
      <c r="I3674">
        <v>7</v>
      </c>
      <c r="J3674">
        <v>7</v>
      </c>
      <c r="K3674">
        <v>5</v>
      </c>
      <c r="L3674">
        <v>23</v>
      </c>
      <c r="M3674">
        <v>1</v>
      </c>
      <c r="N3674">
        <v>2</v>
      </c>
      <c r="O3674">
        <v>1</v>
      </c>
      <c r="P3674">
        <v>0.17</v>
      </c>
      <c r="Q3674">
        <v>0.218</v>
      </c>
      <c r="R3674">
        <v>0.23499999999999999</v>
      </c>
      <c r="S3674">
        <v>0.45300000000000001</v>
      </c>
      <c r="T3674">
        <v>0.20300000000000001</v>
      </c>
      <c r="U3674">
        <v>-0.1</v>
      </c>
      <c r="V3674">
        <v>0</v>
      </c>
      <c r="W3674">
        <v>-0.7</v>
      </c>
    </row>
    <row r="3675" spans="1:23" x14ac:dyDescent="0.25">
      <c r="A3675" t="s">
        <v>3537</v>
      </c>
      <c r="B3675" t="s">
        <v>3538</v>
      </c>
      <c r="C3675">
        <v>100</v>
      </c>
      <c r="D3675">
        <v>95</v>
      </c>
      <c r="E3675">
        <v>17</v>
      </c>
      <c r="F3675">
        <v>2</v>
      </c>
      <c r="G3675">
        <v>0</v>
      </c>
      <c r="H3675">
        <v>1</v>
      </c>
      <c r="I3675">
        <v>7</v>
      </c>
      <c r="J3675">
        <v>7</v>
      </c>
      <c r="K3675">
        <v>3</v>
      </c>
      <c r="L3675">
        <v>18</v>
      </c>
      <c r="M3675">
        <v>1</v>
      </c>
      <c r="N3675">
        <v>1</v>
      </c>
      <c r="O3675">
        <v>1</v>
      </c>
      <c r="P3675">
        <v>0.184</v>
      </c>
      <c r="Q3675">
        <v>0.216</v>
      </c>
      <c r="R3675">
        <v>0.24099999999999999</v>
      </c>
      <c r="S3675">
        <v>0.45700000000000002</v>
      </c>
      <c r="T3675">
        <v>0.20300000000000001</v>
      </c>
      <c r="U3675">
        <v>0</v>
      </c>
      <c r="V3675">
        <v>0</v>
      </c>
      <c r="W3675">
        <v>-0.5</v>
      </c>
    </row>
    <row r="3676" spans="1:23" x14ac:dyDescent="0.25">
      <c r="A3676" t="s">
        <v>3535</v>
      </c>
      <c r="B3676" t="s">
        <v>3536</v>
      </c>
      <c r="C3676">
        <v>100</v>
      </c>
      <c r="D3676">
        <v>94</v>
      </c>
      <c r="E3676">
        <v>17</v>
      </c>
      <c r="F3676">
        <v>2</v>
      </c>
      <c r="G3676">
        <v>0</v>
      </c>
      <c r="H3676">
        <v>1</v>
      </c>
      <c r="I3676">
        <v>7</v>
      </c>
      <c r="J3676">
        <v>7</v>
      </c>
      <c r="K3676">
        <v>4</v>
      </c>
      <c r="L3676">
        <v>20</v>
      </c>
      <c r="M3676">
        <v>1</v>
      </c>
      <c r="N3676">
        <v>4</v>
      </c>
      <c r="O3676">
        <v>2</v>
      </c>
      <c r="P3676">
        <v>0.18099999999999999</v>
      </c>
      <c r="Q3676">
        <v>0.218</v>
      </c>
      <c r="R3676">
        <v>0.23699999999999999</v>
      </c>
      <c r="S3676">
        <v>0.45500000000000002</v>
      </c>
      <c r="T3676">
        <v>0.20300000000000001</v>
      </c>
      <c r="U3676">
        <v>-0.1</v>
      </c>
      <c r="V3676">
        <v>0</v>
      </c>
      <c r="W3676">
        <v>-0.5</v>
      </c>
    </row>
    <row r="3677" spans="1:23" x14ac:dyDescent="0.25">
      <c r="A3677" t="s">
        <v>3533</v>
      </c>
      <c r="B3677" t="s">
        <v>3534</v>
      </c>
      <c r="C3677">
        <v>100</v>
      </c>
      <c r="D3677">
        <v>93</v>
      </c>
      <c r="E3677">
        <v>16</v>
      </c>
      <c r="F3677">
        <v>2</v>
      </c>
      <c r="G3677">
        <v>0</v>
      </c>
      <c r="H3677">
        <v>1</v>
      </c>
      <c r="I3677">
        <v>7</v>
      </c>
      <c r="J3677">
        <v>7</v>
      </c>
      <c r="K3677">
        <v>4</v>
      </c>
      <c r="L3677">
        <v>24</v>
      </c>
      <c r="M3677">
        <v>1</v>
      </c>
      <c r="N3677">
        <v>2</v>
      </c>
      <c r="O3677">
        <v>1</v>
      </c>
      <c r="P3677">
        <v>0.17100000000000001</v>
      </c>
      <c r="Q3677">
        <v>0.21299999999999999</v>
      </c>
      <c r="R3677">
        <v>0.24399999999999999</v>
      </c>
      <c r="S3677">
        <v>0.45700000000000002</v>
      </c>
      <c r="T3677">
        <v>0.20300000000000001</v>
      </c>
      <c r="U3677">
        <v>-0.1</v>
      </c>
      <c r="V3677">
        <v>0</v>
      </c>
      <c r="W3677">
        <v>-0.7</v>
      </c>
    </row>
    <row r="3678" spans="1:23" x14ac:dyDescent="0.25">
      <c r="A3678" t="s">
        <v>3531</v>
      </c>
      <c r="B3678" t="s">
        <v>3532</v>
      </c>
      <c r="C3678">
        <v>100</v>
      </c>
      <c r="D3678">
        <v>93</v>
      </c>
      <c r="E3678">
        <v>16</v>
      </c>
      <c r="F3678">
        <v>2</v>
      </c>
      <c r="G3678">
        <v>0</v>
      </c>
      <c r="H3678">
        <v>1</v>
      </c>
      <c r="I3678">
        <v>7</v>
      </c>
      <c r="J3678">
        <v>7</v>
      </c>
      <c r="K3678">
        <v>4</v>
      </c>
      <c r="L3678">
        <v>24</v>
      </c>
      <c r="M3678">
        <v>1</v>
      </c>
      <c r="N3678">
        <v>2</v>
      </c>
      <c r="O3678">
        <v>1</v>
      </c>
      <c r="P3678">
        <v>0.17</v>
      </c>
      <c r="Q3678">
        <v>0.214</v>
      </c>
      <c r="R3678">
        <v>0.24099999999999999</v>
      </c>
      <c r="S3678">
        <v>0.45500000000000002</v>
      </c>
      <c r="T3678">
        <v>0.20300000000000001</v>
      </c>
      <c r="U3678">
        <v>-0.1</v>
      </c>
      <c r="V3678">
        <v>0</v>
      </c>
      <c r="W3678">
        <v>-0.6</v>
      </c>
    </row>
    <row r="3679" spans="1:23" x14ac:dyDescent="0.25">
      <c r="A3679" t="s">
        <v>3529</v>
      </c>
      <c r="B3679" t="s">
        <v>3530</v>
      </c>
      <c r="C3679">
        <v>100</v>
      </c>
      <c r="D3679">
        <v>93</v>
      </c>
      <c r="E3679">
        <v>17</v>
      </c>
      <c r="F3679">
        <v>2</v>
      </c>
      <c r="G3679">
        <v>0</v>
      </c>
      <c r="H3679">
        <v>1</v>
      </c>
      <c r="I3679">
        <v>7</v>
      </c>
      <c r="J3679">
        <v>6</v>
      </c>
      <c r="K3679">
        <v>5</v>
      </c>
      <c r="L3679">
        <v>17</v>
      </c>
      <c r="M3679">
        <v>1</v>
      </c>
      <c r="N3679">
        <v>3</v>
      </c>
      <c r="O3679">
        <v>2</v>
      </c>
      <c r="P3679">
        <v>0.18</v>
      </c>
      <c r="Q3679">
        <v>0.223</v>
      </c>
      <c r="R3679">
        <v>0.22700000000000001</v>
      </c>
      <c r="S3679">
        <v>0.45100000000000001</v>
      </c>
      <c r="T3679">
        <v>0.20300000000000001</v>
      </c>
      <c r="U3679">
        <v>0</v>
      </c>
      <c r="V3679">
        <v>0</v>
      </c>
      <c r="W3679">
        <v>-0.5</v>
      </c>
    </row>
    <row r="3680" spans="1:23" x14ac:dyDescent="0.25">
      <c r="A3680" t="s">
        <v>3527</v>
      </c>
      <c r="B3680" t="s">
        <v>3528</v>
      </c>
      <c r="C3680">
        <v>100</v>
      </c>
      <c r="D3680">
        <v>94</v>
      </c>
      <c r="E3680">
        <v>17</v>
      </c>
      <c r="F3680">
        <v>3</v>
      </c>
      <c r="G3680">
        <v>0</v>
      </c>
      <c r="H3680">
        <v>1</v>
      </c>
      <c r="I3680">
        <v>7</v>
      </c>
      <c r="J3680">
        <v>7</v>
      </c>
      <c r="K3680">
        <v>3</v>
      </c>
      <c r="L3680">
        <v>17</v>
      </c>
      <c r="M3680">
        <v>1</v>
      </c>
      <c r="N3680">
        <v>2</v>
      </c>
      <c r="O3680">
        <v>1</v>
      </c>
      <c r="P3680">
        <v>0.185</v>
      </c>
      <c r="Q3680">
        <v>0.219</v>
      </c>
      <c r="R3680">
        <v>0.23599999999999999</v>
      </c>
      <c r="S3680">
        <v>0.45500000000000002</v>
      </c>
      <c r="T3680">
        <v>0.20300000000000001</v>
      </c>
      <c r="U3680">
        <v>0</v>
      </c>
      <c r="V3680">
        <v>0</v>
      </c>
      <c r="W3680">
        <v>-0.6</v>
      </c>
    </row>
    <row r="3681" spans="1:23" x14ac:dyDescent="0.25">
      <c r="A3681" t="s">
        <v>3525</v>
      </c>
      <c r="B3681" t="s">
        <v>3526</v>
      </c>
      <c r="C3681">
        <v>100</v>
      </c>
      <c r="D3681">
        <v>94</v>
      </c>
      <c r="E3681">
        <v>16</v>
      </c>
      <c r="F3681">
        <v>2</v>
      </c>
      <c r="G3681">
        <v>0</v>
      </c>
      <c r="H3681">
        <v>2</v>
      </c>
      <c r="I3681">
        <v>7</v>
      </c>
      <c r="J3681">
        <v>8</v>
      </c>
      <c r="K3681">
        <v>4</v>
      </c>
      <c r="L3681">
        <v>30</v>
      </c>
      <c r="M3681">
        <v>1</v>
      </c>
      <c r="N3681">
        <v>1</v>
      </c>
      <c r="O3681">
        <v>1</v>
      </c>
      <c r="P3681">
        <v>0.16800000000000001</v>
      </c>
      <c r="Q3681">
        <v>0.20699999999999999</v>
      </c>
      <c r="R3681">
        <v>0.252</v>
      </c>
      <c r="S3681">
        <v>0.45900000000000002</v>
      </c>
      <c r="T3681">
        <v>0.20300000000000001</v>
      </c>
      <c r="U3681">
        <v>0</v>
      </c>
      <c r="V3681">
        <v>0</v>
      </c>
      <c r="W3681">
        <v>-0.8</v>
      </c>
    </row>
    <row r="3682" spans="1:23" x14ac:dyDescent="0.25">
      <c r="A3682" t="s">
        <v>3523</v>
      </c>
      <c r="B3682" t="s">
        <v>3524</v>
      </c>
      <c r="C3682">
        <v>100</v>
      </c>
      <c r="D3682">
        <v>94</v>
      </c>
      <c r="E3682">
        <v>17</v>
      </c>
      <c r="F3682">
        <v>2</v>
      </c>
      <c r="G3682">
        <v>0</v>
      </c>
      <c r="H3682">
        <v>1</v>
      </c>
      <c r="I3682">
        <v>7</v>
      </c>
      <c r="J3682">
        <v>7</v>
      </c>
      <c r="K3682">
        <v>4</v>
      </c>
      <c r="L3682">
        <v>15</v>
      </c>
      <c r="M3682">
        <v>1</v>
      </c>
      <c r="N3682">
        <v>3</v>
      </c>
      <c r="O3682">
        <v>2</v>
      </c>
      <c r="P3682">
        <v>0.183</v>
      </c>
      <c r="Q3682">
        <v>0.22</v>
      </c>
      <c r="R3682">
        <v>0.23400000000000001</v>
      </c>
      <c r="S3682">
        <v>0.45500000000000002</v>
      </c>
      <c r="T3682">
        <v>0.20300000000000001</v>
      </c>
      <c r="U3682">
        <v>-0.1</v>
      </c>
      <c r="V3682">
        <v>0</v>
      </c>
      <c r="W3682">
        <v>-0.5</v>
      </c>
    </row>
    <row r="3683" spans="1:23" x14ac:dyDescent="0.25">
      <c r="A3683" t="s">
        <v>3521</v>
      </c>
      <c r="B3683" t="s">
        <v>3522</v>
      </c>
      <c r="C3683">
        <v>100</v>
      </c>
      <c r="D3683">
        <v>94</v>
      </c>
      <c r="E3683">
        <v>16</v>
      </c>
      <c r="F3683">
        <v>2</v>
      </c>
      <c r="G3683">
        <v>0</v>
      </c>
      <c r="H3683">
        <v>2</v>
      </c>
      <c r="I3683">
        <v>8</v>
      </c>
      <c r="J3683">
        <v>8</v>
      </c>
      <c r="K3683">
        <v>4</v>
      </c>
      <c r="L3683">
        <v>28</v>
      </c>
      <c r="M3683">
        <v>1</v>
      </c>
      <c r="N3683">
        <v>3</v>
      </c>
      <c r="O3683">
        <v>2</v>
      </c>
      <c r="P3683">
        <v>0.16800000000000001</v>
      </c>
      <c r="Q3683">
        <v>0.20699999999999999</v>
      </c>
      <c r="R3683">
        <v>0.253</v>
      </c>
      <c r="S3683">
        <v>0.46</v>
      </c>
      <c r="T3683">
        <v>0.20300000000000001</v>
      </c>
      <c r="U3683">
        <v>0</v>
      </c>
      <c r="V3683">
        <v>0</v>
      </c>
      <c r="W3683">
        <v>-0.7</v>
      </c>
    </row>
    <row r="3684" spans="1:23" x14ac:dyDescent="0.25">
      <c r="A3684" t="s">
        <v>3519</v>
      </c>
      <c r="B3684" t="s">
        <v>3520</v>
      </c>
      <c r="C3684">
        <v>100</v>
      </c>
      <c r="D3684">
        <v>95</v>
      </c>
      <c r="E3684">
        <v>18</v>
      </c>
      <c r="F3684">
        <v>2</v>
      </c>
      <c r="G3684">
        <v>0</v>
      </c>
      <c r="H3684">
        <v>1</v>
      </c>
      <c r="I3684">
        <v>7</v>
      </c>
      <c r="J3684">
        <v>7</v>
      </c>
      <c r="K3684">
        <v>3</v>
      </c>
      <c r="L3684">
        <v>13</v>
      </c>
      <c r="M3684">
        <v>1</v>
      </c>
      <c r="N3684">
        <v>2</v>
      </c>
      <c r="O3684">
        <v>1</v>
      </c>
      <c r="P3684">
        <v>0.187</v>
      </c>
      <c r="Q3684">
        <v>0.217</v>
      </c>
      <c r="R3684">
        <v>0.24</v>
      </c>
      <c r="S3684">
        <v>0.45700000000000002</v>
      </c>
      <c r="T3684">
        <v>0.20300000000000001</v>
      </c>
      <c r="U3684">
        <v>-0.1</v>
      </c>
      <c r="V3684">
        <v>0</v>
      </c>
      <c r="W3684">
        <v>-0.5</v>
      </c>
    </row>
    <row r="3685" spans="1:23" x14ac:dyDescent="0.25">
      <c r="A3685" t="s">
        <v>3517</v>
      </c>
      <c r="B3685" t="s">
        <v>3518</v>
      </c>
      <c r="C3685">
        <v>100</v>
      </c>
      <c r="D3685">
        <v>94</v>
      </c>
      <c r="E3685">
        <v>16</v>
      </c>
      <c r="F3685">
        <v>2</v>
      </c>
      <c r="G3685">
        <v>0</v>
      </c>
      <c r="H3685">
        <v>1</v>
      </c>
      <c r="I3685">
        <v>7</v>
      </c>
      <c r="J3685">
        <v>7</v>
      </c>
      <c r="K3685">
        <v>4</v>
      </c>
      <c r="L3685">
        <v>23</v>
      </c>
      <c r="M3685">
        <v>1</v>
      </c>
      <c r="N3685">
        <v>2</v>
      </c>
      <c r="O3685">
        <v>1</v>
      </c>
      <c r="P3685">
        <v>0.17399999999999999</v>
      </c>
      <c r="Q3685">
        <v>0.21199999999999999</v>
      </c>
      <c r="R3685">
        <v>0.246</v>
      </c>
      <c r="S3685">
        <v>0.45800000000000002</v>
      </c>
      <c r="T3685">
        <v>0.20300000000000001</v>
      </c>
      <c r="U3685">
        <v>-0.1</v>
      </c>
      <c r="V3685">
        <v>0</v>
      </c>
      <c r="W3685">
        <v>-0.7</v>
      </c>
    </row>
    <row r="3686" spans="1:23" x14ac:dyDescent="0.25">
      <c r="A3686" t="s">
        <v>3515</v>
      </c>
      <c r="B3686" t="s">
        <v>3516</v>
      </c>
      <c r="C3686">
        <v>100</v>
      </c>
      <c r="D3686">
        <v>93</v>
      </c>
      <c r="E3686">
        <v>17</v>
      </c>
      <c r="F3686">
        <v>2</v>
      </c>
      <c r="G3686">
        <v>0</v>
      </c>
      <c r="H3686">
        <v>1</v>
      </c>
      <c r="I3686">
        <v>7</v>
      </c>
      <c r="J3686">
        <v>7</v>
      </c>
      <c r="K3686">
        <v>4</v>
      </c>
      <c r="L3686">
        <v>20</v>
      </c>
      <c r="M3686">
        <v>1</v>
      </c>
      <c r="N3686">
        <v>1</v>
      </c>
      <c r="O3686">
        <v>1</v>
      </c>
      <c r="P3686">
        <v>0.17799999999999999</v>
      </c>
      <c r="Q3686">
        <v>0.219</v>
      </c>
      <c r="R3686">
        <v>0.23699999999999999</v>
      </c>
      <c r="S3686">
        <v>0.45600000000000002</v>
      </c>
      <c r="T3686">
        <v>0.20300000000000001</v>
      </c>
      <c r="U3686">
        <v>0</v>
      </c>
      <c r="V3686">
        <v>0</v>
      </c>
      <c r="W3686">
        <v>-0.4</v>
      </c>
    </row>
    <row r="3687" spans="1:23" x14ac:dyDescent="0.25">
      <c r="A3687" t="s">
        <v>3513</v>
      </c>
      <c r="B3687" t="s">
        <v>3514</v>
      </c>
      <c r="C3687">
        <v>100</v>
      </c>
      <c r="D3687">
        <v>94</v>
      </c>
      <c r="E3687">
        <v>17</v>
      </c>
      <c r="F3687">
        <v>2</v>
      </c>
      <c r="G3687">
        <v>0</v>
      </c>
      <c r="H3687">
        <v>1</v>
      </c>
      <c r="I3687">
        <v>7</v>
      </c>
      <c r="J3687">
        <v>7</v>
      </c>
      <c r="K3687">
        <v>3</v>
      </c>
      <c r="L3687">
        <v>17</v>
      </c>
      <c r="M3687">
        <v>1</v>
      </c>
      <c r="N3687">
        <v>2</v>
      </c>
      <c r="O3687">
        <v>1</v>
      </c>
      <c r="P3687">
        <v>0.183</v>
      </c>
      <c r="Q3687">
        <v>0.217</v>
      </c>
      <c r="R3687">
        <v>0.23799999999999999</v>
      </c>
      <c r="S3687">
        <v>0.45600000000000002</v>
      </c>
      <c r="T3687">
        <v>0.20300000000000001</v>
      </c>
      <c r="U3687">
        <v>0</v>
      </c>
      <c r="V3687">
        <v>0</v>
      </c>
      <c r="W3687">
        <v>-0.6</v>
      </c>
    </row>
    <row r="3688" spans="1:23" x14ac:dyDescent="0.25">
      <c r="A3688" t="s">
        <v>3511</v>
      </c>
      <c r="B3688" t="s">
        <v>3512</v>
      </c>
      <c r="C3688">
        <v>100</v>
      </c>
      <c r="D3688">
        <v>93</v>
      </c>
      <c r="E3688">
        <v>16</v>
      </c>
      <c r="F3688">
        <v>2</v>
      </c>
      <c r="G3688">
        <v>0</v>
      </c>
      <c r="H3688">
        <v>1</v>
      </c>
      <c r="I3688">
        <v>7</v>
      </c>
      <c r="J3688">
        <v>7</v>
      </c>
      <c r="K3688">
        <v>4</v>
      </c>
      <c r="L3688">
        <v>23</v>
      </c>
      <c r="M3688">
        <v>1</v>
      </c>
      <c r="N3688">
        <v>2</v>
      </c>
      <c r="O3688">
        <v>1</v>
      </c>
      <c r="P3688">
        <v>0.17399999999999999</v>
      </c>
      <c r="Q3688">
        <v>0.216</v>
      </c>
      <c r="R3688">
        <v>0.24</v>
      </c>
      <c r="S3688">
        <v>0.45600000000000002</v>
      </c>
      <c r="T3688">
        <v>0.20300000000000001</v>
      </c>
      <c r="U3688">
        <v>0</v>
      </c>
      <c r="V3688">
        <v>0</v>
      </c>
      <c r="W3688">
        <v>-0.7</v>
      </c>
    </row>
    <row r="3689" spans="1:23" x14ac:dyDescent="0.25">
      <c r="A3689" t="s">
        <v>3509</v>
      </c>
      <c r="B3689" t="s">
        <v>3510</v>
      </c>
      <c r="C3689">
        <v>100</v>
      </c>
      <c r="D3689">
        <v>94</v>
      </c>
      <c r="E3689">
        <v>16</v>
      </c>
      <c r="F3689">
        <v>2</v>
      </c>
      <c r="G3689">
        <v>0</v>
      </c>
      <c r="H3689">
        <v>2</v>
      </c>
      <c r="I3689">
        <v>7</v>
      </c>
      <c r="J3689">
        <v>7</v>
      </c>
      <c r="K3689">
        <v>4</v>
      </c>
      <c r="L3689">
        <v>20</v>
      </c>
      <c r="M3689">
        <v>1</v>
      </c>
      <c r="N3689">
        <v>2</v>
      </c>
      <c r="O3689">
        <v>1</v>
      </c>
      <c r="P3689">
        <v>0.17199999999999999</v>
      </c>
      <c r="Q3689">
        <v>0.21099999999999999</v>
      </c>
      <c r="R3689">
        <v>0.248</v>
      </c>
      <c r="S3689">
        <v>0.45900000000000002</v>
      </c>
      <c r="T3689">
        <v>0.20300000000000001</v>
      </c>
      <c r="U3689">
        <v>0</v>
      </c>
      <c r="V3689">
        <v>0</v>
      </c>
      <c r="W3689">
        <v>-0.8</v>
      </c>
    </row>
    <row r="3690" spans="1:23" x14ac:dyDescent="0.25">
      <c r="A3690" t="s">
        <v>3507</v>
      </c>
      <c r="B3690" t="s">
        <v>3508</v>
      </c>
      <c r="C3690">
        <v>100</v>
      </c>
      <c r="D3690">
        <v>94</v>
      </c>
      <c r="E3690">
        <v>17</v>
      </c>
      <c r="F3690">
        <v>2</v>
      </c>
      <c r="G3690">
        <v>0</v>
      </c>
      <c r="H3690">
        <v>1</v>
      </c>
      <c r="I3690">
        <v>7</v>
      </c>
      <c r="J3690">
        <v>7</v>
      </c>
      <c r="K3690">
        <v>4</v>
      </c>
      <c r="L3690">
        <v>20</v>
      </c>
      <c r="M3690">
        <v>1</v>
      </c>
      <c r="N3690">
        <v>3</v>
      </c>
      <c r="O3690">
        <v>2</v>
      </c>
      <c r="P3690">
        <v>0.17899999999999999</v>
      </c>
      <c r="Q3690">
        <v>0.216</v>
      </c>
      <c r="R3690">
        <v>0.23899999999999999</v>
      </c>
      <c r="S3690">
        <v>0.45600000000000002</v>
      </c>
      <c r="T3690">
        <v>0.20300000000000001</v>
      </c>
      <c r="U3690">
        <v>0</v>
      </c>
      <c r="V3690">
        <v>0</v>
      </c>
      <c r="W3690">
        <v>-0.7</v>
      </c>
    </row>
    <row r="3691" spans="1:23" x14ac:dyDescent="0.25">
      <c r="A3691" t="s">
        <v>3505</v>
      </c>
      <c r="B3691" t="s">
        <v>3506</v>
      </c>
      <c r="C3691">
        <v>100</v>
      </c>
      <c r="D3691">
        <v>95</v>
      </c>
      <c r="E3691">
        <v>17</v>
      </c>
      <c r="F3691">
        <v>3</v>
      </c>
      <c r="G3691">
        <v>0</v>
      </c>
      <c r="H3691">
        <v>1</v>
      </c>
      <c r="I3691">
        <v>7</v>
      </c>
      <c r="J3691">
        <v>7</v>
      </c>
      <c r="K3691">
        <v>3</v>
      </c>
      <c r="L3691">
        <v>14</v>
      </c>
      <c r="M3691">
        <v>1</v>
      </c>
      <c r="N3691">
        <v>2</v>
      </c>
      <c r="O3691">
        <v>1</v>
      </c>
      <c r="P3691">
        <v>0.185</v>
      </c>
      <c r="Q3691">
        <v>0.217</v>
      </c>
      <c r="R3691">
        <v>0.24099999999999999</v>
      </c>
      <c r="S3691">
        <v>0.45800000000000002</v>
      </c>
      <c r="T3691">
        <v>0.20300000000000001</v>
      </c>
      <c r="U3691">
        <v>0</v>
      </c>
      <c r="V3691">
        <v>0</v>
      </c>
      <c r="W3691">
        <v>-0.5</v>
      </c>
    </row>
    <row r="3692" spans="1:23" x14ac:dyDescent="0.25">
      <c r="A3692" t="s">
        <v>3503</v>
      </c>
      <c r="B3692" t="s">
        <v>3504</v>
      </c>
      <c r="C3692">
        <v>100</v>
      </c>
      <c r="D3692">
        <v>95</v>
      </c>
      <c r="E3692">
        <v>17</v>
      </c>
      <c r="F3692">
        <v>3</v>
      </c>
      <c r="G3692">
        <v>0</v>
      </c>
      <c r="H3692">
        <v>1</v>
      </c>
      <c r="I3692">
        <v>7</v>
      </c>
      <c r="J3692">
        <v>7</v>
      </c>
      <c r="K3692">
        <v>3</v>
      </c>
      <c r="L3692">
        <v>24</v>
      </c>
      <c r="M3692">
        <v>1</v>
      </c>
      <c r="N3692">
        <v>1</v>
      </c>
      <c r="O3692">
        <v>0</v>
      </c>
      <c r="P3692">
        <v>0.17699999999999999</v>
      </c>
      <c r="Q3692">
        <v>0.20799999999999999</v>
      </c>
      <c r="R3692">
        <v>0.253</v>
      </c>
      <c r="S3692">
        <v>0.46100000000000002</v>
      </c>
      <c r="T3692">
        <v>0.20300000000000001</v>
      </c>
      <c r="U3692">
        <v>0</v>
      </c>
      <c r="V3692">
        <v>0</v>
      </c>
      <c r="W3692">
        <v>-0.4</v>
      </c>
    </row>
    <row r="3693" spans="1:23" x14ac:dyDescent="0.25">
      <c r="A3693" t="s">
        <v>3501</v>
      </c>
      <c r="B3693" t="s">
        <v>3502</v>
      </c>
      <c r="C3693">
        <v>100</v>
      </c>
      <c r="D3693">
        <v>93</v>
      </c>
      <c r="E3693">
        <v>17</v>
      </c>
      <c r="F3693">
        <v>2</v>
      </c>
      <c r="G3693">
        <v>0</v>
      </c>
      <c r="H3693">
        <v>1</v>
      </c>
      <c r="I3693">
        <v>7</v>
      </c>
      <c r="J3693">
        <v>6</v>
      </c>
      <c r="K3693">
        <v>4</v>
      </c>
      <c r="L3693">
        <v>14</v>
      </c>
      <c r="M3693">
        <v>1</v>
      </c>
      <c r="N3693">
        <v>2</v>
      </c>
      <c r="O3693">
        <v>1</v>
      </c>
      <c r="P3693">
        <v>0.17899999999999999</v>
      </c>
      <c r="Q3693">
        <v>0.221</v>
      </c>
      <c r="R3693">
        <v>0.23100000000000001</v>
      </c>
      <c r="S3693">
        <v>0.45200000000000001</v>
      </c>
      <c r="T3693">
        <v>0.20300000000000001</v>
      </c>
      <c r="U3693">
        <v>-0.1</v>
      </c>
      <c r="V3693">
        <v>0</v>
      </c>
      <c r="W3693">
        <v>-0.5</v>
      </c>
    </row>
    <row r="3694" spans="1:23" x14ac:dyDescent="0.25">
      <c r="A3694" t="s">
        <v>3499</v>
      </c>
      <c r="B3694" t="s">
        <v>3500</v>
      </c>
      <c r="C3694">
        <v>100</v>
      </c>
      <c r="D3694">
        <v>95</v>
      </c>
      <c r="E3694">
        <v>17</v>
      </c>
      <c r="F3694">
        <v>3</v>
      </c>
      <c r="G3694">
        <v>0</v>
      </c>
      <c r="H3694">
        <v>1</v>
      </c>
      <c r="I3694">
        <v>7</v>
      </c>
      <c r="J3694">
        <v>7</v>
      </c>
      <c r="K3694">
        <v>3</v>
      </c>
      <c r="L3694">
        <v>23</v>
      </c>
      <c r="M3694">
        <v>1</v>
      </c>
      <c r="N3694">
        <v>1</v>
      </c>
      <c r="O3694">
        <v>0</v>
      </c>
      <c r="P3694">
        <v>0.182</v>
      </c>
      <c r="Q3694">
        <v>0.20899999999999999</v>
      </c>
      <c r="R3694">
        <v>0.254</v>
      </c>
      <c r="S3694">
        <v>0.46300000000000002</v>
      </c>
      <c r="T3694">
        <v>0.20300000000000001</v>
      </c>
      <c r="U3694">
        <v>0</v>
      </c>
      <c r="V3694">
        <v>0</v>
      </c>
      <c r="W3694">
        <v>-0.8</v>
      </c>
    </row>
    <row r="3695" spans="1:23" x14ac:dyDescent="0.25">
      <c r="A3695" t="s">
        <v>3497</v>
      </c>
      <c r="B3695" t="s">
        <v>3498</v>
      </c>
      <c r="C3695">
        <v>100</v>
      </c>
      <c r="D3695">
        <v>95</v>
      </c>
      <c r="E3695">
        <v>17</v>
      </c>
      <c r="F3695">
        <v>2</v>
      </c>
      <c r="G3695">
        <v>0</v>
      </c>
      <c r="H3695">
        <v>1</v>
      </c>
      <c r="I3695">
        <v>7</v>
      </c>
      <c r="J3695">
        <v>7</v>
      </c>
      <c r="K3695">
        <v>3</v>
      </c>
      <c r="L3695">
        <v>14</v>
      </c>
      <c r="M3695">
        <v>1</v>
      </c>
      <c r="N3695">
        <v>1</v>
      </c>
      <c r="O3695">
        <v>1</v>
      </c>
      <c r="P3695">
        <v>0.184</v>
      </c>
      <c r="Q3695">
        <v>0.216</v>
      </c>
      <c r="R3695">
        <v>0.24</v>
      </c>
      <c r="S3695">
        <v>0.45600000000000002</v>
      </c>
      <c r="T3695">
        <v>0.20300000000000001</v>
      </c>
      <c r="U3695">
        <v>0</v>
      </c>
      <c r="V3695">
        <v>0</v>
      </c>
      <c r="W3695">
        <v>-0.5</v>
      </c>
    </row>
    <row r="3696" spans="1:23" x14ac:dyDescent="0.25">
      <c r="A3696" t="s">
        <v>3495</v>
      </c>
      <c r="B3696" t="s">
        <v>3496</v>
      </c>
      <c r="C3696">
        <v>100</v>
      </c>
      <c r="D3696">
        <v>94</v>
      </c>
      <c r="E3696">
        <v>17</v>
      </c>
      <c r="F3696">
        <v>2</v>
      </c>
      <c r="G3696">
        <v>0</v>
      </c>
      <c r="H3696">
        <v>1</v>
      </c>
      <c r="I3696">
        <v>7</v>
      </c>
      <c r="J3696">
        <v>7</v>
      </c>
      <c r="K3696">
        <v>3</v>
      </c>
      <c r="L3696">
        <v>14</v>
      </c>
      <c r="M3696">
        <v>1</v>
      </c>
      <c r="N3696">
        <v>2</v>
      </c>
      <c r="O3696">
        <v>1</v>
      </c>
      <c r="P3696">
        <v>0.184</v>
      </c>
      <c r="Q3696">
        <v>0.218</v>
      </c>
      <c r="R3696">
        <v>0.24</v>
      </c>
      <c r="S3696">
        <v>0.45700000000000002</v>
      </c>
      <c r="T3696">
        <v>0.20300000000000001</v>
      </c>
      <c r="U3696">
        <v>-0.1</v>
      </c>
      <c r="V3696">
        <v>0</v>
      </c>
      <c r="W3696">
        <v>-0.5</v>
      </c>
    </row>
    <row r="3697" spans="1:23" x14ac:dyDescent="0.25">
      <c r="A3697" t="s">
        <v>3493</v>
      </c>
      <c r="B3697" t="s">
        <v>3494</v>
      </c>
      <c r="C3697">
        <v>100</v>
      </c>
      <c r="D3697">
        <v>93</v>
      </c>
      <c r="E3697">
        <v>16</v>
      </c>
      <c r="F3697">
        <v>2</v>
      </c>
      <c r="G3697">
        <v>0</v>
      </c>
      <c r="H3697">
        <v>1</v>
      </c>
      <c r="I3697">
        <v>7</v>
      </c>
      <c r="J3697">
        <v>7</v>
      </c>
      <c r="K3697">
        <v>5</v>
      </c>
      <c r="L3697">
        <v>20</v>
      </c>
      <c r="M3697">
        <v>1</v>
      </c>
      <c r="N3697">
        <v>2</v>
      </c>
      <c r="O3697">
        <v>1</v>
      </c>
      <c r="P3697">
        <v>0.17299999999999999</v>
      </c>
      <c r="Q3697">
        <v>0.217</v>
      </c>
      <c r="R3697">
        <v>0.23599999999999999</v>
      </c>
      <c r="S3697">
        <v>0.45300000000000001</v>
      </c>
      <c r="T3697">
        <v>0.20300000000000001</v>
      </c>
      <c r="U3697">
        <v>0</v>
      </c>
      <c r="V3697">
        <v>0</v>
      </c>
      <c r="W3697">
        <v>-0.7</v>
      </c>
    </row>
    <row r="3698" spans="1:23" x14ac:dyDescent="0.25">
      <c r="A3698" t="s">
        <v>3491</v>
      </c>
      <c r="B3698" t="s">
        <v>3492</v>
      </c>
      <c r="C3698">
        <v>100</v>
      </c>
      <c r="D3698">
        <v>94</v>
      </c>
      <c r="E3698">
        <v>17</v>
      </c>
      <c r="F3698">
        <v>2</v>
      </c>
      <c r="G3698">
        <v>0</v>
      </c>
      <c r="H3698">
        <v>1</v>
      </c>
      <c r="I3698">
        <v>7</v>
      </c>
      <c r="J3698">
        <v>7</v>
      </c>
      <c r="K3698">
        <v>3</v>
      </c>
      <c r="L3698">
        <v>17</v>
      </c>
      <c r="M3698">
        <v>1</v>
      </c>
      <c r="N3698">
        <v>3</v>
      </c>
      <c r="O3698">
        <v>2</v>
      </c>
      <c r="P3698">
        <v>0.183</v>
      </c>
      <c r="Q3698">
        <v>0.217</v>
      </c>
      <c r="R3698">
        <v>0.23899999999999999</v>
      </c>
      <c r="S3698">
        <v>0.45600000000000002</v>
      </c>
      <c r="T3698">
        <v>0.20300000000000001</v>
      </c>
      <c r="U3698">
        <v>-0.1</v>
      </c>
      <c r="V3698">
        <v>0</v>
      </c>
      <c r="W3698">
        <v>-0.5</v>
      </c>
    </row>
    <row r="3699" spans="1:23" x14ac:dyDescent="0.25">
      <c r="A3699" t="s">
        <v>3489</v>
      </c>
      <c r="B3699" t="s">
        <v>3490</v>
      </c>
      <c r="C3699">
        <v>100</v>
      </c>
      <c r="D3699">
        <v>94</v>
      </c>
      <c r="E3699">
        <v>17</v>
      </c>
      <c r="F3699">
        <v>2</v>
      </c>
      <c r="G3699">
        <v>0</v>
      </c>
      <c r="H3699">
        <v>1</v>
      </c>
      <c r="I3699">
        <v>7</v>
      </c>
      <c r="J3699">
        <v>7</v>
      </c>
      <c r="K3699">
        <v>4</v>
      </c>
      <c r="L3699">
        <v>17</v>
      </c>
      <c r="M3699">
        <v>1</v>
      </c>
      <c r="N3699">
        <v>1</v>
      </c>
      <c r="O3699">
        <v>1</v>
      </c>
      <c r="P3699">
        <v>0.17599999999999999</v>
      </c>
      <c r="Q3699">
        <v>0.216</v>
      </c>
      <c r="R3699">
        <v>0.24099999999999999</v>
      </c>
      <c r="S3699">
        <v>0.45700000000000002</v>
      </c>
      <c r="T3699">
        <v>0.20300000000000001</v>
      </c>
      <c r="U3699">
        <v>0</v>
      </c>
      <c r="V3699">
        <v>0</v>
      </c>
      <c r="W3699">
        <v>-0.4</v>
      </c>
    </row>
    <row r="3700" spans="1:23" x14ac:dyDescent="0.25">
      <c r="A3700" t="s">
        <v>3487</v>
      </c>
      <c r="B3700" t="s">
        <v>3488</v>
      </c>
      <c r="C3700">
        <v>100</v>
      </c>
      <c r="D3700">
        <v>94</v>
      </c>
      <c r="E3700">
        <v>17</v>
      </c>
      <c r="F3700">
        <v>2</v>
      </c>
      <c r="G3700">
        <v>0</v>
      </c>
      <c r="H3700">
        <v>1</v>
      </c>
      <c r="I3700">
        <v>7</v>
      </c>
      <c r="J3700">
        <v>7</v>
      </c>
      <c r="K3700">
        <v>4</v>
      </c>
      <c r="L3700">
        <v>21</v>
      </c>
      <c r="M3700">
        <v>1</v>
      </c>
      <c r="N3700">
        <v>3</v>
      </c>
      <c r="O3700">
        <v>2</v>
      </c>
      <c r="P3700">
        <v>0.182</v>
      </c>
      <c r="Q3700">
        <v>0.218</v>
      </c>
      <c r="R3700">
        <v>0.23699999999999999</v>
      </c>
      <c r="S3700">
        <v>0.45400000000000001</v>
      </c>
      <c r="T3700">
        <v>0.20300000000000001</v>
      </c>
      <c r="U3700">
        <v>0</v>
      </c>
      <c r="V3700">
        <v>0</v>
      </c>
      <c r="W3700">
        <v>-0.6</v>
      </c>
    </row>
    <row r="3701" spans="1:23" x14ac:dyDescent="0.25">
      <c r="A3701" t="s">
        <v>3485</v>
      </c>
      <c r="B3701" t="s">
        <v>3486</v>
      </c>
      <c r="C3701">
        <v>100</v>
      </c>
      <c r="D3701">
        <v>93</v>
      </c>
      <c r="E3701">
        <v>16</v>
      </c>
      <c r="F3701">
        <v>2</v>
      </c>
      <c r="G3701">
        <v>0</v>
      </c>
      <c r="H3701">
        <v>1</v>
      </c>
      <c r="I3701">
        <v>7</v>
      </c>
      <c r="J3701">
        <v>7</v>
      </c>
      <c r="K3701">
        <v>4</v>
      </c>
      <c r="L3701">
        <v>23</v>
      </c>
      <c r="M3701">
        <v>1</v>
      </c>
      <c r="N3701">
        <v>3</v>
      </c>
      <c r="O3701">
        <v>1</v>
      </c>
      <c r="P3701">
        <v>0.17399999999999999</v>
      </c>
      <c r="Q3701">
        <v>0.215</v>
      </c>
      <c r="R3701">
        <v>0.24</v>
      </c>
      <c r="S3701">
        <v>0.45500000000000002</v>
      </c>
      <c r="T3701">
        <v>0.20300000000000001</v>
      </c>
      <c r="U3701">
        <v>0</v>
      </c>
      <c r="V3701">
        <v>0</v>
      </c>
      <c r="W3701">
        <v>-0.7</v>
      </c>
    </row>
    <row r="3702" spans="1:23" x14ac:dyDescent="0.25">
      <c r="A3702" t="s">
        <v>3483</v>
      </c>
      <c r="B3702" t="s">
        <v>3484</v>
      </c>
      <c r="C3702">
        <v>100</v>
      </c>
      <c r="D3702">
        <v>94</v>
      </c>
      <c r="E3702">
        <v>17</v>
      </c>
      <c r="F3702">
        <v>2</v>
      </c>
      <c r="G3702">
        <v>0</v>
      </c>
      <c r="H3702">
        <v>1</v>
      </c>
      <c r="I3702">
        <v>7</v>
      </c>
      <c r="J3702">
        <v>7</v>
      </c>
      <c r="K3702">
        <v>4</v>
      </c>
      <c r="L3702">
        <v>18</v>
      </c>
      <c r="M3702">
        <v>1</v>
      </c>
      <c r="N3702">
        <v>1</v>
      </c>
      <c r="O3702">
        <v>1</v>
      </c>
      <c r="P3702">
        <v>0.18</v>
      </c>
      <c r="Q3702">
        <v>0.217</v>
      </c>
      <c r="R3702">
        <v>0.23899999999999999</v>
      </c>
      <c r="S3702">
        <v>0.45600000000000002</v>
      </c>
      <c r="T3702">
        <v>0.20300000000000001</v>
      </c>
      <c r="U3702">
        <v>0</v>
      </c>
      <c r="V3702">
        <v>0</v>
      </c>
      <c r="W3702">
        <v>-0.4</v>
      </c>
    </row>
    <row r="3703" spans="1:23" x14ac:dyDescent="0.25">
      <c r="A3703" t="s">
        <v>3481</v>
      </c>
      <c r="B3703" t="s">
        <v>3482</v>
      </c>
      <c r="C3703">
        <v>100</v>
      </c>
      <c r="D3703">
        <v>95</v>
      </c>
      <c r="E3703">
        <v>17</v>
      </c>
      <c r="F3703">
        <v>2</v>
      </c>
      <c r="G3703">
        <v>0</v>
      </c>
      <c r="H3703">
        <v>1</v>
      </c>
      <c r="I3703">
        <v>7</v>
      </c>
      <c r="J3703">
        <v>7</v>
      </c>
      <c r="K3703">
        <v>3</v>
      </c>
      <c r="L3703">
        <v>15</v>
      </c>
      <c r="M3703">
        <v>1</v>
      </c>
      <c r="N3703">
        <v>1</v>
      </c>
      <c r="O3703">
        <v>1</v>
      </c>
      <c r="P3703">
        <v>0.185</v>
      </c>
      <c r="Q3703">
        <v>0.216</v>
      </c>
      <c r="R3703">
        <v>0.24</v>
      </c>
      <c r="S3703">
        <v>0.45700000000000002</v>
      </c>
      <c r="T3703">
        <v>0.20300000000000001</v>
      </c>
      <c r="U3703">
        <v>0</v>
      </c>
      <c r="V3703">
        <v>0</v>
      </c>
      <c r="W3703">
        <v>-0.6</v>
      </c>
    </row>
    <row r="3704" spans="1:23" x14ac:dyDescent="0.25">
      <c r="A3704" t="s">
        <v>3479</v>
      </c>
      <c r="B3704" t="s">
        <v>3480</v>
      </c>
      <c r="C3704">
        <v>100</v>
      </c>
      <c r="D3704">
        <v>94</v>
      </c>
      <c r="E3704">
        <v>17</v>
      </c>
      <c r="F3704">
        <v>2</v>
      </c>
      <c r="G3704">
        <v>0</v>
      </c>
      <c r="H3704">
        <v>1</v>
      </c>
      <c r="I3704">
        <v>7</v>
      </c>
      <c r="J3704">
        <v>7</v>
      </c>
      <c r="K3704">
        <v>4</v>
      </c>
      <c r="L3704">
        <v>18</v>
      </c>
      <c r="M3704">
        <v>1</v>
      </c>
      <c r="N3704">
        <v>1</v>
      </c>
      <c r="O3704">
        <v>1</v>
      </c>
      <c r="P3704">
        <v>0.17599999999999999</v>
      </c>
      <c r="Q3704">
        <v>0.214</v>
      </c>
      <c r="R3704">
        <v>0.24199999999999999</v>
      </c>
      <c r="S3704">
        <v>0.45600000000000002</v>
      </c>
      <c r="T3704">
        <v>0.20300000000000001</v>
      </c>
      <c r="U3704">
        <v>0</v>
      </c>
      <c r="V3704">
        <v>0</v>
      </c>
      <c r="W3704">
        <v>-0.4</v>
      </c>
    </row>
    <row r="3705" spans="1:23" x14ac:dyDescent="0.25">
      <c r="A3705" t="s">
        <v>3477</v>
      </c>
      <c r="B3705" t="s">
        <v>3478</v>
      </c>
      <c r="C3705">
        <v>100</v>
      </c>
      <c r="D3705">
        <v>94</v>
      </c>
      <c r="E3705">
        <v>17</v>
      </c>
      <c r="F3705">
        <v>2</v>
      </c>
      <c r="G3705">
        <v>0</v>
      </c>
      <c r="H3705">
        <v>1</v>
      </c>
      <c r="I3705">
        <v>7</v>
      </c>
      <c r="J3705">
        <v>7</v>
      </c>
      <c r="K3705">
        <v>4</v>
      </c>
      <c r="L3705">
        <v>20</v>
      </c>
      <c r="M3705">
        <v>1</v>
      </c>
      <c r="N3705">
        <v>1</v>
      </c>
      <c r="O3705">
        <v>1</v>
      </c>
      <c r="P3705">
        <v>0.17899999999999999</v>
      </c>
      <c r="Q3705">
        <v>0.216</v>
      </c>
      <c r="R3705">
        <v>0.24</v>
      </c>
      <c r="S3705">
        <v>0.45600000000000002</v>
      </c>
      <c r="T3705">
        <v>0.20300000000000001</v>
      </c>
      <c r="U3705">
        <v>0</v>
      </c>
      <c r="V3705">
        <v>0</v>
      </c>
      <c r="W3705">
        <v>-0.4</v>
      </c>
    </row>
    <row r="3706" spans="1:23" x14ac:dyDescent="0.25">
      <c r="A3706" t="s">
        <v>3475</v>
      </c>
      <c r="B3706" t="s">
        <v>3476</v>
      </c>
      <c r="C3706">
        <v>100</v>
      </c>
      <c r="D3706">
        <v>94</v>
      </c>
      <c r="E3706">
        <v>17</v>
      </c>
      <c r="F3706">
        <v>2</v>
      </c>
      <c r="G3706">
        <v>0</v>
      </c>
      <c r="H3706">
        <v>1</v>
      </c>
      <c r="I3706">
        <v>7</v>
      </c>
      <c r="J3706">
        <v>7</v>
      </c>
      <c r="K3706">
        <v>4</v>
      </c>
      <c r="L3706">
        <v>19</v>
      </c>
      <c r="M3706">
        <v>1</v>
      </c>
      <c r="N3706">
        <v>2</v>
      </c>
      <c r="O3706">
        <v>1</v>
      </c>
      <c r="P3706">
        <v>0.17899999999999999</v>
      </c>
      <c r="Q3706">
        <v>0.215</v>
      </c>
      <c r="R3706">
        <v>0.24199999999999999</v>
      </c>
      <c r="S3706">
        <v>0.45700000000000002</v>
      </c>
      <c r="T3706">
        <v>0.20300000000000001</v>
      </c>
      <c r="U3706">
        <v>0</v>
      </c>
      <c r="V3706">
        <v>0</v>
      </c>
      <c r="W3706">
        <v>-0.4</v>
      </c>
    </row>
    <row r="3707" spans="1:23" x14ac:dyDescent="0.25">
      <c r="A3707" t="s">
        <v>3473</v>
      </c>
      <c r="B3707" t="s">
        <v>3474</v>
      </c>
      <c r="C3707">
        <v>100</v>
      </c>
      <c r="D3707">
        <v>92</v>
      </c>
      <c r="E3707">
        <v>16</v>
      </c>
      <c r="F3707">
        <v>2</v>
      </c>
      <c r="G3707">
        <v>0</v>
      </c>
      <c r="H3707">
        <v>1</v>
      </c>
      <c r="I3707">
        <v>7</v>
      </c>
      <c r="J3707">
        <v>7</v>
      </c>
      <c r="K3707">
        <v>6</v>
      </c>
      <c r="L3707">
        <v>22</v>
      </c>
      <c r="M3707">
        <v>1</v>
      </c>
      <c r="N3707">
        <v>2</v>
      </c>
      <c r="O3707">
        <v>1</v>
      </c>
      <c r="P3707">
        <v>0.16800000000000001</v>
      </c>
      <c r="Q3707">
        <v>0.221</v>
      </c>
      <c r="R3707">
        <v>0.22700000000000001</v>
      </c>
      <c r="S3707">
        <v>0.44800000000000001</v>
      </c>
      <c r="T3707">
        <v>0.20300000000000001</v>
      </c>
      <c r="U3707">
        <v>0</v>
      </c>
      <c r="V3707">
        <v>0</v>
      </c>
      <c r="W3707">
        <v>-0.7</v>
      </c>
    </row>
    <row r="3708" spans="1:23" x14ac:dyDescent="0.25">
      <c r="A3708" t="s">
        <v>3471</v>
      </c>
      <c r="B3708" t="s">
        <v>3472</v>
      </c>
      <c r="C3708">
        <v>100</v>
      </c>
      <c r="D3708">
        <v>93</v>
      </c>
      <c r="E3708">
        <v>15</v>
      </c>
      <c r="F3708">
        <v>2</v>
      </c>
      <c r="G3708">
        <v>0</v>
      </c>
      <c r="H3708">
        <v>1</v>
      </c>
      <c r="I3708">
        <v>8</v>
      </c>
      <c r="J3708">
        <v>7</v>
      </c>
      <c r="K3708">
        <v>5</v>
      </c>
      <c r="L3708">
        <v>37</v>
      </c>
      <c r="M3708">
        <v>1</v>
      </c>
      <c r="N3708">
        <v>9</v>
      </c>
      <c r="O3708">
        <v>3</v>
      </c>
      <c r="P3708">
        <v>0.16500000000000001</v>
      </c>
      <c r="Q3708">
        <v>0.21299999999999999</v>
      </c>
      <c r="R3708">
        <v>0.23899999999999999</v>
      </c>
      <c r="S3708">
        <v>0.45300000000000001</v>
      </c>
      <c r="T3708">
        <v>0.20300000000000001</v>
      </c>
      <c r="U3708">
        <v>0.4</v>
      </c>
      <c r="V3708">
        <v>0</v>
      </c>
      <c r="W3708">
        <v>-0.7</v>
      </c>
    </row>
    <row r="3709" spans="1:23" x14ac:dyDescent="0.25">
      <c r="A3709" t="s">
        <v>3469</v>
      </c>
      <c r="B3709" t="s">
        <v>3470</v>
      </c>
      <c r="C3709">
        <v>100</v>
      </c>
      <c r="D3709">
        <v>94</v>
      </c>
      <c r="E3709">
        <v>17</v>
      </c>
      <c r="F3709">
        <v>2</v>
      </c>
      <c r="G3709">
        <v>0</v>
      </c>
      <c r="H3709">
        <v>1</v>
      </c>
      <c r="I3709">
        <v>7</v>
      </c>
      <c r="J3709">
        <v>7</v>
      </c>
      <c r="K3709">
        <v>4</v>
      </c>
      <c r="L3709">
        <v>17</v>
      </c>
      <c r="M3709">
        <v>1</v>
      </c>
      <c r="N3709">
        <v>1</v>
      </c>
      <c r="O3709">
        <v>1</v>
      </c>
      <c r="P3709">
        <v>0.17499999999999999</v>
      </c>
      <c r="Q3709">
        <v>0.21199999999999999</v>
      </c>
      <c r="R3709">
        <v>0.246</v>
      </c>
      <c r="S3709">
        <v>0.45800000000000002</v>
      </c>
      <c r="T3709">
        <v>0.20300000000000001</v>
      </c>
      <c r="U3709">
        <v>0</v>
      </c>
      <c r="V3709">
        <v>0</v>
      </c>
      <c r="W3709">
        <v>-0.4</v>
      </c>
    </row>
    <row r="3710" spans="1:23" x14ac:dyDescent="0.25">
      <c r="A3710" t="s">
        <v>3467</v>
      </c>
      <c r="B3710" t="s">
        <v>3468</v>
      </c>
      <c r="C3710">
        <v>100</v>
      </c>
      <c r="D3710">
        <v>93</v>
      </c>
      <c r="E3710">
        <v>16</v>
      </c>
      <c r="F3710">
        <v>2</v>
      </c>
      <c r="G3710">
        <v>0</v>
      </c>
      <c r="H3710">
        <v>1</v>
      </c>
      <c r="I3710">
        <v>7</v>
      </c>
      <c r="J3710">
        <v>7</v>
      </c>
      <c r="K3710">
        <v>4</v>
      </c>
      <c r="L3710">
        <v>25</v>
      </c>
      <c r="M3710">
        <v>1</v>
      </c>
      <c r="N3710">
        <v>3</v>
      </c>
      <c r="O3710">
        <v>2</v>
      </c>
      <c r="P3710">
        <v>0.17199999999999999</v>
      </c>
      <c r="Q3710">
        <v>0.215</v>
      </c>
      <c r="R3710">
        <v>0.23899999999999999</v>
      </c>
      <c r="S3710">
        <v>0.45400000000000001</v>
      </c>
      <c r="T3710">
        <v>0.20300000000000001</v>
      </c>
      <c r="U3710">
        <v>-0.1</v>
      </c>
      <c r="V3710">
        <v>0</v>
      </c>
      <c r="W3710">
        <v>-0.7</v>
      </c>
    </row>
    <row r="3711" spans="1:23" x14ac:dyDescent="0.25">
      <c r="A3711" t="s">
        <v>3465</v>
      </c>
      <c r="B3711" t="s">
        <v>3466</v>
      </c>
      <c r="C3711">
        <v>100</v>
      </c>
      <c r="D3711">
        <v>94</v>
      </c>
      <c r="E3711">
        <v>17</v>
      </c>
      <c r="F3711">
        <v>2</v>
      </c>
      <c r="G3711">
        <v>0</v>
      </c>
      <c r="H3711">
        <v>1</v>
      </c>
      <c r="I3711">
        <v>7</v>
      </c>
      <c r="J3711">
        <v>7</v>
      </c>
      <c r="K3711">
        <v>4</v>
      </c>
      <c r="L3711">
        <v>14</v>
      </c>
      <c r="M3711">
        <v>1</v>
      </c>
      <c r="N3711">
        <v>2</v>
      </c>
      <c r="O3711">
        <v>1</v>
      </c>
      <c r="P3711">
        <v>0.17699999999999999</v>
      </c>
      <c r="Q3711">
        <v>0.217</v>
      </c>
      <c r="R3711">
        <v>0.23699999999999999</v>
      </c>
      <c r="S3711">
        <v>0.45400000000000001</v>
      </c>
      <c r="T3711">
        <v>0.20300000000000001</v>
      </c>
      <c r="U3711">
        <v>0</v>
      </c>
      <c r="V3711">
        <v>0</v>
      </c>
      <c r="W3711">
        <v>-0.4</v>
      </c>
    </row>
    <row r="3712" spans="1:23" x14ac:dyDescent="0.25">
      <c r="A3712" t="s">
        <v>3463</v>
      </c>
      <c r="B3712" t="s">
        <v>3464</v>
      </c>
      <c r="C3712">
        <v>100</v>
      </c>
      <c r="D3712">
        <v>94</v>
      </c>
      <c r="E3712">
        <v>16</v>
      </c>
      <c r="F3712">
        <v>2</v>
      </c>
      <c r="G3712">
        <v>0</v>
      </c>
      <c r="H3712">
        <v>1</v>
      </c>
      <c r="I3712">
        <v>7</v>
      </c>
      <c r="J3712">
        <v>7</v>
      </c>
      <c r="K3712">
        <v>4</v>
      </c>
      <c r="L3712">
        <v>22</v>
      </c>
      <c r="M3712">
        <v>1</v>
      </c>
      <c r="N3712">
        <v>1</v>
      </c>
      <c r="O3712">
        <v>1</v>
      </c>
      <c r="P3712">
        <v>0.17499999999999999</v>
      </c>
      <c r="Q3712">
        <v>0.215</v>
      </c>
      <c r="R3712">
        <v>0.24099999999999999</v>
      </c>
      <c r="S3712">
        <v>0.45500000000000002</v>
      </c>
      <c r="T3712">
        <v>0.20300000000000001</v>
      </c>
      <c r="U3712">
        <v>0</v>
      </c>
      <c r="V3712">
        <v>0</v>
      </c>
      <c r="W3712">
        <v>-0.7</v>
      </c>
    </row>
    <row r="3713" spans="1:23" x14ac:dyDescent="0.25">
      <c r="A3713" t="s">
        <v>3461</v>
      </c>
      <c r="B3713" t="s">
        <v>3462</v>
      </c>
      <c r="C3713">
        <v>100</v>
      </c>
      <c r="D3713">
        <v>94</v>
      </c>
      <c r="E3713">
        <v>17</v>
      </c>
      <c r="F3713">
        <v>2</v>
      </c>
      <c r="G3713">
        <v>0</v>
      </c>
      <c r="H3713">
        <v>1</v>
      </c>
      <c r="I3713">
        <v>7</v>
      </c>
      <c r="J3713">
        <v>7</v>
      </c>
      <c r="K3713">
        <v>4</v>
      </c>
      <c r="L3713">
        <v>16</v>
      </c>
      <c r="M3713">
        <v>1</v>
      </c>
      <c r="N3713">
        <v>2</v>
      </c>
      <c r="O3713">
        <v>1</v>
      </c>
      <c r="P3713">
        <v>0.183</v>
      </c>
      <c r="Q3713">
        <v>0.219</v>
      </c>
      <c r="R3713">
        <v>0.23499999999999999</v>
      </c>
      <c r="S3713">
        <v>0.45400000000000001</v>
      </c>
      <c r="T3713">
        <v>0.20300000000000001</v>
      </c>
      <c r="U3713">
        <v>-0.1</v>
      </c>
      <c r="V3713">
        <v>0</v>
      </c>
      <c r="W3713">
        <v>-0.5</v>
      </c>
    </row>
    <row r="3714" spans="1:23" x14ac:dyDescent="0.25">
      <c r="A3714" t="s">
        <v>3459</v>
      </c>
      <c r="B3714" t="s">
        <v>3460</v>
      </c>
      <c r="C3714">
        <v>100</v>
      </c>
      <c r="D3714">
        <v>94</v>
      </c>
      <c r="E3714">
        <v>17</v>
      </c>
      <c r="F3714">
        <v>2</v>
      </c>
      <c r="G3714">
        <v>0</v>
      </c>
      <c r="H3714">
        <v>1</v>
      </c>
      <c r="I3714">
        <v>7</v>
      </c>
      <c r="J3714">
        <v>7</v>
      </c>
      <c r="K3714">
        <v>4</v>
      </c>
      <c r="L3714">
        <v>18</v>
      </c>
      <c r="M3714">
        <v>1</v>
      </c>
      <c r="N3714">
        <v>1</v>
      </c>
      <c r="O3714">
        <v>1</v>
      </c>
      <c r="P3714">
        <v>0.17599999999999999</v>
      </c>
      <c r="Q3714">
        <v>0.215</v>
      </c>
      <c r="R3714">
        <v>0.24199999999999999</v>
      </c>
      <c r="S3714">
        <v>0.45600000000000002</v>
      </c>
      <c r="T3714">
        <v>0.20300000000000001</v>
      </c>
      <c r="U3714">
        <v>0</v>
      </c>
      <c r="V3714">
        <v>0</v>
      </c>
      <c r="W3714">
        <v>-0.4</v>
      </c>
    </row>
    <row r="3715" spans="1:23" x14ac:dyDescent="0.25">
      <c r="A3715" t="s">
        <v>3457</v>
      </c>
      <c r="B3715" t="s">
        <v>3458</v>
      </c>
      <c r="C3715">
        <v>100</v>
      </c>
      <c r="D3715">
        <v>94</v>
      </c>
      <c r="E3715">
        <v>17</v>
      </c>
      <c r="F3715">
        <v>2</v>
      </c>
      <c r="G3715">
        <v>0</v>
      </c>
      <c r="H3715">
        <v>1</v>
      </c>
      <c r="I3715">
        <v>7</v>
      </c>
      <c r="J3715">
        <v>7</v>
      </c>
      <c r="K3715">
        <v>4</v>
      </c>
      <c r="L3715">
        <v>22</v>
      </c>
      <c r="M3715">
        <v>1</v>
      </c>
      <c r="N3715">
        <v>1</v>
      </c>
      <c r="O3715">
        <v>1</v>
      </c>
      <c r="P3715">
        <v>0.17599999999999999</v>
      </c>
      <c r="Q3715">
        <v>0.21199999999999999</v>
      </c>
      <c r="R3715">
        <v>0.24299999999999999</v>
      </c>
      <c r="S3715">
        <v>0.45600000000000002</v>
      </c>
      <c r="T3715">
        <v>0.20300000000000001</v>
      </c>
      <c r="U3715">
        <v>0</v>
      </c>
      <c r="V3715">
        <v>0</v>
      </c>
      <c r="W3715">
        <v>-0.6</v>
      </c>
    </row>
    <row r="3716" spans="1:23" x14ac:dyDescent="0.25">
      <c r="A3716" t="s">
        <v>3455</v>
      </c>
      <c r="B3716" t="s">
        <v>3456</v>
      </c>
      <c r="C3716">
        <v>100</v>
      </c>
      <c r="D3716">
        <v>94</v>
      </c>
      <c r="E3716">
        <v>16</v>
      </c>
      <c r="F3716">
        <v>2</v>
      </c>
      <c r="G3716">
        <v>0</v>
      </c>
      <c r="H3716">
        <v>1</v>
      </c>
      <c r="I3716">
        <v>7</v>
      </c>
      <c r="J3716">
        <v>7</v>
      </c>
      <c r="K3716">
        <v>4</v>
      </c>
      <c r="L3716">
        <v>25</v>
      </c>
      <c r="M3716">
        <v>1</v>
      </c>
      <c r="N3716">
        <v>1</v>
      </c>
      <c r="O3716">
        <v>0</v>
      </c>
      <c r="P3716">
        <v>0.17499999999999999</v>
      </c>
      <c r="Q3716">
        <v>0.215</v>
      </c>
      <c r="R3716">
        <v>0.24099999999999999</v>
      </c>
      <c r="S3716">
        <v>0.45500000000000002</v>
      </c>
      <c r="T3716">
        <v>0.20300000000000001</v>
      </c>
      <c r="U3716">
        <v>0</v>
      </c>
      <c r="V3716">
        <v>0</v>
      </c>
      <c r="W3716">
        <v>-0.7</v>
      </c>
    </row>
    <row r="3717" spans="1:23" x14ac:dyDescent="0.25">
      <c r="A3717" t="s">
        <v>3453</v>
      </c>
      <c r="B3717" t="s">
        <v>3454</v>
      </c>
      <c r="C3717">
        <v>100</v>
      </c>
      <c r="D3717">
        <v>93</v>
      </c>
      <c r="E3717">
        <v>16</v>
      </c>
      <c r="F3717">
        <v>2</v>
      </c>
      <c r="G3717">
        <v>0</v>
      </c>
      <c r="H3717">
        <v>1</v>
      </c>
      <c r="I3717">
        <v>7</v>
      </c>
      <c r="J3717">
        <v>7</v>
      </c>
      <c r="K3717">
        <v>5</v>
      </c>
      <c r="L3717">
        <v>23</v>
      </c>
      <c r="M3717">
        <v>1</v>
      </c>
      <c r="N3717">
        <v>1</v>
      </c>
      <c r="O3717">
        <v>1</v>
      </c>
      <c r="P3717">
        <v>0.16800000000000001</v>
      </c>
      <c r="Q3717">
        <v>0.214</v>
      </c>
      <c r="R3717">
        <v>0.23799999999999999</v>
      </c>
      <c r="S3717">
        <v>0.45200000000000001</v>
      </c>
      <c r="T3717">
        <v>0.20300000000000001</v>
      </c>
      <c r="U3717">
        <v>0</v>
      </c>
      <c r="V3717">
        <v>0</v>
      </c>
      <c r="W3717">
        <v>-0.6</v>
      </c>
    </row>
    <row r="3718" spans="1:23" x14ac:dyDescent="0.25">
      <c r="A3718" t="s">
        <v>3451</v>
      </c>
      <c r="B3718" t="s">
        <v>3452</v>
      </c>
      <c r="C3718">
        <v>100</v>
      </c>
      <c r="D3718">
        <v>93</v>
      </c>
      <c r="E3718">
        <v>16</v>
      </c>
      <c r="F3718">
        <v>2</v>
      </c>
      <c r="G3718">
        <v>0</v>
      </c>
      <c r="H3718">
        <v>1</v>
      </c>
      <c r="I3718">
        <v>7</v>
      </c>
      <c r="J3718">
        <v>7</v>
      </c>
      <c r="K3718">
        <v>4</v>
      </c>
      <c r="L3718">
        <v>28</v>
      </c>
      <c r="M3718">
        <v>1</v>
      </c>
      <c r="N3718">
        <v>3</v>
      </c>
      <c r="O3718">
        <v>2</v>
      </c>
      <c r="P3718">
        <v>0.16900000000000001</v>
      </c>
      <c r="Q3718">
        <v>0.21199999999999999</v>
      </c>
      <c r="R3718">
        <v>0.24299999999999999</v>
      </c>
      <c r="S3718">
        <v>0.45500000000000002</v>
      </c>
      <c r="T3718">
        <v>0.20300000000000001</v>
      </c>
      <c r="U3718">
        <v>0</v>
      </c>
      <c r="V3718">
        <v>0</v>
      </c>
      <c r="W3718">
        <v>-0.7</v>
      </c>
    </row>
    <row r="3719" spans="1:23" x14ac:dyDescent="0.25">
      <c r="A3719" t="s">
        <v>3449</v>
      </c>
      <c r="B3719" t="s">
        <v>3450</v>
      </c>
      <c r="C3719">
        <v>100</v>
      </c>
      <c r="D3719">
        <v>93</v>
      </c>
      <c r="E3719">
        <v>16</v>
      </c>
      <c r="F3719">
        <v>2</v>
      </c>
      <c r="G3719">
        <v>0</v>
      </c>
      <c r="H3719">
        <v>1</v>
      </c>
      <c r="I3719">
        <v>7</v>
      </c>
      <c r="J3719">
        <v>7</v>
      </c>
      <c r="K3719">
        <v>5</v>
      </c>
      <c r="L3719">
        <v>28</v>
      </c>
      <c r="M3719">
        <v>1</v>
      </c>
      <c r="N3719">
        <v>1</v>
      </c>
      <c r="O3719">
        <v>1</v>
      </c>
      <c r="P3719">
        <v>0.16700000000000001</v>
      </c>
      <c r="Q3719">
        <v>0.21199999999999999</v>
      </c>
      <c r="R3719">
        <v>0.24299999999999999</v>
      </c>
      <c r="S3719">
        <v>0.45400000000000001</v>
      </c>
      <c r="T3719">
        <v>0.20300000000000001</v>
      </c>
      <c r="U3719">
        <v>0</v>
      </c>
      <c r="V3719">
        <v>0</v>
      </c>
      <c r="W3719">
        <v>-0.7</v>
      </c>
    </row>
    <row r="3720" spans="1:23" x14ac:dyDescent="0.25">
      <c r="A3720" t="s">
        <v>3447</v>
      </c>
      <c r="B3720" t="s">
        <v>3448</v>
      </c>
      <c r="C3720">
        <v>100</v>
      </c>
      <c r="D3720">
        <v>94</v>
      </c>
      <c r="E3720">
        <v>16</v>
      </c>
      <c r="F3720">
        <v>2</v>
      </c>
      <c r="G3720">
        <v>0</v>
      </c>
      <c r="H3720">
        <v>1</v>
      </c>
      <c r="I3720">
        <v>7</v>
      </c>
      <c r="J3720">
        <v>7</v>
      </c>
      <c r="K3720">
        <v>4</v>
      </c>
      <c r="L3720">
        <v>16</v>
      </c>
      <c r="M3720">
        <v>1</v>
      </c>
      <c r="N3720">
        <v>1</v>
      </c>
      <c r="O3720">
        <v>1</v>
      </c>
      <c r="P3720">
        <v>0.17599999999999999</v>
      </c>
      <c r="Q3720">
        <v>0.217</v>
      </c>
      <c r="R3720">
        <v>0.23599999999999999</v>
      </c>
      <c r="S3720">
        <v>0.45400000000000001</v>
      </c>
      <c r="T3720">
        <v>0.20300000000000001</v>
      </c>
      <c r="U3720">
        <v>0</v>
      </c>
      <c r="V3720">
        <v>0</v>
      </c>
      <c r="W3720">
        <v>-0.4</v>
      </c>
    </row>
    <row r="3721" spans="1:23" x14ac:dyDescent="0.25">
      <c r="A3721" t="s">
        <v>3445</v>
      </c>
      <c r="B3721" t="s">
        <v>3446</v>
      </c>
      <c r="C3721">
        <v>100</v>
      </c>
      <c r="D3721">
        <v>94</v>
      </c>
      <c r="E3721">
        <v>16</v>
      </c>
      <c r="F3721">
        <v>2</v>
      </c>
      <c r="G3721">
        <v>0</v>
      </c>
      <c r="H3721">
        <v>2</v>
      </c>
      <c r="I3721">
        <v>7</v>
      </c>
      <c r="J3721">
        <v>7</v>
      </c>
      <c r="K3721">
        <v>4</v>
      </c>
      <c r="L3721">
        <v>20</v>
      </c>
      <c r="M3721">
        <v>1</v>
      </c>
      <c r="N3721">
        <v>2</v>
      </c>
      <c r="O3721">
        <v>1</v>
      </c>
      <c r="P3721">
        <v>0.17100000000000001</v>
      </c>
      <c r="Q3721">
        <v>0.20899999999999999</v>
      </c>
      <c r="R3721">
        <v>0.248</v>
      </c>
      <c r="S3721">
        <v>0.45600000000000002</v>
      </c>
      <c r="T3721">
        <v>0.20200000000000001</v>
      </c>
      <c r="U3721">
        <v>-0.1</v>
      </c>
      <c r="V3721">
        <v>0</v>
      </c>
      <c r="W3721">
        <v>-0.6</v>
      </c>
    </row>
    <row r="3722" spans="1:23" x14ac:dyDescent="0.25">
      <c r="A3722" t="s">
        <v>3443</v>
      </c>
      <c r="B3722" t="s">
        <v>3444</v>
      </c>
      <c r="C3722">
        <v>100</v>
      </c>
      <c r="D3722">
        <v>94</v>
      </c>
      <c r="E3722">
        <v>17</v>
      </c>
      <c r="F3722">
        <v>2</v>
      </c>
      <c r="G3722">
        <v>0</v>
      </c>
      <c r="H3722">
        <v>1</v>
      </c>
      <c r="I3722">
        <v>7</v>
      </c>
      <c r="J3722">
        <v>7</v>
      </c>
      <c r="K3722">
        <v>4</v>
      </c>
      <c r="L3722">
        <v>17</v>
      </c>
      <c r="M3722">
        <v>1</v>
      </c>
      <c r="N3722">
        <v>1</v>
      </c>
      <c r="O3722">
        <v>1</v>
      </c>
      <c r="P3722">
        <v>0.17699999999999999</v>
      </c>
      <c r="Q3722">
        <v>0.214</v>
      </c>
      <c r="R3722">
        <v>0.24299999999999999</v>
      </c>
      <c r="S3722">
        <v>0.45800000000000002</v>
      </c>
      <c r="T3722">
        <v>0.20200000000000001</v>
      </c>
      <c r="U3722">
        <v>0</v>
      </c>
      <c r="V3722">
        <v>0</v>
      </c>
      <c r="W3722">
        <v>-0.4</v>
      </c>
    </row>
    <row r="3723" spans="1:23" x14ac:dyDescent="0.25">
      <c r="A3723" t="s">
        <v>3442</v>
      </c>
      <c r="B3723" t="s">
        <v>2895</v>
      </c>
      <c r="C3723">
        <v>100</v>
      </c>
      <c r="D3723">
        <v>95</v>
      </c>
      <c r="E3723">
        <v>18</v>
      </c>
      <c r="F3723">
        <v>2</v>
      </c>
      <c r="G3723">
        <v>0</v>
      </c>
      <c r="H3723">
        <v>1</v>
      </c>
      <c r="I3723">
        <v>7</v>
      </c>
      <c r="J3723">
        <v>7</v>
      </c>
      <c r="K3723">
        <v>3</v>
      </c>
      <c r="L3723">
        <v>15</v>
      </c>
      <c r="M3723">
        <v>1</v>
      </c>
      <c r="N3723">
        <v>2</v>
      </c>
      <c r="O3723">
        <v>1</v>
      </c>
      <c r="P3723">
        <v>0.186</v>
      </c>
      <c r="Q3723">
        <v>0.216</v>
      </c>
      <c r="R3723">
        <v>0.24</v>
      </c>
      <c r="S3723">
        <v>0.45600000000000002</v>
      </c>
      <c r="T3723">
        <v>0.20200000000000001</v>
      </c>
      <c r="U3723">
        <v>0</v>
      </c>
      <c r="V3723">
        <v>0</v>
      </c>
      <c r="W3723">
        <v>-0.5</v>
      </c>
    </row>
    <row r="3724" spans="1:23" x14ac:dyDescent="0.25">
      <c r="A3724" t="s">
        <v>3440</v>
      </c>
      <c r="B3724" t="s">
        <v>3441</v>
      </c>
      <c r="C3724">
        <v>100</v>
      </c>
      <c r="D3724">
        <v>92</v>
      </c>
      <c r="E3724">
        <v>14</v>
      </c>
      <c r="F3724">
        <v>2</v>
      </c>
      <c r="G3724">
        <v>0</v>
      </c>
      <c r="H3724">
        <v>2</v>
      </c>
      <c r="I3724">
        <v>7</v>
      </c>
      <c r="J3724">
        <v>7</v>
      </c>
      <c r="K3724">
        <v>6</v>
      </c>
      <c r="L3724">
        <v>37</v>
      </c>
      <c r="M3724">
        <v>1</v>
      </c>
      <c r="N3724">
        <v>4</v>
      </c>
      <c r="O3724">
        <v>2</v>
      </c>
      <c r="P3724">
        <v>0.154</v>
      </c>
      <c r="Q3724">
        <v>0.21</v>
      </c>
      <c r="R3724">
        <v>0.24</v>
      </c>
      <c r="S3724">
        <v>0.45100000000000001</v>
      </c>
      <c r="T3724">
        <v>0.20200000000000001</v>
      </c>
      <c r="U3724">
        <v>0</v>
      </c>
      <c r="V3724">
        <v>0</v>
      </c>
      <c r="W3724">
        <v>-0.7</v>
      </c>
    </row>
    <row r="3725" spans="1:23" x14ac:dyDescent="0.25">
      <c r="A3725" t="s">
        <v>3438</v>
      </c>
      <c r="B3725" t="s">
        <v>3439</v>
      </c>
      <c r="C3725">
        <v>100</v>
      </c>
      <c r="D3725">
        <v>94</v>
      </c>
      <c r="E3725">
        <v>16</v>
      </c>
      <c r="F3725">
        <v>2</v>
      </c>
      <c r="G3725">
        <v>0</v>
      </c>
      <c r="H3725">
        <v>1</v>
      </c>
      <c r="I3725">
        <v>7</v>
      </c>
      <c r="J3725">
        <v>7</v>
      </c>
      <c r="K3725">
        <v>4</v>
      </c>
      <c r="L3725">
        <v>23</v>
      </c>
      <c r="M3725">
        <v>1</v>
      </c>
      <c r="N3725">
        <v>2</v>
      </c>
      <c r="O3725">
        <v>1</v>
      </c>
      <c r="P3725">
        <v>0.16900000000000001</v>
      </c>
      <c r="Q3725">
        <v>0.21099999999999999</v>
      </c>
      <c r="R3725">
        <v>0.245</v>
      </c>
      <c r="S3725">
        <v>0.45500000000000002</v>
      </c>
      <c r="T3725">
        <v>0.20200000000000001</v>
      </c>
      <c r="U3725">
        <v>0</v>
      </c>
      <c r="V3725">
        <v>0</v>
      </c>
      <c r="W3725">
        <v>-0.4</v>
      </c>
    </row>
    <row r="3726" spans="1:23" x14ac:dyDescent="0.25">
      <c r="A3726" t="s">
        <v>3436</v>
      </c>
      <c r="B3726" t="s">
        <v>3437</v>
      </c>
      <c r="C3726">
        <v>100</v>
      </c>
      <c r="D3726">
        <v>93</v>
      </c>
      <c r="E3726">
        <v>16</v>
      </c>
      <c r="F3726">
        <v>2</v>
      </c>
      <c r="G3726">
        <v>0</v>
      </c>
      <c r="H3726">
        <v>1</v>
      </c>
      <c r="I3726">
        <v>7</v>
      </c>
      <c r="J3726">
        <v>7</v>
      </c>
      <c r="K3726">
        <v>4</v>
      </c>
      <c r="L3726">
        <v>18</v>
      </c>
      <c r="M3726">
        <v>1</v>
      </c>
      <c r="N3726">
        <v>1</v>
      </c>
      <c r="O3726">
        <v>1</v>
      </c>
      <c r="P3726">
        <v>0.17299999999999999</v>
      </c>
      <c r="Q3726">
        <v>0.216</v>
      </c>
      <c r="R3726">
        <v>0.23899999999999999</v>
      </c>
      <c r="S3726">
        <v>0.45500000000000002</v>
      </c>
      <c r="T3726">
        <v>0.20200000000000001</v>
      </c>
      <c r="U3726">
        <v>0</v>
      </c>
      <c r="V3726">
        <v>0</v>
      </c>
      <c r="W3726">
        <v>-0.4</v>
      </c>
    </row>
    <row r="3727" spans="1:23" x14ac:dyDescent="0.25">
      <c r="A3727" t="s">
        <v>3434</v>
      </c>
      <c r="B3727" t="s">
        <v>3435</v>
      </c>
      <c r="C3727">
        <v>100</v>
      </c>
      <c r="D3727">
        <v>93</v>
      </c>
      <c r="E3727">
        <v>16</v>
      </c>
      <c r="F3727">
        <v>2</v>
      </c>
      <c r="G3727">
        <v>0</v>
      </c>
      <c r="H3727">
        <v>1</v>
      </c>
      <c r="I3727">
        <v>7</v>
      </c>
      <c r="J3727">
        <v>7</v>
      </c>
      <c r="K3727">
        <v>4</v>
      </c>
      <c r="L3727">
        <v>18</v>
      </c>
      <c r="M3727">
        <v>1</v>
      </c>
      <c r="N3727">
        <v>1</v>
      </c>
      <c r="O3727">
        <v>1</v>
      </c>
      <c r="P3727">
        <v>0.17399999999999999</v>
      </c>
      <c r="Q3727">
        <v>0.216</v>
      </c>
      <c r="R3727">
        <v>0.23699999999999999</v>
      </c>
      <c r="S3727">
        <v>0.45300000000000001</v>
      </c>
      <c r="T3727">
        <v>0.20200000000000001</v>
      </c>
      <c r="U3727">
        <v>0</v>
      </c>
      <c r="V3727">
        <v>0</v>
      </c>
      <c r="W3727">
        <v>-0.4</v>
      </c>
    </row>
    <row r="3728" spans="1:23" x14ac:dyDescent="0.25">
      <c r="A3728" t="s">
        <v>3432</v>
      </c>
      <c r="B3728" t="s">
        <v>3433</v>
      </c>
      <c r="C3728">
        <v>100</v>
      </c>
      <c r="D3728">
        <v>94</v>
      </c>
      <c r="E3728">
        <v>16</v>
      </c>
      <c r="F3728">
        <v>2</v>
      </c>
      <c r="G3728">
        <v>0</v>
      </c>
      <c r="H3728">
        <v>1</v>
      </c>
      <c r="I3728">
        <v>7</v>
      </c>
      <c r="J3728">
        <v>7</v>
      </c>
      <c r="K3728">
        <v>4</v>
      </c>
      <c r="L3728">
        <v>25</v>
      </c>
      <c r="M3728">
        <v>1</v>
      </c>
      <c r="N3728">
        <v>1</v>
      </c>
      <c r="O3728">
        <v>1</v>
      </c>
      <c r="P3728">
        <v>0.17499999999999999</v>
      </c>
      <c r="Q3728">
        <v>0.21299999999999999</v>
      </c>
      <c r="R3728">
        <v>0.24</v>
      </c>
      <c r="S3728">
        <v>0.45400000000000001</v>
      </c>
      <c r="T3728">
        <v>0.20200000000000001</v>
      </c>
      <c r="U3728">
        <v>0</v>
      </c>
      <c r="V3728">
        <v>0</v>
      </c>
      <c r="W3728">
        <v>-0.6</v>
      </c>
    </row>
    <row r="3729" spans="1:23" x14ac:dyDescent="0.25">
      <c r="A3729" t="s">
        <v>3430</v>
      </c>
      <c r="B3729" t="s">
        <v>3431</v>
      </c>
      <c r="C3729">
        <v>100</v>
      </c>
      <c r="D3729">
        <v>94</v>
      </c>
      <c r="E3729">
        <v>17</v>
      </c>
      <c r="F3729">
        <v>2</v>
      </c>
      <c r="G3729">
        <v>0</v>
      </c>
      <c r="H3729">
        <v>1</v>
      </c>
      <c r="I3729">
        <v>7</v>
      </c>
      <c r="J3729">
        <v>7</v>
      </c>
      <c r="K3729">
        <v>4</v>
      </c>
      <c r="L3729">
        <v>16</v>
      </c>
      <c r="M3729">
        <v>1</v>
      </c>
      <c r="N3729">
        <v>1</v>
      </c>
      <c r="O3729">
        <v>1</v>
      </c>
      <c r="P3729">
        <v>0.18</v>
      </c>
      <c r="Q3729">
        <v>0.22</v>
      </c>
      <c r="R3729">
        <v>0.23100000000000001</v>
      </c>
      <c r="S3729">
        <v>0.45100000000000001</v>
      </c>
      <c r="T3729">
        <v>0.20200000000000001</v>
      </c>
      <c r="U3729">
        <v>-0.1</v>
      </c>
      <c r="V3729">
        <v>0</v>
      </c>
      <c r="W3729">
        <v>-0.6</v>
      </c>
    </row>
    <row r="3730" spans="1:23" x14ac:dyDescent="0.25">
      <c r="A3730" t="s">
        <v>3428</v>
      </c>
      <c r="B3730" t="s">
        <v>3429</v>
      </c>
      <c r="C3730">
        <v>100</v>
      </c>
      <c r="D3730">
        <v>93</v>
      </c>
      <c r="E3730">
        <v>16</v>
      </c>
      <c r="F3730">
        <v>3</v>
      </c>
      <c r="G3730">
        <v>0</v>
      </c>
      <c r="H3730">
        <v>1</v>
      </c>
      <c r="I3730">
        <v>7</v>
      </c>
      <c r="J3730">
        <v>7</v>
      </c>
      <c r="K3730">
        <v>5</v>
      </c>
      <c r="L3730">
        <v>31</v>
      </c>
      <c r="M3730">
        <v>1</v>
      </c>
      <c r="N3730">
        <v>1</v>
      </c>
      <c r="O3730">
        <v>1</v>
      </c>
      <c r="P3730">
        <v>0.16700000000000001</v>
      </c>
      <c r="Q3730">
        <v>0.21199999999999999</v>
      </c>
      <c r="R3730">
        <v>0.24299999999999999</v>
      </c>
      <c r="S3730">
        <v>0.45500000000000002</v>
      </c>
      <c r="T3730">
        <v>0.20200000000000001</v>
      </c>
      <c r="U3730">
        <v>0</v>
      </c>
      <c r="V3730">
        <v>0</v>
      </c>
      <c r="W3730">
        <v>-0.4</v>
      </c>
    </row>
    <row r="3731" spans="1:23" x14ac:dyDescent="0.25">
      <c r="A3731" t="s">
        <v>3426</v>
      </c>
      <c r="B3731" t="s">
        <v>3427</v>
      </c>
      <c r="C3731">
        <v>100</v>
      </c>
      <c r="D3731">
        <v>93</v>
      </c>
      <c r="E3731">
        <v>16</v>
      </c>
      <c r="F3731">
        <v>2</v>
      </c>
      <c r="G3731">
        <v>0</v>
      </c>
      <c r="H3731">
        <v>1</v>
      </c>
      <c r="I3731">
        <v>7</v>
      </c>
      <c r="J3731">
        <v>7</v>
      </c>
      <c r="K3731">
        <v>5</v>
      </c>
      <c r="L3731">
        <v>23</v>
      </c>
      <c r="M3731">
        <v>1</v>
      </c>
      <c r="N3731">
        <v>2</v>
      </c>
      <c r="O3731">
        <v>1</v>
      </c>
      <c r="P3731">
        <v>0.17100000000000001</v>
      </c>
      <c r="Q3731">
        <v>0.216</v>
      </c>
      <c r="R3731">
        <v>0.23699999999999999</v>
      </c>
      <c r="S3731">
        <v>0.45300000000000001</v>
      </c>
      <c r="T3731">
        <v>0.20200000000000001</v>
      </c>
      <c r="U3731">
        <v>-0.1</v>
      </c>
      <c r="V3731">
        <v>0</v>
      </c>
      <c r="W3731">
        <v>-0.6</v>
      </c>
    </row>
    <row r="3732" spans="1:23" x14ac:dyDescent="0.25">
      <c r="A3732" t="s">
        <v>3424</v>
      </c>
      <c r="B3732" t="s">
        <v>3425</v>
      </c>
      <c r="C3732">
        <v>100</v>
      </c>
      <c r="D3732">
        <v>93</v>
      </c>
      <c r="E3732">
        <v>16</v>
      </c>
      <c r="F3732">
        <v>2</v>
      </c>
      <c r="G3732">
        <v>0</v>
      </c>
      <c r="H3732">
        <v>1</v>
      </c>
      <c r="I3732">
        <v>7</v>
      </c>
      <c r="J3732">
        <v>7</v>
      </c>
      <c r="K3732">
        <v>4</v>
      </c>
      <c r="L3732">
        <v>24</v>
      </c>
      <c r="M3732">
        <v>1</v>
      </c>
      <c r="N3732">
        <v>1</v>
      </c>
      <c r="O3732">
        <v>1</v>
      </c>
      <c r="P3732">
        <v>0.17499999999999999</v>
      </c>
      <c r="Q3732">
        <v>0.216</v>
      </c>
      <c r="R3732">
        <v>0.23699999999999999</v>
      </c>
      <c r="S3732">
        <v>0.45300000000000001</v>
      </c>
      <c r="T3732">
        <v>0.20200000000000001</v>
      </c>
      <c r="U3732">
        <v>0</v>
      </c>
      <c r="V3732">
        <v>0</v>
      </c>
      <c r="W3732">
        <v>-0.6</v>
      </c>
    </row>
    <row r="3733" spans="1:23" x14ac:dyDescent="0.25">
      <c r="A3733" t="s">
        <v>3422</v>
      </c>
      <c r="B3733" t="s">
        <v>3423</v>
      </c>
      <c r="C3733">
        <v>100</v>
      </c>
      <c r="D3733">
        <v>93</v>
      </c>
      <c r="E3733">
        <v>16</v>
      </c>
      <c r="F3733">
        <v>2</v>
      </c>
      <c r="G3733">
        <v>0</v>
      </c>
      <c r="H3733">
        <v>1</v>
      </c>
      <c r="I3733">
        <v>7</v>
      </c>
      <c r="J3733">
        <v>7</v>
      </c>
      <c r="K3733">
        <v>5</v>
      </c>
      <c r="L3733">
        <v>24</v>
      </c>
      <c r="M3733">
        <v>1</v>
      </c>
      <c r="N3733">
        <v>2</v>
      </c>
      <c r="O3733">
        <v>1</v>
      </c>
      <c r="P3733">
        <v>0.16700000000000001</v>
      </c>
      <c r="Q3733">
        <v>0.216</v>
      </c>
      <c r="R3733">
        <v>0.23599999999999999</v>
      </c>
      <c r="S3733">
        <v>0.45100000000000001</v>
      </c>
      <c r="T3733">
        <v>0.20200000000000001</v>
      </c>
      <c r="U3733">
        <v>-0.1</v>
      </c>
      <c r="V3733">
        <v>0</v>
      </c>
      <c r="W3733">
        <v>-0.7</v>
      </c>
    </row>
    <row r="3734" spans="1:23" x14ac:dyDescent="0.25">
      <c r="A3734" t="s">
        <v>3420</v>
      </c>
      <c r="B3734" t="s">
        <v>3421</v>
      </c>
      <c r="C3734">
        <v>100</v>
      </c>
      <c r="D3734">
        <v>93</v>
      </c>
      <c r="E3734">
        <v>16</v>
      </c>
      <c r="F3734">
        <v>2</v>
      </c>
      <c r="G3734">
        <v>0</v>
      </c>
      <c r="H3734">
        <v>1</v>
      </c>
      <c r="I3734">
        <v>7</v>
      </c>
      <c r="J3734">
        <v>7</v>
      </c>
      <c r="K3734">
        <v>4</v>
      </c>
      <c r="L3734">
        <v>18</v>
      </c>
      <c r="M3734">
        <v>1</v>
      </c>
      <c r="N3734">
        <v>1</v>
      </c>
      <c r="O3734">
        <v>1</v>
      </c>
      <c r="P3734">
        <v>0.17199999999999999</v>
      </c>
      <c r="Q3734">
        <v>0.214</v>
      </c>
      <c r="R3734">
        <v>0.24099999999999999</v>
      </c>
      <c r="S3734">
        <v>0.45500000000000002</v>
      </c>
      <c r="T3734">
        <v>0.20200000000000001</v>
      </c>
      <c r="U3734">
        <v>0</v>
      </c>
      <c r="V3734">
        <v>0</v>
      </c>
      <c r="W3734">
        <v>-0.4</v>
      </c>
    </row>
    <row r="3735" spans="1:23" x14ac:dyDescent="0.25">
      <c r="A3735" t="s">
        <v>3418</v>
      </c>
      <c r="B3735" t="s">
        <v>3419</v>
      </c>
      <c r="C3735">
        <v>100</v>
      </c>
      <c r="D3735">
        <v>94</v>
      </c>
      <c r="E3735">
        <v>17</v>
      </c>
      <c r="F3735">
        <v>2</v>
      </c>
      <c r="G3735">
        <v>0</v>
      </c>
      <c r="H3735">
        <v>1</v>
      </c>
      <c r="I3735">
        <v>7</v>
      </c>
      <c r="J3735">
        <v>7</v>
      </c>
      <c r="K3735">
        <v>4</v>
      </c>
      <c r="L3735">
        <v>23</v>
      </c>
      <c r="M3735">
        <v>1</v>
      </c>
      <c r="N3735">
        <v>2</v>
      </c>
      <c r="O3735">
        <v>1</v>
      </c>
      <c r="P3735">
        <v>0.17599999999999999</v>
      </c>
      <c r="Q3735">
        <v>0.21199999999999999</v>
      </c>
      <c r="R3735">
        <v>0.245</v>
      </c>
      <c r="S3735">
        <v>0.45700000000000002</v>
      </c>
      <c r="T3735">
        <v>0.20200000000000001</v>
      </c>
      <c r="U3735">
        <v>-0.1</v>
      </c>
      <c r="V3735">
        <v>0</v>
      </c>
      <c r="W3735">
        <v>-0.7</v>
      </c>
    </row>
    <row r="3736" spans="1:23" x14ac:dyDescent="0.25">
      <c r="A3736" t="s">
        <v>3416</v>
      </c>
      <c r="B3736" t="s">
        <v>3417</v>
      </c>
      <c r="C3736">
        <v>100</v>
      </c>
      <c r="D3736">
        <v>93</v>
      </c>
      <c r="E3736">
        <v>16</v>
      </c>
      <c r="F3736">
        <v>2</v>
      </c>
      <c r="G3736">
        <v>0</v>
      </c>
      <c r="H3736">
        <v>1</v>
      </c>
      <c r="I3736">
        <v>7</v>
      </c>
      <c r="J3736">
        <v>7</v>
      </c>
      <c r="K3736">
        <v>5</v>
      </c>
      <c r="L3736">
        <v>17</v>
      </c>
      <c r="M3736">
        <v>1</v>
      </c>
      <c r="N3736">
        <v>1</v>
      </c>
      <c r="O3736">
        <v>1</v>
      </c>
      <c r="P3736">
        <v>0.16900000000000001</v>
      </c>
      <c r="Q3736">
        <v>0.215</v>
      </c>
      <c r="R3736">
        <v>0.23699999999999999</v>
      </c>
      <c r="S3736">
        <v>0.45200000000000001</v>
      </c>
      <c r="T3736">
        <v>0.20200000000000001</v>
      </c>
      <c r="U3736">
        <v>-0.1</v>
      </c>
      <c r="V3736">
        <v>0</v>
      </c>
      <c r="W3736">
        <v>-0.4</v>
      </c>
    </row>
    <row r="3737" spans="1:23" x14ac:dyDescent="0.25">
      <c r="A3737" t="s">
        <v>3414</v>
      </c>
      <c r="B3737" t="s">
        <v>3415</v>
      </c>
      <c r="C3737">
        <v>100</v>
      </c>
      <c r="D3737">
        <v>95</v>
      </c>
      <c r="E3737">
        <v>17</v>
      </c>
      <c r="F3737">
        <v>3</v>
      </c>
      <c r="G3737">
        <v>0</v>
      </c>
      <c r="H3737">
        <v>1</v>
      </c>
      <c r="I3737">
        <v>7</v>
      </c>
      <c r="J3737">
        <v>7</v>
      </c>
      <c r="K3737">
        <v>3</v>
      </c>
      <c r="L3737">
        <v>26</v>
      </c>
      <c r="M3737">
        <v>1</v>
      </c>
      <c r="N3737">
        <v>1</v>
      </c>
      <c r="O3737">
        <v>1</v>
      </c>
      <c r="P3737">
        <v>0.18099999999999999</v>
      </c>
      <c r="Q3737">
        <v>0.20699999999999999</v>
      </c>
      <c r="R3737">
        <v>0.251</v>
      </c>
      <c r="S3737">
        <v>0.45800000000000002</v>
      </c>
      <c r="T3737">
        <v>0.20200000000000001</v>
      </c>
      <c r="U3737">
        <v>0</v>
      </c>
      <c r="V3737">
        <v>0</v>
      </c>
      <c r="W3737">
        <v>-0.5</v>
      </c>
    </row>
    <row r="3738" spans="1:23" x14ac:dyDescent="0.25">
      <c r="A3738" t="s">
        <v>3412</v>
      </c>
      <c r="B3738" t="s">
        <v>3413</v>
      </c>
      <c r="C3738">
        <v>100</v>
      </c>
      <c r="D3738">
        <v>94</v>
      </c>
      <c r="E3738">
        <v>17</v>
      </c>
      <c r="F3738">
        <v>2</v>
      </c>
      <c r="G3738">
        <v>0</v>
      </c>
      <c r="H3738">
        <v>1</v>
      </c>
      <c r="I3738">
        <v>7</v>
      </c>
      <c r="J3738">
        <v>6</v>
      </c>
      <c r="K3738">
        <v>4</v>
      </c>
      <c r="L3738">
        <v>16</v>
      </c>
      <c r="M3738">
        <v>1</v>
      </c>
      <c r="N3738">
        <v>3</v>
      </c>
      <c r="O3738">
        <v>2</v>
      </c>
      <c r="P3738">
        <v>0.18</v>
      </c>
      <c r="Q3738">
        <v>0.22</v>
      </c>
      <c r="R3738">
        <v>0.22800000000000001</v>
      </c>
      <c r="S3738">
        <v>0.44900000000000001</v>
      </c>
      <c r="T3738">
        <v>0.20200000000000001</v>
      </c>
      <c r="U3738">
        <v>-0.1</v>
      </c>
      <c r="V3738">
        <v>0</v>
      </c>
      <c r="W3738">
        <v>-0.5</v>
      </c>
    </row>
    <row r="3739" spans="1:23" x14ac:dyDescent="0.25">
      <c r="A3739" t="s">
        <v>3410</v>
      </c>
      <c r="B3739" t="s">
        <v>3411</v>
      </c>
      <c r="C3739">
        <v>100</v>
      </c>
      <c r="D3739">
        <v>94</v>
      </c>
      <c r="E3739">
        <v>17</v>
      </c>
      <c r="F3739">
        <v>2</v>
      </c>
      <c r="G3739">
        <v>0</v>
      </c>
      <c r="H3739">
        <v>1</v>
      </c>
      <c r="I3739">
        <v>7</v>
      </c>
      <c r="J3739">
        <v>7</v>
      </c>
      <c r="K3739">
        <v>4</v>
      </c>
      <c r="L3739">
        <v>16</v>
      </c>
      <c r="M3739">
        <v>1</v>
      </c>
      <c r="N3739">
        <v>2</v>
      </c>
      <c r="O3739">
        <v>1</v>
      </c>
      <c r="P3739">
        <v>0.18</v>
      </c>
      <c r="Q3739">
        <v>0.219</v>
      </c>
      <c r="R3739">
        <v>0.23300000000000001</v>
      </c>
      <c r="S3739">
        <v>0.45200000000000001</v>
      </c>
      <c r="T3739">
        <v>0.20200000000000001</v>
      </c>
      <c r="U3739">
        <v>0</v>
      </c>
      <c r="V3739">
        <v>0</v>
      </c>
      <c r="W3739">
        <v>-0.6</v>
      </c>
    </row>
    <row r="3740" spans="1:23" x14ac:dyDescent="0.25">
      <c r="A3740" t="s">
        <v>3408</v>
      </c>
      <c r="B3740" t="s">
        <v>3409</v>
      </c>
      <c r="C3740">
        <v>100</v>
      </c>
      <c r="D3740">
        <v>94</v>
      </c>
      <c r="E3740">
        <v>17</v>
      </c>
      <c r="F3740">
        <v>2</v>
      </c>
      <c r="G3740">
        <v>0</v>
      </c>
      <c r="H3740">
        <v>1</v>
      </c>
      <c r="I3740">
        <v>7</v>
      </c>
      <c r="J3740">
        <v>7</v>
      </c>
      <c r="K3740">
        <v>4</v>
      </c>
      <c r="L3740">
        <v>22</v>
      </c>
      <c r="M3740">
        <v>1</v>
      </c>
      <c r="N3740">
        <v>2</v>
      </c>
      <c r="O3740">
        <v>1</v>
      </c>
      <c r="P3740">
        <v>0.17599999999999999</v>
      </c>
      <c r="Q3740">
        <v>0.214</v>
      </c>
      <c r="R3740">
        <v>0.24</v>
      </c>
      <c r="S3740">
        <v>0.45400000000000001</v>
      </c>
      <c r="T3740">
        <v>0.20200000000000001</v>
      </c>
      <c r="U3740">
        <v>0</v>
      </c>
      <c r="V3740">
        <v>0</v>
      </c>
      <c r="W3740">
        <v>-0.7</v>
      </c>
    </row>
    <row r="3741" spans="1:23" x14ac:dyDescent="0.25">
      <c r="A3741" t="s">
        <v>3406</v>
      </c>
      <c r="B3741" t="s">
        <v>3407</v>
      </c>
      <c r="C3741">
        <v>100</v>
      </c>
      <c r="D3741">
        <v>94</v>
      </c>
      <c r="E3741">
        <v>17</v>
      </c>
      <c r="F3741">
        <v>2</v>
      </c>
      <c r="G3741">
        <v>0</v>
      </c>
      <c r="H3741">
        <v>1</v>
      </c>
      <c r="I3741">
        <v>7</v>
      </c>
      <c r="J3741">
        <v>7</v>
      </c>
      <c r="K3741">
        <v>3</v>
      </c>
      <c r="L3741">
        <v>16</v>
      </c>
      <c r="M3741">
        <v>1</v>
      </c>
      <c r="N3741">
        <v>3</v>
      </c>
      <c r="O3741">
        <v>2</v>
      </c>
      <c r="P3741">
        <v>0.184</v>
      </c>
      <c r="Q3741">
        <v>0.217</v>
      </c>
      <c r="R3741">
        <v>0.23599999999999999</v>
      </c>
      <c r="S3741">
        <v>0.45200000000000001</v>
      </c>
      <c r="T3741">
        <v>0.20200000000000001</v>
      </c>
      <c r="U3741">
        <v>-0.1</v>
      </c>
      <c r="V3741">
        <v>0</v>
      </c>
      <c r="W3741">
        <v>-0.5</v>
      </c>
    </row>
    <row r="3742" spans="1:23" x14ac:dyDescent="0.25">
      <c r="A3742" t="s">
        <v>3404</v>
      </c>
      <c r="B3742" t="s">
        <v>3405</v>
      </c>
      <c r="C3742">
        <v>100</v>
      </c>
      <c r="D3742">
        <v>94</v>
      </c>
      <c r="E3742">
        <v>17</v>
      </c>
      <c r="F3742">
        <v>2</v>
      </c>
      <c r="G3742">
        <v>0</v>
      </c>
      <c r="H3742">
        <v>1</v>
      </c>
      <c r="I3742">
        <v>7</v>
      </c>
      <c r="J3742">
        <v>7</v>
      </c>
      <c r="K3742">
        <v>4</v>
      </c>
      <c r="L3742">
        <v>21</v>
      </c>
      <c r="M3742">
        <v>1</v>
      </c>
      <c r="N3742">
        <v>1</v>
      </c>
      <c r="O3742">
        <v>1</v>
      </c>
      <c r="P3742">
        <v>0.18099999999999999</v>
      </c>
      <c r="Q3742">
        <v>0.217</v>
      </c>
      <c r="R3742">
        <v>0.23599999999999999</v>
      </c>
      <c r="S3742">
        <v>0.45300000000000001</v>
      </c>
      <c r="T3742">
        <v>0.20200000000000001</v>
      </c>
      <c r="U3742">
        <v>-0.1</v>
      </c>
      <c r="V3742">
        <v>0</v>
      </c>
      <c r="W3742">
        <v>-0.6</v>
      </c>
    </row>
    <row r="3743" spans="1:23" x14ac:dyDescent="0.25">
      <c r="A3743" t="s">
        <v>3402</v>
      </c>
      <c r="B3743" t="s">
        <v>3403</v>
      </c>
      <c r="C3743">
        <v>100</v>
      </c>
      <c r="D3743">
        <v>94</v>
      </c>
      <c r="E3743">
        <v>17</v>
      </c>
      <c r="F3743">
        <v>2</v>
      </c>
      <c r="G3743">
        <v>0</v>
      </c>
      <c r="H3743">
        <v>1</v>
      </c>
      <c r="I3743">
        <v>7</v>
      </c>
      <c r="J3743">
        <v>7</v>
      </c>
      <c r="K3743">
        <v>4</v>
      </c>
      <c r="L3743">
        <v>20</v>
      </c>
      <c r="M3743">
        <v>1</v>
      </c>
      <c r="N3743">
        <v>1</v>
      </c>
      <c r="O3743">
        <v>1</v>
      </c>
      <c r="P3743">
        <v>0.17599999999999999</v>
      </c>
      <c r="Q3743">
        <v>0.214</v>
      </c>
      <c r="R3743">
        <v>0.24199999999999999</v>
      </c>
      <c r="S3743">
        <v>0.45600000000000002</v>
      </c>
      <c r="T3743">
        <v>0.20200000000000001</v>
      </c>
      <c r="U3743">
        <v>0</v>
      </c>
      <c r="V3743">
        <v>0</v>
      </c>
      <c r="W3743">
        <v>-0.8</v>
      </c>
    </row>
    <row r="3744" spans="1:23" x14ac:dyDescent="0.25">
      <c r="A3744" t="s">
        <v>3400</v>
      </c>
      <c r="B3744" t="s">
        <v>3401</v>
      </c>
      <c r="C3744">
        <v>100</v>
      </c>
      <c r="D3744">
        <v>94</v>
      </c>
      <c r="E3744">
        <v>17</v>
      </c>
      <c r="F3744">
        <v>2</v>
      </c>
      <c r="G3744">
        <v>0</v>
      </c>
      <c r="H3744">
        <v>1</v>
      </c>
      <c r="I3744">
        <v>7</v>
      </c>
      <c r="J3744">
        <v>7</v>
      </c>
      <c r="K3744">
        <v>4</v>
      </c>
      <c r="L3744">
        <v>18</v>
      </c>
      <c r="M3744">
        <v>1</v>
      </c>
      <c r="N3744">
        <v>2</v>
      </c>
      <c r="O3744">
        <v>1</v>
      </c>
      <c r="P3744">
        <v>0.18</v>
      </c>
      <c r="Q3744">
        <v>0.217</v>
      </c>
      <c r="R3744">
        <v>0.23499999999999999</v>
      </c>
      <c r="S3744">
        <v>0.45300000000000001</v>
      </c>
      <c r="T3744">
        <v>0.20200000000000001</v>
      </c>
      <c r="U3744">
        <v>-0.1</v>
      </c>
      <c r="V3744">
        <v>0</v>
      </c>
      <c r="W3744">
        <v>-0.6</v>
      </c>
    </row>
    <row r="3745" spans="1:23" x14ac:dyDescent="0.25">
      <c r="A3745" t="s">
        <v>3398</v>
      </c>
      <c r="B3745" t="s">
        <v>3399</v>
      </c>
      <c r="C3745">
        <v>100</v>
      </c>
      <c r="D3745">
        <v>94</v>
      </c>
      <c r="E3745">
        <v>16</v>
      </c>
      <c r="F3745">
        <v>2</v>
      </c>
      <c r="G3745">
        <v>0</v>
      </c>
      <c r="H3745">
        <v>1</v>
      </c>
      <c r="I3745">
        <v>7</v>
      </c>
      <c r="J3745">
        <v>7</v>
      </c>
      <c r="K3745">
        <v>4</v>
      </c>
      <c r="L3745">
        <v>23</v>
      </c>
      <c r="M3745">
        <v>1</v>
      </c>
      <c r="N3745">
        <v>1</v>
      </c>
      <c r="O3745">
        <v>0</v>
      </c>
      <c r="P3745">
        <v>0.17199999999999999</v>
      </c>
      <c r="Q3745">
        <v>0.21</v>
      </c>
      <c r="R3745">
        <v>0.245</v>
      </c>
      <c r="S3745">
        <v>0.45600000000000002</v>
      </c>
      <c r="T3745">
        <v>0.20200000000000001</v>
      </c>
      <c r="U3745">
        <v>0</v>
      </c>
      <c r="V3745">
        <v>0</v>
      </c>
      <c r="W3745">
        <v>-0.7</v>
      </c>
    </row>
    <row r="3746" spans="1:23" x14ac:dyDescent="0.25">
      <c r="A3746" t="s">
        <v>3396</v>
      </c>
      <c r="B3746" t="s">
        <v>3397</v>
      </c>
      <c r="C3746">
        <v>100</v>
      </c>
      <c r="D3746">
        <v>93</v>
      </c>
      <c r="E3746">
        <v>16</v>
      </c>
      <c r="F3746">
        <v>2</v>
      </c>
      <c r="G3746">
        <v>0</v>
      </c>
      <c r="H3746">
        <v>1</v>
      </c>
      <c r="I3746">
        <v>7</v>
      </c>
      <c r="J3746">
        <v>7</v>
      </c>
      <c r="K3746">
        <v>4</v>
      </c>
      <c r="L3746">
        <v>18</v>
      </c>
      <c r="M3746">
        <v>1</v>
      </c>
      <c r="N3746">
        <v>1</v>
      </c>
      <c r="O3746">
        <v>1</v>
      </c>
      <c r="P3746">
        <v>0.17299999999999999</v>
      </c>
      <c r="Q3746">
        <v>0.215</v>
      </c>
      <c r="R3746">
        <v>0.23699999999999999</v>
      </c>
      <c r="S3746">
        <v>0.45200000000000001</v>
      </c>
      <c r="T3746">
        <v>0.20200000000000001</v>
      </c>
      <c r="U3746">
        <v>0</v>
      </c>
      <c r="V3746">
        <v>0</v>
      </c>
      <c r="W3746">
        <v>-0.4</v>
      </c>
    </row>
    <row r="3747" spans="1:23" x14ac:dyDescent="0.25">
      <c r="A3747" t="s">
        <v>3394</v>
      </c>
      <c r="B3747" t="s">
        <v>3395</v>
      </c>
      <c r="C3747">
        <v>100</v>
      </c>
      <c r="D3747">
        <v>93</v>
      </c>
      <c r="E3747">
        <v>16</v>
      </c>
      <c r="F3747">
        <v>2</v>
      </c>
      <c r="G3747">
        <v>0</v>
      </c>
      <c r="H3747">
        <v>1</v>
      </c>
      <c r="I3747">
        <v>7</v>
      </c>
      <c r="J3747">
        <v>7</v>
      </c>
      <c r="K3747">
        <v>4</v>
      </c>
      <c r="L3747">
        <v>24</v>
      </c>
      <c r="M3747">
        <v>1</v>
      </c>
      <c r="N3747">
        <v>2</v>
      </c>
      <c r="O3747">
        <v>1</v>
      </c>
      <c r="P3747">
        <v>0.17</v>
      </c>
      <c r="Q3747">
        <v>0.21199999999999999</v>
      </c>
      <c r="R3747">
        <v>0.24099999999999999</v>
      </c>
      <c r="S3747">
        <v>0.45400000000000001</v>
      </c>
      <c r="T3747">
        <v>0.20200000000000001</v>
      </c>
      <c r="U3747">
        <v>-0.1</v>
      </c>
      <c r="V3747">
        <v>0</v>
      </c>
      <c r="W3747">
        <v>-0.7</v>
      </c>
    </row>
    <row r="3748" spans="1:23" x14ac:dyDescent="0.25">
      <c r="A3748" t="s">
        <v>3392</v>
      </c>
      <c r="B3748" t="s">
        <v>3393</v>
      </c>
      <c r="C3748">
        <v>100</v>
      </c>
      <c r="D3748">
        <v>93</v>
      </c>
      <c r="E3748">
        <v>16</v>
      </c>
      <c r="F3748">
        <v>2</v>
      </c>
      <c r="G3748">
        <v>0</v>
      </c>
      <c r="H3748">
        <v>1</v>
      </c>
      <c r="I3748">
        <v>7</v>
      </c>
      <c r="J3748">
        <v>7</v>
      </c>
      <c r="K3748">
        <v>4</v>
      </c>
      <c r="L3748">
        <v>25</v>
      </c>
      <c r="M3748">
        <v>1</v>
      </c>
      <c r="N3748">
        <v>1</v>
      </c>
      <c r="O3748">
        <v>1</v>
      </c>
      <c r="P3748">
        <v>0.17199999999999999</v>
      </c>
      <c r="Q3748">
        <v>0.215</v>
      </c>
      <c r="R3748">
        <v>0.23899999999999999</v>
      </c>
      <c r="S3748">
        <v>0.45400000000000001</v>
      </c>
      <c r="T3748">
        <v>0.20200000000000001</v>
      </c>
      <c r="U3748">
        <v>0</v>
      </c>
      <c r="V3748">
        <v>0</v>
      </c>
      <c r="W3748">
        <v>-0.8</v>
      </c>
    </row>
    <row r="3749" spans="1:23" x14ac:dyDescent="0.25">
      <c r="A3749" t="s">
        <v>3390</v>
      </c>
      <c r="B3749" t="s">
        <v>3391</v>
      </c>
      <c r="C3749">
        <v>100</v>
      </c>
      <c r="D3749">
        <v>93</v>
      </c>
      <c r="E3749">
        <v>16</v>
      </c>
      <c r="F3749">
        <v>3</v>
      </c>
      <c r="G3749">
        <v>0</v>
      </c>
      <c r="H3749">
        <v>1</v>
      </c>
      <c r="I3749">
        <v>7</v>
      </c>
      <c r="J3749">
        <v>7</v>
      </c>
      <c r="K3749">
        <v>4</v>
      </c>
      <c r="L3749">
        <v>24</v>
      </c>
      <c r="M3749">
        <v>1</v>
      </c>
      <c r="N3749">
        <v>3</v>
      </c>
      <c r="O3749">
        <v>2</v>
      </c>
      <c r="P3749">
        <v>0.17299999999999999</v>
      </c>
      <c r="Q3749">
        <v>0.218</v>
      </c>
      <c r="R3749">
        <v>0.23</v>
      </c>
      <c r="S3749">
        <v>0.44800000000000001</v>
      </c>
      <c r="T3749">
        <v>0.20200000000000001</v>
      </c>
      <c r="U3749">
        <v>0</v>
      </c>
      <c r="V3749">
        <v>0</v>
      </c>
      <c r="W3749">
        <v>-0.5</v>
      </c>
    </row>
    <row r="3750" spans="1:23" x14ac:dyDescent="0.25">
      <c r="A3750" t="s">
        <v>3388</v>
      </c>
      <c r="B3750" t="s">
        <v>3389</v>
      </c>
      <c r="C3750">
        <v>100</v>
      </c>
      <c r="D3750">
        <v>94</v>
      </c>
      <c r="E3750">
        <v>16</v>
      </c>
      <c r="F3750">
        <v>2</v>
      </c>
      <c r="G3750">
        <v>0</v>
      </c>
      <c r="H3750">
        <v>1</v>
      </c>
      <c r="I3750">
        <v>7</v>
      </c>
      <c r="J3750">
        <v>7</v>
      </c>
      <c r="K3750">
        <v>4</v>
      </c>
      <c r="L3750">
        <v>27</v>
      </c>
      <c r="M3750">
        <v>1</v>
      </c>
      <c r="N3750">
        <v>1</v>
      </c>
      <c r="O3750">
        <v>1</v>
      </c>
      <c r="P3750">
        <v>0.17100000000000001</v>
      </c>
      <c r="Q3750">
        <v>0.21099999999999999</v>
      </c>
      <c r="R3750">
        <v>0.24399999999999999</v>
      </c>
      <c r="S3750">
        <v>0.45500000000000002</v>
      </c>
      <c r="T3750">
        <v>0.20200000000000001</v>
      </c>
      <c r="U3750">
        <v>-0.1</v>
      </c>
      <c r="V3750">
        <v>0</v>
      </c>
      <c r="W3750">
        <v>-0.7</v>
      </c>
    </row>
    <row r="3751" spans="1:23" x14ac:dyDescent="0.25">
      <c r="A3751" t="s">
        <v>3386</v>
      </c>
      <c r="B3751" t="s">
        <v>3387</v>
      </c>
      <c r="C3751">
        <v>100</v>
      </c>
      <c r="D3751">
        <v>93</v>
      </c>
      <c r="E3751">
        <v>16</v>
      </c>
      <c r="F3751">
        <v>2</v>
      </c>
      <c r="G3751">
        <v>0</v>
      </c>
      <c r="H3751">
        <v>1</v>
      </c>
      <c r="I3751">
        <v>7</v>
      </c>
      <c r="J3751">
        <v>7</v>
      </c>
      <c r="K3751">
        <v>5</v>
      </c>
      <c r="L3751">
        <v>17</v>
      </c>
      <c r="M3751">
        <v>1</v>
      </c>
      <c r="N3751">
        <v>1</v>
      </c>
      <c r="O3751">
        <v>1</v>
      </c>
      <c r="P3751">
        <v>0.17399999999999999</v>
      </c>
      <c r="Q3751">
        <v>0.219</v>
      </c>
      <c r="R3751">
        <v>0.23</v>
      </c>
      <c r="S3751">
        <v>0.45</v>
      </c>
      <c r="T3751">
        <v>0.20200000000000001</v>
      </c>
      <c r="U3751">
        <v>0</v>
      </c>
      <c r="V3751">
        <v>0</v>
      </c>
      <c r="W3751">
        <v>-0.4</v>
      </c>
    </row>
    <row r="3752" spans="1:23" x14ac:dyDescent="0.25">
      <c r="A3752" t="s">
        <v>3384</v>
      </c>
      <c r="B3752" t="s">
        <v>3385</v>
      </c>
      <c r="C3752">
        <v>100</v>
      </c>
      <c r="D3752">
        <v>94</v>
      </c>
      <c r="E3752">
        <v>17</v>
      </c>
      <c r="F3752">
        <v>3</v>
      </c>
      <c r="G3752">
        <v>0</v>
      </c>
      <c r="H3752">
        <v>1</v>
      </c>
      <c r="I3752">
        <v>7</v>
      </c>
      <c r="J3752">
        <v>7</v>
      </c>
      <c r="K3752">
        <v>4</v>
      </c>
      <c r="L3752">
        <v>22</v>
      </c>
      <c r="M3752">
        <v>1</v>
      </c>
      <c r="N3752">
        <v>1</v>
      </c>
      <c r="O3752">
        <v>1</v>
      </c>
      <c r="P3752">
        <v>0.17899999999999999</v>
      </c>
      <c r="Q3752">
        <v>0.216</v>
      </c>
      <c r="R3752">
        <v>0.23499999999999999</v>
      </c>
      <c r="S3752">
        <v>0.45100000000000001</v>
      </c>
      <c r="T3752">
        <v>0.20200000000000001</v>
      </c>
      <c r="U3752">
        <v>-0.1</v>
      </c>
      <c r="V3752">
        <v>0</v>
      </c>
      <c r="W3752">
        <v>-0.5</v>
      </c>
    </row>
    <row r="3753" spans="1:23" x14ac:dyDescent="0.25">
      <c r="A3753" t="s">
        <v>3382</v>
      </c>
      <c r="B3753" t="s">
        <v>3383</v>
      </c>
      <c r="C3753">
        <v>100</v>
      </c>
      <c r="D3753">
        <v>95</v>
      </c>
      <c r="E3753">
        <v>17</v>
      </c>
      <c r="F3753">
        <v>2</v>
      </c>
      <c r="G3753">
        <v>0</v>
      </c>
      <c r="H3753">
        <v>1</v>
      </c>
      <c r="I3753">
        <v>7</v>
      </c>
      <c r="J3753">
        <v>7</v>
      </c>
      <c r="K3753">
        <v>3</v>
      </c>
      <c r="L3753">
        <v>19</v>
      </c>
      <c r="M3753">
        <v>1</v>
      </c>
      <c r="N3753">
        <v>1</v>
      </c>
      <c r="O3753">
        <v>1</v>
      </c>
      <c r="P3753">
        <v>0.18099999999999999</v>
      </c>
      <c r="Q3753">
        <v>0.21299999999999999</v>
      </c>
      <c r="R3753">
        <v>0.24299999999999999</v>
      </c>
      <c r="S3753">
        <v>0.45600000000000002</v>
      </c>
      <c r="T3753">
        <v>0.20200000000000001</v>
      </c>
      <c r="U3753">
        <v>0</v>
      </c>
      <c r="V3753">
        <v>0</v>
      </c>
      <c r="W3753">
        <v>-0.5</v>
      </c>
    </row>
    <row r="3754" spans="1:23" x14ac:dyDescent="0.25">
      <c r="A3754" t="s">
        <v>3380</v>
      </c>
      <c r="B3754" t="s">
        <v>3381</v>
      </c>
      <c r="C3754">
        <v>100</v>
      </c>
      <c r="D3754">
        <v>94</v>
      </c>
      <c r="E3754">
        <v>17</v>
      </c>
      <c r="F3754">
        <v>2</v>
      </c>
      <c r="G3754">
        <v>0</v>
      </c>
      <c r="H3754">
        <v>1</v>
      </c>
      <c r="I3754">
        <v>7</v>
      </c>
      <c r="J3754">
        <v>7</v>
      </c>
      <c r="K3754">
        <v>3</v>
      </c>
      <c r="L3754">
        <v>17</v>
      </c>
      <c r="M3754">
        <v>1</v>
      </c>
      <c r="N3754">
        <v>2</v>
      </c>
      <c r="O3754">
        <v>1</v>
      </c>
      <c r="P3754">
        <v>0.184</v>
      </c>
      <c r="Q3754">
        <v>0.217</v>
      </c>
      <c r="R3754">
        <v>0.23499999999999999</v>
      </c>
      <c r="S3754">
        <v>0.45200000000000001</v>
      </c>
      <c r="T3754">
        <v>0.20200000000000001</v>
      </c>
      <c r="U3754">
        <v>0</v>
      </c>
      <c r="V3754">
        <v>0</v>
      </c>
      <c r="W3754">
        <v>-0.6</v>
      </c>
    </row>
    <row r="3755" spans="1:23" x14ac:dyDescent="0.25">
      <c r="A3755" t="s">
        <v>3378</v>
      </c>
      <c r="B3755" t="s">
        <v>3379</v>
      </c>
      <c r="C3755">
        <v>100</v>
      </c>
      <c r="D3755">
        <v>94</v>
      </c>
      <c r="E3755">
        <v>16</v>
      </c>
      <c r="F3755">
        <v>2</v>
      </c>
      <c r="G3755">
        <v>0</v>
      </c>
      <c r="H3755">
        <v>1</v>
      </c>
      <c r="I3755">
        <v>7</v>
      </c>
      <c r="J3755">
        <v>7</v>
      </c>
      <c r="K3755">
        <v>4</v>
      </c>
      <c r="L3755">
        <v>26</v>
      </c>
      <c r="M3755">
        <v>1</v>
      </c>
      <c r="N3755">
        <v>2</v>
      </c>
      <c r="O3755">
        <v>1</v>
      </c>
      <c r="P3755">
        <v>0.17100000000000001</v>
      </c>
      <c r="Q3755">
        <v>0.21099999999999999</v>
      </c>
      <c r="R3755">
        <v>0.24299999999999999</v>
      </c>
      <c r="S3755">
        <v>0.45400000000000001</v>
      </c>
      <c r="T3755">
        <v>0.20200000000000001</v>
      </c>
      <c r="U3755">
        <v>0</v>
      </c>
      <c r="V3755">
        <v>0</v>
      </c>
      <c r="W3755">
        <v>-0.7</v>
      </c>
    </row>
    <row r="3756" spans="1:23" x14ac:dyDescent="0.25">
      <c r="A3756" t="s">
        <v>3376</v>
      </c>
      <c r="B3756" t="s">
        <v>3377</v>
      </c>
      <c r="C3756">
        <v>100</v>
      </c>
      <c r="D3756">
        <v>93</v>
      </c>
      <c r="E3756">
        <v>16</v>
      </c>
      <c r="F3756">
        <v>2</v>
      </c>
      <c r="G3756">
        <v>0</v>
      </c>
      <c r="H3756">
        <v>1</v>
      </c>
      <c r="I3756">
        <v>7</v>
      </c>
      <c r="J3756">
        <v>7</v>
      </c>
      <c r="K3756">
        <v>4</v>
      </c>
      <c r="L3756">
        <v>21</v>
      </c>
      <c r="M3756">
        <v>1</v>
      </c>
      <c r="N3756">
        <v>2</v>
      </c>
      <c r="O3756">
        <v>1</v>
      </c>
      <c r="P3756">
        <v>0.17</v>
      </c>
      <c r="Q3756">
        <v>0.21299999999999999</v>
      </c>
      <c r="R3756">
        <v>0.24</v>
      </c>
      <c r="S3756">
        <v>0.45300000000000001</v>
      </c>
      <c r="T3756">
        <v>0.20200000000000001</v>
      </c>
      <c r="U3756">
        <v>0</v>
      </c>
      <c r="V3756">
        <v>0</v>
      </c>
      <c r="W3756">
        <v>-0.7</v>
      </c>
    </row>
    <row r="3757" spans="1:23" x14ac:dyDescent="0.25">
      <c r="A3757" t="s">
        <v>3374</v>
      </c>
      <c r="B3757" t="s">
        <v>3375</v>
      </c>
      <c r="C3757">
        <v>100</v>
      </c>
      <c r="D3757">
        <v>94</v>
      </c>
      <c r="E3757">
        <v>16</v>
      </c>
      <c r="F3757">
        <v>2</v>
      </c>
      <c r="G3757">
        <v>0</v>
      </c>
      <c r="H3757">
        <v>1</v>
      </c>
      <c r="I3757">
        <v>7</v>
      </c>
      <c r="J3757">
        <v>7</v>
      </c>
      <c r="K3757">
        <v>4</v>
      </c>
      <c r="L3757">
        <v>18</v>
      </c>
      <c r="M3757">
        <v>1</v>
      </c>
      <c r="N3757">
        <v>2</v>
      </c>
      <c r="O3757">
        <v>1</v>
      </c>
      <c r="P3757">
        <v>0.17399999999999999</v>
      </c>
      <c r="Q3757">
        <v>0.215</v>
      </c>
      <c r="R3757">
        <v>0.23899999999999999</v>
      </c>
      <c r="S3757">
        <v>0.45400000000000001</v>
      </c>
      <c r="T3757">
        <v>0.20200000000000001</v>
      </c>
      <c r="U3757">
        <v>0</v>
      </c>
      <c r="V3757">
        <v>0</v>
      </c>
      <c r="W3757">
        <v>-0.4</v>
      </c>
    </row>
    <row r="3758" spans="1:23" x14ac:dyDescent="0.25">
      <c r="A3758" t="s">
        <v>3372</v>
      </c>
      <c r="B3758" t="s">
        <v>3373</v>
      </c>
      <c r="C3758">
        <v>100</v>
      </c>
      <c r="D3758">
        <v>94</v>
      </c>
      <c r="E3758">
        <v>16</v>
      </c>
      <c r="F3758">
        <v>2</v>
      </c>
      <c r="G3758">
        <v>0</v>
      </c>
      <c r="H3758">
        <v>1</v>
      </c>
      <c r="I3758">
        <v>7</v>
      </c>
      <c r="J3758">
        <v>7</v>
      </c>
      <c r="K3758">
        <v>4</v>
      </c>
      <c r="L3758">
        <v>24</v>
      </c>
      <c r="M3758">
        <v>1</v>
      </c>
      <c r="N3758">
        <v>1</v>
      </c>
      <c r="O3758">
        <v>1</v>
      </c>
      <c r="P3758">
        <v>0.17499999999999999</v>
      </c>
      <c r="Q3758">
        <v>0.21299999999999999</v>
      </c>
      <c r="R3758">
        <v>0.24</v>
      </c>
      <c r="S3758">
        <v>0.45300000000000001</v>
      </c>
      <c r="T3758">
        <v>0.20200000000000001</v>
      </c>
      <c r="U3758">
        <v>0</v>
      </c>
      <c r="V3758">
        <v>0</v>
      </c>
      <c r="W3758">
        <v>-0.6</v>
      </c>
    </row>
    <row r="3759" spans="1:23" x14ac:dyDescent="0.25">
      <c r="A3759" t="s">
        <v>3371</v>
      </c>
      <c r="B3759" t="s">
        <v>499</v>
      </c>
      <c r="C3759">
        <v>100</v>
      </c>
      <c r="D3759">
        <v>93</v>
      </c>
      <c r="E3759">
        <v>16</v>
      </c>
      <c r="F3759">
        <v>2</v>
      </c>
      <c r="G3759">
        <v>0</v>
      </c>
      <c r="H3759">
        <v>1</v>
      </c>
      <c r="I3759">
        <v>7</v>
      </c>
      <c r="J3759">
        <v>7</v>
      </c>
      <c r="K3759">
        <v>4</v>
      </c>
      <c r="L3759">
        <v>19</v>
      </c>
      <c r="M3759">
        <v>1</v>
      </c>
      <c r="N3759">
        <v>1</v>
      </c>
      <c r="O3759">
        <v>1</v>
      </c>
      <c r="P3759">
        <v>0.17399999999999999</v>
      </c>
      <c r="Q3759">
        <v>0.217</v>
      </c>
      <c r="R3759">
        <v>0.23300000000000001</v>
      </c>
      <c r="S3759">
        <v>0.45</v>
      </c>
      <c r="T3759">
        <v>0.20200000000000001</v>
      </c>
      <c r="U3759">
        <v>-0.1</v>
      </c>
      <c r="V3759">
        <v>0</v>
      </c>
      <c r="W3759">
        <v>-0.4</v>
      </c>
    </row>
    <row r="3760" spans="1:23" x14ac:dyDescent="0.25">
      <c r="A3760" t="s">
        <v>3369</v>
      </c>
      <c r="B3760" t="s">
        <v>3370</v>
      </c>
      <c r="C3760">
        <v>100</v>
      </c>
      <c r="D3760">
        <v>94</v>
      </c>
      <c r="E3760">
        <v>16</v>
      </c>
      <c r="F3760">
        <v>2</v>
      </c>
      <c r="G3760">
        <v>0</v>
      </c>
      <c r="H3760">
        <v>1</v>
      </c>
      <c r="I3760">
        <v>7</v>
      </c>
      <c r="J3760">
        <v>7</v>
      </c>
      <c r="K3760">
        <v>4</v>
      </c>
      <c r="L3760">
        <v>25</v>
      </c>
      <c r="M3760">
        <v>1</v>
      </c>
      <c r="N3760">
        <v>2</v>
      </c>
      <c r="O3760">
        <v>1</v>
      </c>
      <c r="P3760">
        <v>0.17100000000000001</v>
      </c>
      <c r="Q3760">
        <v>0.20899999999999999</v>
      </c>
      <c r="R3760">
        <v>0.247</v>
      </c>
      <c r="S3760">
        <v>0.45600000000000002</v>
      </c>
      <c r="T3760">
        <v>0.20200000000000001</v>
      </c>
      <c r="U3760">
        <v>-0.1</v>
      </c>
      <c r="V3760">
        <v>0</v>
      </c>
      <c r="W3760">
        <v>-0.7</v>
      </c>
    </row>
    <row r="3761" spans="1:23" x14ac:dyDescent="0.25">
      <c r="A3761" t="s">
        <v>3367</v>
      </c>
      <c r="B3761" t="s">
        <v>3368</v>
      </c>
      <c r="C3761">
        <v>100</v>
      </c>
      <c r="D3761">
        <v>95</v>
      </c>
      <c r="E3761">
        <v>18</v>
      </c>
      <c r="F3761">
        <v>2</v>
      </c>
      <c r="G3761">
        <v>0</v>
      </c>
      <c r="H3761">
        <v>1</v>
      </c>
      <c r="I3761">
        <v>7</v>
      </c>
      <c r="J3761">
        <v>7</v>
      </c>
      <c r="K3761">
        <v>3</v>
      </c>
      <c r="L3761">
        <v>12</v>
      </c>
      <c r="M3761">
        <v>1</v>
      </c>
      <c r="N3761">
        <v>2</v>
      </c>
      <c r="O3761">
        <v>1</v>
      </c>
      <c r="P3761">
        <v>0.185</v>
      </c>
      <c r="Q3761">
        <v>0.216</v>
      </c>
      <c r="R3761">
        <v>0.23699999999999999</v>
      </c>
      <c r="S3761">
        <v>0.45300000000000001</v>
      </c>
      <c r="T3761">
        <v>0.20200000000000001</v>
      </c>
      <c r="U3761">
        <v>-0.1</v>
      </c>
      <c r="V3761">
        <v>0</v>
      </c>
      <c r="W3761">
        <v>-0.5</v>
      </c>
    </row>
    <row r="3762" spans="1:23" x14ac:dyDescent="0.25">
      <c r="A3762" t="s">
        <v>3365</v>
      </c>
      <c r="B3762" t="s">
        <v>3366</v>
      </c>
      <c r="C3762">
        <v>100</v>
      </c>
      <c r="D3762">
        <v>93</v>
      </c>
      <c r="E3762">
        <v>16</v>
      </c>
      <c r="F3762">
        <v>2</v>
      </c>
      <c r="G3762">
        <v>0</v>
      </c>
      <c r="H3762">
        <v>1</v>
      </c>
      <c r="I3762">
        <v>7</v>
      </c>
      <c r="J3762">
        <v>7</v>
      </c>
      <c r="K3762">
        <v>4</v>
      </c>
      <c r="L3762">
        <v>26</v>
      </c>
      <c r="M3762">
        <v>1</v>
      </c>
      <c r="N3762">
        <v>2</v>
      </c>
      <c r="O3762">
        <v>1</v>
      </c>
      <c r="P3762">
        <v>0.17</v>
      </c>
      <c r="Q3762">
        <v>0.21299999999999999</v>
      </c>
      <c r="R3762">
        <v>0.23899999999999999</v>
      </c>
      <c r="S3762">
        <v>0.45200000000000001</v>
      </c>
      <c r="T3762">
        <v>0.20200000000000001</v>
      </c>
      <c r="U3762">
        <v>0</v>
      </c>
      <c r="V3762">
        <v>0</v>
      </c>
      <c r="W3762">
        <v>-0.7</v>
      </c>
    </row>
    <row r="3763" spans="1:23" x14ac:dyDescent="0.25">
      <c r="A3763" t="s">
        <v>3363</v>
      </c>
      <c r="B3763" t="s">
        <v>3364</v>
      </c>
      <c r="C3763">
        <v>100</v>
      </c>
      <c r="D3763">
        <v>94</v>
      </c>
      <c r="E3763">
        <v>17</v>
      </c>
      <c r="F3763">
        <v>2</v>
      </c>
      <c r="G3763">
        <v>0</v>
      </c>
      <c r="H3763">
        <v>1</v>
      </c>
      <c r="I3763">
        <v>7</v>
      </c>
      <c r="J3763">
        <v>6</v>
      </c>
      <c r="K3763">
        <v>4</v>
      </c>
      <c r="L3763">
        <v>17</v>
      </c>
      <c r="M3763">
        <v>1</v>
      </c>
      <c r="N3763">
        <v>1</v>
      </c>
      <c r="O3763">
        <v>1</v>
      </c>
      <c r="P3763">
        <v>0.18099999999999999</v>
      </c>
      <c r="Q3763">
        <v>0.216</v>
      </c>
      <c r="R3763">
        <v>0.23599999999999999</v>
      </c>
      <c r="S3763">
        <v>0.45200000000000001</v>
      </c>
      <c r="T3763">
        <v>0.20100000000000001</v>
      </c>
      <c r="U3763">
        <v>-0.1</v>
      </c>
      <c r="V3763">
        <v>0</v>
      </c>
      <c r="W3763">
        <v>-0.6</v>
      </c>
    </row>
    <row r="3764" spans="1:23" x14ac:dyDescent="0.25">
      <c r="A3764" t="s">
        <v>3361</v>
      </c>
      <c r="B3764" t="s">
        <v>3362</v>
      </c>
      <c r="C3764">
        <v>100</v>
      </c>
      <c r="D3764">
        <v>93</v>
      </c>
      <c r="E3764">
        <v>16</v>
      </c>
      <c r="F3764">
        <v>2</v>
      </c>
      <c r="G3764">
        <v>0</v>
      </c>
      <c r="H3764">
        <v>1</v>
      </c>
      <c r="I3764">
        <v>7</v>
      </c>
      <c r="J3764">
        <v>6</v>
      </c>
      <c r="K3764">
        <v>5</v>
      </c>
      <c r="L3764">
        <v>23</v>
      </c>
      <c r="M3764">
        <v>1</v>
      </c>
      <c r="N3764">
        <v>5</v>
      </c>
      <c r="O3764">
        <v>2</v>
      </c>
      <c r="P3764">
        <v>0.17499999999999999</v>
      </c>
      <c r="Q3764">
        <v>0.221</v>
      </c>
      <c r="R3764">
        <v>0.224</v>
      </c>
      <c r="S3764">
        <v>0.44500000000000001</v>
      </c>
      <c r="T3764">
        <v>0.20100000000000001</v>
      </c>
      <c r="U3764">
        <v>0</v>
      </c>
      <c r="V3764">
        <v>0</v>
      </c>
      <c r="W3764">
        <v>-0.6</v>
      </c>
    </row>
    <row r="3765" spans="1:23" x14ac:dyDescent="0.25">
      <c r="A3765" t="s">
        <v>3359</v>
      </c>
      <c r="B3765" t="s">
        <v>3360</v>
      </c>
      <c r="C3765">
        <v>100</v>
      </c>
      <c r="D3765">
        <v>94</v>
      </c>
      <c r="E3765">
        <v>16</v>
      </c>
      <c r="F3765">
        <v>2</v>
      </c>
      <c r="G3765">
        <v>0</v>
      </c>
      <c r="H3765">
        <v>1</v>
      </c>
      <c r="I3765">
        <v>7</v>
      </c>
      <c r="J3765">
        <v>7</v>
      </c>
      <c r="K3765">
        <v>4</v>
      </c>
      <c r="L3765">
        <v>19</v>
      </c>
      <c r="M3765">
        <v>1</v>
      </c>
      <c r="N3765">
        <v>1</v>
      </c>
      <c r="O3765">
        <v>1</v>
      </c>
      <c r="P3765">
        <v>0.17199999999999999</v>
      </c>
      <c r="Q3765">
        <v>0.214</v>
      </c>
      <c r="R3765">
        <v>0.23799999999999999</v>
      </c>
      <c r="S3765">
        <v>0.45200000000000001</v>
      </c>
      <c r="T3765">
        <v>0.20100000000000001</v>
      </c>
      <c r="U3765">
        <v>-0.1</v>
      </c>
      <c r="V3765">
        <v>0</v>
      </c>
      <c r="W3765">
        <v>-0.4</v>
      </c>
    </row>
    <row r="3766" spans="1:23" x14ac:dyDescent="0.25">
      <c r="A3766" t="s">
        <v>3357</v>
      </c>
      <c r="B3766" t="s">
        <v>3358</v>
      </c>
      <c r="C3766">
        <v>100</v>
      </c>
      <c r="D3766">
        <v>93</v>
      </c>
      <c r="E3766">
        <v>16</v>
      </c>
      <c r="F3766">
        <v>2</v>
      </c>
      <c r="G3766">
        <v>0</v>
      </c>
      <c r="H3766">
        <v>1</v>
      </c>
      <c r="I3766">
        <v>7</v>
      </c>
      <c r="J3766">
        <v>7</v>
      </c>
      <c r="K3766">
        <v>4</v>
      </c>
      <c r="L3766">
        <v>19</v>
      </c>
      <c r="M3766">
        <v>1</v>
      </c>
      <c r="N3766">
        <v>2</v>
      </c>
      <c r="O3766">
        <v>1</v>
      </c>
      <c r="P3766">
        <v>0.17299999999999999</v>
      </c>
      <c r="Q3766">
        <v>0.217</v>
      </c>
      <c r="R3766">
        <v>0.23400000000000001</v>
      </c>
      <c r="S3766">
        <v>0.45</v>
      </c>
      <c r="T3766">
        <v>0.20100000000000001</v>
      </c>
      <c r="U3766">
        <v>-0.1</v>
      </c>
      <c r="V3766">
        <v>0</v>
      </c>
      <c r="W3766">
        <v>-0.4</v>
      </c>
    </row>
    <row r="3767" spans="1:23" x14ac:dyDescent="0.25">
      <c r="A3767" t="s">
        <v>3355</v>
      </c>
      <c r="B3767" t="s">
        <v>3356</v>
      </c>
      <c r="C3767">
        <v>100</v>
      </c>
      <c r="D3767">
        <v>93</v>
      </c>
      <c r="E3767">
        <v>16</v>
      </c>
      <c r="F3767">
        <v>2</v>
      </c>
      <c r="G3767">
        <v>0</v>
      </c>
      <c r="H3767">
        <v>1</v>
      </c>
      <c r="I3767">
        <v>7</v>
      </c>
      <c r="J3767">
        <v>6</v>
      </c>
      <c r="K3767">
        <v>5</v>
      </c>
      <c r="L3767">
        <v>21</v>
      </c>
      <c r="M3767">
        <v>1</v>
      </c>
      <c r="N3767">
        <v>2</v>
      </c>
      <c r="O3767">
        <v>1</v>
      </c>
      <c r="P3767">
        <v>0.17100000000000001</v>
      </c>
      <c r="Q3767">
        <v>0.219</v>
      </c>
      <c r="R3767">
        <v>0.22900000000000001</v>
      </c>
      <c r="S3767">
        <v>0.44800000000000001</v>
      </c>
      <c r="T3767">
        <v>0.20100000000000001</v>
      </c>
      <c r="U3767">
        <v>-0.1</v>
      </c>
      <c r="V3767">
        <v>0</v>
      </c>
      <c r="W3767">
        <v>-0.4</v>
      </c>
    </row>
    <row r="3768" spans="1:23" x14ac:dyDescent="0.25">
      <c r="A3768" t="s">
        <v>3353</v>
      </c>
      <c r="B3768" t="s">
        <v>3354</v>
      </c>
      <c r="C3768">
        <v>100</v>
      </c>
      <c r="D3768">
        <v>94</v>
      </c>
      <c r="E3768">
        <v>17</v>
      </c>
      <c r="F3768">
        <v>2</v>
      </c>
      <c r="G3768">
        <v>0</v>
      </c>
      <c r="H3768">
        <v>1</v>
      </c>
      <c r="I3768">
        <v>7</v>
      </c>
      <c r="J3768">
        <v>7</v>
      </c>
      <c r="K3768">
        <v>3</v>
      </c>
      <c r="L3768">
        <v>19</v>
      </c>
      <c r="M3768">
        <v>1</v>
      </c>
      <c r="N3768">
        <v>3</v>
      </c>
      <c r="O3768">
        <v>2</v>
      </c>
      <c r="P3768">
        <v>0.18</v>
      </c>
      <c r="Q3768">
        <v>0.21299999999999999</v>
      </c>
      <c r="R3768">
        <v>0.24099999999999999</v>
      </c>
      <c r="S3768">
        <v>0.45500000000000002</v>
      </c>
      <c r="T3768">
        <v>0.20100000000000001</v>
      </c>
      <c r="U3768">
        <v>0</v>
      </c>
      <c r="V3768">
        <v>0</v>
      </c>
      <c r="W3768">
        <v>-0.4</v>
      </c>
    </row>
    <row r="3769" spans="1:23" x14ac:dyDescent="0.25">
      <c r="A3769" t="s">
        <v>3351</v>
      </c>
      <c r="B3769" t="s">
        <v>3352</v>
      </c>
      <c r="C3769">
        <v>100</v>
      </c>
      <c r="D3769">
        <v>94</v>
      </c>
      <c r="E3769">
        <v>17</v>
      </c>
      <c r="F3769">
        <v>2</v>
      </c>
      <c r="G3769">
        <v>0</v>
      </c>
      <c r="H3769">
        <v>1</v>
      </c>
      <c r="I3769">
        <v>7</v>
      </c>
      <c r="J3769">
        <v>7</v>
      </c>
      <c r="K3769">
        <v>4</v>
      </c>
      <c r="L3769">
        <v>16</v>
      </c>
      <c r="M3769">
        <v>1</v>
      </c>
      <c r="N3769">
        <v>2</v>
      </c>
      <c r="O3769">
        <v>1</v>
      </c>
      <c r="P3769">
        <v>0.18099999999999999</v>
      </c>
      <c r="Q3769">
        <v>0.216</v>
      </c>
      <c r="R3769">
        <v>0.23599999999999999</v>
      </c>
      <c r="S3769">
        <v>0.45200000000000001</v>
      </c>
      <c r="T3769">
        <v>0.20100000000000001</v>
      </c>
      <c r="U3769">
        <v>-0.1</v>
      </c>
      <c r="V3769">
        <v>0</v>
      </c>
      <c r="W3769">
        <v>-0.5</v>
      </c>
    </row>
    <row r="3770" spans="1:23" x14ac:dyDescent="0.25">
      <c r="A3770" t="s">
        <v>3349</v>
      </c>
      <c r="B3770" t="s">
        <v>3350</v>
      </c>
      <c r="C3770">
        <v>100</v>
      </c>
      <c r="D3770">
        <v>93</v>
      </c>
      <c r="E3770">
        <v>16</v>
      </c>
      <c r="F3770">
        <v>2</v>
      </c>
      <c r="G3770">
        <v>0</v>
      </c>
      <c r="H3770">
        <v>1</v>
      </c>
      <c r="I3770">
        <v>7</v>
      </c>
      <c r="J3770">
        <v>7</v>
      </c>
      <c r="K3770">
        <v>4</v>
      </c>
      <c r="L3770">
        <v>19</v>
      </c>
      <c r="M3770">
        <v>1</v>
      </c>
      <c r="N3770">
        <v>2</v>
      </c>
      <c r="O3770">
        <v>1</v>
      </c>
      <c r="P3770">
        <v>0.17100000000000001</v>
      </c>
      <c r="Q3770">
        <v>0.215</v>
      </c>
      <c r="R3770">
        <v>0.23499999999999999</v>
      </c>
      <c r="S3770">
        <v>0.45</v>
      </c>
      <c r="T3770">
        <v>0.20100000000000001</v>
      </c>
      <c r="U3770">
        <v>0</v>
      </c>
      <c r="V3770">
        <v>0</v>
      </c>
      <c r="W3770">
        <v>-0.4</v>
      </c>
    </row>
    <row r="3771" spans="1:23" x14ac:dyDescent="0.25">
      <c r="A3771" t="s">
        <v>3347</v>
      </c>
      <c r="B3771" t="s">
        <v>3348</v>
      </c>
      <c r="C3771">
        <v>100</v>
      </c>
      <c r="D3771">
        <v>94</v>
      </c>
      <c r="E3771">
        <v>17</v>
      </c>
      <c r="F3771">
        <v>2</v>
      </c>
      <c r="G3771">
        <v>0</v>
      </c>
      <c r="H3771">
        <v>1</v>
      </c>
      <c r="I3771">
        <v>7</v>
      </c>
      <c r="J3771">
        <v>7</v>
      </c>
      <c r="K3771">
        <v>4</v>
      </c>
      <c r="L3771">
        <v>19</v>
      </c>
      <c r="M3771">
        <v>1</v>
      </c>
      <c r="N3771">
        <v>1</v>
      </c>
      <c r="O3771">
        <v>1</v>
      </c>
      <c r="P3771">
        <v>0.18</v>
      </c>
      <c r="Q3771">
        <v>0.217</v>
      </c>
      <c r="R3771">
        <v>0.23300000000000001</v>
      </c>
      <c r="S3771">
        <v>0.44900000000000001</v>
      </c>
      <c r="T3771">
        <v>0.20100000000000001</v>
      </c>
      <c r="U3771">
        <v>0</v>
      </c>
      <c r="V3771">
        <v>0</v>
      </c>
      <c r="W3771">
        <v>-0.6</v>
      </c>
    </row>
    <row r="3772" spans="1:23" x14ac:dyDescent="0.25">
      <c r="A3772" t="s">
        <v>3345</v>
      </c>
      <c r="B3772" t="s">
        <v>3346</v>
      </c>
      <c r="C3772">
        <v>100</v>
      </c>
      <c r="D3772">
        <v>93</v>
      </c>
      <c r="E3772">
        <v>16</v>
      </c>
      <c r="F3772">
        <v>2</v>
      </c>
      <c r="G3772">
        <v>0</v>
      </c>
      <c r="H3772">
        <v>1</v>
      </c>
      <c r="I3772">
        <v>7</v>
      </c>
      <c r="J3772">
        <v>7</v>
      </c>
      <c r="K3772">
        <v>5</v>
      </c>
      <c r="L3772">
        <v>18</v>
      </c>
      <c r="M3772">
        <v>1</v>
      </c>
      <c r="N3772">
        <v>1</v>
      </c>
      <c r="O3772">
        <v>0</v>
      </c>
      <c r="P3772">
        <v>0.17499999999999999</v>
      </c>
      <c r="Q3772">
        <v>0.218</v>
      </c>
      <c r="R3772">
        <v>0.23100000000000001</v>
      </c>
      <c r="S3772">
        <v>0.44900000000000001</v>
      </c>
      <c r="T3772">
        <v>0.20100000000000001</v>
      </c>
      <c r="U3772">
        <v>0</v>
      </c>
      <c r="V3772">
        <v>0</v>
      </c>
      <c r="W3772">
        <v>-0.4</v>
      </c>
    </row>
    <row r="3773" spans="1:23" x14ac:dyDescent="0.25">
      <c r="A3773" t="s">
        <v>3343</v>
      </c>
      <c r="B3773" t="s">
        <v>3344</v>
      </c>
      <c r="C3773">
        <v>100</v>
      </c>
      <c r="D3773">
        <v>94</v>
      </c>
      <c r="E3773">
        <v>16</v>
      </c>
      <c r="F3773">
        <v>2</v>
      </c>
      <c r="G3773">
        <v>0</v>
      </c>
      <c r="H3773">
        <v>2</v>
      </c>
      <c r="I3773">
        <v>7</v>
      </c>
      <c r="J3773">
        <v>7</v>
      </c>
      <c r="K3773">
        <v>4</v>
      </c>
      <c r="L3773">
        <v>24</v>
      </c>
      <c r="M3773">
        <v>1</v>
      </c>
      <c r="N3773">
        <v>1</v>
      </c>
      <c r="O3773">
        <v>1</v>
      </c>
      <c r="P3773">
        <v>0.16800000000000001</v>
      </c>
      <c r="Q3773">
        <v>0.20799999999999999</v>
      </c>
      <c r="R3773">
        <v>0.24399999999999999</v>
      </c>
      <c r="S3773">
        <v>0.45200000000000001</v>
      </c>
      <c r="T3773">
        <v>0.20100000000000001</v>
      </c>
      <c r="U3773">
        <v>0</v>
      </c>
      <c r="V3773">
        <v>0</v>
      </c>
      <c r="W3773">
        <v>-0.6</v>
      </c>
    </row>
    <row r="3774" spans="1:23" x14ac:dyDescent="0.25">
      <c r="A3774" t="s">
        <v>3341</v>
      </c>
      <c r="B3774" t="s">
        <v>3342</v>
      </c>
      <c r="C3774">
        <v>100</v>
      </c>
      <c r="D3774">
        <v>94</v>
      </c>
      <c r="E3774">
        <v>16</v>
      </c>
      <c r="F3774">
        <v>2</v>
      </c>
      <c r="G3774">
        <v>0</v>
      </c>
      <c r="H3774">
        <v>1</v>
      </c>
      <c r="I3774">
        <v>7</v>
      </c>
      <c r="J3774">
        <v>7</v>
      </c>
      <c r="K3774">
        <v>4</v>
      </c>
      <c r="L3774">
        <v>25</v>
      </c>
      <c r="M3774">
        <v>1</v>
      </c>
      <c r="N3774">
        <v>1</v>
      </c>
      <c r="O3774">
        <v>1</v>
      </c>
      <c r="P3774">
        <v>0.17199999999999999</v>
      </c>
      <c r="Q3774">
        <v>0.21</v>
      </c>
      <c r="R3774">
        <v>0.245</v>
      </c>
      <c r="S3774">
        <v>0.45500000000000002</v>
      </c>
      <c r="T3774">
        <v>0.20100000000000001</v>
      </c>
      <c r="U3774">
        <v>0</v>
      </c>
      <c r="V3774">
        <v>0</v>
      </c>
      <c r="W3774">
        <v>-0.8</v>
      </c>
    </row>
    <row r="3775" spans="1:23" x14ac:dyDescent="0.25">
      <c r="A3775" t="s">
        <v>3339</v>
      </c>
      <c r="B3775" t="s">
        <v>3340</v>
      </c>
      <c r="C3775">
        <v>100</v>
      </c>
      <c r="D3775">
        <v>94</v>
      </c>
      <c r="E3775">
        <v>16</v>
      </c>
      <c r="F3775">
        <v>2</v>
      </c>
      <c r="G3775">
        <v>0</v>
      </c>
      <c r="H3775">
        <v>1</v>
      </c>
      <c r="I3775">
        <v>7</v>
      </c>
      <c r="J3775">
        <v>7</v>
      </c>
      <c r="K3775">
        <v>3</v>
      </c>
      <c r="L3775">
        <v>22</v>
      </c>
      <c r="M3775">
        <v>1</v>
      </c>
      <c r="N3775">
        <v>2</v>
      </c>
      <c r="O3775">
        <v>1</v>
      </c>
      <c r="P3775">
        <v>0.17399999999999999</v>
      </c>
      <c r="Q3775">
        <v>0.20899999999999999</v>
      </c>
      <c r="R3775">
        <v>0.247</v>
      </c>
      <c r="S3775">
        <v>0.45500000000000002</v>
      </c>
      <c r="T3775">
        <v>0.20100000000000001</v>
      </c>
      <c r="U3775">
        <v>0</v>
      </c>
      <c r="V3775">
        <v>0</v>
      </c>
      <c r="W3775">
        <v>-0.8</v>
      </c>
    </row>
    <row r="3776" spans="1:23" x14ac:dyDescent="0.25">
      <c r="A3776" t="s">
        <v>3337</v>
      </c>
      <c r="B3776" t="s">
        <v>3338</v>
      </c>
      <c r="C3776">
        <v>100</v>
      </c>
      <c r="D3776">
        <v>94</v>
      </c>
      <c r="E3776">
        <v>17</v>
      </c>
      <c r="F3776">
        <v>2</v>
      </c>
      <c r="G3776">
        <v>0</v>
      </c>
      <c r="H3776">
        <v>1</v>
      </c>
      <c r="I3776">
        <v>7</v>
      </c>
      <c r="J3776">
        <v>6</v>
      </c>
      <c r="K3776">
        <v>4</v>
      </c>
      <c r="L3776">
        <v>18</v>
      </c>
      <c r="M3776">
        <v>1</v>
      </c>
      <c r="N3776">
        <v>3</v>
      </c>
      <c r="O3776">
        <v>2</v>
      </c>
      <c r="P3776">
        <v>0.18099999999999999</v>
      </c>
      <c r="Q3776">
        <v>0.218</v>
      </c>
      <c r="R3776">
        <v>0.23</v>
      </c>
      <c r="S3776">
        <v>0.44900000000000001</v>
      </c>
      <c r="T3776">
        <v>0.20100000000000001</v>
      </c>
      <c r="U3776">
        <v>-0.1</v>
      </c>
      <c r="V3776">
        <v>0</v>
      </c>
      <c r="W3776">
        <v>-0.5</v>
      </c>
    </row>
    <row r="3777" spans="1:23" x14ac:dyDescent="0.25">
      <c r="A3777" t="s">
        <v>3335</v>
      </c>
      <c r="B3777" t="s">
        <v>3336</v>
      </c>
      <c r="C3777">
        <v>100</v>
      </c>
      <c r="D3777">
        <v>94</v>
      </c>
      <c r="E3777">
        <v>16</v>
      </c>
      <c r="F3777">
        <v>2</v>
      </c>
      <c r="G3777">
        <v>0</v>
      </c>
      <c r="H3777">
        <v>2</v>
      </c>
      <c r="I3777">
        <v>7</v>
      </c>
      <c r="J3777">
        <v>8</v>
      </c>
      <c r="K3777">
        <v>4</v>
      </c>
      <c r="L3777">
        <v>23</v>
      </c>
      <c r="M3777">
        <v>1</v>
      </c>
      <c r="N3777">
        <v>1</v>
      </c>
      <c r="O3777">
        <v>1</v>
      </c>
      <c r="P3777">
        <v>0.16900000000000001</v>
      </c>
      <c r="Q3777">
        <v>0.20599999999999999</v>
      </c>
      <c r="R3777">
        <v>0.25</v>
      </c>
      <c r="S3777">
        <v>0.45700000000000002</v>
      </c>
      <c r="T3777">
        <v>0.20100000000000001</v>
      </c>
      <c r="U3777">
        <v>0</v>
      </c>
      <c r="V3777">
        <v>0</v>
      </c>
      <c r="W3777">
        <v>-0.8</v>
      </c>
    </row>
    <row r="3778" spans="1:23" x14ac:dyDescent="0.25">
      <c r="A3778" t="s">
        <v>3333</v>
      </c>
      <c r="B3778" t="s">
        <v>3334</v>
      </c>
      <c r="C3778">
        <v>100</v>
      </c>
      <c r="D3778">
        <v>92</v>
      </c>
      <c r="E3778">
        <v>16</v>
      </c>
      <c r="F3778">
        <v>2</v>
      </c>
      <c r="G3778">
        <v>0</v>
      </c>
      <c r="H3778">
        <v>0</v>
      </c>
      <c r="I3778">
        <v>7</v>
      </c>
      <c r="J3778">
        <v>6</v>
      </c>
      <c r="K3778">
        <v>5</v>
      </c>
      <c r="L3778">
        <v>20</v>
      </c>
      <c r="M3778">
        <v>1</v>
      </c>
      <c r="N3778">
        <v>8</v>
      </c>
      <c r="O3778">
        <v>4</v>
      </c>
      <c r="P3778">
        <v>0.17399999999999999</v>
      </c>
      <c r="Q3778">
        <v>0.22500000000000001</v>
      </c>
      <c r="R3778">
        <v>0.217</v>
      </c>
      <c r="S3778">
        <v>0.442</v>
      </c>
      <c r="T3778">
        <v>0.20100000000000001</v>
      </c>
      <c r="U3778">
        <v>0</v>
      </c>
      <c r="V3778">
        <v>0</v>
      </c>
      <c r="W3778">
        <v>-0.6</v>
      </c>
    </row>
    <row r="3779" spans="1:23" x14ac:dyDescent="0.25">
      <c r="A3779" t="s">
        <v>3331</v>
      </c>
      <c r="B3779" t="s">
        <v>3332</v>
      </c>
      <c r="C3779">
        <v>100</v>
      </c>
      <c r="D3779">
        <v>94</v>
      </c>
      <c r="E3779">
        <v>16</v>
      </c>
      <c r="F3779">
        <v>2</v>
      </c>
      <c r="G3779">
        <v>0</v>
      </c>
      <c r="H3779">
        <v>1</v>
      </c>
      <c r="I3779">
        <v>7</v>
      </c>
      <c r="J3779">
        <v>7</v>
      </c>
      <c r="K3779">
        <v>4</v>
      </c>
      <c r="L3779">
        <v>22</v>
      </c>
      <c r="M3779">
        <v>1</v>
      </c>
      <c r="N3779">
        <v>1</v>
      </c>
      <c r="O3779">
        <v>1</v>
      </c>
      <c r="P3779">
        <v>0.17100000000000001</v>
      </c>
      <c r="Q3779">
        <v>0.20899999999999999</v>
      </c>
      <c r="R3779">
        <v>0.24399999999999999</v>
      </c>
      <c r="S3779">
        <v>0.45300000000000001</v>
      </c>
      <c r="T3779">
        <v>0.20100000000000001</v>
      </c>
      <c r="U3779">
        <v>0</v>
      </c>
      <c r="V3779">
        <v>0</v>
      </c>
      <c r="W3779">
        <v>-0.6</v>
      </c>
    </row>
    <row r="3780" spans="1:23" x14ac:dyDescent="0.25">
      <c r="A3780" t="s">
        <v>3329</v>
      </c>
      <c r="B3780" t="s">
        <v>3330</v>
      </c>
      <c r="C3780">
        <v>100</v>
      </c>
      <c r="D3780">
        <v>94</v>
      </c>
      <c r="E3780">
        <v>17</v>
      </c>
      <c r="F3780">
        <v>2</v>
      </c>
      <c r="G3780">
        <v>0</v>
      </c>
      <c r="H3780">
        <v>1</v>
      </c>
      <c r="I3780">
        <v>6</v>
      </c>
      <c r="J3780">
        <v>7</v>
      </c>
      <c r="K3780">
        <v>4</v>
      </c>
      <c r="L3780">
        <v>16</v>
      </c>
      <c r="M3780">
        <v>1</v>
      </c>
      <c r="N3780">
        <v>1</v>
      </c>
      <c r="O3780">
        <v>1</v>
      </c>
      <c r="P3780">
        <v>0.18</v>
      </c>
      <c r="Q3780">
        <v>0.216</v>
      </c>
      <c r="R3780">
        <v>0.23499999999999999</v>
      </c>
      <c r="S3780">
        <v>0.45100000000000001</v>
      </c>
      <c r="T3780">
        <v>0.20100000000000001</v>
      </c>
      <c r="U3780">
        <v>0</v>
      </c>
      <c r="V3780">
        <v>0</v>
      </c>
      <c r="W3780">
        <v>-0.6</v>
      </c>
    </row>
    <row r="3781" spans="1:23" x14ac:dyDescent="0.25">
      <c r="A3781" t="s">
        <v>3327</v>
      </c>
      <c r="B3781" t="s">
        <v>3328</v>
      </c>
      <c r="C3781">
        <v>100</v>
      </c>
      <c r="D3781">
        <v>94</v>
      </c>
      <c r="E3781">
        <v>16</v>
      </c>
      <c r="F3781">
        <v>2</v>
      </c>
      <c r="G3781">
        <v>0</v>
      </c>
      <c r="H3781">
        <v>1</v>
      </c>
      <c r="I3781">
        <v>7</v>
      </c>
      <c r="J3781">
        <v>7</v>
      </c>
      <c r="K3781">
        <v>4</v>
      </c>
      <c r="L3781">
        <v>23</v>
      </c>
      <c r="M3781">
        <v>1</v>
      </c>
      <c r="N3781">
        <v>2</v>
      </c>
      <c r="O3781">
        <v>1</v>
      </c>
      <c r="P3781">
        <v>0.17399999999999999</v>
      </c>
      <c r="Q3781">
        <v>0.21</v>
      </c>
      <c r="R3781">
        <v>0.24399999999999999</v>
      </c>
      <c r="S3781">
        <v>0.45400000000000001</v>
      </c>
      <c r="T3781">
        <v>0.20100000000000001</v>
      </c>
      <c r="U3781">
        <v>-0.1</v>
      </c>
      <c r="V3781">
        <v>0</v>
      </c>
      <c r="W3781">
        <v>-0.7</v>
      </c>
    </row>
    <row r="3782" spans="1:23" x14ac:dyDescent="0.25">
      <c r="A3782" t="s">
        <v>3325</v>
      </c>
      <c r="B3782" t="s">
        <v>3326</v>
      </c>
      <c r="C3782">
        <v>100</v>
      </c>
      <c r="D3782">
        <v>94</v>
      </c>
      <c r="E3782">
        <v>17</v>
      </c>
      <c r="F3782">
        <v>2</v>
      </c>
      <c r="G3782">
        <v>0</v>
      </c>
      <c r="H3782">
        <v>1</v>
      </c>
      <c r="I3782">
        <v>7</v>
      </c>
      <c r="J3782">
        <v>7</v>
      </c>
      <c r="K3782">
        <v>4</v>
      </c>
      <c r="L3782">
        <v>15</v>
      </c>
      <c r="M3782">
        <v>1</v>
      </c>
      <c r="N3782">
        <v>2</v>
      </c>
      <c r="O3782">
        <v>1</v>
      </c>
      <c r="P3782">
        <v>0.17899999999999999</v>
      </c>
      <c r="Q3782">
        <v>0.216</v>
      </c>
      <c r="R3782">
        <v>0.23499999999999999</v>
      </c>
      <c r="S3782">
        <v>0.45100000000000001</v>
      </c>
      <c r="T3782">
        <v>0.20100000000000001</v>
      </c>
      <c r="U3782">
        <v>0</v>
      </c>
      <c r="V3782">
        <v>0</v>
      </c>
      <c r="W3782">
        <v>-0.5</v>
      </c>
    </row>
    <row r="3783" spans="1:23" x14ac:dyDescent="0.25">
      <c r="A3783" t="s">
        <v>3323</v>
      </c>
      <c r="B3783" t="s">
        <v>3324</v>
      </c>
      <c r="C3783">
        <v>100</v>
      </c>
      <c r="D3783">
        <v>94</v>
      </c>
      <c r="E3783">
        <v>16</v>
      </c>
      <c r="F3783">
        <v>2</v>
      </c>
      <c r="G3783">
        <v>0</v>
      </c>
      <c r="H3783">
        <v>1</v>
      </c>
      <c r="I3783">
        <v>7</v>
      </c>
      <c r="J3783">
        <v>7</v>
      </c>
      <c r="K3783">
        <v>4</v>
      </c>
      <c r="L3783">
        <v>18</v>
      </c>
      <c r="M3783">
        <v>1</v>
      </c>
      <c r="N3783">
        <v>1</v>
      </c>
      <c r="O3783">
        <v>1</v>
      </c>
      <c r="P3783">
        <v>0.17299999999999999</v>
      </c>
      <c r="Q3783">
        <v>0.21199999999999999</v>
      </c>
      <c r="R3783">
        <v>0.24</v>
      </c>
      <c r="S3783">
        <v>0.45200000000000001</v>
      </c>
      <c r="T3783">
        <v>0.20100000000000001</v>
      </c>
      <c r="U3783">
        <v>0</v>
      </c>
      <c r="V3783">
        <v>0</v>
      </c>
      <c r="W3783">
        <v>-0.4</v>
      </c>
    </row>
    <row r="3784" spans="1:23" x14ac:dyDescent="0.25">
      <c r="A3784" t="s">
        <v>3321</v>
      </c>
      <c r="B3784" t="s">
        <v>3322</v>
      </c>
      <c r="C3784">
        <v>100</v>
      </c>
      <c r="D3784">
        <v>94</v>
      </c>
      <c r="E3784">
        <v>16</v>
      </c>
      <c r="F3784">
        <v>2</v>
      </c>
      <c r="G3784">
        <v>0</v>
      </c>
      <c r="H3784">
        <v>1</v>
      </c>
      <c r="I3784">
        <v>7</v>
      </c>
      <c r="J3784">
        <v>7</v>
      </c>
      <c r="K3784">
        <v>4</v>
      </c>
      <c r="L3784">
        <v>23</v>
      </c>
      <c r="M3784">
        <v>1</v>
      </c>
      <c r="N3784">
        <v>1</v>
      </c>
      <c r="O3784">
        <v>1</v>
      </c>
      <c r="P3784">
        <v>0.17100000000000001</v>
      </c>
      <c r="Q3784">
        <v>0.21099999999999999</v>
      </c>
      <c r="R3784">
        <v>0.24099999999999999</v>
      </c>
      <c r="S3784">
        <v>0.45200000000000001</v>
      </c>
      <c r="T3784">
        <v>0.20100000000000001</v>
      </c>
      <c r="U3784">
        <v>-0.1</v>
      </c>
      <c r="V3784">
        <v>0</v>
      </c>
      <c r="W3784">
        <v>-0.7</v>
      </c>
    </row>
    <row r="3785" spans="1:23" x14ac:dyDescent="0.25">
      <c r="A3785" t="s">
        <v>3319</v>
      </c>
      <c r="B3785" t="s">
        <v>3320</v>
      </c>
      <c r="C3785">
        <v>100</v>
      </c>
      <c r="D3785">
        <v>94</v>
      </c>
      <c r="E3785">
        <v>16</v>
      </c>
      <c r="F3785">
        <v>2</v>
      </c>
      <c r="G3785">
        <v>0</v>
      </c>
      <c r="H3785">
        <v>1</v>
      </c>
      <c r="I3785">
        <v>7</v>
      </c>
      <c r="J3785">
        <v>7</v>
      </c>
      <c r="K3785">
        <v>4</v>
      </c>
      <c r="L3785">
        <v>16</v>
      </c>
      <c r="M3785">
        <v>1</v>
      </c>
      <c r="N3785">
        <v>1</v>
      </c>
      <c r="O3785">
        <v>1</v>
      </c>
      <c r="P3785">
        <v>0.17299999999999999</v>
      </c>
      <c r="Q3785">
        <v>0.214</v>
      </c>
      <c r="R3785">
        <v>0.23799999999999999</v>
      </c>
      <c r="S3785">
        <v>0.45200000000000001</v>
      </c>
      <c r="T3785">
        <v>0.20100000000000001</v>
      </c>
      <c r="U3785">
        <v>0</v>
      </c>
      <c r="V3785">
        <v>0</v>
      </c>
      <c r="W3785">
        <v>-0.4</v>
      </c>
    </row>
    <row r="3786" spans="1:23" x14ac:dyDescent="0.25">
      <c r="A3786" t="s">
        <v>3317</v>
      </c>
      <c r="B3786" t="s">
        <v>3318</v>
      </c>
      <c r="C3786">
        <v>100</v>
      </c>
      <c r="D3786">
        <v>94</v>
      </c>
      <c r="E3786">
        <v>16</v>
      </c>
      <c r="F3786">
        <v>2</v>
      </c>
      <c r="G3786">
        <v>0</v>
      </c>
      <c r="H3786">
        <v>2</v>
      </c>
      <c r="I3786">
        <v>7</v>
      </c>
      <c r="J3786">
        <v>7</v>
      </c>
      <c r="K3786">
        <v>4</v>
      </c>
      <c r="L3786">
        <v>25</v>
      </c>
      <c r="M3786">
        <v>1</v>
      </c>
      <c r="N3786">
        <v>1</v>
      </c>
      <c r="O3786">
        <v>1</v>
      </c>
      <c r="P3786">
        <v>0.16700000000000001</v>
      </c>
      <c r="Q3786">
        <v>0.20899999999999999</v>
      </c>
      <c r="R3786">
        <v>0.24299999999999999</v>
      </c>
      <c r="S3786">
        <v>0.45200000000000001</v>
      </c>
      <c r="T3786">
        <v>0.20100000000000001</v>
      </c>
      <c r="U3786">
        <v>0</v>
      </c>
      <c r="V3786">
        <v>0</v>
      </c>
      <c r="W3786">
        <v>-0.7</v>
      </c>
    </row>
    <row r="3787" spans="1:23" x14ac:dyDescent="0.25">
      <c r="A3787" t="s">
        <v>3315</v>
      </c>
      <c r="B3787" t="s">
        <v>3316</v>
      </c>
      <c r="C3787">
        <v>100</v>
      </c>
      <c r="D3787">
        <v>93</v>
      </c>
      <c r="E3787">
        <v>16</v>
      </c>
      <c r="F3787">
        <v>2</v>
      </c>
      <c r="G3787">
        <v>0</v>
      </c>
      <c r="H3787">
        <v>1</v>
      </c>
      <c r="I3787">
        <v>7</v>
      </c>
      <c r="J3787">
        <v>7</v>
      </c>
      <c r="K3787">
        <v>4</v>
      </c>
      <c r="L3787">
        <v>19</v>
      </c>
      <c r="M3787">
        <v>1</v>
      </c>
      <c r="N3787">
        <v>1</v>
      </c>
      <c r="O3787">
        <v>1</v>
      </c>
      <c r="P3787">
        <v>0.17199999999999999</v>
      </c>
      <c r="Q3787">
        <v>0.214</v>
      </c>
      <c r="R3787">
        <v>0.23699999999999999</v>
      </c>
      <c r="S3787">
        <v>0.45100000000000001</v>
      </c>
      <c r="T3787">
        <v>0.20100000000000001</v>
      </c>
      <c r="U3787">
        <v>0</v>
      </c>
      <c r="V3787">
        <v>0</v>
      </c>
      <c r="W3787">
        <v>-0.4</v>
      </c>
    </row>
    <row r="3788" spans="1:23" x14ac:dyDescent="0.25">
      <c r="A3788" t="s">
        <v>3313</v>
      </c>
      <c r="B3788" t="s">
        <v>3314</v>
      </c>
      <c r="C3788">
        <v>100</v>
      </c>
      <c r="D3788">
        <v>94</v>
      </c>
      <c r="E3788">
        <v>17</v>
      </c>
      <c r="F3788">
        <v>2</v>
      </c>
      <c r="G3788">
        <v>0</v>
      </c>
      <c r="H3788">
        <v>1</v>
      </c>
      <c r="I3788">
        <v>7</v>
      </c>
      <c r="J3788">
        <v>7</v>
      </c>
      <c r="K3788">
        <v>4</v>
      </c>
      <c r="L3788">
        <v>26</v>
      </c>
      <c r="M3788">
        <v>1</v>
      </c>
      <c r="N3788">
        <v>3</v>
      </c>
      <c r="O3788">
        <v>2</v>
      </c>
      <c r="P3788">
        <v>0.18099999999999999</v>
      </c>
      <c r="Q3788">
        <v>0.216</v>
      </c>
      <c r="R3788">
        <v>0.23400000000000001</v>
      </c>
      <c r="S3788">
        <v>0.45100000000000001</v>
      </c>
      <c r="T3788">
        <v>0.20100000000000001</v>
      </c>
      <c r="U3788">
        <v>0</v>
      </c>
      <c r="V3788">
        <v>0</v>
      </c>
      <c r="W3788">
        <v>-0.5</v>
      </c>
    </row>
    <row r="3789" spans="1:23" x14ac:dyDescent="0.25">
      <c r="A3789" t="s">
        <v>3311</v>
      </c>
      <c r="B3789" t="s">
        <v>3312</v>
      </c>
      <c r="C3789">
        <v>100</v>
      </c>
      <c r="D3789">
        <v>94</v>
      </c>
      <c r="E3789">
        <v>17</v>
      </c>
      <c r="F3789">
        <v>2</v>
      </c>
      <c r="G3789">
        <v>0</v>
      </c>
      <c r="H3789">
        <v>1</v>
      </c>
      <c r="I3789">
        <v>7</v>
      </c>
      <c r="J3789">
        <v>7</v>
      </c>
      <c r="K3789">
        <v>3</v>
      </c>
      <c r="L3789">
        <v>17</v>
      </c>
      <c r="M3789">
        <v>1</v>
      </c>
      <c r="N3789">
        <v>2</v>
      </c>
      <c r="O3789">
        <v>1</v>
      </c>
      <c r="P3789">
        <v>0.17699999999999999</v>
      </c>
      <c r="Q3789">
        <v>0.21199999999999999</v>
      </c>
      <c r="R3789">
        <v>0.24199999999999999</v>
      </c>
      <c r="S3789">
        <v>0.45400000000000001</v>
      </c>
      <c r="T3789">
        <v>0.20100000000000001</v>
      </c>
      <c r="U3789">
        <v>-0.1</v>
      </c>
      <c r="V3789">
        <v>0</v>
      </c>
      <c r="W3789">
        <v>-0.4</v>
      </c>
    </row>
    <row r="3790" spans="1:23" x14ac:dyDescent="0.25">
      <c r="A3790" t="s">
        <v>3309</v>
      </c>
      <c r="B3790" t="s">
        <v>3310</v>
      </c>
      <c r="C3790">
        <v>100</v>
      </c>
      <c r="D3790">
        <v>94</v>
      </c>
      <c r="E3790">
        <v>17</v>
      </c>
      <c r="F3790">
        <v>2</v>
      </c>
      <c r="G3790">
        <v>0</v>
      </c>
      <c r="H3790">
        <v>1</v>
      </c>
      <c r="I3790">
        <v>7</v>
      </c>
      <c r="J3790">
        <v>6</v>
      </c>
      <c r="K3790">
        <v>4</v>
      </c>
      <c r="L3790">
        <v>21</v>
      </c>
      <c r="M3790">
        <v>1</v>
      </c>
      <c r="N3790">
        <v>1</v>
      </c>
      <c r="O3790">
        <v>1</v>
      </c>
      <c r="P3790">
        <v>0.17799999999999999</v>
      </c>
      <c r="Q3790">
        <v>0.22</v>
      </c>
      <c r="R3790">
        <v>0.22800000000000001</v>
      </c>
      <c r="S3790">
        <v>0.44700000000000001</v>
      </c>
      <c r="T3790">
        <v>0.20100000000000001</v>
      </c>
      <c r="U3790">
        <v>0</v>
      </c>
      <c r="V3790">
        <v>0</v>
      </c>
      <c r="W3790">
        <v>-0.5</v>
      </c>
    </row>
    <row r="3791" spans="1:23" x14ac:dyDescent="0.25">
      <c r="A3791" t="s">
        <v>3307</v>
      </c>
      <c r="B3791" t="s">
        <v>3308</v>
      </c>
      <c r="C3791">
        <v>100</v>
      </c>
      <c r="D3791">
        <v>94</v>
      </c>
      <c r="E3791">
        <v>17</v>
      </c>
      <c r="F3791">
        <v>2</v>
      </c>
      <c r="G3791">
        <v>0</v>
      </c>
      <c r="H3791">
        <v>1</v>
      </c>
      <c r="I3791">
        <v>7</v>
      </c>
      <c r="J3791">
        <v>7</v>
      </c>
      <c r="K3791">
        <v>4</v>
      </c>
      <c r="L3791">
        <v>16</v>
      </c>
      <c r="M3791">
        <v>1</v>
      </c>
      <c r="N3791">
        <v>2</v>
      </c>
      <c r="O3791">
        <v>2</v>
      </c>
      <c r="P3791">
        <v>0.17799999999999999</v>
      </c>
      <c r="Q3791">
        <v>0.217</v>
      </c>
      <c r="R3791">
        <v>0.23100000000000001</v>
      </c>
      <c r="S3791">
        <v>0.44800000000000001</v>
      </c>
      <c r="T3791">
        <v>0.20100000000000001</v>
      </c>
      <c r="U3791">
        <v>-0.1</v>
      </c>
      <c r="V3791">
        <v>0</v>
      </c>
      <c r="W3791">
        <v>-0.5</v>
      </c>
    </row>
    <row r="3792" spans="1:23" x14ac:dyDescent="0.25">
      <c r="A3792" t="s">
        <v>3305</v>
      </c>
      <c r="B3792" t="s">
        <v>3306</v>
      </c>
      <c r="C3792">
        <v>100</v>
      </c>
      <c r="D3792">
        <v>94</v>
      </c>
      <c r="E3792">
        <v>16</v>
      </c>
      <c r="F3792">
        <v>2</v>
      </c>
      <c r="G3792">
        <v>0</v>
      </c>
      <c r="H3792">
        <v>1</v>
      </c>
      <c r="I3792">
        <v>7</v>
      </c>
      <c r="J3792">
        <v>7</v>
      </c>
      <c r="K3792">
        <v>4</v>
      </c>
      <c r="L3792">
        <v>24</v>
      </c>
      <c r="M3792">
        <v>1</v>
      </c>
      <c r="N3792">
        <v>2</v>
      </c>
      <c r="O3792">
        <v>1</v>
      </c>
      <c r="P3792">
        <v>0.17199999999999999</v>
      </c>
      <c r="Q3792">
        <v>0.21299999999999999</v>
      </c>
      <c r="R3792">
        <v>0.23899999999999999</v>
      </c>
      <c r="S3792">
        <v>0.45100000000000001</v>
      </c>
      <c r="T3792">
        <v>0.20100000000000001</v>
      </c>
      <c r="U3792">
        <v>0</v>
      </c>
      <c r="V3792">
        <v>0</v>
      </c>
      <c r="W3792">
        <v>-0.7</v>
      </c>
    </row>
    <row r="3793" spans="1:23" x14ac:dyDescent="0.25">
      <c r="A3793" t="s">
        <v>3303</v>
      </c>
      <c r="B3793" t="s">
        <v>3304</v>
      </c>
      <c r="C3793">
        <v>100</v>
      </c>
      <c r="D3793">
        <v>95</v>
      </c>
      <c r="E3793">
        <v>17</v>
      </c>
      <c r="F3793">
        <v>2</v>
      </c>
      <c r="G3793">
        <v>0</v>
      </c>
      <c r="H3793">
        <v>1</v>
      </c>
      <c r="I3793">
        <v>7</v>
      </c>
      <c r="J3793">
        <v>7</v>
      </c>
      <c r="K3793">
        <v>3</v>
      </c>
      <c r="L3793">
        <v>20</v>
      </c>
      <c r="M3793">
        <v>1</v>
      </c>
      <c r="N3793">
        <v>1</v>
      </c>
      <c r="O3793">
        <v>1</v>
      </c>
      <c r="P3793">
        <v>0.17699999999999999</v>
      </c>
      <c r="Q3793">
        <v>0.21</v>
      </c>
      <c r="R3793">
        <v>0.24399999999999999</v>
      </c>
      <c r="S3793">
        <v>0.45400000000000001</v>
      </c>
      <c r="T3793">
        <v>0.20100000000000001</v>
      </c>
      <c r="U3793">
        <v>0</v>
      </c>
      <c r="V3793">
        <v>0</v>
      </c>
      <c r="W3793">
        <v>-0.6</v>
      </c>
    </row>
    <row r="3794" spans="1:23" x14ac:dyDescent="0.25">
      <c r="A3794" t="s">
        <v>3301</v>
      </c>
      <c r="B3794" t="s">
        <v>3302</v>
      </c>
      <c r="C3794">
        <v>100</v>
      </c>
      <c r="D3794">
        <v>94</v>
      </c>
      <c r="E3794">
        <v>17</v>
      </c>
      <c r="F3794">
        <v>2</v>
      </c>
      <c r="G3794">
        <v>0</v>
      </c>
      <c r="H3794">
        <v>1</v>
      </c>
      <c r="I3794">
        <v>7</v>
      </c>
      <c r="J3794">
        <v>7</v>
      </c>
      <c r="K3794">
        <v>4</v>
      </c>
      <c r="L3794">
        <v>21</v>
      </c>
      <c r="M3794">
        <v>1</v>
      </c>
      <c r="N3794">
        <v>2</v>
      </c>
      <c r="O3794">
        <v>1</v>
      </c>
      <c r="P3794">
        <v>0.17799999999999999</v>
      </c>
      <c r="Q3794">
        <v>0.21299999999999999</v>
      </c>
      <c r="R3794">
        <v>0.23699999999999999</v>
      </c>
      <c r="S3794">
        <v>0.45</v>
      </c>
      <c r="T3794">
        <v>0.20100000000000001</v>
      </c>
      <c r="U3794">
        <v>0</v>
      </c>
      <c r="V3794">
        <v>0</v>
      </c>
      <c r="W3794">
        <v>-0.6</v>
      </c>
    </row>
    <row r="3795" spans="1:23" x14ac:dyDescent="0.25">
      <c r="A3795" t="s">
        <v>3299</v>
      </c>
      <c r="B3795" t="s">
        <v>3300</v>
      </c>
      <c r="C3795">
        <v>100</v>
      </c>
      <c r="D3795">
        <v>94</v>
      </c>
      <c r="E3795">
        <v>17</v>
      </c>
      <c r="F3795">
        <v>2</v>
      </c>
      <c r="G3795">
        <v>0</v>
      </c>
      <c r="H3795">
        <v>1</v>
      </c>
      <c r="I3795">
        <v>7</v>
      </c>
      <c r="J3795">
        <v>7</v>
      </c>
      <c r="K3795">
        <v>4</v>
      </c>
      <c r="L3795">
        <v>18</v>
      </c>
      <c r="M3795">
        <v>1</v>
      </c>
      <c r="N3795">
        <v>1</v>
      </c>
      <c r="O3795">
        <v>1</v>
      </c>
      <c r="P3795">
        <v>0.18099999999999999</v>
      </c>
      <c r="Q3795">
        <v>0.217</v>
      </c>
      <c r="R3795">
        <v>0.23200000000000001</v>
      </c>
      <c r="S3795">
        <v>0.44900000000000001</v>
      </c>
      <c r="T3795">
        <v>0.20100000000000001</v>
      </c>
      <c r="U3795">
        <v>0</v>
      </c>
      <c r="V3795">
        <v>0</v>
      </c>
      <c r="W3795">
        <v>-0.6</v>
      </c>
    </row>
    <row r="3796" spans="1:23" x14ac:dyDescent="0.25">
      <c r="A3796" t="s">
        <v>3297</v>
      </c>
      <c r="B3796" t="s">
        <v>3298</v>
      </c>
      <c r="C3796">
        <v>100</v>
      </c>
      <c r="D3796">
        <v>94</v>
      </c>
      <c r="E3796">
        <v>17</v>
      </c>
      <c r="F3796">
        <v>2</v>
      </c>
      <c r="G3796">
        <v>0</v>
      </c>
      <c r="H3796">
        <v>0</v>
      </c>
      <c r="I3796">
        <v>6</v>
      </c>
      <c r="J3796">
        <v>6</v>
      </c>
      <c r="K3796">
        <v>4</v>
      </c>
      <c r="L3796">
        <v>14</v>
      </c>
      <c r="M3796">
        <v>1</v>
      </c>
      <c r="N3796">
        <v>1</v>
      </c>
      <c r="O3796">
        <v>1</v>
      </c>
      <c r="P3796">
        <v>0.185</v>
      </c>
      <c r="Q3796">
        <v>0.219</v>
      </c>
      <c r="R3796">
        <v>0.23100000000000001</v>
      </c>
      <c r="S3796">
        <v>0.45</v>
      </c>
      <c r="T3796">
        <v>0.20100000000000001</v>
      </c>
      <c r="U3796">
        <v>0</v>
      </c>
      <c r="V3796">
        <v>0</v>
      </c>
      <c r="W3796">
        <v>-0.6</v>
      </c>
    </row>
    <row r="3797" spans="1:23" x14ac:dyDescent="0.25">
      <c r="A3797" t="s">
        <v>3295</v>
      </c>
      <c r="B3797" t="s">
        <v>3296</v>
      </c>
      <c r="C3797">
        <v>100</v>
      </c>
      <c r="D3797">
        <v>94</v>
      </c>
      <c r="E3797">
        <v>16</v>
      </c>
      <c r="F3797">
        <v>2</v>
      </c>
      <c r="G3797">
        <v>0</v>
      </c>
      <c r="H3797">
        <v>1</v>
      </c>
      <c r="I3797">
        <v>7</v>
      </c>
      <c r="J3797">
        <v>7</v>
      </c>
      <c r="K3797">
        <v>4</v>
      </c>
      <c r="L3797">
        <v>17</v>
      </c>
      <c r="M3797">
        <v>1</v>
      </c>
      <c r="N3797">
        <v>1</v>
      </c>
      <c r="O3797">
        <v>1</v>
      </c>
      <c r="P3797">
        <v>0.17499999999999999</v>
      </c>
      <c r="Q3797">
        <v>0.215</v>
      </c>
      <c r="R3797">
        <v>0.23499999999999999</v>
      </c>
      <c r="S3797">
        <v>0.45</v>
      </c>
      <c r="T3797">
        <v>0.20100000000000001</v>
      </c>
      <c r="U3797">
        <v>-0.1</v>
      </c>
      <c r="V3797">
        <v>0</v>
      </c>
      <c r="W3797">
        <v>-0.4</v>
      </c>
    </row>
    <row r="3798" spans="1:23" x14ac:dyDescent="0.25">
      <c r="A3798" t="s">
        <v>3293</v>
      </c>
      <c r="B3798" t="s">
        <v>3294</v>
      </c>
      <c r="C3798">
        <v>100</v>
      </c>
      <c r="D3798">
        <v>94</v>
      </c>
      <c r="E3798">
        <v>17</v>
      </c>
      <c r="F3798">
        <v>2</v>
      </c>
      <c r="G3798">
        <v>0</v>
      </c>
      <c r="H3798">
        <v>1</v>
      </c>
      <c r="I3798">
        <v>6</v>
      </c>
      <c r="J3798">
        <v>7</v>
      </c>
      <c r="K3798">
        <v>3</v>
      </c>
      <c r="L3798">
        <v>20</v>
      </c>
      <c r="M3798">
        <v>1</v>
      </c>
      <c r="N3798">
        <v>1</v>
      </c>
      <c r="O3798">
        <v>0</v>
      </c>
      <c r="P3798">
        <v>0.17899999999999999</v>
      </c>
      <c r="Q3798">
        <v>0.21299999999999999</v>
      </c>
      <c r="R3798">
        <v>0.24199999999999999</v>
      </c>
      <c r="S3798">
        <v>0.45500000000000002</v>
      </c>
      <c r="T3798">
        <v>0.20100000000000001</v>
      </c>
      <c r="U3798">
        <v>0</v>
      </c>
      <c r="V3798">
        <v>0</v>
      </c>
      <c r="W3798">
        <v>-0.8</v>
      </c>
    </row>
    <row r="3799" spans="1:23" x14ac:dyDescent="0.25">
      <c r="A3799" t="s">
        <v>3291</v>
      </c>
      <c r="B3799" t="s">
        <v>3292</v>
      </c>
      <c r="C3799">
        <v>100</v>
      </c>
      <c r="D3799">
        <v>93</v>
      </c>
      <c r="E3799">
        <v>16</v>
      </c>
      <c r="F3799">
        <v>2</v>
      </c>
      <c r="G3799">
        <v>0</v>
      </c>
      <c r="H3799">
        <v>1</v>
      </c>
      <c r="I3799">
        <v>7</v>
      </c>
      <c r="J3799">
        <v>7</v>
      </c>
      <c r="K3799">
        <v>5</v>
      </c>
      <c r="L3799">
        <v>21</v>
      </c>
      <c r="M3799">
        <v>1</v>
      </c>
      <c r="N3799">
        <v>1</v>
      </c>
      <c r="O3799">
        <v>1</v>
      </c>
      <c r="P3799">
        <v>0.16800000000000001</v>
      </c>
      <c r="Q3799">
        <v>0.214</v>
      </c>
      <c r="R3799">
        <v>0.23400000000000001</v>
      </c>
      <c r="S3799">
        <v>0.44800000000000001</v>
      </c>
      <c r="T3799">
        <v>0.20100000000000001</v>
      </c>
      <c r="U3799">
        <v>0</v>
      </c>
      <c r="V3799">
        <v>0</v>
      </c>
      <c r="W3799">
        <v>-0.4</v>
      </c>
    </row>
    <row r="3800" spans="1:23" x14ac:dyDescent="0.25">
      <c r="A3800" t="s">
        <v>3289</v>
      </c>
      <c r="B3800" t="s">
        <v>3290</v>
      </c>
      <c r="C3800">
        <v>100</v>
      </c>
      <c r="D3800">
        <v>94</v>
      </c>
      <c r="E3800">
        <v>17</v>
      </c>
      <c r="F3800">
        <v>2</v>
      </c>
      <c r="G3800">
        <v>0</v>
      </c>
      <c r="H3800">
        <v>1</v>
      </c>
      <c r="I3800">
        <v>7</v>
      </c>
      <c r="J3800">
        <v>7</v>
      </c>
      <c r="K3800">
        <v>4</v>
      </c>
      <c r="L3800">
        <v>18</v>
      </c>
      <c r="M3800">
        <v>1</v>
      </c>
      <c r="N3800">
        <v>2</v>
      </c>
      <c r="O3800">
        <v>1</v>
      </c>
      <c r="P3800">
        <v>0.17599999999999999</v>
      </c>
      <c r="Q3800">
        <v>0.216</v>
      </c>
      <c r="R3800">
        <v>0.23200000000000001</v>
      </c>
      <c r="S3800">
        <v>0.44800000000000001</v>
      </c>
      <c r="T3800">
        <v>0.20100000000000001</v>
      </c>
      <c r="U3800">
        <v>0</v>
      </c>
      <c r="V3800">
        <v>0</v>
      </c>
      <c r="W3800">
        <v>-0.5</v>
      </c>
    </row>
    <row r="3801" spans="1:23" x14ac:dyDescent="0.25">
      <c r="A3801" t="s">
        <v>3287</v>
      </c>
      <c r="B3801" t="s">
        <v>3288</v>
      </c>
      <c r="C3801">
        <v>100</v>
      </c>
      <c r="D3801">
        <v>94</v>
      </c>
      <c r="E3801">
        <v>16</v>
      </c>
      <c r="F3801">
        <v>2</v>
      </c>
      <c r="G3801">
        <v>0</v>
      </c>
      <c r="H3801">
        <v>1</v>
      </c>
      <c r="I3801">
        <v>7</v>
      </c>
      <c r="J3801">
        <v>7</v>
      </c>
      <c r="K3801">
        <v>4</v>
      </c>
      <c r="L3801">
        <v>27</v>
      </c>
      <c r="M3801">
        <v>1</v>
      </c>
      <c r="N3801">
        <v>1</v>
      </c>
      <c r="O3801">
        <v>1</v>
      </c>
      <c r="P3801">
        <v>0.17</v>
      </c>
      <c r="Q3801">
        <v>0.20899999999999999</v>
      </c>
      <c r="R3801">
        <v>0.24299999999999999</v>
      </c>
      <c r="S3801">
        <v>0.45300000000000001</v>
      </c>
      <c r="T3801">
        <v>0.20100000000000001</v>
      </c>
      <c r="U3801">
        <v>0</v>
      </c>
      <c r="V3801">
        <v>0</v>
      </c>
      <c r="W3801">
        <v>-0.7</v>
      </c>
    </row>
    <row r="3802" spans="1:23" x14ac:dyDescent="0.25">
      <c r="A3802" t="s">
        <v>3285</v>
      </c>
      <c r="B3802" t="s">
        <v>3286</v>
      </c>
      <c r="C3802">
        <v>100</v>
      </c>
      <c r="D3802">
        <v>94</v>
      </c>
      <c r="E3802">
        <v>17</v>
      </c>
      <c r="F3802">
        <v>2</v>
      </c>
      <c r="G3802">
        <v>0</v>
      </c>
      <c r="H3802">
        <v>1</v>
      </c>
      <c r="I3802">
        <v>7</v>
      </c>
      <c r="J3802">
        <v>7</v>
      </c>
      <c r="K3802">
        <v>4</v>
      </c>
      <c r="L3802">
        <v>17</v>
      </c>
      <c r="M3802">
        <v>1</v>
      </c>
      <c r="N3802">
        <v>1</v>
      </c>
      <c r="O3802">
        <v>1</v>
      </c>
      <c r="P3802">
        <v>0.18099999999999999</v>
      </c>
      <c r="Q3802">
        <v>0.216</v>
      </c>
      <c r="R3802">
        <v>0.23400000000000001</v>
      </c>
      <c r="S3802">
        <v>0.45</v>
      </c>
      <c r="T3802">
        <v>0.20100000000000001</v>
      </c>
      <c r="U3802">
        <v>-0.1</v>
      </c>
      <c r="V3802">
        <v>0</v>
      </c>
      <c r="W3802">
        <v>-0.5</v>
      </c>
    </row>
    <row r="3803" spans="1:23" x14ac:dyDescent="0.25">
      <c r="A3803" t="s">
        <v>3283</v>
      </c>
      <c r="B3803" t="s">
        <v>3284</v>
      </c>
      <c r="C3803">
        <v>100</v>
      </c>
      <c r="D3803">
        <v>93</v>
      </c>
      <c r="E3803">
        <v>16</v>
      </c>
      <c r="F3803">
        <v>2</v>
      </c>
      <c r="G3803">
        <v>0</v>
      </c>
      <c r="H3803">
        <v>1</v>
      </c>
      <c r="I3803">
        <v>7</v>
      </c>
      <c r="J3803">
        <v>6</v>
      </c>
      <c r="K3803">
        <v>5</v>
      </c>
      <c r="L3803">
        <v>18</v>
      </c>
      <c r="M3803">
        <v>1</v>
      </c>
      <c r="N3803">
        <v>2</v>
      </c>
      <c r="O3803">
        <v>1</v>
      </c>
      <c r="P3803">
        <v>0.17499999999999999</v>
      </c>
      <c r="Q3803">
        <v>0.219</v>
      </c>
      <c r="R3803">
        <v>0.22600000000000001</v>
      </c>
      <c r="S3803">
        <v>0.44500000000000001</v>
      </c>
      <c r="T3803">
        <v>0.20100000000000001</v>
      </c>
      <c r="U3803">
        <v>-0.1</v>
      </c>
      <c r="V3803">
        <v>0</v>
      </c>
      <c r="W3803">
        <v>-0.5</v>
      </c>
    </row>
    <row r="3804" spans="1:23" x14ac:dyDescent="0.25">
      <c r="A3804" t="s">
        <v>3281</v>
      </c>
      <c r="B3804" t="s">
        <v>3282</v>
      </c>
      <c r="C3804">
        <v>100</v>
      </c>
      <c r="D3804">
        <v>93</v>
      </c>
      <c r="E3804">
        <v>15</v>
      </c>
      <c r="F3804">
        <v>2</v>
      </c>
      <c r="G3804">
        <v>0</v>
      </c>
      <c r="H3804">
        <v>1</v>
      </c>
      <c r="I3804">
        <v>7</v>
      </c>
      <c r="J3804">
        <v>7</v>
      </c>
      <c r="K3804">
        <v>5</v>
      </c>
      <c r="L3804">
        <v>25</v>
      </c>
      <c r="M3804">
        <v>1</v>
      </c>
      <c r="N3804">
        <v>4</v>
      </c>
      <c r="O3804">
        <v>2</v>
      </c>
      <c r="P3804">
        <v>0.16500000000000001</v>
      </c>
      <c r="Q3804">
        <v>0.21299999999999999</v>
      </c>
      <c r="R3804">
        <v>0.23400000000000001</v>
      </c>
      <c r="S3804">
        <v>0.44700000000000001</v>
      </c>
      <c r="T3804">
        <v>0.20100000000000001</v>
      </c>
      <c r="U3804">
        <v>0</v>
      </c>
      <c r="V3804">
        <v>0</v>
      </c>
      <c r="W3804">
        <v>-0.7</v>
      </c>
    </row>
    <row r="3805" spans="1:23" x14ac:dyDescent="0.25">
      <c r="A3805" t="s">
        <v>3279</v>
      </c>
      <c r="B3805" t="s">
        <v>3280</v>
      </c>
      <c r="C3805">
        <v>100</v>
      </c>
      <c r="D3805">
        <v>93</v>
      </c>
      <c r="E3805">
        <v>16</v>
      </c>
      <c r="F3805">
        <v>2</v>
      </c>
      <c r="G3805">
        <v>0</v>
      </c>
      <c r="H3805">
        <v>1</v>
      </c>
      <c r="I3805">
        <v>7</v>
      </c>
      <c r="J3805">
        <v>7</v>
      </c>
      <c r="K3805">
        <v>4</v>
      </c>
      <c r="L3805">
        <v>26</v>
      </c>
      <c r="M3805">
        <v>1</v>
      </c>
      <c r="N3805">
        <v>2</v>
      </c>
      <c r="O3805">
        <v>1</v>
      </c>
      <c r="P3805">
        <v>0.16700000000000001</v>
      </c>
      <c r="Q3805">
        <v>0.21099999999999999</v>
      </c>
      <c r="R3805">
        <v>0.24099999999999999</v>
      </c>
      <c r="S3805">
        <v>0.45200000000000001</v>
      </c>
      <c r="T3805">
        <v>0.20100000000000001</v>
      </c>
      <c r="U3805">
        <v>-0.1</v>
      </c>
      <c r="V3805">
        <v>0</v>
      </c>
      <c r="W3805">
        <v>-0.7</v>
      </c>
    </row>
    <row r="3806" spans="1:23" x14ac:dyDescent="0.25">
      <c r="A3806" t="s">
        <v>3277</v>
      </c>
      <c r="B3806" t="s">
        <v>3278</v>
      </c>
      <c r="C3806">
        <v>100</v>
      </c>
      <c r="D3806">
        <v>94</v>
      </c>
      <c r="E3806">
        <v>16</v>
      </c>
      <c r="F3806">
        <v>2</v>
      </c>
      <c r="G3806">
        <v>0</v>
      </c>
      <c r="H3806">
        <v>1</v>
      </c>
      <c r="I3806">
        <v>7</v>
      </c>
      <c r="J3806">
        <v>7</v>
      </c>
      <c r="K3806">
        <v>4</v>
      </c>
      <c r="L3806">
        <v>26</v>
      </c>
      <c r="M3806">
        <v>1</v>
      </c>
      <c r="N3806">
        <v>1</v>
      </c>
      <c r="O3806">
        <v>1</v>
      </c>
      <c r="P3806">
        <v>0.17199999999999999</v>
      </c>
      <c r="Q3806">
        <v>0.21</v>
      </c>
      <c r="R3806">
        <v>0.24199999999999999</v>
      </c>
      <c r="S3806">
        <v>0.45200000000000001</v>
      </c>
      <c r="T3806">
        <v>0.20100000000000001</v>
      </c>
      <c r="U3806">
        <v>-0.1</v>
      </c>
      <c r="V3806">
        <v>0</v>
      </c>
      <c r="W3806">
        <v>-0.7</v>
      </c>
    </row>
    <row r="3807" spans="1:23" x14ac:dyDescent="0.25">
      <c r="A3807" t="s">
        <v>3275</v>
      </c>
      <c r="B3807" t="s">
        <v>3276</v>
      </c>
      <c r="C3807">
        <v>100</v>
      </c>
      <c r="D3807">
        <v>94</v>
      </c>
      <c r="E3807">
        <v>17</v>
      </c>
      <c r="F3807">
        <v>2</v>
      </c>
      <c r="G3807">
        <v>0</v>
      </c>
      <c r="H3807">
        <v>1</v>
      </c>
      <c r="I3807">
        <v>7</v>
      </c>
      <c r="J3807">
        <v>7</v>
      </c>
      <c r="K3807">
        <v>4</v>
      </c>
      <c r="L3807">
        <v>17</v>
      </c>
      <c r="M3807">
        <v>1</v>
      </c>
      <c r="N3807">
        <v>1</v>
      </c>
      <c r="O3807">
        <v>1</v>
      </c>
      <c r="P3807">
        <v>0.18</v>
      </c>
      <c r="Q3807">
        <v>0.216</v>
      </c>
      <c r="R3807">
        <v>0.23400000000000001</v>
      </c>
      <c r="S3807">
        <v>0.45</v>
      </c>
      <c r="T3807">
        <v>0.20100000000000001</v>
      </c>
      <c r="U3807">
        <v>0</v>
      </c>
      <c r="V3807">
        <v>0</v>
      </c>
      <c r="W3807">
        <v>-0.6</v>
      </c>
    </row>
    <row r="3808" spans="1:23" x14ac:dyDescent="0.25">
      <c r="A3808" t="s">
        <v>3273</v>
      </c>
      <c r="B3808" t="s">
        <v>3274</v>
      </c>
      <c r="C3808">
        <v>100</v>
      </c>
      <c r="D3808">
        <v>93</v>
      </c>
      <c r="E3808">
        <v>16</v>
      </c>
      <c r="F3808">
        <v>2</v>
      </c>
      <c r="G3808">
        <v>0</v>
      </c>
      <c r="H3808">
        <v>1</v>
      </c>
      <c r="I3808">
        <v>7</v>
      </c>
      <c r="J3808">
        <v>6</v>
      </c>
      <c r="K3808">
        <v>5</v>
      </c>
      <c r="L3808">
        <v>20</v>
      </c>
      <c r="M3808">
        <v>1</v>
      </c>
      <c r="N3808">
        <v>4</v>
      </c>
      <c r="O3808">
        <v>2</v>
      </c>
      <c r="P3808">
        <v>0.17499999999999999</v>
      </c>
      <c r="Q3808">
        <v>0.222</v>
      </c>
      <c r="R3808">
        <v>0.221</v>
      </c>
      <c r="S3808">
        <v>0.442</v>
      </c>
      <c r="T3808">
        <v>0.20100000000000001</v>
      </c>
      <c r="U3808">
        <v>0</v>
      </c>
      <c r="V3808">
        <v>0</v>
      </c>
      <c r="W3808">
        <v>-0.5</v>
      </c>
    </row>
    <row r="3809" spans="1:23" x14ac:dyDescent="0.25">
      <c r="A3809" t="s">
        <v>3271</v>
      </c>
      <c r="B3809" t="s">
        <v>3272</v>
      </c>
      <c r="C3809">
        <v>100</v>
      </c>
      <c r="D3809">
        <v>93</v>
      </c>
      <c r="E3809">
        <v>17</v>
      </c>
      <c r="F3809">
        <v>2</v>
      </c>
      <c r="G3809">
        <v>0</v>
      </c>
      <c r="H3809">
        <v>1</v>
      </c>
      <c r="I3809">
        <v>7</v>
      </c>
      <c r="J3809">
        <v>6</v>
      </c>
      <c r="K3809">
        <v>4</v>
      </c>
      <c r="L3809">
        <v>20</v>
      </c>
      <c r="M3809">
        <v>1</v>
      </c>
      <c r="N3809">
        <v>4</v>
      </c>
      <c r="O3809">
        <v>2</v>
      </c>
      <c r="P3809">
        <v>0.17899999999999999</v>
      </c>
      <c r="Q3809">
        <v>0.22</v>
      </c>
      <c r="R3809">
        <v>0.22600000000000001</v>
      </c>
      <c r="S3809">
        <v>0.44600000000000001</v>
      </c>
      <c r="T3809">
        <v>0.20100000000000001</v>
      </c>
      <c r="U3809">
        <v>0</v>
      </c>
      <c r="V3809">
        <v>0</v>
      </c>
      <c r="W3809">
        <v>-0.6</v>
      </c>
    </row>
    <row r="3810" spans="1:23" x14ac:dyDescent="0.25">
      <c r="A3810" t="s">
        <v>3269</v>
      </c>
      <c r="B3810" t="s">
        <v>3270</v>
      </c>
      <c r="C3810">
        <v>100</v>
      </c>
      <c r="D3810">
        <v>94</v>
      </c>
      <c r="E3810">
        <v>16</v>
      </c>
      <c r="F3810">
        <v>2</v>
      </c>
      <c r="G3810">
        <v>0</v>
      </c>
      <c r="H3810">
        <v>1</v>
      </c>
      <c r="I3810">
        <v>7</v>
      </c>
      <c r="J3810">
        <v>7</v>
      </c>
      <c r="K3810">
        <v>4</v>
      </c>
      <c r="L3810">
        <v>27</v>
      </c>
      <c r="M3810">
        <v>1</v>
      </c>
      <c r="N3810">
        <v>1</v>
      </c>
      <c r="O3810">
        <v>1</v>
      </c>
      <c r="P3810">
        <v>0.17299999999999999</v>
      </c>
      <c r="Q3810">
        <v>0.21299999999999999</v>
      </c>
      <c r="R3810">
        <v>0.23799999999999999</v>
      </c>
      <c r="S3810">
        <v>0.45</v>
      </c>
      <c r="T3810">
        <v>0.20100000000000001</v>
      </c>
      <c r="U3810">
        <v>0</v>
      </c>
      <c r="V3810">
        <v>0</v>
      </c>
      <c r="W3810">
        <v>-0.7</v>
      </c>
    </row>
    <row r="3811" spans="1:23" x14ac:dyDescent="0.25">
      <c r="A3811" t="s">
        <v>3267</v>
      </c>
      <c r="B3811" t="s">
        <v>3268</v>
      </c>
      <c r="C3811">
        <v>100</v>
      </c>
      <c r="D3811">
        <v>94</v>
      </c>
      <c r="E3811">
        <v>16</v>
      </c>
      <c r="F3811">
        <v>2</v>
      </c>
      <c r="G3811">
        <v>0</v>
      </c>
      <c r="H3811">
        <v>1</v>
      </c>
      <c r="I3811">
        <v>7</v>
      </c>
      <c r="J3811">
        <v>7</v>
      </c>
      <c r="K3811">
        <v>4</v>
      </c>
      <c r="L3811">
        <v>19</v>
      </c>
      <c r="M3811">
        <v>1</v>
      </c>
      <c r="N3811">
        <v>2</v>
      </c>
      <c r="O3811">
        <v>1</v>
      </c>
      <c r="P3811">
        <v>0.17100000000000001</v>
      </c>
      <c r="Q3811">
        <v>0.21199999999999999</v>
      </c>
      <c r="R3811">
        <v>0.23899999999999999</v>
      </c>
      <c r="S3811">
        <v>0.45100000000000001</v>
      </c>
      <c r="T3811">
        <v>0.20100000000000001</v>
      </c>
      <c r="U3811">
        <v>0</v>
      </c>
      <c r="V3811">
        <v>0</v>
      </c>
      <c r="W3811">
        <v>-0.4</v>
      </c>
    </row>
    <row r="3812" spans="1:23" x14ac:dyDescent="0.25">
      <c r="A3812" t="s">
        <v>3265</v>
      </c>
      <c r="B3812" t="s">
        <v>3266</v>
      </c>
      <c r="C3812">
        <v>100</v>
      </c>
      <c r="D3812">
        <v>94</v>
      </c>
      <c r="E3812">
        <v>16</v>
      </c>
      <c r="F3812">
        <v>2</v>
      </c>
      <c r="G3812">
        <v>0</v>
      </c>
      <c r="H3812">
        <v>1</v>
      </c>
      <c r="I3812">
        <v>7</v>
      </c>
      <c r="J3812">
        <v>7</v>
      </c>
      <c r="K3812">
        <v>4</v>
      </c>
      <c r="L3812">
        <v>17</v>
      </c>
      <c r="M3812">
        <v>1</v>
      </c>
      <c r="N3812">
        <v>2</v>
      </c>
      <c r="O3812">
        <v>1</v>
      </c>
      <c r="P3812">
        <v>0.17299999999999999</v>
      </c>
      <c r="Q3812">
        <v>0.21299999999999999</v>
      </c>
      <c r="R3812">
        <v>0.23799999999999999</v>
      </c>
      <c r="S3812">
        <v>0.45100000000000001</v>
      </c>
      <c r="T3812">
        <v>0.20100000000000001</v>
      </c>
      <c r="U3812">
        <v>0</v>
      </c>
      <c r="V3812">
        <v>0</v>
      </c>
      <c r="W3812">
        <v>-0.4</v>
      </c>
    </row>
    <row r="3813" spans="1:23" x14ac:dyDescent="0.25">
      <c r="A3813" t="s">
        <v>3263</v>
      </c>
      <c r="B3813" t="s">
        <v>3264</v>
      </c>
      <c r="C3813">
        <v>100</v>
      </c>
      <c r="D3813">
        <v>93</v>
      </c>
      <c r="E3813">
        <v>17</v>
      </c>
      <c r="F3813">
        <v>2</v>
      </c>
      <c r="G3813">
        <v>0</v>
      </c>
      <c r="H3813">
        <v>1</v>
      </c>
      <c r="I3813">
        <v>7</v>
      </c>
      <c r="J3813">
        <v>6</v>
      </c>
      <c r="K3813">
        <v>4</v>
      </c>
      <c r="L3813">
        <v>17</v>
      </c>
      <c r="M3813">
        <v>1</v>
      </c>
      <c r="N3813">
        <v>3</v>
      </c>
      <c r="O3813">
        <v>2</v>
      </c>
      <c r="P3813">
        <v>0.17799999999999999</v>
      </c>
      <c r="Q3813">
        <v>0.22</v>
      </c>
      <c r="R3813">
        <v>0.22500000000000001</v>
      </c>
      <c r="S3813">
        <v>0.44500000000000001</v>
      </c>
      <c r="T3813">
        <v>0.20100000000000001</v>
      </c>
      <c r="U3813">
        <v>0</v>
      </c>
      <c r="V3813">
        <v>0</v>
      </c>
      <c r="W3813">
        <v>-0.6</v>
      </c>
    </row>
    <row r="3814" spans="1:23" x14ac:dyDescent="0.25">
      <c r="A3814" t="s">
        <v>3261</v>
      </c>
      <c r="B3814" t="s">
        <v>3262</v>
      </c>
      <c r="C3814">
        <v>100</v>
      </c>
      <c r="D3814">
        <v>94</v>
      </c>
      <c r="E3814">
        <v>17</v>
      </c>
      <c r="F3814">
        <v>2</v>
      </c>
      <c r="G3814">
        <v>0</v>
      </c>
      <c r="H3814">
        <v>1</v>
      </c>
      <c r="I3814">
        <v>7</v>
      </c>
      <c r="J3814">
        <v>7</v>
      </c>
      <c r="K3814">
        <v>4</v>
      </c>
      <c r="L3814">
        <v>16</v>
      </c>
      <c r="M3814">
        <v>1</v>
      </c>
      <c r="N3814">
        <v>1</v>
      </c>
      <c r="O3814">
        <v>1</v>
      </c>
      <c r="P3814">
        <v>0.17699999999999999</v>
      </c>
      <c r="Q3814">
        <v>0.214</v>
      </c>
      <c r="R3814">
        <v>0.23699999999999999</v>
      </c>
      <c r="S3814">
        <v>0.45100000000000001</v>
      </c>
      <c r="T3814">
        <v>0.2</v>
      </c>
      <c r="U3814">
        <v>0</v>
      </c>
      <c r="V3814">
        <v>0</v>
      </c>
      <c r="W3814">
        <v>-0.4</v>
      </c>
    </row>
    <row r="3815" spans="1:23" x14ac:dyDescent="0.25">
      <c r="A3815" t="s">
        <v>3259</v>
      </c>
      <c r="B3815" t="s">
        <v>3260</v>
      </c>
      <c r="C3815">
        <v>100</v>
      </c>
      <c r="D3815">
        <v>93</v>
      </c>
      <c r="E3815">
        <v>16</v>
      </c>
      <c r="F3815">
        <v>2</v>
      </c>
      <c r="G3815">
        <v>0</v>
      </c>
      <c r="H3815">
        <v>1</v>
      </c>
      <c r="I3815">
        <v>7</v>
      </c>
      <c r="J3815">
        <v>7</v>
      </c>
      <c r="K3815">
        <v>5</v>
      </c>
      <c r="L3815">
        <v>21</v>
      </c>
      <c r="M3815">
        <v>1</v>
      </c>
      <c r="N3815">
        <v>1</v>
      </c>
      <c r="O3815">
        <v>1</v>
      </c>
      <c r="P3815">
        <v>0.16900000000000001</v>
      </c>
      <c r="Q3815">
        <v>0.216</v>
      </c>
      <c r="R3815">
        <v>0.23100000000000001</v>
      </c>
      <c r="S3815">
        <v>0.44700000000000001</v>
      </c>
      <c r="T3815">
        <v>0.2</v>
      </c>
      <c r="U3815">
        <v>0</v>
      </c>
      <c r="V3815">
        <v>0</v>
      </c>
      <c r="W3815">
        <v>-0.8</v>
      </c>
    </row>
    <row r="3816" spans="1:23" x14ac:dyDescent="0.25">
      <c r="A3816" t="s">
        <v>3257</v>
      </c>
      <c r="B3816" t="s">
        <v>3258</v>
      </c>
      <c r="C3816">
        <v>100</v>
      </c>
      <c r="D3816">
        <v>93</v>
      </c>
      <c r="E3816">
        <v>16</v>
      </c>
      <c r="F3816">
        <v>2</v>
      </c>
      <c r="G3816">
        <v>0</v>
      </c>
      <c r="H3816">
        <v>1</v>
      </c>
      <c r="I3816">
        <v>7</v>
      </c>
      <c r="J3816">
        <v>7</v>
      </c>
      <c r="K3816">
        <v>4</v>
      </c>
      <c r="L3816">
        <v>19</v>
      </c>
      <c r="M3816">
        <v>1</v>
      </c>
      <c r="N3816">
        <v>1</v>
      </c>
      <c r="O3816">
        <v>1</v>
      </c>
      <c r="P3816">
        <v>0.17</v>
      </c>
      <c r="Q3816">
        <v>0.21299999999999999</v>
      </c>
      <c r="R3816">
        <v>0.23699999999999999</v>
      </c>
      <c r="S3816">
        <v>0.45</v>
      </c>
      <c r="T3816">
        <v>0.2</v>
      </c>
      <c r="U3816">
        <v>0</v>
      </c>
      <c r="V3816">
        <v>0</v>
      </c>
      <c r="W3816">
        <v>-0.4</v>
      </c>
    </row>
    <row r="3817" spans="1:23" x14ac:dyDescent="0.25">
      <c r="A3817" t="s">
        <v>3255</v>
      </c>
      <c r="B3817" t="s">
        <v>3256</v>
      </c>
      <c r="C3817">
        <v>100</v>
      </c>
      <c r="D3817">
        <v>95</v>
      </c>
      <c r="E3817">
        <v>17</v>
      </c>
      <c r="F3817">
        <v>2</v>
      </c>
      <c r="G3817">
        <v>0</v>
      </c>
      <c r="H3817">
        <v>1</v>
      </c>
      <c r="I3817">
        <v>7</v>
      </c>
      <c r="J3817">
        <v>7</v>
      </c>
      <c r="K3817">
        <v>3</v>
      </c>
      <c r="L3817">
        <v>15</v>
      </c>
      <c r="M3817">
        <v>1</v>
      </c>
      <c r="N3817">
        <v>2</v>
      </c>
      <c r="O3817">
        <v>1</v>
      </c>
      <c r="P3817">
        <v>0.184</v>
      </c>
      <c r="Q3817">
        <v>0.21299999999999999</v>
      </c>
      <c r="R3817">
        <v>0.23899999999999999</v>
      </c>
      <c r="S3817">
        <v>0.45200000000000001</v>
      </c>
      <c r="T3817">
        <v>0.2</v>
      </c>
      <c r="U3817">
        <v>-0.1</v>
      </c>
      <c r="V3817">
        <v>0</v>
      </c>
      <c r="W3817">
        <v>-0.5</v>
      </c>
    </row>
    <row r="3818" spans="1:23" x14ac:dyDescent="0.25">
      <c r="A3818" t="s">
        <v>3253</v>
      </c>
      <c r="B3818" t="s">
        <v>3254</v>
      </c>
      <c r="C3818">
        <v>100</v>
      </c>
      <c r="D3818">
        <v>94</v>
      </c>
      <c r="E3818">
        <v>17</v>
      </c>
      <c r="F3818">
        <v>2</v>
      </c>
      <c r="G3818">
        <v>0</v>
      </c>
      <c r="H3818">
        <v>1</v>
      </c>
      <c r="I3818">
        <v>6</v>
      </c>
      <c r="J3818">
        <v>7</v>
      </c>
      <c r="K3818">
        <v>3</v>
      </c>
      <c r="L3818">
        <v>16</v>
      </c>
      <c r="M3818">
        <v>1</v>
      </c>
      <c r="N3818">
        <v>2</v>
      </c>
      <c r="O3818">
        <v>1</v>
      </c>
      <c r="P3818">
        <v>0.18099999999999999</v>
      </c>
      <c r="Q3818">
        <v>0.214</v>
      </c>
      <c r="R3818">
        <v>0.23599999999999999</v>
      </c>
      <c r="S3818">
        <v>0.45</v>
      </c>
      <c r="T3818">
        <v>0.2</v>
      </c>
      <c r="U3818">
        <v>0</v>
      </c>
      <c r="V3818">
        <v>0</v>
      </c>
      <c r="W3818">
        <v>-0.5</v>
      </c>
    </row>
    <row r="3819" spans="1:23" x14ac:dyDescent="0.25">
      <c r="A3819" t="s">
        <v>3251</v>
      </c>
      <c r="B3819" t="s">
        <v>3252</v>
      </c>
      <c r="C3819">
        <v>100</v>
      </c>
      <c r="D3819">
        <v>94</v>
      </c>
      <c r="E3819">
        <v>17</v>
      </c>
      <c r="F3819">
        <v>2</v>
      </c>
      <c r="G3819">
        <v>0</v>
      </c>
      <c r="H3819">
        <v>1</v>
      </c>
      <c r="I3819">
        <v>7</v>
      </c>
      <c r="J3819">
        <v>7</v>
      </c>
      <c r="K3819">
        <v>4</v>
      </c>
      <c r="L3819">
        <v>17</v>
      </c>
      <c r="M3819">
        <v>1</v>
      </c>
      <c r="N3819">
        <v>2</v>
      </c>
      <c r="O3819">
        <v>1</v>
      </c>
      <c r="P3819">
        <v>0.18</v>
      </c>
      <c r="Q3819">
        <v>0.216</v>
      </c>
      <c r="R3819">
        <v>0.23300000000000001</v>
      </c>
      <c r="S3819">
        <v>0.44900000000000001</v>
      </c>
      <c r="T3819">
        <v>0.2</v>
      </c>
      <c r="U3819">
        <v>0</v>
      </c>
      <c r="V3819">
        <v>0</v>
      </c>
      <c r="W3819">
        <v>-0.6</v>
      </c>
    </row>
    <row r="3820" spans="1:23" x14ac:dyDescent="0.25">
      <c r="A3820" t="s">
        <v>3249</v>
      </c>
      <c r="B3820" t="s">
        <v>3250</v>
      </c>
      <c r="C3820">
        <v>100</v>
      </c>
      <c r="D3820">
        <v>95</v>
      </c>
      <c r="E3820">
        <v>17</v>
      </c>
      <c r="F3820">
        <v>2</v>
      </c>
      <c r="G3820">
        <v>0</v>
      </c>
      <c r="H3820">
        <v>1</v>
      </c>
      <c r="I3820">
        <v>7</v>
      </c>
      <c r="J3820">
        <v>7</v>
      </c>
      <c r="K3820">
        <v>3</v>
      </c>
      <c r="L3820">
        <v>14</v>
      </c>
      <c r="M3820">
        <v>1</v>
      </c>
      <c r="N3820">
        <v>2</v>
      </c>
      <c r="O3820">
        <v>1</v>
      </c>
      <c r="P3820">
        <v>0.183</v>
      </c>
      <c r="Q3820">
        <v>0.214</v>
      </c>
      <c r="R3820">
        <v>0.23599999999999999</v>
      </c>
      <c r="S3820">
        <v>0.45</v>
      </c>
      <c r="T3820">
        <v>0.2</v>
      </c>
      <c r="U3820">
        <v>-0.1</v>
      </c>
      <c r="V3820">
        <v>0</v>
      </c>
      <c r="W3820">
        <v>-0.5</v>
      </c>
    </row>
    <row r="3821" spans="1:23" x14ac:dyDescent="0.25">
      <c r="A3821" t="s">
        <v>3247</v>
      </c>
      <c r="B3821" t="s">
        <v>3248</v>
      </c>
      <c r="C3821">
        <v>100</v>
      </c>
      <c r="D3821">
        <v>94</v>
      </c>
      <c r="E3821">
        <v>17</v>
      </c>
      <c r="F3821">
        <v>2</v>
      </c>
      <c r="G3821">
        <v>0</v>
      </c>
      <c r="H3821">
        <v>1</v>
      </c>
      <c r="I3821">
        <v>7</v>
      </c>
      <c r="J3821">
        <v>7</v>
      </c>
      <c r="K3821">
        <v>3</v>
      </c>
      <c r="L3821">
        <v>18</v>
      </c>
      <c r="M3821">
        <v>1</v>
      </c>
      <c r="N3821">
        <v>2</v>
      </c>
      <c r="O3821">
        <v>1</v>
      </c>
      <c r="P3821">
        <v>0.182</v>
      </c>
      <c r="Q3821">
        <v>0.215</v>
      </c>
      <c r="R3821">
        <v>0.23400000000000001</v>
      </c>
      <c r="S3821">
        <v>0.44900000000000001</v>
      </c>
      <c r="T3821">
        <v>0.2</v>
      </c>
      <c r="U3821">
        <v>0</v>
      </c>
      <c r="V3821">
        <v>0</v>
      </c>
      <c r="W3821">
        <v>-0.6</v>
      </c>
    </row>
    <row r="3822" spans="1:23" x14ac:dyDescent="0.25">
      <c r="A3822" t="s">
        <v>3246</v>
      </c>
      <c r="B3822" t="s">
        <v>306</v>
      </c>
      <c r="C3822">
        <v>100</v>
      </c>
      <c r="D3822">
        <v>94</v>
      </c>
      <c r="E3822">
        <v>16</v>
      </c>
      <c r="F3822">
        <v>2</v>
      </c>
      <c r="G3822">
        <v>0</v>
      </c>
      <c r="H3822">
        <v>1</v>
      </c>
      <c r="I3822">
        <v>7</v>
      </c>
      <c r="J3822">
        <v>7</v>
      </c>
      <c r="K3822">
        <v>3</v>
      </c>
      <c r="L3822">
        <v>25</v>
      </c>
      <c r="M3822">
        <v>1</v>
      </c>
      <c r="N3822">
        <v>2</v>
      </c>
      <c r="O3822">
        <v>1</v>
      </c>
      <c r="P3822">
        <v>0.17499999999999999</v>
      </c>
      <c r="Q3822">
        <v>0.20899999999999999</v>
      </c>
      <c r="R3822">
        <v>0.24399999999999999</v>
      </c>
      <c r="S3822">
        <v>0.45300000000000001</v>
      </c>
      <c r="T3822">
        <v>0.2</v>
      </c>
      <c r="U3822">
        <v>0</v>
      </c>
      <c r="V3822">
        <v>0</v>
      </c>
      <c r="W3822">
        <v>-0.7</v>
      </c>
    </row>
    <row r="3823" spans="1:23" x14ac:dyDescent="0.25">
      <c r="A3823" t="s">
        <v>3244</v>
      </c>
      <c r="B3823" t="s">
        <v>3245</v>
      </c>
      <c r="C3823">
        <v>100</v>
      </c>
      <c r="D3823">
        <v>93</v>
      </c>
      <c r="E3823">
        <v>16</v>
      </c>
      <c r="F3823">
        <v>2</v>
      </c>
      <c r="G3823">
        <v>0</v>
      </c>
      <c r="H3823">
        <v>1</v>
      </c>
      <c r="I3823">
        <v>7</v>
      </c>
      <c r="J3823">
        <v>7</v>
      </c>
      <c r="K3823">
        <v>4</v>
      </c>
      <c r="L3823">
        <v>20</v>
      </c>
      <c r="M3823">
        <v>1</v>
      </c>
      <c r="N3823">
        <v>2</v>
      </c>
      <c r="O3823">
        <v>1</v>
      </c>
      <c r="P3823">
        <v>0.17100000000000001</v>
      </c>
      <c r="Q3823">
        <v>0.21299999999999999</v>
      </c>
      <c r="R3823">
        <v>0.23599999999999999</v>
      </c>
      <c r="S3823">
        <v>0.44900000000000001</v>
      </c>
      <c r="T3823">
        <v>0.2</v>
      </c>
      <c r="U3823">
        <v>0</v>
      </c>
      <c r="V3823">
        <v>0</v>
      </c>
      <c r="W3823">
        <v>-0.4</v>
      </c>
    </row>
    <row r="3824" spans="1:23" x14ac:dyDescent="0.25">
      <c r="A3824" t="s">
        <v>3242</v>
      </c>
      <c r="B3824" t="s">
        <v>3243</v>
      </c>
      <c r="C3824">
        <v>100</v>
      </c>
      <c r="D3824">
        <v>94</v>
      </c>
      <c r="E3824">
        <v>16</v>
      </c>
      <c r="F3824">
        <v>2</v>
      </c>
      <c r="G3824">
        <v>0</v>
      </c>
      <c r="H3824">
        <v>1</v>
      </c>
      <c r="I3824">
        <v>7</v>
      </c>
      <c r="J3824">
        <v>7</v>
      </c>
      <c r="K3824">
        <v>4</v>
      </c>
      <c r="L3824">
        <v>23</v>
      </c>
      <c r="M3824">
        <v>1</v>
      </c>
      <c r="N3824">
        <v>2</v>
      </c>
      <c r="O3824">
        <v>1</v>
      </c>
      <c r="P3824">
        <v>0.17</v>
      </c>
      <c r="Q3824">
        <v>0.20799999999999999</v>
      </c>
      <c r="R3824">
        <v>0.245</v>
      </c>
      <c r="S3824">
        <v>0.45300000000000001</v>
      </c>
      <c r="T3824">
        <v>0.2</v>
      </c>
      <c r="U3824">
        <v>0</v>
      </c>
      <c r="V3824">
        <v>0</v>
      </c>
      <c r="W3824">
        <v>-0.8</v>
      </c>
    </row>
    <row r="3825" spans="1:23" x14ac:dyDescent="0.25">
      <c r="A3825" t="s">
        <v>3240</v>
      </c>
      <c r="B3825" t="s">
        <v>3241</v>
      </c>
      <c r="C3825">
        <v>100</v>
      </c>
      <c r="D3825">
        <v>94</v>
      </c>
      <c r="E3825">
        <v>16</v>
      </c>
      <c r="F3825">
        <v>2</v>
      </c>
      <c r="G3825">
        <v>0</v>
      </c>
      <c r="H3825">
        <v>1</v>
      </c>
      <c r="I3825">
        <v>7</v>
      </c>
      <c r="J3825">
        <v>7</v>
      </c>
      <c r="K3825">
        <v>4</v>
      </c>
      <c r="L3825">
        <v>18</v>
      </c>
      <c r="M3825">
        <v>1</v>
      </c>
      <c r="N3825">
        <v>1</v>
      </c>
      <c r="O3825">
        <v>1</v>
      </c>
      <c r="P3825">
        <v>0.17299999999999999</v>
      </c>
      <c r="Q3825">
        <v>0.21299999999999999</v>
      </c>
      <c r="R3825">
        <v>0.23699999999999999</v>
      </c>
      <c r="S3825">
        <v>0.45</v>
      </c>
      <c r="T3825">
        <v>0.2</v>
      </c>
      <c r="U3825">
        <v>-0.1</v>
      </c>
      <c r="V3825">
        <v>0</v>
      </c>
      <c r="W3825">
        <v>-0.4</v>
      </c>
    </row>
    <row r="3826" spans="1:23" x14ac:dyDescent="0.25">
      <c r="A3826" t="s">
        <v>3238</v>
      </c>
      <c r="B3826" t="s">
        <v>3239</v>
      </c>
      <c r="C3826">
        <v>100</v>
      </c>
      <c r="D3826">
        <v>95</v>
      </c>
      <c r="E3826">
        <v>17</v>
      </c>
      <c r="F3826">
        <v>2</v>
      </c>
      <c r="G3826">
        <v>0</v>
      </c>
      <c r="H3826">
        <v>1</v>
      </c>
      <c r="I3826">
        <v>7</v>
      </c>
      <c r="J3826">
        <v>6</v>
      </c>
      <c r="K3826">
        <v>3</v>
      </c>
      <c r="L3826">
        <v>14</v>
      </c>
      <c r="M3826">
        <v>1</v>
      </c>
      <c r="N3826">
        <v>3</v>
      </c>
      <c r="O3826">
        <v>2</v>
      </c>
      <c r="P3826">
        <v>0.185</v>
      </c>
      <c r="Q3826">
        <v>0.217</v>
      </c>
      <c r="R3826">
        <v>0.23100000000000001</v>
      </c>
      <c r="S3826">
        <v>0.44800000000000001</v>
      </c>
      <c r="T3826">
        <v>0.2</v>
      </c>
      <c r="U3826">
        <v>0</v>
      </c>
      <c r="V3826">
        <v>0</v>
      </c>
      <c r="W3826">
        <v>-0.5</v>
      </c>
    </row>
    <row r="3827" spans="1:23" x14ac:dyDescent="0.25">
      <c r="A3827" t="s">
        <v>3236</v>
      </c>
      <c r="B3827" t="s">
        <v>3237</v>
      </c>
      <c r="C3827">
        <v>100</v>
      </c>
      <c r="D3827">
        <v>93</v>
      </c>
      <c r="E3827">
        <v>16</v>
      </c>
      <c r="F3827">
        <v>2</v>
      </c>
      <c r="G3827">
        <v>0</v>
      </c>
      <c r="H3827">
        <v>1</v>
      </c>
      <c r="I3827">
        <v>7</v>
      </c>
      <c r="J3827">
        <v>7</v>
      </c>
      <c r="K3827">
        <v>5</v>
      </c>
      <c r="L3827">
        <v>31</v>
      </c>
      <c r="M3827">
        <v>1</v>
      </c>
      <c r="N3827">
        <v>2</v>
      </c>
      <c r="O3827">
        <v>1</v>
      </c>
      <c r="P3827">
        <v>0.16700000000000001</v>
      </c>
      <c r="Q3827">
        <v>0.21199999999999999</v>
      </c>
      <c r="R3827">
        <v>0.23599999999999999</v>
      </c>
      <c r="S3827">
        <v>0.44800000000000001</v>
      </c>
      <c r="T3827">
        <v>0.2</v>
      </c>
      <c r="U3827">
        <v>0</v>
      </c>
      <c r="V3827">
        <v>0</v>
      </c>
      <c r="W3827">
        <v>-0.7</v>
      </c>
    </row>
    <row r="3828" spans="1:23" x14ac:dyDescent="0.25">
      <c r="A3828" t="s">
        <v>3234</v>
      </c>
      <c r="B3828" t="s">
        <v>3235</v>
      </c>
      <c r="C3828">
        <v>100</v>
      </c>
      <c r="D3828">
        <v>94</v>
      </c>
      <c r="E3828">
        <v>17</v>
      </c>
      <c r="F3828">
        <v>2</v>
      </c>
      <c r="G3828">
        <v>0</v>
      </c>
      <c r="H3828">
        <v>1</v>
      </c>
      <c r="I3828">
        <v>6</v>
      </c>
      <c r="J3828">
        <v>6</v>
      </c>
      <c r="K3828">
        <v>4</v>
      </c>
      <c r="L3828">
        <v>17</v>
      </c>
      <c r="M3828">
        <v>1</v>
      </c>
      <c r="N3828">
        <v>2</v>
      </c>
      <c r="O3828">
        <v>1</v>
      </c>
      <c r="P3828">
        <v>0.182</v>
      </c>
      <c r="Q3828">
        <v>0.218</v>
      </c>
      <c r="R3828">
        <v>0.22900000000000001</v>
      </c>
      <c r="S3828">
        <v>0.44700000000000001</v>
      </c>
      <c r="T3828">
        <v>0.2</v>
      </c>
      <c r="U3828">
        <v>-0.1</v>
      </c>
      <c r="V3828">
        <v>0</v>
      </c>
      <c r="W3828">
        <v>-0.6</v>
      </c>
    </row>
    <row r="3829" spans="1:23" x14ac:dyDescent="0.25">
      <c r="A3829" t="s">
        <v>3232</v>
      </c>
      <c r="B3829" t="s">
        <v>3233</v>
      </c>
      <c r="C3829">
        <v>100</v>
      </c>
      <c r="D3829">
        <v>95</v>
      </c>
      <c r="E3829">
        <v>17</v>
      </c>
      <c r="F3829">
        <v>2</v>
      </c>
      <c r="G3829">
        <v>0</v>
      </c>
      <c r="H3829">
        <v>1</v>
      </c>
      <c r="I3829">
        <v>7</v>
      </c>
      <c r="J3829">
        <v>7</v>
      </c>
      <c r="K3829">
        <v>3</v>
      </c>
      <c r="L3829">
        <v>15</v>
      </c>
      <c r="M3829">
        <v>1</v>
      </c>
      <c r="N3829">
        <v>2</v>
      </c>
      <c r="O3829">
        <v>1</v>
      </c>
      <c r="P3829">
        <v>0.182</v>
      </c>
      <c r="Q3829">
        <v>0.21199999999999999</v>
      </c>
      <c r="R3829">
        <v>0.23799999999999999</v>
      </c>
      <c r="S3829">
        <v>0.45</v>
      </c>
      <c r="T3829">
        <v>0.2</v>
      </c>
      <c r="U3829">
        <v>-0.1</v>
      </c>
      <c r="V3829">
        <v>0</v>
      </c>
      <c r="W3829">
        <v>-0.5</v>
      </c>
    </row>
    <row r="3830" spans="1:23" x14ac:dyDescent="0.25">
      <c r="A3830" t="s">
        <v>3230</v>
      </c>
      <c r="B3830" t="s">
        <v>3231</v>
      </c>
      <c r="C3830">
        <v>100</v>
      </c>
      <c r="D3830">
        <v>94</v>
      </c>
      <c r="E3830">
        <v>16</v>
      </c>
      <c r="F3830">
        <v>2</v>
      </c>
      <c r="G3830">
        <v>0</v>
      </c>
      <c r="H3830">
        <v>1</v>
      </c>
      <c r="I3830">
        <v>7</v>
      </c>
      <c r="J3830">
        <v>7</v>
      </c>
      <c r="K3830">
        <v>4</v>
      </c>
      <c r="L3830">
        <v>22</v>
      </c>
      <c r="M3830">
        <v>1</v>
      </c>
      <c r="N3830">
        <v>1</v>
      </c>
      <c r="O3830">
        <v>1</v>
      </c>
      <c r="P3830">
        <v>0.17100000000000001</v>
      </c>
      <c r="Q3830">
        <v>0.21099999999999999</v>
      </c>
      <c r="R3830">
        <v>0.23799999999999999</v>
      </c>
      <c r="S3830">
        <v>0.44900000000000001</v>
      </c>
      <c r="T3830">
        <v>0.2</v>
      </c>
      <c r="U3830">
        <v>0</v>
      </c>
      <c r="V3830">
        <v>0</v>
      </c>
      <c r="W3830">
        <v>-0.4</v>
      </c>
    </row>
    <row r="3831" spans="1:23" x14ac:dyDescent="0.25">
      <c r="A3831" t="s">
        <v>3228</v>
      </c>
      <c r="B3831" t="s">
        <v>3229</v>
      </c>
      <c r="C3831">
        <v>100</v>
      </c>
      <c r="D3831">
        <v>94</v>
      </c>
      <c r="E3831">
        <v>17</v>
      </c>
      <c r="F3831">
        <v>2</v>
      </c>
      <c r="G3831">
        <v>0</v>
      </c>
      <c r="H3831">
        <v>1</v>
      </c>
      <c r="I3831">
        <v>7</v>
      </c>
      <c r="J3831">
        <v>6</v>
      </c>
      <c r="K3831">
        <v>4</v>
      </c>
      <c r="L3831">
        <v>16</v>
      </c>
      <c r="M3831">
        <v>1</v>
      </c>
      <c r="N3831">
        <v>2</v>
      </c>
      <c r="O3831">
        <v>1</v>
      </c>
      <c r="P3831">
        <v>0.17899999999999999</v>
      </c>
      <c r="Q3831">
        <v>0.217</v>
      </c>
      <c r="R3831">
        <v>0.23</v>
      </c>
      <c r="S3831">
        <v>0.44700000000000001</v>
      </c>
      <c r="T3831">
        <v>0.2</v>
      </c>
      <c r="U3831">
        <v>0</v>
      </c>
      <c r="V3831">
        <v>0</v>
      </c>
      <c r="W3831">
        <v>-0.5</v>
      </c>
    </row>
    <row r="3832" spans="1:23" x14ac:dyDescent="0.25">
      <c r="A3832" t="s">
        <v>3226</v>
      </c>
      <c r="B3832" t="s">
        <v>3227</v>
      </c>
      <c r="C3832">
        <v>100</v>
      </c>
      <c r="D3832">
        <v>94</v>
      </c>
      <c r="E3832">
        <v>16</v>
      </c>
      <c r="F3832">
        <v>2</v>
      </c>
      <c r="G3832">
        <v>0</v>
      </c>
      <c r="H3832">
        <v>1</v>
      </c>
      <c r="I3832">
        <v>7</v>
      </c>
      <c r="J3832">
        <v>7</v>
      </c>
      <c r="K3832">
        <v>4</v>
      </c>
      <c r="L3832">
        <v>29</v>
      </c>
      <c r="M3832">
        <v>1</v>
      </c>
      <c r="N3832">
        <v>1</v>
      </c>
      <c r="O3832">
        <v>1</v>
      </c>
      <c r="P3832">
        <v>0.17199999999999999</v>
      </c>
      <c r="Q3832">
        <v>0.20699999999999999</v>
      </c>
      <c r="R3832">
        <v>0.245</v>
      </c>
      <c r="S3832">
        <v>0.45200000000000001</v>
      </c>
      <c r="T3832">
        <v>0.2</v>
      </c>
      <c r="U3832">
        <v>0</v>
      </c>
      <c r="V3832">
        <v>0</v>
      </c>
      <c r="W3832">
        <v>-0.7</v>
      </c>
    </row>
    <row r="3833" spans="1:23" x14ac:dyDescent="0.25">
      <c r="A3833" t="s">
        <v>3224</v>
      </c>
      <c r="B3833" t="s">
        <v>3225</v>
      </c>
      <c r="C3833">
        <v>100</v>
      </c>
      <c r="D3833">
        <v>93</v>
      </c>
      <c r="E3833">
        <v>16</v>
      </c>
      <c r="F3833">
        <v>2</v>
      </c>
      <c r="G3833">
        <v>0</v>
      </c>
      <c r="H3833">
        <v>1</v>
      </c>
      <c r="I3833">
        <v>7</v>
      </c>
      <c r="J3833">
        <v>6</v>
      </c>
      <c r="K3833">
        <v>4</v>
      </c>
      <c r="L3833">
        <v>22</v>
      </c>
      <c r="M3833">
        <v>1</v>
      </c>
      <c r="N3833">
        <v>2</v>
      </c>
      <c r="O3833">
        <v>1</v>
      </c>
      <c r="P3833">
        <v>0.17599999999999999</v>
      </c>
      <c r="Q3833">
        <v>0.218</v>
      </c>
      <c r="R3833">
        <v>0.22600000000000001</v>
      </c>
      <c r="S3833">
        <v>0.44400000000000001</v>
      </c>
      <c r="T3833">
        <v>0.2</v>
      </c>
      <c r="U3833">
        <v>-0.1</v>
      </c>
      <c r="V3833">
        <v>0</v>
      </c>
      <c r="W3833">
        <v>-0.6</v>
      </c>
    </row>
    <row r="3834" spans="1:23" x14ac:dyDescent="0.25">
      <c r="A3834" t="s">
        <v>3222</v>
      </c>
      <c r="B3834" t="s">
        <v>3223</v>
      </c>
      <c r="C3834">
        <v>100</v>
      </c>
      <c r="D3834">
        <v>94</v>
      </c>
      <c r="E3834">
        <v>16</v>
      </c>
      <c r="F3834">
        <v>2</v>
      </c>
      <c r="G3834">
        <v>0</v>
      </c>
      <c r="H3834">
        <v>1</v>
      </c>
      <c r="I3834">
        <v>7</v>
      </c>
      <c r="J3834">
        <v>7</v>
      </c>
      <c r="K3834">
        <v>4</v>
      </c>
      <c r="L3834">
        <v>19</v>
      </c>
      <c r="M3834">
        <v>1</v>
      </c>
      <c r="N3834">
        <v>2</v>
      </c>
      <c r="O3834">
        <v>1</v>
      </c>
      <c r="P3834">
        <v>0.17100000000000001</v>
      </c>
      <c r="Q3834">
        <v>0.21099999999999999</v>
      </c>
      <c r="R3834">
        <v>0.23899999999999999</v>
      </c>
      <c r="S3834">
        <v>0.45</v>
      </c>
      <c r="T3834">
        <v>0.2</v>
      </c>
      <c r="U3834">
        <v>0</v>
      </c>
      <c r="V3834">
        <v>0</v>
      </c>
      <c r="W3834">
        <v>-0.4</v>
      </c>
    </row>
    <row r="3835" spans="1:23" x14ac:dyDescent="0.25">
      <c r="A3835" t="s">
        <v>3220</v>
      </c>
      <c r="B3835" t="s">
        <v>3221</v>
      </c>
      <c r="C3835">
        <v>100</v>
      </c>
      <c r="D3835">
        <v>94</v>
      </c>
      <c r="E3835">
        <v>17</v>
      </c>
      <c r="F3835">
        <v>2</v>
      </c>
      <c r="G3835">
        <v>0</v>
      </c>
      <c r="H3835">
        <v>1</v>
      </c>
      <c r="I3835">
        <v>7</v>
      </c>
      <c r="J3835">
        <v>7</v>
      </c>
      <c r="K3835">
        <v>3</v>
      </c>
      <c r="L3835">
        <v>18</v>
      </c>
      <c r="M3835">
        <v>1</v>
      </c>
      <c r="N3835">
        <v>3</v>
      </c>
      <c r="O3835">
        <v>2</v>
      </c>
      <c r="P3835">
        <v>0.18099999999999999</v>
      </c>
      <c r="Q3835">
        <v>0.215</v>
      </c>
      <c r="R3835">
        <v>0.23300000000000001</v>
      </c>
      <c r="S3835">
        <v>0.44900000000000001</v>
      </c>
      <c r="T3835">
        <v>0.2</v>
      </c>
      <c r="U3835">
        <v>-0.1</v>
      </c>
      <c r="V3835">
        <v>0</v>
      </c>
      <c r="W3835">
        <v>-0.5</v>
      </c>
    </row>
    <row r="3836" spans="1:23" x14ac:dyDescent="0.25">
      <c r="A3836" t="s">
        <v>3218</v>
      </c>
      <c r="B3836" t="s">
        <v>3219</v>
      </c>
      <c r="C3836">
        <v>100</v>
      </c>
      <c r="D3836">
        <v>93</v>
      </c>
      <c r="E3836">
        <v>16</v>
      </c>
      <c r="F3836">
        <v>2</v>
      </c>
      <c r="G3836">
        <v>0</v>
      </c>
      <c r="H3836">
        <v>1</v>
      </c>
      <c r="I3836">
        <v>7</v>
      </c>
      <c r="J3836">
        <v>7</v>
      </c>
      <c r="K3836">
        <v>5</v>
      </c>
      <c r="L3836">
        <v>17</v>
      </c>
      <c r="M3836">
        <v>1</v>
      </c>
      <c r="N3836">
        <v>1</v>
      </c>
      <c r="O3836">
        <v>1</v>
      </c>
      <c r="P3836">
        <v>0.17299999999999999</v>
      </c>
      <c r="Q3836">
        <v>0.216</v>
      </c>
      <c r="R3836">
        <v>0.23100000000000001</v>
      </c>
      <c r="S3836">
        <v>0.44600000000000001</v>
      </c>
      <c r="T3836">
        <v>0.2</v>
      </c>
      <c r="U3836">
        <v>0</v>
      </c>
      <c r="V3836">
        <v>0</v>
      </c>
      <c r="W3836">
        <v>-0.4</v>
      </c>
    </row>
    <row r="3837" spans="1:23" x14ac:dyDescent="0.25">
      <c r="A3837" t="s">
        <v>3216</v>
      </c>
      <c r="B3837" t="s">
        <v>3217</v>
      </c>
      <c r="C3837">
        <v>100</v>
      </c>
      <c r="D3837">
        <v>94</v>
      </c>
      <c r="E3837">
        <v>16</v>
      </c>
      <c r="F3837">
        <v>2</v>
      </c>
      <c r="G3837">
        <v>0</v>
      </c>
      <c r="H3837">
        <v>1</v>
      </c>
      <c r="I3837">
        <v>7</v>
      </c>
      <c r="J3837">
        <v>7</v>
      </c>
      <c r="K3837">
        <v>4</v>
      </c>
      <c r="L3837">
        <v>25</v>
      </c>
      <c r="M3837">
        <v>1</v>
      </c>
      <c r="N3837">
        <v>1</v>
      </c>
      <c r="O3837">
        <v>1</v>
      </c>
      <c r="P3837">
        <v>0.16900000000000001</v>
      </c>
      <c r="Q3837">
        <v>0.20799999999999999</v>
      </c>
      <c r="R3837">
        <v>0.24299999999999999</v>
      </c>
      <c r="S3837">
        <v>0.45</v>
      </c>
      <c r="T3837">
        <v>0.2</v>
      </c>
      <c r="U3837">
        <v>0</v>
      </c>
      <c r="V3837">
        <v>0</v>
      </c>
      <c r="W3837">
        <v>-0.4</v>
      </c>
    </row>
    <row r="3838" spans="1:23" x14ac:dyDescent="0.25">
      <c r="A3838" t="s">
        <v>3214</v>
      </c>
      <c r="B3838" t="s">
        <v>3215</v>
      </c>
      <c r="C3838">
        <v>100</v>
      </c>
      <c r="D3838">
        <v>94</v>
      </c>
      <c r="E3838">
        <v>16</v>
      </c>
      <c r="F3838">
        <v>2</v>
      </c>
      <c r="G3838">
        <v>0</v>
      </c>
      <c r="H3838">
        <v>1</v>
      </c>
      <c r="I3838">
        <v>7</v>
      </c>
      <c r="J3838">
        <v>7</v>
      </c>
      <c r="K3838">
        <v>4</v>
      </c>
      <c r="L3838">
        <v>24</v>
      </c>
      <c r="M3838">
        <v>1</v>
      </c>
      <c r="N3838">
        <v>2</v>
      </c>
      <c r="O3838">
        <v>1</v>
      </c>
      <c r="P3838">
        <v>0.17</v>
      </c>
      <c r="Q3838">
        <v>0.21099999999999999</v>
      </c>
      <c r="R3838">
        <v>0.23799999999999999</v>
      </c>
      <c r="S3838">
        <v>0.44900000000000001</v>
      </c>
      <c r="T3838">
        <v>0.2</v>
      </c>
      <c r="U3838">
        <v>0</v>
      </c>
      <c r="V3838">
        <v>0</v>
      </c>
      <c r="W3838">
        <v>-0.7</v>
      </c>
    </row>
    <row r="3839" spans="1:23" x14ac:dyDescent="0.25">
      <c r="A3839" t="s">
        <v>3212</v>
      </c>
      <c r="B3839" t="s">
        <v>3213</v>
      </c>
      <c r="C3839">
        <v>100</v>
      </c>
      <c r="D3839">
        <v>94</v>
      </c>
      <c r="E3839">
        <v>17</v>
      </c>
      <c r="F3839">
        <v>2</v>
      </c>
      <c r="G3839">
        <v>0</v>
      </c>
      <c r="H3839">
        <v>1</v>
      </c>
      <c r="I3839">
        <v>7</v>
      </c>
      <c r="J3839">
        <v>7</v>
      </c>
      <c r="K3839">
        <v>4</v>
      </c>
      <c r="L3839">
        <v>14</v>
      </c>
      <c r="M3839">
        <v>1</v>
      </c>
      <c r="N3839">
        <v>2</v>
      </c>
      <c r="O3839">
        <v>1</v>
      </c>
      <c r="P3839">
        <v>0.17699999999999999</v>
      </c>
      <c r="Q3839">
        <v>0.215</v>
      </c>
      <c r="R3839">
        <v>0.23100000000000001</v>
      </c>
      <c r="S3839">
        <v>0.44700000000000001</v>
      </c>
      <c r="T3839">
        <v>0.2</v>
      </c>
      <c r="U3839">
        <v>-0.1</v>
      </c>
      <c r="V3839">
        <v>0</v>
      </c>
      <c r="W3839">
        <v>-0.5</v>
      </c>
    </row>
    <row r="3840" spans="1:23" x14ac:dyDescent="0.25">
      <c r="A3840" t="s">
        <v>3210</v>
      </c>
      <c r="B3840" t="s">
        <v>3211</v>
      </c>
      <c r="C3840">
        <v>100</v>
      </c>
      <c r="D3840">
        <v>94</v>
      </c>
      <c r="E3840">
        <v>16</v>
      </c>
      <c r="F3840">
        <v>2</v>
      </c>
      <c r="G3840">
        <v>0</v>
      </c>
      <c r="H3840">
        <v>1</v>
      </c>
      <c r="I3840">
        <v>7</v>
      </c>
      <c r="J3840">
        <v>7</v>
      </c>
      <c r="K3840">
        <v>4</v>
      </c>
      <c r="L3840">
        <v>25</v>
      </c>
      <c r="M3840">
        <v>1</v>
      </c>
      <c r="N3840">
        <v>1</v>
      </c>
      <c r="O3840">
        <v>1</v>
      </c>
      <c r="P3840">
        <v>0.17199999999999999</v>
      </c>
      <c r="Q3840">
        <v>0.20799999999999999</v>
      </c>
      <c r="R3840">
        <v>0.24399999999999999</v>
      </c>
      <c r="S3840">
        <v>0.45200000000000001</v>
      </c>
      <c r="T3840">
        <v>0.2</v>
      </c>
      <c r="U3840">
        <v>0</v>
      </c>
      <c r="V3840">
        <v>0</v>
      </c>
      <c r="W3840">
        <v>-0.8</v>
      </c>
    </row>
    <row r="3841" spans="1:23" x14ac:dyDescent="0.25">
      <c r="A3841" t="s">
        <v>3208</v>
      </c>
      <c r="B3841" t="s">
        <v>3209</v>
      </c>
      <c r="C3841">
        <v>100</v>
      </c>
      <c r="D3841">
        <v>95</v>
      </c>
      <c r="E3841">
        <v>17</v>
      </c>
      <c r="F3841">
        <v>2</v>
      </c>
      <c r="G3841">
        <v>0</v>
      </c>
      <c r="H3841">
        <v>1</v>
      </c>
      <c r="I3841">
        <v>7</v>
      </c>
      <c r="J3841">
        <v>7</v>
      </c>
      <c r="K3841">
        <v>3</v>
      </c>
      <c r="L3841">
        <v>19</v>
      </c>
      <c r="M3841">
        <v>1</v>
      </c>
      <c r="N3841">
        <v>2</v>
      </c>
      <c r="O3841">
        <v>1</v>
      </c>
      <c r="P3841">
        <v>0.182</v>
      </c>
      <c r="Q3841">
        <v>0.214</v>
      </c>
      <c r="R3841">
        <v>0.23300000000000001</v>
      </c>
      <c r="S3841">
        <v>0.44800000000000001</v>
      </c>
      <c r="T3841">
        <v>0.2</v>
      </c>
      <c r="U3841">
        <v>0</v>
      </c>
      <c r="V3841">
        <v>0</v>
      </c>
      <c r="W3841">
        <v>-0.6</v>
      </c>
    </row>
    <row r="3842" spans="1:23" x14ac:dyDescent="0.25">
      <c r="A3842" t="s">
        <v>3206</v>
      </c>
      <c r="B3842" t="s">
        <v>3207</v>
      </c>
      <c r="C3842">
        <v>100</v>
      </c>
      <c r="D3842">
        <v>92</v>
      </c>
      <c r="E3842">
        <v>15</v>
      </c>
      <c r="F3842">
        <v>2</v>
      </c>
      <c r="G3842">
        <v>0</v>
      </c>
      <c r="H3842">
        <v>1</v>
      </c>
      <c r="I3842">
        <v>7</v>
      </c>
      <c r="J3842">
        <v>6</v>
      </c>
      <c r="K3842">
        <v>5</v>
      </c>
      <c r="L3842">
        <v>19</v>
      </c>
      <c r="M3842">
        <v>1</v>
      </c>
      <c r="N3842">
        <v>2</v>
      </c>
      <c r="O3842">
        <v>1</v>
      </c>
      <c r="P3842">
        <v>0.16600000000000001</v>
      </c>
      <c r="Q3842">
        <v>0.218</v>
      </c>
      <c r="R3842">
        <v>0.224</v>
      </c>
      <c r="S3842">
        <v>0.442</v>
      </c>
      <c r="T3842">
        <v>0.2</v>
      </c>
      <c r="U3842">
        <v>0</v>
      </c>
      <c r="V3842">
        <v>0</v>
      </c>
      <c r="W3842">
        <v>-0.4</v>
      </c>
    </row>
    <row r="3843" spans="1:23" x14ac:dyDescent="0.25">
      <c r="A3843" t="s">
        <v>3204</v>
      </c>
      <c r="B3843" t="s">
        <v>3205</v>
      </c>
      <c r="C3843">
        <v>100</v>
      </c>
      <c r="D3843">
        <v>93</v>
      </c>
      <c r="E3843">
        <v>17</v>
      </c>
      <c r="F3843">
        <v>2</v>
      </c>
      <c r="G3843">
        <v>0</v>
      </c>
      <c r="H3843">
        <v>1</v>
      </c>
      <c r="I3843">
        <v>7</v>
      </c>
      <c r="J3843">
        <v>6</v>
      </c>
      <c r="K3843">
        <v>4</v>
      </c>
      <c r="L3843">
        <v>15</v>
      </c>
      <c r="M3843">
        <v>1</v>
      </c>
      <c r="N3843">
        <v>3</v>
      </c>
      <c r="O3843">
        <v>2</v>
      </c>
      <c r="P3843">
        <v>0.17699999999999999</v>
      </c>
      <c r="Q3843">
        <v>0.219</v>
      </c>
      <c r="R3843">
        <v>0.22500000000000001</v>
      </c>
      <c r="S3843">
        <v>0.44400000000000001</v>
      </c>
      <c r="T3843">
        <v>0.2</v>
      </c>
      <c r="U3843">
        <v>-0.1</v>
      </c>
      <c r="V3843">
        <v>0</v>
      </c>
      <c r="W3843">
        <v>-0.5</v>
      </c>
    </row>
    <row r="3844" spans="1:23" x14ac:dyDescent="0.25">
      <c r="A3844" t="s">
        <v>3202</v>
      </c>
      <c r="B3844" t="s">
        <v>3203</v>
      </c>
      <c r="C3844">
        <v>100</v>
      </c>
      <c r="D3844">
        <v>94</v>
      </c>
      <c r="E3844">
        <v>16</v>
      </c>
      <c r="F3844">
        <v>2</v>
      </c>
      <c r="G3844">
        <v>0</v>
      </c>
      <c r="H3844">
        <v>1</v>
      </c>
      <c r="I3844">
        <v>7</v>
      </c>
      <c r="J3844">
        <v>7</v>
      </c>
      <c r="K3844">
        <v>4</v>
      </c>
      <c r="L3844">
        <v>25</v>
      </c>
      <c r="M3844">
        <v>1</v>
      </c>
      <c r="N3844">
        <v>2</v>
      </c>
      <c r="O3844">
        <v>1</v>
      </c>
      <c r="P3844">
        <v>0.17100000000000001</v>
      </c>
      <c r="Q3844">
        <v>0.20899999999999999</v>
      </c>
      <c r="R3844">
        <v>0.24</v>
      </c>
      <c r="S3844">
        <v>0.45</v>
      </c>
      <c r="T3844">
        <v>0.2</v>
      </c>
      <c r="U3844">
        <v>-0.1</v>
      </c>
      <c r="V3844">
        <v>0</v>
      </c>
      <c r="W3844">
        <v>-0.7</v>
      </c>
    </row>
    <row r="3845" spans="1:23" x14ac:dyDescent="0.25">
      <c r="A3845" t="s">
        <v>3200</v>
      </c>
      <c r="B3845" t="s">
        <v>3201</v>
      </c>
      <c r="C3845">
        <v>100</v>
      </c>
      <c r="D3845">
        <v>93</v>
      </c>
      <c r="E3845">
        <v>16</v>
      </c>
      <c r="F3845">
        <v>2</v>
      </c>
      <c r="G3845">
        <v>0</v>
      </c>
      <c r="H3845">
        <v>1</v>
      </c>
      <c r="I3845">
        <v>7</v>
      </c>
      <c r="J3845">
        <v>7</v>
      </c>
      <c r="K3845">
        <v>4</v>
      </c>
      <c r="L3845">
        <v>19</v>
      </c>
      <c r="M3845">
        <v>1</v>
      </c>
      <c r="N3845">
        <v>1</v>
      </c>
      <c r="O3845">
        <v>1</v>
      </c>
      <c r="P3845">
        <v>0.17</v>
      </c>
      <c r="Q3845">
        <v>0.214</v>
      </c>
      <c r="R3845">
        <v>0.23400000000000001</v>
      </c>
      <c r="S3845">
        <v>0.44800000000000001</v>
      </c>
      <c r="T3845">
        <v>0.2</v>
      </c>
      <c r="U3845">
        <v>0</v>
      </c>
      <c r="V3845">
        <v>0</v>
      </c>
      <c r="W3845">
        <v>-0.4</v>
      </c>
    </row>
    <row r="3846" spans="1:23" x14ac:dyDescent="0.25">
      <c r="A3846" t="s">
        <v>3199</v>
      </c>
      <c r="B3846" t="s">
        <v>306</v>
      </c>
      <c r="C3846">
        <v>100</v>
      </c>
      <c r="D3846">
        <v>93</v>
      </c>
      <c r="E3846">
        <v>16</v>
      </c>
      <c r="F3846">
        <v>2</v>
      </c>
      <c r="G3846">
        <v>0</v>
      </c>
      <c r="H3846">
        <v>1</v>
      </c>
      <c r="I3846">
        <v>7</v>
      </c>
      <c r="J3846">
        <v>7</v>
      </c>
      <c r="K3846">
        <v>4</v>
      </c>
      <c r="L3846">
        <v>16</v>
      </c>
      <c r="M3846">
        <v>1</v>
      </c>
      <c r="N3846">
        <v>2</v>
      </c>
      <c r="O3846">
        <v>1</v>
      </c>
      <c r="P3846">
        <v>0.17199999999999999</v>
      </c>
      <c r="Q3846">
        <v>0.215</v>
      </c>
      <c r="R3846">
        <v>0.23</v>
      </c>
      <c r="S3846">
        <v>0.44600000000000001</v>
      </c>
      <c r="T3846">
        <v>0.19900000000000001</v>
      </c>
      <c r="U3846">
        <v>-0.1</v>
      </c>
      <c r="V3846">
        <v>0</v>
      </c>
      <c r="W3846">
        <v>-0.4</v>
      </c>
    </row>
    <row r="3847" spans="1:23" x14ac:dyDescent="0.25">
      <c r="A3847" t="s">
        <v>3197</v>
      </c>
      <c r="B3847" t="s">
        <v>3198</v>
      </c>
      <c r="C3847">
        <v>100</v>
      </c>
      <c r="D3847">
        <v>94</v>
      </c>
      <c r="E3847">
        <v>16</v>
      </c>
      <c r="F3847">
        <v>2</v>
      </c>
      <c r="G3847">
        <v>0</v>
      </c>
      <c r="H3847">
        <v>1</v>
      </c>
      <c r="I3847">
        <v>7</v>
      </c>
      <c r="J3847">
        <v>7</v>
      </c>
      <c r="K3847">
        <v>4</v>
      </c>
      <c r="L3847">
        <v>19</v>
      </c>
      <c r="M3847">
        <v>1</v>
      </c>
      <c r="N3847">
        <v>2</v>
      </c>
      <c r="O3847">
        <v>1</v>
      </c>
      <c r="P3847">
        <v>0.17299999999999999</v>
      </c>
      <c r="Q3847">
        <v>0.21</v>
      </c>
      <c r="R3847">
        <v>0.23899999999999999</v>
      </c>
      <c r="S3847">
        <v>0.44900000000000001</v>
      </c>
      <c r="T3847">
        <v>0.19900000000000001</v>
      </c>
      <c r="U3847">
        <v>-0.1</v>
      </c>
      <c r="V3847">
        <v>0</v>
      </c>
      <c r="W3847">
        <v>-0.4</v>
      </c>
    </row>
    <row r="3848" spans="1:23" x14ac:dyDescent="0.25">
      <c r="A3848" t="s">
        <v>3195</v>
      </c>
      <c r="B3848" t="s">
        <v>3196</v>
      </c>
      <c r="C3848">
        <v>100</v>
      </c>
      <c r="D3848">
        <v>93</v>
      </c>
      <c r="E3848">
        <v>15</v>
      </c>
      <c r="F3848">
        <v>2</v>
      </c>
      <c r="G3848">
        <v>0</v>
      </c>
      <c r="H3848">
        <v>1</v>
      </c>
      <c r="I3848">
        <v>7</v>
      </c>
      <c r="J3848">
        <v>7</v>
      </c>
      <c r="K3848">
        <v>5</v>
      </c>
      <c r="L3848">
        <v>26</v>
      </c>
      <c r="M3848">
        <v>1</v>
      </c>
      <c r="N3848">
        <v>2</v>
      </c>
      <c r="O3848">
        <v>1</v>
      </c>
      <c r="P3848">
        <v>0.16500000000000001</v>
      </c>
      <c r="Q3848">
        <v>0.21</v>
      </c>
      <c r="R3848">
        <v>0.23599999999999999</v>
      </c>
      <c r="S3848">
        <v>0.44600000000000001</v>
      </c>
      <c r="T3848">
        <v>0.19900000000000001</v>
      </c>
      <c r="U3848">
        <v>0</v>
      </c>
      <c r="V3848">
        <v>0</v>
      </c>
      <c r="W3848">
        <v>-0.7</v>
      </c>
    </row>
    <row r="3849" spans="1:23" x14ac:dyDescent="0.25">
      <c r="A3849" t="s">
        <v>3193</v>
      </c>
      <c r="B3849" t="s">
        <v>3194</v>
      </c>
      <c r="C3849">
        <v>100</v>
      </c>
      <c r="D3849">
        <v>94</v>
      </c>
      <c r="E3849">
        <v>17</v>
      </c>
      <c r="F3849">
        <v>2</v>
      </c>
      <c r="G3849">
        <v>0</v>
      </c>
      <c r="H3849">
        <v>1</v>
      </c>
      <c r="I3849">
        <v>7</v>
      </c>
      <c r="J3849">
        <v>7</v>
      </c>
      <c r="K3849">
        <v>3</v>
      </c>
      <c r="L3849">
        <v>24</v>
      </c>
      <c r="M3849">
        <v>1</v>
      </c>
      <c r="N3849">
        <v>3</v>
      </c>
      <c r="O3849">
        <v>2</v>
      </c>
      <c r="P3849">
        <v>0.17899999999999999</v>
      </c>
      <c r="Q3849">
        <v>0.21199999999999999</v>
      </c>
      <c r="R3849">
        <v>0.23499999999999999</v>
      </c>
      <c r="S3849">
        <v>0.44700000000000001</v>
      </c>
      <c r="T3849">
        <v>0.19900000000000001</v>
      </c>
      <c r="U3849">
        <v>-0.1</v>
      </c>
      <c r="V3849">
        <v>0</v>
      </c>
      <c r="W3849">
        <v>-0.6</v>
      </c>
    </row>
    <row r="3850" spans="1:23" x14ac:dyDescent="0.25">
      <c r="A3850" t="s">
        <v>3191</v>
      </c>
      <c r="B3850" t="s">
        <v>3192</v>
      </c>
      <c r="C3850">
        <v>100</v>
      </c>
      <c r="D3850">
        <v>94</v>
      </c>
      <c r="E3850">
        <v>16</v>
      </c>
      <c r="F3850">
        <v>2</v>
      </c>
      <c r="G3850">
        <v>0</v>
      </c>
      <c r="H3850">
        <v>1</v>
      </c>
      <c r="I3850">
        <v>7</v>
      </c>
      <c r="J3850">
        <v>7</v>
      </c>
      <c r="K3850">
        <v>4</v>
      </c>
      <c r="L3850">
        <v>17</v>
      </c>
      <c r="M3850">
        <v>1</v>
      </c>
      <c r="N3850">
        <v>1</v>
      </c>
      <c r="O3850">
        <v>1</v>
      </c>
      <c r="P3850">
        <v>0.17199999999999999</v>
      </c>
      <c r="Q3850">
        <v>0.21299999999999999</v>
      </c>
      <c r="R3850">
        <v>0.23300000000000001</v>
      </c>
      <c r="S3850">
        <v>0.44700000000000001</v>
      </c>
      <c r="T3850">
        <v>0.19900000000000001</v>
      </c>
      <c r="U3850">
        <v>0</v>
      </c>
      <c r="V3850">
        <v>0</v>
      </c>
      <c r="W3850">
        <v>-0.4</v>
      </c>
    </row>
    <row r="3851" spans="1:23" x14ac:dyDescent="0.25">
      <c r="A3851" t="s">
        <v>3189</v>
      </c>
      <c r="B3851" t="s">
        <v>3190</v>
      </c>
      <c r="C3851">
        <v>100</v>
      </c>
      <c r="D3851">
        <v>94</v>
      </c>
      <c r="E3851">
        <v>17</v>
      </c>
      <c r="F3851">
        <v>2</v>
      </c>
      <c r="G3851">
        <v>0</v>
      </c>
      <c r="H3851">
        <v>1</v>
      </c>
      <c r="I3851">
        <v>6</v>
      </c>
      <c r="J3851">
        <v>6</v>
      </c>
      <c r="K3851">
        <v>4</v>
      </c>
      <c r="L3851">
        <v>16</v>
      </c>
      <c r="M3851">
        <v>1</v>
      </c>
      <c r="N3851">
        <v>2</v>
      </c>
      <c r="O3851">
        <v>1</v>
      </c>
      <c r="P3851">
        <v>0.17799999999999999</v>
      </c>
      <c r="Q3851">
        <v>0.218</v>
      </c>
      <c r="R3851">
        <v>0.22500000000000001</v>
      </c>
      <c r="S3851">
        <v>0.44400000000000001</v>
      </c>
      <c r="T3851">
        <v>0.19900000000000001</v>
      </c>
      <c r="U3851">
        <v>-0.1</v>
      </c>
      <c r="V3851">
        <v>0</v>
      </c>
      <c r="W3851">
        <v>-0.5</v>
      </c>
    </row>
    <row r="3852" spans="1:23" x14ac:dyDescent="0.25">
      <c r="A3852" t="s">
        <v>3187</v>
      </c>
      <c r="B3852" t="s">
        <v>3188</v>
      </c>
      <c r="C3852">
        <v>100</v>
      </c>
      <c r="D3852">
        <v>94</v>
      </c>
      <c r="E3852">
        <v>16</v>
      </c>
      <c r="F3852">
        <v>2</v>
      </c>
      <c r="G3852">
        <v>0</v>
      </c>
      <c r="H3852">
        <v>1</v>
      </c>
      <c r="I3852">
        <v>7</v>
      </c>
      <c r="J3852">
        <v>7</v>
      </c>
      <c r="K3852">
        <v>4</v>
      </c>
      <c r="L3852">
        <v>19</v>
      </c>
      <c r="M3852">
        <v>1</v>
      </c>
      <c r="N3852">
        <v>1</v>
      </c>
      <c r="O3852">
        <v>1</v>
      </c>
      <c r="P3852">
        <v>0.17</v>
      </c>
      <c r="Q3852">
        <v>0.21099999999999999</v>
      </c>
      <c r="R3852">
        <v>0.23799999999999999</v>
      </c>
      <c r="S3852">
        <v>0.44900000000000001</v>
      </c>
      <c r="T3852">
        <v>0.19900000000000001</v>
      </c>
      <c r="U3852">
        <v>0</v>
      </c>
      <c r="V3852">
        <v>0</v>
      </c>
      <c r="W3852">
        <v>-0.4</v>
      </c>
    </row>
    <row r="3853" spans="1:23" x14ac:dyDescent="0.25">
      <c r="A3853" t="s">
        <v>3185</v>
      </c>
      <c r="B3853" t="s">
        <v>3186</v>
      </c>
      <c r="C3853">
        <v>100</v>
      </c>
      <c r="D3853">
        <v>94</v>
      </c>
      <c r="E3853">
        <v>16</v>
      </c>
      <c r="F3853">
        <v>2</v>
      </c>
      <c r="G3853">
        <v>0</v>
      </c>
      <c r="H3853">
        <v>1</v>
      </c>
      <c r="I3853">
        <v>7</v>
      </c>
      <c r="J3853">
        <v>7</v>
      </c>
      <c r="K3853">
        <v>4</v>
      </c>
      <c r="L3853">
        <v>29</v>
      </c>
      <c r="M3853">
        <v>1</v>
      </c>
      <c r="N3853">
        <v>3</v>
      </c>
      <c r="O3853">
        <v>2</v>
      </c>
      <c r="P3853">
        <v>0.17</v>
      </c>
      <c r="Q3853">
        <v>0.20799999999999999</v>
      </c>
      <c r="R3853">
        <v>0.24099999999999999</v>
      </c>
      <c r="S3853">
        <v>0.44800000000000001</v>
      </c>
      <c r="T3853">
        <v>0.19900000000000001</v>
      </c>
      <c r="U3853">
        <v>0</v>
      </c>
      <c r="V3853">
        <v>0</v>
      </c>
      <c r="W3853">
        <v>-0.6</v>
      </c>
    </row>
    <row r="3854" spans="1:23" x14ac:dyDescent="0.25">
      <c r="A3854" t="s">
        <v>3183</v>
      </c>
      <c r="B3854" t="s">
        <v>3184</v>
      </c>
      <c r="C3854">
        <v>100</v>
      </c>
      <c r="D3854">
        <v>94</v>
      </c>
      <c r="E3854">
        <v>16</v>
      </c>
      <c r="F3854">
        <v>2</v>
      </c>
      <c r="G3854">
        <v>0</v>
      </c>
      <c r="H3854">
        <v>1</v>
      </c>
      <c r="I3854">
        <v>7</v>
      </c>
      <c r="J3854">
        <v>7</v>
      </c>
      <c r="K3854">
        <v>4</v>
      </c>
      <c r="L3854">
        <v>20</v>
      </c>
      <c r="M3854">
        <v>1</v>
      </c>
      <c r="N3854">
        <v>2</v>
      </c>
      <c r="O3854">
        <v>1</v>
      </c>
      <c r="P3854">
        <v>0.17299999999999999</v>
      </c>
      <c r="Q3854">
        <v>0.21199999999999999</v>
      </c>
      <c r="R3854">
        <v>0.23499999999999999</v>
      </c>
      <c r="S3854">
        <v>0.44700000000000001</v>
      </c>
      <c r="T3854">
        <v>0.19900000000000001</v>
      </c>
      <c r="U3854">
        <v>-0.1</v>
      </c>
      <c r="V3854">
        <v>0</v>
      </c>
      <c r="W3854">
        <v>-0.6</v>
      </c>
    </row>
    <row r="3855" spans="1:23" x14ac:dyDescent="0.25">
      <c r="A3855" t="s">
        <v>3181</v>
      </c>
      <c r="B3855" t="s">
        <v>3182</v>
      </c>
      <c r="C3855">
        <v>100</v>
      </c>
      <c r="D3855">
        <v>93</v>
      </c>
      <c r="E3855">
        <v>16</v>
      </c>
      <c r="F3855">
        <v>2</v>
      </c>
      <c r="G3855">
        <v>0</v>
      </c>
      <c r="H3855">
        <v>1</v>
      </c>
      <c r="I3855">
        <v>7</v>
      </c>
      <c r="J3855">
        <v>7</v>
      </c>
      <c r="K3855">
        <v>5</v>
      </c>
      <c r="L3855">
        <v>16</v>
      </c>
      <c r="M3855">
        <v>1</v>
      </c>
      <c r="N3855">
        <v>2</v>
      </c>
      <c r="O3855">
        <v>1</v>
      </c>
      <c r="P3855">
        <v>0.17199999999999999</v>
      </c>
      <c r="Q3855">
        <v>0.216</v>
      </c>
      <c r="R3855">
        <v>0.22800000000000001</v>
      </c>
      <c r="S3855">
        <v>0.44400000000000001</v>
      </c>
      <c r="T3855">
        <v>0.19900000000000001</v>
      </c>
      <c r="U3855">
        <v>0</v>
      </c>
      <c r="V3855">
        <v>0</v>
      </c>
      <c r="W3855">
        <v>-0.4</v>
      </c>
    </row>
    <row r="3856" spans="1:23" x14ac:dyDescent="0.25">
      <c r="A3856" t="s">
        <v>3179</v>
      </c>
      <c r="B3856" t="s">
        <v>3180</v>
      </c>
      <c r="C3856">
        <v>100</v>
      </c>
      <c r="D3856">
        <v>94</v>
      </c>
      <c r="E3856">
        <v>16</v>
      </c>
      <c r="F3856">
        <v>2</v>
      </c>
      <c r="G3856">
        <v>0</v>
      </c>
      <c r="H3856">
        <v>1</v>
      </c>
      <c r="I3856">
        <v>7</v>
      </c>
      <c r="J3856">
        <v>7</v>
      </c>
      <c r="K3856">
        <v>4</v>
      </c>
      <c r="L3856">
        <v>20</v>
      </c>
      <c r="M3856">
        <v>1</v>
      </c>
      <c r="N3856">
        <v>1</v>
      </c>
      <c r="O3856">
        <v>0</v>
      </c>
      <c r="P3856">
        <v>0.17</v>
      </c>
      <c r="Q3856">
        <v>0.21099999999999999</v>
      </c>
      <c r="R3856">
        <v>0.23599999999999999</v>
      </c>
      <c r="S3856">
        <v>0.44700000000000001</v>
      </c>
      <c r="T3856">
        <v>0.19900000000000001</v>
      </c>
      <c r="U3856">
        <v>0</v>
      </c>
      <c r="V3856">
        <v>0</v>
      </c>
      <c r="W3856">
        <v>-0.4</v>
      </c>
    </row>
    <row r="3857" spans="1:23" x14ac:dyDescent="0.25">
      <c r="A3857" t="s">
        <v>3177</v>
      </c>
      <c r="B3857" t="s">
        <v>3178</v>
      </c>
      <c r="C3857">
        <v>100</v>
      </c>
      <c r="D3857">
        <v>94</v>
      </c>
      <c r="E3857">
        <v>16</v>
      </c>
      <c r="F3857">
        <v>2</v>
      </c>
      <c r="G3857">
        <v>0</v>
      </c>
      <c r="H3857">
        <v>1</v>
      </c>
      <c r="I3857">
        <v>7</v>
      </c>
      <c r="J3857">
        <v>7</v>
      </c>
      <c r="K3857">
        <v>4</v>
      </c>
      <c r="L3857">
        <v>24</v>
      </c>
      <c r="M3857">
        <v>1</v>
      </c>
      <c r="N3857">
        <v>1</v>
      </c>
      <c r="O3857">
        <v>1</v>
      </c>
      <c r="P3857">
        <v>0.17</v>
      </c>
      <c r="Q3857">
        <v>0.20899999999999999</v>
      </c>
      <c r="R3857">
        <v>0.23899999999999999</v>
      </c>
      <c r="S3857">
        <v>0.44700000000000001</v>
      </c>
      <c r="T3857">
        <v>0.19900000000000001</v>
      </c>
      <c r="U3857">
        <v>0</v>
      </c>
      <c r="V3857">
        <v>0</v>
      </c>
      <c r="W3857">
        <v>-0.6</v>
      </c>
    </row>
    <row r="3858" spans="1:23" x14ac:dyDescent="0.25">
      <c r="A3858" t="s">
        <v>3175</v>
      </c>
      <c r="B3858" t="s">
        <v>3176</v>
      </c>
      <c r="C3858">
        <v>100</v>
      </c>
      <c r="D3858">
        <v>93</v>
      </c>
      <c r="E3858">
        <v>17</v>
      </c>
      <c r="F3858">
        <v>2</v>
      </c>
      <c r="G3858">
        <v>0</v>
      </c>
      <c r="H3858">
        <v>1</v>
      </c>
      <c r="I3858">
        <v>7</v>
      </c>
      <c r="J3858">
        <v>6</v>
      </c>
      <c r="K3858">
        <v>4</v>
      </c>
      <c r="L3858">
        <v>16</v>
      </c>
      <c r="M3858">
        <v>1</v>
      </c>
      <c r="N3858">
        <v>3</v>
      </c>
      <c r="O3858">
        <v>2</v>
      </c>
      <c r="P3858">
        <v>0.17699999999999999</v>
      </c>
      <c r="Q3858">
        <v>0.218</v>
      </c>
      <c r="R3858">
        <v>0.223</v>
      </c>
      <c r="S3858">
        <v>0.441</v>
      </c>
      <c r="T3858">
        <v>0.19900000000000001</v>
      </c>
      <c r="U3858">
        <v>-0.1</v>
      </c>
      <c r="V3858">
        <v>0</v>
      </c>
      <c r="W3858">
        <v>-0.5</v>
      </c>
    </row>
    <row r="3859" spans="1:23" x14ac:dyDescent="0.25">
      <c r="A3859" t="s">
        <v>3173</v>
      </c>
      <c r="B3859" t="s">
        <v>3174</v>
      </c>
      <c r="C3859">
        <v>100</v>
      </c>
      <c r="D3859">
        <v>94</v>
      </c>
      <c r="E3859">
        <v>16</v>
      </c>
      <c r="F3859">
        <v>2</v>
      </c>
      <c r="G3859">
        <v>0</v>
      </c>
      <c r="H3859">
        <v>1</v>
      </c>
      <c r="I3859">
        <v>7</v>
      </c>
      <c r="J3859">
        <v>7</v>
      </c>
      <c r="K3859">
        <v>4</v>
      </c>
      <c r="L3859">
        <v>16</v>
      </c>
      <c r="M3859">
        <v>1</v>
      </c>
      <c r="N3859">
        <v>1</v>
      </c>
      <c r="O3859">
        <v>0</v>
      </c>
      <c r="P3859">
        <v>0.17199999999999999</v>
      </c>
      <c r="Q3859">
        <v>0.21299999999999999</v>
      </c>
      <c r="R3859">
        <v>0.23200000000000001</v>
      </c>
      <c r="S3859">
        <v>0.44600000000000001</v>
      </c>
      <c r="T3859">
        <v>0.19900000000000001</v>
      </c>
      <c r="U3859">
        <v>0</v>
      </c>
      <c r="V3859">
        <v>0</v>
      </c>
      <c r="W3859">
        <v>-0.4</v>
      </c>
    </row>
    <row r="3860" spans="1:23" x14ac:dyDescent="0.25">
      <c r="A3860" t="s">
        <v>3171</v>
      </c>
      <c r="B3860" t="s">
        <v>3172</v>
      </c>
      <c r="C3860">
        <v>100</v>
      </c>
      <c r="D3860">
        <v>94</v>
      </c>
      <c r="E3860">
        <v>16</v>
      </c>
      <c r="F3860">
        <v>2</v>
      </c>
      <c r="G3860">
        <v>0</v>
      </c>
      <c r="H3860">
        <v>1</v>
      </c>
      <c r="I3860">
        <v>7</v>
      </c>
      <c r="J3860">
        <v>7</v>
      </c>
      <c r="K3860">
        <v>4</v>
      </c>
      <c r="L3860">
        <v>19</v>
      </c>
      <c r="M3860">
        <v>1</v>
      </c>
      <c r="N3860">
        <v>1</v>
      </c>
      <c r="O3860">
        <v>1</v>
      </c>
      <c r="P3860">
        <v>0.17299999999999999</v>
      </c>
      <c r="Q3860">
        <v>0.21299999999999999</v>
      </c>
      <c r="R3860">
        <v>0.23200000000000001</v>
      </c>
      <c r="S3860">
        <v>0.44600000000000001</v>
      </c>
      <c r="T3860">
        <v>0.19900000000000001</v>
      </c>
      <c r="U3860">
        <v>0</v>
      </c>
      <c r="V3860">
        <v>0</v>
      </c>
      <c r="W3860">
        <v>-0.4</v>
      </c>
    </row>
    <row r="3861" spans="1:23" x14ac:dyDescent="0.25">
      <c r="A3861" t="s">
        <v>3169</v>
      </c>
      <c r="B3861" t="s">
        <v>3170</v>
      </c>
      <c r="C3861">
        <v>100</v>
      </c>
      <c r="D3861">
        <v>94</v>
      </c>
      <c r="E3861">
        <v>17</v>
      </c>
      <c r="F3861">
        <v>2</v>
      </c>
      <c r="G3861">
        <v>0</v>
      </c>
      <c r="H3861">
        <v>1</v>
      </c>
      <c r="I3861">
        <v>7</v>
      </c>
      <c r="J3861">
        <v>7</v>
      </c>
      <c r="K3861">
        <v>4</v>
      </c>
      <c r="L3861">
        <v>18</v>
      </c>
      <c r="M3861">
        <v>1</v>
      </c>
      <c r="N3861">
        <v>2</v>
      </c>
      <c r="O3861">
        <v>1</v>
      </c>
      <c r="P3861">
        <v>0.17799999999999999</v>
      </c>
      <c r="Q3861">
        <v>0.21299999999999999</v>
      </c>
      <c r="R3861">
        <v>0.23499999999999999</v>
      </c>
      <c r="S3861">
        <v>0.44700000000000001</v>
      </c>
      <c r="T3861">
        <v>0.19900000000000001</v>
      </c>
      <c r="U3861">
        <v>0</v>
      </c>
      <c r="V3861">
        <v>0</v>
      </c>
      <c r="W3861">
        <v>-0.5</v>
      </c>
    </row>
    <row r="3862" spans="1:23" x14ac:dyDescent="0.25">
      <c r="A3862" t="s">
        <v>3167</v>
      </c>
      <c r="B3862" t="s">
        <v>3168</v>
      </c>
      <c r="C3862">
        <v>100</v>
      </c>
      <c r="D3862">
        <v>94</v>
      </c>
      <c r="E3862">
        <v>16</v>
      </c>
      <c r="F3862">
        <v>2</v>
      </c>
      <c r="G3862">
        <v>0</v>
      </c>
      <c r="H3862">
        <v>1</v>
      </c>
      <c r="I3862">
        <v>7</v>
      </c>
      <c r="J3862">
        <v>7</v>
      </c>
      <c r="K3862">
        <v>4</v>
      </c>
      <c r="L3862">
        <v>24</v>
      </c>
      <c r="M3862">
        <v>1</v>
      </c>
      <c r="N3862">
        <v>2</v>
      </c>
      <c r="O3862">
        <v>1</v>
      </c>
      <c r="P3862">
        <v>0.17199999999999999</v>
      </c>
      <c r="Q3862">
        <v>0.21</v>
      </c>
      <c r="R3862">
        <v>0.23799999999999999</v>
      </c>
      <c r="S3862">
        <v>0.44800000000000001</v>
      </c>
      <c r="T3862">
        <v>0.19900000000000001</v>
      </c>
      <c r="U3862">
        <v>-0.1</v>
      </c>
      <c r="V3862">
        <v>0</v>
      </c>
      <c r="W3862">
        <v>-0.8</v>
      </c>
    </row>
    <row r="3863" spans="1:23" x14ac:dyDescent="0.25">
      <c r="A3863" t="s">
        <v>3165</v>
      </c>
      <c r="B3863" t="s">
        <v>3166</v>
      </c>
      <c r="C3863">
        <v>100</v>
      </c>
      <c r="D3863">
        <v>94</v>
      </c>
      <c r="E3863">
        <v>16</v>
      </c>
      <c r="F3863">
        <v>2</v>
      </c>
      <c r="G3863">
        <v>0</v>
      </c>
      <c r="H3863">
        <v>1</v>
      </c>
      <c r="I3863">
        <v>7</v>
      </c>
      <c r="J3863">
        <v>7</v>
      </c>
      <c r="K3863">
        <v>4</v>
      </c>
      <c r="L3863">
        <v>25</v>
      </c>
      <c r="M3863">
        <v>1</v>
      </c>
      <c r="N3863">
        <v>2</v>
      </c>
      <c r="O3863">
        <v>1</v>
      </c>
      <c r="P3863">
        <v>0.16900000000000001</v>
      </c>
      <c r="Q3863">
        <v>0.20899999999999999</v>
      </c>
      <c r="R3863">
        <v>0.23899999999999999</v>
      </c>
      <c r="S3863">
        <v>0.44800000000000001</v>
      </c>
      <c r="T3863">
        <v>0.19900000000000001</v>
      </c>
      <c r="U3863">
        <v>0</v>
      </c>
      <c r="V3863">
        <v>0</v>
      </c>
      <c r="W3863">
        <v>-0.7</v>
      </c>
    </row>
    <row r="3864" spans="1:23" x14ac:dyDescent="0.25">
      <c r="A3864" t="s">
        <v>3163</v>
      </c>
      <c r="B3864" t="s">
        <v>3164</v>
      </c>
      <c r="C3864">
        <v>100</v>
      </c>
      <c r="D3864">
        <v>95</v>
      </c>
      <c r="E3864">
        <v>17</v>
      </c>
      <c r="F3864">
        <v>2</v>
      </c>
      <c r="G3864">
        <v>0</v>
      </c>
      <c r="H3864">
        <v>1</v>
      </c>
      <c r="I3864">
        <v>6</v>
      </c>
      <c r="J3864">
        <v>7</v>
      </c>
      <c r="K3864">
        <v>3</v>
      </c>
      <c r="L3864">
        <v>19</v>
      </c>
      <c r="M3864">
        <v>1</v>
      </c>
      <c r="N3864">
        <v>2</v>
      </c>
      <c r="O3864">
        <v>1</v>
      </c>
      <c r="P3864">
        <v>0.182</v>
      </c>
      <c r="Q3864">
        <v>0.21299999999999999</v>
      </c>
      <c r="R3864">
        <v>0.23300000000000001</v>
      </c>
      <c r="S3864">
        <v>0.44600000000000001</v>
      </c>
      <c r="T3864">
        <v>0.19900000000000001</v>
      </c>
      <c r="U3864">
        <v>-0.1</v>
      </c>
      <c r="V3864">
        <v>0</v>
      </c>
      <c r="W3864">
        <v>-0.5</v>
      </c>
    </row>
    <row r="3865" spans="1:23" x14ac:dyDescent="0.25">
      <c r="A3865" t="s">
        <v>3161</v>
      </c>
      <c r="B3865" t="s">
        <v>3162</v>
      </c>
      <c r="C3865">
        <v>100</v>
      </c>
      <c r="D3865">
        <v>93</v>
      </c>
      <c r="E3865">
        <v>15</v>
      </c>
      <c r="F3865">
        <v>2</v>
      </c>
      <c r="G3865">
        <v>0</v>
      </c>
      <c r="H3865">
        <v>1</v>
      </c>
      <c r="I3865">
        <v>7</v>
      </c>
      <c r="J3865">
        <v>7</v>
      </c>
      <c r="K3865">
        <v>4</v>
      </c>
      <c r="L3865">
        <v>25</v>
      </c>
      <c r="M3865">
        <v>1</v>
      </c>
      <c r="N3865">
        <v>2</v>
      </c>
      <c r="O3865">
        <v>1</v>
      </c>
      <c r="P3865">
        <v>0.16600000000000001</v>
      </c>
      <c r="Q3865">
        <v>0.20899999999999999</v>
      </c>
      <c r="R3865">
        <v>0.23699999999999999</v>
      </c>
      <c r="S3865">
        <v>0.44600000000000001</v>
      </c>
      <c r="T3865">
        <v>0.19900000000000001</v>
      </c>
      <c r="U3865">
        <v>0</v>
      </c>
      <c r="V3865">
        <v>0</v>
      </c>
      <c r="W3865">
        <v>-0.7</v>
      </c>
    </row>
    <row r="3866" spans="1:23" x14ac:dyDescent="0.25">
      <c r="A3866" t="s">
        <v>3159</v>
      </c>
      <c r="B3866" t="s">
        <v>3160</v>
      </c>
      <c r="C3866">
        <v>100</v>
      </c>
      <c r="D3866">
        <v>93</v>
      </c>
      <c r="E3866">
        <v>16</v>
      </c>
      <c r="F3866">
        <v>2</v>
      </c>
      <c r="G3866">
        <v>0</v>
      </c>
      <c r="H3866">
        <v>1</v>
      </c>
      <c r="I3866">
        <v>7</v>
      </c>
      <c r="J3866">
        <v>7</v>
      </c>
      <c r="K3866">
        <v>4</v>
      </c>
      <c r="L3866">
        <v>21</v>
      </c>
      <c r="M3866">
        <v>1</v>
      </c>
      <c r="N3866">
        <v>1</v>
      </c>
      <c r="O3866">
        <v>1</v>
      </c>
      <c r="P3866">
        <v>0.17</v>
      </c>
      <c r="Q3866">
        <v>0.21199999999999999</v>
      </c>
      <c r="R3866">
        <v>0.23300000000000001</v>
      </c>
      <c r="S3866">
        <v>0.44500000000000001</v>
      </c>
      <c r="T3866">
        <v>0.19900000000000001</v>
      </c>
      <c r="U3866">
        <v>0</v>
      </c>
      <c r="V3866">
        <v>0</v>
      </c>
      <c r="W3866">
        <v>-0.4</v>
      </c>
    </row>
    <row r="3867" spans="1:23" x14ac:dyDescent="0.25">
      <c r="A3867" t="s">
        <v>3157</v>
      </c>
      <c r="B3867" t="s">
        <v>3158</v>
      </c>
      <c r="C3867">
        <v>100</v>
      </c>
      <c r="D3867">
        <v>93</v>
      </c>
      <c r="E3867">
        <v>16</v>
      </c>
      <c r="F3867">
        <v>2</v>
      </c>
      <c r="G3867">
        <v>0</v>
      </c>
      <c r="H3867">
        <v>1</v>
      </c>
      <c r="I3867">
        <v>7</v>
      </c>
      <c r="J3867">
        <v>7</v>
      </c>
      <c r="K3867">
        <v>5</v>
      </c>
      <c r="L3867">
        <v>20</v>
      </c>
      <c r="M3867">
        <v>1</v>
      </c>
      <c r="N3867">
        <v>1</v>
      </c>
      <c r="O3867">
        <v>1</v>
      </c>
      <c r="P3867">
        <v>0.16700000000000001</v>
      </c>
      <c r="Q3867">
        <v>0.21299999999999999</v>
      </c>
      <c r="R3867">
        <v>0.23200000000000001</v>
      </c>
      <c r="S3867">
        <v>0.44500000000000001</v>
      </c>
      <c r="T3867">
        <v>0.19900000000000001</v>
      </c>
      <c r="U3867">
        <v>0</v>
      </c>
      <c r="V3867">
        <v>0</v>
      </c>
      <c r="W3867">
        <v>-0.4</v>
      </c>
    </row>
    <row r="3868" spans="1:23" x14ac:dyDescent="0.25">
      <c r="A3868" t="s">
        <v>3155</v>
      </c>
      <c r="B3868" t="s">
        <v>3156</v>
      </c>
      <c r="C3868">
        <v>100</v>
      </c>
      <c r="D3868">
        <v>94</v>
      </c>
      <c r="E3868">
        <v>16</v>
      </c>
      <c r="F3868">
        <v>2</v>
      </c>
      <c r="G3868">
        <v>0</v>
      </c>
      <c r="H3868">
        <v>1</v>
      </c>
      <c r="I3868">
        <v>7</v>
      </c>
      <c r="J3868">
        <v>7</v>
      </c>
      <c r="K3868">
        <v>4</v>
      </c>
      <c r="L3868">
        <v>25</v>
      </c>
      <c r="M3868">
        <v>1</v>
      </c>
      <c r="N3868">
        <v>2</v>
      </c>
      <c r="O3868">
        <v>1</v>
      </c>
      <c r="P3868">
        <v>0.17100000000000001</v>
      </c>
      <c r="Q3868">
        <v>0.20799999999999999</v>
      </c>
      <c r="R3868">
        <v>0.24</v>
      </c>
      <c r="S3868">
        <v>0.44800000000000001</v>
      </c>
      <c r="T3868">
        <v>0.19900000000000001</v>
      </c>
      <c r="U3868">
        <v>-0.1</v>
      </c>
      <c r="V3868">
        <v>0</v>
      </c>
      <c r="W3868">
        <v>-0.8</v>
      </c>
    </row>
    <row r="3869" spans="1:23" x14ac:dyDescent="0.25">
      <c r="A3869" t="s">
        <v>3153</v>
      </c>
      <c r="B3869" t="s">
        <v>3154</v>
      </c>
      <c r="C3869">
        <v>100</v>
      </c>
      <c r="D3869">
        <v>94</v>
      </c>
      <c r="E3869">
        <v>16</v>
      </c>
      <c r="F3869">
        <v>2</v>
      </c>
      <c r="G3869">
        <v>0</v>
      </c>
      <c r="H3869">
        <v>1</v>
      </c>
      <c r="I3869">
        <v>7</v>
      </c>
      <c r="J3869">
        <v>7</v>
      </c>
      <c r="K3869">
        <v>4</v>
      </c>
      <c r="L3869">
        <v>17</v>
      </c>
      <c r="M3869">
        <v>1</v>
      </c>
      <c r="N3869">
        <v>1</v>
      </c>
      <c r="O3869">
        <v>1</v>
      </c>
      <c r="P3869">
        <v>0.17399999999999999</v>
      </c>
      <c r="Q3869">
        <v>0.214</v>
      </c>
      <c r="R3869">
        <v>0.23200000000000001</v>
      </c>
      <c r="S3869">
        <v>0.44500000000000001</v>
      </c>
      <c r="T3869">
        <v>0.19900000000000001</v>
      </c>
      <c r="U3869">
        <v>0</v>
      </c>
      <c r="V3869">
        <v>0</v>
      </c>
      <c r="W3869">
        <v>-0.4</v>
      </c>
    </row>
    <row r="3870" spans="1:23" x14ac:dyDescent="0.25">
      <c r="A3870" t="s">
        <v>3151</v>
      </c>
      <c r="B3870" t="s">
        <v>3152</v>
      </c>
      <c r="C3870">
        <v>100</v>
      </c>
      <c r="D3870">
        <v>94</v>
      </c>
      <c r="E3870">
        <v>16</v>
      </c>
      <c r="F3870">
        <v>2</v>
      </c>
      <c r="G3870">
        <v>0</v>
      </c>
      <c r="H3870">
        <v>1</v>
      </c>
      <c r="I3870">
        <v>7</v>
      </c>
      <c r="J3870">
        <v>7</v>
      </c>
      <c r="K3870">
        <v>3</v>
      </c>
      <c r="L3870">
        <v>24</v>
      </c>
      <c r="M3870">
        <v>1</v>
      </c>
      <c r="N3870">
        <v>1</v>
      </c>
      <c r="O3870">
        <v>1</v>
      </c>
      <c r="P3870">
        <v>0.17299999999999999</v>
      </c>
      <c r="Q3870">
        <v>0.20599999999999999</v>
      </c>
      <c r="R3870">
        <v>0.24199999999999999</v>
      </c>
      <c r="S3870">
        <v>0.44800000000000001</v>
      </c>
      <c r="T3870">
        <v>0.19900000000000001</v>
      </c>
      <c r="U3870">
        <v>0</v>
      </c>
      <c r="V3870">
        <v>0</v>
      </c>
      <c r="W3870">
        <v>-0.7</v>
      </c>
    </row>
    <row r="3871" spans="1:23" x14ac:dyDescent="0.25">
      <c r="A3871" t="s">
        <v>3149</v>
      </c>
      <c r="B3871" t="s">
        <v>3150</v>
      </c>
      <c r="C3871">
        <v>100</v>
      </c>
      <c r="D3871">
        <v>95</v>
      </c>
      <c r="E3871">
        <v>17</v>
      </c>
      <c r="F3871">
        <v>2</v>
      </c>
      <c r="G3871">
        <v>0</v>
      </c>
      <c r="H3871">
        <v>1</v>
      </c>
      <c r="I3871">
        <v>6</v>
      </c>
      <c r="J3871">
        <v>7</v>
      </c>
      <c r="K3871">
        <v>3</v>
      </c>
      <c r="L3871">
        <v>19</v>
      </c>
      <c r="M3871">
        <v>1</v>
      </c>
      <c r="N3871">
        <v>2</v>
      </c>
      <c r="O3871">
        <v>1</v>
      </c>
      <c r="P3871">
        <v>0.183</v>
      </c>
      <c r="Q3871">
        <v>0.21299999999999999</v>
      </c>
      <c r="R3871">
        <v>0.23400000000000001</v>
      </c>
      <c r="S3871">
        <v>0.44700000000000001</v>
      </c>
      <c r="T3871">
        <v>0.19900000000000001</v>
      </c>
      <c r="U3871">
        <v>-0.1</v>
      </c>
      <c r="V3871">
        <v>0</v>
      </c>
      <c r="W3871">
        <v>-0.5</v>
      </c>
    </row>
    <row r="3872" spans="1:23" x14ac:dyDescent="0.25">
      <c r="A3872" t="s">
        <v>3148</v>
      </c>
      <c r="B3872" t="s">
        <v>1235</v>
      </c>
      <c r="C3872">
        <v>100</v>
      </c>
      <c r="D3872">
        <v>93</v>
      </c>
      <c r="E3872">
        <v>15</v>
      </c>
      <c r="F3872">
        <v>2</v>
      </c>
      <c r="G3872">
        <v>0</v>
      </c>
      <c r="H3872">
        <v>1</v>
      </c>
      <c r="I3872">
        <v>7</v>
      </c>
      <c r="J3872">
        <v>7</v>
      </c>
      <c r="K3872">
        <v>5</v>
      </c>
      <c r="L3872">
        <v>20</v>
      </c>
      <c r="M3872">
        <v>1</v>
      </c>
      <c r="N3872">
        <v>1</v>
      </c>
      <c r="O3872">
        <v>1</v>
      </c>
      <c r="P3872">
        <v>0.16600000000000001</v>
      </c>
      <c r="Q3872">
        <v>0.21099999999999999</v>
      </c>
      <c r="R3872">
        <v>0.23400000000000001</v>
      </c>
      <c r="S3872">
        <v>0.44400000000000001</v>
      </c>
      <c r="T3872">
        <v>0.19900000000000001</v>
      </c>
      <c r="U3872">
        <v>-0.1</v>
      </c>
      <c r="V3872">
        <v>0</v>
      </c>
      <c r="W3872">
        <v>-0.4</v>
      </c>
    </row>
    <row r="3873" spans="1:23" x14ac:dyDescent="0.25">
      <c r="A3873" t="s">
        <v>3146</v>
      </c>
      <c r="B3873" t="s">
        <v>3147</v>
      </c>
      <c r="C3873">
        <v>100</v>
      </c>
      <c r="D3873">
        <v>94</v>
      </c>
      <c r="E3873">
        <v>16</v>
      </c>
      <c r="F3873">
        <v>2</v>
      </c>
      <c r="G3873">
        <v>0</v>
      </c>
      <c r="H3873">
        <v>1</v>
      </c>
      <c r="I3873">
        <v>7</v>
      </c>
      <c r="J3873">
        <v>7</v>
      </c>
      <c r="K3873">
        <v>3</v>
      </c>
      <c r="L3873">
        <v>24</v>
      </c>
      <c r="M3873">
        <v>1</v>
      </c>
      <c r="N3873">
        <v>1</v>
      </c>
      <c r="O3873">
        <v>0</v>
      </c>
      <c r="P3873">
        <v>0.17399999999999999</v>
      </c>
      <c r="Q3873">
        <v>0.20799999999999999</v>
      </c>
      <c r="R3873">
        <v>0.24</v>
      </c>
      <c r="S3873">
        <v>0.44800000000000001</v>
      </c>
      <c r="T3873">
        <v>0.19900000000000001</v>
      </c>
      <c r="U3873">
        <v>0</v>
      </c>
      <c r="V3873">
        <v>0</v>
      </c>
      <c r="W3873">
        <v>-0.6</v>
      </c>
    </row>
    <row r="3874" spans="1:23" x14ac:dyDescent="0.25">
      <c r="A3874" t="s">
        <v>3144</v>
      </c>
      <c r="B3874" t="s">
        <v>3145</v>
      </c>
      <c r="C3874">
        <v>100</v>
      </c>
      <c r="D3874">
        <v>93</v>
      </c>
      <c r="E3874">
        <v>16</v>
      </c>
      <c r="F3874">
        <v>2</v>
      </c>
      <c r="G3874">
        <v>0</v>
      </c>
      <c r="H3874">
        <v>1</v>
      </c>
      <c r="I3874">
        <v>7</v>
      </c>
      <c r="J3874">
        <v>7</v>
      </c>
      <c r="K3874">
        <v>4</v>
      </c>
      <c r="L3874">
        <v>18</v>
      </c>
      <c r="M3874">
        <v>1</v>
      </c>
      <c r="N3874">
        <v>2</v>
      </c>
      <c r="O3874">
        <v>1</v>
      </c>
      <c r="P3874">
        <v>0.17</v>
      </c>
      <c r="Q3874">
        <v>0.21199999999999999</v>
      </c>
      <c r="R3874">
        <v>0.23200000000000001</v>
      </c>
      <c r="S3874">
        <v>0.44500000000000001</v>
      </c>
      <c r="T3874">
        <v>0.19900000000000001</v>
      </c>
      <c r="U3874">
        <v>-0.1</v>
      </c>
      <c r="V3874">
        <v>0</v>
      </c>
      <c r="W3874">
        <v>-0.4</v>
      </c>
    </row>
    <row r="3875" spans="1:23" x14ac:dyDescent="0.25">
      <c r="A3875" t="s">
        <v>3142</v>
      </c>
      <c r="B3875" t="s">
        <v>3143</v>
      </c>
      <c r="C3875">
        <v>100</v>
      </c>
      <c r="D3875">
        <v>94</v>
      </c>
      <c r="E3875">
        <v>16</v>
      </c>
      <c r="F3875">
        <v>2</v>
      </c>
      <c r="G3875">
        <v>0</v>
      </c>
      <c r="H3875">
        <v>1</v>
      </c>
      <c r="I3875">
        <v>7</v>
      </c>
      <c r="J3875">
        <v>7</v>
      </c>
      <c r="K3875">
        <v>4</v>
      </c>
      <c r="L3875">
        <v>16</v>
      </c>
      <c r="M3875">
        <v>1</v>
      </c>
      <c r="N3875">
        <v>1</v>
      </c>
      <c r="O3875">
        <v>1</v>
      </c>
      <c r="P3875">
        <v>0.17199999999999999</v>
      </c>
      <c r="Q3875">
        <v>0.21099999999999999</v>
      </c>
      <c r="R3875">
        <v>0.23499999999999999</v>
      </c>
      <c r="S3875">
        <v>0.44600000000000001</v>
      </c>
      <c r="T3875">
        <v>0.19900000000000001</v>
      </c>
      <c r="U3875">
        <v>0</v>
      </c>
      <c r="V3875">
        <v>0</v>
      </c>
      <c r="W3875">
        <v>-0.4</v>
      </c>
    </row>
    <row r="3876" spans="1:23" x14ac:dyDescent="0.25">
      <c r="A3876" t="s">
        <v>3140</v>
      </c>
      <c r="B3876" t="s">
        <v>3141</v>
      </c>
      <c r="C3876">
        <v>100</v>
      </c>
      <c r="D3876">
        <v>94</v>
      </c>
      <c r="E3876">
        <v>16</v>
      </c>
      <c r="F3876">
        <v>2</v>
      </c>
      <c r="G3876">
        <v>0</v>
      </c>
      <c r="H3876">
        <v>1</v>
      </c>
      <c r="I3876">
        <v>7</v>
      </c>
      <c r="J3876">
        <v>7</v>
      </c>
      <c r="K3876">
        <v>4</v>
      </c>
      <c r="L3876">
        <v>25</v>
      </c>
      <c r="M3876">
        <v>1</v>
      </c>
      <c r="N3876">
        <v>2</v>
      </c>
      <c r="O3876">
        <v>1</v>
      </c>
      <c r="P3876">
        <v>0.17</v>
      </c>
      <c r="Q3876">
        <v>0.20699999999999999</v>
      </c>
      <c r="R3876">
        <v>0.24099999999999999</v>
      </c>
      <c r="S3876">
        <v>0.44800000000000001</v>
      </c>
      <c r="T3876">
        <v>0.19900000000000001</v>
      </c>
      <c r="U3876">
        <v>-0.1</v>
      </c>
      <c r="V3876">
        <v>0</v>
      </c>
      <c r="W3876">
        <v>-0.8</v>
      </c>
    </row>
    <row r="3877" spans="1:23" x14ac:dyDescent="0.25">
      <c r="A3877" t="s">
        <v>3138</v>
      </c>
      <c r="B3877" t="s">
        <v>3139</v>
      </c>
      <c r="C3877">
        <v>100</v>
      </c>
      <c r="D3877">
        <v>94</v>
      </c>
      <c r="E3877">
        <v>17</v>
      </c>
      <c r="F3877">
        <v>2</v>
      </c>
      <c r="G3877">
        <v>0</v>
      </c>
      <c r="H3877">
        <v>1</v>
      </c>
      <c r="I3877">
        <v>7</v>
      </c>
      <c r="J3877">
        <v>7</v>
      </c>
      <c r="K3877">
        <v>3</v>
      </c>
      <c r="L3877">
        <v>22</v>
      </c>
      <c r="M3877">
        <v>1</v>
      </c>
      <c r="N3877">
        <v>5</v>
      </c>
      <c r="O3877">
        <v>2</v>
      </c>
      <c r="P3877">
        <v>0.18099999999999999</v>
      </c>
      <c r="Q3877">
        <v>0.214</v>
      </c>
      <c r="R3877">
        <v>0.23100000000000001</v>
      </c>
      <c r="S3877">
        <v>0.44500000000000001</v>
      </c>
      <c r="T3877">
        <v>0.19900000000000001</v>
      </c>
      <c r="U3877">
        <v>0.2</v>
      </c>
      <c r="V3877">
        <v>0</v>
      </c>
      <c r="W3877">
        <v>-0.5</v>
      </c>
    </row>
    <row r="3878" spans="1:23" x14ac:dyDescent="0.25">
      <c r="A3878" t="s">
        <v>3136</v>
      </c>
      <c r="B3878" t="s">
        <v>3137</v>
      </c>
      <c r="C3878">
        <v>100</v>
      </c>
      <c r="D3878">
        <v>94</v>
      </c>
      <c r="E3878">
        <v>17</v>
      </c>
      <c r="F3878">
        <v>2</v>
      </c>
      <c r="G3878">
        <v>0</v>
      </c>
      <c r="H3878">
        <v>1</v>
      </c>
      <c r="I3878">
        <v>7</v>
      </c>
      <c r="J3878">
        <v>6</v>
      </c>
      <c r="K3878">
        <v>4</v>
      </c>
      <c r="L3878">
        <v>20</v>
      </c>
      <c r="M3878">
        <v>1</v>
      </c>
      <c r="N3878">
        <v>1</v>
      </c>
      <c r="O3878">
        <v>1</v>
      </c>
      <c r="P3878">
        <v>0.17699999999999999</v>
      </c>
      <c r="Q3878">
        <v>0.215</v>
      </c>
      <c r="R3878">
        <v>0.22700000000000001</v>
      </c>
      <c r="S3878">
        <v>0.442</v>
      </c>
      <c r="T3878">
        <v>0.19900000000000001</v>
      </c>
      <c r="U3878">
        <v>-0.1</v>
      </c>
      <c r="V3878">
        <v>0</v>
      </c>
      <c r="W3878">
        <v>-0.5</v>
      </c>
    </row>
    <row r="3879" spans="1:23" x14ac:dyDescent="0.25">
      <c r="A3879" t="s">
        <v>3134</v>
      </c>
      <c r="B3879" t="s">
        <v>3135</v>
      </c>
      <c r="C3879">
        <v>100</v>
      </c>
      <c r="D3879">
        <v>94</v>
      </c>
      <c r="E3879">
        <v>16</v>
      </c>
      <c r="F3879">
        <v>2</v>
      </c>
      <c r="G3879">
        <v>0</v>
      </c>
      <c r="H3879">
        <v>1</v>
      </c>
      <c r="I3879">
        <v>7</v>
      </c>
      <c r="J3879">
        <v>7</v>
      </c>
      <c r="K3879">
        <v>4</v>
      </c>
      <c r="L3879">
        <v>26</v>
      </c>
      <c r="M3879">
        <v>1</v>
      </c>
      <c r="N3879">
        <v>2</v>
      </c>
      <c r="O3879">
        <v>1</v>
      </c>
      <c r="P3879">
        <v>0.16800000000000001</v>
      </c>
      <c r="Q3879">
        <v>0.20899999999999999</v>
      </c>
      <c r="R3879">
        <v>0.23799999999999999</v>
      </c>
      <c r="S3879">
        <v>0.44600000000000001</v>
      </c>
      <c r="T3879">
        <v>0.19900000000000001</v>
      </c>
      <c r="U3879">
        <v>0</v>
      </c>
      <c r="V3879">
        <v>0</v>
      </c>
      <c r="W3879">
        <v>-0.7</v>
      </c>
    </row>
    <row r="3880" spans="1:23" x14ac:dyDescent="0.25">
      <c r="A3880" t="s">
        <v>3132</v>
      </c>
      <c r="B3880" t="s">
        <v>3133</v>
      </c>
      <c r="C3880">
        <v>100</v>
      </c>
      <c r="D3880">
        <v>94</v>
      </c>
      <c r="E3880">
        <v>16</v>
      </c>
      <c r="F3880">
        <v>2</v>
      </c>
      <c r="G3880">
        <v>0</v>
      </c>
      <c r="H3880">
        <v>2</v>
      </c>
      <c r="I3880">
        <v>7</v>
      </c>
      <c r="J3880">
        <v>7</v>
      </c>
      <c r="K3880">
        <v>4</v>
      </c>
      <c r="L3880">
        <v>26</v>
      </c>
      <c r="M3880">
        <v>1</v>
      </c>
      <c r="N3880">
        <v>1</v>
      </c>
      <c r="O3880">
        <v>0</v>
      </c>
      <c r="P3880">
        <v>0.16500000000000001</v>
      </c>
      <c r="Q3880">
        <v>0.20499999999999999</v>
      </c>
      <c r="R3880">
        <v>0.24399999999999999</v>
      </c>
      <c r="S3880">
        <v>0.44900000000000001</v>
      </c>
      <c r="T3880">
        <v>0.19800000000000001</v>
      </c>
      <c r="U3880">
        <v>0</v>
      </c>
      <c r="V3880">
        <v>0</v>
      </c>
      <c r="W3880">
        <v>-0.8</v>
      </c>
    </row>
    <row r="3881" spans="1:23" x14ac:dyDescent="0.25">
      <c r="A3881" t="s">
        <v>3130</v>
      </c>
      <c r="B3881" t="s">
        <v>3131</v>
      </c>
      <c r="C3881">
        <v>100</v>
      </c>
      <c r="D3881">
        <v>93</v>
      </c>
      <c r="E3881">
        <v>16</v>
      </c>
      <c r="F3881">
        <v>2</v>
      </c>
      <c r="G3881">
        <v>0</v>
      </c>
      <c r="H3881">
        <v>1</v>
      </c>
      <c r="I3881">
        <v>7</v>
      </c>
      <c r="J3881">
        <v>6</v>
      </c>
      <c r="K3881">
        <v>4</v>
      </c>
      <c r="L3881">
        <v>19</v>
      </c>
      <c r="M3881">
        <v>1</v>
      </c>
      <c r="N3881">
        <v>2</v>
      </c>
      <c r="O3881">
        <v>1</v>
      </c>
      <c r="P3881">
        <v>0.17299999999999999</v>
      </c>
      <c r="Q3881">
        <v>0.216</v>
      </c>
      <c r="R3881">
        <v>0.22600000000000001</v>
      </c>
      <c r="S3881">
        <v>0.442</v>
      </c>
      <c r="T3881">
        <v>0.19800000000000001</v>
      </c>
      <c r="U3881">
        <v>0</v>
      </c>
      <c r="V3881">
        <v>0</v>
      </c>
      <c r="W3881">
        <v>-0.6</v>
      </c>
    </row>
    <row r="3882" spans="1:23" x14ac:dyDescent="0.25">
      <c r="A3882" t="s">
        <v>3128</v>
      </c>
      <c r="B3882" t="s">
        <v>3129</v>
      </c>
      <c r="C3882">
        <v>100</v>
      </c>
      <c r="D3882">
        <v>93</v>
      </c>
      <c r="E3882">
        <v>16</v>
      </c>
      <c r="F3882">
        <v>2</v>
      </c>
      <c r="G3882">
        <v>0</v>
      </c>
      <c r="H3882">
        <v>1</v>
      </c>
      <c r="I3882">
        <v>7</v>
      </c>
      <c r="J3882">
        <v>7</v>
      </c>
      <c r="K3882">
        <v>4</v>
      </c>
      <c r="L3882">
        <v>26</v>
      </c>
      <c r="M3882">
        <v>1</v>
      </c>
      <c r="N3882">
        <v>3</v>
      </c>
      <c r="O3882">
        <v>2</v>
      </c>
      <c r="P3882">
        <v>0.16800000000000001</v>
      </c>
      <c r="Q3882">
        <v>0.21099999999999999</v>
      </c>
      <c r="R3882">
        <v>0.23300000000000001</v>
      </c>
      <c r="S3882">
        <v>0.44400000000000001</v>
      </c>
      <c r="T3882">
        <v>0.19800000000000001</v>
      </c>
      <c r="U3882">
        <v>-0.1</v>
      </c>
      <c r="V3882">
        <v>0</v>
      </c>
      <c r="W3882">
        <v>-0.8</v>
      </c>
    </row>
    <row r="3883" spans="1:23" x14ac:dyDescent="0.25">
      <c r="A3883" t="s">
        <v>3126</v>
      </c>
      <c r="B3883" t="s">
        <v>3127</v>
      </c>
      <c r="C3883">
        <v>100</v>
      </c>
      <c r="D3883">
        <v>94</v>
      </c>
      <c r="E3883">
        <v>17</v>
      </c>
      <c r="F3883">
        <v>2</v>
      </c>
      <c r="G3883">
        <v>0</v>
      </c>
      <c r="H3883">
        <v>1</v>
      </c>
      <c r="I3883">
        <v>7</v>
      </c>
      <c r="J3883">
        <v>6</v>
      </c>
      <c r="K3883">
        <v>4</v>
      </c>
      <c r="L3883">
        <v>21</v>
      </c>
      <c r="M3883">
        <v>1</v>
      </c>
      <c r="N3883">
        <v>2</v>
      </c>
      <c r="O3883">
        <v>1</v>
      </c>
      <c r="P3883">
        <v>0.17799999999999999</v>
      </c>
      <c r="Q3883">
        <v>0.215</v>
      </c>
      <c r="R3883">
        <v>0.22800000000000001</v>
      </c>
      <c r="S3883">
        <v>0.443</v>
      </c>
      <c r="T3883">
        <v>0.19800000000000001</v>
      </c>
      <c r="U3883">
        <v>-0.1</v>
      </c>
      <c r="V3883">
        <v>0</v>
      </c>
      <c r="W3883">
        <v>-0.6</v>
      </c>
    </row>
    <row r="3884" spans="1:23" x14ac:dyDescent="0.25">
      <c r="A3884" t="s">
        <v>3124</v>
      </c>
      <c r="B3884" t="s">
        <v>3125</v>
      </c>
      <c r="C3884">
        <v>100</v>
      </c>
      <c r="D3884">
        <v>95</v>
      </c>
      <c r="E3884">
        <v>17</v>
      </c>
      <c r="F3884">
        <v>2</v>
      </c>
      <c r="G3884">
        <v>0</v>
      </c>
      <c r="H3884">
        <v>1</v>
      </c>
      <c r="I3884">
        <v>7</v>
      </c>
      <c r="J3884">
        <v>6</v>
      </c>
      <c r="K3884">
        <v>3</v>
      </c>
      <c r="L3884">
        <v>15</v>
      </c>
      <c r="M3884">
        <v>1</v>
      </c>
      <c r="N3884">
        <v>2</v>
      </c>
      <c r="O3884">
        <v>1</v>
      </c>
      <c r="P3884">
        <v>0.182</v>
      </c>
      <c r="Q3884">
        <v>0.214</v>
      </c>
      <c r="R3884">
        <v>0.23100000000000001</v>
      </c>
      <c r="S3884">
        <v>0.44600000000000001</v>
      </c>
      <c r="T3884">
        <v>0.19800000000000001</v>
      </c>
      <c r="U3884">
        <v>-0.1</v>
      </c>
      <c r="V3884">
        <v>0</v>
      </c>
      <c r="W3884">
        <v>-0.6</v>
      </c>
    </row>
    <row r="3885" spans="1:23" x14ac:dyDescent="0.25">
      <c r="A3885" t="s">
        <v>3122</v>
      </c>
      <c r="B3885" t="s">
        <v>3123</v>
      </c>
      <c r="C3885">
        <v>100</v>
      </c>
      <c r="D3885">
        <v>94</v>
      </c>
      <c r="E3885">
        <v>16</v>
      </c>
      <c r="F3885">
        <v>2</v>
      </c>
      <c r="G3885">
        <v>0</v>
      </c>
      <c r="H3885">
        <v>1</v>
      </c>
      <c r="I3885">
        <v>7</v>
      </c>
      <c r="J3885">
        <v>7</v>
      </c>
      <c r="K3885">
        <v>4</v>
      </c>
      <c r="L3885">
        <v>23</v>
      </c>
      <c r="M3885">
        <v>1</v>
      </c>
      <c r="N3885">
        <v>1</v>
      </c>
      <c r="O3885">
        <v>0</v>
      </c>
      <c r="P3885">
        <v>0.16900000000000001</v>
      </c>
      <c r="Q3885">
        <v>0.20899999999999999</v>
      </c>
      <c r="R3885">
        <v>0.23699999999999999</v>
      </c>
      <c r="S3885">
        <v>0.44600000000000001</v>
      </c>
      <c r="T3885">
        <v>0.19800000000000001</v>
      </c>
      <c r="U3885">
        <v>0</v>
      </c>
      <c r="V3885">
        <v>0</v>
      </c>
      <c r="W3885">
        <v>-0.7</v>
      </c>
    </row>
    <row r="3886" spans="1:23" x14ac:dyDescent="0.25">
      <c r="A3886" t="s">
        <v>3120</v>
      </c>
      <c r="B3886" t="s">
        <v>3121</v>
      </c>
      <c r="C3886">
        <v>100</v>
      </c>
      <c r="D3886">
        <v>94</v>
      </c>
      <c r="E3886">
        <v>16</v>
      </c>
      <c r="F3886">
        <v>2</v>
      </c>
      <c r="G3886">
        <v>0</v>
      </c>
      <c r="H3886">
        <v>1</v>
      </c>
      <c r="I3886">
        <v>7</v>
      </c>
      <c r="J3886">
        <v>7</v>
      </c>
      <c r="K3886">
        <v>4</v>
      </c>
      <c r="L3886">
        <v>30</v>
      </c>
      <c r="M3886">
        <v>1</v>
      </c>
      <c r="N3886">
        <v>3</v>
      </c>
      <c r="O3886">
        <v>2</v>
      </c>
      <c r="P3886">
        <v>0.16800000000000001</v>
      </c>
      <c r="Q3886">
        <v>0.20799999999999999</v>
      </c>
      <c r="R3886">
        <v>0.23699999999999999</v>
      </c>
      <c r="S3886">
        <v>0.44500000000000001</v>
      </c>
      <c r="T3886">
        <v>0.19800000000000001</v>
      </c>
      <c r="U3886">
        <v>-0.1</v>
      </c>
      <c r="V3886">
        <v>0</v>
      </c>
      <c r="W3886">
        <v>-0.8</v>
      </c>
    </row>
    <row r="3887" spans="1:23" x14ac:dyDescent="0.25">
      <c r="A3887" t="s">
        <v>3118</v>
      </c>
      <c r="B3887" t="s">
        <v>3119</v>
      </c>
      <c r="C3887">
        <v>100</v>
      </c>
      <c r="D3887">
        <v>94</v>
      </c>
      <c r="E3887">
        <v>16</v>
      </c>
      <c r="F3887">
        <v>2</v>
      </c>
      <c r="G3887">
        <v>0</v>
      </c>
      <c r="H3887">
        <v>1</v>
      </c>
      <c r="I3887">
        <v>7</v>
      </c>
      <c r="J3887">
        <v>7</v>
      </c>
      <c r="K3887">
        <v>4</v>
      </c>
      <c r="L3887">
        <v>17</v>
      </c>
      <c r="M3887">
        <v>1</v>
      </c>
      <c r="N3887">
        <v>1</v>
      </c>
      <c r="O3887">
        <v>1</v>
      </c>
      <c r="P3887">
        <v>0.17399999999999999</v>
      </c>
      <c r="Q3887">
        <v>0.21099999999999999</v>
      </c>
      <c r="R3887">
        <v>0.23599999999999999</v>
      </c>
      <c r="S3887">
        <v>0.44600000000000001</v>
      </c>
      <c r="T3887">
        <v>0.19800000000000001</v>
      </c>
      <c r="U3887">
        <v>0</v>
      </c>
      <c r="V3887">
        <v>0</v>
      </c>
      <c r="W3887">
        <v>-0.4</v>
      </c>
    </row>
    <row r="3888" spans="1:23" x14ac:dyDescent="0.25">
      <c r="A3888" t="s">
        <v>3116</v>
      </c>
      <c r="B3888" t="s">
        <v>3117</v>
      </c>
      <c r="C3888">
        <v>100</v>
      </c>
      <c r="D3888">
        <v>94</v>
      </c>
      <c r="E3888">
        <v>16</v>
      </c>
      <c r="F3888">
        <v>2</v>
      </c>
      <c r="G3888">
        <v>0</v>
      </c>
      <c r="H3888">
        <v>1</v>
      </c>
      <c r="I3888">
        <v>7</v>
      </c>
      <c r="J3888">
        <v>7</v>
      </c>
      <c r="K3888">
        <v>4</v>
      </c>
      <c r="L3888">
        <v>31</v>
      </c>
      <c r="M3888">
        <v>1</v>
      </c>
      <c r="N3888">
        <v>5</v>
      </c>
      <c r="O3888">
        <v>2</v>
      </c>
      <c r="P3888">
        <v>0.16600000000000001</v>
      </c>
      <c r="Q3888">
        <v>0.20599999999999999</v>
      </c>
      <c r="R3888">
        <v>0.24</v>
      </c>
      <c r="S3888">
        <v>0.44600000000000001</v>
      </c>
      <c r="T3888">
        <v>0.19800000000000001</v>
      </c>
      <c r="U3888">
        <v>0</v>
      </c>
      <c r="V3888">
        <v>0</v>
      </c>
      <c r="W3888">
        <v>-0.7</v>
      </c>
    </row>
    <row r="3889" spans="1:23" x14ac:dyDescent="0.25">
      <c r="A3889" t="s">
        <v>3114</v>
      </c>
      <c r="B3889" t="s">
        <v>3115</v>
      </c>
      <c r="C3889">
        <v>100</v>
      </c>
      <c r="D3889">
        <v>93</v>
      </c>
      <c r="E3889">
        <v>16</v>
      </c>
      <c r="F3889">
        <v>2</v>
      </c>
      <c r="G3889">
        <v>0</v>
      </c>
      <c r="H3889">
        <v>1</v>
      </c>
      <c r="I3889">
        <v>7</v>
      </c>
      <c r="J3889">
        <v>7</v>
      </c>
      <c r="K3889">
        <v>4</v>
      </c>
      <c r="L3889">
        <v>23</v>
      </c>
      <c r="M3889">
        <v>1</v>
      </c>
      <c r="N3889">
        <v>1</v>
      </c>
      <c r="O3889">
        <v>0</v>
      </c>
      <c r="P3889">
        <v>0.17</v>
      </c>
      <c r="Q3889">
        <v>0.214</v>
      </c>
      <c r="R3889">
        <v>0.22900000000000001</v>
      </c>
      <c r="S3889">
        <v>0.443</v>
      </c>
      <c r="T3889">
        <v>0.19800000000000001</v>
      </c>
      <c r="U3889">
        <v>0</v>
      </c>
      <c r="V3889">
        <v>0</v>
      </c>
      <c r="W3889">
        <v>-0.4</v>
      </c>
    </row>
    <row r="3890" spans="1:23" x14ac:dyDescent="0.25">
      <c r="A3890" t="s">
        <v>3112</v>
      </c>
      <c r="B3890" t="s">
        <v>3113</v>
      </c>
      <c r="C3890">
        <v>100</v>
      </c>
      <c r="D3890">
        <v>93</v>
      </c>
      <c r="E3890">
        <v>16</v>
      </c>
      <c r="F3890">
        <v>2</v>
      </c>
      <c r="G3890">
        <v>0</v>
      </c>
      <c r="H3890">
        <v>1</v>
      </c>
      <c r="I3890">
        <v>7</v>
      </c>
      <c r="J3890">
        <v>7</v>
      </c>
      <c r="K3890">
        <v>4</v>
      </c>
      <c r="L3890">
        <v>17</v>
      </c>
      <c r="M3890">
        <v>1</v>
      </c>
      <c r="N3890">
        <v>1</v>
      </c>
      <c r="O3890">
        <v>1</v>
      </c>
      <c r="P3890">
        <v>0.17100000000000001</v>
      </c>
      <c r="Q3890">
        <v>0.214</v>
      </c>
      <c r="R3890">
        <v>0.22800000000000001</v>
      </c>
      <c r="S3890">
        <v>0.442</v>
      </c>
      <c r="T3890">
        <v>0.19800000000000001</v>
      </c>
      <c r="U3890">
        <v>0</v>
      </c>
      <c r="V3890">
        <v>0</v>
      </c>
      <c r="W3890">
        <v>-0.4</v>
      </c>
    </row>
    <row r="3891" spans="1:23" x14ac:dyDescent="0.25">
      <c r="A3891" t="s">
        <v>3110</v>
      </c>
      <c r="B3891" t="s">
        <v>3111</v>
      </c>
      <c r="C3891">
        <v>100</v>
      </c>
      <c r="D3891">
        <v>94</v>
      </c>
      <c r="E3891">
        <v>16</v>
      </c>
      <c r="F3891">
        <v>2</v>
      </c>
      <c r="G3891">
        <v>0</v>
      </c>
      <c r="H3891">
        <v>1</v>
      </c>
      <c r="I3891">
        <v>7</v>
      </c>
      <c r="J3891">
        <v>7</v>
      </c>
      <c r="K3891">
        <v>4</v>
      </c>
      <c r="L3891">
        <v>24</v>
      </c>
      <c r="M3891">
        <v>1</v>
      </c>
      <c r="N3891">
        <v>2</v>
      </c>
      <c r="O3891">
        <v>1</v>
      </c>
      <c r="P3891">
        <v>0.17</v>
      </c>
      <c r="Q3891">
        <v>0.21</v>
      </c>
      <c r="R3891">
        <v>0.23499999999999999</v>
      </c>
      <c r="S3891">
        <v>0.44500000000000001</v>
      </c>
      <c r="T3891">
        <v>0.19800000000000001</v>
      </c>
      <c r="U3891">
        <v>-0.1</v>
      </c>
      <c r="V3891">
        <v>0</v>
      </c>
      <c r="W3891">
        <v>-0.8</v>
      </c>
    </row>
    <row r="3892" spans="1:23" x14ac:dyDescent="0.25">
      <c r="A3892" t="s">
        <v>3108</v>
      </c>
      <c r="B3892" t="s">
        <v>3109</v>
      </c>
      <c r="C3892">
        <v>100</v>
      </c>
      <c r="D3892">
        <v>93</v>
      </c>
      <c r="E3892">
        <v>16</v>
      </c>
      <c r="F3892">
        <v>2</v>
      </c>
      <c r="G3892">
        <v>0</v>
      </c>
      <c r="H3892">
        <v>1</v>
      </c>
      <c r="I3892">
        <v>7</v>
      </c>
      <c r="J3892">
        <v>7</v>
      </c>
      <c r="K3892">
        <v>4</v>
      </c>
      <c r="L3892">
        <v>29</v>
      </c>
      <c r="M3892">
        <v>1</v>
      </c>
      <c r="N3892">
        <v>2</v>
      </c>
      <c r="O3892">
        <v>1</v>
      </c>
      <c r="P3892">
        <v>0.16600000000000001</v>
      </c>
      <c r="Q3892">
        <v>0.20899999999999999</v>
      </c>
      <c r="R3892">
        <v>0.23599999999999999</v>
      </c>
      <c r="S3892">
        <v>0.44600000000000001</v>
      </c>
      <c r="T3892">
        <v>0.19800000000000001</v>
      </c>
      <c r="U3892">
        <v>0</v>
      </c>
      <c r="V3892">
        <v>0</v>
      </c>
      <c r="W3892">
        <v>-0.8</v>
      </c>
    </row>
    <row r="3893" spans="1:23" x14ac:dyDescent="0.25">
      <c r="A3893" t="s">
        <v>3106</v>
      </c>
      <c r="B3893" t="s">
        <v>3107</v>
      </c>
      <c r="C3893">
        <v>100</v>
      </c>
      <c r="D3893">
        <v>93</v>
      </c>
      <c r="E3893">
        <v>16</v>
      </c>
      <c r="F3893">
        <v>2</v>
      </c>
      <c r="G3893">
        <v>0</v>
      </c>
      <c r="H3893">
        <v>1</v>
      </c>
      <c r="I3893">
        <v>7</v>
      </c>
      <c r="J3893">
        <v>6</v>
      </c>
      <c r="K3893">
        <v>4</v>
      </c>
      <c r="L3893">
        <v>19</v>
      </c>
      <c r="M3893">
        <v>1</v>
      </c>
      <c r="N3893">
        <v>2</v>
      </c>
      <c r="O3893">
        <v>1</v>
      </c>
      <c r="P3893">
        <v>0.17299999999999999</v>
      </c>
      <c r="Q3893">
        <v>0.214</v>
      </c>
      <c r="R3893">
        <v>0.22600000000000001</v>
      </c>
      <c r="S3893">
        <v>0.44</v>
      </c>
      <c r="T3893">
        <v>0.19800000000000001</v>
      </c>
      <c r="U3893">
        <v>0</v>
      </c>
      <c r="V3893">
        <v>0</v>
      </c>
      <c r="W3893">
        <v>-0.5</v>
      </c>
    </row>
    <row r="3894" spans="1:23" x14ac:dyDescent="0.25">
      <c r="A3894" t="s">
        <v>3104</v>
      </c>
      <c r="B3894" t="s">
        <v>3105</v>
      </c>
      <c r="C3894">
        <v>100</v>
      </c>
      <c r="D3894">
        <v>94</v>
      </c>
      <c r="E3894">
        <v>16</v>
      </c>
      <c r="F3894">
        <v>2</v>
      </c>
      <c r="G3894">
        <v>0</v>
      </c>
      <c r="H3894">
        <v>1</v>
      </c>
      <c r="I3894">
        <v>7</v>
      </c>
      <c r="J3894">
        <v>7</v>
      </c>
      <c r="K3894">
        <v>4</v>
      </c>
      <c r="L3894">
        <v>22</v>
      </c>
      <c r="M3894">
        <v>1</v>
      </c>
      <c r="N3894">
        <v>1</v>
      </c>
      <c r="O3894">
        <v>1</v>
      </c>
      <c r="P3894">
        <v>0.17399999999999999</v>
      </c>
      <c r="Q3894">
        <v>0.21</v>
      </c>
      <c r="R3894">
        <v>0.23599999999999999</v>
      </c>
      <c r="S3894">
        <v>0.44600000000000001</v>
      </c>
      <c r="T3894">
        <v>0.19800000000000001</v>
      </c>
      <c r="U3894">
        <v>0</v>
      </c>
      <c r="V3894">
        <v>0</v>
      </c>
      <c r="W3894">
        <v>-0.4</v>
      </c>
    </row>
    <row r="3895" spans="1:23" x14ac:dyDescent="0.25">
      <c r="A3895" t="s">
        <v>3102</v>
      </c>
      <c r="B3895" t="s">
        <v>3103</v>
      </c>
      <c r="C3895">
        <v>100</v>
      </c>
      <c r="D3895">
        <v>94</v>
      </c>
      <c r="E3895">
        <v>16</v>
      </c>
      <c r="F3895">
        <v>2</v>
      </c>
      <c r="G3895">
        <v>0</v>
      </c>
      <c r="H3895">
        <v>2</v>
      </c>
      <c r="I3895">
        <v>7</v>
      </c>
      <c r="J3895">
        <v>7</v>
      </c>
      <c r="K3895">
        <v>3</v>
      </c>
      <c r="L3895">
        <v>23</v>
      </c>
      <c r="M3895">
        <v>1</v>
      </c>
      <c r="N3895">
        <v>2</v>
      </c>
      <c r="O3895">
        <v>1</v>
      </c>
      <c r="P3895">
        <v>0.17</v>
      </c>
      <c r="Q3895">
        <v>0.20399999999999999</v>
      </c>
      <c r="R3895">
        <v>0.245</v>
      </c>
      <c r="S3895">
        <v>0.44900000000000001</v>
      </c>
      <c r="T3895">
        <v>0.19800000000000001</v>
      </c>
      <c r="U3895">
        <v>-0.1</v>
      </c>
      <c r="V3895">
        <v>0</v>
      </c>
      <c r="W3895">
        <v>-0.6</v>
      </c>
    </row>
    <row r="3896" spans="1:23" x14ac:dyDescent="0.25">
      <c r="A3896" t="s">
        <v>3100</v>
      </c>
      <c r="B3896" t="s">
        <v>3101</v>
      </c>
      <c r="C3896">
        <v>100</v>
      </c>
      <c r="D3896">
        <v>94</v>
      </c>
      <c r="E3896">
        <v>16</v>
      </c>
      <c r="F3896">
        <v>2</v>
      </c>
      <c r="G3896">
        <v>0</v>
      </c>
      <c r="H3896">
        <v>1</v>
      </c>
      <c r="I3896">
        <v>7</v>
      </c>
      <c r="J3896">
        <v>7</v>
      </c>
      <c r="K3896">
        <v>4</v>
      </c>
      <c r="L3896">
        <v>26</v>
      </c>
      <c r="M3896">
        <v>1</v>
      </c>
      <c r="N3896">
        <v>1</v>
      </c>
      <c r="O3896">
        <v>0</v>
      </c>
      <c r="P3896">
        <v>0.16800000000000001</v>
      </c>
      <c r="Q3896">
        <v>0.20799999999999999</v>
      </c>
      <c r="R3896">
        <v>0.23599999999999999</v>
      </c>
      <c r="S3896">
        <v>0.44400000000000001</v>
      </c>
      <c r="T3896">
        <v>0.19800000000000001</v>
      </c>
      <c r="U3896">
        <v>0</v>
      </c>
      <c r="V3896">
        <v>0</v>
      </c>
      <c r="W3896">
        <v>-0.6</v>
      </c>
    </row>
    <row r="3897" spans="1:23" x14ac:dyDescent="0.25">
      <c r="A3897" t="s">
        <v>3098</v>
      </c>
      <c r="B3897" t="s">
        <v>3099</v>
      </c>
      <c r="C3897">
        <v>100</v>
      </c>
      <c r="D3897">
        <v>94</v>
      </c>
      <c r="E3897">
        <v>16</v>
      </c>
      <c r="F3897">
        <v>2</v>
      </c>
      <c r="G3897">
        <v>0</v>
      </c>
      <c r="H3897">
        <v>1</v>
      </c>
      <c r="I3897">
        <v>7</v>
      </c>
      <c r="J3897">
        <v>7</v>
      </c>
      <c r="K3897">
        <v>4</v>
      </c>
      <c r="L3897">
        <v>23</v>
      </c>
      <c r="M3897">
        <v>1</v>
      </c>
      <c r="N3897">
        <v>2</v>
      </c>
      <c r="O3897">
        <v>1</v>
      </c>
      <c r="P3897">
        <v>0.17100000000000001</v>
      </c>
      <c r="Q3897">
        <v>0.20899999999999999</v>
      </c>
      <c r="R3897">
        <v>0.23699999999999999</v>
      </c>
      <c r="S3897">
        <v>0.44600000000000001</v>
      </c>
      <c r="T3897">
        <v>0.19800000000000001</v>
      </c>
      <c r="U3897">
        <v>0</v>
      </c>
      <c r="V3897">
        <v>0</v>
      </c>
      <c r="W3897">
        <v>-0.8</v>
      </c>
    </row>
    <row r="3898" spans="1:23" x14ac:dyDescent="0.25">
      <c r="A3898" t="s">
        <v>3096</v>
      </c>
      <c r="B3898" t="s">
        <v>3097</v>
      </c>
      <c r="C3898">
        <v>100</v>
      </c>
      <c r="D3898">
        <v>94</v>
      </c>
      <c r="E3898">
        <v>16</v>
      </c>
      <c r="F3898">
        <v>2</v>
      </c>
      <c r="G3898">
        <v>0</v>
      </c>
      <c r="H3898">
        <v>1</v>
      </c>
      <c r="I3898">
        <v>7</v>
      </c>
      <c r="J3898">
        <v>7</v>
      </c>
      <c r="K3898">
        <v>3</v>
      </c>
      <c r="L3898">
        <v>19</v>
      </c>
      <c r="M3898">
        <v>1</v>
      </c>
      <c r="N3898">
        <v>2</v>
      </c>
      <c r="O3898">
        <v>1</v>
      </c>
      <c r="P3898">
        <v>0.17199999999999999</v>
      </c>
      <c r="Q3898">
        <v>0.20799999999999999</v>
      </c>
      <c r="R3898">
        <v>0.24</v>
      </c>
      <c r="S3898">
        <v>0.44700000000000001</v>
      </c>
      <c r="T3898">
        <v>0.19800000000000001</v>
      </c>
      <c r="U3898">
        <v>-0.1</v>
      </c>
      <c r="V3898">
        <v>0</v>
      </c>
      <c r="W3898">
        <v>-0.4</v>
      </c>
    </row>
    <row r="3899" spans="1:23" x14ac:dyDescent="0.25">
      <c r="A3899" t="s">
        <v>3094</v>
      </c>
      <c r="B3899" t="s">
        <v>3095</v>
      </c>
      <c r="C3899">
        <v>100</v>
      </c>
      <c r="D3899">
        <v>93</v>
      </c>
      <c r="E3899">
        <v>16</v>
      </c>
      <c r="F3899">
        <v>2</v>
      </c>
      <c r="G3899">
        <v>0</v>
      </c>
      <c r="H3899">
        <v>1</v>
      </c>
      <c r="I3899">
        <v>7</v>
      </c>
      <c r="J3899">
        <v>6</v>
      </c>
      <c r="K3899">
        <v>4</v>
      </c>
      <c r="L3899">
        <v>19</v>
      </c>
      <c r="M3899">
        <v>1</v>
      </c>
      <c r="N3899">
        <v>2</v>
      </c>
      <c r="O3899">
        <v>1</v>
      </c>
      <c r="P3899">
        <v>0.17100000000000001</v>
      </c>
      <c r="Q3899">
        <v>0.214</v>
      </c>
      <c r="R3899">
        <v>0.22700000000000001</v>
      </c>
      <c r="S3899">
        <v>0.441</v>
      </c>
      <c r="T3899">
        <v>0.19800000000000001</v>
      </c>
      <c r="U3899">
        <v>-0.1</v>
      </c>
      <c r="V3899">
        <v>0</v>
      </c>
      <c r="W3899">
        <v>-0.5</v>
      </c>
    </row>
    <row r="3900" spans="1:23" x14ac:dyDescent="0.25">
      <c r="A3900" t="s">
        <v>3092</v>
      </c>
      <c r="B3900" t="s">
        <v>3093</v>
      </c>
      <c r="C3900">
        <v>100</v>
      </c>
      <c r="D3900">
        <v>94</v>
      </c>
      <c r="E3900">
        <v>16</v>
      </c>
      <c r="F3900">
        <v>2</v>
      </c>
      <c r="G3900">
        <v>0</v>
      </c>
      <c r="H3900">
        <v>1</v>
      </c>
      <c r="I3900">
        <v>7</v>
      </c>
      <c r="J3900">
        <v>7</v>
      </c>
      <c r="K3900">
        <v>4</v>
      </c>
      <c r="L3900">
        <v>21</v>
      </c>
      <c r="M3900">
        <v>1</v>
      </c>
      <c r="N3900">
        <v>1</v>
      </c>
      <c r="O3900">
        <v>1</v>
      </c>
      <c r="P3900">
        <v>0.16900000000000001</v>
      </c>
      <c r="Q3900">
        <v>0.21</v>
      </c>
      <c r="R3900">
        <v>0.23300000000000001</v>
      </c>
      <c r="S3900">
        <v>0.44400000000000001</v>
      </c>
      <c r="T3900">
        <v>0.19800000000000001</v>
      </c>
      <c r="U3900">
        <v>0</v>
      </c>
      <c r="V3900">
        <v>0</v>
      </c>
      <c r="W3900">
        <v>-0.4</v>
      </c>
    </row>
    <row r="3901" spans="1:23" x14ac:dyDescent="0.25">
      <c r="A3901" t="s">
        <v>3090</v>
      </c>
      <c r="B3901" t="s">
        <v>3091</v>
      </c>
      <c r="C3901">
        <v>100</v>
      </c>
      <c r="D3901">
        <v>95</v>
      </c>
      <c r="E3901">
        <v>17</v>
      </c>
      <c r="F3901">
        <v>2</v>
      </c>
      <c r="G3901">
        <v>0</v>
      </c>
      <c r="H3901">
        <v>1</v>
      </c>
      <c r="I3901">
        <v>6</v>
      </c>
      <c r="J3901">
        <v>6</v>
      </c>
      <c r="K3901">
        <v>3</v>
      </c>
      <c r="L3901">
        <v>20</v>
      </c>
      <c r="M3901">
        <v>1</v>
      </c>
      <c r="N3901">
        <v>2</v>
      </c>
      <c r="O3901">
        <v>1</v>
      </c>
      <c r="P3901">
        <v>0.182</v>
      </c>
      <c r="Q3901">
        <v>0.214</v>
      </c>
      <c r="R3901">
        <v>0.23</v>
      </c>
      <c r="S3901">
        <v>0.443</v>
      </c>
      <c r="T3901">
        <v>0.19800000000000001</v>
      </c>
      <c r="U3901">
        <v>0</v>
      </c>
      <c r="V3901">
        <v>0</v>
      </c>
      <c r="W3901">
        <v>-0.5</v>
      </c>
    </row>
    <row r="3902" spans="1:23" x14ac:dyDescent="0.25">
      <c r="A3902" t="s">
        <v>3088</v>
      </c>
      <c r="B3902" t="s">
        <v>3089</v>
      </c>
      <c r="C3902">
        <v>100</v>
      </c>
      <c r="D3902">
        <v>94</v>
      </c>
      <c r="E3902">
        <v>16</v>
      </c>
      <c r="F3902">
        <v>2</v>
      </c>
      <c r="G3902">
        <v>0</v>
      </c>
      <c r="H3902">
        <v>1</v>
      </c>
      <c r="I3902">
        <v>7</v>
      </c>
      <c r="J3902">
        <v>7</v>
      </c>
      <c r="K3902">
        <v>4</v>
      </c>
      <c r="L3902">
        <v>25</v>
      </c>
      <c r="M3902">
        <v>1</v>
      </c>
      <c r="N3902">
        <v>1</v>
      </c>
      <c r="O3902">
        <v>1</v>
      </c>
      <c r="P3902">
        <v>0.17299999999999999</v>
      </c>
      <c r="Q3902">
        <v>0.20699999999999999</v>
      </c>
      <c r="R3902">
        <v>0.24199999999999999</v>
      </c>
      <c r="S3902">
        <v>0.44900000000000001</v>
      </c>
      <c r="T3902">
        <v>0.19800000000000001</v>
      </c>
      <c r="U3902">
        <v>0</v>
      </c>
      <c r="V3902">
        <v>0</v>
      </c>
      <c r="W3902">
        <v>-0.8</v>
      </c>
    </row>
    <row r="3903" spans="1:23" x14ac:dyDescent="0.25">
      <c r="A3903" t="s">
        <v>3086</v>
      </c>
      <c r="B3903" t="s">
        <v>3087</v>
      </c>
      <c r="C3903">
        <v>100</v>
      </c>
      <c r="D3903">
        <v>94</v>
      </c>
      <c r="E3903">
        <v>16</v>
      </c>
      <c r="F3903">
        <v>2</v>
      </c>
      <c r="G3903">
        <v>0</v>
      </c>
      <c r="H3903">
        <v>1</v>
      </c>
      <c r="I3903">
        <v>7</v>
      </c>
      <c r="J3903">
        <v>7</v>
      </c>
      <c r="K3903">
        <v>4</v>
      </c>
      <c r="L3903">
        <v>27</v>
      </c>
      <c r="M3903">
        <v>1</v>
      </c>
      <c r="N3903">
        <v>3</v>
      </c>
      <c r="O3903">
        <v>2</v>
      </c>
      <c r="P3903">
        <v>0.16800000000000001</v>
      </c>
      <c r="Q3903">
        <v>0.20599999999999999</v>
      </c>
      <c r="R3903">
        <v>0.24099999999999999</v>
      </c>
      <c r="S3903">
        <v>0.44700000000000001</v>
      </c>
      <c r="T3903">
        <v>0.19800000000000001</v>
      </c>
      <c r="U3903">
        <v>0</v>
      </c>
      <c r="V3903">
        <v>0</v>
      </c>
      <c r="W3903">
        <v>-0.7</v>
      </c>
    </row>
    <row r="3904" spans="1:23" x14ac:dyDescent="0.25">
      <c r="A3904" t="s">
        <v>3084</v>
      </c>
      <c r="B3904" t="s">
        <v>3085</v>
      </c>
      <c r="C3904">
        <v>100</v>
      </c>
      <c r="D3904">
        <v>94</v>
      </c>
      <c r="E3904">
        <v>16</v>
      </c>
      <c r="F3904">
        <v>3</v>
      </c>
      <c r="G3904">
        <v>0</v>
      </c>
      <c r="H3904">
        <v>1</v>
      </c>
      <c r="I3904">
        <v>7</v>
      </c>
      <c r="J3904">
        <v>6</v>
      </c>
      <c r="K3904">
        <v>4</v>
      </c>
      <c r="L3904">
        <v>23</v>
      </c>
      <c r="M3904">
        <v>1</v>
      </c>
      <c r="N3904">
        <v>2</v>
      </c>
      <c r="O3904">
        <v>1</v>
      </c>
      <c r="P3904">
        <v>0.17499999999999999</v>
      </c>
      <c r="Q3904">
        <v>0.214</v>
      </c>
      <c r="R3904">
        <v>0.22800000000000001</v>
      </c>
      <c r="S3904">
        <v>0.442</v>
      </c>
      <c r="T3904">
        <v>0.19800000000000001</v>
      </c>
      <c r="U3904">
        <v>0</v>
      </c>
      <c r="V3904">
        <v>0</v>
      </c>
      <c r="W3904">
        <v>-0.5</v>
      </c>
    </row>
    <row r="3905" spans="1:23" x14ac:dyDescent="0.25">
      <c r="A3905" t="s">
        <v>3082</v>
      </c>
      <c r="B3905" t="s">
        <v>3083</v>
      </c>
      <c r="C3905">
        <v>100</v>
      </c>
      <c r="D3905">
        <v>93</v>
      </c>
      <c r="E3905">
        <v>16</v>
      </c>
      <c r="F3905">
        <v>2</v>
      </c>
      <c r="G3905">
        <v>0</v>
      </c>
      <c r="H3905">
        <v>1</v>
      </c>
      <c r="I3905">
        <v>7</v>
      </c>
      <c r="J3905">
        <v>7</v>
      </c>
      <c r="K3905">
        <v>4</v>
      </c>
      <c r="L3905">
        <v>30</v>
      </c>
      <c r="M3905">
        <v>1</v>
      </c>
      <c r="N3905">
        <v>5</v>
      </c>
      <c r="O3905">
        <v>2</v>
      </c>
      <c r="P3905">
        <v>0.17</v>
      </c>
      <c r="Q3905">
        <v>0.21199999999999999</v>
      </c>
      <c r="R3905">
        <v>0.23100000000000001</v>
      </c>
      <c r="S3905">
        <v>0.443</v>
      </c>
      <c r="T3905">
        <v>0.19800000000000001</v>
      </c>
      <c r="U3905">
        <v>0.1</v>
      </c>
      <c r="V3905">
        <v>0</v>
      </c>
      <c r="W3905">
        <v>-0.7</v>
      </c>
    </row>
    <row r="3906" spans="1:23" x14ac:dyDescent="0.25">
      <c r="A3906" t="s">
        <v>3080</v>
      </c>
      <c r="B3906" t="s">
        <v>3081</v>
      </c>
      <c r="C3906">
        <v>100</v>
      </c>
      <c r="D3906">
        <v>94</v>
      </c>
      <c r="E3906">
        <v>16</v>
      </c>
      <c r="F3906">
        <v>2</v>
      </c>
      <c r="G3906">
        <v>0</v>
      </c>
      <c r="H3906">
        <v>1</v>
      </c>
      <c r="I3906">
        <v>7</v>
      </c>
      <c r="J3906">
        <v>7</v>
      </c>
      <c r="K3906">
        <v>4</v>
      </c>
      <c r="L3906">
        <v>25</v>
      </c>
      <c r="M3906">
        <v>1</v>
      </c>
      <c r="N3906">
        <v>1</v>
      </c>
      <c r="O3906">
        <v>1</v>
      </c>
      <c r="P3906">
        <v>0.16900000000000001</v>
      </c>
      <c r="Q3906">
        <v>0.20699999999999999</v>
      </c>
      <c r="R3906">
        <v>0.24</v>
      </c>
      <c r="S3906">
        <v>0.44700000000000001</v>
      </c>
      <c r="T3906">
        <v>0.19800000000000001</v>
      </c>
      <c r="U3906">
        <v>0</v>
      </c>
      <c r="V3906">
        <v>0</v>
      </c>
      <c r="W3906">
        <v>-0.8</v>
      </c>
    </row>
    <row r="3907" spans="1:23" x14ac:dyDescent="0.25">
      <c r="A3907" t="s">
        <v>3078</v>
      </c>
      <c r="B3907" t="s">
        <v>3079</v>
      </c>
      <c r="C3907">
        <v>163</v>
      </c>
      <c r="D3907">
        <v>151</v>
      </c>
      <c r="E3907">
        <v>25</v>
      </c>
      <c r="F3907">
        <v>4</v>
      </c>
      <c r="G3907">
        <v>0</v>
      </c>
      <c r="H3907">
        <v>2</v>
      </c>
      <c r="I3907">
        <v>10</v>
      </c>
      <c r="J3907">
        <v>11</v>
      </c>
      <c r="K3907">
        <v>8</v>
      </c>
      <c r="L3907">
        <v>33</v>
      </c>
      <c r="M3907">
        <v>1</v>
      </c>
      <c r="N3907">
        <v>2</v>
      </c>
      <c r="O3907">
        <v>1</v>
      </c>
      <c r="P3907">
        <v>0.16800000000000001</v>
      </c>
      <c r="Q3907">
        <v>0.21299999999999999</v>
      </c>
      <c r="R3907">
        <v>0.22800000000000001</v>
      </c>
      <c r="S3907">
        <v>0.441</v>
      </c>
      <c r="T3907">
        <v>0.19800000000000001</v>
      </c>
      <c r="U3907">
        <v>-0.1</v>
      </c>
      <c r="V3907">
        <v>0</v>
      </c>
      <c r="W3907">
        <v>-0.7</v>
      </c>
    </row>
    <row r="3908" spans="1:23" x14ac:dyDescent="0.25">
      <c r="A3908" t="s">
        <v>3076</v>
      </c>
      <c r="B3908" t="s">
        <v>3077</v>
      </c>
      <c r="C3908">
        <v>100</v>
      </c>
      <c r="D3908">
        <v>94</v>
      </c>
      <c r="E3908">
        <v>16</v>
      </c>
      <c r="F3908">
        <v>2</v>
      </c>
      <c r="G3908">
        <v>0</v>
      </c>
      <c r="H3908">
        <v>1</v>
      </c>
      <c r="I3908">
        <v>7</v>
      </c>
      <c r="J3908">
        <v>7</v>
      </c>
      <c r="K3908">
        <v>4</v>
      </c>
      <c r="L3908">
        <v>20</v>
      </c>
      <c r="M3908">
        <v>1</v>
      </c>
      <c r="N3908">
        <v>2</v>
      </c>
      <c r="O3908">
        <v>1</v>
      </c>
      <c r="P3908">
        <v>0.17</v>
      </c>
      <c r="Q3908">
        <v>0.21199999999999999</v>
      </c>
      <c r="R3908">
        <v>0.23100000000000001</v>
      </c>
      <c r="S3908">
        <v>0.443</v>
      </c>
      <c r="T3908">
        <v>0.19800000000000001</v>
      </c>
      <c r="U3908">
        <v>-0.1</v>
      </c>
      <c r="V3908">
        <v>0</v>
      </c>
      <c r="W3908">
        <v>-0.5</v>
      </c>
    </row>
    <row r="3909" spans="1:23" x14ac:dyDescent="0.25">
      <c r="A3909" t="s">
        <v>3074</v>
      </c>
      <c r="B3909" t="s">
        <v>3075</v>
      </c>
      <c r="C3909">
        <v>100</v>
      </c>
      <c r="D3909">
        <v>94</v>
      </c>
      <c r="E3909">
        <v>16</v>
      </c>
      <c r="F3909">
        <v>2</v>
      </c>
      <c r="G3909">
        <v>0</v>
      </c>
      <c r="H3909">
        <v>1</v>
      </c>
      <c r="I3909">
        <v>7</v>
      </c>
      <c r="J3909">
        <v>7</v>
      </c>
      <c r="K3909">
        <v>4</v>
      </c>
      <c r="L3909">
        <v>20</v>
      </c>
      <c r="M3909">
        <v>1</v>
      </c>
      <c r="N3909">
        <v>1</v>
      </c>
      <c r="O3909">
        <v>1</v>
      </c>
      <c r="P3909">
        <v>0.17100000000000001</v>
      </c>
      <c r="Q3909">
        <v>0.20899999999999999</v>
      </c>
      <c r="R3909">
        <v>0.23599999999999999</v>
      </c>
      <c r="S3909">
        <v>0.44600000000000001</v>
      </c>
      <c r="T3909">
        <v>0.19800000000000001</v>
      </c>
      <c r="U3909">
        <v>0</v>
      </c>
      <c r="V3909">
        <v>0</v>
      </c>
      <c r="W3909">
        <v>-0.4</v>
      </c>
    </row>
    <row r="3910" spans="1:23" x14ac:dyDescent="0.25">
      <c r="A3910" t="s">
        <v>3072</v>
      </c>
      <c r="B3910" t="s">
        <v>3073</v>
      </c>
      <c r="C3910">
        <v>100</v>
      </c>
      <c r="D3910">
        <v>94</v>
      </c>
      <c r="E3910">
        <v>17</v>
      </c>
      <c r="F3910">
        <v>2</v>
      </c>
      <c r="G3910">
        <v>0</v>
      </c>
      <c r="H3910">
        <v>1</v>
      </c>
      <c r="I3910">
        <v>6</v>
      </c>
      <c r="J3910">
        <v>7</v>
      </c>
      <c r="K3910">
        <v>4</v>
      </c>
      <c r="L3910">
        <v>20</v>
      </c>
      <c r="M3910">
        <v>1</v>
      </c>
      <c r="N3910">
        <v>1</v>
      </c>
      <c r="O3910">
        <v>1</v>
      </c>
      <c r="P3910">
        <v>0.17499999999999999</v>
      </c>
      <c r="Q3910">
        <v>0.21199999999999999</v>
      </c>
      <c r="R3910">
        <v>0.23100000000000001</v>
      </c>
      <c r="S3910">
        <v>0.443</v>
      </c>
      <c r="T3910">
        <v>0.19800000000000001</v>
      </c>
      <c r="U3910">
        <v>0</v>
      </c>
      <c r="V3910">
        <v>0</v>
      </c>
      <c r="W3910">
        <v>-0.6</v>
      </c>
    </row>
    <row r="3911" spans="1:23" x14ac:dyDescent="0.25">
      <c r="A3911" t="s">
        <v>3070</v>
      </c>
      <c r="B3911" t="s">
        <v>3071</v>
      </c>
      <c r="C3911">
        <v>100</v>
      </c>
      <c r="D3911">
        <v>93</v>
      </c>
      <c r="E3911">
        <v>16</v>
      </c>
      <c r="F3911">
        <v>2</v>
      </c>
      <c r="G3911">
        <v>0</v>
      </c>
      <c r="H3911">
        <v>1</v>
      </c>
      <c r="I3911">
        <v>7</v>
      </c>
      <c r="J3911">
        <v>7</v>
      </c>
      <c r="K3911">
        <v>4</v>
      </c>
      <c r="L3911">
        <v>24</v>
      </c>
      <c r="M3911">
        <v>1</v>
      </c>
      <c r="N3911">
        <v>2</v>
      </c>
      <c r="O3911">
        <v>1</v>
      </c>
      <c r="P3911">
        <v>0.16700000000000001</v>
      </c>
      <c r="Q3911">
        <v>0.21</v>
      </c>
      <c r="R3911">
        <v>0.23200000000000001</v>
      </c>
      <c r="S3911">
        <v>0.442</v>
      </c>
      <c r="T3911">
        <v>0.19800000000000001</v>
      </c>
      <c r="U3911">
        <v>-0.1</v>
      </c>
      <c r="V3911">
        <v>0</v>
      </c>
      <c r="W3911">
        <v>-0.8</v>
      </c>
    </row>
    <row r="3912" spans="1:23" x14ac:dyDescent="0.25">
      <c r="A3912" t="s">
        <v>3068</v>
      </c>
      <c r="B3912" t="s">
        <v>3069</v>
      </c>
      <c r="C3912">
        <v>100</v>
      </c>
      <c r="D3912">
        <v>94</v>
      </c>
      <c r="E3912">
        <v>15</v>
      </c>
      <c r="F3912">
        <v>2</v>
      </c>
      <c r="G3912">
        <v>0</v>
      </c>
      <c r="H3912">
        <v>2</v>
      </c>
      <c r="I3912">
        <v>7</v>
      </c>
      <c r="J3912">
        <v>8</v>
      </c>
      <c r="K3912">
        <v>4</v>
      </c>
      <c r="L3912">
        <v>29</v>
      </c>
      <c r="M3912">
        <v>1</v>
      </c>
      <c r="N3912">
        <v>1</v>
      </c>
      <c r="O3912">
        <v>1</v>
      </c>
      <c r="P3912">
        <v>0.16200000000000001</v>
      </c>
      <c r="Q3912">
        <v>0.20100000000000001</v>
      </c>
      <c r="R3912">
        <v>0.247</v>
      </c>
      <c r="S3912">
        <v>0.44800000000000001</v>
      </c>
      <c r="T3912">
        <v>0.19800000000000001</v>
      </c>
      <c r="U3912">
        <v>0</v>
      </c>
      <c r="V3912">
        <v>0</v>
      </c>
      <c r="W3912">
        <v>-0.8</v>
      </c>
    </row>
    <row r="3913" spans="1:23" x14ac:dyDescent="0.25">
      <c r="A3913" t="s">
        <v>3066</v>
      </c>
      <c r="B3913" t="s">
        <v>3067</v>
      </c>
      <c r="C3913">
        <v>100</v>
      </c>
      <c r="D3913">
        <v>94</v>
      </c>
      <c r="E3913">
        <v>16</v>
      </c>
      <c r="F3913">
        <v>2</v>
      </c>
      <c r="G3913">
        <v>0</v>
      </c>
      <c r="H3913">
        <v>1</v>
      </c>
      <c r="I3913">
        <v>7</v>
      </c>
      <c r="J3913">
        <v>7</v>
      </c>
      <c r="K3913">
        <v>4</v>
      </c>
      <c r="L3913">
        <v>19</v>
      </c>
      <c r="M3913">
        <v>1</v>
      </c>
      <c r="N3913">
        <v>1</v>
      </c>
      <c r="O3913">
        <v>0</v>
      </c>
      <c r="P3913">
        <v>0.16900000000000001</v>
      </c>
      <c r="Q3913">
        <v>0.21099999999999999</v>
      </c>
      <c r="R3913">
        <v>0.23200000000000001</v>
      </c>
      <c r="S3913">
        <v>0.443</v>
      </c>
      <c r="T3913">
        <v>0.19800000000000001</v>
      </c>
      <c r="U3913">
        <v>0</v>
      </c>
      <c r="V3913">
        <v>0</v>
      </c>
      <c r="W3913">
        <v>-0.4</v>
      </c>
    </row>
    <row r="3914" spans="1:23" x14ac:dyDescent="0.25">
      <c r="A3914" t="s">
        <v>3064</v>
      </c>
      <c r="B3914" t="s">
        <v>3065</v>
      </c>
      <c r="C3914">
        <v>100</v>
      </c>
      <c r="D3914">
        <v>94</v>
      </c>
      <c r="E3914">
        <v>16</v>
      </c>
      <c r="F3914">
        <v>2</v>
      </c>
      <c r="G3914">
        <v>0</v>
      </c>
      <c r="H3914">
        <v>1</v>
      </c>
      <c r="I3914">
        <v>7</v>
      </c>
      <c r="J3914">
        <v>7</v>
      </c>
      <c r="K3914">
        <v>4</v>
      </c>
      <c r="L3914">
        <v>23</v>
      </c>
      <c r="M3914">
        <v>1</v>
      </c>
      <c r="N3914">
        <v>1</v>
      </c>
      <c r="O3914">
        <v>1</v>
      </c>
      <c r="P3914">
        <v>0.17100000000000001</v>
      </c>
      <c r="Q3914">
        <v>0.20699999999999999</v>
      </c>
      <c r="R3914">
        <v>0.23699999999999999</v>
      </c>
      <c r="S3914">
        <v>0.44400000000000001</v>
      </c>
      <c r="T3914">
        <v>0.19800000000000001</v>
      </c>
      <c r="U3914">
        <v>0</v>
      </c>
      <c r="V3914">
        <v>0</v>
      </c>
      <c r="W3914">
        <v>-0.6</v>
      </c>
    </row>
    <row r="3915" spans="1:23" x14ac:dyDescent="0.25">
      <c r="A3915" t="s">
        <v>3062</v>
      </c>
      <c r="B3915" t="s">
        <v>3063</v>
      </c>
      <c r="C3915">
        <v>100</v>
      </c>
      <c r="D3915">
        <v>93</v>
      </c>
      <c r="E3915">
        <v>15</v>
      </c>
      <c r="F3915">
        <v>2</v>
      </c>
      <c r="G3915">
        <v>0</v>
      </c>
      <c r="H3915">
        <v>1</v>
      </c>
      <c r="I3915">
        <v>7</v>
      </c>
      <c r="J3915">
        <v>7</v>
      </c>
      <c r="K3915">
        <v>4</v>
      </c>
      <c r="L3915">
        <v>27</v>
      </c>
      <c r="M3915">
        <v>1</v>
      </c>
      <c r="N3915">
        <v>1</v>
      </c>
      <c r="O3915">
        <v>1</v>
      </c>
      <c r="P3915">
        <v>0.16500000000000001</v>
      </c>
      <c r="Q3915">
        <v>0.20799999999999999</v>
      </c>
      <c r="R3915">
        <v>0.23499999999999999</v>
      </c>
      <c r="S3915">
        <v>0.443</v>
      </c>
      <c r="T3915">
        <v>0.19800000000000001</v>
      </c>
      <c r="U3915">
        <v>0</v>
      </c>
      <c r="V3915">
        <v>0</v>
      </c>
      <c r="W3915">
        <v>-0.8</v>
      </c>
    </row>
    <row r="3916" spans="1:23" x14ac:dyDescent="0.25">
      <c r="A3916" t="s">
        <v>3060</v>
      </c>
      <c r="B3916" t="s">
        <v>3061</v>
      </c>
      <c r="C3916">
        <v>100</v>
      </c>
      <c r="D3916">
        <v>94</v>
      </c>
      <c r="E3916">
        <v>16</v>
      </c>
      <c r="F3916">
        <v>2</v>
      </c>
      <c r="G3916">
        <v>0</v>
      </c>
      <c r="H3916">
        <v>1</v>
      </c>
      <c r="I3916">
        <v>7</v>
      </c>
      <c r="J3916">
        <v>7</v>
      </c>
      <c r="K3916">
        <v>4</v>
      </c>
      <c r="L3916">
        <v>26</v>
      </c>
      <c r="M3916">
        <v>1</v>
      </c>
      <c r="N3916">
        <v>3</v>
      </c>
      <c r="O3916">
        <v>2</v>
      </c>
      <c r="P3916">
        <v>0.16800000000000001</v>
      </c>
      <c r="Q3916">
        <v>0.20799999999999999</v>
      </c>
      <c r="R3916">
        <v>0.23599999999999999</v>
      </c>
      <c r="S3916">
        <v>0.44400000000000001</v>
      </c>
      <c r="T3916">
        <v>0.19800000000000001</v>
      </c>
      <c r="U3916">
        <v>-0.1</v>
      </c>
      <c r="V3916">
        <v>0</v>
      </c>
      <c r="W3916">
        <v>-0.8</v>
      </c>
    </row>
    <row r="3917" spans="1:23" x14ac:dyDescent="0.25">
      <c r="A3917" t="s">
        <v>3058</v>
      </c>
      <c r="B3917" t="s">
        <v>3059</v>
      </c>
      <c r="C3917">
        <v>100</v>
      </c>
      <c r="D3917">
        <v>94</v>
      </c>
      <c r="E3917">
        <v>16</v>
      </c>
      <c r="F3917">
        <v>2</v>
      </c>
      <c r="G3917">
        <v>0</v>
      </c>
      <c r="H3917">
        <v>1</v>
      </c>
      <c r="I3917">
        <v>7</v>
      </c>
      <c r="J3917">
        <v>7</v>
      </c>
      <c r="K3917">
        <v>4</v>
      </c>
      <c r="L3917">
        <v>25</v>
      </c>
      <c r="M3917">
        <v>1</v>
      </c>
      <c r="N3917">
        <v>1</v>
      </c>
      <c r="O3917">
        <v>1</v>
      </c>
      <c r="P3917">
        <v>0.16900000000000001</v>
      </c>
      <c r="Q3917">
        <v>0.20699999999999999</v>
      </c>
      <c r="R3917">
        <v>0.24</v>
      </c>
      <c r="S3917">
        <v>0.44600000000000001</v>
      </c>
      <c r="T3917">
        <v>0.19800000000000001</v>
      </c>
      <c r="U3917">
        <v>0</v>
      </c>
      <c r="V3917">
        <v>0</v>
      </c>
      <c r="W3917">
        <v>-0.8</v>
      </c>
    </row>
    <row r="3918" spans="1:23" x14ac:dyDescent="0.25">
      <c r="A3918" t="s">
        <v>3056</v>
      </c>
      <c r="B3918" t="s">
        <v>3057</v>
      </c>
      <c r="C3918">
        <v>100</v>
      </c>
      <c r="D3918">
        <v>94</v>
      </c>
      <c r="E3918">
        <v>16</v>
      </c>
      <c r="F3918">
        <v>2</v>
      </c>
      <c r="G3918">
        <v>0</v>
      </c>
      <c r="H3918">
        <v>1</v>
      </c>
      <c r="I3918">
        <v>7</v>
      </c>
      <c r="J3918">
        <v>6</v>
      </c>
      <c r="K3918">
        <v>4</v>
      </c>
      <c r="L3918">
        <v>23</v>
      </c>
      <c r="M3918">
        <v>1</v>
      </c>
      <c r="N3918">
        <v>2</v>
      </c>
      <c r="O3918">
        <v>1</v>
      </c>
      <c r="P3918">
        <v>0.17199999999999999</v>
      </c>
      <c r="Q3918">
        <v>0.21299999999999999</v>
      </c>
      <c r="R3918">
        <v>0.22700000000000001</v>
      </c>
      <c r="S3918">
        <v>0.44</v>
      </c>
      <c r="T3918">
        <v>0.19800000000000001</v>
      </c>
      <c r="U3918">
        <v>0</v>
      </c>
      <c r="V3918">
        <v>0</v>
      </c>
      <c r="W3918">
        <v>-0.5</v>
      </c>
    </row>
    <row r="3919" spans="1:23" x14ac:dyDescent="0.25">
      <c r="A3919" t="s">
        <v>3054</v>
      </c>
      <c r="B3919" t="s">
        <v>3055</v>
      </c>
      <c r="C3919">
        <v>100</v>
      </c>
      <c r="D3919">
        <v>93</v>
      </c>
      <c r="E3919">
        <v>15</v>
      </c>
      <c r="F3919">
        <v>2</v>
      </c>
      <c r="G3919">
        <v>0</v>
      </c>
      <c r="H3919">
        <v>1</v>
      </c>
      <c r="I3919">
        <v>7</v>
      </c>
      <c r="J3919">
        <v>7</v>
      </c>
      <c r="K3919">
        <v>5</v>
      </c>
      <c r="L3919">
        <v>29</v>
      </c>
      <c r="M3919">
        <v>1</v>
      </c>
      <c r="N3919">
        <v>1</v>
      </c>
      <c r="O3919">
        <v>0</v>
      </c>
      <c r="P3919">
        <v>0.161</v>
      </c>
      <c r="Q3919">
        <v>0.21099999999999999</v>
      </c>
      <c r="R3919">
        <v>0.22700000000000001</v>
      </c>
      <c r="S3919">
        <v>0.438</v>
      </c>
      <c r="T3919">
        <v>0.19800000000000001</v>
      </c>
      <c r="U3919">
        <v>0</v>
      </c>
      <c r="V3919">
        <v>0</v>
      </c>
      <c r="W3919">
        <v>-0.4</v>
      </c>
    </row>
    <row r="3920" spans="1:23" x14ac:dyDescent="0.25">
      <c r="A3920" t="s">
        <v>3052</v>
      </c>
      <c r="B3920" t="s">
        <v>3053</v>
      </c>
      <c r="C3920">
        <v>100</v>
      </c>
      <c r="D3920">
        <v>93</v>
      </c>
      <c r="E3920">
        <v>16</v>
      </c>
      <c r="F3920">
        <v>2</v>
      </c>
      <c r="G3920">
        <v>0</v>
      </c>
      <c r="H3920">
        <v>1</v>
      </c>
      <c r="I3920">
        <v>7</v>
      </c>
      <c r="J3920">
        <v>7</v>
      </c>
      <c r="K3920">
        <v>4</v>
      </c>
      <c r="L3920">
        <v>22</v>
      </c>
      <c r="M3920">
        <v>1</v>
      </c>
      <c r="N3920">
        <v>3</v>
      </c>
      <c r="O3920">
        <v>2</v>
      </c>
      <c r="P3920">
        <v>0.16900000000000001</v>
      </c>
      <c r="Q3920">
        <v>0.21199999999999999</v>
      </c>
      <c r="R3920">
        <v>0.23</v>
      </c>
      <c r="S3920">
        <v>0.442</v>
      </c>
      <c r="T3920">
        <v>0.19800000000000001</v>
      </c>
      <c r="U3920">
        <v>0</v>
      </c>
      <c r="V3920">
        <v>0</v>
      </c>
      <c r="W3920">
        <v>-0.8</v>
      </c>
    </row>
    <row r="3921" spans="1:23" x14ac:dyDescent="0.25">
      <c r="A3921" t="s">
        <v>3050</v>
      </c>
      <c r="B3921" t="s">
        <v>3051</v>
      </c>
      <c r="C3921">
        <v>100</v>
      </c>
      <c r="D3921">
        <v>94</v>
      </c>
      <c r="E3921">
        <v>16</v>
      </c>
      <c r="F3921">
        <v>2</v>
      </c>
      <c r="G3921">
        <v>0</v>
      </c>
      <c r="H3921">
        <v>1</v>
      </c>
      <c r="I3921">
        <v>7</v>
      </c>
      <c r="J3921">
        <v>7</v>
      </c>
      <c r="K3921">
        <v>4</v>
      </c>
      <c r="L3921">
        <v>19</v>
      </c>
      <c r="M3921">
        <v>1</v>
      </c>
      <c r="N3921">
        <v>2</v>
      </c>
      <c r="O3921">
        <v>1</v>
      </c>
      <c r="P3921">
        <v>0.17</v>
      </c>
      <c r="Q3921">
        <v>0.21099999999999999</v>
      </c>
      <c r="R3921">
        <v>0.23300000000000001</v>
      </c>
      <c r="S3921">
        <v>0.44400000000000001</v>
      </c>
      <c r="T3921">
        <v>0.19800000000000001</v>
      </c>
      <c r="U3921">
        <v>-0.1</v>
      </c>
      <c r="V3921">
        <v>0</v>
      </c>
      <c r="W3921">
        <v>-0.5</v>
      </c>
    </row>
    <row r="3922" spans="1:23" x14ac:dyDescent="0.25">
      <c r="A3922" t="s">
        <v>3048</v>
      </c>
      <c r="B3922" t="s">
        <v>3049</v>
      </c>
      <c r="C3922">
        <v>100</v>
      </c>
      <c r="D3922">
        <v>94</v>
      </c>
      <c r="E3922">
        <v>16</v>
      </c>
      <c r="F3922">
        <v>2</v>
      </c>
      <c r="G3922">
        <v>0</v>
      </c>
      <c r="H3922">
        <v>1</v>
      </c>
      <c r="I3922">
        <v>7</v>
      </c>
      <c r="J3922">
        <v>7</v>
      </c>
      <c r="K3922">
        <v>4</v>
      </c>
      <c r="L3922">
        <v>24</v>
      </c>
      <c r="M3922">
        <v>1</v>
      </c>
      <c r="N3922">
        <v>3</v>
      </c>
      <c r="O3922">
        <v>2</v>
      </c>
      <c r="P3922">
        <v>0.17100000000000001</v>
      </c>
      <c r="Q3922">
        <v>0.21199999999999999</v>
      </c>
      <c r="R3922">
        <v>0.23</v>
      </c>
      <c r="S3922">
        <v>0.442</v>
      </c>
      <c r="T3922">
        <v>0.19800000000000001</v>
      </c>
      <c r="U3922">
        <v>0</v>
      </c>
      <c r="V3922">
        <v>0</v>
      </c>
      <c r="W3922">
        <v>-0.8</v>
      </c>
    </row>
    <row r="3923" spans="1:23" x14ac:dyDescent="0.25">
      <c r="A3923" t="s">
        <v>3046</v>
      </c>
      <c r="B3923" t="s">
        <v>3047</v>
      </c>
      <c r="C3923">
        <v>100</v>
      </c>
      <c r="D3923">
        <v>94</v>
      </c>
      <c r="E3923">
        <v>16</v>
      </c>
      <c r="F3923">
        <v>2</v>
      </c>
      <c r="G3923">
        <v>0</v>
      </c>
      <c r="H3923">
        <v>1</v>
      </c>
      <c r="I3923">
        <v>7</v>
      </c>
      <c r="J3923">
        <v>7</v>
      </c>
      <c r="K3923">
        <v>3</v>
      </c>
      <c r="L3923">
        <v>23</v>
      </c>
      <c r="M3923">
        <v>1</v>
      </c>
      <c r="N3923">
        <v>1</v>
      </c>
      <c r="O3923">
        <v>1</v>
      </c>
      <c r="P3923">
        <v>0.17</v>
      </c>
      <c r="Q3923">
        <v>0.20499999999999999</v>
      </c>
      <c r="R3923">
        <v>0.24</v>
      </c>
      <c r="S3923">
        <v>0.44500000000000001</v>
      </c>
      <c r="T3923">
        <v>0.19700000000000001</v>
      </c>
      <c r="U3923">
        <v>0</v>
      </c>
      <c r="V3923">
        <v>0</v>
      </c>
      <c r="W3923">
        <v>-0.6</v>
      </c>
    </row>
    <row r="3924" spans="1:23" x14ac:dyDescent="0.25">
      <c r="A3924" t="s">
        <v>3044</v>
      </c>
      <c r="B3924" t="s">
        <v>3045</v>
      </c>
      <c r="C3924">
        <v>100</v>
      </c>
      <c r="D3924">
        <v>93</v>
      </c>
      <c r="E3924">
        <v>16</v>
      </c>
      <c r="F3924">
        <v>2</v>
      </c>
      <c r="G3924">
        <v>0</v>
      </c>
      <c r="H3924">
        <v>1</v>
      </c>
      <c r="I3924">
        <v>7</v>
      </c>
      <c r="J3924">
        <v>6</v>
      </c>
      <c r="K3924">
        <v>5</v>
      </c>
      <c r="L3924">
        <v>18</v>
      </c>
      <c r="M3924">
        <v>1</v>
      </c>
      <c r="N3924">
        <v>2</v>
      </c>
      <c r="O3924">
        <v>1</v>
      </c>
      <c r="P3924">
        <v>0.16900000000000001</v>
      </c>
      <c r="Q3924">
        <v>0.214</v>
      </c>
      <c r="R3924">
        <v>0.22600000000000001</v>
      </c>
      <c r="S3924">
        <v>0.44</v>
      </c>
      <c r="T3924">
        <v>0.19700000000000001</v>
      </c>
      <c r="U3924">
        <v>0</v>
      </c>
      <c r="V3924">
        <v>0</v>
      </c>
      <c r="W3924">
        <v>-0.4</v>
      </c>
    </row>
    <row r="3925" spans="1:23" x14ac:dyDescent="0.25">
      <c r="A3925" t="s">
        <v>3042</v>
      </c>
      <c r="B3925" t="s">
        <v>3043</v>
      </c>
      <c r="C3925">
        <v>100</v>
      </c>
      <c r="D3925">
        <v>94</v>
      </c>
      <c r="E3925">
        <v>16</v>
      </c>
      <c r="F3925">
        <v>2</v>
      </c>
      <c r="G3925">
        <v>0</v>
      </c>
      <c r="H3925">
        <v>1</v>
      </c>
      <c r="I3925">
        <v>7</v>
      </c>
      <c r="J3925">
        <v>7</v>
      </c>
      <c r="K3925">
        <v>4</v>
      </c>
      <c r="L3925">
        <v>29</v>
      </c>
      <c r="M3925">
        <v>1</v>
      </c>
      <c r="N3925">
        <v>2</v>
      </c>
      <c r="O3925">
        <v>1</v>
      </c>
      <c r="P3925">
        <v>0.16700000000000001</v>
      </c>
      <c r="Q3925">
        <v>0.20599999999999999</v>
      </c>
      <c r="R3925">
        <v>0.23799999999999999</v>
      </c>
      <c r="S3925">
        <v>0.443</v>
      </c>
      <c r="T3925">
        <v>0.19700000000000001</v>
      </c>
      <c r="U3925">
        <v>0</v>
      </c>
      <c r="V3925">
        <v>0</v>
      </c>
      <c r="W3925">
        <v>-0.8</v>
      </c>
    </row>
    <row r="3926" spans="1:23" x14ac:dyDescent="0.25">
      <c r="A3926" t="s">
        <v>3040</v>
      </c>
      <c r="B3926" t="s">
        <v>3041</v>
      </c>
      <c r="C3926">
        <v>100</v>
      </c>
      <c r="D3926">
        <v>93</v>
      </c>
      <c r="E3926">
        <v>15</v>
      </c>
      <c r="F3926">
        <v>2</v>
      </c>
      <c r="G3926">
        <v>0</v>
      </c>
      <c r="H3926">
        <v>1</v>
      </c>
      <c r="I3926">
        <v>7</v>
      </c>
      <c r="J3926">
        <v>7</v>
      </c>
      <c r="K3926">
        <v>4</v>
      </c>
      <c r="L3926">
        <v>27</v>
      </c>
      <c r="M3926">
        <v>1</v>
      </c>
      <c r="N3926">
        <v>3</v>
      </c>
      <c r="O3926">
        <v>2</v>
      </c>
      <c r="P3926">
        <v>0.16300000000000001</v>
      </c>
      <c r="Q3926">
        <v>0.20699999999999999</v>
      </c>
      <c r="R3926">
        <v>0.23400000000000001</v>
      </c>
      <c r="S3926">
        <v>0.441</v>
      </c>
      <c r="T3926">
        <v>0.19700000000000001</v>
      </c>
      <c r="U3926">
        <v>0</v>
      </c>
      <c r="V3926">
        <v>0</v>
      </c>
      <c r="W3926">
        <v>-0.6</v>
      </c>
    </row>
    <row r="3927" spans="1:23" x14ac:dyDescent="0.25">
      <c r="A3927" t="s">
        <v>3038</v>
      </c>
      <c r="B3927" t="s">
        <v>3039</v>
      </c>
      <c r="C3927">
        <v>100</v>
      </c>
      <c r="D3927">
        <v>94</v>
      </c>
      <c r="E3927">
        <v>16</v>
      </c>
      <c r="F3927">
        <v>2</v>
      </c>
      <c r="G3927">
        <v>0</v>
      </c>
      <c r="H3927">
        <v>1</v>
      </c>
      <c r="I3927">
        <v>6</v>
      </c>
      <c r="J3927">
        <v>6</v>
      </c>
      <c r="K3927">
        <v>4</v>
      </c>
      <c r="L3927">
        <v>22</v>
      </c>
      <c r="M3927">
        <v>1</v>
      </c>
      <c r="N3927">
        <v>3</v>
      </c>
      <c r="O3927">
        <v>2</v>
      </c>
      <c r="P3927">
        <v>0.17599999999999999</v>
      </c>
      <c r="Q3927">
        <v>0.217</v>
      </c>
      <c r="R3927">
        <v>0.222</v>
      </c>
      <c r="S3927">
        <v>0.439</v>
      </c>
      <c r="T3927">
        <v>0.19700000000000001</v>
      </c>
      <c r="U3927">
        <v>-0.1</v>
      </c>
      <c r="V3927">
        <v>0</v>
      </c>
      <c r="W3927">
        <v>-0.6</v>
      </c>
    </row>
    <row r="3928" spans="1:23" x14ac:dyDescent="0.25">
      <c r="A3928" t="s">
        <v>3036</v>
      </c>
      <c r="B3928" t="s">
        <v>3037</v>
      </c>
      <c r="C3928">
        <v>100</v>
      </c>
      <c r="D3928">
        <v>93</v>
      </c>
      <c r="E3928">
        <v>15</v>
      </c>
      <c r="F3928">
        <v>2</v>
      </c>
      <c r="G3928">
        <v>0</v>
      </c>
      <c r="H3928">
        <v>1</v>
      </c>
      <c r="I3928">
        <v>7</v>
      </c>
      <c r="J3928">
        <v>7</v>
      </c>
      <c r="K3928">
        <v>5</v>
      </c>
      <c r="L3928">
        <v>22</v>
      </c>
      <c r="M3928">
        <v>1</v>
      </c>
      <c r="N3928">
        <v>1</v>
      </c>
      <c r="O3928">
        <v>1</v>
      </c>
      <c r="P3928">
        <v>0.16400000000000001</v>
      </c>
      <c r="Q3928">
        <v>0.21299999999999999</v>
      </c>
      <c r="R3928">
        <v>0.22800000000000001</v>
      </c>
      <c r="S3928">
        <v>0.44</v>
      </c>
      <c r="T3928">
        <v>0.19700000000000001</v>
      </c>
      <c r="U3928">
        <v>-0.1</v>
      </c>
      <c r="V3928">
        <v>0</v>
      </c>
      <c r="W3928">
        <v>-0.5</v>
      </c>
    </row>
    <row r="3929" spans="1:23" x14ac:dyDescent="0.25">
      <c r="A3929" t="s">
        <v>3034</v>
      </c>
      <c r="B3929" t="s">
        <v>3035</v>
      </c>
      <c r="C3929">
        <v>100</v>
      </c>
      <c r="D3929">
        <v>94</v>
      </c>
      <c r="E3929">
        <v>17</v>
      </c>
      <c r="F3929">
        <v>2</v>
      </c>
      <c r="G3929">
        <v>0</v>
      </c>
      <c r="H3929">
        <v>1</v>
      </c>
      <c r="I3929">
        <v>6</v>
      </c>
      <c r="J3929">
        <v>6</v>
      </c>
      <c r="K3929">
        <v>4</v>
      </c>
      <c r="L3929">
        <v>16</v>
      </c>
      <c r="M3929">
        <v>1</v>
      </c>
      <c r="N3929">
        <v>2</v>
      </c>
      <c r="O3929">
        <v>1</v>
      </c>
      <c r="P3929">
        <v>0.17699999999999999</v>
      </c>
      <c r="Q3929">
        <v>0.214</v>
      </c>
      <c r="R3929">
        <v>0.22600000000000001</v>
      </c>
      <c r="S3929">
        <v>0.44</v>
      </c>
      <c r="T3929">
        <v>0.19700000000000001</v>
      </c>
      <c r="U3929">
        <v>0</v>
      </c>
      <c r="V3929">
        <v>0</v>
      </c>
      <c r="W3929">
        <v>-0.5</v>
      </c>
    </row>
    <row r="3930" spans="1:23" x14ac:dyDescent="0.25">
      <c r="A3930" t="s">
        <v>3032</v>
      </c>
      <c r="B3930" t="s">
        <v>3033</v>
      </c>
      <c r="C3930">
        <v>100</v>
      </c>
      <c r="D3930">
        <v>93</v>
      </c>
      <c r="E3930">
        <v>16</v>
      </c>
      <c r="F3930">
        <v>2</v>
      </c>
      <c r="G3930">
        <v>0</v>
      </c>
      <c r="H3930">
        <v>1</v>
      </c>
      <c r="I3930">
        <v>7</v>
      </c>
      <c r="J3930">
        <v>7</v>
      </c>
      <c r="K3930">
        <v>4</v>
      </c>
      <c r="L3930">
        <v>20</v>
      </c>
      <c r="M3930">
        <v>1</v>
      </c>
      <c r="N3930">
        <v>2</v>
      </c>
      <c r="O3930">
        <v>1</v>
      </c>
      <c r="P3930">
        <v>0.17</v>
      </c>
      <c r="Q3930">
        <v>0.21199999999999999</v>
      </c>
      <c r="R3930">
        <v>0.22900000000000001</v>
      </c>
      <c r="S3930">
        <v>0.441</v>
      </c>
      <c r="T3930">
        <v>0.19700000000000001</v>
      </c>
      <c r="U3930">
        <v>0</v>
      </c>
      <c r="V3930">
        <v>0</v>
      </c>
      <c r="W3930">
        <v>-0.4</v>
      </c>
    </row>
    <row r="3931" spans="1:23" x14ac:dyDescent="0.25">
      <c r="A3931" t="s">
        <v>3030</v>
      </c>
      <c r="B3931" t="s">
        <v>3031</v>
      </c>
      <c r="C3931">
        <v>100</v>
      </c>
      <c r="D3931">
        <v>94</v>
      </c>
      <c r="E3931">
        <v>16</v>
      </c>
      <c r="F3931">
        <v>2</v>
      </c>
      <c r="G3931">
        <v>0</v>
      </c>
      <c r="H3931">
        <v>1</v>
      </c>
      <c r="I3931">
        <v>7</v>
      </c>
      <c r="J3931">
        <v>7</v>
      </c>
      <c r="K3931">
        <v>4</v>
      </c>
      <c r="L3931">
        <v>24</v>
      </c>
      <c r="M3931">
        <v>1</v>
      </c>
      <c r="N3931">
        <v>2</v>
      </c>
      <c r="O3931">
        <v>1</v>
      </c>
      <c r="P3931">
        <v>0.17100000000000001</v>
      </c>
      <c r="Q3931">
        <v>0.20699999999999999</v>
      </c>
      <c r="R3931">
        <v>0.23599999999999999</v>
      </c>
      <c r="S3931">
        <v>0.443</v>
      </c>
      <c r="T3931">
        <v>0.19700000000000001</v>
      </c>
      <c r="U3931">
        <v>0</v>
      </c>
      <c r="V3931">
        <v>0</v>
      </c>
      <c r="W3931">
        <v>-0.6</v>
      </c>
    </row>
    <row r="3932" spans="1:23" x14ac:dyDescent="0.25">
      <c r="A3932" t="s">
        <v>3028</v>
      </c>
      <c r="B3932" t="s">
        <v>3029</v>
      </c>
      <c r="C3932">
        <v>100</v>
      </c>
      <c r="D3932">
        <v>94</v>
      </c>
      <c r="E3932">
        <v>16</v>
      </c>
      <c r="F3932">
        <v>2</v>
      </c>
      <c r="G3932">
        <v>0</v>
      </c>
      <c r="H3932">
        <v>1</v>
      </c>
      <c r="I3932">
        <v>7</v>
      </c>
      <c r="J3932">
        <v>7</v>
      </c>
      <c r="K3932">
        <v>3</v>
      </c>
      <c r="L3932">
        <v>21</v>
      </c>
      <c r="M3932">
        <v>1</v>
      </c>
      <c r="N3932">
        <v>1</v>
      </c>
      <c r="O3932">
        <v>0</v>
      </c>
      <c r="P3932">
        <v>0.17399999999999999</v>
      </c>
      <c r="Q3932">
        <v>0.20799999999999999</v>
      </c>
      <c r="R3932">
        <v>0.23699999999999999</v>
      </c>
      <c r="S3932">
        <v>0.44500000000000001</v>
      </c>
      <c r="T3932">
        <v>0.19700000000000001</v>
      </c>
      <c r="U3932">
        <v>0</v>
      </c>
      <c r="V3932">
        <v>0</v>
      </c>
      <c r="W3932">
        <v>-0.4</v>
      </c>
    </row>
    <row r="3933" spans="1:23" x14ac:dyDescent="0.25">
      <c r="A3933" t="s">
        <v>3026</v>
      </c>
      <c r="B3933" t="s">
        <v>3027</v>
      </c>
      <c r="C3933">
        <v>100</v>
      </c>
      <c r="D3933">
        <v>93</v>
      </c>
      <c r="E3933">
        <v>15</v>
      </c>
      <c r="F3933">
        <v>2</v>
      </c>
      <c r="G3933">
        <v>0</v>
      </c>
      <c r="H3933">
        <v>1</v>
      </c>
      <c r="I3933">
        <v>7</v>
      </c>
      <c r="J3933">
        <v>7</v>
      </c>
      <c r="K3933">
        <v>5</v>
      </c>
      <c r="L3933">
        <v>26</v>
      </c>
      <c r="M3933">
        <v>1</v>
      </c>
      <c r="N3933">
        <v>1</v>
      </c>
      <c r="O3933">
        <v>1</v>
      </c>
      <c r="P3933">
        <v>0.16500000000000001</v>
      </c>
      <c r="Q3933">
        <v>0.21199999999999999</v>
      </c>
      <c r="R3933">
        <v>0.22700000000000001</v>
      </c>
      <c r="S3933">
        <v>0.439</v>
      </c>
      <c r="T3933">
        <v>0.19700000000000001</v>
      </c>
      <c r="U3933">
        <v>0</v>
      </c>
      <c r="V3933">
        <v>0</v>
      </c>
      <c r="W3933">
        <v>-0.8</v>
      </c>
    </row>
    <row r="3934" spans="1:23" x14ac:dyDescent="0.25">
      <c r="A3934" t="s">
        <v>3024</v>
      </c>
      <c r="B3934" t="s">
        <v>3025</v>
      </c>
      <c r="C3934">
        <v>100</v>
      </c>
      <c r="D3934">
        <v>94</v>
      </c>
      <c r="E3934">
        <v>16</v>
      </c>
      <c r="F3934">
        <v>2</v>
      </c>
      <c r="G3934">
        <v>0</v>
      </c>
      <c r="H3934">
        <v>1</v>
      </c>
      <c r="I3934">
        <v>7</v>
      </c>
      <c r="J3934">
        <v>6</v>
      </c>
      <c r="K3934">
        <v>4</v>
      </c>
      <c r="L3934">
        <v>26</v>
      </c>
      <c r="M3934">
        <v>1</v>
      </c>
      <c r="N3934">
        <v>2</v>
      </c>
      <c r="O3934">
        <v>1</v>
      </c>
      <c r="P3934">
        <v>0.16900000000000001</v>
      </c>
      <c r="Q3934">
        <v>0.21</v>
      </c>
      <c r="R3934">
        <v>0.23</v>
      </c>
      <c r="S3934">
        <v>0.44</v>
      </c>
      <c r="T3934">
        <v>0.19700000000000001</v>
      </c>
      <c r="U3934">
        <v>0</v>
      </c>
      <c r="V3934">
        <v>0</v>
      </c>
      <c r="W3934">
        <v>-0.6</v>
      </c>
    </row>
    <row r="3935" spans="1:23" x14ac:dyDescent="0.25">
      <c r="A3935" t="s">
        <v>3022</v>
      </c>
      <c r="B3935" t="s">
        <v>3023</v>
      </c>
      <c r="C3935">
        <v>100</v>
      </c>
      <c r="D3935">
        <v>94</v>
      </c>
      <c r="E3935">
        <v>17</v>
      </c>
      <c r="F3935">
        <v>2</v>
      </c>
      <c r="G3935">
        <v>0</v>
      </c>
      <c r="H3935">
        <v>1</v>
      </c>
      <c r="I3935">
        <v>7</v>
      </c>
      <c r="J3935">
        <v>7</v>
      </c>
      <c r="K3935">
        <v>4</v>
      </c>
      <c r="L3935">
        <v>16</v>
      </c>
      <c r="M3935">
        <v>1</v>
      </c>
      <c r="N3935">
        <v>2</v>
      </c>
      <c r="O3935">
        <v>1</v>
      </c>
      <c r="P3935">
        <v>0.17599999999999999</v>
      </c>
      <c r="Q3935">
        <v>0.21099999999999999</v>
      </c>
      <c r="R3935">
        <v>0.23200000000000001</v>
      </c>
      <c r="S3935">
        <v>0.442</v>
      </c>
      <c r="T3935">
        <v>0.19700000000000001</v>
      </c>
      <c r="U3935">
        <v>0</v>
      </c>
      <c r="V3935">
        <v>0</v>
      </c>
      <c r="W3935">
        <v>-0.5</v>
      </c>
    </row>
    <row r="3936" spans="1:23" x14ac:dyDescent="0.25">
      <c r="A3936" t="s">
        <v>3020</v>
      </c>
      <c r="B3936" t="s">
        <v>3021</v>
      </c>
      <c r="C3936">
        <v>100</v>
      </c>
      <c r="D3936">
        <v>94</v>
      </c>
      <c r="E3936">
        <v>16</v>
      </c>
      <c r="F3936">
        <v>2</v>
      </c>
      <c r="G3936">
        <v>0</v>
      </c>
      <c r="H3936">
        <v>1</v>
      </c>
      <c r="I3936">
        <v>7</v>
      </c>
      <c r="J3936">
        <v>7</v>
      </c>
      <c r="K3936">
        <v>3</v>
      </c>
      <c r="L3936">
        <v>29</v>
      </c>
      <c r="M3936">
        <v>1</v>
      </c>
      <c r="N3936">
        <v>1</v>
      </c>
      <c r="O3936">
        <v>1</v>
      </c>
      <c r="P3936">
        <v>0.17199999999999999</v>
      </c>
      <c r="Q3936">
        <v>0.20499999999999999</v>
      </c>
      <c r="R3936">
        <v>0.24099999999999999</v>
      </c>
      <c r="S3936">
        <v>0.44600000000000001</v>
      </c>
      <c r="T3936">
        <v>0.19700000000000001</v>
      </c>
      <c r="U3936">
        <v>0</v>
      </c>
      <c r="V3936">
        <v>0</v>
      </c>
      <c r="W3936">
        <v>-0.8</v>
      </c>
    </row>
    <row r="3937" spans="1:23" x14ac:dyDescent="0.25">
      <c r="A3937" t="s">
        <v>3018</v>
      </c>
      <c r="B3937" t="s">
        <v>3019</v>
      </c>
      <c r="C3937">
        <v>100</v>
      </c>
      <c r="D3937">
        <v>94</v>
      </c>
      <c r="E3937">
        <v>16</v>
      </c>
      <c r="F3937">
        <v>2</v>
      </c>
      <c r="G3937">
        <v>0</v>
      </c>
      <c r="H3937">
        <v>1</v>
      </c>
      <c r="I3937">
        <v>7</v>
      </c>
      <c r="J3937">
        <v>7</v>
      </c>
      <c r="K3937">
        <v>4</v>
      </c>
      <c r="L3937">
        <v>23</v>
      </c>
      <c r="M3937">
        <v>1</v>
      </c>
      <c r="N3937">
        <v>2</v>
      </c>
      <c r="O3937">
        <v>1</v>
      </c>
      <c r="P3937">
        <v>0.16900000000000001</v>
      </c>
      <c r="Q3937">
        <v>0.20699999999999999</v>
      </c>
      <c r="R3937">
        <v>0.23499999999999999</v>
      </c>
      <c r="S3937">
        <v>0.442</v>
      </c>
      <c r="T3937">
        <v>0.19700000000000001</v>
      </c>
      <c r="U3937">
        <v>0</v>
      </c>
      <c r="V3937">
        <v>0</v>
      </c>
      <c r="W3937">
        <v>-0.6</v>
      </c>
    </row>
    <row r="3938" spans="1:23" x14ac:dyDescent="0.25">
      <c r="A3938" t="s">
        <v>3016</v>
      </c>
      <c r="B3938" t="s">
        <v>3017</v>
      </c>
      <c r="C3938">
        <v>100</v>
      </c>
      <c r="D3938">
        <v>94</v>
      </c>
      <c r="E3938">
        <v>16</v>
      </c>
      <c r="F3938">
        <v>2</v>
      </c>
      <c r="G3938">
        <v>0</v>
      </c>
      <c r="H3938">
        <v>1</v>
      </c>
      <c r="I3938">
        <v>7</v>
      </c>
      <c r="J3938">
        <v>7</v>
      </c>
      <c r="K3938">
        <v>4</v>
      </c>
      <c r="L3938">
        <v>22</v>
      </c>
      <c r="M3938">
        <v>1</v>
      </c>
      <c r="N3938">
        <v>3</v>
      </c>
      <c r="O3938">
        <v>1</v>
      </c>
      <c r="P3938">
        <v>0.17100000000000001</v>
      </c>
      <c r="Q3938">
        <v>0.21299999999999999</v>
      </c>
      <c r="R3938">
        <v>0.22500000000000001</v>
      </c>
      <c r="S3938">
        <v>0.438</v>
      </c>
      <c r="T3938">
        <v>0.19700000000000001</v>
      </c>
      <c r="U3938">
        <v>0</v>
      </c>
      <c r="V3938">
        <v>0</v>
      </c>
      <c r="W3938">
        <v>-0.5</v>
      </c>
    </row>
    <row r="3939" spans="1:23" x14ac:dyDescent="0.25">
      <c r="A3939" t="s">
        <v>3014</v>
      </c>
      <c r="B3939" t="s">
        <v>3015</v>
      </c>
      <c r="C3939">
        <v>100</v>
      </c>
      <c r="D3939">
        <v>94</v>
      </c>
      <c r="E3939">
        <v>16</v>
      </c>
      <c r="F3939">
        <v>2</v>
      </c>
      <c r="G3939">
        <v>0</v>
      </c>
      <c r="H3939">
        <v>1</v>
      </c>
      <c r="I3939">
        <v>7</v>
      </c>
      <c r="J3939">
        <v>7</v>
      </c>
      <c r="K3939">
        <v>4</v>
      </c>
      <c r="L3939">
        <v>20</v>
      </c>
      <c r="M3939">
        <v>1</v>
      </c>
      <c r="N3939">
        <v>3</v>
      </c>
      <c r="O3939">
        <v>1</v>
      </c>
      <c r="P3939">
        <v>0.17299999999999999</v>
      </c>
      <c r="Q3939">
        <v>0.21</v>
      </c>
      <c r="R3939">
        <v>0.23300000000000001</v>
      </c>
      <c r="S3939">
        <v>0.443</v>
      </c>
      <c r="T3939">
        <v>0.19700000000000001</v>
      </c>
      <c r="U3939">
        <v>0</v>
      </c>
      <c r="V3939">
        <v>0</v>
      </c>
      <c r="W3939">
        <v>-0.8</v>
      </c>
    </row>
    <row r="3940" spans="1:23" x14ac:dyDescent="0.25">
      <c r="A3940" t="s">
        <v>3012</v>
      </c>
      <c r="B3940" t="s">
        <v>3013</v>
      </c>
      <c r="C3940">
        <v>100</v>
      </c>
      <c r="D3940">
        <v>94</v>
      </c>
      <c r="E3940">
        <v>16</v>
      </c>
      <c r="F3940">
        <v>2</v>
      </c>
      <c r="G3940">
        <v>0</v>
      </c>
      <c r="H3940">
        <v>1</v>
      </c>
      <c r="I3940">
        <v>7</v>
      </c>
      <c r="J3940">
        <v>7</v>
      </c>
      <c r="K3940">
        <v>4</v>
      </c>
      <c r="L3940">
        <v>18</v>
      </c>
      <c r="M3940">
        <v>1</v>
      </c>
      <c r="N3940">
        <v>2</v>
      </c>
      <c r="O3940">
        <v>1</v>
      </c>
      <c r="P3940">
        <v>0.16900000000000001</v>
      </c>
      <c r="Q3940">
        <v>0.21</v>
      </c>
      <c r="R3940">
        <v>0.23</v>
      </c>
      <c r="S3940">
        <v>0.441</v>
      </c>
      <c r="T3940">
        <v>0.19700000000000001</v>
      </c>
      <c r="U3940">
        <v>-0.1</v>
      </c>
      <c r="V3940">
        <v>0</v>
      </c>
      <c r="W3940">
        <v>-0.5</v>
      </c>
    </row>
    <row r="3941" spans="1:23" x14ac:dyDescent="0.25">
      <c r="A3941" t="s">
        <v>3010</v>
      </c>
      <c r="B3941" t="s">
        <v>3011</v>
      </c>
      <c r="C3941">
        <v>100</v>
      </c>
      <c r="D3941">
        <v>93</v>
      </c>
      <c r="E3941">
        <v>16</v>
      </c>
      <c r="F3941">
        <v>2</v>
      </c>
      <c r="G3941">
        <v>0</v>
      </c>
      <c r="H3941">
        <v>1</v>
      </c>
      <c r="I3941">
        <v>7</v>
      </c>
      <c r="J3941">
        <v>7</v>
      </c>
      <c r="K3941">
        <v>4</v>
      </c>
      <c r="L3941">
        <v>20</v>
      </c>
      <c r="M3941">
        <v>1</v>
      </c>
      <c r="N3941">
        <v>2</v>
      </c>
      <c r="O3941">
        <v>1</v>
      </c>
      <c r="P3941">
        <v>0.16800000000000001</v>
      </c>
      <c r="Q3941">
        <v>0.21</v>
      </c>
      <c r="R3941">
        <v>0.23100000000000001</v>
      </c>
      <c r="S3941">
        <v>0.441</v>
      </c>
      <c r="T3941">
        <v>0.19700000000000001</v>
      </c>
      <c r="U3941">
        <v>0</v>
      </c>
      <c r="V3941">
        <v>0</v>
      </c>
      <c r="W3941">
        <v>-0.5</v>
      </c>
    </row>
    <row r="3942" spans="1:23" x14ac:dyDescent="0.25">
      <c r="A3942" t="s">
        <v>3008</v>
      </c>
      <c r="B3942" t="s">
        <v>3009</v>
      </c>
      <c r="C3942">
        <v>100</v>
      </c>
      <c r="D3942">
        <v>94</v>
      </c>
      <c r="E3942">
        <v>16</v>
      </c>
      <c r="F3942">
        <v>2</v>
      </c>
      <c r="G3942">
        <v>0</v>
      </c>
      <c r="H3942">
        <v>1</v>
      </c>
      <c r="I3942">
        <v>7</v>
      </c>
      <c r="J3942">
        <v>7</v>
      </c>
      <c r="K3942">
        <v>4</v>
      </c>
      <c r="L3942">
        <v>26</v>
      </c>
      <c r="M3942">
        <v>1</v>
      </c>
      <c r="N3942">
        <v>2</v>
      </c>
      <c r="O3942">
        <v>1</v>
      </c>
      <c r="P3942">
        <v>0.16600000000000001</v>
      </c>
      <c r="Q3942">
        <v>0.20699999999999999</v>
      </c>
      <c r="R3942">
        <v>0.23599999999999999</v>
      </c>
      <c r="S3942">
        <v>0.443</v>
      </c>
      <c r="T3942">
        <v>0.19700000000000001</v>
      </c>
      <c r="U3942">
        <v>0</v>
      </c>
      <c r="V3942">
        <v>0</v>
      </c>
      <c r="W3942">
        <v>-0.4</v>
      </c>
    </row>
    <row r="3943" spans="1:23" x14ac:dyDescent="0.25">
      <c r="A3943" t="s">
        <v>3006</v>
      </c>
      <c r="B3943" t="s">
        <v>3007</v>
      </c>
      <c r="C3943">
        <v>100</v>
      </c>
      <c r="D3943">
        <v>95</v>
      </c>
      <c r="E3943">
        <v>16</v>
      </c>
      <c r="F3943">
        <v>2</v>
      </c>
      <c r="G3943">
        <v>0</v>
      </c>
      <c r="H3943">
        <v>1</v>
      </c>
      <c r="I3943">
        <v>7</v>
      </c>
      <c r="J3943">
        <v>7</v>
      </c>
      <c r="K3943">
        <v>3</v>
      </c>
      <c r="L3943">
        <v>27</v>
      </c>
      <c r="M3943">
        <v>1</v>
      </c>
      <c r="N3943">
        <v>2</v>
      </c>
      <c r="O3943">
        <v>1</v>
      </c>
      <c r="P3943">
        <v>0.17100000000000001</v>
      </c>
      <c r="Q3943">
        <v>0.20399999999999999</v>
      </c>
      <c r="R3943">
        <v>0.24</v>
      </c>
      <c r="S3943">
        <v>0.44500000000000001</v>
      </c>
      <c r="T3943">
        <v>0.19700000000000001</v>
      </c>
      <c r="U3943">
        <v>0</v>
      </c>
      <c r="V3943">
        <v>0</v>
      </c>
      <c r="W3943">
        <v>-0.8</v>
      </c>
    </row>
    <row r="3944" spans="1:23" x14ac:dyDescent="0.25">
      <c r="A3944" t="s">
        <v>3004</v>
      </c>
      <c r="B3944" t="s">
        <v>3005</v>
      </c>
      <c r="C3944">
        <v>100</v>
      </c>
      <c r="D3944">
        <v>94</v>
      </c>
      <c r="E3944">
        <v>16</v>
      </c>
      <c r="F3944">
        <v>2</v>
      </c>
      <c r="G3944">
        <v>0</v>
      </c>
      <c r="H3944">
        <v>1</v>
      </c>
      <c r="I3944">
        <v>6</v>
      </c>
      <c r="J3944">
        <v>7</v>
      </c>
      <c r="K3944">
        <v>4</v>
      </c>
      <c r="L3944">
        <v>19</v>
      </c>
      <c r="M3944">
        <v>1</v>
      </c>
      <c r="N3944">
        <v>1</v>
      </c>
      <c r="O3944">
        <v>1</v>
      </c>
      <c r="P3944">
        <v>0.17199999999999999</v>
      </c>
      <c r="Q3944">
        <v>0.20899999999999999</v>
      </c>
      <c r="R3944">
        <v>0.23300000000000001</v>
      </c>
      <c r="S3944">
        <v>0.442</v>
      </c>
      <c r="T3944">
        <v>0.19700000000000001</v>
      </c>
      <c r="U3944">
        <v>0</v>
      </c>
      <c r="V3944">
        <v>0</v>
      </c>
      <c r="W3944">
        <v>-0.5</v>
      </c>
    </row>
    <row r="3945" spans="1:23" x14ac:dyDescent="0.25">
      <c r="A3945" t="s">
        <v>3002</v>
      </c>
      <c r="B3945" t="s">
        <v>3003</v>
      </c>
      <c r="C3945">
        <v>100</v>
      </c>
      <c r="D3945">
        <v>94</v>
      </c>
      <c r="E3945">
        <v>16</v>
      </c>
      <c r="F3945">
        <v>2</v>
      </c>
      <c r="G3945">
        <v>0</v>
      </c>
      <c r="H3945">
        <v>1</v>
      </c>
      <c r="I3945">
        <v>7</v>
      </c>
      <c r="J3945">
        <v>7</v>
      </c>
      <c r="K3945">
        <v>4</v>
      </c>
      <c r="L3945">
        <v>18</v>
      </c>
      <c r="M3945">
        <v>1</v>
      </c>
      <c r="N3945">
        <v>2</v>
      </c>
      <c r="O3945">
        <v>1</v>
      </c>
      <c r="P3945">
        <v>0.17100000000000001</v>
      </c>
      <c r="Q3945">
        <v>0.21099999999999999</v>
      </c>
      <c r="R3945">
        <v>0.23</v>
      </c>
      <c r="S3945">
        <v>0.441</v>
      </c>
      <c r="T3945">
        <v>0.19700000000000001</v>
      </c>
      <c r="U3945">
        <v>0</v>
      </c>
      <c r="V3945">
        <v>0</v>
      </c>
      <c r="W3945">
        <v>-0.5</v>
      </c>
    </row>
    <row r="3946" spans="1:23" x14ac:dyDescent="0.25">
      <c r="A3946" t="s">
        <v>3000</v>
      </c>
      <c r="B3946" t="s">
        <v>3001</v>
      </c>
      <c r="C3946">
        <v>100</v>
      </c>
      <c r="D3946">
        <v>94</v>
      </c>
      <c r="E3946">
        <v>17</v>
      </c>
      <c r="F3946">
        <v>2</v>
      </c>
      <c r="G3946">
        <v>0</v>
      </c>
      <c r="H3946">
        <v>1</v>
      </c>
      <c r="I3946">
        <v>7</v>
      </c>
      <c r="J3946">
        <v>7</v>
      </c>
      <c r="K3946">
        <v>4</v>
      </c>
      <c r="L3946">
        <v>19</v>
      </c>
      <c r="M3946">
        <v>1</v>
      </c>
      <c r="N3946">
        <v>2</v>
      </c>
      <c r="O3946">
        <v>1</v>
      </c>
      <c r="P3946">
        <v>0.17599999999999999</v>
      </c>
      <c r="Q3946">
        <v>0.21199999999999999</v>
      </c>
      <c r="R3946">
        <v>0.22900000000000001</v>
      </c>
      <c r="S3946">
        <v>0.441</v>
      </c>
      <c r="T3946">
        <v>0.19700000000000001</v>
      </c>
      <c r="U3946">
        <v>0</v>
      </c>
      <c r="V3946">
        <v>0</v>
      </c>
      <c r="W3946">
        <v>-0.5</v>
      </c>
    </row>
    <row r="3947" spans="1:23" x14ac:dyDescent="0.25">
      <c r="A3947" t="s">
        <v>2998</v>
      </c>
      <c r="B3947" t="s">
        <v>2999</v>
      </c>
      <c r="C3947">
        <v>100</v>
      </c>
      <c r="D3947">
        <v>94</v>
      </c>
      <c r="E3947">
        <v>16</v>
      </c>
      <c r="F3947">
        <v>2</v>
      </c>
      <c r="G3947">
        <v>0</v>
      </c>
      <c r="H3947">
        <v>1</v>
      </c>
      <c r="I3947">
        <v>7</v>
      </c>
      <c r="J3947">
        <v>7</v>
      </c>
      <c r="K3947">
        <v>4</v>
      </c>
      <c r="L3947">
        <v>22</v>
      </c>
      <c r="M3947">
        <v>1</v>
      </c>
      <c r="N3947">
        <v>2</v>
      </c>
      <c r="O3947">
        <v>1</v>
      </c>
      <c r="P3947">
        <v>0.16800000000000001</v>
      </c>
      <c r="Q3947">
        <v>0.20899999999999999</v>
      </c>
      <c r="R3947">
        <v>0.23200000000000001</v>
      </c>
      <c r="S3947">
        <v>0.441</v>
      </c>
      <c r="T3947">
        <v>0.19700000000000001</v>
      </c>
      <c r="U3947">
        <v>-0.1</v>
      </c>
      <c r="V3947">
        <v>0</v>
      </c>
      <c r="W3947">
        <v>-0.8</v>
      </c>
    </row>
    <row r="3948" spans="1:23" x14ac:dyDescent="0.25">
      <c r="A3948" t="s">
        <v>2996</v>
      </c>
      <c r="B3948" t="s">
        <v>2997</v>
      </c>
      <c r="C3948">
        <v>100</v>
      </c>
      <c r="D3948">
        <v>94</v>
      </c>
      <c r="E3948">
        <v>16</v>
      </c>
      <c r="F3948">
        <v>2</v>
      </c>
      <c r="G3948">
        <v>0</v>
      </c>
      <c r="H3948">
        <v>1</v>
      </c>
      <c r="I3948">
        <v>7</v>
      </c>
      <c r="J3948">
        <v>7</v>
      </c>
      <c r="K3948">
        <v>3</v>
      </c>
      <c r="L3948">
        <v>28</v>
      </c>
      <c r="M3948">
        <v>1</v>
      </c>
      <c r="N3948">
        <v>2</v>
      </c>
      <c r="O3948">
        <v>1</v>
      </c>
      <c r="P3948">
        <v>0.17</v>
      </c>
      <c r="Q3948">
        <v>0.20499999999999999</v>
      </c>
      <c r="R3948">
        <v>0.24</v>
      </c>
      <c r="S3948">
        <v>0.44500000000000001</v>
      </c>
      <c r="T3948">
        <v>0.19700000000000001</v>
      </c>
      <c r="U3948">
        <v>-0.1</v>
      </c>
      <c r="V3948">
        <v>0</v>
      </c>
      <c r="W3948">
        <v>-0.8</v>
      </c>
    </row>
    <row r="3949" spans="1:23" x14ac:dyDescent="0.25">
      <c r="A3949" t="s">
        <v>2994</v>
      </c>
      <c r="B3949" t="s">
        <v>2995</v>
      </c>
      <c r="C3949">
        <v>100</v>
      </c>
      <c r="D3949">
        <v>93</v>
      </c>
      <c r="E3949">
        <v>16</v>
      </c>
      <c r="F3949">
        <v>2</v>
      </c>
      <c r="G3949">
        <v>0</v>
      </c>
      <c r="H3949">
        <v>1</v>
      </c>
      <c r="I3949">
        <v>7</v>
      </c>
      <c r="J3949">
        <v>7</v>
      </c>
      <c r="K3949">
        <v>4</v>
      </c>
      <c r="L3949">
        <v>17</v>
      </c>
      <c r="M3949">
        <v>1</v>
      </c>
      <c r="N3949">
        <v>2</v>
      </c>
      <c r="O3949">
        <v>1</v>
      </c>
      <c r="P3949">
        <v>0.16900000000000001</v>
      </c>
      <c r="Q3949">
        <v>0.21099999999999999</v>
      </c>
      <c r="R3949">
        <v>0.22900000000000001</v>
      </c>
      <c r="S3949">
        <v>0.44</v>
      </c>
      <c r="T3949">
        <v>0.19700000000000001</v>
      </c>
      <c r="U3949">
        <v>0</v>
      </c>
      <c r="V3949">
        <v>0</v>
      </c>
      <c r="W3949">
        <v>-0.5</v>
      </c>
    </row>
    <row r="3950" spans="1:23" x14ac:dyDescent="0.25">
      <c r="A3950" t="s">
        <v>2992</v>
      </c>
      <c r="B3950" t="s">
        <v>2993</v>
      </c>
      <c r="C3950">
        <v>100</v>
      </c>
      <c r="D3950">
        <v>94</v>
      </c>
      <c r="E3950">
        <v>16</v>
      </c>
      <c r="F3950">
        <v>2</v>
      </c>
      <c r="G3950">
        <v>0</v>
      </c>
      <c r="H3950">
        <v>1</v>
      </c>
      <c r="I3950">
        <v>7</v>
      </c>
      <c r="J3950">
        <v>7</v>
      </c>
      <c r="K3950">
        <v>3</v>
      </c>
      <c r="L3950">
        <v>27</v>
      </c>
      <c r="M3950">
        <v>1</v>
      </c>
      <c r="N3950">
        <v>1</v>
      </c>
      <c r="O3950">
        <v>1</v>
      </c>
      <c r="P3950">
        <v>0.17199999999999999</v>
      </c>
      <c r="Q3950">
        <v>0.20599999999999999</v>
      </c>
      <c r="R3950">
        <v>0.23699999999999999</v>
      </c>
      <c r="S3950">
        <v>0.443</v>
      </c>
      <c r="T3950">
        <v>0.19700000000000001</v>
      </c>
      <c r="U3950">
        <v>-0.3</v>
      </c>
      <c r="V3950">
        <v>0</v>
      </c>
      <c r="W3950">
        <v>-0.8</v>
      </c>
    </row>
    <row r="3951" spans="1:23" x14ac:dyDescent="0.25">
      <c r="A3951" t="s">
        <v>2990</v>
      </c>
      <c r="B3951" t="s">
        <v>2991</v>
      </c>
      <c r="C3951">
        <v>100</v>
      </c>
      <c r="D3951">
        <v>95</v>
      </c>
      <c r="E3951">
        <v>17</v>
      </c>
      <c r="F3951">
        <v>2</v>
      </c>
      <c r="G3951">
        <v>0</v>
      </c>
      <c r="H3951">
        <v>1</v>
      </c>
      <c r="I3951">
        <v>6</v>
      </c>
      <c r="J3951">
        <v>7</v>
      </c>
      <c r="K3951">
        <v>3</v>
      </c>
      <c r="L3951">
        <v>25</v>
      </c>
      <c r="M3951">
        <v>1</v>
      </c>
      <c r="N3951">
        <v>4</v>
      </c>
      <c r="O3951">
        <v>2</v>
      </c>
      <c r="P3951">
        <v>0.17599999999999999</v>
      </c>
      <c r="Q3951">
        <v>0.20699999999999999</v>
      </c>
      <c r="R3951">
        <v>0.23699999999999999</v>
      </c>
      <c r="S3951">
        <v>0.44400000000000001</v>
      </c>
      <c r="T3951">
        <v>0.19700000000000001</v>
      </c>
      <c r="U3951">
        <v>0</v>
      </c>
      <c r="V3951">
        <v>0</v>
      </c>
      <c r="W3951">
        <v>-0.8</v>
      </c>
    </row>
    <row r="3952" spans="1:23" x14ac:dyDescent="0.25">
      <c r="A3952" t="s">
        <v>2988</v>
      </c>
      <c r="B3952" t="s">
        <v>2989</v>
      </c>
      <c r="C3952">
        <v>100</v>
      </c>
      <c r="D3952">
        <v>94</v>
      </c>
      <c r="E3952">
        <v>16</v>
      </c>
      <c r="F3952">
        <v>2</v>
      </c>
      <c r="G3952">
        <v>0</v>
      </c>
      <c r="H3952">
        <v>1</v>
      </c>
      <c r="I3952">
        <v>7</v>
      </c>
      <c r="J3952">
        <v>7</v>
      </c>
      <c r="K3952">
        <v>4</v>
      </c>
      <c r="L3952">
        <v>27</v>
      </c>
      <c r="M3952">
        <v>1</v>
      </c>
      <c r="N3952">
        <v>1</v>
      </c>
      <c r="O3952">
        <v>1</v>
      </c>
      <c r="P3952">
        <v>0.16600000000000001</v>
      </c>
      <c r="Q3952">
        <v>0.20399999999999999</v>
      </c>
      <c r="R3952">
        <v>0.24</v>
      </c>
      <c r="S3952">
        <v>0.44400000000000001</v>
      </c>
      <c r="T3952">
        <v>0.19700000000000001</v>
      </c>
      <c r="U3952">
        <v>0</v>
      </c>
      <c r="V3952">
        <v>0</v>
      </c>
      <c r="W3952">
        <v>-0.8</v>
      </c>
    </row>
    <row r="3953" spans="1:23" x14ac:dyDescent="0.25">
      <c r="A3953" t="s">
        <v>2986</v>
      </c>
      <c r="B3953" t="s">
        <v>2987</v>
      </c>
      <c r="C3953">
        <v>100</v>
      </c>
      <c r="D3953">
        <v>94</v>
      </c>
      <c r="E3953">
        <v>16</v>
      </c>
      <c r="F3953">
        <v>2</v>
      </c>
      <c r="G3953">
        <v>0</v>
      </c>
      <c r="H3953">
        <v>1</v>
      </c>
      <c r="I3953">
        <v>7</v>
      </c>
      <c r="J3953">
        <v>7</v>
      </c>
      <c r="K3953">
        <v>4</v>
      </c>
      <c r="L3953">
        <v>19</v>
      </c>
      <c r="M3953">
        <v>1</v>
      </c>
      <c r="N3953">
        <v>1</v>
      </c>
      <c r="O3953">
        <v>0</v>
      </c>
      <c r="P3953">
        <v>0.17399999999999999</v>
      </c>
      <c r="Q3953">
        <v>0.21</v>
      </c>
      <c r="R3953">
        <v>0.23200000000000001</v>
      </c>
      <c r="S3953">
        <v>0.442</v>
      </c>
      <c r="T3953">
        <v>0.19700000000000001</v>
      </c>
      <c r="U3953">
        <v>0</v>
      </c>
      <c r="V3953">
        <v>0</v>
      </c>
      <c r="W3953">
        <v>-0.5</v>
      </c>
    </row>
    <row r="3954" spans="1:23" x14ac:dyDescent="0.25">
      <c r="A3954" t="s">
        <v>2984</v>
      </c>
      <c r="B3954" t="s">
        <v>2985</v>
      </c>
      <c r="C3954">
        <v>100</v>
      </c>
      <c r="D3954">
        <v>93</v>
      </c>
      <c r="E3954">
        <v>15</v>
      </c>
      <c r="F3954">
        <v>2</v>
      </c>
      <c r="G3954">
        <v>0</v>
      </c>
      <c r="H3954">
        <v>1</v>
      </c>
      <c r="I3954">
        <v>6</v>
      </c>
      <c r="J3954">
        <v>7</v>
      </c>
      <c r="K3954">
        <v>5</v>
      </c>
      <c r="L3954">
        <v>23</v>
      </c>
      <c r="M3954">
        <v>1</v>
      </c>
      <c r="N3954">
        <v>1</v>
      </c>
      <c r="O3954">
        <v>1</v>
      </c>
      <c r="P3954">
        <v>0.16600000000000001</v>
      </c>
      <c r="Q3954">
        <v>0.21099999999999999</v>
      </c>
      <c r="R3954">
        <v>0.22700000000000001</v>
      </c>
      <c r="S3954">
        <v>0.438</v>
      </c>
      <c r="T3954">
        <v>0.19600000000000001</v>
      </c>
      <c r="U3954">
        <v>0</v>
      </c>
      <c r="V3954">
        <v>0</v>
      </c>
      <c r="W3954">
        <v>-0.5</v>
      </c>
    </row>
    <row r="3955" spans="1:23" x14ac:dyDescent="0.25">
      <c r="A3955" t="s">
        <v>2982</v>
      </c>
      <c r="B3955" t="s">
        <v>2983</v>
      </c>
      <c r="C3955">
        <v>100</v>
      </c>
      <c r="D3955">
        <v>94</v>
      </c>
      <c r="E3955">
        <v>16</v>
      </c>
      <c r="F3955">
        <v>2</v>
      </c>
      <c r="G3955">
        <v>0</v>
      </c>
      <c r="H3955">
        <v>1</v>
      </c>
      <c r="I3955">
        <v>7</v>
      </c>
      <c r="J3955">
        <v>7</v>
      </c>
      <c r="K3955">
        <v>4</v>
      </c>
      <c r="L3955">
        <v>22</v>
      </c>
      <c r="M3955">
        <v>1</v>
      </c>
      <c r="N3955">
        <v>2</v>
      </c>
      <c r="O3955">
        <v>1</v>
      </c>
      <c r="P3955">
        <v>0.16900000000000001</v>
      </c>
      <c r="Q3955">
        <v>0.20599999999999999</v>
      </c>
      <c r="R3955">
        <v>0.23699999999999999</v>
      </c>
      <c r="S3955">
        <v>0.443</v>
      </c>
      <c r="T3955">
        <v>0.19600000000000001</v>
      </c>
      <c r="U3955">
        <v>0</v>
      </c>
      <c r="V3955">
        <v>0</v>
      </c>
      <c r="W3955">
        <v>-0.5</v>
      </c>
    </row>
    <row r="3956" spans="1:23" x14ac:dyDescent="0.25">
      <c r="A3956" t="s">
        <v>2980</v>
      </c>
      <c r="B3956" t="s">
        <v>2981</v>
      </c>
      <c r="C3956">
        <v>100</v>
      </c>
      <c r="D3956">
        <v>94</v>
      </c>
      <c r="E3956">
        <v>16</v>
      </c>
      <c r="F3956">
        <v>2</v>
      </c>
      <c r="G3956">
        <v>0</v>
      </c>
      <c r="H3956">
        <v>1</v>
      </c>
      <c r="I3956">
        <v>7</v>
      </c>
      <c r="J3956">
        <v>7</v>
      </c>
      <c r="K3956">
        <v>4</v>
      </c>
      <c r="L3956">
        <v>17</v>
      </c>
      <c r="M3956">
        <v>1</v>
      </c>
      <c r="N3956">
        <v>1</v>
      </c>
      <c r="O3956">
        <v>1</v>
      </c>
      <c r="P3956">
        <v>0.17</v>
      </c>
      <c r="Q3956">
        <v>0.21</v>
      </c>
      <c r="R3956">
        <v>0.23</v>
      </c>
      <c r="S3956">
        <v>0.44</v>
      </c>
      <c r="T3956">
        <v>0.19600000000000001</v>
      </c>
      <c r="U3956">
        <v>0</v>
      </c>
      <c r="V3956">
        <v>0</v>
      </c>
      <c r="W3956">
        <v>-0.5</v>
      </c>
    </row>
    <row r="3957" spans="1:23" x14ac:dyDescent="0.25">
      <c r="A3957" t="s">
        <v>2978</v>
      </c>
      <c r="B3957" t="s">
        <v>2979</v>
      </c>
      <c r="C3957">
        <v>100</v>
      </c>
      <c r="D3957">
        <v>94</v>
      </c>
      <c r="E3957">
        <v>16</v>
      </c>
      <c r="F3957">
        <v>2</v>
      </c>
      <c r="G3957">
        <v>0</v>
      </c>
      <c r="H3957">
        <v>1</v>
      </c>
      <c r="I3957">
        <v>7</v>
      </c>
      <c r="J3957">
        <v>7</v>
      </c>
      <c r="K3957">
        <v>4</v>
      </c>
      <c r="L3957">
        <v>22</v>
      </c>
      <c r="M3957">
        <v>1</v>
      </c>
      <c r="N3957">
        <v>4</v>
      </c>
      <c r="O3957">
        <v>2</v>
      </c>
      <c r="P3957">
        <v>0.17100000000000001</v>
      </c>
      <c r="Q3957">
        <v>0.20799999999999999</v>
      </c>
      <c r="R3957">
        <v>0.23200000000000001</v>
      </c>
      <c r="S3957">
        <v>0.44</v>
      </c>
      <c r="T3957">
        <v>0.19600000000000001</v>
      </c>
      <c r="U3957">
        <v>0</v>
      </c>
      <c r="V3957">
        <v>0</v>
      </c>
      <c r="W3957">
        <v>-0.6</v>
      </c>
    </row>
    <row r="3958" spans="1:23" x14ac:dyDescent="0.25">
      <c r="A3958" t="s">
        <v>2976</v>
      </c>
      <c r="B3958" t="s">
        <v>2977</v>
      </c>
      <c r="C3958">
        <v>100</v>
      </c>
      <c r="D3958">
        <v>94</v>
      </c>
      <c r="E3958">
        <v>16</v>
      </c>
      <c r="F3958">
        <v>2</v>
      </c>
      <c r="G3958">
        <v>0</v>
      </c>
      <c r="H3958">
        <v>1</v>
      </c>
      <c r="I3958">
        <v>7</v>
      </c>
      <c r="J3958">
        <v>7</v>
      </c>
      <c r="K3958">
        <v>4</v>
      </c>
      <c r="L3958">
        <v>20</v>
      </c>
      <c r="M3958">
        <v>1</v>
      </c>
      <c r="N3958">
        <v>1</v>
      </c>
      <c r="O3958">
        <v>1</v>
      </c>
      <c r="P3958">
        <v>0.17</v>
      </c>
      <c r="Q3958">
        <v>0.20799999999999999</v>
      </c>
      <c r="R3958">
        <v>0.23599999999999999</v>
      </c>
      <c r="S3958">
        <v>0.443</v>
      </c>
      <c r="T3958">
        <v>0.19600000000000001</v>
      </c>
      <c r="U3958">
        <v>0</v>
      </c>
      <c r="V3958">
        <v>0</v>
      </c>
      <c r="W3958">
        <v>-0.5</v>
      </c>
    </row>
    <row r="3959" spans="1:23" x14ac:dyDescent="0.25">
      <c r="A3959" t="s">
        <v>2975</v>
      </c>
      <c r="B3959" t="s">
        <v>614</v>
      </c>
      <c r="C3959">
        <v>100</v>
      </c>
      <c r="D3959">
        <v>94</v>
      </c>
      <c r="E3959">
        <v>16</v>
      </c>
      <c r="F3959">
        <v>2</v>
      </c>
      <c r="G3959">
        <v>0</v>
      </c>
      <c r="H3959">
        <v>2</v>
      </c>
      <c r="I3959">
        <v>7</v>
      </c>
      <c r="J3959">
        <v>7</v>
      </c>
      <c r="K3959">
        <v>3</v>
      </c>
      <c r="L3959">
        <v>27</v>
      </c>
      <c r="M3959">
        <v>1</v>
      </c>
      <c r="N3959">
        <v>1</v>
      </c>
      <c r="O3959">
        <v>1</v>
      </c>
      <c r="P3959">
        <v>0.16700000000000001</v>
      </c>
      <c r="Q3959">
        <v>0.20200000000000001</v>
      </c>
      <c r="R3959">
        <v>0.24199999999999999</v>
      </c>
      <c r="S3959">
        <v>0.44400000000000001</v>
      </c>
      <c r="T3959">
        <v>0.19600000000000001</v>
      </c>
      <c r="U3959">
        <v>-0.1</v>
      </c>
      <c r="V3959">
        <v>0</v>
      </c>
      <c r="W3959">
        <v>-0.8</v>
      </c>
    </row>
    <row r="3960" spans="1:23" x14ac:dyDescent="0.25">
      <c r="A3960" t="s">
        <v>2973</v>
      </c>
      <c r="B3960" t="s">
        <v>2974</v>
      </c>
      <c r="C3960">
        <v>100</v>
      </c>
      <c r="D3960">
        <v>94</v>
      </c>
      <c r="E3960">
        <v>16</v>
      </c>
      <c r="F3960">
        <v>2</v>
      </c>
      <c r="G3960">
        <v>0</v>
      </c>
      <c r="H3960">
        <v>1</v>
      </c>
      <c r="I3960">
        <v>7</v>
      </c>
      <c r="J3960">
        <v>7</v>
      </c>
      <c r="K3960">
        <v>4</v>
      </c>
      <c r="L3960">
        <v>28</v>
      </c>
      <c r="M3960">
        <v>1</v>
      </c>
      <c r="N3960">
        <v>2</v>
      </c>
      <c r="O3960">
        <v>1</v>
      </c>
      <c r="P3960">
        <v>0.16700000000000001</v>
      </c>
      <c r="Q3960">
        <v>0.20799999999999999</v>
      </c>
      <c r="R3960">
        <v>0.23300000000000001</v>
      </c>
      <c r="S3960">
        <v>0.441</v>
      </c>
      <c r="T3960">
        <v>0.19600000000000001</v>
      </c>
      <c r="U3960">
        <v>0</v>
      </c>
      <c r="V3960">
        <v>0</v>
      </c>
      <c r="W3960">
        <v>-0.8</v>
      </c>
    </row>
    <row r="3961" spans="1:23" x14ac:dyDescent="0.25">
      <c r="A3961" t="s">
        <v>2971</v>
      </c>
      <c r="B3961" t="s">
        <v>2972</v>
      </c>
      <c r="C3961">
        <v>100</v>
      </c>
      <c r="D3961">
        <v>94</v>
      </c>
      <c r="E3961">
        <v>17</v>
      </c>
      <c r="F3961">
        <v>2</v>
      </c>
      <c r="G3961">
        <v>0</v>
      </c>
      <c r="H3961">
        <v>1</v>
      </c>
      <c r="I3961">
        <v>6</v>
      </c>
      <c r="J3961">
        <v>6</v>
      </c>
      <c r="K3961">
        <v>4</v>
      </c>
      <c r="L3961">
        <v>17</v>
      </c>
      <c r="M3961">
        <v>1</v>
      </c>
      <c r="N3961">
        <v>1</v>
      </c>
      <c r="O3961">
        <v>1</v>
      </c>
      <c r="P3961">
        <v>0.17599999999999999</v>
      </c>
      <c r="Q3961">
        <v>0.21199999999999999</v>
      </c>
      <c r="R3961">
        <v>0.22700000000000001</v>
      </c>
      <c r="S3961">
        <v>0.439</v>
      </c>
      <c r="T3961">
        <v>0.19600000000000001</v>
      </c>
      <c r="U3961">
        <v>0</v>
      </c>
      <c r="V3961">
        <v>0</v>
      </c>
      <c r="W3961">
        <v>-0.5</v>
      </c>
    </row>
    <row r="3962" spans="1:23" x14ac:dyDescent="0.25">
      <c r="A3962" t="s">
        <v>2969</v>
      </c>
      <c r="B3962" t="s">
        <v>2970</v>
      </c>
      <c r="C3962">
        <v>100</v>
      </c>
      <c r="D3962">
        <v>94</v>
      </c>
      <c r="E3962">
        <v>16</v>
      </c>
      <c r="F3962">
        <v>2</v>
      </c>
      <c r="G3962">
        <v>0</v>
      </c>
      <c r="H3962">
        <v>1</v>
      </c>
      <c r="I3962">
        <v>7</v>
      </c>
      <c r="J3962">
        <v>7</v>
      </c>
      <c r="K3962">
        <v>4</v>
      </c>
      <c r="L3962">
        <v>18</v>
      </c>
      <c r="M3962">
        <v>1</v>
      </c>
      <c r="N3962">
        <v>1</v>
      </c>
      <c r="O3962">
        <v>1</v>
      </c>
      <c r="P3962">
        <v>0.17100000000000001</v>
      </c>
      <c r="Q3962">
        <v>0.20699999999999999</v>
      </c>
      <c r="R3962">
        <v>0.23499999999999999</v>
      </c>
      <c r="S3962">
        <v>0.442</v>
      </c>
      <c r="T3962">
        <v>0.19600000000000001</v>
      </c>
      <c r="U3962">
        <v>0</v>
      </c>
      <c r="V3962">
        <v>0</v>
      </c>
      <c r="W3962">
        <v>-0.5</v>
      </c>
    </row>
    <row r="3963" spans="1:23" x14ac:dyDescent="0.25">
      <c r="A3963" t="s">
        <v>2967</v>
      </c>
      <c r="B3963" t="s">
        <v>2968</v>
      </c>
      <c r="C3963">
        <v>100</v>
      </c>
      <c r="D3963">
        <v>94</v>
      </c>
      <c r="E3963">
        <v>16</v>
      </c>
      <c r="F3963">
        <v>2</v>
      </c>
      <c r="G3963">
        <v>0</v>
      </c>
      <c r="H3963">
        <v>1</v>
      </c>
      <c r="I3963">
        <v>7</v>
      </c>
      <c r="J3963">
        <v>7</v>
      </c>
      <c r="K3963">
        <v>4</v>
      </c>
      <c r="L3963">
        <v>28</v>
      </c>
      <c r="M3963">
        <v>1</v>
      </c>
      <c r="N3963">
        <v>4</v>
      </c>
      <c r="O3963">
        <v>2</v>
      </c>
      <c r="P3963">
        <v>0.16600000000000001</v>
      </c>
      <c r="Q3963">
        <v>0.20799999999999999</v>
      </c>
      <c r="R3963">
        <v>0.23100000000000001</v>
      </c>
      <c r="S3963">
        <v>0.439</v>
      </c>
      <c r="T3963">
        <v>0.19600000000000001</v>
      </c>
      <c r="U3963">
        <v>-0.1</v>
      </c>
      <c r="V3963">
        <v>0</v>
      </c>
      <c r="W3963">
        <v>-0.8</v>
      </c>
    </row>
    <row r="3964" spans="1:23" x14ac:dyDescent="0.25">
      <c r="A3964" t="s">
        <v>2965</v>
      </c>
      <c r="B3964" t="s">
        <v>2966</v>
      </c>
      <c r="C3964">
        <v>100</v>
      </c>
      <c r="D3964">
        <v>93</v>
      </c>
      <c r="E3964">
        <v>16</v>
      </c>
      <c r="F3964">
        <v>2</v>
      </c>
      <c r="G3964">
        <v>0</v>
      </c>
      <c r="H3964">
        <v>1</v>
      </c>
      <c r="I3964">
        <v>7</v>
      </c>
      <c r="J3964">
        <v>7</v>
      </c>
      <c r="K3964">
        <v>4</v>
      </c>
      <c r="L3964">
        <v>22</v>
      </c>
      <c r="M3964">
        <v>1</v>
      </c>
      <c r="N3964">
        <v>3</v>
      </c>
      <c r="O3964">
        <v>2</v>
      </c>
      <c r="P3964">
        <v>0.16700000000000001</v>
      </c>
      <c r="Q3964">
        <v>0.20899999999999999</v>
      </c>
      <c r="R3964">
        <v>0.22900000000000001</v>
      </c>
      <c r="S3964">
        <v>0.439</v>
      </c>
      <c r="T3964">
        <v>0.19600000000000001</v>
      </c>
      <c r="U3964">
        <v>0</v>
      </c>
      <c r="V3964">
        <v>0</v>
      </c>
      <c r="W3964">
        <v>-0.8</v>
      </c>
    </row>
    <row r="3965" spans="1:23" x14ac:dyDescent="0.25">
      <c r="A3965" t="s">
        <v>2963</v>
      </c>
      <c r="B3965" t="s">
        <v>2964</v>
      </c>
      <c r="C3965">
        <v>100</v>
      </c>
      <c r="D3965">
        <v>95</v>
      </c>
      <c r="E3965">
        <v>16</v>
      </c>
      <c r="F3965">
        <v>2</v>
      </c>
      <c r="G3965">
        <v>0</v>
      </c>
      <c r="H3965">
        <v>1</v>
      </c>
      <c r="I3965">
        <v>7</v>
      </c>
      <c r="J3965">
        <v>7</v>
      </c>
      <c r="K3965">
        <v>3</v>
      </c>
      <c r="L3965">
        <v>35</v>
      </c>
      <c r="M3965">
        <v>1</v>
      </c>
      <c r="N3965">
        <v>3</v>
      </c>
      <c r="O3965">
        <v>2</v>
      </c>
      <c r="P3965">
        <v>0.17100000000000001</v>
      </c>
      <c r="Q3965">
        <v>0.19900000000000001</v>
      </c>
      <c r="R3965">
        <v>0.247</v>
      </c>
      <c r="S3965">
        <v>0.44600000000000001</v>
      </c>
      <c r="T3965">
        <v>0.19600000000000001</v>
      </c>
      <c r="U3965">
        <v>0.1</v>
      </c>
      <c r="V3965">
        <v>0</v>
      </c>
      <c r="W3965">
        <v>-0.8</v>
      </c>
    </row>
    <row r="3966" spans="1:23" x14ac:dyDescent="0.25">
      <c r="A3966" t="s">
        <v>2961</v>
      </c>
      <c r="B3966" t="s">
        <v>2962</v>
      </c>
      <c r="C3966">
        <v>100</v>
      </c>
      <c r="D3966">
        <v>94</v>
      </c>
      <c r="E3966">
        <v>17</v>
      </c>
      <c r="F3966">
        <v>2</v>
      </c>
      <c r="G3966">
        <v>0</v>
      </c>
      <c r="H3966">
        <v>0</v>
      </c>
      <c r="I3966">
        <v>6</v>
      </c>
      <c r="J3966">
        <v>6</v>
      </c>
      <c r="K3966">
        <v>4</v>
      </c>
      <c r="L3966">
        <v>21</v>
      </c>
      <c r="M3966">
        <v>1</v>
      </c>
      <c r="N3966">
        <v>2</v>
      </c>
      <c r="O3966">
        <v>1</v>
      </c>
      <c r="P3966">
        <v>0.17799999999999999</v>
      </c>
      <c r="Q3966">
        <v>0.214</v>
      </c>
      <c r="R3966">
        <v>0.222</v>
      </c>
      <c r="S3966">
        <v>0.436</v>
      </c>
      <c r="T3966">
        <v>0.19600000000000001</v>
      </c>
      <c r="U3966">
        <v>0</v>
      </c>
      <c r="V3966">
        <v>0</v>
      </c>
      <c r="W3966">
        <v>-0.5</v>
      </c>
    </row>
    <row r="3967" spans="1:23" x14ac:dyDescent="0.25">
      <c r="A3967" t="s">
        <v>2959</v>
      </c>
      <c r="B3967" t="s">
        <v>2960</v>
      </c>
      <c r="C3967">
        <v>100</v>
      </c>
      <c r="D3967">
        <v>94</v>
      </c>
      <c r="E3967">
        <v>16</v>
      </c>
      <c r="F3967">
        <v>2</v>
      </c>
      <c r="G3967">
        <v>0</v>
      </c>
      <c r="H3967">
        <v>1</v>
      </c>
      <c r="I3967">
        <v>7</v>
      </c>
      <c r="J3967">
        <v>7</v>
      </c>
      <c r="K3967">
        <v>4</v>
      </c>
      <c r="L3967">
        <v>22</v>
      </c>
      <c r="M3967">
        <v>1</v>
      </c>
      <c r="N3967">
        <v>1</v>
      </c>
      <c r="O3967">
        <v>0</v>
      </c>
      <c r="P3967">
        <v>0.16800000000000001</v>
      </c>
      <c r="Q3967">
        <v>0.20599999999999999</v>
      </c>
      <c r="R3967">
        <v>0.23499999999999999</v>
      </c>
      <c r="S3967">
        <v>0.441</v>
      </c>
      <c r="T3967">
        <v>0.19600000000000001</v>
      </c>
      <c r="U3967">
        <v>0</v>
      </c>
      <c r="V3967">
        <v>0</v>
      </c>
      <c r="W3967">
        <v>-0.5</v>
      </c>
    </row>
    <row r="3968" spans="1:23" x14ac:dyDescent="0.25">
      <c r="A3968" t="s">
        <v>2957</v>
      </c>
      <c r="B3968" t="s">
        <v>2958</v>
      </c>
      <c r="C3968">
        <v>100</v>
      </c>
      <c r="D3968">
        <v>94</v>
      </c>
      <c r="E3968">
        <v>16</v>
      </c>
      <c r="F3968">
        <v>2</v>
      </c>
      <c r="G3968">
        <v>0</v>
      </c>
      <c r="H3968">
        <v>1</v>
      </c>
      <c r="I3968">
        <v>7</v>
      </c>
      <c r="J3968">
        <v>7</v>
      </c>
      <c r="K3968">
        <v>4</v>
      </c>
      <c r="L3968">
        <v>22</v>
      </c>
      <c r="M3968">
        <v>1</v>
      </c>
      <c r="N3968">
        <v>2</v>
      </c>
      <c r="O3968">
        <v>1</v>
      </c>
      <c r="P3968">
        <v>0.17399999999999999</v>
      </c>
      <c r="Q3968">
        <v>0.21</v>
      </c>
      <c r="R3968">
        <v>0.22700000000000001</v>
      </c>
      <c r="S3968">
        <v>0.437</v>
      </c>
      <c r="T3968">
        <v>0.19600000000000001</v>
      </c>
      <c r="U3968">
        <v>0</v>
      </c>
      <c r="V3968">
        <v>0</v>
      </c>
      <c r="W3968">
        <v>-0.5</v>
      </c>
    </row>
    <row r="3969" spans="1:23" x14ac:dyDescent="0.25">
      <c r="A3969" t="s">
        <v>2955</v>
      </c>
      <c r="B3969" t="s">
        <v>2956</v>
      </c>
      <c r="C3969">
        <v>100</v>
      </c>
      <c r="D3969">
        <v>94</v>
      </c>
      <c r="E3969">
        <v>17</v>
      </c>
      <c r="F3969">
        <v>2</v>
      </c>
      <c r="G3969">
        <v>0</v>
      </c>
      <c r="H3969">
        <v>1</v>
      </c>
      <c r="I3969">
        <v>7</v>
      </c>
      <c r="J3969">
        <v>7</v>
      </c>
      <c r="K3969">
        <v>3</v>
      </c>
      <c r="L3969">
        <v>18</v>
      </c>
      <c r="M3969">
        <v>1</v>
      </c>
      <c r="N3969">
        <v>2</v>
      </c>
      <c r="O3969">
        <v>1</v>
      </c>
      <c r="P3969">
        <v>0.17699999999999999</v>
      </c>
      <c r="Q3969">
        <v>0.21</v>
      </c>
      <c r="R3969">
        <v>0.22900000000000001</v>
      </c>
      <c r="S3969">
        <v>0.439</v>
      </c>
      <c r="T3969">
        <v>0.19600000000000001</v>
      </c>
      <c r="U3969">
        <v>0</v>
      </c>
      <c r="V3969">
        <v>0</v>
      </c>
      <c r="W3969">
        <v>-0.5</v>
      </c>
    </row>
    <row r="3970" spans="1:23" x14ac:dyDescent="0.25">
      <c r="A3970" t="s">
        <v>2953</v>
      </c>
      <c r="B3970" t="s">
        <v>2954</v>
      </c>
      <c r="C3970">
        <v>100</v>
      </c>
      <c r="D3970">
        <v>94</v>
      </c>
      <c r="E3970">
        <v>16</v>
      </c>
      <c r="F3970">
        <v>2</v>
      </c>
      <c r="G3970">
        <v>0</v>
      </c>
      <c r="H3970">
        <v>1</v>
      </c>
      <c r="I3970">
        <v>7</v>
      </c>
      <c r="J3970">
        <v>6</v>
      </c>
      <c r="K3970">
        <v>4</v>
      </c>
      <c r="L3970">
        <v>21</v>
      </c>
      <c r="M3970">
        <v>1</v>
      </c>
      <c r="N3970">
        <v>2</v>
      </c>
      <c r="O3970">
        <v>1</v>
      </c>
      <c r="P3970">
        <v>0.17299999999999999</v>
      </c>
      <c r="Q3970">
        <v>0.21199999999999999</v>
      </c>
      <c r="R3970">
        <v>0.223</v>
      </c>
      <c r="S3970">
        <v>0.435</v>
      </c>
      <c r="T3970">
        <v>0.19600000000000001</v>
      </c>
      <c r="U3970">
        <v>0</v>
      </c>
      <c r="V3970">
        <v>0</v>
      </c>
      <c r="W3970">
        <v>-0.5</v>
      </c>
    </row>
    <row r="3971" spans="1:23" x14ac:dyDescent="0.25">
      <c r="A3971" t="s">
        <v>2951</v>
      </c>
      <c r="B3971" t="s">
        <v>2952</v>
      </c>
      <c r="C3971">
        <v>100</v>
      </c>
      <c r="D3971">
        <v>94</v>
      </c>
      <c r="E3971">
        <v>16</v>
      </c>
      <c r="F3971">
        <v>2</v>
      </c>
      <c r="G3971">
        <v>0</v>
      </c>
      <c r="H3971">
        <v>1</v>
      </c>
      <c r="I3971">
        <v>7</v>
      </c>
      <c r="J3971">
        <v>6</v>
      </c>
      <c r="K3971">
        <v>4</v>
      </c>
      <c r="L3971">
        <v>25</v>
      </c>
      <c r="M3971">
        <v>1</v>
      </c>
      <c r="N3971">
        <v>3</v>
      </c>
      <c r="O3971">
        <v>2</v>
      </c>
      <c r="P3971">
        <v>0.17199999999999999</v>
      </c>
      <c r="Q3971">
        <v>0.21099999999999999</v>
      </c>
      <c r="R3971">
        <v>0.224</v>
      </c>
      <c r="S3971">
        <v>0.435</v>
      </c>
      <c r="T3971">
        <v>0.19600000000000001</v>
      </c>
      <c r="U3971">
        <v>-0.1</v>
      </c>
      <c r="V3971">
        <v>0</v>
      </c>
      <c r="W3971">
        <v>-0.5</v>
      </c>
    </row>
    <row r="3972" spans="1:23" x14ac:dyDescent="0.25">
      <c r="A3972" t="s">
        <v>2949</v>
      </c>
      <c r="B3972" t="s">
        <v>2950</v>
      </c>
      <c r="C3972">
        <v>100</v>
      </c>
      <c r="D3972">
        <v>94</v>
      </c>
      <c r="E3972">
        <v>15</v>
      </c>
      <c r="F3972">
        <v>2</v>
      </c>
      <c r="G3972">
        <v>0</v>
      </c>
      <c r="H3972">
        <v>2</v>
      </c>
      <c r="I3972">
        <v>7</v>
      </c>
      <c r="J3972">
        <v>7</v>
      </c>
      <c r="K3972">
        <v>4</v>
      </c>
      <c r="L3972">
        <v>30</v>
      </c>
      <c r="M3972">
        <v>1</v>
      </c>
      <c r="N3972">
        <v>1</v>
      </c>
      <c r="O3972">
        <v>1</v>
      </c>
      <c r="P3972">
        <v>0.16</v>
      </c>
      <c r="Q3972">
        <v>0.2</v>
      </c>
      <c r="R3972">
        <v>0.24199999999999999</v>
      </c>
      <c r="S3972">
        <v>0.442</v>
      </c>
      <c r="T3972">
        <v>0.19600000000000001</v>
      </c>
      <c r="U3972">
        <v>0</v>
      </c>
      <c r="V3972">
        <v>0</v>
      </c>
      <c r="W3972">
        <v>-0.9</v>
      </c>
    </row>
    <row r="3973" spans="1:23" x14ac:dyDescent="0.25">
      <c r="A3973" t="s">
        <v>2947</v>
      </c>
      <c r="B3973" t="s">
        <v>2948</v>
      </c>
      <c r="C3973">
        <v>100</v>
      </c>
      <c r="D3973">
        <v>94</v>
      </c>
      <c r="E3973">
        <v>16</v>
      </c>
      <c r="F3973">
        <v>2</v>
      </c>
      <c r="G3973">
        <v>0</v>
      </c>
      <c r="H3973">
        <v>1</v>
      </c>
      <c r="I3973">
        <v>7</v>
      </c>
      <c r="J3973">
        <v>7</v>
      </c>
      <c r="K3973">
        <v>4</v>
      </c>
      <c r="L3973">
        <v>21</v>
      </c>
      <c r="M3973">
        <v>1</v>
      </c>
      <c r="N3973">
        <v>2</v>
      </c>
      <c r="O3973">
        <v>1</v>
      </c>
      <c r="P3973">
        <v>0.17299999999999999</v>
      </c>
      <c r="Q3973">
        <v>0.21099999999999999</v>
      </c>
      <c r="R3973">
        <v>0.22600000000000001</v>
      </c>
      <c r="S3973">
        <v>0.437</v>
      </c>
      <c r="T3973">
        <v>0.19600000000000001</v>
      </c>
      <c r="U3973">
        <v>-0.1</v>
      </c>
      <c r="V3973">
        <v>0</v>
      </c>
      <c r="W3973">
        <v>-0.6</v>
      </c>
    </row>
    <row r="3974" spans="1:23" x14ac:dyDescent="0.25">
      <c r="A3974" t="s">
        <v>2945</v>
      </c>
      <c r="B3974" t="s">
        <v>2946</v>
      </c>
      <c r="C3974">
        <v>100</v>
      </c>
      <c r="D3974">
        <v>94</v>
      </c>
      <c r="E3974">
        <v>16</v>
      </c>
      <c r="F3974">
        <v>2</v>
      </c>
      <c r="G3974">
        <v>0</v>
      </c>
      <c r="H3974">
        <v>1</v>
      </c>
      <c r="I3974">
        <v>7</v>
      </c>
      <c r="J3974">
        <v>7</v>
      </c>
      <c r="K3974">
        <v>4</v>
      </c>
      <c r="L3974">
        <v>20</v>
      </c>
      <c r="M3974">
        <v>1</v>
      </c>
      <c r="N3974">
        <v>2</v>
      </c>
      <c r="O3974">
        <v>1</v>
      </c>
      <c r="P3974">
        <v>0.16800000000000001</v>
      </c>
      <c r="Q3974">
        <v>0.20799999999999999</v>
      </c>
      <c r="R3974">
        <v>0.23200000000000001</v>
      </c>
      <c r="S3974">
        <v>0.44</v>
      </c>
      <c r="T3974">
        <v>0.19600000000000001</v>
      </c>
      <c r="U3974">
        <v>-0.1</v>
      </c>
      <c r="V3974">
        <v>0</v>
      </c>
      <c r="W3974">
        <v>-0.5</v>
      </c>
    </row>
    <row r="3975" spans="1:23" x14ac:dyDescent="0.25">
      <c r="A3975" t="s">
        <v>2943</v>
      </c>
      <c r="B3975" t="s">
        <v>2944</v>
      </c>
      <c r="C3975">
        <v>100</v>
      </c>
      <c r="D3975">
        <v>94</v>
      </c>
      <c r="E3975">
        <v>16</v>
      </c>
      <c r="F3975">
        <v>2</v>
      </c>
      <c r="G3975">
        <v>0</v>
      </c>
      <c r="H3975">
        <v>1</v>
      </c>
      <c r="I3975">
        <v>7</v>
      </c>
      <c r="J3975">
        <v>7</v>
      </c>
      <c r="K3975">
        <v>4</v>
      </c>
      <c r="L3975">
        <v>19</v>
      </c>
      <c r="M3975">
        <v>1</v>
      </c>
      <c r="N3975">
        <v>1</v>
      </c>
      <c r="O3975">
        <v>0</v>
      </c>
      <c r="P3975">
        <v>0.16900000000000001</v>
      </c>
      <c r="Q3975">
        <v>0.20799999999999999</v>
      </c>
      <c r="R3975">
        <v>0.23100000000000001</v>
      </c>
      <c r="S3975">
        <v>0.439</v>
      </c>
      <c r="T3975">
        <v>0.19600000000000001</v>
      </c>
      <c r="U3975">
        <v>0</v>
      </c>
      <c r="V3975">
        <v>0</v>
      </c>
      <c r="W3975">
        <v>-0.5</v>
      </c>
    </row>
    <row r="3976" spans="1:23" x14ac:dyDescent="0.25">
      <c r="A3976" t="s">
        <v>2941</v>
      </c>
      <c r="B3976" t="s">
        <v>2942</v>
      </c>
      <c r="C3976">
        <v>268</v>
      </c>
      <c r="D3976">
        <v>251</v>
      </c>
      <c r="E3976">
        <v>42</v>
      </c>
      <c r="F3976">
        <v>6</v>
      </c>
      <c r="G3976">
        <v>1</v>
      </c>
      <c r="H3976">
        <v>3</v>
      </c>
      <c r="I3976">
        <v>18</v>
      </c>
      <c r="J3976">
        <v>19</v>
      </c>
      <c r="K3976">
        <v>10</v>
      </c>
      <c r="L3976">
        <v>54</v>
      </c>
      <c r="M3976">
        <v>2</v>
      </c>
      <c r="N3976">
        <v>3</v>
      </c>
      <c r="O3976">
        <v>2</v>
      </c>
      <c r="P3976">
        <v>0.16900000000000001</v>
      </c>
      <c r="Q3976">
        <v>0.20799999999999999</v>
      </c>
      <c r="R3976">
        <v>0.23300000000000001</v>
      </c>
      <c r="S3976">
        <v>0.441</v>
      </c>
      <c r="T3976">
        <v>0.19500000000000001</v>
      </c>
      <c r="U3976">
        <v>-0.1</v>
      </c>
      <c r="V3976">
        <v>0</v>
      </c>
      <c r="W3976">
        <v>-1.3</v>
      </c>
    </row>
    <row r="3977" spans="1:23" x14ac:dyDescent="0.25">
      <c r="A3977" t="s">
        <v>2939</v>
      </c>
      <c r="B3977" t="s">
        <v>2940</v>
      </c>
      <c r="C3977">
        <v>100</v>
      </c>
      <c r="D3977">
        <v>94</v>
      </c>
      <c r="E3977">
        <v>16</v>
      </c>
      <c r="F3977">
        <v>2</v>
      </c>
      <c r="G3977">
        <v>0</v>
      </c>
      <c r="H3977">
        <v>1</v>
      </c>
      <c r="I3977">
        <v>7</v>
      </c>
      <c r="J3977">
        <v>7</v>
      </c>
      <c r="K3977">
        <v>4</v>
      </c>
      <c r="L3977">
        <v>19</v>
      </c>
      <c r="M3977">
        <v>1</v>
      </c>
      <c r="N3977">
        <v>1</v>
      </c>
      <c r="O3977">
        <v>1</v>
      </c>
      <c r="P3977">
        <v>0.16900000000000001</v>
      </c>
      <c r="Q3977">
        <v>0.20699999999999999</v>
      </c>
      <c r="R3977">
        <v>0.23300000000000001</v>
      </c>
      <c r="S3977">
        <v>0.44</v>
      </c>
      <c r="T3977">
        <v>0.19500000000000001</v>
      </c>
      <c r="U3977">
        <v>0</v>
      </c>
      <c r="V3977">
        <v>0</v>
      </c>
      <c r="W3977">
        <v>-0.5</v>
      </c>
    </row>
    <row r="3978" spans="1:23" x14ac:dyDescent="0.25">
      <c r="A3978" t="s">
        <v>2937</v>
      </c>
      <c r="B3978" t="s">
        <v>2938</v>
      </c>
      <c r="C3978">
        <v>100</v>
      </c>
      <c r="D3978">
        <v>94</v>
      </c>
      <c r="E3978">
        <v>15</v>
      </c>
      <c r="F3978">
        <v>2</v>
      </c>
      <c r="G3978">
        <v>0</v>
      </c>
      <c r="H3978">
        <v>1</v>
      </c>
      <c r="I3978">
        <v>7</v>
      </c>
      <c r="J3978">
        <v>7</v>
      </c>
      <c r="K3978">
        <v>4</v>
      </c>
      <c r="L3978">
        <v>25</v>
      </c>
      <c r="M3978">
        <v>1</v>
      </c>
      <c r="N3978">
        <v>1</v>
      </c>
      <c r="O3978">
        <v>1</v>
      </c>
      <c r="P3978">
        <v>0.16400000000000001</v>
      </c>
      <c r="Q3978">
        <v>0.20699999999999999</v>
      </c>
      <c r="R3978">
        <v>0.23200000000000001</v>
      </c>
      <c r="S3978">
        <v>0.438</v>
      </c>
      <c r="T3978">
        <v>0.19500000000000001</v>
      </c>
      <c r="U3978">
        <v>0</v>
      </c>
      <c r="V3978">
        <v>0</v>
      </c>
      <c r="W3978">
        <v>-0.8</v>
      </c>
    </row>
    <row r="3979" spans="1:23" x14ac:dyDescent="0.25">
      <c r="A3979" t="s">
        <v>2935</v>
      </c>
      <c r="B3979" t="s">
        <v>2936</v>
      </c>
      <c r="C3979">
        <v>100</v>
      </c>
      <c r="D3979">
        <v>93</v>
      </c>
      <c r="E3979">
        <v>15</v>
      </c>
      <c r="F3979">
        <v>2</v>
      </c>
      <c r="G3979">
        <v>0</v>
      </c>
      <c r="H3979">
        <v>1</v>
      </c>
      <c r="I3979">
        <v>7</v>
      </c>
      <c r="J3979">
        <v>7</v>
      </c>
      <c r="K3979">
        <v>4</v>
      </c>
      <c r="L3979">
        <v>22</v>
      </c>
      <c r="M3979">
        <v>1</v>
      </c>
      <c r="N3979">
        <v>1</v>
      </c>
      <c r="O3979">
        <v>1</v>
      </c>
      <c r="P3979">
        <v>0.16500000000000001</v>
      </c>
      <c r="Q3979">
        <v>0.20899999999999999</v>
      </c>
      <c r="R3979">
        <v>0.22700000000000001</v>
      </c>
      <c r="S3979">
        <v>0.436</v>
      </c>
      <c r="T3979">
        <v>0.19500000000000001</v>
      </c>
      <c r="U3979">
        <v>0</v>
      </c>
      <c r="V3979">
        <v>0</v>
      </c>
      <c r="W3979">
        <v>-0.5</v>
      </c>
    </row>
    <row r="3980" spans="1:23" x14ac:dyDescent="0.25">
      <c r="A3980" t="s">
        <v>2933</v>
      </c>
      <c r="B3980" t="s">
        <v>2934</v>
      </c>
      <c r="C3980">
        <v>100</v>
      </c>
      <c r="D3980">
        <v>94</v>
      </c>
      <c r="E3980">
        <v>16</v>
      </c>
      <c r="F3980">
        <v>2</v>
      </c>
      <c r="G3980">
        <v>0</v>
      </c>
      <c r="H3980">
        <v>1</v>
      </c>
      <c r="I3980">
        <v>7</v>
      </c>
      <c r="J3980">
        <v>7</v>
      </c>
      <c r="K3980">
        <v>4</v>
      </c>
      <c r="L3980">
        <v>20</v>
      </c>
      <c r="M3980">
        <v>1</v>
      </c>
      <c r="N3980">
        <v>2</v>
      </c>
      <c r="O3980">
        <v>1</v>
      </c>
      <c r="P3980">
        <v>0.16800000000000001</v>
      </c>
      <c r="Q3980">
        <v>0.20899999999999999</v>
      </c>
      <c r="R3980">
        <v>0.22800000000000001</v>
      </c>
      <c r="S3980">
        <v>0.437</v>
      </c>
      <c r="T3980">
        <v>0.19500000000000001</v>
      </c>
      <c r="U3980">
        <v>0</v>
      </c>
      <c r="V3980">
        <v>0</v>
      </c>
      <c r="W3980">
        <v>-0.5</v>
      </c>
    </row>
    <row r="3981" spans="1:23" x14ac:dyDescent="0.25">
      <c r="A3981" t="s">
        <v>2931</v>
      </c>
      <c r="B3981" t="s">
        <v>2932</v>
      </c>
      <c r="C3981">
        <v>100</v>
      </c>
      <c r="D3981">
        <v>94</v>
      </c>
      <c r="E3981">
        <v>15</v>
      </c>
      <c r="F3981">
        <v>2</v>
      </c>
      <c r="G3981">
        <v>0</v>
      </c>
      <c r="H3981">
        <v>1</v>
      </c>
      <c r="I3981">
        <v>7</v>
      </c>
      <c r="J3981">
        <v>7</v>
      </c>
      <c r="K3981">
        <v>4</v>
      </c>
      <c r="L3981">
        <v>26</v>
      </c>
      <c r="M3981">
        <v>1</v>
      </c>
      <c r="N3981">
        <v>1</v>
      </c>
      <c r="O3981">
        <v>1</v>
      </c>
      <c r="P3981">
        <v>0.16400000000000001</v>
      </c>
      <c r="Q3981">
        <v>0.20399999999999999</v>
      </c>
      <c r="R3981">
        <v>0.23499999999999999</v>
      </c>
      <c r="S3981">
        <v>0.439</v>
      </c>
      <c r="T3981">
        <v>0.19500000000000001</v>
      </c>
      <c r="U3981">
        <v>0</v>
      </c>
      <c r="V3981">
        <v>0</v>
      </c>
      <c r="W3981">
        <v>-0.8</v>
      </c>
    </row>
    <row r="3982" spans="1:23" x14ac:dyDescent="0.25">
      <c r="A3982" t="s">
        <v>2929</v>
      </c>
      <c r="B3982" t="s">
        <v>2930</v>
      </c>
      <c r="C3982">
        <v>100</v>
      </c>
      <c r="D3982">
        <v>93</v>
      </c>
      <c r="E3982">
        <v>15</v>
      </c>
      <c r="F3982">
        <v>2</v>
      </c>
      <c r="G3982">
        <v>0</v>
      </c>
      <c r="H3982">
        <v>1</v>
      </c>
      <c r="I3982">
        <v>6</v>
      </c>
      <c r="J3982">
        <v>6</v>
      </c>
      <c r="K3982">
        <v>5</v>
      </c>
      <c r="L3982">
        <v>21</v>
      </c>
      <c r="M3982">
        <v>1</v>
      </c>
      <c r="N3982">
        <v>1</v>
      </c>
      <c r="O3982">
        <v>1</v>
      </c>
      <c r="P3982">
        <v>0.16400000000000001</v>
      </c>
      <c r="Q3982">
        <v>0.21299999999999999</v>
      </c>
      <c r="R3982">
        <v>0.221</v>
      </c>
      <c r="S3982">
        <v>0.434</v>
      </c>
      <c r="T3982">
        <v>0.19500000000000001</v>
      </c>
      <c r="U3982">
        <v>0</v>
      </c>
      <c r="V3982">
        <v>0</v>
      </c>
      <c r="W3982">
        <v>-0.5</v>
      </c>
    </row>
    <row r="3983" spans="1:23" x14ac:dyDescent="0.25">
      <c r="A3983" t="s">
        <v>2927</v>
      </c>
      <c r="B3983" t="s">
        <v>2928</v>
      </c>
      <c r="C3983">
        <v>100</v>
      </c>
      <c r="D3983">
        <v>94</v>
      </c>
      <c r="E3983">
        <v>16</v>
      </c>
      <c r="F3983">
        <v>2</v>
      </c>
      <c r="G3983">
        <v>0</v>
      </c>
      <c r="H3983">
        <v>1</v>
      </c>
      <c r="I3983">
        <v>7</v>
      </c>
      <c r="J3983">
        <v>6</v>
      </c>
      <c r="K3983">
        <v>3</v>
      </c>
      <c r="L3983">
        <v>19</v>
      </c>
      <c r="M3983">
        <v>1</v>
      </c>
      <c r="N3983">
        <v>2</v>
      </c>
      <c r="O3983">
        <v>1</v>
      </c>
      <c r="P3983">
        <v>0.17499999999999999</v>
      </c>
      <c r="Q3983">
        <v>0.20899999999999999</v>
      </c>
      <c r="R3983">
        <v>0.22800000000000001</v>
      </c>
      <c r="S3983">
        <v>0.437</v>
      </c>
      <c r="T3983">
        <v>0.19500000000000001</v>
      </c>
      <c r="U3983">
        <v>0</v>
      </c>
      <c r="V3983">
        <v>0</v>
      </c>
      <c r="W3983">
        <v>-0.5</v>
      </c>
    </row>
    <row r="3984" spans="1:23" x14ac:dyDescent="0.25">
      <c r="A3984" t="s">
        <v>2925</v>
      </c>
      <c r="B3984" t="s">
        <v>2926</v>
      </c>
      <c r="C3984">
        <v>100</v>
      </c>
      <c r="D3984">
        <v>94</v>
      </c>
      <c r="E3984">
        <v>16</v>
      </c>
      <c r="F3984">
        <v>2</v>
      </c>
      <c r="G3984">
        <v>0</v>
      </c>
      <c r="H3984">
        <v>1</v>
      </c>
      <c r="I3984">
        <v>7</v>
      </c>
      <c r="J3984">
        <v>7</v>
      </c>
      <c r="K3984">
        <v>4</v>
      </c>
      <c r="L3984">
        <v>28</v>
      </c>
      <c r="M3984">
        <v>1</v>
      </c>
      <c r="N3984">
        <v>1</v>
      </c>
      <c r="O3984">
        <v>0</v>
      </c>
      <c r="P3984">
        <v>0.16700000000000001</v>
      </c>
      <c r="Q3984">
        <v>0.20599999999999999</v>
      </c>
      <c r="R3984">
        <v>0.23200000000000001</v>
      </c>
      <c r="S3984">
        <v>0.438</v>
      </c>
      <c r="T3984">
        <v>0.19500000000000001</v>
      </c>
      <c r="U3984">
        <v>0</v>
      </c>
      <c r="V3984">
        <v>0</v>
      </c>
      <c r="W3984">
        <v>-0.8</v>
      </c>
    </row>
    <row r="3985" spans="1:23" x14ac:dyDescent="0.25">
      <c r="A3985" t="s">
        <v>2923</v>
      </c>
      <c r="B3985" t="s">
        <v>2924</v>
      </c>
      <c r="C3985">
        <v>100</v>
      </c>
      <c r="D3985">
        <v>95</v>
      </c>
      <c r="E3985">
        <v>16</v>
      </c>
      <c r="F3985">
        <v>2</v>
      </c>
      <c r="G3985">
        <v>0</v>
      </c>
      <c r="H3985">
        <v>1</v>
      </c>
      <c r="I3985">
        <v>7</v>
      </c>
      <c r="J3985">
        <v>7</v>
      </c>
      <c r="K3985">
        <v>3</v>
      </c>
      <c r="L3985">
        <v>22</v>
      </c>
      <c r="M3985">
        <v>1</v>
      </c>
      <c r="N3985">
        <v>2</v>
      </c>
      <c r="O3985">
        <v>1</v>
      </c>
      <c r="P3985">
        <v>0.17399999999999999</v>
      </c>
      <c r="Q3985">
        <v>0.20499999999999999</v>
      </c>
      <c r="R3985">
        <v>0.23300000000000001</v>
      </c>
      <c r="S3985">
        <v>0.438</v>
      </c>
      <c r="T3985">
        <v>0.19500000000000001</v>
      </c>
      <c r="U3985">
        <v>0</v>
      </c>
      <c r="V3985">
        <v>0</v>
      </c>
      <c r="W3985">
        <v>-0.5</v>
      </c>
    </row>
    <row r="3986" spans="1:23" x14ac:dyDescent="0.25">
      <c r="A3986" t="s">
        <v>2921</v>
      </c>
      <c r="B3986" t="s">
        <v>2922</v>
      </c>
      <c r="C3986">
        <v>100</v>
      </c>
      <c r="D3986">
        <v>93</v>
      </c>
      <c r="E3986">
        <v>15</v>
      </c>
      <c r="F3986">
        <v>2</v>
      </c>
      <c r="G3986">
        <v>0</v>
      </c>
      <c r="H3986">
        <v>1</v>
      </c>
      <c r="I3986">
        <v>7</v>
      </c>
      <c r="J3986">
        <v>7</v>
      </c>
      <c r="K3986">
        <v>5</v>
      </c>
      <c r="L3986">
        <v>26</v>
      </c>
      <c r="M3986">
        <v>1</v>
      </c>
      <c r="N3986">
        <v>2</v>
      </c>
      <c r="O3986">
        <v>1</v>
      </c>
      <c r="P3986">
        <v>0.16200000000000001</v>
      </c>
      <c r="Q3986">
        <v>0.20699999999999999</v>
      </c>
      <c r="R3986">
        <v>0.22800000000000001</v>
      </c>
      <c r="S3986">
        <v>0.435</v>
      </c>
      <c r="T3986">
        <v>0.19500000000000001</v>
      </c>
      <c r="U3986">
        <v>0</v>
      </c>
      <c r="V3986">
        <v>0</v>
      </c>
      <c r="W3986">
        <v>-0.8</v>
      </c>
    </row>
    <row r="3987" spans="1:23" x14ac:dyDescent="0.25">
      <c r="A3987" t="s">
        <v>2920</v>
      </c>
      <c r="B3987" t="s">
        <v>2173</v>
      </c>
      <c r="C3987">
        <v>100</v>
      </c>
      <c r="D3987">
        <v>94</v>
      </c>
      <c r="E3987">
        <v>16</v>
      </c>
      <c r="F3987">
        <v>2</v>
      </c>
      <c r="G3987">
        <v>0</v>
      </c>
      <c r="H3987">
        <v>1</v>
      </c>
      <c r="I3987">
        <v>7</v>
      </c>
      <c r="J3987">
        <v>7</v>
      </c>
      <c r="K3987">
        <v>4</v>
      </c>
      <c r="L3987">
        <v>27</v>
      </c>
      <c r="M3987">
        <v>1</v>
      </c>
      <c r="N3987">
        <v>2</v>
      </c>
      <c r="O3987">
        <v>1</v>
      </c>
      <c r="P3987">
        <v>0.16600000000000001</v>
      </c>
      <c r="Q3987">
        <v>0.20499999999999999</v>
      </c>
      <c r="R3987">
        <v>0.23300000000000001</v>
      </c>
      <c r="S3987">
        <v>0.438</v>
      </c>
      <c r="T3987">
        <v>0.19500000000000001</v>
      </c>
      <c r="U3987">
        <v>0</v>
      </c>
      <c r="V3987">
        <v>0</v>
      </c>
      <c r="W3987">
        <v>-0.8</v>
      </c>
    </row>
    <row r="3988" spans="1:23" x14ac:dyDescent="0.25">
      <c r="A3988" t="s">
        <v>2918</v>
      </c>
      <c r="B3988" t="s">
        <v>2919</v>
      </c>
      <c r="C3988">
        <v>100</v>
      </c>
      <c r="D3988">
        <v>94</v>
      </c>
      <c r="E3988">
        <v>15</v>
      </c>
      <c r="F3988">
        <v>2</v>
      </c>
      <c r="G3988">
        <v>0</v>
      </c>
      <c r="H3988">
        <v>1</v>
      </c>
      <c r="I3988">
        <v>7</v>
      </c>
      <c r="J3988">
        <v>7</v>
      </c>
      <c r="K3988">
        <v>4</v>
      </c>
      <c r="L3988">
        <v>29</v>
      </c>
      <c r="M3988">
        <v>1</v>
      </c>
      <c r="N3988">
        <v>1</v>
      </c>
      <c r="O3988">
        <v>0</v>
      </c>
      <c r="P3988">
        <v>0.16500000000000001</v>
      </c>
      <c r="Q3988">
        <v>0.20300000000000001</v>
      </c>
      <c r="R3988">
        <v>0.23499999999999999</v>
      </c>
      <c r="S3988">
        <v>0.439</v>
      </c>
      <c r="T3988">
        <v>0.19500000000000001</v>
      </c>
      <c r="U3988">
        <v>0</v>
      </c>
      <c r="V3988">
        <v>0</v>
      </c>
      <c r="W3988">
        <v>-0.9</v>
      </c>
    </row>
    <row r="3989" spans="1:23" x14ac:dyDescent="0.25">
      <c r="A3989" t="s">
        <v>2916</v>
      </c>
      <c r="B3989" t="s">
        <v>2917</v>
      </c>
      <c r="C3989">
        <v>100</v>
      </c>
      <c r="D3989">
        <v>95</v>
      </c>
      <c r="E3989">
        <v>17</v>
      </c>
      <c r="F3989">
        <v>2</v>
      </c>
      <c r="G3989">
        <v>0</v>
      </c>
      <c r="H3989">
        <v>1</v>
      </c>
      <c r="I3989">
        <v>6</v>
      </c>
      <c r="J3989">
        <v>6</v>
      </c>
      <c r="K3989">
        <v>3</v>
      </c>
      <c r="L3989">
        <v>22</v>
      </c>
      <c r="M3989">
        <v>1</v>
      </c>
      <c r="N3989">
        <v>4</v>
      </c>
      <c r="O3989">
        <v>2</v>
      </c>
      <c r="P3989">
        <v>0.17799999999999999</v>
      </c>
      <c r="Q3989">
        <v>0.21099999999999999</v>
      </c>
      <c r="R3989">
        <v>0.22500000000000001</v>
      </c>
      <c r="S3989">
        <v>0.435</v>
      </c>
      <c r="T3989">
        <v>0.19500000000000001</v>
      </c>
      <c r="U3989">
        <v>0</v>
      </c>
      <c r="V3989">
        <v>0</v>
      </c>
      <c r="W3989">
        <v>-0.6</v>
      </c>
    </row>
    <row r="3990" spans="1:23" x14ac:dyDescent="0.25">
      <c r="A3990" t="s">
        <v>2914</v>
      </c>
      <c r="B3990" t="s">
        <v>2915</v>
      </c>
      <c r="C3990">
        <v>100</v>
      </c>
      <c r="D3990">
        <v>92</v>
      </c>
      <c r="E3990">
        <v>15</v>
      </c>
      <c r="F3990">
        <v>2</v>
      </c>
      <c r="G3990">
        <v>0</v>
      </c>
      <c r="H3990">
        <v>1</v>
      </c>
      <c r="I3990">
        <v>7</v>
      </c>
      <c r="J3990">
        <v>6</v>
      </c>
      <c r="K3990">
        <v>6</v>
      </c>
      <c r="L3990">
        <v>23</v>
      </c>
      <c r="M3990">
        <v>1</v>
      </c>
      <c r="N3990">
        <v>2</v>
      </c>
      <c r="O3990">
        <v>1</v>
      </c>
      <c r="P3990">
        <v>0.16300000000000001</v>
      </c>
      <c r="Q3990">
        <v>0.214</v>
      </c>
      <c r="R3990">
        <v>0.216</v>
      </c>
      <c r="S3990">
        <v>0.43</v>
      </c>
      <c r="T3990">
        <v>0.19500000000000001</v>
      </c>
      <c r="U3990">
        <v>0</v>
      </c>
      <c r="V3990">
        <v>0</v>
      </c>
      <c r="W3990">
        <v>-0.5</v>
      </c>
    </row>
    <row r="3991" spans="1:23" x14ac:dyDescent="0.25">
      <c r="A3991" t="s">
        <v>2912</v>
      </c>
      <c r="B3991" t="s">
        <v>2913</v>
      </c>
      <c r="C3991">
        <v>100</v>
      </c>
      <c r="D3991">
        <v>93</v>
      </c>
      <c r="E3991">
        <v>15</v>
      </c>
      <c r="F3991">
        <v>2</v>
      </c>
      <c r="G3991">
        <v>0</v>
      </c>
      <c r="H3991">
        <v>1</v>
      </c>
      <c r="I3991">
        <v>7</v>
      </c>
      <c r="J3991">
        <v>7</v>
      </c>
      <c r="K3991">
        <v>5</v>
      </c>
      <c r="L3991">
        <v>23</v>
      </c>
      <c r="M3991">
        <v>1</v>
      </c>
      <c r="N3991">
        <v>1</v>
      </c>
      <c r="O3991">
        <v>1</v>
      </c>
      <c r="P3991">
        <v>0.16500000000000001</v>
      </c>
      <c r="Q3991">
        <v>0.21</v>
      </c>
      <c r="R3991">
        <v>0.22500000000000001</v>
      </c>
      <c r="S3991">
        <v>0.434</v>
      </c>
      <c r="T3991">
        <v>0.19500000000000001</v>
      </c>
      <c r="U3991">
        <v>0</v>
      </c>
      <c r="V3991">
        <v>0</v>
      </c>
      <c r="W3991">
        <v>-0.5</v>
      </c>
    </row>
    <row r="3992" spans="1:23" x14ac:dyDescent="0.25">
      <c r="A3992" t="s">
        <v>2910</v>
      </c>
      <c r="B3992" t="s">
        <v>2911</v>
      </c>
      <c r="C3992">
        <v>100</v>
      </c>
      <c r="D3992">
        <v>94</v>
      </c>
      <c r="E3992">
        <v>15</v>
      </c>
      <c r="F3992">
        <v>2</v>
      </c>
      <c r="G3992">
        <v>0</v>
      </c>
      <c r="H3992">
        <v>1</v>
      </c>
      <c r="I3992">
        <v>7</v>
      </c>
      <c r="J3992">
        <v>7</v>
      </c>
      <c r="K3992">
        <v>4</v>
      </c>
      <c r="L3992">
        <v>26</v>
      </c>
      <c r="M3992">
        <v>1</v>
      </c>
      <c r="N3992">
        <v>1</v>
      </c>
      <c r="O3992">
        <v>1</v>
      </c>
      <c r="P3992">
        <v>0.16400000000000001</v>
      </c>
      <c r="Q3992">
        <v>0.20499999999999999</v>
      </c>
      <c r="R3992">
        <v>0.23100000000000001</v>
      </c>
      <c r="S3992">
        <v>0.436</v>
      </c>
      <c r="T3992">
        <v>0.19500000000000001</v>
      </c>
      <c r="U3992">
        <v>-0.1</v>
      </c>
      <c r="V3992">
        <v>0</v>
      </c>
      <c r="W3992">
        <v>-0.8</v>
      </c>
    </row>
    <row r="3993" spans="1:23" x14ac:dyDescent="0.25">
      <c r="A3993" t="s">
        <v>2908</v>
      </c>
      <c r="B3993" t="s">
        <v>2909</v>
      </c>
      <c r="C3993">
        <v>100</v>
      </c>
      <c r="D3993">
        <v>94</v>
      </c>
      <c r="E3993">
        <v>15</v>
      </c>
      <c r="F3993">
        <v>2</v>
      </c>
      <c r="G3993">
        <v>0</v>
      </c>
      <c r="H3993">
        <v>1</v>
      </c>
      <c r="I3993">
        <v>7</v>
      </c>
      <c r="J3993">
        <v>7</v>
      </c>
      <c r="K3993">
        <v>4</v>
      </c>
      <c r="L3993">
        <v>25</v>
      </c>
      <c r="M3993">
        <v>1</v>
      </c>
      <c r="N3993">
        <v>1</v>
      </c>
      <c r="O3993">
        <v>1</v>
      </c>
      <c r="P3993">
        <v>0.16400000000000001</v>
      </c>
      <c r="Q3993">
        <v>0.20300000000000001</v>
      </c>
      <c r="R3993">
        <v>0.23499999999999999</v>
      </c>
      <c r="S3993">
        <v>0.438</v>
      </c>
      <c r="T3993">
        <v>0.19500000000000001</v>
      </c>
      <c r="U3993">
        <v>0</v>
      </c>
      <c r="V3993">
        <v>0</v>
      </c>
      <c r="W3993">
        <v>-0.9</v>
      </c>
    </row>
    <row r="3994" spans="1:23" x14ac:dyDescent="0.25">
      <c r="A3994" t="s">
        <v>2906</v>
      </c>
      <c r="B3994" t="s">
        <v>2907</v>
      </c>
      <c r="C3994">
        <v>100</v>
      </c>
      <c r="D3994">
        <v>94</v>
      </c>
      <c r="E3994">
        <v>16</v>
      </c>
      <c r="F3994">
        <v>2</v>
      </c>
      <c r="G3994">
        <v>0</v>
      </c>
      <c r="H3994">
        <v>1</v>
      </c>
      <c r="I3994">
        <v>7</v>
      </c>
      <c r="J3994">
        <v>7</v>
      </c>
      <c r="K3994">
        <v>4</v>
      </c>
      <c r="L3994">
        <v>19</v>
      </c>
      <c r="M3994">
        <v>1</v>
      </c>
      <c r="N3994">
        <v>1</v>
      </c>
      <c r="O3994">
        <v>1</v>
      </c>
      <c r="P3994">
        <v>0.16800000000000001</v>
      </c>
      <c r="Q3994">
        <v>0.20599999999999999</v>
      </c>
      <c r="R3994">
        <v>0.23100000000000001</v>
      </c>
      <c r="S3994">
        <v>0.437</v>
      </c>
      <c r="T3994">
        <v>0.19500000000000001</v>
      </c>
      <c r="U3994">
        <v>-0.1</v>
      </c>
      <c r="V3994">
        <v>0</v>
      </c>
      <c r="W3994">
        <v>-0.5</v>
      </c>
    </row>
    <row r="3995" spans="1:23" x14ac:dyDescent="0.25">
      <c r="A3995" t="s">
        <v>2904</v>
      </c>
      <c r="B3995" t="s">
        <v>2905</v>
      </c>
      <c r="C3995">
        <v>100</v>
      </c>
      <c r="D3995">
        <v>94</v>
      </c>
      <c r="E3995">
        <v>16</v>
      </c>
      <c r="F3995">
        <v>2</v>
      </c>
      <c r="G3995">
        <v>0</v>
      </c>
      <c r="H3995">
        <v>1</v>
      </c>
      <c r="I3995">
        <v>7</v>
      </c>
      <c r="J3995">
        <v>7</v>
      </c>
      <c r="K3995">
        <v>4</v>
      </c>
      <c r="L3995">
        <v>24</v>
      </c>
      <c r="M3995">
        <v>1</v>
      </c>
      <c r="N3995">
        <v>1</v>
      </c>
      <c r="O3995">
        <v>1</v>
      </c>
      <c r="P3995">
        <v>0.16700000000000001</v>
      </c>
      <c r="Q3995">
        <v>0.20399999999999999</v>
      </c>
      <c r="R3995">
        <v>0.23400000000000001</v>
      </c>
      <c r="S3995">
        <v>0.438</v>
      </c>
      <c r="T3995">
        <v>0.19500000000000001</v>
      </c>
      <c r="U3995">
        <v>-0.1</v>
      </c>
      <c r="V3995">
        <v>0</v>
      </c>
      <c r="W3995">
        <v>-0.9</v>
      </c>
    </row>
    <row r="3996" spans="1:23" x14ac:dyDescent="0.25">
      <c r="A3996" t="s">
        <v>2902</v>
      </c>
      <c r="B3996" t="s">
        <v>2903</v>
      </c>
      <c r="C3996">
        <v>100</v>
      </c>
      <c r="D3996">
        <v>95</v>
      </c>
      <c r="E3996">
        <v>16</v>
      </c>
      <c r="F3996">
        <v>2</v>
      </c>
      <c r="G3996">
        <v>0</v>
      </c>
      <c r="H3996">
        <v>1</v>
      </c>
      <c r="I3996">
        <v>7</v>
      </c>
      <c r="J3996">
        <v>7</v>
      </c>
      <c r="K3996">
        <v>3</v>
      </c>
      <c r="L3996">
        <v>26</v>
      </c>
      <c r="M3996">
        <v>1</v>
      </c>
      <c r="N3996">
        <v>1</v>
      </c>
      <c r="O3996">
        <v>1</v>
      </c>
      <c r="P3996">
        <v>0.17399999999999999</v>
      </c>
      <c r="Q3996">
        <v>0.20399999999999999</v>
      </c>
      <c r="R3996">
        <v>0.23599999999999999</v>
      </c>
      <c r="S3996">
        <v>0.44</v>
      </c>
      <c r="T3996">
        <v>0.19500000000000001</v>
      </c>
      <c r="U3996">
        <v>0</v>
      </c>
      <c r="V3996">
        <v>0</v>
      </c>
      <c r="W3996">
        <v>-0.6</v>
      </c>
    </row>
    <row r="3997" spans="1:23" x14ac:dyDescent="0.25">
      <c r="A3997" t="s">
        <v>2900</v>
      </c>
      <c r="B3997" t="s">
        <v>2901</v>
      </c>
      <c r="C3997">
        <v>100</v>
      </c>
      <c r="D3997">
        <v>94</v>
      </c>
      <c r="E3997">
        <v>16</v>
      </c>
      <c r="F3997">
        <v>2</v>
      </c>
      <c r="G3997">
        <v>0</v>
      </c>
      <c r="H3997">
        <v>1</v>
      </c>
      <c r="I3997">
        <v>7</v>
      </c>
      <c r="J3997">
        <v>7</v>
      </c>
      <c r="K3997">
        <v>4</v>
      </c>
      <c r="L3997">
        <v>18</v>
      </c>
      <c r="M3997">
        <v>1</v>
      </c>
      <c r="N3997">
        <v>4</v>
      </c>
      <c r="O3997">
        <v>2</v>
      </c>
      <c r="P3997">
        <v>0.17399999999999999</v>
      </c>
      <c r="Q3997">
        <v>0.20899999999999999</v>
      </c>
      <c r="R3997">
        <v>0.22500000000000001</v>
      </c>
      <c r="S3997">
        <v>0.435</v>
      </c>
      <c r="T3997">
        <v>0.19500000000000001</v>
      </c>
      <c r="U3997">
        <v>0</v>
      </c>
      <c r="V3997">
        <v>0</v>
      </c>
      <c r="W3997">
        <v>-0.6</v>
      </c>
    </row>
    <row r="3998" spans="1:23" x14ac:dyDescent="0.25">
      <c r="A3998" t="s">
        <v>2898</v>
      </c>
      <c r="B3998" t="s">
        <v>2899</v>
      </c>
      <c r="C3998">
        <v>100</v>
      </c>
      <c r="D3998">
        <v>92</v>
      </c>
      <c r="E3998">
        <v>14</v>
      </c>
      <c r="F3998">
        <v>2</v>
      </c>
      <c r="G3998">
        <v>0</v>
      </c>
      <c r="H3998">
        <v>1</v>
      </c>
      <c r="I3998">
        <v>7</v>
      </c>
      <c r="J3998">
        <v>7</v>
      </c>
      <c r="K3998">
        <v>5</v>
      </c>
      <c r="L3998">
        <v>29</v>
      </c>
      <c r="M3998">
        <v>1</v>
      </c>
      <c r="N3998">
        <v>2</v>
      </c>
      <c r="O3998">
        <v>1</v>
      </c>
      <c r="P3998">
        <v>0.156</v>
      </c>
      <c r="Q3998">
        <v>0.20799999999999999</v>
      </c>
      <c r="R3998">
        <v>0.222</v>
      </c>
      <c r="S3998">
        <v>0.43</v>
      </c>
      <c r="T3998">
        <v>0.19500000000000001</v>
      </c>
      <c r="U3998">
        <v>0</v>
      </c>
      <c r="V3998">
        <v>0</v>
      </c>
      <c r="W3998">
        <v>-0.6</v>
      </c>
    </row>
    <row r="3999" spans="1:23" x14ac:dyDescent="0.25">
      <c r="A3999" t="s">
        <v>2896</v>
      </c>
      <c r="B3999" t="s">
        <v>2897</v>
      </c>
      <c r="C3999">
        <v>100</v>
      </c>
      <c r="D3999">
        <v>93</v>
      </c>
      <c r="E3999">
        <v>15</v>
      </c>
      <c r="F3999">
        <v>2</v>
      </c>
      <c r="G3999">
        <v>0</v>
      </c>
      <c r="H3999">
        <v>1</v>
      </c>
      <c r="I3999">
        <v>6</v>
      </c>
      <c r="J3999">
        <v>7</v>
      </c>
      <c r="K3999">
        <v>5</v>
      </c>
      <c r="L3999">
        <v>27</v>
      </c>
      <c r="M3999">
        <v>1</v>
      </c>
      <c r="N3999">
        <v>1</v>
      </c>
      <c r="O3999">
        <v>1</v>
      </c>
      <c r="P3999">
        <v>0.16200000000000001</v>
      </c>
      <c r="Q3999">
        <v>0.20799999999999999</v>
      </c>
      <c r="R3999">
        <v>0.22600000000000001</v>
      </c>
      <c r="S3999">
        <v>0.434</v>
      </c>
      <c r="T3999">
        <v>0.19400000000000001</v>
      </c>
      <c r="U3999">
        <v>0</v>
      </c>
      <c r="V3999">
        <v>0</v>
      </c>
      <c r="W3999">
        <v>-0.8</v>
      </c>
    </row>
    <row r="4000" spans="1:23" x14ac:dyDescent="0.25">
      <c r="A4000" t="s">
        <v>2894</v>
      </c>
      <c r="B4000" t="s">
        <v>2895</v>
      </c>
      <c r="C4000">
        <v>100</v>
      </c>
      <c r="D4000">
        <v>94</v>
      </c>
      <c r="E4000">
        <v>16</v>
      </c>
      <c r="F4000">
        <v>2</v>
      </c>
      <c r="G4000">
        <v>0</v>
      </c>
      <c r="H4000">
        <v>1</v>
      </c>
      <c r="I4000">
        <v>7</v>
      </c>
      <c r="J4000">
        <v>7</v>
      </c>
      <c r="K4000">
        <v>4</v>
      </c>
      <c r="L4000">
        <v>20</v>
      </c>
      <c r="M4000">
        <v>1</v>
      </c>
      <c r="N4000">
        <v>1</v>
      </c>
      <c r="O4000">
        <v>1</v>
      </c>
      <c r="P4000">
        <v>0.16600000000000001</v>
      </c>
      <c r="Q4000">
        <v>0.20599999999999999</v>
      </c>
      <c r="R4000">
        <v>0.23100000000000001</v>
      </c>
      <c r="S4000">
        <v>0.436</v>
      </c>
      <c r="T4000">
        <v>0.19400000000000001</v>
      </c>
      <c r="U4000">
        <v>0</v>
      </c>
      <c r="V4000">
        <v>0</v>
      </c>
      <c r="W4000">
        <v>-0.5</v>
      </c>
    </row>
    <row r="4001" spans="1:23" x14ac:dyDescent="0.25">
      <c r="A4001" t="s">
        <v>2892</v>
      </c>
      <c r="B4001" t="s">
        <v>2893</v>
      </c>
      <c r="C4001">
        <v>100</v>
      </c>
      <c r="D4001">
        <v>94</v>
      </c>
      <c r="E4001">
        <v>16</v>
      </c>
      <c r="F4001">
        <v>2</v>
      </c>
      <c r="G4001">
        <v>0</v>
      </c>
      <c r="H4001">
        <v>1</v>
      </c>
      <c r="I4001">
        <v>7</v>
      </c>
      <c r="J4001">
        <v>7</v>
      </c>
      <c r="K4001">
        <v>4</v>
      </c>
      <c r="L4001">
        <v>27</v>
      </c>
      <c r="M4001">
        <v>1</v>
      </c>
      <c r="N4001">
        <v>3</v>
      </c>
      <c r="O4001">
        <v>2</v>
      </c>
      <c r="P4001">
        <v>0.16600000000000001</v>
      </c>
      <c r="Q4001">
        <v>0.20399999999999999</v>
      </c>
      <c r="R4001">
        <v>0.23400000000000001</v>
      </c>
      <c r="S4001">
        <v>0.437</v>
      </c>
      <c r="T4001">
        <v>0.19400000000000001</v>
      </c>
      <c r="U4001">
        <v>0</v>
      </c>
      <c r="V4001">
        <v>0</v>
      </c>
      <c r="W4001">
        <v>-0.8</v>
      </c>
    </row>
    <row r="4002" spans="1:23" x14ac:dyDescent="0.25">
      <c r="A4002" t="s">
        <v>2890</v>
      </c>
      <c r="B4002" t="s">
        <v>2891</v>
      </c>
      <c r="C4002">
        <v>100</v>
      </c>
      <c r="D4002">
        <v>94</v>
      </c>
      <c r="E4002">
        <v>15</v>
      </c>
      <c r="F4002">
        <v>2</v>
      </c>
      <c r="G4002">
        <v>0</v>
      </c>
      <c r="H4002">
        <v>1</v>
      </c>
      <c r="I4002">
        <v>7</v>
      </c>
      <c r="J4002">
        <v>7</v>
      </c>
      <c r="K4002">
        <v>4</v>
      </c>
      <c r="L4002">
        <v>28</v>
      </c>
      <c r="M4002">
        <v>1</v>
      </c>
      <c r="N4002">
        <v>1</v>
      </c>
      <c r="O4002">
        <v>0</v>
      </c>
      <c r="P4002">
        <v>0.16500000000000001</v>
      </c>
      <c r="Q4002">
        <v>0.20399999999999999</v>
      </c>
      <c r="R4002">
        <v>0.23499999999999999</v>
      </c>
      <c r="S4002">
        <v>0.438</v>
      </c>
      <c r="T4002">
        <v>0.19400000000000001</v>
      </c>
      <c r="U4002">
        <v>0</v>
      </c>
      <c r="V4002">
        <v>0</v>
      </c>
      <c r="W4002">
        <v>-0.9</v>
      </c>
    </row>
    <row r="4003" spans="1:23" x14ac:dyDescent="0.25">
      <c r="A4003" t="s">
        <v>2888</v>
      </c>
      <c r="B4003" t="s">
        <v>2889</v>
      </c>
      <c r="C4003">
        <v>100</v>
      </c>
      <c r="D4003">
        <v>94</v>
      </c>
      <c r="E4003">
        <v>16</v>
      </c>
      <c r="F4003">
        <v>2</v>
      </c>
      <c r="G4003">
        <v>0</v>
      </c>
      <c r="H4003">
        <v>1</v>
      </c>
      <c r="I4003">
        <v>7</v>
      </c>
      <c r="J4003">
        <v>7</v>
      </c>
      <c r="K4003">
        <v>4</v>
      </c>
      <c r="L4003">
        <v>29</v>
      </c>
      <c r="M4003">
        <v>1</v>
      </c>
      <c r="N4003">
        <v>3</v>
      </c>
      <c r="O4003">
        <v>2</v>
      </c>
      <c r="P4003">
        <v>0.16600000000000001</v>
      </c>
      <c r="Q4003">
        <v>0.20599999999999999</v>
      </c>
      <c r="R4003">
        <v>0.22900000000000001</v>
      </c>
      <c r="S4003">
        <v>0.435</v>
      </c>
      <c r="T4003">
        <v>0.19400000000000001</v>
      </c>
      <c r="U4003">
        <v>0</v>
      </c>
      <c r="V4003">
        <v>0</v>
      </c>
      <c r="W4003">
        <v>-0.8</v>
      </c>
    </row>
    <row r="4004" spans="1:23" x14ac:dyDescent="0.25">
      <c r="A4004" t="s">
        <v>2886</v>
      </c>
      <c r="B4004" t="s">
        <v>2887</v>
      </c>
      <c r="C4004">
        <v>100</v>
      </c>
      <c r="D4004">
        <v>94</v>
      </c>
      <c r="E4004">
        <v>16</v>
      </c>
      <c r="F4004">
        <v>2</v>
      </c>
      <c r="G4004">
        <v>0</v>
      </c>
      <c r="H4004">
        <v>1</v>
      </c>
      <c r="I4004">
        <v>7</v>
      </c>
      <c r="J4004">
        <v>7</v>
      </c>
      <c r="K4004">
        <v>4</v>
      </c>
      <c r="L4004">
        <v>19</v>
      </c>
      <c r="M4004">
        <v>1</v>
      </c>
      <c r="N4004">
        <v>1</v>
      </c>
      <c r="O4004">
        <v>0</v>
      </c>
      <c r="P4004">
        <v>0.17100000000000001</v>
      </c>
      <c r="Q4004">
        <v>0.20699999999999999</v>
      </c>
      <c r="R4004">
        <v>0.23</v>
      </c>
      <c r="S4004">
        <v>0.437</v>
      </c>
      <c r="T4004">
        <v>0.19400000000000001</v>
      </c>
      <c r="U4004">
        <v>0</v>
      </c>
      <c r="V4004">
        <v>0</v>
      </c>
      <c r="W4004">
        <v>-0.5</v>
      </c>
    </row>
    <row r="4005" spans="1:23" x14ac:dyDescent="0.25">
      <c r="A4005" t="s">
        <v>2884</v>
      </c>
      <c r="B4005" t="s">
        <v>2885</v>
      </c>
      <c r="C4005">
        <v>100</v>
      </c>
      <c r="D4005">
        <v>93</v>
      </c>
      <c r="E4005">
        <v>16</v>
      </c>
      <c r="F4005">
        <v>2</v>
      </c>
      <c r="G4005">
        <v>0</v>
      </c>
      <c r="H4005">
        <v>1</v>
      </c>
      <c r="I4005">
        <v>6</v>
      </c>
      <c r="J4005">
        <v>7</v>
      </c>
      <c r="K4005">
        <v>4</v>
      </c>
      <c r="L4005">
        <v>20</v>
      </c>
      <c r="M4005">
        <v>1</v>
      </c>
      <c r="N4005">
        <v>1</v>
      </c>
      <c r="O4005">
        <v>1</v>
      </c>
      <c r="P4005">
        <v>0.16800000000000001</v>
      </c>
      <c r="Q4005">
        <v>0.21</v>
      </c>
      <c r="R4005">
        <v>0.223</v>
      </c>
      <c r="S4005">
        <v>0.433</v>
      </c>
      <c r="T4005">
        <v>0.19400000000000001</v>
      </c>
      <c r="U4005">
        <v>-0.1</v>
      </c>
      <c r="V4005">
        <v>0</v>
      </c>
      <c r="W4005">
        <v>-0.5</v>
      </c>
    </row>
    <row r="4006" spans="1:23" x14ac:dyDescent="0.25">
      <c r="A4006" t="s">
        <v>2882</v>
      </c>
      <c r="B4006" t="s">
        <v>2883</v>
      </c>
      <c r="C4006">
        <v>100</v>
      </c>
      <c r="D4006">
        <v>95</v>
      </c>
      <c r="E4006">
        <v>17</v>
      </c>
      <c r="F4006">
        <v>2</v>
      </c>
      <c r="G4006">
        <v>0</v>
      </c>
      <c r="H4006">
        <v>1</v>
      </c>
      <c r="I4006">
        <v>7</v>
      </c>
      <c r="J4006">
        <v>6</v>
      </c>
      <c r="K4006">
        <v>3</v>
      </c>
      <c r="L4006">
        <v>15</v>
      </c>
      <c r="M4006">
        <v>1</v>
      </c>
      <c r="N4006">
        <v>2</v>
      </c>
      <c r="O4006">
        <v>1</v>
      </c>
      <c r="P4006">
        <v>0.18</v>
      </c>
      <c r="Q4006">
        <v>0.21</v>
      </c>
      <c r="R4006">
        <v>0.22700000000000001</v>
      </c>
      <c r="S4006">
        <v>0.437</v>
      </c>
      <c r="T4006">
        <v>0.19400000000000001</v>
      </c>
      <c r="U4006">
        <v>0</v>
      </c>
      <c r="V4006">
        <v>0</v>
      </c>
      <c r="W4006">
        <v>-0.6</v>
      </c>
    </row>
    <row r="4007" spans="1:23" x14ac:dyDescent="0.25">
      <c r="A4007" t="s">
        <v>2880</v>
      </c>
      <c r="B4007" t="s">
        <v>2881</v>
      </c>
      <c r="C4007">
        <v>100</v>
      </c>
      <c r="D4007">
        <v>93</v>
      </c>
      <c r="E4007">
        <v>15</v>
      </c>
      <c r="F4007">
        <v>2</v>
      </c>
      <c r="G4007">
        <v>0</v>
      </c>
      <c r="H4007">
        <v>1</v>
      </c>
      <c r="I4007">
        <v>7</v>
      </c>
      <c r="J4007">
        <v>7</v>
      </c>
      <c r="K4007">
        <v>5</v>
      </c>
      <c r="L4007">
        <v>31</v>
      </c>
      <c r="M4007">
        <v>1</v>
      </c>
      <c r="N4007">
        <v>3</v>
      </c>
      <c r="O4007">
        <v>2</v>
      </c>
      <c r="P4007">
        <v>0.16300000000000001</v>
      </c>
      <c r="Q4007">
        <v>0.20899999999999999</v>
      </c>
      <c r="R4007">
        <v>0.223</v>
      </c>
      <c r="S4007">
        <v>0.432</v>
      </c>
      <c r="T4007">
        <v>0.19400000000000001</v>
      </c>
      <c r="U4007">
        <v>-0.1</v>
      </c>
      <c r="V4007">
        <v>0</v>
      </c>
      <c r="W4007">
        <v>-0.8</v>
      </c>
    </row>
    <row r="4008" spans="1:23" x14ac:dyDescent="0.25">
      <c r="A4008" t="s">
        <v>2878</v>
      </c>
      <c r="B4008" t="s">
        <v>2879</v>
      </c>
      <c r="C4008">
        <v>100</v>
      </c>
      <c r="D4008">
        <v>95</v>
      </c>
      <c r="E4008">
        <v>16</v>
      </c>
      <c r="F4008">
        <v>2</v>
      </c>
      <c r="G4008">
        <v>0</v>
      </c>
      <c r="H4008">
        <v>1</v>
      </c>
      <c r="I4008">
        <v>7</v>
      </c>
      <c r="J4008">
        <v>7</v>
      </c>
      <c r="K4008">
        <v>3</v>
      </c>
      <c r="L4008">
        <v>25</v>
      </c>
      <c r="M4008">
        <v>1</v>
      </c>
      <c r="N4008">
        <v>2</v>
      </c>
      <c r="O4008">
        <v>1</v>
      </c>
      <c r="P4008">
        <v>0.16800000000000001</v>
      </c>
      <c r="Q4008">
        <v>0.20100000000000001</v>
      </c>
      <c r="R4008">
        <v>0.23699999999999999</v>
      </c>
      <c r="S4008">
        <v>0.438</v>
      </c>
      <c r="T4008">
        <v>0.19400000000000001</v>
      </c>
      <c r="U4008">
        <v>0</v>
      </c>
      <c r="V4008">
        <v>0</v>
      </c>
      <c r="W4008">
        <v>-0.6</v>
      </c>
    </row>
    <row r="4009" spans="1:23" x14ac:dyDescent="0.25">
      <c r="A4009" t="s">
        <v>2876</v>
      </c>
      <c r="B4009" t="s">
        <v>2877</v>
      </c>
      <c r="C4009">
        <v>100</v>
      </c>
      <c r="D4009">
        <v>94</v>
      </c>
      <c r="E4009">
        <v>16</v>
      </c>
      <c r="F4009">
        <v>2</v>
      </c>
      <c r="G4009">
        <v>0</v>
      </c>
      <c r="H4009">
        <v>1</v>
      </c>
      <c r="I4009">
        <v>7</v>
      </c>
      <c r="J4009">
        <v>7</v>
      </c>
      <c r="K4009">
        <v>3</v>
      </c>
      <c r="L4009">
        <v>18</v>
      </c>
      <c r="M4009">
        <v>1</v>
      </c>
      <c r="N4009">
        <v>2</v>
      </c>
      <c r="O4009">
        <v>1</v>
      </c>
      <c r="P4009">
        <v>0.17199999999999999</v>
      </c>
      <c r="Q4009">
        <v>0.20599999999999999</v>
      </c>
      <c r="R4009">
        <v>0.23200000000000001</v>
      </c>
      <c r="S4009">
        <v>0.438</v>
      </c>
      <c r="T4009">
        <v>0.19400000000000001</v>
      </c>
      <c r="U4009">
        <v>0</v>
      </c>
      <c r="V4009">
        <v>0</v>
      </c>
      <c r="W4009">
        <v>-0.5</v>
      </c>
    </row>
    <row r="4010" spans="1:23" x14ac:dyDescent="0.25">
      <c r="A4010" t="s">
        <v>2874</v>
      </c>
      <c r="B4010" t="s">
        <v>2875</v>
      </c>
      <c r="C4010">
        <v>100</v>
      </c>
      <c r="D4010">
        <v>93</v>
      </c>
      <c r="E4010">
        <v>15</v>
      </c>
      <c r="F4010">
        <v>2</v>
      </c>
      <c r="G4010">
        <v>0</v>
      </c>
      <c r="H4010">
        <v>1</v>
      </c>
      <c r="I4010">
        <v>7</v>
      </c>
      <c r="J4010">
        <v>7</v>
      </c>
      <c r="K4010">
        <v>5</v>
      </c>
      <c r="L4010">
        <v>26</v>
      </c>
      <c r="M4010">
        <v>1</v>
      </c>
      <c r="N4010">
        <v>1</v>
      </c>
      <c r="O4010">
        <v>1</v>
      </c>
      <c r="P4010">
        <v>0.16</v>
      </c>
      <c r="Q4010">
        <v>0.20599999999999999</v>
      </c>
      <c r="R4010">
        <v>0.23</v>
      </c>
      <c r="S4010">
        <v>0.436</v>
      </c>
      <c r="T4010">
        <v>0.19400000000000001</v>
      </c>
      <c r="U4010">
        <v>0</v>
      </c>
      <c r="V4010">
        <v>0</v>
      </c>
      <c r="W4010">
        <v>-0.5</v>
      </c>
    </row>
    <row r="4011" spans="1:23" x14ac:dyDescent="0.25">
      <c r="A4011" t="s">
        <v>2872</v>
      </c>
      <c r="B4011" t="s">
        <v>2873</v>
      </c>
      <c r="C4011">
        <v>100</v>
      </c>
      <c r="D4011">
        <v>93</v>
      </c>
      <c r="E4011">
        <v>16</v>
      </c>
      <c r="F4011">
        <v>2</v>
      </c>
      <c r="G4011">
        <v>0</v>
      </c>
      <c r="H4011">
        <v>1</v>
      </c>
      <c r="I4011">
        <v>6</v>
      </c>
      <c r="J4011">
        <v>6</v>
      </c>
      <c r="K4011">
        <v>5</v>
      </c>
      <c r="L4011">
        <v>21</v>
      </c>
      <c r="M4011">
        <v>1</v>
      </c>
      <c r="N4011">
        <v>1</v>
      </c>
      <c r="O4011">
        <v>1</v>
      </c>
      <c r="P4011">
        <v>0.16700000000000001</v>
      </c>
      <c r="Q4011">
        <v>0.214</v>
      </c>
      <c r="R4011">
        <v>0.215</v>
      </c>
      <c r="S4011">
        <v>0.42899999999999999</v>
      </c>
      <c r="T4011">
        <v>0.19400000000000001</v>
      </c>
      <c r="U4011">
        <v>-0.1</v>
      </c>
      <c r="V4011">
        <v>0</v>
      </c>
      <c r="W4011">
        <v>-0.6</v>
      </c>
    </row>
    <row r="4012" spans="1:23" x14ac:dyDescent="0.25">
      <c r="A4012" t="s">
        <v>2870</v>
      </c>
      <c r="B4012" t="s">
        <v>2871</v>
      </c>
      <c r="C4012">
        <v>100</v>
      </c>
      <c r="D4012">
        <v>94</v>
      </c>
      <c r="E4012">
        <v>16</v>
      </c>
      <c r="F4012">
        <v>2</v>
      </c>
      <c r="G4012">
        <v>0</v>
      </c>
      <c r="H4012">
        <v>1</v>
      </c>
      <c r="I4012">
        <v>7</v>
      </c>
      <c r="J4012">
        <v>7</v>
      </c>
      <c r="K4012">
        <v>4</v>
      </c>
      <c r="L4012">
        <v>22</v>
      </c>
      <c r="M4012">
        <v>1</v>
      </c>
      <c r="N4012">
        <v>2</v>
      </c>
      <c r="O4012">
        <v>1</v>
      </c>
      <c r="P4012">
        <v>0.16600000000000001</v>
      </c>
      <c r="Q4012">
        <v>0.20699999999999999</v>
      </c>
      <c r="R4012">
        <v>0.22900000000000001</v>
      </c>
      <c r="S4012">
        <v>0.435</v>
      </c>
      <c r="T4012">
        <v>0.19400000000000001</v>
      </c>
      <c r="U4012">
        <v>-0.1</v>
      </c>
      <c r="V4012">
        <v>0</v>
      </c>
      <c r="W4012">
        <v>-0.5</v>
      </c>
    </row>
    <row r="4013" spans="1:23" x14ac:dyDescent="0.25">
      <c r="A4013" t="s">
        <v>2868</v>
      </c>
      <c r="B4013" t="s">
        <v>2869</v>
      </c>
      <c r="C4013">
        <v>100</v>
      </c>
      <c r="D4013">
        <v>94</v>
      </c>
      <c r="E4013">
        <v>16</v>
      </c>
      <c r="F4013">
        <v>2</v>
      </c>
      <c r="G4013">
        <v>0</v>
      </c>
      <c r="H4013">
        <v>1</v>
      </c>
      <c r="I4013">
        <v>6</v>
      </c>
      <c r="J4013">
        <v>6</v>
      </c>
      <c r="K4013">
        <v>4</v>
      </c>
      <c r="L4013">
        <v>22</v>
      </c>
      <c r="M4013">
        <v>1</v>
      </c>
      <c r="N4013">
        <v>2</v>
      </c>
      <c r="O4013">
        <v>1</v>
      </c>
      <c r="P4013">
        <v>0.17100000000000001</v>
      </c>
      <c r="Q4013">
        <v>0.20799999999999999</v>
      </c>
      <c r="R4013">
        <v>0.22500000000000001</v>
      </c>
      <c r="S4013">
        <v>0.433</v>
      </c>
      <c r="T4013">
        <v>0.19400000000000001</v>
      </c>
      <c r="U4013">
        <v>-0.1</v>
      </c>
      <c r="V4013">
        <v>0</v>
      </c>
      <c r="W4013">
        <v>-0.6</v>
      </c>
    </row>
    <row r="4014" spans="1:23" x14ac:dyDescent="0.25">
      <c r="A4014" t="s">
        <v>2866</v>
      </c>
      <c r="B4014" t="s">
        <v>2867</v>
      </c>
      <c r="C4014">
        <v>100</v>
      </c>
      <c r="D4014">
        <v>94</v>
      </c>
      <c r="E4014">
        <v>15</v>
      </c>
      <c r="F4014">
        <v>2</v>
      </c>
      <c r="G4014">
        <v>0</v>
      </c>
      <c r="H4014">
        <v>2</v>
      </c>
      <c r="I4014">
        <v>7</v>
      </c>
      <c r="J4014">
        <v>7</v>
      </c>
      <c r="K4014">
        <v>4</v>
      </c>
      <c r="L4014">
        <v>30</v>
      </c>
      <c r="M4014">
        <v>1</v>
      </c>
      <c r="N4014">
        <v>2</v>
      </c>
      <c r="O4014">
        <v>1</v>
      </c>
      <c r="P4014">
        <v>0.161</v>
      </c>
      <c r="Q4014">
        <v>0.20100000000000001</v>
      </c>
      <c r="R4014">
        <v>0.23699999999999999</v>
      </c>
      <c r="S4014">
        <v>0.438</v>
      </c>
      <c r="T4014">
        <v>0.19400000000000001</v>
      </c>
      <c r="U4014">
        <v>0</v>
      </c>
      <c r="V4014">
        <v>0</v>
      </c>
      <c r="W4014">
        <v>-0.8</v>
      </c>
    </row>
    <row r="4015" spans="1:23" x14ac:dyDescent="0.25">
      <c r="A4015" t="s">
        <v>2864</v>
      </c>
      <c r="B4015" t="s">
        <v>2865</v>
      </c>
      <c r="C4015">
        <v>100</v>
      </c>
      <c r="D4015">
        <v>94</v>
      </c>
      <c r="E4015">
        <v>16</v>
      </c>
      <c r="F4015">
        <v>2</v>
      </c>
      <c r="G4015">
        <v>0</v>
      </c>
      <c r="H4015">
        <v>1</v>
      </c>
      <c r="I4015">
        <v>7</v>
      </c>
      <c r="J4015">
        <v>6</v>
      </c>
      <c r="K4015">
        <v>4</v>
      </c>
      <c r="L4015">
        <v>20</v>
      </c>
      <c r="M4015">
        <v>1</v>
      </c>
      <c r="N4015">
        <v>2</v>
      </c>
      <c r="O4015">
        <v>1</v>
      </c>
      <c r="P4015">
        <v>0.17299999999999999</v>
      </c>
      <c r="Q4015">
        <v>0.21199999999999999</v>
      </c>
      <c r="R4015">
        <v>0.219</v>
      </c>
      <c r="S4015">
        <v>0.43099999999999999</v>
      </c>
      <c r="T4015">
        <v>0.19400000000000001</v>
      </c>
      <c r="U4015">
        <v>0</v>
      </c>
      <c r="V4015">
        <v>0</v>
      </c>
      <c r="W4015">
        <v>-0.6</v>
      </c>
    </row>
    <row r="4016" spans="1:23" x14ac:dyDescent="0.25">
      <c r="A4016" t="s">
        <v>2862</v>
      </c>
      <c r="B4016" t="s">
        <v>2863</v>
      </c>
      <c r="C4016">
        <v>100</v>
      </c>
      <c r="D4016">
        <v>94</v>
      </c>
      <c r="E4016">
        <v>16</v>
      </c>
      <c r="F4016">
        <v>2</v>
      </c>
      <c r="G4016">
        <v>0</v>
      </c>
      <c r="H4016">
        <v>1</v>
      </c>
      <c r="I4016">
        <v>7</v>
      </c>
      <c r="J4016">
        <v>7</v>
      </c>
      <c r="K4016">
        <v>4</v>
      </c>
      <c r="L4016">
        <v>22</v>
      </c>
      <c r="M4016">
        <v>1</v>
      </c>
      <c r="N4016">
        <v>2</v>
      </c>
      <c r="O4016">
        <v>1</v>
      </c>
      <c r="P4016">
        <v>0.17299999999999999</v>
      </c>
      <c r="Q4016">
        <v>0.20799999999999999</v>
      </c>
      <c r="R4016">
        <v>0.22700000000000001</v>
      </c>
      <c r="S4016">
        <v>0.435</v>
      </c>
      <c r="T4016">
        <v>0.19400000000000001</v>
      </c>
      <c r="U4016">
        <v>-0.1</v>
      </c>
      <c r="V4016">
        <v>0</v>
      </c>
      <c r="W4016">
        <v>-0.6</v>
      </c>
    </row>
    <row r="4017" spans="1:23" x14ac:dyDescent="0.25">
      <c r="A4017" t="s">
        <v>2860</v>
      </c>
      <c r="B4017" t="s">
        <v>2861</v>
      </c>
      <c r="C4017">
        <v>100</v>
      </c>
      <c r="D4017">
        <v>94</v>
      </c>
      <c r="E4017">
        <v>16</v>
      </c>
      <c r="F4017">
        <v>2</v>
      </c>
      <c r="G4017">
        <v>0</v>
      </c>
      <c r="H4017">
        <v>1</v>
      </c>
      <c r="I4017">
        <v>7</v>
      </c>
      <c r="J4017">
        <v>7</v>
      </c>
      <c r="K4017">
        <v>4</v>
      </c>
      <c r="L4017">
        <v>21</v>
      </c>
      <c r="M4017">
        <v>1</v>
      </c>
      <c r="N4017">
        <v>2</v>
      </c>
      <c r="O4017">
        <v>1</v>
      </c>
      <c r="P4017">
        <v>0.16800000000000001</v>
      </c>
      <c r="Q4017">
        <v>0.20899999999999999</v>
      </c>
      <c r="R4017">
        <v>0.22800000000000001</v>
      </c>
      <c r="S4017">
        <v>0.437</v>
      </c>
      <c r="T4017">
        <v>0.19400000000000001</v>
      </c>
      <c r="U4017">
        <v>0</v>
      </c>
      <c r="V4017">
        <v>0</v>
      </c>
      <c r="W4017">
        <v>-0.5</v>
      </c>
    </row>
    <row r="4018" spans="1:23" x14ac:dyDescent="0.25">
      <c r="A4018" t="s">
        <v>2858</v>
      </c>
      <c r="B4018" t="s">
        <v>2859</v>
      </c>
      <c r="C4018">
        <v>100</v>
      </c>
      <c r="D4018">
        <v>93</v>
      </c>
      <c r="E4018">
        <v>15</v>
      </c>
      <c r="F4018">
        <v>2</v>
      </c>
      <c r="G4018">
        <v>0</v>
      </c>
      <c r="H4018">
        <v>1</v>
      </c>
      <c r="I4018">
        <v>7</v>
      </c>
      <c r="J4018">
        <v>6</v>
      </c>
      <c r="K4018">
        <v>5</v>
      </c>
      <c r="L4018">
        <v>23</v>
      </c>
      <c r="M4018">
        <v>1</v>
      </c>
      <c r="N4018">
        <v>2</v>
      </c>
      <c r="O4018">
        <v>1</v>
      </c>
      <c r="P4018">
        <v>0.16600000000000001</v>
      </c>
      <c r="Q4018">
        <v>0.21199999999999999</v>
      </c>
      <c r="R4018">
        <v>0.217</v>
      </c>
      <c r="S4018">
        <v>0.43</v>
      </c>
      <c r="T4018">
        <v>0.19400000000000001</v>
      </c>
      <c r="U4018">
        <v>0</v>
      </c>
      <c r="V4018">
        <v>0</v>
      </c>
      <c r="W4018">
        <v>-0.6</v>
      </c>
    </row>
    <row r="4019" spans="1:23" x14ac:dyDescent="0.25">
      <c r="A4019" t="s">
        <v>2856</v>
      </c>
      <c r="B4019" t="s">
        <v>2857</v>
      </c>
      <c r="C4019">
        <v>100</v>
      </c>
      <c r="D4019">
        <v>94</v>
      </c>
      <c r="E4019">
        <v>16</v>
      </c>
      <c r="F4019">
        <v>2</v>
      </c>
      <c r="G4019">
        <v>0</v>
      </c>
      <c r="H4019">
        <v>1</v>
      </c>
      <c r="I4019">
        <v>7</v>
      </c>
      <c r="J4019">
        <v>7</v>
      </c>
      <c r="K4019">
        <v>3</v>
      </c>
      <c r="L4019">
        <v>25</v>
      </c>
      <c r="M4019">
        <v>1</v>
      </c>
      <c r="N4019">
        <v>2</v>
      </c>
      <c r="O4019">
        <v>1</v>
      </c>
      <c r="P4019">
        <v>0.16900000000000001</v>
      </c>
      <c r="Q4019">
        <v>0.20300000000000001</v>
      </c>
      <c r="R4019">
        <v>0.23200000000000001</v>
      </c>
      <c r="S4019">
        <v>0.435</v>
      </c>
      <c r="T4019">
        <v>0.19400000000000001</v>
      </c>
      <c r="U4019">
        <v>0</v>
      </c>
      <c r="V4019">
        <v>0</v>
      </c>
      <c r="W4019">
        <v>-0.6</v>
      </c>
    </row>
    <row r="4020" spans="1:23" x14ac:dyDescent="0.25">
      <c r="A4020" t="s">
        <v>2854</v>
      </c>
      <c r="B4020" t="s">
        <v>2855</v>
      </c>
      <c r="C4020">
        <v>100</v>
      </c>
      <c r="D4020">
        <v>95</v>
      </c>
      <c r="E4020">
        <v>16</v>
      </c>
      <c r="F4020">
        <v>2</v>
      </c>
      <c r="G4020">
        <v>0</v>
      </c>
      <c r="H4020">
        <v>1</v>
      </c>
      <c r="I4020">
        <v>7</v>
      </c>
      <c r="J4020">
        <v>7</v>
      </c>
      <c r="K4020">
        <v>3</v>
      </c>
      <c r="L4020">
        <v>30</v>
      </c>
      <c r="M4020">
        <v>1</v>
      </c>
      <c r="N4020">
        <v>1</v>
      </c>
      <c r="O4020">
        <v>0</v>
      </c>
      <c r="P4020">
        <v>0.16800000000000001</v>
      </c>
      <c r="Q4020">
        <v>0.19900000000000001</v>
      </c>
      <c r="R4020">
        <v>0.24099999999999999</v>
      </c>
      <c r="S4020">
        <v>0.44</v>
      </c>
      <c r="T4020">
        <v>0.19400000000000001</v>
      </c>
      <c r="U4020">
        <v>0</v>
      </c>
      <c r="V4020">
        <v>0</v>
      </c>
      <c r="W4020">
        <v>-0.9</v>
      </c>
    </row>
    <row r="4021" spans="1:23" x14ac:dyDescent="0.25">
      <c r="A4021" t="s">
        <v>2852</v>
      </c>
      <c r="B4021" t="s">
        <v>2853</v>
      </c>
      <c r="C4021">
        <v>100</v>
      </c>
      <c r="D4021">
        <v>93</v>
      </c>
      <c r="E4021">
        <v>15</v>
      </c>
      <c r="F4021">
        <v>2</v>
      </c>
      <c r="G4021">
        <v>0</v>
      </c>
      <c r="H4021">
        <v>1</v>
      </c>
      <c r="I4021">
        <v>6</v>
      </c>
      <c r="J4021">
        <v>7</v>
      </c>
      <c r="K4021">
        <v>4</v>
      </c>
      <c r="L4021">
        <v>25</v>
      </c>
      <c r="M4021">
        <v>1</v>
      </c>
      <c r="N4021">
        <v>1</v>
      </c>
      <c r="O4021">
        <v>1</v>
      </c>
      <c r="P4021">
        <v>0.16300000000000001</v>
      </c>
      <c r="Q4021">
        <v>0.20699999999999999</v>
      </c>
      <c r="R4021">
        <v>0.224</v>
      </c>
      <c r="S4021">
        <v>0.43099999999999999</v>
      </c>
      <c r="T4021">
        <v>0.19400000000000001</v>
      </c>
      <c r="U4021">
        <v>0</v>
      </c>
      <c r="V4021">
        <v>0</v>
      </c>
      <c r="W4021">
        <v>-0.6</v>
      </c>
    </row>
    <row r="4022" spans="1:23" x14ac:dyDescent="0.25">
      <c r="A4022" t="s">
        <v>2850</v>
      </c>
      <c r="B4022" t="s">
        <v>2851</v>
      </c>
      <c r="C4022">
        <v>100</v>
      </c>
      <c r="D4022">
        <v>93</v>
      </c>
      <c r="E4022">
        <v>15</v>
      </c>
      <c r="F4022">
        <v>2</v>
      </c>
      <c r="G4022">
        <v>0</v>
      </c>
      <c r="H4022">
        <v>1</v>
      </c>
      <c r="I4022">
        <v>7</v>
      </c>
      <c r="J4022">
        <v>7</v>
      </c>
      <c r="K4022">
        <v>4</v>
      </c>
      <c r="L4022">
        <v>30</v>
      </c>
      <c r="M4022">
        <v>1</v>
      </c>
      <c r="N4022">
        <v>2</v>
      </c>
      <c r="O4022">
        <v>1</v>
      </c>
      <c r="P4022">
        <v>0.161</v>
      </c>
      <c r="Q4022">
        <v>0.20399999999999999</v>
      </c>
      <c r="R4022">
        <v>0.23</v>
      </c>
      <c r="S4022">
        <v>0.434</v>
      </c>
      <c r="T4022">
        <v>0.19400000000000001</v>
      </c>
      <c r="U4022">
        <v>-0.1</v>
      </c>
      <c r="V4022">
        <v>0</v>
      </c>
      <c r="W4022">
        <v>-0.8</v>
      </c>
    </row>
    <row r="4023" spans="1:23" x14ac:dyDescent="0.25">
      <c r="A4023" t="s">
        <v>2848</v>
      </c>
      <c r="B4023" t="s">
        <v>2849</v>
      </c>
      <c r="C4023">
        <v>100</v>
      </c>
      <c r="D4023">
        <v>94</v>
      </c>
      <c r="E4023">
        <v>15</v>
      </c>
      <c r="F4023">
        <v>2</v>
      </c>
      <c r="G4023">
        <v>0</v>
      </c>
      <c r="H4023">
        <v>1</v>
      </c>
      <c r="I4023">
        <v>7</v>
      </c>
      <c r="J4023">
        <v>7</v>
      </c>
      <c r="K4023">
        <v>4</v>
      </c>
      <c r="L4023">
        <v>29</v>
      </c>
      <c r="M4023">
        <v>1</v>
      </c>
      <c r="N4023">
        <v>2</v>
      </c>
      <c r="O4023">
        <v>1</v>
      </c>
      <c r="P4023">
        <v>0.16300000000000001</v>
      </c>
      <c r="Q4023">
        <v>0.20300000000000001</v>
      </c>
      <c r="R4023">
        <v>0.23200000000000001</v>
      </c>
      <c r="S4023">
        <v>0.434</v>
      </c>
      <c r="T4023">
        <v>0.19400000000000001</v>
      </c>
      <c r="U4023">
        <v>0</v>
      </c>
      <c r="V4023">
        <v>0</v>
      </c>
      <c r="W4023">
        <v>-0.8</v>
      </c>
    </row>
    <row r="4024" spans="1:23" x14ac:dyDescent="0.25">
      <c r="A4024" t="s">
        <v>2846</v>
      </c>
      <c r="B4024" t="s">
        <v>2847</v>
      </c>
      <c r="C4024">
        <v>100</v>
      </c>
      <c r="D4024">
        <v>94</v>
      </c>
      <c r="E4024">
        <v>16</v>
      </c>
      <c r="F4024">
        <v>2</v>
      </c>
      <c r="G4024">
        <v>0</v>
      </c>
      <c r="H4024">
        <v>1</v>
      </c>
      <c r="I4024">
        <v>6</v>
      </c>
      <c r="J4024">
        <v>6</v>
      </c>
      <c r="K4024">
        <v>3</v>
      </c>
      <c r="L4024">
        <v>22</v>
      </c>
      <c r="M4024">
        <v>1</v>
      </c>
      <c r="N4024">
        <v>3</v>
      </c>
      <c r="O4024">
        <v>2</v>
      </c>
      <c r="P4024">
        <v>0.17499999999999999</v>
      </c>
      <c r="Q4024">
        <v>0.20899999999999999</v>
      </c>
      <c r="R4024">
        <v>0.224</v>
      </c>
      <c r="S4024">
        <v>0.433</v>
      </c>
      <c r="T4024">
        <v>0.19400000000000001</v>
      </c>
      <c r="U4024">
        <v>0</v>
      </c>
      <c r="V4024">
        <v>0</v>
      </c>
      <c r="W4024">
        <v>-0.6</v>
      </c>
    </row>
    <row r="4025" spans="1:23" x14ac:dyDescent="0.25">
      <c r="A4025" t="s">
        <v>2844</v>
      </c>
      <c r="B4025" t="s">
        <v>2845</v>
      </c>
      <c r="C4025">
        <v>100</v>
      </c>
      <c r="D4025">
        <v>94</v>
      </c>
      <c r="E4025">
        <v>15</v>
      </c>
      <c r="F4025">
        <v>2</v>
      </c>
      <c r="G4025">
        <v>0</v>
      </c>
      <c r="H4025">
        <v>1</v>
      </c>
      <c r="I4025">
        <v>7</v>
      </c>
      <c r="J4025">
        <v>7</v>
      </c>
      <c r="K4025">
        <v>4</v>
      </c>
      <c r="L4025">
        <v>30</v>
      </c>
      <c r="M4025">
        <v>1</v>
      </c>
      <c r="N4025">
        <v>1</v>
      </c>
      <c r="O4025">
        <v>0</v>
      </c>
      <c r="P4025">
        <v>0.16200000000000001</v>
      </c>
      <c r="Q4025">
        <v>0.20300000000000001</v>
      </c>
      <c r="R4025">
        <v>0.23100000000000001</v>
      </c>
      <c r="S4025">
        <v>0.435</v>
      </c>
      <c r="T4025">
        <v>0.19400000000000001</v>
      </c>
      <c r="U4025">
        <v>-0.1</v>
      </c>
      <c r="V4025">
        <v>0</v>
      </c>
      <c r="W4025">
        <v>-0.8</v>
      </c>
    </row>
    <row r="4026" spans="1:23" x14ac:dyDescent="0.25">
      <c r="A4026" t="s">
        <v>2842</v>
      </c>
      <c r="B4026" t="s">
        <v>2843</v>
      </c>
      <c r="C4026">
        <v>100</v>
      </c>
      <c r="D4026">
        <v>93</v>
      </c>
      <c r="E4026">
        <v>15</v>
      </c>
      <c r="F4026">
        <v>2</v>
      </c>
      <c r="G4026">
        <v>0</v>
      </c>
      <c r="H4026">
        <v>1</v>
      </c>
      <c r="I4026">
        <v>7</v>
      </c>
      <c r="J4026">
        <v>7</v>
      </c>
      <c r="K4026">
        <v>4</v>
      </c>
      <c r="L4026">
        <v>23</v>
      </c>
      <c r="M4026">
        <v>1</v>
      </c>
      <c r="N4026">
        <v>2</v>
      </c>
      <c r="O4026">
        <v>1</v>
      </c>
      <c r="P4026">
        <v>0.16500000000000001</v>
      </c>
      <c r="Q4026">
        <v>0.20699999999999999</v>
      </c>
      <c r="R4026">
        <v>0.22500000000000001</v>
      </c>
      <c r="S4026">
        <v>0.433</v>
      </c>
      <c r="T4026">
        <v>0.19400000000000001</v>
      </c>
      <c r="U4026">
        <v>0</v>
      </c>
      <c r="V4026">
        <v>0</v>
      </c>
      <c r="W4026">
        <v>-0.5</v>
      </c>
    </row>
    <row r="4027" spans="1:23" x14ac:dyDescent="0.25">
      <c r="A4027" t="s">
        <v>2840</v>
      </c>
      <c r="B4027" t="s">
        <v>2841</v>
      </c>
      <c r="C4027">
        <v>100</v>
      </c>
      <c r="D4027">
        <v>93</v>
      </c>
      <c r="E4027">
        <v>15</v>
      </c>
      <c r="F4027">
        <v>2</v>
      </c>
      <c r="G4027">
        <v>0</v>
      </c>
      <c r="H4027">
        <v>1</v>
      </c>
      <c r="I4027">
        <v>7</v>
      </c>
      <c r="J4027">
        <v>7</v>
      </c>
      <c r="K4027">
        <v>4</v>
      </c>
      <c r="L4027">
        <v>24</v>
      </c>
      <c r="M4027">
        <v>1</v>
      </c>
      <c r="N4027">
        <v>1</v>
      </c>
      <c r="O4027">
        <v>1</v>
      </c>
      <c r="P4027">
        <v>0.161</v>
      </c>
      <c r="Q4027">
        <v>0.20399999999999999</v>
      </c>
      <c r="R4027">
        <v>0.22900000000000001</v>
      </c>
      <c r="S4027">
        <v>0.433</v>
      </c>
      <c r="T4027">
        <v>0.19400000000000001</v>
      </c>
      <c r="U4027">
        <v>0</v>
      </c>
      <c r="V4027">
        <v>0</v>
      </c>
      <c r="W4027">
        <v>-0.5</v>
      </c>
    </row>
    <row r="4028" spans="1:23" x14ac:dyDescent="0.25">
      <c r="A4028" t="s">
        <v>2838</v>
      </c>
      <c r="B4028" t="s">
        <v>2839</v>
      </c>
      <c r="C4028">
        <v>100</v>
      </c>
      <c r="D4028">
        <v>94</v>
      </c>
      <c r="E4028">
        <v>16</v>
      </c>
      <c r="F4028">
        <v>2</v>
      </c>
      <c r="G4028">
        <v>0</v>
      </c>
      <c r="H4028">
        <v>1</v>
      </c>
      <c r="I4028">
        <v>6</v>
      </c>
      <c r="J4028">
        <v>6</v>
      </c>
      <c r="K4028">
        <v>4</v>
      </c>
      <c r="L4028">
        <v>17</v>
      </c>
      <c r="M4028">
        <v>1</v>
      </c>
      <c r="N4028">
        <v>2</v>
      </c>
      <c r="O4028">
        <v>1</v>
      </c>
      <c r="P4028">
        <v>0.17199999999999999</v>
      </c>
      <c r="Q4028">
        <v>0.20899999999999999</v>
      </c>
      <c r="R4028">
        <v>0.223</v>
      </c>
      <c r="S4028">
        <v>0.43099999999999999</v>
      </c>
      <c r="T4028">
        <v>0.19400000000000001</v>
      </c>
      <c r="U4028">
        <v>-0.1</v>
      </c>
      <c r="V4028">
        <v>0</v>
      </c>
      <c r="W4028">
        <v>-0.6</v>
      </c>
    </row>
    <row r="4029" spans="1:23" x14ac:dyDescent="0.25">
      <c r="A4029" t="s">
        <v>2836</v>
      </c>
      <c r="B4029" t="s">
        <v>2837</v>
      </c>
      <c r="C4029">
        <v>100</v>
      </c>
      <c r="D4029">
        <v>94</v>
      </c>
      <c r="E4029">
        <v>16</v>
      </c>
      <c r="F4029">
        <v>2</v>
      </c>
      <c r="G4029">
        <v>0</v>
      </c>
      <c r="H4029">
        <v>1</v>
      </c>
      <c r="I4029">
        <v>6</v>
      </c>
      <c r="J4029">
        <v>6</v>
      </c>
      <c r="K4029">
        <v>3</v>
      </c>
      <c r="L4029">
        <v>19</v>
      </c>
      <c r="M4029">
        <v>1</v>
      </c>
      <c r="N4029">
        <v>2</v>
      </c>
      <c r="O4029">
        <v>1</v>
      </c>
      <c r="P4029">
        <v>0.17399999999999999</v>
      </c>
      <c r="Q4029">
        <v>0.20799999999999999</v>
      </c>
      <c r="R4029">
        <v>0.224</v>
      </c>
      <c r="S4029">
        <v>0.432</v>
      </c>
      <c r="T4029">
        <v>0.193</v>
      </c>
      <c r="U4029">
        <v>-0.1</v>
      </c>
      <c r="V4029">
        <v>0</v>
      </c>
      <c r="W4029">
        <v>-0.6</v>
      </c>
    </row>
    <row r="4030" spans="1:23" x14ac:dyDescent="0.25">
      <c r="A4030" t="s">
        <v>2834</v>
      </c>
      <c r="B4030" t="s">
        <v>2835</v>
      </c>
      <c r="C4030">
        <v>100</v>
      </c>
      <c r="D4030">
        <v>94</v>
      </c>
      <c r="E4030">
        <v>15</v>
      </c>
      <c r="F4030">
        <v>2</v>
      </c>
      <c r="G4030">
        <v>0</v>
      </c>
      <c r="H4030">
        <v>1</v>
      </c>
      <c r="I4030">
        <v>7</v>
      </c>
      <c r="J4030">
        <v>7</v>
      </c>
      <c r="K4030">
        <v>4</v>
      </c>
      <c r="L4030">
        <v>26</v>
      </c>
      <c r="M4030">
        <v>1</v>
      </c>
      <c r="N4030">
        <v>1</v>
      </c>
      <c r="O4030">
        <v>1</v>
      </c>
      <c r="P4030">
        <v>0.16400000000000001</v>
      </c>
      <c r="Q4030">
        <v>0.20499999999999999</v>
      </c>
      <c r="R4030">
        <v>0.22800000000000001</v>
      </c>
      <c r="S4030">
        <v>0.433</v>
      </c>
      <c r="T4030">
        <v>0.193</v>
      </c>
      <c r="U4030">
        <v>0</v>
      </c>
      <c r="V4030">
        <v>0</v>
      </c>
      <c r="W4030">
        <v>-0.8</v>
      </c>
    </row>
    <row r="4031" spans="1:23" x14ac:dyDescent="0.25">
      <c r="A4031" t="s">
        <v>2832</v>
      </c>
      <c r="B4031" t="s">
        <v>2833</v>
      </c>
      <c r="C4031">
        <v>100</v>
      </c>
      <c r="D4031">
        <v>93</v>
      </c>
      <c r="E4031">
        <v>15</v>
      </c>
      <c r="F4031">
        <v>2</v>
      </c>
      <c r="G4031">
        <v>0</v>
      </c>
      <c r="H4031">
        <v>1</v>
      </c>
      <c r="I4031">
        <v>7</v>
      </c>
      <c r="J4031">
        <v>7</v>
      </c>
      <c r="K4031">
        <v>4</v>
      </c>
      <c r="L4031">
        <v>23</v>
      </c>
      <c r="M4031">
        <v>1</v>
      </c>
      <c r="N4031">
        <v>2</v>
      </c>
      <c r="O4031">
        <v>1</v>
      </c>
      <c r="P4031">
        <v>0.16400000000000001</v>
      </c>
      <c r="Q4031">
        <v>0.20699999999999999</v>
      </c>
      <c r="R4031">
        <v>0.22500000000000001</v>
      </c>
      <c r="S4031">
        <v>0.432</v>
      </c>
      <c r="T4031">
        <v>0.193</v>
      </c>
      <c r="U4031">
        <v>0</v>
      </c>
      <c r="V4031">
        <v>0</v>
      </c>
      <c r="W4031">
        <v>-0.5</v>
      </c>
    </row>
    <row r="4032" spans="1:23" x14ac:dyDescent="0.25">
      <c r="A4032" t="s">
        <v>2830</v>
      </c>
      <c r="B4032" t="s">
        <v>2831</v>
      </c>
      <c r="C4032">
        <v>100</v>
      </c>
      <c r="D4032">
        <v>94</v>
      </c>
      <c r="E4032">
        <v>16</v>
      </c>
      <c r="F4032">
        <v>2</v>
      </c>
      <c r="G4032">
        <v>0</v>
      </c>
      <c r="H4032">
        <v>0</v>
      </c>
      <c r="I4032">
        <v>7</v>
      </c>
      <c r="J4032">
        <v>6</v>
      </c>
      <c r="K4032">
        <v>4</v>
      </c>
      <c r="L4032">
        <v>21</v>
      </c>
      <c r="M4032">
        <v>1</v>
      </c>
      <c r="N4032">
        <v>3</v>
      </c>
      <c r="O4032">
        <v>2</v>
      </c>
      <c r="P4032">
        <v>0.17599999999999999</v>
      </c>
      <c r="Q4032">
        <v>0.214</v>
      </c>
      <c r="R4032">
        <v>0.215</v>
      </c>
      <c r="S4032">
        <v>0.42899999999999999</v>
      </c>
      <c r="T4032">
        <v>0.193</v>
      </c>
      <c r="U4032">
        <v>0</v>
      </c>
      <c r="V4032">
        <v>0</v>
      </c>
      <c r="W4032">
        <v>-0.6</v>
      </c>
    </row>
    <row r="4033" spans="1:23" x14ac:dyDescent="0.25">
      <c r="A4033" t="s">
        <v>2828</v>
      </c>
      <c r="B4033" t="s">
        <v>2829</v>
      </c>
      <c r="C4033">
        <v>100</v>
      </c>
      <c r="D4033">
        <v>94</v>
      </c>
      <c r="E4033">
        <v>15</v>
      </c>
      <c r="F4033">
        <v>2</v>
      </c>
      <c r="G4033">
        <v>0</v>
      </c>
      <c r="H4033">
        <v>2</v>
      </c>
      <c r="I4033">
        <v>7</v>
      </c>
      <c r="J4033">
        <v>7</v>
      </c>
      <c r="K4033">
        <v>4</v>
      </c>
      <c r="L4033">
        <v>28</v>
      </c>
      <c r="M4033">
        <v>1</v>
      </c>
      <c r="N4033">
        <v>1</v>
      </c>
      <c r="O4033">
        <v>1</v>
      </c>
      <c r="P4033">
        <v>0.161</v>
      </c>
      <c r="Q4033">
        <v>0.20100000000000001</v>
      </c>
      <c r="R4033">
        <v>0.23699999999999999</v>
      </c>
      <c r="S4033">
        <v>0.437</v>
      </c>
      <c r="T4033">
        <v>0.193</v>
      </c>
      <c r="U4033">
        <v>0</v>
      </c>
      <c r="V4033">
        <v>0</v>
      </c>
      <c r="W4033">
        <v>-0.9</v>
      </c>
    </row>
    <row r="4034" spans="1:23" x14ac:dyDescent="0.25">
      <c r="A4034" t="s">
        <v>2826</v>
      </c>
      <c r="B4034" t="s">
        <v>2827</v>
      </c>
      <c r="C4034">
        <v>100</v>
      </c>
      <c r="D4034">
        <v>93</v>
      </c>
      <c r="E4034">
        <v>15</v>
      </c>
      <c r="F4034">
        <v>2</v>
      </c>
      <c r="G4034">
        <v>0</v>
      </c>
      <c r="H4034">
        <v>1</v>
      </c>
      <c r="I4034">
        <v>7</v>
      </c>
      <c r="J4034">
        <v>7</v>
      </c>
      <c r="K4034">
        <v>4</v>
      </c>
      <c r="L4034">
        <v>24</v>
      </c>
      <c r="M4034">
        <v>1</v>
      </c>
      <c r="N4034">
        <v>1</v>
      </c>
      <c r="O4034">
        <v>1</v>
      </c>
      <c r="P4034">
        <v>0.161</v>
      </c>
      <c r="Q4034">
        <v>0.20399999999999999</v>
      </c>
      <c r="R4034">
        <v>0.22900000000000001</v>
      </c>
      <c r="S4034">
        <v>0.433</v>
      </c>
      <c r="T4034">
        <v>0.193</v>
      </c>
      <c r="U4034">
        <v>0</v>
      </c>
      <c r="V4034">
        <v>0</v>
      </c>
      <c r="W4034">
        <v>-0.5</v>
      </c>
    </row>
    <row r="4035" spans="1:23" x14ac:dyDescent="0.25">
      <c r="A4035" t="s">
        <v>2824</v>
      </c>
      <c r="B4035" t="s">
        <v>2825</v>
      </c>
      <c r="C4035">
        <v>100</v>
      </c>
      <c r="D4035">
        <v>93</v>
      </c>
      <c r="E4035">
        <v>15</v>
      </c>
      <c r="F4035">
        <v>2</v>
      </c>
      <c r="G4035">
        <v>0</v>
      </c>
      <c r="H4035">
        <v>1</v>
      </c>
      <c r="I4035">
        <v>7</v>
      </c>
      <c r="J4035">
        <v>7</v>
      </c>
      <c r="K4035">
        <v>5</v>
      </c>
      <c r="L4035">
        <v>28</v>
      </c>
      <c r="M4035">
        <v>1</v>
      </c>
      <c r="N4035">
        <v>2</v>
      </c>
      <c r="O4035">
        <v>1</v>
      </c>
      <c r="P4035">
        <v>0.16</v>
      </c>
      <c r="Q4035">
        <v>0.20599999999999999</v>
      </c>
      <c r="R4035">
        <v>0.22600000000000001</v>
      </c>
      <c r="S4035">
        <v>0.43099999999999999</v>
      </c>
      <c r="T4035">
        <v>0.193</v>
      </c>
      <c r="U4035">
        <v>0</v>
      </c>
      <c r="V4035">
        <v>0</v>
      </c>
      <c r="W4035">
        <v>-0.8</v>
      </c>
    </row>
    <row r="4036" spans="1:23" x14ac:dyDescent="0.25">
      <c r="A4036" t="s">
        <v>2822</v>
      </c>
      <c r="B4036" t="s">
        <v>2823</v>
      </c>
      <c r="C4036">
        <v>100</v>
      </c>
      <c r="D4036">
        <v>94</v>
      </c>
      <c r="E4036">
        <v>16</v>
      </c>
      <c r="F4036">
        <v>2</v>
      </c>
      <c r="G4036">
        <v>0</v>
      </c>
      <c r="H4036">
        <v>1</v>
      </c>
      <c r="I4036">
        <v>6</v>
      </c>
      <c r="J4036">
        <v>6</v>
      </c>
      <c r="K4036">
        <v>4</v>
      </c>
      <c r="L4036">
        <v>26</v>
      </c>
      <c r="M4036">
        <v>1</v>
      </c>
      <c r="N4036">
        <v>2</v>
      </c>
      <c r="O4036">
        <v>1</v>
      </c>
      <c r="P4036">
        <v>0.16900000000000001</v>
      </c>
      <c r="Q4036">
        <v>0.20899999999999999</v>
      </c>
      <c r="R4036">
        <v>0.221</v>
      </c>
      <c r="S4036">
        <v>0.43</v>
      </c>
      <c r="T4036">
        <v>0.193</v>
      </c>
      <c r="U4036">
        <v>-0.1</v>
      </c>
      <c r="V4036">
        <v>0</v>
      </c>
      <c r="W4036">
        <v>-0.6</v>
      </c>
    </row>
    <row r="4037" spans="1:23" x14ac:dyDescent="0.25">
      <c r="A4037" t="s">
        <v>2820</v>
      </c>
      <c r="B4037" t="s">
        <v>2821</v>
      </c>
      <c r="C4037">
        <v>100</v>
      </c>
      <c r="D4037">
        <v>94</v>
      </c>
      <c r="E4037">
        <v>15</v>
      </c>
      <c r="F4037">
        <v>2</v>
      </c>
      <c r="G4037">
        <v>0</v>
      </c>
      <c r="H4037">
        <v>1</v>
      </c>
      <c r="I4037">
        <v>7</v>
      </c>
      <c r="J4037">
        <v>7</v>
      </c>
      <c r="K4037">
        <v>4</v>
      </c>
      <c r="L4037">
        <v>26</v>
      </c>
      <c r="M4037">
        <v>1</v>
      </c>
      <c r="N4037">
        <v>2</v>
      </c>
      <c r="O4037">
        <v>1</v>
      </c>
      <c r="P4037">
        <v>0.16400000000000001</v>
      </c>
      <c r="Q4037">
        <v>0.20499999999999999</v>
      </c>
      <c r="R4037">
        <v>0.22900000000000001</v>
      </c>
      <c r="S4037">
        <v>0.434</v>
      </c>
      <c r="T4037">
        <v>0.193</v>
      </c>
      <c r="U4037">
        <v>0</v>
      </c>
      <c r="V4037">
        <v>0</v>
      </c>
      <c r="W4037">
        <v>-0.8</v>
      </c>
    </row>
    <row r="4038" spans="1:23" x14ac:dyDescent="0.25">
      <c r="A4038" t="s">
        <v>2818</v>
      </c>
      <c r="B4038" t="s">
        <v>2819</v>
      </c>
      <c r="C4038">
        <v>100</v>
      </c>
      <c r="D4038">
        <v>94</v>
      </c>
      <c r="E4038">
        <v>16</v>
      </c>
      <c r="F4038">
        <v>2</v>
      </c>
      <c r="G4038">
        <v>0</v>
      </c>
      <c r="H4038">
        <v>1</v>
      </c>
      <c r="I4038">
        <v>7</v>
      </c>
      <c r="J4038">
        <v>7</v>
      </c>
      <c r="K4038">
        <v>4</v>
      </c>
      <c r="L4038">
        <v>20</v>
      </c>
      <c r="M4038">
        <v>1</v>
      </c>
      <c r="N4038">
        <v>2</v>
      </c>
      <c r="O4038">
        <v>1</v>
      </c>
      <c r="P4038">
        <v>0.17</v>
      </c>
      <c r="Q4038">
        <v>0.20699999999999999</v>
      </c>
      <c r="R4038">
        <v>0.224</v>
      </c>
      <c r="S4038">
        <v>0.43099999999999999</v>
      </c>
      <c r="T4038">
        <v>0.193</v>
      </c>
      <c r="U4038">
        <v>0</v>
      </c>
      <c r="V4038">
        <v>0</v>
      </c>
      <c r="W4038">
        <v>-0.6</v>
      </c>
    </row>
    <row r="4039" spans="1:23" x14ac:dyDescent="0.25">
      <c r="A4039" t="s">
        <v>2816</v>
      </c>
      <c r="B4039" t="s">
        <v>2817</v>
      </c>
      <c r="C4039">
        <v>100</v>
      </c>
      <c r="D4039">
        <v>93</v>
      </c>
      <c r="E4039">
        <v>15</v>
      </c>
      <c r="F4039">
        <v>2</v>
      </c>
      <c r="G4039">
        <v>0</v>
      </c>
      <c r="H4039">
        <v>1</v>
      </c>
      <c r="I4039">
        <v>7</v>
      </c>
      <c r="J4039">
        <v>7</v>
      </c>
      <c r="K4039">
        <v>5</v>
      </c>
      <c r="L4039">
        <v>29</v>
      </c>
      <c r="M4039">
        <v>1</v>
      </c>
      <c r="N4039">
        <v>1</v>
      </c>
      <c r="O4039">
        <v>1</v>
      </c>
      <c r="P4039">
        <v>0.159</v>
      </c>
      <c r="Q4039">
        <v>0.20599999999999999</v>
      </c>
      <c r="R4039">
        <v>0.224</v>
      </c>
      <c r="S4039">
        <v>0.43</v>
      </c>
      <c r="T4039">
        <v>0.193</v>
      </c>
      <c r="U4039">
        <v>-0.1</v>
      </c>
      <c r="V4039">
        <v>0</v>
      </c>
      <c r="W4039">
        <v>-0.8</v>
      </c>
    </row>
    <row r="4040" spans="1:23" x14ac:dyDescent="0.25">
      <c r="A4040" t="s">
        <v>2814</v>
      </c>
      <c r="B4040" t="s">
        <v>2815</v>
      </c>
      <c r="C4040">
        <v>100</v>
      </c>
      <c r="D4040">
        <v>94</v>
      </c>
      <c r="E4040">
        <v>16</v>
      </c>
      <c r="F4040">
        <v>2</v>
      </c>
      <c r="G4040">
        <v>0</v>
      </c>
      <c r="H4040">
        <v>1</v>
      </c>
      <c r="I4040">
        <v>7</v>
      </c>
      <c r="J4040">
        <v>7</v>
      </c>
      <c r="K4040">
        <v>4</v>
      </c>
      <c r="L4040">
        <v>21</v>
      </c>
      <c r="M4040">
        <v>1</v>
      </c>
      <c r="N4040">
        <v>2</v>
      </c>
      <c r="O4040">
        <v>1</v>
      </c>
      <c r="P4040">
        <v>0.16600000000000001</v>
      </c>
      <c r="Q4040">
        <v>0.20499999999999999</v>
      </c>
      <c r="R4040">
        <v>0.22700000000000001</v>
      </c>
      <c r="S4040">
        <v>0.433</v>
      </c>
      <c r="T4040">
        <v>0.193</v>
      </c>
      <c r="U4040">
        <v>0</v>
      </c>
      <c r="V4040">
        <v>0</v>
      </c>
      <c r="W4040">
        <v>-0.5</v>
      </c>
    </row>
    <row r="4041" spans="1:23" x14ac:dyDescent="0.25">
      <c r="A4041" t="s">
        <v>2812</v>
      </c>
      <c r="B4041" t="s">
        <v>2813</v>
      </c>
      <c r="C4041">
        <v>100</v>
      </c>
      <c r="D4041">
        <v>93</v>
      </c>
      <c r="E4041">
        <v>15</v>
      </c>
      <c r="F4041">
        <v>2</v>
      </c>
      <c r="G4041">
        <v>0</v>
      </c>
      <c r="H4041">
        <v>1</v>
      </c>
      <c r="I4041">
        <v>7</v>
      </c>
      <c r="J4041">
        <v>6</v>
      </c>
      <c r="K4041">
        <v>5</v>
      </c>
      <c r="L4041">
        <v>22</v>
      </c>
      <c r="M4041">
        <v>1</v>
      </c>
      <c r="N4041">
        <v>1</v>
      </c>
      <c r="O4041">
        <v>1</v>
      </c>
      <c r="P4041">
        <v>0.159</v>
      </c>
      <c r="Q4041">
        <v>0.20799999999999999</v>
      </c>
      <c r="R4041">
        <v>0.219</v>
      </c>
      <c r="S4041">
        <v>0.42699999999999999</v>
      </c>
      <c r="T4041">
        <v>0.193</v>
      </c>
      <c r="U4041">
        <v>0</v>
      </c>
      <c r="V4041">
        <v>0</v>
      </c>
      <c r="W4041">
        <v>-0.5</v>
      </c>
    </row>
    <row r="4042" spans="1:23" x14ac:dyDescent="0.25">
      <c r="A4042" t="s">
        <v>2810</v>
      </c>
      <c r="B4042" t="s">
        <v>2811</v>
      </c>
      <c r="C4042">
        <v>100</v>
      </c>
      <c r="D4042">
        <v>94</v>
      </c>
      <c r="E4042">
        <v>17</v>
      </c>
      <c r="F4042">
        <v>2</v>
      </c>
      <c r="G4042">
        <v>0</v>
      </c>
      <c r="H4042">
        <v>1</v>
      </c>
      <c r="I4042">
        <v>6</v>
      </c>
      <c r="J4042">
        <v>6</v>
      </c>
      <c r="K4042">
        <v>3</v>
      </c>
      <c r="L4042">
        <v>21</v>
      </c>
      <c r="M4042">
        <v>1</v>
      </c>
      <c r="N4042">
        <v>2</v>
      </c>
      <c r="O4042">
        <v>1</v>
      </c>
      <c r="P4042">
        <v>0.17499999999999999</v>
      </c>
      <c r="Q4042">
        <v>0.20899999999999999</v>
      </c>
      <c r="R4042">
        <v>0.222</v>
      </c>
      <c r="S4042">
        <v>0.43099999999999999</v>
      </c>
      <c r="T4042">
        <v>0.193</v>
      </c>
      <c r="U4042">
        <v>-0.1</v>
      </c>
      <c r="V4042">
        <v>0</v>
      </c>
      <c r="W4042">
        <v>-0.6</v>
      </c>
    </row>
    <row r="4043" spans="1:23" x14ac:dyDescent="0.25">
      <c r="A4043" t="s">
        <v>2808</v>
      </c>
      <c r="B4043" t="s">
        <v>2809</v>
      </c>
      <c r="C4043">
        <v>100</v>
      </c>
      <c r="D4043">
        <v>93</v>
      </c>
      <c r="E4043">
        <v>15</v>
      </c>
      <c r="F4043">
        <v>2</v>
      </c>
      <c r="G4043">
        <v>0</v>
      </c>
      <c r="H4043">
        <v>1</v>
      </c>
      <c r="I4043">
        <v>7</v>
      </c>
      <c r="J4043">
        <v>6</v>
      </c>
      <c r="K4043">
        <v>4</v>
      </c>
      <c r="L4043">
        <v>26</v>
      </c>
      <c r="M4043">
        <v>1</v>
      </c>
      <c r="N4043">
        <v>2</v>
      </c>
      <c r="O4043">
        <v>1</v>
      </c>
      <c r="P4043">
        <v>0.16300000000000001</v>
      </c>
      <c r="Q4043">
        <v>0.20599999999999999</v>
      </c>
      <c r="R4043">
        <v>0.222</v>
      </c>
      <c r="S4043">
        <v>0.42799999999999999</v>
      </c>
      <c r="T4043">
        <v>0.192</v>
      </c>
      <c r="U4043">
        <v>0</v>
      </c>
      <c r="V4043">
        <v>0</v>
      </c>
      <c r="W4043">
        <v>-0.6</v>
      </c>
    </row>
    <row r="4044" spans="1:23" x14ac:dyDescent="0.25">
      <c r="A4044" t="s">
        <v>2806</v>
      </c>
      <c r="B4044" t="s">
        <v>2807</v>
      </c>
      <c r="C4044">
        <v>100</v>
      </c>
      <c r="D4044">
        <v>95</v>
      </c>
      <c r="E4044">
        <v>16</v>
      </c>
      <c r="F4044">
        <v>2</v>
      </c>
      <c r="G4044">
        <v>0</v>
      </c>
      <c r="H4044">
        <v>1</v>
      </c>
      <c r="I4044">
        <v>7</v>
      </c>
      <c r="J4044">
        <v>7</v>
      </c>
      <c r="K4044">
        <v>3</v>
      </c>
      <c r="L4044">
        <v>21</v>
      </c>
      <c r="M4044">
        <v>1</v>
      </c>
      <c r="N4044">
        <v>1</v>
      </c>
      <c r="O4044">
        <v>1</v>
      </c>
      <c r="P4044">
        <v>0.17299999999999999</v>
      </c>
      <c r="Q4044">
        <v>0.20499999999999999</v>
      </c>
      <c r="R4044">
        <v>0.22800000000000001</v>
      </c>
      <c r="S4044">
        <v>0.433</v>
      </c>
      <c r="T4044">
        <v>0.192</v>
      </c>
      <c r="U4044">
        <v>-0.1</v>
      </c>
      <c r="V4044">
        <v>0</v>
      </c>
      <c r="W4044">
        <v>-0.6</v>
      </c>
    </row>
    <row r="4045" spans="1:23" x14ac:dyDescent="0.25">
      <c r="A4045" t="s">
        <v>2804</v>
      </c>
      <c r="B4045" t="s">
        <v>2805</v>
      </c>
      <c r="C4045">
        <v>100</v>
      </c>
      <c r="D4045">
        <v>93</v>
      </c>
      <c r="E4045">
        <v>15</v>
      </c>
      <c r="F4045">
        <v>2</v>
      </c>
      <c r="G4045">
        <v>0</v>
      </c>
      <c r="H4045">
        <v>1</v>
      </c>
      <c r="I4045">
        <v>7</v>
      </c>
      <c r="J4045">
        <v>7</v>
      </c>
      <c r="K4045">
        <v>5</v>
      </c>
      <c r="L4045">
        <v>24</v>
      </c>
      <c r="M4045">
        <v>1</v>
      </c>
      <c r="N4045">
        <v>1</v>
      </c>
      <c r="O4045">
        <v>1</v>
      </c>
      <c r="P4045">
        <v>0.158</v>
      </c>
      <c r="Q4045">
        <v>0.20799999999999999</v>
      </c>
      <c r="R4045">
        <v>0.219</v>
      </c>
      <c r="S4045">
        <v>0.42699999999999999</v>
      </c>
      <c r="T4045">
        <v>0.192</v>
      </c>
      <c r="U4045">
        <v>0</v>
      </c>
      <c r="V4045">
        <v>0</v>
      </c>
      <c r="W4045">
        <v>-0.5</v>
      </c>
    </row>
    <row r="4046" spans="1:23" x14ac:dyDescent="0.25">
      <c r="A4046" t="s">
        <v>2802</v>
      </c>
      <c r="B4046" t="s">
        <v>2803</v>
      </c>
      <c r="C4046">
        <v>100</v>
      </c>
      <c r="D4046">
        <v>95</v>
      </c>
      <c r="E4046">
        <v>17</v>
      </c>
      <c r="F4046">
        <v>2</v>
      </c>
      <c r="G4046">
        <v>0</v>
      </c>
      <c r="H4046">
        <v>0</v>
      </c>
      <c r="I4046">
        <v>7</v>
      </c>
      <c r="J4046">
        <v>6</v>
      </c>
      <c r="K4046">
        <v>3</v>
      </c>
      <c r="L4046">
        <v>20</v>
      </c>
      <c r="M4046">
        <v>1</v>
      </c>
      <c r="N4046">
        <v>2</v>
      </c>
      <c r="O4046">
        <v>1</v>
      </c>
      <c r="P4046">
        <v>0.18</v>
      </c>
      <c r="Q4046">
        <v>0.21</v>
      </c>
      <c r="R4046">
        <v>0.22</v>
      </c>
      <c r="S4046">
        <v>0.43</v>
      </c>
      <c r="T4046">
        <v>0.192</v>
      </c>
      <c r="U4046">
        <v>0</v>
      </c>
      <c r="V4046">
        <v>0</v>
      </c>
      <c r="W4046">
        <v>-0.6</v>
      </c>
    </row>
    <row r="4047" spans="1:23" x14ac:dyDescent="0.25">
      <c r="A4047" t="s">
        <v>2800</v>
      </c>
      <c r="B4047" t="s">
        <v>2801</v>
      </c>
      <c r="C4047">
        <v>100</v>
      </c>
      <c r="D4047">
        <v>93</v>
      </c>
      <c r="E4047">
        <v>14</v>
      </c>
      <c r="F4047">
        <v>2</v>
      </c>
      <c r="G4047">
        <v>0</v>
      </c>
      <c r="H4047">
        <v>1</v>
      </c>
      <c r="I4047">
        <v>7</v>
      </c>
      <c r="J4047">
        <v>7</v>
      </c>
      <c r="K4047">
        <v>5</v>
      </c>
      <c r="L4047">
        <v>28</v>
      </c>
      <c r="M4047">
        <v>1</v>
      </c>
      <c r="N4047">
        <v>2</v>
      </c>
      <c r="O4047">
        <v>1</v>
      </c>
      <c r="P4047">
        <v>0.155</v>
      </c>
      <c r="Q4047">
        <v>0.20499999999999999</v>
      </c>
      <c r="R4047">
        <v>0.221</v>
      </c>
      <c r="S4047">
        <v>0.42599999999999999</v>
      </c>
      <c r="T4047">
        <v>0.192</v>
      </c>
      <c r="U4047">
        <v>0</v>
      </c>
      <c r="V4047">
        <v>0</v>
      </c>
      <c r="W4047">
        <v>-0.6</v>
      </c>
    </row>
    <row r="4048" spans="1:23" x14ac:dyDescent="0.25">
      <c r="A4048" t="s">
        <v>2798</v>
      </c>
      <c r="B4048" t="s">
        <v>2799</v>
      </c>
      <c r="C4048">
        <v>100</v>
      </c>
      <c r="D4048">
        <v>94</v>
      </c>
      <c r="E4048">
        <v>15</v>
      </c>
      <c r="F4048">
        <v>2</v>
      </c>
      <c r="G4048">
        <v>0</v>
      </c>
      <c r="H4048">
        <v>1</v>
      </c>
      <c r="I4048">
        <v>7</v>
      </c>
      <c r="J4048">
        <v>7</v>
      </c>
      <c r="K4048">
        <v>4</v>
      </c>
      <c r="L4048">
        <v>30</v>
      </c>
      <c r="M4048">
        <v>1</v>
      </c>
      <c r="N4048">
        <v>2</v>
      </c>
      <c r="O4048">
        <v>1</v>
      </c>
      <c r="P4048">
        <v>0.16300000000000001</v>
      </c>
      <c r="Q4048">
        <v>0.20100000000000001</v>
      </c>
      <c r="R4048">
        <v>0.23300000000000001</v>
      </c>
      <c r="S4048">
        <v>0.433</v>
      </c>
      <c r="T4048">
        <v>0.192</v>
      </c>
      <c r="U4048">
        <v>0</v>
      </c>
      <c r="V4048">
        <v>0</v>
      </c>
      <c r="W4048">
        <v>-0.8</v>
      </c>
    </row>
    <row r="4049" spans="1:23" x14ac:dyDescent="0.25">
      <c r="A4049" t="s">
        <v>2796</v>
      </c>
      <c r="B4049" t="s">
        <v>2797</v>
      </c>
      <c r="C4049">
        <v>100</v>
      </c>
      <c r="D4049">
        <v>94</v>
      </c>
      <c r="E4049">
        <v>16</v>
      </c>
      <c r="F4049">
        <v>2</v>
      </c>
      <c r="G4049">
        <v>0</v>
      </c>
      <c r="H4049">
        <v>1</v>
      </c>
      <c r="I4049">
        <v>6</v>
      </c>
      <c r="J4049">
        <v>7</v>
      </c>
      <c r="K4049">
        <v>3</v>
      </c>
      <c r="L4049">
        <v>26</v>
      </c>
      <c r="M4049">
        <v>1</v>
      </c>
      <c r="N4049">
        <v>2</v>
      </c>
      <c r="O4049">
        <v>1</v>
      </c>
      <c r="P4049">
        <v>0.16700000000000001</v>
      </c>
      <c r="Q4049">
        <v>0.20300000000000001</v>
      </c>
      <c r="R4049">
        <v>0.22900000000000001</v>
      </c>
      <c r="S4049">
        <v>0.433</v>
      </c>
      <c r="T4049">
        <v>0.192</v>
      </c>
      <c r="U4049">
        <v>0</v>
      </c>
      <c r="V4049">
        <v>0</v>
      </c>
      <c r="W4049">
        <v>-0.8</v>
      </c>
    </row>
    <row r="4050" spans="1:23" x14ac:dyDescent="0.25">
      <c r="A4050" t="s">
        <v>2795</v>
      </c>
      <c r="B4050" t="s">
        <v>1299</v>
      </c>
      <c r="C4050">
        <v>100</v>
      </c>
      <c r="D4050">
        <v>93</v>
      </c>
      <c r="E4050">
        <v>15</v>
      </c>
      <c r="F4050">
        <v>2</v>
      </c>
      <c r="G4050">
        <v>0</v>
      </c>
      <c r="H4050">
        <v>1</v>
      </c>
      <c r="I4050">
        <v>7</v>
      </c>
      <c r="J4050">
        <v>6</v>
      </c>
      <c r="K4050">
        <v>5</v>
      </c>
      <c r="L4050">
        <v>28</v>
      </c>
      <c r="M4050">
        <v>1</v>
      </c>
      <c r="N4050">
        <v>1</v>
      </c>
      <c r="O4050">
        <v>0</v>
      </c>
      <c r="P4050">
        <v>0.161</v>
      </c>
      <c r="Q4050">
        <v>0.20899999999999999</v>
      </c>
      <c r="R4050">
        <v>0.217</v>
      </c>
      <c r="S4050">
        <v>0.42499999999999999</v>
      </c>
      <c r="T4050">
        <v>0.192</v>
      </c>
      <c r="U4050">
        <v>0</v>
      </c>
      <c r="V4050">
        <v>0</v>
      </c>
      <c r="W4050">
        <v>-0.7</v>
      </c>
    </row>
    <row r="4051" spans="1:23" x14ac:dyDescent="0.25">
      <c r="A4051" t="s">
        <v>2793</v>
      </c>
      <c r="B4051" t="s">
        <v>2794</v>
      </c>
      <c r="C4051">
        <v>100</v>
      </c>
      <c r="D4051">
        <v>94</v>
      </c>
      <c r="E4051">
        <v>15</v>
      </c>
      <c r="F4051">
        <v>2</v>
      </c>
      <c r="G4051">
        <v>0</v>
      </c>
      <c r="H4051">
        <v>1</v>
      </c>
      <c r="I4051">
        <v>6</v>
      </c>
      <c r="J4051">
        <v>7</v>
      </c>
      <c r="K4051">
        <v>4</v>
      </c>
      <c r="L4051">
        <v>21</v>
      </c>
      <c r="M4051">
        <v>1</v>
      </c>
      <c r="N4051">
        <v>1</v>
      </c>
      <c r="O4051">
        <v>1</v>
      </c>
      <c r="P4051">
        <v>0.16500000000000001</v>
      </c>
      <c r="Q4051">
        <v>0.20499999999999999</v>
      </c>
      <c r="R4051">
        <v>0.224</v>
      </c>
      <c r="S4051">
        <v>0.43</v>
      </c>
      <c r="T4051">
        <v>0.192</v>
      </c>
      <c r="U4051">
        <v>0</v>
      </c>
      <c r="V4051">
        <v>0</v>
      </c>
      <c r="W4051">
        <v>-0.5</v>
      </c>
    </row>
    <row r="4052" spans="1:23" x14ac:dyDescent="0.25">
      <c r="A4052" t="s">
        <v>2791</v>
      </c>
      <c r="B4052" t="s">
        <v>2792</v>
      </c>
      <c r="C4052">
        <v>100</v>
      </c>
      <c r="D4052">
        <v>94</v>
      </c>
      <c r="E4052">
        <v>15</v>
      </c>
      <c r="F4052">
        <v>2</v>
      </c>
      <c r="G4052">
        <v>0</v>
      </c>
      <c r="H4052">
        <v>1</v>
      </c>
      <c r="I4052">
        <v>7</v>
      </c>
      <c r="J4052">
        <v>7</v>
      </c>
      <c r="K4052">
        <v>3</v>
      </c>
      <c r="L4052">
        <v>25</v>
      </c>
      <c r="M4052">
        <v>1</v>
      </c>
      <c r="N4052">
        <v>2</v>
      </c>
      <c r="O4052">
        <v>1</v>
      </c>
      <c r="P4052">
        <v>0.16400000000000001</v>
      </c>
      <c r="Q4052">
        <v>0.19900000000000001</v>
      </c>
      <c r="R4052">
        <v>0.23499999999999999</v>
      </c>
      <c r="S4052">
        <v>0.435</v>
      </c>
      <c r="T4052">
        <v>0.192</v>
      </c>
      <c r="U4052">
        <v>0</v>
      </c>
      <c r="V4052">
        <v>0</v>
      </c>
      <c r="W4052">
        <v>-0.9</v>
      </c>
    </row>
    <row r="4053" spans="1:23" x14ac:dyDescent="0.25">
      <c r="A4053" t="s">
        <v>2789</v>
      </c>
      <c r="B4053" t="s">
        <v>2790</v>
      </c>
      <c r="C4053">
        <v>100</v>
      </c>
      <c r="D4053">
        <v>94</v>
      </c>
      <c r="E4053">
        <v>16</v>
      </c>
      <c r="F4053">
        <v>2</v>
      </c>
      <c r="G4053">
        <v>0</v>
      </c>
      <c r="H4053">
        <v>0</v>
      </c>
      <c r="I4053">
        <v>7</v>
      </c>
      <c r="J4053">
        <v>6</v>
      </c>
      <c r="K4053">
        <v>4</v>
      </c>
      <c r="L4053">
        <v>23</v>
      </c>
      <c r="M4053">
        <v>1</v>
      </c>
      <c r="N4053">
        <v>3</v>
      </c>
      <c r="O4053">
        <v>2</v>
      </c>
      <c r="P4053">
        <v>0.17199999999999999</v>
      </c>
      <c r="Q4053">
        <v>0.21099999999999999</v>
      </c>
      <c r="R4053">
        <v>0.214</v>
      </c>
      <c r="S4053">
        <v>0.42499999999999999</v>
      </c>
      <c r="T4053">
        <v>0.192</v>
      </c>
      <c r="U4053">
        <v>0</v>
      </c>
      <c r="V4053">
        <v>0</v>
      </c>
      <c r="W4053">
        <v>-0.6</v>
      </c>
    </row>
    <row r="4054" spans="1:23" x14ac:dyDescent="0.25">
      <c r="A4054" t="s">
        <v>2787</v>
      </c>
      <c r="B4054" t="s">
        <v>2788</v>
      </c>
      <c r="C4054">
        <v>100</v>
      </c>
      <c r="D4054">
        <v>94</v>
      </c>
      <c r="E4054">
        <v>16</v>
      </c>
      <c r="F4054">
        <v>2</v>
      </c>
      <c r="G4054">
        <v>0</v>
      </c>
      <c r="H4054">
        <v>1</v>
      </c>
      <c r="I4054">
        <v>6</v>
      </c>
      <c r="J4054">
        <v>7</v>
      </c>
      <c r="K4054">
        <v>4</v>
      </c>
      <c r="L4054">
        <v>21</v>
      </c>
      <c r="M4054">
        <v>1</v>
      </c>
      <c r="N4054">
        <v>1</v>
      </c>
      <c r="O4054">
        <v>1</v>
      </c>
      <c r="P4054">
        <v>0.16700000000000001</v>
      </c>
      <c r="Q4054">
        <v>0.20599999999999999</v>
      </c>
      <c r="R4054">
        <v>0.224</v>
      </c>
      <c r="S4054">
        <v>0.43</v>
      </c>
      <c r="T4054">
        <v>0.192</v>
      </c>
      <c r="U4054">
        <v>0</v>
      </c>
      <c r="V4054">
        <v>0</v>
      </c>
      <c r="W4054">
        <v>-0.5</v>
      </c>
    </row>
    <row r="4055" spans="1:23" x14ac:dyDescent="0.25">
      <c r="A4055" t="s">
        <v>2785</v>
      </c>
      <c r="B4055" t="s">
        <v>2786</v>
      </c>
      <c r="C4055">
        <v>100</v>
      </c>
      <c r="D4055">
        <v>94</v>
      </c>
      <c r="E4055">
        <v>15</v>
      </c>
      <c r="F4055">
        <v>2</v>
      </c>
      <c r="G4055">
        <v>0</v>
      </c>
      <c r="H4055">
        <v>1</v>
      </c>
      <c r="I4055">
        <v>6</v>
      </c>
      <c r="J4055">
        <v>7</v>
      </c>
      <c r="K4055">
        <v>4</v>
      </c>
      <c r="L4055">
        <v>28</v>
      </c>
      <c r="M4055">
        <v>1</v>
      </c>
      <c r="N4055">
        <v>1</v>
      </c>
      <c r="O4055">
        <v>0</v>
      </c>
      <c r="P4055">
        <v>0.16400000000000001</v>
      </c>
      <c r="Q4055">
        <v>0.2</v>
      </c>
      <c r="R4055">
        <v>0.23300000000000001</v>
      </c>
      <c r="S4055">
        <v>0.433</v>
      </c>
      <c r="T4055">
        <v>0.192</v>
      </c>
      <c r="U4055">
        <v>0</v>
      </c>
      <c r="V4055">
        <v>0</v>
      </c>
      <c r="W4055">
        <v>-0.8</v>
      </c>
    </row>
    <row r="4056" spans="1:23" x14ac:dyDescent="0.25">
      <c r="A4056" t="s">
        <v>2783</v>
      </c>
      <c r="B4056" t="s">
        <v>2784</v>
      </c>
      <c r="C4056">
        <v>100</v>
      </c>
      <c r="D4056">
        <v>94</v>
      </c>
      <c r="E4056">
        <v>16</v>
      </c>
      <c r="F4056">
        <v>2</v>
      </c>
      <c r="G4056">
        <v>0</v>
      </c>
      <c r="H4056">
        <v>1</v>
      </c>
      <c r="I4056">
        <v>6</v>
      </c>
      <c r="J4056">
        <v>6</v>
      </c>
      <c r="K4056">
        <v>4</v>
      </c>
      <c r="L4056">
        <v>21</v>
      </c>
      <c r="M4056">
        <v>1</v>
      </c>
      <c r="N4056">
        <v>2</v>
      </c>
      <c r="O4056">
        <v>1</v>
      </c>
      <c r="P4056">
        <v>0.16800000000000001</v>
      </c>
      <c r="Q4056">
        <v>0.20899999999999999</v>
      </c>
      <c r="R4056">
        <v>0.218</v>
      </c>
      <c r="S4056">
        <v>0.42699999999999999</v>
      </c>
      <c r="T4056">
        <v>0.192</v>
      </c>
      <c r="U4056">
        <v>-0.1</v>
      </c>
      <c r="V4056">
        <v>0</v>
      </c>
      <c r="W4056">
        <v>-0.6</v>
      </c>
    </row>
    <row r="4057" spans="1:23" x14ac:dyDescent="0.25">
      <c r="A4057" t="s">
        <v>2781</v>
      </c>
      <c r="B4057" t="s">
        <v>2782</v>
      </c>
      <c r="C4057">
        <v>100</v>
      </c>
      <c r="D4057">
        <v>95</v>
      </c>
      <c r="E4057">
        <v>16</v>
      </c>
      <c r="F4057">
        <v>2</v>
      </c>
      <c r="G4057">
        <v>0</v>
      </c>
      <c r="H4057">
        <v>1</v>
      </c>
      <c r="I4057">
        <v>6</v>
      </c>
      <c r="J4057">
        <v>6</v>
      </c>
      <c r="K4057">
        <v>3</v>
      </c>
      <c r="L4057">
        <v>21</v>
      </c>
      <c r="M4057">
        <v>1</v>
      </c>
      <c r="N4057">
        <v>3</v>
      </c>
      <c r="O4057">
        <v>2</v>
      </c>
      <c r="P4057">
        <v>0.17199999999999999</v>
      </c>
      <c r="Q4057">
        <v>0.20499999999999999</v>
      </c>
      <c r="R4057">
        <v>0.224</v>
      </c>
      <c r="S4057">
        <v>0.42899999999999999</v>
      </c>
      <c r="T4057">
        <v>0.192</v>
      </c>
      <c r="U4057">
        <v>-0.1</v>
      </c>
      <c r="V4057">
        <v>0</v>
      </c>
      <c r="W4057">
        <v>-0.7</v>
      </c>
    </row>
    <row r="4058" spans="1:23" x14ac:dyDescent="0.25">
      <c r="A4058" t="s">
        <v>2779</v>
      </c>
      <c r="B4058" t="s">
        <v>2780</v>
      </c>
      <c r="C4058">
        <v>100</v>
      </c>
      <c r="D4058">
        <v>93</v>
      </c>
      <c r="E4058">
        <v>15</v>
      </c>
      <c r="F4058">
        <v>2</v>
      </c>
      <c r="G4058">
        <v>0</v>
      </c>
      <c r="H4058">
        <v>1</v>
      </c>
      <c r="I4058">
        <v>7</v>
      </c>
      <c r="J4058">
        <v>7</v>
      </c>
      <c r="K4058">
        <v>5</v>
      </c>
      <c r="L4058">
        <v>30</v>
      </c>
      <c r="M4058">
        <v>1</v>
      </c>
      <c r="N4058">
        <v>2</v>
      </c>
      <c r="O4058">
        <v>1</v>
      </c>
      <c r="P4058">
        <v>0.158</v>
      </c>
      <c r="Q4058">
        <v>0.20200000000000001</v>
      </c>
      <c r="R4058">
        <v>0.22700000000000001</v>
      </c>
      <c r="S4058">
        <v>0.43</v>
      </c>
      <c r="T4058">
        <v>0.192</v>
      </c>
      <c r="U4058">
        <v>-0.1</v>
      </c>
      <c r="V4058">
        <v>0</v>
      </c>
      <c r="W4058">
        <v>-0.8</v>
      </c>
    </row>
    <row r="4059" spans="1:23" x14ac:dyDescent="0.25">
      <c r="A4059" t="s">
        <v>2777</v>
      </c>
      <c r="B4059" t="s">
        <v>2778</v>
      </c>
      <c r="C4059">
        <v>100</v>
      </c>
      <c r="D4059">
        <v>94</v>
      </c>
      <c r="E4059">
        <v>15</v>
      </c>
      <c r="F4059">
        <v>2</v>
      </c>
      <c r="G4059">
        <v>0</v>
      </c>
      <c r="H4059">
        <v>1</v>
      </c>
      <c r="I4059">
        <v>6</v>
      </c>
      <c r="J4059">
        <v>7</v>
      </c>
      <c r="K4059">
        <v>4</v>
      </c>
      <c r="L4059">
        <v>25</v>
      </c>
      <c r="M4059">
        <v>1</v>
      </c>
      <c r="N4059">
        <v>1</v>
      </c>
      <c r="O4059">
        <v>1</v>
      </c>
      <c r="P4059">
        <v>0.16400000000000001</v>
      </c>
      <c r="Q4059">
        <v>0.20399999999999999</v>
      </c>
      <c r="R4059">
        <v>0.22500000000000001</v>
      </c>
      <c r="S4059">
        <v>0.42899999999999999</v>
      </c>
      <c r="T4059">
        <v>0.192</v>
      </c>
      <c r="U4059">
        <v>-0.1</v>
      </c>
      <c r="V4059">
        <v>0</v>
      </c>
      <c r="W4059">
        <v>-0.5</v>
      </c>
    </row>
    <row r="4060" spans="1:23" x14ac:dyDescent="0.25">
      <c r="A4060" t="s">
        <v>2775</v>
      </c>
      <c r="B4060" t="s">
        <v>2776</v>
      </c>
      <c r="C4060">
        <v>100</v>
      </c>
      <c r="D4060">
        <v>94</v>
      </c>
      <c r="E4060">
        <v>15</v>
      </c>
      <c r="F4060">
        <v>2</v>
      </c>
      <c r="G4060">
        <v>0</v>
      </c>
      <c r="H4060">
        <v>1</v>
      </c>
      <c r="I4060">
        <v>7</v>
      </c>
      <c r="J4060">
        <v>7</v>
      </c>
      <c r="K4060">
        <v>4</v>
      </c>
      <c r="L4060">
        <v>23</v>
      </c>
      <c r="M4060">
        <v>1</v>
      </c>
      <c r="N4060">
        <v>1</v>
      </c>
      <c r="O4060">
        <v>1</v>
      </c>
      <c r="P4060">
        <v>0.16500000000000001</v>
      </c>
      <c r="Q4060">
        <v>0.20200000000000001</v>
      </c>
      <c r="R4060">
        <v>0.22800000000000001</v>
      </c>
      <c r="S4060">
        <v>0.43</v>
      </c>
      <c r="T4060">
        <v>0.192</v>
      </c>
      <c r="U4060">
        <v>-0.1</v>
      </c>
      <c r="V4060">
        <v>0</v>
      </c>
      <c r="W4060">
        <v>-0.5</v>
      </c>
    </row>
    <row r="4061" spans="1:23" x14ac:dyDescent="0.25">
      <c r="A4061" t="s">
        <v>2773</v>
      </c>
      <c r="B4061" t="s">
        <v>2774</v>
      </c>
      <c r="C4061">
        <v>100</v>
      </c>
      <c r="D4061">
        <v>95</v>
      </c>
      <c r="E4061">
        <v>17</v>
      </c>
      <c r="F4061">
        <v>2</v>
      </c>
      <c r="G4061">
        <v>0</v>
      </c>
      <c r="H4061">
        <v>0</v>
      </c>
      <c r="I4061">
        <v>7</v>
      </c>
      <c r="J4061">
        <v>6</v>
      </c>
      <c r="K4061">
        <v>3</v>
      </c>
      <c r="L4061">
        <v>17</v>
      </c>
      <c r="M4061">
        <v>1</v>
      </c>
      <c r="N4061">
        <v>2</v>
      </c>
      <c r="O4061">
        <v>1</v>
      </c>
      <c r="P4061">
        <v>0.17599999999999999</v>
      </c>
      <c r="Q4061">
        <v>0.20799999999999999</v>
      </c>
      <c r="R4061">
        <v>0.22</v>
      </c>
      <c r="S4061">
        <v>0.42799999999999999</v>
      </c>
      <c r="T4061">
        <v>0.191</v>
      </c>
      <c r="U4061">
        <v>0</v>
      </c>
      <c r="V4061">
        <v>0</v>
      </c>
      <c r="W4061">
        <v>-0.6</v>
      </c>
    </row>
    <row r="4062" spans="1:23" x14ac:dyDescent="0.25">
      <c r="A4062" t="s">
        <v>2771</v>
      </c>
      <c r="B4062" t="s">
        <v>2772</v>
      </c>
      <c r="C4062">
        <v>100</v>
      </c>
      <c r="D4062">
        <v>94</v>
      </c>
      <c r="E4062">
        <v>15</v>
      </c>
      <c r="F4062">
        <v>2</v>
      </c>
      <c r="G4062">
        <v>0</v>
      </c>
      <c r="H4062">
        <v>1</v>
      </c>
      <c r="I4062">
        <v>7</v>
      </c>
      <c r="J4062">
        <v>7</v>
      </c>
      <c r="K4062">
        <v>4</v>
      </c>
      <c r="L4062">
        <v>28</v>
      </c>
      <c r="M4062">
        <v>1</v>
      </c>
      <c r="N4062">
        <v>2</v>
      </c>
      <c r="O4062">
        <v>1</v>
      </c>
      <c r="P4062">
        <v>0.16300000000000001</v>
      </c>
      <c r="Q4062">
        <v>0.19900000000000001</v>
      </c>
      <c r="R4062">
        <v>0.23100000000000001</v>
      </c>
      <c r="S4062">
        <v>0.43099999999999999</v>
      </c>
      <c r="T4062">
        <v>0.191</v>
      </c>
      <c r="U4062">
        <v>0</v>
      </c>
      <c r="V4062">
        <v>0</v>
      </c>
      <c r="W4062">
        <v>-0.7</v>
      </c>
    </row>
    <row r="4063" spans="1:23" x14ac:dyDescent="0.25">
      <c r="A4063" t="s">
        <v>2769</v>
      </c>
      <c r="B4063" t="s">
        <v>2770</v>
      </c>
      <c r="C4063">
        <v>100</v>
      </c>
      <c r="D4063">
        <v>94</v>
      </c>
      <c r="E4063">
        <v>15</v>
      </c>
      <c r="F4063">
        <v>2</v>
      </c>
      <c r="G4063">
        <v>0</v>
      </c>
      <c r="H4063">
        <v>1</v>
      </c>
      <c r="I4063">
        <v>6</v>
      </c>
      <c r="J4063">
        <v>7</v>
      </c>
      <c r="K4063">
        <v>4</v>
      </c>
      <c r="L4063">
        <v>25</v>
      </c>
      <c r="M4063">
        <v>1</v>
      </c>
      <c r="N4063">
        <v>2</v>
      </c>
      <c r="O4063">
        <v>1</v>
      </c>
      <c r="P4063">
        <v>0.16400000000000001</v>
      </c>
      <c r="Q4063">
        <v>0.20300000000000001</v>
      </c>
      <c r="R4063">
        <v>0.22600000000000001</v>
      </c>
      <c r="S4063">
        <v>0.42799999999999999</v>
      </c>
      <c r="T4063">
        <v>0.191</v>
      </c>
      <c r="U4063">
        <v>-0.1</v>
      </c>
      <c r="V4063">
        <v>0</v>
      </c>
      <c r="W4063">
        <v>-0.7</v>
      </c>
    </row>
    <row r="4064" spans="1:23" x14ac:dyDescent="0.25">
      <c r="A4064" t="s">
        <v>2767</v>
      </c>
      <c r="B4064" t="s">
        <v>2768</v>
      </c>
      <c r="C4064">
        <v>100</v>
      </c>
      <c r="D4064">
        <v>94</v>
      </c>
      <c r="E4064">
        <v>15</v>
      </c>
      <c r="F4064">
        <v>2</v>
      </c>
      <c r="G4064">
        <v>0</v>
      </c>
      <c r="H4064">
        <v>1</v>
      </c>
      <c r="I4064">
        <v>7</v>
      </c>
      <c r="J4064">
        <v>7</v>
      </c>
      <c r="K4064">
        <v>4</v>
      </c>
      <c r="L4064">
        <v>25</v>
      </c>
      <c r="M4064">
        <v>1</v>
      </c>
      <c r="N4064">
        <v>1</v>
      </c>
      <c r="O4064">
        <v>1</v>
      </c>
      <c r="P4064">
        <v>0.16400000000000001</v>
      </c>
      <c r="Q4064">
        <v>0.20300000000000001</v>
      </c>
      <c r="R4064">
        <v>0.22700000000000001</v>
      </c>
      <c r="S4064">
        <v>0.43</v>
      </c>
      <c r="T4064">
        <v>0.191</v>
      </c>
      <c r="U4064">
        <v>0</v>
      </c>
      <c r="V4064">
        <v>0</v>
      </c>
      <c r="W4064">
        <v>-0.5</v>
      </c>
    </row>
    <row r="4065" spans="1:23" x14ac:dyDescent="0.25">
      <c r="A4065" t="s">
        <v>2765</v>
      </c>
      <c r="B4065" t="s">
        <v>2766</v>
      </c>
      <c r="C4065">
        <v>100</v>
      </c>
      <c r="D4065">
        <v>94</v>
      </c>
      <c r="E4065">
        <v>15</v>
      </c>
      <c r="F4065">
        <v>2</v>
      </c>
      <c r="G4065">
        <v>0</v>
      </c>
      <c r="H4065">
        <v>1</v>
      </c>
      <c r="I4065">
        <v>6</v>
      </c>
      <c r="J4065">
        <v>7</v>
      </c>
      <c r="K4065">
        <v>4</v>
      </c>
      <c r="L4065">
        <v>25</v>
      </c>
      <c r="M4065">
        <v>1</v>
      </c>
      <c r="N4065">
        <v>1</v>
      </c>
      <c r="O4065">
        <v>1</v>
      </c>
      <c r="P4065">
        <v>0.16200000000000001</v>
      </c>
      <c r="Q4065">
        <v>0.20399999999999999</v>
      </c>
      <c r="R4065">
        <v>0.22500000000000001</v>
      </c>
      <c r="S4065">
        <v>0.42799999999999999</v>
      </c>
      <c r="T4065">
        <v>0.191</v>
      </c>
      <c r="U4065">
        <v>-0.1</v>
      </c>
      <c r="V4065">
        <v>0</v>
      </c>
      <c r="W4065">
        <v>-0.8</v>
      </c>
    </row>
    <row r="4066" spans="1:23" x14ac:dyDescent="0.25">
      <c r="A4066" t="s">
        <v>2763</v>
      </c>
      <c r="B4066" t="s">
        <v>2764</v>
      </c>
      <c r="C4066">
        <v>100</v>
      </c>
      <c r="D4066">
        <v>94</v>
      </c>
      <c r="E4066">
        <v>16</v>
      </c>
      <c r="F4066">
        <v>2</v>
      </c>
      <c r="G4066">
        <v>0</v>
      </c>
      <c r="H4066">
        <v>1</v>
      </c>
      <c r="I4066">
        <v>7</v>
      </c>
      <c r="J4066">
        <v>6</v>
      </c>
      <c r="K4066">
        <v>4</v>
      </c>
      <c r="L4066">
        <v>19</v>
      </c>
      <c r="M4066">
        <v>1</v>
      </c>
      <c r="N4066">
        <v>2</v>
      </c>
      <c r="O4066">
        <v>1</v>
      </c>
      <c r="P4066">
        <v>0.16800000000000001</v>
      </c>
      <c r="Q4066">
        <v>0.20499999999999999</v>
      </c>
      <c r="R4066">
        <v>0.224</v>
      </c>
      <c r="S4066">
        <v>0.42899999999999999</v>
      </c>
      <c r="T4066">
        <v>0.191</v>
      </c>
      <c r="U4066">
        <v>0</v>
      </c>
      <c r="V4066">
        <v>0</v>
      </c>
      <c r="W4066">
        <v>-0.5</v>
      </c>
    </row>
    <row r="4067" spans="1:23" x14ac:dyDescent="0.25">
      <c r="A4067" t="s">
        <v>2761</v>
      </c>
      <c r="B4067" t="s">
        <v>2762</v>
      </c>
      <c r="C4067">
        <v>100</v>
      </c>
      <c r="D4067">
        <v>93</v>
      </c>
      <c r="E4067">
        <v>16</v>
      </c>
      <c r="F4067">
        <v>2</v>
      </c>
      <c r="G4067">
        <v>0</v>
      </c>
      <c r="H4067">
        <v>1</v>
      </c>
      <c r="I4067">
        <v>6</v>
      </c>
      <c r="J4067">
        <v>6</v>
      </c>
      <c r="K4067">
        <v>4</v>
      </c>
      <c r="L4067">
        <v>20</v>
      </c>
      <c r="M4067">
        <v>1</v>
      </c>
      <c r="N4067">
        <v>3</v>
      </c>
      <c r="O4067">
        <v>2</v>
      </c>
      <c r="P4067">
        <v>0.16700000000000001</v>
      </c>
      <c r="Q4067">
        <v>0.21</v>
      </c>
      <c r="R4067">
        <v>0.21199999999999999</v>
      </c>
      <c r="S4067">
        <v>0.42199999999999999</v>
      </c>
      <c r="T4067">
        <v>0.191</v>
      </c>
      <c r="U4067">
        <v>-0.1</v>
      </c>
      <c r="V4067">
        <v>0</v>
      </c>
      <c r="W4067">
        <v>-0.6</v>
      </c>
    </row>
    <row r="4068" spans="1:23" x14ac:dyDescent="0.25">
      <c r="A4068" t="s">
        <v>2759</v>
      </c>
      <c r="B4068" t="s">
        <v>2760</v>
      </c>
      <c r="C4068">
        <v>100</v>
      </c>
      <c r="D4068">
        <v>94</v>
      </c>
      <c r="E4068">
        <v>16</v>
      </c>
      <c r="F4068">
        <v>2</v>
      </c>
      <c r="G4068">
        <v>0</v>
      </c>
      <c r="H4068">
        <v>1</v>
      </c>
      <c r="I4068">
        <v>6</v>
      </c>
      <c r="J4068">
        <v>6</v>
      </c>
      <c r="K4068">
        <v>3</v>
      </c>
      <c r="L4068">
        <v>21</v>
      </c>
      <c r="M4068">
        <v>1</v>
      </c>
      <c r="N4068">
        <v>1</v>
      </c>
      <c r="O4068">
        <v>1</v>
      </c>
      <c r="P4068">
        <v>0.17100000000000001</v>
      </c>
      <c r="Q4068">
        <v>0.20499999999999999</v>
      </c>
      <c r="R4068">
        <v>0.223</v>
      </c>
      <c r="S4068">
        <v>0.42799999999999999</v>
      </c>
      <c r="T4068">
        <v>0.191</v>
      </c>
      <c r="U4068">
        <v>-0.1</v>
      </c>
      <c r="V4068">
        <v>0</v>
      </c>
      <c r="W4068">
        <v>-0.6</v>
      </c>
    </row>
    <row r="4069" spans="1:23" x14ac:dyDescent="0.25">
      <c r="A4069" t="s">
        <v>2757</v>
      </c>
      <c r="B4069" t="s">
        <v>2758</v>
      </c>
      <c r="C4069">
        <v>100</v>
      </c>
      <c r="D4069">
        <v>95</v>
      </c>
      <c r="E4069">
        <v>16</v>
      </c>
      <c r="F4069">
        <v>2</v>
      </c>
      <c r="G4069">
        <v>0</v>
      </c>
      <c r="H4069">
        <v>1</v>
      </c>
      <c r="I4069">
        <v>7</v>
      </c>
      <c r="J4069">
        <v>7</v>
      </c>
      <c r="K4069">
        <v>3</v>
      </c>
      <c r="L4069">
        <v>22</v>
      </c>
      <c r="M4069">
        <v>1</v>
      </c>
      <c r="N4069">
        <v>2</v>
      </c>
      <c r="O4069">
        <v>1</v>
      </c>
      <c r="P4069">
        <v>0.16900000000000001</v>
      </c>
      <c r="Q4069">
        <v>0.20100000000000001</v>
      </c>
      <c r="R4069">
        <v>0.23</v>
      </c>
      <c r="S4069">
        <v>0.43099999999999999</v>
      </c>
      <c r="T4069">
        <v>0.191</v>
      </c>
      <c r="U4069">
        <v>0</v>
      </c>
      <c r="V4069">
        <v>0</v>
      </c>
      <c r="W4069">
        <v>-0.5</v>
      </c>
    </row>
    <row r="4070" spans="1:23" x14ac:dyDescent="0.25">
      <c r="A4070" t="s">
        <v>2755</v>
      </c>
      <c r="B4070" t="s">
        <v>2756</v>
      </c>
      <c r="C4070">
        <v>100</v>
      </c>
      <c r="D4070">
        <v>94</v>
      </c>
      <c r="E4070">
        <v>15</v>
      </c>
      <c r="F4070">
        <v>2</v>
      </c>
      <c r="G4070">
        <v>0</v>
      </c>
      <c r="H4070">
        <v>1</v>
      </c>
      <c r="I4070">
        <v>6</v>
      </c>
      <c r="J4070">
        <v>7</v>
      </c>
      <c r="K4070">
        <v>4</v>
      </c>
      <c r="L4070">
        <v>21</v>
      </c>
      <c r="M4070">
        <v>1</v>
      </c>
      <c r="N4070">
        <v>1</v>
      </c>
      <c r="O4070">
        <v>1</v>
      </c>
      <c r="P4070">
        <v>0.16400000000000001</v>
      </c>
      <c r="Q4070">
        <v>0.20599999999999999</v>
      </c>
      <c r="R4070">
        <v>0.223</v>
      </c>
      <c r="S4070">
        <v>0.42899999999999999</v>
      </c>
      <c r="T4070">
        <v>0.191</v>
      </c>
      <c r="U4070">
        <v>-0.1</v>
      </c>
      <c r="V4070">
        <v>0</v>
      </c>
      <c r="W4070">
        <v>-0.5</v>
      </c>
    </row>
    <row r="4071" spans="1:23" x14ac:dyDescent="0.25">
      <c r="A4071" t="s">
        <v>2753</v>
      </c>
      <c r="B4071" t="s">
        <v>2754</v>
      </c>
      <c r="C4071">
        <v>100</v>
      </c>
      <c r="D4071">
        <v>94</v>
      </c>
      <c r="E4071">
        <v>16</v>
      </c>
      <c r="F4071">
        <v>2</v>
      </c>
      <c r="G4071">
        <v>0</v>
      </c>
      <c r="H4071">
        <v>1</v>
      </c>
      <c r="I4071">
        <v>7</v>
      </c>
      <c r="J4071">
        <v>7</v>
      </c>
      <c r="K4071">
        <v>3</v>
      </c>
      <c r="L4071">
        <v>25</v>
      </c>
      <c r="M4071">
        <v>1</v>
      </c>
      <c r="N4071">
        <v>1</v>
      </c>
      <c r="O4071">
        <v>1</v>
      </c>
      <c r="P4071">
        <v>0.17</v>
      </c>
      <c r="Q4071">
        <v>0.20399999999999999</v>
      </c>
      <c r="R4071">
        <v>0.22600000000000001</v>
      </c>
      <c r="S4071">
        <v>0.43</v>
      </c>
      <c r="T4071">
        <v>0.191</v>
      </c>
      <c r="U4071">
        <v>0</v>
      </c>
      <c r="V4071">
        <v>0</v>
      </c>
      <c r="W4071">
        <v>-0.8</v>
      </c>
    </row>
    <row r="4072" spans="1:23" x14ac:dyDescent="0.25">
      <c r="A4072" t="s">
        <v>2751</v>
      </c>
      <c r="B4072" t="s">
        <v>2752</v>
      </c>
      <c r="C4072">
        <v>100</v>
      </c>
      <c r="D4072">
        <v>95</v>
      </c>
      <c r="E4072">
        <v>17</v>
      </c>
      <c r="F4072">
        <v>2</v>
      </c>
      <c r="G4072">
        <v>0</v>
      </c>
      <c r="H4072">
        <v>1</v>
      </c>
      <c r="I4072">
        <v>7</v>
      </c>
      <c r="J4072">
        <v>6</v>
      </c>
      <c r="K4072">
        <v>3</v>
      </c>
      <c r="L4072">
        <v>23</v>
      </c>
      <c r="M4072">
        <v>1</v>
      </c>
      <c r="N4072">
        <v>1</v>
      </c>
      <c r="O4072">
        <v>0</v>
      </c>
      <c r="P4072">
        <v>0.17499999999999999</v>
      </c>
      <c r="Q4072">
        <v>0.20499999999999999</v>
      </c>
      <c r="R4072">
        <v>0.223</v>
      </c>
      <c r="S4072">
        <v>0.42799999999999999</v>
      </c>
      <c r="T4072">
        <v>0.191</v>
      </c>
      <c r="U4072">
        <v>0</v>
      </c>
      <c r="V4072">
        <v>0</v>
      </c>
      <c r="W4072">
        <v>-0.6</v>
      </c>
    </row>
    <row r="4073" spans="1:23" x14ac:dyDescent="0.25">
      <c r="A4073" t="s">
        <v>2749</v>
      </c>
      <c r="B4073" t="s">
        <v>2750</v>
      </c>
      <c r="C4073">
        <v>100</v>
      </c>
      <c r="D4073">
        <v>94</v>
      </c>
      <c r="E4073">
        <v>15</v>
      </c>
      <c r="F4073">
        <v>2</v>
      </c>
      <c r="G4073">
        <v>0</v>
      </c>
      <c r="H4073">
        <v>1</v>
      </c>
      <c r="I4073">
        <v>7</v>
      </c>
      <c r="J4073">
        <v>7</v>
      </c>
      <c r="K4073">
        <v>4</v>
      </c>
      <c r="L4073">
        <v>22</v>
      </c>
      <c r="M4073">
        <v>1</v>
      </c>
      <c r="N4073">
        <v>2</v>
      </c>
      <c r="O4073">
        <v>1</v>
      </c>
      <c r="P4073">
        <v>0.16300000000000001</v>
      </c>
      <c r="Q4073">
        <v>0.20200000000000001</v>
      </c>
      <c r="R4073">
        <v>0.22500000000000001</v>
      </c>
      <c r="S4073">
        <v>0.42699999999999999</v>
      </c>
      <c r="T4073">
        <v>0.191</v>
      </c>
      <c r="U4073">
        <v>0</v>
      </c>
      <c r="V4073">
        <v>0</v>
      </c>
      <c r="W4073">
        <v>-0.5</v>
      </c>
    </row>
    <row r="4074" spans="1:23" x14ac:dyDescent="0.25">
      <c r="A4074" t="s">
        <v>2747</v>
      </c>
      <c r="B4074" t="s">
        <v>2748</v>
      </c>
      <c r="C4074">
        <v>100</v>
      </c>
      <c r="D4074">
        <v>94</v>
      </c>
      <c r="E4074">
        <v>16</v>
      </c>
      <c r="F4074">
        <v>2</v>
      </c>
      <c r="G4074">
        <v>0</v>
      </c>
      <c r="H4074">
        <v>1</v>
      </c>
      <c r="I4074">
        <v>6</v>
      </c>
      <c r="J4074">
        <v>6</v>
      </c>
      <c r="K4074">
        <v>3</v>
      </c>
      <c r="L4074">
        <v>17</v>
      </c>
      <c r="M4074">
        <v>1</v>
      </c>
      <c r="N4074">
        <v>1</v>
      </c>
      <c r="O4074">
        <v>0</v>
      </c>
      <c r="P4074">
        <v>0.17199999999999999</v>
      </c>
      <c r="Q4074">
        <v>0.20499999999999999</v>
      </c>
      <c r="R4074">
        <v>0.22</v>
      </c>
      <c r="S4074">
        <v>0.42499999999999999</v>
      </c>
      <c r="T4074">
        <v>0.19</v>
      </c>
      <c r="U4074">
        <v>0</v>
      </c>
      <c r="V4074">
        <v>0</v>
      </c>
      <c r="W4074">
        <v>-0.7</v>
      </c>
    </row>
    <row r="4075" spans="1:23" x14ac:dyDescent="0.25">
      <c r="A4075" t="s">
        <v>2745</v>
      </c>
      <c r="B4075" t="s">
        <v>2746</v>
      </c>
      <c r="C4075">
        <v>100</v>
      </c>
      <c r="D4075">
        <v>94</v>
      </c>
      <c r="E4075">
        <v>16</v>
      </c>
      <c r="F4075">
        <v>2</v>
      </c>
      <c r="G4075">
        <v>0</v>
      </c>
      <c r="H4075">
        <v>1</v>
      </c>
      <c r="I4075">
        <v>7</v>
      </c>
      <c r="J4075">
        <v>6</v>
      </c>
      <c r="K4075">
        <v>4</v>
      </c>
      <c r="L4075">
        <v>20</v>
      </c>
      <c r="M4075">
        <v>1</v>
      </c>
      <c r="N4075">
        <v>2</v>
      </c>
      <c r="O4075">
        <v>1</v>
      </c>
      <c r="P4075">
        <v>0.17</v>
      </c>
      <c r="Q4075">
        <v>0.20699999999999999</v>
      </c>
      <c r="R4075">
        <v>0.218</v>
      </c>
      <c r="S4075">
        <v>0.42499999999999999</v>
      </c>
      <c r="T4075">
        <v>0.19</v>
      </c>
      <c r="U4075">
        <v>0</v>
      </c>
      <c r="V4075">
        <v>0</v>
      </c>
      <c r="W4075">
        <v>-0.6</v>
      </c>
    </row>
    <row r="4076" spans="1:23" x14ac:dyDescent="0.25">
      <c r="A4076" t="s">
        <v>2743</v>
      </c>
      <c r="B4076" t="s">
        <v>2744</v>
      </c>
      <c r="C4076">
        <v>100</v>
      </c>
      <c r="D4076">
        <v>95</v>
      </c>
      <c r="E4076">
        <v>16</v>
      </c>
      <c r="F4076">
        <v>2</v>
      </c>
      <c r="G4076">
        <v>0</v>
      </c>
      <c r="H4076">
        <v>1</v>
      </c>
      <c r="I4076">
        <v>7</v>
      </c>
      <c r="J4076">
        <v>6</v>
      </c>
      <c r="K4076">
        <v>3</v>
      </c>
      <c r="L4076">
        <v>23</v>
      </c>
      <c r="M4076">
        <v>1</v>
      </c>
      <c r="N4076">
        <v>5</v>
      </c>
      <c r="O4076">
        <v>3</v>
      </c>
      <c r="P4076">
        <v>0.17</v>
      </c>
      <c r="Q4076">
        <v>0.20300000000000001</v>
      </c>
      <c r="R4076">
        <v>0.223</v>
      </c>
      <c r="S4076">
        <v>0.42599999999999999</v>
      </c>
      <c r="T4076">
        <v>0.19</v>
      </c>
      <c r="U4076">
        <v>-0.1</v>
      </c>
      <c r="V4076">
        <v>0</v>
      </c>
      <c r="W4076">
        <v>-0.6</v>
      </c>
    </row>
    <row r="4077" spans="1:23" x14ac:dyDescent="0.25">
      <c r="A4077" t="s">
        <v>2741</v>
      </c>
      <c r="B4077" t="s">
        <v>2742</v>
      </c>
      <c r="C4077">
        <v>100</v>
      </c>
      <c r="D4077">
        <v>93</v>
      </c>
      <c r="E4077">
        <v>15</v>
      </c>
      <c r="F4077">
        <v>2</v>
      </c>
      <c r="G4077">
        <v>0</v>
      </c>
      <c r="H4077">
        <v>1</v>
      </c>
      <c r="I4077">
        <v>6</v>
      </c>
      <c r="J4077">
        <v>6</v>
      </c>
      <c r="K4077">
        <v>4</v>
      </c>
      <c r="L4077">
        <v>23</v>
      </c>
      <c r="M4077">
        <v>1</v>
      </c>
      <c r="N4077">
        <v>2</v>
      </c>
      <c r="O4077">
        <v>1</v>
      </c>
      <c r="P4077">
        <v>0.16500000000000001</v>
      </c>
      <c r="Q4077">
        <v>0.20899999999999999</v>
      </c>
      <c r="R4077">
        <v>0.21199999999999999</v>
      </c>
      <c r="S4077">
        <v>0.42099999999999999</v>
      </c>
      <c r="T4077">
        <v>0.19</v>
      </c>
      <c r="U4077">
        <v>0</v>
      </c>
      <c r="V4077">
        <v>0</v>
      </c>
      <c r="W4077">
        <v>-0.7</v>
      </c>
    </row>
    <row r="4078" spans="1:23" x14ac:dyDescent="0.25">
      <c r="A4078" t="s">
        <v>2739</v>
      </c>
      <c r="B4078" t="s">
        <v>2740</v>
      </c>
      <c r="C4078">
        <v>100</v>
      </c>
      <c r="D4078">
        <v>94</v>
      </c>
      <c r="E4078">
        <v>16</v>
      </c>
      <c r="F4078">
        <v>2</v>
      </c>
      <c r="G4078">
        <v>0</v>
      </c>
      <c r="H4078">
        <v>1</v>
      </c>
      <c r="I4078">
        <v>7</v>
      </c>
      <c r="J4078">
        <v>6</v>
      </c>
      <c r="K4078">
        <v>4</v>
      </c>
      <c r="L4078">
        <v>25</v>
      </c>
      <c r="M4078">
        <v>1</v>
      </c>
      <c r="N4078">
        <v>4</v>
      </c>
      <c r="O4078">
        <v>2</v>
      </c>
      <c r="P4078">
        <v>0.16600000000000001</v>
      </c>
      <c r="Q4078">
        <v>0.20499999999999999</v>
      </c>
      <c r="R4078">
        <v>0.221</v>
      </c>
      <c r="S4078">
        <v>0.42499999999999999</v>
      </c>
      <c r="T4078">
        <v>0.19</v>
      </c>
      <c r="U4078">
        <v>0</v>
      </c>
      <c r="V4078">
        <v>0</v>
      </c>
      <c r="W4078">
        <v>-0.8</v>
      </c>
    </row>
    <row r="4079" spans="1:23" x14ac:dyDescent="0.25">
      <c r="A4079" t="s">
        <v>2737</v>
      </c>
      <c r="B4079" t="s">
        <v>2738</v>
      </c>
      <c r="C4079">
        <v>100</v>
      </c>
      <c r="D4079">
        <v>94</v>
      </c>
      <c r="E4079">
        <v>16</v>
      </c>
      <c r="F4079">
        <v>2</v>
      </c>
      <c r="G4079">
        <v>0</v>
      </c>
      <c r="H4079">
        <v>1</v>
      </c>
      <c r="I4079">
        <v>6</v>
      </c>
      <c r="J4079">
        <v>7</v>
      </c>
      <c r="K4079">
        <v>3</v>
      </c>
      <c r="L4079">
        <v>24</v>
      </c>
      <c r="M4079">
        <v>1</v>
      </c>
      <c r="N4079">
        <v>1</v>
      </c>
      <c r="O4079">
        <v>0</v>
      </c>
      <c r="P4079">
        <v>0.16500000000000001</v>
      </c>
      <c r="Q4079">
        <v>0.19900000000000001</v>
      </c>
      <c r="R4079">
        <v>0.22900000000000001</v>
      </c>
      <c r="S4079">
        <v>0.42899999999999999</v>
      </c>
      <c r="T4079">
        <v>0.19</v>
      </c>
      <c r="U4079">
        <v>0</v>
      </c>
      <c r="V4079">
        <v>0</v>
      </c>
      <c r="W4079">
        <v>-0.5</v>
      </c>
    </row>
    <row r="4080" spans="1:23" x14ac:dyDescent="0.25">
      <c r="A4080" t="s">
        <v>2735</v>
      </c>
      <c r="B4080" t="s">
        <v>2736</v>
      </c>
      <c r="C4080">
        <v>100</v>
      </c>
      <c r="D4080">
        <v>94</v>
      </c>
      <c r="E4080">
        <v>16</v>
      </c>
      <c r="F4080">
        <v>2</v>
      </c>
      <c r="G4080">
        <v>0</v>
      </c>
      <c r="H4080">
        <v>1</v>
      </c>
      <c r="I4080">
        <v>6</v>
      </c>
      <c r="J4080">
        <v>6</v>
      </c>
      <c r="K4080">
        <v>4</v>
      </c>
      <c r="L4080">
        <v>21</v>
      </c>
      <c r="M4080">
        <v>1</v>
      </c>
      <c r="N4080">
        <v>1</v>
      </c>
      <c r="O4080">
        <v>1</v>
      </c>
      <c r="P4080">
        <v>0.16900000000000001</v>
      </c>
      <c r="Q4080">
        <v>0.20599999999999999</v>
      </c>
      <c r="R4080">
        <v>0.216</v>
      </c>
      <c r="S4080">
        <v>0.42199999999999999</v>
      </c>
      <c r="T4080">
        <v>0.19</v>
      </c>
      <c r="U4080">
        <v>-0.1</v>
      </c>
      <c r="V4080">
        <v>0</v>
      </c>
      <c r="W4080">
        <v>-0.6</v>
      </c>
    </row>
    <row r="4081" spans="1:23" x14ac:dyDescent="0.25">
      <c r="A4081" t="s">
        <v>2733</v>
      </c>
      <c r="B4081" t="s">
        <v>2734</v>
      </c>
      <c r="C4081">
        <v>100</v>
      </c>
      <c r="D4081">
        <v>95</v>
      </c>
      <c r="E4081">
        <v>16</v>
      </c>
      <c r="F4081">
        <v>2</v>
      </c>
      <c r="G4081">
        <v>0</v>
      </c>
      <c r="H4081">
        <v>1</v>
      </c>
      <c r="I4081">
        <v>7</v>
      </c>
      <c r="J4081">
        <v>6</v>
      </c>
      <c r="K4081">
        <v>3</v>
      </c>
      <c r="L4081">
        <v>23</v>
      </c>
      <c r="M4081">
        <v>1</v>
      </c>
      <c r="N4081">
        <v>2</v>
      </c>
      <c r="O4081">
        <v>1</v>
      </c>
      <c r="P4081">
        <v>0.17199999999999999</v>
      </c>
      <c r="Q4081">
        <v>0.20499999999999999</v>
      </c>
      <c r="R4081">
        <v>0.22</v>
      </c>
      <c r="S4081">
        <v>0.42399999999999999</v>
      </c>
      <c r="T4081">
        <v>0.19</v>
      </c>
      <c r="U4081">
        <v>0</v>
      </c>
      <c r="V4081">
        <v>0</v>
      </c>
      <c r="W4081">
        <v>-0.6</v>
      </c>
    </row>
    <row r="4082" spans="1:23" x14ac:dyDescent="0.25">
      <c r="A4082" t="s">
        <v>2732</v>
      </c>
      <c r="B4082" t="s">
        <v>2684</v>
      </c>
      <c r="C4082">
        <v>100</v>
      </c>
      <c r="D4082">
        <v>94</v>
      </c>
      <c r="E4082">
        <v>15</v>
      </c>
      <c r="F4082">
        <v>2</v>
      </c>
      <c r="G4082">
        <v>0</v>
      </c>
      <c r="H4082">
        <v>1</v>
      </c>
      <c r="I4082">
        <v>7</v>
      </c>
      <c r="J4082">
        <v>7</v>
      </c>
      <c r="K4082">
        <v>4</v>
      </c>
      <c r="L4082">
        <v>27</v>
      </c>
      <c r="M4082">
        <v>1</v>
      </c>
      <c r="N4082">
        <v>2</v>
      </c>
      <c r="O4082">
        <v>1</v>
      </c>
      <c r="P4082">
        <v>0.16300000000000001</v>
      </c>
      <c r="Q4082">
        <v>0.2</v>
      </c>
      <c r="R4082">
        <v>0.22500000000000001</v>
      </c>
      <c r="S4082">
        <v>0.42499999999999999</v>
      </c>
      <c r="T4082">
        <v>0.19</v>
      </c>
      <c r="U4082">
        <v>0</v>
      </c>
      <c r="V4082">
        <v>0</v>
      </c>
      <c r="W4082">
        <v>-0.7</v>
      </c>
    </row>
    <row r="4083" spans="1:23" x14ac:dyDescent="0.25">
      <c r="A4083" t="s">
        <v>2730</v>
      </c>
      <c r="B4083" t="s">
        <v>2731</v>
      </c>
      <c r="C4083">
        <v>100</v>
      </c>
      <c r="D4083">
        <v>94</v>
      </c>
      <c r="E4083">
        <v>15</v>
      </c>
      <c r="F4083">
        <v>2</v>
      </c>
      <c r="G4083">
        <v>0</v>
      </c>
      <c r="H4083">
        <v>1</v>
      </c>
      <c r="I4083">
        <v>6</v>
      </c>
      <c r="J4083">
        <v>7</v>
      </c>
      <c r="K4083">
        <v>4</v>
      </c>
      <c r="L4083">
        <v>24</v>
      </c>
      <c r="M4083">
        <v>1</v>
      </c>
      <c r="N4083">
        <v>1</v>
      </c>
      <c r="O4083">
        <v>1</v>
      </c>
      <c r="P4083">
        <v>0.16200000000000001</v>
      </c>
      <c r="Q4083">
        <v>0.20200000000000001</v>
      </c>
      <c r="R4083">
        <v>0.223</v>
      </c>
      <c r="S4083">
        <v>0.42599999999999999</v>
      </c>
      <c r="T4083">
        <v>0.19</v>
      </c>
      <c r="U4083">
        <v>0</v>
      </c>
      <c r="V4083">
        <v>0</v>
      </c>
      <c r="W4083">
        <v>-0.5</v>
      </c>
    </row>
    <row r="4084" spans="1:23" x14ac:dyDescent="0.25">
      <c r="A4084" t="s">
        <v>2728</v>
      </c>
      <c r="B4084" t="s">
        <v>2729</v>
      </c>
      <c r="C4084">
        <v>100</v>
      </c>
      <c r="D4084">
        <v>94</v>
      </c>
      <c r="E4084">
        <v>15</v>
      </c>
      <c r="F4084">
        <v>2</v>
      </c>
      <c r="G4084">
        <v>0</v>
      </c>
      <c r="H4084">
        <v>1</v>
      </c>
      <c r="I4084">
        <v>7</v>
      </c>
      <c r="J4084">
        <v>7</v>
      </c>
      <c r="K4084">
        <v>3</v>
      </c>
      <c r="L4084">
        <v>24</v>
      </c>
      <c r="M4084">
        <v>1</v>
      </c>
      <c r="N4084">
        <v>2</v>
      </c>
      <c r="O4084">
        <v>1</v>
      </c>
      <c r="P4084">
        <v>0.16400000000000001</v>
      </c>
      <c r="Q4084">
        <v>0.19900000000000001</v>
      </c>
      <c r="R4084">
        <v>0.22600000000000001</v>
      </c>
      <c r="S4084">
        <v>0.42499999999999999</v>
      </c>
      <c r="T4084">
        <v>0.19</v>
      </c>
      <c r="U4084">
        <v>0</v>
      </c>
      <c r="V4084">
        <v>0</v>
      </c>
      <c r="W4084">
        <v>-0.6</v>
      </c>
    </row>
    <row r="4085" spans="1:23" x14ac:dyDescent="0.25">
      <c r="A4085" t="s">
        <v>2726</v>
      </c>
      <c r="B4085" t="s">
        <v>2727</v>
      </c>
      <c r="C4085">
        <v>100</v>
      </c>
      <c r="D4085">
        <v>94</v>
      </c>
      <c r="E4085">
        <v>15</v>
      </c>
      <c r="F4085">
        <v>2</v>
      </c>
      <c r="G4085">
        <v>0</v>
      </c>
      <c r="H4085">
        <v>2</v>
      </c>
      <c r="I4085">
        <v>7</v>
      </c>
      <c r="J4085">
        <v>7</v>
      </c>
      <c r="K4085">
        <v>3</v>
      </c>
      <c r="L4085">
        <v>26</v>
      </c>
      <c r="M4085">
        <v>1</v>
      </c>
      <c r="N4085">
        <v>1</v>
      </c>
      <c r="O4085">
        <v>1</v>
      </c>
      <c r="P4085">
        <v>0.16</v>
      </c>
      <c r="Q4085">
        <v>0.19400000000000001</v>
      </c>
      <c r="R4085">
        <v>0.23499999999999999</v>
      </c>
      <c r="S4085">
        <v>0.42899999999999999</v>
      </c>
      <c r="T4085">
        <v>0.19</v>
      </c>
      <c r="U4085">
        <v>0</v>
      </c>
      <c r="V4085">
        <v>0</v>
      </c>
      <c r="W4085">
        <v>-0.5</v>
      </c>
    </row>
    <row r="4086" spans="1:23" x14ac:dyDescent="0.25">
      <c r="A4086" t="s">
        <v>2724</v>
      </c>
      <c r="B4086" t="s">
        <v>2725</v>
      </c>
      <c r="C4086">
        <v>100</v>
      </c>
      <c r="D4086">
        <v>94</v>
      </c>
      <c r="E4086">
        <v>15</v>
      </c>
      <c r="F4086">
        <v>2</v>
      </c>
      <c r="G4086">
        <v>0</v>
      </c>
      <c r="H4086">
        <v>1</v>
      </c>
      <c r="I4086">
        <v>6</v>
      </c>
      <c r="J4086">
        <v>7</v>
      </c>
      <c r="K4086">
        <v>4</v>
      </c>
      <c r="L4086">
        <v>31</v>
      </c>
      <c r="M4086">
        <v>1</v>
      </c>
      <c r="N4086">
        <v>1</v>
      </c>
      <c r="O4086">
        <v>1</v>
      </c>
      <c r="P4086">
        <v>0.16200000000000001</v>
      </c>
      <c r="Q4086">
        <v>0.19700000000000001</v>
      </c>
      <c r="R4086">
        <v>0.22900000000000001</v>
      </c>
      <c r="S4086">
        <v>0.42599999999999999</v>
      </c>
      <c r="T4086">
        <v>0.189</v>
      </c>
      <c r="U4086">
        <v>0</v>
      </c>
      <c r="V4086">
        <v>0</v>
      </c>
      <c r="W4086">
        <v>-0.7</v>
      </c>
    </row>
    <row r="4087" spans="1:23" x14ac:dyDescent="0.25">
      <c r="A4087" t="s">
        <v>2722</v>
      </c>
      <c r="B4087" t="s">
        <v>2723</v>
      </c>
      <c r="C4087">
        <v>100</v>
      </c>
      <c r="D4087">
        <v>94</v>
      </c>
      <c r="E4087">
        <v>15</v>
      </c>
      <c r="F4087">
        <v>2</v>
      </c>
      <c r="G4087">
        <v>0</v>
      </c>
      <c r="H4087">
        <v>1</v>
      </c>
      <c r="I4087">
        <v>7</v>
      </c>
      <c r="J4087">
        <v>7</v>
      </c>
      <c r="K4087">
        <v>4</v>
      </c>
      <c r="L4087">
        <v>26</v>
      </c>
      <c r="M4087">
        <v>1</v>
      </c>
      <c r="N4087">
        <v>2</v>
      </c>
      <c r="O4087">
        <v>1</v>
      </c>
      <c r="P4087">
        <v>0.16200000000000001</v>
      </c>
      <c r="Q4087">
        <v>0.19800000000000001</v>
      </c>
      <c r="R4087">
        <v>0.22700000000000001</v>
      </c>
      <c r="S4087">
        <v>0.42499999999999999</v>
      </c>
      <c r="T4087">
        <v>0.189</v>
      </c>
      <c r="U4087">
        <v>0</v>
      </c>
      <c r="V4087">
        <v>0</v>
      </c>
      <c r="W4087">
        <v>-0.7</v>
      </c>
    </row>
    <row r="4088" spans="1:23" x14ac:dyDescent="0.25">
      <c r="A4088" t="s">
        <v>2720</v>
      </c>
      <c r="B4088" t="s">
        <v>2721</v>
      </c>
      <c r="C4088">
        <v>100</v>
      </c>
      <c r="D4088">
        <v>94</v>
      </c>
      <c r="E4088">
        <v>16</v>
      </c>
      <c r="F4088">
        <v>2</v>
      </c>
      <c r="G4088">
        <v>0</v>
      </c>
      <c r="H4088">
        <v>1</v>
      </c>
      <c r="I4088">
        <v>7</v>
      </c>
      <c r="J4088">
        <v>6</v>
      </c>
      <c r="K4088">
        <v>4</v>
      </c>
      <c r="L4088">
        <v>26</v>
      </c>
      <c r="M4088">
        <v>1</v>
      </c>
      <c r="N4088">
        <v>2</v>
      </c>
      <c r="O4088">
        <v>1</v>
      </c>
      <c r="P4088">
        <v>0.16600000000000001</v>
      </c>
      <c r="Q4088">
        <v>0.20499999999999999</v>
      </c>
      <c r="R4088">
        <v>0.218</v>
      </c>
      <c r="S4088">
        <v>0.42199999999999999</v>
      </c>
      <c r="T4088">
        <v>0.189</v>
      </c>
      <c r="U4088">
        <v>0</v>
      </c>
      <c r="V4088">
        <v>0</v>
      </c>
      <c r="W4088">
        <v>-0.6</v>
      </c>
    </row>
    <row r="4089" spans="1:23" x14ac:dyDescent="0.25">
      <c r="A4089" t="s">
        <v>2718</v>
      </c>
      <c r="B4089" t="s">
        <v>2719</v>
      </c>
      <c r="C4089">
        <v>100</v>
      </c>
      <c r="D4089">
        <v>94</v>
      </c>
      <c r="E4089">
        <v>16</v>
      </c>
      <c r="F4089">
        <v>2</v>
      </c>
      <c r="G4089">
        <v>0</v>
      </c>
      <c r="H4089">
        <v>1</v>
      </c>
      <c r="I4089">
        <v>7</v>
      </c>
      <c r="J4089">
        <v>6</v>
      </c>
      <c r="K4089">
        <v>4</v>
      </c>
      <c r="L4089">
        <v>22</v>
      </c>
      <c r="M4089">
        <v>1</v>
      </c>
      <c r="N4089">
        <v>4</v>
      </c>
      <c r="O4089">
        <v>2</v>
      </c>
      <c r="P4089">
        <v>0.16900000000000001</v>
      </c>
      <c r="Q4089">
        <v>0.20599999999999999</v>
      </c>
      <c r="R4089">
        <v>0.216</v>
      </c>
      <c r="S4089">
        <v>0.42099999999999999</v>
      </c>
      <c r="T4089">
        <v>0.189</v>
      </c>
      <c r="U4089">
        <v>0</v>
      </c>
      <c r="V4089">
        <v>0</v>
      </c>
      <c r="W4089">
        <v>-0.7</v>
      </c>
    </row>
    <row r="4090" spans="1:23" x14ac:dyDescent="0.25">
      <c r="A4090" t="s">
        <v>2716</v>
      </c>
      <c r="B4090" t="s">
        <v>2717</v>
      </c>
      <c r="C4090">
        <v>100</v>
      </c>
      <c r="D4090">
        <v>93</v>
      </c>
      <c r="E4090">
        <v>14</v>
      </c>
      <c r="F4090">
        <v>2</v>
      </c>
      <c r="G4090">
        <v>0</v>
      </c>
      <c r="H4090">
        <v>1</v>
      </c>
      <c r="I4090">
        <v>7</v>
      </c>
      <c r="J4090">
        <v>7</v>
      </c>
      <c r="K4090">
        <v>5</v>
      </c>
      <c r="L4090">
        <v>31</v>
      </c>
      <c r="M4090">
        <v>1</v>
      </c>
      <c r="N4090">
        <v>2</v>
      </c>
      <c r="O4090">
        <v>1</v>
      </c>
      <c r="P4090">
        <v>0.156</v>
      </c>
      <c r="Q4090">
        <v>0.20200000000000001</v>
      </c>
      <c r="R4090">
        <v>0.219</v>
      </c>
      <c r="S4090">
        <v>0.42099999999999999</v>
      </c>
      <c r="T4090">
        <v>0.189</v>
      </c>
      <c r="U4090">
        <v>0</v>
      </c>
      <c r="V4090">
        <v>0</v>
      </c>
      <c r="W4090">
        <v>-0.8</v>
      </c>
    </row>
    <row r="4091" spans="1:23" x14ac:dyDescent="0.25">
      <c r="A4091" t="s">
        <v>2714</v>
      </c>
      <c r="B4091" t="s">
        <v>2715</v>
      </c>
      <c r="C4091">
        <v>100</v>
      </c>
      <c r="D4091">
        <v>93</v>
      </c>
      <c r="E4091">
        <v>15</v>
      </c>
      <c r="F4091">
        <v>2</v>
      </c>
      <c r="G4091">
        <v>0</v>
      </c>
      <c r="H4091">
        <v>1</v>
      </c>
      <c r="I4091">
        <v>7</v>
      </c>
      <c r="J4091">
        <v>6</v>
      </c>
      <c r="K4091">
        <v>5</v>
      </c>
      <c r="L4091">
        <v>24</v>
      </c>
      <c r="M4091">
        <v>1</v>
      </c>
      <c r="N4091">
        <v>1</v>
      </c>
      <c r="O4091">
        <v>1</v>
      </c>
      <c r="P4091">
        <v>0.156</v>
      </c>
      <c r="Q4091">
        <v>0.20300000000000001</v>
      </c>
      <c r="R4091">
        <v>0.217</v>
      </c>
      <c r="S4091">
        <v>0.42</v>
      </c>
      <c r="T4091">
        <v>0.189</v>
      </c>
      <c r="U4091">
        <v>0</v>
      </c>
      <c r="V4091">
        <v>0</v>
      </c>
      <c r="W4091">
        <v>-0.5</v>
      </c>
    </row>
    <row r="4092" spans="1:23" x14ac:dyDescent="0.25">
      <c r="A4092" t="s">
        <v>2712</v>
      </c>
      <c r="B4092" t="s">
        <v>2713</v>
      </c>
      <c r="C4092">
        <v>100</v>
      </c>
      <c r="D4092">
        <v>94</v>
      </c>
      <c r="E4092">
        <v>16</v>
      </c>
      <c r="F4092">
        <v>2</v>
      </c>
      <c r="G4092">
        <v>0</v>
      </c>
      <c r="H4092">
        <v>1</v>
      </c>
      <c r="I4092">
        <v>6</v>
      </c>
      <c r="J4092">
        <v>6</v>
      </c>
      <c r="K4092">
        <v>4</v>
      </c>
      <c r="L4092">
        <v>20</v>
      </c>
      <c r="M4092">
        <v>1</v>
      </c>
      <c r="N4092">
        <v>2</v>
      </c>
      <c r="O4092">
        <v>1</v>
      </c>
      <c r="P4092">
        <v>0.17100000000000001</v>
      </c>
      <c r="Q4092">
        <v>0.20599999999999999</v>
      </c>
      <c r="R4092">
        <v>0.215</v>
      </c>
      <c r="S4092">
        <v>0.42099999999999999</v>
      </c>
      <c r="T4092">
        <v>0.189</v>
      </c>
      <c r="U4092">
        <v>-0.1</v>
      </c>
      <c r="V4092">
        <v>0</v>
      </c>
      <c r="W4092">
        <v>-0.6</v>
      </c>
    </row>
    <row r="4093" spans="1:23" x14ac:dyDescent="0.25">
      <c r="A4093" t="s">
        <v>2710</v>
      </c>
      <c r="B4093" t="s">
        <v>2711</v>
      </c>
      <c r="C4093">
        <v>100</v>
      </c>
      <c r="D4093">
        <v>94</v>
      </c>
      <c r="E4093">
        <v>16</v>
      </c>
      <c r="F4093">
        <v>2</v>
      </c>
      <c r="G4093">
        <v>0</v>
      </c>
      <c r="H4093">
        <v>1</v>
      </c>
      <c r="I4093">
        <v>6</v>
      </c>
      <c r="J4093">
        <v>6</v>
      </c>
      <c r="K4093">
        <v>3</v>
      </c>
      <c r="L4093">
        <v>23</v>
      </c>
      <c r="M4093">
        <v>1</v>
      </c>
      <c r="N4093">
        <v>3</v>
      </c>
      <c r="O4093">
        <v>2</v>
      </c>
      <c r="P4093">
        <v>0.16900000000000001</v>
      </c>
      <c r="Q4093">
        <v>0.20399999999999999</v>
      </c>
      <c r="R4093">
        <v>0.216</v>
      </c>
      <c r="S4093">
        <v>0.42099999999999999</v>
      </c>
      <c r="T4093">
        <v>0.189</v>
      </c>
      <c r="U4093">
        <v>-0.1</v>
      </c>
      <c r="V4093">
        <v>0</v>
      </c>
      <c r="W4093">
        <v>-0.6</v>
      </c>
    </row>
    <row r="4094" spans="1:23" x14ac:dyDescent="0.25">
      <c r="A4094" t="s">
        <v>2708</v>
      </c>
      <c r="B4094" t="s">
        <v>2709</v>
      </c>
      <c r="C4094">
        <v>100</v>
      </c>
      <c r="D4094">
        <v>94</v>
      </c>
      <c r="E4094">
        <v>15</v>
      </c>
      <c r="F4094">
        <v>2</v>
      </c>
      <c r="G4094">
        <v>0</v>
      </c>
      <c r="H4094">
        <v>1</v>
      </c>
      <c r="I4094">
        <v>6</v>
      </c>
      <c r="J4094">
        <v>6</v>
      </c>
      <c r="K4094">
        <v>4</v>
      </c>
      <c r="L4094">
        <v>22</v>
      </c>
      <c r="M4094">
        <v>1</v>
      </c>
      <c r="N4094">
        <v>2</v>
      </c>
      <c r="O4094">
        <v>1</v>
      </c>
      <c r="P4094">
        <v>0.16400000000000001</v>
      </c>
      <c r="Q4094">
        <v>0.19900000000000001</v>
      </c>
      <c r="R4094">
        <v>0.224</v>
      </c>
      <c r="S4094">
        <v>0.42299999999999999</v>
      </c>
      <c r="T4094">
        <v>0.189</v>
      </c>
      <c r="U4094">
        <v>-0.1</v>
      </c>
      <c r="V4094">
        <v>0</v>
      </c>
      <c r="W4094">
        <v>-0.6</v>
      </c>
    </row>
    <row r="4095" spans="1:23" x14ac:dyDescent="0.25">
      <c r="A4095" t="s">
        <v>2706</v>
      </c>
      <c r="B4095" t="s">
        <v>2707</v>
      </c>
      <c r="C4095">
        <v>100</v>
      </c>
      <c r="D4095">
        <v>94</v>
      </c>
      <c r="E4095">
        <v>15</v>
      </c>
      <c r="F4095">
        <v>2</v>
      </c>
      <c r="G4095">
        <v>0</v>
      </c>
      <c r="H4095">
        <v>1</v>
      </c>
      <c r="I4095">
        <v>7</v>
      </c>
      <c r="J4095">
        <v>7</v>
      </c>
      <c r="K4095">
        <v>4</v>
      </c>
      <c r="L4095">
        <v>24</v>
      </c>
      <c r="M4095">
        <v>1</v>
      </c>
      <c r="N4095">
        <v>1</v>
      </c>
      <c r="O4095">
        <v>1</v>
      </c>
      <c r="P4095">
        <v>0.16200000000000001</v>
      </c>
      <c r="Q4095">
        <v>0.2</v>
      </c>
      <c r="R4095">
        <v>0.22500000000000001</v>
      </c>
      <c r="S4095">
        <v>0.42499999999999999</v>
      </c>
      <c r="T4095">
        <v>0.189</v>
      </c>
      <c r="U4095">
        <v>-0.1</v>
      </c>
      <c r="V4095">
        <v>0</v>
      </c>
      <c r="W4095">
        <v>-0.5</v>
      </c>
    </row>
    <row r="4096" spans="1:23" x14ac:dyDescent="0.25">
      <c r="A4096" t="s">
        <v>2704</v>
      </c>
      <c r="B4096" t="s">
        <v>2705</v>
      </c>
      <c r="C4096">
        <v>100</v>
      </c>
      <c r="D4096">
        <v>93</v>
      </c>
      <c r="E4096">
        <v>14</v>
      </c>
      <c r="F4096">
        <v>2</v>
      </c>
      <c r="G4096">
        <v>0</v>
      </c>
      <c r="H4096">
        <v>1</v>
      </c>
      <c r="I4096">
        <v>7</v>
      </c>
      <c r="J4096">
        <v>6</v>
      </c>
      <c r="K4096">
        <v>5</v>
      </c>
      <c r="L4096">
        <v>28</v>
      </c>
      <c r="M4096">
        <v>1</v>
      </c>
      <c r="N4096">
        <v>4</v>
      </c>
      <c r="O4096">
        <v>2</v>
      </c>
      <c r="P4096">
        <v>0.156</v>
      </c>
      <c r="Q4096">
        <v>0.20499999999999999</v>
      </c>
      <c r="R4096">
        <v>0.21299999999999999</v>
      </c>
      <c r="S4096">
        <v>0.41799999999999998</v>
      </c>
      <c r="T4096">
        <v>0.189</v>
      </c>
      <c r="U4096">
        <v>0</v>
      </c>
      <c r="V4096">
        <v>0</v>
      </c>
      <c r="W4096">
        <v>-0.8</v>
      </c>
    </row>
    <row r="4097" spans="1:23" x14ac:dyDescent="0.25">
      <c r="A4097" t="s">
        <v>2702</v>
      </c>
      <c r="B4097" t="s">
        <v>2703</v>
      </c>
      <c r="C4097">
        <v>100</v>
      </c>
      <c r="D4097">
        <v>94</v>
      </c>
      <c r="E4097">
        <v>15</v>
      </c>
      <c r="F4097">
        <v>2</v>
      </c>
      <c r="G4097">
        <v>0</v>
      </c>
      <c r="H4097">
        <v>1</v>
      </c>
      <c r="I4097">
        <v>6</v>
      </c>
      <c r="J4097">
        <v>6</v>
      </c>
      <c r="K4097">
        <v>3</v>
      </c>
      <c r="L4097">
        <v>23</v>
      </c>
      <c r="M4097">
        <v>1</v>
      </c>
      <c r="N4097">
        <v>1</v>
      </c>
      <c r="O4097">
        <v>1</v>
      </c>
      <c r="P4097">
        <v>0.16400000000000001</v>
      </c>
      <c r="Q4097">
        <v>0.19900000000000001</v>
      </c>
      <c r="R4097">
        <v>0.22600000000000001</v>
      </c>
      <c r="S4097">
        <v>0.42399999999999999</v>
      </c>
      <c r="T4097">
        <v>0.189</v>
      </c>
      <c r="U4097">
        <v>0</v>
      </c>
      <c r="V4097">
        <v>0</v>
      </c>
      <c r="W4097">
        <v>-0.5</v>
      </c>
    </row>
    <row r="4098" spans="1:23" x14ac:dyDescent="0.25">
      <c r="A4098" t="s">
        <v>2700</v>
      </c>
      <c r="B4098" t="s">
        <v>2701</v>
      </c>
      <c r="C4098">
        <v>100</v>
      </c>
      <c r="D4098">
        <v>93</v>
      </c>
      <c r="E4098">
        <v>14</v>
      </c>
      <c r="F4098">
        <v>2</v>
      </c>
      <c r="G4098">
        <v>0</v>
      </c>
      <c r="H4098">
        <v>1</v>
      </c>
      <c r="I4098">
        <v>7</v>
      </c>
      <c r="J4098">
        <v>7</v>
      </c>
      <c r="K4098">
        <v>5</v>
      </c>
      <c r="L4098">
        <v>32</v>
      </c>
      <c r="M4098">
        <v>1</v>
      </c>
      <c r="N4098">
        <v>2</v>
      </c>
      <c r="O4098">
        <v>1</v>
      </c>
      <c r="P4098">
        <v>0.154</v>
      </c>
      <c r="Q4098">
        <v>0.20100000000000001</v>
      </c>
      <c r="R4098">
        <v>0.218</v>
      </c>
      <c r="S4098">
        <v>0.41899999999999998</v>
      </c>
      <c r="T4098">
        <v>0.189</v>
      </c>
      <c r="U4098">
        <v>0</v>
      </c>
      <c r="V4098">
        <v>0</v>
      </c>
      <c r="W4098">
        <v>-0.8</v>
      </c>
    </row>
    <row r="4099" spans="1:23" x14ac:dyDescent="0.25">
      <c r="A4099" t="s">
        <v>2698</v>
      </c>
      <c r="B4099" t="s">
        <v>2699</v>
      </c>
      <c r="C4099">
        <v>100</v>
      </c>
      <c r="D4099">
        <v>94</v>
      </c>
      <c r="E4099">
        <v>14</v>
      </c>
      <c r="F4099">
        <v>2</v>
      </c>
      <c r="G4099">
        <v>0</v>
      </c>
      <c r="H4099">
        <v>1</v>
      </c>
      <c r="I4099">
        <v>7</v>
      </c>
      <c r="J4099">
        <v>7</v>
      </c>
      <c r="K4099">
        <v>4</v>
      </c>
      <c r="L4099">
        <v>37</v>
      </c>
      <c r="M4099">
        <v>1</v>
      </c>
      <c r="N4099">
        <v>1</v>
      </c>
      <c r="O4099">
        <v>1</v>
      </c>
      <c r="P4099">
        <v>0.153</v>
      </c>
      <c r="Q4099">
        <v>0.19500000000000001</v>
      </c>
      <c r="R4099">
        <v>0.22700000000000001</v>
      </c>
      <c r="S4099">
        <v>0.42099999999999999</v>
      </c>
      <c r="T4099">
        <v>0.188</v>
      </c>
      <c r="U4099">
        <v>0</v>
      </c>
      <c r="V4099">
        <v>0</v>
      </c>
      <c r="W4099">
        <v>-0.8</v>
      </c>
    </row>
    <row r="4100" spans="1:23" x14ac:dyDescent="0.25">
      <c r="A4100" t="s">
        <v>2696</v>
      </c>
      <c r="B4100" t="s">
        <v>2697</v>
      </c>
      <c r="C4100">
        <v>100</v>
      </c>
      <c r="D4100">
        <v>94</v>
      </c>
      <c r="E4100">
        <v>15</v>
      </c>
      <c r="F4100">
        <v>2</v>
      </c>
      <c r="G4100">
        <v>0</v>
      </c>
      <c r="H4100">
        <v>1</v>
      </c>
      <c r="I4100">
        <v>6</v>
      </c>
      <c r="J4100">
        <v>7</v>
      </c>
      <c r="K4100">
        <v>4</v>
      </c>
      <c r="L4100">
        <v>27</v>
      </c>
      <c r="M4100">
        <v>1</v>
      </c>
      <c r="N4100">
        <v>2</v>
      </c>
      <c r="O4100">
        <v>1</v>
      </c>
      <c r="P4100">
        <v>0.158</v>
      </c>
      <c r="Q4100">
        <v>0.19900000000000001</v>
      </c>
      <c r="R4100">
        <v>0.221</v>
      </c>
      <c r="S4100">
        <v>0.42</v>
      </c>
      <c r="T4100">
        <v>0.188</v>
      </c>
      <c r="U4100">
        <v>0</v>
      </c>
      <c r="V4100">
        <v>0</v>
      </c>
      <c r="W4100">
        <v>-0.7</v>
      </c>
    </row>
    <row r="4101" spans="1:23" x14ac:dyDescent="0.25">
      <c r="A4101" t="s">
        <v>2694</v>
      </c>
      <c r="B4101" t="s">
        <v>2695</v>
      </c>
      <c r="C4101">
        <v>100</v>
      </c>
      <c r="D4101">
        <v>93</v>
      </c>
      <c r="E4101">
        <v>14</v>
      </c>
      <c r="F4101">
        <v>2</v>
      </c>
      <c r="G4101">
        <v>0</v>
      </c>
      <c r="H4101">
        <v>2</v>
      </c>
      <c r="I4101">
        <v>7</v>
      </c>
      <c r="J4101">
        <v>7</v>
      </c>
      <c r="K4101">
        <v>4</v>
      </c>
      <c r="L4101">
        <v>33</v>
      </c>
      <c r="M4101">
        <v>1</v>
      </c>
      <c r="N4101">
        <v>1</v>
      </c>
      <c r="O4101">
        <v>1</v>
      </c>
      <c r="P4101">
        <v>0.15</v>
      </c>
      <c r="Q4101">
        <v>0.19500000000000001</v>
      </c>
      <c r="R4101">
        <v>0.22600000000000001</v>
      </c>
      <c r="S4101">
        <v>0.42099999999999999</v>
      </c>
      <c r="T4101">
        <v>0.188</v>
      </c>
      <c r="U4101">
        <v>0</v>
      </c>
      <c r="V4101">
        <v>0</v>
      </c>
      <c r="W4101">
        <v>-0.9</v>
      </c>
    </row>
    <row r="4102" spans="1:23" x14ac:dyDescent="0.25">
      <c r="A4102" t="s">
        <v>2692</v>
      </c>
      <c r="B4102" t="s">
        <v>2693</v>
      </c>
      <c r="C4102">
        <v>100</v>
      </c>
      <c r="D4102">
        <v>94</v>
      </c>
      <c r="E4102">
        <v>15</v>
      </c>
      <c r="F4102">
        <v>2</v>
      </c>
      <c r="G4102">
        <v>0</v>
      </c>
      <c r="H4102">
        <v>2</v>
      </c>
      <c r="I4102">
        <v>7</v>
      </c>
      <c r="J4102">
        <v>7</v>
      </c>
      <c r="K4102">
        <v>4</v>
      </c>
      <c r="L4102">
        <v>31</v>
      </c>
      <c r="M4102">
        <v>1</v>
      </c>
      <c r="N4102">
        <v>1</v>
      </c>
      <c r="O4102">
        <v>0</v>
      </c>
      <c r="P4102">
        <v>0.157</v>
      </c>
      <c r="Q4102">
        <v>0.193</v>
      </c>
      <c r="R4102">
        <v>0.22900000000000001</v>
      </c>
      <c r="S4102">
        <v>0.42199999999999999</v>
      </c>
      <c r="T4102">
        <v>0.188</v>
      </c>
      <c r="U4102">
        <v>0</v>
      </c>
      <c r="V4102">
        <v>0</v>
      </c>
      <c r="W4102">
        <v>-0.8</v>
      </c>
    </row>
    <row r="4103" spans="1:23" x14ac:dyDescent="0.25">
      <c r="A4103" t="s">
        <v>2691</v>
      </c>
      <c r="B4103" t="s">
        <v>790</v>
      </c>
      <c r="C4103">
        <v>100</v>
      </c>
      <c r="D4103">
        <v>94</v>
      </c>
      <c r="E4103">
        <v>15</v>
      </c>
      <c r="F4103">
        <v>3</v>
      </c>
      <c r="G4103">
        <v>0</v>
      </c>
      <c r="H4103">
        <v>1</v>
      </c>
      <c r="I4103">
        <v>6</v>
      </c>
      <c r="J4103">
        <v>6</v>
      </c>
      <c r="K4103">
        <v>4</v>
      </c>
      <c r="L4103">
        <v>34</v>
      </c>
      <c r="M4103">
        <v>1</v>
      </c>
      <c r="N4103">
        <v>1</v>
      </c>
      <c r="O4103">
        <v>1</v>
      </c>
      <c r="P4103">
        <v>0.16</v>
      </c>
      <c r="Q4103">
        <v>0.19800000000000001</v>
      </c>
      <c r="R4103">
        <v>0.22</v>
      </c>
      <c r="S4103">
        <v>0.41899999999999998</v>
      </c>
      <c r="T4103">
        <v>0.188</v>
      </c>
      <c r="U4103">
        <v>-0.1</v>
      </c>
      <c r="V4103">
        <v>0</v>
      </c>
      <c r="W4103">
        <v>-0.6</v>
      </c>
    </row>
    <row r="4104" spans="1:23" x14ac:dyDescent="0.25">
      <c r="A4104" t="s">
        <v>2689</v>
      </c>
      <c r="B4104" t="s">
        <v>2690</v>
      </c>
      <c r="C4104">
        <v>100</v>
      </c>
      <c r="D4104">
        <v>94</v>
      </c>
      <c r="E4104">
        <v>15</v>
      </c>
      <c r="F4104">
        <v>2</v>
      </c>
      <c r="G4104">
        <v>0</v>
      </c>
      <c r="H4104">
        <v>1</v>
      </c>
      <c r="I4104">
        <v>6</v>
      </c>
      <c r="J4104">
        <v>6</v>
      </c>
      <c r="K4104">
        <v>4</v>
      </c>
      <c r="L4104">
        <v>24</v>
      </c>
      <c r="M4104">
        <v>1</v>
      </c>
      <c r="N4104">
        <v>1</v>
      </c>
      <c r="O4104">
        <v>1</v>
      </c>
      <c r="P4104">
        <v>0.16</v>
      </c>
      <c r="Q4104">
        <v>0.19900000000000001</v>
      </c>
      <c r="R4104">
        <v>0.222</v>
      </c>
      <c r="S4104">
        <v>0.42199999999999999</v>
      </c>
      <c r="T4104">
        <v>0.188</v>
      </c>
      <c r="U4104">
        <v>0</v>
      </c>
      <c r="V4104">
        <v>0</v>
      </c>
      <c r="W4104">
        <v>-0.5</v>
      </c>
    </row>
    <row r="4105" spans="1:23" x14ac:dyDescent="0.25">
      <c r="A4105" t="s">
        <v>2687</v>
      </c>
      <c r="B4105" t="s">
        <v>2688</v>
      </c>
      <c r="C4105">
        <v>100</v>
      </c>
      <c r="D4105">
        <v>94</v>
      </c>
      <c r="E4105">
        <v>15</v>
      </c>
      <c r="F4105">
        <v>2</v>
      </c>
      <c r="G4105">
        <v>0</v>
      </c>
      <c r="H4105">
        <v>1</v>
      </c>
      <c r="I4105">
        <v>6</v>
      </c>
      <c r="J4105">
        <v>6</v>
      </c>
      <c r="K4105">
        <v>4</v>
      </c>
      <c r="L4105">
        <v>30</v>
      </c>
      <c r="M4105">
        <v>1</v>
      </c>
      <c r="N4105">
        <v>2</v>
      </c>
      <c r="O4105">
        <v>1</v>
      </c>
      <c r="P4105">
        <v>0.158</v>
      </c>
      <c r="Q4105">
        <v>0.2</v>
      </c>
      <c r="R4105">
        <v>0.218</v>
      </c>
      <c r="S4105">
        <v>0.41799999999999998</v>
      </c>
      <c r="T4105">
        <v>0.188</v>
      </c>
      <c r="U4105">
        <v>0</v>
      </c>
      <c r="V4105">
        <v>0</v>
      </c>
      <c r="W4105">
        <v>-0.8</v>
      </c>
    </row>
    <row r="4106" spans="1:23" x14ac:dyDescent="0.25">
      <c r="A4106" t="s">
        <v>2685</v>
      </c>
      <c r="B4106" t="s">
        <v>2686</v>
      </c>
      <c r="C4106">
        <v>100</v>
      </c>
      <c r="D4106">
        <v>94</v>
      </c>
      <c r="E4106">
        <v>15</v>
      </c>
      <c r="F4106">
        <v>2</v>
      </c>
      <c r="G4106">
        <v>0</v>
      </c>
      <c r="H4106">
        <v>1</v>
      </c>
      <c r="I4106">
        <v>6</v>
      </c>
      <c r="J4106">
        <v>7</v>
      </c>
      <c r="K4106">
        <v>4</v>
      </c>
      <c r="L4106">
        <v>30</v>
      </c>
      <c r="M4106">
        <v>1</v>
      </c>
      <c r="N4106">
        <v>2</v>
      </c>
      <c r="O4106">
        <v>1</v>
      </c>
      <c r="P4106">
        <v>0.157</v>
      </c>
      <c r="Q4106">
        <v>0.19800000000000001</v>
      </c>
      <c r="R4106">
        <v>0.221</v>
      </c>
      <c r="S4106">
        <v>0.41899999999999998</v>
      </c>
      <c r="T4106">
        <v>0.187</v>
      </c>
      <c r="U4106">
        <v>-0.1</v>
      </c>
      <c r="V4106">
        <v>0</v>
      </c>
      <c r="W4106">
        <v>-0.8</v>
      </c>
    </row>
    <row r="4107" spans="1:23" x14ac:dyDescent="0.25">
      <c r="A4107" t="s">
        <v>2683</v>
      </c>
      <c r="B4107" t="s">
        <v>2684</v>
      </c>
      <c r="C4107">
        <v>100</v>
      </c>
      <c r="D4107">
        <v>94</v>
      </c>
      <c r="E4107">
        <v>16</v>
      </c>
      <c r="F4107">
        <v>2</v>
      </c>
      <c r="G4107">
        <v>0</v>
      </c>
      <c r="H4107">
        <v>1</v>
      </c>
      <c r="I4107">
        <v>6</v>
      </c>
      <c r="J4107">
        <v>6</v>
      </c>
      <c r="K4107">
        <v>3</v>
      </c>
      <c r="L4107">
        <v>21</v>
      </c>
      <c r="M4107">
        <v>1</v>
      </c>
      <c r="N4107">
        <v>1</v>
      </c>
      <c r="O4107">
        <v>1</v>
      </c>
      <c r="P4107">
        <v>0.16800000000000001</v>
      </c>
      <c r="Q4107">
        <v>0.20100000000000001</v>
      </c>
      <c r="R4107">
        <v>0.217</v>
      </c>
      <c r="S4107">
        <v>0.41799999999999998</v>
      </c>
      <c r="T4107">
        <v>0.187</v>
      </c>
      <c r="U4107">
        <v>-0.1</v>
      </c>
      <c r="V4107">
        <v>0</v>
      </c>
      <c r="W4107">
        <v>-0.6</v>
      </c>
    </row>
    <row r="4108" spans="1:23" x14ac:dyDescent="0.25">
      <c r="A4108" t="s">
        <v>2681</v>
      </c>
      <c r="B4108" t="s">
        <v>2682</v>
      </c>
      <c r="C4108">
        <v>100</v>
      </c>
      <c r="D4108">
        <v>94</v>
      </c>
      <c r="E4108">
        <v>15</v>
      </c>
      <c r="F4108">
        <v>2</v>
      </c>
      <c r="G4108">
        <v>0</v>
      </c>
      <c r="H4108">
        <v>1</v>
      </c>
      <c r="I4108">
        <v>7</v>
      </c>
      <c r="J4108">
        <v>7</v>
      </c>
      <c r="K4108">
        <v>4</v>
      </c>
      <c r="L4108">
        <v>23</v>
      </c>
      <c r="M4108">
        <v>1</v>
      </c>
      <c r="N4108">
        <v>1</v>
      </c>
      <c r="O4108">
        <v>1</v>
      </c>
      <c r="P4108">
        <v>0.16300000000000001</v>
      </c>
      <c r="Q4108">
        <v>0.19900000000000001</v>
      </c>
      <c r="R4108">
        <v>0.22</v>
      </c>
      <c r="S4108">
        <v>0.41899999999999998</v>
      </c>
      <c r="T4108">
        <v>0.187</v>
      </c>
      <c r="U4108">
        <v>0</v>
      </c>
      <c r="V4108">
        <v>0</v>
      </c>
      <c r="W4108">
        <v>-0.7</v>
      </c>
    </row>
    <row r="4109" spans="1:23" x14ac:dyDescent="0.25">
      <c r="A4109" t="s">
        <v>2679</v>
      </c>
      <c r="B4109" t="s">
        <v>2680</v>
      </c>
      <c r="C4109">
        <v>100</v>
      </c>
      <c r="D4109">
        <v>94</v>
      </c>
      <c r="E4109">
        <v>14</v>
      </c>
      <c r="F4109">
        <v>2</v>
      </c>
      <c r="G4109">
        <v>0</v>
      </c>
      <c r="H4109">
        <v>2</v>
      </c>
      <c r="I4109">
        <v>7</v>
      </c>
      <c r="J4109">
        <v>7</v>
      </c>
      <c r="K4109">
        <v>4</v>
      </c>
      <c r="L4109">
        <v>38</v>
      </c>
      <c r="M4109">
        <v>1</v>
      </c>
      <c r="N4109">
        <v>1</v>
      </c>
      <c r="O4109">
        <v>1</v>
      </c>
      <c r="P4109">
        <v>0.15</v>
      </c>
      <c r="Q4109">
        <v>0.188</v>
      </c>
      <c r="R4109">
        <v>0.23300000000000001</v>
      </c>
      <c r="S4109">
        <v>0.42199999999999999</v>
      </c>
      <c r="T4109">
        <v>0.187</v>
      </c>
      <c r="U4109">
        <v>0</v>
      </c>
      <c r="V4109">
        <v>0</v>
      </c>
      <c r="W4109">
        <v>-0.8</v>
      </c>
    </row>
    <row r="4110" spans="1:23" x14ac:dyDescent="0.25">
      <c r="A4110" t="s">
        <v>2677</v>
      </c>
      <c r="B4110" t="s">
        <v>2678</v>
      </c>
      <c r="C4110">
        <v>100</v>
      </c>
      <c r="D4110">
        <v>95</v>
      </c>
      <c r="E4110">
        <v>16</v>
      </c>
      <c r="F4110">
        <v>2</v>
      </c>
      <c r="G4110">
        <v>0</v>
      </c>
      <c r="H4110">
        <v>1</v>
      </c>
      <c r="I4110">
        <v>7</v>
      </c>
      <c r="J4110">
        <v>7</v>
      </c>
      <c r="K4110">
        <v>3</v>
      </c>
      <c r="L4110">
        <v>21</v>
      </c>
      <c r="M4110">
        <v>1</v>
      </c>
      <c r="N4110">
        <v>1</v>
      </c>
      <c r="O4110">
        <v>1</v>
      </c>
      <c r="P4110">
        <v>0.16700000000000001</v>
      </c>
      <c r="Q4110">
        <v>0.2</v>
      </c>
      <c r="R4110">
        <v>0.22</v>
      </c>
      <c r="S4110">
        <v>0.41899999999999998</v>
      </c>
      <c r="T4110">
        <v>0.187</v>
      </c>
      <c r="U4110">
        <v>0</v>
      </c>
      <c r="V4110">
        <v>0</v>
      </c>
      <c r="W4110">
        <v>-0.5</v>
      </c>
    </row>
    <row r="4111" spans="1:23" x14ac:dyDescent="0.25">
      <c r="A4111" t="s">
        <v>2675</v>
      </c>
      <c r="B4111" t="s">
        <v>2676</v>
      </c>
      <c r="C4111">
        <v>100</v>
      </c>
      <c r="D4111">
        <v>94</v>
      </c>
      <c r="E4111">
        <v>16</v>
      </c>
      <c r="F4111">
        <v>2</v>
      </c>
      <c r="G4111">
        <v>0</v>
      </c>
      <c r="H4111">
        <v>1</v>
      </c>
      <c r="I4111">
        <v>7</v>
      </c>
      <c r="J4111">
        <v>6</v>
      </c>
      <c r="K4111">
        <v>3</v>
      </c>
      <c r="L4111">
        <v>23</v>
      </c>
      <c r="M4111">
        <v>1</v>
      </c>
      <c r="N4111">
        <v>2</v>
      </c>
      <c r="O4111">
        <v>1</v>
      </c>
      <c r="P4111">
        <v>0.16800000000000001</v>
      </c>
      <c r="Q4111">
        <v>0.20200000000000001</v>
      </c>
      <c r="R4111">
        <v>0.216</v>
      </c>
      <c r="S4111">
        <v>0.41799999999999998</v>
      </c>
      <c r="T4111">
        <v>0.187</v>
      </c>
      <c r="U4111">
        <v>0</v>
      </c>
      <c r="V4111">
        <v>0</v>
      </c>
      <c r="W4111">
        <v>-0.6</v>
      </c>
    </row>
    <row r="4112" spans="1:23" x14ac:dyDescent="0.25">
      <c r="A4112" t="s">
        <v>2673</v>
      </c>
      <c r="B4112" t="s">
        <v>2674</v>
      </c>
      <c r="C4112">
        <v>100</v>
      </c>
      <c r="D4112">
        <v>94</v>
      </c>
      <c r="E4112">
        <v>15</v>
      </c>
      <c r="F4112">
        <v>2</v>
      </c>
      <c r="G4112">
        <v>0</v>
      </c>
      <c r="H4112">
        <v>1</v>
      </c>
      <c r="I4112">
        <v>7</v>
      </c>
      <c r="J4112">
        <v>7</v>
      </c>
      <c r="K4112">
        <v>4</v>
      </c>
      <c r="L4112">
        <v>26</v>
      </c>
      <c r="M4112">
        <v>1</v>
      </c>
      <c r="N4112">
        <v>1</v>
      </c>
      <c r="O4112">
        <v>1</v>
      </c>
      <c r="P4112">
        <v>0.159</v>
      </c>
      <c r="Q4112">
        <v>0.19900000000000001</v>
      </c>
      <c r="R4112">
        <v>0.219</v>
      </c>
      <c r="S4112">
        <v>0.41799999999999998</v>
      </c>
      <c r="T4112">
        <v>0.186</v>
      </c>
      <c r="U4112">
        <v>-0.1</v>
      </c>
      <c r="V4112">
        <v>0</v>
      </c>
      <c r="W4112">
        <v>-0.5</v>
      </c>
    </row>
    <row r="4113" spans="1:23" x14ac:dyDescent="0.25">
      <c r="A4113" t="s">
        <v>2671</v>
      </c>
      <c r="B4113" t="s">
        <v>2672</v>
      </c>
      <c r="C4113">
        <v>100</v>
      </c>
      <c r="D4113">
        <v>94</v>
      </c>
      <c r="E4113">
        <v>15</v>
      </c>
      <c r="F4113">
        <v>2</v>
      </c>
      <c r="G4113">
        <v>0</v>
      </c>
      <c r="H4113">
        <v>1</v>
      </c>
      <c r="I4113">
        <v>6</v>
      </c>
      <c r="J4113">
        <v>7</v>
      </c>
      <c r="K4113">
        <v>3</v>
      </c>
      <c r="L4113">
        <v>31</v>
      </c>
      <c r="M4113">
        <v>1</v>
      </c>
      <c r="N4113">
        <v>2</v>
      </c>
      <c r="O4113">
        <v>1</v>
      </c>
      <c r="P4113">
        <v>0.161</v>
      </c>
      <c r="Q4113">
        <v>0.19700000000000001</v>
      </c>
      <c r="R4113">
        <v>0.22</v>
      </c>
      <c r="S4113">
        <v>0.41699999999999998</v>
      </c>
      <c r="T4113">
        <v>0.186</v>
      </c>
      <c r="U4113">
        <v>-0.1</v>
      </c>
      <c r="V4113">
        <v>0</v>
      </c>
      <c r="W4113">
        <v>-0.7</v>
      </c>
    </row>
    <row r="4114" spans="1:23" x14ac:dyDescent="0.25">
      <c r="A4114" t="s">
        <v>2669</v>
      </c>
      <c r="B4114" t="s">
        <v>2670</v>
      </c>
      <c r="C4114">
        <v>100</v>
      </c>
      <c r="D4114">
        <v>93</v>
      </c>
      <c r="E4114">
        <v>14</v>
      </c>
      <c r="F4114">
        <v>2</v>
      </c>
      <c r="G4114">
        <v>0</v>
      </c>
      <c r="H4114">
        <v>1</v>
      </c>
      <c r="I4114">
        <v>7</v>
      </c>
      <c r="J4114">
        <v>6</v>
      </c>
      <c r="K4114">
        <v>4</v>
      </c>
      <c r="L4114">
        <v>26</v>
      </c>
      <c r="M4114">
        <v>1</v>
      </c>
      <c r="N4114">
        <v>1</v>
      </c>
      <c r="O4114">
        <v>1</v>
      </c>
      <c r="P4114">
        <v>0.154</v>
      </c>
      <c r="Q4114">
        <v>0.19900000000000001</v>
      </c>
      <c r="R4114">
        <v>0.215</v>
      </c>
      <c r="S4114">
        <v>0.41399999999999998</v>
      </c>
      <c r="T4114">
        <v>0.186</v>
      </c>
      <c r="U4114">
        <v>0</v>
      </c>
      <c r="V4114">
        <v>0</v>
      </c>
      <c r="W4114">
        <v>-0.5</v>
      </c>
    </row>
    <row r="4115" spans="1:23" x14ac:dyDescent="0.25">
      <c r="A4115" t="s">
        <v>2667</v>
      </c>
      <c r="B4115" t="s">
        <v>2668</v>
      </c>
      <c r="C4115">
        <v>100</v>
      </c>
      <c r="D4115">
        <v>94</v>
      </c>
      <c r="E4115">
        <v>15</v>
      </c>
      <c r="F4115">
        <v>2</v>
      </c>
      <c r="G4115">
        <v>0</v>
      </c>
      <c r="H4115">
        <v>1</v>
      </c>
      <c r="I4115">
        <v>6</v>
      </c>
      <c r="J4115">
        <v>6</v>
      </c>
      <c r="K4115">
        <v>3</v>
      </c>
      <c r="L4115">
        <v>26</v>
      </c>
      <c r="M4115">
        <v>1</v>
      </c>
      <c r="N4115">
        <v>1</v>
      </c>
      <c r="O4115">
        <v>0</v>
      </c>
      <c r="P4115">
        <v>0.16200000000000001</v>
      </c>
      <c r="Q4115">
        <v>0.19700000000000001</v>
      </c>
      <c r="R4115">
        <v>0.22</v>
      </c>
      <c r="S4115">
        <v>0.41699999999999998</v>
      </c>
      <c r="T4115">
        <v>0.186</v>
      </c>
      <c r="U4115">
        <v>0</v>
      </c>
      <c r="V4115">
        <v>0</v>
      </c>
      <c r="W4115">
        <v>-0.5</v>
      </c>
    </row>
    <row r="4116" spans="1:23" x14ac:dyDescent="0.25">
      <c r="A4116" t="s">
        <v>2665</v>
      </c>
      <c r="B4116" t="s">
        <v>2666</v>
      </c>
      <c r="C4116">
        <v>100</v>
      </c>
      <c r="D4116">
        <v>95</v>
      </c>
      <c r="E4116">
        <v>16</v>
      </c>
      <c r="F4116">
        <v>2</v>
      </c>
      <c r="G4116">
        <v>0</v>
      </c>
      <c r="H4116">
        <v>1</v>
      </c>
      <c r="I4116">
        <v>6</v>
      </c>
      <c r="J4116">
        <v>6</v>
      </c>
      <c r="K4116">
        <v>3</v>
      </c>
      <c r="L4116">
        <v>22</v>
      </c>
      <c r="M4116">
        <v>1</v>
      </c>
      <c r="N4116">
        <v>2</v>
      </c>
      <c r="O4116">
        <v>1</v>
      </c>
      <c r="P4116">
        <v>0.17100000000000001</v>
      </c>
      <c r="Q4116">
        <v>0.2</v>
      </c>
      <c r="R4116">
        <v>0.216</v>
      </c>
      <c r="S4116">
        <v>0.41599999999999998</v>
      </c>
      <c r="T4116">
        <v>0.186</v>
      </c>
      <c r="U4116">
        <v>0</v>
      </c>
      <c r="V4116">
        <v>0</v>
      </c>
      <c r="W4116">
        <v>-0.6</v>
      </c>
    </row>
    <row r="4117" spans="1:23" x14ac:dyDescent="0.25">
      <c r="A4117" t="s">
        <v>2663</v>
      </c>
      <c r="B4117" t="s">
        <v>2664</v>
      </c>
      <c r="C4117">
        <v>100</v>
      </c>
      <c r="D4117">
        <v>94</v>
      </c>
      <c r="E4117">
        <v>15</v>
      </c>
      <c r="F4117">
        <v>2</v>
      </c>
      <c r="G4117">
        <v>0</v>
      </c>
      <c r="H4117">
        <v>1</v>
      </c>
      <c r="I4117">
        <v>6</v>
      </c>
      <c r="J4117">
        <v>6</v>
      </c>
      <c r="K4117">
        <v>3</v>
      </c>
      <c r="L4117">
        <v>28</v>
      </c>
      <c r="M4117">
        <v>1</v>
      </c>
      <c r="N4117">
        <v>2</v>
      </c>
      <c r="O4117">
        <v>1</v>
      </c>
      <c r="P4117">
        <v>0.16300000000000001</v>
      </c>
      <c r="Q4117">
        <v>0.19700000000000001</v>
      </c>
      <c r="R4117">
        <v>0.217</v>
      </c>
      <c r="S4117">
        <v>0.41399999999999998</v>
      </c>
      <c r="T4117">
        <v>0.185</v>
      </c>
      <c r="U4117">
        <v>-0.1</v>
      </c>
      <c r="V4117">
        <v>0</v>
      </c>
      <c r="W4117">
        <v>-0.6</v>
      </c>
    </row>
    <row r="4118" spans="1:23" x14ac:dyDescent="0.25">
      <c r="A4118" t="s">
        <v>2661</v>
      </c>
      <c r="B4118" t="s">
        <v>2662</v>
      </c>
      <c r="C4118">
        <v>100</v>
      </c>
      <c r="D4118">
        <v>94</v>
      </c>
      <c r="E4118">
        <v>15</v>
      </c>
      <c r="F4118">
        <v>2</v>
      </c>
      <c r="G4118">
        <v>0</v>
      </c>
      <c r="H4118">
        <v>1</v>
      </c>
      <c r="I4118">
        <v>7</v>
      </c>
      <c r="J4118">
        <v>7</v>
      </c>
      <c r="K4118">
        <v>4</v>
      </c>
      <c r="L4118">
        <v>30</v>
      </c>
      <c r="M4118">
        <v>1</v>
      </c>
      <c r="N4118">
        <v>4</v>
      </c>
      <c r="O4118">
        <v>2</v>
      </c>
      <c r="P4118">
        <v>0.159</v>
      </c>
      <c r="Q4118">
        <v>0.19500000000000001</v>
      </c>
      <c r="R4118">
        <v>0.221</v>
      </c>
      <c r="S4118">
        <v>0.41699999999999998</v>
      </c>
      <c r="T4118">
        <v>0.185</v>
      </c>
      <c r="U4118">
        <v>0</v>
      </c>
      <c r="V4118">
        <v>0</v>
      </c>
      <c r="W4118">
        <v>-0.9</v>
      </c>
    </row>
    <row r="4119" spans="1:23" x14ac:dyDescent="0.25">
      <c r="A4119" t="s">
        <v>2659</v>
      </c>
      <c r="B4119" t="s">
        <v>2660</v>
      </c>
      <c r="C4119">
        <v>100</v>
      </c>
      <c r="D4119">
        <v>93</v>
      </c>
      <c r="E4119">
        <v>14</v>
      </c>
      <c r="F4119">
        <v>2</v>
      </c>
      <c r="G4119">
        <v>0</v>
      </c>
      <c r="H4119">
        <v>1</v>
      </c>
      <c r="I4119">
        <v>7</v>
      </c>
      <c r="J4119">
        <v>6</v>
      </c>
      <c r="K4119">
        <v>5</v>
      </c>
      <c r="L4119">
        <v>33</v>
      </c>
      <c r="M4119">
        <v>1</v>
      </c>
      <c r="N4119">
        <v>1</v>
      </c>
      <c r="O4119">
        <v>1</v>
      </c>
      <c r="P4119">
        <v>0.152</v>
      </c>
      <c r="Q4119">
        <v>0.19900000000000001</v>
      </c>
      <c r="R4119">
        <v>0.21199999999999999</v>
      </c>
      <c r="S4119">
        <v>0.41099999999999998</v>
      </c>
      <c r="T4119">
        <v>0.185</v>
      </c>
      <c r="U4119">
        <v>-0.1</v>
      </c>
      <c r="V4119">
        <v>0</v>
      </c>
      <c r="W4119">
        <v>-0.6</v>
      </c>
    </row>
    <row r="4120" spans="1:23" x14ac:dyDescent="0.25">
      <c r="A4120" t="s">
        <v>2657</v>
      </c>
      <c r="B4120" t="s">
        <v>2658</v>
      </c>
      <c r="C4120">
        <v>100</v>
      </c>
      <c r="D4120">
        <v>94</v>
      </c>
      <c r="E4120">
        <v>15</v>
      </c>
      <c r="F4120">
        <v>2</v>
      </c>
      <c r="G4120">
        <v>0</v>
      </c>
      <c r="H4120">
        <v>0</v>
      </c>
      <c r="I4120">
        <v>6</v>
      </c>
      <c r="J4120">
        <v>6</v>
      </c>
      <c r="K4120">
        <v>4</v>
      </c>
      <c r="L4120">
        <v>26</v>
      </c>
      <c r="M4120">
        <v>1</v>
      </c>
      <c r="N4120">
        <v>3</v>
      </c>
      <c r="O4120">
        <v>2</v>
      </c>
      <c r="P4120">
        <v>0.16400000000000001</v>
      </c>
      <c r="Q4120">
        <v>0.20200000000000001</v>
      </c>
      <c r="R4120">
        <v>0.20699999999999999</v>
      </c>
      <c r="S4120">
        <v>0.40899999999999997</v>
      </c>
      <c r="T4120">
        <v>0.185</v>
      </c>
      <c r="U4120">
        <v>0</v>
      </c>
      <c r="V4120">
        <v>0</v>
      </c>
      <c r="W4120">
        <v>-0.6</v>
      </c>
    </row>
    <row r="4121" spans="1:23" x14ac:dyDescent="0.25">
      <c r="A4121" t="s">
        <v>2655</v>
      </c>
      <c r="B4121" t="s">
        <v>2656</v>
      </c>
      <c r="C4121">
        <v>100</v>
      </c>
      <c r="D4121">
        <v>95</v>
      </c>
      <c r="E4121">
        <v>16</v>
      </c>
      <c r="F4121">
        <v>2</v>
      </c>
      <c r="G4121">
        <v>0</v>
      </c>
      <c r="H4121">
        <v>1</v>
      </c>
      <c r="I4121">
        <v>7</v>
      </c>
      <c r="J4121">
        <v>6</v>
      </c>
      <c r="K4121">
        <v>3</v>
      </c>
      <c r="L4121">
        <v>23</v>
      </c>
      <c r="M4121">
        <v>1</v>
      </c>
      <c r="N4121">
        <v>3</v>
      </c>
      <c r="O4121">
        <v>2</v>
      </c>
      <c r="P4121">
        <v>0.16500000000000001</v>
      </c>
      <c r="Q4121">
        <v>0.19800000000000001</v>
      </c>
      <c r="R4121">
        <v>0.215</v>
      </c>
      <c r="S4121">
        <v>0.41299999999999998</v>
      </c>
      <c r="T4121">
        <v>0.184</v>
      </c>
      <c r="U4121">
        <v>0</v>
      </c>
      <c r="V4121">
        <v>0</v>
      </c>
      <c r="W4121">
        <v>-0.6</v>
      </c>
    </row>
    <row r="4122" spans="1:23" x14ac:dyDescent="0.25">
      <c r="A4122" t="s">
        <v>2653</v>
      </c>
      <c r="B4122" t="s">
        <v>2654</v>
      </c>
      <c r="C4122">
        <v>100</v>
      </c>
      <c r="D4122">
        <v>94</v>
      </c>
      <c r="E4122">
        <v>15</v>
      </c>
      <c r="F4122">
        <v>2</v>
      </c>
      <c r="G4122">
        <v>0</v>
      </c>
      <c r="H4122">
        <v>1</v>
      </c>
      <c r="I4122">
        <v>6</v>
      </c>
      <c r="J4122">
        <v>6</v>
      </c>
      <c r="K4122">
        <v>4</v>
      </c>
      <c r="L4122">
        <v>26</v>
      </c>
      <c r="M4122">
        <v>1</v>
      </c>
      <c r="N4122">
        <v>1</v>
      </c>
      <c r="O4122">
        <v>1</v>
      </c>
      <c r="P4122">
        <v>0.156</v>
      </c>
      <c r="Q4122">
        <v>0.19800000000000001</v>
      </c>
      <c r="R4122">
        <v>0.21199999999999999</v>
      </c>
      <c r="S4122">
        <v>0.41099999999999998</v>
      </c>
      <c r="T4122">
        <v>0.184</v>
      </c>
      <c r="U4122">
        <v>0</v>
      </c>
      <c r="V4122">
        <v>0</v>
      </c>
      <c r="W4122">
        <v>-0.6</v>
      </c>
    </row>
    <row r="4123" spans="1:23" x14ac:dyDescent="0.25">
      <c r="A4123" t="s">
        <v>2651</v>
      </c>
      <c r="B4123" t="s">
        <v>2652</v>
      </c>
      <c r="C4123">
        <v>100</v>
      </c>
      <c r="D4123">
        <v>94</v>
      </c>
      <c r="E4123">
        <v>15</v>
      </c>
      <c r="F4123">
        <v>2</v>
      </c>
      <c r="G4123">
        <v>0</v>
      </c>
      <c r="H4123">
        <v>1</v>
      </c>
      <c r="I4123">
        <v>6</v>
      </c>
      <c r="J4123">
        <v>7</v>
      </c>
      <c r="K4123">
        <v>4</v>
      </c>
      <c r="L4123">
        <v>31</v>
      </c>
      <c r="M4123">
        <v>1</v>
      </c>
      <c r="N4123">
        <v>1</v>
      </c>
      <c r="O4123">
        <v>0</v>
      </c>
      <c r="P4123">
        <v>0.155</v>
      </c>
      <c r="Q4123">
        <v>0.193</v>
      </c>
      <c r="R4123">
        <v>0.22</v>
      </c>
      <c r="S4123">
        <v>0.41299999999999998</v>
      </c>
      <c r="T4123">
        <v>0.184</v>
      </c>
      <c r="U4123">
        <v>0</v>
      </c>
      <c r="V4123">
        <v>0</v>
      </c>
      <c r="W4123">
        <v>-0.9</v>
      </c>
    </row>
    <row r="4124" spans="1:23" x14ac:dyDescent="0.25">
      <c r="A4124" t="s">
        <v>2649</v>
      </c>
      <c r="B4124" t="s">
        <v>2650</v>
      </c>
      <c r="C4124">
        <v>100</v>
      </c>
      <c r="D4124">
        <v>94</v>
      </c>
      <c r="E4124">
        <v>14</v>
      </c>
      <c r="F4124">
        <v>2</v>
      </c>
      <c r="G4124">
        <v>0</v>
      </c>
      <c r="H4124">
        <v>1</v>
      </c>
      <c r="I4124">
        <v>7</v>
      </c>
      <c r="J4124">
        <v>7</v>
      </c>
      <c r="K4124">
        <v>4</v>
      </c>
      <c r="L4124">
        <v>29</v>
      </c>
      <c r="M4124">
        <v>1</v>
      </c>
      <c r="N4124">
        <v>1</v>
      </c>
      <c r="O4124">
        <v>1</v>
      </c>
      <c r="P4124">
        <v>0.152</v>
      </c>
      <c r="Q4124">
        <v>0.192</v>
      </c>
      <c r="R4124">
        <v>0.219</v>
      </c>
      <c r="S4124">
        <v>0.41099999999999998</v>
      </c>
      <c r="T4124">
        <v>0.184</v>
      </c>
      <c r="U4124">
        <v>0</v>
      </c>
      <c r="V4124">
        <v>0</v>
      </c>
      <c r="W4124">
        <v>-0.6</v>
      </c>
    </row>
    <row r="4125" spans="1:23" x14ac:dyDescent="0.25">
      <c r="A4125" t="s">
        <v>2647</v>
      </c>
      <c r="B4125" t="s">
        <v>2648</v>
      </c>
      <c r="C4125">
        <v>100</v>
      </c>
      <c r="D4125">
        <v>94</v>
      </c>
      <c r="E4125">
        <v>15</v>
      </c>
      <c r="F4125">
        <v>2</v>
      </c>
      <c r="G4125">
        <v>0</v>
      </c>
      <c r="H4125">
        <v>1</v>
      </c>
      <c r="I4125">
        <v>6</v>
      </c>
      <c r="J4125">
        <v>6</v>
      </c>
      <c r="K4125">
        <v>4</v>
      </c>
      <c r="L4125">
        <v>23</v>
      </c>
      <c r="M4125">
        <v>1</v>
      </c>
      <c r="N4125">
        <v>4</v>
      </c>
      <c r="O4125">
        <v>2</v>
      </c>
      <c r="P4125">
        <v>0.16200000000000001</v>
      </c>
      <c r="Q4125">
        <v>0.20100000000000001</v>
      </c>
      <c r="R4125">
        <v>0.20499999999999999</v>
      </c>
      <c r="S4125">
        <v>0.40600000000000003</v>
      </c>
      <c r="T4125">
        <v>0.184</v>
      </c>
      <c r="U4125">
        <v>0</v>
      </c>
      <c r="V4125">
        <v>0</v>
      </c>
      <c r="W4125">
        <v>-0.6</v>
      </c>
    </row>
    <row r="4126" spans="1:23" x14ac:dyDescent="0.25">
      <c r="A4126" t="s">
        <v>2645</v>
      </c>
      <c r="B4126" t="s">
        <v>2646</v>
      </c>
      <c r="C4126">
        <v>100</v>
      </c>
      <c r="D4126">
        <v>93</v>
      </c>
      <c r="E4126">
        <v>14</v>
      </c>
      <c r="F4126">
        <v>2</v>
      </c>
      <c r="G4126">
        <v>0</v>
      </c>
      <c r="H4126">
        <v>1</v>
      </c>
      <c r="I4126">
        <v>7</v>
      </c>
      <c r="J4126">
        <v>6</v>
      </c>
      <c r="K4126">
        <v>5</v>
      </c>
      <c r="L4126">
        <v>29</v>
      </c>
      <c r="M4126">
        <v>1</v>
      </c>
      <c r="N4126">
        <v>1</v>
      </c>
      <c r="O4126">
        <v>1</v>
      </c>
      <c r="P4126">
        <v>0.151</v>
      </c>
      <c r="Q4126">
        <v>0.2</v>
      </c>
      <c r="R4126">
        <v>0.20599999999999999</v>
      </c>
      <c r="S4126">
        <v>0.40600000000000003</v>
      </c>
      <c r="T4126">
        <v>0.184</v>
      </c>
      <c r="U4126">
        <v>0</v>
      </c>
      <c r="V4126">
        <v>0</v>
      </c>
      <c r="W4126">
        <v>-0.6</v>
      </c>
    </row>
    <row r="4127" spans="1:23" x14ac:dyDescent="0.25">
      <c r="A4127" t="s">
        <v>2643</v>
      </c>
      <c r="B4127" t="s">
        <v>2644</v>
      </c>
      <c r="C4127">
        <v>100</v>
      </c>
      <c r="D4127">
        <v>93</v>
      </c>
      <c r="E4127">
        <v>14</v>
      </c>
      <c r="F4127">
        <v>2</v>
      </c>
      <c r="G4127">
        <v>0</v>
      </c>
      <c r="H4127">
        <v>1</v>
      </c>
      <c r="I4127">
        <v>6</v>
      </c>
      <c r="J4127">
        <v>6</v>
      </c>
      <c r="K4127">
        <v>4</v>
      </c>
      <c r="L4127">
        <v>31</v>
      </c>
      <c r="M4127">
        <v>1</v>
      </c>
      <c r="N4127">
        <v>2</v>
      </c>
      <c r="O4127">
        <v>1</v>
      </c>
      <c r="P4127">
        <v>0.151</v>
      </c>
      <c r="Q4127">
        <v>0.19400000000000001</v>
      </c>
      <c r="R4127">
        <v>0.214</v>
      </c>
      <c r="S4127">
        <v>0.40799999999999997</v>
      </c>
      <c r="T4127">
        <v>0.183</v>
      </c>
      <c r="U4127">
        <v>-0.1</v>
      </c>
      <c r="V4127">
        <v>0</v>
      </c>
      <c r="W4127">
        <v>-0.9</v>
      </c>
    </row>
    <row r="4128" spans="1:23" x14ac:dyDescent="0.25">
      <c r="A4128" t="s">
        <v>2641</v>
      </c>
      <c r="B4128" t="s">
        <v>2642</v>
      </c>
      <c r="C4128">
        <v>100</v>
      </c>
      <c r="D4128">
        <v>93</v>
      </c>
      <c r="E4128">
        <v>15</v>
      </c>
      <c r="F4128">
        <v>2</v>
      </c>
      <c r="G4128">
        <v>0</v>
      </c>
      <c r="H4128">
        <v>1</v>
      </c>
      <c r="I4128">
        <v>6</v>
      </c>
      <c r="J4128">
        <v>6</v>
      </c>
      <c r="K4128">
        <v>5</v>
      </c>
      <c r="L4128">
        <v>32</v>
      </c>
      <c r="M4128">
        <v>1</v>
      </c>
      <c r="N4128">
        <v>2</v>
      </c>
      <c r="O4128">
        <v>1</v>
      </c>
      <c r="P4128">
        <v>0.156</v>
      </c>
      <c r="Q4128">
        <v>0.2</v>
      </c>
      <c r="R4128">
        <v>0.2</v>
      </c>
      <c r="S4128">
        <v>0.4</v>
      </c>
      <c r="T4128">
        <v>0.182</v>
      </c>
      <c r="U4128">
        <v>0</v>
      </c>
      <c r="V4128">
        <v>0</v>
      </c>
      <c r="W4128">
        <v>-0.7</v>
      </c>
    </row>
    <row r="4129" spans="1:23" x14ac:dyDescent="0.25">
      <c r="A4129" t="s">
        <v>2639</v>
      </c>
      <c r="B4129" t="s">
        <v>2640</v>
      </c>
      <c r="C4129">
        <v>100</v>
      </c>
      <c r="D4129">
        <v>94</v>
      </c>
      <c r="E4129">
        <v>14</v>
      </c>
      <c r="F4129">
        <v>2</v>
      </c>
      <c r="G4129">
        <v>0</v>
      </c>
      <c r="H4129">
        <v>1</v>
      </c>
      <c r="I4129">
        <v>7</v>
      </c>
      <c r="J4129">
        <v>6</v>
      </c>
      <c r="K4129">
        <v>4</v>
      </c>
      <c r="L4129">
        <v>36</v>
      </c>
      <c r="M4129">
        <v>1</v>
      </c>
      <c r="N4129">
        <v>2</v>
      </c>
      <c r="O4129">
        <v>1</v>
      </c>
      <c r="P4129">
        <v>0.151</v>
      </c>
      <c r="Q4129">
        <v>0.193</v>
      </c>
      <c r="R4129">
        <v>0.21199999999999999</v>
      </c>
      <c r="S4129">
        <v>0.40500000000000003</v>
      </c>
      <c r="T4129">
        <v>0.18099999999999999</v>
      </c>
      <c r="U4129">
        <v>0</v>
      </c>
      <c r="V4129">
        <v>0</v>
      </c>
      <c r="W4129">
        <v>-0.9</v>
      </c>
    </row>
    <row r="4130" spans="1:23" x14ac:dyDescent="0.25">
      <c r="A4130" t="s">
        <v>2637</v>
      </c>
      <c r="B4130" t="s">
        <v>2638</v>
      </c>
      <c r="C4130">
        <v>100</v>
      </c>
      <c r="D4130">
        <v>94</v>
      </c>
      <c r="E4130">
        <v>15</v>
      </c>
      <c r="F4130">
        <v>2</v>
      </c>
      <c r="G4130">
        <v>0</v>
      </c>
      <c r="H4130">
        <v>1</v>
      </c>
      <c r="I4130">
        <v>6</v>
      </c>
      <c r="J4130">
        <v>6</v>
      </c>
      <c r="K4130">
        <v>4</v>
      </c>
      <c r="L4130">
        <v>30</v>
      </c>
      <c r="M4130">
        <v>1</v>
      </c>
      <c r="N4130">
        <v>2</v>
      </c>
      <c r="O4130">
        <v>1</v>
      </c>
      <c r="P4130">
        <v>0.16</v>
      </c>
      <c r="Q4130">
        <v>0.19800000000000001</v>
      </c>
      <c r="R4130">
        <v>0.20399999999999999</v>
      </c>
      <c r="S4130">
        <v>0.40200000000000002</v>
      </c>
      <c r="T4130">
        <v>0.18099999999999999</v>
      </c>
      <c r="U4130">
        <v>0</v>
      </c>
      <c r="V4130">
        <v>0</v>
      </c>
      <c r="W4130">
        <v>-0.7</v>
      </c>
    </row>
    <row r="4131" spans="1:23" x14ac:dyDescent="0.25">
      <c r="A4131" t="s">
        <v>2635</v>
      </c>
      <c r="B4131" t="s">
        <v>2636</v>
      </c>
      <c r="C4131">
        <v>100</v>
      </c>
      <c r="D4131">
        <v>95</v>
      </c>
      <c r="E4131">
        <v>16</v>
      </c>
      <c r="F4131">
        <v>2</v>
      </c>
      <c r="G4131">
        <v>0</v>
      </c>
      <c r="H4131">
        <v>1</v>
      </c>
      <c r="I4131">
        <v>6</v>
      </c>
      <c r="J4131">
        <v>6</v>
      </c>
      <c r="K4131">
        <v>3</v>
      </c>
      <c r="L4131">
        <v>22</v>
      </c>
      <c r="M4131">
        <v>1</v>
      </c>
      <c r="N4131">
        <v>1</v>
      </c>
      <c r="O4131">
        <v>1</v>
      </c>
      <c r="P4131">
        <v>0.16500000000000001</v>
      </c>
      <c r="Q4131">
        <v>0.19500000000000001</v>
      </c>
      <c r="R4131">
        <v>0.21299999999999999</v>
      </c>
      <c r="S4131">
        <v>0.40799999999999997</v>
      </c>
      <c r="T4131">
        <v>0.18099999999999999</v>
      </c>
      <c r="U4131">
        <v>0</v>
      </c>
      <c r="V4131">
        <v>0</v>
      </c>
      <c r="W4131">
        <v>-0.7</v>
      </c>
    </row>
    <row r="4132" spans="1:23" x14ac:dyDescent="0.25">
      <c r="A4132" t="s">
        <v>2633</v>
      </c>
      <c r="B4132" t="s">
        <v>2634</v>
      </c>
      <c r="C4132">
        <v>100</v>
      </c>
      <c r="D4132">
        <v>95</v>
      </c>
      <c r="E4132">
        <v>15</v>
      </c>
      <c r="F4132">
        <v>2</v>
      </c>
      <c r="G4132">
        <v>0</v>
      </c>
      <c r="H4132">
        <v>1</v>
      </c>
      <c r="I4132">
        <v>7</v>
      </c>
      <c r="J4132">
        <v>7</v>
      </c>
      <c r="K4132">
        <v>3</v>
      </c>
      <c r="L4132">
        <v>29</v>
      </c>
      <c r="M4132">
        <v>1</v>
      </c>
      <c r="N4132">
        <v>1</v>
      </c>
      <c r="O4132">
        <v>0</v>
      </c>
      <c r="P4132">
        <v>0.156</v>
      </c>
      <c r="Q4132">
        <v>0.184</v>
      </c>
      <c r="R4132">
        <v>0.224</v>
      </c>
      <c r="S4132">
        <v>0.40799999999999997</v>
      </c>
      <c r="T4132">
        <v>0.18</v>
      </c>
      <c r="U4132">
        <v>0.1</v>
      </c>
      <c r="V4132">
        <v>0</v>
      </c>
      <c r="W4132">
        <v>-0.7</v>
      </c>
    </row>
    <row r="4133" spans="1:23" x14ac:dyDescent="0.25">
      <c r="A4133" t="s">
        <v>2631</v>
      </c>
      <c r="B4133" t="s">
        <v>2632</v>
      </c>
      <c r="C4133">
        <v>100</v>
      </c>
      <c r="D4133">
        <v>95</v>
      </c>
      <c r="E4133">
        <v>15</v>
      </c>
      <c r="F4133">
        <v>2</v>
      </c>
      <c r="G4133">
        <v>0</v>
      </c>
      <c r="H4133">
        <v>1</v>
      </c>
      <c r="I4133">
        <v>6</v>
      </c>
      <c r="J4133">
        <v>6</v>
      </c>
      <c r="K4133">
        <v>3</v>
      </c>
      <c r="L4133">
        <v>25</v>
      </c>
      <c r="M4133">
        <v>1</v>
      </c>
      <c r="N4133">
        <v>1</v>
      </c>
      <c r="O4133">
        <v>1</v>
      </c>
      <c r="P4133">
        <v>0.161</v>
      </c>
      <c r="Q4133">
        <v>0.19</v>
      </c>
      <c r="R4133">
        <v>0.21199999999999999</v>
      </c>
      <c r="S4133">
        <v>0.40200000000000002</v>
      </c>
      <c r="T4133">
        <v>0.17899999999999999</v>
      </c>
      <c r="U4133">
        <v>0</v>
      </c>
      <c r="V4133">
        <v>0</v>
      </c>
      <c r="W4133">
        <v>-0.7</v>
      </c>
    </row>
    <row r="4134" spans="1:23" x14ac:dyDescent="0.25">
      <c r="A4134" t="s">
        <v>2629</v>
      </c>
      <c r="B4134" t="s">
        <v>2630</v>
      </c>
      <c r="C4134">
        <v>100</v>
      </c>
      <c r="D4134">
        <v>94</v>
      </c>
      <c r="E4134">
        <v>14</v>
      </c>
      <c r="F4134">
        <v>2</v>
      </c>
      <c r="G4134">
        <v>0</v>
      </c>
      <c r="H4134">
        <v>1</v>
      </c>
      <c r="I4134">
        <v>6</v>
      </c>
      <c r="J4134">
        <v>6</v>
      </c>
      <c r="K4134">
        <v>3</v>
      </c>
      <c r="L4134">
        <v>41</v>
      </c>
      <c r="M4134">
        <v>1</v>
      </c>
      <c r="N4134">
        <v>1</v>
      </c>
      <c r="O4134">
        <v>0</v>
      </c>
      <c r="P4134">
        <v>0.151</v>
      </c>
      <c r="Q4134">
        <v>0.186</v>
      </c>
      <c r="R4134">
        <v>0.21299999999999999</v>
      </c>
      <c r="S4134">
        <v>0.39900000000000002</v>
      </c>
      <c r="T4134">
        <v>0.17799999999999999</v>
      </c>
      <c r="U4134">
        <v>0</v>
      </c>
      <c r="V4134">
        <v>0</v>
      </c>
      <c r="W4134">
        <v>-0.8</v>
      </c>
    </row>
    <row r="4135" spans="1:23" x14ac:dyDescent="0.25">
      <c r="A4135" t="s">
        <v>2627</v>
      </c>
      <c r="B4135" t="s">
        <v>2628</v>
      </c>
      <c r="C4135">
        <v>100</v>
      </c>
      <c r="D4135">
        <v>94</v>
      </c>
      <c r="E4135">
        <v>14</v>
      </c>
      <c r="F4135">
        <v>2</v>
      </c>
      <c r="G4135">
        <v>0</v>
      </c>
      <c r="H4135">
        <v>1</v>
      </c>
      <c r="I4135">
        <v>6</v>
      </c>
      <c r="J4135">
        <v>6</v>
      </c>
      <c r="K4135">
        <v>4</v>
      </c>
      <c r="L4135">
        <v>27</v>
      </c>
      <c r="M4135">
        <v>1</v>
      </c>
      <c r="N4135">
        <v>1</v>
      </c>
      <c r="O4135">
        <v>1</v>
      </c>
      <c r="P4135">
        <v>0.14899999999999999</v>
      </c>
      <c r="Q4135">
        <v>0.191</v>
      </c>
      <c r="R4135">
        <v>0.20399999999999999</v>
      </c>
      <c r="S4135">
        <v>0.39500000000000002</v>
      </c>
      <c r="T4135">
        <v>0.17799999999999999</v>
      </c>
      <c r="U4135">
        <v>0</v>
      </c>
      <c r="V4135">
        <v>0</v>
      </c>
      <c r="W4135">
        <v>-0.6</v>
      </c>
    </row>
    <row r="4136" spans="1:23" x14ac:dyDescent="0.25">
      <c r="A4136" t="s">
        <v>2625</v>
      </c>
      <c r="B4136" t="s">
        <v>2626</v>
      </c>
      <c r="C4136">
        <v>100</v>
      </c>
      <c r="D4136">
        <v>95</v>
      </c>
      <c r="E4136">
        <v>15</v>
      </c>
      <c r="F4136">
        <v>2</v>
      </c>
      <c r="G4136">
        <v>0</v>
      </c>
      <c r="H4136">
        <v>1</v>
      </c>
      <c r="I4136">
        <v>6</v>
      </c>
      <c r="J4136">
        <v>6</v>
      </c>
      <c r="K4136">
        <v>3</v>
      </c>
      <c r="L4136">
        <v>34</v>
      </c>
      <c r="M4136">
        <v>1</v>
      </c>
      <c r="N4136">
        <v>2</v>
      </c>
      <c r="O4136">
        <v>1</v>
      </c>
      <c r="P4136">
        <v>0.155</v>
      </c>
      <c r="Q4136">
        <v>0.187</v>
      </c>
      <c r="R4136">
        <v>0.20399999999999999</v>
      </c>
      <c r="S4136">
        <v>0.39100000000000001</v>
      </c>
      <c r="T4136">
        <v>0.17499999999999999</v>
      </c>
      <c r="U4136">
        <v>0</v>
      </c>
      <c r="V4136">
        <v>0</v>
      </c>
      <c r="W4136">
        <v>-0.7</v>
      </c>
    </row>
    <row r="4137" spans="1:23" x14ac:dyDescent="0.25">
      <c r="A4137" t="s">
        <v>2623</v>
      </c>
      <c r="B4137" t="s">
        <v>2624</v>
      </c>
      <c r="C4137">
        <v>100</v>
      </c>
      <c r="D4137">
        <v>93</v>
      </c>
      <c r="E4137">
        <v>13</v>
      </c>
      <c r="F4137">
        <v>2</v>
      </c>
      <c r="G4137">
        <v>0</v>
      </c>
      <c r="H4137">
        <v>1</v>
      </c>
      <c r="I4137">
        <v>6</v>
      </c>
      <c r="J4137">
        <v>6</v>
      </c>
      <c r="K4137">
        <v>4</v>
      </c>
      <c r="L4137">
        <v>33</v>
      </c>
      <c r="M4137">
        <v>1</v>
      </c>
      <c r="N4137">
        <v>1</v>
      </c>
      <c r="O4137">
        <v>1</v>
      </c>
      <c r="P4137">
        <v>0.14399999999999999</v>
      </c>
      <c r="Q4137">
        <v>0.189</v>
      </c>
      <c r="R4137">
        <v>0.19400000000000001</v>
      </c>
      <c r="S4137">
        <v>0.38300000000000001</v>
      </c>
      <c r="T4137">
        <v>0.17399999999999999</v>
      </c>
      <c r="U4137">
        <v>0</v>
      </c>
      <c r="V4137">
        <v>0</v>
      </c>
      <c r="W4137">
        <v>-0.7</v>
      </c>
    </row>
  </sheetData>
  <pageMargins left="0.7" right="0.7" top="0.75" bottom="0.75" header="0.3" footer="0.3"/>
  <pageSetup orientation="portrait" verticalDpi="0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X5380"/>
  <sheetViews>
    <sheetView tabSelected="1" topLeftCell="A30" workbookViewId="0">
      <selection activeCell="E62" sqref="E62"/>
    </sheetView>
  </sheetViews>
  <sheetFormatPr defaultRowHeight="15" x14ac:dyDescent="0.25"/>
  <cols>
    <col min="1" max="1" width="10.42578125" customWidth="1"/>
  </cols>
  <sheetData>
    <row r="1" spans="1:24" x14ac:dyDescent="0.25">
      <c r="A1" t="s">
        <v>1308</v>
      </c>
      <c r="B1" t="s">
        <v>1331</v>
      </c>
      <c r="C1" t="s">
        <v>1332</v>
      </c>
      <c r="D1" t="s">
        <v>1333</v>
      </c>
      <c r="E1" t="s">
        <v>1334</v>
      </c>
      <c r="F1" t="s">
        <v>1335</v>
      </c>
      <c r="G1" t="s">
        <v>1330</v>
      </c>
      <c r="H1" t="s">
        <v>1336</v>
      </c>
      <c r="I1" t="s">
        <v>1337</v>
      </c>
      <c r="J1" t="s">
        <v>1327</v>
      </c>
      <c r="K1" t="s">
        <v>1338</v>
      </c>
      <c r="L1" t="s">
        <v>1324</v>
      </c>
      <c r="M1" t="s">
        <v>1320</v>
      </c>
      <c r="N1" t="s">
        <v>1321</v>
      </c>
      <c r="O1" t="s">
        <v>1339</v>
      </c>
      <c r="P1" t="s">
        <v>1340</v>
      </c>
      <c r="Q1" t="s">
        <v>1341</v>
      </c>
      <c r="R1" t="s">
        <v>1342</v>
      </c>
      <c r="S1" t="s">
        <v>1309</v>
      </c>
      <c r="T1" t="s">
        <v>20877</v>
      </c>
      <c r="U1" t="s">
        <v>8637</v>
      </c>
      <c r="V1" t="s">
        <v>8636</v>
      </c>
      <c r="W1" t="s">
        <v>8635</v>
      </c>
      <c r="X1" t="s">
        <v>8634</v>
      </c>
    </row>
    <row r="2" spans="1:24" x14ac:dyDescent="0.25">
      <c r="A2">
        <v>6655</v>
      </c>
      <c r="B2" t="s">
        <v>1343</v>
      </c>
      <c r="C2">
        <v>4</v>
      </c>
      <c r="D2">
        <v>1</v>
      </c>
      <c r="E2">
        <v>1.89</v>
      </c>
      <c r="F2">
        <v>0</v>
      </c>
      <c r="G2">
        <v>53</v>
      </c>
      <c r="H2">
        <v>35</v>
      </c>
      <c r="I2">
        <v>54</v>
      </c>
      <c r="J2">
        <v>34</v>
      </c>
      <c r="K2">
        <v>11</v>
      </c>
      <c r="L2">
        <v>4</v>
      </c>
      <c r="M2">
        <v>83</v>
      </c>
      <c r="N2">
        <v>22</v>
      </c>
      <c r="O2">
        <v>1.04</v>
      </c>
      <c r="P2">
        <v>13.89</v>
      </c>
      <c r="Q2">
        <v>3.62</v>
      </c>
      <c r="R2">
        <v>2.13</v>
      </c>
      <c r="S2">
        <v>1.4</v>
      </c>
      <c r="U2" s="1">
        <v>25</v>
      </c>
      <c r="V2" s="1">
        <v>24</v>
      </c>
      <c r="X2" s="1">
        <v>21</v>
      </c>
    </row>
    <row r="3" spans="1:24" x14ac:dyDescent="0.25">
      <c r="A3">
        <v>10131</v>
      </c>
      <c r="B3" t="s">
        <v>1351</v>
      </c>
      <c r="C3">
        <v>14</v>
      </c>
      <c r="D3">
        <v>7</v>
      </c>
      <c r="E3">
        <v>2.91</v>
      </c>
      <c r="F3">
        <v>28</v>
      </c>
      <c r="G3">
        <v>28</v>
      </c>
      <c r="H3">
        <v>0</v>
      </c>
      <c r="I3">
        <v>171</v>
      </c>
      <c r="J3">
        <v>141</v>
      </c>
      <c r="K3">
        <v>55</v>
      </c>
      <c r="L3">
        <v>14</v>
      </c>
      <c r="M3">
        <v>192</v>
      </c>
      <c r="N3">
        <v>50</v>
      </c>
      <c r="O3">
        <v>1.1200000000000001</v>
      </c>
      <c r="P3">
        <v>10.14</v>
      </c>
      <c r="Q3">
        <v>2.63</v>
      </c>
      <c r="R3">
        <v>2.81</v>
      </c>
      <c r="S3">
        <v>4.8</v>
      </c>
      <c r="U3" s="1">
        <v>37</v>
      </c>
      <c r="V3" s="1">
        <v>37</v>
      </c>
      <c r="X3" s="1">
        <v>33</v>
      </c>
    </row>
    <row r="4" spans="1:24" x14ac:dyDescent="0.25">
      <c r="A4">
        <v>3096</v>
      </c>
      <c r="B4" t="s">
        <v>1347</v>
      </c>
      <c r="C4">
        <v>3</v>
      </c>
      <c r="D4">
        <v>1</v>
      </c>
      <c r="E4">
        <v>2.4</v>
      </c>
      <c r="F4">
        <v>0</v>
      </c>
      <c r="G4">
        <v>43</v>
      </c>
      <c r="H4">
        <v>17</v>
      </c>
      <c r="I4">
        <v>42</v>
      </c>
      <c r="J4">
        <v>30</v>
      </c>
      <c r="K4">
        <v>11</v>
      </c>
      <c r="L4">
        <v>4</v>
      </c>
      <c r="M4">
        <v>58</v>
      </c>
      <c r="N4">
        <v>18</v>
      </c>
      <c r="O4">
        <v>1.1399999999999999</v>
      </c>
      <c r="P4">
        <v>12.35</v>
      </c>
      <c r="Q4">
        <v>3.82</v>
      </c>
      <c r="R4">
        <v>2.93</v>
      </c>
      <c r="S4">
        <v>0.7</v>
      </c>
      <c r="U4" s="1">
        <v>9</v>
      </c>
      <c r="V4" s="1">
        <v>9</v>
      </c>
      <c r="X4" s="1">
        <v>10</v>
      </c>
    </row>
    <row r="5" spans="1:24" x14ac:dyDescent="0.25">
      <c r="A5">
        <v>10233</v>
      </c>
      <c r="B5" t="s">
        <v>1355</v>
      </c>
      <c r="C5">
        <v>7</v>
      </c>
      <c r="D5">
        <v>4</v>
      </c>
      <c r="E5">
        <v>3.09</v>
      </c>
      <c r="F5">
        <v>16</v>
      </c>
      <c r="G5">
        <v>22</v>
      </c>
      <c r="H5">
        <v>3</v>
      </c>
      <c r="I5">
        <v>99</v>
      </c>
      <c r="J5">
        <v>70</v>
      </c>
      <c r="K5">
        <v>34</v>
      </c>
      <c r="L5">
        <v>8</v>
      </c>
      <c r="M5">
        <v>139</v>
      </c>
      <c r="N5">
        <v>51</v>
      </c>
      <c r="O5">
        <v>1.22</v>
      </c>
      <c r="P5">
        <v>12.57</v>
      </c>
      <c r="Q5">
        <v>4.58</v>
      </c>
      <c r="R5">
        <v>2.99</v>
      </c>
      <c r="S5">
        <v>2.2999999999999998</v>
      </c>
      <c r="U5" s="1">
        <v>19</v>
      </c>
      <c r="V5" s="1">
        <v>19</v>
      </c>
      <c r="X5" s="1">
        <v>17</v>
      </c>
    </row>
    <row r="6" spans="1:24" x14ac:dyDescent="0.25">
      <c r="A6">
        <v>5905</v>
      </c>
      <c r="B6" t="s">
        <v>1348</v>
      </c>
      <c r="C6">
        <v>4</v>
      </c>
      <c r="D6">
        <v>2</v>
      </c>
      <c r="E6">
        <v>2.87</v>
      </c>
      <c r="F6">
        <v>0</v>
      </c>
      <c r="G6">
        <v>55</v>
      </c>
      <c r="H6">
        <v>0</v>
      </c>
      <c r="I6">
        <v>53</v>
      </c>
      <c r="J6">
        <v>46</v>
      </c>
      <c r="K6">
        <v>17</v>
      </c>
      <c r="L6">
        <v>4</v>
      </c>
      <c r="M6">
        <v>54</v>
      </c>
      <c r="N6">
        <v>17</v>
      </c>
      <c r="O6">
        <v>1.19</v>
      </c>
      <c r="P6">
        <v>9.24</v>
      </c>
      <c r="Q6">
        <v>2.88</v>
      </c>
      <c r="R6">
        <v>3.02</v>
      </c>
      <c r="S6">
        <v>0.8</v>
      </c>
      <c r="U6" s="1">
        <v>1</v>
      </c>
      <c r="V6" s="1">
        <v>1</v>
      </c>
      <c r="X6" s="1">
        <v>4</v>
      </c>
    </row>
    <row r="7" spans="1:24" x14ac:dyDescent="0.25">
      <c r="A7">
        <v>7175</v>
      </c>
      <c r="B7" t="s">
        <v>1377</v>
      </c>
      <c r="C7">
        <v>4</v>
      </c>
      <c r="D7">
        <v>2</v>
      </c>
      <c r="E7">
        <v>2.91</v>
      </c>
      <c r="F7">
        <v>0</v>
      </c>
      <c r="G7">
        <v>55</v>
      </c>
      <c r="H7">
        <v>0</v>
      </c>
      <c r="I7">
        <v>55</v>
      </c>
      <c r="J7">
        <v>46</v>
      </c>
      <c r="K7">
        <v>18</v>
      </c>
      <c r="L7">
        <v>3</v>
      </c>
      <c r="M7">
        <v>58</v>
      </c>
      <c r="N7">
        <v>25</v>
      </c>
      <c r="O7">
        <v>1.29</v>
      </c>
      <c r="P7">
        <v>9.5500000000000007</v>
      </c>
      <c r="Q7">
        <v>4.07</v>
      </c>
      <c r="R7">
        <v>3.03</v>
      </c>
      <c r="S7">
        <v>0.8</v>
      </c>
      <c r="U7" s="1">
        <v>0</v>
      </c>
      <c r="V7" s="1">
        <v>0</v>
      </c>
      <c r="X7" s="1">
        <v>3</v>
      </c>
    </row>
    <row r="8" spans="1:24" x14ac:dyDescent="0.25">
      <c r="A8">
        <v>5975</v>
      </c>
      <c r="B8" t="s">
        <v>1353</v>
      </c>
      <c r="C8">
        <v>4</v>
      </c>
      <c r="D8">
        <v>2</v>
      </c>
      <c r="E8">
        <v>2.66</v>
      </c>
      <c r="F8">
        <v>0</v>
      </c>
      <c r="G8">
        <v>55</v>
      </c>
      <c r="H8">
        <v>35</v>
      </c>
      <c r="I8">
        <v>55</v>
      </c>
      <c r="J8">
        <v>45</v>
      </c>
      <c r="K8">
        <v>16</v>
      </c>
      <c r="L8">
        <v>6</v>
      </c>
      <c r="M8">
        <v>63</v>
      </c>
      <c r="N8">
        <v>16</v>
      </c>
      <c r="O8">
        <v>1.1200000000000001</v>
      </c>
      <c r="P8">
        <v>10.31</v>
      </c>
      <c r="Q8">
        <v>2.65</v>
      </c>
      <c r="R8">
        <v>3.07</v>
      </c>
      <c r="S8">
        <v>0.8</v>
      </c>
      <c r="U8" s="1">
        <v>18</v>
      </c>
      <c r="V8" s="1">
        <v>18</v>
      </c>
      <c r="X8" s="1">
        <v>17</v>
      </c>
    </row>
    <row r="9" spans="1:24" x14ac:dyDescent="0.25">
      <c r="A9">
        <v>1943</v>
      </c>
      <c r="B9" t="s">
        <v>1380</v>
      </c>
      <c r="C9">
        <v>14</v>
      </c>
      <c r="D9">
        <v>8</v>
      </c>
      <c r="E9">
        <v>3.25</v>
      </c>
      <c r="F9">
        <v>30</v>
      </c>
      <c r="G9">
        <v>30</v>
      </c>
      <c r="H9">
        <v>0</v>
      </c>
      <c r="I9">
        <v>193</v>
      </c>
      <c r="J9">
        <v>175</v>
      </c>
      <c r="K9">
        <v>70</v>
      </c>
      <c r="L9">
        <v>15</v>
      </c>
      <c r="M9">
        <v>179</v>
      </c>
      <c r="N9">
        <v>51</v>
      </c>
      <c r="O9">
        <v>1.17</v>
      </c>
      <c r="P9">
        <v>8.33</v>
      </c>
      <c r="Q9">
        <v>2.38</v>
      </c>
      <c r="R9">
        <v>3.07</v>
      </c>
      <c r="S9">
        <v>4.8</v>
      </c>
      <c r="U9" s="1">
        <v>31</v>
      </c>
      <c r="V9" s="1">
        <v>30</v>
      </c>
      <c r="X9" s="1">
        <v>28</v>
      </c>
    </row>
    <row r="10" spans="1:24" x14ac:dyDescent="0.25">
      <c r="A10">
        <v>7550</v>
      </c>
      <c r="B10" t="s">
        <v>1354</v>
      </c>
      <c r="C10">
        <v>3</v>
      </c>
      <c r="D10">
        <v>1</v>
      </c>
      <c r="E10">
        <v>2.77</v>
      </c>
      <c r="F10">
        <v>0</v>
      </c>
      <c r="G10">
        <v>48</v>
      </c>
      <c r="H10">
        <v>0</v>
      </c>
      <c r="I10">
        <v>39</v>
      </c>
      <c r="J10">
        <v>32</v>
      </c>
      <c r="K10">
        <v>12</v>
      </c>
      <c r="L10">
        <v>4</v>
      </c>
      <c r="M10">
        <v>44</v>
      </c>
      <c r="N10">
        <v>13</v>
      </c>
      <c r="O10">
        <v>1.17</v>
      </c>
      <c r="P10">
        <v>10.33</v>
      </c>
      <c r="Q10">
        <v>3.14</v>
      </c>
      <c r="R10">
        <v>3.14</v>
      </c>
      <c r="S10">
        <v>0.5</v>
      </c>
      <c r="U10" s="1">
        <v>0</v>
      </c>
      <c r="V10" s="1">
        <v>0</v>
      </c>
      <c r="W10" s="1">
        <v>3</v>
      </c>
    </row>
    <row r="11" spans="1:24" x14ac:dyDescent="0.25">
      <c r="A11">
        <v>1636</v>
      </c>
      <c r="B11" t="s">
        <v>1366</v>
      </c>
      <c r="C11">
        <v>16</v>
      </c>
      <c r="D11">
        <v>8</v>
      </c>
      <c r="E11">
        <v>3.28</v>
      </c>
      <c r="F11">
        <v>31</v>
      </c>
      <c r="G11">
        <v>31</v>
      </c>
      <c r="H11">
        <v>0</v>
      </c>
      <c r="I11">
        <v>217</v>
      </c>
      <c r="J11">
        <v>204</v>
      </c>
      <c r="K11">
        <v>79</v>
      </c>
      <c r="L11">
        <v>23</v>
      </c>
      <c r="M11">
        <v>196</v>
      </c>
      <c r="N11">
        <v>38</v>
      </c>
      <c r="O11">
        <v>1.1100000000000001</v>
      </c>
      <c r="P11">
        <v>8.1300000000000008</v>
      </c>
      <c r="Q11">
        <v>1.57</v>
      </c>
      <c r="R11">
        <v>3.15</v>
      </c>
      <c r="S11">
        <v>5.2</v>
      </c>
      <c r="U11" s="1">
        <v>38</v>
      </c>
      <c r="V11" s="1">
        <v>37</v>
      </c>
      <c r="X11" s="1">
        <v>33</v>
      </c>
    </row>
    <row r="12" spans="1:24" x14ac:dyDescent="0.25">
      <c r="A12">
        <v>5861</v>
      </c>
      <c r="B12" t="s">
        <v>1373</v>
      </c>
      <c r="C12">
        <v>4</v>
      </c>
      <c r="D12">
        <v>2</v>
      </c>
      <c r="E12">
        <v>2.79</v>
      </c>
      <c r="F12">
        <v>0</v>
      </c>
      <c r="G12">
        <v>53</v>
      </c>
      <c r="H12">
        <v>33</v>
      </c>
      <c r="I12">
        <v>53</v>
      </c>
      <c r="J12">
        <v>45</v>
      </c>
      <c r="K12">
        <v>17</v>
      </c>
      <c r="L12">
        <v>5</v>
      </c>
      <c r="M12">
        <v>57</v>
      </c>
      <c r="N12">
        <v>17</v>
      </c>
      <c r="O12">
        <v>1.17</v>
      </c>
      <c r="P12">
        <v>9.58</v>
      </c>
      <c r="Q12">
        <v>2.84</v>
      </c>
      <c r="R12">
        <v>3.16</v>
      </c>
      <c r="S12">
        <v>0.7</v>
      </c>
      <c r="U12" s="1">
        <v>15</v>
      </c>
      <c r="V12" s="1">
        <v>15</v>
      </c>
      <c r="X12" s="1">
        <v>15</v>
      </c>
    </row>
    <row r="13" spans="1:24" x14ac:dyDescent="0.25">
      <c r="A13">
        <v>9817</v>
      </c>
      <c r="B13" t="s">
        <v>1344</v>
      </c>
      <c r="C13">
        <v>3</v>
      </c>
      <c r="D13">
        <v>1</v>
      </c>
      <c r="E13">
        <v>2.81</v>
      </c>
      <c r="F13">
        <v>0</v>
      </c>
      <c r="G13">
        <v>51</v>
      </c>
      <c r="H13">
        <v>31</v>
      </c>
      <c r="I13">
        <v>47</v>
      </c>
      <c r="J13">
        <v>41</v>
      </c>
      <c r="K13">
        <v>15</v>
      </c>
      <c r="L13">
        <v>4</v>
      </c>
      <c r="M13">
        <v>48</v>
      </c>
      <c r="N13">
        <v>13</v>
      </c>
      <c r="O13">
        <v>1.1499999999999999</v>
      </c>
      <c r="P13">
        <v>9.2100000000000009</v>
      </c>
      <c r="Q13">
        <v>2.5099999999999998</v>
      </c>
      <c r="R13">
        <v>3.16</v>
      </c>
      <c r="S13">
        <v>0.6</v>
      </c>
      <c r="U13" s="1">
        <v>14</v>
      </c>
      <c r="V13" s="1">
        <v>13</v>
      </c>
      <c r="X13" s="1">
        <v>13</v>
      </c>
    </row>
    <row r="14" spans="1:24" x14ac:dyDescent="0.25">
      <c r="A14">
        <v>2036</v>
      </c>
      <c r="B14" t="s">
        <v>1356</v>
      </c>
      <c r="C14">
        <v>15</v>
      </c>
      <c r="D14">
        <v>8</v>
      </c>
      <c r="E14">
        <v>3.23</v>
      </c>
      <c r="F14">
        <v>30</v>
      </c>
      <c r="G14">
        <v>31</v>
      </c>
      <c r="H14">
        <v>0</v>
      </c>
      <c r="I14">
        <v>211</v>
      </c>
      <c r="J14">
        <v>183</v>
      </c>
      <c r="K14">
        <v>76</v>
      </c>
      <c r="L14">
        <v>20</v>
      </c>
      <c r="M14">
        <v>217</v>
      </c>
      <c r="N14">
        <v>64</v>
      </c>
      <c r="O14">
        <v>1.17</v>
      </c>
      <c r="P14">
        <v>9.23</v>
      </c>
      <c r="Q14">
        <v>2.73</v>
      </c>
      <c r="R14">
        <v>3.17</v>
      </c>
      <c r="S14">
        <v>4.9000000000000004</v>
      </c>
      <c r="U14" s="1">
        <v>35</v>
      </c>
      <c r="V14" s="1">
        <v>35</v>
      </c>
      <c r="X14" s="1">
        <v>31</v>
      </c>
    </row>
    <row r="15" spans="1:24" x14ac:dyDescent="0.25">
      <c r="A15">
        <v>4772</v>
      </c>
      <c r="B15" t="s">
        <v>1360</v>
      </c>
      <c r="C15">
        <v>15</v>
      </c>
      <c r="D15">
        <v>10</v>
      </c>
      <c r="E15">
        <v>3.36</v>
      </c>
      <c r="F15">
        <v>32</v>
      </c>
      <c r="G15">
        <v>32</v>
      </c>
      <c r="H15">
        <v>0</v>
      </c>
      <c r="I15">
        <v>224</v>
      </c>
      <c r="J15">
        <v>206</v>
      </c>
      <c r="K15">
        <v>84</v>
      </c>
      <c r="L15">
        <v>17</v>
      </c>
      <c r="M15">
        <v>200</v>
      </c>
      <c r="N15">
        <v>63</v>
      </c>
      <c r="O15">
        <v>1.2</v>
      </c>
      <c r="P15">
        <v>8.0299999999999994</v>
      </c>
      <c r="Q15">
        <v>2.52</v>
      </c>
      <c r="R15">
        <v>3.21</v>
      </c>
      <c r="S15">
        <v>5.2</v>
      </c>
      <c r="U15" s="1">
        <v>30</v>
      </c>
      <c r="V15" s="1">
        <v>30</v>
      </c>
      <c r="W15" s="1">
        <v>30</v>
      </c>
    </row>
    <row r="16" spans="1:24" x14ac:dyDescent="0.25">
      <c r="A16">
        <v>8241</v>
      </c>
      <c r="B16" t="s">
        <v>1345</v>
      </c>
      <c r="C16">
        <v>3</v>
      </c>
      <c r="D16">
        <v>2</v>
      </c>
      <c r="E16">
        <v>2.96</v>
      </c>
      <c r="F16">
        <v>0</v>
      </c>
      <c r="G16">
        <v>50</v>
      </c>
      <c r="H16">
        <v>4</v>
      </c>
      <c r="I16">
        <v>51</v>
      </c>
      <c r="J16">
        <v>42</v>
      </c>
      <c r="K16">
        <v>17</v>
      </c>
      <c r="L16">
        <v>5</v>
      </c>
      <c r="M16">
        <v>59</v>
      </c>
      <c r="N16">
        <v>21</v>
      </c>
      <c r="O16">
        <v>1.23</v>
      </c>
      <c r="P16">
        <v>10.35</v>
      </c>
      <c r="Q16">
        <v>3.71</v>
      </c>
      <c r="R16">
        <v>3.22</v>
      </c>
      <c r="S16">
        <v>0.6</v>
      </c>
      <c r="U16" s="1">
        <v>1</v>
      </c>
      <c r="V16" s="1">
        <v>1</v>
      </c>
      <c r="W16" s="1">
        <v>4</v>
      </c>
    </row>
    <row r="17" spans="1:24" x14ac:dyDescent="0.25">
      <c r="A17">
        <v>9059</v>
      </c>
      <c r="B17" t="s">
        <v>1404</v>
      </c>
      <c r="C17">
        <v>4</v>
      </c>
      <c r="D17">
        <v>2</v>
      </c>
      <c r="E17">
        <v>3.08</v>
      </c>
      <c r="F17">
        <v>0</v>
      </c>
      <c r="G17">
        <v>55</v>
      </c>
      <c r="H17">
        <v>32</v>
      </c>
      <c r="I17">
        <v>56</v>
      </c>
      <c r="J17">
        <v>46</v>
      </c>
      <c r="K17">
        <v>19</v>
      </c>
      <c r="L17">
        <v>5</v>
      </c>
      <c r="M17">
        <v>63</v>
      </c>
      <c r="N17">
        <v>25</v>
      </c>
      <c r="O17">
        <v>1.26</v>
      </c>
      <c r="P17">
        <v>10.210000000000001</v>
      </c>
      <c r="Q17">
        <v>3.96</v>
      </c>
      <c r="R17">
        <v>3.24</v>
      </c>
      <c r="S17">
        <v>0.7</v>
      </c>
      <c r="U17" s="1">
        <v>13</v>
      </c>
      <c r="V17" s="1">
        <v>13</v>
      </c>
      <c r="X17" s="1">
        <v>13</v>
      </c>
    </row>
    <row r="18" spans="1:24" x14ac:dyDescent="0.25">
      <c r="A18">
        <v>2233</v>
      </c>
      <c r="B18" t="s">
        <v>1361</v>
      </c>
      <c r="C18">
        <v>14</v>
      </c>
      <c r="D18">
        <v>9</v>
      </c>
      <c r="E18">
        <v>3.5</v>
      </c>
      <c r="F18">
        <v>31</v>
      </c>
      <c r="G18">
        <v>31</v>
      </c>
      <c r="H18">
        <v>0</v>
      </c>
      <c r="I18">
        <v>204</v>
      </c>
      <c r="J18">
        <v>194</v>
      </c>
      <c r="K18">
        <v>79</v>
      </c>
      <c r="L18">
        <v>15</v>
      </c>
      <c r="M18">
        <v>167</v>
      </c>
      <c r="N18">
        <v>55</v>
      </c>
      <c r="O18">
        <v>1.23</v>
      </c>
      <c r="P18">
        <v>7.37</v>
      </c>
      <c r="Q18">
        <v>2.44</v>
      </c>
      <c r="R18">
        <v>3.26</v>
      </c>
      <c r="S18">
        <v>4.5999999999999996</v>
      </c>
      <c r="U18" s="1">
        <v>24</v>
      </c>
      <c r="V18" s="1">
        <v>24</v>
      </c>
      <c r="X18" s="1">
        <v>23</v>
      </c>
    </row>
    <row r="19" spans="1:24" x14ac:dyDescent="0.25">
      <c r="A19">
        <v>3184</v>
      </c>
      <c r="B19" t="s">
        <v>1378</v>
      </c>
      <c r="C19">
        <v>14</v>
      </c>
      <c r="D19">
        <v>9</v>
      </c>
      <c r="E19">
        <v>3.43</v>
      </c>
      <c r="F19">
        <v>31</v>
      </c>
      <c r="G19">
        <v>31</v>
      </c>
      <c r="H19">
        <v>0</v>
      </c>
      <c r="I19">
        <v>210</v>
      </c>
      <c r="J19">
        <v>189</v>
      </c>
      <c r="K19">
        <v>80</v>
      </c>
      <c r="L19">
        <v>18</v>
      </c>
      <c r="M19">
        <v>202</v>
      </c>
      <c r="N19">
        <v>65</v>
      </c>
      <c r="O19">
        <v>1.21</v>
      </c>
      <c r="P19">
        <v>8.65</v>
      </c>
      <c r="Q19">
        <v>2.81</v>
      </c>
      <c r="R19">
        <v>3.28</v>
      </c>
      <c r="S19">
        <v>4.7</v>
      </c>
      <c r="U19" s="1">
        <v>29</v>
      </c>
      <c r="V19" s="1">
        <v>29</v>
      </c>
      <c r="W19" s="1">
        <v>30</v>
      </c>
    </row>
    <row r="20" spans="1:24" x14ac:dyDescent="0.25">
      <c r="A20">
        <v>1795</v>
      </c>
      <c r="B20" t="s">
        <v>2620</v>
      </c>
      <c r="C20">
        <v>3</v>
      </c>
      <c r="D20">
        <v>1</v>
      </c>
      <c r="E20">
        <v>3.02</v>
      </c>
      <c r="F20">
        <v>0</v>
      </c>
      <c r="G20">
        <v>43</v>
      </c>
      <c r="H20">
        <v>31</v>
      </c>
      <c r="I20">
        <v>43</v>
      </c>
      <c r="J20">
        <v>38</v>
      </c>
      <c r="K20">
        <v>14</v>
      </c>
      <c r="L20">
        <v>4</v>
      </c>
      <c r="M20">
        <v>44</v>
      </c>
      <c r="N20">
        <v>14</v>
      </c>
      <c r="O20">
        <v>1.2</v>
      </c>
      <c r="P20">
        <v>9.26</v>
      </c>
      <c r="Q20">
        <v>2.87</v>
      </c>
      <c r="R20">
        <v>3.28</v>
      </c>
      <c r="S20">
        <v>0.5</v>
      </c>
      <c r="U20" s="1">
        <v>11</v>
      </c>
      <c r="V20" s="1">
        <v>10</v>
      </c>
      <c r="X20" s="1">
        <v>11</v>
      </c>
    </row>
    <row r="21" spans="1:24" x14ac:dyDescent="0.25">
      <c r="A21">
        <v>9926</v>
      </c>
      <c r="B21" t="s">
        <v>1363</v>
      </c>
      <c r="C21">
        <v>4</v>
      </c>
      <c r="D21">
        <v>2</v>
      </c>
      <c r="E21">
        <v>3.2</v>
      </c>
      <c r="F21">
        <v>0</v>
      </c>
      <c r="G21">
        <v>55</v>
      </c>
      <c r="H21">
        <v>9</v>
      </c>
      <c r="I21">
        <v>55</v>
      </c>
      <c r="J21">
        <v>50</v>
      </c>
      <c r="K21">
        <v>19</v>
      </c>
      <c r="L21">
        <v>4</v>
      </c>
      <c r="M21">
        <v>50</v>
      </c>
      <c r="N21">
        <v>20</v>
      </c>
      <c r="O21">
        <v>1.28</v>
      </c>
      <c r="P21">
        <v>8.24</v>
      </c>
      <c r="Q21">
        <v>3.29</v>
      </c>
      <c r="R21">
        <v>3.3</v>
      </c>
      <c r="S21">
        <v>0.6</v>
      </c>
      <c r="U21" s="1">
        <v>-1</v>
      </c>
      <c r="V21" s="1">
        <v>-1</v>
      </c>
      <c r="X21" s="1">
        <v>3</v>
      </c>
    </row>
    <row r="22" spans="1:24" x14ac:dyDescent="0.25">
      <c r="A22">
        <v>578</v>
      </c>
      <c r="B22" t="s">
        <v>16885</v>
      </c>
      <c r="C22">
        <v>2</v>
      </c>
      <c r="D22">
        <v>1</v>
      </c>
      <c r="E22">
        <v>2.96</v>
      </c>
      <c r="F22">
        <v>0</v>
      </c>
      <c r="G22">
        <v>30</v>
      </c>
      <c r="H22">
        <v>0</v>
      </c>
      <c r="I22">
        <v>30</v>
      </c>
      <c r="J22">
        <v>24</v>
      </c>
      <c r="K22">
        <v>10</v>
      </c>
      <c r="L22">
        <v>3</v>
      </c>
      <c r="M22">
        <v>35</v>
      </c>
      <c r="N22">
        <v>13</v>
      </c>
      <c r="O22">
        <v>1.24</v>
      </c>
      <c r="P22">
        <v>10.65</v>
      </c>
      <c r="Q22">
        <v>4</v>
      </c>
      <c r="R22">
        <v>3.3</v>
      </c>
      <c r="S22">
        <v>0.3</v>
      </c>
    </row>
    <row r="23" spans="1:24" x14ac:dyDescent="0.25">
      <c r="A23">
        <v>8041</v>
      </c>
      <c r="B23" t="s">
        <v>1386</v>
      </c>
      <c r="C23">
        <v>4</v>
      </c>
      <c r="D23">
        <v>2</v>
      </c>
      <c r="E23">
        <v>3.01</v>
      </c>
      <c r="F23">
        <v>0</v>
      </c>
      <c r="G23">
        <v>56</v>
      </c>
      <c r="H23">
        <v>30</v>
      </c>
      <c r="I23">
        <v>56</v>
      </c>
      <c r="J23">
        <v>50</v>
      </c>
      <c r="K23">
        <v>19</v>
      </c>
      <c r="L23">
        <v>5</v>
      </c>
      <c r="M23">
        <v>56</v>
      </c>
      <c r="N23">
        <v>17</v>
      </c>
      <c r="O23">
        <v>1.2</v>
      </c>
      <c r="P23">
        <v>8.9600000000000009</v>
      </c>
      <c r="Q23">
        <v>2.79</v>
      </c>
      <c r="R23">
        <v>3.3</v>
      </c>
      <c r="S23">
        <v>0.7</v>
      </c>
      <c r="U23" s="1">
        <v>12</v>
      </c>
      <c r="V23" s="1">
        <v>12</v>
      </c>
      <c r="W23" s="1">
        <v>11</v>
      </c>
    </row>
    <row r="24" spans="1:24" x14ac:dyDescent="0.25">
      <c r="A24">
        <v>521</v>
      </c>
      <c r="B24" t="s">
        <v>1372</v>
      </c>
      <c r="C24">
        <v>3</v>
      </c>
      <c r="D24">
        <v>2</v>
      </c>
      <c r="E24">
        <v>2.9</v>
      </c>
      <c r="F24">
        <v>0</v>
      </c>
      <c r="G24">
        <v>51</v>
      </c>
      <c r="H24">
        <v>31</v>
      </c>
      <c r="I24">
        <v>51</v>
      </c>
      <c r="J24">
        <v>42</v>
      </c>
      <c r="K24">
        <v>17</v>
      </c>
      <c r="L24">
        <v>5</v>
      </c>
      <c r="M24">
        <v>60</v>
      </c>
      <c r="N24">
        <v>21</v>
      </c>
      <c r="O24">
        <v>1.22</v>
      </c>
      <c r="P24">
        <v>10.47</v>
      </c>
      <c r="Q24">
        <v>3.72</v>
      </c>
      <c r="R24">
        <v>3.31</v>
      </c>
      <c r="S24">
        <v>0.6</v>
      </c>
    </row>
    <row r="25" spans="1:24" x14ac:dyDescent="0.25">
      <c r="A25">
        <v>6033</v>
      </c>
      <c r="B25" t="s">
        <v>1358</v>
      </c>
      <c r="C25">
        <v>4</v>
      </c>
      <c r="D25">
        <v>2</v>
      </c>
      <c r="E25">
        <v>3.21</v>
      </c>
      <c r="F25">
        <v>0</v>
      </c>
      <c r="G25">
        <v>55</v>
      </c>
      <c r="H25">
        <v>0</v>
      </c>
      <c r="I25">
        <v>57</v>
      </c>
      <c r="J25">
        <v>52</v>
      </c>
      <c r="K25">
        <v>20</v>
      </c>
      <c r="L25">
        <v>4</v>
      </c>
      <c r="M25">
        <v>52</v>
      </c>
      <c r="N25">
        <v>20</v>
      </c>
      <c r="O25">
        <v>1.27</v>
      </c>
      <c r="P25">
        <v>8.2899999999999991</v>
      </c>
      <c r="Q25">
        <v>3.17</v>
      </c>
      <c r="R25">
        <v>3.31</v>
      </c>
      <c r="S25">
        <v>0.7</v>
      </c>
      <c r="U25" s="1">
        <v>-2</v>
      </c>
      <c r="V25" s="1">
        <v>-2</v>
      </c>
      <c r="W25" s="1">
        <v>2</v>
      </c>
    </row>
    <row r="26" spans="1:24" x14ac:dyDescent="0.25">
      <c r="A26">
        <v>5524</v>
      </c>
      <c r="B26" t="s">
        <v>1391</v>
      </c>
      <c r="C26">
        <v>15</v>
      </c>
      <c r="D26">
        <v>8</v>
      </c>
      <c r="E26">
        <v>3.46</v>
      </c>
      <c r="F26">
        <v>31</v>
      </c>
      <c r="G26">
        <v>31</v>
      </c>
      <c r="H26">
        <v>0</v>
      </c>
      <c r="I26">
        <v>198</v>
      </c>
      <c r="J26">
        <v>185</v>
      </c>
      <c r="K26">
        <v>76</v>
      </c>
      <c r="L26">
        <v>18</v>
      </c>
      <c r="M26">
        <v>173</v>
      </c>
      <c r="N26">
        <v>52</v>
      </c>
      <c r="O26">
        <v>1.2</v>
      </c>
      <c r="P26">
        <v>7.9</v>
      </c>
      <c r="Q26">
        <v>2.35</v>
      </c>
      <c r="R26">
        <v>3.31</v>
      </c>
      <c r="S26">
        <v>4.3</v>
      </c>
      <c r="U26" s="1">
        <v>26</v>
      </c>
      <c r="V26" s="1">
        <v>26</v>
      </c>
      <c r="X26" s="1">
        <v>25</v>
      </c>
    </row>
    <row r="27" spans="1:24" x14ac:dyDescent="0.25">
      <c r="A27">
        <v>7196</v>
      </c>
      <c r="B27" t="s">
        <v>1350</v>
      </c>
      <c r="C27">
        <v>3</v>
      </c>
      <c r="D27">
        <v>2</v>
      </c>
      <c r="E27">
        <v>3.12</v>
      </c>
      <c r="F27">
        <v>0</v>
      </c>
      <c r="G27">
        <v>48</v>
      </c>
      <c r="H27">
        <v>31</v>
      </c>
      <c r="I27">
        <v>48</v>
      </c>
      <c r="J27">
        <v>40</v>
      </c>
      <c r="K27">
        <v>17</v>
      </c>
      <c r="L27">
        <v>4</v>
      </c>
      <c r="M27">
        <v>54</v>
      </c>
      <c r="N27">
        <v>22</v>
      </c>
      <c r="O27">
        <v>1.29</v>
      </c>
      <c r="P27">
        <v>10.15</v>
      </c>
      <c r="Q27">
        <v>4.13</v>
      </c>
      <c r="R27">
        <v>3.33</v>
      </c>
      <c r="S27">
        <v>0.5</v>
      </c>
      <c r="U27" s="1">
        <v>9</v>
      </c>
      <c r="V27" s="1">
        <v>9</v>
      </c>
      <c r="W27" s="1">
        <v>9</v>
      </c>
    </row>
    <row r="28" spans="1:24" x14ac:dyDescent="0.25">
      <c r="A28">
        <v>4972</v>
      </c>
      <c r="B28" t="s">
        <v>1393</v>
      </c>
      <c r="C28">
        <v>15</v>
      </c>
      <c r="D28">
        <v>9</v>
      </c>
      <c r="E28">
        <v>3.47</v>
      </c>
      <c r="F28">
        <v>31</v>
      </c>
      <c r="G28">
        <v>31</v>
      </c>
      <c r="H28">
        <v>0</v>
      </c>
      <c r="I28">
        <v>211</v>
      </c>
      <c r="J28">
        <v>196</v>
      </c>
      <c r="K28">
        <v>81</v>
      </c>
      <c r="L28">
        <v>21</v>
      </c>
      <c r="M28">
        <v>195</v>
      </c>
      <c r="N28">
        <v>55</v>
      </c>
      <c r="O28">
        <v>1.18</v>
      </c>
      <c r="P28">
        <v>8.2899999999999991</v>
      </c>
      <c r="Q28">
        <v>2.3199999999999998</v>
      </c>
      <c r="R28">
        <v>3.33</v>
      </c>
      <c r="S28">
        <v>4.5999999999999996</v>
      </c>
      <c r="U28" s="1">
        <v>29</v>
      </c>
      <c r="V28" s="1">
        <v>28</v>
      </c>
      <c r="X28" s="1">
        <v>27</v>
      </c>
    </row>
    <row r="29" spans="1:24" x14ac:dyDescent="0.25">
      <c r="A29">
        <v>3271</v>
      </c>
      <c r="B29" t="s">
        <v>1376</v>
      </c>
      <c r="C29">
        <v>3</v>
      </c>
      <c r="D29">
        <v>1</v>
      </c>
      <c r="E29">
        <v>3.13</v>
      </c>
      <c r="F29">
        <v>0</v>
      </c>
      <c r="G29">
        <v>39</v>
      </c>
      <c r="H29">
        <v>5</v>
      </c>
      <c r="I29">
        <v>39</v>
      </c>
      <c r="J29">
        <v>33</v>
      </c>
      <c r="K29">
        <v>14</v>
      </c>
      <c r="L29">
        <v>3</v>
      </c>
      <c r="M29">
        <v>43</v>
      </c>
      <c r="N29">
        <v>17</v>
      </c>
      <c r="O29">
        <v>1.27</v>
      </c>
      <c r="P29">
        <v>9.8000000000000007</v>
      </c>
      <c r="Q29">
        <v>3.94</v>
      </c>
      <c r="R29">
        <v>3.34</v>
      </c>
      <c r="S29">
        <v>0.4</v>
      </c>
      <c r="U29" s="1">
        <v>-1</v>
      </c>
      <c r="V29" s="1">
        <v>-1</v>
      </c>
      <c r="X29" s="1">
        <v>3</v>
      </c>
    </row>
    <row r="30" spans="1:24" x14ac:dyDescent="0.25">
      <c r="A30">
        <v>7448</v>
      </c>
      <c r="B30" t="s">
        <v>1402</v>
      </c>
      <c r="C30">
        <v>13</v>
      </c>
      <c r="D30">
        <v>8</v>
      </c>
      <c r="E30">
        <v>3.56</v>
      </c>
      <c r="F30">
        <v>30</v>
      </c>
      <c r="G30">
        <v>30</v>
      </c>
      <c r="H30">
        <v>0</v>
      </c>
      <c r="I30">
        <v>186</v>
      </c>
      <c r="J30">
        <v>164</v>
      </c>
      <c r="K30">
        <v>73</v>
      </c>
      <c r="L30">
        <v>14</v>
      </c>
      <c r="M30">
        <v>182</v>
      </c>
      <c r="N30">
        <v>72</v>
      </c>
      <c r="O30">
        <v>1.27</v>
      </c>
      <c r="P30">
        <v>8.85</v>
      </c>
      <c r="Q30">
        <v>3.51</v>
      </c>
      <c r="R30">
        <v>3.34</v>
      </c>
      <c r="S30">
        <v>4</v>
      </c>
      <c r="U30" s="1">
        <v>21</v>
      </c>
      <c r="V30" s="1">
        <v>20</v>
      </c>
      <c r="X30" s="1">
        <v>21</v>
      </c>
    </row>
    <row r="31" spans="1:24" x14ac:dyDescent="0.25">
      <c r="A31">
        <v>404</v>
      </c>
      <c r="B31" t="s">
        <v>1392</v>
      </c>
      <c r="C31">
        <v>14</v>
      </c>
      <c r="D31">
        <v>9</v>
      </c>
      <c r="E31">
        <v>3.52</v>
      </c>
      <c r="F31">
        <v>30</v>
      </c>
      <c r="G31">
        <v>30</v>
      </c>
      <c r="H31">
        <v>0</v>
      </c>
      <c r="I31">
        <v>206</v>
      </c>
      <c r="J31">
        <v>194</v>
      </c>
      <c r="K31">
        <v>80</v>
      </c>
      <c r="L31">
        <v>18</v>
      </c>
      <c r="M31">
        <v>179</v>
      </c>
      <c r="N31">
        <v>54</v>
      </c>
      <c r="O31">
        <v>1.2</v>
      </c>
      <c r="P31">
        <v>7.8</v>
      </c>
      <c r="Q31">
        <v>2.35</v>
      </c>
      <c r="R31">
        <v>3.34</v>
      </c>
      <c r="S31">
        <v>4.4000000000000004</v>
      </c>
      <c r="U31" s="1">
        <v>26</v>
      </c>
      <c r="V31" s="1">
        <v>26</v>
      </c>
      <c r="W31" s="1">
        <v>27</v>
      </c>
    </row>
    <row r="32" spans="1:24" x14ac:dyDescent="0.25">
      <c r="A32">
        <v>2203</v>
      </c>
      <c r="B32" t="s">
        <v>2512</v>
      </c>
      <c r="C32">
        <v>4</v>
      </c>
      <c r="D32">
        <v>2</v>
      </c>
      <c r="E32">
        <v>3.23</v>
      </c>
      <c r="F32">
        <v>0</v>
      </c>
      <c r="G32">
        <v>55</v>
      </c>
      <c r="H32">
        <v>0</v>
      </c>
      <c r="I32">
        <v>55</v>
      </c>
      <c r="J32">
        <v>49</v>
      </c>
      <c r="K32">
        <v>20</v>
      </c>
      <c r="L32">
        <v>3</v>
      </c>
      <c r="M32">
        <v>50</v>
      </c>
      <c r="N32">
        <v>23</v>
      </c>
      <c r="O32">
        <v>1.32</v>
      </c>
      <c r="P32">
        <v>8.17</v>
      </c>
      <c r="Q32">
        <v>3.75</v>
      </c>
      <c r="R32">
        <v>3.35</v>
      </c>
      <c r="S32">
        <v>0.6</v>
      </c>
      <c r="U32" s="1">
        <v>-4</v>
      </c>
      <c r="V32" s="1">
        <v>-4</v>
      </c>
      <c r="X32" s="1">
        <v>1</v>
      </c>
    </row>
    <row r="33" spans="1:24" x14ac:dyDescent="0.25">
      <c r="A33">
        <v>1581</v>
      </c>
      <c r="B33" t="s">
        <v>2616</v>
      </c>
      <c r="C33">
        <v>3</v>
      </c>
      <c r="D33">
        <v>1</v>
      </c>
      <c r="E33">
        <v>2.88</v>
      </c>
      <c r="F33">
        <v>0</v>
      </c>
      <c r="G33">
        <v>44</v>
      </c>
      <c r="H33">
        <v>0</v>
      </c>
      <c r="I33">
        <v>42</v>
      </c>
      <c r="J33">
        <v>35</v>
      </c>
      <c r="K33">
        <v>13</v>
      </c>
      <c r="L33">
        <v>4</v>
      </c>
      <c r="M33">
        <v>47</v>
      </c>
      <c r="N33">
        <v>16</v>
      </c>
      <c r="O33">
        <v>1.2</v>
      </c>
      <c r="P33">
        <v>9.99</v>
      </c>
      <c r="Q33">
        <v>3.33</v>
      </c>
      <c r="R33">
        <v>3.37</v>
      </c>
      <c r="S33">
        <v>0.5</v>
      </c>
      <c r="U33" s="1">
        <v>-1</v>
      </c>
      <c r="V33" s="1">
        <v>-1</v>
      </c>
      <c r="W33" s="1">
        <v>2</v>
      </c>
    </row>
    <row r="34" spans="1:24" x14ac:dyDescent="0.25">
      <c r="A34">
        <v>8258</v>
      </c>
      <c r="B34" t="s">
        <v>1346</v>
      </c>
      <c r="C34">
        <v>3</v>
      </c>
      <c r="D34">
        <v>1</v>
      </c>
      <c r="E34">
        <v>2.96</v>
      </c>
      <c r="F34">
        <v>0</v>
      </c>
      <c r="G34">
        <v>40</v>
      </c>
      <c r="H34">
        <v>35</v>
      </c>
      <c r="I34">
        <v>40</v>
      </c>
      <c r="J34">
        <v>35</v>
      </c>
      <c r="K34">
        <v>13</v>
      </c>
      <c r="L34">
        <v>4</v>
      </c>
      <c r="M34">
        <v>40</v>
      </c>
      <c r="N34">
        <v>13</v>
      </c>
      <c r="O34">
        <v>1.2</v>
      </c>
      <c r="P34">
        <v>8.92</v>
      </c>
      <c r="Q34">
        <v>2.93</v>
      </c>
      <c r="R34">
        <v>3.39</v>
      </c>
      <c r="S34">
        <v>0.4</v>
      </c>
      <c r="U34" s="1">
        <v>11</v>
      </c>
      <c r="V34" s="1">
        <v>11</v>
      </c>
      <c r="X34" s="1">
        <v>12</v>
      </c>
    </row>
    <row r="35" spans="1:24" x14ac:dyDescent="0.25">
      <c r="A35">
        <v>1303</v>
      </c>
      <c r="B35" t="s">
        <v>1387</v>
      </c>
      <c r="C35">
        <v>13</v>
      </c>
      <c r="D35">
        <v>8</v>
      </c>
      <c r="E35">
        <v>3.59</v>
      </c>
      <c r="F35">
        <v>28</v>
      </c>
      <c r="G35">
        <v>28</v>
      </c>
      <c r="H35">
        <v>0</v>
      </c>
      <c r="I35">
        <v>189</v>
      </c>
      <c r="J35">
        <v>186</v>
      </c>
      <c r="K35">
        <v>75</v>
      </c>
      <c r="L35">
        <v>18</v>
      </c>
      <c r="M35">
        <v>149</v>
      </c>
      <c r="N35">
        <v>40</v>
      </c>
      <c r="O35">
        <v>1.19</v>
      </c>
      <c r="P35">
        <v>7.12</v>
      </c>
      <c r="Q35">
        <v>1.89</v>
      </c>
      <c r="R35">
        <v>3.39</v>
      </c>
      <c r="S35">
        <v>3.9</v>
      </c>
      <c r="U35" s="1">
        <v>23</v>
      </c>
      <c r="V35" s="1">
        <v>23</v>
      </c>
      <c r="X35" s="1">
        <v>22</v>
      </c>
    </row>
    <row r="36" spans="1:24" x14ac:dyDescent="0.25">
      <c r="A36">
        <v>5746</v>
      </c>
      <c r="B36" t="s">
        <v>1369</v>
      </c>
      <c r="C36">
        <v>3</v>
      </c>
      <c r="D36">
        <v>2</v>
      </c>
      <c r="E36">
        <v>3.27</v>
      </c>
      <c r="F36">
        <v>0</v>
      </c>
      <c r="G36">
        <v>51</v>
      </c>
      <c r="H36">
        <v>0</v>
      </c>
      <c r="I36">
        <v>50</v>
      </c>
      <c r="J36">
        <v>47</v>
      </c>
      <c r="K36">
        <v>18</v>
      </c>
      <c r="L36">
        <v>3</v>
      </c>
      <c r="M36">
        <v>43</v>
      </c>
      <c r="N36">
        <v>19</v>
      </c>
      <c r="O36">
        <v>1.31</v>
      </c>
      <c r="P36">
        <v>7.79</v>
      </c>
      <c r="Q36">
        <v>3.42</v>
      </c>
      <c r="R36">
        <v>3.4</v>
      </c>
      <c r="S36">
        <v>0.5</v>
      </c>
      <c r="U36" s="1">
        <v>-5</v>
      </c>
      <c r="V36" s="1">
        <v>-5</v>
      </c>
      <c r="X36" s="1">
        <v>0</v>
      </c>
    </row>
    <row r="37" spans="1:24" x14ac:dyDescent="0.25">
      <c r="A37">
        <v>8782</v>
      </c>
      <c r="B37" t="s">
        <v>1422</v>
      </c>
      <c r="C37">
        <v>6</v>
      </c>
      <c r="D37">
        <v>5</v>
      </c>
      <c r="E37">
        <v>3.54</v>
      </c>
      <c r="F37">
        <v>15</v>
      </c>
      <c r="G37">
        <v>17</v>
      </c>
      <c r="H37">
        <v>0</v>
      </c>
      <c r="I37">
        <v>91</v>
      </c>
      <c r="J37">
        <v>80</v>
      </c>
      <c r="K37">
        <v>36</v>
      </c>
      <c r="L37">
        <v>7</v>
      </c>
      <c r="M37">
        <v>86</v>
      </c>
      <c r="N37">
        <v>36</v>
      </c>
      <c r="O37">
        <v>1.28</v>
      </c>
      <c r="P37">
        <v>8.5500000000000007</v>
      </c>
      <c r="Q37">
        <v>3.6</v>
      </c>
      <c r="R37">
        <v>3.4</v>
      </c>
      <c r="S37">
        <v>1.8</v>
      </c>
      <c r="U37" s="1">
        <v>6</v>
      </c>
      <c r="V37" s="1">
        <v>6</v>
      </c>
      <c r="X37" s="1">
        <v>11</v>
      </c>
    </row>
    <row r="38" spans="1:24" x14ac:dyDescent="0.25">
      <c r="A38">
        <v>8137</v>
      </c>
      <c r="B38" t="s">
        <v>1390</v>
      </c>
      <c r="C38">
        <v>10</v>
      </c>
      <c r="D38">
        <v>7</v>
      </c>
      <c r="E38">
        <v>3.71</v>
      </c>
      <c r="F38">
        <v>22</v>
      </c>
      <c r="G38">
        <v>23</v>
      </c>
      <c r="H38">
        <v>0</v>
      </c>
      <c r="I38">
        <v>138</v>
      </c>
      <c r="J38">
        <v>137</v>
      </c>
      <c r="K38">
        <v>57</v>
      </c>
      <c r="L38">
        <v>10</v>
      </c>
      <c r="M38">
        <v>102</v>
      </c>
      <c r="N38">
        <v>40</v>
      </c>
      <c r="O38">
        <v>1.28</v>
      </c>
      <c r="P38">
        <v>6.64</v>
      </c>
      <c r="Q38">
        <v>2.62</v>
      </c>
      <c r="R38">
        <v>3.42</v>
      </c>
      <c r="S38">
        <v>2.8</v>
      </c>
      <c r="U38" s="1">
        <v>9</v>
      </c>
      <c r="V38" s="1">
        <v>9</v>
      </c>
      <c r="X38" s="1">
        <v>13</v>
      </c>
    </row>
    <row r="39" spans="1:24" x14ac:dyDescent="0.25">
      <c r="A39">
        <v>6620</v>
      </c>
      <c r="B39" t="s">
        <v>2494</v>
      </c>
      <c r="C39">
        <v>2</v>
      </c>
      <c r="D39">
        <v>1</v>
      </c>
      <c r="E39">
        <v>3.21</v>
      </c>
      <c r="F39">
        <v>0</v>
      </c>
      <c r="G39">
        <v>30</v>
      </c>
      <c r="H39">
        <v>0</v>
      </c>
      <c r="I39">
        <v>30</v>
      </c>
      <c r="J39">
        <v>26</v>
      </c>
      <c r="K39">
        <v>11</v>
      </c>
      <c r="L39">
        <v>2</v>
      </c>
      <c r="M39">
        <v>28</v>
      </c>
      <c r="N39">
        <v>12</v>
      </c>
      <c r="O39">
        <v>1.27</v>
      </c>
      <c r="P39">
        <v>8.49</v>
      </c>
      <c r="Q39">
        <v>3.53</v>
      </c>
      <c r="R39">
        <v>3.42</v>
      </c>
      <c r="S39">
        <v>0.3</v>
      </c>
    </row>
    <row r="40" spans="1:24" x14ac:dyDescent="0.25">
      <c r="A40">
        <v>12803</v>
      </c>
      <c r="B40" t="s">
        <v>2419</v>
      </c>
      <c r="C40">
        <v>3</v>
      </c>
      <c r="D40">
        <v>2</v>
      </c>
      <c r="E40">
        <v>3.1</v>
      </c>
      <c r="F40">
        <v>0</v>
      </c>
      <c r="G40">
        <v>43</v>
      </c>
      <c r="H40">
        <v>0</v>
      </c>
      <c r="I40">
        <v>49</v>
      </c>
      <c r="J40">
        <v>41</v>
      </c>
      <c r="K40">
        <v>17</v>
      </c>
      <c r="L40">
        <v>5</v>
      </c>
      <c r="M40">
        <v>55</v>
      </c>
      <c r="N40">
        <v>22</v>
      </c>
      <c r="O40">
        <v>1.26</v>
      </c>
      <c r="P40">
        <v>9.94</v>
      </c>
      <c r="Q40">
        <v>3.93</v>
      </c>
      <c r="R40">
        <v>3.43</v>
      </c>
      <c r="S40">
        <v>0.5</v>
      </c>
      <c r="U40" s="1">
        <v>-3</v>
      </c>
      <c r="V40" s="1">
        <v>-3</v>
      </c>
      <c r="W40" s="1">
        <v>2</v>
      </c>
    </row>
    <row r="41" spans="1:24" x14ac:dyDescent="0.25">
      <c r="A41">
        <v>9794</v>
      </c>
      <c r="B41" t="s">
        <v>2558</v>
      </c>
      <c r="C41">
        <v>3</v>
      </c>
      <c r="D41">
        <v>2</v>
      </c>
      <c r="E41">
        <v>3.35</v>
      </c>
      <c r="F41">
        <v>0</v>
      </c>
      <c r="G41">
        <v>54</v>
      </c>
      <c r="H41">
        <v>3</v>
      </c>
      <c r="I41">
        <v>50</v>
      </c>
      <c r="J41">
        <v>40</v>
      </c>
      <c r="K41">
        <v>19</v>
      </c>
      <c r="L41">
        <v>4</v>
      </c>
      <c r="M41">
        <v>59</v>
      </c>
      <c r="N41">
        <v>26</v>
      </c>
      <c r="O41">
        <v>1.34</v>
      </c>
      <c r="P41">
        <v>10.7</v>
      </c>
      <c r="Q41">
        <v>4.7</v>
      </c>
      <c r="R41">
        <v>3.43</v>
      </c>
      <c r="S41">
        <v>0.5</v>
      </c>
      <c r="U41" s="1">
        <v>-3</v>
      </c>
      <c r="V41" s="1">
        <v>-3</v>
      </c>
      <c r="X41" s="1">
        <v>2</v>
      </c>
    </row>
    <row r="42" spans="1:24" x14ac:dyDescent="0.25">
      <c r="A42">
        <v>7059</v>
      </c>
      <c r="B42" t="s">
        <v>1413</v>
      </c>
      <c r="C42">
        <v>14</v>
      </c>
      <c r="D42">
        <v>10</v>
      </c>
      <c r="E42">
        <v>3.65</v>
      </c>
      <c r="F42">
        <v>31</v>
      </c>
      <c r="G42">
        <v>31</v>
      </c>
      <c r="H42">
        <v>0</v>
      </c>
      <c r="I42">
        <v>214</v>
      </c>
      <c r="J42">
        <v>206</v>
      </c>
      <c r="K42">
        <v>87</v>
      </c>
      <c r="L42">
        <v>18</v>
      </c>
      <c r="M42">
        <v>176</v>
      </c>
      <c r="N42">
        <v>59</v>
      </c>
      <c r="O42">
        <v>1.24</v>
      </c>
      <c r="P42">
        <v>7.42</v>
      </c>
      <c r="Q42">
        <v>2.4900000000000002</v>
      </c>
      <c r="R42">
        <v>3.43</v>
      </c>
      <c r="S42">
        <v>4.4000000000000004</v>
      </c>
      <c r="U42" s="1">
        <v>22</v>
      </c>
      <c r="V42" s="1">
        <v>22</v>
      </c>
      <c r="W42" s="1">
        <v>25</v>
      </c>
    </row>
    <row r="43" spans="1:24" x14ac:dyDescent="0.25">
      <c r="A43">
        <v>3731</v>
      </c>
      <c r="B43" t="s">
        <v>1459</v>
      </c>
      <c r="C43">
        <v>4</v>
      </c>
      <c r="D43">
        <v>2</v>
      </c>
      <c r="E43">
        <v>3.33</v>
      </c>
      <c r="F43">
        <v>0</v>
      </c>
      <c r="G43">
        <v>56</v>
      </c>
      <c r="H43">
        <v>11</v>
      </c>
      <c r="I43">
        <v>56</v>
      </c>
      <c r="J43">
        <v>53</v>
      </c>
      <c r="K43">
        <v>21</v>
      </c>
      <c r="L43">
        <v>4</v>
      </c>
      <c r="M43">
        <v>46</v>
      </c>
      <c r="N43">
        <v>21</v>
      </c>
      <c r="O43">
        <v>1.32</v>
      </c>
      <c r="P43">
        <v>7.36</v>
      </c>
      <c r="Q43">
        <v>3.37</v>
      </c>
      <c r="R43">
        <v>3.44</v>
      </c>
      <c r="S43">
        <v>0.6</v>
      </c>
      <c r="U43" s="1">
        <v>-1</v>
      </c>
      <c r="V43" s="1">
        <v>0</v>
      </c>
      <c r="X43" s="1">
        <v>3</v>
      </c>
    </row>
    <row r="44" spans="1:24" x14ac:dyDescent="0.25">
      <c r="A44">
        <v>8036</v>
      </c>
      <c r="B44" t="s">
        <v>1905</v>
      </c>
      <c r="C44">
        <v>2</v>
      </c>
      <c r="D44">
        <v>1</v>
      </c>
      <c r="E44">
        <v>3.22</v>
      </c>
      <c r="F44">
        <v>0</v>
      </c>
      <c r="G44">
        <v>30</v>
      </c>
      <c r="H44">
        <v>0</v>
      </c>
      <c r="I44">
        <v>30</v>
      </c>
      <c r="J44">
        <v>29</v>
      </c>
      <c r="K44">
        <v>11</v>
      </c>
      <c r="L44">
        <v>2</v>
      </c>
      <c r="M44">
        <v>23</v>
      </c>
      <c r="N44">
        <v>8</v>
      </c>
      <c r="O44">
        <v>1.22</v>
      </c>
      <c r="P44">
        <v>7</v>
      </c>
      <c r="Q44">
        <v>2.3199999999999998</v>
      </c>
      <c r="R44">
        <v>3.44</v>
      </c>
      <c r="S44">
        <v>0.3</v>
      </c>
    </row>
    <row r="45" spans="1:24" x14ac:dyDescent="0.25">
      <c r="A45">
        <v>7355</v>
      </c>
      <c r="B45" t="s">
        <v>1364</v>
      </c>
      <c r="C45">
        <v>3</v>
      </c>
      <c r="D45">
        <v>2</v>
      </c>
      <c r="E45">
        <v>3.19</v>
      </c>
      <c r="F45">
        <v>0</v>
      </c>
      <c r="G45">
        <v>43</v>
      </c>
      <c r="H45">
        <v>22</v>
      </c>
      <c r="I45">
        <v>43</v>
      </c>
      <c r="J45">
        <v>40</v>
      </c>
      <c r="K45">
        <v>15</v>
      </c>
      <c r="L45">
        <v>4</v>
      </c>
      <c r="M45">
        <v>40</v>
      </c>
      <c r="N45">
        <v>13</v>
      </c>
      <c r="O45">
        <v>1.22</v>
      </c>
      <c r="P45">
        <v>8.42</v>
      </c>
      <c r="Q45">
        <v>2.73</v>
      </c>
      <c r="R45">
        <v>3.44</v>
      </c>
      <c r="S45">
        <v>0.4</v>
      </c>
      <c r="U45" s="1">
        <v>6</v>
      </c>
      <c r="V45" s="1">
        <v>6</v>
      </c>
      <c r="W45" s="1">
        <v>7</v>
      </c>
    </row>
    <row r="46" spans="1:24" x14ac:dyDescent="0.25">
      <c r="A46">
        <v>4264</v>
      </c>
      <c r="B46" t="s">
        <v>2608</v>
      </c>
      <c r="C46">
        <v>3</v>
      </c>
      <c r="D46">
        <v>2</v>
      </c>
      <c r="E46">
        <v>3.3</v>
      </c>
      <c r="F46">
        <v>0</v>
      </c>
      <c r="G46">
        <v>51</v>
      </c>
      <c r="H46">
        <v>3</v>
      </c>
      <c r="I46">
        <v>51</v>
      </c>
      <c r="J46">
        <v>47</v>
      </c>
      <c r="K46">
        <v>19</v>
      </c>
      <c r="L46">
        <v>4</v>
      </c>
      <c r="M46">
        <v>44</v>
      </c>
      <c r="N46">
        <v>18</v>
      </c>
      <c r="O46">
        <v>1.29</v>
      </c>
      <c r="P46">
        <v>7.82</v>
      </c>
      <c r="Q46">
        <v>3.24</v>
      </c>
      <c r="R46">
        <v>3.45</v>
      </c>
      <c r="S46">
        <v>0.5</v>
      </c>
      <c r="U46" s="1">
        <v>-4</v>
      </c>
      <c r="V46" s="1">
        <v>-4</v>
      </c>
      <c r="X46" s="1">
        <v>1</v>
      </c>
    </row>
    <row r="47" spans="1:24" x14ac:dyDescent="0.25">
      <c r="A47">
        <v>6612</v>
      </c>
      <c r="B47" t="s">
        <v>2445</v>
      </c>
      <c r="C47">
        <v>3</v>
      </c>
      <c r="D47">
        <v>2</v>
      </c>
      <c r="E47">
        <v>3.35</v>
      </c>
      <c r="F47">
        <v>0</v>
      </c>
      <c r="G47">
        <v>51</v>
      </c>
      <c r="H47">
        <v>0</v>
      </c>
      <c r="I47">
        <v>41</v>
      </c>
      <c r="J47">
        <v>39</v>
      </c>
      <c r="K47">
        <v>15</v>
      </c>
      <c r="L47">
        <v>3</v>
      </c>
      <c r="M47">
        <v>35</v>
      </c>
      <c r="N47">
        <v>16</v>
      </c>
      <c r="O47">
        <v>1.33</v>
      </c>
      <c r="P47">
        <v>7.67</v>
      </c>
      <c r="Q47">
        <v>3.59</v>
      </c>
      <c r="R47">
        <v>3.45</v>
      </c>
      <c r="S47">
        <v>0.4</v>
      </c>
      <c r="U47" s="1">
        <v>-6</v>
      </c>
      <c r="V47" s="1">
        <v>-6</v>
      </c>
      <c r="X47" s="1">
        <v>-1</v>
      </c>
    </row>
    <row r="48" spans="1:24" x14ac:dyDescent="0.25">
      <c r="A48">
        <v>8700</v>
      </c>
      <c r="B48" t="s">
        <v>1365</v>
      </c>
      <c r="C48">
        <v>17</v>
      </c>
      <c r="D48">
        <v>8</v>
      </c>
      <c r="E48">
        <v>3.5</v>
      </c>
      <c r="F48">
        <v>31</v>
      </c>
      <c r="G48">
        <v>31</v>
      </c>
      <c r="H48">
        <v>0</v>
      </c>
      <c r="I48">
        <v>224</v>
      </c>
      <c r="J48">
        <v>206</v>
      </c>
      <c r="K48">
        <v>87</v>
      </c>
      <c r="L48">
        <v>25</v>
      </c>
      <c r="M48">
        <v>210</v>
      </c>
      <c r="N48">
        <v>61</v>
      </c>
      <c r="O48">
        <v>1.19</v>
      </c>
      <c r="P48">
        <v>8.44</v>
      </c>
      <c r="Q48">
        <v>2.44</v>
      </c>
      <c r="R48">
        <v>3.47</v>
      </c>
      <c r="S48">
        <v>4.5</v>
      </c>
      <c r="U48" s="1">
        <v>32</v>
      </c>
      <c r="V48" s="1">
        <v>31</v>
      </c>
      <c r="W48" s="1">
        <v>31</v>
      </c>
    </row>
    <row r="49" spans="1:24" x14ac:dyDescent="0.25">
      <c r="A49">
        <v>7274</v>
      </c>
      <c r="B49" t="s">
        <v>2571</v>
      </c>
      <c r="C49">
        <v>4</v>
      </c>
      <c r="D49">
        <v>2</v>
      </c>
      <c r="E49">
        <v>3.37</v>
      </c>
      <c r="F49">
        <v>1</v>
      </c>
      <c r="G49">
        <v>46</v>
      </c>
      <c r="H49">
        <v>0</v>
      </c>
      <c r="I49">
        <v>65</v>
      </c>
      <c r="J49">
        <v>61</v>
      </c>
      <c r="K49">
        <v>25</v>
      </c>
      <c r="L49">
        <v>6</v>
      </c>
      <c r="M49">
        <v>57</v>
      </c>
      <c r="N49">
        <v>21</v>
      </c>
      <c r="O49">
        <v>1.26</v>
      </c>
      <c r="P49">
        <v>7.78</v>
      </c>
      <c r="Q49">
        <v>2.93</v>
      </c>
      <c r="R49">
        <v>3.47</v>
      </c>
      <c r="S49">
        <v>0.6</v>
      </c>
      <c r="U49" s="1">
        <v>-2</v>
      </c>
      <c r="V49" s="1">
        <v>-2</v>
      </c>
      <c r="X49" s="1">
        <v>2</v>
      </c>
    </row>
    <row r="50" spans="1:24" x14ac:dyDescent="0.25">
      <c r="A50">
        <v>4067</v>
      </c>
      <c r="B50" t="s">
        <v>2421</v>
      </c>
      <c r="C50">
        <v>2</v>
      </c>
      <c r="D50">
        <v>1</v>
      </c>
      <c r="E50">
        <v>3.1</v>
      </c>
      <c r="F50">
        <v>0</v>
      </c>
      <c r="G50">
        <v>30</v>
      </c>
      <c r="H50">
        <v>0</v>
      </c>
      <c r="I50">
        <v>30</v>
      </c>
      <c r="J50">
        <v>26</v>
      </c>
      <c r="K50">
        <v>10</v>
      </c>
      <c r="L50">
        <v>3</v>
      </c>
      <c r="M50">
        <v>31</v>
      </c>
      <c r="N50">
        <v>11</v>
      </c>
      <c r="O50">
        <v>1.24</v>
      </c>
      <c r="P50">
        <v>9.42</v>
      </c>
      <c r="Q50">
        <v>3.37</v>
      </c>
      <c r="R50">
        <v>3.47</v>
      </c>
      <c r="S50">
        <v>0.3</v>
      </c>
      <c r="U50" s="1">
        <v>-6</v>
      </c>
      <c r="V50" s="1">
        <v>-6</v>
      </c>
      <c r="X50" s="1">
        <v>-1</v>
      </c>
    </row>
    <row r="51" spans="1:24" x14ac:dyDescent="0.25">
      <c r="A51">
        <v>9227</v>
      </c>
      <c r="B51" t="s">
        <v>1352</v>
      </c>
      <c r="C51">
        <v>2</v>
      </c>
      <c r="D51">
        <v>1</v>
      </c>
      <c r="E51">
        <v>2.94</v>
      </c>
      <c r="F51">
        <v>0</v>
      </c>
      <c r="G51">
        <v>34</v>
      </c>
      <c r="H51">
        <v>0</v>
      </c>
      <c r="I51">
        <v>34</v>
      </c>
      <c r="J51">
        <v>31</v>
      </c>
      <c r="K51">
        <v>11</v>
      </c>
      <c r="L51">
        <v>4</v>
      </c>
      <c r="M51">
        <v>36</v>
      </c>
      <c r="N51">
        <v>10</v>
      </c>
      <c r="O51">
        <v>1.17</v>
      </c>
      <c r="P51">
        <v>9.32</v>
      </c>
      <c r="Q51">
        <v>2.52</v>
      </c>
      <c r="R51">
        <v>3.47</v>
      </c>
      <c r="S51">
        <v>0.3</v>
      </c>
      <c r="U51" s="1">
        <v>-3</v>
      </c>
      <c r="V51" s="1">
        <v>-3</v>
      </c>
      <c r="W51" s="1">
        <v>2</v>
      </c>
    </row>
    <row r="52" spans="1:24" x14ac:dyDescent="0.25">
      <c r="A52">
        <v>494</v>
      </c>
      <c r="B52" t="s">
        <v>1359</v>
      </c>
      <c r="C52">
        <v>3</v>
      </c>
      <c r="D52">
        <v>2</v>
      </c>
      <c r="E52">
        <v>3.33</v>
      </c>
      <c r="F52">
        <v>0</v>
      </c>
      <c r="G52">
        <v>54</v>
      </c>
      <c r="H52">
        <v>33</v>
      </c>
      <c r="I52">
        <v>55</v>
      </c>
      <c r="J52">
        <v>50</v>
      </c>
      <c r="K52">
        <v>21</v>
      </c>
      <c r="L52">
        <v>4</v>
      </c>
      <c r="M52">
        <v>53</v>
      </c>
      <c r="N52">
        <v>23</v>
      </c>
      <c r="O52">
        <v>1.31</v>
      </c>
      <c r="P52">
        <v>8.58</v>
      </c>
      <c r="Q52">
        <v>3.72</v>
      </c>
      <c r="R52">
        <v>3.48</v>
      </c>
      <c r="S52">
        <v>0.5</v>
      </c>
      <c r="U52" s="1">
        <v>9</v>
      </c>
      <c r="V52" s="1">
        <v>9</v>
      </c>
      <c r="W52" s="1">
        <v>9</v>
      </c>
    </row>
    <row r="53" spans="1:24" x14ac:dyDescent="0.25">
      <c r="A53">
        <v>583</v>
      </c>
      <c r="B53" t="s">
        <v>2578</v>
      </c>
      <c r="C53">
        <v>3</v>
      </c>
      <c r="D53">
        <v>2</v>
      </c>
      <c r="E53">
        <v>3.38</v>
      </c>
      <c r="F53">
        <v>0</v>
      </c>
      <c r="G53">
        <v>54</v>
      </c>
      <c r="H53">
        <v>0</v>
      </c>
      <c r="I53">
        <v>54</v>
      </c>
      <c r="J53">
        <v>50</v>
      </c>
      <c r="K53">
        <v>20</v>
      </c>
      <c r="L53">
        <v>3</v>
      </c>
      <c r="M53">
        <v>46</v>
      </c>
      <c r="N53">
        <v>22</v>
      </c>
      <c r="O53">
        <v>1.34</v>
      </c>
      <c r="P53">
        <v>7.78</v>
      </c>
      <c r="Q53">
        <v>3.7</v>
      </c>
      <c r="R53">
        <v>3.48</v>
      </c>
      <c r="S53">
        <v>0.5</v>
      </c>
      <c r="U53" s="1">
        <v>-6</v>
      </c>
      <c r="V53" s="1">
        <v>-5</v>
      </c>
      <c r="X53" s="1">
        <v>0</v>
      </c>
    </row>
    <row r="54" spans="1:24" x14ac:dyDescent="0.25">
      <c r="A54">
        <v>4079</v>
      </c>
      <c r="B54" t="s">
        <v>2543</v>
      </c>
      <c r="C54">
        <v>3</v>
      </c>
      <c r="D54">
        <v>2</v>
      </c>
      <c r="E54">
        <v>3.29</v>
      </c>
      <c r="F54">
        <v>0</v>
      </c>
      <c r="G54">
        <v>40</v>
      </c>
      <c r="H54">
        <v>0</v>
      </c>
      <c r="I54">
        <v>44</v>
      </c>
      <c r="J54">
        <v>40</v>
      </c>
      <c r="K54">
        <v>16</v>
      </c>
      <c r="L54">
        <v>4</v>
      </c>
      <c r="M54">
        <v>41</v>
      </c>
      <c r="N54">
        <v>15</v>
      </c>
      <c r="O54">
        <v>1.27</v>
      </c>
      <c r="P54">
        <v>8.49</v>
      </c>
      <c r="Q54">
        <v>3.18</v>
      </c>
      <c r="R54">
        <v>3.48</v>
      </c>
      <c r="S54">
        <v>0.4</v>
      </c>
      <c r="U54" s="1">
        <v>-4</v>
      </c>
      <c r="V54" s="1">
        <v>-4</v>
      </c>
      <c r="W54" s="1">
        <v>1</v>
      </c>
    </row>
    <row r="55" spans="1:24" x14ac:dyDescent="0.25">
      <c r="A55">
        <v>4090</v>
      </c>
      <c r="B55" t="s">
        <v>1362</v>
      </c>
      <c r="C55">
        <v>4</v>
      </c>
      <c r="D55">
        <v>2</v>
      </c>
      <c r="E55">
        <v>3.27</v>
      </c>
      <c r="F55">
        <v>0</v>
      </c>
      <c r="G55">
        <v>60</v>
      </c>
      <c r="H55">
        <v>0</v>
      </c>
      <c r="I55">
        <v>60</v>
      </c>
      <c r="J55">
        <v>55</v>
      </c>
      <c r="K55">
        <v>22</v>
      </c>
      <c r="L55">
        <v>5</v>
      </c>
      <c r="M55">
        <v>52</v>
      </c>
      <c r="N55">
        <v>21</v>
      </c>
      <c r="O55">
        <v>1.26</v>
      </c>
      <c r="P55">
        <v>7.82</v>
      </c>
      <c r="Q55">
        <v>3.13</v>
      </c>
      <c r="R55">
        <v>3.49</v>
      </c>
      <c r="S55">
        <v>0.6</v>
      </c>
      <c r="U55" s="1">
        <v>-2</v>
      </c>
      <c r="V55" s="1">
        <v>-2</v>
      </c>
      <c r="X55" s="1">
        <v>2</v>
      </c>
    </row>
    <row r="56" spans="1:24" x14ac:dyDescent="0.25">
      <c r="A56">
        <v>10149</v>
      </c>
      <c r="B56" t="s">
        <v>1416</v>
      </c>
      <c r="C56">
        <v>3</v>
      </c>
      <c r="D56">
        <v>2</v>
      </c>
      <c r="E56">
        <v>3.42</v>
      </c>
      <c r="F56">
        <v>0</v>
      </c>
      <c r="G56">
        <v>51</v>
      </c>
      <c r="H56">
        <v>4</v>
      </c>
      <c r="I56">
        <v>51</v>
      </c>
      <c r="J56">
        <v>47</v>
      </c>
      <c r="K56">
        <v>19</v>
      </c>
      <c r="L56">
        <v>4</v>
      </c>
      <c r="M56">
        <v>47</v>
      </c>
      <c r="N56">
        <v>21</v>
      </c>
      <c r="O56">
        <v>1.33</v>
      </c>
      <c r="P56">
        <v>8.36</v>
      </c>
      <c r="Q56">
        <v>3.74</v>
      </c>
      <c r="R56">
        <v>3.5</v>
      </c>
      <c r="S56">
        <v>0.5</v>
      </c>
      <c r="U56" s="1">
        <v>-3</v>
      </c>
      <c r="V56" s="1">
        <v>-3</v>
      </c>
      <c r="W56" s="1">
        <v>1</v>
      </c>
    </row>
    <row r="57" spans="1:24" x14ac:dyDescent="0.25">
      <c r="A57">
        <v>6983</v>
      </c>
      <c r="B57" t="s">
        <v>1370</v>
      </c>
      <c r="C57">
        <v>3</v>
      </c>
      <c r="D57">
        <v>2</v>
      </c>
      <c r="E57">
        <v>3.28</v>
      </c>
      <c r="F57">
        <v>0</v>
      </c>
      <c r="G57">
        <v>50</v>
      </c>
      <c r="H57">
        <v>10</v>
      </c>
      <c r="I57">
        <v>50</v>
      </c>
      <c r="J57">
        <v>45</v>
      </c>
      <c r="K57">
        <v>18</v>
      </c>
      <c r="L57">
        <v>5</v>
      </c>
      <c r="M57">
        <v>46</v>
      </c>
      <c r="N57">
        <v>18</v>
      </c>
      <c r="O57">
        <v>1.26</v>
      </c>
      <c r="P57">
        <v>8.39</v>
      </c>
      <c r="Q57">
        <v>3.18</v>
      </c>
      <c r="R57">
        <v>3.51</v>
      </c>
      <c r="S57">
        <v>0.5</v>
      </c>
      <c r="U57" s="1">
        <v>1</v>
      </c>
      <c r="V57" s="1">
        <v>1</v>
      </c>
      <c r="X57" s="1">
        <v>5</v>
      </c>
    </row>
    <row r="58" spans="1:24" x14ac:dyDescent="0.25">
      <c r="A58" t="s">
        <v>2452</v>
      </c>
      <c r="B58" t="s">
        <v>2453</v>
      </c>
      <c r="C58">
        <v>3</v>
      </c>
      <c r="D58">
        <v>3</v>
      </c>
      <c r="E58">
        <v>3.57</v>
      </c>
      <c r="F58">
        <v>8</v>
      </c>
      <c r="G58">
        <v>9</v>
      </c>
      <c r="H58">
        <v>0</v>
      </c>
      <c r="I58">
        <v>50</v>
      </c>
      <c r="J58">
        <v>46</v>
      </c>
      <c r="K58">
        <v>20</v>
      </c>
      <c r="L58">
        <v>5</v>
      </c>
      <c r="M58">
        <v>43</v>
      </c>
      <c r="N58">
        <v>15</v>
      </c>
      <c r="O58">
        <v>1.22</v>
      </c>
      <c r="P58">
        <v>7.77</v>
      </c>
      <c r="Q58">
        <v>2.7</v>
      </c>
      <c r="R58">
        <v>3.51</v>
      </c>
      <c r="S58">
        <v>0.9</v>
      </c>
    </row>
    <row r="59" spans="1:24" x14ac:dyDescent="0.25">
      <c r="A59">
        <v>1757</v>
      </c>
      <c r="B59" t="s">
        <v>1444</v>
      </c>
      <c r="C59">
        <v>10</v>
      </c>
      <c r="D59">
        <v>7</v>
      </c>
      <c r="E59">
        <v>3.65</v>
      </c>
      <c r="F59">
        <v>24</v>
      </c>
      <c r="G59">
        <v>24</v>
      </c>
      <c r="H59">
        <v>0</v>
      </c>
      <c r="I59">
        <v>149</v>
      </c>
      <c r="J59">
        <v>147</v>
      </c>
      <c r="K59">
        <v>60</v>
      </c>
      <c r="L59">
        <v>16</v>
      </c>
      <c r="M59">
        <v>115</v>
      </c>
      <c r="N59">
        <v>29</v>
      </c>
      <c r="O59">
        <v>1.18</v>
      </c>
      <c r="P59">
        <v>6.98</v>
      </c>
      <c r="Q59">
        <v>1.74</v>
      </c>
      <c r="R59">
        <v>3.51</v>
      </c>
      <c r="S59">
        <v>2.9</v>
      </c>
      <c r="U59" s="1">
        <v>17</v>
      </c>
      <c r="V59" s="1">
        <v>17</v>
      </c>
      <c r="X59" s="1">
        <v>18</v>
      </c>
    </row>
    <row r="60" spans="1:24" x14ac:dyDescent="0.25">
      <c r="A60">
        <v>1122</v>
      </c>
      <c r="B60" t="s">
        <v>1381</v>
      </c>
      <c r="C60">
        <v>3</v>
      </c>
      <c r="D60">
        <v>2</v>
      </c>
      <c r="E60">
        <v>3.16</v>
      </c>
      <c r="F60">
        <v>0</v>
      </c>
      <c r="G60">
        <v>46</v>
      </c>
      <c r="H60">
        <v>33</v>
      </c>
      <c r="I60">
        <v>46</v>
      </c>
      <c r="J60">
        <v>41</v>
      </c>
      <c r="K60">
        <v>16</v>
      </c>
      <c r="L60">
        <v>5</v>
      </c>
      <c r="M60">
        <v>47</v>
      </c>
      <c r="N60">
        <v>16</v>
      </c>
      <c r="O60">
        <v>1.23</v>
      </c>
      <c r="P60">
        <v>9.15</v>
      </c>
      <c r="Q60">
        <v>3.05</v>
      </c>
      <c r="R60">
        <v>3.52</v>
      </c>
      <c r="S60">
        <v>0.4</v>
      </c>
      <c r="U60" s="1">
        <v>10</v>
      </c>
      <c r="V60" s="1">
        <v>10</v>
      </c>
      <c r="W60" s="1">
        <v>10</v>
      </c>
    </row>
    <row r="61" spans="1:24" x14ac:dyDescent="0.25">
      <c r="A61">
        <v>6324</v>
      </c>
      <c r="B61" t="s">
        <v>2573</v>
      </c>
      <c r="C61">
        <v>3</v>
      </c>
      <c r="D61">
        <v>2</v>
      </c>
      <c r="E61">
        <v>3.34</v>
      </c>
      <c r="F61">
        <v>0</v>
      </c>
      <c r="G61">
        <v>39</v>
      </c>
      <c r="H61">
        <v>3</v>
      </c>
      <c r="I61">
        <v>46</v>
      </c>
      <c r="J61">
        <v>38</v>
      </c>
      <c r="K61">
        <v>17</v>
      </c>
      <c r="L61">
        <v>4</v>
      </c>
      <c r="M61">
        <v>51</v>
      </c>
      <c r="N61">
        <v>23</v>
      </c>
      <c r="O61">
        <v>1.33</v>
      </c>
      <c r="P61">
        <v>10.01</v>
      </c>
      <c r="Q61">
        <v>4.49</v>
      </c>
      <c r="R61">
        <v>3.52</v>
      </c>
      <c r="S61">
        <v>0.4</v>
      </c>
      <c r="U61" s="1">
        <v>-4</v>
      </c>
      <c r="V61" s="1">
        <v>-3</v>
      </c>
      <c r="W61" s="1">
        <v>1</v>
      </c>
    </row>
    <row r="62" spans="1:24" x14ac:dyDescent="0.25">
      <c r="A62">
        <v>4227</v>
      </c>
      <c r="B62" t="s">
        <v>2591</v>
      </c>
      <c r="C62">
        <v>3</v>
      </c>
      <c r="D62">
        <v>2</v>
      </c>
      <c r="E62">
        <v>3.45</v>
      </c>
      <c r="F62">
        <v>0</v>
      </c>
      <c r="G62">
        <v>40</v>
      </c>
      <c r="H62">
        <v>12</v>
      </c>
      <c r="I62">
        <v>47</v>
      </c>
      <c r="J62">
        <v>48</v>
      </c>
      <c r="K62">
        <v>18</v>
      </c>
      <c r="L62">
        <v>4</v>
      </c>
      <c r="M62">
        <v>35</v>
      </c>
      <c r="N62">
        <v>12</v>
      </c>
      <c r="O62">
        <v>1.28</v>
      </c>
      <c r="P62">
        <v>6.7</v>
      </c>
      <c r="Q62">
        <v>2.3199999999999998</v>
      </c>
      <c r="R62">
        <v>3.52</v>
      </c>
      <c r="S62">
        <v>0.4</v>
      </c>
      <c r="U62" s="1">
        <v>-1</v>
      </c>
      <c r="V62" s="1">
        <v>-1</v>
      </c>
      <c r="X62" s="1">
        <v>3</v>
      </c>
    </row>
    <row r="63" spans="1:24" x14ac:dyDescent="0.25">
      <c r="A63">
        <v>10603</v>
      </c>
      <c r="B63" t="s">
        <v>1396</v>
      </c>
      <c r="C63">
        <v>12</v>
      </c>
      <c r="D63">
        <v>8</v>
      </c>
      <c r="E63">
        <v>3.66</v>
      </c>
      <c r="F63">
        <v>28</v>
      </c>
      <c r="G63">
        <v>28</v>
      </c>
      <c r="H63">
        <v>0</v>
      </c>
      <c r="I63">
        <v>181</v>
      </c>
      <c r="J63">
        <v>164</v>
      </c>
      <c r="K63">
        <v>74</v>
      </c>
      <c r="L63">
        <v>18</v>
      </c>
      <c r="M63">
        <v>173</v>
      </c>
      <c r="N63">
        <v>62</v>
      </c>
      <c r="O63">
        <v>1.25</v>
      </c>
      <c r="P63">
        <v>8.6300000000000008</v>
      </c>
      <c r="Q63">
        <v>3.09</v>
      </c>
      <c r="R63">
        <v>3.52</v>
      </c>
      <c r="S63">
        <v>3.5</v>
      </c>
      <c r="U63" s="1">
        <v>20</v>
      </c>
      <c r="V63" s="1">
        <v>20</v>
      </c>
      <c r="W63" s="1">
        <v>23</v>
      </c>
    </row>
    <row r="64" spans="1:24" x14ac:dyDescent="0.25">
      <c r="A64">
        <v>8173</v>
      </c>
      <c r="B64" t="s">
        <v>1456</v>
      </c>
      <c r="C64">
        <v>13</v>
      </c>
      <c r="D64">
        <v>9</v>
      </c>
      <c r="E64">
        <v>3.73</v>
      </c>
      <c r="F64">
        <v>30</v>
      </c>
      <c r="G64">
        <v>30</v>
      </c>
      <c r="H64">
        <v>0</v>
      </c>
      <c r="I64">
        <v>187</v>
      </c>
      <c r="J64">
        <v>171</v>
      </c>
      <c r="K64">
        <v>77</v>
      </c>
      <c r="L64">
        <v>18</v>
      </c>
      <c r="M64">
        <v>173</v>
      </c>
      <c r="N64">
        <v>67</v>
      </c>
      <c r="O64">
        <v>1.27</v>
      </c>
      <c r="P64">
        <v>8.33</v>
      </c>
      <c r="Q64">
        <v>3.21</v>
      </c>
      <c r="R64">
        <v>3.53</v>
      </c>
      <c r="S64">
        <v>3.6</v>
      </c>
      <c r="U64" s="1">
        <v>17</v>
      </c>
      <c r="V64" s="1">
        <v>17</v>
      </c>
      <c r="X64" s="1">
        <v>18</v>
      </c>
    </row>
    <row r="65" spans="1:24" x14ac:dyDescent="0.25">
      <c r="A65">
        <v>6979</v>
      </c>
      <c r="B65" t="s">
        <v>2285</v>
      </c>
      <c r="C65">
        <v>2</v>
      </c>
      <c r="D65">
        <v>1</v>
      </c>
      <c r="E65">
        <v>3.35</v>
      </c>
      <c r="F65">
        <v>0</v>
      </c>
      <c r="G65">
        <v>30</v>
      </c>
      <c r="H65">
        <v>0</v>
      </c>
      <c r="I65">
        <v>30</v>
      </c>
      <c r="J65">
        <v>30</v>
      </c>
      <c r="K65">
        <v>11</v>
      </c>
      <c r="L65">
        <v>3</v>
      </c>
      <c r="M65">
        <v>22</v>
      </c>
      <c r="N65">
        <v>7</v>
      </c>
      <c r="O65">
        <v>1.22</v>
      </c>
      <c r="P65">
        <v>6.72</v>
      </c>
      <c r="Q65">
        <v>2.0299999999999998</v>
      </c>
      <c r="R65">
        <v>3.53</v>
      </c>
      <c r="S65">
        <v>0.3</v>
      </c>
    </row>
    <row r="66" spans="1:24" x14ac:dyDescent="0.25">
      <c r="A66">
        <v>4259</v>
      </c>
      <c r="B66" t="s">
        <v>2619</v>
      </c>
      <c r="C66">
        <v>4</v>
      </c>
      <c r="D66">
        <v>2</v>
      </c>
      <c r="E66">
        <v>3.01</v>
      </c>
      <c r="F66">
        <v>0</v>
      </c>
      <c r="G66">
        <v>57</v>
      </c>
      <c r="H66">
        <v>0</v>
      </c>
      <c r="I66">
        <v>57</v>
      </c>
      <c r="J66">
        <v>47</v>
      </c>
      <c r="K66">
        <v>19</v>
      </c>
      <c r="L66">
        <v>7</v>
      </c>
      <c r="M66">
        <v>66</v>
      </c>
      <c r="N66">
        <v>23</v>
      </c>
      <c r="O66">
        <v>1.23</v>
      </c>
      <c r="P66">
        <v>10.48</v>
      </c>
      <c r="Q66">
        <v>3.59</v>
      </c>
      <c r="R66">
        <v>3.55</v>
      </c>
      <c r="S66">
        <v>0.5</v>
      </c>
      <c r="U66" s="1">
        <v>1</v>
      </c>
      <c r="V66" s="1">
        <v>1</v>
      </c>
      <c r="X66" s="1">
        <v>4</v>
      </c>
    </row>
    <row r="67" spans="1:24" x14ac:dyDescent="0.25">
      <c r="A67">
        <v>1370</v>
      </c>
      <c r="B67" t="s">
        <v>2610</v>
      </c>
      <c r="C67">
        <v>3</v>
      </c>
      <c r="D67">
        <v>2</v>
      </c>
      <c r="E67">
        <v>3.21</v>
      </c>
      <c r="F67">
        <v>1</v>
      </c>
      <c r="G67">
        <v>44</v>
      </c>
      <c r="H67">
        <v>0</v>
      </c>
      <c r="I67">
        <v>49</v>
      </c>
      <c r="J67">
        <v>43</v>
      </c>
      <c r="K67">
        <v>17</v>
      </c>
      <c r="L67">
        <v>5</v>
      </c>
      <c r="M67">
        <v>48</v>
      </c>
      <c r="N67">
        <v>17</v>
      </c>
      <c r="O67">
        <v>1.24</v>
      </c>
      <c r="P67">
        <v>8.82</v>
      </c>
      <c r="Q67">
        <v>3.17</v>
      </c>
      <c r="R67">
        <v>3.55</v>
      </c>
      <c r="S67">
        <v>0.4</v>
      </c>
      <c r="U67" s="1">
        <v>-2</v>
      </c>
      <c r="V67" s="1">
        <v>-2</v>
      </c>
      <c r="W67" s="1">
        <v>2</v>
      </c>
    </row>
    <row r="68" spans="1:24" x14ac:dyDescent="0.25">
      <c r="A68">
        <v>964</v>
      </c>
      <c r="B68" t="s">
        <v>2497</v>
      </c>
      <c r="C68">
        <v>2</v>
      </c>
      <c r="D68">
        <v>1</v>
      </c>
      <c r="E68">
        <v>3.25</v>
      </c>
      <c r="F68">
        <v>8</v>
      </c>
      <c r="G68">
        <v>9</v>
      </c>
      <c r="H68">
        <v>0</v>
      </c>
      <c r="I68">
        <v>49</v>
      </c>
      <c r="J68">
        <v>45</v>
      </c>
      <c r="K68">
        <v>18</v>
      </c>
      <c r="L68">
        <v>5</v>
      </c>
      <c r="M68">
        <v>46</v>
      </c>
      <c r="N68">
        <v>16</v>
      </c>
      <c r="O68">
        <v>1.24</v>
      </c>
      <c r="P68">
        <v>8.48</v>
      </c>
      <c r="Q68">
        <v>2.97</v>
      </c>
      <c r="R68">
        <v>3.55</v>
      </c>
      <c r="S68">
        <v>0.9</v>
      </c>
    </row>
    <row r="69" spans="1:24" x14ac:dyDescent="0.25">
      <c r="A69">
        <v>5705</v>
      </c>
      <c r="B69" t="s">
        <v>1429</v>
      </c>
      <c r="C69">
        <v>13</v>
      </c>
      <c r="D69">
        <v>8</v>
      </c>
      <c r="E69">
        <v>3.78</v>
      </c>
      <c r="F69">
        <v>29</v>
      </c>
      <c r="G69">
        <v>30</v>
      </c>
      <c r="H69">
        <v>0</v>
      </c>
      <c r="I69">
        <v>180</v>
      </c>
      <c r="J69">
        <v>164</v>
      </c>
      <c r="K69">
        <v>76</v>
      </c>
      <c r="L69">
        <v>15</v>
      </c>
      <c r="M69">
        <v>165</v>
      </c>
      <c r="N69">
        <v>73</v>
      </c>
      <c r="O69">
        <v>1.31</v>
      </c>
      <c r="P69">
        <v>8.23</v>
      </c>
      <c r="Q69">
        <v>3.63</v>
      </c>
      <c r="R69">
        <v>3.56</v>
      </c>
      <c r="S69">
        <v>3.3</v>
      </c>
      <c r="U69" s="1">
        <v>14</v>
      </c>
      <c r="V69" s="1">
        <v>14</v>
      </c>
      <c r="X69" s="1">
        <v>16</v>
      </c>
    </row>
    <row r="70" spans="1:24" x14ac:dyDescent="0.25">
      <c r="A70">
        <v>3970</v>
      </c>
      <c r="B70" t="s">
        <v>2588</v>
      </c>
      <c r="C70">
        <v>3</v>
      </c>
      <c r="D70">
        <v>2</v>
      </c>
      <c r="E70">
        <v>3.39</v>
      </c>
      <c r="F70">
        <v>0</v>
      </c>
      <c r="G70">
        <v>53</v>
      </c>
      <c r="H70">
        <v>0</v>
      </c>
      <c r="I70">
        <v>53</v>
      </c>
      <c r="J70">
        <v>52</v>
      </c>
      <c r="K70">
        <v>20</v>
      </c>
      <c r="L70">
        <v>5</v>
      </c>
      <c r="M70">
        <v>41</v>
      </c>
      <c r="N70">
        <v>14</v>
      </c>
      <c r="O70">
        <v>1.24</v>
      </c>
      <c r="P70">
        <v>6.92</v>
      </c>
      <c r="Q70">
        <v>2.38</v>
      </c>
      <c r="R70">
        <v>3.57</v>
      </c>
      <c r="S70">
        <v>0.5</v>
      </c>
      <c r="U70" s="1">
        <v>-4</v>
      </c>
      <c r="V70" s="1">
        <v>-4</v>
      </c>
      <c r="X70" s="1">
        <v>1</v>
      </c>
    </row>
    <row r="71" spans="1:24" x14ac:dyDescent="0.25">
      <c r="A71">
        <v>9417</v>
      </c>
      <c r="B71" t="s">
        <v>1375</v>
      </c>
      <c r="C71">
        <v>11</v>
      </c>
      <c r="D71">
        <v>7</v>
      </c>
      <c r="E71">
        <v>3.78</v>
      </c>
      <c r="F71">
        <v>26</v>
      </c>
      <c r="G71">
        <v>26</v>
      </c>
      <c r="H71">
        <v>0</v>
      </c>
      <c r="I71">
        <v>159</v>
      </c>
      <c r="J71">
        <v>156</v>
      </c>
      <c r="K71">
        <v>67</v>
      </c>
      <c r="L71">
        <v>14</v>
      </c>
      <c r="M71">
        <v>121</v>
      </c>
      <c r="N71">
        <v>44</v>
      </c>
      <c r="O71">
        <v>1.26</v>
      </c>
      <c r="P71">
        <v>6.84</v>
      </c>
      <c r="Q71">
        <v>2.4700000000000002</v>
      </c>
      <c r="R71">
        <v>3.57</v>
      </c>
      <c r="S71">
        <v>3</v>
      </c>
      <c r="U71" s="1">
        <v>11</v>
      </c>
      <c r="V71" s="1">
        <v>11</v>
      </c>
      <c r="X71" s="1">
        <v>14</v>
      </c>
    </row>
    <row r="72" spans="1:24" x14ac:dyDescent="0.25">
      <c r="A72">
        <v>4424</v>
      </c>
      <c r="B72" t="s">
        <v>1447</v>
      </c>
      <c r="C72">
        <v>12</v>
      </c>
      <c r="D72">
        <v>9</v>
      </c>
      <c r="E72">
        <v>3.79</v>
      </c>
      <c r="F72">
        <v>28</v>
      </c>
      <c r="G72">
        <v>28</v>
      </c>
      <c r="H72">
        <v>0</v>
      </c>
      <c r="I72">
        <v>176</v>
      </c>
      <c r="J72">
        <v>172</v>
      </c>
      <c r="K72">
        <v>74</v>
      </c>
      <c r="L72">
        <v>15</v>
      </c>
      <c r="M72">
        <v>137</v>
      </c>
      <c r="N72">
        <v>51</v>
      </c>
      <c r="O72">
        <v>1.27</v>
      </c>
      <c r="P72">
        <v>7.03</v>
      </c>
      <c r="Q72">
        <v>2.62</v>
      </c>
      <c r="R72">
        <v>3.57</v>
      </c>
      <c r="S72">
        <v>3.3</v>
      </c>
      <c r="U72" s="1">
        <v>12</v>
      </c>
      <c r="V72" s="1">
        <v>12</v>
      </c>
      <c r="X72" s="1">
        <v>15</v>
      </c>
    </row>
    <row r="73" spans="1:24" x14ac:dyDescent="0.25">
      <c r="A73">
        <v>1918</v>
      </c>
      <c r="B73" t="s">
        <v>2611</v>
      </c>
      <c r="C73">
        <v>3</v>
      </c>
      <c r="D73">
        <v>2</v>
      </c>
      <c r="E73">
        <v>3.4</v>
      </c>
      <c r="F73">
        <v>0</v>
      </c>
      <c r="G73">
        <v>49</v>
      </c>
      <c r="H73">
        <v>0</v>
      </c>
      <c r="I73">
        <v>49</v>
      </c>
      <c r="J73">
        <v>45</v>
      </c>
      <c r="K73">
        <v>18</v>
      </c>
      <c r="L73">
        <v>4</v>
      </c>
      <c r="M73">
        <v>45</v>
      </c>
      <c r="N73">
        <v>18</v>
      </c>
      <c r="O73">
        <v>1.29</v>
      </c>
      <c r="P73">
        <v>8.3699999999999992</v>
      </c>
      <c r="Q73">
        <v>3.34</v>
      </c>
      <c r="R73">
        <v>3.57</v>
      </c>
      <c r="S73">
        <v>0.4</v>
      </c>
      <c r="U73" s="1">
        <v>-5</v>
      </c>
      <c r="V73" s="1">
        <v>-5</v>
      </c>
      <c r="W73" s="1">
        <v>0</v>
      </c>
    </row>
    <row r="74" spans="1:24" x14ac:dyDescent="0.25">
      <c r="A74">
        <v>3137</v>
      </c>
      <c r="B74" t="s">
        <v>1411</v>
      </c>
      <c r="C74">
        <v>14</v>
      </c>
      <c r="D74">
        <v>7</v>
      </c>
      <c r="E74">
        <v>3.51</v>
      </c>
      <c r="F74">
        <v>30</v>
      </c>
      <c r="G74">
        <v>30</v>
      </c>
      <c r="H74">
        <v>0</v>
      </c>
      <c r="I74">
        <v>180</v>
      </c>
      <c r="J74">
        <v>161</v>
      </c>
      <c r="K74">
        <v>70</v>
      </c>
      <c r="L74">
        <v>21</v>
      </c>
      <c r="M74">
        <v>178</v>
      </c>
      <c r="N74">
        <v>56</v>
      </c>
      <c r="O74">
        <v>1.21</v>
      </c>
      <c r="P74">
        <v>8.9</v>
      </c>
      <c r="Q74">
        <v>2.82</v>
      </c>
      <c r="R74">
        <v>3.58</v>
      </c>
      <c r="S74">
        <v>3.3</v>
      </c>
      <c r="U74" s="1">
        <v>24</v>
      </c>
      <c r="V74" s="1">
        <v>24</v>
      </c>
      <c r="W74" s="1">
        <v>26</v>
      </c>
    </row>
    <row r="75" spans="1:24" x14ac:dyDescent="0.25">
      <c r="A75">
        <v>571</v>
      </c>
      <c r="B75" t="s">
        <v>2477</v>
      </c>
      <c r="C75">
        <v>3</v>
      </c>
      <c r="D75">
        <v>2</v>
      </c>
      <c r="E75">
        <v>3.59</v>
      </c>
      <c r="F75">
        <v>5</v>
      </c>
      <c r="G75">
        <v>25</v>
      </c>
      <c r="H75">
        <v>0</v>
      </c>
      <c r="I75">
        <v>50</v>
      </c>
      <c r="J75">
        <v>49</v>
      </c>
      <c r="K75">
        <v>20</v>
      </c>
      <c r="L75">
        <v>5</v>
      </c>
      <c r="M75">
        <v>40</v>
      </c>
      <c r="N75">
        <v>13</v>
      </c>
      <c r="O75">
        <v>1.23</v>
      </c>
      <c r="P75">
        <v>7.27</v>
      </c>
      <c r="Q75">
        <v>2.34</v>
      </c>
      <c r="R75">
        <v>3.59</v>
      </c>
      <c r="S75">
        <v>0.5</v>
      </c>
      <c r="U75" s="1">
        <v>-10</v>
      </c>
      <c r="V75" s="1">
        <v>-10</v>
      </c>
      <c r="W75" s="1">
        <v>-4</v>
      </c>
    </row>
    <row r="76" spans="1:24" x14ac:dyDescent="0.25">
      <c r="A76">
        <v>3344</v>
      </c>
      <c r="B76" t="s">
        <v>2567</v>
      </c>
      <c r="C76">
        <v>4</v>
      </c>
      <c r="D76">
        <v>2</v>
      </c>
      <c r="E76">
        <v>3.44</v>
      </c>
      <c r="F76">
        <v>0</v>
      </c>
      <c r="G76">
        <v>57</v>
      </c>
      <c r="H76">
        <v>0</v>
      </c>
      <c r="I76">
        <v>57</v>
      </c>
      <c r="J76">
        <v>54</v>
      </c>
      <c r="K76">
        <v>22</v>
      </c>
      <c r="L76">
        <v>4</v>
      </c>
      <c r="M76">
        <v>47</v>
      </c>
      <c r="N76">
        <v>21</v>
      </c>
      <c r="O76">
        <v>1.31</v>
      </c>
      <c r="P76">
        <v>7.45</v>
      </c>
      <c r="Q76">
        <v>3.24</v>
      </c>
      <c r="R76">
        <v>3.59</v>
      </c>
      <c r="S76">
        <v>0.5</v>
      </c>
      <c r="U76" s="1">
        <v>-5</v>
      </c>
      <c r="V76" s="1">
        <v>-5</v>
      </c>
      <c r="X76" s="1">
        <v>0</v>
      </c>
    </row>
    <row r="77" spans="1:24" x14ac:dyDescent="0.25">
      <c r="A77">
        <v>10133</v>
      </c>
      <c r="B77" t="s">
        <v>2544</v>
      </c>
      <c r="C77">
        <v>2</v>
      </c>
      <c r="D77">
        <v>1</v>
      </c>
      <c r="E77">
        <v>3.27</v>
      </c>
      <c r="F77">
        <v>0</v>
      </c>
      <c r="G77">
        <v>33</v>
      </c>
      <c r="H77">
        <v>0</v>
      </c>
      <c r="I77">
        <v>33</v>
      </c>
      <c r="J77">
        <v>26</v>
      </c>
      <c r="K77">
        <v>12</v>
      </c>
      <c r="L77">
        <v>3</v>
      </c>
      <c r="M77">
        <v>36</v>
      </c>
      <c r="N77">
        <v>17</v>
      </c>
      <c r="O77">
        <v>1.33</v>
      </c>
      <c r="P77">
        <v>10.07</v>
      </c>
      <c r="Q77">
        <v>4.68</v>
      </c>
      <c r="R77">
        <v>3.59</v>
      </c>
      <c r="S77">
        <v>0.3</v>
      </c>
      <c r="U77" s="1">
        <v>-6</v>
      </c>
      <c r="V77" s="1">
        <v>-6</v>
      </c>
      <c r="X77" s="1">
        <v>-1</v>
      </c>
    </row>
    <row r="78" spans="1:24" x14ac:dyDescent="0.25">
      <c r="A78">
        <v>13074</v>
      </c>
      <c r="B78" t="s">
        <v>1385</v>
      </c>
      <c r="C78">
        <v>14</v>
      </c>
      <c r="D78">
        <v>9</v>
      </c>
      <c r="E78">
        <v>3.76</v>
      </c>
      <c r="F78">
        <v>30</v>
      </c>
      <c r="G78">
        <v>30</v>
      </c>
      <c r="H78">
        <v>0</v>
      </c>
      <c r="I78">
        <v>199</v>
      </c>
      <c r="J78">
        <v>175</v>
      </c>
      <c r="K78">
        <v>83</v>
      </c>
      <c r="L78">
        <v>18</v>
      </c>
      <c r="M78">
        <v>203</v>
      </c>
      <c r="N78">
        <v>86</v>
      </c>
      <c r="O78">
        <v>1.31</v>
      </c>
      <c r="P78">
        <v>9.16</v>
      </c>
      <c r="Q78">
        <v>3.88</v>
      </c>
      <c r="R78">
        <v>3.6</v>
      </c>
      <c r="S78">
        <v>3.6</v>
      </c>
      <c r="U78" s="1">
        <v>18</v>
      </c>
      <c r="V78" s="1">
        <v>17</v>
      </c>
      <c r="W78" s="1">
        <v>21</v>
      </c>
    </row>
    <row r="79" spans="1:24" x14ac:dyDescent="0.25">
      <c r="A79">
        <v>5337</v>
      </c>
      <c r="B79" t="s">
        <v>2602</v>
      </c>
      <c r="C79">
        <v>3</v>
      </c>
      <c r="D79">
        <v>2</v>
      </c>
      <c r="E79">
        <v>3.44</v>
      </c>
      <c r="F79">
        <v>0</v>
      </c>
      <c r="G79">
        <v>37</v>
      </c>
      <c r="H79">
        <v>0</v>
      </c>
      <c r="I79">
        <v>52</v>
      </c>
      <c r="J79">
        <v>51</v>
      </c>
      <c r="K79">
        <v>20</v>
      </c>
      <c r="L79">
        <v>5</v>
      </c>
      <c r="M79">
        <v>41</v>
      </c>
      <c r="N79">
        <v>15</v>
      </c>
      <c r="O79">
        <v>1.26</v>
      </c>
      <c r="P79">
        <v>7.06</v>
      </c>
      <c r="Q79">
        <v>2.58</v>
      </c>
      <c r="R79">
        <v>3.61</v>
      </c>
      <c r="S79">
        <v>0.4</v>
      </c>
    </row>
    <row r="80" spans="1:24" x14ac:dyDescent="0.25">
      <c r="A80">
        <v>8844</v>
      </c>
      <c r="B80" t="s">
        <v>1407</v>
      </c>
      <c r="C80">
        <v>2</v>
      </c>
      <c r="D80">
        <v>1</v>
      </c>
      <c r="E80">
        <v>3.01</v>
      </c>
      <c r="F80">
        <v>0</v>
      </c>
      <c r="G80">
        <v>41</v>
      </c>
      <c r="H80">
        <v>0</v>
      </c>
      <c r="I80">
        <v>34</v>
      </c>
      <c r="J80">
        <v>27</v>
      </c>
      <c r="K80">
        <v>11</v>
      </c>
      <c r="L80">
        <v>4</v>
      </c>
      <c r="M80">
        <v>42</v>
      </c>
      <c r="N80">
        <v>15</v>
      </c>
      <c r="O80">
        <v>1.24</v>
      </c>
      <c r="P80">
        <v>11.16</v>
      </c>
      <c r="Q80">
        <v>4.03</v>
      </c>
      <c r="R80">
        <v>3.61</v>
      </c>
      <c r="S80">
        <v>0.3</v>
      </c>
      <c r="U80" s="1">
        <v>-3</v>
      </c>
      <c r="V80" s="1">
        <v>-3</v>
      </c>
      <c r="X80" s="1">
        <v>2</v>
      </c>
    </row>
    <row r="81" spans="1:24" x14ac:dyDescent="0.25">
      <c r="A81">
        <v>10481</v>
      </c>
      <c r="B81" t="s">
        <v>2579</v>
      </c>
      <c r="C81">
        <v>2</v>
      </c>
      <c r="D81">
        <v>1</v>
      </c>
      <c r="E81">
        <v>3.3</v>
      </c>
      <c r="F81">
        <v>0</v>
      </c>
      <c r="G81">
        <v>30</v>
      </c>
      <c r="H81">
        <v>0</v>
      </c>
      <c r="I81">
        <v>30</v>
      </c>
      <c r="J81">
        <v>26</v>
      </c>
      <c r="K81">
        <v>11</v>
      </c>
      <c r="L81">
        <v>3</v>
      </c>
      <c r="M81">
        <v>31</v>
      </c>
      <c r="N81">
        <v>13</v>
      </c>
      <c r="O81">
        <v>1.29</v>
      </c>
      <c r="P81">
        <v>9.3699999999999992</v>
      </c>
      <c r="Q81">
        <v>3.95</v>
      </c>
      <c r="R81">
        <v>3.62</v>
      </c>
      <c r="S81">
        <v>0.2</v>
      </c>
    </row>
    <row r="82" spans="1:24" x14ac:dyDescent="0.25">
      <c r="A82">
        <v>1837</v>
      </c>
      <c r="B82" t="s">
        <v>2609</v>
      </c>
      <c r="C82">
        <v>3</v>
      </c>
      <c r="D82">
        <v>2</v>
      </c>
      <c r="E82">
        <v>3.52</v>
      </c>
      <c r="F82">
        <v>0</v>
      </c>
      <c r="G82">
        <v>57</v>
      </c>
      <c r="H82">
        <v>0</v>
      </c>
      <c r="I82">
        <v>57</v>
      </c>
      <c r="J82">
        <v>57</v>
      </c>
      <c r="K82">
        <v>22</v>
      </c>
      <c r="L82">
        <v>5</v>
      </c>
      <c r="M82">
        <v>45</v>
      </c>
      <c r="N82">
        <v>16</v>
      </c>
      <c r="O82">
        <v>1.28</v>
      </c>
      <c r="P82">
        <v>7.1</v>
      </c>
      <c r="Q82">
        <v>2.5</v>
      </c>
      <c r="R82">
        <v>3.62</v>
      </c>
      <c r="S82">
        <v>0.5</v>
      </c>
      <c r="U82" s="1">
        <v>-5</v>
      </c>
      <c r="V82" s="1">
        <v>-5</v>
      </c>
      <c r="X82" s="1">
        <v>0</v>
      </c>
    </row>
    <row r="83" spans="1:24" x14ac:dyDescent="0.25">
      <c r="A83">
        <v>1437</v>
      </c>
      <c r="B83" t="s">
        <v>1445</v>
      </c>
      <c r="C83">
        <v>3</v>
      </c>
      <c r="D83">
        <v>2</v>
      </c>
      <c r="E83">
        <v>3.15</v>
      </c>
      <c r="F83">
        <v>0</v>
      </c>
      <c r="G83">
        <v>53</v>
      </c>
      <c r="H83">
        <v>2</v>
      </c>
      <c r="I83">
        <v>53</v>
      </c>
      <c r="J83">
        <v>47</v>
      </c>
      <c r="K83">
        <v>19</v>
      </c>
      <c r="L83">
        <v>6</v>
      </c>
      <c r="M83">
        <v>55</v>
      </c>
      <c r="N83">
        <v>19</v>
      </c>
      <c r="O83">
        <v>1.23</v>
      </c>
      <c r="P83">
        <v>9.3000000000000007</v>
      </c>
      <c r="Q83">
        <v>3.14</v>
      </c>
      <c r="R83">
        <v>3.62</v>
      </c>
      <c r="S83">
        <v>0.4</v>
      </c>
      <c r="U83" s="1">
        <v>0</v>
      </c>
      <c r="V83" s="1">
        <v>0</v>
      </c>
      <c r="W83" s="1">
        <v>3</v>
      </c>
    </row>
    <row r="84" spans="1:24" x14ac:dyDescent="0.25">
      <c r="A84">
        <v>4930</v>
      </c>
      <c r="B84" t="s">
        <v>1458</v>
      </c>
      <c r="C84">
        <v>13</v>
      </c>
      <c r="D84">
        <v>9</v>
      </c>
      <c r="E84">
        <v>3.92</v>
      </c>
      <c r="F84">
        <v>31</v>
      </c>
      <c r="G84">
        <v>31</v>
      </c>
      <c r="H84">
        <v>0</v>
      </c>
      <c r="I84">
        <v>194</v>
      </c>
      <c r="J84">
        <v>188</v>
      </c>
      <c r="K84">
        <v>84</v>
      </c>
      <c r="L84">
        <v>16</v>
      </c>
      <c r="M84">
        <v>159</v>
      </c>
      <c r="N84">
        <v>70</v>
      </c>
      <c r="O84">
        <v>1.33</v>
      </c>
      <c r="P84">
        <v>7.4</v>
      </c>
      <c r="Q84">
        <v>3.24</v>
      </c>
      <c r="R84">
        <v>3.63</v>
      </c>
      <c r="S84">
        <v>3.5</v>
      </c>
      <c r="U84" s="1">
        <v>11</v>
      </c>
      <c r="V84" s="1">
        <v>10</v>
      </c>
      <c r="W84" s="1">
        <v>17</v>
      </c>
    </row>
    <row r="85" spans="1:24" x14ac:dyDescent="0.25">
      <c r="A85">
        <v>2520</v>
      </c>
      <c r="B85" t="s">
        <v>1427</v>
      </c>
      <c r="C85">
        <v>10</v>
      </c>
      <c r="D85">
        <v>7</v>
      </c>
      <c r="E85">
        <v>3.78</v>
      </c>
      <c r="F85">
        <v>24</v>
      </c>
      <c r="G85">
        <v>26</v>
      </c>
      <c r="H85">
        <v>0</v>
      </c>
      <c r="I85">
        <v>147</v>
      </c>
      <c r="J85">
        <v>135</v>
      </c>
      <c r="K85">
        <v>62</v>
      </c>
      <c r="L85">
        <v>13</v>
      </c>
      <c r="M85">
        <v>130</v>
      </c>
      <c r="N85">
        <v>55</v>
      </c>
      <c r="O85">
        <v>1.3</v>
      </c>
      <c r="P85">
        <v>7.96</v>
      </c>
      <c r="Q85">
        <v>3.38</v>
      </c>
      <c r="R85">
        <v>3.63</v>
      </c>
      <c r="S85">
        <v>2.5</v>
      </c>
      <c r="U85" s="1">
        <v>10</v>
      </c>
      <c r="V85" s="1">
        <v>10</v>
      </c>
      <c r="X85" s="1">
        <v>14</v>
      </c>
    </row>
    <row r="86" spans="1:24" x14ac:dyDescent="0.25">
      <c r="A86">
        <v>6627</v>
      </c>
      <c r="B86" t="s">
        <v>2572</v>
      </c>
      <c r="C86">
        <v>3</v>
      </c>
      <c r="D86">
        <v>2</v>
      </c>
      <c r="E86">
        <v>3.21</v>
      </c>
      <c r="F86">
        <v>0</v>
      </c>
      <c r="G86">
        <v>45</v>
      </c>
      <c r="H86">
        <v>0</v>
      </c>
      <c r="I86">
        <v>45</v>
      </c>
      <c r="J86">
        <v>39</v>
      </c>
      <c r="K86">
        <v>16</v>
      </c>
      <c r="L86">
        <v>4</v>
      </c>
      <c r="M86">
        <v>45</v>
      </c>
      <c r="N86">
        <v>18</v>
      </c>
      <c r="O86">
        <v>1.27</v>
      </c>
      <c r="P86">
        <v>8.9700000000000006</v>
      </c>
      <c r="Q86">
        <v>3.62</v>
      </c>
      <c r="R86">
        <v>3.64</v>
      </c>
      <c r="S86">
        <v>0.3</v>
      </c>
    </row>
    <row r="87" spans="1:24" x14ac:dyDescent="0.25">
      <c r="A87">
        <v>2692</v>
      </c>
      <c r="B87" t="s">
        <v>1394</v>
      </c>
      <c r="C87">
        <v>2</v>
      </c>
      <c r="D87">
        <v>1</v>
      </c>
      <c r="E87">
        <v>3.42</v>
      </c>
      <c r="F87">
        <v>0</v>
      </c>
      <c r="G87">
        <v>37</v>
      </c>
      <c r="H87">
        <v>0</v>
      </c>
      <c r="I87">
        <v>39</v>
      </c>
      <c r="J87">
        <v>36</v>
      </c>
      <c r="K87">
        <v>15</v>
      </c>
      <c r="L87">
        <v>4</v>
      </c>
      <c r="M87">
        <v>35</v>
      </c>
      <c r="N87">
        <v>14</v>
      </c>
      <c r="O87">
        <v>1.28</v>
      </c>
      <c r="P87">
        <v>8.1</v>
      </c>
      <c r="Q87">
        <v>3.19</v>
      </c>
      <c r="R87">
        <v>3.65</v>
      </c>
      <c r="S87">
        <v>0.3</v>
      </c>
      <c r="U87" s="1">
        <v>-5</v>
      </c>
      <c r="V87" s="1">
        <v>-5</v>
      </c>
      <c r="W87" s="1">
        <v>0</v>
      </c>
    </row>
    <row r="88" spans="1:24" x14ac:dyDescent="0.25">
      <c r="A88">
        <v>4604</v>
      </c>
      <c r="B88" t="s">
        <v>2508</v>
      </c>
      <c r="C88">
        <v>2</v>
      </c>
      <c r="D88">
        <v>1</v>
      </c>
      <c r="E88">
        <v>3.47</v>
      </c>
      <c r="F88">
        <v>0</v>
      </c>
      <c r="G88">
        <v>37</v>
      </c>
      <c r="H88">
        <v>0</v>
      </c>
      <c r="I88">
        <v>37</v>
      </c>
      <c r="J88">
        <v>35</v>
      </c>
      <c r="K88">
        <v>14</v>
      </c>
      <c r="L88">
        <v>3</v>
      </c>
      <c r="M88">
        <v>31</v>
      </c>
      <c r="N88">
        <v>13</v>
      </c>
      <c r="O88">
        <v>1.3</v>
      </c>
      <c r="P88">
        <v>7.55</v>
      </c>
      <c r="Q88">
        <v>3.12</v>
      </c>
      <c r="R88">
        <v>3.65</v>
      </c>
      <c r="S88">
        <v>0.3</v>
      </c>
      <c r="U88" s="1">
        <v>-7</v>
      </c>
      <c r="V88" s="1">
        <v>-7</v>
      </c>
      <c r="W88" s="1">
        <v>-2</v>
      </c>
    </row>
    <row r="89" spans="1:24" x14ac:dyDescent="0.25">
      <c r="A89">
        <v>1100</v>
      </c>
      <c r="B89" t="s">
        <v>1408</v>
      </c>
      <c r="C89">
        <v>3</v>
      </c>
      <c r="D89">
        <v>2</v>
      </c>
      <c r="E89">
        <v>3.28</v>
      </c>
      <c r="F89">
        <v>0</v>
      </c>
      <c r="G89">
        <v>51</v>
      </c>
      <c r="H89">
        <v>33</v>
      </c>
      <c r="I89">
        <v>50</v>
      </c>
      <c r="J89">
        <v>45</v>
      </c>
      <c r="K89">
        <v>18</v>
      </c>
      <c r="L89">
        <v>5</v>
      </c>
      <c r="M89">
        <v>49</v>
      </c>
      <c r="N89">
        <v>18</v>
      </c>
      <c r="O89">
        <v>1.26</v>
      </c>
      <c r="P89">
        <v>8.6999999999999993</v>
      </c>
      <c r="Q89">
        <v>3.24</v>
      </c>
      <c r="R89">
        <v>3.66</v>
      </c>
      <c r="S89">
        <v>0.4</v>
      </c>
      <c r="U89" s="1">
        <v>11</v>
      </c>
      <c r="V89" s="1">
        <v>11</v>
      </c>
      <c r="X89" s="1">
        <v>11</v>
      </c>
    </row>
    <row r="90" spans="1:24" x14ac:dyDescent="0.25">
      <c r="A90">
        <v>7474</v>
      </c>
      <c r="B90" t="s">
        <v>2577</v>
      </c>
      <c r="C90">
        <v>2</v>
      </c>
      <c r="D90">
        <v>2</v>
      </c>
      <c r="E90">
        <v>3.57</v>
      </c>
      <c r="F90">
        <v>0</v>
      </c>
      <c r="G90">
        <v>37</v>
      </c>
      <c r="H90">
        <v>0</v>
      </c>
      <c r="I90">
        <v>38</v>
      </c>
      <c r="J90">
        <v>38</v>
      </c>
      <c r="K90">
        <v>15</v>
      </c>
      <c r="L90">
        <v>3</v>
      </c>
      <c r="M90">
        <v>28</v>
      </c>
      <c r="N90">
        <v>14</v>
      </c>
      <c r="O90">
        <v>1.36</v>
      </c>
      <c r="P90">
        <v>6.58</v>
      </c>
      <c r="Q90">
        <v>3.38</v>
      </c>
      <c r="R90">
        <v>3.66</v>
      </c>
      <c r="S90">
        <v>0.3</v>
      </c>
    </row>
    <row r="91" spans="1:24" x14ac:dyDescent="0.25">
      <c r="A91">
        <v>4734</v>
      </c>
      <c r="B91" t="s">
        <v>1469</v>
      </c>
      <c r="C91">
        <v>2</v>
      </c>
      <c r="D91">
        <v>1</v>
      </c>
      <c r="E91">
        <v>3.37</v>
      </c>
      <c r="F91">
        <v>0</v>
      </c>
      <c r="G91">
        <v>34</v>
      </c>
      <c r="H91">
        <v>7</v>
      </c>
      <c r="I91">
        <v>35</v>
      </c>
      <c r="J91">
        <v>30</v>
      </c>
      <c r="K91">
        <v>13</v>
      </c>
      <c r="L91">
        <v>3</v>
      </c>
      <c r="M91">
        <v>37</v>
      </c>
      <c r="N91">
        <v>16</v>
      </c>
      <c r="O91">
        <v>1.31</v>
      </c>
      <c r="P91">
        <v>9.5</v>
      </c>
      <c r="Q91">
        <v>4.07</v>
      </c>
      <c r="R91">
        <v>3.66</v>
      </c>
      <c r="S91">
        <v>0.3</v>
      </c>
      <c r="U91" s="1">
        <v>-3</v>
      </c>
      <c r="V91" s="1">
        <v>-3</v>
      </c>
      <c r="W91" s="1">
        <v>1</v>
      </c>
    </row>
    <row r="92" spans="1:24" x14ac:dyDescent="0.25">
      <c r="A92">
        <v>6109</v>
      </c>
      <c r="B92" t="s">
        <v>2576</v>
      </c>
      <c r="C92">
        <v>3</v>
      </c>
      <c r="D92">
        <v>2</v>
      </c>
      <c r="E92">
        <v>3.6</v>
      </c>
      <c r="F92">
        <v>6</v>
      </c>
      <c r="G92">
        <v>22</v>
      </c>
      <c r="H92">
        <v>0</v>
      </c>
      <c r="I92">
        <v>50</v>
      </c>
      <c r="J92">
        <v>48</v>
      </c>
      <c r="K92">
        <v>20</v>
      </c>
      <c r="L92">
        <v>5</v>
      </c>
      <c r="M92">
        <v>40</v>
      </c>
      <c r="N92">
        <v>14</v>
      </c>
      <c r="O92">
        <v>1.24</v>
      </c>
      <c r="P92">
        <v>7.15</v>
      </c>
      <c r="Q92">
        <v>2.5299999999999998</v>
      </c>
      <c r="R92">
        <v>3.66</v>
      </c>
      <c r="S92">
        <v>0.5</v>
      </c>
      <c r="U92" s="1">
        <v>-6</v>
      </c>
      <c r="V92" s="1">
        <v>-6</v>
      </c>
      <c r="X92" s="1">
        <v>3</v>
      </c>
    </row>
    <row r="93" spans="1:24" x14ac:dyDescent="0.25">
      <c r="A93">
        <v>3164</v>
      </c>
      <c r="B93" t="s">
        <v>2560</v>
      </c>
      <c r="C93">
        <v>4</v>
      </c>
      <c r="D93">
        <v>2</v>
      </c>
      <c r="E93">
        <v>3.38</v>
      </c>
      <c r="F93">
        <v>0</v>
      </c>
      <c r="G93">
        <v>58</v>
      </c>
      <c r="H93">
        <v>0</v>
      </c>
      <c r="I93">
        <v>60</v>
      </c>
      <c r="J93">
        <v>50</v>
      </c>
      <c r="K93">
        <v>23</v>
      </c>
      <c r="L93">
        <v>6</v>
      </c>
      <c r="M93">
        <v>68</v>
      </c>
      <c r="N93">
        <v>32</v>
      </c>
      <c r="O93">
        <v>1.35</v>
      </c>
      <c r="P93">
        <v>10.15</v>
      </c>
      <c r="Q93">
        <v>4.75</v>
      </c>
      <c r="R93">
        <v>3.66</v>
      </c>
      <c r="S93">
        <v>0.4</v>
      </c>
    </row>
    <row r="94" spans="1:24" x14ac:dyDescent="0.25">
      <c r="A94">
        <v>3201</v>
      </c>
      <c r="B94" t="s">
        <v>1508</v>
      </c>
      <c r="C94">
        <v>9</v>
      </c>
      <c r="D94">
        <v>7</v>
      </c>
      <c r="E94">
        <v>3.89</v>
      </c>
      <c r="F94">
        <v>24</v>
      </c>
      <c r="G94">
        <v>24</v>
      </c>
      <c r="H94">
        <v>0</v>
      </c>
      <c r="I94">
        <v>135</v>
      </c>
      <c r="J94">
        <v>123</v>
      </c>
      <c r="K94">
        <v>58</v>
      </c>
      <c r="L94">
        <v>11</v>
      </c>
      <c r="M94">
        <v>124</v>
      </c>
      <c r="N94">
        <v>60</v>
      </c>
      <c r="O94">
        <v>1.35</v>
      </c>
      <c r="P94">
        <v>8.2899999999999991</v>
      </c>
      <c r="Q94">
        <v>4</v>
      </c>
      <c r="R94">
        <v>3.66</v>
      </c>
      <c r="S94">
        <v>2.4</v>
      </c>
      <c r="U94" s="1">
        <v>6</v>
      </c>
      <c r="V94" s="1">
        <v>6</v>
      </c>
      <c r="X94" s="1">
        <v>10</v>
      </c>
    </row>
    <row r="95" spans="1:24" x14ac:dyDescent="0.25">
      <c r="A95">
        <v>1937</v>
      </c>
      <c r="B95" t="s">
        <v>1357</v>
      </c>
      <c r="C95">
        <v>3</v>
      </c>
      <c r="D95">
        <v>2</v>
      </c>
      <c r="E95">
        <v>3.44</v>
      </c>
      <c r="F95">
        <v>0</v>
      </c>
      <c r="G95">
        <v>49</v>
      </c>
      <c r="H95">
        <v>1</v>
      </c>
      <c r="I95">
        <v>50</v>
      </c>
      <c r="J95">
        <v>47</v>
      </c>
      <c r="K95">
        <v>19</v>
      </c>
      <c r="L95">
        <v>5</v>
      </c>
      <c r="M95">
        <v>44</v>
      </c>
      <c r="N95">
        <v>16</v>
      </c>
      <c r="O95">
        <v>1.27</v>
      </c>
      <c r="P95">
        <v>7.94</v>
      </c>
      <c r="Q95">
        <v>2.93</v>
      </c>
      <c r="R95">
        <v>3.67</v>
      </c>
      <c r="S95">
        <v>0.4</v>
      </c>
      <c r="U95" s="1">
        <v>-4</v>
      </c>
      <c r="V95" s="1">
        <v>-4</v>
      </c>
      <c r="X95" s="1">
        <v>1</v>
      </c>
    </row>
    <row r="96" spans="1:24" x14ac:dyDescent="0.25">
      <c r="A96">
        <v>4422</v>
      </c>
      <c r="B96" t="s">
        <v>2570</v>
      </c>
      <c r="C96">
        <v>6</v>
      </c>
      <c r="D96">
        <v>4</v>
      </c>
      <c r="E96">
        <v>3.66</v>
      </c>
      <c r="F96">
        <v>3</v>
      </c>
      <c r="G96">
        <v>50</v>
      </c>
      <c r="H96">
        <v>0</v>
      </c>
      <c r="I96">
        <v>95</v>
      </c>
      <c r="J96">
        <v>96</v>
      </c>
      <c r="K96">
        <v>38</v>
      </c>
      <c r="L96">
        <v>7</v>
      </c>
      <c r="M96">
        <v>65</v>
      </c>
      <c r="N96">
        <v>30</v>
      </c>
      <c r="O96">
        <v>1.34</v>
      </c>
      <c r="P96">
        <v>6.16</v>
      </c>
      <c r="Q96">
        <v>2.89</v>
      </c>
      <c r="R96">
        <v>3.67</v>
      </c>
      <c r="S96">
        <v>0.8</v>
      </c>
      <c r="U96" s="1">
        <v>-3</v>
      </c>
      <c r="V96" s="1">
        <v>-3</v>
      </c>
      <c r="X96" s="1">
        <v>1</v>
      </c>
    </row>
    <row r="97" spans="1:24" x14ac:dyDescent="0.25">
      <c r="A97">
        <v>6483</v>
      </c>
      <c r="B97" t="s">
        <v>1374</v>
      </c>
      <c r="C97">
        <v>3</v>
      </c>
      <c r="D97">
        <v>2</v>
      </c>
      <c r="E97">
        <v>3.5</v>
      </c>
      <c r="F97">
        <v>0</v>
      </c>
      <c r="G97">
        <v>48</v>
      </c>
      <c r="H97">
        <v>27</v>
      </c>
      <c r="I97">
        <v>48</v>
      </c>
      <c r="J97">
        <v>43</v>
      </c>
      <c r="K97">
        <v>18</v>
      </c>
      <c r="L97">
        <v>4</v>
      </c>
      <c r="M97">
        <v>44</v>
      </c>
      <c r="N97">
        <v>21</v>
      </c>
      <c r="O97">
        <v>1.35</v>
      </c>
      <c r="P97">
        <v>8.33</v>
      </c>
      <c r="Q97">
        <v>4.01</v>
      </c>
      <c r="R97">
        <v>3.67</v>
      </c>
      <c r="S97">
        <v>0.4</v>
      </c>
      <c r="U97" s="1">
        <v>6</v>
      </c>
      <c r="V97" s="1">
        <v>6</v>
      </c>
      <c r="X97" s="1">
        <v>8</v>
      </c>
    </row>
    <row r="98" spans="1:24" x14ac:dyDescent="0.25">
      <c r="A98">
        <v>2873</v>
      </c>
      <c r="B98" t="s">
        <v>2551</v>
      </c>
      <c r="C98">
        <v>4</v>
      </c>
      <c r="D98">
        <v>2</v>
      </c>
      <c r="E98">
        <v>3.54</v>
      </c>
      <c r="F98">
        <v>0</v>
      </c>
      <c r="G98">
        <v>59</v>
      </c>
      <c r="H98">
        <v>3</v>
      </c>
      <c r="I98">
        <v>59</v>
      </c>
      <c r="J98">
        <v>55</v>
      </c>
      <c r="K98">
        <v>23</v>
      </c>
      <c r="L98">
        <v>5</v>
      </c>
      <c r="M98">
        <v>50</v>
      </c>
      <c r="N98">
        <v>24</v>
      </c>
      <c r="O98">
        <v>1.34</v>
      </c>
      <c r="P98">
        <v>7.72</v>
      </c>
      <c r="Q98">
        <v>3.65</v>
      </c>
      <c r="R98">
        <v>3.67</v>
      </c>
      <c r="S98">
        <v>0.4</v>
      </c>
      <c r="U98" s="1">
        <v>-5</v>
      </c>
      <c r="V98" s="1">
        <v>-5</v>
      </c>
      <c r="X98" s="1">
        <v>0</v>
      </c>
    </row>
    <row r="99" spans="1:24" x14ac:dyDescent="0.25">
      <c r="A99">
        <v>7293</v>
      </c>
      <c r="B99" t="s">
        <v>2582</v>
      </c>
      <c r="C99">
        <v>3</v>
      </c>
      <c r="D99">
        <v>2</v>
      </c>
      <c r="E99">
        <v>3.56</v>
      </c>
      <c r="F99">
        <v>0</v>
      </c>
      <c r="G99">
        <v>57</v>
      </c>
      <c r="H99">
        <v>0</v>
      </c>
      <c r="I99">
        <v>57</v>
      </c>
      <c r="J99">
        <v>59</v>
      </c>
      <c r="K99">
        <v>23</v>
      </c>
      <c r="L99">
        <v>3</v>
      </c>
      <c r="M99">
        <v>37</v>
      </c>
      <c r="N99">
        <v>23</v>
      </c>
      <c r="O99">
        <v>1.43</v>
      </c>
      <c r="P99">
        <v>5.9</v>
      </c>
      <c r="Q99">
        <v>3.56</v>
      </c>
      <c r="R99">
        <v>3.68</v>
      </c>
      <c r="S99">
        <v>0.4</v>
      </c>
      <c r="U99" s="1">
        <v>-9</v>
      </c>
      <c r="V99" s="1">
        <v>-9</v>
      </c>
      <c r="X99" s="1">
        <v>-3</v>
      </c>
    </row>
    <row r="100" spans="1:24" x14ac:dyDescent="0.25">
      <c r="A100">
        <v>4759</v>
      </c>
      <c r="B100" t="s">
        <v>1368</v>
      </c>
      <c r="C100">
        <v>3</v>
      </c>
      <c r="D100">
        <v>2</v>
      </c>
      <c r="E100">
        <v>3.53</v>
      </c>
      <c r="F100">
        <v>0</v>
      </c>
      <c r="G100">
        <v>47</v>
      </c>
      <c r="H100">
        <v>33</v>
      </c>
      <c r="I100">
        <v>47</v>
      </c>
      <c r="J100">
        <v>44</v>
      </c>
      <c r="K100">
        <v>18</v>
      </c>
      <c r="L100">
        <v>4</v>
      </c>
      <c r="M100">
        <v>41</v>
      </c>
      <c r="N100">
        <v>18</v>
      </c>
      <c r="O100">
        <v>1.32</v>
      </c>
      <c r="P100">
        <v>8</v>
      </c>
      <c r="Q100">
        <v>3.46</v>
      </c>
      <c r="R100">
        <v>3.68</v>
      </c>
      <c r="S100">
        <v>0.3</v>
      </c>
      <c r="U100" s="1">
        <v>7</v>
      </c>
      <c r="V100" s="1">
        <v>7</v>
      </c>
      <c r="X100" s="1">
        <v>9</v>
      </c>
    </row>
    <row r="101" spans="1:24" x14ac:dyDescent="0.25">
      <c r="A101">
        <v>5032</v>
      </c>
      <c r="B101" t="s">
        <v>2566</v>
      </c>
      <c r="C101">
        <v>2</v>
      </c>
      <c r="D101">
        <v>1</v>
      </c>
      <c r="E101">
        <v>3.39</v>
      </c>
      <c r="F101">
        <v>0</v>
      </c>
      <c r="G101">
        <v>39</v>
      </c>
      <c r="H101">
        <v>0</v>
      </c>
      <c r="I101">
        <v>39</v>
      </c>
      <c r="J101">
        <v>37</v>
      </c>
      <c r="K101">
        <v>15</v>
      </c>
      <c r="L101">
        <v>4</v>
      </c>
      <c r="M101">
        <v>32</v>
      </c>
      <c r="N101">
        <v>12</v>
      </c>
      <c r="O101">
        <v>1.26</v>
      </c>
      <c r="P101">
        <v>7.35</v>
      </c>
      <c r="Q101">
        <v>2.83</v>
      </c>
      <c r="R101">
        <v>3.68</v>
      </c>
      <c r="S101">
        <v>0.3</v>
      </c>
      <c r="U101" s="1">
        <v>-5</v>
      </c>
      <c r="V101" s="1">
        <v>-5</v>
      </c>
      <c r="X101" s="1">
        <v>0</v>
      </c>
    </row>
    <row r="102" spans="1:24" x14ac:dyDescent="0.25">
      <c r="A102">
        <v>512</v>
      </c>
      <c r="B102" t="s">
        <v>1454</v>
      </c>
      <c r="C102">
        <v>12</v>
      </c>
      <c r="D102">
        <v>10</v>
      </c>
      <c r="E102">
        <v>3.9</v>
      </c>
      <c r="F102">
        <v>30</v>
      </c>
      <c r="G102">
        <v>30</v>
      </c>
      <c r="H102">
        <v>0</v>
      </c>
      <c r="I102">
        <v>186</v>
      </c>
      <c r="J102">
        <v>179</v>
      </c>
      <c r="K102">
        <v>81</v>
      </c>
      <c r="L102">
        <v>14</v>
      </c>
      <c r="M102">
        <v>148</v>
      </c>
      <c r="N102">
        <v>69</v>
      </c>
      <c r="O102">
        <v>1.33</v>
      </c>
      <c r="P102">
        <v>7.16</v>
      </c>
      <c r="Q102">
        <v>3.34</v>
      </c>
      <c r="R102">
        <v>3.68</v>
      </c>
      <c r="S102">
        <v>3.2</v>
      </c>
      <c r="U102" s="1">
        <v>9</v>
      </c>
      <c r="V102" s="1">
        <v>9</v>
      </c>
      <c r="X102" s="1">
        <v>12</v>
      </c>
    </row>
    <row r="103" spans="1:24" x14ac:dyDescent="0.25">
      <c r="A103">
        <v>1642</v>
      </c>
      <c r="B103" t="s">
        <v>2587</v>
      </c>
      <c r="C103">
        <v>4</v>
      </c>
      <c r="D103">
        <v>2</v>
      </c>
      <c r="E103">
        <v>3.48</v>
      </c>
      <c r="F103">
        <v>0</v>
      </c>
      <c r="G103">
        <v>54</v>
      </c>
      <c r="H103">
        <v>18</v>
      </c>
      <c r="I103">
        <v>60</v>
      </c>
      <c r="J103">
        <v>55</v>
      </c>
      <c r="K103">
        <v>23</v>
      </c>
      <c r="L103">
        <v>6</v>
      </c>
      <c r="M103">
        <v>57</v>
      </c>
      <c r="N103">
        <v>24</v>
      </c>
      <c r="O103">
        <v>1.31</v>
      </c>
      <c r="P103">
        <v>8.5399999999999991</v>
      </c>
      <c r="Q103">
        <v>3.66</v>
      </c>
      <c r="R103">
        <v>3.69</v>
      </c>
      <c r="S103">
        <v>0.4</v>
      </c>
      <c r="U103" s="1">
        <v>3</v>
      </c>
      <c r="V103" s="1">
        <v>3</v>
      </c>
      <c r="X103" s="1">
        <v>6</v>
      </c>
    </row>
    <row r="104" spans="1:24" x14ac:dyDescent="0.25">
      <c r="A104">
        <v>4782</v>
      </c>
      <c r="B104" t="s">
        <v>2614</v>
      </c>
      <c r="C104">
        <v>4</v>
      </c>
      <c r="D104">
        <v>2</v>
      </c>
      <c r="E104">
        <v>3.26</v>
      </c>
      <c r="F104">
        <v>0</v>
      </c>
      <c r="G104">
        <v>57</v>
      </c>
      <c r="H104">
        <v>2</v>
      </c>
      <c r="I104">
        <v>57</v>
      </c>
      <c r="J104">
        <v>50</v>
      </c>
      <c r="K104">
        <v>21</v>
      </c>
      <c r="L104">
        <v>6</v>
      </c>
      <c r="M104">
        <v>59</v>
      </c>
      <c r="N104">
        <v>23</v>
      </c>
      <c r="O104">
        <v>1.27</v>
      </c>
      <c r="P104">
        <v>9.31</v>
      </c>
      <c r="Q104">
        <v>3.57</v>
      </c>
      <c r="R104">
        <v>3.69</v>
      </c>
      <c r="S104">
        <v>0.4</v>
      </c>
      <c r="U104" s="1">
        <v>-2</v>
      </c>
      <c r="V104" s="1">
        <v>-2</v>
      </c>
      <c r="W104" s="1">
        <v>2</v>
      </c>
    </row>
    <row r="105" spans="1:24" x14ac:dyDescent="0.25">
      <c r="A105">
        <v>5525</v>
      </c>
      <c r="B105" t="s">
        <v>1419</v>
      </c>
      <c r="C105">
        <v>2</v>
      </c>
      <c r="D105">
        <v>1</v>
      </c>
      <c r="E105">
        <v>3.34</v>
      </c>
      <c r="F105">
        <v>0</v>
      </c>
      <c r="G105">
        <v>46</v>
      </c>
      <c r="H105">
        <v>0</v>
      </c>
      <c r="I105">
        <v>36</v>
      </c>
      <c r="J105">
        <v>31</v>
      </c>
      <c r="K105">
        <v>13</v>
      </c>
      <c r="L105">
        <v>4</v>
      </c>
      <c r="M105">
        <v>37</v>
      </c>
      <c r="N105">
        <v>15</v>
      </c>
      <c r="O105">
        <v>1.29</v>
      </c>
      <c r="P105">
        <v>9.44</v>
      </c>
      <c r="Q105">
        <v>3.89</v>
      </c>
      <c r="R105">
        <v>3.69</v>
      </c>
      <c r="S105">
        <v>0.3</v>
      </c>
    </row>
    <row r="106" spans="1:24" x14ac:dyDescent="0.25">
      <c r="A106">
        <v>5498</v>
      </c>
      <c r="B106" t="s">
        <v>2546</v>
      </c>
      <c r="C106">
        <v>2</v>
      </c>
      <c r="D106">
        <v>1</v>
      </c>
      <c r="E106">
        <v>3.36</v>
      </c>
      <c r="F106">
        <v>0</v>
      </c>
      <c r="G106">
        <v>30</v>
      </c>
      <c r="H106">
        <v>0</v>
      </c>
      <c r="I106">
        <v>30</v>
      </c>
      <c r="J106">
        <v>27</v>
      </c>
      <c r="K106">
        <v>11</v>
      </c>
      <c r="L106">
        <v>3</v>
      </c>
      <c r="M106">
        <v>29</v>
      </c>
      <c r="N106">
        <v>11</v>
      </c>
      <c r="O106">
        <v>1.28</v>
      </c>
      <c r="P106">
        <v>8.7899999999999991</v>
      </c>
      <c r="Q106">
        <v>3.42</v>
      </c>
      <c r="R106">
        <v>3.69</v>
      </c>
      <c r="S106">
        <v>0.2</v>
      </c>
    </row>
    <row r="107" spans="1:24" x14ac:dyDescent="0.25">
      <c r="A107">
        <v>6249</v>
      </c>
      <c r="B107" t="s">
        <v>1483</v>
      </c>
      <c r="C107">
        <v>13</v>
      </c>
      <c r="D107">
        <v>9</v>
      </c>
      <c r="E107">
        <v>3.99</v>
      </c>
      <c r="F107">
        <v>30</v>
      </c>
      <c r="G107">
        <v>30</v>
      </c>
      <c r="H107">
        <v>0</v>
      </c>
      <c r="I107">
        <v>193</v>
      </c>
      <c r="J107">
        <v>194</v>
      </c>
      <c r="K107">
        <v>86</v>
      </c>
      <c r="L107">
        <v>13</v>
      </c>
      <c r="M107">
        <v>141</v>
      </c>
      <c r="N107">
        <v>73</v>
      </c>
      <c r="O107">
        <v>1.38</v>
      </c>
      <c r="P107">
        <v>6.54</v>
      </c>
      <c r="Q107">
        <v>3.39</v>
      </c>
      <c r="R107">
        <v>3.7</v>
      </c>
      <c r="S107">
        <v>3.3</v>
      </c>
      <c r="U107" s="1">
        <v>5</v>
      </c>
      <c r="V107" s="1">
        <v>5</v>
      </c>
      <c r="X107" s="1">
        <v>10</v>
      </c>
    </row>
    <row r="108" spans="1:24" x14ac:dyDescent="0.25">
      <c r="A108">
        <v>3656</v>
      </c>
      <c r="B108" t="s">
        <v>1397</v>
      </c>
      <c r="C108">
        <v>3</v>
      </c>
      <c r="D108">
        <v>2</v>
      </c>
      <c r="E108">
        <v>3.56</v>
      </c>
      <c r="F108">
        <v>0</v>
      </c>
      <c r="G108">
        <v>55</v>
      </c>
      <c r="H108">
        <v>33</v>
      </c>
      <c r="I108">
        <v>55</v>
      </c>
      <c r="J108">
        <v>55</v>
      </c>
      <c r="K108">
        <v>22</v>
      </c>
      <c r="L108">
        <v>4</v>
      </c>
      <c r="M108">
        <v>37</v>
      </c>
      <c r="N108">
        <v>17</v>
      </c>
      <c r="O108">
        <v>1.32</v>
      </c>
      <c r="P108">
        <v>6.19</v>
      </c>
      <c r="Q108">
        <v>2.73</v>
      </c>
      <c r="R108">
        <v>3.7</v>
      </c>
      <c r="S108">
        <v>0.4</v>
      </c>
      <c r="U108" s="1">
        <v>7</v>
      </c>
      <c r="V108" s="1">
        <v>7</v>
      </c>
      <c r="W108" s="1">
        <v>8</v>
      </c>
    </row>
    <row r="109" spans="1:24" x14ac:dyDescent="0.25">
      <c r="A109">
        <v>6562</v>
      </c>
      <c r="B109" t="s">
        <v>1423</v>
      </c>
      <c r="C109">
        <v>9</v>
      </c>
      <c r="D109">
        <v>7</v>
      </c>
      <c r="E109">
        <v>3.94</v>
      </c>
      <c r="F109">
        <v>22</v>
      </c>
      <c r="G109">
        <v>24</v>
      </c>
      <c r="H109">
        <v>0</v>
      </c>
      <c r="I109">
        <v>135</v>
      </c>
      <c r="J109">
        <v>135</v>
      </c>
      <c r="K109">
        <v>59</v>
      </c>
      <c r="L109">
        <v>10</v>
      </c>
      <c r="M109">
        <v>99</v>
      </c>
      <c r="N109">
        <v>48</v>
      </c>
      <c r="O109">
        <v>1.35</v>
      </c>
      <c r="P109">
        <v>6.57</v>
      </c>
      <c r="Q109">
        <v>3.19</v>
      </c>
      <c r="R109">
        <v>3.71</v>
      </c>
      <c r="S109">
        <v>2.2000000000000002</v>
      </c>
      <c r="U109" s="1">
        <v>2</v>
      </c>
      <c r="V109" s="1">
        <v>2</v>
      </c>
      <c r="W109" s="1">
        <v>11</v>
      </c>
    </row>
    <row r="110" spans="1:24" x14ac:dyDescent="0.25">
      <c r="A110">
        <v>8350</v>
      </c>
      <c r="B110" t="s">
        <v>2449</v>
      </c>
      <c r="C110">
        <v>3</v>
      </c>
      <c r="D110">
        <v>2</v>
      </c>
      <c r="E110">
        <v>3.43</v>
      </c>
      <c r="F110">
        <v>0</v>
      </c>
      <c r="G110">
        <v>45</v>
      </c>
      <c r="H110">
        <v>0</v>
      </c>
      <c r="I110">
        <v>45</v>
      </c>
      <c r="J110">
        <v>39</v>
      </c>
      <c r="K110">
        <v>17</v>
      </c>
      <c r="L110">
        <v>4</v>
      </c>
      <c r="M110">
        <v>46</v>
      </c>
      <c r="N110">
        <v>22</v>
      </c>
      <c r="O110">
        <v>1.34</v>
      </c>
      <c r="P110">
        <v>9.2899999999999991</v>
      </c>
      <c r="Q110">
        <v>4.33</v>
      </c>
      <c r="R110">
        <v>3.71</v>
      </c>
      <c r="S110">
        <v>0.3</v>
      </c>
    </row>
    <row r="111" spans="1:24" x14ac:dyDescent="0.25">
      <c r="A111">
        <v>1906</v>
      </c>
      <c r="B111" t="s">
        <v>2439</v>
      </c>
      <c r="C111">
        <v>2</v>
      </c>
      <c r="D111">
        <v>1</v>
      </c>
      <c r="E111">
        <v>3.45</v>
      </c>
      <c r="F111">
        <v>0</v>
      </c>
      <c r="G111">
        <v>34</v>
      </c>
      <c r="H111">
        <v>0</v>
      </c>
      <c r="I111">
        <v>31</v>
      </c>
      <c r="J111">
        <v>28</v>
      </c>
      <c r="K111">
        <v>12</v>
      </c>
      <c r="L111">
        <v>3</v>
      </c>
      <c r="M111">
        <v>32</v>
      </c>
      <c r="N111">
        <v>14</v>
      </c>
      <c r="O111">
        <v>1.32</v>
      </c>
      <c r="P111">
        <v>9.0500000000000007</v>
      </c>
      <c r="Q111">
        <v>3.98</v>
      </c>
      <c r="R111">
        <v>3.71</v>
      </c>
      <c r="S111">
        <v>0.2</v>
      </c>
      <c r="U111" s="1">
        <v>-8</v>
      </c>
      <c r="V111" s="1">
        <v>-8</v>
      </c>
      <c r="W111" s="1">
        <v>-2</v>
      </c>
    </row>
    <row r="112" spans="1:24" x14ac:dyDescent="0.25">
      <c r="A112">
        <v>4620</v>
      </c>
      <c r="B112" t="s">
        <v>2617</v>
      </c>
      <c r="C112">
        <v>2</v>
      </c>
      <c r="D112">
        <v>1</v>
      </c>
      <c r="E112">
        <v>3.38</v>
      </c>
      <c r="F112">
        <v>0</v>
      </c>
      <c r="G112">
        <v>30</v>
      </c>
      <c r="H112">
        <v>0</v>
      </c>
      <c r="I112">
        <v>30</v>
      </c>
      <c r="J112">
        <v>26</v>
      </c>
      <c r="K112">
        <v>11</v>
      </c>
      <c r="L112">
        <v>3</v>
      </c>
      <c r="M112">
        <v>28</v>
      </c>
      <c r="N112">
        <v>13</v>
      </c>
      <c r="O112">
        <v>1.3</v>
      </c>
      <c r="P112">
        <v>8.5299999999999994</v>
      </c>
      <c r="Q112">
        <v>3.79</v>
      </c>
      <c r="R112">
        <v>3.72</v>
      </c>
      <c r="S112">
        <v>0.2</v>
      </c>
    </row>
    <row r="113" spans="1:24" x14ac:dyDescent="0.25">
      <c r="A113">
        <v>9325</v>
      </c>
      <c r="B113" t="s">
        <v>2451</v>
      </c>
      <c r="C113">
        <v>3</v>
      </c>
      <c r="D113">
        <v>2</v>
      </c>
      <c r="E113">
        <v>3.56</v>
      </c>
      <c r="F113">
        <v>0</v>
      </c>
      <c r="G113">
        <v>45</v>
      </c>
      <c r="H113">
        <v>0</v>
      </c>
      <c r="I113">
        <v>45</v>
      </c>
      <c r="J113">
        <v>44</v>
      </c>
      <c r="K113">
        <v>18</v>
      </c>
      <c r="L113">
        <v>3</v>
      </c>
      <c r="M113">
        <v>33</v>
      </c>
      <c r="N113">
        <v>16</v>
      </c>
      <c r="O113">
        <v>1.34</v>
      </c>
      <c r="P113">
        <v>6.59</v>
      </c>
      <c r="Q113">
        <v>3.13</v>
      </c>
      <c r="R113">
        <v>3.72</v>
      </c>
      <c r="S113">
        <v>0.3</v>
      </c>
    </row>
    <row r="114" spans="1:24" x14ac:dyDescent="0.25">
      <c r="A114">
        <v>8223</v>
      </c>
      <c r="B114" t="s">
        <v>1384</v>
      </c>
      <c r="C114">
        <v>8</v>
      </c>
      <c r="D114">
        <v>6</v>
      </c>
      <c r="E114">
        <v>3.92</v>
      </c>
      <c r="F114">
        <v>20</v>
      </c>
      <c r="G114">
        <v>20</v>
      </c>
      <c r="H114">
        <v>0</v>
      </c>
      <c r="I114">
        <v>123</v>
      </c>
      <c r="J114">
        <v>126</v>
      </c>
      <c r="K114">
        <v>54</v>
      </c>
      <c r="L114">
        <v>9</v>
      </c>
      <c r="M114">
        <v>81</v>
      </c>
      <c r="N114">
        <v>35</v>
      </c>
      <c r="O114">
        <v>1.31</v>
      </c>
      <c r="P114">
        <v>5.89</v>
      </c>
      <c r="Q114">
        <v>2.59</v>
      </c>
      <c r="R114">
        <v>3.72</v>
      </c>
      <c r="S114">
        <v>2.1</v>
      </c>
      <c r="U114" s="1">
        <v>3</v>
      </c>
      <c r="V114" s="1">
        <v>3</v>
      </c>
      <c r="W114" s="1">
        <v>11</v>
      </c>
    </row>
    <row r="115" spans="1:24" x14ac:dyDescent="0.25">
      <c r="A115">
        <v>8963</v>
      </c>
      <c r="B115" t="s">
        <v>2443</v>
      </c>
      <c r="C115">
        <v>2</v>
      </c>
      <c r="D115">
        <v>1</v>
      </c>
      <c r="E115">
        <v>3.54</v>
      </c>
      <c r="F115">
        <v>0</v>
      </c>
      <c r="G115">
        <v>30</v>
      </c>
      <c r="H115">
        <v>0</v>
      </c>
      <c r="I115">
        <v>30</v>
      </c>
      <c r="J115">
        <v>28</v>
      </c>
      <c r="K115">
        <v>12</v>
      </c>
      <c r="L115">
        <v>3</v>
      </c>
      <c r="M115">
        <v>26</v>
      </c>
      <c r="N115">
        <v>11</v>
      </c>
      <c r="O115">
        <v>1.31</v>
      </c>
      <c r="P115">
        <v>7.65</v>
      </c>
      <c r="Q115">
        <v>3.35</v>
      </c>
      <c r="R115">
        <v>3.72</v>
      </c>
      <c r="S115">
        <v>0.2</v>
      </c>
    </row>
    <row r="116" spans="1:24" x14ac:dyDescent="0.25">
      <c r="A116">
        <v>9975</v>
      </c>
      <c r="B116" t="s">
        <v>1367</v>
      </c>
      <c r="C116">
        <v>3</v>
      </c>
      <c r="D116">
        <v>2</v>
      </c>
      <c r="E116">
        <v>3.4</v>
      </c>
      <c r="F116">
        <v>0</v>
      </c>
      <c r="G116">
        <v>56</v>
      </c>
      <c r="H116">
        <v>35</v>
      </c>
      <c r="I116">
        <v>56</v>
      </c>
      <c r="J116">
        <v>50</v>
      </c>
      <c r="K116">
        <v>21</v>
      </c>
      <c r="L116">
        <v>5</v>
      </c>
      <c r="M116">
        <v>53</v>
      </c>
      <c r="N116">
        <v>23</v>
      </c>
      <c r="O116">
        <v>1.3</v>
      </c>
      <c r="P116">
        <v>8.64</v>
      </c>
      <c r="Q116">
        <v>3.67</v>
      </c>
      <c r="R116">
        <v>3.72</v>
      </c>
      <c r="S116">
        <v>0.4</v>
      </c>
      <c r="U116" s="1">
        <v>10</v>
      </c>
      <c r="V116" s="1">
        <v>10</v>
      </c>
      <c r="W116" s="1">
        <v>10</v>
      </c>
    </row>
    <row r="117" spans="1:24" x14ac:dyDescent="0.25">
      <c r="A117">
        <v>6317</v>
      </c>
      <c r="B117" t="s">
        <v>2523</v>
      </c>
      <c r="C117">
        <v>3</v>
      </c>
      <c r="D117">
        <v>2</v>
      </c>
      <c r="E117">
        <v>3.48</v>
      </c>
      <c r="F117">
        <v>0</v>
      </c>
      <c r="G117">
        <v>40</v>
      </c>
      <c r="H117">
        <v>0</v>
      </c>
      <c r="I117">
        <v>47</v>
      </c>
      <c r="J117">
        <v>44</v>
      </c>
      <c r="K117">
        <v>18</v>
      </c>
      <c r="L117">
        <v>5</v>
      </c>
      <c r="M117">
        <v>43</v>
      </c>
      <c r="N117">
        <v>17</v>
      </c>
      <c r="O117">
        <v>1.3</v>
      </c>
      <c r="P117">
        <v>8.16</v>
      </c>
      <c r="Q117">
        <v>3.32</v>
      </c>
      <c r="R117">
        <v>3.73</v>
      </c>
      <c r="S117">
        <v>0.3</v>
      </c>
      <c r="U117" s="1">
        <v>-5</v>
      </c>
      <c r="V117" s="1">
        <v>-4</v>
      </c>
      <c r="W117" s="1">
        <v>0</v>
      </c>
    </row>
    <row r="118" spans="1:24" x14ac:dyDescent="0.25">
      <c r="A118">
        <v>3340</v>
      </c>
      <c r="B118" t="s">
        <v>1465</v>
      </c>
      <c r="C118">
        <v>11</v>
      </c>
      <c r="D118">
        <v>8</v>
      </c>
      <c r="E118">
        <v>3.85</v>
      </c>
      <c r="F118">
        <v>26</v>
      </c>
      <c r="G118">
        <v>25</v>
      </c>
      <c r="H118">
        <v>0</v>
      </c>
      <c r="I118">
        <v>160</v>
      </c>
      <c r="J118">
        <v>152</v>
      </c>
      <c r="K118">
        <v>68</v>
      </c>
      <c r="L118">
        <v>17</v>
      </c>
      <c r="M118">
        <v>136</v>
      </c>
      <c r="N118">
        <v>51</v>
      </c>
      <c r="O118">
        <v>1.27</v>
      </c>
      <c r="P118">
        <v>7.65</v>
      </c>
      <c r="Q118">
        <v>2.87</v>
      </c>
      <c r="R118">
        <v>3.73</v>
      </c>
      <c r="S118">
        <v>2.7</v>
      </c>
      <c r="U118" s="1">
        <v>11</v>
      </c>
      <c r="V118" s="1">
        <v>11</v>
      </c>
      <c r="X118" s="1">
        <v>14</v>
      </c>
    </row>
    <row r="119" spans="1:24" x14ac:dyDescent="0.25">
      <c r="A119">
        <v>9425</v>
      </c>
      <c r="B119" t="s">
        <v>1405</v>
      </c>
      <c r="C119">
        <v>13</v>
      </c>
      <c r="D119">
        <v>8</v>
      </c>
      <c r="E119">
        <v>3.94</v>
      </c>
      <c r="F119">
        <v>28</v>
      </c>
      <c r="G119">
        <v>28</v>
      </c>
      <c r="H119">
        <v>0</v>
      </c>
      <c r="I119">
        <v>179</v>
      </c>
      <c r="J119">
        <v>185</v>
      </c>
      <c r="K119">
        <v>78</v>
      </c>
      <c r="L119">
        <v>17</v>
      </c>
      <c r="M119">
        <v>121</v>
      </c>
      <c r="N119">
        <v>40</v>
      </c>
      <c r="O119">
        <v>1.25</v>
      </c>
      <c r="P119">
        <v>6.06</v>
      </c>
      <c r="Q119">
        <v>2</v>
      </c>
      <c r="R119">
        <v>3.73</v>
      </c>
      <c r="S119">
        <v>3</v>
      </c>
      <c r="U119" s="1">
        <v>13</v>
      </c>
      <c r="V119" s="1">
        <v>12</v>
      </c>
      <c r="W119" s="1">
        <v>18</v>
      </c>
    </row>
    <row r="120" spans="1:24" x14ac:dyDescent="0.25">
      <c r="A120">
        <v>1841</v>
      </c>
      <c r="B120" t="s">
        <v>1477</v>
      </c>
      <c r="C120">
        <v>12</v>
      </c>
      <c r="D120">
        <v>9</v>
      </c>
      <c r="E120">
        <v>3.96</v>
      </c>
      <c r="F120">
        <v>30</v>
      </c>
      <c r="G120">
        <v>30</v>
      </c>
      <c r="H120">
        <v>0</v>
      </c>
      <c r="I120">
        <v>187</v>
      </c>
      <c r="J120">
        <v>182</v>
      </c>
      <c r="K120">
        <v>82</v>
      </c>
      <c r="L120">
        <v>18</v>
      </c>
      <c r="M120">
        <v>149</v>
      </c>
      <c r="N120">
        <v>62</v>
      </c>
      <c r="O120">
        <v>1.3</v>
      </c>
      <c r="P120">
        <v>7.18</v>
      </c>
      <c r="Q120">
        <v>2.96</v>
      </c>
      <c r="R120">
        <v>3.73</v>
      </c>
      <c r="S120">
        <v>3.1</v>
      </c>
      <c r="U120" s="1">
        <v>11</v>
      </c>
      <c r="V120" s="1">
        <v>11</v>
      </c>
      <c r="X120" s="1">
        <v>14</v>
      </c>
    </row>
    <row r="121" spans="1:24" x14ac:dyDescent="0.25">
      <c r="A121">
        <v>813</v>
      </c>
      <c r="B121" t="s">
        <v>2540</v>
      </c>
      <c r="C121">
        <v>2</v>
      </c>
      <c r="D121">
        <v>1</v>
      </c>
      <c r="E121">
        <v>3.63</v>
      </c>
      <c r="F121">
        <v>0</v>
      </c>
      <c r="G121">
        <v>30</v>
      </c>
      <c r="H121">
        <v>0</v>
      </c>
      <c r="I121">
        <v>30</v>
      </c>
      <c r="J121">
        <v>28</v>
      </c>
      <c r="K121">
        <v>12</v>
      </c>
      <c r="L121">
        <v>2</v>
      </c>
      <c r="M121">
        <v>25</v>
      </c>
      <c r="N121">
        <v>14</v>
      </c>
      <c r="O121">
        <v>1.4</v>
      </c>
      <c r="P121">
        <v>7.54</v>
      </c>
      <c r="Q121">
        <v>4.13</v>
      </c>
      <c r="R121">
        <v>3.73</v>
      </c>
      <c r="S121">
        <v>0.2</v>
      </c>
      <c r="U121" s="1">
        <v>-12</v>
      </c>
      <c r="V121" s="1">
        <v>-11</v>
      </c>
      <c r="X121" s="1">
        <v>-5</v>
      </c>
    </row>
    <row r="122" spans="1:24" x14ac:dyDescent="0.25">
      <c r="A122">
        <v>1984</v>
      </c>
      <c r="B122" t="s">
        <v>2613</v>
      </c>
      <c r="C122">
        <v>4</v>
      </c>
      <c r="D122">
        <v>3</v>
      </c>
      <c r="E122">
        <v>3.81</v>
      </c>
      <c r="F122">
        <v>10</v>
      </c>
      <c r="G122">
        <v>10</v>
      </c>
      <c r="H122">
        <v>0</v>
      </c>
      <c r="I122">
        <v>60</v>
      </c>
      <c r="J122">
        <v>56</v>
      </c>
      <c r="K122">
        <v>25</v>
      </c>
      <c r="L122">
        <v>6</v>
      </c>
      <c r="M122">
        <v>49</v>
      </c>
      <c r="N122">
        <v>20</v>
      </c>
      <c r="O122">
        <v>1.28</v>
      </c>
      <c r="P122">
        <v>7.46</v>
      </c>
      <c r="Q122">
        <v>3.07</v>
      </c>
      <c r="R122">
        <v>3.73</v>
      </c>
      <c r="S122">
        <v>1</v>
      </c>
      <c r="U122" s="1">
        <v>0</v>
      </c>
      <c r="V122" s="1">
        <v>0</v>
      </c>
      <c r="X122" s="1">
        <v>7</v>
      </c>
    </row>
    <row r="123" spans="1:24" x14ac:dyDescent="0.25">
      <c r="A123">
        <v>12555</v>
      </c>
      <c r="B123" t="s">
        <v>2338</v>
      </c>
      <c r="C123">
        <v>3</v>
      </c>
      <c r="D123">
        <v>2</v>
      </c>
      <c r="E123">
        <v>3.75</v>
      </c>
      <c r="F123">
        <v>5</v>
      </c>
      <c r="G123">
        <v>23</v>
      </c>
      <c r="H123">
        <v>0</v>
      </c>
      <c r="I123">
        <v>50</v>
      </c>
      <c r="J123">
        <v>45</v>
      </c>
      <c r="K123">
        <v>21</v>
      </c>
      <c r="L123">
        <v>5</v>
      </c>
      <c r="M123">
        <v>50</v>
      </c>
      <c r="N123">
        <v>21</v>
      </c>
      <c r="O123">
        <v>1.32</v>
      </c>
      <c r="P123">
        <v>8.98</v>
      </c>
      <c r="Q123">
        <v>3.83</v>
      </c>
      <c r="R123">
        <v>3.74</v>
      </c>
      <c r="S123">
        <v>0.4</v>
      </c>
      <c r="U123" s="1">
        <v>-7</v>
      </c>
      <c r="V123" s="1">
        <v>-7</v>
      </c>
      <c r="X123" s="1">
        <v>-1</v>
      </c>
    </row>
    <row r="124" spans="1:24" x14ac:dyDescent="0.25">
      <c r="A124">
        <v>4806</v>
      </c>
      <c r="B124" t="s">
        <v>2549</v>
      </c>
      <c r="C124">
        <v>2</v>
      </c>
      <c r="D124">
        <v>1</v>
      </c>
      <c r="E124">
        <v>3.48</v>
      </c>
      <c r="F124">
        <v>0</v>
      </c>
      <c r="G124">
        <v>30</v>
      </c>
      <c r="H124">
        <v>0</v>
      </c>
      <c r="I124">
        <v>30</v>
      </c>
      <c r="J124">
        <v>26</v>
      </c>
      <c r="K124">
        <v>12</v>
      </c>
      <c r="L124">
        <v>3</v>
      </c>
      <c r="M124">
        <v>31</v>
      </c>
      <c r="N124">
        <v>14</v>
      </c>
      <c r="O124">
        <v>1.34</v>
      </c>
      <c r="P124">
        <v>9.33</v>
      </c>
      <c r="Q124">
        <v>4.34</v>
      </c>
      <c r="R124">
        <v>3.74</v>
      </c>
      <c r="S124">
        <v>0.2</v>
      </c>
    </row>
    <row r="125" spans="1:24" x14ac:dyDescent="0.25">
      <c r="A125">
        <v>7947</v>
      </c>
      <c r="B125" t="s">
        <v>2554</v>
      </c>
      <c r="C125">
        <v>2</v>
      </c>
      <c r="D125">
        <v>1</v>
      </c>
      <c r="E125">
        <v>3.54</v>
      </c>
      <c r="F125">
        <v>0</v>
      </c>
      <c r="G125">
        <v>30</v>
      </c>
      <c r="H125">
        <v>0</v>
      </c>
      <c r="I125">
        <v>30</v>
      </c>
      <c r="J125">
        <v>27</v>
      </c>
      <c r="K125">
        <v>12</v>
      </c>
      <c r="L125">
        <v>2</v>
      </c>
      <c r="M125">
        <v>28</v>
      </c>
      <c r="N125">
        <v>14</v>
      </c>
      <c r="O125">
        <v>1.35</v>
      </c>
      <c r="P125">
        <v>8.44</v>
      </c>
      <c r="Q125">
        <v>4.07</v>
      </c>
      <c r="R125">
        <v>3.74</v>
      </c>
      <c r="S125">
        <v>0.2</v>
      </c>
    </row>
    <row r="126" spans="1:24" x14ac:dyDescent="0.25">
      <c r="A126">
        <v>5843</v>
      </c>
      <c r="B126" t="s">
        <v>16884</v>
      </c>
      <c r="C126">
        <v>2</v>
      </c>
      <c r="D126">
        <v>1</v>
      </c>
      <c r="E126">
        <v>3.44</v>
      </c>
      <c r="F126">
        <v>8</v>
      </c>
      <c r="G126">
        <v>8</v>
      </c>
      <c r="H126">
        <v>0</v>
      </c>
      <c r="I126">
        <v>50</v>
      </c>
      <c r="J126">
        <v>46</v>
      </c>
      <c r="K126">
        <v>19</v>
      </c>
      <c r="L126">
        <v>5</v>
      </c>
      <c r="M126">
        <v>43</v>
      </c>
      <c r="N126">
        <v>19</v>
      </c>
      <c r="O126">
        <v>1.29</v>
      </c>
      <c r="P126">
        <v>7.79</v>
      </c>
      <c r="Q126">
        <v>3.36</v>
      </c>
      <c r="R126">
        <v>3.74</v>
      </c>
      <c r="S126">
        <v>0.8</v>
      </c>
    </row>
    <row r="127" spans="1:24" x14ac:dyDescent="0.25">
      <c r="A127">
        <v>206</v>
      </c>
      <c r="B127" t="s">
        <v>2601</v>
      </c>
      <c r="C127">
        <v>3</v>
      </c>
      <c r="D127">
        <v>2</v>
      </c>
      <c r="E127">
        <v>3.5</v>
      </c>
      <c r="F127">
        <v>0</v>
      </c>
      <c r="G127">
        <v>43</v>
      </c>
      <c r="H127">
        <v>0</v>
      </c>
      <c r="I127">
        <v>45</v>
      </c>
      <c r="J127">
        <v>42</v>
      </c>
      <c r="K127">
        <v>18</v>
      </c>
      <c r="L127">
        <v>5</v>
      </c>
      <c r="M127">
        <v>41</v>
      </c>
      <c r="N127">
        <v>17</v>
      </c>
      <c r="O127">
        <v>1.3</v>
      </c>
      <c r="P127">
        <v>8.1300000000000008</v>
      </c>
      <c r="Q127">
        <v>3.29</v>
      </c>
      <c r="R127">
        <v>3.74</v>
      </c>
      <c r="S127">
        <v>0.3</v>
      </c>
      <c r="U127" s="1">
        <v>-5</v>
      </c>
      <c r="V127" s="1">
        <v>-5</v>
      </c>
      <c r="W127" s="1">
        <v>0</v>
      </c>
    </row>
    <row r="128" spans="1:24" x14ac:dyDescent="0.25">
      <c r="A128">
        <v>6485</v>
      </c>
      <c r="B128" t="s">
        <v>2612</v>
      </c>
      <c r="C128">
        <v>2</v>
      </c>
      <c r="D128">
        <v>1</v>
      </c>
      <c r="E128">
        <v>3.57</v>
      </c>
      <c r="F128">
        <v>0</v>
      </c>
      <c r="G128">
        <v>30</v>
      </c>
      <c r="H128">
        <v>10</v>
      </c>
      <c r="I128">
        <v>30</v>
      </c>
      <c r="J128">
        <v>27</v>
      </c>
      <c r="K128">
        <v>12</v>
      </c>
      <c r="L128">
        <v>3</v>
      </c>
      <c r="M128">
        <v>28</v>
      </c>
      <c r="N128">
        <v>13</v>
      </c>
      <c r="O128">
        <v>1.34</v>
      </c>
      <c r="P128">
        <v>8.4600000000000009</v>
      </c>
      <c r="Q128">
        <v>3.95</v>
      </c>
      <c r="R128">
        <v>3.74</v>
      </c>
      <c r="S128">
        <v>0.2</v>
      </c>
    </row>
    <row r="129" spans="1:24" x14ac:dyDescent="0.25">
      <c r="A129">
        <v>2186</v>
      </c>
      <c r="B129" t="s">
        <v>1490</v>
      </c>
      <c r="C129">
        <v>3</v>
      </c>
      <c r="D129">
        <v>2</v>
      </c>
      <c r="E129">
        <v>3.47</v>
      </c>
      <c r="F129">
        <v>0</v>
      </c>
      <c r="G129">
        <v>49</v>
      </c>
      <c r="H129">
        <v>32</v>
      </c>
      <c r="I129">
        <v>49</v>
      </c>
      <c r="J129">
        <v>44</v>
      </c>
      <c r="K129">
        <v>19</v>
      </c>
      <c r="L129">
        <v>5</v>
      </c>
      <c r="M129">
        <v>49</v>
      </c>
      <c r="N129">
        <v>22</v>
      </c>
      <c r="O129">
        <v>1.33</v>
      </c>
      <c r="P129">
        <v>8.98</v>
      </c>
      <c r="Q129">
        <v>3.96</v>
      </c>
      <c r="R129">
        <v>3.75</v>
      </c>
      <c r="S129">
        <v>0.3</v>
      </c>
      <c r="U129" s="1">
        <v>7</v>
      </c>
      <c r="V129" s="1">
        <v>7</v>
      </c>
      <c r="W129" s="1">
        <v>8</v>
      </c>
    </row>
    <row r="130" spans="1:24" x14ac:dyDescent="0.25">
      <c r="A130">
        <v>2155</v>
      </c>
      <c r="B130" t="s">
        <v>1438</v>
      </c>
      <c r="C130">
        <v>3</v>
      </c>
      <c r="D130">
        <v>2</v>
      </c>
      <c r="E130">
        <v>3.54</v>
      </c>
      <c r="F130">
        <v>0</v>
      </c>
      <c r="G130">
        <v>36</v>
      </c>
      <c r="H130">
        <v>0</v>
      </c>
      <c r="I130">
        <v>42</v>
      </c>
      <c r="J130">
        <v>40</v>
      </c>
      <c r="K130">
        <v>16</v>
      </c>
      <c r="L130">
        <v>4</v>
      </c>
      <c r="M130">
        <v>35</v>
      </c>
      <c r="N130">
        <v>14</v>
      </c>
      <c r="O130">
        <v>1.29</v>
      </c>
      <c r="P130">
        <v>7.63</v>
      </c>
      <c r="Q130">
        <v>3</v>
      </c>
      <c r="R130">
        <v>3.75</v>
      </c>
      <c r="S130">
        <v>0.3</v>
      </c>
    </row>
    <row r="131" spans="1:24" x14ac:dyDescent="0.25">
      <c r="A131">
        <v>7385</v>
      </c>
      <c r="B131" t="s">
        <v>2568</v>
      </c>
      <c r="C131">
        <v>2</v>
      </c>
      <c r="D131">
        <v>1</v>
      </c>
      <c r="E131">
        <v>3.62</v>
      </c>
      <c r="F131">
        <v>0</v>
      </c>
      <c r="G131">
        <v>30</v>
      </c>
      <c r="H131">
        <v>0</v>
      </c>
      <c r="I131">
        <v>30</v>
      </c>
      <c r="J131">
        <v>31</v>
      </c>
      <c r="K131">
        <v>12</v>
      </c>
      <c r="L131">
        <v>3</v>
      </c>
      <c r="M131">
        <v>20</v>
      </c>
      <c r="N131">
        <v>8</v>
      </c>
      <c r="O131">
        <v>1.3</v>
      </c>
      <c r="P131">
        <v>6.03</v>
      </c>
      <c r="Q131">
        <v>2.4700000000000002</v>
      </c>
      <c r="R131">
        <v>3.75</v>
      </c>
      <c r="S131">
        <v>0.2</v>
      </c>
    </row>
    <row r="132" spans="1:24" x14ac:dyDescent="0.25">
      <c r="A132">
        <v>10234</v>
      </c>
      <c r="B132" t="s">
        <v>2318</v>
      </c>
      <c r="C132">
        <v>3</v>
      </c>
      <c r="D132">
        <v>2</v>
      </c>
      <c r="E132">
        <v>3.55</v>
      </c>
      <c r="F132">
        <v>0</v>
      </c>
      <c r="G132">
        <v>34</v>
      </c>
      <c r="H132">
        <v>0</v>
      </c>
      <c r="I132">
        <v>42</v>
      </c>
      <c r="J132">
        <v>40</v>
      </c>
      <c r="K132">
        <v>16</v>
      </c>
      <c r="L132">
        <v>4</v>
      </c>
      <c r="M132">
        <v>35</v>
      </c>
      <c r="N132">
        <v>15</v>
      </c>
      <c r="O132">
        <v>1.31</v>
      </c>
      <c r="P132">
        <v>7.58</v>
      </c>
      <c r="Q132">
        <v>3.25</v>
      </c>
      <c r="R132">
        <v>3.76</v>
      </c>
      <c r="S132">
        <v>0.3</v>
      </c>
    </row>
    <row r="133" spans="1:24" x14ac:dyDescent="0.25">
      <c r="A133">
        <v>199</v>
      </c>
      <c r="B133" t="s">
        <v>2240</v>
      </c>
      <c r="C133">
        <v>3</v>
      </c>
      <c r="D133">
        <v>2</v>
      </c>
      <c r="E133">
        <v>3.87</v>
      </c>
      <c r="F133">
        <v>5</v>
      </c>
      <c r="G133">
        <v>18</v>
      </c>
      <c r="H133">
        <v>0</v>
      </c>
      <c r="I133">
        <v>54</v>
      </c>
      <c r="J133">
        <v>57</v>
      </c>
      <c r="K133">
        <v>23</v>
      </c>
      <c r="L133">
        <v>3</v>
      </c>
      <c r="M133">
        <v>32</v>
      </c>
      <c r="N133">
        <v>18</v>
      </c>
      <c r="O133">
        <v>1.39</v>
      </c>
      <c r="P133">
        <v>5.28</v>
      </c>
      <c r="Q133">
        <v>3.01</v>
      </c>
      <c r="R133">
        <v>3.76</v>
      </c>
      <c r="S133">
        <v>0.5</v>
      </c>
      <c r="U133" s="1">
        <v>-8</v>
      </c>
      <c r="V133" s="1">
        <v>-8</v>
      </c>
      <c r="W133" s="1">
        <v>-2</v>
      </c>
    </row>
    <row r="134" spans="1:24" x14ac:dyDescent="0.25">
      <c r="A134">
        <v>6819</v>
      </c>
      <c r="B134" t="s">
        <v>2526</v>
      </c>
      <c r="C134">
        <v>4</v>
      </c>
      <c r="D134">
        <v>3</v>
      </c>
      <c r="E134">
        <v>3.69</v>
      </c>
      <c r="F134">
        <v>1</v>
      </c>
      <c r="G134">
        <v>49</v>
      </c>
      <c r="H134">
        <v>0</v>
      </c>
      <c r="I134">
        <v>67</v>
      </c>
      <c r="J134">
        <v>67</v>
      </c>
      <c r="K134">
        <v>28</v>
      </c>
      <c r="L134">
        <v>5</v>
      </c>
      <c r="M134">
        <v>51</v>
      </c>
      <c r="N134">
        <v>23</v>
      </c>
      <c r="O134">
        <v>1.34</v>
      </c>
      <c r="P134">
        <v>6.76</v>
      </c>
      <c r="Q134">
        <v>3.13</v>
      </c>
      <c r="R134">
        <v>3.76</v>
      </c>
      <c r="S134">
        <v>0.4</v>
      </c>
      <c r="U134" s="1">
        <v>-6</v>
      </c>
      <c r="V134" s="1">
        <v>-6</v>
      </c>
      <c r="W134" s="1">
        <v>0</v>
      </c>
    </row>
    <row r="135" spans="1:24" x14ac:dyDescent="0.25">
      <c r="A135">
        <v>7555</v>
      </c>
      <c r="B135" t="s">
        <v>2498</v>
      </c>
      <c r="C135">
        <v>2</v>
      </c>
      <c r="D135">
        <v>1</v>
      </c>
      <c r="E135">
        <v>3.42</v>
      </c>
      <c r="F135">
        <v>0</v>
      </c>
      <c r="G135">
        <v>26</v>
      </c>
      <c r="H135">
        <v>0</v>
      </c>
      <c r="I135">
        <v>33</v>
      </c>
      <c r="J135">
        <v>29</v>
      </c>
      <c r="K135">
        <v>12</v>
      </c>
      <c r="L135">
        <v>3</v>
      </c>
      <c r="M135">
        <v>29</v>
      </c>
      <c r="N135">
        <v>13</v>
      </c>
      <c r="O135">
        <v>1.29</v>
      </c>
      <c r="P135">
        <v>8.1199999999999992</v>
      </c>
      <c r="Q135">
        <v>3.51</v>
      </c>
      <c r="R135">
        <v>3.76</v>
      </c>
      <c r="S135">
        <v>0.2</v>
      </c>
    </row>
    <row r="136" spans="1:24" x14ac:dyDescent="0.25">
      <c r="A136">
        <v>7016</v>
      </c>
      <c r="B136" t="s">
        <v>16883</v>
      </c>
      <c r="C136">
        <v>2</v>
      </c>
      <c r="D136">
        <v>1</v>
      </c>
      <c r="E136">
        <v>3.38</v>
      </c>
      <c r="F136">
        <v>0</v>
      </c>
      <c r="G136">
        <v>30</v>
      </c>
      <c r="H136">
        <v>0</v>
      </c>
      <c r="I136">
        <v>30</v>
      </c>
      <c r="J136">
        <v>26</v>
      </c>
      <c r="K136">
        <v>11</v>
      </c>
      <c r="L136">
        <v>3</v>
      </c>
      <c r="M136">
        <v>31</v>
      </c>
      <c r="N136">
        <v>14</v>
      </c>
      <c r="O136">
        <v>1.32</v>
      </c>
      <c r="P136">
        <v>9.42</v>
      </c>
      <c r="Q136">
        <v>4.17</v>
      </c>
      <c r="R136">
        <v>3.76</v>
      </c>
      <c r="S136">
        <v>0.2</v>
      </c>
    </row>
    <row r="137" spans="1:24" x14ac:dyDescent="0.25">
      <c r="A137">
        <v>4505</v>
      </c>
      <c r="B137" t="s">
        <v>1406</v>
      </c>
      <c r="C137">
        <v>12</v>
      </c>
      <c r="D137">
        <v>9</v>
      </c>
      <c r="E137">
        <v>3.86</v>
      </c>
      <c r="F137">
        <v>29</v>
      </c>
      <c r="G137">
        <v>29</v>
      </c>
      <c r="H137">
        <v>0</v>
      </c>
      <c r="I137">
        <v>178</v>
      </c>
      <c r="J137">
        <v>177</v>
      </c>
      <c r="K137">
        <v>76</v>
      </c>
      <c r="L137">
        <v>19</v>
      </c>
      <c r="M137">
        <v>134</v>
      </c>
      <c r="N137">
        <v>43</v>
      </c>
      <c r="O137">
        <v>1.24</v>
      </c>
      <c r="P137">
        <v>6.79</v>
      </c>
      <c r="Q137">
        <v>2.17</v>
      </c>
      <c r="R137">
        <v>3.77</v>
      </c>
      <c r="S137">
        <v>2.9</v>
      </c>
      <c r="U137" s="1">
        <v>14</v>
      </c>
      <c r="V137" s="1">
        <v>14</v>
      </c>
      <c r="X137" s="1">
        <v>16</v>
      </c>
    </row>
    <row r="138" spans="1:24" x14ac:dyDescent="0.25">
      <c r="A138">
        <v>1525</v>
      </c>
      <c r="B138" t="s">
        <v>2446</v>
      </c>
      <c r="C138">
        <v>2</v>
      </c>
      <c r="D138">
        <v>1</v>
      </c>
      <c r="E138">
        <v>3.63</v>
      </c>
      <c r="F138">
        <v>0</v>
      </c>
      <c r="G138">
        <v>30</v>
      </c>
      <c r="H138">
        <v>0</v>
      </c>
      <c r="I138">
        <v>30</v>
      </c>
      <c r="J138">
        <v>29</v>
      </c>
      <c r="K138">
        <v>12</v>
      </c>
      <c r="L138">
        <v>3</v>
      </c>
      <c r="M138">
        <v>24</v>
      </c>
      <c r="N138">
        <v>11</v>
      </c>
      <c r="O138">
        <v>1.34</v>
      </c>
      <c r="P138">
        <v>7.28</v>
      </c>
      <c r="Q138">
        <v>3.4</v>
      </c>
      <c r="R138">
        <v>3.77</v>
      </c>
      <c r="S138">
        <v>0.2</v>
      </c>
    </row>
    <row r="139" spans="1:24" x14ac:dyDescent="0.25">
      <c r="A139">
        <v>5669</v>
      </c>
      <c r="B139" t="s">
        <v>1554</v>
      </c>
      <c r="C139">
        <v>10</v>
      </c>
      <c r="D139">
        <v>9</v>
      </c>
      <c r="E139">
        <v>4.0199999999999996</v>
      </c>
      <c r="F139">
        <v>26</v>
      </c>
      <c r="G139">
        <v>27</v>
      </c>
      <c r="H139">
        <v>0</v>
      </c>
      <c r="I139">
        <v>161</v>
      </c>
      <c r="J139">
        <v>173</v>
      </c>
      <c r="K139">
        <v>72</v>
      </c>
      <c r="L139">
        <v>11</v>
      </c>
      <c r="M139">
        <v>86</v>
      </c>
      <c r="N139">
        <v>45</v>
      </c>
      <c r="O139">
        <v>1.36</v>
      </c>
      <c r="P139">
        <v>4.83</v>
      </c>
      <c r="Q139">
        <v>2.54</v>
      </c>
      <c r="R139">
        <v>3.77</v>
      </c>
      <c r="S139">
        <v>2.6</v>
      </c>
      <c r="U139" s="1">
        <v>0</v>
      </c>
      <c r="V139" s="1">
        <v>0</v>
      </c>
      <c r="X139" s="1">
        <v>6</v>
      </c>
    </row>
    <row r="140" spans="1:24" x14ac:dyDescent="0.25">
      <c r="A140">
        <v>510</v>
      </c>
      <c r="B140" t="s">
        <v>1489</v>
      </c>
      <c r="C140">
        <v>10</v>
      </c>
      <c r="D140">
        <v>8</v>
      </c>
      <c r="E140">
        <v>3.87</v>
      </c>
      <c r="F140">
        <v>25</v>
      </c>
      <c r="G140">
        <v>25</v>
      </c>
      <c r="H140">
        <v>0</v>
      </c>
      <c r="I140">
        <v>149</v>
      </c>
      <c r="J140">
        <v>144</v>
      </c>
      <c r="K140">
        <v>64</v>
      </c>
      <c r="L140">
        <v>15</v>
      </c>
      <c r="M140">
        <v>120</v>
      </c>
      <c r="N140">
        <v>46</v>
      </c>
      <c r="O140">
        <v>1.27</v>
      </c>
      <c r="P140">
        <v>7.23</v>
      </c>
      <c r="Q140">
        <v>2.78</v>
      </c>
      <c r="R140">
        <v>3.77</v>
      </c>
      <c r="S140">
        <v>2.4</v>
      </c>
      <c r="U140" s="1">
        <v>10</v>
      </c>
      <c r="V140" s="1">
        <v>10</v>
      </c>
      <c r="W140" s="1">
        <v>16</v>
      </c>
    </row>
    <row r="141" spans="1:24" x14ac:dyDescent="0.25">
      <c r="A141">
        <v>4699</v>
      </c>
      <c r="B141" t="s">
        <v>2565</v>
      </c>
      <c r="C141">
        <v>2</v>
      </c>
      <c r="D141">
        <v>1</v>
      </c>
      <c r="E141">
        <v>3.38</v>
      </c>
      <c r="F141">
        <v>0</v>
      </c>
      <c r="G141">
        <v>30</v>
      </c>
      <c r="H141">
        <v>0</v>
      </c>
      <c r="I141">
        <v>30</v>
      </c>
      <c r="J141">
        <v>26</v>
      </c>
      <c r="K141">
        <v>11</v>
      </c>
      <c r="L141">
        <v>3</v>
      </c>
      <c r="M141">
        <v>30</v>
      </c>
      <c r="N141">
        <v>12</v>
      </c>
      <c r="O141">
        <v>1.3</v>
      </c>
      <c r="P141">
        <v>9.07</v>
      </c>
      <c r="Q141">
        <v>3.72</v>
      </c>
      <c r="R141">
        <v>3.77</v>
      </c>
      <c r="S141">
        <v>0.2</v>
      </c>
    </row>
    <row r="142" spans="1:24" x14ac:dyDescent="0.25">
      <c r="A142">
        <v>1933</v>
      </c>
      <c r="B142" t="s">
        <v>1481</v>
      </c>
      <c r="C142">
        <v>2</v>
      </c>
      <c r="D142">
        <v>1</v>
      </c>
      <c r="E142">
        <v>3.47</v>
      </c>
      <c r="F142">
        <v>0</v>
      </c>
      <c r="G142">
        <v>33</v>
      </c>
      <c r="H142">
        <v>14</v>
      </c>
      <c r="I142">
        <v>33</v>
      </c>
      <c r="J142">
        <v>30</v>
      </c>
      <c r="K142">
        <v>13</v>
      </c>
      <c r="L142">
        <v>3</v>
      </c>
      <c r="M142">
        <v>32</v>
      </c>
      <c r="N142">
        <v>13</v>
      </c>
      <c r="O142">
        <v>1.31</v>
      </c>
      <c r="P142">
        <v>8.64</v>
      </c>
      <c r="Q142">
        <v>3.66</v>
      </c>
      <c r="R142">
        <v>3.77</v>
      </c>
      <c r="S142">
        <v>0.2</v>
      </c>
      <c r="U142" s="1">
        <v>2</v>
      </c>
      <c r="V142" s="1">
        <v>2</v>
      </c>
      <c r="X142" s="1">
        <v>5</v>
      </c>
    </row>
    <row r="143" spans="1:24" x14ac:dyDescent="0.25">
      <c r="A143">
        <v>1886</v>
      </c>
      <c r="B143" t="s">
        <v>2596</v>
      </c>
      <c r="C143">
        <v>2</v>
      </c>
      <c r="D143">
        <v>1</v>
      </c>
      <c r="E143">
        <v>3.62</v>
      </c>
      <c r="F143">
        <v>0</v>
      </c>
      <c r="G143">
        <v>45</v>
      </c>
      <c r="H143">
        <v>0</v>
      </c>
      <c r="I143">
        <v>34</v>
      </c>
      <c r="J143">
        <v>33</v>
      </c>
      <c r="K143">
        <v>13</v>
      </c>
      <c r="L143">
        <v>3</v>
      </c>
      <c r="M143">
        <v>26</v>
      </c>
      <c r="N143">
        <v>12</v>
      </c>
      <c r="O143">
        <v>1.33</v>
      </c>
      <c r="P143">
        <v>7.08</v>
      </c>
      <c r="Q143">
        <v>3.22</v>
      </c>
      <c r="R143">
        <v>3.77</v>
      </c>
      <c r="S143">
        <v>0.2</v>
      </c>
      <c r="U143" s="1">
        <v>-9</v>
      </c>
      <c r="V143" s="1">
        <v>-9</v>
      </c>
      <c r="W143" s="1">
        <v>-3</v>
      </c>
    </row>
    <row r="144" spans="1:24" x14ac:dyDescent="0.25">
      <c r="A144">
        <v>9736</v>
      </c>
      <c r="B144" t="s">
        <v>2458</v>
      </c>
      <c r="C144">
        <v>2</v>
      </c>
      <c r="D144">
        <v>2</v>
      </c>
      <c r="E144">
        <v>3.67</v>
      </c>
      <c r="F144">
        <v>0</v>
      </c>
      <c r="G144">
        <v>45</v>
      </c>
      <c r="H144">
        <v>0</v>
      </c>
      <c r="I144">
        <v>40</v>
      </c>
      <c r="J144">
        <v>40</v>
      </c>
      <c r="K144">
        <v>16</v>
      </c>
      <c r="L144">
        <v>3</v>
      </c>
      <c r="M144">
        <v>28</v>
      </c>
      <c r="N144">
        <v>14</v>
      </c>
      <c r="O144">
        <v>1.35</v>
      </c>
      <c r="P144">
        <v>6.35</v>
      </c>
      <c r="Q144">
        <v>3.07</v>
      </c>
      <c r="R144">
        <v>3.78</v>
      </c>
      <c r="S144">
        <v>0.2</v>
      </c>
      <c r="U144" s="1">
        <v>-9</v>
      </c>
      <c r="V144" s="1">
        <v>-9</v>
      </c>
      <c r="X144" s="1">
        <v>-3</v>
      </c>
    </row>
    <row r="145" spans="1:24" x14ac:dyDescent="0.25">
      <c r="A145">
        <v>10745</v>
      </c>
      <c r="B145" t="s">
        <v>1382</v>
      </c>
      <c r="C145">
        <v>4</v>
      </c>
      <c r="D145">
        <v>3</v>
      </c>
      <c r="E145">
        <v>3.71</v>
      </c>
      <c r="F145">
        <v>3</v>
      </c>
      <c r="G145">
        <v>31</v>
      </c>
      <c r="H145">
        <v>1</v>
      </c>
      <c r="I145">
        <v>70</v>
      </c>
      <c r="J145">
        <v>64</v>
      </c>
      <c r="K145">
        <v>29</v>
      </c>
      <c r="L145">
        <v>6</v>
      </c>
      <c r="M145">
        <v>63</v>
      </c>
      <c r="N145">
        <v>30</v>
      </c>
      <c r="O145">
        <v>1.34</v>
      </c>
      <c r="P145">
        <v>8.1199999999999992</v>
      </c>
      <c r="Q145">
        <v>3.84</v>
      </c>
      <c r="R145">
        <v>3.78</v>
      </c>
      <c r="S145">
        <v>0.5</v>
      </c>
      <c r="U145" s="1">
        <v>-4</v>
      </c>
      <c r="V145" s="1">
        <v>-4</v>
      </c>
      <c r="X145" s="1">
        <v>1</v>
      </c>
    </row>
    <row r="146" spans="1:24" x14ac:dyDescent="0.25">
      <c r="A146">
        <v>844</v>
      </c>
      <c r="B146" t="s">
        <v>1349</v>
      </c>
      <c r="C146">
        <v>2</v>
      </c>
      <c r="D146">
        <v>1</v>
      </c>
      <c r="E146">
        <v>3.54</v>
      </c>
      <c r="F146">
        <v>0</v>
      </c>
      <c r="G146">
        <v>38</v>
      </c>
      <c r="H146">
        <v>35</v>
      </c>
      <c r="I146">
        <v>37</v>
      </c>
      <c r="J146">
        <v>35</v>
      </c>
      <c r="K146">
        <v>15</v>
      </c>
      <c r="L146">
        <v>4</v>
      </c>
      <c r="M146">
        <v>32</v>
      </c>
      <c r="N146">
        <v>13</v>
      </c>
      <c r="O146">
        <v>1.29</v>
      </c>
      <c r="P146">
        <v>7.71</v>
      </c>
      <c r="Q146">
        <v>3.1</v>
      </c>
      <c r="R146">
        <v>3.78</v>
      </c>
      <c r="S146">
        <v>0.2</v>
      </c>
      <c r="U146" s="1">
        <v>7</v>
      </c>
      <c r="V146" s="1">
        <v>7</v>
      </c>
      <c r="W146" s="1">
        <v>8</v>
      </c>
    </row>
    <row r="147" spans="1:24" x14ac:dyDescent="0.25">
      <c r="A147">
        <v>13398</v>
      </c>
      <c r="B147" t="s">
        <v>2604</v>
      </c>
      <c r="C147">
        <v>2</v>
      </c>
      <c r="D147">
        <v>1</v>
      </c>
      <c r="E147">
        <v>3.58</v>
      </c>
      <c r="F147">
        <v>0</v>
      </c>
      <c r="G147">
        <v>30</v>
      </c>
      <c r="H147">
        <v>0</v>
      </c>
      <c r="I147">
        <v>30</v>
      </c>
      <c r="J147">
        <v>26</v>
      </c>
      <c r="K147">
        <v>12</v>
      </c>
      <c r="L147">
        <v>3</v>
      </c>
      <c r="M147">
        <v>30</v>
      </c>
      <c r="N147">
        <v>15</v>
      </c>
      <c r="O147">
        <v>1.36</v>
      </c>
      <c r="P147">
        <v>8.99</v>
      </c>
      <c r="Q147">
        <v>4.46</v>
      </c>
      <c r="R147">
        <v>3.79</v>
      </c>
      <c r="S147">
        <v>0.2</v>
      </c>
    </row>
    <row r="148" spans="1:24" x14ac:dyDescent="0.25">
      <c r="A148">
        <v>1292</v>
      </c>
      <c r="B148" t="s">
        <v>1443</v>
      </c>
      <c r="C148">
        <v>9</v>
      </c>
      <c r="D148">
        <v>7</v>
      </c>
      <c r="E148">
        <v>4.0199999999999996</v>
      </c>
      <c r="F148">
        <v>21</v>
      </c>
      <c r="G148">
        <v>21</v>
      </c>
      <c r="H148">
        <v>0</v>
      </c>
      <c r="I148">
        <v>134</v>
      </c>
      <c r="J148">
        <v>137</v>
      </c>
      <c r="K148">
        <v>60</v>
      </c>
      <c r="L148">
        <v>12</v>
      </c>
      <c r="M148">
        <v>91</v>
      </c>
      <c r="N148">
        <v>37</v>
      </c>
      <c r="O148">
        <v>1.3</v>
      </c>
      <c r="P148">
        <v>6.09</v>
      </c>
      <c r="Q148">
        <v>2.52</v>
      </c>
      <c r="R148">
        <v>3.79</v>
      </c>
      <c r="S148">
        <v>2.1</v>
      </c>
    </row>
    <row r="149" spans="1:24" x14ac:dyDescent="0.25">
      <c r="A149">
        <v>715</v>
      </c>
      <c r="B149" t="s">
        <v>2479</v>
      </c>
      <c r="C149">
        <v>2</v>
      </c>
      <c r="D149">
        <v>1</v>
      </c>
      <c r="E149">
        <v>3.69</v>
      </c>
      <c r="F149">
        <v>0</v>
      </c>
      <c r="G149">
        <v>33</v>
      </c>
      <c r="H149">
        <v>0</v>
      </c>
      <c r="I149">
        <v>33</v>
      </c>
      <c r="J149">
        <v>32</v>
      </c>
      <c r="K149">
        <v>13</v>
      </c>
      <c r="L149">
        <v>2</v>
      </c>
      <c r="M149">
        <v>24</v>
      </c>
      <c r="N149">
        <v>15</v>
      </c>
      <c r="O149">
        <v>1.43</v>
      </c>
      <c r="P149">
        <v>6.62</v>
      </c>
      <c r="Q149">
        <v>4.01</v>
      </c>
      <c r="R149">
        <v>3.79</v>
      </c>
      <c r="S149">
        <v>0.2</v>
      </c>
    </row>
    <row r="150" spans="1:24" x14ac:dyDescent="0.25">
      <c r="A150">
        <v>6457</v>
      </c>
      <c r="B150" t="s">
        <v>16882</v>
      </c>
      <c r="C150">
        <v>2</v>
      </c>
      <c r="D150">
        <v>1</v>
      </c>
      <c r="E150">
        <v>3.53</v>
      </c>
      <c r="F150">
        <v>0</v>
      </c>
      <c r="G150">
        <v>30</v>
      </c>
      <c r="H150">
        <v>0</v>
      </c>
      <c r="I150">
        <v>30</v>
      </c>
      <c r="J150">
        <v>29</v>
      </c>
      <c r="K150">
        <v>12</v>
      </c>
      <c r="L150">
        <v>3</v>
      </c>
      <c r="M150">
        <v>25</v>
      </c>
      <c r="N150">
        <v>10</v>
      </c>
      <c r="O150">
        <v>1.28</v>
      </c>
      <c r="P150">
        <v>7.54</v>
      </c>
      <c r="Q150">
        <v>2.9</v>
      </c>
      <c r="R150">
        <v>3.79</v>
      </c>
      <c r="S150">
        <v>0.2</v>
      </c>
    </row>
    <row r="151" spans="1:24" x14ac:dyDescent="0.25">
      <c r="A151">
        <v>5099</v>
      </c>
      <c r="B151" t="s">
        <v>16881</v>
      </c>
      <c r="C151">
        <v>2</v>
      </c>
      <c r="D151">
        <v>1</v>
      </c>
      <c r="E151">
        <v>3.41</v>
      </c>
      <c r="F151">
        <v>0</v>
      </c>
      <c r="G151">
        <v>30</v>
      </c>
      <c r="H151">
        <v>0</v>
      </c>
      <c r="I151">
        <v>30</v>
      </c>
      <c r="J151">
        <v>29</v>
      </c>
      <c r="K151">
        <v>11</v>
      </c>
      <c r="L151">
        <v>3</v>
      </c>
      <c r="M151">
        <v>25</v>
      </c>
      <c r="N151">
        <v>9</v>
      </c>
      <c r="O151">
        <v>1.25</v>
      </c>
      <c r="P151">
        <v>7.62</v>
      </c>
      <c r="Q151">
        <v>2.67</v>
      </c>
      <c r="R151">
        <v>3.79</v>
      </c>
      <c r="S151">
        <v>0.2</v>
      </c>
    </row>
    <row r="152" spans="1:24" x14ac:dyDescent="0.25">
      <c r="A152">
        <v>4241</v>
      </c>
      <c r="B152" t="s">
        <v>2139</v>
      </c>
      <c r="C152">
        <v>3</v>
      </c>
      <c r="D152">
        <v>2</v>
      </c>
      <c r="E152">
        <v>3.51</v>
      </c>
      <c r="F152">
        <v>2</v>
      </c>
      <c r="G152">
        <v>37</v>
      </c>
      <c r="H152">
        <v>0</v>
      </c>
      <c r="I152">
        <v>52</v>
      </c>
      <c r="J152">
        <v>51</v>
      </c>
      <c r="K152">
        <v>20</v>
      </c>
      <c r="L152">
        <v>6</v>
      </c>
      <c r="M152">
        <v>44</v>
      </c>
      <c r="N152">
        <v>14</v>
      </c>
      <c r="O152">
        <v>1.24</v>
      </c>
      <c r="P152">
        <v>7.57</v>
      </c>
      <c r="Q152">
        <v>2.44</v>
      </c>
      <c r="R152">
        <v>3.79</v>
      </c>
      <c r="S152">
        <v>0.3</v>
      </c>
      <c r="U152" s="1">
        <v>-4</v>
      </c>
      <c r="V152" s="1">
        <v>-4</v>
      </c>
      <c r="W152" s="1">
        <v>1</v>
      </c>
    </row>
    <row r="153" spans="1:24" x14ac:dyDescent="0.25">
      <c r="A153">
        <v>4662</v>
      </c>
      <c r="B153" t="s">
        <v>1428</v>
      </c>
      <c r="C153">
        <v>9</v>
      </c>
      <c r="D153">
        <v>7</v>
      </c>
      <c r="E153">
        <v>4.0599999999999996</v>
      </c>
      <c r="F153">
        <v>21</v>
      </c>
      <c r="G153">
        <v>20</v>
      </c>
      <c r="H153">
        <v>0</v>
      </c>
      <c r="I153">
        <v>134</v>
      </c>
      <c r="J153">
        <v>140</v>
      </c>
      <c r="K153">
        <v>60</v>
      </c>
      <c r="L153">
        <v>13</v>
      </c>
      <c r="M153">
        <v>89</v>
      </c>
      <c r="N153">
        <v>31</v>
      </c>
      <c r="O153">
        <v>1.28</v>
      </c>
      <c r="P153">
        <v>6.01</v>
      </c>
      <c r="Q153">
        <v>2.1</v>
      </c>
      <c r="R153">
        <v>3.79</v>
      </c>
      <c r="S153">
        <v>2.2000000000000002</v>
      </c>
      <c r="U153" s="1">
        <v>3</v>
      </c>
      <c r="V153" s="1">
        <v>3</v>
      </c>
      <c r="X153" s="1">
        <v>9</v>
      </c>
    </row>
    <row r="154" spans="1:24" x14ac:dyDescent="0.25">
      <c r="A154">
        <v>3815</v>
      </c>
      <c r="B154" t="s">
        <v>1440</v>
      </c>
      <c r="C154">
        <v>13</v>
      </c>
      <c r="D154">
        <v>9</v>
      </c>
      <c r="E154">
        <v>3.91</v>
      </c>
      <c r="F154">
        <v>30</v>
      </c>
      <c r="G154">
        <v>30</v>
      </c>
      <c r="H154">
        <v>0</v>
      </c>
      <c r="I154">
        <v>192</v>
      </c>
      <c r="J154">
        <v>183</v>
      </c>
      <c r="K154">
        <v>83</v>
      </c>
      <c r="L154">
        <v>22</v>
      </c>
      <c r="M154">
        <v>168</v>
      </c>
      <c r="N154">
        <v>61</v>
      </c>
      <c r="O154">
        <v>1.27</v>
      </c>
      <c r="P154">
        <v>7.88</v>
      </c>
      <c r="Q154">
        <v>2.84</v>
      </c>
      <c r="R154">
        <v>3.8</v>
      </c>
      <c r="S154">
        <v>3</v>
      </c>
      <c r="U154" s="1">
        <v>15</v>
      </c>
      <c r="V154" s="1">
        <v>15</v>
      </c>
      <c r="X154" s="1">
        <v>17</v>
      </c>
    </row>
    <row r="155" spans="1:24" x14ac:dyDescent="0.25">
      <c r="A155">
        <v>8855</v>
      </c>
      <c r="B155" t="s">
        <v>1379</v>
      </c>
      <c r="C155">
        <v>4</v>
      </c>
      <c r="D155">
        <v>3</v>
      </c>
      <c r="E155">
        <v>3.51</v>
      </c>
      <c r="F155">
        <v>1</v>
      </c>
      <c r="G155">
        <v>56</v>
      </c>
      <c r="H155">
        <v>5</v>
      </c>
      <c r="I155">
        <v>64</v>
      </c>
      <c r="J155">
        <v>57</v>
      </c>
      <c r="K155">
        <v>25</v>
      </c>
      <c r="L155">
        <v>6</v>
      </c>
      <c r="M155">
        <v>61</v>
      </c>
      <c r="N155">
        <v>28</v>
      </c>
      <c r="O155">
        <v>1.32</v>
      </c>
      <c r="P155">
        <v>8.57</v>
      </c>
      <c r="Q155">
        <v>3.88</v>
      </c>
      <c r="R155">
        <v>3.81</v>
      </c>
      <c r="S155">
        <v>0.4</v>
      </c>
      <c r="U155" s="1">
        <v>-1</v>
      </c>
      <c r="V155" s="1">
        <v>-1</v>
      </c>
      <c r="W155" s="1">
        <v>3</v>
      </c>
    </row>
    <row r="156" spans="1:24" x14ac:dyDescent="0.25">
      <c r="A156">
        <v>1245</v>
      </c>
      <c r="B156" t="s">
        <v>1415</v>
      </c>
      <c r="C156">
        <v>14</v>
      </c>
      <c r="D156">
        <v>10</v>
      </c>
      <c r="E156">
        <v>3.99</v>
      </c>
      <c r="F156">
        <v>31</v>
      </c>
      <c r="G156">
        <v>31</v>
      </c>
      <c r="H156">
        <v>0</v>
      </c>
      <c r="I156">
        <v>210</v>
      </c>
      <c r="J156">
        <v>210</v>
      </c>
      <c r="K156">
        <v>93</v>
      </c>
      <c r="L156">
        <v>22</v>
      </c>
      <c r="M156">
        <v>159</v>
      </c>
      <c r="N156">
        <v>59</v>
      </c>
      <c r="O156">
        <v>1.28</v>
      </c>
      <c r="P156">
        <v>6.8</v>
      </c>
      <c r="Q156">
        <v>2.5299999999999998</v>
      </c>
      <c r="R156">
        <v>3.81</v>
      </c>
      <c r="S156">
        <v>3.3</v>
      </c>
      <c r="U156" s="1">
        <v>13</v>
      </c>
      <c r="V156" s="1">
        <v>13</v>
      </c>
      <c r="X156" s="1">
        <v>15</v>
      </c>
    </row>
    <row r="157" spans="1:24" x14ac:dyDescent="0.25">
      <c r="A157">
        <v>1852</v>
      </c>
      <c r="B157" t="s">
        <v>2618</v>
      </c>
      <c r="C157">
        <v>2</v>
      </c>
      <c r="D157">
        <v>1</v>
      </c>
      <c r="E157">
        <v>3.51</v>
      </c>
      <c r="F157">
        <v>0</v>
      </c>
      <c r="G157">
        <v>36</v>
      </c>
      <c r="H157">
        <v>29</v>
      </c>
      <c r="I157">
        <v>36</v>
      </c>
      <c r="J157">
        <v>33</v>
      </c>
      <c r="K157">
        <v>14</v>
      </c>
      <c r="L157">
        <v>4</v>
      </c>
      <c r="M157">
        <v>31</v>
      </c>
      <c r="N157">
        <v>13</v>
      </c>
      <c r="O157">
        <v>1.29</v>
      </c>
      <c r="P157">
        <v>7.95</v>
      </c>
      <c r="Q157">
        <v>3.23</v>
      </c>
      <c r="R157">
        <v>3.81</v>
      </c>
      <c r="S157">
        <v>0.2</v>
      </c>
      <c r="U157" s="1">
        <v>6</v>
      </c>
      <c r="V157" s="1">
        <v>6</v>
      </c>
      <c r="W157" s="1">
        <v>7</v>
      </c>
    </row>
    <row r="158" spans="1:24" x14ac:dyDescent="0.25">
      <c r="A158">
        <v>5909</v>
      </c>
      <c r="B158" t="s">
        <v>1760</v>
      </c>
      <c r="C158">
        <v>2</v>
      </c>
      <c r="D158">
        <v>1</v>
      </c>
      <c r="E158">
        <v>3.59</v>
      </c>
      <c r="F158">
        <v>0</v>
      </c>
      <c r="G158">
        <v>30</v>
      </c>
      <c r="H158">
        <v>0</v>
      </c>
      <c r="I158">
        <v>30</v>
      </c>
      <c r="J158">
        <v>30</v>
      </c>
      <c r="K158">
        <v>12</v>
      </c>
      <c r="L158">
        <v>3</v>
      </c>
      <c r="M158">
        <v>21</v>
      </c>
      <c r="N158">
        <v>7</v>
      </c>
      <c r="O158">
        <v>1.25</v>
      </c>
      <c r="P158">
        <v>6.42</v>
      </c>
      <c r="Q158">
        <v>2.15</v>
      </c>
      <c r="R158">
        <v>3.81</v>
      </c>
      <c r="S158">
        <v>0.2</v>
      </c>
    </row>
    <row r="159" spans="1:24" x14ac:dyDescent="0.25">
      <c r="A159">
        <v>2173</v>
      </c>
      <c r="B159" t="s">
        <v>1939</v>
      </c>
      <c r="C159">
        <v>2</v>
      </c>
      <c r="D159">
        <v>1</v>
      </c>
      <c r="E159">
        <v>3.48</v>
      </c>
      <c r="F159">
        <v>0</v>
      </c>
      <c r="G159">
        <v>29</v>
      </c>
      <c r="H159">
        <v>0</v>
      </c>
      <c r="I159">
        <v>31</v>
      </c>
      <c r="J159">
        <v>29</v>
      </c>
      <c r="K159">
        <v>12</v>
      </c>
      <c r="L159">
        <v>3</v>
      </c>
      <c r="M159">
        <v>27</v>
      </c>
      <c r="N159">
        <v>10</v>
      </c>
      <c r="O159">
        <v>1.27</v>
      </c>
      <c r="P159">
        <v>7.81</v>
      </c>
      <c r="Q159">
        <v>3.04</v>
      </c>
      <c r="R159">
        <v>3.81</v>
      </c>
      <c r="S159">
        <v>0.2</v>
      </c>
    </row>
    <row r="160" spans="1:24" x14ac:dyDescent="0.25">
      <c r="A160">
        <v>4080</v>
      </c>
      <c r="B160" t="s">
        <v>2538</v>
      </c>
      <c r="C160">
        <v>2</v>
      </c>
      <c r="D160">
        <v>1</v>
      </c>
      <c r="E160">
        <v>3.68</v>
      </c>
      <c r="F160">
        <v>0</v>
      </c>
      <c r="G160">
        <v>30</v>
      </c>
      <c r="H160">
        <v>0</v>
      </c>
      <c r="I160">
        <v>30</v>
      </c>
      <c r="J160">
        <v>26</v>
      </c>
      <c r="K160">
        <v>12</v>
      </c>
      <c r="L160">
        <v>2</v>
      </c>
      <c r="M160">
        <v>30</v>
      </c>
      <c r="N160">
        <v>16</v>
      </c>
      <c r="O160">
        <v>1.4</v>
      </c>
      <c r="P160">
        <v>8.94</v>
      </c>
      <c r="Q160">
        <v>4.79</v>
      </c>
      <c r="R160">
        <v>3.82</v>
      </c>
      <c r="S160">
        <v>0.2</v>
      </c>
    </row>
    <row r="161" spans="1:24" x14ac:dyDescent="0.25">
      <c r="A161">
        <v>1953</v>
      </c>
      <c r="B161" t="s">
        <v>2564</v>
      </c>
      <c r="C161">
        <v>2</v>
      </c>
      <c r="D161">
        <v>1</v>
      </c>
      <c r="E161">
        <v>3.29</v>
      </c>
      <c r="F161">
        <v>0</v>
      </c>
      <c r="G161">
        <v>30</v>
      </c>
      <c r="H161">
        <v>0</v>
      </c>
      <c r="I161">
        <v>30</v>
      </c>
      <c r="J161">
        <v>28</v>
      </c>
      <c r="K161">
        <v>11</v>
      </c>
      <c r="L161">
        <v>4</v>
      </c>
      <c r="M161">
        <v>29</v>
      </c>
      <c r="N161">
        <v>9</v>
      </c>
      <c r="O161">
        <v>1.22</v>
      </c>
      <c r="P161">
        <v>8.68</v>
      </c>
      <c r="Q161">
        <v>2.69</v>
      </c>
      <c r="R161">
        <v>3.82</v>
      </c>
      <c r="S161">
        <v>0.2</v>
      </c>
    </row>
    <row r="162" spans="1:24" x14ac:dyDescent="0.25">
      <c r="A162">
        <v>3132</v>
      </c>
      <c r="B162" t="s">
        <v>2533</v>
      </c>
      <c r="C162">
        <v>2</v>
      </c>
      <c r="D162">
        <v>1</v>
      </c>
      <c r="E162">
        <v>3.45</v>
      </c>
      <c r="F162">
        <v>0</v>
      </c>
      <c r="G162">
        <v>47</v>
      </c>
      <c r="H162">
        <v>0</v>
      </c>
      <c r="I162">
        <v>38</v>
      </c>
      <c r="J162">
        <v>34</v>
      </c>
      <c r="K162">
        <v>15</v>
      </c>
      <c r="L162">
        <v>4</v>
      </c>
      <c r="M162">
        <v>37</v>
      </c>
      <c r="N162">
        <v>16</v>
      </c>
      <c r="O162">
        <v>1.31</v>
      </c>
      <c r="P162">
        <v>8.69</v>
      </c>
      <c r="Q162">
        <v>3.7</v>
      </c>
      <c r="R162">
        <v>3.82</v>
      </c>
      <c r="S162">
        <v>0.2</v>
      </c>
    </row>
    <row r="163" spans="1:24" x14ac:dyDescent="0.25">
      <c r="A163">
        <v>2642</v>
      </c>
      <c r="B163" t="s">
        <v>2603</v>
      </c>
      <c r="C163">
        <v>2</v>
      </c>
      <c r="D163">
        <v>1</v>
      </c>
      <c r="E163">
        <v>3.72</v>
      </c>
      <c r="F163">
        <v>0</v>
      </c>
      <c r="G163">
        <v>30</v>
      </c>
      <c r="H163">
        <v>0</v>
      </c>
      <c r="I163">
        <v>30</v>
      </c>
      <c r="J163">
        <v>30</v>
      </c>
      <c r="K163">
        <v>12</v>
      </c>
      <c r="L163">
        <v>3</v>
      </c>
      <c r="M163">
        <v>22</v>
      </c>
      <c r="N163">
        <v>9</v>
      </c>
      <c r="O163">
        <v>1.33</v>
      </c>
      <c r="P163">
        <v>6.54</v>
      </c>
      <c r="Q163">
        <v>2.81</v>
      </c>
      <c r="R163">
        <v>3.82</v>
      </c>
      <c r="S163">
        <v>0.2</v>
      </c>
      <c r="U163" s="1">
        <v>-10</v>
      </c>
      <c r="V163" s="1">
        <v>-9</v>
      </c>
      <c r="W163" s="1">
        <v>-3</v>
      </c>
    </row>
    <row r="164" spans="1:24" x14ac:dyDescent="0.25">
      <c r="A164">
        <v>1137</v>
      </c>
      <c r="B164" t="s">
        <v>1516</v>
      </c>
      <c r="C164">
        <v>6</v>
      </c>
      <c r="D164">
        <v>4</v>
      </c>
      <c r="E164">
        <v>3.93</v>
      </c>
      <c r="F164">
        <v>8</v>
      </c>
      <c r="G164">
        <v>25</v>
      </c>
      <c r="H164">
        <v>0</v>
      </c>
      <c r="I164">
        <v>104</v>
      </c>
      <c r="J164">
        <v>107</v>
      </c>
      <c r="K164">
        <v>45</v>
      </c>
      <c r="L164">
        <v>9</v>
      </c>
      <c r="M164">
        <v>69</v>
      </c>
      <c r="N164">
        <v>29</v>
      </c>
      <c r="O164">
        <v>1.3</v>
      </c>
      <c r="P164">
        <v>5.97</v>
      </c>
      <c r="Q164">
        <v>2.48</v>
      </c>
      <c r="R164">
        <v>3.82</v>
      </c>
      <c r="S164">
        <v>0.9</v>
      </c>
      <c r="U164" s="1">
        <v>0</v>
      </c>
      <c r="V164" s="1">
        <v>0</v>
      </c>
      <c r="W164" s="1">
        <v>4</v>
      </c>
    </row>
    <row r="165" spans="1:24" x14ac:dyDescent="0.25">
      <c r="A165">
        <v>1794</v>
      </c>
      <c r="B165" t="s">
        <v>2469</v>
      </c>
      <c r="C165">
        <v>2</v>
      </c>
      <c r="D165">
        <v>1</v>
      </c>
      <c r="E165">
        <v>3.58</v>
      </c>
      <c r="F165">
        <v>0</v>
      </c>
      <c r="G165">
        <v>30</v>
      </c>
      <c r="H165">
        <v>0</v>
      </c>
      <c r="I165">
        <v>30</v>
      </c>
      <c r="J165">
        <v>27</v>
      </c>
      <c r="K165">
        <v>12</v>
      </c>
      <c r="L165">
        <v>3</v>
      </c>
      <c r="M165">
        <v>30</v>
      </c>
      <c r="N165">
        <v>14</v>
      </c>
      <c r="O165">
        <v>1.34</v>
      </c>
      <c r="P165">
        <v>9</v>
      </c>
      <c r="Q165">
        <v>4.1399999999999997</v>
      </c>
      <c r="R165">
        <v>3.83</v>
      </c>
      <c r="S165">
        <v>0.2</v>
      </c>
    </row>
    <row r="166" spans="1:24" x14ac:dyDescent="0.25">
      <c r="A166">
        <v>10130</v>
      </c>
      <c r="B166" t="s">
        <v>1533</v>
      </c>
      <c r="C166">
        <v>4</v>
      </c>
      <c r="D166">
        <v>3</v>
      </c>
      <c r="E166">
        <v>3.99</v>
      </c>
      <c r="F166">
        <v>10</v>
      </c>
      <c r="G166">
        <v>17</v>
      </c>
      <c r="H166">
        <v>0</v>
      </c>
      <c r="I166">
        <v>70</v>
      </c>
      <c r="J166">
        <v>73</v>
      </c>
      <c r="K166">
        <v>31</v>
      </c>
      <c r="L166">
        <v>7</v>
      </c>
      <c r="M166">
        <v>48</v>
      </c>
      <c r="N166">
        <v>18</v>
      </c>
      <c r="O166">
        <v>1.29</v>
      </c>
      <c r="P166">
        <v>6.09</v>
      </c>
      <c r="Q166">
        <v>2.2599999999999998</v>
      </c>
      <c r="R166">
        <v>3.83</v>
      </c>
      <c r="S166">
        <v>0.8</v>
      </c>
      <c r="U166" s="1">
        <v>-3</v>
      </c>
      <c r="V166" s="1">
        <v>-3</v>
      </c>
      <c r="X166" s="1">
        <v>1</v>
      </c>
    </row>
    <row r="167" spans="1:24" x14ac:dyDescent="0.25">
      <c r="A167">
        <v>5529</v>
      </c>
      <c r="B167" t="s">
        <v>1466</v>
      </c>
      <c r="C167">
        <v>2</v>
      </c>
      <c r="D167">
        <v>1</v>
      </c>
      <c r="E167">
        <v>3.53</v>
      </c>
      <c r="F167">
        <v>0</v>
      </c>
      <c r="G167">
        <v>30</v>
      </c>
      <c r="H167">
        <v>0</v>
      </c>
      <c r="I167">
        <v>30</v>
      </c>
      <c r="J167">
        <v>27</v>
      </c>
      <c r="K167">
        <v>12</v>
      </c>
      <c r="L167">
        <v>3</v>
      </c>
      <c r="M167">
        <v>29</v>
      </c>
      <c r="N167">
        <v>14</v>
      </c>
      <c r="O167">
        <v>1.35</v>
      </c>
      <c r="P167">
        <v>8.76</v>
      </c>
      <c r="Q167">
        <v>4.1500000000000004</v>
      </c>
      <c r="R167">
        <v>3.83</v>
      </c>
      <c r="S167">
        <v>0.2</v>
      </c>
      <c r="U167" s="1">
        <v>-11</v>
      </c>
      <c r="V167" s="1">
        <v>-11</v>
      </c>
      <c r="X167" s="1">
        <v>-4</v>
      </c>
    </row>
    <row r="168" spans="1:24" x14ac:dyDescent="0.25">
      <c r="A168">
        <v>4664</v>
      </c>
      <c r="B168" t="s">
        <v>1409</v>
      </c>
      <c r="C168">
        <v>4</v>
      </c>
      <c r="D168">
        <v>2</v>
      </c>
      <c r="E168">
        <v>3.61</v>
      </c>
      <c r="F168">
        <v>1</v>
      </c>
      <c r="G168">
        <v>43</v>
      </c>
      <c r="H168">
        <v>0</v>
      </c>
      <c r="I168">
        <v>62</v>
      </c>
      <c r="J168">
        <v>58</v>
      </c>
      <c r="K168">
        <v>25</v>
      </c>
      <c r="L168">
        <v>7</v>
      </c>
      <c r="M168">
        <v>56</v>
      </c>
      <c r="N168">
        <v>22</v>
      </c>
      <c r="O168">
        <v>1.3</v>
      </c>
      <c r="P168">
        <v>8.1</v>
      </c>
      <c r="Q168">
        <v>3.24</v>
      </c>
      <c r="R168">
        <v>3.83</v>
      </c>
      <c r="S168">
        <v>0.4</v>
      </c>
      <c r="U168" s="1">
        <v>-5</v>
      </c>
      <c r="V168" s="1">
        <v>-4</v>
      </c>
      <c r="X168" s="1">
        <v>0</v>
      </c>
    </row>
    <row r="169" spans="1:24" x14ac:dyDescent="0.25">
      <c r="A169">
        <v>729</v>
      </c>
      <c r="B169" t="s">
        <v>2476</v>
      </c>
      <c r="C169">
        <v>2</v>
      </c>
      <c r="D169">
        <v>1</v>
      </c>
      <c r="E169">
        <v>3.77</v>
      </c>
      <c r="F169">
        <v>0</v>
      </c>
      <c r="G169">
        <v>30</v>
      </c>
      <c r="H169">
        <v>0</v>
      </c>
      <c r="I169">
        <v>30</v>
      </c>
      <c r="J169">
        <v>30</v>
      </c>
      <c r="K169">
        <v>13</v>
      </c>
      <c r="L169">
        <v>2</v>
      </c>
      <c r="M169">
        <v>21</v>
      </c>
      <c r="N169">
        <v>11</v>
      </c>
      <c r="O169">
        <v>1.38</v>
      </c>
      <c r="P169">
        <v>6.31</v>
      </c>
      <c r="Q169">
        <v>3.33</v>
      </c>
      <c r="R169">
        <v>3.84</v>
      </c>
      <c r="S169">
        <v>0.2</v>
      </c>
    </row>
    <row r="170" spans="1:24" x14ac:dyDescent="0.25">
      <c r="A170">
        <v>1478</v>
      </c>
      <c r="B170" t="s">
        <v>1531</v>
      </c>
      <c r="C170">
        <v>10</v>
      </c>
      <c r="D170">
        <v>7</v>
      </c>
      <c r="E170">
        <v>4.04</v>
      </c>
      <c r="F170">
        <v>24</v>
      </c>
      <c r="G170">
        <v>25</v>
      </c>
      <c r="H170">
        <v>0</v>
      </c>
      <c r="I170">
        <v>145</v>
      </c>
      <c r="J170">
        <v>136</v>
      </c>
      <c r="K170">
        <v>65</v>
      </c>
      <c r="L170">
        <v>13</v>
      </c>
      <c r="M170">
        <v>129</v>
      </c>
      <c r="N170">
        <v>62</v>
      </c>
      <c r="O170">
        <v>1.36</v>
      </c>
      <c r="P170">
        <v>8.01</v>
      </c>
      <c r="Q170">
        <v>3.84</v>
      </c>
      <c r="R170">
        <v>3.84</v>
      </c>
      <c r="S170">
        <v>2.2000000000000002</v>
      </c>
      <c r="U170" s="1">
        <v>4</v>
      </c>
      <c r="V170" s="1">
        <v>4</v>
      </c>
      <c r="W170" s="1">
        <v>12</v>
      </c>
    </row>
    <row r="171" spans="1:24" x14ac:dyDescent="0.25">
      <c r="A171">
        <v>3283</v>
      </c>
      <c r="B171" t="s">
        <v>1497</v>
      </c>
      <c r="C171">
        <v>12</v>
      </c>
      <c r="D171">
        <v>9</v>
      </c>
      <c r="E171">
        <v>4.0599999999999996</v>
      </c>
      <c r="F171">
        <v>28</v>
      </c>
      <c r="G171">
        <v>28</v>
      </c>
      <c r="H171">
        <v>0</v>
      </c>
      <c r="I171">
        <v>180</v>
      </c>
      <c r="J171">
        <v>184</v>
      </c>
      <c r="K171">
        <v>81</v>
      </c>
      <c r="L171">
        <v>18</v>
      </c>
      <c r="M171">
        <v>126</v>
      </c>
      <c r="N171">
        <v>48</v>
      </c>
      <c r="O171">
        <v>1.29</v>
      </c>
      <c r="P171">
        <v>6.28</v>
      </c>
      <c r="Q171">
        <v>2.41</v>
      </c>
      <c r="R171">
        <v>3.84</v>
      </c>
      <c r="S171">
        <v>2.8</v>
      </c>
      <c r="U171" s="1">
        <v>8</v>
      </c>
      <c r="V171" s="1">
        <v>8</v>
      </c>
      <c r="W171" s="1">
        <v>15</v>
      </c>
    </row>
    <row r="172" spans="1:24" x14ac:dyDescent="0.25">
      <c r="A172">
        <v>177</v>
      </c>
      <c r="B172" t="s">
        <v>2615</v>
      </c>
      <c r="C172">
        <v>3</v>
      </c>
      <c r="D172">
        <v>2</v>
      </c>
      <c r="E172">
        <v>3.36</v>
      </c>
      <c r="F172">
        <v>0</v>
      </c>
      <c r="G172">
        <v>47</v>
      </c>
      <c r="H172">
        <v>35</v>
      </c>
      <c r="I172">
        <v>47</v>
      </c>
      <c r="J172">
        <v>44</v>
      </c>
      <c r="K172">
        <v>17</v>
      </c>
      <c r="L172">
        <v>7</v>
      </c>
      <c r="M172">
        <v>45</v>
      </c>
      <c r="N172">
        <v>13</v>
      </c>
      <c r="O172">
        <v>1.23</v>
      </c>
      <c r="P172">
        <v>8.77</v>
      </c>
      <c r="Q172">
        <v>2.6</v>
      </c>
      <c r="R172">
        <v>3.84</v>
      </c>
      <c r="S172">
        <v>0.3</v>
      </c>
      <c r="U172" s="1">
        <v>11</v>
      </c>
      <c r="V172" s="1">
        <v>11</v>
      </c>
      <c r="X172" s="1">
        <v>11</v>
      </c>
    </row>
    <row r="173" spans="1:24" x14ac:dyDescent="0.25">
      <c r="A173">
        <v>8645</v>
      </c>
      <c r="B173" t="s">
        <v>2399</v>
      </c>
      <c r="C173">
        <v>2</v>
      </c>
      <c r="D173">
        <v>1</v>
      </c>
      <c r="E173">
        <v>3.74</v>
      </c>
      <c r="F173">
        <v>0</v>
      </c>
      <c r="G173">
        <v>30</v>
      </c>
      <c r="H173">
        <v>0</v>
      </c>
      <c r="I173">
        <v>30</v>
      </c>
      <c r="J173">
        <v>29</v>
      </c>
      <c r="K173">
        <v>12</v>
      </c>
      <c r="L173">
        <v>3</v>
      </c>
      <c r="M173">
        <v>26</v>
      </c>
      <c r="N173">
        <v>13</v>
      </c>
      <c r="O173">
        <v>1.38</v>
      </c>
      <c r="P173">
        <v>7.72</v>
      </c>
      <c r="Q173">
        <v>3.82</v>
      </c>
      <c r="R173">
        <v>3.84</v>
      </c>
      <c r="S173">
        <v>0.2</v>
      </c>
    </row>
    <row r="174" spans="1:24" x14ac:dyDescent="0.25">
      <c r="A174">
        <v>7416</v>
      </c>
      <c r="B174" t="s">
        <v>2500</v>
      </c>
      <c r="C174">
        <v>2</v>
      </c>
      <c r="D174">
        <v>1</v>
      </c>
      <c r="E174">
        <v>3.6</v>
      </c>
      <c r="F174">
        <v>0</v>
      </c>
      <c r="G174">
        <v>33</v>
      </c>
      <c r="H174">
        <v>0</v>
      </c>
      <c r="I174">
        <v>33</v>
      </c>
      <c r="J174">
        <v>30</v>
      </c>
      <c r="K174">
        <v>13</v>
      </c>
      <c r="L174">
        <v>3</v>
      </c>
      <c r="M174">
        <v>29</v>
      </c>
      <c r="N174">
        <v>13</v>
      </c>
      <c r="O174">
        <v>1.33</v>
      </c>
      <c r="P174">
        <v>8.07</v>
      </c>
      <c r="Q174">
        <v>3.57</v>
      </c>
      <c r="R174">
        <v>3.84</v>
      </c>
      <c r="S174">
        <v>0.2</v>
      </c>
      <c r="U174" s="1">
        <v>-8</v>
      </c>
      <c r="V174" s="1">
        <v>-8</v>
      </c>
      <c r="X174" s="1">
        <v>-2</v>
      </c>
    </row>
    <row r="175" spans="1:24" x14ac:dyDescent="0.25">
      <c r="A175">
        <v>3990</v>
      </c>
      <c r="B175" t="s">
        <v>1509</v>
      </c>
      <c r="C175">
        <v>9</v>
      </c>
      <c r="D175">
        <v>9</v>
      </c>
      <c r="E175">
        <v>4.0999999999999996</v>
      </c>
      <c r="F175">
        <v>26</v>
      </c>
      <c r="G175">
        <v>26</v>
      </c>
      <c r="H175">
        <v>0</v>
      </c>
      <c r="I175">
        <v>145</v>
      </c>
      <c r="J175">
        <v>131</v>
      </c>
      <c r="K175">
        <v>66</v>
      </c>
      <c r="L175">
        <v>10</v>
      </c>
      <c r="M175">
        <v>127</v>
      </c>
      <c r="N175">
        <v>73</v>
      </c>
      <c r="O175">
        <v>1.41</v>
      </c>
      <c r="P175">
        <v>7.88</v>
      </c>
      <c r="Q175">
        <v>4.5199999999999996</v>
      </c>
      <c r="R175">
        <v>3.85</v>
      </c>
      <c r="S175">
        <v>2.2000000000000002</v>
      </c>
      <c r="U175" s="1">
        <v>1</v>
      </c>
      <c r="V175" s="1">
        <v>1</v>
      </c>
      <c r="X175" s="1">
        <v>7</v>
      </c>
    </row>
    <row r="176" spans="1:24" x14ac:dyDescent="0.25">
      <c r="A176">
        <v>6371</v>
      </c>
      <c r="B176" t="s">
        <v>963</v>
      </c>
      <c r="C176">
        <v>2</v>
      </c>
      <c r="D176">
        <v>1</v>
      </c>
      <c r="E176">
        <v>3.64</v>
      </c>
      <c r="F176">
        <v>0</v>
      </c>
      <c r="G176">
        <v>30</v>
      </c>
      <c r="H176">
        <v>0</v>
      </c>
      <c r="I176">
        <v>30</v>
      </c>
      <c r="J176">
        <v>26</v>
      </c>
      <c r="K176">
        <v>12</v>
      </c>
      <c r="L176">
        <v>3</v>
      </c>
      <c r="M176">
        <v>32</v>
      </c>
      <c r="N176">
        <v>16</v>
      </c>
      <c r="O176">
        <v>1.39</v>
      </c>
      <c r="P176">
        <v>9.49</v>
      </c>
      <c r="Q176">
        <v>4.9000000000000004</v>
      </c>
      <c r="R176">
        <v>3.85</v>
      </c>
      <c r="S176">
        <v>0.2</v>
      </c>
      <c r="U176" s="1">
        <v>-9</v>
      </c>
      <c r="V176" s="1">
        <v>-9</v>
      </c>
      <c r="X176" s="1">
        <v>-3</v>
      </c>
    </row>
    <row r="177" spans="1:24" x14ac:dyDescent="0.25">
      <c r="A177">
        <v>7982</v>
      </c>
      <c r="B177" t="s">
        <v>2471</v>
      </c>
      <c r="C177">
        <v>3</v>
      </c>
      <c r="D177">
        <v>3</v>
      </c>
      <c r="E177">
        <v>3.98</v>
      </c>
      <c r="F177">
        <v>7</v>
      </c>
      <c r="G177">
        <v>17</v>
      </c>
      <c r="H177">
        <v>0</v>
      </c>
      <c r="I177">
        <v>50</v>
      </c>
      <c r="J177">
        <v>49</v>
      </c>
      <c r="K177">
        <v>22</v>
      </c>
      <c r="L177">
        <v>4</v>
      </c>
      <c r="M177">
        <v>37</v>
      </c>
      <c r="N177">
        <v>18</v>
      </c>
      <c r="O177">
        <v>1.34</v>
      </c>
      <c r="P177">
        <v>6.67</v>
      </c>
      <c r="Q177">
        <v>3.29</v>
      </c>
      <c r="R177">
        <v>3.85</v>
      </c>
      <c r="S177">
        <v>0.5</v>
      </c>
      <c r="U177" s="1">
        <v>-6</v>
      </c>
      <c r="V177" s="1">
        <v>-6</v>
      </c>
      <c r="X177" s="1">
        <v>-1</v>
      </c>
    </row>
    <row r="178" spans="1:24" x14ac:dyDescent="0.25">
      <c r="A178">
        <v>1660</v>
      </c>
      <c r="B178" t="s">
        <v>2444</v>
      </c>
      <c r="C178">
        <v>2</v>
      </c>
      <c r="D178">
        <v>1</v>
      </c>
      <c r="E178">
        <v>3.62</v>
      </c>
      <c r="F178">
        <v>5</v>
      </c>
      <c r="G178">
        <v>18</v>
      </c>
      <c r="H178">
        <v>0</v>
      </c>
      <c r="I178">
        <v>41</v>
      </c>
      <c r="J178">
        <v>38</v>
      </c>
      <c r="K178">
        <v>17</v>
      </c>
      <c r="L178">
        <v>4</v>
      </c>
      <c r="M178">
        <v>37</v>
      </c>
      <c r="N178">
        <v>16</v>
      </c>
      <c r="O178">
        <v>1.33</v>
      </c>
      <c r="P178">
        <v>8.11</v>
      </c>
      <c r="Q178">
        <v>3.56</v>
      </c>
      <c r="R178">
        <v>3.85</v>
      </c>
      <c r="S178">
        <v>0.3</v>
      </c>
    </row>
    <row r="179" spans="1:24" x14ac:dyDescent="0.25">
      <c r="A179">
        <v>1247</v>
      </c>
      <c r="B179" t="s">
        <v>2457</v>
      </c>
      <c r="C179">
        <v>4</v>
      </c>
      <c r="D179">
        <v>3</v>
      </c>
      <c r="E179">
        <v>3.75</v>
      </c>
      <c r="F179">
        <v>0</v>
      </c>
      <c r="G179">
        <v>42</v>
      </c>
      <c r="H179">
        <v>0</v>
      </c>
      <c r="I179">
        <v>63</v>
      </c>
      <c r="J179">
        <v>60</v>
      </c>
      <c r="K179">
        <v>26</v>
      </c>
      <c r="L179">
        <v>6</v>
      </c>
      <c r="M179">
        <v>57</v>
      </c>
      <c r="N179">
        <v>27</v>
      </c>
      <c r="O179">
        <v>1.37</v>
      </c>
      <c r="P179">
        <v>8.06</v>
      </c>
      <c r="Q179">
        <v>3.78</v>
      </c>
      <c r="R179">
        <v>3.85</v>
      </c>
      <c r="S179">
        <v>0.3</v>
      </c>
      <c r="U179" s="1">
        <v>-7</v>
      </c>
      <c r="V179" s="1">
        <v>-7</v>
      </c>
      <c r="X179" s="1">
        <v>-1</v>
      </c>
    </row>
    <row r="180" spans="1:24" x14ac:dyDescent="0.25">
      <c r="A180">
        <v>2886</v>
      </c>
      <c r="B180" t="s">
        <v>2552</v>
      </c>
      <c r="C180">
        <v>2</v>
      </c>
      <c r="D180">
        <v>1</v>
      </c>
      <c r="E180">
        <v>3.56</v>
      </c>
      <c r="F180">
        <v>0</v>
      </c>
      <c r="G180">
        <v>30</v>
      </c>
      <c r="H180">
        <v>0</v>
      </c>
      <c r="I180">
        <v>30</v>
      </c>
      <c r="J180">
        <v>28</v>
      </c>
      <c r="K180">
        <v>12</v>
      </c>
      <c r="L180">
        <v>3</v>
      </c>
      <c r="M180">
        <v>26</v>
      </c>
      <c r="N180">
        <v>12</v>
      </c>
      <c r="O180">
        <v>1.32</v>
      </c>
      <c r="P180">
        <v>7.85</v>
      </c>
      <c r="Q180">
        <v>3.47</v>
      </c>
      <c r="R180">
        <v>3.85</v>
      </c>
      <c r="S180">
        <v>0.2</v>
      </c>
    </row>
    <row r="181" spans="1:24" x14ac:dyDescent="0.25">
      <c r="A181">
        <v>4955</v>
      </c>
      <c r="B181" t="s">
        <v>2527</v>
      </c>
      <c r="C181">
        <v>2</v>
      </c>
      <c r="D181">
        <v>1</v>
      </c>
      <c r="E181">
        <v>3.59</v>
      </c>
      <c r="F181">
        <v>0</v>
      </c>
      <c r="G181">
        <v>30</v>
      </c>
      <c r="H181">
        <v>0</v>
      </c>
      <c r="I181">
        <v>30</v>
      </c>
      <c r="J181">
        <v>28</v>
      </c>
      <c r="K181">
        <v>12</v>
      </c>
      <c r="L181">
        <v>3</v>
      </c>
      <c r="M181">
        <v>27</v>
      </c>
      <c r="N181">
        <v>12</v>
      </c>
      <c r="O181">
        <v>1.32</v>
      </c>
      <c r="P181">
        <v>8.14</v>
      </c>
      <c r="Q181">
        <v>3.47</v>
      </c>
      <c r="R181">
        <v>3.85</v>
      </c>
      <c r="S181">
        <v>0.2</v>
      </c>
    </row>
    <row r="182" spans="1:24" x14ac:dyDescent="0.25">
      <c r="A182">
        <v>868</v>
      </c>
      <c r="B182" t="s">
        <v>2058</v>
      </c>
      <c r="C182">
        <v>2</v>
      </c>
      <c r="D182">
        <v>1</v>
      </c>
      <c r="E182">
        <v>3.75</v>
      </c>
      <c r="F182">
        <v>0</v>
      </c>
      <c r="G182">
        <v>33</v>
      </c>
      <c r="H182">
        <v>0</v>
      </c>
      <c r="I182">
        <v>33</v>
      </c>
      <c r="J182">
        <v>31</v>
      </c>
      <c r="K182">
        <v>14</v>
      </c>
      <c r="L182">
        <v>3</v>
      </c>
      <c r="M182">
        <v>28</v>
      </c>
      <c r="N182">
        <v>14</v>
      </c>
      <c r="O182">
        <v>1.37</v>
      </c>
      <c r="P182">
        <v>7.71</v>
      </c>
      <c r="Q182">
        <v>3.79</v>
      </c>
      <c r="R182">
        <v>3.85</v>
      </c>
      <c r="S182">
        <v>0.2</v>
      </c>
    </row>
    <row r="183" spans="1:24" x14ac:dyDescent="0.25">
      <c r="A183">
        <v>6132</v>
      </c>
      <c r="B183" t="s">
        <v>2260</v>
      </c>
      <c r="C183">
        <v>3</v>
      </c>
      <c r="D183">
        <v>2</v>
      </c>
      <c r="E183">
        <v>3.9</v>
      </c>
      <c r="F183">
        <v>6</v>
      </c>
      <c r="G183">
        <v>19</v>
      </c>
      <c r="H183">
        <v>0</v>
      </c>
      <c r="I183">
        <v>50</v>
      </c>
      <c r="J183">
        <v>48</v>
      </c>
      <c r="K183">
        <v>22</v>
      </c>
      <c r="L183">
        <v>5</v>
      </c>
      <c r="M183">
        <v>39</v>
      </c>
      <c r="N183">
        <v>17</v>
      </c>
      <c r="O183">
        <v>1.31</v>
      </c>
      <c r="P183">
        <v>7.11</v>
      </c>
      <c r="Q183">
        <v>3.07</v>
      </c>
      <c r="R183">
        <v>3.86</v>
      </c>
      <c r="S183">
        <v>0.4</v>
      </c>
    </row>
    <row r="184" spans="1:24" x14ac:dyDescent="0.25">
      <c r="A184">
        <v>7267</v>
      </c>
      <c r="B184" t="s">
        <v>2518</v>
      </c>
      <c r="C184">
        <v>2</v>
      </c>
      <c r="D184">
        <v>1</v>
      </c>
      <c r="E184">
        <v>3.69</v>
      </c>
      <c r="F184">
        <v>0</v>
      </c>
      <c r="G184">
        <v>30</v>
      </c>
      <c r="H184">
        <v>0</v>
      </c>
      <c r="I184">
        <v>30</v>
      </c>
      <c r="J184">
        <v>28</v>
      </c>
      <c r="K184">
        <v>12</v>
      </c>
      <c r="L184">
        <v>3</v>
      </c>
      <c r="M184">
        <v>27</v>
      </c>
      <c r="N184">
        <v>12</v>
      </c>
      <c r="O184">
        <v>1.34</v>
      </c>
      <c r="P184">
        <v>8.08</v>
      </c>
      <c r="Q184">
        <v>3.68</v>
      </c>
      <c r="R184">
        <v>3.86</v>
      </c>
      <c r="S184">
        <v>0.2</v>
      </c>
      <c r="U184" s="1">
        <v>-10</v>
      </c>
      <c r="V184" s="1">
        <v>-10</v>
      </c>
      <c r="X184" s="1">
        <v>-4</v>
      </c>
    </row>
    <row r="185" spans="1:24" x14ac:dyDescent="0.25">
      <c r="A185">
        <v>4732</v>
      </c>
      <c r="B185" t="s">
        <v>1414</v>
      </c>
      <c r="C185">
        <v>14</v>
      </c>
      <c r="D185">
        <v>9</v>
      </c>
      <c r="E185">
        <v>3.82</v>
      </c>
      <c r="F185">
        <v>31</v>
      </c>
      <c r="G185">
        <v>31</v>
      </c>
      <c r="H185">
        <v>0</v>
      </c>
      <c r="I185">
        <v>207</v>
      </c>
      <c r="J185">
        <v>200</v>
      </c>
      <c r="K185">
        <v>88</v>
      </c>
      <c r="L185">
        <v>24</v>
      </c>
      <c r="M185">
        <v>169</v>
      </c>
      <c r="N185">
        <v>57</v>
      </c>
      <c r="O185">
        <v>1.24</v>
      </c>
      <c r="P185">
        <v>7.36</v>
      </c>
      <c r="Q185">
        <v>2.4900000000000002</v>
      </c>
      <c r="R185">
        <v>3.86</v>
      </c>
      <c r="S185">
        <v>3.1</v>
      </c>
      <c r="U185" s="1">
        <v>19</v>
      </c>
      <c r="V185" s="1">
        <v>19</v>
      </c>
      <c r="X185" s="1">
        <v>19</v>
      </c>
    </row>
    <row r="186" spans="1:24" x14ac:dyDescent="0.25">
      <c r="A186">
        <v>9486</v>
      </c>
      <c r="B186" t="s">
        <v>2520</v>
      </c>
      <c r="C186">
        <v>4</v>
      </c>
      <c r="D186">
        <v>3</v>
      </c>
      <c r="E186">
        <v>3.76</v>
      </c>
      <c r="F186">
        <v>2</v>
      </c>
      <c r="G186">
        <v>49</v>
      </c>
      <c r="H186">
        <v>0</v>
      </c>
      <c r="I186">
        <v>62</v>
      </c>
      <c r="J186">
        <v>59</v>
      </c>
      <c r="K186">
        <v>26</v>
      </c>
      <c r="L186">
        <v>6</v>
      </c>
      <c r="M186">
        <v>50</v>
      </c>
      <c r="N186">
        <v>23</v>
      </c>
      <c r="O186">
        <v>1.34</v>
      </c>
      <c r="P186">
        <v>7.25</v>
      </c>
      <c r="Q186">
        <v>3.36</v>
      </c>
      <c r="R186">
        <v>3.86</v>
      </c>
      <c r="S186">
        <v>0.3</v>
      </c>
      <c r="U186" s="1">
        <v>-6</v>
      </c>
      <c r="V186" s="1">
        <v>-6</v>
      </c>
      <c r="X186" s="1">
        <v>-1</v>
      </c>
    </row>
    <row r="187" spans="1:24" x14ac:dyDescent="0.25">
      <c r="A187">
        <v>3580</v>
      </c>
      <c r="B187" t="s">
        <v>1476</v>
      </c>
      <c r="C187">
        <v>12</v>
      </c>
      <c r="D187">
        <v>9</v>
      </c>
      <c r="E187">
        <v>4.07</v>
      </c>
      <c r="F187">
        <v>29</v>
      </c>
      <c r="G187">
        <v>30</v>
      </c>
      <c r="H187">
        <v>0</v>
      </c>
      <c r="I187">
        <v>178</v>
      </c>
      <c r="J187">
        <v>170</v>
      </c>
      <c r="K187">
        <v>80</v>
      </c>
      <c r="L187">
        <v>16</v>
      </c>
      <c r="M187">
        <v>145</v>
      </c>
      <c r="N187">
        <v>72</v>
      </c>
      <c r="O187">
        <v>1.36</v>
      </c>
      <c r="P187">
        <v>7.34</v>
      </c>
      <c r="Q187">
        <v>3.61</v>
      </c>
      <c r="R187">
        <v>3.86</v>
      </c>
      <c r="S187">
        <v>2.6</v>
      </c>
      <c r="U187" s="1">
        <v>6</v>
      </c>
      <c r="V187" s="1">
        <v>6</v>
      </c>
      <c r="W187" s="1">
        <v>13</v>
      </c>
    </row>
    <row r="188" spans="1:24" x14ac:dyDescent="0.25">
      <c r="A188">
        <v>278</v>
      </c>
      <c r="B188" t="s">
        <v>2586</v>
      </c>
      <c r="C188">
        <v>2</v>
      </c>
      <c r="D188">
        <v>1</v>
      </c>
      <c r="E188">
        <v>3.64</v>
      </c>
      <c r="F188">
        <v>0</v>
      </c>
      <c r="G188">
        <v>30</v>
      </c>
      <c r="H188">
        <v>0</v>
      </c>
      <c r="I188">
        <v>30</v>
      </c>
      <c r="J188">
        <v>28</v>
      </c>
      <c r="K188">
        <v>12</v>
      </c>
      <c r="L188">
        <v>3</v>
      </c>
      <c r="M188">
        <v>26</v>
      </c>
      <c r="N188">
        <v>11</v>
      </c>
      <c r="O188">
        <v>1.33</v>
      </c>
      <c r="P188">
        <v>7.68</v>
      </c>
      <c r="Q188">
        <v>3.43</v>
      </c>
      <c r="R188">
        <v>3.86</v>
      </c>
      <c r="S188">
        <v>0.2</v>
      </c>
      <c r="U188" s="1">
        <v>-9</v>
      </c>
      <c r="V188" s="1">
        <v>-9</v>
      </c>
      <c r="W188" s="1">
        <v>-3</v>
      </c>
    </row>
    <row r="189" spans="1:24" x14ac:dyDescent="0.25">
      <c r="A189">
        <v>3830</v>
      </c>
      <c r="B189" t="s">
        <v>1451</v>
      </c>
      <c r="C189">
        <v>11</v>
      </c>
      <c r="D189">
        <v>11</v>
      </c>
      <c r="E189">
        <v>4.12</v>
      </c>
      <c r="F189">
        <v>30</v>
      </c>
      <c r="G189">
        <v>30</v>
      </c>
      <c r="H189">
        <v>0</v>
      </c>
      <c r="I189">
        <v>185</v>
      </c>
      <c r="J189">
        <v>194</v>
      </c>
      <c r="K189">
        <v>85</v>
      </c>
      <c r="L189">
        <v>18</v>
      </c>
      <c r="M189">
        <v>115</v>
      </c>
      <c r="N189">
        <v>44</v>
      </c>
      <c r="O189">
        <v>1.29</v>
      </c>
      <c r="P189">
        <v>5.6</v>
      </c>
      <c r="Q189">
        <v>2.16</v>
      </c>
      <c r="R189">
        <v>3.87</v>
      </c>
      <c r="S189">
        <v>2.8</v>
      </c>
      <c r="U189" s="1">
        <v>6</v>
      </c>
      <c r="V189" s="1">
        <v>6</v>
      </c>
      <c r="X189" s="1">
        <v>10</v>
      </c>
    </row>
    <row r="190" spans="1:24" x14ac:dyDescent="0.25">
      <c r="A190">
        <v>8887</v>
      </c>
      <c r="B190" t="s">
        <v>2581</v>
      </c>
      <c r="C190">
        <v>2</v>
      </c>
      <c r="D190">
        <v>1</v>
      </c>
      <c r="E190">
        <v>3.64</v>
      </c>
      <c r="F190">
        <v>0</v>
      </c>
      <c r="G190">
        <v>47</v>
      </c>
      <c r="H190">
        <v>0</v>
      </c>
      <c r="I190">
        <v>35</v>
      </c>
      <c r="J190">
        <v>33</v>
      </c>
      <c r="K190">
        <v>14</v>
      </c>
      <c r="L190">
        <v>4</v>
      </c>
      <c r="M190">
        <v>31</v>
      </c>
      <c r="N190">
        <v>13</v>
      </c>
      <c r="O190">
        <v>1.33</v>
      </c>
      <c r="P190">
        <v>7.96</v>
      </c>
      <c r="Q190">
        <v>3.41</v>
      </c>
      <c r="R190">
        <v>3.87</v>
      </c>
      <c r="S190">
        <v>0.2</v>
      </c>
    </row>
    <row r="191" spans="1:24" x14ac:dyDescent="0.25">
      <c r="A191">
        <v>412</v>
      </c>
      <c r="B191" t="s">
        <v>1522</v>
      </c>
      <c r="C191">
        <v>8</v>
      </c>
      <c r="D191">
        <v>6</v>
      </c>
      <c r="E191">
        <v>4.13</v>
      </c>
      <c r="F191">
        <v>20</v>
      </c>
      <c r="G191">
        <v>21</v>
      </c>
      <c r="H191">
        <v>0</v>
      </c>
      <c r="I191">
        <v>121</v>
      </c>
      <c r="J191">
        <v>129</v>
      </c>
      <c r="K191">
        <v>56</v>
      </c>
      <c r="L191">
        <v>8</v>
      </c>
      <c r="M191">
        <v>68</v>
      </c>
      <c r="N191">
        <v>41</v>
      </c>
      <c r="O191">
        <v>1.41</v>
      </c>
      <c r="P191">
        <v>5.03</v>
      </c>
      <c r="Q191">
        <v>3.07</v>
      </c>
      <c r="R191">
        <v>3.87</v>
      </c>
      <c r="S191">
        <v>1.8</v>
      </c>
      <c r="U191" s="1">
        <v>-5</v>
      </c>
      <c r="V191" s="1">
        <v>-5</v>
      </c>
      <c r="X191" s="1">
        <v>3</v>
      </c>
    </row>
    <row r="192" spans="1:24" x14ac:dyDescent="0.25">
      <c r="A192">
        <v>9323</v>
      </c>
      <c r="B192" t="s">
        <v>2502</v>
      </c>
      <c r="C192">
        <v>8</v>
      </c>
      <c r="D192">
        <v>6</v>
      </c>
      <c r="E192">
        <v>4.0599999999999996</v>
      </c>
      <c r="F192">
        <v>19</v>
      </c>
      <c r="G192">
        <v>22</v>
      </c>
      <c r="H192">
        <v>0</v>
      </c>
      <c r="I192">
        <v>120</v>
      </c>
      <c r="J192">
        <v>120</v>
      </c>
      <c r="K192">
        <v>54</v>
      </c>
      <c r="L192">
        <v>12</v>
      </c>
      <c r="M192">
        <v>93</v>
      </c>
      <c r="N192">
        <v>39</v>
      </c>
      <c r="O192">
        <v>1.32</v>
      </c>
      <c r="P192">
        <v>6.92</v>
      </c>
      <c r="Q192">
        <v>2.91</v>
      </c>
      <c r="R192">
        <v>3.88</v>
      </c>
      <c r="S192">
        <v>1.6</v>
      </c>
      <c r="U192" s="1">
        <v>2</v>
      </c>
      <c r="V192" s="1">
        <v>2</v>
      </c>
      <c r="X192" s="1">
        <v>8</v>
      </c>
    </row>
    <row r="193" spans="1:24" x14ac:dyDescent="0.25">
      <c r="A193">
        <v>4971</v>
      </c>
      <c r="B193" t="s">
        <v>2606</v>
      </c>
      <c r="C193">
        <v>2</v>
      </c>
      <c r="D193">
        <v>1</v>
      </c>
      <c r="E193">
        <v>3.46</v>
      </c>
      <c r="F193">
        <v>0</v>
      </c>
      <c r="G193">
        <v>38</v>
      </c>
      <c r="H193">
        <v>6</v>
      </c>
      <c r="I193">
        <v>38</v>
      </c>
      <c r="J193">
        <v>34</v>
      </c>
      <c r="K193">
        <v>14</v>
      </c>
      <c r="L193">
        <v>4</v>
      </c>
      <c r="M193">
        <v>35</v>
      </c>
      <c r="N193">
        <v>15</v>
      </c>
      <c r="O193">
        <v>1.3</v>
      </c>
      <c r="P193">
        <v>8.3699999999999992</v>
      </c>
      <c r="Q193">
        <v>3.53</v>
      </c>
      <c r="R193">
        <v>3.88</v>
      </c>
      <c r="S193">
        <v>0.2</v>
      </c>
    </row>
    <row r="194" spans="1:24" x14ac:dyDescent="0.25">
      <c r="A194">
        <v>921</v>
      </c>
      <c r="B194" t="s">
        <v>1455</v>
      </c>
      <c r="C194">
        <v>11</v>
      </c>
      <c r="D194">
        <v>8</v>
      </c>
      <c r="E194">
        <v>4.08</v>
      </c>
      <c r="F194">
        <v>25</v>
      </c>
      <c r="G194">
        <v>25</v>
      </c>
      <c r="H194">
        <v>0</v>
      </c>
      <c r="I194">
        <v>159</v>
      </c>
      <c r="J194">
        <v>168</v>
      </c>
      <c r="K194">
        <v>72</v>
      </c>
      <c r="L194">
        <v>11</v>
      </c>
      <c r="M194">
        <v>93</v>
      </c>
      <c r="N194">
        <v>50</v>
      </c>
      <c r="O194">
        <v>1.37</v>
      </c>
      <c r="P194">
        <v>5.26</v>
      </c>
      <c r="Q194">
        <v>2.8</v>
      </c>
      <c r="R194">
        <v>3.88</v>
      </c>
      <c r="S194">
        <v>2.4</v>
      </c>
      <c r="U194" s="1">
        <v>1</v>
      </c>
      <c r="V194" s="1">
        <v>1</v>
      </c>
      <c r="X194" s="1">
        <v>7</v>
      </c>
    </row>
    <row r="195" spans="1:24" x14ac:dyDescent="0.25">
      <c r="A195">
        <v>5114</v>
      </c>
      <c r="B195" t="s">
        <v>2054</v>
      </c>
      <c r="C195">
        <v>2</v>
      </c>
      <c r="D195">
        <v>1</v>
      </c>
      <c r="E195">
        <v>3.68</v>
      </c>
      <c r="F195">
        <v>1</v>
      </c>
      <c r="G195">
        <v>28</v>
      </c>
      <c r="H195">
        <v>0</v>
      </c>
      <c r="I195">
        <v>30</v>
      </c>
      <c r="J195">
        <v>27</v>
      </c>
      <c r="K195">
        <v>12</v>
      </c>
      <c r="L195">
        <v>3</v>
      </c>
      <c r="M195">
        <v>29</v>
      </c>
      <c r="N195">
        <v>14</v>
      </c>
      <c r="O195">
        <v>1.37</v>
      </c>
      <c r="P195">
        <v>8.76</v>
      </c>
      <c r="Q195">
        <v>4.3099999999999996</v>
      </c>
      <c r="R195">
        <v>3.88</v>
      </c>
      <c r="S195">
        <v>0.2</v>
      </c>
      <c r="U195" s="1">
        <v>-8</v>
      </c>
      <c r="V195" s="1">
        <v>-8</v>
      </c>
      <c r="X195" s="1">
        <v>-2</v>
      </c>
    </row>
    <row r="196" spans="1:24" x14ac:dyDescent="0.25">
      <c r="A196">
        <v>5640</v>
      </c>
      <c r="B196" t="s">
        <v>1399</v>
      </c>
      <c r="C196">
        <v>4</v>
      </c>
      <c r="D196">
        <v>2</v>
      </c>
      <c r="E196">
        <v>3.18</v>
      </c>
      <c r="F196">
        <v>0</v>
      </c>
      <c r="G196">
        <v>59</v>
      </c>
      <c r="H196">
        <v>0</v>
      </c>
      <c r="I196">
        <v>63</v>
      </c>
      <c r="J196">
        <v>54</v>
      </c>
      <c r="K196">
        <v>22</v>
      </c>
      <c r="L196">
        <v>9</v>
      </c>
      <c r="M196">
        <v>69</v>
      </c>
      <c r="N196">
        <v>25</v>
      </c>
      <c r="O196">
        <v>1.25</v>
      </c>
      <c r="P196">
        <v>9.85</v>
      </c>
      <c r="Q196">
        <v>3.51</v>
      </c>
      <c r="R196">
        <v>3.88</v>
      </c>
      <c r="S196">
        <v>0.3</v>
      </c>
      <c r="U196" s="1">
        <v>1</v>
      </c>
      <c r="V196" s="1">
        <v>1</v>
      </c>
      <c r="X196" s="1">
        <v>4</v>
      </c>
    </row>
    <row r="197" spans="1:24" x14ac:dyDescent="0.25">
      <c r="A197">
        <v>2038</v>
      </c>
      <c r="B197" t="s">
        <v>1473</v>
      </c>
      <c r="C197">
        <v>11</v>
      </c>
      <c r="D197">
        <v>10</v>
      </c>
      <c r="E197">
        <v>4.13</v>
      </c>
      <c r="F197">
        <v>30</v>
      </c>
      <c r="G197">
        <v>30</v>
      </c>
      <c r="H197">
        <v>0</v>
      </c>
      <c r="I197">
        <v>184</v>
      </c>
      <c r="J197">
        <v>186</v>
      </c>
      <c r="K197">
        <v>84</v>
      </c>
      <c r="L197">
        <v>14</v>
      </c>
      <c r="M197">
        <v>128</v>
      </c>
      <c r="N197">
        <v>69</v>
      </c>
      <c r="O197">
        <v>1.38</v>
      </c>
      <c r="P197">
        <v>6.26</v>
      </c>
      <c r="Q197">
        <v>3.36</v>
      </c>
      <c r="R197">
        <v>3.88</v>
      </c>
      <c r="S197">
        <v>2.7</v>
      </c>
      <c r="U197" s="1">
        <v>2</v>
      </c>
      <c r="V197" s="1">
        <v>2</v>
      </c>
      <c r="W197" s="1">
        <v>11</v>
      </c>
    </row>
    <row r="198" spans="1:24" x14ac:dyDescent="0.25">
      <c r="A198">
        <v>9803</v>
      </c>
      <c r="B198" t="s">
        <v>2456</v>
      </c>
      <c r="C198">
        <v>2</v>
      </c>
      <c r="D198">
        <v>1</v>
      </c>
      <c r="E198">
        <v>3.72</v>
      </c>
      <c r="F198">
        <v>0</v>
      </c>
      <c r="G198">
        <v>30</v>
      </c>
      <c r="H198">
        <v>0</v>
      </c>
      <c r="I198">
        <v>30</v>
      </c>
      <c r="J198">
        <v>29</v>
      </c>
      <c r="K198">
        <v>12</v>
      </c>
      <c r="L198">
        <v>3</v>
      </c>
      <c r="M198">
        <v>23</v>
      </c>
      <c r="N198">
        <v>12</v>
      </c>
      <c r="O198">
        <v>1.36</v>
      </c>
      <c r="P198">
        <v>7.02</v>
      </c>
      <c r="Q198">
        <v>3.68</v>
      </c>
      <c r="R198">
        <v>3.88</v>
      </c>
      <c r="S198">
        <v>0.1</v>
      </c>
    </row>
    <row r="199" spans="1:24" x14ac:dyDescent="0.25">
      <c r="A199">
        <v>6475</v>
      </c>
      <c r="B199" t="s">
        <v>2550</v>
      </c>
      <c r="C199">
        <v>2</v>
      </c>
      <c r="D199">
        <v>1</v>
      </c>
      <c r="E199">
        <v>3.63</v>
      </c>
      <c r="F199">
        <v>0</v>
      </c>
      <c r="G199">
        <v>34</v>
      </c>
      <c r="H199">
        <v>0</v>
      </c>
      <c r="I199">
        <v>34</v>
      </c>
      <c r="J199">
        <v>32</v>
      </c>
      <c r="K199">
        <v>14</v>
      </c>
      <c r="L199">
        <v>3</v>
      </c>
      <c r="M199">
        <v>31</v>
      </c>
      <c r="N199">
        <v>14</v>
      </c>
      <c r="O199">
        <v>1.33</v>
      </c>
      <c r="P199">
        <v>8.0299999999999994</v>
      </c>
      <c r="Q199">
        <v>3.67</v>
      </c>
      <c r="R199">
        <v>3.88</v>
      </c>
      <c r="S199">
        <v>0.2</v>
      </c>
    </row>
    <row r="200" spans="1:24" x14ac:dyDescent="0.25">
      <c r="A200" t="s">
        <v>16879</v>
      </c>
      <c r="B200" t="s">
        <v>16880</v>
      </c>
      <c r="C200">
        <v>3</v>
      </c>
      <c r="D200">
        <v>3</v>
      </c>
      <c r="E200">
        <v>3.97</v>
      </c>
      <c r="F200">
        <v>8</v>
      </c>
      <c r="G200">
        <v>8</v>
      </c>
      <c r="H200">
        <v>0</v>
      </c>
      <c r="I200">
        <v>50</v>
      </c>
      <c r="J200">
        <v>48</v>
      </c>
      <c r="K200">
        <v>22</v>
      </c>
      <c r="L200">
        <v>5</v>
      </c>
      <c r="M200">
        <v>38</v>
      </c>
      <c r="N200">
        <v>17</v>
      </c>
      <c r="O200">
        <v>1.3</v>
      </c>
      <c r="P200">
        <v>6.86</v>
      </c>
      <c r="Q200">
        <v>3.03</v>
      </c>
      <c r="R200">
        <v>3.89</v>
      </c>
      <c r="S200">
        <v>0.7</v>
      </c>
    </row>
    <row r="201" spans="1:24" x14ac:dyDescent="0.25">
      <c r="A201">
        <v>2170</v>
      </c>
      <c r="B201" t="s">
        <v>2493</v>
      </c>
      <c r="C201">
        <v>2</v>
      </c>
      <c r="D201">
        <v>1</v>
      </c>
      <c r="E201">
        <v>3.83</v>
      </c>
      <c r="F201">
        <v>0</v>
      </c>
      <c r="G201">
        <v>30</v>
      </c>
      <c r="H201">
        <v>0</v>
      </c>
      <c r="I201">
        <v>30</v>
      </c>
      <c r="J201">
        <v>31</v>
      </c>
      <c r="K201">
        <v>13</v>
      </c>
      <c r="L201">
        <v>2</v>
      </c>
      <c r="M201">
        <v>20</v>
      </c>
      <c r="N201">
        <v>10</v>
      </c>
      <c r="O201">
        <v>1.37</v>
      </c>
      <c r="P201">
        <v>5.91</v>
      </c>
      <c r="Q201">
        <v>3.08</v>
      </c>
      <c r="R201">
        <v>3.89</v>
      </c>
      <c r="S201">
        <v>0.1</v>
      </c>
    </row>
    <row r="202" spans="1:24" x14ac:dyDescent="0.25">
      <c r="A202">
        <v>7872</v>
      </c>
      <c r="B202" t="s">
        <v>2347</v>
      </c>
      <c r="C202">
        <v>3</v>
      </c>
      <c r="D202">
        <v>2</v>
      </c>
      <c r="E202">
        <v>3.74</v>
      </c>
      <c r="F202">
        <v>0</v>
      </c>
      <c r="G202">
        <v>57</v>
      </c>
      <c r="H202">
        <v>0</v>
      </c>
      <c r="I202">
        <v>57</v>
      </c>
      <c r="J202">
        <v>55</v>
      </c>
      <c r="K202">
        <v>24</v>
      </c>
      <c r="L202">
        <v>5</v>
      </c>
      <c r="M202">
        <v>44</v>
      </c>
      <c r="N202">
        <v>22</v>
      </c>
      <c r="O202">
        <v>1.36</v>
      </c>
      <c r="P202">
        <v>6.95</v>
      </c>
      <c r="Q202">
        <v>3.54</v>
      </c>
      <c r="R202">
        <v>3.89</v>
      </c>
      <c r="S202">
        <v>0.3</v>
      </c>
      <c r="U202" s="1">
        <v>-8</v>
      </c>
      <c r="V202" s="1">
        <v>-7</v>
      </c>
      <c r="X202" s="1">
        <v>-2</v>
      </c>
    </row>
    <row r="203" spans="1:24" x14ac:dyDescent="0.25">
      <c r="A203">
        <v>5842</v>
      </c>
      <c r="B203" t="s">
        <v>1418</v>
      </c>
      <c r="C203">
        <v>9</v>
      </c>
      <c r="D203">
        <v>7</v>
      </c>
      <c r="E203">
        <v>4.0599999999999996</v>
      </c>
      <c r="F203">
        <v>23</v>
      </c>
      <c r="G203">
        <v>23</v>
      </c>
      <c r="H203">
        <v>0</v>
      </c>
      <c r="I203">
        <v>135</v>
      </c>
      <c r="J203">
        <v>131</v>
      </c>
      <c r="K203">
        <v>61</v>
      </c>
      <c r="L203">
        <v>13</v>
      </c>
      <c r="M203">
        <v>104</v>
      </c>
      <c r="N203">
        <v>48</v>
      </c>
      <c r="O203">
        <v>1.33</v>
      </c>
      <c r="P203">
        <v>6.96</v>
      </c>
      <c r="Q203">
        <v>3.2</v>
      </c>
      <c r="R203">
        <v>3.89</v>
      </c>
      <c r="S203">
        <v>2</v>
      </c>
      <c r="U203" s="1">
        <v>3</v>
      </c>
      <c r="V203" s="1">
        <v>3</v>
      </c>
      <c r="X203" s="1">
        <v>9</v>
      </c>
    </row>
    <row r="204" spans="1:24" x14ac:dyDescent="0.25">
      <c r="A204">
        <v>6653</v>
      </c>
      <c r="B204" t="s">
        <v>2177</v>
      </c>
      <c r="C204">
        <v>2</v>
      </c>
      <c r="D204">
        <v>1</v>
      </c>
      <c r="E204">
        <v>3.65</v>
      </c>
      <c r="F204">
        <v>0</v>
      </c>
      <c r="G204">
        <v>30</v>
      </c>
      <c r="H204">
        <v>0</v>
      </c>
      <c r="I204">
        <v>30</v>
      </c>
      <c r="J204">
        <v>26</v>
      </c>
      <c r="K204">
        <v>12</v>
      </c>
      <c r="L204">
        <v>3</v>
      </c>
      <c r="M204">
        <v>31</v>
      </c>
      <c r="N204">
        <v>15</v>
      </c>
      <c r="O204">
        <v>1.38</v>
      </c>
      <c r="P204">
        <v>9.27</v>
      </c>
      <c r="Q204">
        <v>4.58</v>
      </c>
      <c r="R204">
        <v>3.89</v>
      </c>
      <c r="S204">
        <v>0.1</v>
      </c>
      <c r="U204" s="1">
        <v>-9</v>
      </c>
      <c r="V204" s="1">
        <v>-9</v>
      </c>
      <c r="X204" s="1">
        <v>-3</v>
      </c>
    </row>
    <row r="205" spans="1:24" x14ac:dyDescent="0.25">
      <c r="A205">
        <v>1663</v>
      </c>
      <c r="B205" t="s">
        <v>2600</v>
      </c>
      <c r="C205">
        <v>2</v>
      </c>
      <c r="D205">
        <v>1</v>
      </c>
      <c r="E205">
        <v>3.84</v>
      </c>
      <c r="F205">
        <v>0</v>
      </c>
      <c r="G205">
        <v>47</v>
      </c>
      <c r="H205">
        <v>0</v>
      </c>
      <c r="I205">
        <v>35</v>
      </c>
      <c r="J205">
        <v>35</v>
      </c>
      <c r="K205">
        <v>15</v>
      </c>
      <c r="L205">
        <v>2</v>
      </c>
      <c r="M205">
        <v>26</v>
      </c>
      <c r="N205">
        <v>16</v>
      </c>
      <c r="O205">
        <v>1.43</v>
      </c>
      <c r="P205">
        <v>6.6</v>
      </c>
      <c r="Q205">
        <v>4</v>
      </c>
      <c r="R205">
        <v>3.89</v>
      </c>
      <c r="S205">
        <v>0.2</v>
      </c>
      <c r="U205" s="1">
        <v>-11</v>
      </c>
      <c r="V205" s="1">
        <v>-11</v>
      </c>
      <c r="X205" s="1">
        <v>-4</v>
      </c>
    </row>
    <row r="206" spans="1:24" x14ac:dyDescent="0.25">
      <c r="A206">
        <v>8851</v>
      </c>
      <c r="B206" t="s">
        <v>1460</v>
      </c>
      <c r="C206">
        <v>4</v>
      </c>
      <c r="D206">
        <v>2</v>
      </c>
      <c r="E206">
        <v>3.82</v>
      </c>
      <c r="F206">
        <v>8</v>
      </c>
      <c r="G206">
        <v>8</v>
      </c>
      <c r="H206">
        <v>0</v>
      </c>
      <c r="I206">
        <v>50</v>
      </c>
      <c r="J206">
        <v>46</v>
      </c>
      <c r="K206">
        <v>21</v>
      </c>
      <c r="L206">
        <v>6</v>
      </c>
      <c r="M206">
        <v>45</v>
      </c>
      <c r="N206">
        <v>18</v>
      </c>
      <c r="O206">
        <v>1.28</v>
      </c>
      <c r="P206">
        <v>8.18</v>
      </c>
      <c r="Q206">
        <v>3.17</v>
      </c>
      <c r="R206">
        <v>3.89</v>
      </c>
      <c r="S206">
        <v>0.7</v>
      </c>
      <c r="U206" s="1">
        <v>0</v>
      </c>
      <c r="V206" s="1">
        <v>0</v>
      </c>
      <c r="X206" s="1">
        <v>7</v>
      </c>
    </row>
    <row r="207" spans="1:24" x14ac:dyDescent="0.25">
      <c r="A207">
        <v>4070</v>
      </c>
      <c r="B207" t="s">
        <v>1421</v>
      </c>
      <c r="C207">
        <v>3</v>
      </c>
      <c r="D207">
        <v>2</v>
      </c>
      <c r="E207">
        <v>3.82</v>
      </c>
      <c r="F207">
        <v>0</v>
      </c>
      <c r="G207">
        <v>48</v>
      </c>
      <c r="H207">
        <v>0</v>
      </c>
      <c r="I207">
        <v>46</v>
      </c>
      <c r="J207">
        <v>42</v>
      </c>
      <c r="K207">
        <v>20</v>
      </c>
      <c r="L207">
        <v>4</v>
      </c>
      <c r="M207">
        <v>42</v>
      </c>
      <c r="N207">
        <v>24</v>
      </c>
      <c r="O207">
        <v>1.42</v>
      </c>
      <c r="P207">
        <v>8.1</v>
      </c>
      <c r="Q207">
        <v>4.59</v>
      </c>
      <c r="R207">
        <v>3.9</v>
      </c>
      <c r="S207">
        <v>0.2</v>
      </c>
      <c r="U207" s="1">
        <v>-9</v>
      </c>
      <c r="V207" s="1">
        <v>-9</v>
      </c>
      <c r="W207" s="1">
        <v>-3</v>
      </c>
    </row>
    <row r="208" spans="1:24" x14ac:dyDescent="0.25">
      <c r="A208">
        <v>9948</v>
      </c>
      <c r="B208" t="s">
        <v>2539</v>
      </c>
      <c r="C208">
        <v>2</v>
      </c>
      <c r="D208">
        <v>1</v>
      </c>
      <c r="E208">
        <v>3.56</v>
      </c>
      <c r="F208">
        <v>0</v>
      </c>
      <c r="G208">
        <v>47</v>
      </c>
      <c r="H208">
        <v>0</v>
      </c>
      <c r="I208">
        <v>37</v>
      </c>
      <c r="J208">
        <v>32</v>
      </c>
      <c r="K208">
        <v>15</v>
      </c>
      <c r="L208">
        <v>4</v>
      </c>
      <c r="M208">
        <v>39</v>
      </c>
      <c r="N208">
        <v>19</v>
      </c>
      <c r="O208">
        <v>1.37</v>
      </c>
      <c r="P208">
        <v>9.34</v>
      </c>
      <c r="Q208">
        <v>4.6500000000000004</v>
      </c>
      <c r="R208">
        <v>3.9</v>
      </c>
      <c r="S208">
        <v>0.2</v>
      </c>
    </row>
    <row r="209" spans="1:24" x14ac:dyDescent="0.25">
      <c r="A209">
        <v>11827</v>
      </c>
      <c r="B209" t="s">
        <v>1450</v>
      </c>
      <c r="C209">
        <v>2</v>
      </c>
      <c r="D209">
        <v>2</v>
      </c>
      <c r="E209">
        <v>3.55</v>
      </c>
      <c r="F209">
        <v>0</v>
      </c>
      <c r="G209">
        <v>41</v>
      </c>
      <c r="H209">
        <v>0</v>
      </c>
      <c r="I209">
        <v>41</v>
      </c>
      <c r="J209">
        <v>35</v>
      </c>
      <c r="K209">
        <v>16</v>
      </c>
      <c r="L209">
        <v>4</v>
      </c>
      <c r="M209">
        <v>44</v>
      </c>
      <c r="N209">
        <v>21</v>
      </c>
      <c r="O209">
        <v>1.37</v>
      </c>
      <c r="P209">
        <v>9.74</v>
      </c>
      <c r="Q209">
        <v>4.67</v>
      </c>
      <c r="R209">
        <v>3.9</v>
      </c>
      <c r="S209">
        <v>0.2</v>
      </c>
      <c r="U209" s="1">
        <v>-7</v>
      </c>
      <c r="V209" s="1">
        <v>-7</v>
      </c>
      <c r="W209" s="1">
        <v>-2</v>
      </c>
    </row>
    <row r="210" spans="1:24" x14ac:dyDescent="0.25">
      <c r="A210">
        <v>2790</v>
      </c>
      <c r="B210" t="s">
        <v>1395</v>
      </c>
      <c r="C210">
        <v>3</v>
      </c>
      <c r="D210">
        <v>2</v>
      </c>
      <c r="E210">
        <v>3.56</v>
      </c>
      <c r="F210">
        <v>0</v>
      </c>
      <c r="G210">
        <v>46</v>
      </c>
      <c r="H210">
        <v>25</v>
      </c>
      <c r="I210">
        <v>45</v>
      </c>
      <c r="J210">
        <v>36</v>
      </c>
      <c r="K210">
        <v>18</v>
      </c>
      <c r="L210">
        <v>4</v>
      </c>
      <c r="M210">
        <v>54</v>
      </c>
      <c r="N210">
        <v>27</v>
      </c>
      <c r="O210">
        <v>1.4</v>
      </c>
      <c r="P210">
        <v>10.77</v>
      </c>
      <c r="Q210">
        <v>5.43</v>
      </c>
      <c r="R210">
        <v>3.9</v>
      </c>
      <c r="S210">
        <v>0.2</v>
      </c>
      <c r="U210" s="1">
        <v>4</v>
      </c>
      <c r="V210" s="1">
        <v>4</v>
      </c>
      <c r="X210" s="1">
        <v>7</v>
      </c>
    </row>
    <row r="211" spans="1:24" x14ac:dyDescent="0.25">
      <c r="A211">
        <v>773</v>
      </c>
      <c r="B211" t="s">
        <v>2557</v>
      </c>
      <c r="C211">
        <v>2</v>
      </c>
      <c r="D211">
        <v>1</v>
      </c>
      <c r="E211">
        <v>3.83</v>
      </c>
      <c r="F211">
        <v>0</v>
      </c>
      <c r="G211">
        <v>30</v>
      </c>
      <c r="H211">
        <v>0</v>
      </c>
      <c r="I211">
        <v>30</v>
      </c>
      <c r="J211">
        <v>30</v>
      </c>
      <c r="K211">
        <v>13</v>
      </c>
      <c r="L211">
        <v>2</v>
      </c>
      <c r="M211">
        <v>21</v>
      </c>
      <c r="N211">
        <v>12</v>
      </c>
      <c r="O211">
        <v>1.4</v>
      </c>
      <c r="P211">
        <v>6.31</v>
      </c>
      <c r="Q211">
        <v>3.53</v>
      </c>
      <c r="R211">
        <v>3.9</v>
      </c>
      <c r="S211">
        <v>0.1</v>
      </c>
      <c r="U211" s="1">
        <v>-11</v>
      </c>
      <c r="V211" s="1">
        <v>-10</v>
      </c>
      <c r="W211" s="1">
        <v>-4</v>
      </c>
    </row>
    <row r="212" spans="1:24" x14ac:dyDescent="0.25">
      <c r="A212">
        <v>7183</v>
      </c>
      <c r="B212" t="s">
        <v>2097</v>
      </c>
      <c r="C212">
        <v>2</v>
      </c>
      <c r="D212">
        <v>1</v>
      </c>
      <c r="E212">
        <v>3.64</v>
      </c>
      <c r="F212">
        <v>1</v>
      </c>
      <c r="G212">
        <v>27</v>
      </c>
      <c r="H212">
        <v>0</v>
      </c>
      <c r="I212">
        <v>33</v>
      </c>
      <c r="J212">
        <v>31</v>
      </c>
      <c r="K212">
        <v>13</v>
      </c>
      <c r="L212">
        <v>4</v>
      </c>
      <c r="M212">
        <v>31</v>
      </c>
      <c r="N212">
        <v>13</v>
      </c>
      <c r="O212">
        <v>1.31</v>
      </c>
      <c r="P212">
        <v>8.32</v>
      </c>
      <c r="Q212">
        <v>3.5</v>
      </c>
      <c r="R212">
        <v>3.9</v>
      </c>
      <c r="S212">
        <v>0.2</v>
      </c>
    </row>
    <row r="213" spans="1:24" x14ac:dyDescent="0.25">
      <c r="A213">
        <v>8375</v>
      </c>
      <c r="B213" t="s">
        <v>2021</v>
      </c>
      <c r="C213">
        <v>2</v>
      </c>
      <c r="D213">
        <v>1</v>
      </c>
      <c r="E213">
        <v>3.75</v>
      </c>
      <c r="F213">
        <v>0</v>
      </c>
      <c r="G213">
        <v>30</v>
      </c>
      <c r="H213">
        <v>0</v>
      </c>
      <c r="I213">
        <v>30</v>
      </c>
      <c r="J213">
        <v>31</v>
      </c>
      <c r="K213">
        <v>12</v>
      </c>
      <c r="L213">
        <v>3</v>
      </c>
      <c r="M213">
        <v>21</v>
      </c>
      <c r="N213">
        <v>8</v>
      </c>
      <c r="O213">
        <v>1.3</v>
      </c>
      <c r="P213">
        <v>6.25</v>
      </c>
      <c r="Q213">
        <v>2.54</v>
      </c>
      <c r="R213">
        <v>3.9</v>
      </c>
      <c r="S213">
        <v>0.1</v>
      </c>
    </row>
    <row r="214" spans="1:24" x14ac:dyDescent="0.25">
      <c r="A214">
        <v>6893</v>
      </c>
      <c r="B214" t="s">
        <v>1398</v>
      </c>
      <c r="C214">
        <v>12</v>
      </c>
      <c r="D214">
        <v>10</v>
      </c>
      <c r="E214">
        <v>4.0599999999999996</v>
      </c>
      <c r="F214">
        <v>30</v>
      </c>
      <c r="G214">
        <v>30</v>
      </c>
      <c r="H214">
        <v>0</v>
      </c>
      <c r="I214">
        <v>194</v>
      </c>
      <c r="J214">
        <v>196</v>
      </c>
      <c r="K214">
        <v>88</v>
      </c>
      <c r="L214">
        <v>20</v>
      </c>
      <c r="M214">
        <v>143</v>
      </c>
      <c r="N214">
        <v>55</v>
      </c>
      <c r="O214">
        <v>1.29</v>
      </c>
      <c r="P214">
        <v>6.63</v>
      </c>
      <c r="Q214">
        <v>2.5499999999999998</v>
      </c>
      <c r="R214">
        <v>3.9</v>
      </c>
      <c r="S214">
        <v>2.8</v>
      </c>
      <c r="U214" s="1">
        <v>9</v>
      </c>
      <c r="V214" s="1">
        <v>9</v>
      </c>
      <c r="X214" s="1">
        <v>13</v>
      </c>
    </row>
    <row r="215" spans="1:24" x14ac:dyDescent="0.25">
      <c r="A215">
        <v>105</v>
      </c>
      <c r="B215" t="s">
        <v>2192</v>
      </c>
      <c r="C215">
        <v>7</v>
      </c>
      <c r="D215">
        <v>7</v>
      </c>
      <c r="E215">
        <v>4.1399999999999997</v>
      </c>
      <c r="F215">
        <v>20</v>
      </c>
      <c r="G215">
        <v>20</v>
      </c>
      <c r="H215">
        <v>0</v>
      </c>
      <c r="I215">
        <v>120</v>
      </c>
      <c r="J215">
        <v>124</v>
      </c>
      <c r="K215">
        <v>55</v>
      </c>
      <c r="L215">
        <v>9</v>
      </c>
      <c r="M215">
        <v>72</v>
      </c>
      <c r="N215">
        <v>40</v>
      </c>
      <c r="O215">
        <v>1.36</v>
      </c>
      <c r="P215">
        <v>5.41</v>
      </c>
      <c r="Q215">
        <v>3</v>
      </c>
      <c r="R215">
        <v>3.9</v>
      </c>
      <c r="S215">
        <v>1.8</v>
      </c>
      <c r="U215" s="1">
        <v>-2</v>
      </c>
      <c r="V215" s="1">
        <v>-2</v>
      </c>
      <c r="X215" s="1">
        <v>5</v>
      </c>
    </row>
    <row r="216" spans="1:24" x14ac:dyDescent="0.25">
      <c r="A216">
        <v>1994</v>
      </c>
      <c r="B216" t="s">
        <v>1513</v>
      </c>
      <c r="C216">
        <v>9</v>
      </c>
      <c r="D216">
        <v>7</v>
      </c>
      <c r="E216">
        <v>4.1100000000000003</v>
      </c>
      <c r="F216">
        <v>22</v>
      </c>
      <c r="G216">
        <v>24</v>
      </c>
      <c r="H216">
        <v>0</v>
      </c>
      <c r="I216">
        <v>141</v>
      </c>
      <c r="J216">
        <v>141</v>
      </c>
      <c r="K216">
        <v>64</v>
      </c>
      <c r="L216">
        <v>13</v>
      </c>
      <c r="M216">
        <v>104</v>
      </c>
      <c r="N216">
        <v>48</v>
      </c>
      <c r="O216">
        <v>1.34</v>
      </c>
      <c r="P216">
        <v>6.62</v>
      </c>
      <c r="Q216">
        <v>3.04</v>
      </c>
      <c r="R216">
        <v>3.91</v>
      </c>
      <c r="S216">
        <v>1.9</v>
      </c>
      <c r="U216" s="1">
        <v>1</v>
      </c>
      <c r="V216" s="1">
        <v>1</v>
      </c>
      <c r="W216" s="1">
        <v>10</v>
      </c>
    </row>
    <row r="217" spans="1:24" x14ac:dyDescent="0.25">
      <c r="A217">
        <v>2377</v>
      </c>
      <c r="B217" t="s">
        <v>2504</v>
      </c>
      <c r="C217">
        <v>2</v>
      </c>
      <c r="D217">
        <v>1</v>
      </c>
      <c r="E217">
        <v>3.66</v>
      </c>
      <c r="F217">
        <v>0</v>
      </c>
      <c r="G217">
        <v>30</v>
      </c>
      <c r="H217">
        <v>0</v>
      </c>
      <c r="I217">
        <v>30</v>
      </c>
      <c r="J217">
        <v>27</v>
      </c>
      <c r="K217">
        <v>12</v>
      </c>
      <c r="L217">
        <v>3</v>
      </c>
      <c r="M217">
        <v>29</v>
      </c>
      <c r="N217">
        <v>15</v>
      </c>
      <c r="O217">
        <v>1.38</v>
      </c>
      <c r="P217">
        <v>8.61</v>
      </c>
      <c r="Q217">
        <v>4.3899999999999997</v>
      </c>
      <c r="R217">
        <v>3.91</v>
      </c>
      <c r="S217">
        <v>0.1</v>
      </c>
    </row>
    <row r="218" spans="1:24" x14ac:dyDescent="0.25">
      <c r="A218">
        <v>3273</v>
      </c>
      <c r="B218" t="s">
        <v>2153</v>
      </c>
      <c r="C218">
        <v>5</v>
      </c>
      <c r="D218">
        <v>4</v>
      </c>
      <c r="E218">
        <v>3.94</v>
      </c>
      <c r="F218">
        <v>4</v>
      </c>
      <c r="G218">
        <v>44</v>
      </c>
      <c r="H218">
        <v>0</v>
      </c>
      <c r="I218">
        <v>95</v>
      </c>
      <c r="J218">
        <v>100</v>
      </c>
      <c r="K218">
        <v>42</v>
      </c>
      <c r="L218">
        <v>8</v>
      </c>
      <c r="M218">
        <v>58</v>
      </c>
      <c r="N218">
        <v>26</v>
      </c>
      <c r="O218">
        <v>1.33</v>
      </c>
      <c r="P218">
        <v>5.49</v>
      </c>
      <c r="Q218">
        <v>2.4700000000000002</v>
      </c>
      <c r="R218">
        <v>3.91</v>
      </c>
      <c r="S218">
        <v>0.5</v>
      </c>
    </row>
    <row r="219" spans="1:24" x14ac:dyDescent="0.25">
      <c r="A219">
        <v>10796</v>
      </c>
      <c r="B219" t="s">
        <v>2113</v>
      </c>
      <c r="C219">
        <v>2</v>
      </c>
      <c r="D219">
        <v>1</v>
      </c>
      <c r="E219">
        <v>3.6</v>
      </c>
      <c r="F219">
        <v>0</v>
      </c>
      <c r="G219">
        <v>49</v>
      </c>
      <c r="H219">
        <v>0</v>
      </c>
      <c r="I219">
        <v>37</v>
      </c>
      <c r="J219">
        <v>33</v>
      </c>
      <c r="K219">
        <v>15</v>
      </c>
      <c r="L219">
        <v>4</v>
      </c>
      <c r="M219">
        <v>37</v>
      </c>
      <c r="N219">
        <v>17</v>
      </c>
      <c r="O219">
        <v>1.36</v>
      </c>
      <c r="P219">
        <v>8.89</v>
      </c>
      <c r="Q219">
        <v>4.2300000000000004</v>
      </c>
      <c r="R219">
        <v>3.91</v>
      </c>
      <c r="S219">
        <v>0.2</v>
      </c>
    </row>
    <row r="220" spans="1:24" x14ac:dyDescent="0.25">
      <c r="A220">
        <v>9337</v>
      </c>
      <c r="B220" t="s">
        <v>16878</v>
      </c>
      <c r="C220">
        <v>2</v>
      </c>
      <c r="D220">
        <v>1</v>
      </c>
      <c r="E220">
        <v>3.77</v>
      </c>
      <c r="F220">
        <v>0</v>
      </c>
      <c r="G220">
        <v>30</v>
      </c>
      <c r="H220">
        <v>0</v>
      </c>
      <c r="I220">
        <v>30</v>
      </c>
      <c r="J220">
        <v>30</v>
      </c>
      <c r="K220">
        <v>13</v>
      </c>
      <c r="L220">
        <v>3</v>
      </c>
      <c r="M220">
        <v>22</v>
      </c>
      <c r="N220">
        <v>10</v>
      </c>
      <c r="O220">
        <v>1.34</v>
      </c>
      <c r="P220">
        <v>6.52</v>
      </c>
      <c r="Q220">
        <v>3.04</v>
      </c>
      <c r="R220">
        <v>3.92</v>
      </c>
      <c r="S220">
        <v>0.1</v>
      </c>
    </row>
    <row r="221" spans="1:24" x14ac:dyDescent="0.25">
      <c r="A221">
        <v>4849</v>
      </c>
      <c r="B221" t="s">
        <v>1491</v>
      </c>
      <c r="C221">
        <v>10</v>
      </c>
      <c r="D221">
        <v>8</v>
      </c>
      <c r="E221">
        <v>4.07</v>
      </c>
      <c r="F221">
        <v>25</v>
      </c>
      <c r="G221">
        <v>25</v>
      </c>
      <c r="H221">
        <v>0</v>
      </c>
      <c r="I221">
        <v>147</v>
      </c>
      <c r="J221">
        <v>150</v>
      </c>
      <c r="K221">
        <v>66</v>
      </c>
      <c r="L221">
        <v>17</v>
      </c>
      <c r="M221">
        <v>101</v>
      </c>
      <c r="N221">
        <v>34</v>
      </c>
      <c r="O221">
        <v>1.26</v>
      </c>
      <c r="P221">
        <v>6.18</v>
      </c>
      <c r="Q221">
        <v>2.1</v>
      </c>
      <c r="R221">
        <v>3.92</v>
      </c>
      <c r="S221">
        <v>2.1</v>
      </c>
      <c r="U221" s="1">
        <v>7</v>
      </c>
      <c r="V221" s="1">
        <v>7</v>
      </c>
      <c r="W221" s="1">
        <v>14</v>
      </c>
    </row>
    <row r="222" spans="1:24" x14ac:dyDescent="0.25">
      <c r="A222">
        <v>11783</v>
      </c>
      <c r="B222" t="s">
        <v>1847</v>
      </c>
      <c r="C222">
        <v>3</v>
      </c>
      <c r="D222">
        <v>3</v>
      </c>
      <c r="E222">
        <v>4.12</v>
      </c>
      <c r="F222">
        <v>8</v>
      </c>
      <c r="G222">
        <v>8</v>
      </c>
      <c r="H222">
        <v>0</v>
      </c>
      <c r="I222">
        <v>50</v>
      </c>
      <c r="J222">
        <v>50</v>
      </c>
      <c r="K222">
        <v>23</v>
      </c>
      <c r="L222">
        <v>4</v>
      </c>
      <c r="M222">
        <v>34</v>
      </c>
      <c r="N222">
        <v>16</v>
      </c>
      <c r="O222">
        <v>1.33</v>
      </c>
      <c r="P222">
        <v>6.09</v>
      </c>
      <c r="Q222">
        <v>2.95</v>
      </c>
      <c r="R222">
        <v>3.92</v>
      </c>
      <c r="S222">
        <v>0.7</v>
      </c>
    </row>
    <row r="223" spans="1:24" x14ac:dyDescent="0.25">
      <c r="A223">
        <v>4567</v>
      </c>
      <c r="B223" t="s">
        <v>1401</v>
      </c>
      <c r="C223">
        <v>11</v>
      </c>
      <c r="D223">
        <v>8</v>
      </c>
      <c r="E223">
        <v>4.12</v>
      </c>
      <c r="F223">
        <v>26</v>
      </c>
      <c r="G223">
        <v>26</v>
      </c>
      <c r="H223">
        <v>0</v>
      </c>
      <c r="I223">
        <v>164</v>
      </c>
      <c r="J223">
        <v>162</v>
      </c>
      <c r="K223">
        <v>75</v>
      </c>
      <c r="L223">
        <v>17</v>
      </c>
      <c r="M223">
        <v>128</v>
      </c>
      <c r="N223">
        <v>55</v>
      </c>
      <c r="O223">
        <v>1.32</v>
      </c>
      <c r="P223">
        <v>6.99</v>
      </c>
      <c r="Q223">
        <v>3.02</v>
      </c>
      <c r="R223">
        <v>3.92</v>
      </c>
      <c r="S223">
        <v>2.4</v>
      </c>
      <c r="U223" s="1">
        <v>5</v>
      </c>
      <c r="V223" s="1">
        <v>5</v>
      </c>
      <c r="W223" s="1">
        <v>13</v>
      </c>
    </row>
    <row r="224" spans="1:24" x14ac:dyDescent="0.25">
      <c r="A224">
        <v>2467</v>
      </c>
      <c r="B224" t="s">
        <v>2532</v>
      </c>
      <c r="C224">
        <v>2</v>
      </c>
      <c r="D224">
        <v>1</v>
      </c>
      <c r="E224">
        <v>3.73</v>
      </c>
      <c r="F224">
        <v>0</v>
      </c>
      <c r="G224">
        <v>30</v>
      </c>
      <c r="H224">
        <v>0</v>
      </c>
      <c r="I224">
        <v>30</v>
      </c>
      <c r="J224">
        <v>29</v>
      </c>
      <c r="K224">
        <v>12</v>
      </c>
      <c r="L224">
        <v>3</v>
      </c>
      <c r="M224">
        <v>25</v>
      </c>
      <c r="N224">
        <v>12</v>
      </c>
      <c r="O224">
        <v>1.35</v>
      </c>
      <c r="P224">
        <v>7.4</v>
      </c>
      <c r="Q224">
        <v>3.5</v>
      </c>
      <c r="R224">
        <v>3.93</v>
      </c>
      <c r="S224">
        <v>0.1</v>
      </c>
    </row>
    <row r="225" spans="1:24" x14ac:dyDescent="0.25">
      <c r="A225">
        <v>7645</v>
      </c>
      <c r="B225" t="s">
        <v>2450</v>
      </c>
      <c r="C225">
        <v>4</v>
      </c>
      <c r="D225">
        <v>3</v>
      </c>
      <c r="E225">
        <v>3.81</v>
      </c>
      <c r="F225">
        <v>2</v>
      </c>
      <c r="G225">
        <v>38</v>
      </c>
      <c r="H225">
        <v>0</v>
      </c>
      <c r="I225">
        <v>61</v>
      </c>
      <c r="J225">
        <v>60</v>
      </c>
      <c r="K225">
        <v>26</v>
      </c>
      <c r="L225">
        <v>6</v>
      </c>
      <c r="M225">
        <v>46</v>
      </c>
      <c r="N225">
        <v>21</v>
      </c>
      <c r="O225">
        <v>1.33</v>
      </c>
      <c r="P225">
        <v>6.85</v>
      </c>
      <c r="Q225">
        <v>3.09</v>
      </c>
      <c r="R225">
        <v>3.93</v>
      </c>
      <c r="S225">
        <v>0.3</v>
      </c>
    </row>
    <row r="226" spans="1:24" x14ac:dyDescent="0.25">
      <c r="A226">
        <v>3935</v>
      </c>
      <c r="B226" t="s">
        <v>2091</v>
      </c>
      <c r="C226">
        <v>2</v>
      </c>
      <c r="D226">
        <v>1</v>
      </c>
      <c r="E226">
        <v>3.77</v>
      </c>
      <c r="F226">
        <v>0</v>
      </c>
      <c r="G226">
        <v>30</v>
      </c>
      <c r="H226">
        <v>0</v>
      </c>
      <c r="I226">
        <v>30</v>
      </c>
      <c r="J226">
        <v>31</v>
      </c>
      <c r="K226">
        <v>13</v>
      </c>
      <c r="L226">
        <v>3</v>
      </c>
      <c r="M226">
        <v>21</v>
      </c>
      <c r="N226">
        <v>9</v>
      </c>
      <c r="O226">
        <v>1.31</v>
      </c>
      <c r="P226">
        <v>6.45</v>
      </c>
      <c r="Q226">
        <v>2.56</v>
      </c>
      <c r="R226">
        <v>3.93</v>
      </c>
      <c r="S226">
        <v>0.1</v>
      </c>
    </row>
    <row r="227" spans="1:24" x14ac:dyDescent="0.25">
      <c r="A227">
        <v>3532</v>
      </c>
      <c r="B227" t="s">
        <v>16877</v>
      </c>
      <c r="C227">
        <v>2</v>
      </c>
      <c r="D227">
        <v>1</v>
      </c>
      <c r="E227">
        <v>3.66</v>
      </c>
      <c r="F227">
        <v>0</v>
      </c>
      <c r="G227">
        <v>30</v>
      </c>
      <c r="H227">
        <v>0</v>
      </c>
      <c r="I227">
        <v>30</v>
      </c>
      <c r="J227">
        <v>27</v>
      </c>
      <c r="K227">
        <v>12</v>
      </c>
      <c r="L227">
        <v>3</v>
      </c>
      <c r="M227">
        <v>26</v>
      </c>
      <c r="N227">
        <v>13</v>
      </c>
      <c r="O227">
        <v>1.36</v>
      </c>
      <c r="P227">
        <v>7.88</v>
      </c>
      <c r="Q227">
        <v>3.98</v>
      </c>
      <c r="R227">
        <v>3.94</v>
      </c>
      <c r="S227">
        <v>0.1</v>
      </c>
    </row>
    <row r="228" spans="1:24" x14ac:dyDescent="0.25">
      <c r="A228">
        <v>3951</v>
      </c>
      <c r="B228" t="s">
        <v>16876</v>
      </c>
      <c r="C228">
        <v>2</v>
      </c>
      <c r="D228">
        <v>1</v>
      </c>
      <c r="E228">
        <v>3.69</v>
      </c>
      <c r="F228">
        <v>0</v>
      </c>
      <c r="G228">
        <v>30</v>
      </c>
      <c r="H228">
        <v>0</v>
      </c>
      <c r="I228">
        <v>30</v>
      </c>
      <c r="J228">
        <v>28</v>
      </c>
      <c r="K228">
        <v>12</v>
      </c>
      <c r="L228">
        <v>3</v>
      </c>
      <c r="M228">
        <v>25</v>
      </c>
      <c r="N228">
        <v>12</v>
      </c>
      <c r="O228">
        <v>1.34</v>
      </c>
      <c r="P228">
        <v>7.55</v>
      </c>
      <c r="Q228">
        <v>3.54</v>
      </c>
      <c r="R228">
        <v>3.94</v>
      </c>
      <c r="S228">
        <v>0.1</v>
      </c>
    </row>
    <row r="229" spans="1:24" x14ac:dyDescent="0.25">
      <c r="A229">
        <v>9174</v>
      </c>
      <c r="B229" t="s">
        <v>1486</v>
      </c>
      <c r="C229">
        <v>5</v>
      </c>
      <c r="D229">
        <v>4</v>
      </c>
      <c r="E229">
        <v>4.1100000000000003</v>
      </c>
      <c r="F229">
        <v>14</v>
      </c>
      <c r="G229">
        <v>13</v>
      </c>
      <c r="H229">
        <v>0</v>
      </c>
      <c r="I229">
        <v>72</v>
      </c>
      <c r="J229">
        <v>72</v>
      </c>
      <c r="K229">
        <v>33</v>
      </c>
      <c r="L229">
        <v>6</v>
      </c>
      <c r="M229">
        <v>50</v>
      </c>
      <c r="N229">
        <v>25</v>
      </c>
      <c r="O229">
        <v>1.34</v>
      </c>
      <c r="P229">
        <v>6.28</v>
      </c>
      <c r="Q229">
        <v>3.17</v>
      </c>
      <c r="R229">
        <v>3.94</v>
      </c>
      <c r="S229">
        <v>1.1000000000000001</v>
      </c>
      <c r="U229" s="1">
        <v>-4</v>
      </c>
      <c r="V229" s="1">
        <v>-4</v>
      </c>
      <c r="X229" s="1">
        <v>4</v>
      </c>
    </row>
    <row r="230" spans="1:24" x14ac:dyDescent="0.25">
      <c r="A230">
        <v>10197</v>
      </c>
      <c r="B230" t="s">
        <v>1400</v>
      </c>
      <c r="C230">
        <v>6</v>
      </c>
      <c r="D230">
        <v>5</v>
      </c>
      <c r="E230">
        <v>4.0199999999999996</v>
      </c>
      <c r="F230">
        <v>16</v>
      </c>
      <c r="G230">
        <v>17</v>
      </c>
      <c r="H230">
        <v>0</v>
      </c>
      <c r="I230">
        <v>95</v>
      </c>
      <c r="J230">
        <v>88</v>
      </c>
      <c r="K230">
        <v>42</v>
      </c>
      <c r="L230">
        <v>9</v>
      </c>
      <c r="M230">
        <v>83</v>
      </c>
      <c r="N230">
        <v>41</v>
      </c>
      <c r="O230">
        <v>1.36</v>
      </c>
      <c r="P230">
        <v>7.91</v>
      </c>
      <c r="Q230">
        <v>3.85</v>
      </c>
      <c r="R230">
        <v>3.94</v>
      </c>
      <c r="S230">
        <v>1.3</v>
      </c>
      <c r="U230" s="1">
        <v>-1</v>
      </c>
      <c r="V230" s="1">
        <v>-1</v>
      </c>
      <c r="X230" s="1">
        <v>6</v>
      </c>
    </row>
    <row r="231" spans="1:24" x14ac:dyDescent="0.25">
      <c r="A231">
        <v>3281</v>
      </c>
      <c r="B231" t="s">
        <v>2513</v>
      </c>
      <c r="C231">
        <v>3</v>
      </c>
      <c r="D231">
        <v>2</v>
      </c>
      <c r="E231">
        <v>3.88</v>
      </c>
      <c r="F231">
        <v>0</v>
      </c>
      <c r="G231">
        <v>57</v>
      </c>
      <c r="H231">
        <v>0</v>
      </c>
      <c r="I231">
        <v>57</v>
      </c>
      <c r="J231">
        <v>57</v>
      </c>
      <c r="K231">
        <v>25</v>
      </c>
      <c r="L231">
        <v>5</v>
      </c>
      <c r="M231">
        <v>42</v>
      </c>
      <c r="N231">
        <v>24</v>
      </c>
      <c r="O231">
        <v>1.41</v>
      </c>
      <c r="P231">
        <v>6.65</v>
      </c>
      <c r="Q231">
        <v>3.76</v>
      </c>
      <c r="R231">
        <v>3.94</v>
      </c>
      <c r="S231">
        <v>0.2</v>
      </c>
    </row>
    <row r="232" spans="1:24" x14ac:dyDescent="0.25">
      <c r="A232">
        <v>1890</v>
      </c>
      <c r="B232" t="s">
        <v>1437</v>
      </c>
      <c r="C232">
        <v>12</v>
      </c>
      <c r="D232">
        <v>10</v>
      </c>
      <c r="E232">
        <v>3.87</v>
      </c>
      <c r="F232">
        <v>30</v>
      </c>
      <c r="G232">
        <v>30</v>
      </c>
      <c r="H232">
        <v>0</v>
      </c>
      <c r="I232">
        <v>186</v>
      </c>
      <c r="J232">
        <v>165</v>
      </c>
      <c r="K232">
        <v>80</v>
      </c>
      <c r="L232">
        <v>21</v>
      </c>
      <c r="M232">
        <v>187</v>
      </c>
      <c r="N232">
        <v>82</v>
      </c>
      <c r="O232">
        <v>1.32</v>
      </c>
      <c r="P232">
        <v>9.0500000000000007</v>
      </c>
      <c r="Q232">
        <v>3.95</v>
      </c>
      <c r="R232">
        <v>3.94</v>
      </c>
      <c r="S232">
        <v>2.6</v>
      </c>
      <c r="U232" s="1">
        <v>14</v>
      </c>
      <c r="V232" s="1">
        <v>14</v>
      </c>
      <c r="W232" s="1">
        <v>19</v>
      </c>
    </row>
    <row r="233" spans="1:24" x14ac:dyDescent="0.25">
      <c r="A233">
        <v>5003</v>
      </c>
      <c r="B233" t="s">
        <v>2076</v>
      </c>
      <c r="C233">
        <v>2</v>
      </c>
      <c r="D233">
        <v>1</v>
      </c>
      <c r="E233">
        <v>3.8</v>
      </c>
      <c r="F233">
        <v>0</v>
      </c>
      <c r="G233">
        <v>30</v>
      </c>
      <c r="H233">
        <v>0</v>
      </c>
      <c r="I233">
        <v>30</v>
      </c>
      <c r="J233">
        <v>25</v>
      </c>
      <c r="K233">
        <v>13</v>
      </c>
      <c r="L233">
        <v>3</v>
      </c>
      <c r="M233">
        <v>32</v>
      </c>
      <c r="N233">
        <v>18</v>
      </c>
      <c r="O233">
        <v>1.43</v>
      </c>
      <c r="P233">
        <v>9.64</v>
      </c>
      <c r="Q233">
        <v>5.29</v>
      </c>
      <c r="R233">
        <v>3.95</v>
      </c>
      <c r="S233">
        <v>0.1</v>
      </c>
    </row>
    <row r="234" spans="1:24" x14ac:dyDescent="0.25">
      <c r="A234">
        <v>8718</v>
      </c>
      <c r="B234" t="s">
        <v>2165</v>
      </c>
      <c r="C234">
        <v>2</v>
      </c>
      <c r="D234">
        <v>1</v>
      </c>
      <c r="E234">
        <v>3.55</v>
      </c>
      <c r="F234">
        <v>0</v>
      </c>
      <c r="G234">
        <v>26</v>
      </c>
      <c r="H234">
        <v>0</v>
      </c>
      <c r="I234">
        <v>33</v>
      </c>
      <c r="J234">
        <v>29</v>
      </c>
      <c r="K234">
        <v>13</v>
      </c>
      <c r="L234">
        <v>4</v>
      </c>
      <c r="M234">
        <v>32</v>
      </c>
      <c r="N234">
        <v>14</v>
      </c>
      <c r="O234">
        <v>1.33</v>
      </c>
      <c r="P234">
        <v>8.77</v>
      </c>
      <c r="Q234">
        <v>3.9</v>
      </c>
      <c r="R234">
        <v>3.95</v>
      </c>
      <c r="S234">
        <v>0.1</v>
      </c>
    </row>
    <row r="235" spans="1:24" x14ac:dyDescent="0.25">
      <c r="A235">
        <v>2145</v>
      </c>
      <c r="B235" t="s">
        <v>2441</v>
      </c>
      <c r="C235">
        <v>2</v>
      </c>
      <c r="D235">
        <v>1</v>
      </c>
      <c r="E235">
        <v>3.7</v>
      </c>
      <c r="F235">
        <v>0</v>
      </c>
      <c r="G235">
        <v>30</v>
      </c>
      <c r="H235">
        <v>0</v>
      </c>
      <c r="I235">
        <v>30</v>
      </c>
      <c r="J235">
        <v>29</v>
      </c>
      <c r="K235">
        <v>12</v>
      </c>
      <c r="L235">
        <v>3</v>
      </c>
      <c r="M235">
        <v>24</v>
      </c>
      <c r="N235">
        <v>11</v>
      </c>
      <c r="O235">
        <v>1.33</v>
      </c>
      <c r="P235">
        <v>7.23</v>
      </c>
      <c r="Q235">
        <v>3.31</v>
      </c>
      <c r="R235">
        <v>3.95</v>
      </c>
      <c r="S235">
        <v>0.1</v>
      </c>
    </row>
    <row r="236" spans="1:24" x14ac:dyDescent="0.25">
      <c r="A236">
        <v>6283</v>
      </c>
      <c r="B236" t="s">
        <v>1485</v>
      </c>
      <c r="C236">
        <v>9</v>
      </c>
      <c r="D236">
        <v>7</v>
      </c>
      <c r="E236">
        <v>4.1900000000000004</v>
      </c>
      <c r="F236">
        <v>23</v>
      </c>
      <c r="G236">
        <v>23</v>
      </c>
      <c r="H236">
        <v>0</v>
      </c>
      <c r="I236">
        <v>131</v>
      </c>
      <c r="J236">
        <v>135</v>
      </c>
      <c r="K236">
        <v>61</v>
      </c>
      <c r="L236">
        <v>13</v>
      </c>
      <c r="M236">
        <v>88</v>
      </c>
      <c r="N236">
        <v>39</v>
      </c>
      <c r="O236">
        <v>1.33</v>
      </c>
      <c r="P236">
        <v>6.05</v>
      </c>
      <c r="Q236">
        <v>2.68</v>
      </c>
      <c r="R236">
        <v>3.95</v>
      </c>
      <c r="S236">
        <v>1.8</v>
      </c>
      <c r="U236" s="1">
        <v>-1</v>
      </c>
      <c r="V236" s="1">
        <v>-1</v>
      </c>
      <c r="X236" s="1">
        <v>6</v>
      </c>
    </row>
    <row r="237" spans="1:24" x14ac:dyDescent="0.25">
      <c r="A237">
        <v>535</v>
      </c>
      <c r="B237" t="s">
        <v>2334</v>
      </c>
      <c r="C237">
        <v>2</v>
      </c>
      <c r="D237">
        <v>1</v>
      </c>
      <c r="E237">
        <v>3.88</v>
      </c>
      <c r="F237">
        <v>8</v>
      </c>
      <c r="G237">
        <v>8</v>
      </c>
      <c r="H237">
        <v>0</v>
      </c>
      <c r="I237">
        <v>50</v>
      </c>
      <c r="J237">
        <v>53</v>
      </c>
      <c r="K237">
        <v>22</v>
      </c>
      <c r="L237">
        <v>4</v>
      </c>
      <c r="M237">
        <v>30</v>
      </c>
      <c r="N237">
        <v>15</v>
      </c>
      <c r="O237">
        <v>1.36</v>
      </c>
      <c r="P237">
        <v>5.37</v>
      </c>
      <c r="Q237">
        <v>2.71</v>
      </c>
      <c r="R237">
        <v>3.95</v>
      </c>
      <c r="S237">
        <v>0.7</v>
      </c>
    </row>
    <row r="238" spans="1:24" x14ac:dyDescent="0.25">
      <c r="A238">
        <v>6785</v>
      </c>
      <c r="B238" t="s">
        <v>2354</v>
      </c>
      <c r="C238">
        <v>2</v>
      </c>
      <c r="D238">
        <v>1</v>
      </c>
      <c r="E238">
        <v>3.8</v>
      </c>
      <c r="F238">
        <v>0</v>
      </c>
      <c r="G238">
        <v>30</v>
      </c>
      <c r="H238">
        <v>0</v>
      </c>
      <c r="I238">
        <v>30</v>
      </c>
      <c r="J238">
        <v>26</v>
      </c>
      <c r="K238">
        <v>13</v>
      </c>
      <c r="L238">
        <v>3</v>
      </c>
      <c r="M238">
        <v>31</v>
      </c>
      <c r="N238">
        <v>17</v>
      </c>
      <c r="O238">
        <v>1.43</v>
      </c>
      <c r="P238">
        <v>9.17</v>
      </c>
      <c r="Q238">
        <v>5.04</v>
      </c>
      <c r="R238">
        <v>3.95</v>
      </c>
      <c r="S238">
        <v>0.1</v>
      </c>
      <c r="U238" s="1">
        <v>-11</v>
      </c>
      <c r="V238" s="1">
        <v>-11</v>
      </c>
      <c r="W238" s="1">
        <v>-5</v>
      </c>
    </row>
    <row r="239" spans="1:24" x14ac:dyDescent="0.25">
      <c r="A239">
        <v>2660</v>
      </c>
      <c r="B239" t="s">
        <v>2243</v>
      </c>
      <c r="C239">
        <v>2</v>
      </c>
      <c r="D239">
        <v>1</v>
      </c>
      <c r="E239">
        <v>3.7</v>
      </c>
      <c r="F239">
        <v>2</v>
      </c>
      <c r="G239">
        <v>25</v>
      </c>
      <c r="H239">
        <v>0</v>
      </c>
      <c r="I239">
        <v>30</v>
      </c>
      <c r="J239">
        <v>29</v>
      </c>
      <c r="K239">
        <v>12</v>
      </c>
      <c r="L239">
        <v>4</v>
      </c>
      <c r="M239">
        <v>24</v>
      </c>
      <c r="N239">
        <v>9</v>
      </c>
      <c r="O239">
        <v>1.28</v>
      </c>
      <c r="P239">
        <v>7.27</v>
      </c>
      <c r="Q239">
        <v>2.65</v>
      </c>
      <c r="R239">
        <v>3.95</v>
      </c>
      <c r="S239">
        <v>0.1</v>
      </c>
      <c r="U239" s="1">
        <v>-9</v>
      </c>
      <c r="V239" s="1">
        <v>-8</v>
      </c>
      <c r="W239" s="1">
        <v>-3</v>
      </c>
    </row>
    <row r="240" spans="1:24" x14ac:dyDescent="0.25">
      <c r="A240">
        <v>1701</v>
      </c>
      <c r="B240" t="s">
        <v>1502</v>
      </c>
      <c r="C240">
        <v>10</v>
      </c>
      <c r="D240">
        <v>8</v>
      </c>
      <c r="E240">
        <v>4.01</v>
      </c>
      <c r="F240">
        <v>24</v>
      </c>
      <c r="G240">
        <v>27</v>
      </c>
      <c r="H240">
        <v>0</v>
      </c>
      <c r="I240">
        <v>150</v>
      </c>
      <c r="J240">
        <v>148</v>
      </c>
      <c r="K240">
        <v>67</v>
      </c>
      <c r="L240">
        <v>17</v>
      </c>
      <c r="M240">
        <v>115</v>
      </c>
      <c r="N240">
        <v>45</v>
      </c>
      <c r="O240">
        <v>1.29</v>
      </c>
      <c r="P240">
        <v>6.87</v>
      </c>
      <c r="Q240">
        <v>2.71</v>
      </c>
      <c r="R240">
        <v>3.96</v>
      </c>
      <c r="S240">
        <v>1.9</v>
      </c>
      <c r="U240" s="1">
        <v>6</v>
      </c>
      <c r="V240" s="1">
        <v>6</v>
      </c>
      <c r="X240" s="1">
        <v>11</v>
      </c>
    </row>
    <row r="241" spans="1:24" x14ac:dyDescent="0.25">
      <c r="A241">
        <v>8346</v>
      </c>
      <c r="B241" t="s">
        <v>2404</v>
      </c>
      <c r="C241">
        <v>2</v>
      </c>
      <c r="D241">
        <v>2</v>
      </c>
      <c r="E241">
        <v>3.68</v>
      </c>
      <c r="F241">
        <v>0</v>
      </c>
      <c r="G241">
        <v>40</v>
      </c>
      <c r="H241">
        <v>2</v>
      </c>
      <c r="I241">
        <v>40</v>
      </c>
      <c r="J241">
        <v>38</v>
      </c>
      <c r="K241">
        <v>16</v>
      </c>
      <c r="L241">
        <v>4</v>
      </c>
      <c r="M241">
        <v>34</v>
      </c>
      <c r="N241">
        <v>15</v>
      </c>
      <c r="O241">
        <v>1.33</v>
      </c>
      <c r="P241">
        <v>7.56</v>
      </c>
      <c r="Q241">
        <v>3.35</v>
      </c>
      <c r="R241">
        <v>3.96</v>
      </c>
      <c r="S241">
        <v>0.2</v>
      </c>
      <c r="U241" s="1">
        <v>-7</v>
      </c>
      <c r="V241" s="1">
        <v>-7</v>
      </c>
      <c r="W241" s="1">
        <v>-1</v>
      </c>
    </row>
    <row r="242" spans="1:24" x14ac:dyDescent="0.25">
      <c r="A242">
        <v>12183</v>
      </c>
      <c r="B242" t="s">
        <v>2447</v>
      </c>
      <c r="C242">
        <v>2</v>
      </c>
      <c r="D242">
        <v>1</v>
      </c>
      <c r="E242">
        <v>3.64</v>
      </c>
      <c r="F242">
        <v>0</v>
      </c>
      <c r="G242">
        <v>30</v>
      </c>
      <c r="H242">
        <v>0</v>
      </c>
      <c r="I242">
        <v>30</v>
      </c>
      <c r="J242">
        <v>27</v>
      </c>
      <c r="K242">
        <v>12</v>
      </c>
      <c r="L242">
        <v>3</v>
      </c>
      <c r="M242">
        <v>28</v>
      </c>
      <c r="N242">
        <v>13</v>
      </c>
      <c r="O242">
        <v>1.35</v>
      </c>
      <c r="P242">
        <v>8.4700000000000006</v>
      </c>
      <c r="Q242">
        <v>3.92</v>
      </c>
      <c r="R242">
        <v>3.96</v>
      </c>
      <c r="S242">
        <v>0.1</v>
      </c>
    </row>
    <row r="243" spans="1:24" x14ac:dyDescent="0.25">
      <c r="A243">
        <v>11713</v>
      </c>
      <c r="B243" t="s">
        <v>1412</v>
      </c>
      <c r="C243">
        <v>10</v>
      </c>
      <c r="D243">
        <v>8</v>
      </c>
      <c r="E243">
        <v>4.0199999999999996</v>
      </c>
      <c r="F243">
        <v>25</v>
      </c>
      <c r="G243">
        <v>25</v>
      </c>
      <c r="H243">
        <v>0</v>
      </c>
      <c r="I243">
        <v>149</v>
      </c>
      <c r="J243">
        <v>135</v>
      </c>
      <c r="K243">
        <v>67</v>
      </c>
      <c r="L243">
        <v>15</v>
      </c>
      <c r="M243">
        <v>140</v>
      </c>
      <c r="N243">
        <v>66</v>
      </c>
      <c r="O243">
        <v>1.35</v>
      </c>
      <c r="P243">
        <v>8.4600000000000009</v>
      </c>
      <c r="Q243">
        <v>4</v>
      </c>
      <c r="R243">
        <v>3.96</v>
      </c>
      <c r="S243">
        <v>2.1</v>
      </c>
      <c r="U243" s="1">
        <v>5</v>
      </c>
      <c r="V243" s="1">
        <v>5</v>
      </c>
      <c r="X243" s="1">
        <v>10</v>
      </c>
    </row>
    <row r="244" spans="1:24" x14ac:dyDescent="0.25">
      <c r="A244">
        <v>8678</v>
      </c>
      <c r="B244" t="s">
        <v>1480</v>
      </c>
      <c r="C244">
        <v>11</v>
      </c>
      <c r="D244">
        <v>9</v>
      </c>
      <c r="E244">
        <v>4.18</v>
      </c>
      <c r="F244">
        <v>28</v>
      </c>
      <c r="G244">
        <v>27</v>
      </c>
      <c r="H244">
        <v>0</v>
      </c>
      <c r="I244">
        <v>169</v>
      </c>
      <c r="J244">
        <v>175</v>
      </c>
      <c r="K244">
        <v>79</v>
      </c>
      <c r="L244">
        <v>15</v>
      </c>
      <c r="M244">
        <v>107</v>
      </c>
      <c r="N244">
        <v>52</v>
      </c>
      <c r="O244">
        <v>1.35</v>
      </c>
      <c r="P244">
        <v>5.7</v>
      </c>
      <c r="Q244">
        <v>2.79</v>
      </c>
      <c r="R244">
        <v>3.96</v>
      </c>
      <c r="S244">
        <v>2.4</v>
      </c>
      <c r="U244" s="1">
        <v>3</v>
      </c>
      <c r="V244" s="1">
        <v>3</v>
      </c>
      <c r="X244" s="1">
        <v>8</v>
      </c>
    </row>
    <row r="245" spans="1:24" x14ac:dyDescent="0.25">
      <c r="A245">
        <v>1345</v>
      </c>
      <c r="B245" t="s">
        <v>2424</v>
      </c>
      <c r="C245">
        <v>2</v>
      </c>
      <c r="D245">
        <v>1</v>
      </c>
      <c r="E245">
        <v>3.81</v>
      </c>
      <c r="F245">
        <v>0</v>
      </c>
      <c r="G245">
        <v>30</v>
      </c>
      <c r="H245">
        <v>0</v>
      </c>
      <c r="I245">
        <v>30</v>
      </c>
      <c r="J245">
        <v>28</v>
      </c>
      <c r="K245">
        <v>13</v>
      </c>
      <c r="L245">
        <v>3</v>
      </c>
      <c r="M245">
        <v>25</v>
      </c>
      <c r="N245">
        <v>13</v>
      </c>
      <c r="O245">
        <v>1.39</v>
      </c>
      <c r="P245">
        <v>7.65</v>
      </c>
      <c r="Q245">
        <v>3.96</v>
      </c>
      <c r="R245">
        <v>3.96</v>
      </c>
      <c r="S245">
        <v>0.1</v>
      </c>
    </row>
    <row r="246" spans="1:24" x14ac:dyDescent="0.25">
      <c r="A246">
        <v>5535</v>
      </c>
      <c r="B246" t="s">
        <v>1452</v>
      </c>
      <c r="C246">
        <v>2</v>
      </c>
      <c r="D246">
        <v>2</v>
      </c>
      <c r="E246">
        <v>3.71</v>
      </c>
      <c r="F246">
        <v>0</v>
      </c>
      <c r="G246">
        <v>46</v>
      </c>
      <c r="H246">
        <v>6</v>
      </c>
      <c r="I246">
        <v>37</v>
      </c>
      <c r="J246">
        <v>36</v>
      </c>
      <c r="K246">
        <v>15</v>
      </c>
      <c r="L246">
        <v>4</v>
      </c>
      <c r="M246">
        <v>31</v>
      </c>
      <c r="N246">
        <v>13</v>
      </c>
      <c r="O246">
        <v>1.32</v>
      </c>
      <c r="P246">
        <v>7.35</v>
      </c>
      <c r="Q246">
        <v>3.16</v>
      </c>
      <c r="R246">
        <v>3.96</v>
      </c>
      <c r="S246">
        <v>0.1</v>
      </c>
      <c r="U246" s="1">
        <v>-5</v>
      </c>
      <c r="V246" s="1">
        <v>-5</v>
      </c>
      <c r="W246" s="1">
        <v>0</v>
      </c>
    </row>
    <row r="247" spans="1:24" x14ac:dyDescent="0.25">
      <c r="A247">
        <v>4788</v>
      </c>
      <c r="B247" t="s">
        <v>2389</v>
      </c>
      <c r="C247">
        <v>2</v>
      </c>
      <c r="D247">
        <v>1</v>
      </c>
      <c r="E247">
        <v>3.78</v>
      </c>
      <c r="F247">
        <v>0</v>
      </c>
      <c r="G247">
        <v>30</v>
      </c>
      <c r="H247">
        <v>0</v>
      </c>
      <c r="I247">
        <v>30</v>
      </c>
      <c r="J247">
        <v>30</v>
      </c>
      <c r="K247">
        <v>13</v>
      </c>
      <c r="L247">
        <v>3</v>
      </c>
      <c r="M247">
        <v>21</v>
      </c>
      <c r="N247">
        <v>9</v>
      </c>
      <c r="O247">
        <v>1.31</v>
      </c>
      <c r="P247">
        <v>6.42</v>
      </c>
      <c r="Q247">
        <v>2.67</v>
      </c>
      <c r="R247">
        <v>3.96</v>
      </c>
      <c r="S247">
        <v>0.1</v>
      </c>
    </row>
    <row r="248" spans="1:24" x14ac:dyDescent="0.25">
      <c r="A248">
        <v>6943</v>
      </c>
      <c r="B248" t="s">
        <v>1542</v>
      </c>
      <c r="C248">
        <v>7</v>
      </c>
      <c r="D248">
        <v>6</v>
      </c>
      <c r="E248">
        <v>4.1399999999999997</v>
      </c>
      <c r="F248">
        <v>19</v>
      </c>
      <c r="G248">
        <v>23</v>
      </c>
      <c r="H248">
        <v>0</v>
      </c>
      <c r="I248">
        <v>120</v>
      </c>
      <c r="J248">
        <v>123</v>
      </c>
      <c r="K248">
        <v>55</v>
      </c>
      <c r="L248">
        <v>11</v>
      </c>
      <c r="M248">
        <v>84</v>
      </c>
      <c r="N248">
        <v>39</v>
      </c>
      <c r="O248">
        <v>1.34</v>
      </c>
      <c r="P248">
        <v>6.3</v>
      </c>
      <c r="Q248">
        <v>2.89</v>
      </c>
      <c r="R248">
        <v>3.96</v>
      </c>
      <c r="S248">
        <v>1.5</v>
      </c>
      <c r="U248" s="1">
        <v>-1</v>
      </c>
      <c r="V248" s="1">
        <v>-1</v>
      </c>
      <c r="W248" s="1">
        <v>9</v>
      </c>
    </row>
    <row r="249" spans="1:24" x14ac:dyDescent="0.25">
      <c r="A249">
        <v>2929</v>
      </c>
      <c r="B249" t="s">
        <v>2314</v>
      </c>
      <c r="C249">
        <v>3</v>
      </c>
      <c r="D249">
        <v>3</v>
      </c>
      <c r="E249">
        <v>3.99</v>
      </c>
      <c r="F249">
        <v>6</v>
      </c>
      <c r="G249">
        <v>18</v>
      </c>
      <c r="H249">
        <v>0</v>
      </c>
      <c r="I249">
        <v>50</v>
      </c>
      <c r="J249">
        <v>48</v>
      </c>
      <c r="K249">
        <v>22</v>
      </c>
      <c r="L249">
        <v>5</v>
      </c>
      <c r="M249">
        <v>40</v>
      </c>
      <c r="N249">
        <v>18</v>
      </c>
      <c r="O249">
        <v>1.33</v>
      </c>
      <c r="P249">
        <v>7.19</v>
      </c>
      <c r="Q249">
        <v>3.26</v>
      </c>
      <c r="R249">
        <v>3.96</v>
      </c>
      <c r="S249">
        <v>0.4</v>
      </c>
      <c r="U249" s="1">
        <v>-5</v>
      </c>
      <c r="V249" s="1">
        <v>-5</v>
      </c>
      <c r="X249" s="1">
        <v>0</v>
      </c>
    </row>
    <row r="250" spans="1:24" x14ac:dyDescent="0.25">
      <c r="A250">
        <v>3254</v>
      </c>
      <c r="B250" t="s">
        <v>1461</v>
      </c>
      <c r="C250">
        <v>11</v>
      </c>
      <c r="D250">
        <v>9</v>
      </c>
      <c r="E250">
        <v>4.09</v>
      </c>
      <c r="F250">
        <v>28</v>
      </c>
      <c r="G250">
        <v>28</v>
      </c>
      <c r="H250">
        <v>0</v>
      </c>
      <c r="I250">
        <v>174</v>
      </c>
      <c r="J250">
        <v>160</v>
      </c>
      <c r="K250">
        <v>79</v>
      </c>
      <c r="L250">
        <v>18</v>
      </c>
      <c r="M250">
        <v>158</v>
      </c>
      <c r="N250">
        <v>76</v>
      </c>
      <c r="O250">
        <v>1.36</v>
      </c>
      <c r="P250">
        <v>8.19</v>
      </c>
      <c r="Q250">
        <v>3.95</v>
      </c>
      <c r="R250">
        <v>3.97</v>
      </c>
      <c r="S250">
        <v>2.4</v>
      </c>
      <c r="U250" s="1">
        <v>5</v>
      </c>
      <c r="V250" s="1">
        <v>5</v>
      </c>
      <c r="X250" s="1">
        <v>10</v>
      </c>
    </row>
    <row r="251" spans="1:24" x14ac:dyDescent="0.25">
      <c r="A251">
        <v>4300</v>
      </c>
      <c r="B251" t="s">
        <v>2411</v>
      </c>
      <c r="C251">
        <v>3</v>
      </c>
      <c r="D251">
        <v>2</v>
      </c>
      <c r="E251">
        <v>3.84</v>
      </c>
      <c r="F251">
        <v>0</v>
      </c>
      <c r="G251">
        <v>45</v>
      </c>
      <c r="H251">
        <v>0</v>
      </c>
      <c r="I251">
        <v>45</v>
      </c>
      <c r="J251">
        <v>43</v>
      </c>
      <c r="K251">
        <v>19</v>
      </c>
      <c r="L251">
        <v>4</v>
      </c>
      <c r="M251">
        <v>36</v>
      </c>
      <c r="N251">
        <v>19</v>
      </c>
      <c r="O251">
        <v>1.39</v>
      </c>
      <c r="P251">
        <v>7.25</v>
      </c>
      <c r="Q251">
        <v>3.82</v>
      </c>
      <c r="R251">
        <v>3.97</v>
      </c>
      <c r="S251">
        <v>0.2</v>
      </c>
    </row>
    <row r="252" spans="1:24" x14ac:dyDescent="0.25">
      <c r="A252">
        <v>2717</v>
      </c>
      <c r="B252" t="s">
        <v>1472</v>
      </c>
      <c r="C252">
        <v>11</v>
      </c>
      <c r="D252">
        <v>8</v>
      </c>
      <c r="E252">
        <v>4.24</v>
      </c>
      <c r="F252">
        <v>26</v>
      </c>
      <c r="G252">
        <v>26</v>
      </c>
      <c r="H252">
        <v>0</v>
      </c>
      <c r="I252">
        <v>153</v>
      </c>
      <c r="J252">
        <v>164</v>
      </c>
      <c r="K252">
        <v>72</v>
      </c>
      <c r="L252">
        <v>13</v>
      </c>
      <c r="M252">
        <v>85</v>
      </c>
      <c r="N252">
        <v>40</v>
      </c>
      <c r="O252">
        <v>1.34</v>
      </c>
      <c r="P252">
        <v>5.03</v>
      </c>
      <c r="Q252">
        <v>2.38</v>
      </c>
      <c r="R252">
        <v>3.97</v>
      </c>
      <c r="S252">
        <v>2.1</v>
      </c>
      <c r="U252" s="1">
        <v>0</v>
      </c>
      <c r="V252" s="1">
        <v>0</v>
      </c>
      <c r="W252" s="1">
        <v>9</v>
      </c>
    </row>
    <row r="253" spans="1:24" x14ac:dyDescent="0.25">
      <c r="A253">
        <v>7489</v>
      </c>
      <c r="B253" t="s">
        <v>2575</v>
      </c>
      <c r="C253">
        <v>2</v>
      </c>
      <c r="D253">
        <v>1</v>
      </c>
      <c r="E253">
        <v>3.65</v>
      </c>
      <c r="F253">
        <v>0</v>
      </c>
      <c r="G253">
        <v>30</v>
      </c>
      <c r="H253">
        <v>0</v>
      </c>
      <c r="I253">
        <v>30</v>
      </c>
      <c r="J253">
        <v>26</v>
      </c>
      <c r="K253">
        <v>12</v>
      </c>
      <c r="L253">
        <v>3</v>
      </c>
      <c r="M253">
        <v>30</v>
      </c>
      <c r="N253">
        <v>15</v>
      </c>
      <c r="O253">
        <v>1.38</v>
      </c>
      <c r="P253">
        <v>8.91</v>
      </c>
      <c r="Q253">
        <v>4.4800000000000004</v>
      </c>
      <c r="R253">
        <v>3.97</v>
      </c>
      <c r="S253">
        <v>0.1</v>
      </c>
      <c r="U253" s="1">
        <v>-10</v>
      </c>
      <c r="V253" s="1">
        <v>-10</v>
      </c>
      <c r="X253" s="1">
        <v>-4</v>
      </c>
    </row>
    <row r="254" spans="1:24" x14ac:dyDescent="0.25">
      <c r="A254">
        <v>7608</v>
      </c>
      <c r="B254" t="s">
        <v>1449</v>
      </c>
      <c r="C254">
        <v>11</v>
      </c>
      <c r="D254">
        <v>9</v>
      </c>
      <c r="E254">
        <v>4.01</v>
      </c>
      <c r="F254">
        <v>28</v>
      </c>
      <c r="G254">
        <v>29</v>
      </c>
      <c r="H254">
        <v>0</v>
      </c>
      <c r="I254">
        <v>178</v>
      </c>
      <c r="J254">
        <v>182</v>
      </c>
      <c r="K254">
        <v>79</v>
      </c>
      <c r="L254">
        <v>22</v>
      </c>
      <c r="M254">
        <v>122</v>
      </c>
      <c r="N254">
        <v>39</v>
      </c>
      <c r="O254">
        <v>1.24</v>
      </c>
      <c r="P254">
        <v>6.14</v>
      </c>
      <c r="Q254">
        <v>1.95</v>
      </c>
      <c r="R254">
        <v>3.97</v>
      </c>
      <c r="S254">
        <v>2.4</v>
      </c>
      <c r="U254" s="1">
        <v>10</v>
      </c>
      <c r="V254" s="1">
        <v>10</v>
      </c>
      <c r="W254" s="1">
        <v>16</v>
      </c>
    </row>
    <row r="255" spans="1:24" x14ac:dyDescent="0.25">
      <c r="A255">
        <v>7501</v>
      </c>
      <c r="B255" t="s">
        <v>1946</v>
      </c>
      <c r="C255">
        <v>2</v>
      </c>
      <c r="D255">
        <v>1</v>
      </c>
      <c r="E255">
        <v>3.71</v>
      </c>
      <c r="F255">
        <v>0</v>
      </c>
      <c r="G255">
        <v>30</v>
      </c>
      <c r="H255">
        <v>0</v>
      </c>
      <c r="I255">
        <v>30</v>
      </c>
      <c r="J255">
        <v>28</v>
      </c>
      <c r="K255">
        <v>12</v>
      </c>
      <c r="L255">
        <v>3</v>
      </c>
      <c r="M255">
        <v>25</v>
      </c>
      <c r="N255">
        <v>13</v>
      </c>
      <c r="O255">
        <v>1.36</v>
      </c>
      <c r="P255">
        <v>7.4</v>
      </c>
      <c r="Q255">
        <v>3.85</v>
      </c>
      <c r="R255">
        <v>3.97</v>
      </c>
      <c r="S255">
        <v>0.1</v>
      </c>
    </row>
    <row r="256" spans="1:24" x14ac:dyDescent="0.25">
      <c r="A256">
        <v>5841</v>
      </c>
      <c r="B256" t="s">
        <v>2574</v>
      </c>
      <c r="C256">
        <v>2</v>
      </c>
      <c r="D256">
        <v>1</v>
      </c>
      <c r="E256">
        <v>3.73</v>
      </c>
      <c r="F256">
        <v>0</v>
      </c>
      <c r="G256">
        <v>30</v>
      </c>
      <c r="H256">
        <v>0</v>
      </c>
      <c r="I256">
        <v>30</v>
      </c>
      <c r="J256">
        <v>27</v>
      </c>
      <c r="K256">
        <v>12</v>
      </c>
      <c r="L256">
        <v>3</v>
      </c>
      <c r="M256">
        <v>29</v>
      </c>
      <c r="N256">
        <v>14</v>
      </c>
      <c r="O256">
        <v>1.38</v>
      </c>
      <c r="P256">
        <v>8.6999999999999993</v>
      </c>
      <c r="Q256">
        <v>4.3</v>
      </c>
      <c r="R256">
        <v>3.97</v>
      </c>
      <c r="S256">
        <v>0.1</v>
      </c>
    </row>
    <row r="257" spans="1:24" x14ac:dyDescent="0.25">
      <c r="A257">
        <v>2332</v>
      </c>
      <c r="B257" t="s">
        <v>2605</v>
      </c>
      <c r="C257">
        <v>4</v>
      </c>
      <c r="D257">
        <v>2</v>
      </c>
      <c r="E257">
        <v>3.31</v>
      </c>
      <c r="F257">
        <v>0</v>
      </c>
      <c r="G257">
        <v>57</v>
      </c>
      <c r="H257">
        <v>0</v>
      </c>
      <c r="I257">
        <v>57</v>
      </c>
      <c r="J257">
        <v>51</v>
      </c>
      <c r="K257">
        <v>21</v>
      </c>
      <c r="L257">
        <v>8</v>
      </c>
      <c r="M257">
        <v>58</v>
      </c>
      <c r="N257">
        <v>19</v>
      </c>
      <c r="O257">
        <v>1.24</v>
      </c>
      <c r="P257">
        <v>9.08</v>
      </c>
      <c r="Q257">
        <v>3.06</v>
      </c>
      <c r="R257">
        <v>3.97</v>
      </c>
      <c r="S257">
        <v>0.2</v>
      </c>
      <c r="U257" s="1">
        <v>-2</v>
      </c>
      <c r="V257" s="1">
        <v>-2</v>
      </c>
      <c r="W257" s="1">
        <v>2</v>
      </c>
    </row>
    <row r="258" spans="1:24" x14ac:dyDescent="0.25">
      <c r="A258">
        <v>5158</v>
      </c>
      <c r="B258" t="s">
        <v>2305</v>
      </c>
      <c r="C258">
        <v>2</v>
      </c>
      <c r="D258">
        <v>1</v>
      </c>
      <c r="E258">
        <v>3.84</v>
      </c>
      <c r="F258">
        <v>0</v>
      </c>
      <c r="G258">
        <v>30</v>
      </c>
      <c r="H258">
        <v>0</v>
      </c>
      <c r="I258">
        <v>30</v>
      </c>
      <c r="J258">
        <v>29</v>
      </c>
      <c r="K258">
        <v>13</v>
      </c>
      <c r="L258">
        <v>3</v>
      </c>
      <c r="M258">
        <v>23</v>
      </c>
      <c r="N258">
        <v>12</v>
      </c>
      <c r="O258">
        <v>1.38</v>
      </c>
      <c r="P258">
        <v>6.88</v>
      </c>
      <c r="Q258">
        <v>3.63</v>
      </c>
      <c r="R258">
        <v>3.97</v>
      </c>
      <c r="S258">
        <v>0.1</v>
      </c>
    </row>
    <row r="259" spans="1:24" x14ac:dyDescent="0.25">
      <c r="A259">
        <v>9904</v>
      </c>
      <c r="B259" t="s">
        <v>1870</v>
      </c>
      <c r="C259">
        <v>2</v>
      </c>
      <c r="D259">
        <v>1</v>
      </c>
      <c r="E259">
        <v>3.68</v>
      </c>
      <c r="F259">
        <v>0</v>
      </c>
      <c r="G259">
        <v>30</v>
      </c>
      <c r="H259">
        <v>0</v>
      </c>
      <c r="I259">
        <v>30</v>
      </c>
      <c r="J259">
        <v>30</v>
      </c>
      <c r="K259">
        <v>12</v>
      </c>
      <c r="L259">
        <v>4</v>
      </c>
      <c r="M259">
        <v>23</v>
      </c>
      <c r="N259">
        <v>8</v>
      </c>
      <c r="O259">
        <v>1.27</v>
      </c>
      <c r="P259">
        <v>7.04</v>
      </c>
      <c r="Q259">
        <v>2.41</v>
      </c>
      <c r="R259">
        <v>3.97</v>
      </c>
      <c r="S259">
        <v>0.1</v>
      </c>
    </row>
    <row r="260" spans="1:24" x14ac:dyDescent="0.25">
      <c r="A260">
        <v>3284</v>
      </c>
      <c r="B260" t="s">
        <v>1420</v>
      </c>
      <c r="C260">
        <v>13</v>
      </c>
      <c r="D260">
        <v>8</v>
      </c>
      <c r="E260">
        <v>4.0999999999999996</v>
      </c>
      <c r="F260">
        <v>29</v>
      </c>
      <c r="G260">
        <v>29</v>
      </c>
      <c r="H260">
        <v>0</v>
      </c>
      <c r="I260">
        <v>178</v>
      </c>
      <c r="J260">
        <v>179</v>
      </c>
      <c r="K260">
        <v>81</v>
      </c>
      <c r="L260">
        <v>20</v>
      </c>
      <c r="M260">
        <v>133</v>
      </c>
      <c r="N260">
        <v>52</v>
      </c>
      <c r="O260">
        <v>1.29</v>
      </c>
      <c r="P260">
        <v>6.7</v>
      </c>
      <c r="Q260">
        <v>2.61</v>
      </c>
      <c r="R260">
        <v>3.98</v>
      </c>
      <c r="S260">
        <v>2.5</v>
      </c>
      <c r="U260" s="1">
        <v>9</v>
      </c>
      <c r="V260" s="1">
        <v>9</v>
      </c>
      <c r="W260" s="1">
        <v>15</v>
      </c>
    </row>
    <row r="261" spans="1:24" x14ac:dyDescent="0.25">
      <c r="A261">
        <v>555</v>
      </c>
      <c r="B261" t="s">
        <v>1388</v>
      </c>
      <c r="C261">
        <v>2</v>
      </c>
      <c r="D261">
        <v>1</v>
      </c>
      <c r="E261">
        <v>3.45</v>
      </c>
      <c r="F261">
        <v>0</v>
      </c>
      <c r="G261">
        <v>42</v>
      </c>
      <c r="H261">
        <v>1</v>
      </c>
      <c r="I261">
        <v>39</v>
      </c>
      <c r="J261">
        <v>35</v>
      </c>
      <c r="K261">
        <v>15</v>
      </c>
      <c r="L261">
        <v>5</v>
      </c>
      <c r="M261">
        <v>38</v>
      </c>
      <c r="N261">
        <v>14</v>
      </c>
      <c r="O261">
        <v>1.28</v>
      </c>
      <c r="P261">
        <v>8.73</v>
      </c>
      <c r="Q261">
        <v>3.32</v>
      </c>
      <c r="R261">
        <v>3.98</v>
      </c>
      <c r="S261">
        <v>0.1</v>
      </c>
      <c r="U261" s="1">
        <v>-6</v>
      </c>
      <c r="V261" s="1">
        <v>-6</v>
      </c>
      <c r="W261" s="1">
        <v>-1</v>
      </c>
    </row>
    <row r="262" spans="1:24" x14ac:dyDescent="0.25">
      <c r="A262">
        <v>1077</v>
      </c>
      <c r="B262" t="s">
        <v>2519</v>
      </c>
      <c r="C262">
        <v>6</v>
      </c>
      <c r="D262">
        <v>6</v>
      </c>
      <c r="E262">
        <v>4.08</v>
      </c>
      <c r="F262">
        <v>17</v>
      </c>
      <c r="G262">
        <v>23</v>
      </c>
      <c r="H262">
        <v>0</v>
      </c>
      <c r="I262">
        <v>105</v>
      </c>
      <c r="J262">
        <v>104</v>
      </c>
      <c r="K262">
        <v>48</v>
      </c>
      <c r="L262">
        <v>11</v>
      </c>
      <c r="M262">
        <v>75</v>
      </c>
      <c r="N262">
        <v>35</v>
      </c>
      <c r="O262">
        <v>1.32</v>
      </c>
      <c r="P262">
        <v>6.4</v>
      </c>
      <c r="Q262">
        <v>2.96</v>
      </c>
      <c r="R262">
        <v>3.98</v>
      </c>
      <c r="S262">
        <v>1.2</v>
      </c>
      <c r="U262" s="1">
        <v>-1</v>
      </c>
      <c r="V262" s="1">
        <v>-1</v>
      </c>
      <c r="X262" s="1">
        <v>3</v>
      </c>
    </row>
    <row r="263" spans="1:24" x14ac:dyDescent="0.25">
      <c r="A263">
        <v>7396</v>
      </c>
      <c r="B263" t="s">
        <v>1470</v>
      </c>
      <c r="C263">
        <v>9</v>
      </c>
      <c r="D263">
        <v>8</v>
      </c>
      <c r="E263">
        <v>4.1399999999999997</v>
      </c>
      <c r="F263">
        <v>24</v>
      </c>
      <c r="G263">
        <v>24</v>
      </c>
      <c r="H263">
        <v>0</v>
      </c>
      <c r="I263">
        <v>148</v>
      </c>
      <c r="J263">
        <v>147</v>
      </c>
      <c r="K263">
        <v>68</v>
      </c>
      <c r="L263">
        <v>14</v>
      </c>
      <c r="M263">
        <v>109</v>
      </c>
      <c r="N263">
        <v>51</v>
      </c>
      <c r="O263">
        <v>1.34</v>
      </c>
      <c r="P263">
        <v>6.64</v>
      </c>
      <c r="Q263">
        <v>3.09</v>
      </c>
      <c r="R263">
        <v>3.98</v>
      </c>
      <c r="S263">
        <v>2</v>
      </c>
      <c r="U263" s="1">
        <v>1</v>
      </c>
      <c r="V263" s="1">
        <v>1</v>
      </c>
      <c r="X263" s="1">
        <v>7</v>
      </c>
    </row>
    <row r="264" spans="1:24" x14ac:dyDescent="0.25">
      <c r="A264">
        <v>840</v>
      </c>
      <c r="B264" t="s">
        <v>1464</v>
      </c>
      <c r="C264">
        <v>7</v>
      </c>
      <c r="D264">
        <v>6</v>
      </c>
      <c r="E264">
        <v>4.2300000000000004</v>
      </c>
      <c r="F264">
        <v>19</v>
      </c>
      <c r="G264">
        <v>19</v>
      </c>
      <c r="H264">
        <v>0</v>
      </c>
      <c r="I264">
        <v>113</v>
      </c>
      <c r="J264">
        <v>114</v>
      </c>
      <c r="K264">
        <v>53</v>
      </c>
      <c r="L264">
        <v>11</v>
      </c>
      <c r="M264">
        <v>82</v>
      </c>
      <c r="N264">
        <v>39</v>
      </c>
      <c r="O264">
        <v>1.35</v>
      </c>
      <c r="P264">
        <v>6.51</v>
      </c>
      <c r="Q264">
        <v>3.08</v>
      </c>
      <c r="R264">
        <v>3.99</v>
      </c>
      <c r="S264">
        <v>1.5</v>
      </c>
      <c r="U264" s="1">
        <v>-2</v>
      </c>
      <c r="V264" s="1">
        <v>-2</v>
      </c>
      <c r="W264" s="1">
        <v>8</v>
      </c>
    </row>
    <row r="265" spans="1:24" x14ac:dyDescent="0.25">
      <c r="A265">
        <v>718</v>
      </c>
      <c r="B265" t="s">
        <v>1403</v>
      </c>
      <c r="C265">
        <v>3</v>
      </c>
      <c r="D265">
        <v>2</v>
      </c>
      <c r="E265">
        <v>3.55</v>
      </c>
      <c r="F265">
        <v>0</v>
      </c>
      <c r="G265">
        <v>50</v>
      </c>
      <c r="H265">
        <v>23</v>
      </c>
      <c r="I265">
        <v>56</v>
      </c>
      <c r="J265">
        <v>51</v>
      </c>
      <c r="K265">
        <v>22</v>
      </c>
      <c r="L265">
        <v>6</v>
      </c>
      <c r="M265">
        <v>52</v>
      </c>
      <c r="N265">
        <v>23</v>
      </c>
      <c r="O265">
        <v>1.32</v>
      </c>
      <c r="P265">
        <v>8.33</v>
      </c>
      <c r="Q265">
        <v>3.7</v>
      </c>
      <c r="R265">
        <v>3.99</v>
      </c>
      <c r="S265">
        <v>0.2</v>
      </c>
      <c r="U265" s="1">
        <v>2</v>
      </c>
      <c r="V265" s="1">
        <v>2</v>
      </c>
      <c r="W265" s="1">
        <v>5</v>
      </c>
    </row>
    <row r="266" spans="1:24" x14ac:dyDescent="0.25">
      <c r="A266">
        <v>4004</v>
      </c>
      <c r="B266" t="s">
        <v>1979</v>
      </c>
      <c r="C266">
        <v>2</v>
      </c>
      <c r="D266">
        <v>1</v>
      </c>
      <c r="E266">
        <v>3.82</v>
      </c>
      <c r="F266">
        <v>0</v>
      </c>
      <c r="G266">
        <v>26</v>
      </c>
      <c r="H266">
        <v>0</v>
      </c>
      <c r="I266">
        <v>33</v>
      </c>
      <c r="J266">
        <v>31</v>
      </c>
      <c r="K266">
        <v>14</v>
      </c>
      <c r="L266">
        <v>4</v>
      </c>
      <c r="M266">
        <v>30</v>
      </c>
      <c r="N266">
        <v>14</v>
      </c>
      <c r="O266">
        <v>1.38</v>
      </c>
      <c r="P266">
        <v>8.3000000000000007</v>
      </c>
      <c r="Q266">
        <v>3.91</v>
      </c>
      <c r="R266">
        <v>3.99</v>
      </c>
      <c r="S266">
        <v>0.1</v>
      </c>
    </row>
    <row r="267" spans="1:24" x14ac:dyDescent="0.25">
      <c r="A267">
        <v>8245</v>
      </c>
      <c r="B267" t="s">
        <v>2391</v>
      </c>
      <c r="C267">
        <v>2</v>
      </c>
      <c r="D267">
        <v>1</v>
      </c>
      <c r="E267">
        <v>3.86</v>
      </c>
      <c r="F267">
        <v>0</v>
      </c>
      <c r="G267">
        <v>37</v>
      </c>
      <c r="H267">
        <v>0</v>
      </c>
      <c r="I267">
        <v>34</v>
      </c>
      <c r="J267">
        <v>32</v>
      </c>
      <c r="K267">
        <v>15</v>
      </c>
      <c r="L267">
        <v>3</v>
      </c>
      <c r="M267">
        <v>29</v>
      </c>
      <c r="N267">
        <v>16</v>
      </c>
      <c r="O267">
        <v>1.41</v>
      </c>
      <c r="P267">
        <v>7.55</v>
      </c>
      <c r="Q267">
        <v>4.1500000000000004</v>
      </c>
      <c r="R267">
        <v>3.99</v>
      </c>
      <c r="S267">
        <v>0.1</v>
      </c>
      <c r="U267" s="1">
        <v>-10</v>
      </c>
      <c r="V267" s="1">
        <v>-10</v>
      </c>
      <c r="X267" s="1">
        <v>-4</v>
      </c>
    </row>
    <row r="268" spans="1:24" x14ac:dyDescent="0.25">
      <c r="A268">
        <v>5960</v>
      </c>
      <c r="B268" t="s">
        <v>2528</v>
      </c>
      <c r="C268">
        <v>2</v>
      </c>
      <c r="D268">
        <v>1</v>
      </c>
      <c r="E268">
        <v>3.74</v>
      </c>
      <c r="F268">
        <v>0</v>
      </c>
      <c r="G268">
        <v>30</v>
      </c>
      <c r="H268">
        <v>0</v>
      </c>
      <c r="I268">
        <v>30</v>
      </c>
      <c r="J268">
        <v>28</v>
      </c>
      <c r="K268">
        <v>12</v>
      </c>
      <c r="L268">
        <v>3</v>
      </c>
      <c r="M268">
        <v>25</v>
      </c>
      <c r="N268">
        <v>12</v>
      </c>
      <c r="O268">
        <v>1.35</v>
      </c>
      <c r="P268">
        <v>7.48</v>
      </c>
      <c r="Q268">
        <v>3.6</v>
      </c>
      <c r="R268">
        <v>4</v>
      </c>
      <c r="S268">
        <v>0.1</v>
      </c>
      <c r="U268" s="1">
        <v>-9</v>
      </c>
      <c r="V268" s="1">
        <v>-9</v>
      </c>
      <c r="W268" s="1">
        <v>-3</v>
      </c>
    </row>
    <row r="269" spans="1:24" x14ac:dyDescent="0.25">
      <c r="A269">
        <v>2744</v>
      </c>
      <c r="B269" t="s">
        <v>16875</v>
      </c>
      <c r="C269">
        <v>2</v>
      </c>
      <c r="D269">
        <v>1</v>
      </c>
      <c r="E269">
        <v>3.74</v>
      </c>
      <c r="F269">
        <v>0</v>
      </c>
      <c r="G269">
        <v>30</v>
      </c>
      <c r="H269">
        <v>0</v>
      </c>
      <c r="I269">
        <v>30</v>
      </c>
      <c r="J269">
        <v>30</v>
      </c>
      <c r="K269">
        <v>12</v>
      </c>
      <c r="L269">
        <v>3</v>
      </c>
      <c r="M269">
        <v>22</v>
      </c>
      <c r="N269">
        <v>9</v>
      </c>
      <c r="O269">
        <v>1.3</v>
      </c>
      <c r="P269">
        <v>6.51</v>
      </c>
      <c r="Q269">
        <v>2.74</v>
      </c>
      <c r="R269">
        <v>4</v>
      </c>
      <c r="S269">
        <v>0.1</v>
      </c>
    </row>
    <row r="270" spans="1:24" x14ac:dyDescent="0.25">
      <c r="A270">
        <v>9939</v>
      </c>
      <c r="B270" t="s">
        <v>2279</v>
      </c>
      <c r="C270">
        <v>2</v>
      </c>
      <c r="D270">
        <v>1</v>
      </c>
      <c r="E270">
        <v>3.88</v>
      </c>
      <c r="F270">
        <v>0</v>
      </c>
      <c r="G270">
        <v>30</v>
      </c>
      <c r="H270">
        <v>0</v>
      </c>
      <c r="I270">
        <v>30</v>
      </c>
      <c r="J270">
        <v>29</v>
      </c>
      <c r="K270">
        <v>13</v>
      </c>
      <c r="L270">
        <v>3</v>
      </c>
      <c r="M270">
        <v>23</v>
      </c>
      <c r="N270">
        <v>12</v>
      </c>
      <c r="O270">
        <v>1.38</v>
      </c>
      <c r="P270">
        <v>6.98</v>
      </c>
      <c r="Q270">
        <v>3.61</v>
      </c>
      <c r="R270">
        <v>4</v>
      </c>
      <c r="S270">
        <v>0.1</v>
      </c>
    </row>
    <row r="271" spans="1:24" x14ac:dyDescent="0.25">
      <c r="A271">
        <v>6382</v>
      </c>
      <c r="B271" t="s">
        <v>2344</v>
      </c>
      <c r="C271">
        <v>2</v>
      </c>
      <c r="D271">
        <v>1</v>
      </c>
      <c r="E271">
        <v>3.74</v>
      </c>
      <c r="F271">
        <v>0</v>
      </c>
      <c r="G271">
        <v>30</v>
      </c>
      <c r="H271">
        <v>0</v>
      </c>
      <c r="I271">
        <v>30</v>
      </c>
      <c r="J271">
        <v>28</v>
      </c>
      <c r="K271">
        <v>12</v>
      </c>
      <c r="L271">
        <v>3</v>
      </c>
      <c r="M271">
        <v>27</v>
      </c>
      <c r="N271">
        <v>12</v>
      </c>
      <c r="O271">
        <v>1.34</v>
      </c>
      <c r="P271">
        <v>8.02</v>
      </c>
      <c r="Q271">
        <v>3.7</v>
      </c>
      <c r="R271">
        <v>4.01</v>
      </c>
      <c r="S271">
        <v>0.1</v>
      </c>
    </row>
    <row r="272" spans="1:24" x14ac:dyDescent="0.25">
      <c r="A272">
        <v>10586</v>
      </c>
      <c r="B272" t="s">
        <v>1389</v>
      </c>
      <c r="C272">
        <v>3</v>
      </c>
      <c r="D272">
        <v>2</v>
      </c>
      <c r="E272">
        <v>3.51</v>
      </c>
      <c r="F272">
        <v>0</v>
      </c>
      <c r="G272">
        <v>45</v>
      </c>
      <c r="H272">
        <v>32</v>
      </c>
      <c r="I272">
        <v>45</v>
      </c>
      <c r="J272">
        <v>41</v>
      </c>
      <c r="K272">
        <v>18</v>
      </c>
      <c r="L272">
        <v>6</v>
      </c>
      <c r="M272">
        <v>44</v>
      </c>
      <c r="N272">
        <v>17</v>
      </c>
      <c r="O272">
        <v>1.28</v>
      </c>
      <c r="P272">
        <v>8.76</v>
      </c>
      <c r="Q272">
        <v>3.34</v>
      </c>
      <c r="R272">
        <v>4.01</v>
      </c>
      <c r="S272">
        <v>0.2</v>
      </c>
      <c r="U272" s="1">
        <v>9</v>
      </c>
      <c r="V272" s="1">
        <v>9</v>
      </c>
      <c r="W272" s="1">
        <v>9</v>
      </c>
    </row>
    <row r="273" spans="1:24" x14ac:dyDescent="0.25">
      <c r="A273">
        <v>8352</v>
      </c>
      <c r="B273" t="s">
        <v>2460</v>
      </c>
      <c r="C273">
        <v>2</v>
      </c>
      <c r="D273">
        <v>1</v>
      </c>
      <c r="E273">
        <v>3.76</v>
      </c>
      <c r="F273">
        <v>0</v>
      </c>
      <c r="G273">
        <v>30</v>
      </c>
      <c r="H273">
        <v>0</v>
      </c>
      <c r="I273">
        <v>30</v>
      </c>
      <c r="J273">
        <v>27</v>
      </c>
      <c r="K273">
        <v>13</v>
      </c>
      <c r="L273">
        <v>3</v>
      </c>
      <c r="M273">
        <v>28</v>
      </c>
      <c r="N273">
        <v>14</v>
      </c>
      <c r="O273">
        <v>1.38</v>
      </c>
      <c r="P273">
        <v>8.34</v>
      </c>
      <c r="Q273">
        <v>4.18</v>
      </c>
      <c r="R273">
        <v>4.01</v>
      </c>
      <c r="S273">
        <v>0.1</v>
      </c>
    </row>
    <row r="274" spans="1:24" x14ac:dyDescent="0.25">
      <c r="A274">
        <v>9133</v>
      </c>
      <c r="B274" t="s">
        <v>16874</v>
      </c>
      <c r="C274">
        <v>2</v>
      </c>
      <c r="D274">
        <v>1</v>
      </c>
      <c r="E274">
        <v>3.67</v>
      </c>
      <c r="F274">
        <v>0</v>
      </c>
      <c r="G274">
        <v>30</v>
      </c>
      <c r="H274">
        <v>0</v>
      </c>
      <c r="I274">
        <v>30</v>
      </c>
      <c r="J274">
        <v>26</v>
      </c>
      <c r="K274">
        <v>12</v>
      </c>
      <c r="L274">
        <v>3</v>
      </c>
      <c r="M274">
        <v>28</v>
      </c>
      <c r="N274">
        <v>15</v>
      </c>
      <c r="O274">
        <v>1.38</v>
      </c>
      <c r="P274">
        <v>8.51</v>
      </c>
      <c r="Q274">
        <v>4.5</v>
      </c>
      <c r="R274">
        <v>4.01</v>
      </c>
      <c r="S274">
        <v>0.1</v>
      </c>
    </row>
    <row r="275" spans="1:24" x14ac:dyDescent="0.25">
      <c r="A275">
        <v>3551</v>
      </c>
      <c r="B275" t="s">
        <v>1512</v>
      </c>
      <c r="C275">
        <v>11</v>
      </c>
      <c r="D275">
        <v>11</v>
      </c>
      <c r="E275">
        <v>4.28</v>
      </c>
      <c r="F275">
        <v>29</v>
      </c>
      <c r="G275">
        <v>29</v>
      </c>
      <c r="H275">
        <v>0</v>
      </c>
      <c r="I275">
        <v>189</v>
      </c>
      <c r="J275">
        <v>202</v>
      </c>
      <c r="K275">
        <v>90</v>
      </c>
      <c r="L275">
        <v>16</v>
      </c>
      <c r="M275">
        <v>100</v>
      </c>
      <c r="N275">
        <v>54</v>
      </c>
      <c r="O275">
        <v>1.35</v>
      </c>
      <c r="P275">
        <v>4.78</v>
      </c>
      <c r="Q275">
        <v>2.5499999999999998</v>
      </c>
      <c r="R275">
        <v>4.01</v>
      </c>
      <c r="S275">
        <v>2.5</v>
      </c>
      <c r="U275" s="1">
        <v>-1</v>
      </c>
      <c r="V275" s="1">
        <v>-1</v>
      </c>
      <c r="X275" s="1">
        <v>5</v>
      </c>
    </row>
    <row r="276" spans="1:24" x14ac:dyDescent="0.25">
      <c r="A276">
        <v>2882</v>
      </c>
      <c r="B276" t="s">
        <v>1945</v>
      </c>
      <c r="C276">
        <v>2</v>
      </c>
      <c r="D276">
        <v>1</v>
      </c>
      <c r="E276">
        <v>3.85</v>
      </c>
      <c r="F276">
        <v>1</v>
      </c>
      <c r="G276">
        <v>26</v>
      </c>
      <c r="H276">
        <v>0</v>
      </c>
      <c r="I276">
        <v>30</v>
      </c>
      <c r="J276">
        <v>28</v>
      </c>
      <c r="K276">
        <v>13</v>
      </c>
      <c r="L276">
        <v>3</v>
      </c>
      <c r="M276">
        <v>26</v>
      </c>
      <c r="N276">
        <v>13</v>
      </c>
      <c r="O276">
        <v>1.38</v>
      </c>
      <c r="P276">
        <v>7.75</v>
      </c>
      <c r="Q276">
        <v>4</v>
      </c>
      <c r="R276">
        <v>4.01</v>
      </c>
      <c r="S276">
        <v>0.1</v>
      </c>
    </row>
    <row r="277" spans="1:24" x14ac:dyDescent="0.25">
      <c r="A277">
        <v>3732</v>
      </c>
      <c r="B277" t="s">
        <v>1993</v>
      </c>
      <c r="C277">
        <v>2</v>
      </c>
      <c r="D277">
        <v>1</v>
      </c>
      <c r="E277">
        <v>3.85</v>
      </c>
      <c r="F277">
        <v>0</v>
      </c>
      <c r="G277">
        <v>30</v>
      </c>
      <c r="H277">
        <v>0</v>
      </c>
      <c r="I277">
        <v>30</v>
      </c>
      <c r="J277">
        <v>30</v>
      </c>
      <c r="K277">
        <v>13</v>
      </c>
      <c r="L277">
        <v>3</v>
      </c>
      <c r="M277">
        <v>22</v>
      </c>
      <c r="N277">
        <v>11</v>
      </c>
      <c r="O277">
        <v>1.36</v>
      </c>
      <c r="P277">
        <v>6.65</v>
      </c>
      <c r="Q277">
        <v>3.18</v>
      </c>
      <c r="R277">
        <v>4.01</v>
      </c>
      <c r="S277">
        <v>0.1</v>
      </c>
    </row>
    <row r="278" spans="1:24" x14ac:dyDescent="0.25">
      <c r="A278">
        <v>9346</v>
      </c>
      <c r="B278" t="s">
        <v>1430</v>
      </c>
      <c r="C278">
        <v>11</v>
      </c>
      <c r="D278">
        <v>8</v>
      </c>
      <c r="E278">
        <v>3.98</v>
      </c>
      <c r="F278">
        <v>26</v>
      </c>
      <c r="G278">
        <v>26</v>
      </c>
      <c r="H278">
        <v>0</v>
      </c>
      <c r="I278">
        <v>159</v>
      </c>
      <c r="J278">
        <v>150</v>
      </c>
      <c r="K278">
        <v>70</v>
      </c>
      <c r="L278">
        <v>19</v>
      </c>
      <c r="M278">
        <v>142</v>
      </c>
      <c r="N278">
        <v>59</v>
      </c>
      <c r="O278">
        <v>1.31</v>
      </c>
      <c r="P278">
        <v>8.06</v>
      </c>
      <c r="Q278">
        <v>3.36</v>
      </c>
      <c r="R278">
        <v>4.01</v>
      </c>
      <c r="S278">
        <v>2.1</v>
      </c>
      <c r="U278" s="1">
        <v>8</v>
      </c>
      <c r="V278" s="1">
        <v>8</v>
      </c>
      <c r="W278" s="1">
        <v>15</v>
      </c>
    </row>
    <row r="279" spans="1:24" x14ac:dyDescent="0.25">
      <c r="A279">
        <v>375</v>
      </c>
      <c r="B279" t="s">
        <v>1503</v>
      </c>
      <c r="C279">
        <v>6</v>
      </c>
      <c r="D279">
        <v>6</v>
      </c>
      <c r="E279">
        <v>4.2300000000000004</v>
      </c>
      <c r="F279">
        <v>17</v>
      </c>
      <c r="G279">
        <v>17</v>
      </c>
      <c r="H279">
        <v>0</v>
      </c>
      <c r="I279">
        <v>100</v>
      </c>
      <c r="J279">
        <v>106</v>
      </c>
      <c r="K279">
        <v>47</v>
      </c>
      <c r="L279">
        <v>11</v>
      </c>
      <c r="M279">
        <v>61</v>
      </c>
      <c r="N279">
        <v>24</v>
      </c>
      <c r="O279">
        <v>1.29</v>
      </c>
      <c r="P279">
        <v>5.45</v>
      </c>
      <c r="Q279">
        <v>2.16</v>
      </c>
      <c r="R279">
        <v>4.01</v>
      </c>
      <c r="S279">
        <v>1.3</v>
      </c>
      <c r="U279" s="1">
        <v>-1</v>
      </c>
      <c r="V279" s="1">
        <v>-1</v>
      </c>
      <c r="W279" s="1">
        <v>9</v>
      </c>
    </row>
    <row r="280" spans="1:24" x14ac:dyDescent="0.25">
      <c r="A280">
        <v>4078</v>
      </c>
      <c r="B280" t="s">
        <v>2442</v>
      </c>
      <c r="C280">
        <v>2</v>
      </c>
      <c r="D280">
        <v>1</v>
      </c>
      <c r="E280">
        <v>3.97</v>
      </c>
      <c r="F280">
        <v>0</v>
      </c>
      <c r="G280">
        <v>30</v>
      </c>
      <c r="H280">
        <v>0</v>
      </c>
      <c r="I280">
        <v>30</v>
      </c>
      <c r="J280">
        <v>31</v>
      </c>
      <c r="K280">
        <v>13</v>
      </c>
      <c r="L280">
        <v>2</v>
      </c>
      <c r="M280">
        <v>20</v>
      </c>
      <c r="N280">
        <v>12</v>
      </c>
      <c r="O280">
        <v>1.42</v>
      </c>
      <c r="P280">
        <v>5.98</v>
      </c>
      <c r="Q280">
        <v>3.55</v>
      </c>
      <c r="R280">
        <v>4.01</v>
      </c>
      <c r="S280">
        <v>0.1</v>
      </c>
    </row>
    <row r="281" spans="1:24" x14ac:dyDescent="0.25">
      <c r="A281">
        <v>7731</v>
      </c>
      <c r="B281" t="s">
        <v>2542</v>
      </c>
      <c r="C281">
        <v>8</v>
      </c>
      <c r="D281">
        <v>6</v>
      </c>
      <c r="E281">
        <v>4.2300000000000004</v>
      </c>
      <c r="F281">
        <v>21</v>
      </c>
      <c r="G281">
        <v>21</v>
      </c>
      <c r="H281">
        <v>0</v>
      </c>
      <c r="I281">
        <v>118</v>
      </c>
      <c r="J281">
        <v>120</v>
      </c>
      <c r="K281">
        <v>56</v>
      </c>
      <c r="L281">
        <v>14</v>
      </c>
      <c r="M281">
        <v>90</v>
      </c>
      <c r="N281">
        <v>37</v>
      </c>
      <c r="O281">
        <v>1.33</v>
      </c>
      <c r="P281">
        <v>6.9</v>
      </c>
      <c r="Q281">
        <v>2.79</v>
      </c>
      <c r="R281">
        <v>4.01</v>
      </c>
      <c r="S281">
        <v>1.6</v>
      </c>
      <c r="U281" s="1">
        <v>0</v>
      </c>
      <c r="V281" s="1">
        <v>0</v>
      </c>
      <c r="X281" s="1">
        <v>6</v>
      </c>
    </row>
    <row r="282" spans="1:24" x14ac:dyDescent="0.25">
      <c r="A282">
        <v>4064</v>
      </c>
      <c r="B282" t="s">
        <v>2412</v>
      </c>
      <c r="C282">
        <v>3</v>
      </c>
      <c r="D282">
        <v>3</v>
      </c>
      <c r="E282">
        <v>4.09</v>
      </c>
      <c r="F282">
        <v>9</v>
      </c>
      <c r="G282">
        <v>23</v>
      </c>
      <c r="H282">
        <v>0</v>
      </c>
      <c r="I282">
        <v>59</v>
      </c>
      <c r="J282">
        <v>61</v>
      </c>
      <c r="K282">
        <v>27</v>
      </c>
      <c r="L282">
        <v>6</v>
      </c>
      <c r="M282">
        <v>38</v>
      </c>
      <c r="N282">
        <v>17</v>
      </c>
      <c r="O282">
        <v>1.33</v>
      </c>
      <c r="P282">
        <v>5.87</v>
      </c>
      <c r="Q282">
        <v>2.6</v>
      </c>
      <c r="R282">
        <v>4.01</v>
      </c>
      <c r="S282">
        <v>0.4</v>
      </c>
      <c r="U282" s="1">
        <v>-7</v>
      </c>
      <c r="V282" s="1">
        <v>-7</v>
      </c>
      <c r="W282" s="1">
        <v>-1</v>
      </c>
    </row>
    <row r="283" spans="1:24" x14ac:dyDescent="0.25">
      <c r="A283">
        <v>2586</v>
      </c>
      <c r="B283" t="s">
        <v>1467</v>
      </c>
      <c r="C283">
        <v>11</v>
      </c>
      <c r="D283">
        <v>10</v>
      </c>
      <c r="E283">
        <v>4.2699999999999996</v>
      </c>
      <c r="F283">
        <v>30</v>
      </c>
      <c r="G283">
        <v>29</v>
      </c>
      <c r="H283">
        <v>0</v>
      </c>
      <c r="I283">
        <v>179</v>
      </c>
      <c r="J283">
        <v>184</v>
      </c>
      <c r="K283">
        <v>85</v>
      </c>
      <c r="L283">
        <v>17</v>
      </c>
      <c r="M283">
        <v>119</v>
      </c>
      <c r="N283">
        <v>59</v>
      </c>
      <c r="O283">
        <v>1.35</v>
      </c>
      <c r="P283">
        <v>5.97</v>
      </c>
      <c r="Q283">
        <v>2.95</v>
      </c>
      <c r="R283">
        <v>4.0199999999999996</v>
      </c>
      <c r="S283">
        <v>2.4</v>
      </c>
      <c r="U283" s="1">
        <v>0</v>
      </c>
      <c r="V283" s="1">
        <v>0</v>
      </c>
      <c r="X283" s="1">
        <v>6</v>
      </c>
    </row>
    <row r="284" spans="1:24" x14ac:dyDescent="0.25">
      <c r="A284">
        <v>3319</v>
      </c>
      <c r="B284" t="s">
        <v>16873</v>
      </c>
      <c r="C284">
        <v>2</v>
      </c>
      <c r="D284">
        <v>1</v>
      </c>
      <c r="E284">
        <v>3.78</v>
      </c>
      <c r="F284">
        <v>0</v>
      </c>
      <c r="G284">
        <v>30</v>
      </c>
      <c r="H284">
        <v>0</v>
      </c>
      <c r="I284">
        <v>30</v>
      </c>
      <c r="J284">
        <v>28</v>
      </c>
      <c r="K284">
        <v>13</v>
      </c>
      <c r="L284">
        <v>3</v>
      </c>
      <c r="M284">
        <v>25</v>
      </c>
      <c r="N284">
        <v>13</v>
      </c>
      <c r="O284">
        <v>1.38</v>
      </c>
      <c r="P284">
        <v>7.41</v>
      </c>
      <c r="Q284">
        <v>3.97</v>
      </c>
      <c r="R284">
        <v>4.0199999999999996</v>
      </c>
      <c r="S284">
        <v>0.1</v>
      </c>
    </row>
    <row r="285" spans="1:24" x14ac:dyDescent="0.25">
      <c r="A285">
        <v>2080</v>
      </c>
      <c r="B285" t="s">
        <v>2599</v>
      </c>
      <c r="C285">
        <v>2</v>
      </c>
      <c r="D285">
        <v>2</v>
      </c>
      <c r="E285">
        <v>3.89</v>
      </c>
      <c r="F285">
        <v>0</v>
      </c>
      <c r="G285">
        <v>40</v>
      </c>
      <c r="H285">
        <v>6</v>
      </c>
      <c r="I285">
        <v>39</v>
      </c>
      <c r="J285">
        <v>38</v>
      </c>
      <c r="K285">
        <v>17</v>
      </c>
      <c r="L285">
        <v>4</v>
      </c>
      <c r="M285">
        <v>33</v>
      </c>
      <c r="N285">
        <v>17</v>
      </c>
      <c r="O285">
        <v>1.39</v>
      </c>
      <c r="P285">
        <v>7.6</v>
      </c>
      <c r="Q285">
        <v>3.92</v>
      </c>
      <c r="R285">
        <v>4.0199999999999996</v>
      </c>
      <c r="S285">
        <v>0.1</v>
      </c>
      <c r="U285" s="1">
        <v>-8</v>
      </c>
      <c r="V285" s="1">
        <v>-7</v>
      </c>
      <c r="X285" s="1">
        <v>-2</v>
      </c>
    </row>
    <row r="286" spans="1:24" x14ac:dyDescent="0.25">
      <c r="A286">
        <v>5178</v>
      </c>
      <c r="B286" t="s">
        <v>1426</v>
      </c>
      <c r="C286">
        <v>3</v>
      </c>
      <c r="D286">
        <v>2</v>
      </c>
      <c r="E286">
        <v>3.25</v>
      </c>
      <c r="F286">
        <v>0</v>
      </c>
      <c r="G286">
        <v>50</v>
      </c>
      <c r="H286">
        <v>17</v>
      </c>
      <c r="I286">
        <v>50</v>
      </c>
      <c r="J286">
        <v>40</v>
      </c>
      <c r="K286">
        <v>18</v>
      </c>
      <c r="L286">
        <v>7</v>
      </c>
      <c r="M286">
        <v>59</v>
      </c>
      <c r="N286">
        <v>24</v>
      </c>
      <c r="O286">
        <v>1.29</v>
      </c>
      <c r="P286">
        <v>10.7</v>
      </c>
      <c r="Q286">
        <v>4.3499999999999996</v>
      </c>
      <c r="R286">
        <v>4.0199999999999996</v>
      </c>
      <c r="S286">
        <v>0.2</v>
      </c>
      <c r="U286" s="1">
        <v>3</v>
      </c>
      <c r="V286" s="1">
        <v>3</v>
      </c>
      <c r="W286" s="1">
        <v>5</v>
      </c>
    </row>
    <row r="287" spans="1:24" x14ac:dyDescent="0.25">
      <c r="A287">
        <v>1118</v>
      </c>
      <c r="B287" t="s">
        <v>1448</v>
      </c>
      <c r="C287">
        <v>9</v>
      </c>
      <c r="D287">
        <v>7</v>
      </c>
      <c r="E287">
        <v>3.93</v>
      </c>
      <c r="F287">
        <v>24</v>
      </c>
      <c r="G287">
        <v>24</v>
      </c>
      <c r="H287">
        <v>0</v>
      </c>
      <c r="I287">
        <v>139</v>
      </c>
      <c r="J287">
        <v>133</v>
      </c>
      <c r="K287">
        <v>60</v>
      </c>
      <c r="L287">
        <v>18</v>
      </c>
      <c r="M287">
        <v>120</v>
      </c>
      <c r="N287">
        <v>42</v>
      </c>
      <c r="O287">
        <v>1.27</v>
      </c>
      <c r="P287">
        <v>7.77</v>
      </c>
      <c r="Q287">
        <v>2.76</v>
      </c>
      <c r="R287">
        <v>4.0199999999999996</v>
      </c>
      <c r="S287">
        <v>1.8</v>
      </c>
      <c r="U287" s="1">
        <v>8</v>
      </c>
      <c r="V287" s="1">
        <v>8</v>
      </c>
      <c r="X287" s="1">
        <v>12</v>
      </c>
    </row>
    <row r="288" spans="1:24" x14ac:dyDescent="0.25">
      <c r="A288">
        <v>6941</v>
      </c>
      <c r="B288" t="s">
        <v>2563</v>
      </c>
      <c r="C288">
        <v>2</v>
      </c>
      <c r="D288">
        <v>1</v>
      </c>
      <c r="E288">
        <v>3.74</v>
      </c>
      <c r="F288">
        <v>0</v>
      </c>
      <c r="G288">
        <v>30</v>
      </c>
      <c r="H288">
        <v>0</v>
      </c>
      <c r="I288">
        <v>30</v>
      </c>
      <c r="J288">
        <v>29</v>
      </c>
      <c r="K288">
        <v>12</v>
      </c>
      <c r="L288">
        <v>3</v>
      </c>
      <c r="M288">
        <v>25</v>
      </c>
      <c r="N288">
        <v>11</v>
      </c>
      <c r="O288">
        <v>1.33</v>
      </c>
      <c r="P288">
        <v>7.51</v>
      </c>
      <c r="Q288">
        <v>3.23</v>
      </c>
      <c r="R288">
        <v>4.0199999999999996</v>
      </c>
      <c r="S288">
        <v>0.1</v>
      </c>
      <c r="U288" s="1">
        <v>-9</v>
      </c>
      <c r="V288" s="1">
        <v>-9</v>
      </c>
      <c r="W288" s="1">
        <v>-3</v>
      </c>
    </row>
    <row r="289" spans="1:24" x14ac:dyDescent="0.25">
      <c r="A289">
        <v>4279</v>
      </c>
      <c r="B289" t="s">
        <v>2474</v>
      </c>
      <c r="C289">
        <v>3</v>
      </c>
      <c r="D289">
        <v>3</v>
      </c>
      <c r="E289">
        <v>4.08</v>
      </c>
      <c r="F289">
        <v>4</v>
      </c>
      <c r="G289">
        <v>37</v>
      </c>
      <c r="H289">
        <v>0</v>
      </c>
      <c r="I289">
        <v>53</v>
      </c>
      <c r="J289">
        <v>50</v>
      </c>
      <c r="K289">
        <v>24</v>
      </c>
      <c r="L289">
        <v>5</v>
      </c>
      <c r="M289">
        <v>45</v>
      </c>
      <c r="N289">
        <v>25</v>
      </c>
      <c r="O289">
        <v>1.42</v>
      </c>
      <c r="P289">
        <v>7.71</v>
      </c>
      <c r="Q289">
        <v>4.29</v>
      </c>
      <c r="R289">
        <v>4.0199999999999996</v>
      </c>
      <c r="S289">
        <v>0.2</v>
      </c>
      <c r="U289" s="1">
        <v>-13</v>
      </c>
      <c r="V289" s="1">
        <v>-12</v>
      </c>
      <c r="X289" s="1">
        <v>-2</v>
      </c>
    </row>
    <row r="290" spans="1:24" x14ac:dyDescent="0.25">
      <c r="A290">
        <v>3777</v>
      </c>
      <c r="B290" t="s">
        <v>2490</v>
      </c>
      <c r="C290">
        <v>4</v>
      </c>
      <c r="D290">
        <v>3</v>
      </c>
      <c r="E290">
        <v>4.17</v>
      </c>
      <c r="F290">
        <v>10</v>
      </c>
      <c r="G290">
        <v>10</v>
      </c>
      <c r="H290">
        <v>0</v>
      </c>
      <c r="I290">
        <v>57</v>
      </c>
      <c r="J290">
        <v>55</v>
      </c>
      <c r="K290">
        <v>26</v>
      </c>
      <c r="L290">
        <v>6</v>
      </c>
      <c r="M290">
        <v>46</v>
      </c>
      <c r="N290">
        <v>23</v>
      </c>
      <c r="O290">
        <v>1.37</v>
      </c>
      <c r="P290">
        <v>7.34</v>
      </c>
      <c r="Q290">
        <v>3.62</v>
      </c>
      <c r="R290">
        <v>4.0199999999999996</v>
      </c>
      <c r="S290">
        <v>0.8</v>
      </c>
      <c r="U290" s="1">
        <v>-5</v>
      </c>
      <c r="V290" s="1">
        <v>-5</v>
      </c>
      <c r="W290" s="1">
        <v>5</v>
      </c>
    </row>
    <row r="291" spans="1:24" x14ac:dyDescent="0.25">
      <c r="A291">
        <v>4141</v>
      </c>
      <c r="B291" t="s">
        <v>1524</v>
      </c>
      <c r="C291">
        <v>11</v>
      </c>
      <c r="D291">
        <v>9</v>
      </c>
      <c r="E291">
        <v>4.1500000000000004</v>
      </c>
      <c r="F291">
        <v>28</v>
      </c>
      <c r="G291">
        <v>28</v>
      </c>
      <c r="H291">
        <v>0</v>
      </c>
      <c r="I291">
        <v>172</v>
      </c>
      <c r="J291">
        <v>170</v>
      </c>
      <c r="K291">
        <v>79</v>
      </c>
      <c r="L291">
        <v>20</v>
      </c>
      <c r="M291">
        <v>136</v>
      </c>
      <c r="N291">
        <v>58</v>
      </c>
      <c r="O291">
        <v>1.32</v>
      </c>
      <c r="P291">
        <v>7.1</v>
      </c>
      <c r="Q291">
        <v>3.01</v>
      </c>
      <c r="R291">
        <v>4.0199999999999996</v>
      </c>
      <c r="S291">
        <v>2.2999999999999998</v>
      </c>
      <c r="U291" s="1">
        <v>6</v>
      </c>
      <c r="V291" s="1">
        <v>6</v>
      </c>
      <c r="W291" s="1">
        <v>14</v>
      </c>
    </row>
    <row r="292" spans="1:24" x14ac:dyDescent="0.25">
      <c r="A292">
        <v>790</v>
      </c>
      <c r="B292" t="s">
        <v>2402</v>
      </c>
      <c r="C292">
        <v>3</v>
      </c>
      <c r="D292">
        <v>3</v>
      </c>
      <c r="E292">
        <v>4.34</v>
      </c>
      <c r="F292">
        <v>8</v>
      </c>
      <c r="G292">
        <v>8</v>
      </c>
      <c r="H292">
        <v>0</v>
      </c>
      <c r="I292">
        <v>50</v>
      </c>
      <c r="J292">
        <v>56</v>
      </c>
      <c r="K292">
        <v>24</v>
      </c>
      <c r="L292">
        <v>5</v>
      </c>
      <c r="M292">
        <v>24</v>
      </c>
      <c r="N292">
        <v>10</v>
      </c>
      <c r="O292">
        <v>1.32</v>
      </c>
      <c r="P292">
        <v>4.37</v>
      </c>
      <c r="Q292">
        <v>1.87</v>
      </c>
      <c r="R292">
        <v>4.03</v>
      </c>
      <c r="S292">
        <v>0.7</v>
      </c>
    </row>
    <row r="293" spans="1:24" x14ac:dyDescent="0.25">
      <c r="A293">
        <v>3773</v>
      </c>
      <c r="B293" t="s">
        <v>16872</v>
      </c>
      <c r="C293">
        <v>2</v>
      </c>
      <c r="D293">
        <v>1</v>
      </c>
      <c r="E293">
        <v>3.85</v>
      </c>
      <c r="F293">
        <v>0</v>
      </c>
      <c r="G293">
        <v>30</v>
      </c>
      <c r="H293">
        <v>0</v>
      </c>
      <c r="I293">
        <v>30</v>
      </c>
      <c r="J293">
        <v>31</v>
      </c>
      <c r="K293">
        <v>13</v>
      </c>
      <c r="L293">
        <v>3</v>
      </c>
      <c r="M293">
        <v>19</v>
      </c>
      <c r="N293">
        <v>8</v>
      </c>
      <c r="O293">
        <v>1.31</v>
      </c>
      <c r="P293">
        <v>5.71</v>
      </c>
      <c r="Q293">
        <v>2.44</v>
      </c>
      <c r="R293">
        <v>4.03</v>
      </c>
      <c r="S293">
        <v>0.1</v>
      </c>
    </row>
    <row r="294" spans="1:24" x14ac:dyDescent="0.25">
      <c r="A294">
        <v>6021</v>
      </c>
      <c r="B294" t="s">
        <v>2312</v>
      </c>
      <c r="C294">
        <v>2</v>
      </c>
      <c r="D294">
        <v>1</v>
      </c>
      <c r="E294">
        <v>3.77</v>
      </c>
      <c r="F294">
        <v>0</v>
      </c>
      <c r="G294">
        <v>30</v>
      </c>
      <c r="H294">
        <v>0</v>
      </c>
      <c r="I294">
        <v>30</v>
      </c>
      <c r="J294">
        <v>28</v>
      </c>
      <c r="K294">
        <v>13</v>
      </c>
      <c r="L294">
        <v>3</v>
      </c>
      <c r="M294">
        <v>26</v>
      </c>
      <c r="N294">
        <v>13</v>
      </c>
      <c r="O294">
        <v>1.36</v>
      </c>
      <c r="P294">
        <v>7.81</v>
      </c>
      <c r="Q294">
        <v>3.77</v>
      </c>
      <c r="R294">
        <v>4.03</v>
      </c>
      <c r="S294">
        <v>0.1</v>
      </c>
    </row>
    <row r="295" spans="1:24" x14ac:dyDescent="0.25">
      <c r="A295">
        <v>9037</v>
      </c>
      <c r="B295" t="s">
        <v>1371</v>
      </c>
      <c r="C295">
        <v>2</v>
      </c>
      <c r="D295">
        <v>1</v>
      </c>
      <c r="E295">
        <v>3.55</v>
      </c>
      <c r="F295">
        <v>1</v>
      </c>
      <c r="G295">
        <v>28</v>
      </c>
      <c r="H295">
        <v>0</v>
      </c>
      <c r="I295">
        <v>30</v>
      </c>
      <c r="J295">
        <v>27</v>
      </c>
      <c r="K295">
        <v>12</v>
      </c>
      <c r="L295">
        <v>4</v>
      </c>
      <c r="M295">
        <v>31</v>
      </c>
      <c r="N295">
        <v>13</v>
      </c>
      <c r="O295">
        <v>1.31</v>
      </c>
      <c r="P295">
        <v>9.27</v>
      </c>
      <c r="Q295">
        <v>3.76</v>
      </c>
      <c r="R295">
        <v>4.03</v>
      </c>
      <c r="S295">
        <v>0.1</v>
      </c>
    </row>
    <row r="296" spans="1:24" x14ac:dyDescent="0.25">
      <c r="A296">
        <v>7169</v>
      </c>
      <c r="B296" t="s">
        <v>2195</v>
      </c>
      <c r="C296">
        <v>3</v>
      </c>
      <c r="D296">
        <v>2</v>
      </c>
      <c r="E296">
        <v>3.89</v>
      </c>
      <c r="F296">
        <v>0</v>
      </c>
      <c r="G296">
        <v>48</v>
      </c>
      <c r="H296">
        <v>0</v>
      </c>
      <c r="I296">
        <v>48</v>
      </c>
      <c r="J296">
        <v>48</v>
      </c>
      <c r="K296">
        <v>21</v>
      </c>
      <c r="L296">
        <v>4</v>
      </c>
      <c r="M296">
        <v>35</v>
      </c>
      <c r="N296">
        <v>18</v>
      </c>
      <c r="O296">
        <v>1.38</v>
      </c>
      <c r="P296">
        <v>6.53</v>
      </c>
      <c r="Q296">
        <v>3.41</v>
      </c>
      <c r="R296">
        <v>4.03</v>
      </c>
      <c r="S296">
        <v>0.2</v>
      </c>
    </row>
    <row r="297" spans="1:24" x14ac:dyDescent="0.25">
      <c r="A297">
        <v>8362</v>
      </c>
      <c r="B297" t="s">
        <v>1468</v>
      </c>
      <c r="C297">
        <v>11</v>
      </c>
      <c r="D297">
        <v>9</v>
      </c>
      <c r="E297">
        <v>4.13</v>
      </c>
      <c r="F297">
        <v>27</v>
      </c>
      <c r="G297">
        <v>27</v>
      </c>
      <c r="H297">
        <v>0</v>
      </c>
      <c r="I297">
        <v>170</v>
      </c>
      <c r="J297">
        <v>171</v>
      </c>
      <c r="K297">
        <v>78</v>
      </c>
      <c r="L297">
        <v>21</v>
      </c>
      <c r="M297">
        <v>129</v>
      </c>
      <c r="N297">
        <v>47</v>
      </c>
      <c r="O297">
        <v>1.29</v>
      </c>
      <c r="P297">
        <v>6.85</v>
      </c>
      <c r="Q297">
        <v>2.5099999999999998</v>
      </c>
      <c r="R297">
        <v>4.03</v>
      </c>
      <c r="S297">
        <v>2.2000000000000002</v>
      </c>
      <c r="U297" s="1">
        <v>8</v>
      </c>
      <c r="V297" s="1">
        <v>8</v>
      </c>
      <c r="X297" s="1">
        <v>12</v>
      </c>
    </row>
    <row r="298" spans="1:24" x14ac:dyDescent="0.25">
      <c r="A298">
        <v>13048</v>
      </c>
      <c r="B298" t="s">
        <v>1507</v>
      </c>
      <c r="C298">
        <v>9</v>
      </c>
      <c r="D298">
        <v>9</v>
      </c>
      <c r="E298">
        <v>4.29</v>
      </c>
      <c r="F298">
        <v>26</v>
      </c>
      <c r="G298">
        <v>26</v>
      </c>
      <c r="H298">
        <v>0</v>
      </c>
      <c r="I298">
        <v>155</v>
      </c>
      <c r="J298">
        <v>157</v>
      </c>
      <c r="K298">
        <v>74</v>
      </c>
      <c r="L298">
        <v>14</v>
      </c>
      <c r="M298">
        <v>104</v>
      </c>
      <c r="N298">
        <v>57</v>
      </c>
      <c r="O298">
        <v>1.38</v>
      </c>
      <c r="P298">
        <v>6.02</v>
      </c>
      <c r="Q298">
        <v>3.31</v>
      </c>
      <c r="R298">
        <v>4.03</v>
      </c>
      <c r="S298">
        <v>2</v>
      </c>
      <c r="U298" s="1">
        <v>-3</v>
      </c>
      <c r="V298" s="1">
        <v>-3</v>
      </c>
      <c r="W298" s="1">
        <v>7</v>
      </c>
    </row>
    <row r="299" spans="1:24" x14ac:dyDescent="0.25">
      <c r="A299">
        <v>2557</v>
      </c>
      <c r="B299" t="s">
        <v>244</v>
      </c>
      <c r="C299">
        <v>2</v>
      </c>
      <c r="D299">
        <v>1</v>
      </c>
      <c r="E299">
        <v>3.85</v>
      </c>
      <c r="F299">
        <v>0</v>
      </c>
      <c r="G299">
        <v>30</v>
      </c>
      <c r="H299">
        <v>0</v>
      </c>
      <c r="I299">
        <v>30</v>
      </c>
      <c r="J299">
        <v>25</v>
      </c>
      <c r="K299">
        <v>13</v>
      </c>
      <c r="L299">
        <v>3</v>
      </c>
      <c r="M299">
        <v>32</v>
      </c>
      <c r="N299">
        <v>18</v>
      </c>
      <c r="O299">
        <v>1.44</v>
      </c>
      <c r="P299">
        <v>9.59</v>
      </c>
      <c r="Q299">
        <v>5.33</v>
      </c>
      <c r="R299">
        <v>4.04</v>
      </c>
      <c r="S299">
        <v>0.1</v>
      </c>
    </row>
    <row r="300" spans="1:24" x14ac:dyDescent="0.25">
      <c r="A300">
        <v>8725</v>
      </c>
      <c r="B300" t="s">
        <v>2366</v>
      </c>
      <c r="C300">
        <v>2</v>
      </c>
      <c r="D300">
        <v>1</v>
      </c>
      <c r="E300">
        <v>3.75</v>
      </c>
      <c r="F300">
        <v>0</v>
      </c>
      <c r="G300">
        <v>30</v>
      </c>
      <c r="H300">
        <v>0</v>
      </c>
      <c r="I300">
        <v>30</v>
      </c>
      <c r="J300">
        <v>28</v>
      </c>
      <c r="K300">
        <v>12</v>
      </c>
      <c r="L300">
        <v>3</v>
      </c>
      <c r="M300">
        <v>27</v>
      </c>
      <c r="N300">
        <v>13</v>
      </c>
      <c r="O300">
        <v>1.36</v>
      </c>
      <c r="P300">
        <v>8.0299999999999994</v>
      </c>
      <c r="Q300">
        <v>3.87</v>
      </c>
      <c r="R300">
        <v>4.04</v>
      </c>
      <c r="S300">
        <v>0.1</v>
      </c>
    </row>
    <row r="301" spans="1:24" x14ac:dyDescent="0.25">
      <c r="A301">
        <v>5009</v>
      </c>
      <c r="B301" t="s">
        <v>2400</v>
      </c>
      <c r="C301">
        <v>4</v>
      </c>
      <c r="D301">
        <v>4</v>
      </c>
      <c r="E301">
        <v>4.16</v>
      </c>
      <c r="F301">
        <v>12</v>
      </c>
      <c r="G301">
        <v>12</v>
      </c>
      <c r="H301">
        <v>0</v>
      </c>
      <c r="I301">
        <v>68</v>
      </c>
      <c r="J301">
        <v>70</v>
      </c>
      <c r="K301">
        <v>32</v>
      </c>
      <c r="L301">
        <v>7</v>
      </c>
      <c r="M301">
        <v>47</v>
      </c>
      <c r="N301">
        <v>20</v>
      </c>
      <c r="O301">
        <v>1.3</v>
      </c>
      <c r="P301">
        <v>6.26</v>
      </c>
      <c r="Q301">
        <v>2.58</v>
      </c>
      <c r="R301">
        <v>4.04</v>
      </c>
      <c r="S301">
        <v>0.9</v>
      </c>
    </row>
    <row r="302" spans="1:24" x14ac:dyDescent="0.25">
      <c r="A302">
        <v>4893</v>
      </c>
      <c r="B302" t="s">
        <v>16871</v>
      </c>
      <c r="C302">
        <v>2</v>
      </c>
      <c r="D302">
        <v>1</v>
      </c>
      <c r="E302">
        <v>3.83</v>
      </c>
      <c r="F302">
        <v>0</v>
      </c>
      <c r="G302">
        <v>30</v>
      </c>
      <c r="H302">
        <v>0</v>
      </c>
      <c r="I302">
        <v>30</v>
      </c>
      <c r="J302">
        <v>29</v>
      </c>
      <c r="K302">
        <v>13</v>
      </c>
      <c r="L302">
        <v>3</v>
      </c>
      <c r="M302">
        <v>24</v>
      </c>
      <c r="N302">
        <v>12</v>
      </c>
      <c r="O302">
        <v>1.37</v>
      </c>
      <c r="P302">
        <v>7.19</v>
      </c>
      <c r="Q302">
        <v>3.63</v>
      </c>
      <c r="R302">
        <v>4.04</v>
      </c>
      <c r="S302">
        <v>0.1</v>
      </c>
    </row>
    <row r="303" spans="1:24" x14ac:dyDescent="0.25">
      <c r="A303" t="s">
        <v>16870</v>
      </c>
      <c r="B303" t="s">
        <v>3996</v>
      </c>
      <c r="C303">
        <v>3</v>
      </c>
      <c r="D303">
        <v>3</v>
      </c>
      <c r="E303">
        <v>4.1900000000000004</v>
      </c>
      <c r="F303">
        <v>8</v>
      </c>
      <c r="G303">
        <v>8</v>
      </c>
      <c r="H303">
        <v>0</v>
      </c>
      <c r="I303">
        <v>50</v>
      </c>
      <c r="J303">
        <v>48</v>
      </c>
      <c r="K303">
        <v>23</v>
      </c>
      <c r="L303">
        <v>5</v>
      </c>
      <c r="M303">
        <v>40</v>
      </c>
      <c r="N303">
        <v>21</v>
      </c>
      <c r="O303">
        <v>1.38</v>
      </c>
      <c r="P303">
        <v>7.28</v>
      </c>
      <c r="Q303">
        <v>3.78</v>
      </c>
      <c r="R303">
        <v>4.04</v>
      </c>
      <c r="S303">
        <v>0.7</v>
      </c>
      <c r="U303" s="1">
        <v>-11</v>
      </c>
      <c r="V303" s="1">
        <v>-11</v>
      </c>
      <c r="X303" s="1">
        <v>-1</v>
      </c>
    </row>
    <row r="304" spans="1:24" x14ac:dyDescent="0.25">
      <c r="A304">
        <v>5879</v>
      </c>
      <c r="B304" t="s">
        <v>2475</v>
      </c>
      <c r="C304">
        <v>6</v>
      </c>
      <c r="D304">
        <v>6</v>
      </c>
      <c r="E304">
        <v>4.1900000000000004</v>
      </c>
      <c r="F304">
        <v>16</v>
      </c>
      <c r="G304">
        <v>21</v>
      </c>
      <c r="H304">
        <v>0</v>
      </c>
      <c r="I304">
        <v>106</v>
      </c>
      <c r="J304">
        <v>112</v>
      </c>
      <c r="K304">
        <v>49</v>
      </c>
      <c r="L304">
        <v>12</v>
      </c>
      <c r="M304">
        <v>65</v>
      </c>
      <c r="N304">
        <v>24</v>
      </c>
      <c r="O304">
        <v>1.28</v>
      </c>
      <c r="P304">
        <v>5.54</v>
      </c>
      <c r="Q304">
        <v>2.04</v>
      </c>
      <c r="R304">
        <v>4.05</v>
      </c>
      <c r="S304">
        <v>1.1000000000000001</v>
      </c>
      <c r="U304" s="1">
        <v>-1</v>
      </c>
      <c r="V304" s="1">
        <v>-1</v>
      </c>
      <c r="X304" s="1">
        <v>2</v>
      </c>
    </row>
    <row r="305" spans="1:24" x14ac:dyDescent="0.25">
      <c r="A305">
        <v>3217</v>
      </c>
      <c r="B305" t="s">
        <v>2339</v>
      </c>
      <c r="C305">
        <v>2</v>
      </c>
      <c r="D305">
        <v>1</v>
      </c>
      <c r="E305">
        <v>3.76</v>
      </c>
      <c r="F305">
        <v>0</v>
      </c>
      <c r="G305">
        <v>30</v>
      </c>
      <c r="H305">
        <v>0</v>
      </c>
      <c r="I305">
        <v>30</v>
      </c>
      <c r="J305">
        <v>28</v>
      </c>
      <c r="K305">
        <v>13</v>
      </c>
      <c r="L305">
        <v>3</v>
      </c>
      <c r="M305">
        <v>26</v>
      </c>
      <c r="N305">
        <v>12</v>
      </c>
      <c r="O305">
        <v>1.34</v>
      </c>
      <c r="P305">
        <v>7.69</v>
      </c>
      <c r="Q305">
        <v>3.62</v>
      </c>
      <c r="R305">
        <v>4.05</v>
      </c>
      <c r="S305">
        <v>0.1</v>
      </c>
    </row>
    <row r="306" spans="1:24" x14ac:dyDescent="0.25">
      <c r="A306">
        <v>936</v>
      </c>
      <c r="B306" t="s">
        <v>2245</v>
      </c>
      <c r="C306">
        <v>2</v>
      </c>
      <c r="D306">
        <v>1</v>
      </c>
      <c r="E306">
        <v>3.8</v>
      </c>
      <c r="F306">
        <v>0</v>
      </c>
      <c r="G306">
        <v>30</v>
      </c>
      <c r="H306">
        <v>0</v>
      </c>
      <c r="I306">
        <v>30</v>
      </c>
      <c r="J306">
        <v>30</v>
      </c>
      <c r="K306">
        <v>13</v>
      </c>
      <c r="L306">
        <v>3</v>
      </c>
      <c r="M306">
        <v>22</v>
      </c>
      <c r="N306">
        <v>10</v>
      </c>
      <c r="O306">
        <v>1.34</v>
      </c>
      <c r="P306">
        <v>6.68</v>
      </c>
      <c r="Q306">
        <v>3.13</v>
      </c>
      <c r="R306">
        <v>4.05</v>
      </c>
      <c r="S306">
        <v>0.1</v>
      </c>
    </row>
    <row r="307" spans="1:24" x14ac:dyDescent="0.25">
      <c r="A307">
        <v>6869</v>
      </c>
      <c r="B307" t="s">
        <v>16869</v>
      </c>
      <c r="C307">
        <v>2</v>
      </c>
      <c r="D307">
        <v>1</v>
      </c>
      <c r="E307">
        <v>3.75</v>
      </c>
      <c r="F307">
        <v>0</v>
      </c>
      <c r="G307">
        <v>30</v>
      </c>
      <c r="H307">
        <v>0</v>
      </c>
      <c r="I307">
        <v>30</v>
      </c>
      <c r="J307">
        <v>28</v>
      </c>
      <c r="K307">
        <v>12</v>
      </c>
      <c r="L307">
        <v>3</v>
      </c>
      <c r="M307">
        <v>27</v>
      </c>
      <c r="N307">
        <v>13</v>
      </c>
      <c r="O307">
        <v>1.36</v>
      </c>
      <c r="P307">
        <v>8.1300000000000008</v>
      </c>
      <c r="Q307">
        <v>3.86</v>
      </c>
      <c r="R307">
        <v>4.05</v>
      </c>
      <c r="S307">
        <v>0.1</v>
      </c>
    </row>
    <row r="308" spans="1:24" x14ac:dyDescent="0.25">
      <c r="A308">
        <v>3357</v>
      </c>
      <c r="B308" t="s">
        <v>1903</v>
      </c>
      <c r="C308">
        <v>2</v>
      </c>
      <c r="D308">
        <v>2</v>
      </c>
      <c r="E308">
        <v>3.89</v>
      </c>
      <c r="F308">
        <v>0</v>
      </c>
      <c r="G308">
        <v>39</v>
      </c>
      <c r="H308">
        <v>0</v>
      </c>
      <c r="I308">
        <v>39</v>
      </c>
      <c r="J308">
        <v>38</v>
      </c>
      <c r="K308">
        <v>17</v>
      </c>
      <c r="L308">
        <v>4</v>
      </c>
      <c r="M308">
        <v>30</v>
      </c>
      <c r="N308">
        <v>16</v>
      </c>
      <c r="O308">
        <v>1.38</v>
      </c>
      <c r="P308">
        <v>7.07</v>
      </c>
      <c r="Q308">
        <v>3.64</v>
      </c>
      <c r="R308">
        <v>4.05</v>
      </c>
      <c r="S308">
        <v>0.1</v>
      </c>
    </row>
    <row r="309" spans="1:24" x14ac:dyDescent="0.25">
      <c r="A309">
        <v>11760</v>
      </c>
      <c r="B309" t="s">
        <v>2515</v>
      </c>
      <c r="C309">
        <v>5</v>
      </c>
      <c r="D309">
        <v>3</v>
      </c>
      <c r="E309">
        <v>4.01</v>
      </c>
      <c r="F309">
        <v>12</v>
      </c>
      <c r="G309">
        <v>16</v>
      </c>
      <c r="H309">
        <v>0</v>
      </c>
      <c r="I309">
        <v>72</v>
      </c>
      <c r="J309">
        <v>68</v>
      </c>
      <c r="K309">
        <v>32</v>
      </c>
      <c r="L309">
        <v>9</v>
      </c>
      <c r="M309">
        <v>62</v>
      </c>
      <c r="N309">
        <v>26</v>
      </c>
      <c r="O309">
        <v>1.32</v>
      </c>
      <c r="P309">
        <v>7.75</v>
      </c>
      <c r="Q309">
        <v>3.29</v>
      </c>
      <c r="R309">
        <v>4.05</v>
      </c>
      <c r="S309">
        <v>0.7</v>
      </c>
      <c r="U309" s="1">
        <v>-2</v>
      </c>
      <c r="V309" s="1">
        <v>-2</v>
      </c>
      <c r="W309" s="1">
        <v>3</v>
      </c>
    </row>
    <row r="310" spans="1:24" x14ac:dyDescent="0.25">
      <c r="A310">
        <v>3638</v>
      </c>
      <c r="B310" t="s">
        <v>2516</v>
      </c>
      <c r="C310">
        <v>2</v>
      </c>
      <c r="D310">
        <v>1</v>
      </c>
      <c r="E310">
        <v>3.76</v>
      </c>
      <c r="F310">
        <v>0</v>
      </c>
      <c r="G310">
        <v>30</v>
      </c>
      <c r="H310">
        <v>0</v>
      </c>
      <c r="I310">
        <v>30</v>
      </c>
      <c r="J310">
        <v>28</v>
      </c>
      <c r="K310">
        <v>13</v>
      </c>
      <c r="L310">
        <v>3</v>
      </c>
      <c r="M310">
        <v>26</v>
      </c>
      <c r="N310">
        <v>13</v>
      </c>
      <c r="O310">
        <v>1.37</v>
      </c>
      <c r="P310">
        <v>7.7</v>
      </c>
      <c r="Q310">
        <v>3.9</v>
      </c>
      <c r="R310">
        <v>4.05</v>
      </c>
      <c r="S310">
        <v>0.1</v>
      </c>
    </row>
    <row r="311" spans="1:24" x14ac:dyDescent="0.25">
      <c r="A311">
        <v>4817</v>
      </c>
      <c r="B311" t="s">
        <v>2524</v>
      </c>
      <c r="C311">
        <v>3</v>
      </c>
      <c r="D311">
        <v>2</v>
      </c>
      <c r="E311">
        <v>3.58</v>
      </c>
      <c r="F311">
        <v>0</v>
      </c>
      <c r="G311">
        <v>45</v>
      </c>
      <c r="H311">
        <v>0</v>
      </c>
      <c r="I311">
        <v>45</v>
      </c>
      <c r="J311">
        <v>40</v>
      </c>
      <c r="K311">
        <v>18</v>
      </c>
      <c r="L311">
        <v>6</v>
      </c>
      <c r="M311">
        <v>46</v>
      </c>
      <c r="N311">
        <v>20</v>
      </c>
      <c r="O311">
        <v>1.33</v>
      </c>
      <c r="P311">
        <v>9.3000000000000007</v>
      </c>
      <c r="Q311">
        <v>4.0199999999999996</v>
      </c>
      <c r="R311">
        <v>4.05</v>
      </c>
      <c r="S311">
        <v>0.1</v>
      </c>
      <c r="U311" s="1">
        <v>-6</v>
      </c>
      <c r="V311" s="1">
        <v>-6</v>
      </c>
      <c r="W311" s="1">
        <v>-1</v>
      </c>
    </row>
    <row r="312" spans="1:24" x14ac:dyDescent="0.25">
      <c r="A312">
        <v>1368</v>
      </c>
      <c r="B312" t="s">
        <v>1436</v>
      </c>
      <c r="C312">
        <v>2</v>
      </c>
      <c r="D312">
        <v>1</v>
      </c>
      <c r="E312">
        <v>3.69</v>
      </c>
      <c r="F312">
        <v>0</v>
      </c>
      <c r="G312">
        <v>33</v>
      </c>
      <c r="H312">
        <v>3</v>
      </c>
      <c r="I312">
        <v>33</v>
      </c>
      <c r="J312">
        <v>31</v>
      </c>
      <c r="K312">
        <v>13</v>
      </c>
      <c r="L312">
        <v>4</v>
      </c>
      <c r="M312">
        <v>28</v>
      </c>
      <c r="N312">
        <v>13</v>
      </c>
      <c r="O312">
        <v>1.34</v>
      </c>
      <c r="P312">
        <v>7.82</v>
      </c>
      <c r="Q312">
        <v>3.48</v>
      </c>
      <c r="R312">
        <v>4.05</v>
      </c>
      <c r="S312">
        <v>0.1</v>
      </c>
      <c r="U312" s="1">
        <v>-7</v>
      </c>
      <c r="V312" s="1">
        <v>-7</v>
      </c>
      <c r="W312" s="1">
        <v>-2</v>
      </c>
    </row>
    <row r="313" spans="1:24" x14ac:dyDescent="0.25">
      <c r="A313">
        <v>5257</v>
      </c>
      <c r="B313" t="s">
        <v>1692</v>
      </c>
      <c r="C313">
        <v>2</v>
      </c>
      <c r="D313">
        <v>1</v>
      </c>
      <c r="E313">
        <v>3.77</v>
      </c>
      <c r="F313">
        <v>0</v>
      </c>
      <c r="G313">
        <v>30</v>
      </c>
      <c r="H313">
        <v>0</v>
      </c>
      <c r="I313">
        <v>30</v>
      </c>
      <c r="J313">
        <v>26</v>
      </c>
      <c r="K313">
        <v>13</v>
      </c>
      <c r="L313">
        <v>3</v>
      </c>
      <c r="M313">
        <v>31</v>
      </c>
      <c r="N313">
        <v>16</v>
      </c>
      <c r="O313">
        <v>1.41</v>
      </c>
      <c r="P313">
        <v>9.4</v>
      </c>
      <c r="Q313">
        <v>4.8600000000000003</v>
      </c>
      <c r="R313">
        <v>4.05</v>
      </c>
      <c r="S313">
        <v>0.1</v>
      </c>
    </row>
    <row r="314" spans="1:24" x14ac:dyDescent="0.25">
      <c r="A314">
        <v>9286</v>
      </c>
      <c r="B314" t="s">
        <v>1963</v>
      </c>
      <c r="C314">
        <v>2</v>
      </c>
      <c r="D314">
        <v>1</v>
      </c>
      <c r="E314">
        <v>3.89</v>
      </c>
      <c r="F314">
        <v>0</v>
      </c>
      <c r="G314">
        <v>30</v>
      </c>
      <c r="H314">
        <v>0</v>
      </c>
      <c r="I314">
        <v>30</v>
      </c>
      <c r="J314">
        <v>29</v>
      </c>
      <c r="K314">
        <v>13</v>
      </c>
      <c r="L314">
        <v>3</v>
      </c>
      <c r="M314">
        <v>26</v>
      </c>
      <c r="N314">
        <v>12</v>
      </c>
      <c r="O314">
        <v>1.38</v>
      </c>
      <c r="P314">
        <v>7.79</v>
      </c>
      <c r="Q314">
        <v>3.72</v>
      </c>
      <c r="R314">
        <v>4.05</v>
      </c>
      <c r="S314">
        <v>0.1</v>
      </c>
    </row>
    <row r="315" spans="1:24" x14ac:dyDescent="0.25">
      <c r="A315">
        <v>6986</v>
      </c>
      <c r="B315" t="s">
        <v>1439</v>
      </c>
      <c r="C315">
        <v>13</v>
      </c>
      <c r="D315">
        <v>10</v>
      </c>
      <c r="E315">
        <v>4</v>
      </c>
      <c r="F315">
        <v>31</v>
      </c>
      <c r="G315">
        <v>31</v>
      </c>
      <c r="H315">
        <v>0</v>
      </c>
      <c r="I315">
        <v>198</v>
      </c>
      <c r="J315">
        <v>195</v>
      </c>
      <c r="K315">
        <v>88</v>
      </c>
      <c r="L315">
        <v>25</v>
      </c>
      <c r="M315">
        <v>162</v>
      </c>
      <c r="N315">
        <v>57</v>
      </c>
      <c r="O315">
        <v>1.27</v>
      </c>
      <c r="P315">
        <v>7.38</v>
      </c>
      <c r="Q315">
        <v>2.6</v>
      </c>
      <c r="R315">
        <v>4.0599999999999996</v>
      </c>
      <c r="S315">
        <v>2.5</v>
      </c>
      <c r="U315" s="1">
        <v>14</v>
      </c>
      <c r="V315" s="1">
        <v>14</v>
      </c>
      <c r="X315" s="1">
        <v>16</v>
      </c>
    </row>
    <row r="316" spans="1:24" x14ac:dyDescent="0.25">
      <c r="A316">
        <v>1613</v>
      </c>
      <c r="B316" t="s">
        <v>2505</v>
      </c>
      <c r="C316">
        <v>2</v>
      </c>
      <c r="D316">
        <v>1</v>
      </c>
      <c r="E316">
        <v>3.92</v>
      </c>
      <c r="F316">
        <v>0</v>
      </c>
      <c r="G316">
        <v>30</v>
      </c>
      <c r="H316">
        <v>0</v>
      </c>
      <c r="I316">
        <v>30</v>
      </c>
      <c r="J316">
        <v>32</v>
      </c>
      <c r="K316">
        <v>13</v>
      </c>
      <c r="L316">
        <v>3</v>
      </c>
      <c r="M316">
        <v>17</v>
      </c>
      <c r="N316">
        <v>8</v>
      </c>
      <c r="O316">
        <v>1.32</v>
      </c>
      <c r="P316">
        <v>5.2</v>
      </c>
      <c r="Q316">
        <v>2.3199999999999998</v>
      </c>
      <c r="R316">
        <v>4.0599999999999996</v>
      </c>
      <c r="S316">
        <v>0.1</v>
      </c>
    </row>
    <row r="317" spans="1:24" x14ac:dyDescent="0.25">
      <c r="A317">
        <v>5372</v>
      </c>
      <c r="B317" t="s">
        <v>2390</v>
      </c>
      <c r="C317">
        <v>3</v>
      </c>
      <c r="D317">
        <v>3</v>
      </c>
      <c r="E317">
        <v>3.96</v>
      </c>
      <c r="F317">
        <v>8</v>
      </c>
      <c r="G317">
        <v>8</v>
      </c>
      <c r="H317">
        <v>0</v>
      </c>
      <c r="I317">
        <v>50</v>
      </c>
      <c r="J317">
        <v>48</v>
      </c>
      <c r="K317">
        <v>22</v>
      </c>
      <c r="L317">
        <v>6</v>
      </c>
      <c r="M317">
        <v>43</v>
      </c>
      <c r="N317">
        <v>16</v>
      </c>
      <c r="O317">
        <v>1.28</v>
      </c>
      <c r="P317">
        <v>7.76</v>
      </c>
      <c r="Q317">
        <v>2.96</v>
      </c>
      <c r="R317">
        <v>4.0599999999999996</v>
      </c>
      <c r="S317">
        <v>0.6</v>
      </c>
      <c r="U317" s="1">
        <v>-3</v>
      </c>
      <c r="V317" s="1">
        <v>-3</v>
      </c>
      <c r="W317" s="1">
        <v>7</v>
      </c>
    </row>
    <row r="318" spans="1:24" x14ac:dyDescent="0.25">
      <c r="A318">
        <v>8368</v>
      </c>
      <c r="B318" t="s">
        <v>2590</v>
      </c>
      <c r="C318">
        <v>2</v>
      </c>
      <c r="D318">
        <v>2</v>
      </c>
      <c r="E318">
        <v>3.79</v>
      </c>
      <c r="F318">
        <v>0</v>
      </c>
      <c r="G318">
        <v>41</v>
      </c>
      <c r="H318">
        <v>0</v>
      </c>
      <c r="I318">
        <v>43</v>
      </c>
      <c r="J318">
        <v>42</v>
      </c>
      <c r="K318">
        <v>18</v>
      </c>
      <c r="L318">
        <v>5</v>
      </c>
      <c r="M318">
        <v>33</v>
      </c>
      <c r="N318">
        <v>14</v>
      </c>
      <c r="O318">
        <v>1.31</v>
      </c>
      <c r="P318">
        <v>7.01</v>
      </c>
      <c r="Q318">
        <v>2.96</v>
      </c>
      <c r="R318">
        <v>4.0599999999999996</v>
      </c>
      <c r="S318">
        <v>0.1</v>
      </c>
      <c r="U318" s="1">
        <v>-9</v>
      </c>
      <c r="V318" s="1">
        <v>-8</v>
      </c>
      <c r="W318" s="1">
        <v>-2</v>
      </c>
    </row>
    <row r="319" spans="1:24" x14ac:dyDescent="0.25">
      <c r="A319">
        <v>509</v>
      </c>
      <c r="B319" t="s">
        <v>16868</v>
      </c>
      <c r="C319">
        <v>2</v>
      </c>
      <c r="D319">
        <v>1</v>
      </c>
      <c r="E319">
        <v>3.83</v>
      </c>
      <c r="F319">
        <v>0</v>
      </c>
      <c r="G319">
        <v>30</v>
      </c>
      <c r="H319">
        <v>0</v>
      </c>
      <c r="I319">
        <v>30</v>
      </c>
      <c r="J319">
        <v>30</v>
      </c>
      <c r="K319">
        <v>13</v>
      </c>
      <c r="L319">
        <v>3</v>
      </c>
      <c r="M319">
        <v>23</v>
      </c>
      <c r="N319">
        <v>10</v>
      </c>
      <c r="O319">
        <v>1.33</v>
      </c>
      <c r="P319">
        <v>6.92</v>
      </c>
      <c r="Q319">
        <v>3.05</v>
      </c>
      <c r="R319">
        <v>4.0599999999999996</v>
      </c>
      <c r="S319">
        <v>0.1</v>
      </c>
    </row>
    <row r="320" spans="1:24" x14ac:dyDescent="0.25">
      <c r="A320">
        <v>1797</v>
      </c>
      <c r="B320" t="s">
        <v>1803</v>
      </c>
      <c r="C320">
        <v>2</v>
      </c>
      <c r="D320">
        <v>1</v>
      </c>
      <c r="E320">
        <v>3.84</v>
      </c>
      <c r="F320">
        <v>0</v>
      </c>
      <c r="G320">
        <v>30</v>
      </c>
      <c r="H320">
        <v>0</v>
      </c>
      <c r="I320">
        <v>30</v>
      </c>
      <c r="J320">
        <v>28</v>
      </c>
      <c r="K320">
        <v>13</v>
      </c>
      <c r="L320">
        <v>3</v>
      </c>
      <c r="M320">
        <v>27</v>
      </c>
      <c r="N320">
        <v>14</v>
      </c>
      <c r="O320">
        <v>1.4</v>
      </c>
      <c r="P320">
        <v>8.2100000000000009</v>
      </c>
      <c r="Q320">
        <v>4.3099999999999996</v>
      </c>
      <c r="R320">
        <v>4.0599999999999996</v>
      </c>
      <c r="S320">
        <v>0.1</v>
      </c>
    </row>
    <row r="321" spans="1:24" x14ac:dyDescent="0.25">
      <c r="A321">
        <v>9889</v>
      </c>
      <c r="B321" t="s">
        <v>1841</v>
      </c>
      <c r="C321">
        <v>2</v>
      </c>
      <c r="D321">
        <v>1</v>
      </c>
      <c r="E321">
        <v>3.82</v>
      </c>
      <c r="F321">
        <v>0</v>
      </c>
      <c r="G321">
        <v>30</v>
      </c>
      <c r="H321">
        <v>0</v>
      </c>
      <c r="I321">
        <v>30</v>
      </c>
      <c r="J321">
        <v>28</v>
      </c>
      <c r="K321">
        <v>13</v>
      </c>
      <c r="L321">
        <v>3</v>
      </c>
      <c r="M321">
        <v>26</v>
      </c>
      <c r="N321">
        <v>13</v>
      </c>
      <c r="O321">
        <v>1.37</v>
      </c>
      <c r="P321">
        <v>7.73</v>
      </c>
      <c r="Q321">
        <v>3.86</v>
      </c>
      <c r="R321">
        <v>4.0599999999999996</v>
      </c>
      <c r="S321">
        <v>0.1</v>
      </c>
    </row>
    <row r="322" spans="1:24" x14ac:dyDescent="0.25">
      <c r="A322">
        <v>8504</v>
      </c>
      <c r="B322" t="s">
        <v>1878</v>
      </c>
      <c r="C322">
        <v>2</v>
      </c>
      <c r="D322">
        <v>1</v>
      </c>
      <c r="E322">
        <v>3.81</v>
      </c>
      <c r="F322">
        <v>0</v>
      </c>
      <c r="G322">
        <v>30</v>
      </c>
      <c r="H322">
        <v>0</v>
      </c>
      <c r="I322">
        <v>30</v>
      </c>
      <c r="J322">
        <v>27</v>
      </c>
      <c r="K322">
        <v>13</v>
      </c>
      <c r="L322">
        <v>3</v>
      </c>
      <c r="M322">
        <v>28</v>
      </c>
      <c r="N322">
        <v>15</v>
      </c>
      <c r="O322">
        <v>1.39</v>
      </c>
      <c r="P322">
        <v>8.44</v>
      </c>
      <c r="Q322">
        <v>4.3600000000000003</v>
      </c>
      <c r="R322">
        <v>4.07</v>
      </c>
      <c r="S322">
        <v>0.1</v>
      </c>
    </row>
    <row r="323" spans="1:24" x14ac:dyDescent="0.25">
      <c r="A323">
        <v>4363</v>
      </c>
      <c r="B323" t="s">
        <v>2559</v>
      </c>
      <c r="C323">
        <v>3</v>
      </c>
      <c r="D323">
        <v>2</v>
      </c>
      <c r="E323">
        <v>3.74</v>
      </c>
      <c r="F323">
        <v>0</v>
      </c>
      <c r="G323">
        <v>47</v>
      </c>
      <c r="H323">
        <v>0</v>
      </c>
      <c r="I323">
        <v>50</v>
      </c>
      <c r="J323">
        <v>48</v>
      </c>
      <c r="K323">
        <v>21</v>
      </c>
      <c r="L323">
        <v>6</v>
      </c>
      <c r="M323">
        <v>43</v>
      </c>
      <c r="N323">
        <v>20</v>
      </c>
      <c r="O323">
        <v>1.35</v>
      </c>
      <c r="P323">
        <v>7.73</v>
      </c>
      <c r="Q323">
        <v>3.52</v>
      </c>
      <c r="R323">
        <v>4.07</v>
      </c>
      <c r="S323">
        <v>0.1</v>
      </c>
    </row>
    <row r="324" spans="1:24" x14ac:dyDescent="0.25">
      <c r="A324">
        <v>5362</v>
      </c>
      <c r="B324" t="s">
        <v>2151</v>
      </c>
      <c r="C324">
        <v>2</v>
      </c>
      <c r="D324">
        <v>1</v>
      </c>
      <c r="E324">
        <v>3.95</v>
      </c>
      <c r="F324">
        <v>0</v>
      </c>
      <c r="G324">
        <v>30</v>
      </c>
      <c r="H324">
        <v>0</v>
      </c>
      <c r="I324">
        <v>30</v>
      </c>
      <c r="J324">
        <v>26</v>
      </c>
      <c r="K324">
        <v>13</v>
      </c>
      <c r="L324">
        <v>3</v>
      </c>
      <c r="M324">
        <v>30</v>
      </c>
      <c r="N324">
        <v>17</v>
      </c>
      <c r="O324">
        <v>1.46</v>
      </c>
      <c r="P324">
        <v>8.94</v>
      </c>
      <c r="Q324">
        <v>5.23</v>
      </c>
      <c r="R324">
        <v>4.07</v>
      </c>
      <c r="S324">
        <v>0.1</v>
      </c>
      <c r="U324" s="1">
        <v>-11</v>
      </c>
      <c r="V324" s="1">
        <v>-11</v>
      </c>
      <c r="X324" s="1">
        <v>-4</v>
      </c>
    </row>
    <row r="325" spans="1:24" x14ac:dyDescent="0.25">
      <c r="A325">
        <v>8779</v>
      </c>
      <c r="B325" t="s">
        <v>1463</v>
      </c>
      <c r="C325">
        <v>10</v>
      </c>
      <c r="D325">
        <v>9</v>
      </c>
      <c r="E325">
        <v>4.33</v>
      </c>
      <c r="F325">
        <v>27</v>
      </c>
      <c r="G325">
        <v>27</v>
      </c>
      <c r="H325">
        <v>0</v>
      </c>
      <c r="I325">
        <v>164</v>
      </c>
      <c r="J325">
        <v>170</v>
      </c>
      <c r="K325">
        <v>79</v>
      </c>
      <c r="L325">
        <v>18</v>
      </c>
      <c r="M325">
        <v>114</v>
      </c>
      <c r="N325">
        <v>53</v>
      </c>
      <c r="O325">
        <v>1.36</v>
      </c>
      <c r="P325">
        <v>6.22</v>
      </c>
      <c r="Q325">
        <v>2.89</v>
      </c>
      <c r="R325">
        <v>4.08</v>
      </c>
      <c r="S325">
        <v>2.1</v>
      </c>
      <c r="U325" s="1">
        <v>0</v>
      </c>
      <c r="V325" s="1">
        <v>0</v>
      </c>
      <c r="X325" s="1">
        <v>6</v>
      </c>
    </row>
    <row r="326" spans="1:24" x14ac:dyDescent="0.25">
      <c r="A326">
        <v>5576</v>
      </c>
      <c r="B326" t="s">
        <v>16867</v>
      </c>
      <c r="C326">
        <v>2</v>
      </c>
      <c r="D326">
        <v>1</v>
      </c>
      <c r="E326">
        <v>3.89</v>
      </c>
      <c r="F326">
        <v>0</v>
      </c>
      <c r="G326">
        <v>30</v>
      </c>
      <c r="H326">
        <v>0</v>
      </c>
      <c r="I326">
        <v>30</v>
      </c>
      <c r="J326">
        <v>31</v>
      </c>
      <c r="K326">
        <v>13</v>
      </c>
      <c r="L326">
        <v>3</v>
      </c>
      <c r="M326">
        <v>20</v>
      </c>
      <c r="N326">
        <v>9</v>
      </c>
      <c r="O326">
        <v>1.34</v>
      </c>
      <c r="P326">
        <v>5.97</v>
      </c>
      <c r="Q326">
        <v>2.78</v>
      </c>
      <c r="R326">
        <v>4.08</v>
      </c>
      <c r="S326">
        <v>0.1</v>
      </c>
    </row>
    <row r="327" spans="1:24" x14ac:dyDescent="0.25">
      <c r="A327">
        <v>3840</v>
      </c>
      <c r="B327" t="s">
        <v>2052</v>
      </c>
      <c r="C327">
        <v>3</v>
      </c>
      <c r="D327">
        <v>3</v>
      </c>
      <c r="E327">
        <v>4.24</v>
      </c>
      <c r="F327">
        <v>5</v>
      </c>
      <c r="G327">
        <v>25</v>
      </c>
      <c r="H327">
        <v>0</v>
      </c>
      <c r="I327">
        <v>50</v>
      </c>
      <c r="J327">
        <v>54</v>
      </c>
      <c r="K327">
        <v>24</v>
      </c>
      <c r="L327">
        <v>5</v>
      </c>
      <c r="M327">
        <v>28</v>
      </c>
      <c r="N327">
        <v>13</v>
      </c>
      <c r="O327">
        <v>1.35</v>
      </c>
      <c r="P327">
        <v>4.9800000000000004</v>
      </c>
      <c r="Q327">
        <v>2.4</v>
      </c>
      <c r="R327">
        <v>4.08</v>
      </c>
      <c r="S327">
        <v>0.2</v>
      </c>
    </row>
    <row r="328" spans="1:24" x14ac:dyDescent="0.25">
      <c r="A328">
        <v>1312</v>
      </c>
      <c r="B328" t="s">
        <v>2589</v>
      </c>
      <c r="C328">
        <v>2</v>
      </c>
      <c r="D328">
        <v>2</v>
      </c>
      <c r="E328">
        <v>3.75</v>
      </c>
      <c r="F328">
        <v>0</v>
      </c>
      <c r="G328">
        <v>41</v>
      </c>
      <c r="H328">
        <v>0</v>
      </c>
      <c r="I328">
        <v>39</v>
      </c>
      <c r="J328">
        <v>37</v>
      </c>
      <c r="K328">
        <v>16</v>
      </c>
      <c r="L328">
        <v>4</v>
      </c>
      <c r="M328">
        <v>33</v>
      </c>
      <c r="N328">
        <v>15</v>
      </c>
      <c r="O328">
        <v>1.34</v>
      </c>
      <c r="P328">
        <v>7.59</v>
      </c>
      <c r="Q328">
        <v>3.44</v>
      </c>
      <c r="R328">
        <v>4.08</v>
      </c>
      <c r="S328">
        <v>0.1</v>
      </c>
      <c r="U328" s="1">
        <v>-9</v>
      </c>
      <c r="V328" s="1">
        <v>-9</v>
      </c>
      <c r="X328" s="1">
        <v>-3</v>
      </c>
    </row>
    <row r="329" spans="1:24" x14ac:dyDescent="0.25">
      <c r="A329">
        <v>517</v>
      </c>
      <c r="B329" t="s">
        <v>1504</v>
      </c>
      <c r="C329">
        <v>11</v>
      </c>
      <c r="D329">
        <v>9</v>
      </c>
      <c r="E329">
        <v>4.26</v>
      </c>
      <c r="F329">
        <v>28</v>
      </c>
      <c r="G329">
        <v>28</v>
      </c>
      <c r="H329">
        <v>0</v>
      </c>
      <c r="I329">
        <v>169</v>
      </c>
      <c r="J329">
        <v>168</v>
      </c>
      <c r="K329">
        <v>80</v>
      </c>
      <c r="L329">
        <v>18</v>
      </c>
      <c r="M329">
        <v>130</v>
      </c>
      <c r="N329">
        <v>63</v>
      </c>
      <c r="O329">
        <v>1.37</v>
      </c>
      <c r="P329">
        <v>6.91</v>
      </c>
      <c r="Q329">
        <v>3.33</v>
      </c>
      <c r="R329">
        <v>4.08</v>
      </c>
      <c r="S329">
        <v>2.1</v>
      </c>
      <c r="U329" s="1">
        <v>1</v>
      </c>
      <c r="V329" s="1">
        <v>1</v>
      </c>
      <c r="W329" s="1">
        <v>10</v>
      </c>
    </row>
    <row r="330" spans="1:24" x14ac:dyDescent="0.25">
      <c r="A330">
        <v>1011</v>
      </c>
      <c r="B330" t="s">
        <v>1475</v>
      </c>
      <c r="C330">
        <v>11</v>
      </c>
      <c r="D330">
        <v>8</v>
      </c>
      <c r="E330">
        <v>4.24</v>
      </c>
      <c r="F330">
        <v>27</v>
      </c>
      <c r="G330">
        <v>27</v>
      </c>
      <c r="H330">
        <v>0</v>
      </c>
      <c r="I330">
        <v>164</v>
      </c>
      <c r="J330">
        <v>161</v>
      </c>
      <c r="K330">
        <v>77</v>
      </c>
      <c r="L330">
        <v>16</v>
      </c>
      <c r="M330">
        <v>125</v>
      </c>
      <c r="N330">
        <v>63</v>
      </c>
      <c r="O330">
        <v>1.37</v>
      </c>
      <c r="P330">
        <v>6.87</v>
      </c>
      <c r="Q330">
        <v>3.48</v>
      </c>
      <c r="R330">
        <v>4.08</v>
      </c>
      <c r="S330">
        <v>2.1</v>
      </c>
      <c r="U330" s="1">
        <v>1</v>
      </c>
      <c r="V330" s="1">
        <v>1</v>
      </c>
      <c r="X330" s="1">
        <v>7</v>
      </c>
    </row>
    <row r="331" spans="1:24" x14ac:dyDescent="0.25">
      <c r="A331">
        <v>10232</v>
      </c>
      <c r="B331" t="s">
        <v>2251</v>
      </c>
      <c r="C331">
        <v>2</v>
      </c>
      <c r="D331">
        <v>1</v>
      </c>
      <c r="E331">
        <v>3.81</v>
      </c>
      <c r="F331">
        <v>0</v>
      </c>
      <c r="G331">
        <v>30</v>
      </c>
      <c r="H331">
        <v>0</v>
      </c>
      <c r="I331">
        <v>30</v>
      </c>
      <c r="J331">
        <v>27</v>
      </c>
      <c r="K331">
        <v>13</v>
      </c>
      <c r="L331">
        <v>3</v>
      </c>
      <c r="M331">
        <v>28</v>
      </c>
      <c r="N331">
        <v>15</v>
      </c>
      <c r="O331">
        <v>1.39</v>
      </c>
      <c r="P331">
        <v>8.5399999999999991</v>
      </c>
      <c r="Q331">
        <v>4.4000000000000004</v>
      </c>
      <c r="R331">
        <v>4.08</v>
      </c>
      <c r="S331">
        <v>0.1</v>
      </c>
    </row>
    <row r="332" spans="1:24" x14ac:dyDescent="0.25">
      <c r="A332">
        <v>3299</v>
      </c>
      <c r="B332" t="s">
        <v>2324</v>
      </c>
      <c r="C332">
        <v>2</v>
      </c>
      <c r="D332">
        <v>1</v>
      </c>
      <c r="E332">
        <v>3.86</v>
      </c>
      <c r="F332">
        <v>0</v>
      </c>
      <c r="G332">
        <v>30</v>
      </c>
      <c r="H332">
        <v>0</v>
      </c>
      <c r="I332">
        <v>30</v>
      </c>
      <c r="J332">
        <v>29</v>
      </c>
      <c r="K332">
        <v>13</v>
      </c>
      <c r="L332">
        <v>3</v>
      </c>
      <c r="M332">
        <v>24</v>
      </c>
      <c r="N332">
        <v>13</v>
      </c>
      <c r="O332">
        <v>1.38</v>
      </c>
      <c r="P332">
        <v>7.27</v>
      </c>
      <c r="Q332">
        <v>3.82</v>
      </c>
      <c r="R332">
        <v>4.09</v>
      </c>
      <c r="S332">
        <v>0.1</v>
      </c>
    </row>
    <row r="333" spans="1:24" x14ac:dyDescent="0.25">
      <c r="A333">
        <v>4301</v>
      </c>
      <c r="B333" t="s">
        <v>1913</v>
      </c>
      <c r="C333">
        <v>2</v>
      </c>
      <c r="D333">
        <v>1</v>
      </c>
      <c r="E333">
        <v>3.96</v>
      </c>
      <c r="F333">
        <v>2</v>
      </c>
      <c r="G333">
        <v>19</v>
      </c>
      <c r="H333">
        <v>0</v>
      </c>
      <c r="I333">
        <v>33</v>
      </c>
      <c r="J333">
        <v>29</v>
      </c>
      <c r="K333">
        <v>14</v>
      </c>
      <c r="L333">
        <v>3</v>
      </c>
      <c r="M333">
        <v>30</v>
      </c>
      <c r="N333">
        <v>17</v>
      </c>
      <c r="O333">
        <v>1.42</v>
      </c>
      <c r="P333">
        <v>8.4</v>
      </c>
      <c r="Q333">
        <v>4.6399999999999997</v>
      </c>
      <c r="R333">
        <v>4.09</v>
      </c>
      <c r="S333">
        <v>0.1</v>
      </c>
    </row>
    <row r="334" spans="1:24" x14ac:dyDescent="0.25">
      <c r="A334">
        <v>4891</v>
      </c>
      <c r="B334" t="s">
        <v>2353</v>
      </c>
      <c r="C334">
        <v>2</v>
      </c>
      <c r="D334">
        <v>1</v>
      </c>
      <c r="E334">
        <v>4.04</v>
      </c>
      <c r="F334">
        <v>0</v>
      </c>
      <c r="G334">
        <v>30</v>
      </c>
      <c r="H334">
        <v>0</v>
      </c>
      <c r="I334">
        <v>30</v>
      </c>
      <c r="J334">
        <v>30</v>
      </c>
      <c r="K334">
        <v>13</v>
      </c>
      <c r="L334">
        <v>2</v>
      </c>
      <c r="M334">
        <v>22</v>
      </c>
      <c r="N334">
        <v>14</v>
      </c>
      <c r="O334">
        <v>1.45</v>
      </c>
      <c r="P334">
        <v>6.61</v>
      </c>
      <c r="Q334">
        <v>4.18</v>
      </c>
      <c r="R334">
        <v>4.09</v>
      </c>
      <c r="S334">
        <v>0.1</v>
      </c>
      <c r="U334" s="1">
        <v>-13</v>
      </c>
      <c r="V334" s="1">
        <v>-13</v>
      </c>
      <c r="X334" s="1">
        <v>-6</v>
      </c>
    </row>
    <row r="335" spans="1:24" x14ac:dyDescent="0.25">
      <c r="A335">
        <v>2237</v>
      </c>
      <c r="B335" t="s">
        <v>16866</v>
      </c>
      <c r="C335">
        <v>2</v>
      </c>
      <c r="D335">
        <v>1</v>
      </c>
      <c r="E335">
        <v>4.0199999999999996</v>
      </c>
      <c r="F335">
        <v>0</v>
      </c>
      <c r="G335">
        <v>30</v>
      </c>
      <c r="H335">
        <v>0</v>
      </c>
      <c r="I335">
        <v>30</v>
      </c>
      <c r="J335">
        <v>30</v>
      </c>
      <c r="K335">
        <v>13</v>
      </c>
      <c r="L335">
        <v>2</v>
      </c>
      <c r="M335">
        <v>21</v>
      </c>
      <c r="N335">
        <v>13</v>
      </c>
      <c r="O335">
        <v>1.43</v>
      </c>
      <c r="P335">
        <v>6.44</v>
      </c>
      <c r="Q335">
        <v>3.89</v>
      </c>
      <c r="R335">
        <v>4.09</v>
      </c>
      <c r="S335">
        <v>0.1</v>
      </c>
    </row>
    <row r="336" spans="1:24" x14ac:dyDescent="0.25">
      <c r="A336">
        <v>1467</v>
      </c>
      <c r="B336" t="s">
        <v>2481</v>
      </c>
      <c r="C336">
        <v>2</v>
      </c>
      <c r="D336">
        <v>1</v>
      </c>
      <c r="E336">
        <v>3.77</v>
      </c>
      <c r="F336">
        <v>0</v>
      </c>
      <c r="G336">
        <v>30</v>
      </c>
      <c r="H336">
        <v>0</v>
      </c>
      <c r="I336">
        <v>30</v>
      </c>
      <c r="J336">
        <v>28</v>
      </c>
      <c r="K336">
        <v>13</v>
      </c>
      <c r="L336">
        <v>3</v>
      </c>
      <c r="M336">
        <v>27</v>
      </c>
      <c r="N336">
        <v>13</v>
      </c>
      <c r="O336">
        <v>1.36</v>
      </c>
      <c r="P336">
        <v>8</v>
      </c>
      <c r="Q336">
        <v>3.86</v>
      </c>
      <c r="R336">
        <v>4.09</v>
      </c>
      <c r="S336">
        <v>0.1</v>
      </c>
    </row>
    <row r="337" spans="1:24" x14ac:dyDescent="0.25">
      <c r="A337">
        <v>3044</v>
      </c>
      <c r="B337" t="s">
        <v>16865</v>
      </c>
      <c r="C337">
        <v>2</v>
      </c>
      <c r="D337">
        <v>1</v>
      </c>
      <c r="E337">
        <v>3.79</v>
      </c>
      <c r="F337">
        <v>0</v>
      </c>
      <c r="G337">
        <v>30</v>
      </c>
      <c r="H337">
        <v>0</v>
      </c>
      <c r="I337">
        <v>30</v>
      </c>
      <c r="J337">
        <v>29</v>
      </c>
      <c r="K337">
        <v>13</v>
      </c>
      <c r="L337">
        <v>3</v>
      </c>
      <c r="M337">
        <v>24</v>
      </c>
      <c r="N337">
        <v>11</v>
      </c>
      <c r="O337">
        <v>1.34</v>
      </c>
      <c r="P337">
        <v>7.1</v>
      </c>
      <c r="Q337">
        <v>3.39</v>
      </c>
      <c r="R337">
        <v>4.09</v>
      </c>
      <c r="S337">
        <v>0.1</v>
      </c>
    </row>
    <row r="338" spans="1:24" x14ac:dyDescent="0.25">
      <c r="A338">
        <v>4676</v>
      </c>
      <c r="B338" t="s">
        <v>2378</v>
      </c>
      <c r="C338">
        <v>3</v>
      </c>
      <c r="D338">
        <v>3</v>
      </c>
      <c r="E338">
        <v>4.33</v>
      </c>
      <c r="F338">
        <v>8</v>
      </c>
      <c r="G338">
        <v>8</v>
      </c>
      <c r="H338">
        <v>0</v>
      </c>
      <c r="I338">
        <v>50</v>
      </c>
      <c r="J338">
        <v>54</v>
      </c>
      <c r="K338">
        <v>24</v>
      </c>
      <c r="L338">
        <v>4</v>
      </c>
      <c r="M338">
        <v>27</v>
      </c>
      <c r="N338">
        <v>17</v>
      </c>
      <c r="O338">
        <v>1.42</v>
      </c>
      <c r="P338">
        <v>4.87</v>
      </c>
      <c r="Q338">
        <v>3.13</v>
      </c>
      <c r="R338">
        <v>4.09</v>
      </c>
      <c r="S338">
        <v>0.6</v>
      </c>
      <c r="U338" s="1">
        <v>-12</v>
      </c>
      <c r="V338" s="1">
        <v>-12</v>
      </c>
      <c r="X338" s="1">
        <v>-2</v>
      </c>
    </row>
    <row r="339" spans="1:24" x14ac:dyDescent="0.25">
      <c r="A339">
        <v>4140</v>
      </c>
      <c r="B339" t="s">
        <v>2580</v>
      </c>
      <c r="C339">
        <v>2</v>
      </c>
      <c r="D339">
        <v>1</v>
      </c>
      <c r="E339">
        <v>3.67</v>
      </c>
      <c r="F339">
        <v>0</v>
      </c>
      <c r="G339">
        <v>30</v>
      </c>
      <c r="H339">
        <v>0</v>
      </c>
      <c r="I339">
        <v>30</v>
      </c>
      <c r="J339">
        <v>28</v>
      </c>
      <c r="K339">
        <v>12</v>
      </c>
      <c r="L339">
        <v>3</v>
      </c>
      <c r="M339">
        <v>27</v>
      </c>
      <c r="N339">
        <v>13</v>
      </c>
      <c r="O339">
        <v>1.35</v>
      </c>
      <c r="P339">
        <v>8.07</v>
      </c>
      <c r="Q339">
        <v>3.8</v>
      </c>
      <c r="R339">
        <v>4.09</v>
      </c>
      <c r="S339">
        <v>0.1</v>
      </c>
      <c r="U339" s="1">
        <v>-9</v>
      </c>
      <c r="V339" s="1">
        <v>-9</v>
      </c>
      <c r="X339" s="1">
        <v>-3</v>
      </c>
    </row>
    <row r="340" spans="1:24" x14ac:dyDescent="0.25">
      <c r="A340">
        <v>9901</v>
      </c>
      <c r="B340" t="s">
        <v>1922</v>
      </c>
      <c r="C340">
        <v>7</v>
      </c>
      <c r="D340">
        <v>7</v>
      </c>
      <c r="E340">
        <v>4.3099999999999996</v>
      </c>
      <c r="F340">
        <v>17</v>
      </c>
      <c r="G340">
        <v>27</v>
      </c>
      <c r="H340">
        <v>0</v>
      </c>
      <c r="I340">
        <v>127</v>
      </c>
      <c r="J340">
        <v>134</v>
      </c>
      <c r="K340">
        <v>61</v>
      </c>
      <c r="L340">
        <v>12</v>
      </c>
      <c r="M340">
        <v>77</v>
      </c>
      <c r="N340">
        <v>41</v>
      </c>
      <c r="O340">
        <v>1.38</v>
      </c>
      <c r="P340">
        <v>5.44</v>
      </c>
      <c r="Q340">
        <v>2.92</v>
      </c>
      <c r="R340">
        <v>4.09</v>
      </c>
      <c r="S340">
        <v>1.1000000000000001</v>
      </c>
      <c r="U340" s="1">
        <v>-7</v>
      </c>
      <c r="V340" s="1">
        <v>-7</v>
      </c>
      <c r="X340" s="1">
        <v>-2</v>
      </c>
    </row>
    <row r="341" spans="1:24" x14ac:dyDescent="0.25">
      <c r="A341">
        <v>5089</v>
      </c>
      <c r="B341" t="s">
        <v>1500</v>
      </c>
      <c r="C341">
        <v>9</v>
      </c>
      <c r="D341">
        <v>10</v>
      </c>
      <c r="E341">
        <v>4.43</v>
      </c>
      <c r="F341">
        <v>26</v>
      </c>
      <c r="G341">
        <v>26</v>
      </c>
      <c r="H341">
        <v>0</v>
      </c>
      <c r="I341">
        <v>155</v>
      </c>
      <c r="J341">
        <v>169</v>
      </c>
      <c r="K341">
        <v>76</v>
      </c>
      <c r="L341">
        <v>14</v>
      </c>
      <c r="M341">
        <v>81</v>
      </c>
      <c r="N341">
        <v>45</v>
      </c>
      <c r="O341">
        <v>1.38</v>
      </c>
      <c r="P341">
        <v>4.7300000000000004</v>
      </c>
      <c r="Q341">
        <v>2.61</v>
      </c>
      <c r="R341">
        <v>4.09</v>
      </c>
      <c r="S341">
        <v>1.9</v>
      </c>
      <c r="U341" s="1">
        <v>-6</v>
      </c>
      <c r="V341" s="1">
        <v>-5</v>
      </c>
      <c r="W341" s="1">
        <v>6</v>
      </c>
    </row>
    <row r="342" spans="1:24" x14ac:dyDescent="0.25">
      <c r="A342">
        <v>5448</v>
      </c>
      <c r="B342" t="s">
        <v>2127</v>
      </c>
      <c r="C342">
        <v>2</v>
      </c>
      <c r="D342">
        <v>1</v>
      </c>
      <c r="E342">
        <v>3.85</v>
      </c>
      <c r="F342">
        <v>0</v>
      </c>
      <c r="G342">
        <v>30</v>
      </c>
      <c r="H342">
        <v>0</v>
      </c>
      <c r="I342">
        <v>30</v>
      </c>
      <c r="J342">
        <v>29</v>
      </c>
      <c r="K342">
        <v>13</v>
      </c>
      <c r="L342">
        <v>4</v>
      </c>
      <c r="M342">
        <v>23</v>
      </c>
      <c r="N342">
        <v>10</v>
      </c>
      <c r="O342">
        <v>1.3</v>
      </c>
      <c r="P342">
        <v>6.91</v>
      </c>
      <c r="Q342">
        <v>2.91</v>
      </c>
      <c r="R342">
        <v>4.0999999999999996</v>
      </c>
      <c r="S342">
        <v>0.1</v>
      </c>
    </row>
    <row r="343" spans="1:24" x14ac:dyDescent="0.25">
      <c r="A343">
        <v>4457</v>
      </c>
      <c r="B343" t="s">
        <v>2146</v>
      </c>
      <c r="C343">
        <v>2</v>
      </c>
      <c r="D343">
        <v>1</v>
      </c>
      <c r="E343">
        <v>3.86</v>
      </c>
      <c r="F343">
        <v>1</v>
      </c>
      <c r="G343">
        <v>27</v>
      </c>
      <c r="H343">
        <v>0</v>
      </c>
      <c r="I343">
        <v>33</v>
      </c>
      <c r="J343">
        <v>32</v>
      </c>
      <c r="K343">
        <v>14</v>
      </c>
      <c r="L343">
        <v>3</v>
      </c>
      <c r="M343">
        <v>25</v>
      </c>
      <c r="N343">
        <v>14</v>
      </c>
      <c r="O343">
        <v>1.39</v>
      </c>
      <c r="P343">
        <v>6.79</v>
      </c>
      <c r="Q343">
        <v>3.8</v>
      </c>
      <c r="R343">
        <v>4.0999999999999996</v>
      </c>
      <c r="S343">
        <v>0.1</v>
      </c>
    </row>
    <row r="344" spans="1:24" x14ac:dyDescent="0.25">
      <c r="A344">
        <v>1947</v>
      </c>
      <c r="B344" t="s">
        <v>16864</v>
      </c>
      <c r="C344">
        <v>2</v>
      </c>
      <c r="D344">
        <v>1</v>
      </c>
      <c r="E344">
        <v>3.77</v>
      </c>
      <c r="F344">
        <v>0</v>
      </c>
      <c r="G344">
        <v>30</v>
      </c>
      <c r="H344">
        <v>0</v>
      </c>
      <c r="I344">
        <v>30</v>
      </c>
      <c r="J344">
        <v>27</v>
      </c>
      <c r="K344">
        <v>13</v>
      </c>
      <c r="L344">
        <v>3</v>
      </c>
      <c r="M344">
        <v>28</v>
      </c>
      <c r="N344">
        <v>15</v>
      </c>
      <c r="O344">
        <v>1.4</v>
      </c>
      <c r="P344">
        <v>8.4499999999999993</v>
      </c>
      <c r="Q344">
        <v>4.4400000000000004</v>
      </c>
      <c r="R344">
        <v>4.0999999999999996</v>
      </c>
      <c r="S344">
        <v>0.1</v>
      </c>
    </row>
    <row r="345" spans="1:24" x14ac:dyDescent="0.25">
      <c r="A345">
        <v>2429</v>
      </c>
      <c r="B345" t="s">
        <v>2170</v>
      </c>
      <c r="C345">
        <v>3</v>
      </c>
      <c r="D345">
        <v>3</v>
      </c>
      <c r="E345">
        <v>4.0599999999999996</v>
      </c>
      <c r="F345">
        <v>5</v>
      </c>
      <c r="G345">
        <v>25</v>
      </c>
      <c r="H345">
        <v>0</v>
      </c>
      <c r="I345">
        <v>50</v>
      </c>
      <c r="J345">
        <v>48</v>
      </c>
      <c r="K345">
        <v>23</v>
      </c>
      <c r="L345">
        <v>5</v>
      </c>
      <c r="M345">
        <v>41</v>
      </c>
      <c r="N345">
        <v>20</v>
      </c>
      <c r="O345">
        <v>1.36</v>
      </c>
      <c r="P345">
        <v>7.32</v>
      </c>
      <c r="Q345">
        <v>3.58</v>
      </c>
      <c r="R345">
        <v>4.1100000000000003</v>
      </c>
      <c r="S345">
        <v>0.2</v>
      </c>
      <c r="U345" s="1">
        <v>-10</v>
      </c>
      <c r="V345" s="1">
        <v>-10</v>
      </c>
      <c r="W345" s="1">
        <v>-3</v>
      </c>
    </row>
    <row r="346" spans="1:24" x14ac:dyDescent="0.25">
      <c r="A346">
        <v>9761</v>
      </c>
      <c r="B346" t="s">
        <v>2492</v>
      </c>
      <c r="C346">
        <v>5</v>
      </c>
      <c r="D346">
        <v>4</v>
      </c>
      <c r="E346">
        <v>4.2699999999999996</v>
      </c>
      <c r="F346">
        <v>10</v>
      </c>
      <c r="G346">
        <v>21</v>
      </c>
      <c r="H346">
        <v>0</v>
      </c>
      <c r="I346">
        <v>88</v>
      </c>
      <c r="J346">
        <v>89</v>
      </c>
      <c r="K346">
        <v>42</v>
      </c>
      <c r="L346">
        <v>7</v>
      </c>
      <c r="M346">
        <v>59</v>
      </c>
      <c r="N346">
        <v>35</v>
      </c>
      <c r="O346">
        <v>1.42</v>
      </c>
      <c r="P346">
        <v>6.07</v>
      </c>
      <c r="Q346">
        <v>3.63</v>
      </c>
      <c r="R346">
        <v>4.1100000000000003</v>
      </c>
      <c r="S346">
        <v>0.6</v>
      </c>
      <c r="U346" s="1">
        <v>-8</v>
      </c>
      <c r="V346" s="1">
        <v>-8</v>
      </c>
      <c r="X346" s="1">
        <v>-3</v>
      </c>
    </row>
    <row r="347" spans="1:24" x14ac:dyDescent="0.25">
      <c r="A347">
        <v>739</v>
      </c>
      <c r="B347" t="s">
        <v>1487</v>
      </c>
      <c r="C347">
        <v>10</v>
      </c>
      <c r="D347">
        <v>10</v>
      </c>
      <c r="E347">
        <v>4.28</v>
      </c>
      <c r="F347">
        <v>28</v>
      </c>
      <c r="G347">
        <v>29</v>
      </c>
      <c r="H347">
        <v>0</v>
      </c>
      <c r="I347">
        <v>172</v>
      </c>
      <c r="J347">
        <v>181</v>
      </c>
      <c r="K347">
        <v>82</v>
      </c>
      <c r="L347">
        <v>20</v>
      </c>
      <c r="M347">
        <v>110</v>
      </c>
      <c r="N347">
        <v>42</v>
      </c>
      <c r="O347">
        <v>1.3</v>
      </c>
      <c r="P347">
        <v>5.73</v>
      </c>
      <c r="Q347">
        <v>2.21</v>
      </c>
      <c r="R347">
        <v>4.1100000000000003</v>
      </c>
      <c r="S347">
        <v>2</v>
      </c>
      <c r="U347" s="1">
        <v>2</v>
      </c>
      <c r="V347" s="1">
        <v>2</v>
      </c>
      <c r="X347" s="1">
        <v>8</v>
      </c>
    </row>
    <row r="348" spans="1:24" x14ac:dyDescent="0.25">
      <c r="A348">
        <v>4913</v>
      </c>
      <c r="B348" t="s">
        <v>1424</v>
      </c>
      <c r="C348">
        <v>11</v>
      </c>
      <c r="D348">
        <v>10</v>
      </c>
      <c r="E348">
        <v>4.32</v>
      </c>
      <c r="F348">
        <v>29</v>
      </c>
      <c r="G348">
        <v>28</v>
      </c>
      <c r="H348">
        <v>0</v>
      </c>
      <c r="I348">
        <v>181</v>
      </c>
      <c r="J348">
        <v>179</v>
      </c>
      <c r="K348">
        <v>87</v>
      </c>
      <c r="L348">
        <v>17</v>
      </c>
      <c r="M348">
        <v>130</v>
      </c>
      <c r="N348">
        <v>71</v>
      </c>
      <c r="O348">
        <v>1.38</v>
      </c>
      <c r="P348">
        <v>6.49</v>
      </c>
      <c r="Q348">
        <v>3.53</v>
      </c>
      <c r="R348">
        <v>4.1100000000000003</v>
      </c>
      <c r="S348">
        <v>2.2999999999999998</v>
      </c>
      <c r="U348" s="1">
        <v>-2</v>
      </c>
      <c r="V348" s="1">
        <v>-2</v>
      </c>
      <c r="W348" s="1">
        <v>8</v>
      </c>
    </row>
    <row r="349" spans="1:24" x14ac:dyDescent="0.25">
      <c r="A349">
        <v>3542</v>
      </c>
      <c r="B349" t="s">
        <v>2218</v>
      </c>
      <c r="C349">
        <v>3</v>
      </c>
      <c r="D349">
        <v>3</v>
      </c>
      <c r="E349">
        <v>4.1399999999999997</v>
      </c>
      <c r="F349">
        <v>8</v>
      </c>
      <c r="G349">
        <v>8</v>
      </c>
      <c r="H349">
        <v>0</v>
      </c>
      <c r="I349">
        <v>50</v>
      </c>
      <c r="J349">
        <v>47</v>
      </c>
      <c r="K349">
        <v>23</v>
      </c>
      <c r="L349">
        <v>5</v>
      </c>
      <c r="M349">
        <v>45</v>
      </c>
      <c r="N349">
        <v>22</v>
      </c>
      <c r="O349">
        <v>1.38</v>
      </c>
      <c r="P349">
        <v>8.0299999999999994</v>
      </c>
      <c r="Q349">
        <v>4.03</v>
      </c>
      <c r="R349">
        <v>4.1100000000000003</v>
      </c>
      <c r="S349">
        <v>0.6</v>
      </c>
    </row>
    <row r="350" spans="1:24" x14ac:dyDescent="0.25">
      <c r="A350">
        <v>10021</v>
      </c>
      <c r="B350" t="s">
        <v>1482</v>
      </c>
      <c r="C350">
        <v>11</v>
      </c>
      <c r="D350">
        <v>8</v>
      </c>
      <c r="E350">
        <v>4.03</v>
      </c>
      <c r="F350">
        <v>27</v>
      </c>
      <c r="G350">
        <v>28</v>
      </c>
      <c r="H350">
        <v>0</v>
      </c>
      <c r="I350">
        <v>169</v>
      </c>
      <c r="J350">
        <v>162</v>
      </c>
      <c r="K350">
        <v>76</v>
      </c>
      <c r="L350">
        <v>21</v>
      </c>
      <c r="M350">
        <v>140</v>
      </c>
      <c r="N350">
        <v>59</v>
      </c>
      <c r="O350">
        <v>1.31</v>
      </c>
      <c r="P350">
        <v>7.5</v>
      </c>
      <c r="Q350">
        <v>3.13</v>
      </c>
      <c r="R350">
        <v>4.1100000000000003</v>
      </c>
      <c r="S350">
        <v>2</v>
      </c>
      <c r="U350" s="1">
        <v>9</v>
      </c>
      <c r="V350" s="1">
        <v>9</v>
      </c>
      <c r="X350" s="1">
        <v>12</v>
      </c>
    </row>
    <row r="351" spans="1:24" x14ac:dyDescent="0.25">
      <c r="A351">
        <v>7146</v>
      </c>
      <c r="B351" t="s">
        <v>1471</v>
      </c>
      <c r="C351">
        <v>6</v>
      </c>
      <c r="D351">
        <v>5</v>
      </c>
      <c r="E351">
        <v>4.2</v>
      </c>
      <c r="F351">
        <v>16</v>
      </c>
      <c r="G351">
        <v>16</v>
      </c>
      <c r="H351">
        <v>0</v>
      </c>
      <c r="I351">
        <v>97</v>
      </c>
      <c r="J351">
        <v>99</v>
      </c>
      <c r="K351">
        <v>45</v>
      </c>
      <c r="L351">
        <v>12</v>
      </c>
      <c r="M351">
        <v>72</v>
      </c>
      <c r="N351">
        <v>28</v>
      </c>
      <c r="O351">
        <v>1.31</v>
      </c>
      <c r="P351">
        <v>6.67</v>
      </c>
      <c r="Q351">
        <v>2.61</v>
      </c>
      <c r="R351">
        <v>4.1100000000000003</v>
      </c>
      <c r="S351">
        <v>1.2</v>
      </c>
      <c r="U351" s="1">
        <v>0</v>
      </c>
      <c r="V351" s="1">
        <v>0</v>
      </c>
      <c r="X351" s="1">
        <v>6</v>
      </c>
    </row>
    <row r="352" spans="1:24" x14ac:dyDescent="0.25">
      <c r="A352">
        <v>6432</v>
      </c>
      <c r="B352" t="s">
        <v>2517</v>
      </c>
      <c r="C352">
        <v>6</v>
      </c>
      <c r="D352">
        <v>6</v>
      </c>
      <c r="E352">
        <v>4.4000000000000004</v>
      </c>
      <c r="F352">
        <v>17</v>
      </c>
      <c r="G352">
        <v>17</v>
      </c>
      <c r="H352">
        <v>0</v>
      </c>
      <c r="I352">
        <v>104</v>
      </c>
      <c r="J352">
        <v>110</v>
      </c>
      <c r="K352">
        <v>51</v>
      </c>
      <c r="L352">
        <v>10</v>
      </c>
      <c r="M352">
        <v>60</v>
      </c>
      <c r="N352">
        <v>33</v>
      </c>
      <c r="O352">
        <v>1.38</v>
      </c>
      <c r="P352">
        <v>5.24</v>
      </c>
      <c r="Q352">
        <v>2.84</v>
      </c>
      <c r="R352">
        <v>4.12</v>
      </c>
      <c r="S352">
        <v>1.3</v>
      </c>
      <c r="U352" s="1">
        <v>-8</v>
      </c>
      <c r="V352" s="1">
        <v>-7</v>
      </c>
      <c r="X352" s="1">
        <v>1</v>
      </c>
    </row>
    <row r="353" spans="1:24" x14ac:dyDescent="0.25">
      <c r="A353">
        <v>7407</v>
      </c>
      <c r="B353" t="s">
        <v>2468</v>
      </c>
      <c r="C353">
        <v>2</v>
      </c>
      <c r="D353">
        <v>1</v>
      </c>
      <c r="E353">
        <v>3.94</v>
      </c>
      <c r="F353">
        <v>0</v>
      </c>
      <c r="G353">
        <v>30</v>
      </c>
      <c r="H353">
        <v>0</v>
      </c>
      <c r="I353">
        <v>30</v>
      </c>
      <c r="J353">
        <v>28</v>
      </c>
      <c r="K353">
        <v>13</v>
      </c>
      <c r="L353">
        <v>3</v>
      </c>
      <c r="M353">
        <v>25</v>
      </c>
      <c r="N353">
        <v>14</v>
      </c>
      <c r="O353">
        <v>1.42</v>
      </c>
      <c r="P353">
        <v>7.48</v>
      </c>
      <c r="Q353">
        <v>4.25</v>
      </c>
      <c r="R353">
        <v>4.12</v>
      </c>
      <c r="S353">
        <v>0.1</v>
      </c>
      <c r="U353" s="1">
        <v>-12</v>
      </c>
      <c r="V353" s="1">
        <v>-12</v>
      </c>
      <c r="X353" s="1">
        <v>-5</v>
      </c>
    </row>
    <row r="354" spans="1:24" x14ac:dyDescent="0.25">
      <c r="A354">
        <v>5180</v>
      </c>
      <c r="B354" t="s">
        <v>2585</v>
      </c>
      <c r="C354">
        <v>2</v>
      </c>
      <c r="D354">
        <v>1</v>
      </c>
      <c r="E354">
        <v>3.59</v>
      </c>
      <c r="F354">
        <v>0</v>
      </c>
      <c r="G354">
        <v>34</v>
      </c>
      <c r="H354">
        <v>0</v>
      </c>
      <c r="I354">
        <v>37</v>
      </c>
      <c r="J354">
        <v>33</v>
      </c>
      <c r="K354">
        <v>15</v>
      </c>
      <c r="L354">
        <v>4</v>
      </c>
      <c r="M354">
        <v>36</v>
      </c>
      <c r="N354">
        <v>16</v>
      </c>
      <c r="O354">
        <v>1.34</v>
      </c>
      <c r="P354">
        <v>8.99</v>
      </c>
      <c r="Q354">
        <v>4.04</v>
      </c>
      <c r="R354">
        <v>4.12</v>
      </c>
      <c r="S354">
        <v>0.1</v>
      </c>
    </row>
    <row r="355" spans="1:24" x14ac:dyDescent="0.25">
      <c r="A355">
        <v>10267</v>
      </c>
      <c r="B355" t="s">
        <v>2388</v>
      </c>
      <c r="C355">
        <v>2</v>
      </c>
      <c r="D355">
        <v>2</v>
      </c>
      <c r="E355">
        <v>3.78</v>
      </c>
      <c r="F355">
        <v>0</v>
      </c>
      <c r="G355">
        <v>37</v>
      </c>
      <c r="H355">
        <v>0</v>
      </c>
      <c r="I355">
        <v>37</v>
      </c>
      <c r="J355">
        <v>35</v>
      </c>
      <c r="K355">
        <v>15</v>
      </c>
      <c r="L355">
        <v>4</v>
      </c>
      <c r="M355">
        <v>31</v>
      </c>
      <c r="N355">
        <v>14</v>
      </c>
      <c r="O355">
        <v>1.34</v>
      </c>
      <c r="P355">
        <v>7.65</v>
      </c>
      <c r="Q355">
        <v>3.42</v>
      </c>
      <c r="R355">
        <v>4.12</v>
      </c>
      <c r="S355">
        <v>0.1</v>
      </c>
      <c r="U355" s="1">
        <v>-9</v>
      </c>
      <c r="V355" s="1">
        <v>-9</v>
      </c>
      <c r="W355" s="1">
        <v>-3</v>
      </c>
    </row>
    <row r="356" spans="1:24" x14ac:dyDescent="0.25">
      <c r="A356">
        <v>3886</v>
      </c>
      <c r="B356" t="s">
        <v>1498</v>
      </c>
      <c r="C356">
        <v>10</v>
      </c>
      <c r="D356">
        <v>9</v>
      </c>
      <c r="E356">
        <v>4.2300000000000004</v>
      </c>
      <c r="F356">
        <v>26</v>
      </c>
      <c r="G356">
        <v>26</v>
      </c>
      <c r="H356">
        <v>0</v>
      </c>
      <c r="I356">
        <v>156</v>
      </c>
      <c r="J356">
        <v>157</v>
      </c>
      <c r="K356">
        <v>73</v>
      </c>
      <c r="L356">
        <v>17</v>
      </c>
      <c r="M356">
        <v>116</v>
      </c>
      <c r="N356">
        <v>50</v>
      </c>
      <c r="O356">
        <v>1.33</v>
      </c>
      <c r="P356">
        <v>6.71</v>
      </c>
      <c r="Q356">
        <v>2.88</v>
      </c>
      <c r="R356">
        <v>4.12</v>
      </c>
      <c r="S356">
        <v>1.9</v>
      </c>
      <c r="U356" s="1">
        <v>3</v>
      </c>
      <c r="V356" s="1">
        <v>3</v>
      </c>
      <c r="W356" s="1">
        <v>12</v>
      </c>
    </row>
    <row r="357" spans="1:24" x14ac:dyDescent="0.25">
      <c r="A357">
        <v>6316</v>
      </c>
      <c r="B357" t="s">
        <v>1495</v>
      </c>
      <c r="C357">
        <v>5</v>
      </c>
      <c r="D357">
        <v>4</v>
      </c>
      <c r="E357">
        <v>4.08</v>
      </c>
      <c r="F357">
        <v>10</v>
      </c>
      <c r="G357">
        <v>25</v>
      </c>
      <c r="H357">
        <v>0</v>
      </c>
      <c r="I357">
        <v>91</v>
      </c>
      <c r="J357">
        <v>90</v>
      </c>
      <c r="K357">
        <v>41</v>
      </c>
      <c r="L357">
        <v>10</v>
      </c>
      <c r="M357">
        <v>72</v>
      </c>
      <c r="N357">
        <v>32</v>
      </c>
      <c r="O357">
        <v>1.34</v>
      </c>
      <c r="P357">
        <v>7.09</v>
      </c>
      <c r="Q357">
        <v>3.19</v>
      </c>
      <c r="R357">
        <v>4.12</v>
      </c>
      <c r="S357">
        <v>0.6</v>
      </c>
      <c r="U357" s="1">
        <v>-3</v>
      </c>
      <c r="V357" s="1">
        <v>-3</v>
      </c>
      <c r="W357" s="1">
        <v>2</v>
      </c>
    </row>
    <row r="358" spans="1:24" x14ac:dyDescent="0.25">
      <c r="A358">
        <v>6603</v>
      </c>
      <c r="B358" t="s">
        <v>16863</v>
      </c>
      <c r="C358">
        <v>2</v>
      </c>
      <c r="D358">
        <v>1</v>
      </c>
      <c r="E358">
        <v>3.9</v>
      </c>
      <c r="F358">
        <v>8</v>
      </c>
      <c r="G358">
        <v>8</v>
      </c>
      <c r="H358">
        <v>0</v>
      </c>
      <c r="I358">
        <v>50</v>
      </c>
      <c r="J358">
        <v>49</v>
      </c>
      <c r="K358">
        <v>22</v>
      </c>
      <c r="L358">
        <v>6</v>
      </c>
      <c r="M358">
        <v>41</v>
      </c>
      <c r="N358">
        <v>19</v>
      </c>
      <c r="O358">
        <v>1.36</v>
      </c>
      <c r="P358">
        <v>7.4</v>
      </c>
      <c r="Q358">
        <v>3.5</v>
      </c>
      <c r="R358">
        <v>4.12</v>
      </c>
      <c r="S358">
        <v>0.6</v>
      </c>
    </row>
    <row r="359" spans="1:24" x14ac:dyDescent="0.25">
      <c r="A359">
        <v>1855</v>
      </c>
      <c r="B359" t="s">
        <v>2514</v>
      </c>
      <c r="C359">
        <v>3</v>
      </c>
      <c r="D359">
        <v>3</v>
      </c>
      <c r="E359">
        <v>4.0199999999999996</v>
      </c>
      <c r="F359">
        <v>0</v>
      </c>
      <c r="G359">
        <v>57</v>
      </c>
      <c r="H359">
        <v>0</v>
      </c>
      <c r="I359">
        <v>57</v>
      </c>
      <c r="J359">
        <v>59</v>
      </c>
      <c r="K359">
        <v>26</v>
      </c>
      <c r="L359">
        <v>5</v>
      </c>
      <c r="M359">
        <v>37</v>
      </c>
      <c r="N359">
        <v>20</v>
      </c>
      <c r="O359">
        <v>1.39</v>
      </c>
      <c r="P359">
        <v>5.78</v>
      </c>
      <c r="Q359">
        <v>3.16</v>
      </c>
      <c r="R359">
        <v>4.12</v>
      </c>
      <c r="S359">
        <v>0.1</v>
      </c>
      <c r="U359" s="1">
        <v>-10</v>
      </c>
      <c r="V359" s="1">
        <v>-10</v>
      </c>
      <c r="X359" s="1">
        <v>-4</v>
      </c>
    </row>
    <row r="360" spans="1:24" x14ac:dyDescent="0.25">
      <c r="A360" t="s">
        <v>2488</v>
      </c>
      <c r="B360" t="s">
        <v>2489</v>
      </c>
      <c r="C360">
        <v>3</v>
      </c>
      <c r="D360">
        <v>3</v>
      </c>
      <c r="E360">
        <v>4.21</v>
      </c>
      <c r="F360">
        <v>8</v>
      </c>
      <c r="G360">
        <v>8</v>
      </c>
      <c r="H360">
        <v>0</v>
      </c>
      <c r="I360">
        <v>50</v>
      </c>
      <c r="J360">
        <v>52</v>
      </c>
      <c r="K360">
        <v>23</v>
      </c>
      <c r="L360">
        <v>5</v>
      </c>
      <c r="M360">
        <v>33</v>
      </c>
      <c r="N360">
        <v>14</v>
      </c>
      <c r="O360">
        <v>1.31</v>
      </c>
      <c r="P360">
        <v>5.95</v>
      </c>
      <c r="Q360">
        <v>2.46</v>
      </c>
      <c r="R360">
        <v>4.12</v>
      </c>
      <c r="S360">
        <v>0.6</v>
      </c>
    </row>
    <row r="361" spans="1:24" x14ac:dyDescent="0.25">
      <c r="A361" t="s">
        <v>16861</v>
      </c>
      <c r="B361" t="s">
        <v>16862</v>
      </c>
      <c r="C361">
        <v>3</v>
      </c>
      <c r="D361">
        <v>3</v>
      </c>
      <c r="E361">
        <v>4.2300000000000004</v>
      </c>
      <c r="F361">
        <v>8</v>
      </c>
      <c r="G361">
        <v>8</v>
      </c>
      <c r="H361">
        <v>0</v>
      </c>
      <c r="I361">
        <v>50</v>
      </c>
      <c r="J361">
        <v>48</v>
      </c>
      <c r="K361">
        <v>24</v>
      </c>
      <c r="L361">
        <v>5</v>
      </c>
      <c r="M361">
        <v>38</v>
      </c>
      <c r="N361">
        <v>20</v>
      </c>
      <c r="O361">
        <v>1.38</v>
      </c>
      <c r="P361">
        <v>6.76</v>
      </c>
      <c r="Q361">
        <v>3.66</v>
      </c>
      <c r="R361">
        <v>4.13</v>
      </c>
      <c r="S361">
        <v>0.6</v>
      </c>
    </row>
    <row r="362" spans="1:24" x14ac:dyDescent="0.25">
      <c r="A362">
        <v>5903</v>
      </c>
      <c r="B362" t="s">
        <v>2478</v>
      </c>
      <c r="C362">
        <v>2</v>
      </c>
      <c r="D362">
        <v>1</v>
      </c>
      <c r="E362">
        <v>3.84</v>
      </c>
      <c r="F362">
        <v>0</v>
      </c>
      <c r="G362">
        <v>30</v>
      </c>
      <c r="H362">
        <v>0</v>
      </c>
      <c r="I362">
        <v>30</v>
      </c>
      <c r="J362">
        <v>29</v>
      </c>
      <c r="K362">
        <v>13</v>
      </c>
      <c r="L362">
        <v>3</v>
      </c>
      <c r="M362">
        <v>24</v>
      </c>
      <c r="N362">
        <v>11</v>
      </c>
      <c r="O362">
        <v>1.35</v>
      </c>
      <c r="P362">
        <v>7.27</v>
      </c>
      <c r="Q362">
        <v>3.39</v>
      </c>
      <c r="R362">
        <v>4.13</v>
      </c>
      <c r="S362">
        <v>0.1</v>
      </c>
    </row>
    <row r="363" spans="1:24" x14ac:dyDescent="0.25">
      <c r="A363" t="s">
        <v>2104</v>
      </c>
      <c r="B363" t="s">
        <v>2105</v>
      </c>
      <c r="C363">
        <v>3</v>
      </c>
      <c r="D363">
        <v>3</v>
      </c>
      <c r="E363">
        <v>4.28</v>
      </c>
      <c r="F363">
        <v>8</v>
      </c>
      <c r="G363">
        <v>8</v>
      </c>
      <c r="H363">
        <v>0</v>
      </c>
      <c r="I363">
        <v>50</v>
      </c>
      <c r="J363">
        <v>51</v>
      </c>
      <c r="K363">
        <v>24</v>
      </c>
      <c r="L363">
        <v>5</v>
      </c>
      <c r="M363">
        <v>33</v>
      </c>
      <c r="N363">
        <v>15</v>
      </c>
      <c r="O363">
        <v>1.34</v>
      </c>
      <c r="P363">
        <v>5.96</v>
      </c>
      <c r="Q363">
        <v>2.76</v>
      </c>
      <c r="R363">
        <v>4.13</v>
      </c>
      <c r="S363">
        <v>0.6</v>
      </c>
    </row>
    <row r="364" spans="1:24" x14ac:dyDescent="0.25">
      <c r="A364">
        <v>6176</v>
      </c>
      <c r="B364" t="s">
        <v>2545</v>
      </c>
      <c r="C364">
        <v>7</v>
      </c>
      <c r="D364">
        <v>6</v>
      </c>
      <c r="E364">
        <v>4.13</v>
      </c>
      <c r="F364">
        <v>19</v>
      </c>
      <c r="G364">
        <v>19</v>
      </c>
      <c r="H364">
        <v>0</v>
      </c>
      <c r="I364">
        <v>110</v>
      </c>
      <c r="J364">
        <v>111</v>
      </c>
      <c r="K364">
        <v>50</v>
      </c>
      <c r="L364">
        <v>14</v>
      </c>
      <c r="M364">
        <v>83</v>
      </c>
      <c r="N364">
        <v>30</v>
      </c>
      <c r="O364">
        <v>1.28</v>
      </c>
      <c r="P364">
        <v>6.76</v>
      </c>
      <c r="Q364">
        <v>2.4900000000000002</v>
      </c>
      <c r="R364">
        <v>4.13</v>
      </c>
      <c r="S364">
        <v>1.3</v>
      </c>
      <c r="U364" s="1">
        <v>3</v>
      </c>
      <c r="V364" s="1">
        <v>3</v>
      </c>
      <c r="X364" s="1">
        <v>8</v>
      </c>
    </row>
    <row r="365" spans="1:24" x14ac:dyDescent="0.25">
      <c r="A365">
        <v>3192</v>
      </c>
      <c r="B365" t="s">
        <v>2259</v>
      </c>
      <c r="C365">
        <v>2</v>
      </c>
      <c r="D365">
        <v>1</v>
      </c>
      <c r="E365">
        <v>3.91</v>
      </c>
      <c r="F365">
        <v>0</v>
      </c>
      <c r="G365">
        <v>30</v>
      </c>
      <c r="H365">
        <v>0</v>
      </c>
      <c r="I365">
        <v>30</v>
      </c>
      <c r="J365">
        <v>29</v>
      </c>
      <c r="K365">
        <v>13</v>
      </c>
      <c r="L365">
        <v>4</v>
      </c>
      <c r="M365">
        <v>26</v>
      </c>
      <c r="N365">
        <v>12</v>
      </c>
      <c r="O365">
        <v>1.38</v>
      </c>
      <c r="P365">
        <v>7.87</v>
      </c>
      <c r="Q365">
        <v>3.67</v>
      </c>
      <c r="R365">
        <v>4.13</v>
      </c>
      <c r="S365">
        <v>0.1</v>
      </c>
    </row>
    <row r="366" spans="1:24" x14ac:dyDescent="0.25">
      <c r="A366">
        <v>4020</v>
      </c>
      <c r="B366" t="s">
        <v>2440</v>
      </c>
      <c r="C366">
        <v>3</v>
      </c>
      <c r="D366">
        <v>3</v>
      </c>
      <c r="E366">
        <v>4.3499999999999996</v>
      </c>
      <c r="F366">
        <v>8</v>
      </c>
      <c r="G366">
        <v>8</v>
      </c>
      <c r="H366">
        <v>0</v>
      </c>
      <c r="I366">
        <v>50</v>
      </c>
      <c r="J366">
        <v>52</v>
      </c>
      <c r="K366">
        <v>24</v>
      </c>
      <c r="L366">
        <v>5</v>
      </c>
      <c r="M366">
        <v>32</v>
      </c>
      <c r="N366">
        <v>15</v>
      </c>
      <c r="O366">
        <v>1.34</v>
      </c>
      <c r="P366">
        <v>5.75</v>
      </c>
      <c r="Q366">
        <v>2.72</v>
      </c>
      <c r="R366">
        <v>4.13</v>
      </c>
      <c r="S366">
        <v>0.6</v>
      </c>
    </row>
    <row r="367" spans="1:24" x14ac:dyDescent="0.25">
      <c r="A367" t="s">
        <v>16859</v>
      </c>
      <c r="B367" t="s">
        <v>16860</v>
      </c>
      <c r="C367">
        <v>6</v>
      </c>
      <c r="D367">
        <v>5</v>
      </c>
      <c r="E367">
        <v>4.3099999999999996</v>
      </c>
      <c r="F367">
        <v>16</v>
      </c>
      <c r="G367">
        <v>16</v>
      </c>
      <c r="H367">
        <v>0</v>
      </c>
      <c r="I367">
        <v>88</v>
      </c>
      <c r="J367">
        <v>88</v>
      </c>
      <c r="K367">
        <v>42</v>
      </c>
      <c r="L367">
        <v>9</v>
      </c>
      <c r="M367">
        <v>65</v>
      </c>
      <c r="N367">
        <v>34</v>
      </c>
      <c r="O367">
        <v>1.38</v>
      </c>
      <c r="P367">
        <v>6.6</v>
      </c>
      <c r="Q367">
        <v>3.5</v>
      </c>
      <c r="R367">
        <v>4.13</v>
      </c>
      <c r="S367">
        <v>1.1000000000000001</v>
      </c>
    </row>
    <row r="368" spans="1:24" x14ac:dyDescent="0.25">
      <c r="A368">
        <v>596</v>
      </c>
      <c r="B368" t="s">
        <v>2459</v>
      </c>
      <c r="C368">
        <v>2</v>
      </c>
      <c r="D368">
        <v>1</v>
      </c>
      <c r="E368">
        <v>3.85</v>
      </c>
      <c r="F368">
        <v>0</v>
      </c>
      <c r="G368">
        <v>30</v>
      </c>
      <c r="H368">
        <v>0</v>
      </c>
      <c r="I368">
        <v>30</v>
      </c>
      <c r="J368">
        <v>28</v>
      </c>
      <c r="K368">
        <v>13</v>
      </c>
      <c r="L368">
        <v>3</v>
      </c>
      <c r="M368">
        <v>26</v>
      </c>
      <c r="N368">
        <v>13</v>
      </c>
      <c r="O368">
        <v>1.37</v>
      </c>
      <c r="P368">
        <v>7.81</v>
      </c>
      <c r="Q368">
        <v>3.79</v>
      </c>
      <c r="R368">
        <v>4.13</v>
      </c>
      <c r="S368">
        <v>0.1</v>
      </c>
    </row>
    <row r="369" spans="1:24" x14ac:dyDescent="0.25">
      <c r="A369">
        <v>6204</v>
      </c>
      <c r="B369" t="s">
        <v>1494</v>
      </c>
      <c r="C369">
        <v>8</v>
      </c>
      <c r="D369">
        <v>7</v>
      </c>
      <c r="E369">
        <v>4.12</v>
      </c>
      <c r="F369">
        <v>21</v>
      </c>
      <c r="G369">
        <v>22</v>
      </c>
      <c r="H369">
        <v>0</v>
      </c>
      <c r="I369">
        <v>129</v>
      </c>
      <c r="J369">
        <v>129</v>
      </c>
      <c r="K369">
        <v>59</v>
      </c>
      <c r="L369">
        <v>17</v>
      </c>
      <c r="M369">
        <v>97</v>
      </c>
      <c r="N369">
        <v>37</v>
      </c>
      <c r="O369">
        <v>1.29</v>
      </c>
      <c r="P369">
        <v>6.78</v>
      </c>
      <c r="Q369">
        <v>2.61</v>
      </c>
      <c r="R369">
        <v>4.13</v>
      </c>
      <c r="S369">
        <v>1.5</v>
      </c>
      <c r="U369" s="1">
        <v>3</v>
      </c>
      <c r="V369" s="1">
        <v>3</v>
      </c>
      <c r="X369" s="1">
        <v>9</v>
      </c>
    </row>
    <row r="370" spans="1:24" x14ac:dyDescent="0.25">
      <c r="A370">
        <v>2209</v>
      </c>
      <c r="B370" t="s">
        <v>2308</v>
      </c>
      <c r="C370">
        <v>2</v>
      </c>
      <c r="D370">
        <v>1</v>
      </c>
      <c r="E370">
        <v>4</v>
      </c>
      <c r="F370">
        <v>0</v>
      </c>
      <c r="G370">
        <v>30</v>
      </c>
      <c r="H370">
        <v>0</v>
      </c>
      <c r="I370">
        <v>30</v>
      </c>
      <c r="J370">
        <v>30</v>
      </c>
      <c r="K370">
        <v>13</v>
      </c>
      <c r="L370">
        <v>3</v>
      </c>
      <c r="M370">
        <v>22</v>
      </c>
      <c r="N370">
        <v>12</v>
      </c>
      <c r="O370">
        <v>1.41</v>
      </c>
      <c r="P370">
        <v>6.63</v>
      </c>
      <c r="Q370">
        <v>3.7</v>
      </c>
      <c r="R370">
        <v>4.13</v>
      </c>
      <c r="S370">
        <v>0.1</v>
      </c>
    </row>
    <row r="371" spans="1:24" x14ac:dyDescent="0.25">
      <c r="A371">
        <v>6697</v>
      </c>
      <c r="B371" t="s">
        <v>2275</v>
      </c>
      <c r="C371">
        <v>2</v>
      </c>
      <c r="D371">
        <v>1</v>
      </c>
      <c r="E371">
        <v>3.9</v>
      </c>
      <c r="F371">
        <v>0</v>
      </c>
      <c r="G371">
        <v>30</v>
      </c>
      <c r="H371">
        <v>0</v>
      </c>
      <c r="I371">
        <v>30</v>
      </c>
      <c r="J371">
        <v>28</v>
      </c>
      <c r="K371">
        <v>13</v>
      </c>
      <c r="L371">
        <v>3</v>
      </c>
      <c r="M371">
        <v>27</v>
      </c>
      <c r="N371">
        <v>14</v>
      </c>
      <c r="O371">
        <v>1.41</v>
      </c>
      <c r="P371">
        <v>8.1300000000000008</v>
      </c>
      <c r="Q371">
        <v>4.34</v>
      </c>
      <c r="R371">
        <v>4.1399999999999997</v>
      </c>
      <c r="S371">
        <v>0.1</v>
      </c>
    </row>
    <row r="372" spans="1:24" x14ac:dyDescent="0.25">
      <c r="A372">
        <v>1051</v>
      </c>
      <c r="B372" t="s">
        <v>1433</v>
      </c>
      <c r="C372">
        <v>11</v>
      </c>
      <c r="D372">
        <v>8</v>
      </c>
      <c r="E372">
        <v>4.04</v>
      </c>
      <c r="F372">
        <v>26</v>
      </c>
      <c r="G372">
        <v>26</v>
      </c>
      <c r="H372">
        <v>0</v>
      </c>
      <c r="I372">
        <v>166</v>
      </c>
      <c r="J372">
        <v>165</v>
      </c>
      <c r="K372">
        <v>75</v>
      </c>
      <c r="L372">
        <v>23</v>
      </c>
      <c r="M372">
        <v>132</v>
      </c>
      <c r="N372">
        <v>42</v>
      </c>
      <c r="O372">
        <v>1.25</v>
      </c>
      <c r="P372">
        <v>7.18</v>
      </c>
      <c r="Q372">
        <v>2.27</v>
      </c>
      <c r="R372">
        <v>4.1399999999999997</v>
      </c>
      <c r="S372">
        <v>2</v>
      </c>
      <c r="U372" s="1">
        <v>11</v>
      </c>
      <c r="V372" s="1">
        <v>10</v>
      </c>
      <c r="W372" s="1">
        <v>17</v>
      </c>
    </row>
    <row r="373" spans="1:24" x14ac:dyDescent="0.25">
      <c r="A373">
        <v>1157</v>
      </c>
      <c r="B373" t="s">
        <v>1556</v>
      </c>
      <c r="C373">
        <v>5</v>
      </c>
      <c r="D373">
        <v>4</v>
      </c>
      <c r="E373">
        <v>4.04</v>
      </c>
      <c r="F373">
        <v>3</v>
      </c>
      <c r="G373">
        <v>39</v>
      </c>
      <c r="H373">
        <v>0</v>
      </c>
      <c r="I373">
        <v>87</v>
      </c>
      <c r="J373">
        <v>92</v>
      </c>
      <c r="K373">
        <v>39</v>
      </c>
      <c r="L373">
        <v>11</v>
      </c>
      <c r="M373">
        <v>56</v>
      </c>
      <c r="N373">
        <v>19</v>
      </c>
      <c r="O373">
        <v>1.27</v>
      </c>
      <c r="P373">
        <v>5.76</v>
      </c>
      <c r="Q373">
        <v>1.99</v>
      </c>
      <c r="R373">
        <v>4.1399999999999997</v>
      </c>
      <c r="S373">
        <v>0.2</v>
      </c>
      <c r="U373" s="1">
        <v>-5</v>
      </c>
      <c r="V373" s="1">
        <v>-5</v>
      </c>
      <c r="W373" s="1">
        <v>0</v>
      </c>
    </row>
    <row r="374" spans="1:24" x14ac:dyDescent="0.25">
      <c r="A374">
        <v>5551</v>
      </c>
      <c r="B374" t="s">
        <v>1496</v>
      </c>
      <c r="C374">
        <v>12</v>
      </c>
      <c r="D374">
        <v>11</v>
      </c>
      <c r="E374">
        <v>4.46</v>
      </c>
      <c r="F374">
        <v>30</v>
      </c>
      <c r="G374">
        <v>31</v>
      </c>
      <c r="H374">
        <v>0</v>
      </c>
      <c r="I374">
        <v>197</v>
      </c>
      <c r="J374">
        <v>207</v>
      </c>
      <c r="K374">
        <v>97</v>
      </c>
      <c r="L374">
        <v>20</v>
      </c>
      <c r="M374">
        <v>124</v>
      </c>
      <c r="N374">
        <v>64</v>
      </c>
      <c r="O374">
        <v>1.38</v>
      </c>
      <c r="P374">
        <v>5.67</v>
      </c>
      <c r="Q374">
        <v>2.93</v>
      </c>
      <c r="R374">
        <v>4.1399999999999997</v>
      </c>
      <c r="S374">
        <v>2.2999999999999998</v>
      </c>
      <c r="U374" s="1">
        <v>-2</v>
      </c>
      <c r="V374" s="1">
        <v>-2</v>
      </c>
      <c r="W374" s="1">
        <v>8</v>
      </c>
    </row>
    <row r="375" spans="1:24" x14ac:dyDescent="0.25">
      <c r="A375">
        <v>12530</v>
      </c>
      <c r="B375" t="s">
        <v>2403</v>
      </c>
      <c r="C375">
        <v>2</v>
      </c>
      <c r="D375">
        <v>1</v>
      </c>
      <c r="E375">
        <v>3.94</v>
      </c>
      <c r="F375">
        <v>3</v>
      </c>
      <c r="G375">
        <v>22</v>
      </c>
      <c r="H375">
        <v>0</v>
      </c>
      <c r="I375">
        <v>30</v>
      </c>
      <c r="J375">
        <v>29</v>
      </c>
      <c r="K375">
        <v>13</v>
      </c>
      <c r="L375">
        <v>3</v>
      </c>
      <c r="M375">
        <v>24</v>
      </c>
      <c r="N375">
        <v>11</v>
      </c>
      <c r="O375">
        <v>1.34</v>
      </c>
      <c r="P375">
        <v>7.18</v>
      </c>
      <c r="Q375">
        <v>3.3</v>
      </c>
      <c r="R375">
        <v>4.1399999999999997</v>
      </c>
      <c r="S375">
        <v>0.1</v>
      </c>
      <c r="U375" s="1">
        <v>-13</v>
      </c>
      <c r="V375" s="1">
        <v>-13</v>
      </c>
      <c r="W375" s="1">
        <v>-6</v>
      </c>
    </row>
    <row r="376" spans="1:24" x14ac:dyDescent="0.25">
      <c r="A376">
        <v>3332</v>
      </c>
      <c r="B376" t="s">
        <v>2335</v>
      </c>
      <c r="C376">
        <v>2</v>
      </c>
      <c r="D376">
        <v>1</v>
      </c>
      <c r="E376">
        <v>3.95</v>
      </c>
      <c r="F376">
        <v>0</v>
      </c>
      <c r="G376">
        <v>30</v>
      </c>
      <c r="H376">
        <v>0</v>
      </c>
      <c r="I376">
        <v>30</v>
      </c>
      <c r="J376">
        <v>29</v>
      </c>
      <c r="K376">
        <v>13</v>
      </c>
      <c r="L376">
        <v>3</v>
      </c>
      <c r="M376">
        <v>25</v>
      </c>
      <c r="N376">
        <v>14</v>
      </c>
      <c r="O376">
        <v>1.4</v>
      </c>
      <c r="P376">
        <v>7.56</v>
      </c>
      <c r="Q376">
        <v>4.0599999999999996</v>
      </c>
      <c r="R376">
        <v>4.1399999999999997</v>
      </c>
      <c r="S376">
        <v>0.1</v>
      </c>
    </row>
    <row r="377" spans="1:24" x14ac:dyDescent="0.25">
      <c r="A377">
        <v>7993</v>
      </c>
      <c r="B377" t="s">
        <v>16858</v>
      </c>
      <c r="C377">
        <v>2</v>
      </c>
      <c r="D377">
        <v>1</v>
      </c>
      <c r="E377">
        <v>3.9</v>
      </c>
      <c r="F377">
        <v>0</v>
      </c>
      <c r="G377">
        <v>30</v>
      </c>
      <c r="H377">
        <v>0</v>
      </c>
      <c r="I377">
        <v>30</v>
      </c>
      <c r="J377">
        <v>29</v>
      </c>
      <c r="K377">
        <v>13</v>
      </c>
      <c r="L377">
        <v>3</v>
      </c>
      <c r="M377">
        <v>22</v>
      </c>
      <c r="N377">
        <v>12</v>
      </c>
      <c r="O377">
        <v>1.38</v>
      </c>
      <c r="P377">
        <v>6.66</v>
      </c>
      <c r="Q377">
        <v>3.67</v>
      </c>
      <c r="R377">
        <v>4.1399999999999997</v>
      </c>
      <c r="S377">
        <v>0.1</v>
      </c>
    </row>
    <row r="378" spans="1:24" x14ac:dyDescent="0.25">
      <c r="A378">
        <v>2835</v>
      </c>
      <c r="B378" t="s">
        <v>2244</v>
      </c>
      <c r="C378">
        <v>2</v>
      </c>
      <c r="D378">
        <v>1</v>
      </c>
      <c r="E378">
        <v>3.92</v>
      </c>
      <c r="F378">
        <v>0</v>
      </c>
      <c r="G378">
        <v>30</v>
      </c>
      <c r="H378">
        <v>0</v>
      </c>
      <c r="I378">
        <v>30</v>
      </c>
      <c r="J378">
        <v>30</v>
      </c>
      <c r="K378">
        <v>13</v>
      </c>
      <c r="L378">
        <v>3</v>
      </c>
      <c r="M378">
        <v>23</v>
      </c>
      <c r="N378">
        <v>11</v>
      </c>
      <c r="O378">
        <v>1.36</v>
      </c>
      <c r="P378">
        <v>6.93</v>
      </c>
      <c r="Q378">
        <v>3.32</v>
      </c>
      <c r="R378">
        <v>4.1399999999999997</v>
      </c>
      <c r="S378">
        <v>0.1</v>
      </c>
    </row>
    <row r="379" spans="1:24" x14ac:dyDescent="0.25">
      <c r="A379">
        <v>4138</v>
      </c>
      <c r="B379" t="s">
        <v>1537</v>
      </c>
      <c r="C379">
        <v>7</v>
      </c>
      <c r="D379">
        <v>5</v>
      </c>
      <c r="E379">
        <v>4.05</v>
      </c>
      <c r="F379">
        <v>16</v>
      </c>
      <c r="G379">
        <v>25</v>
      </c>
      <c r="H379">
        <v>0</v>
      </c>
      <c r="I379">
        <v>114</v>
      </c>
      <c r="J379">
        <v>110</v>
      </c>
      <c r="K379">
        <v>51</v>
      </c>
      <c r="L379">
        <v>14</v>
      </c>
      <c r="M379">
        <v>95</v>
      </c>
      <c r="N379">
        <v>42</v>
      </c>
      <c r="O379">
        <v>1.33</v>
      </c>
      <c r="P379">
        <v>7.51</v>
      </c>
      <c r="Q379">
        <v>3.3</v>
      </c>
      <c r="R379">
        <v>4.1399999999999997</v>
      </c>
      <c r="S379">
        <v>0.9</v>
      </c>
      <c r="U379" s="1">
        <v>0</v>
      </c>
      <c r="V379" s="1">
        <v>0</v>
      </c>
      <c r="X379" s="1">
        <v>3</v>
      </c>
    </row>
    <row r="380" spans="1:24" x14ac:dyDescent="0.25">
      <c r="A380">
        <v>8270</v>
      </c>
      <c r="B380" t="s">
        <v>2114</v>
      </c>
      <c r="C380">
        <v>2</v>
      </c>
      <c r="D380">
        <v>2</v>
      </c>
      <c r="E380">
        <v>4.03</v>
      </c>
      <c r="F380">
        <v>2</v>
      </c>
      <c r="G380">
        <v>26</v>
      </c>
      <c r="H380">
        <v>0</v>
      </c>
      <c r="I380">
        <v>34</v>
      </c>
      <c r="J380">
        <v>33</v>
      </c>
      <c r="K380">
        <v>15</v>
      </c>
      <c r="L380">
        <v>4</v>
      </c>
      <c r="M380">
        <v>26</v>
      </c>
      <c r="N380">
        <v>13</v>
      </c>
      <c r="O380">
        <v>1.38</v>
      </c>
      <c r="P380">
        <v>6.93</v>
      </c>
      <c r="Q380">
        <v>3.57</v>
      </c>
      <c r="R380">
        <v>4.1500000000000004</v>
      </c>
      <c r="S380">
        <v>0.1</v>
      </c>
    </row>
    <row r="381" spans="1:24" x14ac:dyDescent="0.25">
      <c r="A381">
        <v>36</v>
      </c>
      <c r="B381" t="s">
        <v>2496</v>
      </c>
      <c r="C381">
        <v>2</v>
      </c>
      <c r="D381">
        <v>1</v>
      </c>
      <c r="E381">
        <v>3.84</v>
      </c>
      <c r="F381">
        <v>0</v>
      </c>
      <c r="G381">
        <v>30</v>
      </c>
      <c r="H381">
        <v>0</v>
      </c>
      <c r="I381">
        <v>30</v>
      </c>
      <c r="J381">
        <v>28</v>
      </c>
      <c r="K381">
        <v>13</v>
      </c>
      <c r="L381">
        <v>3</v>
      </c>
      <c r="M381">
        <v>25</v>
      </c>
      <c r="N381">
        <v>12</v>
      </c>
      <c r="O381">
        <v>1.36</v>
      </c>
      <c r="P381">
        <v>7.6</v>
      </c>
      <c r="Q381">
        <v>3.72</v>
      </c>
      <c r="R381">
        <v>4.1500000000000004</v>
      </c>
      <c r="S381">
        <v>0.1</v>
      </c>
    </row>
    <row r="382" spans="1:24" x14ac:dyDescent="0.25">
      <c r="A382">
        <v>1726</v>
      </c>
      <c r="B382" t="s">
        <v>2525</v>
      </c>
      <c r="C382">
        <v>2</v>
      </c>
      <c r="D382">
        <v>2</v>
      </c>
      <c r="E382">
        <v>3.88</v>
      </c>
      <c r="F382">
        <v>0</v>
      </c>
      <c r="G382">
        <v>44</v>
      </c>
      <c r="H382">
        <v>22</v>
      </c>
      <c r="I382">
        <v>42</v>
      </c>
      <c r="J382">
        <v>40</v>
      </c>
      <c r="K382">
        <v>18</v>
      </c>
      <c r="L382">
        <v>4</v>
      </c>
      <c r="M382">
        <v>37</v>
      </c>
      <c r="N382">
        <v>19</v>
      </c>
      <c r="O382">
        <v>1.4</v>
      </c>
      <c r="P382">
        <v>7.87</v>
      </c>
      <c r="Q382">
        <v>4.12</v>
      </c>
      <c r="R382">
        <v>4.1500000000000004</v>
      </c>
      <c r="S382">
        <v>0.1</v>
      </c>
      <c r="U382" s="1">
        <v>1</v>
      </c>
      <c r="V382" s="1">
        <v>1</v>
      </c>
      <c r="W382" s="1">
        <v>4</v>
      </c>
    </row>
    <row r="383" spans="1:24" x14ac:dyDescent="0.25">
      <c r="A383">
        <v>1989</v>
      </c>
      <c r="B383" t="s">
        <v>2367</v>
      </c>
      <c r="C383">
        <v>3</v>
      </c>
      <c r="D383">
        <v>3</v>
      </c>
      <c r="E383">
        <v>4.2</v>
      </c>
      <c r="F383">
        <v>5</v>
      </c>
      <c r="G383">
        <v>18</v>
      </c>
      <c r="H383">
        <v>0</v>
      </c>
      <c r="I383">
        <v>59</v>
      </c>
      <c r="J383">
        <v>61</v>
      </c>
      <c r="K383">
        <v>27</v>
      </c>
      <c r="L383">
        <v>7</v>
      </c>
      <c r="M383">
        <v>38</v>
      </c>
      <c r="N383">
        <v>17</v>
      </c>
      <c r="O383">
        <v>1.33</v>
      </c>
      <c r="P383">
        <v>5.84</v>
      </c>
      <c r="Q383">
        <v>2.63</v>
      </c>
      <c r="R383">
        <v>4.1500000000000004</v>
      </c>
      <c r="S383">
        <v>0.3</v>
      </c>
      <c r="U383" s="1">
        <v>-7</v>
      </c>
      <c r="V383" s="1">
        <v>-7</v>
      </c>
      <c r="X383" s="1">
        <v>-2</v>
      </c>
    </row>
    <row r="384" spans="1:24" x14ac:dyDescent="0.25">
      <c r="A384">
        <v>2859</v>
      </c>
      <c r="B384" t="s">
        <v>1501</v>
      </c>
      <c r="C384">
        <v>9</v>
      </c>
      <c r="D384">
        <v>8</v>
      </c>
      <c r="E384">
        <v>4.41</v>
      </c>
      <c r="F384">
        <v>25</v>
      </c>
      <c r="G384">
        <v>25</v>
      </c>
      <c r="H384">
        <v>0</v>
      </c>
      <c r="I384">
        <v>139</v>
      </c>
      <c r="J384">
        <v>144</v>
      </c>
      <c r="K384">
        <v>68</v>
      </c>
      <c r="L384">
        <v>13</v>
      </c>
      <c r="M384">
        <v>89</v>
      </c>
      <c r="N384">
        <v>48</v>
      </c>
      <c r="O384">
        <v>1.38</v>
      </c>
      <c r="P384">
        <v>5.77</v>
      </c>
      <c r="Q384">
        <v>3.12</v>
      </c>
      <c r="R384">
        <v>4.1500000000000004</v>
      </c>
      <c r="S384">
        <v>1.6</v>
      </c>
      <c r="U384" s="1">
        <v>-4</v>
      </c>
      <c r="V384" s="1">
        <v>-4</v>
      </c>
      <c r="X384" s="1">
        <v>3</v>
      </c>
    </row>
    <row r="385" spans="1:24" x14ac:dyDescent="0.25">
      <c r="A385">
        <v>27</v>
      </c>
      <c r="B385" t="s">
        <v>1648</v>
      </c>
      <c r="C385">
        <v>2</v>
      </c>
      <c r="D385">
        <v>2</v>
      </c>
      <c r="E385">
        <v>4.05</v>
      </c>
      <c r="F385">
        <v>2</v>
      </c>
      <c r="G385">
        <v>23</v>
      </c>
      <c r="H385">
        <v>0</v>
      </c>
      <c r="I385">
        <v>36</v>
      </c>
      <c r="J385">
        <v>37</v>
      </c>
      <c r="K385">
        <v>16</v>
      </c>
      <c r="L385">
        <v>4</v>
      </c>
      <c r="M385">
        <v>24</v>
      </c>
      <c r="N385">
        <v>10</v>
      </c>
      <c r="O385">
        <v>1.32</v>
      </c>
      <c r="P385">
        <v>6.1</v>
      </c>
      <c r="Q385">
        <v>2.61</v>
      </c>
      <c r="R385">
        <v>4.16</v>
      </c>
      <c r="S385">
        <v>0.1</v>
      </c>
    </row>
    <row r="386" spans="1:24" x14ac:dyDescent="0.25">
      <c r="A386">
        <v>10732</v>
      </c>
      <c r="B386" t="s">
        <v>2196</v>
      </c>
      <c r="C386">
        <v>3</v>
      </c>
      <c r="D386">
        <v>3</v>
      </c>
      <c r="E386">
        <v>4.28</v>
      </c>
      <c r="F386">
        <v>8</v>
      </c>
      <c r="G386">
        <v>12</v>
      </c>
      <c r="H386">
        <v>0</v>
      </c>
      <c r="I386">
        <v>50</v>
      </c>
      <c r="J386">
        <v>50</v>
      </c>
      <c r="K386">
        <v>24</v>
      </c>
      <c r="L386">
        <v>5</v>
      </c>
      <c r="M386">
        <v>37</v>
      </c>
      <c r="N386">
        <v>18</v>
      </c>
      <c r="O386">
        <v>1.36</v>
      </c>
      <c r="P386">
        <v>6.63</v>
      </c>
      <c r="Q386">
        <v>3.24</v>
      </c>
      <c r="R386">
        <v>4.16</v>
      </c>
      <c r="S386">
        <v>0.4</v>
      </c>
      <c r="U386" s="1">
        <v>-13</v>
      </c>
      <c r="V386" s="1">
        <v>-12</v>
      </c>
      <c r="W386" s="1">
        <v>0</v>
      </c>
    </row>
    <row r="387" spans="1:24" x14ac:dyDescent="0.25">
      <c r="A387">
        <v>2063</v>
      </c>
      <c r="B387" t="s">
        <v>2434</v>
      </c>
      <c r="C387">
        <v>3</v>
      </c>
      <c r="D387">
        <v>2</v>
      </c>
      <c r="E387">
        <v>3.77</v>
      </c>
      <c r="F387">
        <v>0</v>
      </c>
      <c r="G387">
        <v>54</v>
      </c>
      <c r="H387">
        <v>16</v>
      </c>
      <c r="I387">
        <v>54</v>
      </c>
      <c r="J387">
        <v>48</v>
      </c>
      <c r="K387">
        <v>23</v>
      </c>
      <c r="L387">
        <v>6</v>
      </c>
      <c r="M387">
        <v>52</v>
      </c>
      <c r="N387">
        <v>26</v>
      </c>
      <c r="O387">
        <v>1.38</v>
      </c>
      <c r="P387">
        <v>8.6999999999999993</v>
      </c>
      <c r="Q387">
        <v>4.3899999999999997</v>
      </c>
      <c r="R387">
        <v>4.16</v>
      </c>
      <c r="S387">
        <v>0.1</v>
      </c>
    </row>
    <row r="388" spans="1:24" x14ac:dyDescent="0.25">
      <c r="A388" t="s">
        <v>16856</v>
      </c>
      <c r="B388" t="s">
        <v>16857</v>
      </c>
      <c r="C388">
        <v>3</v>
      </c>
      <c r="D388">
        <v>3</v>
      </c>
      <c r="E388">
        <v>4.34</v>
      </c>
      <c r="F388">
        <v>7</v>
      </c>
      <c r="G388">
        <v>11</v>
      </c>
      <c r="H388">
        <v>0</v>
      </c>
      <c r="I388">
        <v>48</v>
      </c>
      <c r="J388">
        <v>50</v>
      </c>
      <c r="K388">
        <v>23</v>
      </c>
      <c r="L388">
        <v>5</v>
      </c>
      <c r="M388">
        <v>31</v>
      </c>
      <c r="N388">
        <v>14</v>
      </c>
      <c r="O388">
        <v>1.34</v>
      </c>
      <c r="P388">
        <v>5.83</v>
      </c>
      <c r="Q388">
        <v>2.69</v>
      </c>
      <c r="R388">
        <v>4.16</v>
      </c>
      <c r="S388">
        <v>0.4</v>
      </c>
    </row>
    <row r="389" spans="1:24" x14ac:dyDescent="0.25">
      <c r="A389">
        <v>273</v>
      </c>
      <c r="B389" t="s">
        <v>2484</v>
      </c>
      <c r="C389">
        <v>2</v>
      </c>
      <c r="D389">
        <v>1</v>
      </c>
      <c r="E389">
        <v>3.88</v>
      </c>
      <c r="F389">
        <v>0</v>
      </c>
      <c r="G389">
        <v>30</v>
      </c>
      <c r="H389">
        <v>0</v>
      </c>
      <c r="I389">
        <v>30</v>
      </c>
      <c r="J389">
        <v>28</v>
      </c>
      <c r="K389">
        <v>13</v>
      </c>
      <c r="L389">
        <v>3</v>
      </c>
      <c r="M389">
        <v>26</v>
      </c>
      <c r="N389">
        <v>14</v>
      </c>
      <c r="O389">
        <v>1.4</v>
      </c>
      <c r="P389">
        <v>7.93</v>
      </c>
      <c r="Q389">
        <v>4.2699999999999996</v>
      </c>
      <c r="R389">
        <v>4.16</v>
      </c>
      <c r="S389">
        <v>0</v>
      </c>
    </row>
    <row r="390" spans="1:24" x14ac:dyDescent="0.25">
      <c r="A390">
        <v>9720</v>
      </c>
      <c r="B390" t="s">
        <v>2341</v>
      </c>
      <c r="C390">
        <v>2</v>
      </c>
      <c r="D390">
        <v>1</v>
      </c>
      <c r="E390">
        <v>3.55</v>
      </c>
      <c r="F390">
        <v>0</v>
      </c>
      <c r="G390">
        <v>26</v>
      </c>
      <c r="H390">
        <v>0</v>
      </c>
      <c r="I390">
        <v>33</v>
      </c>
      <c r="J390">
        <v>29</v>
      </c>
      <c r="K390">
        <v>13</v>
      </c>
      <c r="L390">
        <v>4</v>
      </c>
      <c r="M390">
        <v>33</v>
      </c>
      <c r="N390">
        <v>15</v>
      </c>
      <c r="O390">
        <v>1.35</v>
      </c>
      <c r="P390">
        <v>9.2200000000000006</v>
      </c>
      <c r="Q390">
        <v>4.1399999999999997</v>
      </c>
      <c r="R390">
        <v>4.16</v>
      </c>
      <c r="S390">
        <v>0.1</v>
      </c>
      <c r="U390" s="1">
        <v>-8</v>
      </c>
      <c r="V390" s="1">
        <v>-8</v>
      </c>
      <c r="W390" s="1">
        <v>-2</v>
      </c>
    </row>
    <row r="391" spans="1:24" x14ac:dyDescent="0.25">
      <c r="A391">
        <v>9095</v>
      </c>
      <c r="B391" t="s">
        <v>2547</v>
      </c>
      <c r="C391">
        <v>2</v>
      </c>
      <c r="D391">
        <v>1</v>
      </c>
      <c r="E391">
        <v>4.12</v>
      </c>
      <c r="F391">
        <v>0</v>
      </c>
      <c r="G391">
        <v>30</v>
      </c>
      <c r="H391">
        <v>0</v>
      </c>
      <c r="I391">
        <v>30</v>
      </c>
      <c r="J391">
        <v>30</v>
      </c>
      <c r="K391">
        <v>14</v>
      </c>
      <c r="L391">
        <v>3</v>
      </c>
      <c r="M391">
        <v>22</v>
      </c>
      <c r="N391">
        <v>14</v>
      </c>
      <c r="O391">
        <v>1.46</v>
      </c>
      <c r="P391">
        <v>6.45</v>
      </c>
      <c r="Q391">
        <v>4.1399999999999997</v>
      </c>
      <c r="R391">
        <v>4.16</v>
      </c>
      <c r="S391">
        <v>0</v>
      </c>
    </row>
    <row r="392" spans="1:24" x14ac:dyDescent="0.25">
      <c r="A392">
        <v>8103</v>
      </c>
      <c r="B392" t="s">
        <v>2501</v>
      </c>
      <c r="C392">
        <v>2</v>
      </c>
      <c r="D392">
        <v>1</v>
      </c>
      <c r="E392">
        <v>3.69</v>
      </c>
      <c r="F392">
        <v>0</v>
      </c>
      <c r="G392">
        <v>30</v>
      </c>
      <c r="H392">
        <v>0</v>
      </c>
      <c r="I392">
        <v>30</v>
      </c>
      <c r="J392">
        <v>28</v>
      </c>
      <c r="K392">
        <v>12</v>
      </c>
      <c r="L392">
        <v>4</v>
      </c>
      <c r="M392">
        <v>28</v>
      </c>
      <c r="N392">
        <v>12</v>
      </c>
      <c r="O392">
        <v>1.33</v>
      </c>
      <c r="P392">
        <v>8.41</v>
      </c>
      <c r="Q392">
        <v>3.67</v>
      </c>
      <c r="R392">
        <v>4.16</v>
      </c>
      <c r="S392">
        <v>0</v>
      </c>
    </row>
    <row r="393" spans="1:24" x14ac:dyDescent="0.25">
      <c r="A393">
        <v>10261</v>
      </c>
      <c r="B393" t="s">
        <v>1441</v>
      </c>
      <c r="C393">
        <v>7</v>
      </c>
      <c r="D393">
        <v>6</v>
      </c>
      <c r="E393">
        <v>4.08</v>
      </c>
      <c r="F393">
        <v>18</v>
      </c>
      <c r="G393">
        <v>26</v>
      </c>
      <c r="H393">
        <v>0</v>
      </c>
      <c r="I393">
        <v>115</v>
      </c>
      <c r="J393">
        <v>113</v>
      </c>
      <c r="K393">
        <v>52</v>
      </c>
      <c r="L393">
        <v>15</v>
      </c>
      <c r="M393">
        <v>93</v>
      </c>
      <c r="N393">
        <v>37</v>
      </c>
      <c r="O393">
        <v>1.31</v>
      </c>
      <c r="P393">
        <v>7.26</v>
      </c>
      <c r="Q393">
        <v>2.92</v>
      </c>
      <c r="R393">
        <v>4.16</v>
      </c>
      <c r="S393">
        <v>1</v>
      </c>
      <c r="U393" s="1">
        <v>2</v>
      </c>
      <c r="V393" s="1">
        <v>2</v>
      </c>
      <c r="W393" s="1">
        <v>5</v>
      </c>
    </row>
    <row r="394" spans="1:24" x14ac:dyDescent="0.25">
      <c r="A394">
        <v>5980</v>
      </c>
      <c r="B394" t="s">
        <v>2258</v>
      </c>
      <c r="C394">
        <v>2</v>
      </c>
      <c r="D394">
        <v>1</v>
      </c>
      <c r="E394">
        <v>4.04</v>
      </c>
      <c r="F394">
        <v>0</v>
      </c>
      <c r="G394">
        <v>30</v>
      </c>
      <c r="H394">
        <v>0</v>
      </c>
      <c r="I394">
        <v>30</v>
      </c>
      <c r="J394">
        <v>31</v>
      </c>
      <c r="K394">
        <v>13</v>
      </c>
      <c r="L394">
        <v>3</v>
      </c>
      <c r="M394">
        <v>21</v>
      </c>
      <c r="N394">
        <v>12</v>
      </c>
      <c r="O394">
        <v>1.4</v>
      </c>
      <c r="P394">
        <v>6.27</v>
      </c>
      <c r="Q394">
        <v>3.45</v>
      </c>
      <c r="R394">
        <v>4.17</v>
      </c>
      <c r="S394">
        <v>0</v>
      </c>
    </row>
    <row r="395" spans="1:24" x14ac:dyDescent="0.25">
      <c r="A395">
        <v>4696</v>
      </c>
      <c r="B395" t="s">
        <v>2510</v>
      </c>
      <c r="C395">
        <v>3</v>
      </c>
      <c r="D395">
        <v>2</v>
      </c>
      <c r="E395">
        <v>3.95</v>
      </c>
      <c r="F395">
        <v>0</v>
      </c>
      <c r="G395">
        <v>49</v>
      </c>
      <c r="H395">
        <v>0</v>
      </c>
      <c r="I395">
        <v>49</v>
      </c>
      <c r="J395">
        <v>46</v>
      </c>
      <c r="K395">
        <v>21</v>
      </c>
      <c r="L395">
        <v>5</v>
      </c>
      <c r="M395">
        <v>43</v>
      </c>
      <c r="N395">
        <v>22</v>
      </c>
      <c r="O395">
        <v>1.4</v>
      </c>
      <c r="P395">
        <v>7.86</v>
      </c>
      <c r="Q395">
        <v>4.09</v>
      </c>
      <c r="R395">
        <v>4.17</v>
      </c>
      <c r="S395">
        <v>0.1</v>
      </c>
      <c r="U395" s="1">
        <v>-9</v>
      </c>
      <c r="V395" s="1">
        <v>-9</v>
      </c>
      <c r="W395" s="1">
        <v>-3</v>
      </c>
    </row>
    <row r="396" spans="1:24" x14ac:dyDescent="0.25">
      <c r="A396">
        <v>6282</v>
      </c>
      <c r="B396" t="s">
        <v>2274</v>
      </c>
      <c r="C396">
        <v>2</v>
      </c>
      <c r="D396">
        <v>1</v>
      </c>
      <c r="E396">
        <v>3.94</v>
      </c>
      <c r="F396">
        <v>0</v>
      </c>
      <c r="G396">
        <v>30</v>
      </c>
      <c r="H396">
        <v>0</v>
      </c>
      <c r="I396">
        <v>30</v>
      </c>
      <c r="J396">
        <v>29</v>
      </c>
      <c r="K396">
        <v>13</v>
      </c>
      <c r="L396">
        <v>3</v>
      </c>
      <c r="M396">
        <v>22</v>
      </c>
      <c r="N396">
        <v>13</v>
      </c>
      <c r="O396">
        <v>1.39</v>
      </c>
      <c r="P396">
        <v>6.65</v>
      </c>
      <c r="Q396">
        <v>3.79</v>
      </c>
      <c r="R396">
        <v>4.17</v>
      </c>
      <c r="S396">
        <v>0</v>
      </c>
    </row>
    <row r="397" spans="1:24" x14ac:dyDescent="0.25">
      <c r="A397">
        <v>10663</v>
      </c>
      <c r="B397" t="s">
        <v>2081</v>
      </c>
      <c r="C397">
        <v>2</v>
      </c>
      <c r="D397">
        <v>2</v>
      </c>
      <c r="E397">
        <v>3.85</v>
      </c>
      <c r="F397">
        <v>0</v>
      </c>
      <c r="G397">
        <v>37</v>
      </c>
      <c r="H397">
        <v>0</v>
      </c>
      <c r="I397">
        <v>37</v>
      </c>
      <c r="J397">
        <v>32</v>
      </c>
      <c r="K397">
        <v>16</v>
      </c>
      <c r="L397">
        <v>4</v>
      </c>
      <c r="M397">
        <v>38</v>
      </c>
      <c r="N397">
        <v>22</v>
      </c>
      <c r="O397">
        <v>1.44</v>
      </c>
      <c r="P397">
        <v>9.2799999999999994</v>
      </c>
      <c r="Q397">
        <v>5.29</v>
      </c>
      <c r="R397">
        <v>4.17</v>
      </c>
      <c r="S397">
        <v>0.1</v>
      </c>
      <c r="U397" s="1">
        <v>-10</v>
      </c>
      <c r="V397" s="1">
        <v>-10</v>
      </c>
      <c r="W397" s="1">
        <v>-3</v>
      </c>
    </row>
    <row r="398" spans="1:24" x14ac:dyDescent="0.25">
      <c r="A398" t="s">
        <v>2428</v>
      </c>
      <c r="B398" t="s">
        <v>2429</v>
      </c>
      <c r="C398">
        <v>3</v>
      </c>
      <c r="D398">
        <v>3</v>
      </c>
      <c r="E398">
        <v>4.34</v>
      </c>
      <c r="F398">
        <v>8</v>
      </c>
      <c r="G398">
        <v>8</v>
      </c>
      <c r="H398">
        <v>0</v>
      </c>
      <c r="I398">
        <v>50</v>
      </c>
      <c r="J398">
        <v>51</v>
      </c>
      <c r="K398">
        <v>24</v>
      </c>
      <c r="L398">
        <v>5</v>
      </c>
      <c r="M398">
        <v>35</v>
      </c>
      <c r="N398">
        <v>18</v>
      </c>
      <c r="O398">
        <v>1.37</v>
      </c>
      <c r="P398">
        <v>6.24</v>
      </c>
      <c r="Q398">
        <v>3.17</v>
      </c>
      <c r="R398">
        <v>4.17</v>
      </c>
      <c r="S398">
        <v>0.6</v>
      </c>
    </row>
    <row r="399" spans="1:24" x14ac:dyDescent="0.25">
      <c r="A399">
        <v>4684</v>
      </c>
      <c r="B399" t="s">
        <v>2217</v>
      </c>
      <c r="C399">
        <v>8</v>
      </c>
      <c r="D399">
        <v>6</v>
      </c>
      <c r="E399">
        <v>4.5</v>
      </c>
      <c r="F399">
        <v>20</v>
      </c>
      <c r="G399">
        <v>20</v>
      </c>
      <c r="H399">
        <v>0</v>
      </c>
      <c r="I399">
        <v>112</v>
      </c>
      <c r="J399">
        <v>125</v>
      </c>
      <c r="K399">
        <v>56</v>
      </c>
      <c r="L399">
        <v>12</v>
      </c>
      <c r="M399">
        <v>62</v>
      </c>
      <c r="N399">
        <v>27</v>
      </c>
      <c r="O399">
        <v>1.35</v>
      </c>
      <c r="P399">
        <v>5.01</v>
      </c>
      <c r="Q399">
        <v>2.16</v>
      </c>
      <c r="R399">
        <v>4.17</v>
      </c>
      <c r="S399">
        <v>1.3</v>
      </c>
      <c r="U399" s="1">
        <v>-6</v>
      </c>
      <c r="V399" s="1">
        <v>-6</v>
      </c>
      <c r="X399" s="1">
        <v>2</v>
      </c>
    </row>
    <row r="400" spans="1:24" x14ac:dyDescent="0.25">
      <c r="A400" t="s">
        <v>16854</v>
      </c>
      <c r="B400" t="s">
        <v>16855</v>
      </c>
      <c r="C400">
        <v>3</v>
      </c>
      <c r="D400">
        <v>3</v>
      </c>
      <c r="E400">
        <v>4.43</v>
      </c>
      <c r="F400">
        <v>8</v>
      </c>
      <c r="G400">
        <v>8</v>
      </c>
      <c r="H400">
        <v>0</v>
      </c>
      <c r="I400">
        <v>50</v>
      </c>
      <c r="J400">
        <v>55</v>
      </c>
      <c r="K400">
        <v>25</v>
      </c>
      <c r="L400">
        <v>6</v>
      </c>
      <c r="M400">
        <v>25</v>
      </c>
      <c r="N400">
        <v>10</v>
      </c>
      <c r="O400">
        <v>1.3</v>
      </c>
      <c r="P400">
        <v>4.54</v>
      </c>
      <c r="Q400">
        <v>1.81</v>
      </c>
      <c r="R400">
        <v>4.17</v>
      </c>
      <c r="S400">
        <v>0.6</v>
      </c>
    </row>
    <row r="401" spans="1:24" x14ac:dyDescent="0.25">
      <c r="A401">
        <v>5109</v>
      </c>
      <c r="B401" t="s">
        <v>1884</v>
      </c>
      <c r="C401">
        <v>2</v>
      </c>
      <c r="D401">
        <v>1</v>
      </c>
      <c r="E401">
        <v>4.0599999999999996</v>
      </c>
      <c r="F401">
        <v>0</v>
      </c>
      <c r="G401">
        <v>30</v>
      </c>
      <c r="H401">
        <v>0</v>
      </c>
      <c r="I401">
        <v>30</v>
      </c>
      <c r="J401">
        <v>29</v>
      </c>
      <c r="K401">
        <v>14</v>
      </c>
      <c r="L401">
        <v>3</v>
      </c>
      <c r="M401">
        <v>23</v>
      </c>
      <c r="N401">
        <v>14</v>
      </c>
      <c r="O401">
        <v>1.44</v>
      </c>
      <c r="P401">
        <v>6.97</v>
      </c>
      <c r="Q401">
        <v>4.25</v>
      </c>
      <c r="R401">
        <v>4.17</v>
      </c>
      <c r="S401">
        <v>0</v>
      </c>
    </row>
    <row r="402" spans="1:24" x14ac:dyDescent="0.25">
      <c r="A402" t="s">
        <v>16852</v>
      </c>
      <c r="B402" t="s">
        <v>16853</v>
      </c>
      <c r="C402">
        <v>3</v>
      </c>
      <c r="D402">
        <v>3</v>
      </c>
      <c r="E402">
        <v>4.32</v>
      </c>
      <c r="F402">
        <v>8</v>
      </c>
      <c r="G402">
        <v>8</v>
      </c>
      <c r="H402">
        <v>0</v>
      </c>
      <c r="I402">
        <v>50</v>
      </c>
      <c r="J402">
        <v>50</v>
      </c>
      <c r="K402">
        <v>24</v>
      </c>
      <c r="L402">
        <v>5</v>
      </c>
      <c r="M402">
        <v>34</v>
      </c>
      <c r="N402">
        <v>19</v>
      </c>
      <c r="O402">
        <v>1.37</v>
      </c>
      <c r="P402">
        <v>6.22</v>
      </c>
      <c r="Q402">
        <v>3.41</v>
      </c>
      <c r="R402">
        <v>4.18</v>
      </c>
      <c r="S402">
        <v>0.6</v>
      </c>
    </row>
    <row r="403" spans="1:24" x14ac:dyDescent="0.25">
      <c r="A403" t="s">
        <v>2215</v>
      </c>
      <c r="B403" t="s">
        <v>2216</v>
      </c>
      <c r="C403">
        <v>3</v>
      </c>
      <c r="D403">
        <v>3</v>
      </c>
      <c r="E403">
        <v>4.37</v>
      </c>
      <c r="F403">
        <v>8</v>
      </c>
      <c r="G403">
        <v>8</v>
      </c>
      <c r="H403">
        <v>0</v>
      </c>
      <c r="I403">
        <v>50</v>
      </c>
      <c r="J403">
        <v>51</v>
      </c>
      <c r="K403">
        <v>24</v>
      </c>
      <c r="L403">
        <v>5</v>
      </c>
      <c r="M403">
        <v>34</v>
      </c>
      <c r="N403">
        <v>18</v>
      </c>
      <c r="O403">
        <v>1.37</v>
      </c>
      <c r="P403">
        <v>6.05</v>
      </c>
      <c r="Q403">
        <v>3.18</v>
      </c>
      <c r="R403">
        <v>4.18</v>
      </c>
      <c r="S403">
        <v>0.6</v>
      </c>
    </row>
    <row r="404" spans="1:24" x14ac:dyDescent="0.25">
      <c r="A404">
        <v>8110</v>
      </c>
      <c r="B404" t="s">
        <v>2418</v>
      </c>
      <c r="C404">
        <v>2</v>
      </c>
      <c r="D404">
        <v>2</v>
      </c>
      <c r="E404">
        <v>4.0599999999999996</v>
      </c>
      <c r="F404">
        <v>0</v>
      </c>
      <c r="G404">
        <v>45</v>
      </c>
      <c r="H404">
        <v>0</v>
      </c>
      <c r="I404">
        <v>45</v>
      </c>
      <c r="J404">
        <v>45</v>
      </c>
      <c r="K404">
        <v>20</v>
      </c>
      <c r="L404">
        <v>4</v>
      </c>
      <c r="M404">
        <v>32</v>
      </c>
      <c r="N404">
        <v>19</v>
      </c>
      <c r="O404">
        <v>1.43</v>
      </c>
      <c r="P404">
        <v>6.42</v>
      </c>
      <c r="Q404">
        <v>3.86</v>
      </c>
      <c r="R404">
        <v>4.18</v>
      </c>
      <c r="S404">
        <v>0.1</v>
      </c>
      <c r="U404" s="1">
        <v>-11</v>
      </c>
      <c r="V404" s="1">
        <v>-11</v>
      </c>
      <c r="W404" s="1">
        <v>-4</v>
      </c>
    </row>
    <row r="405" spans="1:24" x14ac:dyDescent="0.25">
      <c r="A405">
        <v>4771</v>
      </c>
      <c r="B405" t="s">
        <v>16851</v>
      </c>
      <c r="C405">
        <v>2</v>
      </c>
      <c r="D405">
        <v>1</v>
      </c>
      <c r="E405">
        <v>3.95</v>
      </c>
      <c r="F405">
        <v>0</v>
      </c>
      <c r="G405">
        <v>30</v>
      </c>
      <c r="H405">
        <v>0</v>
      </c>
      <c r="I405">
        <v>30</v>
      </c>
      <c r="J405">
        <v>28</v>
      </c>
      <c r="K405">
        <v>13</v>
      </c>
      <c r="L405">
        <v>3</v>
      </c>
      <c r="M405">
        <v>26</v>
      </c>
      <c r="N405">
        <v>14</v>
      </c>
      <c r="O405">
        <v>1.41</v>
      </c>
      <c r="P405">
        <v>7.91</v>
      </c>
      <c r="Q405">
        <v>4.21</v>
      </c>
      <c r="R405">
        <v>4.18</v>
      </c>
      <c r="S405">
        <v>0</v>
      </c>
    </row>
    <row r="406" spans="1:24" x14ac:dyDescent="0.25">
      <c r="A406">
        <v>9683</v>
      </c>
      <c r="B406" t="s">
        <v>2415</v>
      </c>
      <c r="C406">
        <v>2</v>
      </c>
      <c r="D406">
        <v>1</v>
      </c>
      <c r="E406">
        <v>3.97</v>
      </c>
      <c r="F406">
        <v>0</v>
      </c>
      <c r="G406">
        <v>30</v>
      </c>
      <c r="H406">
        <v>0</v>
      </c>
      <c r="I406">
        <v>30</v>
      </c>
      <c r="J406">
        <v>28</v>
      </c>
      <c r="K406">
        <v>13</v>
      </c>
      <c r="L406">
        <v>3</v>
      </c>
      <c r="M406">
        <v>27</v>
      </c>
      <c r="N406">
        <v>15</v>
      </c>
      <c r="O406">
        <v>1.43</v>
      </c>
      <c r="P406">
        <v>8.2100000000000009</v>
      </c>
      <c r="Q406">
        <v>4.55</v>
      </c>
      <c r="R406">
        <v>4.18</v>
      </c>
      <c r="S406">
        <v>0</v>
      </c>
    </row>
    <row r="407" spans="1:24" x14ac:dyDescent="0.25">
      <c r="A407">
        <v>3543</v>
      </c>
      <c r="B407" t="s">
        <v>1532</v>
      </c>
      <c r="C407">
        <v>10</v>
      </c>
      <c r="D407">
        <v>8</v>
      </c>
      <c r="E407">
        <v>4.46</v>
      </c>
      <c r="F407">
        <v>25</v>
      </c>
      <c r="G407">
        <v>25</v>
      </c>
      <c r="H407">
        <v>0</v>
      </c>
      <c r="I407">
        <v>154</v>
      </c>
      <c r="J407">
        <v>161</v>
      </c>
      <c r="K407">
        <v>77</v>
      </c>
      <c r="L407">
        <v>15</v>
      </c>
      <c r="M407">
        <v>101</v>
      </c>
      <c r="N407">
        <v>56</v>
      </c>
      <c r="O407">
        <v>1.41</v>
      </c>
      <c r="P407">
        <v>5.9</v>
      </c>
      <c r="Q407">
        <v>3.27</v>
      </c>
      <c r="R407">
        <v>4.18</v>
      </c>
      <c r="S407">
        <v>1.8</v>
      </c>
      <c r="U407" s="1">
        <v>-6</v>
      </c>
      <c r="V407" s="1">
        <v>-6</v>
      </c>
      <c r="W407" s="1">
        <v>5</v>
      </c>
    </row>
    <row r="408" spans="1:24" x14ac:dyDescent="0.25">
      <c r="A408">
        <v>8799</v>
      </c>
      <c r="B408" t="s">
        <v>2408</v>
      </c>
      <c r="C408">
        <v>2</v>
      </c>
      <c r="D408">
        <v>1</v>
      </c>
      <c r="E408">
        <v>3.91</v>
      </c>
      <c r="F408">
        <v>0</v>
      </c>
      <c r="G408">
        <v>30</v>
      </c>
      <c r="H408">
        <v>0</v>
      </c>
      <c r="I408">
        <v>30</v>
      </c>
      <c r="J408">
        <v>29</v>
      </c>
      <c r="K408">
        <v>13</v>
      </c>
      <c r="L408">
        <v>3</v>
      </c>
      <c r="M408">
        <v>24</v>
      </c>
      <c r="N408">
        <v>12</v>
      </c>
      <c r="O408">
        <v>1.38</v>
      </c>
      <c r="P408">
        <v>7.1</v>
      </c>
      <c r="Q408">
        <v>3.62</v>
      </c>
      <c r="R408">
        <v>4.18</v>
      </c>
      <c r="S408">
        <v>0</v>
      </c>
    </row>
    <row r="409" spans="1:24" x14ac:dyDescent="0.25">
      <c r="A409">
        <v>7754</v>
      </c>
      <c r="B409" t="s">
        <v>1432</v>
      </c>
      <c r="C409">
        <v>9</v>
      </c>
      <c r="D409">
        <v>7</v>
      </c>
      <c r="E409">
        <v>4.12</v>
      </c>
      <c r="F409">
        <v>24</v>
      </c>
      <c r="G409">
        <v>23</v>
      </c>
      <c r="H409">
        <v>0</v>
      </c>
      <c r="I409">
        <v>135</v>
      </c>
      <c r="J409">
        <v>131</v>
      </c>
      <c r="K409">
        <v>62</v>
      </c>
      <c r="L409">
        <v>17</v>
      </c>
      <c r="M409">
        <v>113</v>
      </c>
      <c r="N409">
        <v>47</v>
      </c>
      <c r="O409">
        <v>1.31</v>
      </c>
      <c r="P409">
        <v>7.53</v>
      </c>
      <c r="Q409">
        <v>3.11</v>
      </c>
      <c r="R409">
        <v>4.18</v>
      </c>
      <c r="S409">
        <v>1.6</v>
      </c>
      <c r="U409" s="1">
        <v>4</v>
      </c>
      <c r="V409" s="1">
        <v>4</v>
      </c>
      <c r="X409" s="1">
        <v>9</v>
      </c>
    </row>
    <row r="410" spans="1:24" x14ac:dyDescent="0.25">
      <c r="A410" t="s">
        <v>16849</v>
      </c>
      <c r="B410" t="s">
        <v>16850</v>
      </c>
      <c r="C410">
        <v>3</v>
      </c>
      <c r="D410">
        <v>3</v>
      </c>
      <c r="E410">
        <v>4.34</v>
      </c>
      <c r="F410">
        <v>8</v>
      </c>
      <c r="G410">
        <v>8</v>
      </c>
      <c r="H410">
        <v>0</v>
      </c>
      <c r="I410">
        <v>50</v>
      </c>
      <c r="J410">
        <v>50</v>
      </c>
      <c r="K410">
        <v>24</v>
      </c>
      <c r="L410">
        <v>6</v>
      </c>
      <c r="M410">
        <v>37</v>
      </c>
      <c r="N410">
        <v>18</v>
      </c>
      <c r="O410">
        <v>1.36</v>
      </c>
      <c r="P410">
        <v>6.75</v>
      </c>
      <c r="Q410">
        <v>3.25</v>
      </c>
      <c r="R410">
        <v>4.18</v>
      </c>
      <c r="S410">
        <v>0.6</v>
      </c>
    </row>
    <row r="411" spans="1:24" x14ac:dyDescent="0.25">
      <c r="A411">
        <v>4538</v>
      </c>
      <c r="B411" t="s">
        <v>1453</v>
      </c>
      <c r="C411">
        <v>9</v>
      </c>
      <c r="D411">
        <v>8</v>
      </c>
      <c r="E411">
        <v>4.3600000000000003</v>
      </c>
      <c r="F411">
        <v>24</v>
      </c>
      <c r="G411">
        <v>24</v>
      </c>
      <c r="H411">
        <v>0</v>
      </c>
      <c r="I411">
        <v>146</v>
      </c>
      <c r="J411">
        <v>147</v>
      </c>
      <c r="K411">
        <v>71</v>
      </c>
      <c r="L411">
        <v>16</v>
      </c>
      <c r="M411">
        <v>105</v>
      </c>
      <c r="N411">
        <v>51</v>
      </c>
      <c r="O411">
        <v>1.36</v>
      </c>
      <c r="P411">
        <v>6.45</v>
      </c>
      <c r="Q411">
        <v>3.18</v>
      </c>
      <c r="R411">
        <v>4.1900000000000004</v>
      </c>
      <c r="S411">
        <v>1.7</v>
      </c>
      <c r="U411" s="1">
        <v>-3</v>
      </c>
      <c r="V411" s="1">
        <v>-3</v>
      </c>
      <c r="W411" s="1">
        <v>7</v>
      </c>
    </row>
    <row r="412" spans="1:24" x14ac:dyDescent="0.25">
      <c r="A412">
        <v>2431</v>
      </c>
      <c r="B412" t="s">
        <v>2509</v>
      </c>
      <c r="C412">
        <v>2</v>
      </c>
      <c r="D412">
        <v>1</v>
      </c>
      <c r="E412">
        <v>3.91</v>
      </c>
      <c r="F412">
        <v>0</v>
      </c>
      <c r="G412">
        <v>30</v>
      </c>
      <c r="H412">
        <v>0</v>
      </c>
      <c r="I412">
        <v>30</v>
      </c>
      <c r="J412">
        <v>27</v>
      </c>
      <c r="K412">
        <v>13</v>
      </c>
      <c r="L412">
        <v>3</v>
      </c>
      <c r="M412">
        <v>27</v>
      </c>
      <c r="N412">
        <v>15</v>
      </c>
      <c r="O412">
        <v>1.42</v>
      </c>
      <c r="P412">
        <v>8.0500000000000007</v>
      </c>
      <c r="Q412">
        <v>4.57</v>
      </c>
      <c r="R412">
        <v>4.1900000000000004</v>
      </c>
      <c r="S412">
        <v>0</v>
      </c>
    </row>
    <row r="413" spans="1:24" x14ac:dyDescent="0.25">
      <c r="A413">
        <v>563</v>
      </c>
      <c r="B413" t="s">
        <v>2534</v>
      </c>
      <c r="C413">
        <v>2</v>
      </c>
      <c r="D413">
        <v>1</v>
      </c>
      <c r="E413">
        <v>4.01</v>
      </c>
      <c r="F413">
        <v>0</v>
      </c>
      <c r="G413">
        <v>30</v>
      </c>
      <c r="H413">
        <v>0</v>
      </c>
      <c r="I413">
        <v>30</v>
      </c>
      <c r="J413">
        <v>28</v>
      </c>
      <c r="K413">
        <v>13</v>
      </c>
      <c r="L413">
        <v>3</v>
      </c>
      <c r="M413">
        <v>26</v>
      </c>
      <c r="N413">
        <v>15</v>
      </c>
      <c r="O413">
        <v>1.44</v>
      </c>
      <c r="P413">
        <v>7.82</v>
      </c>
      <c r="Q413">
        <v>4.58</v>
      </c>
      <c r="R413">
        <v>4.1900000000000004</v>
      </c>
      <c r="S413">
        <v>0</v>
      </c>
    </row>
    <row r="414" spans="1:24" x14ac:dyDescent="0.25">
      <c r="A414">
        <v>1116</v>
      </c>
      <c r="B414" t="s">
        <v>16848</v>
      </c>
      <c r="C414">
        <v>2</v>
      </c>
      <c r="D414">
        <v>1</v>
      </c>
      <c r="E414">
        <v>3.96</v>
      </c>
      <c r="F414">
        <v>8</v>
      </c>
      <c r="G414">
        <v>8</v>
      </c>
      <c r="H414">
        <v>0</v>
      </c>
      <c r="I414">
        <v>50</v>
      </c>
      <c r="J414">
        <v>52</v>
      </c>
      <c r="K414">
        <v>22</v>
      </c>
      <c r="L414">
        <v>6</v>
      </c>
      <c r="M414">
        <v>33</v>
      </c>
      <c r="N414">
        <v>14</v>
      </c>
      <c r="O414">
        <v>1.32</v>
      </c>
      <c r="P414">
        <v>5.92</v>
      </c>
      <c r="Q414">
        <v>2.46</v>
      </c>
      <c r="R414">
        <v>4.1900000000000004</v>
      </c>
      <c r="S414">
        <v>0.6</v>
      </c>
    </row>
    <row r="415" spans="1:24" x14ac:dyDescent="0.25">
      <c r="A415">
        <v>9167</v>
      </c>
      <c r="B415" t="s">
        <v>2211</v>
      </c>
      <c r="C415">
        <v>2</v>
      </c>
      <c r="D415">
        <v>1</v>
      </c>
      <c r="E415">
        <v>3.95</v>
      </c>
      <c r="F415">
        <v>0</v>
      </c>
      <c r="G415">
        <v>30</v>
      </c>
      <c r="H415">
        <v>0</v>
      </c>
      <c r="I415">
        <v>30</v>
      </c>
      <c r="J415">
        <v>28</v>
      </c>
      <c r="K415">
        <v>13</v>
      </c>
      <c r="L415">
        <v>3</v>
      </c>
      <c r="M415">
        <v>26</v>
      </c>
      <c r="N415">
        <v>14</v>
      </c>
      <c r="O415">
        <v>1.42</v>
      </c>
      <c r="P415">
        <v>7.89</v>
      </c>
      <c r="Q415">
        <v>4.34</v>
      </c>
      <c r="R415">
        <v>4.1900000000000004</v>
      </c>
      <c r="S415">
        <v>0</v>
      </c>
    </row>
    <row r="416" spans="1:24" x14ac:dyDescent="0.25">
      <c r="A416">
        <v>3234</v>
      </c>
      <c r="B416" t="s">
        <v>2393</v>
      </c>
      <c r="C416">
        <v>3</v>
      </c>
      <c r="D416">
        <v>3</v>
      </c>
      <c r="E416">
        <v>4.25</v>
      </c>
      <c r="F416">
        <v>5</v>
      </c>
      <c r="G416">
        <v>24</v>
      </c>
      <c r="H416">
        <v>0</v>
      </c>
      <c r="I416">
        <v>50</v>
      </c>
      <c r="J416">
        <v>51</v>
      </c>
      <c r="K416">
        <v>24</v>
      </c>
      <c r="L416">
        <v>5</v>
      </c>
      <c r="M416">
        <v>33</v>
      </c>
      <c r="N416">
        <v>18</v>
      </c>
      <c r="O416">
        <v>1.37</v>
      </c>
      <c r="P416">
        <v>5.95</v>
      </c>
      <c r="Q416">
        <v>3.16</v>
      </c>
      <c r="R416">
        <v>4.1900000000000004</v>
      </c>
      <c r="S416">
        <v>0.2</v>
      </c>
      <c r="U416" s="1">
        <v>-10</v>
      </c>
      <c r="V416" s="1">
        <v>-10</v>
      </c>
      <c r="W416" s="1">
        <v>-4</v>
      </c>
    </row>
    <row r="417" spans="1:23" x14ac:dyDescent="0.25">
      <c r="A417">
        <v>3681</v>
      </c>
      <c r="B417" t="s">
        <v>16847</v>
      </c>
      <c r="C417">
        <v>2</v>
      </c>
      <c r="D417">
        <v>1</v>
      </c>
      <c r="E417">
        <v>3.99</v>
      </c>
      <c r="F417">
        <v>0</v>
      </c>
      <c r="G417">
        <v>30</v>
      </c>
      <c r="H417">
        <v>0</v>
      </c>
      <c r="I417">
        <v>30</v>
      </c>
      <c r="J417">
        <v>30</v>
      </c>
      <c r="K417">
        <v>13</v>
      </c>
      <c r="L417">
        <v>3</v>
      </c>
      <c r="M417">
        <v>21</v>
      </c>
      <c r="N417">
        <v>11</v>
      </c>
      <c r="O417">
        <v>1.37</v>
      </c>
      <c r="P417">
        <v>6.3</v>
      </c>
      <c r="Q417">
        <v>3.21</v>
      </c>
      <c r="R417">
        <v>4.1900000000000004</v>
      </c>
      <c r="S417">
        <v>0</v>
      </c>
    </row>
    <row r="418" spans="1:23" x14ac:dyDescent="0.25">
      <c r="A418">
        <v>10343</v>
      </c>
      <c r="B418" t="s">
        <v>2569</v>
      </c>
      <c r="C418">
        <v>2</v>
      </c>
      <c r="D418">
        <v>1</v>
      </c>
      <c r="E418">
        <v>4.0199999999999996</v>
      </c>
      <c r="F418">
        <v>0</v>
      </c>
      <c r="G418">
        <v>30</v>
      </c>
      <c r="H418">
        <v>0</v>
      </c>
      <c r="I418">
        <v>30</v>
      </c>
      <c r="J418">
        <v>30</v>
      </c>
      <c r="K418">
        <v>13</v>
      </c>
      <c r="L418">
        <v>3</v>
      </c>
      <c r="M418">
        <v>22</v>
      </c>
      <c r="N418">
        <v>12</v>
      </c>
      <c r="O418">
        <v>1.4</v>
      </c>
      <c r="P418">
        <v>6.73</v>
      </c>
      <c r="Q418">
        <v>3.63</v>
      </c>
      <c r="R418">
        <v>4.1900000000000004</v>
      </c>
      <c r="S418">
        <v>0</v>
      </c>
    </row>
    <row r="419" spans="1:23" x14ac:dyDescent="0.25">
      <c r="A419">
        <v>3240</v>
      </c>
      <c r="B419" t="s">
        <v>1529</v>
      </c>
      <c r="C419">
        <v>4</v>
      </c>
      <c r="D419">
        <v>4</v>
      </c>
      <c r="E419">
        <v>4.49</v>
      </c>
      <c r="F419">
        <v>12</v>
      </c>
      <c r="G419">
        <v>12</v>
      </c>
      <c r="H419">
        <v>0</v>
      </c>
      <c r="I419">
        <v>69</v>
      </c>
      <c r="J419">
        <v>70</v>
      </c>
      <c r="K419">
        <v>34</v>
      </c>
      <c r="L419">
        <v>6</v>
      </c>
      <c r="M419">
        <v>47</v>
      </c>
      <c r="N419">
        <v>29</v>
      </c>
      <c r="O419">
        <v>1.44</v>
      </c>
      <c r="P419">
        <v>6.1</v>
      </c>
      <c r="Q419">
        <v>3.83</v>
      </c>
      <c r="R419">
        <v>4.1900000000000004</v>
      </c>
      <c r="S419">
        <v>0.8</v>
      </c>
      <c r="U419" s="1">
        <v>-11</v>
      </c>
      <c r="V419" s="1">
        <v>-11</v>
      </c>
      <c r="W419" s="1">
        <v>1</v>
      </c>
    </row>
    <row r="420" spans="1:23" x14ac:dyDescent="0.25">
      <c r="A420">
        <v>7624</v>
      </c>
      <c r="B420" t="s">
        <v>2289</v>
      </c>
      <c r="C420">
        <v>2</v>
      </c>
      <c r="D420">
        <v>1</v>
      </c>
      <c r="E420">
        <v>4.0599999999999996</v>
      </c>
      <c r="F420">
        <v>0</v>
      </c>
      <c r="G420">
        <v>30</v>
      </c>
      <c r="H420">
        <v>0</v>
      </c>
      <c r="I420">
        <v>30</v>
      </c>
      <c r="J420">
        <v>30</v>
      </c>
      <c r="K420">
        <v>14</v>
      </c>
      <c r="L420">
        <v>3</v>
      </c>
      <c r="M420">
        <v>25</v>
      </c>
      <c r="N420">
        <v>13</v>
      </c>
      <c r="O420">
        <v>1.42</v>
      </c>
      <c r="P420">
        <v>7.43</v>
      </c>
      <c r="Q420">
        <v>3.91</v>
      </c>
      <c r="R420">
        <v>4.1900000000000004</v>
      </c>
      <c r="S420">
        <v>0</v>
      </c>
    </row>
    <row r="421" spans="1:23" x14ac:dyDescent="0.25">
      <c r="A421" t="s">
        <v>2221</v>
      </c>
      <c r="B421" t="s">
        <v>2222</v>
      </c>
      <c r="C421">
        <v>2</v>
      </c>
      <c r="D421">
        <v>1</v>
      </c>
      <c r="E421">
        <v>3.98</v>
      </c>
      <c r="F421">
        <v>0</v>
      </c>
      <c r="G421">
        <v>30</v>
      </c>
      <c r="H421">
        <v>0</v>
      </c>
      <c r="I421">
        <v>30</v>
      </c>
      <c r="J421">
        <v>31</v>
      </c>
      <c r="K421">
        <v>13</v>
      </c>
      <c r="L421">
        <v>3</v>
      </c>
      <c r="M421">
        <v>21</v>
      </c>
      <c r="N421">
        <v>10</v>
      </c>
      <c r="O421">
        <v>1.36</v>
      </c>
      <c r="P421">
        <v>6.2</v>
      </c>
      <c r="Q421">
        <v>2.99</v>
      </c>
      <c r="R421">
        <v>4.1900000000000004</v>
      </c>
      <c r="S421">
        <v>0</v>
      </c>
    </row>
    <row r="422" spans="1:23" x14ac:dyDescent="0.25">
      <c r="A422">
        <v>3403</v>
      </c>
      <c r="B422" t="s">
        <v>1541</v>
      </c>
      <c r="C422">
        <v>11</v>
      </c>
      <c r="D422">
        <v>10</v>
      </c>
      <c r="E422">
        <v>4.5</v>
      </c>
      <c r="F422">
        <v>28</v>
      </c>
      <c r="G422">
        <v>29</v>
      </c>
      <c r="H422">
        <v>0</v>
      </c>
      <c r="I422">
        <v>179</v>
      </c>
      <c r="J422">
        <v>182</v>
      </c>
      <c r="K422">
        <v>89</v>
      </c>
      <c r="L422">
        <v>15</v>
      </c>
      <c r="M422">
        <v>124</v>
      </c>
      <c r="N422">
        <v>80</v>
      </c>
      <c r="O422">
        <v>1.47</v>
      </c>
      <c r="P422">
        <v>6.24</v>
      </c>
      <c r="Q422">
        <v>4.05</v>
      </c>
      <c r="R422">
        <v>4.2</v>
      </c>
      <c r="S422">
        <v>2</v>
      </c>
      <c r="U422" s="1">
        <v>-9</v>
      </c>
      <c r="V422" s="1">
        <v>-9</v>
      </c>
      <c r="W422" s="1">
        <v>4</v>
      </c>
    </row>
    <row r="423" spans="1:23" x14ac:dyDescent="0.25">
      <c r="A423">
        <v>2180</v>
      </c>
      <c r="B423" t="s">
        <v>16846</v>
      </c>
      <c r="C423">
        <v>2</v>
      </c>
      <c r="D423">
        <v>1</v>
      </c>
      <c r="E423">
        <v>3.93</v>
      </c>
      <c r="F423">
        <v>0</v>
      </c>
      <c r="G423">
        <v>30</v>
      </c>
      <c r="H423">
        <v>0</v>
      </c>
      <c r="I423">
        <v>30</v>
      </c>
      <c r="J423">
        <v>28</v>
      </c>
      <c r="K423">
        <v>13</v>
      </c>
      <c r="L423">
        <v>3</v>
      </c>
      <c r="M423">
        <v>26</v>
      </c>
      <c r="N423">
        <v>15</v>
      </c>
      <c r="O423">
        <v>1.43</v>
      </c>
      <c r="P423">
        <v>7.89</v>
      </c>
      <c r="Q423">
        <v>4.51</v>
      </c>
      <c r="R423">
        <v>4.2</v>
      </c>
      <c r="S423">
        <v>0</v>
      </c>
    </row>
    <row r="424" spans="1:23" x14ac:dyDescent="0.25">
      <c r="A424">
        <v>9533</v>
      </c>
      <c r="B424" t="s">
        <v>2172</v>
      </c>
      <c r="C424">
        <v>2</v>
      </c>
      <c r="D424">
        <v>1</v>
      </c>
      <c r="E424">
        <v>3.85</v>
      </c>
      <c r="F424">
        <v>0</v>
      </c>
      <c r="G424">
        <v>30</v>
      </c>
      <c r="H424">
        <v>0</v>
      </c>
      <c r="I424">
        <v>30</v>
      </c>
      <c r="J424">
        <v>30</v>
      </c>
      <c r="K424">
        <v>13</v>
      </c>
      <c r="L424">
        <v>4</v>
      </c>
      <c r="M424">
        <v>23</v>
      </c>
      <c r="N424">
        <v>10</v>
      </c>
      <c r="O424">
        <v>1.33</v>
      </c>
      <c r="P424">
        <v>7.04</v>
      </c>
      <c r="Q424">
        <v>3.06</v>
      </c>
      <c r="R424">
        <v>4.2</v>
      </c>
      <c r="S424">
        <v>0</v>
      </c>
    </row>
    <row r="425" spans="1:23" x14ac:dyDescent="0.25">
      <c r="A425">
        <v>4454</v>
      </c>
      <c r="B425" t="s">
        <v>16845</v>
      </c>
      <c r="C425">
        <v>2</v>
      </c>
      <c r="D425">
        <v>1</v>
      </c>
      <c r="E425">
        <v>3.98</v>
      </c>
      <c r="F425">
        <v>0</v>
      </c>
      <c r="G425">
        <v>30</v>
      </c>
      <c r="H425">
        <v>0</v>
      </c>
      <c r="I425">
        <v>30</v>
      </c>
      <c r="J425">
        <v>29</v>
      </c>
      <c r="K425">
        <v>13</v>
      </c>
      <c r="L425">
        <v>3</v>
      </c>
      <c r="M425">
        <v>24</v>
      </c>
      <c r="N425">
        <v>13</v>
      </c>
      <c r="O425">
        <v>1.4</v>
      </c>
      <c r="P425">
        <v>7.08</v>
      </c>
      <c r="Q425">
        <v>3.87</v>
      </c>
      <c r="R425">
        <v>4.2</v>
      </c>
      <c r="S425">
        <v>0</v>
      </c>
    </row>
    <row r="426" spans="1:23" x14ac:dyDescent="0.25">
      <c r="A426">
        <v>3599</v>
      </c>
      <c r="B426" t="s">
        <v>16844</v>
      </c>
      <c r="C426">
        <v>2</v>
      </c>
      <c r="D426">
        <v>1</v>
      </c>
      <c r="E426">
        <v>3.95</v>
      </c>
      <c r="F426">
        <v>0</v>
      </c>
      <c r="G426">
        <v>30</v>
      </c>
      <c r="H426">
        <v>0</v>
      </c>
      <c r="I426">
        <v>30</v>
      </c>
      <c r="J426">
        <v>30</v>
      </c>
      <c r="K426">
        <v>13</v>
      </c>
      <c r="L426">
        <v>4</v>
      </c>
      <c r="M426">
        <v>23</v>
      </c>
      <c r="N426">
        <v>11</v>
      </c>
      <c r="O426">
        <v>1.36</v>
      </c>
      <c r="P426">
        <v>6.96</v>
      </c>
      <c r="Q426">
        <v>3.3</v>
      </c>
      <c r="R426">
        <v>4.2</v>
      </c>
      <c r="S426">
        <v>0</v>
      </c>
    </row>
    <row r="427" spans="1:23" x14ac:dyDescent="0.25">
      <c r="A427">
        <v>4845</v>
      </c>
      <c r="B427" t="s">
        <v>1895</v>
      </c>
      <c r="C427">
        <v>2</v>
      </c>
      <c r="D427">
        <v>1</v>
      </c>
      <c r="E427">
        <v>4.1900000000000004</v>
      </c>
      <c r="F427">
        <v>2</v>
      </c>
      <c r="G427">
        <v>14</v>
      </c>
      <c r="H427">
        <v>0</v>
      </c>
      <c r="I427">
        <v>32</v>
      </c>
      <c r="J427">
        <v>33</v>
      </c>
      <c r="K427">
        <v>15</v>
      </c>
      <c r="L427">
        <v>3</v>
      </c>
      <c r="M427">
        <v>19</v>
      </c>
      <c r="N427">
        <v>11</v>
      </c>
      <c r="O427">
        <v>1.39</v>
      </c>
      <c r="P427">
        <v>5.47</v>
      </c>
      <c r="Q427">
        <v>3.1</v>
      </c>
      <c r="R427">
        <v>4.2</v>
      </c>
      <c r="S427">
        <v>0.1</v>
      </c>
    </row>
    <row r="428" spans="1:23" x14ac:dyDescent="0.25">
      <c r="A428">
        <v>3166</v>
      </c>
      <c r="B428" t="s">
        <v>1999</v>
      </c>
      <c r="C428">
        <v>2</v>
      </c>
      <c r="D428">
        <v>1</v>
      </c>
      <c r="E428">
        <v>4.0599999999999996</v>
      </c>
      <c r="F428">
        <v>0</v>
      </c>
      <c r="G428">
        <v>30</v>
      </c>
      <c r="H428">
        <v>0</v>
      </c>
      <c r="I428">
        <v>30</v>
      </c>
      <c r="J428">
        <v>30</v>
      </c>
      <c r="K428">
        <v>14</v>
      </c>
      <c r="L428">
        <v>3</v>
      </c>
      <c r="M428">
        <v>22</v>
      </c>
      <c r="N428">
        <v>12</v>
      </c>
      <c r="O428">
        <v>1.41</v>
      </c>
      <c r="P428">
        <v>6.67</v>
      </c>
      <c r="Q428">
        <v>3.64</v>
      </c>
      <c r="R428">
        <v>4.2</v>
      </c>
      <c r="S428">
        <v>0</v>
      </c>
    </row>
    <row r="429" spans="1:23" x14ac:dyDescent="0.25">
      <c r="A429">
        <v>3321</v>
      </c>
      <c r="B429" t="s">
        <v>1383</v>
      </c>
      <c r="C429">
        <v>4</v>
      </c>
      <c r="D429">
        <v>2</v>
      </c>
      <c r="E429">
        <v>3.69</v>
      </c>
      <c r="F429">
        <v>0</v>
      </c>
      <c r="G429">
        <v>57</v>
      </c>
      <c r="H429">
        <v>0</v>
      </c>
      <c r="I429">
        <v>60</v>
      </c>
      <c r="J429">
        <v>58</v>
      </c>
      <c r="K429">
        <v>25</v>
      </c>
      <c r="L429">
        <v>8</v>
      </c>
      <c r="M429">
        <v>51</v>
      </c>
      <c r="N429">
        <v>19</v>
      </c>
      <c r="O429">
        <v>1.28</v>
      </c>
      <c r="P429">
        <v>7.59</v>
      </c>
      <c r="Q429">
        <v>2.83</v>
      </c>
      <c r="R429">
        <v>4.2</v>
      </c>
      <c r="S429">
        <v>0.1</v>
      </c>
      <c r="U429" s="1">
        <v>-5</v>
      </c>
      <c r="V429" s="1">
        <v>-5</v>
      </c>
      <c r="W429" s="1">
        <v>0</v>
      </c>
    </row>
    <row r="430" spans="1:23" x14ac:dyDescent="0.25">
      <c r="A430">
        <v>10091</v>
      </c>
      <c r="B430" t="s">
        <v>2529</v>
      </c>
      <c r="C430">
        <v>5</v>
      </c>
      <c r="D430">
        <v>4</v>
      </c>
      <c r="E430">
        <v>4.0999999999999996</v>
      </c>
      <c r="F430">
        <v>10</v>
      </c>
      <c r="G430">
        <v>34</v>
      </c>
      <c r="H430">
        <v>0</v>
      </c>
      <c r="I430">
        <v>92</v>
      </c>
      <c r="J430">
        <v>90</v>
      </c>
      <c r="K430">
        <v>42</v>
      </c>
      <c r="L430">
        <v>11</v>
      </c>
      <c r="M430">
        <v>74</v>
      </c>
      <c r="N430">
        <v>37</v>
      </c>
      <c r="O430">
        <v>1.37</v>
      </c>
      <c r="P430">
        <v>7.23</v>
      </c>
      <c r="Q430">
        <v>3.58</v>
      </c>
      <c r="R430">
        <v>4.2</v>
      </c>
      <c r="S430">
        <v>0.4</v>
      </c>
    </row>
    <row r="431" spans="1:23" x14ac:dyDescent="0.25">
      <c r="A431">
        <v>1267</v>
      </c>
      <c r="B431" t="s">
        <v>16843</v>
      </c>
      <c r="C431">
        <v>2</v>
      </c>
      <c r="D431">
        <v>1</v>
      </c>
      <c r="E431">
        <v>4.04</v>
      </c>
      <c r="F431">
        <v>2</v>
      </c>
      <c r="G431">
        <v>24</v>
      </c>
      <c r="H431">
        <v>0</v>
      </c>
      <c r="I431">
        <v>35</v>
      </c>
      <c r="J431">
        <v>35</v>
      </c>
      <c r="K431">
        <v>16</v>
      </c>
      <c r="L431">
        <v>3</v>
      </c>
      <c r="M431">
        <v>26</v>
      </c>
      <c r="N431">
        <v>15</v>
      </c>
      <c r="O431">
        <v>1.41</v>
      </c>
      <c r="P431">
        <v>6.63</v>
      </c>
      <c r="Q431">
        <v>3.76</v>
      </c>
      <c r="R431">
        <v>4.21</v>
      </c>
      <c r="S431">
        <v>0.1</v>
      </c>
    </row>
    <row r="432" spans="1:23" x14ac:dyDescent="0.25">
      <c r="A432">
        <v>7531</v>
      </c>
      <c r="B432" t="s">
        <v>2278</v>
      </c>
      <c r="C432">
        <v>3</v>
      </c>
      <c r="D432">
        <v>3</v>
      </c>
      <c r="E432">
        <v>4.1100000000000003</v>
      </c>
      <c r="F432">
        <v>5</v>
      </c>
      <c r="G432">
        <v>23</v>
      </c>
      <c r="H432">
        <v>0</v>
      </c>
      <c r="I432">
        <v>50</v>
      </c>
      <c r="J432">
        <v>49</v>
      </c>
      <c r="K432">
        <v>23</v>
      </c>
      <c r="L432">
        <v>6</v>
      </c>
      <c r="M432">
        <v>40</v>
      </c>
      <c r="N432">
        <v>19</v>
      </c>
      <c r="O432">
        <v>1.36</v>
      </c>
      <c r="P432">
        <v>7.16</v>
      </c>
      <c r="Q432">
        <v>3.42</v>
      </c>
      <c r="R432">
        <v>4.21</v>
      </c>
      <c r="S432">
        <v>0.2</v>
      </c>
    </row>
    <row r="433" spans="1:24" x14ac:dyDescent="0.25">
      <c r="A433">
        <v>7773</v>
      </c>
      <c r="B433" t="s">
        <v>2436</v>
      </c>
      <c r="C433">
        <v>2</v>
      </c>
      <c r="D433">
        <v>2</v>
      </c>
      <c r="E433">
        <v>3.63</v>
      </c>
      <c r="F433">
        <v>0</v>
      </c>
      <c r="G433">
        <v>36</v>
      </c>
      <c r="H433">
        <v>0</v>
      </c>
      <c r="I433">
        <v>41</v>
      </c>
      <c r="J433">
        <v>37</v>
      </c>
      <c r="K433">
        <v>16</v>
      </c>
      <c r="L433">
        <v>5</v>
      </c>
      <c r="M433">
        <v>37</v>
      </c>
      <c r="N433">
        <v>16</v>
      </c>
      <c r="O433">
        <v>1.32</v>
      </c>
      <c r="P433">
        <v>8.27</v>
      </c>
      <c r="Q433">
        <v>3.62</v>
      </c>
      <c r="R433">
        <v>4.21</v>
      </c>
      <c r="S433">
        <v>0</v>
      </c>
    </row>
    <row r="434" spans="1:24" x14ac:dyDescent="0.25">
      <c r="A434">
        <v>4235</v>
      </c>
      <c r="B434" t="s">
        <v>1431</v>
      </c>
      <c r="C434">
        <v>13</v>
      </c>
      <c r="D434">
        <v>10</v>
      </c>
      <c r="E434">
        <v>4.0999999999999996</v>
      </c>
      <c r="F434">
        <v>30</v>
      </c>
      <c r="G434">
        <v>30</v>
      </c>
      <c r="H434">
        <v>0</v>
      </c>
      <c r="I434">
        <v>195</v>
      </c>
      <c r="J434">
        <v>194</v>
      </c>
      <c r="K434">
        <v>89</v>
      </c>
      <c r="L434">
        <v>28</v>
      </c>
      <c r="M434">
        <v>149</v>
      </c>
      <c r="N434">
        <v>52</v>
      </c>
      <c r="O434">
        <v>1.27</v>
      </c>
      <c r="P434">
        <v>6.89</v>
      </c>
      <c r="Q434">
        <v>2.4</v>
      </c>
      <c r="R434">
        <v>4.21</v>
      </c>
      <c r="S434">
        <v>2.2000000000000002</v>
      </c>
      <c r="U434" s="1">
        <v>12</v>
      </c>
      <c r="V434" s="1">
        <v>12</v>
      </c>
      <c r="W434" s="1">
        <v>18</v>
      </c>
    </row>
    <row r="435" spans="1:24" x14ac:dyDescent="0.25">
      <c r="A435">
        <v>3521</v>
      </c>
      <c r="B435" t="s">
        <v>2374</v>
      </c>
      <c r="C435">
        <v>2</v>
      </c>
      <c r="D435">
        <v>1</v>
      </c>
      <c r="E435">
        <v>3.97</v>
      </c>
      <c r="F435">
        <v>0</v>
      </c>
      <c r="G435">
        <v>30</v>
      </c>
      <c r="H435">
        <v>0</v>
      </c>
      <c r="I435">
        <v>30</v>
      </c>
      <c r="J435">
        <v>29</v>
      </c>
      <c r="K435">
        <v>13</v>
      </c>
      <c r="L435">
        <v>3</v>
      </c>
      <c r="M435">
        <v>25</v>
      </c>
      <c r="N435">
        <v>13</v>
      </c>
      <c r="O435">
        <v>1.41</v>
      </c>
      <c r="P435">
        <v>7.6</v>
      </c>
      <c r="Q435">
        <v>3.99</v>
      </c>
      <c r="R435">
        <v>4.21</v>
      </c>
      <c r="S435">
        <v>0</v>
      </c>
    </row>
    <row r="436" spans="1:24" x14ac:dyDescent="0.25">
      <c r="A436">
        <v>2899</v>
      </c>
      <c r="B436" t="s">
        <v>2541</v>
      </c>
      <c r="C436">
        <v>2</v>
      </c>
      <c r="D436">
        <v>1</v>
      </c>
      <c r="E436">
        <v>3.96</v>
      </c>
      <c r="F436">
        <v>7</v>
      </c>
      <c r="G436">
        <v>11</v>
      </c>
      <c r="H436">
        <v>0</v>
      </c>
      <c r="I436">
        <v>48</v>
      </c>
      <c r="J436">
        <v>47</v>
      </c>
      <c r="K436">
        <v>21</v>
      </c>
      <c r="L436">
        <v>6</v>
      </c>
      <c r="M436">
        <v>38</v>
      </c>
      <c r="N436">
        <v>18</v>
      </c>
      <c r="O436">
        <v>1.36</v>
      </c>
      <c r="P436">
        <v>7.11</v>
      </c>
      <c r="Q436">
        <v>3.35</v>
      </c>
      <c r="R436">
        <v>4.21</v>
      </c>
      <c r="S436">
        <v>0.4</v>
      </c>
    </row>
    <row r="437" spans="1:24" x14ac:dyDescent="0.25">
      <c r="A437">
        <v>7397</v>
      </c>
      <c r="B437" t="s">
        <v>1693</v>
      </c>
      <c r="C437">
        <v>2</v>
      </c>
      <c r="D437">
        <v>2</v>
      </c>
      <c r="E437">
        <v>4.21</v>
      </c>
      <c r="F437">
        <v>8</v>
      </c>
      <c r="G437">
        <v>10</v>
      </c>
      <c r="H437">
        <v>0</v>
      </c>
      <c r="I437">
        <v>48</v>
      </c>
      <c r="J437">
        <v>51</v>
      </c>
      <c r="K437">
        <v>23</v>
      </c>
      <c r="L437">
        <v>5</v>
      </c>
      <c r="M437">
        <v>30</v>
      </c>
      <c r="N437">
        <v>14</v>
      </c>
      <c r="O437">
        <v>1.35</v>
      </c>
      <c r="P437">
        <v>5.51</v>
      </c>
      <c r="Q437">
        <v>2.57</v>
      </c>
      <c r="R437">
        <v>4.21</v>
      </c>
      <c r="S437">
        <v>0.4</v>
      </c>
    </row>
    <row r="438" spans="1:24" x14ac:dyDescent="0.25">
      <c r="A438">
        <v>1442</v>
      </c>
      <c r="B438" t="s">
        <v>2286</v>
      </c>
      <c r="C438">
        <v>2</v>
      </c>
      <c r="D438">
        <v>1</v>
      </c>
      <c r="E438">
        <v>3.99</v>
      </c>
      <c r="F438">
        <v>0</v>
      </c>
      <c r="G438">
        <v>30</v>
      </c>
      <c r="H438">
        <v>0</v>
      </c>
      <c r="I438">
        <v>30</v>
      </c>
      <c r="J438">
        <v>29</v>
      </c>
      <c r="K438">
        <v>13</v>
      </c>
      <c r="L438">
        <v>3</v>
      </c>
      <c r="M438">
        <v>24</v>
      </c>
      <c r="N438">
        <v>13</v>
      </c>
      <c r="O438">
        <v>1.4</v>
      </c>
      <c r="P438">
        <v>7.22</v>
      </c>
      <c r="Q438">
        <v>3.9</v>
      </c>
      <c r="R438">
        <v>4.21</v>
      </c>
      <c r="S438">
        <v>0</v>
      </c>
    </row>
    <row r="439" spans="1:24" x14ac:dyDescent="0.25">
      <c r="A439">
        <v>106</v>
      </c>
      <c r="B439" t="s">
        <v>2313</v>
      </c>
      <c r="C439">
        <v>4</v>
      </c>
      <c r="D439">
        <v>4</v>
      </c>
      <c r="E439">
        <v>4.45</v>
      </c>
      <c r="F439">
        <v>12</v>
      </c>
      <c r="G439">
        <v>12</v>
      </c>
      <c r="H439">
        <v>0</v>
      </c>
      <c r="I439">
        <v>70</v>
      </c>
      <c r="J439">
        <v>73</v>
      </c>
      <c r="K439">
        <v>35</v>
      </c>
      <c r="L439">
        <v>8</v>
      </c>
      <c r="M439">
        <v>46</v>
      </c>
      <c r="N439">
        <v>24</v>
      </c>
      <c r="O439">
        <v>1.38</v>
      </c>
      <c r="P439">
        <v>5.88</v>
      </c>
      <c r="Q439">
        <v>3.06</v>
      </c>
      <c r="R439">
        <v>4.21</v>
      </c>
      <c r="S439">
        <v>0.8</v>
      </c>
      <c r="U439" s="1">
        <v>-9</v>
      </c>
      <c r="V439" s="1">
        <v>-9</v>
      </c>
      <c r="W439" s="1">
        <v>3</v>
      </c>
    </row>
    <row r="440" spans="1:24" x14ac:dyDescent="0.25">
      <c r="A440">
        <v>234</v>
      </c>
      <c r="B440" t="s">
        <v>1806</v>
      </c>
      <c r="C440">
        <v>2</v>
      </c>
      <c r="D440">
        <v>1</v>
      </c>
      <c r="E440">
        <v>4.04</v>
      </c>
      <c r="F440">
        <v>0</v>
      </c>
      <c r="G440">
        <v>30</v>
      </c>
      <c r="H440">
        <v>0</v>
      </c>
      <c r="I440">
        <v>30</v>
      </c>
      <c r="J440">
        <v>29</v>
      </c>
      <c r="K440">
        <v>13</v>
      </c>
      <c r="L440">
        <v>3</v>
      </c>
      <c r="M440">
        <v>23</v>
      </c>
      <c r="N440">
        <v>14</v>
      </c>
      <c r="O440">
        <v>1.43</v>
      </c>
      <c r="P440">
        <v>6.95</v>
      </c>
      <c r="Q440">
        <v>4.09</v>
      </c>
      <c r="R440">
        <v>4.21</v>
      </c>
      <c r="S440">
        <v>0</v>
      </c>
    </row>
    <row r="441" spans="1:24" x14ac:dyDescent="0.25">
      <c r="A441">
        <v>1669</v>
      </c>
      <c r="B441" t="s">
        <v>16842</v>
      </c>
      <c r="C441">
        <v>2</v>
      </c>
      <c r="D441">
        <v>1</v>
      </c>
      <c r="E441">
        <v>3.87</v>
      </c>
      <c r="F441">
        <v>0</v>
      </c>
      <c r="G441">
        <v>30</v>
      </c>
      <c r="H441">
        <v>0</v>
      </c>
      <c r="I441">
        <v>30</v>
      </c>
      <c r="J441">
        <v>27</v>
      </c>
      <c r="K441">
        <v>13</v>
      </c>
      <c r="L441">
        <v>3</v>
      </c>
      <c r="M441">
        <v>29</v>
      </c>
      <c r="N441">
        <v>15</v>
      </c>
      <c r="O441">
        <v>1.41</v>
      </c>
      <c r="P441">
        <v>8.6300000000000008</v>
      </c>
      <c r="Q441">
        <v>4.54</v>
      </c>
      <c r="R441">
        <v>4.22</v>
      </c>
      <c r="S441">
        <v>0</v>
      </c>
    </row>
    <row r="442" spans="1:24" x14ac:dyDescent="0.25">
      <c r="A442">
        <v>4307</v>
      </c>
      <c r="B442" t="s">
        <v>1593</v>
      </c>
      <c r="C442">
        <v>4</v>
      </c>
      <c r="D442">
        <v>3</v>
      </c>
      <c r="E442">
        <v>3.97</v>
      </c>
      <c r="F442">
        <v>0</v>
      </c>
      <c r="G442">
        <v>42</v>
      </c>
      <c r="H442">
        <v>0</v>
      </c>
      <c r="I442">
        <v>63</v>
      </c>
      <c r="J442">
        <v>63</v>
      </c>
      <c r="K442">
        <v>28</v>
      </c>
      <c r="L442">
        <v>7</v>
      </c>
      <c r="M442">
        <v>48</v>
      </c>
      <c r="N442">
        <v>23</v>
      </c>
      <c r="O442">
        <v>1.37</v>
      </c>
      <c r="P442">
        <v>6.84</v>
      </c>
      <c r="Q442">
        <v>3.32</v>
      </c>
      <c r="R442">
        <v>4.22</v>
      </c>
      <c r="S442">
        <v>0.1</v>
      </c>
    </row>
    <row r="443" spans="1:24" x14ac:dyDescent="0.25">
      <c r="A443">
        <v>7525</v>
      </c>
      <c r="B443" t="s">
        <v>2438</v>
      </c>
      <c r="C443">
        <v>2</v>
      </c>
      <c r="D443">
        <v>1</v>
      </c>
      <c r="E443">
        <v>3.9</v>
      </c>
      <c r="F443">
        <v>0</v>
      </c>
      <c r="G443">
        <v>30</v>
      </c>
      <c r="H443">
        <v>0</v>
      </c>
      <c r="I443">
        <v>30</v>
      </c>
      <c r="J443">
        <v>29</v>
      </c>
      <c r="K443">
        <v>13</v>
      </c>
      <c r="L443">
        <v>3</v>
      </c>
      <c r="M443">
        <v>23</v>
      </c>
      <c r="N443">
        <v>12</v>
      </c>
      <c r="O443">
        <v>1.37</v>
      </c>
      <c r="P443">
        <v>6.93</v>
      </c>
      <c r="Q443">
        <v>3.51</v>
      </c>
      <c r="R443">
        <v>4.22</v>
      </c>
      <c r="S443">
        <v>0</v>
      </c>
    </row>
    <row r="444" spans="1:24" x14ac:dyDescent="0.25">
      <c r="A444">
        <v>8476</v>
      </c>
      <c r="B444" t="s">
        <v>2132</v>
      </c>
      <c r="C444">
        <v>3</v>
      </c>
      <c r="D444">
        <v>3</v>
      </c>
      <c r="E444">
        <v>4.37</v>
      </c>
      <c r="F444">
        <v>5</v>
      </c>
      <c r="G444">
        <v>26</v>
      </c>
      <c r="H444">
        <v>0</v>
      </c>
      <c r="I444">
        <v>50</v>
      </c>
      <c r="J444">
        <v>52</v>
      </c>
      <c r="K444">
        <v>24</v>
      </c>
      <c r="L444">
        <v>4</v>
      </c>
      <c r="M444">
        <v>32</v>
      </c>
      <c r="N444">
        <v>21</v>
      </c>
      <c r="O444">
        <v>1.45</v>
      </c>
      <c r="P444">
        <v>5.82</v>
      </c>
      <c r="Q444">
        <v>3.77</v>
      </c>
      <c r="R444">
        <v>4.22</v>
      </c>
      <c r="S444">
        <v>0.1</v>
      </c>
      <c r="U444" s="1">
        <v>-13</v>
      </c>
      <c r="V444" s="1">
        <v>-12</v>
      </c>
      <c r="X444" s="1">
        <v>-6</v>
      </c>
    </row>
    <row r="445" spans="1:24" x14ac:dyDescent="0.25">
      <c r="A445">
        <v>5985</v>
      </c>
      <c r="B445" t="s">
        <v>1505</v>
      </c>
      <c r="C445">
        <v>6</v>
      </c>
      <c r="D445">
        <v>5</v>
      </c>
      <c r="E445">
        <v>4.46</v>
      </c>
      <c r="F445">
        <v>15</v>
      </c>
      <c r="G445">
        <v>17</v>
      </c>
      <c r="H445">
        <v>0</v>
      </c>
      <c r="I445">
        <v>95</v>
      </c>
      <c r="J445">
        <v>94</v>
      </c>
      <c r="K445">
        <v>47</v>
      </c>
      <c r="L445">
        <v>9</v>
      </c>
      <c r="M445">
        <v>74</v>
      </c>
      <c r="N445">
        <v>44</v>
      </c>
      <c r="O445">
        <v>1.45</v>
      </c>
      <c r="P445">
        <v>7</v>
      </c>
      <c r="Q445">
        <v>4.1399999999999997</v>
      </c>
      <c r="R445">
        <v>4.22</v>
      </c>
      <c r="S445">
        <v>0.9</v>
      </c>
      <c r="U445" s="1">
        <v>-9</v>
      </c>
      <c r="V445" s="1">
        <v>-9</v>
      </c>
      <c r="X445" s="1">
        <v>0</v>
      </c>
    </row>
    <row r="446" spans="1:24" x14ac:dyDescent="0.25">
      <c r="A446">
        <v>8402</v>
      </c>
      <c r="B446" t="s">
        <v>2236</v>
      </c>
      <c r="C446">
        <v>2</v>
      </c>
      <c r="D446">
        <v>1</v>
      </c>
      <c r="E446">
        <v>3.88</v>
      </c>
      <c r="F446">
        <v>0</v>
      </c>
      <c r="G446">
        <v>30</v>
      </c>
      <c r="H446">
        <v>0</v>
      </c>
      <c r="I446">
        <v>30</v>
      </c>
      <c r="J446">
        <v>27</v>
      </c>
      <c r="K446">
        <v>13</v>
      </c>
      <c r="L446">
        <v>3</v>
      </c>
      <c r="M446">
        <v>27</v>
      </c>
      <c r="N446">
        <v>15</v>
      </c>
      <c r="O446">
        <v>1.4</v>
      </c>
      <c r="P446">
        <v>8.24</v>
      </c>
      <c r="Q446">
        <v>4.3899999999999997</v>
      </c>
      <c r="R446">
        <v>4.22</v>
      </c>
      <c r="S446">
        <v>0</v>
      </c>
    </row>
    <row r="447" spans="1:24" x14ac:dyDescent="0.25">
      <c r="A447">
        <v>7841</v>
      </c>
      <c r="B447" t="s">
        <v>2506</v>
      </c>
      <c r="C447">
        <v>3</v>
      </c>
      <c r="D447">
        <v>2</v>
      </c>
      <c r="E447">
        <v>3.8</v>
      </c>
      <c r="F447">
        <v>0</v>
      </c>
      <c r="G447">
        <v>34</v>
      </c>
      <c r="H447">
        <v>0</v>
      </c>
      <c r="I447">
        <v>45</v>
      </c>
      <c r="J447">
        <v>42</v>
      </c>
      <c r="K447">
        <v>19</v>
      </c>
      <c r="L447">
        <v>5</v>
      </c>
      <c r="M447">
        <v>38</v>
      </c>
      <c r="N447">
        <v>19</v>
      </c>
      <c r="O447">
        <v>1.36</v>
      </c>
      <c r="P447">
        <v>7.54</v>
      </c>
      <c r="Q447">
        <v>3.74</v>
      </c>
      <c r="R447">
        <v>4.22</v>
      </c>
      <c r="S447">
        <v>0</v>
      </c>
    </row>
    <row r="448" spans="1:24" x14ac:dyDescent="0.25">
      <c r="A448">
        <v>11132</v>
      </c>
      <c r="B448" t="s">
        <v>1446</v>
      </c>
      <c r="C448">
        <v>8</v>
      </c>
      <c r="D448">
        <v>7</v>
      </c>
      <c r="E448">
        <v>4.26</v>
      </c>
      <c r="F448">
        <v>22</v>
      </c>
      <c r="G448">
        <v>22</v>
      </c>
      <c r="H448">
        <v>0</v>
      </c>
      <c r="I448">
        <v>126</v>
      </c>
      <c r="J448">
        <v>130</v>
      </c>
      <c r="K448">
        <v>60</v>
      </c>
      <c r="L448">
        <v>15</v>
      </c>
      <c r="M448">
        <v>84</v>
      </c>
      <c r="N448">
        <v>36</v>
      </c>
      <c r="O448">
        <v>1.31</v>
      </c>
      <c r="P448">
        <v>6</v>
      </c>
      <c r="Q448">
        <v>2.5499999999999998</v>
      </c>
      <c r="R448">
        <v>4.22</v>
      </c>
      <c r="S448">
        <v>1.4</v>
      </c>
      <c r="U448" s="1">
        <v>0</v>
      </c>
      <c r="V448" s="1">
        <v>0</v>
      </c>
      <c r="W448" s="1">
        <v>9</v>
      </c>
    </row>
    <row r="449" spans="1:24" x14ac:dyDescent="0.25">
      <c r="A449">
        <v>4722</v>
      </c>
      <c r="B449" t="s">
        <v>1410</v>
      </c>
      <c r="C449">
        <v>3</v>
      </c>
      <c r="D449">
        <v>2</v>
      </c>
      <c r="E449">
        <v>4.01</v>
      </c>
      <c r="F449">
        <v>0</v>
      </c>
      <c r="G449">
        <v>48</v>
      </c>
      <c r="H449">
        <v>0</v>
      </c>
      <c r="I449">
        <v>49</v>
      </c>
      <c r="J449">
        <v>45</v>
      </c>
      <c r="K449">
        <v>22</v>
      </c>
      <c r="L449">
        <v>5</v>
      </c>
      <c r="M449">
        <v>45</v>
      </c>
      <c r="N449">
        <v>25</v>
      </c>
      <c r="O449">
        <v>1.43</v>
      </c>
      <c r="P449">
        <v>8.27</v>
      </c>
      <c r="Q449">
        <v>4.5199999999999996</v>
      </c>
      <c r="R449">
        <v>4.22</v>
      </c>
      <c r="S449">
        <v>0</v>
      </c>
      <c r="U449" s="1">
        <v>-10</v>
      </c>
      <c r="V449" s="1">
        <v>-10</v>
      </c>
      <c r="X449" s="1">
        <v>-3</v>
      </c>
    </row>
    <row r="450" spans="1:24" x14ac:dyDescent="0.25">
      <c r="A450">
        <v>8591</v>
      </c>
      <c r="B450" t="s">
        <v>1506</v>
      </c>
      <c r="C450">
        <v>7</v>
      </c>
      <c r="D450">
        <v>7</v>
      </c>
      <c r="E450">
        <v>4.41</v>
      </c>
      <c r="F450">
        <v>19</v>
      </c>
      <c r="G450">
        <v>19</v>
      </c>
      <c r="H450">
        <v>0</v>
      </c>
      <c r="I450">
        <v>111</v>
      </c>
      <c r="J450">
        <v>115</v>
      </c>
      <c r="K450">
        <v>54</v>
      </c>
      <c r="L450">
        <v>12</v>
      </c>
      <c r="M450">
        <v>73</v>
      </c>
      <c r="N450">
        <v>36</v>
      </c>
      <c r="O450">
        <v>1.36</v>
      </c>
      <c r="P450">
        <v>5.91</v>
      </c>
      <c r="Q450">
        <v>2.89</v>
      </c>
      <c r="R450">
        <v>4.22</v>
      </c>
      <c r="S450">
        <v>1.2</v>
      </c>
      <c r="U450" s="1">
        <v>-5</v>
      </c>
      <c r="V450" s="1">
        <v>-5</v>
      </c>
      <c r="W450" s="1">
        <v>6</v>
      </c>
    </row>
    <row r="451" spans="1:24" x14ac:dyDescent="0.25">
      <c r="A451">
        <v>1695</v>
      </c>
      <c r="B451" t="s">
        <v>1849</v>
      </c>
      <c r="C451">
        <v>2</v>
      </c>
      <c r="D451">
        <v>1</v>
      </c>
      <c r="E451">
        <v>3.96</v>
      </c>
      <c r="F451">
        <v>0</v>
      </c>
      <c r="G451">
        <v>30</v>
      </c>
      <c r="H451">
        <v>0</v>
      </c>
      <c r="I451">
        <v>30</v>
      </c>
      <c r="J451">
        <v>30</v>
      </c>
      <c r="K451">
        <v>13</v>
      </c>
      <c r="L451">
        <v>3</v>
      </c>
      <c r="M451">
        <v>23</v>
      </c>
      <c r="N451">
        <v>11</v>
      </c>
      <c r="O451">
        <v>1.36</v>
      </c>
      <c r="P451">
        <v>6.83</v>
      </c>
      <c r="Q451">
        <v>3.27</v>
      </c>
      <c r="R451">
        <v>4.22</v>
      </c>
      <c r="S451">
        <v>0</v>
      </c>
    </row>
    <row r="452" spans="1:24" x14ac:dyDescent="0.25">
      <c r="A452">
        <v>3282</v>
      </c>
      <c r="B452" t="s">
        <v>2117</v>
      </c>
      <c r="C452">
        <v>2</v>
      </c>
      <c r="D452">
        <v>2</v>
      </c>
      <c r="E452">
        <v>4.24</v>
      </c>
      <c r="F452">
        <v>2</v>
      </c>
      <c r="G452">
        <v>25</v>
      </c>
      <c r="H452">
        <v>0</v>
      </c>
      <c r="I452">
        <v>34</v>
      </c>
      <c r="J452">
        <v>36</v>
      </c>
      <c r="K452">
        <v>16</v>
      </c>
      <c r="L452">
        <v>3</v>
      </c>
      <c r="M452">
        <v>21</v>
      </c>
      <c r="N452">
        <v>12</v>
      </c>
      <c r="O452">
        <v>1.42</v>
      </c>
      <c r="P452">
        <v>5.46</v>
      </c>
      <c r="Q452">
        <v>3.28</v>
      </c>
      <c r="R452">
        <v>4.22</v>
      </c>
      <c r="S452">
        <v>0.1</v>
      </c>
    </row>
    <row r="453" spans="1:24" x14ac:dyDescent="0.25">
      <c r="A453">
        <v>6832</v>
      </c>
      <c r="B453" t="s">
        <v>2219</v>
      </c>
      <c r="C453">
        <v>2</v>
      </c>
      <c r="D453">
        <v>1</v>
      </c>
      <c r="E453">
        <v>4.04</v>
      </c>
      <c r="F453">
        <v>0</v>
      </c>
      <c r="G453">
        <v>30</v>
      </c>
      <c r="H453">
        <v>0</v>
      </c>
      <c r="I453">
        <v>30</v>
      </c>
      <c r="J453">
        <v>29</v>
      </c>
      <c r="K453">
        <v>13</v>
      </c>
      <c r="L453">
        <v>3</v>
      </c>
      <c r="M453">
        <v>24</v>
      </c>
      <c r="N453">
        <v>15</v>
      </c>
      <c r="O453">
        <v>1.44</v>
      </c>
      <c r="P453">
        <v>7.32</v>
      </c>
      <c r="Q453">
        <v>4.38</v>
      </c>
      <c r="R453">
        <v>4.2300000000000004</v>
      </c>
      <c r="S453">
        <v>0</v>
      </c>
    </row>
    <row r="454" spans="1:24" x14ac:dyDescent="0.25">
      <c r="A454">
        <v>5213</v>
      </c>
      <c r="B454" t="s">
        <v>2556</v>
      </c>
      <c r="C454">
        <v>3</v>
      </c>
      <c r="D454">
        <v>2</v>
      </c>
      <c r="E454">
        <v>3.73</v>
      </c>
      <c r="F454">
        <v>0</v>
      </c>
      <c r="G454">
        <v>45</v>
      </c>
      <c r="H454">
        <v>31</v>
      </c>
      <c r="I454">
        <v>45</v>
      </c>
      <c r="J454">
        <v>42</v>
      </c>
      <c r="K454">
        <v>19</v>
      </c>
      <c r="L454">
        <v>6</v>
      </c>
      <c r="M454">
        <v>40</v>
      </c>
      <c r="N454">
        <v>18</v>
      </c>
      <c r="O454">
        <v>1.34</v>
      </c>
      <c r="P454">
        <v>8</v>
      </c>
      <c r="Q454">
        <v>3.57</v>
      </c>
      <c r="R454">
        <v>4.2300000000000004</v>
      </c>
      <c r="S454">
        <v>0</v>
      </c>
      <c r="U454" s="1">
        <v>7</v>
      </c>
      <c r="V454" s="1">
        <v>7</v>
      </c>
      <c r="W454" s="1">
        <v>8</v>
      </c>
    </row>
    <row r="455" spans="1:24" x14ac:dyDescent="0.25">
      <c r="A455">
        <v>5518</v>
      </c>
      <c r="B455" t="s">
        <v>2273</v>
      </c>
      <c r="C455">
        <v>2</v>
      </c>
      <c r="D455">
        <v>1</v>
      </c>
      <c r="E455">
        <v>4.05</v>
      </c>
      <c r="F455">
        <v>0</v>
      </c>
      <c r="G455">
        <v>30</v>
      </c>
      <c r="H455">
        <v>0</v>
      </c>
      <c r="I455">
        <v>30</v>
      </c>
      <c r="J455">
        <v>31</v>
      </c>
      <c r="K455">
        <v>14</v>
      </c>
      <c r="L455">
        <v>3</v>
      </c>
      <c r="M455">
        <v>21</v>
      </c>
      <c r="N455">
        <v>12</v>
      </c>
      <c r="O455">
        <v>1.41</v>
      </c>
      <c r="P455">
        <v>6.18</v>
      </c>
      <c r="Q455">
        <v>3.46</v>
      </c>
      <c r="R455">
        <v>4.2300000000000004</v>
      </c>
      <c r="S455">
        <v>0</v>
      </c>
    </row>
    <row r="456" spans="1:24" x14ac:dyDescent="0.25">
      <c r="A456">
        <v>4553</v>
      </c>
      <c r="B456" t="s">
        <v>2356</v>
      </c>
      <c r="C456">
        <v>2</v>
      </c>
      <c r="D456">
        <v>1</v>
      </c>
      <c r="E456">
        <v>3.82</v>
      </c>
      <c r="F456">
        <v>0</v>
      </c>
      <c r="G456">
        <v>30</v>
      </c>
      <c r="H456">
        <v>0</v>
      </c>
      <c r="I456">
        <v>30</v>
      </c>
      <c r="J456">
        <v>26</v>
      </c>
      <c r="K456">
        <v>13</v>
      </c>
      <c r="L456">
        <v>3</v>
      </c>
      <c r="M456">
        <v>30</v>
      </c>
      <c r="N456">
        <v>16</v>
      </c>
      <c r="O456">
        <v>1.41</v>
      </c>
      <c r="P456">
        <v>9.1300000000000008</v>
      </c>
      <c r="Q456">
        <v>4.75</v>
      </c>
      <c r="R456">
        <v>4.2300000000000004</v>
      </c>
      <c r="S456">
        <v>0</v>
      </c>
    </row>
    <row r="457" spans="1:24" x14ac:dyDescent="0.25">
      <c r="A457">
        <v>2267</v>
      </c>
      <c r="B457" t="s">
        <v>2414</v>
      </c>
      <c r="C457">
        <v>2</v>
      </c>
      <c r="D457">
        <v>1</v>
      </c>
      <c r="E457">
        <v>3.78</v>
      </c>
      <c r="F457">
        <v>0</v>
      </c>
      <c r="G457">
        <v>30</v>
      </c>
      <c r="H457">
        <v>0</v>
      </c>
      <c r="I457">
        <v>30</v>
      </c>
      <c r="J457">
        <v>28</v>
      </c>
      <c r="K457">
        <v>13</v>
      </c>
      <c r="L457">
        <v>4</v>
      </c>
      <c r="M457">
        <v>27</v>
      </c>
      <c r="N457">
        <v>13</v>
      </c>
      <c r="O457">
        <v>1.36</v>
      </c>
      <c r="P457">
        <v>8.0500000000000007</v>
      </c>
      <c r="Q457">
        <v>3.81</v>
      </c>
      <c r="R457">
        <v>4.2300000000000004</v>
      </c>
      <c r="S457">
        <v>0</v>
      </c>
    </row>
    <row r="458" spans="1:24" x14ac:dyDescent="0.25">
      <c r="A458">
        <v>2766</v>
      </c>
      <c r="B458" t="s">
        <v>16841</v>
      </c>
      <c r="C458">
        <v>2</v>
      </c>
      <c r="D458">
        <v>1</v>
      </c>
      <c r="E458">
        <v>4.03</v>
      </c>
      <c r="F458">
        <v>0</v>
      </c>
      <c r="G458">
        <v>30</v>
      </c>
      <c r="H458">
        <v>0</v>
      </c>
      <c r="I458">
        <v>30</v>
      </c>
      <c r="J458">
        <v>29</v>
      </c>
      <c r="K458">
        <v>13</v>
      </c>
      <c r="L458">
        <v>3</v>
      </c>
      <c r="M458">
        <v>24</v>
      </c>
      <c r="N458">
        <v>14</v>
      </c>
      <c r="O458">
        <v>1.42</v>
      </c>
      <c r="P458">
        <v>7.09</v>
      </c>
      <c r="Q458">
        <v>4.0999999999999996</v>
      </c>
      <c r="R458">
        <v>4.2300000000000004</v>
      </c>
      <c r="S458">
        <v>0</v>
      </c>
    </row>
    <row r="459" spans="1:24" x14ac:dyDescent="0.25">
      <c r="A459">
        <v>9264</v>
      </c>
      <c r="B459" t="s">
        <v>2143</v>
      </c>
      <c r="C459">
        <v>2</v>
      </c>
      <c r="D459">
        <v>1</v>
      </c>
      <c r="E459">
        <v>4.12</v>
      </c>
      <c r="F459">
        <v>0</v>
      </c>
      <c r="G459">
        <v>30</v>
      </c>
      <c r="H459">
        <v>0</v>
      </c>
      <c r="I459">
        <v>30</v>
      </c>
      <c r="J459">
        <v>31</v>
      </c>
      <c r="K459">
        <v>14</v>
      </c>
      <c r="L459">
        <v>3</v>
      </c>
      <c r="M459">
        <v>21</v>
      </c>
      <c r="N459">
        <v>12</v>
      </c>
      <c r="O459">
        <v>1.41</v>
      </c>
      <c r="P459">
        <v>6.18</v>
      </c>
      <c r="Q459">
        <v>3.55</v>
      </c>
      <c r="R459">
        <v>4.2300000000000004</v>
      </c>
      <c r="S459">
        <v>0</v>
      </c>
    </row>
    <row r="460" spans="1:24" x14ac:dyDescent="0.25">
      <c r="A460">
        <v>901</v>
      </c>
      <c r="B460" t="s">
        <v>16840</v>
      </c>
      <c r="C460">
        <v>2</v>
      </c>
      <c r="D460">
        <v>1</v>
      </c>
      <c r="E460">
        <v>3.99</v>
      </c>
      <c r="F460">
        <v>0</v>
      </c>
      <c r="G460">
        <v>30</v>
      </c>
      <c r="H460">
        <v>0</v>
      </c>
      <c r="I460">
        <v>30</v>
      </c>
      <c r="J460">
        <v>30</v>
      </c>
      <c r="K460">
        <v>13</v>
      </c>
      <c r="L460">
        <v>3</v>
      </c>
      <c r="M460">
        <v>23</v>
      </c>
      <c r="N460">
        <v>12</v>
      </c>
      <c r="O460">
        <v>1.39</v>
      </c>
      <c r="P460">
        <v>6.89</v>
      </c>
      <c r="Q460">
        <v>3.69</v>
      </c>
      <c r="R460">
        <v>4.2300000000000004</v>
      </c>
      <c r="S460">
        <v>0</v>
      </c>
    </row>
    <row r="461" spans="1:24" x14ac:dyDescent="0.25">
      <c r="A461">
        <v>4591</v>
      </c>
      <c r="B461" t="s">
        <v>16839</v>
      </c>
      <c r="C461">
        <v>2</v>
      </c>
      <c r="D461">
        <v>1</v>
      </c>
      <c r="E461">
        <v>4.03</v>
      </c>
      <c r="F461">
        <v>0</v>
      </c>
      <c r="G461">
        <v>30</v>
      </c>
      <c r="H461">
        <v>0</v>
      </c>
      <c r="I461">
        <v>30</v>
      </c>
      <c r="J461">
        <v>31</v>
      </c>
      <c r="K461">
        <v>13</v>
      </c>
      <c r="L461">
        <v>3</v>
      </c>
      <c r="M461">
        <v>20</v>
      </c>
      <c r="N461">
        <v>10</v>
      </c>
      <c r="O461">
        <v>1.37</v>
      </c>
      <c r="P461">
        <v>6.03</v>
      </c>
      <c r="Q461">
        <v>3.01</v>
      </c>
      <c r="R461">
        <v>4.2300000000000004</v>
      </c>
      <c r="S461">
        <v>0</v>
      </c>
    </row>
    <row r="462" spans="1:24" x14ac:dyDescent="0.25">
      <c r="A462">
        <v>7038</v>
      </c>
      <c r="B462" t="s">
        <v>1848</v>
      </c>
      <c r="C462">
        <v>2</v>
      </c>
      <c r="D462">
        <v>1</v>
      </c>
      <c r="E462">
        <v>4.0599999999999996</v>
      </c>
      <c r="F462">
        <v>0</v>
      </c>
      <c r="G462">
        <v>30</v>
      </c>
      <c r="H462">
        <v>0</v>
      </c>
      <c r="I462">
        <v>30</v>
      </c>
      <c r="J462">
        <v>26</v>
      </c>
      <c r="K462">
        <v>14</v>
      </c>
      <c r="L462">
        <v>3</v>
      </c>
      <c r="M462">
        <v>31</v>
      </c>
      <c r="N462">
        <v>19</v>
      </c>
      <c r="O462">
        <v>1.49</v>
      </c>
      <c r="P462">
        <v>9.18</v>
      </c>
      <c r="Q462">
        <v>5.62</v>
      </c>
      <c r="R462">
        <v>4.2300000000000004</v>
      </c>
      <c r="S462">
        <v>0</v>
      </c>
    </row>
    <row r="463" spans="1:24" x14ac:dyDescent="0.25">
      <c r="A463">
        <v>10688</v>
      </c>
      <c r="B463" t="s">
        <v>1961</v>
      </c>
      <c r="C463">
        <v>3</v>
      </c>
      <c r="D463">
        <v>3</v>
      </c>
      <c r="E463">
        <v>4.26</v>
      </c>
      <c r="F463">
        <v>6</v>
      </c>
      <c r="G463">
        <v>18</v>
      </c>
      <c r="H463">
        <v>0</v>
      </c>
      <c r="I463">
        <v>50</v>
      </c>
      <c r="J463">
        <v>48</v>
      </c>
      <c r="K463">
        <v>24</v>
      </c>
      <c r="L463">
        <v>5</v>
      </c>
      <c r="M463">
        <v>42</v>
      </c>
      <c r="N463">
        <v>22</v>
      </c>
      <c r="O463">
        <v>1.4</v>
      </c>
      <c r="P463">
        <v>7.53</v>
      </c>
      <c r="Q463">
        <v>4</v>
      </c>
      <c r="R463">
        <v>4.2300000000000004</v>
      </c>
      <c r="S463">
        <v>0.2</v>
      </c>
      <c r="U463" s="1">
        <v>-10</v>
      </c>
      <c r="V463" s="1">
        <v>-10</v>
      </c>
      <c r="X463" s="1">
        <v>-4</v>
      </c>
    </row>
    <row r="464" spans="1:24" x14ac:dyDescent="0.25">
      <c r="A464" t="s">
        <v>16837</v>
      </c>
      <c r="B464" t="s">
        <v>16838</v>
      </c>
      <c r="C464">
        <v>3</v>
      </c>
      <c r="D464">
        <v>3</v>
      </c>
      <c r="E464">
        <v>4.34</v>
      </c>
      <c r="F464">
        <v>8</v>
      </c>
      <c r="G464">
        <v>9</v>
      </c>
      <c r="H464">
        <v>0</v>
      </c>
      <c r="I464">
        <v>49</v>
      </c>
      <c r="J464">
        <v>48</v>
      </c>
      <c r="K464">
        <v>24</v>
      </c>
      <c r="L464">
        <v>5</v>
      </c>
      <c r="M464">
        <v>38</v>
      </c>
      <c r="N464">
        <v>20</v>
      </c>
      <c r="O464">
        <v>1.39</v>
      </c>
      <c r="P464">
        <v>6.91</v>
      </c>
      <c r="Q464">
        <v>3.73</v>
      </c>
      <c r="R464">
        <v>4.2300000000000004</v>
      </c>
      <c r="S464">
        <v>0.5</v>
      </c>
    </row>
    <row r="465" spans="1:24" x14ac:dyDescent="0.25">
      <c r="A465">
        <v>2385</v>
      </c>
      <c r="B465" t="s">
        <v>2298</v>
      </c>
      <c r="C465">
        <v>2</v>
      </c>
      <c r="D465">
        <v>1</v>
      </c>
      <c r="E465">
        <v>3.95</v>
      </c>
      <c r="F465">
        <v>0</v>
      </c>
      <c r="G465">
        <v>30</v>
      </c>
      <c r="H465">
        <v>0</v>
      </c>
      <c r="I465">
        <v>30</v>
      </c>
      <c r="J465">
        <v>27</v>
      </c>
      <c r="K465">
        <v>13</v>
      </c>
      <c r="L465">
        <v>3</v>
      </c>
      <c r="M465">
        <v>29</v>
      </c>
      <c r="N465">
        <v>17</v>
      </c>
      <c r="O465">
        <v>1.44</v>
      </c>
      <c r="P465">
        <v>8.6</v>
      </c>
      <c r="Q465">
        <v>4.95</v>
      </c>
      <c r="R465">
        <v>4.24</v>
      </c>
      <c r="S465">
        <v>0</v>
      </c>
    </row>
    <row r="466" spans="1:24" x14ac:dyDescent="0.25">
      <c r="A466">
        <v>10095</v>
      </c>
      <c r="B466" t="s">
        <v>1997</v>
      </c>
      <c r="C466">
        <v>2</v>
      </c>
      <c r="D466">
        <v>1</v>
      </c>
      <c r="E466">
        <v>4.03</v>
      </c>
      <c r="F466">
        <v>0</v>
      </c>
      <c r="G466">
        <v>30</v>
      </c>
      <c r="H466">
        <v>0</v>
      </c>
      <c r="I466">
        <v>30</v>
      </c>
      <c r="J466">
        <v>28</v>
      </c>
      <c r="K466">
        <v>13</v>
      </c>
      <c r="L466">
        <v>3</v>
      </c>
      <c r="M466">
        <v>27</v>
      </c>
      <c r="N466">
        <v>16</v>
      </c>
      <c r="O466">
        <v>1.45</v>
      </c>
      <c r="P466">
        <v>8.19</v>
      </c>
      <c r="Q466">
        <v>4.78</v>
      </c>
      <c r="R466">
        <v>4.24</v>
      </c>
      <c r="S466">
        <v>0</v>
      </c>
    </row>
    <row r="467" spans="1:24" x14ac:dyDescent="0.25">
      <c r="A467">
        <v>8070</v>
      </c>
      <c r="B467" t="s">
        <v>2030</v>
      </c>
      <c r="C467">
        <v>2</v>
      </c>
      <c r="D467">
        <v>2</v>
      </c>
      <c r="E467">
        <v>4.16</v>
      </c>
      <c r="F467">
        <v>2</v>
      </c>
      <c r="G467">
        <v>24</v>
      </c>
      <c r="H467">
        <v>0</v>
      </c>
      <c r="I467">
        <v>36</v>
      </c>
      <c r="J467">
        <v>36</v>
      </c>
      <c r="K467">
        <v>17</v>
      </c>
      <c r="L467">
        <v>4</v>
      </c>
      <c r="M467">
        <v>26</v>
      </c>
      <c r="N467">
        <v>15</v>
      </c>
      <c r="O467">
        <v>1.41</v>
      </c>
      <c r="P467">
        <v>6.47</v>
      </c>
      <c r="Q467">
        <v>3.72</v>
      </c>
      <c r="R467">
        <v>4.24</v>
      </c>
      <c r="S467">
        <v>0.1</v>
      </c>
    </row>
    <row r="468" spans="1:24" x14ac:dyDescent="0.25">
      <c r="A468">
        <v>3833</v>
      </c>
      <c r="B468" t="s">
        <v>16836</v>
      </c>
      <c r="C468">
        <v>2</v>
      </c>
      <c r="D468">
        <v>2</v>
      </c>
      <c r="E468">
        <v>4.1399999999999997</v>
      </c>
      <c r="F468">
        <v>2</v>
      </c>
      <c r="G468">
        <v>23</v>
      </c>
      <c r="H468">
        <v>0</v>
      </c>
      <c r="I468">
        <v>36</v>
      </c>
      <c r="J468">
        <v>37</v>
      </c>
      <c r="K468">
        <v>17</v>
      </c>
      <c r="L468">
        <v>4</v>
      </c>
      <c r="M468">
        <v>26</v>
      </c>
      <c r="N468">
        <v>13</v>
      </c>
      <c r="O468">
        <v>1.37</v>
      </c>
      <c r="P468">
        <v>6.39</v>
      </c>
      <c r="Q468">
        <v>3.21</v>
      </c>
      <c r="R468">
        <v>4.24</v>
      </c>
      <c r="S468">
        <v>0.1</v>
      </c>
    </row>
    <row r="469" spans="1:24" x14ac:dyDescent="0.25">
      <c r="A469">
        <v>2105</v>
      </c>
      <c r="B469" t="s">
        <v>1830</v>
      </c>
      <c r="C469">
        <v>2</v>
      </c>
      <c r="D469">
        <v>1</v>
      </c>
      <c r="E469">
        <v>4.07</v>
      </c>
      <c r="F469">
        <v>0</v>
      </c>
      <c r="G469">
        <v>30</v>
      </c>
      <c r="H469">
        <v>0</v>
      </c>
      <c r="I469">
        <v>30</v>
      </c>
      <c r="J469">
        <v>29</v>
      </c>
      <c r="K469">
        <v>14</v>
      </c>
      <c r="L469">
        <v>3</v>
      </c>
      <c r="M469">
        <v>25</v>
      </c>
      <c r="N469">
        <v>14</v>
      </c>
      <c r="O469">
        <v>1.44</v>
      </c>
      <c r="P469">
        <v>7.36</v>
      </c>
      <c r="Q469">
        <v>4.3099999999999996</v>
      </c>
      <c r="R469">
        <v>4.24</v>
      </c>
      <c r="S469">
        <v>0</v>
      </c>
    </row>
    <row r="470" spans="1:24" x14ac:dyDescent="0.25">
      <c r="A470">
        <v>7986</v>
      </c>
      <c r="B470" t="s">
        <v>2541</v>
      </c>
      <c r="C470">
        <v>2</v>
      </c>
      <c r="D470">
        <v>1</v>
      </c>
      <c r="E470">
        <v>4.04</v>
      </c>
      <c r="F470">
        <v>0</v>
      </c>
      <c r="G470">
        <v>33</v>
      </c>
      <c r="H470">
        <v>0</v>
      </c>
      <c r="I470">
        <v>33</v>
      </c>
      <c r="J470">
        <v>31</v>
      </c>
      <c r="K470">
        <v>15</v>
      </c>
      <c r="L470">
        <v>3</v>
      </c>
      <c r="M470">
        <v>26</v>
      </c>
      <c r="N470">
        <v>15</v>
      </c>
      <c r="O470">
        <v>1.42</v>
      </c>
      <c r="P470">
        <v>7.26</v>
      </c>
      <c r="Q470">
        <v>4.07</v>
      </c>
      <c r="R470">
        <v>4.24</v>
      </c>
      <c r="S470">
        <v>0</v>
      </c>
      <c r="U470" s="1">
        <v>-11</v>
      </c>
      <c r="V470" s="1">
        <v>-10</v>
      </c>
      <c r="X470" s="1">
        <v>-4</v>
      </c>
    </row>
    <row r="471" spans="1:24" x14ac:dyDescent="0.25">
      <c r="A471">
        <v>4436</v>
      </c>
      <c r="B471" t="s">
        <v>2181</v>
      </c>
      <c r="C471">
        <v>2</v>
      </c>
      <c r="D471">
        <v>1</v>
      </c>
      <c r="E471">
        <v>3.97</v>
      </c>
      <c r="F471">
        <v>0</v>
      </c>
      <c r="G471">
        <v>30</v>
      </c>
      <c r="H471">
        <v>0</v>
      </c>
      <c r="I471">
        <v>30</v>
      </c>
      <c r="J471">
        <v>28</v>
      </c>
      <c r="K471">
        <v>13</v>
      </c>
      <c r="L471">
        <v>3</v>
      </c>
      <c r="M471">
        <v>25</v>
      </c>
      <c r="N471">
        <v>14</v>
      </c>
      <c r="O471">
        <v>1.42</v>
      </c>
      <c r="P471">
        <v>7.56</v>
      </c>
      <c r="Q471">
        <v>4.28</v>
      </c>
      <c r="R471">
        <v>4.24</v>
      </c>
      <c r="S471">
        <v>0</v>
      </c>
    </row>
    <row r="472" spans="1:24" x14ac:dyDescent="0.25">
      <c r="A472">
        <v>564</v>
      </c>
      <c r="B472" t="s">
        <v>16835</v>
      </c>
      <c r="C472">
        <v>2</v>
      </c>
      <c r="D472">
        <v>1</v>
      </c>
      <c r="E472">
        <v>3.89</v>
      </c>
      <c r="F472">
        <v>0</v>
      </c>
      <c r="G472">
        <v>30</v>
      </c>
      <c r="H472">
        <v>0</v>
      </c>
      <c r="I472">
        <v>30</v>
      </c>
      <c r="J472">
        <v>29</v>
      </c>
      <c r="K472">
        <v>13</v>
      </c>
      <c r="L472">
        <v>3</v>
      </c>
      <c r="M472">
        <v>24</v>
      </c>
      <c r="N472">
        <v>12</v>
      </c>
      <c r="O472">
        <v>1.37</v>
      </c>
      <c r="P472">
        <v>7.33</v>
      </c>
      <c r="Q472">
        <v>3.67</v>
      </c>
      <c r="R472">
        <v>4.24</v>
      </c>
      <c r="S472">
        <v>0</v>
      </c>
    </row>
    <row r="473" spans="1:24" x14ac:dyDescent="0.25">
      <c r="A473">
        <v>3799</v>
      </c>
      <c r="B473" t="s">
        <v>2472</v>
      </c>
      <c r="C473">
        <v>2</v>
      </c>
      <c r="D473">
        <v>2</v>
      </c>
      <c r="E473">
        <v>3.97</v>
      </c>
      <c r="F473">
        <v>0</v>
      </c>
      <c r="G473">
        <v>40</v>
      </c>
      <c r="H473">
        <v>0</v>
      </c>
      <c r="I473">
        <v>44</v>
      </c>
      <c r="J473">
        <v>44</v>
      </c>
      <c r="K473">
        <v>19</v>
      </c>
      <c r="L473">
        <v>5</v>
      </c>
      <c r="M473">
        <v>32</v>
      </c>
      <c r="N473">
        <v>17</v>
      </c>
      <c r="O473">
        <v>1.38</v>
      </c>
      <c r="P473">
        <v>6.64</v>
      </c>
      <c r="Q473">
        <v>3.5</v>
      </c>
      <c r="R473">
        <v>4.25</v>
      </c>
      <c r="S473">
        <v>0</v>
      </c>
    </row>
    <row r="474" spans="1:24" x14ac:dyDescent="0.25">
      <c r="A474" t="s">
        <v>2316</v>
      </c>
      <c r="B474" t="s">
        <v>2317</v>
      </c>
      <c r="C474">
        <v>3</v>
      </c>
      <c r="D474">
        <v>3</v>
      </c>
      <c r="E474">
        <v>4.42</v>
      </c>
      <c r="F474">
        <v>8</v>
      </c>
      <c r="G474">
        <v>8</v>
      </c>
      <c r="H474">
        <v>0</v>
      </c>
      <c r="I474">
        <v>50</v>
      </c>
      <c r="J474">
        <v>52</v>
      </c>
      <c r="K474">
        <v>25</v>
      </c>
      <c r="L474">
        <v>6</v>
      </c>
      <c r="M474">
        <v>33</v>
      </c>
      <c r="N474">
        <v>16</v>
      </c>
      <c r="O474">
        <v>1.36</v>
      </c>
      <c r="P474">
        <v>5.9</v>
      </c>
      <c r="Q474">
        <v>2.91</v>
      </c>
      <c r="R474">
        <v>4.25</v>
      </c>
      <c r="S474">
        <v>0.5</v>
      </c>
    </row>
    <row r="475" spans="1:24" x14ac:dyDescent="0.25">
      <c r="A475" t="s">
        <v>16834</v>
      </c>
      <c r="B475" t="s">
        <v>6034</v>
      </c>
      <c r="C475">
        <v>3</v>
      </c>
      <c r="D475">
        <v>3</v>
      </c>
      <c r="E475">
        <v>4.4000000000000004</v>
      </c>
      <c r="F475">
        <v>8</v>
      </c>
      <c r="G475">
        <v>8</v>
      </c>
      <c r="H475">
        <v>0</v>
      </c>
      <c r="I475">
        <v>50</v>
      </c>
      <c r="J475">
        <v>52</v>
      </c>
      <c r="K475">
        <v>24</v>
      </c>
      <c r="L475">
        <v>6</v>
      </c>
      <c r="M475">
        <v>33</v>
      </c>
      <c r="N475">
        <v>16</v>
      </c>
      <c r="O475">
        <v>1.36</v>
      </c>
      <c r="P475">
        <v>5.94</v>
      </c>
      <c r="Q475">
        <v>2.9</v>
      </c>
      <c r="R475">
        <v>4.25</v>
      </c>
      <c r="S475">
        <v>0.5</v>
      </c>
    </row>
    <row r="476" spans="1:24" x14ac:dyDescent="0.25">
      <c r="A476">
        <v>3775</v>
      </c>
      <c r="B476" t="s">
        <v>2031</v>
      </c>
      <c r="C476">
        <v>5</v>
      </c>
      <c r="D476">
        <v>4</v>
      </c>
      <c r="E476">
        <v>4.03</v>
      </c>
      <c r="F476">
        <v>0</v>
      </c>
      <c r="G476">
        <v>55</v>
      </c>
      <c r="H476">
        <v>0</v>
      </c>
      <c r="I476">
        <v>83</v>
      </c>
      <c r="J476">
        <v>82</v>
      </c>
      <c r="K476">
        <v>37</v>
      </c>
      <c r="L476">
        <v>9</v>
      </c>
      <c r="M476">
        <v>63</v>
      </c>
      <c r="N476">
        <v>35</v>
      </c>
      <c r="O476">
        <v>1.4</v>
      </c>
      <c r="P476">
        <v>6.84</v>
      </c>
      <c r="Q476">
        <v>3.77</v>
      </c>
      <c r="R476">
        <v>4.25</v>
      </c>
      <c r="S476">
        <v>0.1</v>
      </c>
    </row>
    <row r="477" spans="1:24" x14ac:dyDescent="0.25">
      <c r="A477">
        <v>9513</v>
      </c>
      <c r="B477" t="s">
        <v>16833</v>
      </c>
      <c r="C477">
        <v>2</v>
      </c>
      <c r="D477">
        <v>1</v>
      </c>
      <c r="E477">
        <v>4.05</v>
      </c>
      <c r="F477">
        <v>0</v>
      </c>
      <c r="G477">
        <v>30</v>
      </c>
      <c r="H477">
        <v>0</v>
      </c>
      <c r="I477">
        <v>30</v>
      </c>
      <c r="J477">
        <v>29</v>
      </c>
      <c r="K477">
        <v>14</v>
      </c>
      <c r="L477">
        <v>3</v>
      </c>
      <c r="M477">
        <v>25</v>
      </c>
      <c r="N477">
        <v>14</v>
      </c>
      <c r="O477">
        <v>1.42</v>
      </c>
      <c r="P477">
        <v>7.5</v>
      </c>
      <c r="Q477">
        <v>4.12</v>
      </c>
      <c r="R477">
        <v>4.25</v>
      </c>
      <c r="S477">
        <v>0</v>
      </c>
    </row>
    <row r="478" spans="1:24" x14ac:dyDescent="0.25">
      <c r="A478">
        <v>4831</v>
      </c>
      <c r="B478" t="s">
        <v>2511</v>
      </c>
      <c r="C478">
        <v>2</v>
      </c>
      <c r="D478">
        <v>1</v>
      </c>
      <c r="E478">
        <v>3.98</v>
      </c>
      <c r="F478">
        <v>0</v>
      </c>
      <c r="G478">
        <v>30</v>
      </c>
      <c r="H478">
        <v>0</v>
      </c>
      <c r="I478">
        <v>30</v>
      </c>
      <c r="J478">
        <v>29</v>
      </c>
      <c r="K478">
        <v>13</v>
      </c>
      <c r="L478">
        <v>3</v>
      </c>
      <c r="M478">
        <v>25</v>
      </c>
      <c r="N478">
        <v>13</v>
      </c>
      <c r="O478">
        <v>1.4</v>
      </c>
      <c r="P478">
        <v>7.41</v>
      </c>
      <c r="Q478">
        <v>3.91</v>
      </c>
      <c r="R478">
        <v>4.25</v>
      </c>
      <c r="S478">
        <v>0</v>
      </c>
      <c r="U478" s="1">
        <v>-12</v>
      </c>
      <c r="V478" s="1">
        <v>-12</v>
      </c>
      <c r="W478" s="1">
        <v>-5</v>
      </c>
    </row>
    <row r="479" spans="1:24" x14ac:dyDescent="0.25">
      <c r="A479">
        <v>3223</v>
      </c>
      <c r="B479" t="s">
        <v>2100</v>
      </c>
      <c r="C479">
        <v>2</v>
      </c>
      <c r="D479">
        <v>1</v>
      </c>
      <c r="E479">
        <v>4.0599999999999996</v>
      </c>
      <c r="F479">
        <v>0</v>
      </c>
      <c r="G479">
        <v>30</v>
      </c>
      <c r="H479">
        <v>0</v>
      </c>
      <c r="I479">
        <v>30</v>
      </c>
      <c r="J479">
        <v>29</v>
      </c>
      <c r="K479">
        <v>14</v>
      </c>
      <c r="L479">
        <v>3</v>
      </c>
      <c r="M479">
        <v>24</v>
      </c>
      <c r="N479">
        <v>14</v>
      </c>
      <c r="O479">
        <v>1.43</v>
      </c>
      <c r="P479">
        <v>7.2</v>
      </c>
      <c r="Q479">
        <v>4.1399999999999997</v>
      </c>
      <c r="R479">
        <v>4.25</v>
      </c>
      <c r="S479">
        <v>0</v>
      </c>
    </row>
    <row r="480" spans="1:24" x14ac:dyDescent="0.25">
      <c r="A480">
        <v>2570</v>
      </c>
      <c r="B480" t="s">
        <v>2387</v>
      </c>
      <c r="C480">
        <v>2</v>
      </c>
      <c r="D480">
        <v>1</v>
      </c>
      <c r="E480">
        <v>3.97</v>
      </c>
      <c r="F480">
        <v>0</v>
      </c>
      <c r="G480">
        <v>30</v>
      </c>
      <c r="H480">
        <v>0</v>
      </c>
      <c r="I480">
        <v>30</v>
      </c>
      <c r="J480">
        <v>29</v>
      </c>
      <c r="K480">
        <v>13</v>
      </c>
      <c r="L480">
        <v>3</v>
      </c>
      <c r="M480">
        <v>25</v>
      </c>
      <c r="N480">
        <v>13</v>
      </c>
      <c r="O480">
        <v>1.41</v>
      </c>
      <c r="P480">
        <v>7.49</v>
      </c>
      <c r="Q480">
        <v>4.03</v>
      </c>
      <c r="R480">
        <v>4.25</v>
      </c>
      <c r="S480">
        <v>0</v>
      </c>
    </row>
    <row r="481" spans="1:24" x14ac:dyDescent="0.25">
      <c r="A481">
        <v>4366</v>
      </c>
      <c r="B481" t="s">
        <v>1548</v>
      </c>
      <c r="C481">
        <v>10</v>
      </c>
      <c r="D481">
        <v>11</v>
      </c>
      <c r="E481">
        <v>4.51</v>
      </c>
      <c r="F481">
        <v>29</v>
      </c>
      <c r="G481">
        <v>29</v>
      </c>
      <c r="H481">
        <v>0</v>
      </c>
      <c r="I481">
        <v>182</v>
      </c>
      <c r="J481">
        <v>195</v>
      </c>
      <c r="K481">
        <v>91</v>
      </c>
      <c r="L481">
        <v>20</v>
      </c>
      <c r="M481">
        <v>106</v>
      </c>
      <c r="N481">
        <v>52</v>
      </c>
      <c r="O481">
        <v>1.36</v>
      </c>
      <c r="P481">
        <v>5.26</v>
      </c>
      <c r="Q481">
        <v>2.59</v>
      </c>
      <c r="R481">
        <v>4.25</v>
      </c>
      <c r="S481">
        <v>1.9</v>
      </c>
      <c r="U481" s="1">
        <v>-3</v>
      </c>
      <c r="V481" s="1">
        <v>-3</v>
      </c>
      <c r="W481" s="1">
        <v>7</v>
      </c>
    </row>
    <row r="482" spans="1:24" x14ac:dyDescent="0.25">
      <c r="A482">
        <v>3064</v>
      </c>
      <c r="B482" t="s">
        <v>2035</v>
      </c>
      <c r="C482">
        <v>2</v>
      </c>
      <c r="D482">
        <v>1</v>
      </c>
      <c r="E482">
        <v>3.95</v>
      </c>
      <c r="F482">
        <v>0</v>
      </c>
      <c r="G482">
        <v>30</v>
      </c>
      <c r="H482">
        <v>0</v>
      </c>
      <c r="I482">
        <v>30</v>
      </c>
      <c r="J482">
        <v>27</v>
      </c>
      <c r="K482">
        <v>13</v>
      </c>
      <c r="L482">
        <v>3</v>
      </c>
      <c r="M482">
        <v>28</v>
      </c>
      <c r="N482">
        <v>15</v>
      </c>
      <c r="O482">
        <v>1.43</v>
      </c>
      <c r="P482">
        <v>8.34</v>
      </c>
      <c r="Q482">
        <v>4.62</v>
      </c>
      <c r="R482">
        <v>4.26</v>
      </c>
      <c r="S482">
        <v>0</v>
      </c>
    </row>
    <row r="483" spans="1:24" x14ac:dyDescent="0.25">
      <c r="A483">
        <v>1351</v>
      </c>
      <c r="B483" t="s">
        <v>2394</v>
      </c>
      <c r="C483">
        <v>2</v>
      </c>
      <c r="D483">
        <v>2</v>
      </c>
      <c r="E483">
        <v>3.88</v>
      </c>
      <c r="F483">
        <v>0</v>
      </c>
      <c r="G483">
        <v>39</v>
      </c>
      <c r="H483">
        <v>0</v>
      </c>
      <c r="I483">
        <v>39</v>
      </c>
      <c r="J483">
        <v>35</v>
      </c>
      <c r="K483">
        <v>17</v>
      </c>
      <c r="L483">
        <v>5</v>
      </c>
      <c r="M483">
        <v>37</v>
      </c>
      <c r="N483">
        <v>20</v>
      </c>
      <c r="O483">
        <v>1.41</v>
      </c>
      <c r="P483">
        <v>8.5500000000000007</v>
      </c>
      <c r="Q483">
        <v>4.55</v>
      </c>
      <c r="R483">
        <v>4.26</v>
      </c>
      <c r="S483">
        <v>0</v>
      </c>
    </row>
    <row r="484" spans="1:24" x14ac:dyDescent="0.25">
      <c r="A484">
        <v>4576</v>
      </c>
      <c r="B484" t="s">
        <v>16832</v>
      </c>
      <c r="C484">
        <v>2</v>
      </c>
      <c r="D484">
        <v>1</v>
      </c>
      <c r="E484">
        <v>4.07</v>
      </c>
      <c r="F484">
        <v>0</v>
      </c>
      <c r="G484">
        <v>30</v>
      </c>
      <c r="H484">
        <v>0</v>
      </c>
      <c r="I484">
        <v>30</v>
      </c>
      <c r="J484">
        <v>28</v>
      </c>
      <c r="K484">
        <v>14</v>
      </c>
      <c r="L484">
        <v>3</v>
      </c>
      <c r="M484">
        <v>26</v>
      </c>
      <c r="N484">
        <v>16</v>
      </c>
      <c r="O484">
        <v>1.45</v>
      </c>
      <c r="P484">
        <v>7.67</v>
      </c>
      <c r="Q484">
        <v>4.67</v>
      </c>
      <c r="R484">
        <v>4.26</v>
      </c>
      <c r="S484">
        <v>0</v>
      </c>
    </row>
    <row r="485" spans="1:24" x14ac:dyDescent="0.25">
      <c r="A485">
        <v>7312</v>
      </c>
      <c r="B485" t="s">
        <v>2499</v>
      </c>
      <c r="C485">
        <v>5</v>
      </c>
      <c r="D485">
        <v>4</v>
      </c>
      <c r="E485">
        <v>4.08</v>
      </c>
      <c r="F485">
        <v>6</v>
      </c>
      <c r="G485">
        <v>25</v>
      </c>
      <c r="H485">
        <v>0</v>
      </c>
      <c r="I485">
        <v>93</v>
      </c>
      <c r="J485">
        <v>95</v>
      </c>
      <c r="K485">
        <v>42</v>
      </c>
      <c r="L485">
        <v>13</v>
      </c>
      <c r="M485">
        <v>70</v>
      </c>
      <c r="N485">
        <v>26</v>
      </c>
      <c r="O485">
        <v>1.3</v>
      </c>
      <c r="P485">
        <v>6.74</v>
      </c>
      <c r="Q485">
        <v>2.52</v>
      </c>
      <c r="R485">
        <v>4.26</v>
      </c>
      <c r="S485">
        <v>0.3</v>
      </c>
      <c r="U485" s="1">
        <v>-1</v>
      </c>
      <c r="V485" s="1">
        <v>-1</v>
      </c>
      <c r="X485" s="1">
        <v>2</v>
      </c>
    </row>
    <row r="486" spans="1:24" x14ac:dyDescent="0.25">
      <c r="A486" t="s">
        <v>2045</v>
      </c>
      <c r="B486" t="s">
        <v>2046</v>
      </c>
      <c r="C486">
        <v>3</v>
      </c>
      <c r="D486">
        <v>3</v>
      </c>
      <c r="E486">
        <v>4.4000000000000004</v>
      </c>
      <c r="F486">
        <v>8</v>
      </c>
      <c r="G486">
        <v>9</v>
      </c>
      <c r="H486">
        <v>0</v>
      </c>
      <c r="I486">
        <v>50</v>
      </c>
      <c r="J486">
        <v>51</v>
      </c>
      <c r="K486">
        <v>24</v>
      </c>
      <c r="L486">
        <v>5</v>
      </c>
      <c r="M486">
        <v>34</v>
      </c>
      <c r="N486">
        <v>18</v>
      </c>
      <c r="O486">
        <v>1.38</v>
      </c>
      <c r="P486">
        <v>6.19</v>
      </c>
      <c r="Q486">
        <v>3.25</v>
      </c>
      <c r="R486">
        <v>4.26</v>
      </c>
      <c r="S486">
        <v>0.5</v>
      </c>
    </row>
    <row r="487" spans="1:24" x14ac:dyDescent="0.25">
      <c r="A487">
        <v>3359</v>
      </c>
      <c r="B487" t="s">
        <v>1896</v>
      </c>
      <c r="C487">
        <v>2</v>
      </c>
      <c r="D487">
        <v>1</v>
      </c>
      <c r="E487">
        <v>4.03</v>
      </c>
      <c r="F487">
        <v>8</v>
      </c>
      <c r="G487">
        <v>8</v>
      </c>
      <c r="H487">
        <v>0</v>
      </c>
      <c r="I487">
        <v>50</v>
      </c>
      <c r="J487">
        <v>49</v>
      </c>
      <c r="K487">
        <v>22</v>
      </c>
      <c r="L487">
        <v>5</v>
      </c>
      <c r="M487">
        <v>37</v>
      </c>
      <c r="N487">
        <v>21</v>
      </c>
      <c r="O487">
        <v>1.41</v>
      </c>
      <c r="P487">
        <v>6.69</v>
      </c>
      <c r="Q487">
        <v>3.81</v>
      </c>
      <c r="R487">
        <v>4.26</v>
      </c>
      <c r="S487">
        <v>0.5</v>
      </c>
    </row>
    <row r="488" spans="1:24" x14ac:dyDescent="0.25">
      <c r="A488" t="s">
        <v>16830</v>
      </c>
      <c r="B488" t="s">
        <v>16831</v>
      </c>
      <c r="C488">
        <v>3</v>
      </c>
      <c r="D488">
        <v>3</v>
      </c>
      <c r="E488">
        <v>4.4400000000000004</v>
      </c>
      <c r="F488">
        <v>8</v>
      </c>
      <c r="G488">
        <v>8</v>
      </c>
      <c r="H488">
        <v>0</v>
      </c>
      <c r="I488">
        <v>50</v>
      </c>
      <c r="J488">
        <v>53</v>
      </c>
      <c r="K488">
        <v>25</v>
      </c>
      <c r="L488">
        <v>6</v>
      </c>
      <c r="M488">
        <v>31</v>
      </c>
      <c r="N488">
        <v>14</v>
      </c>
      <c r="O488">
        <v>1.34</v>
      </c>
      <c r="P488">
        <v>5.6</v>
      </c>
      <c r="Q488">
        <v>2.5499999999999998</v>
      </c>
      <c r="R488">
        <v>4.26</v>
      </c>
      <c r="S488">
        <v>0.5</v>
      </c>
    </row>
    <row r="489" spans="1:24" x14ac:dyDescent="0.25">
      <c r="A489">
        <v>710</v>
      </c>
      <c r="B489" t="s">
        <v>2383</v>
      </c>
      <c r="C489">
        <v>13</v>
      </c>
      <c r="D489">
        <v>11</v>
      </c>
      <c r="E489">
        <v>4.46</v>
      </c>
      <c r="F489">
        <v>32</v>
      </c>
      <c r="G489">
        <v>32</v>
      </c>
      <c r="H489">
        <v>0</v>
      </c>
      <c r="I489">
        <v>222</v>
      </c>
      <c r="J489">
        <v>232</v>
      </c>
      <c r="K489">
        <v>110</v>
      </c>
      <c r="L489">
        <v>24</v>
      </c>
      <c r="M489">
        <v>138</v>
      </c>
      <c r="N489">
        <v>71</v>
      </c>
      <c r="O489">
        <v>1.37</v>
      </c>
      <c r="P489">
        <v>5.6</v>
      </c>
      <c r="Q489">
        <v>2.9</v>
      </c>
      <c r="R489">
        <v>4.26</v>
      </c>
      <c r="S489">
        <v>2.2999999999999998</v>
      </c>
    </row>
    <row r="490" spans="1:24" x14ac:dyDescent="0.25">
      <c r="A490">
        <v>126</v>
      </c>
      <c r="B490" t="s">
        <v>2290</v>
      </c>
      <c r="C490">
        <v>6</v>
      </c>
      <c r="D490">
        <v>7</v>
      </c>
      <c r="E490">
        <v>4.3600000000000003</v>
      </c>
      <c r="F490">
        <v>18</v>
      </c>
      <c r="G490">
        <v>18</v>
      </c>
      <c r="H490">
        <v>0</v>
      </c>
      <c r="I490">
        <v>101</v>
      </c>
      <c r="J490">
        <v>98</v>
      </c>
      <c r="K490">
        <v>49</v>
      </c>
      <c r="L490">
        <v>12</v>
      </c>
      <c r="M490">
        <v>79</v>
      </c>
      <c r="N490">
        <v>41</v>
      </c>
      <c r="O490">
        <v>1.38</v>
      </c>
      <c r="P490">
        <v>7.04</v>
      </c>
      <c r="Q490">
        <v>3.64</v>
      </c>
      <c r="R490">
        <v>4.2699999999999996</v>
      </c>
      <c r="S490">
        <v>1.1000000000000001</v>
      </c>
      <c r="U490" s="1">
        <v>-2</v>
      </c>
      <c r="V490" s="1">
        <v>-2</v>
      </c>
      <c r="W490" s="1">
        <v>8</v>
      </c>
    </row>
    <row r="491" spans="1:24" x14ac:dyDescent="0.25">
      <c r="A491" t="s">
        <v>16828</v>
      </c>
      <c r="B491" t="s">
        <v>16829</v>
      </c>
      <c r="C491">
        <v>3</v>
      </c>
      <c r="D491">
        <v>3</v>
      </c>
      <c r="E491">
        <v>4.4000000000000004</v>
      </c>
      <c r="F491">
        <v>8</v>
      </c>
      <c r="G491">
        <v>9</v>
      </c>
      <c r="H491">
        <v>0</v>
      </c>
      <c r="I491">
        <v>50</v>
      </c>
      <c r="J491">
        <v>50</v>
      </c>
      <c r="K491">
        <v>24</v>
      </c>
      <c r="L491">
        <v>5</v>
      </c>
      <c r="M491">
        <v>34</v>
      </c>
      <c r="N491">
        <v>20</v>
      </c>
      <c r="O491">
        <v>1.4</v>
      </c>
      <c r="P491">
        <v>6.21</v>
      </c>
      <c r="Q491">
        <v>3.64</v>
      </c>
      <c r="R491">
        <v>4.2699999999999996</v>
      </c>
      <c r="S491">
        <v>0.5</v>
      </c>
    </row>
    <row r="492" spans="1:24" x14ac:dyDescent="0.25">
      <c r="A492">
        <v>11651</v>
      </c>
      <c r="B492" t="s">
        <v>2427</v>
      </c>
      <c r="C492">
        <v>2</v>
      </c>
      <c r="D492">
        <v>1</v>
      </c>
      <c r="E492">
        <v>3.89</v>
      </c>
      <c r="F492">
        <v>0</v>
      </c>
      <c r="G492">
        <v>30</v>
      </c>
      <c r="H492">
        <v>0</v>
      </c>
      <c r="I492">
        <v>30</v>
      </c>
      <c r="J492">
        <v>30</v>
      </c>
      <c r="K492">
        <v>13</v>
      </c>
      <c r="L492">
        <v>4</v>
      </c>
      <c r="M492">
        <v>24</v>
      </c>
      <c r="N492">
        <v>11</v>
      </c>
      <c r="O492">
        <v>1.34</v>
      </c>
      <c r="P492">
        <v>7.27</v>
      </c>
      <c r="Q492">
        <v>3.25</v>
      </c>
      <c r="R492">
        <v>4.2699999999999996</v>
      </c>
      <c r="S492">
        <v>0</v>
      </c>
    </row>
    <row r="493" spans="1:24" x14ac:dyDescent="0.25">
      <c r="A493">
        <v>1475</v>
      </c>
      <c r="B493" t="s">
        <v>2521</v>
      </c>
      <c r="C493">
        <v>2</v>
      </c>
      <c r="D493">
        <v>2</v>
      </c>
      <c r="E493">
        <v>3.89</v>
      </c>
      <c r="F493">
        <v>0</v>
      </c>
      <c r="G493">
        <v>46</v>
      </c>
      <c r="H493">
        <v>0</v>
      </c>
      <c r="I493">
        <v>40</v>
      </c>
      <c r="J493">
        <v>40</v>
      </c>
      <c r="K493">
        <v>17</v>
      </c>
      <c r="L493">
        <v>5</v>
      </c>
      <c r="M493">
        <v>30</v>
      </c>
      <c r="N493">
        <v>13</v>
      </c>
      <c r="O493">
        <v>1.33</v>
      </c>
      <c r="P493">
        <v>6.71</v>
      </c>
      <c r="Q493">
        <v>2.89</v>
      </c>
      <c r="R493">
        <v>4.2699999999999996</v>
      </c>
      <c r="S493">
        <v>0</v>
      </c>
      <c r="U493" s="1">
        <v>-9</v>
      </c>
      <c r="V493" s="1">
        <v>-9</v>
      </c>
      <c r="X493" s="1">
        <v>-3</v>
      </c>
    </row>
    <row r="494" spans="1:24" x14ac:dyDescent="0.25">
      <c r="A494">
        <v>5722</v>
      </c>
      <c r="B494" t="s">
        <v>2398</v>
      </c>
      <c r="C494">
        <v>2</v>
      </c>
      <c r="D494">
        <v>1</v>
      </c>
      <c r="E494">
        <v>3.97</v>
      </c>
      <c r="F494">
        <v>0</v>
      </c>
      <c r="G494">
        <v>30</v>
      </c>
      <c r="H494">
        <v>0</v>
      </c>
      <c r="I494">
        <v>30</v>
      </c>
      <c r="J494">
        <v>30</v>
      </c>
      <c r="K494">
        <v>13</v>
      </c>
      <c r="L494">
        <v>4</v>
      </c>
      <c r="M494">
        <v>23</v>
      </c>
      <c r="N494">
        <v>11</v>
      </c>
      <c r="O494">
        <v>1.37</v>
      </c>
      <c r="P494">
        <v>6.9</v>
      </c>
      <c r="Q494">
        <v>3.38</v>
      </c>
      <c r="R494">
        <v>4.2699999999999996</v>
      </c>
      <c r="S494">
        <v>0</v>
      </c>
    </row>
    <row r="495" spans="1:24" x14ac:dyDescent="0.25">
      <c r="A495">
        <v>3126</v>
      </c>
      <c r="B495" t="s">
        <v>2110</v>
      </c>
      <c r="C495">
        <v>3</v>
      </c>
      <c r="D495">
        <v>3</v>
      </c>
      <c r="E495">
        <v>4.49</v>
      </c>
      <c r="F495">
        <v>8</v>
      </c>
      <c r="G495">
        <v>15</v>
      </c>
      <c r="H495">
        <v>0</v>
      </c>
      <c r="I495">
        <v>67</v>
      </c>
      <c r="J495">
        <v>72</v>
      </c>
      <c r="K495">
        <v>33</v>
      </c>
      <c r="L495">
        <v>6</v>
      </c>
      <c r="M495">
        <v>38</v>
      </c>
      <c r="N495">
        <v>25</v>
      </c>
      <c r="O495">
        <v>1.44</v>
      </c>
      <c r="P495">
        <v>5.0999999999999996</v>
      </c>
      <c r="Q495">
        <v>3.31</v>
      </c>
      <c r="R495">
        <v>4.2699999999999996</v>
      </c>
      <c r="S495">
        <v>0.4</v>
      </c>
      <c r="U495" s="1">
        <v>-12</v>
      </c>
      <c r="V495" s="1">
        <v>-12</v>
      </c>
      <c r="W495" s="1">
        <v>-5</v>
      </c>
    </row>
    <row r="496" spans="1:24" x14ac:dyDescent="0.25">
      <c r="A496">
        <v>2150</v>
      </c>
      <c r="B496" t="s">
        <v>16827</v>
      </c>
      <c r="C496">
        <v>2</v>
      </c>
      <c r="D496">
        <v>1</v>
      </c>
      <c r="E496">
        <v>4.0599999999999996</v>
      </c>
      <c r="F496">
        <v>0</v>
      </c>
      <c r="G496">
        <v>30</v>
      </c>
      <c r="H496">
        <v>0</v>
      </c>
      <c r="I496">
        <v>30</v>
      </c>
      <c r="J496">
        <v>29</v>
      </c>
      <c r="K496">
        <v>14</v>
      </c>
      <c r="L496">
        <v>3</v>
      </c>
      <c r="M496">
        <v>24</v>
      </c>
      <c r="N496">
        <v>13</v>
      </c>
      <c r="O496">
        <v>1.42</v>
      </c>
      <c r="P496">
        <v>7.34</v>
      </c>
      <c r="Q496">
        <v>4.03</v>
      </c>
      <c r="R496">
        <v>4.2699999999999996</v>
      </c>
      <c r="S496">
        <v>0</v>
      </c>
    </row>
    <row r="497" spans="1:24" x14ac:dyDescent="0.25">
      <c r="A497" t="s">
        <v>16825</v>
      </c>
      <c r="B497" t="s">
        <v>16826</v>
      </c>
      <c r="C497">
        <v>3</v>
      </c>
      <c r="D497">
        <v>3</v>
      </c>
      <c r="E497">
        <v>4.43</v>
      </c>
      <c r="F497">
        <v>8</v>
      </c>
      <c r="G497">
        <v>8</v>
      </c>
      <c r="H497">
        <v>0</v>
      </c>
      <c r="I497">
        <v>50</v>
      </c>
      <c r="J497">
        <v>53</v>
      </c>
      <c r="K497">
        <v>25</v>
      </c>
      <c r="L497">
        <v>5</v>
      </c>
      <c r="M497">
        <v>28</v>
      </c>
      <c r="N497">
        <v>14</v>
      </c>
      <c r="O497">
        <v>1.35</v>
      </c>
      <c r="P497">
        <v>5.04</v>
      </c>
      <c r="Q497">
        <v>2.6</v>
      </c>
      <c r="R497">
        <v>4.2699999999999996</v>
      </c>
      <c r="S497">
        <v>0.5</v>
      </c>
    </row>
    <row r="498" spans="1:24" x14ac:dyDescent="0.25">
      <c r="A498">
        <v>12703</v>
      </c>
      <c r="B498" t="s">
        <v>1518</v>
      </c>
      <c r="C498">
        <v>5</v>
      </c>
      <c r="D498">
        <v>5</v>
      </c>
      <c r="E498">
        <v>4.4000000000000004</v>
      </c>
      <c r="F498">
        <v>15</v>
      </c>
      <c r="G498">
        <v>15</v>
      </c>
      <c r="H498">
        <v>0</v>
      </c>
      <c r="I498">
        <v>83</v>
      </c>
      <c r="J498">
        <v>76</v>
      </c>
      <c r="K498">
        <v>41</v>
      </c>
      <c r="L498">
        <v>9</v>
      </c>
      <c r="M498">
        <v>76</v>
      </c>
      <c r="N498">
        <v>44</v>
      </c>
      <c r="O498">
        <v>1.45</v>
      </c>
      <c r="P498">
        <v>8.2100000000000009</v>
      </c>
      <c r="Q498">
        <v>4.78</v>
      </c>
      <c r="R498">
        <v>4.2699999999999996</v>
      </c>
      <c r="S498">
        <v>0.9</v>
      </c>
      <c r="U498" s="1">
        <v>-8</v>
      </c>
      <c r="V498" s="1">
        <v>-8</v>
      </c>
      <c r="W498" s="1">
        <v>4</v>
      </c>
    </row>
    <row r="499" spans="1:24" x14ac:dyDescent="0.25">
      <c r="A499">
        <v>4656</v>
      </c>
      <c r="B499" t="s">
        <v>3626</v>
      </c>
      <c r="C499">
        <v>2</v>
      </c>
      <c r="D499">
        <v>1</v>
      </c>
      <c r="E499">
        <v>4.08</v>
      </c>
      <c r="F499">
        <v>0</v>
      </c>
      <c r="G499">
        <v>30</v>
      </c>
      <c r="H499">
        <v>0</v>
      </c>
      <c r="I499">
        <v>30</v>
      </c>
      <c r="J499">
        <v>29</v>
      </c>
      <c r="K499">
        <v>14</v>
      </c>
      <c r="L499">
        <v>3</v>
      </c>
      <c r="M499">
        <v>23</v>
      </c>
      <c r="N499">
        <v>14</v>
      </c>
      <c r="O499">
        <v>1.43</v>
      </c>
      <c r="P499">
        <v>6.86</v>
      </c>
      <c r="Q499">
        <v>4.0999999999999996</v>
      </c>
      <c r="R499">
        <v>4.2699999999999996</v>
      </c>
      <c r="S499">
        <v>0</v>
      </c>
    </row>
    <row r="500" spans="1:24" x14ac:dyDescent="0.25">
      <c r="A500">
        <v>9013</v>
      </c>
      <c r="B500" t="s">
        <v>16824</v>
      </c>
      <c r="C500">
        <v>2</v>
      </c>
      <c r="D500">
        <v>2</v>
      </c>
      <c r="E500">
        <v>4.3099999999999996</v>
      </c>
      <c r="F500">
        <v>4</v>
      </c>
      <c r="G500">
        <v>20</v>
      </c>
      <c r="H500">
        <v>0</v>
      </c>
      <c r="I500">
        <v>39</v>
      </c>
      <c r="J500">
        <v>42</v>
      </c>
      <c r="K500">
        <v>19</v>
      </c>
      <c r="L500">
        <v>4</v>
      </c>
      <c r="M500">
        <v>23</v>
      </c>
      <c r="N500">
        <v>12</v>
      </c>
      <c r="O500">
        <v>1.38</v>
      </c>
      <c r="P500">
        <v>5.2</v>
      </c>
      <c r="Q500">
        <v>2.84</v>
      </c>
      <c r="R500">
        <v>4.2699999999999996</v>
      </c>
      <c r="S500">
        <v>0.1</v>
      </c>
    </row>
    <row r="501" spans="1:24" x14ac:dyDescent="0.25">
      <c r="A501">
        <v>4383</v>
      </c>
      <c r="B501" t="s">
        <v>2042</v>
      </c>
      <c r="C501">
        <v>2</v>
      </c>
      <c r="D501">
        <v>1</v>
      </c>
      <c r="E501">
        <v>4.16</v>
      </c>
      <c r="F501">
        <v>0</v>
      </c>
      <c r="G501">
        <v>30</v>
      </c>
      <c r="H501">
        <v>0</v>
      </c>
      <c r="I501">
        <v>30</v>
      </c>
      <c r="J501">
        <v>32</v>
      </c>
      <c r="K501">
        <v>14</v>
      </c>
      <c r="L501">
        <v>3</v>
      </c>
      <c r="M501">
        <v>19</v>
      </c>
      <c r="N501">
        <v>10</v>
      </c>
      <c r="O501">
        <v>1.39</v>
      </c>
      <c r="P501">
        <v>5.84</v>
      </c>
      <c r="Q501">
        <v>3.05</v>
      </c>
      <c r="R501">
        <v>4.28</v>
      </c>
      <c r="S501">
        <v>0</v>
      </c>
    </row>
    <row r="502" spans="1:24" x14ac:dyDescent="0.25">
      <c r="A502">
        <v>5523</v>
      </c>
      <c r="B502" t="s">
        <v>1520</v>
      </c>
      <c r="C502">
        <v>10</v>
      </c>
      <c r="D502">
        <v>9</v>
      </c>
      <c r="E502">
        <v>4.28</v>
      </c>
      <c r="F502">
        <v>27</v>
      </c>
      <c r="G502">
        <v>27</v>
      </c>
      <c r="H502">
        <v>0</v>
      </c>
      <c r="I502">
        <v>158</v>
      </c>
      <c r="J502">
        <v>153</v>
      </c>
      <c r="K502">
        <v>75</v>
      </c>
      <c r="L502">
        <v>19</v>
      </c>
      <c r="M502">
        <v>128</v>
      </c>
      <c r="N502">
        <v>65</v>
      </c>
      <c r="O502">
        <v>1.38</v>
      </c>
      <c r="P502">
        <v>7.28</v>
      </c>
      <c r="Q502">
        <v>3.69</v>
      </c>
      <c r="R502">
        <v>4.28</v>
      </c>
      <c r="S502">
        <v>1.6</v>
      </c>
      <c r="U502" s="1">
        <v>0</v>
      </c>
      <c r="V502" s="1">
        <v>0</v>
      </c>
      <c r="X502" s="1">
        <v>6</v>
      </c>
    </row>
    <row r="503" spans="1:24" x14ac:dyDescent="0.25">
      <c r="A503">
        <v>1938</v>
      </c>
      <c r="B503" t="s">
        <v>1954</v>
      </c>
      <c r="C503">
        <v>2</v>
      </c>
      <c r="D503">
        <v>2</v>
      </c>
      <c r="E503">
        <v>4.3899999999999997</v>
      </c>
      <c r="F503">
        <v>0</v>
      </c>
      <c r="G503">
        <v>29</v>
      </c>
      <c r="H503">
        <v>0</v>
      </c>
      <c r="I503">
        <v>31</v>
      </c>
      <c r="J503">
        <v>33</v>
      </c>
      <c r="K503">
        <v>15</v>
      </c>
      <c r="L503">
        <v>4</v>
      </c>
      <c r="M503">
        <v>18</v>
      </c>
      <c r="N503">
        <v>8</v>
      </c>
      <c r="O503">
        <v>1.33</v>
      </c>
      <c r="P503">
        <v>5.32</v>
      </c>
      <c r="Q503">
        <v>2.31</v>
      </c>
      <c r="R503">
        <v>4.28</v>
      </c>
      <c r="S503">
        <v>0</v>
      </c>
    </row>
    <row r="504" spans="1:24" x14ac:dyDescent="0.25">
      <c r="A504" t="s">
        <v>16822</v>
      </c>
      <c r="B504" t="s">
        <v>16823</v>
      </c>
      <c r="C504">
        <v>3</v>
      </c>
      <c r="D504">
        <v>3</v>
      </c>
      <c r="E504">
        <v>4.43</v>
      </c>
      <c r="F504">
        <v>7</v>
      </c>
      <c r="G504">
        <v>11</v>
      </c>
      <c r="H504">
        <v>0</v>
      </c>
      <c r="I504">
        <v>48</v>
      </c>
      <c r="J504">
        <v>51</v>
      </c>
      <c r="K504">
        <v>23</v>
      </c>
      <c r="L504">
        <v>6</v>
      </c>
      <c r="M504">
        <v>28</v>
      </c>
      <c r="N504">
        <v>12</v>
      </c>
      <c r="O504">
        <v>1.32</v>
      </c>
      <c r="P504">
        <v>5.39</v>
      </c>
      <c r="Q504">
        <v>2.2200000000000002</v>
      </c>
      <c r="R504">
        <v>4.28</v>
      </c>
      <c r="S504">
        <v>0.3</v>
      </c>
    </row>
    <row r="505" spans="1:24" x14ac:dyDescent="0.25">
      <c r="A505">
        <v>1149</v>
      </c>
      <c r="B505" t="s">
        <v>2075</v>
      </c>
      <c r="C505">
        <v>2</v>
      </c>
      <c r="D505">
        <v>1</v>
      </c>
      <c r="E505">
        <v>3.86</v>
      </c>
      <c r="F505">
        <v>0</v>
      </c>
      <c r="G505">
        <v>30</v>
      </c>
      <c r="H505">
        <v>0</v>
      </c>
      <c r="I505">
        <v>30</v>
      </c>
      <c r="J505">
        <v>28</v>
      </c>
      <c r="K505">
        <v>13</v>
      </c>
      <c r="L505">
        <v>4</v>
      </c>
      <c r="M505">
        <v>27</v>
      </c>
      <c r="N505">
        <v>14</v>
      </c>
      <c r="O505">
        <v>1.39</v>
      </c>
      <c r="P505">
        <v>8.19</v>
      </c>
      <c r="Q505">
        <v>4.0999999999999996</v>
      </c>
      <c r="R505">
        <v>4.28</v>
      </c>
      <c r="S505">
        <v>0</v>
      </c>
    </row>
    <row r="506" spans="1:24" x14ac:dyDescent="0.25">
      <c r="A506">
        <v>5088</v>
      </c>
      <c r="B506" t="s">
        <v>2309</v>
      </c>
      <c r="C506">
        <v>6</v>
      </c>
      <c r="D506">
        <v>4</v>
      </c>
      <c r="E506">
        <v>4.0999999999999996</v>
      </c>
      <c r="F506">
        <v>10</v>
      </c>
      <c r="G506">
        <v>27</v>
      </c>
      <c r="H506">
        <v>0</v>
      </c>
      <c r="I506">
        <v>100</v>
      </c>
      <c r="J506">
        <v>94</v>
      </c>
      <c r="K506">
        <v>45</v>
      </c>
      <c r="L506">
        <v>12</v>
      </c>
      <c r="M506">
        <v>90</v>
      </c>
      <c r="N506">
        <v>46</v>
      </c>
      <c r="O506">
        <v>1.4</v>
      </c>
      <c r="P506">
        <v>8.15</v>
      </c>
      <c r="Q506">
        <v>4.16</v>
      </c>
      <c r="R506">
        <v>4.28</v>
      </c>
      <c r="S506">
        <v>0.4</v>
      </c>
      <c r="U506" s="1">
        <v>-4</v>
      </c>
      <c r="V506" s="1">
        <v>-4</v>
      </c>
      <c r="W506" s="1">
        <v>1</v>
      </c>
    </row>
    <row r="507" spans="1:24" x14ac:dyDescent="0.25">
      <c r="A507">
        <v>1650</v>
      </c>
      <c r="B507" t="s">
        <v>2437</v>
      </c>
      <c r="C507">
        <v>3</v>
      </c>
      <c r="D507">
        <v>2</v>
      </c>
      <c r="E507">
        <v>4.07</v>
      </c>
      <c r="F507">
        <v>0</v>
      </c>
      <c r="G507">
        <v>43</v>
      </c>
      <c r="H507">
        <v>0</v>
      </c>
      <c r="I507">
        <v>46</v>
      </c>
      <c r="J507">
        <v>47</v>
      </c>
      <c r="K507">
        <v>21</v>
      </c>
      <c r="L507">
        <v>5</v>
      </c>
      <c r="M507">
        <v>30</v>
      </c>
      <c r="N507">
        <v>16</v>
      </c>
      <c r="O507">
        <v>1.37</v>
      </c>
      <c r="P507">
        <v>6</v>
      </c>
      <c r="Q507">
        <v>3.07</v>
      </c>
      <c r="R507">
        <v>4.28</v>
      </c>
      <c r="S507">
        <v>0</v>
      </c>
    </row>
    <row r="508" spans="1:24" x14ac:dyDescent="0.25">
      <c r="A508">
        <v>2895</v>
      </c>
      <c r="B508" t="s">
        <v>2296</v>
      </c>
      <c r="C508">
        <v>8</v>
      </c>
      <c r="D508">
        <v>8</v>
      </c>
      <c r="E508">
        <v>4.3600000000000003</v>
      </c>
      <c r="F508">
        <v>24</v>
      </c>
      <c r="G508">
        <v>24</v>
      </c>
      <c r="H508">
        <v>0</v>
      </c>
      <c r="I508">
        <v>137</v>
      </c>
      <c r="J508">
        <v>140</v>
      </c>
      <c r="K508">
        <v>66</v>
      </c>
      <c r="L508">
        <v>17</v>
      </c>
      <c r="M508">
        <v>96</v>
      </c>
      <c r="N508">
        <v>44</v>
      </c>
      <c r="O508">
        <v>1.35</v>
      </c>
      <c r="P508">
        <v>6.32</v>
      </c>
      <c r="Q508">
        <v>2.92</v>
      </c>
      <c r="R508">
        <v>4.28</v>
      </c>
      <c r="S508">
        <v>1.4</v>
      </c>
      <c r="U508" s="1">
        <v>-2</v>
      </c>
      <c r="V508" s="1">
        <v>-2</v>
      </c>
      <c r="W508" s="1">
        <v>8</v>
      </c>
    </row>
    <row r="509" spans="1:24" x14ac:dyDescent="0.25">
      <c r="A509">
        <v>6244</v>
      </c>
      <c r="B509" t="s">
        <v>2480</v>
      </c>
      <c r="C509">
        <v>4</v>
      </c>
      <c r="D509">
        <v>3</v>
      </c>
      <c r="E509">
        <v>4.07</v>
      </c>
      <c r="F509">
        <v>3</v>
      </c>
      <c r="G509">
        <v>39</v>
      </c>
      <c r="H509">
        <v>0</v>
      </c>
      <c r="I509">
        <v>63</v>
      </c>
      <c r="J509">
        <v>61</v>
      </c>
      <c r="K509">
        <v>29</v>
      </c>
      <c r="L509">
        <v>8</v>
      </c>
      <c r="M509">
        <v>53</v>
      </c>
      <c r="N509">
        <v>26</v>
      </c>
      <c r="O509">
        <v>1.37</v>
      </c>
      <c r="P509">
        <v>7.53</v>
      </c>
      <c r="Q509">
        <v>3.69</v>
      </c>
      <c r="R509">
        <v>4.28</v>
      </c>
      <c r="S509">
        <v>0.1</v>
      </c>
      <c r="U509" s="1">
        <v>-8</v>
      </c>
      <c r="V509" s="1">
        <v>-8</v>
      </c>
      <c r="X509" s="1">
        <v>-3</v>
      </c>
    </row>
    <row r="510" spans="1:24" x14ac:dyDescent="0.25">
      <c r="A510">
        <v>3200</v>
      </c>
      <c r="B510" t="s">
        <v>1555</v>
      </c>
      <c r="C510">
        <v>11</v>
      </c>
      <c r="D510">
        <v>10</v>
      </c>
      <c r="E510">
        <v>4.42</v>
      </c>
      <c r="F510">
        <v>28</v>
      </c>
      <c r="G510">
        <v>28</v>
      </c>
      <c r="H510">
        <v>0</v>
      </c>
      <c r="I510">
        <v>177</v>
      </c>
      <c r="J510">
        <v>183</v>
      </c>
      <c r="K510">
        <v>87</v>
      </c>
      <c r="L510">
        <v>20</v>
      </c>
      <c r="M510">
        <v>119</v>
      </c>
      <c r="N510">
        <v>60</v>
      </c>
      <c r="O510">
        <v>1.38</v>
      </c>
      <c r="P510">
        <v>6.07</v>
      </c>
      <c r="Q510">
        <v>3.07</v>
      </c>
      <c r="R510">
        <v>4.28</v>
      </c>
      <c r="S510">
        <v>1.8</v>
      </c>
      <c r="U510" s="1">
        <v>-3</v>
      </c>
      <c r="V510" s="1">
        <v>-3</v>
      </c>
      <c r="W510" s="1">
        <v>8</v>
      </c>
    </row>
    <row r="511" spans="1:24" x14ac:dyDescent="0.25">
      <c r="A511">
        <v>1995</v>
      </c>
      <c r="B511" t="s">
        <v>2507</v>
      </c>
      <c r="C511">
        <v>2</v>
      </c>
      <c r="D511">
        <v>1</v>
      </c>
      <c r="E511">
        <v>3.91</v>
      </c>
      <c r="F511">
        <v>0</v>
      </c>
      <c r="G511">
        <v>30</v>
      </c>
      <c r="H511">
        <v>0</v>
      </c>
      <c r="I511">
        <v>30</v>
      </c>
      <c r="J511">
        <v>27</v>
      </c>
      <c r="K511">
        <v>13</v>
      </c>
      <c r="L511">
        <v>3</v>
      </c>
      <c r="M511">
        <v>29</v>
      </c>
      <c r="N511">
        <v>16</v>
      </c>
      <c r="O511">
        <v>1.43</v>
      </c>
      <c r="P511">
        <v>8.69</v>
      </c>
      <c r="Q511">
        <v>4.75</v>
      </c>
      <c r="R511">
        <v>4.29</v>
      </c>
      <c r="S511">
        <v>0</v>
      </c>
    </row>
    <row r="512" spans="1:24" x14ac:dyDescent="0.25">
      <c r="A512">
        <v>7370</v>
      </c>
      <c r="B512" t="s">
        <v>16821</v>
      </c>
      <c r="C512">
        <v>2</v>
      </c>
      <c r="D512">
        <v>1</v>
      </c>
      <c r="E512">
        <v>4.0599999999999996</v>
      </c>
      <c r="F512">
        <v>0</v>
      </c>
      <c r="G512">
        <v>30</v>
      </c>
      <c r="H512">
        <v>0</v>
      </c>
      <c r="I512">
        <v>30</v>
      </c>
      <c r="J512">
        <v>28</v>
      </c>
      <c r="K512">
        <v>14</v>
      </c>
      <c r="L512">
        <v>3</v>
      </c>
      <c r="M512">
        <v>25</v>
      </c>
      <c r="N512">
        <v>15</v>
      </c>
      <c r="O512">
        <v>1.44</v>
      </c>
      <c r="P512">
        <v>7.55</v>
      </c>
      <c r="Q512">
        <v>4.47</v>
      </c>
      <c r="R512">
        <v>4.29</v>
      </c>
      <c r="S512">
        <v>0</v>
      </c>
    </row>
    <row r="513" spans="1:24" x14ac:dyDescent="0.25">
      <c r="A513">
        <v>1076</v>
      </c>
      <c r="B513" t="s">
        <v>16820</v>
      </c>
      <c r="C513">
        <v>2</v>
      </c>
      <c r="D513">
        <v>1</v>
      </c>
      <c r="E513">
        <v>4.07</v>
      </c>
      <c r="F513">
        <v>0</v>
      </c>
      <c r="G513">
        <v>30</v>
      </c>
      <c r="H513">
        <v>0</v>
      </c>
      <c r="I513">
        <v>30</v>
      </c>
      <c r="J513">
        <v>31</v>
      </c>
      <c r="K513">
        <v>14</v>
      </c>
      <c r="L513">
        <v>3</v>
      </c>
      <c r="M513">
        <v>20</v>
      </c>
      <c r="N513">
        <v>11</v>
      </c>
      <c r="O513">
        <v>1.39</v>
      </c>
      <c r="P513">
        <v>6.1</v>
      </c>
      <c r="Q513">
        <v>3.34</v>
      </c>
      <c r="R513">
        <v>4.29</v>
      </c>
      <c r="S513">
        <v>0</v>
      </c>
    </row>
    <row r="514" spans="1:24" x14ac:dyDescent="0.25">
      <c r="A514">
        <v>8337</v>
      </c>
      <c r="B514" t="s">
        <v>2430</v>
      </c>
      <c r="C514">
        <v>2</v>
      </c>
      <c r="D514">
        <v>1</v>
      </c>
      <c r="E514">
        <v>4.1500000000000004</v>
      </c>
      <c r="F514">
        <v>1</v>
      </c>
      <c r="G514">
        <v>28</v>
      </c>
      <c r="H514">
        <v>0</v>
      </c>
      <c r="I514">
        <v>30</v>
      </c>
      <c r="J514">
        <v>29</v>
      </c>
      <c r="K514">
        <v>14</v>
      </c>
      <c r="L514">
        <v>3</v>
      </c>
      <c r="M514">
        <v>24</v>
      </c>
      <c r="N514">
        <v>15</v>
      </c>
      <c r="O514">
        <v>1.45</v>
      </c>
      <c r="P514">
        <v>7.21</v>
      </c>
      <c r="Q514">
        <v>4.47</v>
      </c>
      <c r="R514">
        <v>4.29</v>
      </c>
      <c r="S514">
        <v>0</v>
      </c>
      <c r="U514" s="1">
        <v>-13</v>
      </c>
      <c r="V514" s="1">
        <v>-12</v>
      </c>
      <c r="W514" s="1">
        <v>-5</v>
      </c>
    </row>
    <row r="515" spans="1:24" x14ac:dyDescent="0.25">
      <c r="A515">
        <v>6140</v>
      </c>
      <c r="B515" t="s">
        <v>9298</v>
      </c>
      <c r="C515">
        <v>2</v>
      </c>
      <c r="D515">
        <v>1</v>
      </c>
      <c r="E515">
        <v>4.09</v>
      </c>
      <c r="F515">
        <v>0</v>
      </c>
      <c r="G515">
        <v>30</v>
      </c>
      <c r="H515">
        <v>0</v>
      </c>
      <c r="I515">
        <v>30</v>
      </c>
      <c r="J515">
        <v>29</v>
      </c>
      <c r="K515">
        <v>14</v>
      </c>
      <c r="L515">
        <v>3</v>
      </c>
      <c r="M515">
        <v>24</v>
      </c>
      <c r="N515">
        <v>14</v>
      </c>
      <c r="O515">
        <v>1.43</v>
      </c>
      <c r="P515">
        <v>7.32</v>
      </c>
      <c r="Q515">
        <v>4.16</v>
      </c>
      <c r="R515">
        <v>4.29</v>
      </c>
      <c r="S515">
        <v>0</v>
      </c>
    </row>
    <row r="516" spans="1:24" x14ac:dyDescent="0.25">
      <c r="A516">
        <v>6865</v>
      </c>
      <c r="B516" t="s">
        <v>1739</v>
      </c>
      <c r="C516">
        <v>2</v>
      </c>
      <c r="D516">
        <v>1</v>
      </c>
      <c r="E516">
        <v>4.1100000000000003</v>
      </c>
      <c r="F516">
        <v>0</v>
      </c>
      <c r="G516">
        <v>30</v>
      </c>
      <c r="H516">
        <v>0</v>
      </c>
      <c r="I516">
        <v>30</v>
      </c>
      <c r="J516">
        <v>31</v>
      </c>
      <c r="K516">
        <v>14</v>
      </c>
      <c r="L516">
        <v>3</v>
      </c>
      <c r="M516">
        <v>20</v>
      </c>
      <c r="N516">
        <v>11</v>
      </c>
      <c r="O516">
        <v>1.39</v>
      </c>
      <c r="P516">
        <v>6.14</v>
      </c>
      <c r="Q516">
        <v>3.28</v>
      </c>
      <c r="R516">
        <v>4.29</v>
      </c>
      <c r="S516">
        <v>0</v>
      </c>
    </row>
    <row r="517" spans="1:24" x14ac:dyDescent="0.25">
      <c r="A517">
        <v>5717</v>
      </c>
      <c r="B517" t="s">
        <v>16819</v>
      </c>
      <c r="C517">
        <v>2</v>
      </c>
      <c r="D517">
        <v>1</v>
      </c>
      <c r="E517">
        <v>4.0999999999999996</v>
      </c>
      <c r="F517">
        <v>0</v>
      </c>
      <c r="G517">
        <v>30</v>
      </c>
      <c r="H517">
        <v>0</v>
      </c>
      <c r="I517">
        <v>30</v>
      </c>
      <c r="J517">
        <v>31</v>
      </c>
      <c r="K517">
        <v>14</v>
      </c>
      <c r="L517">
        <v>3</v>
      </c>
      <c r="M517">
        <v>21</v>
      </c>
      <c r="N517">
        <v>11</v>
      </c>
      <c r="O517">
        <v>1.4</v>
      </c>
      <c r="P517">
        <v>6.19</v>
      </c>
      <c r="Q517">
        <v>3.43</v>
      </c>
      <c r="R517">
        <v>4.29</v>
      </c>
      <c r="S517">
        <v>0</v>
      </c>
    </row>
    <row r="518" spans="1:24" x14ac:dyDescent="0.25">
      <c r="A518">
        <v>9096</v>
      </c>
      <c r="B518" t="s">
        <v>2036</v>
      </c>
      <c r="C518">
        <v>2</v>
      </c>
      <c r="D518">
        <v>1</v>
      </c>
      <c r="E518">
        <v>4.17</v>
      </c>
      <c r="F518">
        <v>0</v>
      </c>
      <c r="G518">
        <v>30</v>
      </c>
      <c r="H518">
        <v>0</v>
      </c>
      <c r="I518">
        <v>30</v>
      </c>
      <c r="J518">
        <v>28</v>
      </c>
      <c r="K518">
        <v>14</v>
      </c>
      <c r="L518">
        <v>3</v>
      </c>
      <c r="M518">
        <v>27</v>
      </c>
      <c r="N518">
        <v>17</v>
      </c>
      <c r="O518">
        <v>1.49</v>
      </c>
      <c r="P518">
        <v>8.15</v>
      </c>
      <c r="Q518">
        <v>5.16</v>
      </c>
      <c r="R518">
        <v>4.3</v>
      </c>
      <c r="S518">
        <v>0</v>
      </c>
    </row>
    <row r="519" spans="1:24" x14ac:dyDescent="0.25">
      <c r="A519">
        <v>6632</v>
      </c>
      <c r="B519" t="s">
        <v>2034</v>
      </c>
      <c r="C519">
        <v>7</v>
      </c>
      <c r="D519">
        <v>7</v>
      </c>
      <c r="E519">
        <v>4.53</v>
      </c>
      <c r="F519">
        <v>19</v>
      </c>
      <c r="G519">
        <v>19</v>
      </c>
      <c r="H519">
        <v>0</v>
      </c>
      <c r="I519">
        <v>113</v>
      </c>
      <c r="J519">
        <v>118</v>
      </c>
      <c r="K519">
        <v>57</v>
      </c>
      <c r="L519">
        <v>12</v>
      </c>
      <c r="M519">
        <v>72</v>
      </c>
      <c r="N519">
        <v>40</v>
      </c>
      <c r="O519">
        <v>1.4</v>
      </c>
      <c r="P519">
        <v>5.71</v>
      </c>
      <c r="Q519">
        <v>3.2</v>
      </c>
      <c r="R519">
        <v>4.3</v>
      </c>
      <c r="S519">
        <v>1.1000000000000001</v>
      </c>
      <c r="U519" s="1">
        <v>-8</v>
      </c>
      <c r="V519" s="1">
        <v>-7</v>
      </c>
      <c r="W519" s="1">
        <v>4</v>
      </c>
    </row>
    <row r="520" spans="1:24" x14ac:dyDescent="0.25">
      <c r="A520" t="s">
        <v>2536</v>
      </c>
      <c r="B520" t="s">
        <v>2537</v>
      </c>
      <c r="C520">
        <v>3</v>
      </c>
      <c r="D520">
        <v>3</v>
      </c>
      <c r="E520">
        <v>4.47</v>
      </c>
      <c r="F520">
        <v>8</v>
      </c>
      <c r="G520">
        <v>8</v>
      </c>
      <c r="H520">
        <v>0</v>
      </c>
      <c r="I520">
        <v>50</v>
      </c>
      <c r="J520">
        <v>50</v>
      </c>
      <c r="K520">
        <v>25</v>
      </c>
      <c r="L520">
        <v>5</v>
      </c>
      <c r="M520">
        <v>37</v>
      </c>
      <c r="N520">
        <v>21</v>
      </c>
      <c r="O520">
        <v>1.42</v>
      </c>
      <c r="P520">
        <v>6.58</v>
      </c>
      <c r="Q520">
        <v>3.82</v>
      </c>
      <c r="R520">
        <v>4.3</v>
      </c>
      <c r="S520">
        <v>0.5</v>
      </c>
      <c r="U520" s="1">
        <v>-11</v>
      </c>
      <c r="V520" s="1">
        <v>-11</v>
      </c>
      <c r="X520" s="1">
        <v>-1</v>
      </c>
    </row>
    <row r="521" spans="1:24" x14ac:dyDescent="0.25">
      <c r="A521">
        <v>9364</v>
      </c>
      <c r="B521" t="s">
        <v>16818</v>
      </c>
      <c r="C521">
        <v>2</v>
      </c>
      <c r="D521">
        <v>1</v>
      </c>
      <c r="E521">
        <v>4.09</v>
      </c>
      <c r="F521">
        <v>0</v>
      </c>
      <c r="G521">
        <v>30</v>
      </c>
      <c r="H521">
        <v>0</v>
      </c>
      <c r="I521">
        <v>30</v>
      </c>
      <c r="J521">
        <v>30</v>
      </c>
      <c r="K521">
        <v>14</v>
      </c>
      <c r="L521">
        <v>3</v>
      </c>
      <c r="M521">
        <v>21</v>
      </c>
      <c r="N521">
        <v>13</v>
      </c>
      <c r="O521">
        <v>1.42</v>
      </c>
      <c r="P521">
        <v>6.41</v>
      </c>
      <c r="Q521">
        <v>3.75</v>
      </c>
      <c r="R521">
        <v>4.3</v>
      </c>
      <c r="S521">
        <v>0</v>
      </c>
    </row>
    <row r="522" spans="1:24" x14ac:dyDescent="0.25">
      <c r="A522">
        <v>4593</v>
      </c>
      <c r="B522" t="s">
        <v>2229</v>
      </c>
      <c r="C522">
        <v>2</v>
      </c>
      <c r="D522">
        <v>1</v>
      </c>
      <c r="E522">
        <v>4.1399999999999997</v>
      </c>
      <c r="F522">
        <v>1</v>
      </c>
      <c r="G522">
        <v>27</v>
      </c>
      <c r="H522">
        <v>0</v>
      </c>
      <c r="I522">
        <v>33</v>
      </c>
      <c r="J522">
        <v>33</v>
      </c>
      <c r="K522">
        <v>15</v>
      </c>
      <c r="L522">
        <v>3</v>
      </c>
      <c r="M522">
        <v>23</v>
      </c>
      <c r="N522">
        <v>14</v>
      </c>
      <c r="O522">
        <v>1.44</v>
      </c>
      <c r="P522">
        <v>6.42</v>
      </c>
      <c r="Q522">
        <v>3.94</v>
      </c>
      <c r="R522">
        <v>4.3</v>
      </c>
      <c r="S522">
        <v>0</v>
      </c>
    </row>
    <row r="523" spans="1:24" x14ac:dyDescent="0.25">
      <c r="A523">
        <v>9129</v>
      </c>
      <c r="B523" t="s">
        <v>1535</v>
      </c>
      <c r="C523">
        <v>9</v>
      </c>
      <c r="D523">
        <v>8</v>
      </c>
      <c r="E523">
        <v>4.22</v>
      </c>
      <c r="F523">
        <v>24</v>
      </c>
      <c r="G523">
        <v>24</v>
      </c>
      <c r="H523">
        <v>0</v>
      </c>
      <c r="I523">
        <v>142</v>
      </c>
      <c r="J523">
        <v>138</v>
      </c>
      <c r="K523">
        <v>66</v>
      </c>
      <c r="L523">
        <v>18</v>
      </c>
      <c r="M523">
        <v>114</v>
      </c>
      <c r="N523">
        <v>52</v>
      </c>
      <c r="O523">
        <v>1.34</v>
      </c>
      <c r="P523">
        <v>7.25</v>
      </c>
      <c r="Q523">
        <v>3.32</v>
      </c>
      <c r="R523">
        <v>4.3</v>
      </c>
      <c r="S523">
        <v>1.4</v>
      </c>
      <c r="U523" s="1">
        <v>3</v>
      </c>
      <c r="V523" s="1">
        <v>3</v>
      </c>
      <c r="W523" s="1">
        <v>11</v>
      </c>
    </row>
    <row r="524" spans="1:24" x14ac:dyDescent="0.25">
      <c r="A524">
        <v>6389</v>
      </c>
      <c r="B524" t="s">
        <v>2548</v>
      </c>
      <c r="C524">
        <v>3</v>
      </c>
      <c r="D524">
        <v>3</v>
      </c>
      <c r="E524">
        <v>4.4000000000000004</v>
      </c>
      <c r="F524">
        <v>5</v>
      </c>
      <c r="G524">
        <v>25</v>
      </c>
      <c r="H524">
        <v>0</v>
      </c>
      <c r="I524">
        <v>50</v>
      </c>
      <c r="J524">
        <v>50</v>
      </c>
      <c r="K524">
        <v>24</v>
      </c>
      <c r="L524">
        <v>5</v>
      </c>
      <c r="M524">
        <v>37</v>
      </c>
      <c r="N524">
        <v>24</v>
      </c>
      <c r="O524">
        <v>1.47</v>
      </c>
      <c r="P524">
        <v>6.74</v>
      </c>
      <c r="Q524">
        <v>4.25</v>
      </c>
      <c r="R524">
        <v>4.3</v>
      </c>
      <c r="S524">
        <v>0.1</v>
      </c>
    </row>
    <row r="525" spans="1:24" x14ac:dyDescent="0.25">
      <c r="A525" t="s">
        <v>2583</v>
      </c>
      <c r="B525" t="s">
        <v>2584</v>
      </c>
      <c r="C525">
        <v>2</v>
      </c>
      <c r="D525">
        <v>1</v>
      </c>
      <c r="E525">
        <v>4.12</v>
      </c>
      <c r="F525">
        <v>0</v>
      </c>
      <c r="G525">
        <v>30</v>
      </c>
      <c r="H525">
        <v>0</v>
      </c>
      <c r="I525">
        <v>30</v>
      </c>
      <c r="J525">
        <v>30</v>
      </c>
      <c r="K525">
        <v>14</v>
      </c>
      <c r="L525">
        <v>3</v>
      </c>
      <c r="M525">
        <v>21</v>
      </c>
      <c r="N525">
        <v>12</v>
      </c>
      <c r="O525">
        <v>1.41</v>
      </c>
      <c r="P525">
        <v>6.19</v>
      </c>
      <c r="Q525">
        <v>3.54</v>
      </c>
      <c r="R525">
        <v>4.3</v>
      </c>
      <c r="S525">
        <v>0</v>
      </c>
    </row>
    <row r="526" spans="1:24" x14ac:dyDescent="0.25">
      <c r="A526">
        <v>150</v>
      </c>
      <c r="B526" t="s">
        <v>1927</v>
      </c>
      <c r="C526">
        <v>2</v>
      </c>
      <c r="D526">
        <v>1</v>
      </c>
      <c r="E526">
        <v>3.99</v>
      </c>
      <c r="F526">
        <v>8</v>
      </c>
      <c r="G526">
        <v>10</v>
      </c>
      <c r="H526">
        <v>0</v>
      </c>
      <c r="I526">
        <v>48</v>
      </c>
      <c r="J526">
        <v>50</v>
      </c>
      <c r="K526">
        <v>21</v>
      </c>
      <c r="L526">
        <v>6</v>
      </c>
      <c r="M526">
        <v>33</v>
      </c>
      <c r="N526">
        <v>14</v>
      </c>
      <c r="O526">
        <v>1.33</v>
      </c>
      <c r="P526">
        <v>6.23</v>
      </c>
      <c r="Q526">
        <v>2.7</v>
      </c>
      <c r="R526">
        <v>4.3</v>
      </c>
      <c r="S526">
        <v>0.4</v>
      </c>
    </row>
    <row r="527" spans="1:24" x14ac:dyDescent="0.25">
      <c r="A527">
        <v>4153</v>
      </c>
      <c r="B527" t="s">
        <v>1517</v>
      </c>
      <c r="C527">
        <v>4</v>
      </c>
      <c r="D527">
        <v>4</v>
      </c>
      <c r="E527">
        <v>4.3499999999999996</v>
      </c>
      <c r="F527">
        <v>10</v>
      </c>
      <c r="G527">
        <v>14</v>
      </c>
      <c r="H527">
        <v>0</v>
      </c>
      <c r="I527">
        <v>69</v>
      </c>
      <c r="J527">
        <v>67</v>
      </c>
      <c r="K527">
        <v>33</v>
      </c>
      <c r="L527">
        <v>8</v>
      </c>
      <c r="M527">
        <v>54</v>
      </c>
      <c r="N527">
        <v>29</v>
      </c>
      <c r="O527">
        <v>1.39</v>
      </c>
      <c r="P527">
        <v>7.11</v>
      </c>
      <c r="Q527">
        <v>3.75</v>
      </c>
      <c r="R527">
        <v>4.3</v>
      </c>
      <c r="S527">
        <v>0.5</v>
      </c>
      <c r="U527" s="1">
        <v>-8</v>
      </c>
      <c r="V527" s="1">
        <v>-8</v>
      </c>
      <c r="W527" s="1">
        <v>-2</v>
      </c>
    </row>
    <row r="528" spans="1:24" x14ac:dyDescent="0.25">
      <c r="A528">
        <v>8280</v>
      </c>
      <c r="B528" t="s">
        <v>2413</v>
      </c>
      <c r="C528">
        <v>2</v>
      </c>
      <c r="D528">
        <v>1</v>
      </c>
      <c r="E528">
        <v>3.84</v>
      </c>
      <c r="F528">
        <v>0</v>
      </c>
      <c r="G528">
        <v>33</v>
      </c>
      <c r="H528">
        <v>0</v>
      </c>
      <c r="I528">
        <v>33</v>
      </c>
      <c r="J528">
        <v>30</v>
      </c>
      <c r="K528">
        <v>14</v>
      </c>
      <c r="L528">
        <v>4</v>
      </c>
      <c r="M528">
        <v>30</v>
      </c>
      <c r="N528">
        <v>15</v>
      </c>
      <c r="O528">
        <v>1.39</v>
      </c>
      <c r="P528">
        <v>8.42</v>
      </c>
      <c r="Q528">
        <v>4.08</v>
      </c>
      <c r="R528">
        <v>4.3099999999999996</v>
      </c>
      <c r="S528">
        <v>0</v>
      </c>
      <c r="U528" s="1">
        <v>-10</v>
      </c>
      <c r="V528" s="1">
        <v>-9</v>
      </c>
      <c r="X528" s="1">
        <v>-3</v>
      </c>
    </row>
    <row r="529" spans="1:24" x14ac:dyDescent="0.25">
      <c r="A529">
        <v>6435</v>
      </c>
      <c r="B529" t="s">
        <v>1478</v>
      </c>
      <c r="C529">
        <v>8</v>
      </c>
      <c r="D529">
        <v>9</v>
      </c>
      <c r="E529">
        <v>4.4400000000000004</v>
      </c>
      <c r="F529">
        <v>24</v>
      </c>
      <c r="G529">
        <v>24</v>
      </c>
      <c r="H529">
        <v>0</v>
      </c>
      <c r="I529">
        <v>137</v>
      </c>
      <c r="J529">
        <v>139</v>
      </c>
      <c r="K529">
        <v>68</v>
      </c>
      <c r="L529">
        <v>16</v>
      </c>
      <c r="M529">
        <v>97</v>
      </c>
      <c r="N529">
        <v>51</v>
      </c>
      <c r="O529">
        <v>1.38</v>
      </c>
      <c r="P529">
        <v>6.36</v>
      </c>
      <c r="Q529">
        <v>3.31</v>
      </c>
      <c r="R529">
        <v>4.3099999999999996</v>
      </c>
      <c r="S529">
        <v>1.4</v>
      </c>
      <c r="U529" s="1">
        <v>-4</v>
      </c>
      <c r="V529" s="1">
        <v>-4</v>
      </c>
      <c r="W529" s="1">
        <v>6</v>
      </c>
    </row>
    <row r="530" spans="1:24" x14ac:dyDescent="0.25">
      <c r="A530">
        <v>3265</v>
      </c>
      <c r="B530" t="s">
        <v>1784</v>
      </c>
      <c r="C530">
        <v>2</v>
      </c>
      <c r="D530">
        <v>1</v>
      </c>
      <c r="E530">
        <v>4.01</v>
      </c>
      <c r="F530">
        <v>0</v>
      </c>
      <c r="G530">
        <v>30</v>
      </c>
      <c r="H530">
        <v>0</v>
      </c>
      <c r="I530">
        <v>30</v>
      </c>
      <c r="J530">
        <v>29</v>
      </c>
      <c r="K530">
        <v>13</v>
      </c>
      <c r="L530">
        <v>4</v>
      </c>
      <c r="M530">
        <v>24</v>
      </c>
      <c r="N530">
        <v>12</v>
      </c>
      <c r="O530">
        <v>1.4</v>
      </c>
      <c r="P530">
        <v>7.29</v>
      </c>
      <c r="Q530">
        <v>3.74</v>
      </c>
      <c r="R530">
        <v>4.3099999999999996</v>
      </c>
      <c r="S530">
        <v>0</v>
      </c>
    </row>
    <row r="531" spans="1:24" x14ac:dyDescent="0.25">
      <c r="A531">
        <v>2540</v>
      </c>
      <c r="B531" t="s">
        <v>2495</v>
      </c>
      <c r="C531">
        <v>3</v>
      </c>
      <c r="D531">
        <v>3</v>
      </c>
      <c r="E531">
        <v>4.43</v>
      </c>
      <c r="F531">
        <v>8</v>
      </c>
      <c r="G531">
        <v>8</v>
      </c>
      <c r="H531">
        <v>0</v>
      </c>
      <c r="I531">
        <v>50</v>
      </c>
      <c r="J531">
        <v>50</v>
      </c>
      <c r="K531">
        <v>25</v>
      </c>
      <c r="L531">
        <v>5</v>
      </c>
      <c r="M531">
        <v>36</v>
      </c>
      <c r="N531">
        <v>20</v>
      </c>
      <c r="O531">
        <v>1.4</v>
      </c>
      <c r="P531">
        <v>6.48</v>
      </c>
      <c r="Q531">
        <v>3.54</v>
      </c>
      <c r="R531">
        <v>4.3099999999999996</v>
      </c>
      <c r="S531">
        <v>0.5</v>
      </c>
    </row>
    <row r="532" spans="1:24" x14ac:dyDescent="0.25">
      <c r="A532">
        <v>4994</v>
      </c>
      <c r="B532" t="s">
        <v>2435</v>
      </c>
      <c r="C532">
        <v>2</v>
      </c>
      <c r="D532">
        <v>1</v>
      </c>
      <c r="E532">
        <v>3.87</v>
      </c>
      <c r="F532">
        <v>0</v>
      </c>
      <c r="G532">
        <v>30</v>
      </c>
      <c r="H532">
        <v>0</v>
      </c>
      <c r="I532">
        <v>30</v>
      </c>
      <c r="J532">
        <v>29</v>
      </c>
      <c r="K532">
        <v>13</v>
      </c>
      <c r="L532">
        <v>4</v>
      </c>
      <c r="M532">
        <v>24</v>
      </c>
      <c r="N532">
        <v>11</v>
      </c>
      <c r="O532">
        <v>1.33</v>
      </c>
      <c r="P532">
        <v>7.12</v>
      </c>
      <c r="Q532">
        <v>3.2</v>
      </c>
      <c r="R532">
        <v>4.3099999999999996</v>
      </c>
      <c r="S532">
        <v>0</v>
      </c>
      <c r="U532" s="1">
        <v>-10</v>
      </c>
      <c r="V532" s="1">
        <v>-9</v>
      </c>
      <c r="X532" s="1">
        <v>-3</v>
      </c>
    </row>
    <row r="533" spans="1:24" x14ac:dyDescent="0.25">
      <c r="A533">
        <v>4552</v>
      </c>
      <c r="B533" t="s">
        <v>16817</v>
      </c>
      <c r="C533">
        <v>2</v>
      </c>
      <c r="D533">
        <v>1</v>
      </c>
      <c r="E533">
        <v>4.13</v>
      </c>
      <c r="F533">
        <v>0</v>
      </c>
      <c r="G533">
        <v>30</v>
      </c>
      <c r="H533">
        <v>0</v>
      </c>
      <c r="I533">
        <v>30</v>
      </c>
      <c r="J533">
        <v>31</v>
      </c>
      <c r="K533">
        <v>14</v>
      </c>
      <c r="L533">
        <v>3</v>
      </c>
      <c r="M533">
        <v>20</v>
      </c>
      <c r="N533">
        <v>11</v>
      </c>
      <c r="O533">
        <v>1.41</v>
      </c>
      <c r="P533">
        <v>6.1</v>
      </c>
      <c r="Q533">
        <v>3.42</v>
      </c>
      <c r="R533">
        <v>4.3099999999999996</v>
      </c>
      <c r="S533">
        <v>0</v>
      </c>
    </row>
    <row r="534" spans="1:24" x14ac:dyDescent="0.25">
      <c r="A534">
        <v>7942</v>
      </c>
      <c r="B534" t="s">
        <v>2112</v>
      </c>
      <c r="C534">
        <v>9</v>
      </c>
      <c r="D534">
        <v>7</v>
      </c>
      <c r="E534">
        <v>4.54</v>
      </c>
      <c r="F534">
        <v>22</v>
      </c>
      <c r="G534">
        <v>23</v>
      </c>
      <c r="H534">
        <v>0</v>
      </c>
      <c r="I534">
        <v>124</v>
      </c>
      <c r="J534">
        <v>128</v>
      </c>
      <c r="K534">
        <v>62</v>
      </c>
      <c r="L534">
        <v>15</v>
      </c>
      <c r="M534">
        <v>90</v>
      </c>
      <c r="N534">
        <v>45</v>
      </c>
      <c r="O534">
        <v>1.4</v>
      </c>
      <c r="P534">
        <v>6.54</v>
      </c>
      <c r="Q534">
        <v>3.27</v>
      </c>
      <c r="R534">
        <v>4.3099999999999996</v>
      </c>
      <c r="S534">
        <v>1.2</v>
      </c>
      <c r="U534" s="1">
        <v>-6</v>
      </c>
      <c r="V534" s="1">
        <v>-6</v>
      </c>
      <c r="X534" s="1">
        <v>2</v>
      </c>
    </row>
    <row r="535" spans="1:24" x14ac:dyDescent="0.25">
      <c r="A535">
        <v>4721</v>
      </c>
      <c r="B535" t="s">
        <v>16816</v>
      </c>
      <c r="C535">
        <v>2</v>
      </c>
      <c r="D535">
        <v>1</v>
      </c>
      <c r="E535">
        <v>3.84</v>
      </c>
      <c r="F535">
        <v>0</v>
      </c>
      <c r="G535">
        <v>30</v>
      </c>
      <c r="H535">
        <v>0</v>
      </c>
      <c r="I535">
        <v>30</v>
      </c>
      <c r="J535">
        <v>29</v>
      </c>
      <c r="K535">
        <v>13</v>
      </c>
      <c r="L535">
        <v>4</v>
      </c>
      <c r="M535">
        <v>25</v>
      </c>
      <c r="N535">
        <v>11</v>
      </c>
      <c r="O535">
        <v>1.33</v>
      </c>
      <c r="P535">
        <v>7.4</v>
      </c>
      <c r="Q535">
        <v>3.31</v>
      </c>
      <c r="R535">
        <v>4.3099999999999996</v>
      </c>
      <c r="S535">
        <v>0</v>
      </c>
    </row>
    <row r="536" spans="1:24" x14ac:dyDescent="0.25">
      <c r="A536">
        <v>2074</v>
      </c>
      <c r="B536" t="s">
        <v>1972</v>
      </c>
      <c r="C536">
        <v>2</v>
      </c>
      <c r="D536">
        <v>2</v>
      </c>
      <c r="E536">
        <v>4.49</v>
      </c>
      <c r="F536">
        <v>8</v>
      </c>
      <c r="G536">
        <v>8</v>
      </c>
      <c r="H536">
        <v>0</v>
      </c>
      <c r="I536">
        <v>50</v>
      </c>
      <c r="J536">
        <v>55</v>
      </c>
      <c r="K536">
        <v>25</v>
      </c>
      <c r="L536">
        <v>5</v>
      </c>
      <c r="M536">
        <v>26</v>
      </c>
      <c r="N536">
        <v>16</v>
      </c>
      <c r="O536">
        <v>1.41</v>
      </c>
      <c r="P536">
        <v>4.63</v>
      </c>
      <c r="Q536">
        <v>2.8</v>
      </c>
      <c r="R536">
        <v>4.32</v>
      </c>
      <c r="S536">
        <v>0.5</v>
      </c>
    </row>
    <row r="537" spans="1:24" x14ac:dyDescent="0.25">
      <c r="A537" t="s">
        <v>2094</v>
      </c>
      <c r="B537" t="s">
        <v>2095</v>
      </c>
      <c r="C537">
        <v>3</v>
      </c>
      <c r="D537">
        <v>3</v>
      </c>
      <c r="E537">
        <v>4.5</v>
      </c>
      <c r="F537">
        <v>8</v>
      </c>
      <c r="G537">
        <v>8</v>
      </c>
      <c r="H537">
        <v>0</v>
      </c>
      <c r="I537">
        <v>50</v>
      </c>
      <c r="J537">
        <v>48</v>
      </c>
      <c r="K537">
        <v>25</v>
      </c>
      <c r="L537">
        <v>5</v>
      </c>
      <c r="M537">
        <v>40</v>
      </c>
      <c r="N537">
        <v>25</v>
      </c>
      <c r="O537">
        <v>1.46</v>
      </c>
      <c r="P537">
        <v>7.26</v>
      </c>
      <c r="Q537">
        <v>4.51</v>
      </c>
      <c r="R537">
        <v>4.32</v>
      </c>
      <c r="S537">
        <v>0.5</v>
      </c>
    </row>
    <row r="538" spans="1:24" x14ac:dyDescent="0.25">
      <c r="A538">
        <v>8529</v>
      </c>
      <c r="B538" t="s">
        <v>16815</v>
      </c>
      <c r="C538">
        <v>2</v>
      </c>
      <c r="D538">
        <v>1</v>
      </c>
      <c r="E538">
        <v>4.13</v>
      </c>
      <c r="F538">
        <v>0</v>
      </c>
      <c r="G538">
        <v>30</v>
      </c>
      <c r="H538">
        <v>0</v>
      </c>
      <c r="I538">
        <v>30</v>
      </c>
      <c r="J538">
        <v>29</v>
      </c>
      <c r="K538">
        <v>14</v>
      </c>
      <c r="L538">
        <v>3</v>
      </c>
      <c r="M538">
        <v>25</v>
      </c>
      <c r="N538">
        <v>14</v>
      </c>
      <c r="O538">
        <v>1.45</v>
      </c>
      <c r="P538">
        <v>7.41</v>
      </c>
      <c r="Q538">
        <v>4.3</v>
      </c>
      <c r="R538">
        <v>4.32</v>
      </c>
      <c r="S538">
        <v>0</v>
      </c>
    </row>
    <row r="539" spans="1:24" x14ac:dyDescent="0.25">
      <c r="A539">
        <v>7541</v>
      </c>
      <c r="B539" t="s">
        <v>1521</v>
      </c>
      <c r="C539">
        <v>9</v>
      </c>
      <c r="D539">
        <v>11</v>
      </c>
      <c r="E539">
        <v>4.6399999999999997</v>
      </c>
      <c r="F539">
        <v>28</v>
      </c>
      <c r="G539">
        <v>28</v>
      </c>
      <c r="H539">
        <v>0</v>
      </c>
      <c r="I539">
        <v>168</v>
      </c>
      <c r="J539">
        <v>175</v>
      </c>
      <c r="K539">
        <v>87</v>
      </c>
      <c r="L539">
        <v>14</v>
      </c>
      <c r="M539">
        <v>100</v>
      </c>
      <c r="N539">
        <v>72</v>
      </c>
      <c r="O539">
        <v>1.48</v>
      </c>
      <c r="P539">
        <v>5.37</v>
      </c>
      <c r="Q539">
        <v>3.88</v>
      </c>
      <c r="R539">
        <v>4.32</v>
      </c>
      <c r="S539">
        <v>1.7</v>
      </c>
      <c r="U539" s="1">
        <v>-6</v>
      </c>
      <c r="V539" s="1">
        <v>-6</v>
      </c>
      <c r="W539" s="1">
        <v>5</v>
      </c>
    </row>
    <row r="540" spans="1:24" x14ac:dyDescent="0.25">
      <c r="A540">
        <v>755</v>
      </c>
      <c r="B540" t="s">
        <v>1493</v>
      </c>
      <c r="C540">
        <v>8</v>
      </c>
      <c r="D540">
        <v>7</v>
      </c>
      <c r="E540">
        <v>4.26</v>
      </c>
      <c r="F540">
        <v>20</v>
      </c>
      <c r="G540">
        <v>20</v>
      </c>
      <c r="H540">
        <v>0</v>
      </c>
      <c r="I540">
        <v>122</v>
      </c>
      <c r="J540">
        <v>122</v>
      </c>
      <c r="K540">
        <v>58</v>
      </c>
      <c r="L540">
        <v>17</v>
      </c>
      <c r="M540">
        <v>94</v>
      </c>
      <c r="N540">
        <v>41</v>
      </c>
      <c r="O540">
        <v>1.33</v>
      </c>
      <c r="P540">
        <v>6.91</v>
      </c>
      <c r="Q540">
        <v>2.99</v>
      </c>
      <c r="R540">
        <v>4.32</v>
      </c>
      <c r="S540">
        <v>1.2</v>
      </c>
      <c r="U540" s="1">
        <v>-1</v>
      </c>
      <c r="V540" s="1">
        <v>-1</v>
      </c>
      <c r="X540" s="1">
        <v>6</v>
      </c>
    </row>
    <row r="541" spans="1:24" x14ac:dyDescent="0.25">
      <c r="A541">
        <v>2646</v>
      </c>
      <c r="B541" t="s">
        <v>1484</v>
      </c>
      <c r="C541">
        <v>4</v>
      </c>
      <c r="D541">
        <v>3</v>
      </c>
      <c r="E541">
        <v>3.94</v>
      </c>
      <c r="F541">
        <v>2</v>
      </c>
      <c r="G541">
        <v>49</v>
      </c>
      <c r="H541">
        <v>0</v>
      </c>
      <c r="I541">
        <v>77</v>
      </c>
      <c r="J541">
        <v>75</v>
      </c>
      <c r="K541">
        <v>34</v>
      </c>
      <c r="L541">
        <v>11</v>
      </c>
      <c r="M541">
        <v>63</v>
      </c>
      <c r="N541">
        <v>27</v>
      </c>
      <c r="O541">
        <v>1.33</v>
      </c>
      <c r="P541">
        <v>7.38</v>
      </c>
      <c r="Q541">
        <v>3.14</v>
      </c>
      <c r="R541">
        <v>4.32</v>
      </c>
      <c r="S541">
        <v>0</v>
      </c>
      <c r="U541" s="1">
        <v>-6</v>
      </c>
      <c r="V541" s="1">
        <v>-6</v>
      </c>
      <c r="W541" s="1">
        <v>0</v>
      </c>
    </row>
    <row r="542" spans="1:24" x14ac:dyDescent="0.25">
      <c r="A542" t="s">
        <v>2486</v>
      </c>
      <c r="B542" t="s">
        <v>2487</v>
      </c>
      <c r="C542">
        <v>2</v>
      </c>
      <c r="D542">
        <v>1</v>
      </c>
      <c r="E542">
        <v>4.1100000000000003</v>
      </c>
      <c r="F542">
        <v>8</v>
      </c>
      <c r="G542">
        <v>8</v>
      </c>
      <c r="H542">
        <v>0</v>
      </c>
      <c r="I542">
        <v>50</v>
      </c>
      <c r="J542">
        <v>51</v>
      </c>
      <c r="K542">
        <v>23</v>
      </c>
      <c r="L542">
        <v>5</v>
      </c>
      <c r="M542">
        <v>35</v>
      </c>
      <c r="N542">
        <v>20</v>
      </c>
      <c r="O542">
        <v>1.41</v>
      </c>
      <c r="P542">
        <v>6.29</v>
      </c>
      <c r="Q542">
        <v>3.54</v>
      </c>
      <c r="R542">
        <v>4.32</v>
      </c>
      <c r="S542">
        <v>0.5</v>
      </c>
    </row>
    <row r="543" spans="1:24" x14ac:dyDescent="0.25">
      <c r="A543" t="s">
        <v>16813</v>
      </c>
      <c r="B543" t="s">
        <v>16814</v>
      </c>
      <c r="C543">
        <v>3</v>
      </c>
      <c r="D543">
        <v>3</v>
      </c>
      <c r="E543">
        <v>4.49</v>
      </c>
      <c r="F543">
        <v>8</v>
      </c>
      <c r="G543">
        <v>9</v>
      </c>
      <c r="H543">
        <v>0</v>
      </c>
      <c r="I543">
        <v>50</v>
      </c>
      <c r="J543">
        <v>52</v>
      </c>
      <c r="K543">
        <v>25</v>
      </c>
      <c r="L543">
        <v>6</v>
      </c>
      <c r="M543">
        <v>32</v>
      </c>
      <c r="N543">
        <v>17</v>
      </c>
      <c r="O543">
        <v>1.38</v>
      </c>
      <c r="P543">
        <v>5.84</v>
      </c>
      <c r="Q543">
        <v>3.07</v>
      </c>
      <c r="R543">
        <v>4.32</v>
      </c>
      <c r="S543">
        <v>0.4</v>
      </c>
    </row>
    <row r="544" spans="1:24" x14ac:dyDescent="0.25">
      <c r="A544" t="s">
        <v>2231</v>
      </c>
      <c r="B544" t="s">
        <v>2232</v>
      </c>
      <c r="C544">
        <v>2</v>
      </c>
      <c r="D544">
        <v>2</v>
      </c>
      <c r="E544">
        <v>4.28</v>
      </c>
      <c r="F544">
        <v>8</v>
      </c>
      <c r="G544">
        <v>9</v>
      </c>
      <c r="H544">
        <v>0</v>
      </c>
      <c r="I544">
        <v>49</v>
      </c>
      <c r="J544">
        <v>53</v>
      </c>
      <c r="K544">
        <v>23</v>
      </c>
      <c r="L544">
        <v>6</v>
      </c>
      <c r="M544">
        <v>29</v>
      </c>
      <c r="N544">
        <v>15</v>
      </c>
      <c r="O544">
        <v>1.37</v>
      </c>
      <c r="P544">
        <v>5.31</v>
      </c>
      <c r="Q544">
        <v>2.74</v>
      </c>
      <c r="R544">
        <v>4.32</v>
      </c>
      <c r="S544">
        <v>0.4</v>
      </c>
    </row>
    <row r="545" spans="1:24" x14ac:dyDescent="0.25">
      <c r="A545">
        <v>4640</v>
      </c>
      <c r="B545" t="s">
        <v>1670</v>
      </c>
      <c r="C545">
        <v>2</v>
      </c>
      <c r="D545">
        <v>1</v>
      </c>
      <c r="E545">
        <v>4.07</v>
      </c>
      <c r="F545">
        <v>0</v>
      </c>
      <c r="G545">
        <v>30</v>
      </c>
      <c r="H545">
        <v>0</v>
      </c>
      <c r="I545">
        <v>30</v>
      </c>
      <c r="J545">
        <v>30</v>
      </c>
      <c r="K545">
        <v>14</v>
      </c>
      <c r="L545">
        <v>3</v>
      </c>
      <c r="M545">
        <v>22</v>
      </c>
      <c r="N545">
        <v>12</v>
      </c>
      <c r="O545">
        <v>1.41</v>
      </c>
      <c r="P545">
        <v>6.63</v>
      </c>
      <c r="Q545">
        <v>3.69</v>
      </c>
      <c r="R545">
        <v>4.33</v>
      </c>
      <c r="S545">
        <v>0</v>
      </c>
    </row>
    <row r="546" spans="1:24" x14ac:dyDescent="0.25">
      <c r="A546">
        <v>7488</v>
      </c>
      <c r="B546" t="s">
        <v>2370</v>
      </c>
      <c r="C546">
        <v>2</v>
      </c>
      <c r="D546">
        <v>1</v>
      </c>
      <c r="E546">
        <v>4.2</v>
      </c>
      <c r="F546">
        <v>0</v>
      </c>
      <c r="G546">
        <v>30</v>
      </c>
      <c r="H546">
        <v>0</v>
      </c>
      <c r="I546">
        <v>30</v>
      </c>
      <c r="J546">
        <v>31</v>
      </c>
      <c r="K546">
        <v>14</v>
      </c>
      <c r="L546">
        <v>3</v>
      </c>
      <c r="M546">
        <v>22</v>
      </c>
      <c r="N546">
        <v>12</v>
      </c>
      <c r="O546">
        <v>1.43</v>
      </c>
      <c r="P546">
        <v>6.69</v>
      </c>
      <c r="Q546">
        <v>3.61</v>
      </c>
      <c r="R546">
        <v>4.33</v>
      </c>
      <c r="S546">
        <v>0</v>
      </c>
    </row>
    <row r="547" spans="1:24" x14ac:dyDescent="0.25">
      <c r="A547">
        <v>5</v>
      </c>
      <c r="B547" t="s">
        <v>16812</v>
      </c>
      <c r="C547">
        <v>2</v>
      </c>
      <c r="D547">
        <v>1</v>
      </c>
      <c r="E547">
        <v>4.05</v>
      </c>
      <c r="F547">
        <v>0</v>
      </c>
      <c r="G547">
        <v>30</v>
      </c>
      <c r="H547">
        <v>0</v>
      </c>
      <c r="I547">
        <v>30</v>
      </c>
      <c r="J547">
        <v>30</v>
      </c>
      <c r="K547">
        <v>13</v>
      </c>
      <c r="L547">
        <v>3</v>
      </c>
      <c r="M547">
        <v>21</v>
      </c>
      <c r="N547">
        <v>11</v>
      </c>
      <c r="O547">
        <v>1.38</v>
      </c>
      <c r="P547">
        <v>6.4</v>
      </c>
      <c r="Q547">
        <v>3.41</v>
      </c>
      <c r="R547">
        <v>4.33</v>
      </c>
      <c r="S547">
        <v>0</v>
      </c>
    </row>
    <row r="548" spans="1:24" x14ac:dyDescent="0.25">
      <c r="A548">
        <v>4741</v>
      </c>
      <c r="B548" t="s">
        <v>2348</v>
      </c>
      <c r="C548">
        <v>2</v>
      </c>
      <c r="D548">
        <v>1</v>
      </c>
      <c r="E548">
        <v>3.96</v>
      </c>
      <c r="F548">
        <v>0</v>
      </c>
      <c r="G548">
        <v>30</v>
      </c>
      <c r="H548">
        <v>0</v>
      </c>
      <c r="I548">
        <v>30</v>
      </c>
      <c r="J548">
        <v>28</v>
      </c>
      <c r="K548">
        <v>13</v>
      </c>
      <c r="L548">
        <v>4</v>
      </c>
      <c r="M548">
        <v>28</v>
      </c>
      <c r="N548">
        <v>15</v>
      </c>
      <c r="O548">
        <v>1.41</v>
      </c>
      <c r="P548">
        <v>8.3699999999999992</v>
      </c>
      <c r="Q548">
        <v>4.38</v>
      </c>
      <c r="R548">
        <v>4.33</v>
      </c>
      <c r="S548">
        <v>0</v>
      </c>
    </row>
    <row r="549" spans="1:24" x14ac:dyDescent="0.25">
      <c r="A549">
        <v>7570</v>
      </c>
      <c r="B549" t="s">
        <v>2386</v>
      </c>
      <c r="C549">
        <v>2</v>
      </c>
      <c r="D549">
        <v>1</v>
      </c>
      <c r="E549">
        <v>4.01</v>
      </c>
      <c r="F549">
        <v>0</v>
      </c>
      <c r="G549">
        <v>30</v>
      </c>
      <c r="H549">
        <v>0</v>
      </c>
      <c r="I549">
        <v>30</v>
      </c>
      <c r="J549">
        <v>31</v>
      </c>
      <c r="K549">
        <v>13</v>
      </c>
      <c r="L549">
        <v>4</v>
      </c>
      <c r="M549">
        <v>21</v>
      </c>
      <c r="N549">
        <v>9</v>
      </c>
      <c r="O549">
        <v>1.34</v>
      </c>
      <c r="P549">
        <v>6.23</v>
      </c>
      <c r="Q549">
        <v>2.8</v>
      </c>
      <c r="R549">
        <v>4.33</v>
      </c>
      <c r="S549">
        <v>0</v>
      </c>
      <c r="U549" s="1">
        <v>-12</v>
      </c>
      <c r="V549" s="1">
        <v>-12</v>
      </c>
      <c r="X549" s="1">
        <v>-5</v>
      </c>
    </row>
    <row r="550" spans="1:24" x14ac:dyDescent="0.25">
      <c r="A550">
        <v>367</v>
      </c>
      <c r="B550" t="s">
        <v>16811</v>
      </c>
      <c r="C550">
        <v>2</v>
      </c>
      <c r="D550">
        <v>1</v>
      </c>
      <c r="E550">
        <v>4.2</v>
      </c>
      <c r="F550">
        <v>0</v>
      </c>
      <c r="G550">
        <v>30</v>
      </c>
      <c r="H550">
        <v>0</v>
      </c>
      <c r="I550">
        <v>30</v>
      </c>
      <c r="J550">
        <v>31</v>
      </c>
      <c r="K550">
        <v>14</v>
      </c>
      <c r="L550">
        <v>3</v>
      </c>
      <c r="M550">
        <v>21</v>
      </c>
      <c r="N550">
        <v>12</v>
      </c>
      <c r="O550">
        <v>1.44</v>
      </c>
      <c r="P550">
        <v>6.18</v>
      </c>
      <c r="Q550">
        <v>3.73</v>
      </c>
      <c r="R550">
        <v>4.33</v>
      </c>
      <c r="S550">
        <v>0</v>
      </c>
    </row>
    <row r="551" spans="1:24" x14ac:dyDescent="0.25">
      <c r="A551" t="s">
        <v>16809</v>
      </c>
      <c r="B551" t="s">
        <v>16810</v>
      </c>
      <c r="C551">
        <v>3</v>
      </c>
      <c r="D551">
        <v>3</v>
      </c>
      <c r="E551">
        <v>4.49</v>
      </c>
      <c r="F551">
        <v>8</v>
      </c>
      <c r="G551">
        <v>8</v>
      </c>
      <c r="H551">
        <v>0</v>
      </c>
      <c r="I551">
        <v>50</v>
      </c>
      <c r="J551">
        <v>52</v>
      </c>
      <c r="K551">
        <v>25</v>
      </c>
      <c r="L551">
        <v>6</v>
      </c>
      <c r="M551">
        <v>31</v>
      </c>
      <c r="N551">
        <v>17</v>
      </c>
      <c r="O551">
        <v>1.37</v>
      </c>
      <c r="P551">
        <v>5.66</v>
      </c>
      <c r="Q551">
        <v>2.98</v>
      </c>
      <c r="R551">
        <v>4.33</v>
      </c>
      <c r="S551">
        <v>0.5</v>
      </c>
    </row>
    <row r="552" spans="1:24" x14ac:dyDescent="0.25">
      <c r="A552">
        <v>8432</v>
      </c>
      <c r="B552" t="s">
        <v>2470</v>
      </c>
      <c r="C552">
        <v>2</v>
      </c>
      <c r="D552">
        <v>2</v>
      </c>
      <c r="E552">
        <v>4.13</v>
      </c>
      <c r="F552">
        <v>2</v>
      </c>
      <c r="G552">
        <v>30</v>
      </c>
      <c r="H552">
        <v>0</v>
      </c>
      <c r="I552">
        <v>41</v>
      </c>
      <c r="J552">
        <v>38</v>
      </c>
      <c r="K552">
        <v>19</v>
      </c>
      <c r="L552">
        <v>4</v>
      </c>
      <c r="M552">
        <v>36</v>
      </c>
      <c r="N552">
        <v>22</v>
      </c>
      <c r="O552">
        <v>1.45</v>
      </c>
      <c r="P552">
        <v>7.84</v>
      </c>
      <c r="Q552">
        <v>4.74</v>
      </c>
      <c r="R552">
        <v>4.33</v>
      </c>
      <c r="S552">
        <v>0</v>
      </c>
    </row>
    <row r="553" spans="1:24" x14ac:dyDescent="0.25">
      <c r="A553">
        <v>6580</v>
      </c>
      <c r="B553" t="s">
        <v>16808</v>
      </c>
      <c r="C553">
        <v>2</v>
      </c>
      <c r="D553">
        <v>1</v>
      </c>
      <c r="E553">
        <v>4.1900000000000004</v>
      </c>
      <c r="F553">
        <v>0</v>
      </c>
      <c r="G553">
        <v>30</v>
      </c>
      <c r="H553">
        <v>0</v>
      </c>
      <c r="I553">
        <v>30</v>
      </c>
      <c r="J553">
        <v>29</v>
      </c>
      <c r="K553">
        <v>14</v>
      </c>
      <c r="L553">
        <v>3</v>
      </c>
      <c r="M553">
        <v>23</v>
      </c>
      <c r="N553">
        <v>15</v>
      </c>
      <c r="O553">
        <v>1.47</v>
      </c>
      <c r="P553">
        <v>6.83</v>
      </c>
      <c r="Q553">
        <v>4.4400000000000004</v>
      </c>
      <c r="R553">
        <v>4.33</v>
      </c>
      <c r="S553">
        <v>0</v>
      </c>
    </row>
    <row r="554" spans="1:24" x14ac:dyDescent="0.25">
      <c r="A554">
        <v>9920</v>
      </c>
      <c r="B554" t="s">
        <v>2077</v>
      </c>
      <c r="C554">
        <v>2</v>
      </c>
      <c r="D554">
        <v>1</v>
      </c>
      <c r="E554">
        <v>3.97</v>
      </c>
      <c r="F554">
        <v>0</v>
      </c>
      <c r="G554">
        <v>30</v>
      </c>
      <c r="H554">
        <v>0</v>
      </c>
      <c r="I554">
        <v>30</v>
      </c>
      <c r="J554">
        <v>31</v>
      </c>
      <c r="K554">
        <v>13</v>
      </c>
      <c r="L554">
        <v>4</v>
      </c>
      <c r="M554">
        <v>20</v>
      </c>
      <c r="N554">
        <v>8</v>
      </c>
      <c r="O554">
        <v>1.3</v>
      </c>
      <c r="P554">
        <v>5.86</v>
      </c>
      <c r="Q554">
        <v>2.29</v>
      </c>
      <c r="R554">
        <v>4.33</v>
      </c>
      <c r="S554">
        <v>0</v>
      </c>
    </row>
    <row r="555" spans="1:24" x14ac:dyDescent="0.25">
      <c r="A555" t="s">
        <v>16806</v>
      </c>
      <c r="B555" t="s">
        <v>16807</v>
      </c>
      <c r="C555">
        <v>3</v>
      </c>
      <c r="D555">
        <v>3</v>
      </c>
      <c r="E555">
        <v>4.4800000000000004</v>
      </c>
      <c r="F555">
        <v>8</v>
      </c>
      <c r="G555">
        <v>8</v>
      </c>
      <c r="H555">
        <v>0</v>
      </c>
      <c r="I555">
        <v>50</v>
      </c>
      <c r="J555">
        <v>51</v>
      </c>
      <c r="K555">
        <v>25</v>
      </c>
      <c r="L555">
        <v>5</v>
      </c>
      <c r="M555">
        <v>31</v>
      </c>
      <c r="N555">
        <v>18</v>
      </c>
      <c r="O555">
        <v>1.39</v>
      </c>
      <c r="P555">
        <v>5.6</v>
      </c>
      <c r="Q555">
        <v>3.31</v>
      </c>
      <c r="R555">
        <v>4.34</v>
      </c>
      <c r="S555">
        <v>0.5</v>
      </c>
    </row>
    <row r="556" spans="1:24" x14ac:dyDescent="0.25">
      <c r="A556">
        <v>3959</v>
      </c>
      <c r="B556" t="s">
        <v>2409</v>
      </c>
      <c r="C556">
        <v>2</v>
      </c>
      <c r="D556">
        <v>1</v>
      </c>
      <c r="E556">
        <v>4</v>
      </c>
      <c r="F556">
        <v>0</v>
      </c>
      <c r="G556">
        <v>30</v>
      </c>
      <c r="H556">
        <v>0</v>
      </c>
      <c r="I556">
        <v>30</v>
      </c>
      <c r="J556">
        <v>29</v>
      </c>
      <c r="K556">
        <v>13</v>
      </c>
      <c r="L556">
        <v>4</v>
      </c>
      <c r="M556">
        <v>25</v>
      </c>
      <c r="N556">
        <v>13</v>
      </c>
      <c r="O556">
        <v>1.4</v>
      </c>
      <c r="P556">
        <v>7.41</v>
      </c>
      <c r="Q556">
        <v>3.87</v>
      </c>
      <c r="R556">
        <v>4.34</v>
      </c>
      <c r="S556">
        <v>0</v>
      </c>
      <c r="U556" s="1">
        <v>-12</v>
      </c>
      <c r="V556" s="1">
        <v>-12</v>
      </c>
      <c r="X556" s="1">
        <v>-5</v>
      </c>
    </row>
    <row r="557" spans="1:24" x14ac:dyDescent="0.25">
      <c r="A557">
        <v>2061</v>
      </c>
      <c r="B557" t="s">
        <v>2535</v>
      </c>
      <c r="C557">
        <v>2</v>
      </c>
      <c r="D557">
        <v>1</v>
      </c>
      <c r="E557">
        <v>4.08</v>
      </c>
      <c r="F557">
        <v>0</v>
      </c>
      <c r="G557">
        <v>30</v>
      </c>
      <c r="H557">
        <v>0</v>
      </c>
      <c r="I557">
        <v>30</v>
      </c>
      <c r="J557">
        <v>30</v>
      </c>
      <c r="K557">
        <v>14</v>
      </c>
      <c r="L557">
        <v>3</v>
      </c>
      <c r="M557">
        <v>22</v>
      </c>
      <c r="N557">
        <v>12</v>
      </c>
      <c r="O557">
        <v>1.4</v>
      </c>
      <c r="P557">
        <v>6.63</v>
      </c>
      <c r="Q557">
        <v>3.71</v>
      </c>
      <c r="R557">
        <v>4.34</v>
      </c>
      <c r="S557">
        <v>0</v>
      </c>
    </row>
    <row r="558" spans="1:24" x14ac:dyDescent="0.25">
      <c r="A558">
        <v>1097</v>
      </c>
      <c r="B558" t="s">
        <v>16805</v>
      </c>
      <c r="C558">
        <v>2</v>
      </c>
      <c r="D558">
        <v>1</v>
      </c>
      <c r="E558">
        <v>4.03</v>
      </c>
      <c r="F558">
        <v>0</v>
      </c>
      <c r="G558">
        <v>30</v>
      </c>
      <c r="H558">
        <v>0</v>
      </c>
      <c r="I558">
        <v>30</v>
      </c>
      <c r="J558">
        <v>29</v>
      </c>
      <c r="K558">
        <v>13</v>
      </c>
      <c r="L558">
        <v>3</v>
      </c>
      <c r="M558">
        <v>24</v>
      </c>
      <c r="N558">
        <v>13</v>
      </c>
      <c r="O558">
        <v>1.42</v>
      </c>
      <c r="P558">
        <v>7.1</v>
      </c>
      <c r="Q558">
        <v>4.04</v>
      </c>
      <c r="R558">
        <v>4.34</v>
      </c>
      <c r="S558">
        <v>0</v>
      </c>
    </row>
    <row r="559" spans="1:24" x14ac:dyDescent="0.25">
      <c r="A559" t="s">
        <v>1801</v>
      </c>
      <c r="B559" t="s">
        <v>1802</v>
      </c>
      <c r="C559">
        <v>3</v>
      </c>
      <c r="D559">
        <v>3</v>
      </c>
      <c r="E559">
        <v>4.49</v>
      </c>
      <c r="F559">
        <v>8</v>
      </c>
      <c r="G559">
        <v>9</v>
      </c>
      <c r="H559">
        <v>0</v>
      </c>
      <c r="I559">
        <v>50</v>
      </c>
      <c r="J559">
        <v>47</v>
      </c>
      <c r="K559">
        <v>25</v>
      </c>
      <c r="L559">
        <v>5</v>
      </c>
      <c r="M559">
        <v>40</v>
      </c>
      <c r="N559">
        <v>26</v>
      </c>
      <c r="O559">
        <v>1.47</v>
      </c>
      <c r="P559">
        <v>7.23</v>
      </c>
      <c r="Q559">
        <v>4.75</v>
      </c>
      <c r="R559">
        <v>4.34</v>
      </c>
      <c r="S559">
        <v>0.4</v>
      </c>
    </row>
    <row r="560" spans="1:24" x14ac:dyDescent="0.25">
      <c r="A560" t="s">
        <v>16803</v>
      </c>
      <c r="B560" t="s">
        <v>16804</v>
      </c>
      <c r="C560">
        <v>2</v>
      </c>
      <c r="D560">
        <v>2</v>
      </c>
      <c r="E560">
        <v>4.25</v>
      </c>
      <c r="F560">
        <v>8</v>
      </c>
      <c r="G560">
        <v>8</v>
      </c>
      <c r="H560">
        <v>0</v>
      </c>
      <c r="I560">
        <v>50</v>
      </c>
      <c r="J560">
        <v>53</v>
      </c>
      <c r="K560">
        <v>24</v>
      </c>
      <c r="L560">
        <v>5</v>
      </c>
      <c r="M560">
        <v>27</v>
      </c>
      <c r="N560">
        <v>15</v>
      </c>
      <c r="O560">
        <v>1.37</v>
      </c>
      <c r="P560">
        <v>4.9000000000000004</v>
      </c>
      <c r="Q560">
        <v>2.77</v>
      </c>
      <c r="R560">
        <v>4.34</v>
      </c>
      <c r="S560">
        <v>0.5</v>
      </c>
    </row>
    <row r="561" spans="1:24" x14ac:dyDescent="0.25">
      <c r="A561">
        <v>3293</v>
      </c>
      <c r="B561" t="s">
        <v>16802</v>
      </c>
      <c r="C561">
        <v>2</v>
      </c>
      <c r="D561">
        <v>1</v>
      </c>
      <c r="E561">
        <v>3.96</v>
      </c>
      <c r="F561">
        <v>0</v>
      </c>
      <c r="G561">
        <v>30</v>
      </c>
      <c r="H561">
        <v>0</v>
      </c>
      <c r="I561">
        <v>30</v>
      </c>
      <c r="J561">
        <v>28</v>
      </c>
      <c r="K561">
        <v>13</v>
      </c>
      <c r="L561">
        <v>3</v>
      </c>
      <c r="M561">
        <v>26</v>
      </c>
      <c r="N561">
        <v>15</v>
      </c>
      <c r="O561">
        <v>1.43</v>
      </c>
      <c r="P561">
        <v>7.92</v>
      </c>
      <c r="Q561">
        <v>4.5199999999999996</v>
      </c>
      <c r="R561">
        <v>4.34</v>
      </c>
      <c r="S561">
        <v>0</v>
      </c>
    </row>
    <row r="562" spans="1:24" x14ac:dyDescent="0.25">
      <c r="A562">
        <v>6166</v>
      </c>
      <c r="B562" t="s">
        <v>1910</v>
      </c>
      <c r="C562">
        <v>2</v>
      </c>
      <c r="D562">
        <v>1</v>
      </c>
      <c r="E562">
        <v>4.16</v>
      </c>
      <c r="F562">
        <v>0</v>
      </c>
      <c r="G562">
        <v>30</v>
      </c>
      <c r="H562">
        <v>0</v>
      </c>
      <c r="I562">
        <v>30</v>
      </c>
      <c r="J562">
        <v>30</v>
      </c>
      <c r="K562">
        <v>14</v>
      </c>
      <c r="L562">
        <v>3</v>
      </c>
      <c r="M562">
        <v>23</v>
      </c>
      <c r="N562">
        <v>14</v>
      </c>
      <c r="O562">
        <v>1.45</v>
      </c>
      <c r="P562">
        <v>6.81</v>
      </c>
      <c r="Q562">
        <v>4.18</v>
      </c>
      <c r="R562">
        <v>4.34</v>
      </c>
      <c r="S562">
        <v>0</v>
      </c>
    </row>
    <row r="563" spans="1:24" x14ac:dyDescent="0.25">
      <c r="A563" t="s">
        <v>2118</v>
      </c>
      <c r="B563" t="s">
        <v>2119</v>
      </c>
      <c r="C563">
        <v>3</v>
      </c>
      <c r="D563">
        <v>3</v>
      </c>
      <c r="E563">
        <v>4.5</v>
      </c>
      <c r="F563">
        <v>8</v>
      </c>
      <c r="G563">
        <v>8</v>
      </c>
      <c r="H563">
        <v>0</v>
      </c>
      <c r="I563">
        <v>50</v>
      </c>
      <c r="J563">
        <v>52</v>
      </c>
      <c r="K563">
        <v>25</v>
      </c>
      <c r="L563">
        <v>6</v>
      </c>
      <c r="M563">
        <v>35</v>
      </c>
      <c r="N563">
        <v>18</v>
      </c>
      <c r="O563">
        <v>1.4</v>
      </c>
      <c r="P563">
        <v>6.25</v>
      </c>
      <c r="Q563">
        <v>3.29</v>
      </c>
      <c r="R563">
        <v>4.34</v>
      </c>
      <c r="S563">
        <v>0.5</v>
      </c>
    </row>
    <row r="564" spans="1:24" x14ac:dyDescent="0.25">
      <c r="A564" t="s">
        <v>16800</v>
      </c>
      <c r="B564" t="s">
        <v>16801</v>
      </c>
      <c r="C564">
        <v>3</v>
      </c>
      <c r="D564">
        <v>3</v>
      </c>
      <c r="E564">
        <v>4.53</v>
      </c>
      <c r="F564">
        <v>8</v>
      </c>
      <c r="G564">
        <v>8</v>
      </c>
      <c r="H564">
        <v>0</v>
      </c>
      <c r="I564">
        <v>50</v>
      </c>
      <c r="J564">
        <v>53</v>
      </c>
      <c r="K564">
        <v>25</v>
      </c>
      <c r="L564">
        <v>6</v>
      </c>
      <c r="M564">
        <v>31</v>
      </c>
      <c r="N564">
        <v>16</v>
      </c>
      <c r="O564">
        <v>1.38</v>
      </c>
      <c r="P564">
        <v>5.56</v>
      </c>
      <c r="Q564">
        <v>2.9</v>
      </c>
      <c r="R564">
        <v>4.34</v>
      </c>
      <c r="S564">
        <v>0.5</v>
      </c>
    </row>
    <row r="565" spans="1:24" x14ac:dyDescent="0.25">
      <c r="A565">
        <v>1571</v>
      </c>
      <c r="B565" t="s">
        <v>2070</v>
      </c>
      <c r="C565">
        <v>3</v>
      </c>
      <c r="D565">
        <v>4</v>
      </c>
      <c r="E565">
        <v>4.67</v>
      </c>
      <c r="F565">
        <v>10</v>
      </c>
      <c r="G565">
        <v>10</v>
      </c>
      <c r="H565">
        <v>0</v>
      </c>
      <c r="I565">
        <v>54</v>
      </c>
      <c r="J565">
        <v>62</v>
      </c>
      <c r="K565">
        <v>28</v>
      </c>
      <c r="L565">
        <v>4</v>
      </c>
      <c r="M565">
        <v>21</v>
      </c>
      <c r="N565">
        <v>18</v>
      </c>
      <c r="O565">
        <v>1.48</v>
      </c>
      <c r="P565">
        <v>3.44</v>
      </c>
      <c r="Q565">
        <v>2.97</v>
      </c>
      <c r="R565">
        <v>4.34</v>
      </c>
      <c r="S565">
        <v>0.5</v>
      </c>
      <c r="U565" s="1">
        <v>-16</v>
      </c>
      <c r="V565" s="1">
        <v>-15</v>
      </c>
      <c r="X565" s="1">
        <v>-4</v>
      </c>
    </row>
    <row r="566" spans="1:24" x14ac:dyDescent="0.25">
      <c r="A566">
        <v>9132</v>
      </c>
      <c r="B566" t="s">
        <v>1499</v>
      </c>
      <c r="C566">
        <v>7</v>
      </c>
      <c r="D566">
        <v>8</v>
      </c>
      <c r="E566">
        <v>4.5999999999999996</v>
      </c>
      <c r="F566">
        <v>22</v>
      </c>
      <c r="G566">
        <v>22</v>
      </c>
      <c r="H566">
        <v>0</v>
      </c>
      <c r="I566">
        <v>124</v>
      </c>
      <c r="J566">
        <v>125</v>
      </c>
      <c r="K566">
        <v>63</v>
      </c>
      <c r="L566">
        <v>12</v>
      </c>
      <c r="M566">
        <v>84</v>
      </c>
      <c r="N566">
        <v>55</v>
      </c>
      <c r="O566">
        <v>1.46</v>
      </c>
      <c r="P566">
        <v>6.13</v>
      </c>
      <c r="Q566">
        <v>4.03</v>
      </c>
      <c r="R566">
        <v>4.34</v>
      </c>
      <c r="S566">
        <v>1.2</v>
      </c>
      <c r="U566" s="1">
        <v>-10</v>
      </c>
      <c r="V566" s="1">
        <v>-10</v>
      </c>
      <c r="X566" s="1">
        <v>-1</v>
      </c>
    </row>
    <row r="567" spans="1:24" x14ac:dyDescent="0.25">
      <c r="A567">
        <v>1353</v>
      </c>
      <c r="B567" t="s">
        <v>2133</v>
      </c>
      <c r="C567">
        <v>2</v>
      </c>
      <c r="D567">
        <v>1</v>
      </c>
      <c r="E567">
        <v>3.97</v>
      </c>
      <c r="F567">
        <v>0</v>
      </c>
      <c r="G567">
        <v>30</v>
      </c>
      <c r="H567">
        <v>0</v>
      </c>
      <c r="I567">
        <v>30</v>
      </c>
      <c r="J567">
        <v>29</v>
      </c>
      <c r="K567">
        <v>13</v>
      </c>
      <c r="L567">
        <v>4</v>
      </c>
      <c r="M567">
        <v>26</v>
      </c>
      <c r="N567">
        <v>13</v>
      </c>
      <c r="O567">
        <v>1.38</v>
      </c>
      <c r="P567">
        <v>7.69</v>
      </c>
      <c r="Q567">
        <v>3.76</v>
      </c>
      <c r="R567">
        <v>4.34</v>
      </c>
      <c r="S567">
        <v>0</v>
      </c>
    </row>
    <row r="568" spans="1:24" x14ac:dyDescent="0.25">
      <c r="A568" t="s">
        <v>16798</v>
      </c>
      <c r="B568" t="s">
        <v>16799</v>
      </c>
      <c r="C568">
        <v>3</v>
      </c>
      <c r="D568">
        <v>3</v>
      </c>
      <c r="E568">
        <v>4.59</v>
      </c>
      <c r="F568">
        <v>8</v>
      </c>
      <c r="G568">
        <v>8</v>
      </c>
      <c r="H568">
        <v>0</v>
      </c>
      <c r="I568">
        <v>50</v>
      </c>
      <c r="J568">
        <v>54</v>
      </c>
      <c r="K568">
        <v>25</v>
      </c>
      <c r="L568">
        <v>5</v>
      </c>
      <c r="M568">
        <v>27</v>
      </c>
      <c r="N568">
        <v>15</v>
      </c>
      <c r="O568">
        <v>1.38</v>
      </c>
      <c r="P568">
        <v>4.8899999999999997</v>
      </c>
      <c r="Q568">
        <v>2.69</v>
      </c>
      <c r="R568">
        <v>4.34</v>
      </c>
      <c r="S568">
        <v>0.5</v>
      </c>
    </row>
    <row r="569" spans="1:24" x14ac:dyDescent="0.25">
      <c r="A569">
        <v>1518</v>
      </c>
      <c r="B569" t="s">
        <v>16797</v>
      </c>
      <c r="C569">
        <v>2</v>
      </c>
      <c r="D569">
        <v>1</v>
      </c>
      <c r="E569">
        <v>4.13</v>
      </c>
      <c r="F569">
        <v>0</v>
      </c>
      <c r="G569">
        <v>30</v>
      </c>
      <c r="H569">
        <v>0</v>
      </c>
      <c r="I569">
        <v>30</v>
      </c>
      <c r="J569">
        <v>30</v>
      </c>
      <c r="K569">
        <v>14</v>
      </c>
      <c r="L569">
        <v>3</v>
      </c>
      <c r="M569">
        <v>21</v>
      </c>
      <c r="N569">
        <v>13</v>
      </c>
      <c r="O569">
        <v>1.43</v>
      </c>
      <c r="P569">
        <v>6.19</v>
      </c>
      <c r="Q569">
        <v>3.89</v>
      </c>
      <c r="R569">
        <v>4.3499999999999996</v>
      </c>
      <c r="S569">
        <v>0</v>
      </c>
    </row>
    <row r="570" spans="1:24" x14ac:dyDescent="0.25">
      <c r="A570">
        <v>9211</v>
      </c>
      <c r="B570" t="s">
        <v>1685</v>
      </c>
      <c r="C570">
        <v>3</v>
      </c>
      <c r="D570">
        <v>3</v>
      </c>
      <c r="E570">
        <v>4.54</v>
      </c>
      <c r="F570">
        <v>8</v>
      </c>
      <c r="G570">
        <v>8</v>
      </c>
      <c r="H570">
        <v>0</v>
      </c>
      <c r="I570">
        <v>50</v>
      </c>
      <c r="J570">
        <v>51</v>
      </c>
      <c r="K570">
        <v>25</v>
      </c>
      <c r="L570">
        <v>6</v>
      </c>
      <c r="M570">
        <v>38</v>
      </c>
      <c r="N570">
        <v>20</v>
      </c>
      <c r="O570">
        <v>1.42</v>
      </c>
      <c r="P570">
        <v>6.82</v>
      </c>
      <c r="Q570">
        <v>3.57</v>
      </c>
      <c r="R570">
        <v>4.3499999999999996</v>
      </c>
      <c r="S570">
        <v>0.5</v>
      </c>
    </row>
    <row r="571" spans="1:24" x14ac:dyDescent="0.25">
      <c r="A571">
        <v>2168</v>
      </c>
      <c r="B571" t="s">
        <v>16796</v>
      </c>
      <c r="C571">
        <v>2</v>
      </c>
      <c r="D571">
        <v>1</v>
      </c>
      <c r="E571">
        <v>4.05</v>
      </c>
      <c r="F571">
        <v>0</v>
      </c>
      <c r="G571">
        <v>30</v>
      </c>
      <c r="H571">
        <v>0</v>
      </c>
      <c r="I571">
        <v>30</v>
      </c>
      <c r="J571">
        <v>30</v>
      </c>
      <c r="K571">
        <v>14</v>
      </c>
      <c r="L571">
        <v>4</v>
      </c>
      <c r="M571">
        <v>23</v>
      </c>
      <c r="N571">
        <v>12</v>
      </c>
      <c r="O571">
        <v>1.39</v>
      </c>
      <c r="P571">
        <v>6.85</v>
      </c>
      <c r="Q571">
        <v>3.62</v>
      </c>
      <c r="R571">
        <v>4.3499999999999996</v>
      </c>
      <c r="S571">
        <v>0</v>
      </c>
    </row>
    <row r="572" spans="1:24" x14ac:dyDescent="0.25">
      <c r="A572">
        <v>7115</v>
      </c>
      <c r="B572" t="s">
        <v>2230</v>
      </c>
      <c r="C572">
        <v>2</v>
      </c>
      <c r="D572">
        <v>2</v>
      </c>
      <c r="E572">
        <v>4.17</v>
      </c>
      <c r="F572">
        <v>0</v>
      </c>
      <c r="G572">
        <v>43</v>
      </c>
      <c r="H572">
        <v>3</v>
      </c>
      <c r="I572">
        <v>43</v>
      </c>
      <c r="J572">
        <v>41</v>
      </c>
      <c r="K572">
        <v>20</v>
      </c>
      <c r="L572">
        <v>4</v>
      </c>
      <c r="M572">
        <v>36</v>
      </c>
      <c r="N572">
        <v>23</v>
      </c>
      <c r="O572">
        <v>1.49</v>
      </c>
      <c r="P572">
        <v>7.62</v>
      </c>
      <c r="Q572">
        <v>4.79</v>
      </c>
      <c r="R572">
        <v>4.3499999999999996</v>
      </c>
      <c r="S572">
        <v>0</v>
      </c>
      <c r="U572" s="1">
        <v>-12</v>
      </c>
      <c r="V572" s="1">
        <v>-11</v>
      </c>
      <c r="W572" s="1">
        <v>-4</v>
      </c>
    </row>
    <row r="573" spans="1:24" x14ac:dyDescent="0.25">
      <c r="A573">
        <v>1228</v>
      </c>
      <c r="B573" t="s">
        <v>16795</v>
      </c>
      <c r="C573">
        <v>2</v>
      </c>
      <c r="D573">
        <v>1</v>
      </c>
      <c r="E573">
        <v>4.2</v>
      </c>
      <c r="F573">
        <v>0</v>
      </c>
      <c r="G573">
        <v>30</v>
      </c>
      <c r="H573">
        <v>0</v>
      </c>
      <c r="I573">
        <v>30</v>
      </c>
      <c r="J573">
        <v>30</v>
      </c>
      <c r="K573">
        <v>14</v>
      </c>
      <c r="L573">
        <v>3</v>
      </c>
      <c r="M573">
        <v>21</v>
      </c>
      <c r="N573">
        <v>12</v>
      </c>
      <c r="O573">
        <v>1.42</v>
      </c>
      <c r="P573">
        <v>6.26</v>
      </c>
      <c r="Q573">
        <v>3.66</v>
      </c>
      <c r="R573">
        <v>4.3499999999999996</v>
      </c>
      <c r="S573">
        <v>0</v>
      </c>
    </row>
    <row r="574" spans="1:24" x14ac:dyDescent="0.25">
      <c r="A574">
        <v>2219</v>
      </c>
      <c r="B574" t="s">
        <v>16794</v>
      </c>
      <c r="C574">
        <v>2</v>
      </c>
      <c r="D574">
        <v>1</v>
      </c>
      <c r="E574">
        <v>4.1399999999999997</v>
      </c>
      <c r="F574">
        <v>0</v>
      </c>
      <c r="G574">
        <v>30</v>
      </c>
      <c r="H574">
        <v>0</v>
      </c>
      <c r="I574">
        <v>30</v>
      </c>
      <c r="J574">
        <v>31</v>
      </c>
      <c r="K574">
        <v>14</v>
      </c>
      <c r="L574">
        <v>3</v>
      </c>
      <c r="M574">
        <v>20</v>
      </c>
      <c r="N574">
        <v>11</v>
      </c>
      <c r="O574">
        <v>1.4</v>
      </c>
      <c r="P574">
        <v>5.92</v>
      </c>
      <c r="Q574">
        <v>3.36</v>
      </c>
      <c r="R574">
        <v>4.3499999999999996</v>
      </c>
      <c r="S574">
        <v>0</v>
      </c>
    </row>
    <row r="575" spans="1:24" x14ac:dyDescent="0.25">
      <c r="A575">
        <v>4089</v>
      </c>
      <c r="B575" t="s">
        <v>1462</v>
      </c>
      <c r="C575">
        <v>4</v>
      </c>
      <c r="D575">
        <v>3</v>
      </c>
      <c r="E575">
        <v>3.92</v>
      </c>
      <c r="F575">
        <v>0</v>
      </c>
      <c r="G575">
        <v>63</v>
      </c>
      <c r="H575">
        <v>0</v>
      </c>
      <c r="I575">
        <v>63</v>
      </c>
      <c r="J575">
        <v>63</v>
      </c>
      <c r="K575">
        <v>28</v>
      </c>
      <c r="L575">
        <v>8</v>
      </c>
      <c r="M575">
        <v>49</v>
      </c>
      <c r="N575">
        <v>22</v>
      </c>
      <c r="O575">
        <v>1.34</v>
      </c>
      <c r="P575">
        <v>6.99</v>
      </c>
      <c r="Q575">
        <v>3.09</v>
      </c>
      <c r="R575">
        <v>4.3499999999999996</v>
      </c>
      <c r="S575">
        <v>0</v>
      </c>
      <c r="U575" s="1">
        <v>-8</v>
      </c>
      <c r="V575" s="1">
        <v>-8</v>
      </c>
      <c r="X575" s="1">
        <v>-2</v>
      </c>
    </row>
    <row r="576" spans="1:24" x14ac:dyDescent="0.25">
      <c r="A576">
        <v>10185</v>
      </c>
      <c r="B576" t="s">
        <v>1539</v>
      </c>
      <c r="C576">
        <v>6</v>
      </c>
      <c r="D576">
        <v>7</v>
      </c>
      <c r="E576">
        <v>4.5599999999999996</v>
      </c>
      <c r="F576">
        <v>19</v>
      </c>
      <c r="G576">
        <v>19</v>
      </c>
      <c r="H576">
        <v>0</v>
      </c>
      <c r="I576">
        <v>108</v>
      </c>
      <c r="J576">
        <v>113</v>
      </c>
      <c r="K576">
        <v>55</v>
      </c>
      <c r="L576">
        <v>11</v>
      </c>
      <c r="M576">
        <v>68</v>
      </c>
      <c r="N576">
        <v>41</v>
      </c>
      <c r="O576">
        <v>1.42</v>
      </c>
      <c r="P576">
        <v>5.65</v>
      </c>
      <c r="Q576">
        <v>3.42</v>
      </c>
      <c r="R576">
        <v>4.3499999999999996</v>
      </c>
      <c r="S576">
        <v>1</v>
      </c>
      <c r="U576" s="1">
        <v>-10</v>
      </c>
      <c r="V576" s="1">
        <v>-10</v>
      </c>
      <c r="X576" s="1">
        <v>-1</v>
      </c>
    </row>
    <row r="577" spans="1:24" x14ac:dyDescent="0.25">
      <c r="A577">
        <v>6570</v>
      </c>
      <c r="B577" t="s">
        <v>1971</v>
      </c>
      <c r="C577">
        <v>3</v>
      </c>
      <c r="D577">
        <v>3</v>
      </c>
      <c r="E577">
        <v>4.2699999999999996</v>
      </c>
      <c r="F577">
        <v>5</v>
      </c>
      <c r="G577">
        <v>25</v>
      </c>
      <c r="H577">
        <v>0</v>
      </c>
      <c r="I577">
        <v>50</v>
      </c>
      <c r="J577">
        <v>49</v>
      </c>
      <c r="K577">
        <v>24</v>
      </c>
      <c r="L577">
        <v>5</v>
      </c>
      <c r="M577">
        <v>39</v>
      </c>
      <c r="N577">
        <v>22</v>
      </c>
      <c r="O577">
        <v>1.42</v>
      </c>
      <c r="P577">
        <v>7.02</v>
      </c>
      <c r="Q577">
        <v>4.0199999999999996</v>
      </c>
      <c r="R577">
        <v>4.3499999999999996</v>
      </c>
      <c r="S577">
        <v>0.1</v>
      </c>
    </row>
    <row r="578" spans="1:24" x14ac:dyDescent="0.25">
      <c r="A578" t="s">
        <v>16792</v>
      </c>
      <c r="B578" t="s">
        <v>16793</v>
      </c>
      <c r="C578">
        <v>3</v>
      </c>
      <c r="D578">
        <v>3</v>
      </c>
      <c r="E578">
        <v>4.53</v>
      </c>
      <c r="F578">
        <v>8</v>
      </c>
      <c r="G578">
        <v>8</v>
      </c>
      <c r="H578">
        <v>0</v>
      </c>
      <c r="I578">
        <v>50</v>
      </c>
      <c r="J578">
        <v>52</v>
      </c>
      <c r="K578">
        <v>25</v>
      </c>
      <c r="L578">
        <v>5</v>
      </c>
      <c r="M578">
        <v>31</v>
      </c>
      <c r="N578">
        <v>18</v>
      </c>
      <c r="O578">
        <v>1.41</v>
      </c>
      <c r="P578">
        <v>5.59</v>
      </c>
      <c r="Q578">
        <v>3.26</v>
      </c>
      <c r="R578">
        <v>4.3499999999999996</v>
      </c>
      <c r="S578">
        <v>0.5</v>
      </c>
    </row>
    <row r="579" spans="1:24" x14ac:dyDescent="0.25">
      <c r="A579" t="s">
        <v>16790</v>
      </c>
      <c r="B579" t="s">
        <v>16791</v>
      </c>
      <c r="C579">
        <v>2</v>
      </c>
      <c r="D579">
        <v>1</v>
      </c>
      <c r="E579">
        <v>4.12</v>
      </c>
      <c r="F579">
        <v>0</v>
      </c>
      <c r="G579">
        <v>30</v>
      </c>
      <c r="H579">
        <v>5</v>
      </c>
      <c r="I579">
        <v>30</v>
      </c>
      <c r="J579">
        <v>30</v>
      </c>
      <c r="K579">
        <v>14</v>
      </c>
      <c r="L579">
        <v>3</v>
      </c>
      <c r="M579">
        <v>22</v>
      </c>
      <c r="N579">
        <v>12</v>
      </c>
      <c r="O579">
        <v>1.42</v>
      </c>
      <c r="P579">
        <v>6.53</v>
      </c>
      <c r="Q579">
        <v>3.71</v>
      </c>
      <c r="R579">
        <v>4.3499999999999996</v>
      </c>
      <c r="S579">
        <v>0</v>
      </c>
    </row>
    <row r="580" spans="1:24" x14ac:dyDescent="0.25">
      <c r="A580">
        <v>4026</v>
      </c>
      <c r="B580" t="s">
        <v>2066</v>
      </c>
      <c r="C580">
        <v>5</v>
      </c>
      <c r="D580">
        <v>4</v>
      </c>
      <c r="E580">
        <v>4.07</v>
      </c>
      <c r="F580">
        <v>2</v>
      </c>
      <c r="G580">
        <v>39</v>
      </c>
      <c r="H580">
        <v>0</v>
      </c>
      <c r="I580">
        <v>83</v>
      </c>
      <c r="J580">
        <v>76</v>
      </c>
      <c r="K580">
        <v>38</v>
      </c>
      <c r="L580">
        <v>10</v>
      </c>
      <c r="M580">
        <v>79</v>
      </c>
      <c r="N580">
        <v>42</v>
      </c>
      <c r="O580">
        <v>1.42</v>
      </c>
      <c r="P580">
        <v>8.5399999999999991</v>
      </c>
      <c r="Q580">
        <v>4.5</v>
      </c>
      <c r="R580">
        <v>4.3499999999999996</v>
      </c>
      <c r="S580">
        <v>0</v>
      </c>
      <c r="U580" s="1">
        <v>-9</v>
      </c>
      <c r="V580" s="1">
        <v>-9</v>
      </c>
      <c r="W580" s="1">
        <v>-3</v>
      </c>
    </row>
    <row r="581" spans="1:24" x14ac:dyDescent="0.25">
      <c r="A581">
        <v>429</v>
      </c>
      <c r="B581" t="s">
        <v>2503</v>
      </c>
      <c r="C581">
        <v>2</v>
      </c>
      <c r="D581">
        <v>1</v>
      </c>
      <c r="E581">
        <v>3.97</v>
      </c>
      <c r="F581">
        <v>0</v>
      </c>
      <c r="G581">
        <v>30</v>
      </c>
      <c r="H581">
        <v>0</v>
      </c>
      <c r="I581">
        <v>30</v>
      </c>
      <c r="J581">
        <v>29</v>
      </c>
      <c r="K581">
        <v>13</v>
      </c>
      <c r="L581">
        <v>4</v>
      </c>
      <c r="M581">
        <v>25</v>
      </c>
      <c r="N581">
        <v>13</v>
      </c>
      <c r="O581">
        <v>1.4</v>
      </c>
      <c r="P581">
        <v>7.56</v>
      </c>
      <c r="Q581">
        <v>3.97</v>
      </c>
      <c r="R581">
        <v>4.3600000000000003</v>
      </c>
      <c r="S581">
        <v>0</v>
      </c>
      <c r="U581" s="1">
        <v>-11</v>
      </c>
      <c r="V581" s="1">
        <v>-11</v>
      </c>
      <c r="X581" s="1">
        <v>-4</v>
      </c>
    </row>
    <row r="582" spans="1:24" x14ac:dyDescent="0.25">
      <c r="A582">
        <v>7593</v>
      </c>
      <c r="B582" t="s">
        <v>1523</v>
      </c>
      <c r="C582">
        <v>8</v>
      </c>
      <c r="D582">
        <v>9</v>
      </c>
      <c r="E582">
        <v>4.5</v>
      </c>
      <c r="F582">
        <v>24</v>
      </c>
      <c r="G582">
        <v>24</v>
      </c>
      <c r="H582">
        <v>0</v>
      </c>
      <c r="I582">
        <v>136</v>
      </c>
      <c r="J582">
        <v>143</v>
      </c>
      <c r="K582">
        <v>68</v>
      </c>
      <c r="L582">
        <v>15</v>
      </c>
      <c r="M582">
        <v>83</v>
      </c>
      <c r="N582">
        <v>43</v>
      </c>
      <c r="O582">
        <v>1.37</v>
      </c>
      <c r="P582">
        <v>5.46</v>
      </c>
      <c r="Q582">
        <v>2.82</v>
      </c>
      <c r="R582">
        <v>4.3600000000000003</v>
      </c>
      <c r="S582">
        <v>1.3</v>
      </c>
      <c r="U582" s="1">
        <v>0</v>
      </c>
      <c r="V582" s="1">
        <v>0</v>
      </c>
      <c r="W582" s="1">
        <v>9</v>
      </c>
    </row>
    <row r="583" spans="1:24" x14ac:dyDescent="0.25">
      <c r="A583">
        <v>3625</v>
      </c>
      <c r="B583" t="s">
        <v>2154</v>
      </c>
      <c r="C583">
        <v>2</v>
      </c>
      <c r="D583">
        <v>1</v>
      </c>
      <c r="E583">
        <v>4.22</v>
      </c>
      <c r="F583">
        <v>0</v>
      </c>
      <c r="G583">
        <v>30</v>
      </c>
      <c r="H583">
        <v>0</v>
      </c>
      <c r="I583">
        <v>30</v>
      </c>
      <c r="J583">
        <v>32</v>
      </c>
      <c r="K583">
        <v>14</v>
      </c>
      <c r="L583">
        <v>3</v>
      </c>
      <c r="M583">
        <v>18</v>
      </c>
      <c r="N583">
        <v>9</v>
      </c>
      <c r="O583">
        <v>1.39</v>
      </c>
      <c r="P583">
        <v>5.34</v>
      </c>
      <c r="Q583">
        <v>2.85</v>
      </c>
      <c r="R583">
        <v>4.3600000000000003</v>
      </c>
      <c r="S583">
        <v>0</v>
      </c>
    </row>
    <row r="584" spans="1:24" x14ac:dyDescent="0.25">
      <c r="A584">
        <v>8162</v>
      </c>
      <c r="B584" t="s">
        <v>2246</v>
      </c>
      <c r="C584">
        <v>2</v>
      </c>
      <c r="D584">
        <v>1</v>
      </c>
      <c r="E584">
        <v>4.08</v>
      </c>
      <c r="F584">
        <v>0</v>
      </c>
      <c r="G584">
        <v>30</v>
      </c>
      <c r="H584">
        <v>0</v>
      </c>
      <c r="I584">
        <v>30</v>
      </c>
      <c r="J584">
        <v>29</v>
      </c>
      <c r="K584">
        <v>14</v>
      </c>
      <c r="L584">
        <v>3</v>
      </c>
      <c r="M584">
        <v>23</v>
      </c>
      <c r="N584">
        <v>13</v>
      </c>
      <c r="O584">
        <v>1.42</v>
      </c>
      <c r="P584">
        <v>6.87</v>
      </c>
      <c r="Q584">
        <v>4</v>
      </c>
      <c r="R584">
        <v>4.3600000000000003</v>
      </c>
      <c r="S584">
        <v>0</v>
      </c>
    </row>
    <row r="585" spans="1:24" x14ac:dyDescent="0.25">
      <c r="A585">
        <v>8011</v>
      </c>
      <c r="B585" t="s">
        <v>2293</v>
      </c>
      <c r="C585">
        <v>5</v>
      </c>
      <c r="D585">
        <v>5</v>
      </c>
      <c r="E585">
        <v>4.4800000000000004</v>
      </c>
      <c r="F585">
        <v>15</v>
      </c>
      <c r="G585">
        <v>17</v>
      </c>
      <c r="H585">
        <v>0</v>
      </c>
      <c r="I585">
        <v>84</v>
      </c>
      <c r="J585">
        <v>87</v>
      </c>
      <c r="K585">
        <v>42</v>
      </c>
      <c r="L585">
        <v>9</v>
      </c>
      <c r="M585">
        <v>51</v>
      </c>
      <c r="N585">
        <v>30</v>
      </c>
      <c r="O585">
        <v>1.39</v>
      </c>
      <c r="P585">
        <v>5.43</v>
      </c>
      <c r="Q585">
        <v>3.16</v>
      </c>
      <c r="R585">
        <v>4.3600000000000003</v>
      </c>
      <c r="S585">
        <v>0.7</v>
      </c>
      <c r="U585" s="1">
        <v>-8</v>
      </c>
      <c r="V585" s="1">
        <v>-8</v>
      </c>
      <c r="X585" s="1">
        <v>-3</v>
      </c>
    </row>
    <row r="586" spans="1:24" x14ac:dyDescent="0.25">
      <c r="A586" t="s">
        <v>1980</v>
      </c>
      <c r="B586" t="s">
        <v>1981</v>
      </c>
      <c r="C586">
        <v>3</v>
      </c>
      <c r="D586">
        <v>3</v>
      </c>
      <c r="E586">
        <v>4.59</v>
      </c>
      <c r="F586">
        <v>8</v>
      </c>
      <c r="G586">
        <v>8</v>
      </c>
      <c r="H586">
        <v>0</v>
      </c>
      <c r="I586">
        <v>50</v>
      </c>
      <c r="J586">
        <v>53</v>
      </c>
      <c r="K586">
        <v>25</v>
      </c>
      <c r="L586">
        <v>6</v>
      </c>
      <c r="M586">
        <v>32</v>
      </c>
      <c r="N586">
        <v>17</v>
      </c>
      <c r="O586">
        <v>1.39</v>
      </c>
      <c r="P586">
        <v>5.69</v>
      </c>
      <c r="Q586">
        <v>2.99</v>
      </c>
      <c r="R586">
        <v>4.3600000000000003</v>
      </c>
      <c r="S586">
        <v>0.5</v>
      </c>
    </row>
    <row r="587" spans="1:24" x14ac:dyDescent="0.25">
      <c r="A587" t="s">
        <v>2310</v>
      </c>
      <c r="B587" t="s">
        <v>2311</v>
      </c>
      <c r="C587">
        <v>3</v>
      </c>
      <c r="D587">
        <v>3</v>
      </c>
      <c r="E587">
        <v>4.57</v>
      </c>
      <c r="F587">
        <v>8</v>
      </c>
      <c r="G587">
        <v>8</v>
      </c>
      <c r="H587">
        <v>0</v>
      </c>
      <c r="I587">
        <v>50</v>
      </c>
      <c r="J587">
        <v>50</v>
      </c>
      <c r="K587">
        <v>25</v>
      </c>
      <c r="L587">
        <v>5</v>
      </c>
      <c r="M587">
        <v>36</v>
      </c>
      <c r="N587">
        <v>23</v>
      </c>
      <c r="O587">
        <v>1.45</v>
      </c>
      <c r="P587">
        <v>6.45</v>
      </c>
      <c r="Q587">
        <v>4.08</v>
      </c>
      <c r="R587">
        <v>4.3600000000000003</v>
      </c>
      <c r="S587">
        <v>0.5</v>
      </c>
    </row>
    <row r="588" spans="1:24" x14ac:dyDescent="0.25">
      <c r="A588">
        <v>3548</v>
      </c>
      <c r="B588" t="s">
        <v>2171</v>
      </c>
      <c r="C588">
        <v>7</v>
      </c>
      <c r="D588">
        <v>8</v>
      </c>
      <c r="E588">
        <v>4.5599999999999996</v>
      </c>
      <c r="F588">
        <v>21</v>
      </c>
      <c r="G588">
        <v>21</v>
      </c>
      <c r="H588">
        <v>0</v>
      </c>
      <c r="I588">
        <v>120</v>
      </c>
      <c r="J588">
        <v>128</v>
      </c>
      <c r="K588">
        <v>61</v>
      </c>
      <c r="L588">
        <v>14</v>
      </c>
      <c r="M588">
        <v>71</v>
      </c>
      <c r="N588">
        <v>36</v>
      </c>
      <c r="O588">
        <v>1.37</v>
      </c>
      <c r="P588">
        <v>5.35</v>
      </c>
      <c r="Q588">
        <v>2.71</v>
      </c>
      <c r="R588">
        <v>4.3600000000000003</v>
      </c>
      <c r="S588">
        <v>1.1000000000000001</v>
      </c>
      <c r="U588" s="1">
        <v>-7</v>
      </c>
      <c r="V588" s="1">
        <v>-7</v>
      </c>
      <c r="W588" s="1">
        <v>4</v>
      </c>
    </row>
    <row r="589" spans="1:24" x14ac:dyDescent="0.25">
      <c r="A589">
        <v>2362</v>
      </c>
      <c r="B589" t="s">
        <v>16789</v>
      </c>
      <c r="C589">
        <v>2</v>
      </c>
      <c r="D589">
        <v>1</v>
      </c>
      <c r="E589">
        <v>4.12</v>
      </c>
      <c r="F589">
        <v>0</v>
      </c>
      <c r="G589">
        <v>30</v>
      </c>
      <c r="H589">
        <v>0</v>
      </c>
      <c r="I589">
        <v>30</v>
      </c>
      <c r="J589">
        <v>29</v>
      </c>
      <c r="K589">
        <v>14</v>
      </c>
      <c r="L589">
        <v>3</v>
      </c>
      <c r="M589">
        <v>25</v>
      </c>
      <c r="N589">
        <v>15</v>
      </c>
      <c r="O589">
        <v>1.46</v>
      </c>
      <c r="P589">
        <v>7.56</v>
      </c>
      <c r="Q589">
        <v>4.49</v>
      </c>
      <c r="R589">
        <v>4.3600000000000003</v>
      </c>
      <c r="S589">
        <v>0</v>
      </c>
    </row>
    <row r="590" spans="1:24" x14ac:dyDescent="0.25">
      <c r="A590">
        <v>188</v>
      </c>
      <c r="B590" t="s">
        <v>16788</v>
      </c>
      <c r="C590">
        <v>2</v>
      </c>
      <c r="D590">
        <v>1</v>
      </c>
      <c r="E590">
        <v>4.1399999999999997</v>
      </c>
      <c r="F590">
        <v>0</v>
      </c>
      <c r="G590">
        <v>30</v>
      </c>
      <c r="H590">
        <v>0</v>
      </c>
      <c r="I590">
        <v>30</v>
      </c>
      <c r="J590">
        <v>30</v>
      </c>
      <c r="K590">
        <v>14</v>
      </c>
      <c r="L590">
        <v>3</v>
      </c>
      <c r="M590">
        <v>23</v>
      </c>
      <c r="N590">
        <v>13</v>
      </c>
      <c r="O590">
        <v>1.43</v>
      </c>
      <c r="P590">
        <v>6.75</v>
      </c>
      <c r="Q590">
        <v>3.95</v>
      </c>
      <c r="R590">
        <v>4.3600000000000003</v>
      </c>
      <c r="S590">
        <v>0</v>
      </c>
    </row>
    <row r="591" spans="1:24" x14ac:dyDescent="0.25">
      <c r="A591">
        <v>1439</v>
      </c>
      <c r="B591" t="s">
        <v>16787</v>
      </c>
      <c r="C591">
        <v>2</v>
      </c>
      <c r="D591">
        <v>1</v>
      </c>
      <c r="E591">
        <v>4.1500000000000004</v>
      </c>
      <c r="F591">
        <v>0</v>
      </c>
      <c r="G591">
        <v>30</v>
      </c>
      <c r="H591">
        <v>0</v>
      </c>
      <c r="I591">
        <v>30</v>
      </c>
      <c r="J591">
        <v>29</v>
      </c>
      <c r="K591">
        <v>14</v>
      </c>
      <c r="L591">
        <v>3</v>
      </c>
      <c r="M591">
        <v>21</v>
      </c>
      <c r="N591">
        <v>14</v>
      </c>
      <c r="O591">
        <v>1.45</v>
      </c>
      <c r="P591">
        <v>6.43</v>
      </c>
      <c r="Q591">
        <v>4.17</v>
      </c>
      <c r="R591">
        <v>4.37</v>
      </c>
      <c r="S591">
        <v>0</v>
      </c>
    </row>
    <row r="592" spans="1:24" x14ac:dyDescent="0.25">
      <c r="A592">
        <v>1259</v>
      </c>
      <c r="B592" t="s">
        <v>1492</v>
      </c>
      <c r="C592">
        <v>6</v>
      </c>
      <c r="D592">
        <v>5</v>
      </c>
      <c r="E592">
        <v>4.2300000000000004</v>
      </c>
      <c r="F592">
        <v>14</v>
      </c>
      <c r="G592">
        <v>14</v>
      </c>
      <c r="H592">
        <v>0</v>
      </c>
      <c r="I592">
        <v>89</v>
      </c>
      <c r="J592">
        <v>90</v>
      </c>
      <c r="K592">
        <v>42</v>
      </c>
      <c r="L592">
        <v>13</v>
      </c>
      <c r="M592">
        <v>68</v>
      </c>
      <c r="N592">
        <v>24</v>
      </c>
      <c r="O592">
        <v>1.28</v>
      </c>
      <c r="P592">
        <v>6.84</v>
      </c>
      <c r="Q592">
        <v>2.39</v>
      </c>
      <c r="R592">
        <v>4.37</v>
      </c>
      <c r="S592">
        <v>0.8</v>
      </c>
      <c r="U592" s="1">
        <v>-1</v>
      </c>
      <c r="V592" s="1">
        <v>-1</v>
      </c>
      <c r="W592" s="1">
        <v>8</v>
      </c>
    </row>
    <row r="593" spans="1:24" x14ac:dyDescent="0.25">
      <c r="A593">
        <v>3220</v>
      </c>
      <c r="B593" t="s">
        <v>2247</v>
      </c>
      <c r="C593">
        <v>2</v>
      </c>
      <c r="D593">
        <v>1</v>
      </c>
      <c r="E593">
        <v>4.16</v>
      </c>
      <c r="F593">
        <v>0</v>
      </c>
      <c r="G593">
        <v>30</v>
      </c>
      <c r="H593">
        <v>0</v>
      </c>
      <c r="I593">
        <v>30</v>
      </c>
      <c r="J593">
        <v>31</v>
      </c>
      <c r="K593">
        <v>14</v>
      </c>
      <c r="L593">
        <v>3</v>
      </c>
      <c r="M593">
        <v>21</v>
      </c>
      <c r="N593">
        <v>12</v>
      </c>
      <c r="O593">
        <v>1.42</v>
      </c>
      <c r="P593">
        <v>6.16</v>
      </c>
      <c r="Q593">
        <v>3.59</v>
      </c>
      <c r="R593">
        <v>4.37</v>
      </c>
      <c r="S593">
        <v>0</v>
      </c>
    </row>
    <row r="594" spans="1:24" x14ac:dyDescent="0.25">
      <c r="A594">
        <v>11260</v>
      </c>
      <c r="B594" t="s">
        <v>1996</v>
      </c>
      <c r="C594">
        <v>2</v>
      </c>
      <c r="D594">
        <v>1</v>
      </c>
      <c r="E594">
        <v>4.0199999999999996</v>
      </c>
      <c r="F594">
        <v>0</v>
      </c>
      <c r="G594">
        <v>30</v>
      </c>
      <c r="H594">
        <v>0</v>
      </c>
      <c r="I594">
        <v>30</v>
      </c>
      <c r="J594">
        <v>28</v>
      </c>
      <c r="K594">
        <v>13</v>
      </c>
      <c r="L594">
        <v>3</v>
      </c>
      <c r="M594">
        <v>24</v>
      </c>
      <c r="N594">
        <v>14</v>
      </c>
      <c r="O594">
        <v>1.42</v>
      </c>
      <c r="P594">
        <v>7.18</v>
      </c>
      <c r="Q594">
        <v>4.28</v>
      </c>
      <c r="R594">
        <v>4.37</v>
      </c>
      <c r="S594">
        <v>0</v>
      </c>
    </row>
    <row r="595" spans="1:24" x14ac:dyDescent="0.25">
      <c r="A595">
        <v>5536</v>
      </c>
      <c r="B595" t="s">
        <v>16786</v>
      </c>
      <c r="C595">
        <v>2</v>
      </c>
      <c r="D595">
        <v>1</v>
      </c>
      <c r="E595">
        <v>4.12</v>
      </c>
      <c r="F595">
        <v>0</v>
      </c>
      <c r="G595">
        <v>30</v>
      </c>
      <c r="H595">
        <v>0</v>
      </c>
      <c r="I595">
        <v>30</v>
      </c>
      <c r="J595">
        <v>31</v>
      </c>
      <c r="K595">
        <v>14</v>
      </c>
      <c r="L595">
        <v>3</v>
      </c>
      <c r="M595">
        <v>20</v>
      </c>
      <c r="N595">
        <v>11</v>
      </c>
      <c r="O595">
        <v>1.38</v>
      </c>
      <c r="P595">
        <v>5.88</v>
      </c>
      <c r="Q595">
        <v>3.16</v>
      </c>
      <c r="R595">
        <v>4.37</v>
      </c>
      <c r="S595">
        <v>0</v>
      </c>
    </row>
    <row r="596" spans="1:24" x14ac:dyDescent="0.25">
      <c r="A596">
        <v>5224</v>
      </c>
      <c r="B596" t="s">
        <v>2049</v>
      </c>
      <c r="C596">
        <v>2</v>
      </c>
      <c r="D596">
        <v>1</v>
      </c>
      <c r="E596">
        <v>4.1900000000000004</v>
      </c>
      <c r="F596">
        <v>0</v>
      </c>
      <c r="G596">
        <v>30</v>
      </c>
      <c r="H596">
        <v>0</v>
      </c>
      <c r="I596">
        <v>30</v>
      </c>
      <c r="J596">
        <v>29</v>
      </c>
      <c r="K596">
        <v>14</v>
      </c>
      <c r="L596">
        <v>3</v>
      </c>
      <c r="M596">
        <v>25</v>
      </c>
      <c r="N596">
        <v>15</v>
      </c>
      <c r="O596">
        <v>1.47</v>
      </c>
      <c r="P596">
        <v>7.5</v>
      </c>
      <c r="Q596">
        <v>4.6500000000000004</v>
      </c>
      <c r="R596">
        <v>4.37</v>
      </c>
      <c r="S596">
        <v>0</v>
      </c>
    </row>
    <row r="597" spans="1:24" x14ac:dyDescent="0.25">
      <c r="A597">
        <v>5350</v>
      </c>
      <c r="B597" t="s">
        <v>1931</v>
      </c>
      <c r="C597">
        <v>3</v>
      </c>
      <c r="D597">
        <v>3</v>
      </c>
      <c r="E597">
        <v>4.28</v>
      </c>
      <c r="F597">
        <v>5</v>
      </c>
      <c r="G597">
        <v>25</v>
      </c>
      <c r="H597">
        <v>0</v>
      </c>
      <c r="I597">
        <v>50</v>
      </c>
      <c r="J597">
        <v>52</v>
      </c>
      <c r="K597">
        <v>24</v>
      </c>
      <c r="L597">
        <v>6</v>
      </c>
      <c r="M597">
        <v>32</v>
      </c>
      <c r="N597">
        <v>15</v>
      </c>
      <c r="O597">
        <v>1.35</v>
      </c>
      <c r="P597">
        <v>5.68</v>
      </c>
      <c r="Q597">
        <v>2.72</v>
      </c>
      <c r="R597">
        <v>4.37</v>
      </c>
      <c r="S597">
        <v>0.1</v>
      </c>
    </row>
    <row r="598" spans="1:24" x14ac:dyDescent="0.25">
      <c r="A598">
        <v>8073</v>
      </c>
      <c r="B598" t="s">
        <v>2280</v>
      </c>
      <c r="C598">
        <v>2</v>
      </c>
      <c r="D598">
        <v>1</v>
      </c>
      <c r="E598">
        <v>4.2300000000000004</v>
      </c>
      <c r="F598">
        <v>0</v>
      </c>
      <c r="G598">
        <v>30</v>
      </c>
      <c r="H598">
        <v>0</v>
      </c>
      <c r="I598">
        <v>30</v>
      </c>
      <c r="J598">
        <v>29</v>
      </c>
      <c r="K598">
        <v>14</v>
      </c>
      <c r="L598">
        <v>3</v>
      </c>
      <c r="M598">
        <v>23</v>
      </c>
      <c r="N598">
        <v>15</v>
      </c>
      <c r="O598">
        <v>1.48</v>
      </c>
      <c r="P598">
        <v>6.84</v>
      </c>
      <c r="Q598">
        <v>4.5</v>
      </c>
      <c r="R598">
        <v>4.37</v>
      </c>
      <c r="S598">
        <v>0</v>
      </c>
    </row>
    <row r="599" spans="1:24" x14ac:dyDescent="0.25">
      <c r="A599">
        <v>9303</v>
      </c>
      <c r="B599" t="s">
        <v>2156</v>
      </c>
      <c r="C599">
        <v>3</v>
      </c>
      <c r="D599">
        <v>3</v>
      </c>
      <c r="E599">
        <v>4.33</v>
      </c>
      <c r="F599">
        <v>5</v>
      </c>
      <c r="G599">
        <v>25</v>
      </c>
      <c r="H599">
        <v>0</v>
      </c>
      <c r="I599">
        <v>50</v>
      </c>
      <c r="J599">
        <v>51</v>
      </c>
      <c r="K599">
        <v>24</v>
      </c>
      <c r="L599">
        <v>6</v>
      </c>
      <c r="M599">
        <v>36</v>
      </c>
      <c r="N599">
        <v>17</v>
      </c>
      <c r="O599">
        <v>1.37</v>
      </c>
      <c r="P599">
        <v>6.47</v>
      </c>
      <c r="Q599">
        <v>3.13</v>
      </c>
      <c r="R599">
        <v>4.37</v>
      </c>
      <c r="S599">
        <v>0.1</v>
      </c>
    </row>
    <row r="600" spans="1:24" x14ac:dyDescent="0.25">
      <c r="A600">
        <v>6248</v>
      </c>
      <c r="B600" t="s">
        <v>2022</v>
      </c>
      <c r="C600">
        <v>3</v>
      </c>
      <c r="D600">
        <v>3</v>
      </c>
      <c r="E600">
        <v>4.49</v>
      </c>
      <c r="F600">
        <v>4</v>
      </c>
      <c r="G600">
        <v>28</v>
      </c>
      <c r="H600">
        <v>0</v>
      </c>
      <c r="I600">
        <v>50</v>
      </c>
      <c r="J600">
        <v>54</v>
      </c>
      <c r="K600">
        <v>25</v>
      </c>
      <c r="L600">
        <v>5</v>
      </c>
      <c r="M600">
        <v>28</v>
      </c>
      <c r="N600">
        <v>19</v>
      </c>
      <c r="O600">
        <v>1.45</v>
      </c>
      <c r="P600">
        <v>5.08</v>
      </c>
      <c r="Q600">
        <v>3.43</v>
      </c>
      <c r="R600">
        <v>4.37</v>
      </c>
      <c r="S600">
        <v>0</v>
      </c>
      <c r="U600" s="1">
        <v>-14</v>
      </c>
      <c r="V600" s="1">
        <v>-14</v>
      </c>
      <c r="W600" s="1">
        <v>-6</v>
      </c>
    </row>
    <row r="601" spans="1:24" x14ac:dyDescent="0.25">
      <c r="A601">
        <v>9862</v>
      </c>
      <c r="B601" t="s">
        <v>2491</v>
      </c>
      <c r="C601">
        <v>2</v>
      </c>
      <c r="D601">
        <v>1</v>
      </c>
      <c r="E601">
        <v>3.97</v>
      </c>
      <c r="F601">
        <v>0</v>
      </c>
      <c r="G601">
        <v>30</v>
      </c>
      <c r="H601">
        <v>0</v>
      </c>
      <c r="I601">
        <v>30</v>
      </c>
      <c r="J601">
        <v>29</v>
      </c>
      <c r="K601">
        <v>13</v>
      </c>
      <c r="L601">
        <v>3</v>
      </c>
      <c r="M601">
        <v>24</v>
      </c>
      <c r="N601">
        <v>13</v>
      </c>
      <c r="O601">
        <v>1.4</v>
      </c>
      <c r="P601">
        <v>7.27</v>
      </c>
      <c r="Q601">
        <v>3.95</v>
      </c>
      <c r="R601">
        <v>4.37</v>
      </c>
      <c r="S601">
        <v>0</v>
      </c>
    </row>
    <row r="602" spans="1:24" x14ac:dyDescent="0.25">
      <c r="A602">
        <v>8536</v>
      </c>
      <c r="B602" t="s">
        <v>2191</v>
      </c>
      <c r="C602">
        <v>3</v>
      </c>
      <c r="D602">
        <v>2</v>
      </c>
      <c r="E602">
        <v>4.22</v>
      </c>
      <c r="F602">
        <v>5</v>
      </c>
      <c r="G602">
        <v>18</v>
      </c>
      <c r="H602">
        <v>0</v>
      </c>
      <c r="I602">
        <v>54</v>
      </c>
      <c r="J602">
        <v>56</v>
      </c>
      <c r="K602">
        <v>25</v>
      </c>
      <c r="L602">
        <v>7</v>
      </c>
      <c r="M602">
        <v>37</v>
      </c>
      <c r="N602">
        <v>14</v>
      </c>
      <c r="O602">
        <v>1.31</v>
      </c>
      <c r="P602">
        <v>6.19</v>
      </c>
      <c r="Q602">
        <v>2.42</v>
      </c>
      <c r="R602">
        <v>4.37</v>
      </c>
      <c r="S602">
        <v>0.1</v>
      </c>
      <c r="U602" s="1">
        <v>-6</v>
      </c>
      <c r="V602" s="1">
        <v>-6</v>
      </c>
      <c r="X602" s="1">
        <v>-1</v>
      </c>
    </row>
    <row r="603" spans="1:24" x14ac:dyDescent="0.25">
      <c r="A603">
        <v>7960</v>
      </c>
      <c r="B603" t="s">
        <v>2213</v>
      </c>
      <c r="C603">
        <v>2</v>
      </c>
      <c r="D603">
        <v>1</v>
      </c>
      <c r="E603">
        <v>3.96</v>
      </c>
      <c r="F603">
        <v>0</v>
      </c>
      <c r="G603">
        <v>30</v>
      </c>
      <c r="H603">
        <v>0</v>
      </c>
      <c r="I603">
        <v>30</v>
      </c>
      <c r="J603">
        <v>30</v>
      </c>
      <c r="K603">
        <v>13</v>
      </c>
      <c r="L603">
        <v>4</v>
      </c>
      <c r="M603">
        <v>23</v>
      </c>
      <c r="N603">
        <v>11</v>
      </c>
      <c r="O603">
        <v>1.35</v>
      </c>
      <c r="P603">
        <v>6.92</v>
      </c>
      <c r="Q603">
        <v>3.18</v>
      </c>
      <c r="R603">
        <v>4.37</v>
      </c>
      <c r="S603">
        <v>0</v>
      </c>
    </row>
    <row r="604" spans="1:24" x14ac:dyDescent="0.25">
      <c r="A604">
        <v>5332</v>
      </c>
      <c r="B604" t="s">
        <v>1617</v>
      </c>
      <c r="C604">
        <v>2</v>
      </c>
      <c r="D604">
        <v>1</v>
      </c>
      <c r="E604">
        <v>4.17</v>
      </c>
      <c r="F604">
        <v>0</v>
      </c>
      <c r="G604">
        <v>30</v>
      </c>
      <c r="H604">
        <v>0</v>
      </c>
      <c r="I604">
        <v>30</v>
      </c>
      <c r="J604">
        <v>28</v>
      </c>
      <c r="K604">
        <v>14</v>
      </c>
      <c r="L604">
        <v>3</v>
      </c>
      <c r="M604">
        <v>27</v>
      </c>
      <c r="N604">
        <v>17</v>
      </c>
      <c r="O604">
        <v>1.49</v>
      </c>
      <c r="P604">
        <v>8.01</v>
      </c>
      <c r="Q604">
        <v>5.15</v>
      </c>
      <c r="R604">
        <v>4.37</v>
      </c>
      <c r="S604">
        <v>0</v>
      </c>
    </row>
    <row r="605" spans="1:24" x14ac:dyDescent="0.25">
      <c r="A605">
        <v>2548</v>
      </c>
      <c r="B605" t="s">
        <v>16785</v>
      </c>
      <c r="C605">
        <v>2</v>
      </c>
      <c r="D605">
        <v>1</v>
      </c>
      <c r="E605">
        <v>4.24</v>
      </c>
      <c r="F605">
        <v>0</v>
      </c>
      <c r="G605">
        <v>30</v>
      </c>
      <c r="H605">
        <v>0</v>
      </c>
      <c r="I605">
        <v>30</v>
      </c>
      <c r="J605">
        <v>28</v>
      </c>
      <c r="K605">
        <v>14</v>
      </c>
      <c r="L605">
        <v>3</v>
      </c>
      <c r="M605">
        <v>26</v>
      </c>
      <c r="N605">
        <v>18</v>
      </c>
      <c r="O605">
        <v>1.52</v>
      </c>
      <c r="P605">
        <v>7.83</v>
      </c>
      <c r="Q605">
        <v>5.35</v>
      </c>
      <c r="R605">
        <v>4.37</v>
      </c>
      <c r="S605">
        <v>0</v>
      </c>
    </row>
    <row r="606" spans="1:24" x14ac:dyDescent="0.25">
      <c r="A606">
        <v>8743</v>
      </c>
      <c r="B606" t="s">
        <v>2142</v>
      </c>
      <c r="C606">
        <v>2</v>
      </c>
      <c r="D606">
        <v>1</v>
      </c>
      <c r="E606">
        <v>4.41</v>
      </c>
      <c r="F606">
        <v>0</v>
      </c>
      <c r="G606">
        <v>30</v>
      </c>
      <c r="H606">
        <v>0</v>
      </c>
      <c r="I606">
        <v>30</v>
      </c>
      <c r="J606">
        <v>32</v>
      </c>
      <c r="K606">
        <v>15</v>
      </c>
      <c r="L606">
        <v>3</v>
      </c>
      <c r="M606">
        <v>18</v>
      </c>
      <c r="N606">
        <v>11</v>
      </c>
      <c r="O606">
        <v>1.4</v>
      </c>
      <c r="P606">
        <v>5.46</v>
      </c>
      <c r="Q606">
        <v>3.17</v>
      </c>
      <c r="R606">
        <v>4.37</v>
      </c>
      <c r="S606">
        <v>0</v>
      </c>
    </row>
    <row r="607" spans="1:24" x14ac:dyDescent="0.25">
      <c r="A607">
        <v>2857</v>
      </c>
      <c r="B607" t="s">
        <v>16784</v>
      </c>
      <c r="C607">
        <v>2</v>
      </c>
      <c r="D607">
        <v>1</v>
      </c>
      <c r="E607">
        <v>4.24</v>
      </c>
      <c r="F607">
        <v>0</v>
      </c>
      <c r="G607">
        <v>30</v>
      </c>
      <c r="H607">
        <v>0</v>
      </c>
      <c r="I607">
        <v>30</v>
      </c>
      <c r="J607">
        <v>27</v>
      </c>
      <c r="K607">
        <v>14</v>
      </c>
      <c r="L607">
        <v>3</v>
      </c>
      <c r="M607">
        <v>28</v>
      </c>
      <c r="N607">
        <v>18</v>
      </c>
      <c r="O607">
        <v>1.51</v>
      </c>
      <c r="P607">
        <v>8.34</v>
      </c>
      <c r="Q607">
        <v>5.45</v>
      </c>
      <c r="R607">
        <v>4.37</v>
      </c>
      <c r="S607">
        <v>0</v>
      </c>
    </row>
    <row r="608" spans="1:24" x14ac:dyDescent="0.25">
      <c r="A608">
        <v>7122</v>
      </c>
      <c r="B608" t="s">
        <v>2155</v>
      </c>
      <c r="C608">
        <v>2</v>
      </c>
      <c r="D608">
        <v>1</v>
      </c>
      <c r="E608">
        <v>4.09</v>
      </c>
      <c r="F608">
        <v>0</v>
      </c>
      <c r="G608">
        <v>30</v>
      </c>
      <c r="H608">
        <v>0</v>
      </c>
      <c r="I608">
        <v>30</v>
      </c>
      <c r="J608">
        <v>29</v>
      </c>
      <c r="K608">
        <v>14</v>
      </c>
      <c r="L608">
        <v>3</v>
      </c>
      <c r="M608">
        <v>24</v>
      </c>
      <c r="N608">
        <v>13</v>
      </c>
      <c r="O608">
        <v>1.41</v>
      </c>
      <c r="P608">
        <v>7.14</v>
      </c>
      <c r="Q608">
        <v>4.01</v>
      </c>
      <c r="R608">
        <v>4.37</v>
      </c>
      <c r="S608">
        <v>0</v>
      </c>
    </row>
    <row r="609" spans="1:24" x14ac:dyDescent="0.25">
      <c r="A609">
        <v>9480</v>
      </c>
      <c r="B609" t="s">
        <v>2013</v>
      </c>
      <c r="C609">
        <v>2</v>
      </c>
      <c r="D609">
        <v>1</v>
      </c>
      <c r="E609">
        <v>4.08</v>
      </c>
      <c r="F609">
        <v>0</v>
      </c>
      <c r="G609">
        <v>30</v>
      </c>
      <c r="H609">
        <v>0</v>
      </c>
      <c r="I609">
        <v>30</v>
      </c>
      <c r="J609">
        <v>28</v>
      </c>
      <c r="K609">
        <v>14</v>
      </c>
      <c r="L609">
        <v>3</v>
      </c>
      <c r="M609">
        <v>25</v>
      </c>
      <c r="N609">
        <v>15</v>
      </c>
      <c r="O609">
        <v>1.45</v>
      </c>
      <c r="P609">
        <v>7.62</v>
      </c>
      <c r="Q609">
        <v>4.5199999999999996</v>
      </c>
      <c r="R609">
        <v>4.37</v>
      </c>
      <c r="S609">
        <v>0</v>
      </c>
    </row>
    <row r="610" spans="1:24" x14ac:dyDescent="0.25">
      <c r="A610">
        <v>9492</v>
      </c>
      <c r="B610" t="s">
        <v>1510</v>
      </c>
      <c r="C610">
        <v>8</v>
      </c>
      <c r="D610">
        <v>9</v>
      </c>
      <c r="E610">
        <v>4.28</v>
      </c>
      <c r="F610">
        <v>24</v>
      </c>
      <c r="G610">
        <v>24</v>
      </c>
      <c r="H610">
        <v>0</v>
      </c>
      <c r="I610">
        <v>145</v>
      </c>
      <c r="J610">
        <v>140</v>
      </c>
      <c r="K610">
        <v>69</v>
      </c>
      <c r="L610">
        <v>19</v>
      </c>
      <c r="M610">
        <v>119</v>
      </c>
      <c r="N610">
        <v>57</v>
      </c>
      <c r="O610">
        <v>1.36</v>
      </c>
      <c r="P610">
        <v>7.39</v>
      </c>
      <c r="Q610">
        <v>3.55</v>
      </c>
      <c r="R610">
        <v>4.37</v>
      </c>
      <c r="S610">
        <v>1.3</v>
      </c>
      <c r="U610" s="1">
        <v>6</v>
      </c>
      <c r="V610" s="1">
        <v>5</v>
      </c>
      <c r="W610" s="1">
        <v>13</v>
      </c>
    </row>
    <row r="611" spans="1:24" x14ac:dyDescent="0.25">
      <c r="A611">
        <v>18</v>
      </c>
      <c r="B611" t="s">
        <v>2522</v>
      </c>
      <c r="C611">
        <v>2</v>
      </c>
      <c r="D611">
        <v>1</v>
      </c>
      <c r="E611">
        <v>4.04</v>
      </c>
      <c r="F611">
        <v>3</v>
      </c>
      <c r="G611">
        <v>22</v>
      </c>
      <c r="H611">
        <v>0</v>
      </c>
      <c r="I611">
        <v>30</v>
      </c>
      <c r="J611">
        <v>28</v>
      </c>
      <c r="K611">
        <v>13</v>
      </c>
      <c r="L611">
        <v>4</v>
      </c>
      <c r="M611">
        <v>28</v>
      </c>
      <c r="N611">
        <v>14</v>
      </c>
      <c r="O611">
        <v>1.4</v>
      </c>
      <c r="P611">
        <v>8.3000000000000007</v>
      </c>
      <c r="Q611">
        <v>4.17</v>
      </c>
      <c r="R611">
        <v>4.38</v>
      </c>
      <c r="S611">
        <v>0</v>
      </c>
      <c r="U611" s="1">
        <v>-12</v>
      </c>
      <c r="V611" s="1">
        <v>-11</v>
      </c>
      <c r="W611" s="1">
        <v>-5</v>
      </c>
    </row>
    <row r="612" spans="1:24" x14ac:dyDescent="0.25">
      <c r="A612" t="s">
        <v>16782</v>
      </c>
      <c r="B612" t="s">
        <v>16783</v>
      </c>
      <c r="C612">
        <v>2</v>
      </c>
      <c r="D612">
        <v>1</v>
      </c>
      <c r="E612">
        <v>4.13</v>
      </c>
      <c r="F612">
        <v>0</v>
      </c>
      <c r="G612">
        <v>30</v>
      </c>
      <c r="H612">
        <v>0</v>
      </c>
      <c r="I612">
        <v>30</v>
      </c>
      <c r="J612">
        <v>30</v>
      </c>
      <c r="K612">
        <v>14</v>
      </c>
      <c r="L612">
        <v>3</v>
      </c>
      <c r="M612">
        <v>20</v>
      </c>
      <c r="N612">
        <v>12</v>
      </c>
      <c r="O612">
        <v>1.42</v>
      </c>
      <c r="P612">
        <v>5.97</v>
      </c>
      <c r="Q612">
        <v>3.68</v>
      </c>
      <c r="R612">
        <v>4.38</v>
      </c>
      <c r="S612">
        <v>0</v>
      </c>
    </row>
    <row r="613" spans="1:24" x14ac:dyDescent="0.25">
      <c r="A613">
        <v>539</v>
      </c>
      <c r="B613" t="s">
        <v>16781</v>
      </c>
      <c r="C613">
        <v>2</v>
      </c>
      <c r="D613">
        <v>1</v>
      </c>
      <c r="E613">
        <v>4.21</v>
      </c>
      <c r="F613">
        <v>0</v>
      </c>
      <c r="G613">
        <v>30</v>
      </c>
      <c r="H613">
        <v>0</v>
      </c>
      <c r="I613">
        <v>30</v>
      </c>
      <c r="J613">
        <v>30</v>
      </c>
      <c r="K613">
        <v>14</v>
      </c>
      <c r="L613">
        <v>3</v>
      </c>
      <c r="M613">
        <v>21</v>
      </c>
      <c r="N613">
        <v>13</v>
      </c>
      <c r="O613">
        <v>1.44</v>
      </c>
      <c r="P613">
        <v>6.18</v>
      </c>
      <c r="Q613">
        <v>3.89</v>
      </c>
      <c r="R613">
        <v>4.38</v>
      </c>
      <c r="S613">
        <v>0</v>
      </c>
    </row>
    <row r="614" spans="1:24" x14ac:dyDescent="0.25">
      <c r="A614">
        <v>4440</v>
      </c>
      <c r="B614" t="s">
        <v>2326</v>
      </c>
      <c r="C614">
        <v>2</v>
      </c>
      <c r="D614">
        <v>2</v>
      </c>
      <c r="E614">
        <v>4.01</v>
      </c>
      <c r="F614">
        <v>0</v>
      </c>
      <c r="G614">
        <v>32</v>
      </c>
      <c r="H614">
        <v>0</v>
      </c>
      <c r="I614">
        <v>41</v>
      </c>
      <c r="J614">
        <v>39</v>
      </c>
      <c r="K614">
        <v>18</v>
      </c>
      <c r="L614">
        <v>5</v>
      </c>
      <c r="M614">
        <v>35</v>
      </c>
      <c r="N614">
        <v>19</v>
      </c>
      <c r="O614">
        <v>1.41</v>
      </c>
      <c r="P614">
        <v>7.71</v>
      </c>
      <c r="Q614">
        <v>4.12</v>
      </c>
      <c r="R614">
        <v>4.38</v>
      </c>
      <c r="S614">
        <v>0</v>
      </c>
      <c r="U614" s="1">
        <v>-11</v>
      </c>
      <c r="V614" s="1">
        <v>-11</v>
      </c>
      <c r="X614" s="1">
        <v>-4</v>
      </c>
    </row>
    <row r="615" spans="1:24" x14ac:dyDescent="0.25">
      <c r="A615">
        <v>11426</v>
      </c>
      <c r="B615" t="s">
        <v>2269</v>
      </c>
      <c r="C615">
        <v>6</v>
      </c>
      <c r="D615">
        <v>5</v>
      </c>
      <c r="E615">
        <v>4.62</v>
      </c>
      <c r="F615">
        <v>17</v>
      </c>
      <c r="G615">
        <v>17</v>
      </c>
      <c r="H615">
        <v>0</v>
      </c>
      <c r="I615">
        <v>91</v>
      </c>
      <c r="J615">
        <v>92</v>
      </c>
      <c r="K615">
        <v>47</v>
      </c>
      <c r="L615">
        <v>10</v>
      </c>
      <c r="M615">
        <v>71</v>
      </c>
      <c r="N615">
        <v>40</v>
      </c>
      <c r="O615">
        <v>1.45</v>
      </c>
      <c r="P615">
        <v>7.02</v>
      </c>
      <c r="Q615">
        <v>3.99</v>
      </c>
      <c r="R615">
        <v>4.38</v>
      </c>
      <c r="S615">
        <v>0.8</v>
      </c>
      <c r="U615" s="1">
        <v>-9</v>
      </c>
      <c r="V615" s="1">
        <v>-9</v>
      </c>
      <c r="X615" s="1">
        <v>0</v>
      </c>
    </row>
    <row r="616" spans="1:24" x14ac:dyDescent="0.25">
      <c r="A616">
        <v>3374</v>
      </c>
      <c r="B616" t="s">
        <v>1526</v>
      </c>
      <c r="C616">
        <v>10</v>
      </c>
      <c r="D616">
        <v>10</v>
      </c>
      <c r="E616">
        <v>4.49</v>
      </c>
      <c r="F616">
        <v>28</v>
      </c>
      <c r="G616">
        <v>28</v>
      </c>
      <c r="H616">
        <v>0</v>
      </c>
      <c r="I616">
        <v>169</v>
      </c>
      <c r="J616">
        <v>166</v>
      </c>
      <c r="K616">
        <v>85</v>
      </c>
      <c r="L616">
        <v>19</v>
      </c>
      <c r="M616">
        <v>133</v>
      </c>
      <c r="N616">
        <v>76</v>
      </c>
      <c r="O616">
        <v>1.43</v>
      </c>
      <c r="P616">
        <v>7.07</v>
      </c>
      <c r="Q616">
        <v>4.0599999999999996</v>
      </c>
      <c r="R616">
        <v>4.38</v>
      </c>
      <c r="S616">
        <v>1.6</v>
      </c>
      <c r="U616" s="1">
        <v>-5</v>
      </c>
      <c r="V616" s="1">
        <v>-5</v>
      </c>
      <c r="X616" s="1">
        <v>3</v>
      </c>
    </row>
    <row r="617" spans="1:24" x14ac:dyDescent="0.25">
      <c r="A617">
        <v>5439</v>
      </c>
      <c r="B617" t="s">
        <v>16780</v>
      </c>
      <c r="C617">
        <v>2</v>
      </c>
      <c r="D617">
        <v>1</v>
      </c>
      <c r="E617">
        <v>4.17</v>
      </c>
      <c r="F617">
        <v>0</v>
      </c>
      <c r="G617">
        <v>30</v>
      </c>
      <c r="H617">
        <v>0</v>
      </c>
      <c r="I617">
        <v>30</v>
      </c>
      <c r="J617">
        <v>30</v>
      </c>
      <c r="K617">
        <v>14</v>
      </c>
      <c r="L617">
        <v>3</v>
      </c>
      <c r="M617">
        <v>22</v>
      </c>
      <c r="N617">
        <v>13</v>
      </c>
      <c r="O617">
        <v>1.44</v>
      </c>
      <c r="P617">
        <v>6.67</v>
      </c>
      <c r="Q617">
        <v>4.04</v>
      </c>
      <c r="R617">
        <v>4.38</v>
      </c>
      <c r="S617">
        <v>0</v>
      </c>
    </row>
    <row r="618" spans="1:24" x14ac:dyDescent="0.25">
      <c r="A618">
        <v>5971</v>
      </c>
      <c r="B618" t="s">
        <v>1888</v>
      </c>
      <c r="C618">
        <v>2</v>
      </c>
      <c r="D618">
        <v>1</v>
      </c>
      <c r="E618">
        <v>4.01</v>
      </c>
      <c r="F618">
        <v>0</v>
      </c>
      <c r="G618">
        <v>30</v>
      </c>
      <c r="H618">
        <v>0</v>
      </c>
      <c r="I618">
        <v>30</v>
      </c>
      <c r="J618">
        <v>28</v>
      </c>
      <c r="K618">
        <v>13</v>
      </c>
      <c r="L618">
        <v>4</v>
      </c>
      <c r="M618">
        <v>27</v>
      </c>
      <c r="N618">
        <v>15</v>
      </c>
      <c r="O618">
        <v>1.42</v>
      </c>
      <c r="P618">
        <v>8.2100000000000009</v>
      </c>
      <c r="Q618">
        <v>4.42</v>
      </c>
      <c r="R618">
        <v>4.38</v>
      </c>
      <c r="S618">
        <v>0</v>
      </c>
    </row>
    <row r="619" spans="1:24" x14ac:dyDescent="0.25">
      <c r="A619">
        <v>9943</v>
      </c>
      <c r="B619" t="s">
        <v>1636</v>
      </c>
      <c r="C619">
        <v>3</v>
      </c>
      <c r="D619">
        <v>3</v>
      </c>
      <c r="E619">
        <v>4.53</v>
      </c>
      <c r="F619">
        <v>8</v>
      </c>
      <c r="G619">
        <v>8</v>
      </c>
      <c r="H619">
        <v>0</v>
      </c>
      <c r="I619">
        <v>50</v>
      </c>
      <c r="J619">
        <v>52</v>
      </c>
      <c r="K619">
        <v>25</v>
      </c>
      <c r="L619">
        <v>6</v>
      </c>
      <c r="M619">
        <v>35</v>
      </c>
      <c r="N619">
        <v>17</v>
      </c>
      <c r="O619">
        <v>1.37</v>
      </c>
      <c r="P619">
        <v>6.27</v>
      </c>
      <c r="Q619">
        <v>3.06</v>
      </c>
      <c r="R619">
        <v>4.38</v>
      </c>
      <c r="S619">
        <v>0.5</v>
      </c>
    </row>
    <row r="620" spans="1:24" x14ac:dyDescent="0.25">
      <c r="A620">
        <v>2204</v>
      </c>
      <c r="B620" t="s">
        <v>16779</v>
      </c>
      <c r="C620">
        <v>2</v>
      </c>
      <c r="D620">
        <v>1</v>
      </c>
      <c r="E620">
        <v>4.09</v>
      </c>
      <c r="F620">
        <v>0</v>
      </c>
      <c r="G620">
        <v>30</v>
      </c>
      <c r="H620">
        <v>0</v>
      </c>
      <c r="I620">
        <v>30</v>
      </c>
      <c r="J620">
        <v>29</v>
      </c>
      <c r="K620">
        <v>14</v>
      </c>
      <c r="L620">
        <v>3</v>
      </c>
      <c r="M620">
        <v>24</v>
      </c>
      <c r="N620">
        <v>13</v>
      </c>
      <c r="O620">
        <v>1.42</v>
      </c>
      <c r="P620">
        <v>7.1</v>
      </c>
      <c r="Q620">
        <v>3.94</v>
      </c>
      <c r="R620">
        <v>4.38</v>
      </c>
      <c r="S620">
        <v>0</v>
      </c>
    </row>
    <row r="621" spans="1:24" x14ac:dyDescent="0.25">
      <c r="A621">
        <v>4230</v>
      </c>
      <c r="B621" t="s">
        <v>16778</v>
      </c>
      <c r="C621">
        <v>2</v>
      </c>
      <c r="D621">
        <v>1</v>
      </c>
      <c r="E621">
        <v>4.2699999999999996</v>
      </c>
      <c r="F621">
        <v>0</v>
      </c>
      <c r="G621">
        <v>30</v>
      </c>
      <c r="H621">
        <v>0</v>
      </c>
      <c r="I621">
        <v>30</v>
      </c>
      <c r="J621">
        <v>30</v>
      </c>
      <c r="K621">
        <v>14</v>
      </c>
      <c r="L621">
        <v>3</v>
      </c>
      <c r="M621">
        <v>21</v>
      </c>
      <c r="N621">
        <v>14</v>
      </c>
      <c r="O621">
        <v>1.48</v>
      </c>
      <c r="P621">
        <v>6.34</v>
      </c>
      <c r="Q621">
        <v>4.34</v>
      </c>
      <c r="R621">
        <v>4.3899999999999997</v>
      </c>
      <c r="S621">
        <v>0</v>
      </c>
    </row>
    <row r="622" spans="1:24" x14ac:dyDescent="0.25">
      <c r="A622">
        <v>7738</v>
      </c>
      <c r="B622" t="s">
        <v>1457</v>
      </c>
      <c r="C622">
        <v>6</v>
      </c>
      <c r="D622">
        <v>6</v>
      </c>
      <c r="E622">
        <v>4.63</v>
      </c>
      <c r="F622">
        <v>17</v>
      </c>
      <c r="G622">
        <v>17</v>
      </c>
      <c r="H622">
        <v>0</v>
      </c>
      <c r="I622">
        <v>94</v>
      </c>
      <c r="J622">
        <v>91</v>
      </c>
      <c r="K622">
        <v>48</v>
      </c>
      <c r="L622">
        <v>9</v>
      </c>
      <c r="M622">
        <v>74</v>
      </c>
      <c r="N622">
        <v>49</v>
      </c>
      <c r="O622">
        <v>1.5</v>
      </c>
      <c r="P622">
        <v>7.13</v>
      </c>
      <c r="Q622">
        <v>4.74</v>
      </c>
      <c r="R622">
        <v>4.3899999999999997</v>
      </c>
      <c r="S622">
        <v>0.9</v>
      </c>
      <c r="U622" s="1">
        <v>-12</v>
      </c>
      <c r="V622" s="1">
        <v>-12</v>
      </c>
      <c r="X622" s="1">
        <v>-2</v>
      </c>
    </row>
    <row r="623" spans="1:24" x14ac:dyDescent="0.25">
      <c r="A623">
        <v>7074</v>
      </c>
      <c r="B623" t="s">
        <v>1882</v>
      </c>
      <c r="C623">
        <v>2</v>
      </c>
      <c r="D623">
        <v>1</v>
      </c>
      <c r="E623">
        <v>4.21</v>
      </c>
      <c r="F623">
        <v>6</v>
      </c>
      <c r="G623">
        <v>14</v>
      </c>
      <c r="H623">
        <v>0</v>
      </c>
      <c r="I623">
        <v>45</v>
      </c>
      <c r="J623">
        <v>46</v>
      </c>
      <c r="K623">
        <v>21</v>
      </c>
      <c r="L623">
        <v>5</v>
      </c>
      <c r="M623">
        <v>29</v>
      </c>
      <c r="N623">
        <v>17</v>
      </c>
      <c r="O623">
        <v>1.41</v>
      </c>
      <c r="P623">
        <v>5.86</v>
      </c>
      <c r="Q623">
        <v>3.39</v>
      </c>
      <c r="R623">
        <v>4.3899999999999997</v>
      </c>
      <c r="S623">
        <v>0.2</v>
      </c>
    </row>
    <row r="624" spans="1:24" x14ac:dyDescent="0.25">
      <c r="A624">
        <v>10314</v>
      </c>
      <c r="B624" t="s">
        <v>1425</v>
      </c>
      <c r="C624">
        <v>8</v>
      </c>
      <c r="D624">
        <v>8</v>
      </c>
      <c r="E624">
        <v>4.46</v>
      </c>
      <c r="F624">
        <v>22</v>
      </c>
      <c r="G624">
        <v>22</v>
      </c>
      <c r="H624">
        <v>0</v>
      </c>
      <c r="I624">
        <v>135</v>
      </c>
      <c r="J624">
        <v>142</v>
      </c>
      <c r="K624">
        <v>67</v>
      </c>
      <c r="L624">
        <v>16</v>
      </c>
      <c r="M624">
        <v>83</v>
      </c>
      <c r="N624">
        <v>41</v>
      </c>
      <c r="O624">
        <v>1.35</v>
      </c>
      <c r="P624">
        <v>5.53</v>
      </c>
      <c r="Q624">
        <v>2.7</v>
      </c>
      <c r="R624">
        <v>4.3899999999999997</v>
      </c>
      <c r="S624">
        <v>1.2</v>
      </c>
      <c r="U624" s="1">
        <v>-5</v>
      </c>
      <c r="V624" s="1">
        <v>-5</v>
      </c>
      <c r="W624" s="1">
        <v>6</v>
      </c>
    </row>
    <row r="625" spans="1:19" x14ac:dyDescent="0.25">
      <c r="A625">
        <v>1030</v>
      </c>
      <c r="B625" t="s">
        <v>16777</v>
      </c>
      <c r="C625">
        <v>2</v>
      </c>
      <c r="D625">
        <v>1</v>
      </c>
      <c r="E625">
        <v>4.24</v>
      </c>
      <c r="F625">
        <v>0</v>
      </c>
      <c r="G625">
        <v>30</v>
      </c>
      <c r="H625">
        <v>0</v>
      </c>
      <c r="I625">
        <v>30</v>
      </c>
      <c r="J625">
        <v>29</v>
      </c>
      <c r="K625">
        <v>14</v>
      </c>
      <c r="L625">
        <v>3</v>
      </c>
      <c r="M625">
        <v>26</v>
      </c>
      <c r="N625">
        <v>15</v>
      </c>
      <c r="O625">
        <v>1.48</v>
      </c>
      <c r="P625">
        <v>7.79</v>
      </c>
      <c r="Q625">
        <v>4.5999999999999996</v>
      </c>
      <c r="R625">
        <v>4.3899999999999997</v>
      </c>
      <c r="S625">
        <v>0</v>
      </c>
    </row>
    <row r="626" spans="1:19" x14ac:dyDescent="0.25">
      <c r="A626" t="s">
        <v>2561</v>
      </c>
      <c r="B626" t="s">
        <v>2562</v>
      </c>
      <c r="C626">
        <v>2</v>
      </c>
      <c r="D626">
        <v>1</v>
      </c>
      <c r="E626">
        <v>4.2</v>
      </c>
      <c r="F626">
        <v>0</v>
      </c>
      <c r="G626">
        <v>30</v>
      </c>
      <c r="H626">
        <v>0</v>
      </c>
      <c r="I626">
        <v>30</v>
      </c>
      <c r="J626">
        <v>30</v>
      </c>
      <c r="K626">
        <v>14</v>
      </c>
      <c r="L626">
        <v>3</v>
      </c>
      <c r="M626">
        <v>21</v>
      </c>
      <c r="N626">
        <v>13</v>
      </c>
      <c r="O626">
        <v>1.44</v>
      </c>
      <c r="P626">
        <v>6.4</v>
      </c>
      <c r="Q626">
        <v>3.96</v>
      </c>
      <c r="R626">
        <v>4.3899999999999997</v>
      </c>
      <c r="S626">
        <v>0</v>
      </c>
    </row>
    <row r="627" spans="1:19" x14ac:dyDescent="0.25">
      <c r="A627">
        <v>263</v>
      </c>
      <c r="B627" t="s">
        <v>2055</v>
      </c>
      <c r="C627">
        <v>2</v>
      </c>
      <c r="D627">
        <v>1</v>
      </c>
      <c r="E627">
        <v>4.07</v>
      </c>
      <c r="F627">
        <v>0</v>
      </c>
      <c r="G627">
        <v>30</v>
      </c>
      <c r="H627">
        <v>0</v>
      </c>
      <c r="I627">
        <v>30</v>
      </c>
      <c r="J627">
        <v>31</v>
      </c>
      <c r="K627">
        <v>14</v>
      </c>
      <c r="L627">
        <v>4</v>
      </c>
      <c r="M627">
        <v>20</v>
      </c>
      <c r="N627">
        <v>10</v>
      </c>
      <c r="O627">
        <v>1.37</v>
      </c>
      <c r="P627">
        <v>6.12</v>
      </c>
      <c r="Q627">
        <v>3.08</v>
      </c>
      <c r="R627">
        <v>4.3899999999999997</v>
      </c>
      <c r="S627">
        <v>0</v>
      </c>
    </row>
    <row r="628" spans="1:19" x14ac:dyDescent="0.25">
      <c r="A628">
        <v>7734</v>
      </c>
      <c r="B628" t="s">
        <v>16776</v>
      </c>
      <c r="C628">
        <v>2</v>
      </c>
      <c r="D628">
        <v>1</v>
      </c>
      <c r="E628">
        <v>4.1900000000000004</v>
      </c>
      <c r="F628">
        <v>0</v>
      </c>
      <c r="G628">
        <v>30</v>
      </c>
      <c r="H628">
        <v>0</v>
      </c>
      <c r="I628">
        <v>30</v>
      </c>
      <c r="J628">
        <v>30</v>
      </c>
      <c r="K628">
        <v>14</v>
      </c>
      <c r="L628">
        <v>3</v>
      </c>
      <c r="M628">
        <v>21</v>
      </c>
      <c r="N628">
        <v>13</v>
      </c>
      <c r="O628">
        <v>1.43</v>
      </c>
      <c r="P628">
        <v>6.43</v>
      </c>
      <c r="Q628">
        <v>3.86</v>
      </c>
      <c r="R628">
        <v>4.3899999999999997</v>
      </c>
      <c r="S628">
        <v>0</v>
      </c>
    </row>
    <row r="629" spans="1:19" x14ac:dyDescent="0.25">
      <c r="A629" t="s">
        <v>16774</v>
      </c>
      <c r="B629" t="s">
        <v>16775</v>
      </c>
      <c r="C629">
        <v>3</v>
      </c>
      <c r="D629">
        <v>3</v>
      </c>
      <c r="E629">
        <v>4.62</v>
      </c>
      <c r="F629">
        <v>8</v>
      </c>
      <c r="G629">
        <v>8</v>
      </c>
      <c r="H629">
        <v>0</v>
      </c>
      <c r="I629">
        <v>50</v>
      </c>
      <c r="J629">
        <v>53</v>
      </c>
      <c r="K629">
        <v>26</v>
      </c>
      <c r="L629">
        <v>5</v>
      </c>
      <c r="M629">
        <v>28</v>
      </c>
      <c r="N629">
        <v>17</v>
      </c>
      <c r="O629">
        <v>1.4</v>
      </c>
      <c r="P629">
        <v>5.12</v>
      </c>
      <c r="Q629">
        <v>3.02</v>
      </c>
      <c r="R629">
        <v>4.3899999999999997</v>
      </c>
      <c r="S629">
        <v>0.5</v>
      </c>
    </row>
    <row r="630" spans="1:19" x14ac:dyDescent="0.25">
      <c r="A630">
        <v>1666</v>
      </c>
      <c r="B630" t="s">
        <v>16773</v>
      </c>
      <c r="C630">
        <v>2</v>
      </c>
      <c r="D630">
        <v>1</v>
      </c>
      <c r="E630">
        <v>4.17</v>
      </c>
      <c r="F630">
        <v>0</v>
      </c>
      <c r="G630">
        <v>29</v>
      </c>
      <c r="H630">
        <v>0</v>
      </c>
      <c r="I630">
        <v>31</v>
      </c>
      <c r="J630">
        <v>31</v>
      </c>
      <c r="K630">
        <v>14</v>
      </c>
      <c r="L630">
        <v>3</v>
      </c>
      <c r="M630">
        <v>21</v>
      </c>
      <c r="N630">
        <v>12</v>
      </c>
      <c r="O630">
        <v>1.42</v>
      </c>
      <c r="P630">
        <v>6.23</v>
      </c>
      <c r="Q630">
        <v>3.64</v>
      </c>
      <c r="R630">
        <v>4.3899999999999997</v>
      </c>
      <c r="S630">
        <v>0</v>
      </c>
    </row>
    <row r="631" spans="1:19" x14ac:dyDescent="0.25">
      <c r="A631" t="s">
        <v>1751</v>
      </c>
      <c r="B631" t="s">
        <v>1752</v>
      </c>
      <c r="C631">
        <v>3</v>
      </c>
      <c r="D631">
        <v>3</v>
      </c>
      <c r="E631">
        <v>4.58</v>
      </c>
      <c r="F631">
        <v>8</v>
      </c>
      <c r="G631">
        <v>8</v>
      </c>
      <c r="H631">
        <v>0</v>
      </c>
      <c r="I631">
        <v>50</v>
      </c>
      <c r="J631">
        <v>54</v>
      </c>
      <c r="K631">
        <v>25</v>
      </c>
      <c r="L631">
        <v>6</v>
      </c>
      <c r="M631">
        <v>29</v>
      </c>
      <c r="N631">
        <v>16</v>
      </c>
      <c r="O631">
        <v>1.38</v>
      </c>
      <c r="P631">
        <v>5.18</v>
      </c>
      <c r="Q631">
        <v>2.79</v>
      </c>
      <c r="R631">
        <v>4.3899999999999997</v>
      </c>
      <c r="S631">
        <v>0.5</v>
      </c>
    </row>
    <row r="632" spans="1:19" x14ac:dyDescent="0.25">
      <c r="A632">
        <v>1735</v>
      </c>
      <c r="B632" t="s">
        <v>16772</v>
      </c>
      <c r="C632">
        <v>2</v>
      </c>
      <c r="D632">
        <v>1</v>
      </c>
      <c r="E632">
        <v>4.1900000000000004</v>
      </c>
      <c r="F632">
        <v>0</v>
      </c>
      <c r="G632">
        <v>30</v>
      </c>
      <c r="H632">
        <v>0</v>
      </c>
      <c r="I632">
        <v>30</v>
      </c>
      <c r="J632">
        <v>29</v>
      </c>
      <c r="K632">
        <v>14</v>
      </c>
      <c r="L632">
        <v>3</v>
      </c>
      <c r="M632">
        <v>25</v>
      </c>
      <c r="N632">
        <v>15</v>
      </c>
      <c r="O632">
        <v>1.46</v>
      </c>
      <c r="P632">
        <v>7.39</v>
      </c>
      <c r="Q632">
        <v>4.41</v>
      </c>
      <c r="R632">
        <v>4.3899999999999997</v>
      </c>
      <c r="S632">
        <v>0</v>
      </c>
    </row>
    <row r="633" spans="1:19" x14ac:dyDescent="0.25">
      <c r="A633" t="s">
        <v>16770</v>
      </c>
      <c r="B633" t="s">
        <v>16771</v>
      </c>
      <c r="C633">
        <v>3</v>
      </c>
      <c r="D633">
        <v>3</v>
      </c>
      <c r="E633">
        <v>4.5599999999999996</v>
      </c>
      <c r="F633">
        <v>8</v>
      </c>
      <c r="G633">
        <v>8</v>
      </c>
      <c r="H633">
        <v>0</v>
      </c>
      <c r="I633">
        <v>50</v>
      </c>
      <c r="J633">
        <v>52</v>
      </c>
      <c r="K633">
        <v>25</v>
      </c>
      <c r="L633">
        <v>5</v>
      </c>
      <c r="M633">
        <v>30</v>
      </c>
      <c r="N633">
        <v>18</v>
      </c>
      <c r="O633">
        <v>1.41</v>
      </c>
      <c r="P633">
        <v>5.37</v>
      </c>
      <c r="Q633">
        <v>3.32</v>
      </c>
      <c r="R633">
        <v>4.3899999999999997</v>
      </c>
      <c r="S633">
        <v>0.5</v>
      </c>
    </row>
    <row r="634" spans="1:19" x14ac:dyDescent="0.25">
      <c r="A634">
        <v>7371</v>
      </c>
      <c r="B634" t="s">
        <v>1766</v>
      </c>
      <c r="C634">
        <v>2</v>
      </c>
      <c r="D634">
        <v>1</v>
      </c>
      <c r="E634">
        <v>4.03</v>
      </c>
      <c r="F634">
        <v>0</v>
      </c>
      <c r="G634">
        <v>30</v>
      </c>
      <c r="H634">
        <v>0</v>
      </c>
      <c r="I634">
        <v>30</v>
      </c>
      <c r="J634">
        <v>28</v>
      </c>
      <c r="K634">
        <v>13</v>
      </c>
      <c r="L634">
        <v>4</v>
      </c>
      <c r="M634">
        <v>28</v>
      </c>
      <c r="N634">
        <v>15</v>
      </c>
      <c r="O634">
        <v>1.42</v>
      </c>
      <c r="P634">
        <v>8.27</v>
      </c>
      <c r="Q634">
        <v>4.46</v>
      </c>
      <c r="R634">
        <v>4.4000000000000004</v>
      </c>
      <c r="S634">
        <v>0</v>
      </c>
    </row>
    <row r="635" spans="1:19" x14ac:dyDescent="0.25">
      <c r="A635">
        <v>8249</v>
      </c>
      <c r="B635" t="s">
        <v>16769</v>
      </c>
      <c r="C635">
        <v>2</v>
      </c>
      <c r="D635">
        <v>1</v>
      </c>
      <c r="E635">
        <v>4.16</v>
      </c>
      <c r="F635">
        <v>0</v>
      </c>
      <c r="G635">
        <v>30</v>
      </c>
      <c r="H635">
        <v>0</v>
      </c>
      <c r="I635">
        <v>30</v>
      </c>
      <c r="J635">
        <v>29</v>
      </c>
      <c r="K635">
        <v>14</v>
      </c>
      <c r="L635">
        <v>3</v>
      </c>
      <c r="M635">
        <v>24</v>
      </c>
      <c r="N635">
        <v>15</v>
      </c>
      <c r="O635">
        <v>1.47</v>
      </c>
      <c r="P635">
        <v>7.23</v>
      </c>
      <c r="Q635">
        <v>4.54</v>
      </c>
      <c r="R635">
        <v>4.4000000000000004</v>
      </c>
      <c r="S635">
        <v>0</v>
      </c>
    </row>
    <row r="636" spans="1:19" x14ac:dyDescent="0.25">
      <c r="A636" t="s">
        <v>16767</v>
      </c>
      <c r="B636" t="s">
        <v>16768</v>
      </c>
      <c r="C636">
        <v>2</v>
      </c>
      <c r="D636">
        <v>2</v>
      </c>
      <c r="E636">
        <v>4.3499999999999996</v>
      </c>
      <c r="F636">
        <v>8</v>
      </c>
      <c r="G636">
        <v>10</v>
      </c>
      <c r="H636">
        <v>0</v>
      </c>
      <c r="I636">
        <v>49</v>
      </c>
      <c r="J636">
        <v>52</v>
      </c>
      <c r="K636">
        <v>23</v>
      </c>
      <c r="L636">
        <v>5</v>
      </c>
      <c r="M636">
        <v>28</v>
      </c>
      <c r="N636">
        <v>16</v>
      </c>
      <c r="O636">
        <v>1.4</v>
      </c>
      <c r="P636">
        <v>5.18</v>
      </c>
      <c r="Q636">
        <v>2.97</v>
      </c>
      <c r="R636">
        <v>4.4000000000000004</v>
      </c>
      <c r="S636">
        <v>0.3</v>
      </c>
    </row>
    <row r="637" spans="1:19" x14ac:dyDescent="0.25">
      <c r="A637">
        <v>6616</v>
      </c>
      <c r="B637" t="s">
        <v>1964</v>
      </c>
      <c r="C637">
        <v>2</v>
      </c>
      <c r="D637">
        <v>1</v>
      </c>
      <c r="E637">
        <v>4.09</v>
      </c>
      <c r="F637">
        <v>0</v>
      </c>
      <c r="G637">
        <v>30</v>
      </c>
      <c r="H637">
        <v>0</v>
      </c>
      <c r="I637">
        <v>30</v>
      </c>
      <c r="J637">
        <v>29</v>
      </c>
      <c r="K637">
        <v>14</v>
      </c>
      <c r="L637">
        <v>3</v>
      </c>
      <c r="M637">
        <v>25</v>
      </c>
      <c r="N637">
        <v>15</v>
      </c>
      <c r="O637">
        <v>1.44</v>
      </c>
      <c r="P637">
        <v>7.37</v>
      </c>
      <c r="Q637">
        <v>4.4400000000000004</v>
      </c>
      <c r="R637">
        <v>4.4000000000000004</v>
      </c>
      <c r="S637">
        <v>0</v>
      </c>
    </row>
    <row r="638" spans="1:19" x14ac:dyDescent="0.25">
      <c r="A638" t="s">
        <v>2265</v>
      </c>
      <c r="B638" t="s">
        <v>2266</v>
      </c>
      <c r="C638">
        <v>3</v>
      </c>
      <c r="D638">
        <v>3</v>
      </c>
      <c r="E638">
        <v>4.62</v>
      </c>
      <c r="F638">
        <v>8</v>
      </c>
      <c r="G638">
        <v>8</v>
      </c>
      <c r="H638">
        <v>0</v>
      </c>
      <c r="I638">
        <v>50</v>
      </c>
      <c r="J638">
        <v>52</v>
      </c>
      <c r="K638">
        <v>26</v>
      </c>
      <c r="L638">
        <v>6</v>
      </c>
      <c r="M638">
        <v>33</v>
      </c>
      <c r="N638">
        <v>19</v>
      </c>
      <c r="O638">
        <v>1.42</v>
      </c>
      <c r="P638">
        <v>6.01</v>
      </c>
      <c r="Q638">
        <v>3.37</v>
      </c>
      <c r="R638">
        <v>4.4000000000000004</v>
      </c>
      <c r="S638">
        <v>0.4</v>
      </c>
    </row>
    <row r="639" spans="1:19" x14ac:dyDescent="0.25">
      <c r="A639" t="s">
        <v>16765</v>
      </c>
      <c r="B639" t="s">
        <v>16766</v>
      </c>
      <c r="C639">
        <v>3</v>
      </c>
      <c r="D639">
        <v>3</v>
      </c>
      <c r="E639">
        <v>4.66</v>
      </c>
      <c r="F639">
        <v>8</v>
      </c>
      <c r="G639">
        <v>8</v>
      </c>
      <c r="H639">
        <v>0</v>
      </c>
      <c r="I639">
        <v>50</v>
      </c>
      <c r="J639">
        <v>54</v>
      </c>
      <c r="K639">
        <v>26</v>
      </c>
      <c r="L639">
        <v>5</v>
      </c>
      <c r="M639">
        <v>27</v>
      </c>
      <c r="N639">
        <v>16</v>
      </c>
      <c r="O639">
        <v>1.4</v>
      </c>
      <c r="P639">
        <v>4.79</v>
      </c>
      <c r="Q639">
        <v>2.79</v>
      </c>
      <c r="R639">
        <v>4.4000000000000004</v>
      </c>
      <c r="S639">
        <v>0.4</v>
      </c>
    </row>
    <row r="640" spans="1:19" x14ac:dyDescent="0.25">
      <c r="A640" t="s">
        <v>16763</v>
      </c>
      <c r="B640" t="s">
        <v>16764</v>
      </c>
      <c r="C640">
        <v>3</v>
      </c>
      <c r="D640">
        <v>3</v>
      </c>
      <c r="E640">
        <v>4.54</v>
      </c>
      <c r="F640">
        <v>8</v>
      </c>
      <c r="G640">
        <v>8</v>
      </c>
      <c r="H640">
        <v>0</v>
      </c>
      <c r="I640">
        <v>50</v>
      </c>
      <c r="J640">
        <v>52</v>
      </c>
      <c r="K640">
        <v>25</v>
      </c>
      <c r="L640">
        <v>6</v>
      </c>
      <c r="M640">
        <v>35</v>
      </c>
      <c r="N640">
        <v>19</v>
      </c>
      <c r="O640">
        <v>1.41</v>
      </c>
      <c r="P640">
        <v>6.24</v>
      </c>
      <c r="Q640">
        <v>3.43</v>
      </c>
      <c r="R640">
        <v>4.41</v>
      </c>
      <c r="S640">
        <v>0.4</v>
      </c>
    </row>
    <row r="641" spans="1:24" x14ac:dyDescent="0.25">
      <c r="A641" t="s">
        <v>16761</v>
      </c>
      <c r="B641" t="s">
        <v>16762</v>
      </c>
      <c r="C641">
        <v>3</v>
      </c>
      <c r="D641">
        <v>3</v>
      </c>
      <c r="E641">
        <v>4.6100000000000003</v>
      </c>
      <c r="F641">
        <v>8</v>
      </c>
      <c r="G641">
        <v>8</v>
      </c>
      <c r="H641">
        <v>0</v>
      </c>
      <c r="I641">
        <v>50</v>
      </c>
      <c r="J641">
        <v>53</v>
      </c>
      <c r="K641">
        <v>26</v>
      </c>
      <c r="L641">
        <v>6</v>
      </c>
      <c r="M641">
        <v>30</v>
      </c>
      <c r="N641">
        <v>17</v>
      </c>
      <c r="O641">
        <v>1.39</v>
      </c>
      <c r="P641">
        <v>5.38</v>
      </c>
      <c r="Q641">
        <v>2.98</v>
      </c>
      <c r="R641">
        <v>4.41</v>
      </c>
      <c r="S641">
        <v>0.4</v>
      </c>
    </row>
    <row r="642" spans="1:24" x14ac:dyDescent="0.25">
      <c r="A642">
        <v>4185</v>
      </c>
      <c r="B642" t="s">
        <v>2183</v>
      </c>
      <c r="C642">
        <v>2</v>
      </c>
      <c r="D642">
        <v>1</v>
      </c>
      <c r="E642">
        <v>4.3</v>
      </c>
      <c r="F642">
        <v>0</v>
      </c>
      <c r="G642">
        <v>30</v>
      </c>
      <c r="H642">
        <v>0</v>
      </c>
      <c r="I642">
        <v>30</v>
      </c>
      <c r="J642">
        <v>29</v>
      </c>
      <c r="K642">
        <v>14</v>
      </c>
      <c r="L642">
        <v>3</v>
      </c>
      <c r="M642">
        <v>23</v>
      </c>
      <c r="N642">
        <v>16</v>
      </c>
      <c r="O642">
        <v>1.5</v>
      </c>
      <c r="P642">
        <v>6.88</v>
      </c>
      <c r="Q642">
        <v>4.66</v>
      </c>
      <c r="R642">
        <v>4.41</v>
      </c>
      <c r="S642">
        <v>0</v>
      </c>
    </row>
    <row r="643" spans="1:24" x14ac:dyDescent="0.25">
      <c r="A643">
        <v>3646</v>
      </c>
      <c r="B643" t="s">
        <v>16760</v>
      </c>
      <c r="C643">
        <v>2</v>
      </c>
      <c r="D643">
        <v>1</v>
      </c>
      <c r="E643">
        <v>4.04</v>
      </c>
      <c r="F643">
        <v>0</v>
      </c>
      <c r="G643">
        <v>30</v>
      </c>
      <c r="H643">
        <v>0</v>
      </c>
      <c r="I643">
        <v>30</v>
      </c>
      <c r="J643">
        <v>30</v>
      </c>
      <c r="K643">
        <v>13</v>
      </c>
      <c r="L643">
        <v>4</v>
      </c>
      <c r="M643">
        <v>21</v>
      </c>
      <c r="N643">
        <v>11</v>
      </c>
      <c r="O643">
        <v>1.37</v>
      </c>
      <c r="P643">
        <v>6.33</v>
      </c>
      <c r="Q643">
        <v>3.3</v>
      </c>
      <c r="R643">
        <v>4.41</v>
      </c>
      <c r="S643">
        <v>0</v>
      </c>
    </row>
    <row r="644" spans="1:24" x14ac:dyDescent="0.25">
      <c r="A644">
        <v>4685</v>
      </c>
      <c r="B644" t="s">
        <v>1675</v>
      </c>
      <c r="C644">
        <v>2</v>
      </c>
      <c r="D644">
        <v>1</v>
      </c>
      <c r="E644">
        <v>4.32</v>
      </c>
      <c r="F644">
        <v>0</v>
      </c>
      <c r="G644">
        <v>30</v>
      </c>
      <c r="H644">
        <v>0</v>
      </c>
      <c r="I644">
        <v>30</v>
      </c>
      <c r="J644">
        <v>31</v>
      </c>
      <c r="K644">
        <v>14</v>
      </c>
      <c r="L644">
        <v>3</v>
      </c>
      <c r="M644">
        <v>20</v>
      </c>
      <c r="N644">
        <v>14</v>
      </c>
      <c r="O644">
        <v>1.48</v>
      </c>
      <c r="P644">
        <v>5.92</v>
      </c>
      <c r="Q644">
        <v>4.12</v>
      </c>
      <c r="R644">
        <v>4.41</v>
      </c>
      <c r="S644">
        <v>0</v>
      </c>
    </row>
    <row r="645" spans="1:24" x14ac:dyDescent="0.25">
      <c r="A645">
        <v>4391</v>
      </c>
      <c r="B645" t="s">
        <v>16759</v>
      </c>
      <c r="C645">
        <v>2</v>
      </c>
      <c r="D645">
        <v>1</v>
      </c>
      <c r="E645">
        <v>4.2300000000000004</v>
      </c>
      <c r="F645">
        <v>0</v>
      </c>
      <c r="G645">
        <v>30</v>
      </c>
      <c r="H645">
        <v>0</v>
      </c>
      <c r="I645">
        <v>30</v>
      </c>
      <c r="J645">
        <v>31</v>
      </c>
      <c r="K645">
        <v>14</v>
      </c>
      <c r="L645">
        <v>3</v>
      </c>
      <c r="M645">
        <v>21</v>
      </c>
      <c r="N645">
        <v>12</v>
      </c>
      <c r="O645">
        <v>1.44</v>
      </c>
      <c r="P645">
        <v>6.2</v>
      </c>
      <c r="Q645">
        <v>3.65</v>
      </c>
      <c r="R645">
        <v>4.41</v>
      </c>
      <c r="S645">
        <v>0</v>
      </c>
    </row>
    <row r="646" spans="1:24" x14ac:dyDescent="0.25">
      <c r="A646" t="s">
        <v>1986</v>
      </c>
      <c r="B646" t="s">
        <v>1987</v>
      </c>
      <c r="C646">
        <v>3</v>
      </c>
      <c r="D646">
        <v>3</v>
      </c>
      <c r="E646">
        <v>4.5999999999999996</v>
      </c>
      <c r="F646">
        <v>8</v>
      </c>
      <c r="G646">
        <v>8</v>
      </c>
      <c r="H646">
        <v>0</v>
      </c>
      <c r="I646">
        <v>50</v>
      </c>
      <c r="J646">
        <v>52</v>
      </c>
      <c r="K646">
        <v>26</v>
      </c>
      <c r="L646">
        <v>6</v>
      </c>
      <c r="M646">
        <v>31</v>
      </c>
      <c r="N646">
        <v>18</v>
      </c>
      <c r="O646">
        <v>1.4</v>
      </c>
      <c r="P646">
        <v>5.53</v>
      </c>
      <c r="Q646">
        <v>3.17</v>
      </c>
      <c r="R646">
        <v>4.41</v>
      </c>
      <c r="S646">
        <v>0.4</v>
      </c>
    </row>
    <row r="647" spans="1:24" x14ac:dyDescent="0.25">
      <c r="A647" t="s">
        <v>16757</v>
      </c>
      <c r="B647" t="s">
        <v>16758</v>
      </c>
      <c r="C647">
        <v>6</v>
      </c>
      <c r="D647">
        <v>6</v>
      </c>
      <c r="E647">
        <v>4.59</v>
      </c>
      <c r="F647">
        <v>17</v>
      </c>
      <c r="G647">
        <v>17</v>
      </c>
      <c r="H647">
        <v>0</v>
      </c>
      <c r="I647">
        <v>104</v>
      </c>
      <c r="J647">
        <v>104</v>
      </c>
      <c r="K647">
        <v>53</v>
      </c>
      <c r="L647">
        <v>11</v>
      </c>
      <c r="M647">
        <v>74</v>
      </c>
      <c r="N647">
        <v>46</v>
      </c>
      <c r="O647">
        <v>1.45</v>
      </c>
      <c r="P647">
        <v>6.43</v>
      </c>
      <c r="Q647">
        <v>3.98</v>
      </c>
      <c r="R647">
        <v>4.41</v>
      </c>
      <c r="S647">
        <v>0.9</v>
      </c>
    </row>
    <row r="648" spans="1:24" x14ac:dyDescent="0.25">
      <c r="A648" t="s">
        <v>2083</v>
      </c>
      <c r="B648" t="s">
        <v>2084</v>
      </c>
      <c r="C648">
        <v>3</v>
      </c>
      <c r="D648">
        <v>3</v>
      </c>
      <c r="E648">
        <v>4.62</v>
      </c>
      <c r="F648">
        <v>8</v>
      </c>
      <c r="G648">
        <v>8</v>
      </c>
      <c r="H648">
        <v>0</v>
      </c>
      <c r="I648">
        <v>50</v>
      </c>
      <c r="J648">
        <v>53</v>
      </c>
      <c r="K648">
        <v>26</v>
      </c>
      <c r="L648">
        <v>6</v>
      </c>
      <c r="M648">
        <v>31</v>
      </c>
      <c r="N648">
        <v>17</v>
      </c>
      <c r="O648">
        <v>1.4</v>
      </c>
      <c r="P648">
        <v>5.61</v>
      </c>
      <c r="Q648">
        <v>3.05</v>
      </c>
      <c r="R648">
        <v>4.41</v>
      </c>
      <c r="S648">
        <v>0.4</v>
      </c>
    </row>
    <row r="649" spans="1:24" x14ac:dyDescent="0.25">
      <c r="A649">
        <v>7410</v>
      </c>
      <c r="B649" t="s">
        <v>1538</v>
      </c>
      <c r="C649">
        <v>5</v>
      </c>
      <c r="D649">
        <v>5</v>
      </c>
      <c r="E649">
        <v>4.3099999999999996</v>
      </c>
      <c r="F649">
        <v>11</v>
      </c>
      <c r="G649">
        <v>24</v>
      </c>
      <c r="H649">
        <v>0</v>
      </c>
      <c r="I649">
        <v>97</v>
      </c>
      <c r="J649">
        <v>94</v>
      </c>
      <c r="K649">
        <v>46</v>
      </c>
      <c r="L649">
        <v>12</v>
      </c>
      <c r="M649">
        <v>80</v>
      </c>
      <c r="N649">
        <v>42</v>
      </c>
      <c r="O649">
        <v>1.4</v>
      </c>
      <c r="P649">
        <v>7.5</v>
      </c>
      <c r="Q649">
        <v>3.91</v>
      </c>
      <c r="R649">
        <v>4.41</v>
      </c>
      <c r="S649">
        <v>0.3</v>
      </c>
      <c r="U649" s="1">
        <v>-5</v>
      </c>
      <c r="V649" s="1">
        <v>-5</v>
      </c>
      <c r="W649" s="1">
        <v>0</v>
      </c>
    </row>
    <row r="650" spans="1:24" x14ac:dyDescent="0.25">
      <c r="A650">
        <v>3308</v>
      </c>
      <c r="B650" t="s">
        <v>16756</v>
      </c>
      <c r="C650">
        <v>2</v>
      </c>
      <c r="D650">
        <v>1</v>
      </c>
      <c r="E650">
        <v>4.24</v>
      </c>
      <c r="F650">
        <v>0</v>
      </c>
      <c r="G650">
        <v>30</v>
      </c>
      <c r="H650">
        <v>0</v>
      </c>
      <c r="I650">
        <v>30</v>
      </c>
      <c r="J650">
        <v>29</v>
      </c>
      <c r="K650">
        <v>14</v>
      </c>
      <c r="L650">
        <v>3</v>
      </c>
      <c r="M650">
        <v>23</v>
      </c>
      <c r="N650">
        <v>15</v>
      </c>
      <c r="O650">
        <v>1.48</v>
      </c>
      <c r="P650">
        <v>6.9</v>
      </c>
      <c r="Q650">
        <v>4.5599999999999996</v>
      </c>
      <c r="R650">
        <v>4.41</v>
      </c>
      <c r="S650">
        <v>0</v>
      </c>
    </row>
    <row r="651" spans="1:24" x14ac:dyDescent="0.25">
      <c r="A651">
        <v>10190</v>
      </c>
      <c r="B651" t="s">
        <v>1511</v>
      </c>
      <c r="C651">
        <v>5</v>
      </c>
      <c r="D651">
        <v>5</v>
      </c>
      <c r="E651">
        <v>4.46</v>
      </c>
      <c r="F651">
        <v>15</v>
      </c>
      <c r="G651">
        <v>15</v>
      </c>
      <c r="H651">
        <v>0</v>
      </c>
      <c r="I651">
        <v>81</v>
      </c>
      <c r="J651">
        <v>80</v>
      </c>
      <c r="K651">
        <v>40</v>
      </c>
      <c r="L651">
        <v>10</v>
      </c>
      <c r="M651">
        <v>64</v>
      </c>
      <c r="N651">
        <v>34</v>
      </c>
      <c r="O651">
        <v>1.41</v>
      </c>
      <c r="P651">
        <v>7.1</v>
      </c>
      <c r="Q651">
        <v>3.74</v>
      </c>
      <c r="R651">
        <v>4.41</v>
      </c>
      <c r="S651">
        <v>0.7</v>
      </c>
      <c r="U651" s="1">
        <v>-7</v>
      </c>
      <c r="V651" s="1">
        <v>-7</v>
      </c>
      <c r="X651" s="1">
        <v>1</v>
      </c>
    </row>
    <row r="652" spans="1:24" x14ac:dyDescent="0.25">
      <c r="A652">
        <v>3474</v>
      </c>
      <c r="B652" t="s">
        <v>16755</v>
      </c>
      <c r="C652">
        <v>2</v>
      </c>
      <c r="D652">
        <v>1</v>
      </c>
      <c r="E652">
        <v>4.21</v>
      </c>
      <c r="F652">
        <v>0</v>
      </c>
      <c r="G652">
        <v>30</v>
      </c>
      <c r="H652">
        <v>0</v>
      </c>
      <c r="I652">
        <v>30</v>
      </c>
      <c r="J652">
        <v>30</v>
      </c>
      <c r="K652">
        <v>14</v>
      </c>
      <c r="L652">
        <v>3</v>
      </c>
      <c r="M652">
        <v>23</v>
      </c>
      <c r="N652">
        <v>14</v>
      </c>
      <c r="O652">
        <v>1.45</v>
      </c>
      <c r="P652">
        <v>6.88</v>
      </c>
      <c r="Q652">
        <v>4.17</v>
      </c>
      <c r="R652">
        <v>4.42</v>
      </c>
      <c r="S652">
        <v>0</v>
      </c>
    </row>
    <row r="653" spans="1:24" x14ac:dyDescent="0.25">
      <c r="A653" t="s">
        <v>16753</v>
      </c>
      <c r="B653" t="s">
        <v>16754</v>
      </c>
      <c r="C653">
        <v>3</v>
      </c>
      <c r="D653">
        <v>3</v>
      </c>
      <c r="E653">
        <v>4.62</v>
      </c>
      <c r="F653">
        <v>8</v>
      </c>
      <c r="G653">
        <v>8</v>
      </c>
      <c r="H653">
        <v>0</v>
      </c>
      <c r="I653">
        <v>50</v>
      </c>
      <c r="J653">
        <v>52</v>
      </c>
      <c r="K653">
        <v>26</v>
      </c>
      <c r="L653">
        <v>5</v>
      </c>
      <c r="M653">
        <v>32</v>
      </c>
      <c r="N653">
        <v>20</v>
      </c>
      <c r="O653">
        <v>1.43</v>
      </c>
      <c r="P653">
        <v>5.7</v>
      </c>
      <c r="Q653">
        <v>3.56</v>
      </c>
      <c r="R653">
        <v>4.42</v>
      </c>
      <c r="S653">
        <v>0.4</v>
      </c>
    </row>
    <row r="654" spans="1:24" x14ac:dyDescent="0.25">
      <c r="A654">
        <v>1514</v>
      </c>
      <c r="B654" t="s">
        <v>2180</v>
      </c>
      <c r="C654">
        <v>2</v>
      </c>
      <c r="D654">
        <v>2</v>
      </c>
      <c r="E654">
        <v>3.96</v>
      </c>
      <c r="F654">
        <v>0</v>
      </c>
      <c r="G654">
        <v>39</v>
      </c>
      <c r="H654">
        <v>0</v>
      </c>
      <c r="I654">
        <v>39</v>
      </c>
      <c r="J654">
        <v>36</v>
      </c>
      <c r="K654">
        <v>17</v>
      </c>
      <c r="L654">
        <v>5</v>
      </c>
      <c r="M654">
        <v>35</v>
      </c>
      <c r="N654">
        <v>19</v>
      </c>
      <c r="O654">
        <v>1.42</v>
      </c>
      <c r="P654">
        <v>8.0500000000000007</v>
      </c>
      <c r="Q654">
        <v>4.51</v>
      </c>
      <c r="R654">
        <v>4.42</v>
      </c>
      <c r="S654">
        <v>-0.1</v>
      </c>
      <c r="U654" s="1">
        <v>-10</v>
      </c>
      <c r="V654" s="1">
        <v>-10</v>
      </c>
      <c r="W654" s="1">
        <v>-4</v>
      </c>
    </row>
    <row r="655" spans="1:24" x14ac:dyDescent="0.25">
      <c r="A655">
        <v>3926</v>
      </c>
      <c r="B655" t="s">
        <v>2057</v>
      </c>
      <c r="C655">
        <v>2</v>
      </c>
      <c r="D655">
        <v>2</v>
      </c>
      <c r="E655">
        <v>3.94</v>
      </c>
      <c r="F655">
        <v>0</v>
      </c>
      <c r="G655">
        <v>40</v>
      </c>
      <c r="H655">
        <v>0</v>
      </c>
      <c r="I655">
        <v>44</v>
      </c>
      <c r="J655">
        <v>43</v>
      </c>
      <c r="K655">
        <v>19</v>
      </c>
      <c r="L655">
        <v>6</v>
      </c>
      <c r="M655">
        <v>35</v>
      </c>
      <c r="N655">
        <v>16</v>
      </c>
      <c r="O655">
        <v>1.35</v>
      </c>
      <c r="P655">
        <v>7.17</v>
      </c>
      <c r="Q655">
        <v>3.33</v>
      </c>
      <c r="R655">
        <v>4.42</v>
      </c>
      <c r="S655">
        <v>-0.1</v>
      </c>
    </row>
    <row r="656" spans="1:24" x14ac:dyDescent="0.25">
      <c r="A656">
        <v>2608</v>
      </c>
      <c r="B656" t="s">
        <v>2325</v>
      </c>
      <c r="C656">
        <v>9</v>
      </c>
      <c r="D656">
        <v>8</v>
      </c>
      <c r="E656">
        <v>4.75</v>
      </c>
      <c r="F656">
        <v>24</v>
      </c>
      <c r="G656">
        <v>24</v>
      </c>
      <c r="H656">
        <v>0</v>
      </c>
      <c r="I656">
        <v>139</v>
      </c>
      <c r="J656">
        <v>145</v>
      </c>
      <c r="K656">
        <v>73</v>
      </c>
      <c r="L656">
        <v>14</v>
      </c>
      <c r="M656">
        <v>95</v>
      </c>
      <c r="N656">
        <v>60</v>
      </c>
      <c r="O656">
        <v>1.48</v>
      </c>
      <c r="P656">
        <v>6.15</v>
      </c>
      <c r="Q656">
        <v>3.89</v>
      </c>
      <c r="R656">
        <v>4.42</v>
      </c>
      <c r="S656">
        <v>1.2</v>
      </c>
      <c r="U656" s="1">
        <v>-12</v>
      </c>
      <c r="V656" s="1">
        <v>-12</v>
      </c>
      <c r="X656" s="1">
        <v>-3</v>
      </c>
    </row>
    <row r="657" spans="1:24" x14ac:dyDescent="0.25">
      <c r="A657">
        <v>7450</v>
      </c>
      <c r="B657" t="s">
        <v>1525</v>
      </c>
      <c r="C657">
        <v>11</v>
      </c>
      <c r="D657">
        <v>9</v>
      </c>
      <c r="E657">
        <v>4.28</v>
      </c>
      <c r="F657">
        <v>28</v>
      </c>
      <c r="G657">
        <v>28</v>
      </c>
      <c r="H657">
        <v>0</v>
      </c>
      <c r="I657">
        <v>171</v>
      </c>
      <c r="J657">
        <v>172</v>
      </c>
      <c r="K657">
        <v>81</v>
      </c>
      <c r="L657">
        <v>25</v>
      </c>
      <c r="M657">
        <v>129</v>
      </c>
      <c r="N657">
        <v>50</v>
      </c>
      <c r="O657">
        <v>1.3</v>
      </c>
      <c r="P657">
        <v>6.81</v>
      </c>
      <c r="Q657">
        <v>2.64</v>
      </c>
      <c r="R657">
        <v>4.42</v>
      </c>
      <c r="S657">
        <v>1.5</v>
      </c>
      <c r="U657" s="1">
        <v>5</v>
      </c>
      <c r="V657" s="1">
        <v>5</v>
      </c>
      <c r="W657" s="1">
        <v>13</v>
      </c>
    </row>
    <row r="658" spans="1:24" x14ac:dyDescent="0.25">
      <c r="A658">
        <v>7466</v>
      </c>
      <c r="B658" t="s">
        <v>2135</v>
      </c>
      <c r="C658">
        <v>2</v>
      </c>
      <c r="D658">
        <v>1</v>
      </c>
      <c r="E658">
        <v>4.3</v>
      </c>
      <c r="F658">
        <v>2</v>
      </c>
      <c r="G658">
        <v>19</v>
      </c>
      <c r="H658">
        <v>0</v>
      </c>
      <c r="I658">
        <v>30</v>
      </c>
      <c r="J658">
        <v>32</v>
      </c>
      <c r="K658">
        <v>14</v>
      </c>
      <c r="L658">
        <v>4</v>
      </c>
      <c r="M658">
        <v>19</v>
      </c>
      <c r="N658">
        <v>10</v>
      </c>
      <c r="O658">
        <v>1.37</v>
      </c>
      <c r="P658">
        <v>5.65</v>
      </c>
      <c r="Q658">
        <v>2.87</v>
      </c>
      <c r="R658">
        <v>4.42</v>
      </c>
      <c r="S658">
        <v>0</v>
      </c>
      <c r="U658" s="1">
        <v>-14</v>
      </c>
      <c r="V658" s="1">
        <v>-14</v>
      </c>
      <c r="W658" s="1">
        <v>-6</v>
      </c>
    </row>
    <row r="659" spans="1:24" x14ac:dyDescent="0.25">
      <c r="A659">
        <v>7851</v>
      </c>
      <c r="B659" t="s">
        <v>2210</v>
      </c>
      <c r="C659">
        <v>3</v>
      </c>
      <c r="D659">
        <v>3</v>
      </c>
      <c r="E659">
        <v>4.57</v>
      </c>
      <c r="F659">
        <v>8</v>
      </c>
      <c r="G659">
        <v>8</v>
      </c>
      <c r="H659">
        <v>0</v>
      </c>
      <c r="I659">
        <v>50</v>
      </c>
      <c r="J659">
        <v>52</v>
      </c>
      <c r="K659">
        <v>25</v>
      </c>
      <c r="L659">
        <v>6</v>
      </c>
      <c r="M659">
        <v>32</v>
      </c>
      <c r="N659">
        <v>17</v>
      </c>
      <c r="O659">
        <v>1.39</v>
      </c>
      <c r="P659">
        <v>5.71</v>
      </c>
      <c r="Q659">
        <v>3.09</v>
      </c>
      <c r="R659">
        <v>4.42</v>
      </c>
      <c r="S659">
        <v>0.4</v>
      </c>
    </row>
    <row r="660" spans="1:24" x14ac:dyDescent="0.25">
      <c r="A660">
        <v>6230</v>
      </c>
      <c r="B660" t="s">
        <v>1528</v>
      </c>
      <c r="C660">
        <v>9</v>
      </c>
      <c r="D660">
        <v>9</v>
      </c>
      <c r="E660">
        <v>4.5999999999999996</v>
      </c>
      <c r="F660">
        <v>25</v>
      </c>
      <c r="G660">
        <v>27</v>
      </c>
      <c r="H660">
        <v>0</v>
      </c>
      <c r="I660">
        <v>154</v>
      </c>
      <c r="J660">
        <v>164</v>
      </c>
      <c r="K660">
        <v>78</v>
      </c>
      <c r="L660">
        <v>18</v>
      </c>
      <c r="M660">
        <v>92</v>
      </c>
      <c r="N660">
        <v>47</v>
      </c>
      <c r="O660">
        <v>1.38</v>
      </c>
      <c r="P660">
        <v>5.41</v>
      </c>
      <c r="Q660">
        <v>2.78</v>
      </c>
      <c r="R660">
        <v>4.43</v>
      </c>
      <c r="S660">
        <v>1.2</v>
      </c>
      <c r="U660" s="1">
        <v>-7</v>
      </c>
      <c r="V660" s="1">
        <v>-7</v>
      </c>
      <c r="X660" s="1">
        <v>1</v>
      </c>
    </row>
    <row r="661" spans="1:24" x14ac:dyDescent="0.25">
      <c r="A661">
        <v>962</v>
      </c>
      <c r="B661" t="s">
        <v>1536</v>
      </c>
      <c r="C661">
        <v>8</v>
      </c>
      <c r="D661">
        <v>9</v>
      </c>
      <c r="E661">
        <v>4.6900000000000004</v>
      </c>
      <c r="F661">
        <v>25</v>
      </c>
      <c r="G661">
        <v>25</v>
      </c>
      <c r="H661">
        <v>0</v>
      </c>
      <c r="I661">
        <v>150</v>
      </c>
      <c r="J661">
        <v>163</v>
      </c>
      <c r="K661">
        <v>78</v>
      </c>
      <c r="L661">
        <v>17</v>
      </c>
      <c r="M661">
        <v>83</v>
      </c>
      <c r="N661">
        <v>47</v>
      </c>
      <c r="O661">
        <v>1.4</v>
      </c>
      <c r="P661">
        <v>4.9400000000000004</v>
      </c>
      <c r="Q661">
        <v>2.82</v>
      </c>
      <c r="R661">
        <v>4.43</v>
      </c>
      <c r="S661">
        <v>1.3</v>
      </c>
      <c r="U661" s="1">
        <v>-10</v>
      </c>
      <c r="V661" s="1">
        <v>-9</v>
      </c>
      <c r="W661" s="1">
        <v>3</v>
      </c>
    </row>
    <row r="662" spans="1:24" x14ac:dyDescent="0.25">
      <c r="A662">
        <v>4346</v>
      </c>
      <c r="B662" t="s">
        <v>16752</v>
      </c>
      <c r="C662">
        <v>2</v>
      </c>
      <c r="D662">
        <v>1</v>
      </c>
      <c r="E662">
        <v>4.37</v>
      </c>
      <c r="F662">
        <v>0</v>
      </c>
      <c r="G662">
        <v>29</v>
      </c>
      <c r="H662">
        <v>0</v>
      </c>
      <c r="I662">
        <v>31</v>
      </c>
      <c r="J662">
        <v>32</v>
      </c>
      <c r="K662">
        <v>15</v>
      </c>
      <c r="L662">
        <v>3</v>
      </c>
      <c r="M662">
        <v>18</v>
      </c>
      <c r="N662">
        <v>13</v>
      </c>
      <c r="O662">
        <v>1.48</v>
      </c>
      <c r="P662">
        <v>5.26</v>
      </c>
      <c r="Q662">
        <v>3.84</v>
      </c>
      <c r="R662">
        <v>4.43</v>
      </c>
      <c r="S662">
        <v>0</v>
      </c>
    </row>
    <row r="663" spans="1:24" x14ac:dyDescent="0.25">
      <c r="A663">
        <v>7080</v>
      </c>
      <c r="B663" t="s">
        <v>2299</v>
      </c>
      <c r="C663">
        <v>8</v>
      </c>
      <c r="D663">
        <v>7</v>
      </c>
      <c r="E663">
        <v>4.75</v>
      </c>
      <c r="F663">
        <v>22</v>
      </c>
      <c r="G663">
        <v>22</v>
      </c>
      <c r="H663">
        <v>0</v>
      </c>
      <c r="I663">
        <v>122</v>
      </c>
      <c r="J663">
        <v>134</v>
      </c>
      <c r="K663">
        <v>64</v>
      </c>
      <c r="L663">
        <v>11</v>
      </c>
      <c r="M663">
        <v>62</v>
      </c>
      <c r="N663">
        <v>46</v>
      </c>
      <c r="O663">
        <v>1.48</v>
      </c>
      <c r="P663">
        <v>4.57</v>
      </c>
      <c r="Q663">
        <v>3.42</v>
      </c>
      <c r="R663">
        <v>4.43</v>
      </c>
      <c r="S663">
        <v>1</v>
      </c>
      <c r="U663" s="1">
        <v>-15</v>
      </c>
      <c r="V663" s="1">
        <v>-14</v>
      </c>
      <c r="X663" s="1">
        <v>-4</v>
      </c>
    </row>
    <row r="664" spans="1:24" x14ac:dyDescent="0.25">
      <c r="A664">
        <v>5221</v>
      </c>
      <c r="B664" t="s">
        <v>2422</v>
      </c>
      <c r="C664">
        <v>7</v>
      </c>
      <c r="D664">
        <v>8</v>
      </c>
      <c r="E664">
        <v>4.42</v>
      </c>
      <c r="F664">
        <v>20</v>
      </c>
      <c r="G664">
        <v>23</v>
      </c>
      <c r="H664">
        <v>0</v>
      </c>
      <c r="I664">
        <v>125</v>
      </c>
      <c r="J664">
        <v>130</v>
      </c>
      <c r="K664">
        <v>61</v>
      </c>
      <c r="L664">
        <v>16</v>
      </c>
      <c r="M664">
        <v>82</v>
      </c>
      <c r="N664">
        <v>40</v>
      </c>
      <c r="O664">
        <v>1.36</v>
      </c>
      <c r="P664">
        <v>5.91</v>
      </c>
      <c r="Q664">
        <v>2.88</v>
      </c>
      <c r="R664">
        <v>4.43</v>
      </c>
      <c r="S664">
        <v>0.9</v>
      </c>
      <c r="U664" s="1">
        <v>-5</v>
      </c>
      <c r="V664" s="1">
        <v>-5</v>
      </c>
      <c r="X664" s="1">
        <v>3</v>
      </c>
    </row>
    <row r="665" spans="1:24" x14ac:dyDescent="0.25">
      <c r="A665">
        <v>6927</v>
      </c>
      <c r="B665" t="s">
        <v>16751</v>
      </c>
      <c r="C665">
        <v>2</v>
      </c>
      <c r="D665">
        <v>1</v>
      </c>
      <c r="E665">
        <v>4.1399999999999997</v>
      </c>
      <c r="F665">
        <v>0</v>
      </c>
      <c r="G665">
        <v>30</v>
      </c>
      <c r="H665">
        <v>0</v>
      </c>
      <c r="I665">
        <v>30</v>
      </c>
      <c r="J665">
        <v>30</v>
      </c>
      <c r="K665">
        <v>14</v>
      </c>
      <c r="L665">
        <v>3</v>
      </c>
      <c r="M665">
        <v>23</v>
      </c>
      <c r="N665">
        <v>13</v>
      </c>
      <c r="O665">
        <v>1.42</v>
      </c>
      <c r="P665">
        <v>6.8</v>
      </c>
      <c r="Q665">
        <v>3.85</v>
      </c>
      <c r="R665">
        <v>4.43</v>
      </c>
      <c r="S665">
        <v>0</v>
      </c>
    </row>
    <row r="666" spans="1:24" x14ac:dyDescent="0.25">
      <c r="A666">
        <v>9460</v>
      </c>
      <c r="B666" t="s">
        <v>1488</v>
      </c>
      <c r="C666">
        <v>7</v>
      </c>
      <c r="D666">
        <v>6</v>
      </c>
      <c r="E666">
        <v>4.25</v>
      </c>
      <c r="F666">
        <v>19</v>
      </c>
      <c r="G666">
        <v>20</v>
      </c>
      <c r="H666">
        <v>0</v>
      </c>
      <c r="I666">
        <v>114</v>
      </c>
      <c r="J666">
        <v>111</v>
      </c>
      <c r="K666">
        <v>54</v>
      </c>
      <c r="L666">
        <v>15</v>
      </c>
      <c r="M666">
        <v>92</v>
      </c>
      <c r="N666">
        <v>44</v>
      </c>
      <c r="O666">
        <v>1.36</v>
      </c>
      <c r="P666">
        <v>7.22</v>
      </c>
      <c r="Q666">
        <v>3.49</v>
      </c>
      <c r="R666">
        <v>4.43</v>
      </c>
      <c r="S666">
        <v>0.9</v>
      </c>
      <c r="U666" s="1">
        <v>-1</v>
      </c>
      <c r="V666" s="1">
        <v>-1</v>
      </c>
      <c r="W666" s="1">
        <v>9</v>
      </c>
    </row>
    <row r="667" spans="1:24" x14ac:dyDescent="0.25">
      <c r="A667">
        <v>13071</v>
      </c>
      <c r="B667" t="s">
        <v>1519</v>
      </c>
      <c r="C667">
        <v>10</v>
      </c>
      <c r="D667">
        <v>10</v>
      </c>
      <c r="E667">
        <v>4.38</v>
      </c>
      <c r="F667">
        <v>28</v>
      </c>
      <c r="G667">
        <v>28</v>
      </c>
      <c r="H667">
        <v>0</v>
      </c>
      <c r="I667">
        <v>172</v>
      </c>
      <c r="J667">
        <v>174</v>
      </c>
      <c r="K667">
        <v>84</v>
      </c>
      <c r="L667">
        <v>24</v>
      </c>
      <c r="M667">
        <v>127</v>
      </c>
      <c r="N667">
        <v>55</v>
      </c>
      <c r="O667">
        <v>1.33</v>
      </c>
      <c r="P667">
        <v>6.68</v>
      </c>
      <c r="Q667">
        <v>2.9</v>
      </c>
      <c r="R667">
        <v>4.43</v>
      </c>
      <c r="S667">
        <v>1.5</v>
      </c>
      <c r="U667" s="1">
        <v>2</v>
      </c>
      <c r="V667" s="1">
        <v>2</v>
      </c>
      <c r="W667" s="1">
        <v>11</v>
      </c>
    </row>
    <row r="668" spans="1:24" x14ac:dyDescent="0.25">
      <c r="A668">
        <v>8742</v>
      </c>
      <c r="B668" t="s">
        <v>1867</v>
      </c>
      <c r="C668">
        <v>2</v>
      </c>
      <c r="D668">
        <v>1</v>
      </c>
      <c r="E668">
        <v>4.24</v>
      </c>
      <c r="F668">
        <v>0</v>
      </c>
      <c r="G668">
        <v>30</v>
      </c>
      <c r="H668">
        <v>0</v>
      </c>
      <c r="I668">
        <v>30</v>
      </c>
      <c r="J668">
        <v>31</v>
      </c>
      <c r="K668">
        <v>14</v>
      </c>
      <c r="L668">
        <v>3</v>
      </c>
      <c r="M668">
        <v>19</v>
      </c>
      <c r="N668">
        <v>12</v>
      </c>
      <c r="O668">
        <v>1.42</v>
      </c>
      <c r="P668">
        <v>5.83</v>
      </c>
      <c r="Q668">
        <v>3.5</v>
      </c>
      <c r="R668">
        <v>4.43</v>
      </c>
      <c r="S668">
        <v>0</v>
      </c>
    </row>
    <row r="669" spans="1:24" x14ac:dyDescent="0.25">
      <c r="A669">
        <v>11420</v>
      </c>
      <c r="B669" t="s">
        <v>1742</v>
      </c>
      <c r="C669">
        <v>3</v>
      </c>
      <c r="D669">
        <v>2</v>
      </c>
      <c r="E669">
        <v>4.54</v>
      </c>
      <c r="F669">
        <v>6</v>
      </c>
      <c r="G669">
        <v>13</v>
      </c>
      <c r="H669">
        <v>0</v>
      </c>
      <c r="I669">
        <v>45</v>
      </c>
      <c r="J669">
        <v>49</v>
      </c>
      <c r="K669">
        <v>23</v>
      </c>
      <c r="L669">
        <v>5</v>
      </c>
      <c r="M669">
        <v>25</v>
      </c>
      <c r="N669">
        <v>13</v>
      </c>
      <c r="O669">
        <v>1.37</v>
      </c>
      <c r="P669">
        <v>4.9000000000000004</v>
      </c>
      <c r="Q669">
        <v>2.5499999999999998</v>
      </c>
      <c r="R669">
        <v>4.43</v>
      </c>
      <c r="S669">
        <v>0.1</v>
      </c>
    </row>
    <row r="670" spans="1:24" x14ac:dyDescent="0.25">
      <c r="A670">
        <v>2858</v>
      </c>
      <c r="B670" t="s">
        <v>1769</v>
      </c>
      <c r="C670">
        <v>2</v>
      </c>
      <c r="D670">
        <v>1</v>
      </c>
      <c r="E670">
        <v>4.3</v>
      </c>
      <c r="F670">
        <v>0</v>
      </c>
      <c r="G670">
        <v>30</v>
      </c>
      <c r="H670">
        <v>0</v>
      </c>
      <c r="I670">
        <v>30</v>
      </c>
      <c r="J670">
        <v>30</v>
      </c>
      <c r="K670">
        <v>14</v>
      </c>
      <c r="L670">
        <v>3</v>
      </c>
      <c r="M670">
        <v>22</v>
      </c>
      <c r="N670">
        <v>15</v>
      </c>
      <c r="O670">
        <v>1.49</v>
      </c>
      <c r="P670">
        <v>6.71</v>
      </c>
      <c r="Q670">
        <v>4.55</v>
      </c>
      <c r="R670">
        <v>4.43</v>
      </c>
      <c r="S670">
        <v>0</v>
      </c>
    </row>
    <row r="671" spans="1:24" x14ac:dyDescent="0.25">
      <c r="A671">
        <v>3685</v>
      </c>
      <c r="B671" t="s">
        <v>2006</v>
      </c>
      <c r="C671">
        <v>3</v>
      </c>
      <c r="D671">
        <v>3</v>
      </c>
      <c r="E671">
        <v>4.6100000000000003</v>
      </c>
      <c r="F671">
        <v>8</v>
      </c>
      <c r="G671">
        <v>8</v>
      </c>
      <c r="H671">
        <v>0</v>
      </c>
      <c r="I671">
        <v>50</v>
      </c>
      <c r="J671">
        <v>55</v>
      </c>
      <c r="K671">
        <v>26</v>
      </c>
      <c r="L671">
        <v>6</v>
      </c>
      <c r="M671">
        <v>25</v>
      </c>
      <c r="N671">
        <v>12</v>
      </c>
      <c r="O671">
        <v>1.34</v>
      </c>
      <c r="P671">
        <v>4.4800000000000004</v>
      </c>
      <c r="Q671">
        <v>2.12</v>
      </c>
      <c r="R671">
        <v>4.43</v>
      </c>
      <c r="S671">
        <v>0.4</v>
      </c>
    </row>
    <row r="672" spans="1:24" x14ac:dyDescent="0.25">
      <c r="A672" t="s">
        <v>16749</v>
      </c>
      <c r="B672" t="s">
        <v>16750</v>
      </c>
      <c r="C672">
        <v>3</v>
      </c>
      <c r="D672">
        <v>3</v>
      </c>
      <c r="E672">
        <v>4.5999999999999996</v>
      </c>
      <c r="F672">
        <v>8</v>
      </c>
      <c r="G672">
        <v>9</v>
      </c>
      <c r="H672">
        <v>0</v>
      </c>
      <c r="I672">
        <v>49</v>
      </c>
      <c r="J672">
        <v>51</v>
      </c>
      <c r="K672">
        <v>25</v>
      </c>
      <c r="L672">
        <v>5</v>
      </c>
      <c r="M672">
        <v>31</v>
      </c>
      <c r="N672">
        <v>20</v>
      </c>
      <c r="O672">
        <v>1.44</v>
      </c>
      <c r="P672">
        <v>5.6</v>
      </c>
      <c r="Q672">
        <v>3.69</v>
      </c>
      <c r="R672">
        <v>4.4400000000000004</v>
      </c>
      <c r="S672">
        <v>0.4</v>
      </c>
    </row>
    <row r="673" spans="1:19" x14ac:dyDescent="0.25">
      <c r="A673">
        <v>305</v>
      </c>
      <c r="B673" t="s">
        <v>2237</v>
      </c>
      <c r="C673">
        <v>3</v>
      </c>
      <c r="D673">
        <v>3</v>
      </c>
      <c r="E673">
        <v>4.62</v>
      </c>
      <c r="F673">
        <v>8</v>
      </c>
      <c r="G673">
        <v>8</v>
      </c>
      <c r="H673">
        <v>0</v>
      </c>
      <c r="I673">
        <v>50</v>
      </c>
      <c r="J673">
        <v>51</v>
      </c>
      <c r="K673">
        <v>26</v>
      </c>
      <c r="L673">
        <v>5</v>
      </c>
      <c r="M673">
        <v>34</v>
      </c>
      <c r="N673">
        <v>23</v>
      </c>
      <c r="O673">
        <v>1.47</v>
      </c>
      <c r="P673">
        <v>6.03</v>
      </c>
      <c r="Q673">
        <v>4.12</v>
      </c>
      <c r="R673">
        <v>4.4400000000000004</v>
      </c>
      <c r="S673">
        <v>0.4</v>
      </c>
    </row>
    <row r="674" spans="1:19" x14ac:dyDescent="0.25">
      <c r="A674">
        <v>4781</v>
      </c>
      <c r="B674" t="s">
        <v>1936</v>
      </c>
      <c r="C674">
        <v>3</v>
      </c>
      <c r="D674">
        <v>3</v>
      </c>
      <c r="E674">
        <v>4.6100000000000003</v>
      </c>
      <c r="F674">
        <v>8</v>
      </c>
      <c r="G674">
        <v>8</v>
      </c>
      <c r="H674">
        <v>0</v>
      </c>
      <c r="I674">
        <v>50</v>
      </c>
      <c r="J674">
        <v>55</v>
      </c>
      <c r="K674">
        <v>26</v>
      </c>
      <c r="L674">
        <v>5</v>
      </c>
      <c r="M674">
        <v>24</v>
      </c>
      <c r="N674">
        <v>14</v>
      </c>
      <c r="O674">
        <v>1.37</v>
      </c>
      <c r="P674">
        <v>4.34</v>
      </c>
      <c r="Q674">
        <v>2.52</v>
      </c>
      <c r="R674">
        <v>4.4400000000000004</v>
      </c>
      <c r="S674">
        <v>0.4</v>
      </c>
    </row>
    <row r="675" spans="1:19" x14ac:dyDescent="0.25">
      <c r="A675">
        <v>801</v>
      </c>
      <c r="B675" t="s">
        <v>2410</v>
      </c>
      <c r="C675">
        <v>5</v>
      </c>
      <c r="D675">
        <v>5</v>
      </c>
      <c r="E675">
        <v>4.41</v>
      </c>
      <c r="F675">
        <v>14</v>
      </c>
      <c r="G675">
        <v>14</v>
      </c>
      <c r="H675">
        <v>0</v>
      </c>
      <c r="I675">
        <v>77</v>
      </c>
      <c r="J675">
        <v>79</v>
      </c>
      <c r="K675">
        <v>38</v>
      </c>
      <c r="L675">
        <v>10</v>
      </c>
      <c r="M675">
        <v>53</v>
      </c>
      <c r="N675">
        <v>26</v>
      </c>
      <c r="O675">
        <v>1.36</v>
      </c>
      <c r="P675">
        <v>6.18</v>
      </c>
      <c r="Q675">
        <v>3.05</v>
      </c>
      <c r="R675">
        <v>4.4400000000000004</v>
      </c>
      <c r="S675">
        <v>0.7</v>
      </c>
    </row>
    <row r="676" spans="1:19" x14ac:dyDescent="0.25">
      <c r="A676">
        <v>2010</v>
      </c>
      <c r="B676" t="s">
        <v>2144</v>
      </c>
      <c r="C676">
        <v>2</v>
      </c>
      <c r="D676">
        <v>1</v>
      </c>
      <c r="E676">
        <v>4.13</v>
      </c>
      <c r="F676">
        <v>0</v>
      </c>
      <c r="G676">
        <v>30</v>
      </c>
      <c r="H676">
        <v>0</v>
      </c>
      <c r="I676">
        <v>30</v>
      </c>
      <c r="J676">
        <v>30</v>
      </c>
      <c r="K676">
        <v>14</v>
      </c>
      <c r="L676">
        <v>4</v>
      </c>
      <c r="M676">
        <v>22</v>
      </c>
      <c r="N676">
        <v>11</v>
      </c>
      <c r="O676">
        <v>1.39</v>
      </c>
      <c r="P676">
        <v>6.46</v>
      </c>
      <c r="Q676">
        <v>3.37</v>
      </c>
      <c r="R676">
        <v>4.4400000000000004</v>
      </c>
      <c r="S676">
        <v>0</v>
      </c>
    </row>
    <row r="677" spans="1:19" x14ac:dyDescent="0.25">
      <c r="A677" t="s">
        <v>2530</v>
      </c>
      <c r="B677" t="s">
        <v>2531</v>
      </c>
      <c r="C677">
        <v>2</v>
      </c>
      <c r="D677">
        <v>1</v>
      </c>
      <c r="E677">
        <v>4.3</v>
      </c>
      <c r="F677">
        <v>0</v>
      </c>
      <c r="G677">
        <v>30</v>
      </c>
      <c r="H677">
        <v>0</v>
      </c>
      <c r="I677">
        <v>30</v>
      </c>
      <c r="J677">
        <v>32</v>
      </c>
      <c r="K677">
        <v>14</v>
      </c>
      <c r="L677">
        <v>3</v>
      </c>
      <c r="M677">
        <v>17</v>
      </c>
      <c r="N677">
        <v>11</v>
      </c>
      <c r="O677">
        <v>1.42</v>
      </c>
      <c r="P677">
        <v>5.23</v>
      </c>
      <c r="Q677">
        <v>3.27</v>
      </c>
      <c r="R677">
        <v>4.4400000000000004</v>
      </c>
      <c r="S677">
        <v>0</v>
      </c>
    </row>
    <row r="678" spans="1:19" x14ac:dyDescent="0.25">
      <c r="A678">
        <v>2185</v>
      </c>
      <c r="B678" t="s">
        <v>2145</v>
      </c>
      <c r="C678">
        <v>2</v>
      </c>
      <c r="D678">
        <v>1</v>
      </c>
      <c r="E678">
        <v>4.4000000000000004</v>
      </c>
      <c r="F678">
        <v>0</v>
      </c>
      <c r="G678">
        <v>30</v>
      </c>
      <c r="H678">
        <v>0</v>
      </c>
      <c r="I678">
        <v>30</v>
      </c>
      <c r="J678">
        <v>31</v>
      </c>
      <c r="K678">
        <v>15</v>
      </c>
      <c r="L678">
        <v>2</v>
      </c>
      <c r="M678">
        <v>19</v>
      </c>
      <c r="N678">
        <v>15</v>
      </c>
      <c r="O678">
        <v>1.53</v>
      </c>
      <c r="P678">
        <v>5.83</v>
      </c>
      <c r="Q678">
        <v>4.57</v>
      </c>
      <c r="R678">
        <v>4.4400000000000004</v>
      </c>
      <c r="S678">
        <v>0</v>
      </c>
    </row>
    <row r="679" spans="1:19" x14ac:dyDescent="0.25">
      <c r="A679">
        <v>7542</v>
      </c>
      <c r="B679" t="s">
        <v>1669</v>
      </c>
      <c r="C679">
        <v>2</v>
      </c>
      <c r="D679">
        <v>1</v>
      </c>
      <c r="E679">
        <v>4.2300000000000004</v>
      </c>
      <c r="F679">
        <v>0</v>
      </c>
      <c r="G679">
        <v>30</v>
      </c>
      <c r="H679">
        <v>0</v>
      </c>
      <c r="I679">
        <v>30</v>
      </c>
      <c r="J679">
        <v>30</v>
      </c>
      <c r="K679">
        <v>14</v>
      </c>
      <c r="L679">
        <v>3</v>
      </c>
      <c r="M679">
        <v>22</v>
      </c>
      <c r="N679">
        <v>14</v>
      </c>
      <c r="O679">
        <v>1.46</v>
      </c>
      <c r="P679">
        <v>6.63</v>
      </c>
      <c r="Q679">
        <v>4.1399999999999997</v>
      </c>
      <c r="R679">
        <v>4.4400000000000004</v>
      </c>
      <c r="S679">
        <v>0</v>
      </c>
    </row>
    <row r="680" spans="1:19" x14ac:dyDescent="0.25">
      <c r="A680">
        <v>2159</v>
      </c>
      <c r="B680" t="s">
        <v>2182</v>
      </c>
      <c r="C680">
        <v>2</v>
      </c>
      <c r="D680">
        <v>1</v>
      </c>
      <c r="E680">
        <v>4.22</v>
      </c>
      <c r="F680">
        <v>0</v>
      </c>
      <c r="G680">
        <v>30</v>
      </c>
      <c r="H680">
        <v>0</v>
      </c>
      <c r="I680">
        <v>30</v>
      </c>
      <c r="J680">
        <v>31</v>
      </c>
      <c r="K680">
        <v>14</v>
      </c>
      <c r="L680">
        <v>3</v>
      </c>
      <c r="M680">
        <v>20</v>
      </c>
      <c r="N680">
        <v>12</v>
      </c>
      <c r="O680">
        <v>1.43</v>
      </c>
      <c r="P680">
        <v>6.06</v>
      </c>
      <c r="Q680">
        <v>3.69</v>
      </c>
      <c r="R680">
        <v>4.45</v>
      </c>
      <c r="S680">
        <v>0</v>
      </c>
    </row>
    <row r="681" spans="1:19" x14ac:dyDescent="0.25">
      <c r="A681" t="s">
        <v>16747</v>
      </c>
      <c r="B681" t="s">
        <v>16748</v>
      </c>
      <c r="C681">
        <v>3</v>
      </c>
      <c r="D681">
        <v>3</v>
      </c>
      <c r="E681">
        <v>4.6399999999999997</v>
      </c>
      <c r="F681">
        <v>8</v>
      </c>
      <c r="G681">
        <v>8</v>
      </c>
      <c r="H681">
        <v>0</v>
      </c>
      <c r="I681">
        <v>50</v>
      </c>
      <c r="J681">
        <v>52</v>
      </c>
      <c r="K681">
        <v>26</v>
      </c>
      <c r="L681">
        <v>5</v>
      </c>
      <c r="M681">
        <v>32</v>
      </c>
      <c r="N681">
        <v>20</v>
      </c>
      <c r="O681">
        <v>1.43</v>
      </c>
      <c r="P681">
        <v>5.78</v>
      </c>
      <c r="Q681">
        <v>3.52</v>
      </c>
      <c r="R681">
        <v>4.45</v>
      </c>
      <c r="S681">
        <v>0.4</v>
      </c>
    </row>
    <row r="682" spans="1:19" x14ac:dyDescent="0.25">
      <c r="A682">
        <v>7458</v>
      </c>
      <c r="B682" t="s">
        <v>2126</v>
      </c>
      <c r="C682">
        <v>2</v>
      </c>
      <c r="D682">
        <v>1</v>
      </c>
      <c r="E682">
        <v>4.0199999999999996</v>
      </c>
      <c r="F682">
        <v>0</v>
      </c>
      <c r="G682">
        <v>21</v>
      </c>
      <c r="H682">
        <v>0</v>
      </c>
      <c r="I682">
        <v>31</v>
      </c>
      <c r="J682">
        <v>31</v>
      </c>
      <c r="K682">
        <v>14</v>
      </c>
      <c r="L682">
        <v>4</v>
      </c>
      <c r="M682">
        <v>25</v>
      </c>
      <c r="N682">
        <v>13</v>
      </c>
      <c r="O682">
        <v>1.39</v>
      </c>
      <c r="P682">
        <v>7.3</v>
      </c>
      <c r="Q682">
        <v>3.75</v>
      </c>
      <c r="R682">
        <v>4.45</v>
      </c>
      <c r="S682">
        <v>-0.1</v>
      </c>
    </row>
    <row r="683" spans="1:19" x14ac:dyDescent="0.25">
      <c r="A683">
        <v>1094</v>
      </c>
      <c r="B683" t="s">
        <v>2248</v>
      </c>
      <c r="C683">
        <v>3</v>
      </c>
      <c r="D683">
        <v>3</v>
      </c>
      <c r="E683">
        <v>4.78</v>
      </c>
      <c r="F683">
        <v>8</v>
      </c>
      <c r="G683">
        <v>9</v>
      </c>
      <c r="H683">
        <v>0</v>
      </c>
      <c r="I683">
        <v>50</v>
      </c>
      <c r="J683">
        <v>56</v>
      </c>
      <c r="K683">
        <v>26</v>
      </c>
      <c r="L683">
        <v>5</v>
      </c>
      <c r="M683">
        <v>21</v>
      </c>
      <c r="N683">
        <v>14</v>
      </c>
      <c r="O683">
        <v>1.42</v>
      </c>
      <c r="P683">
        <v>3.79</v>
      </c>
      <c r="Q683">
        <v>2.5299999999999998</v>
      </c>
      <c r="R683">
        <v>4.45</v>
      </c>
      <c r="S683">
        <v>0.4</v>
      </c>
    </row>
    <row r="684" spans="1:19" x14ac:dyDescent="0.25">
      <c r="A684" t="s">
        <v>2072</v>
      </c>
      <c r="B684" t="s">
        <v>2073</v>
      </c>
      <c r="C684">
        <v>3</v>
      </c>
      <c r="D684">
        <v>3</v>
      </c>
      <c r="E684">
        <v>4.63</v>
      </c>
      <c r="F684">
        <v>8</v>
      </c>
      <c r="G684">
        <v>8</v>
      </c>
      <c r="H684">
        <v>0</v>
      </c>
      <c r="I684">
        <v>50</v>
      </c>
      <c r="J684">
        <v>52</v>
      </c>
      <c r="K684">
        <v>26</v>
      </c>
      <c r="L684">
        <v>5</v>
      </c>
      <c r="M684">
        <v>32</v>
      </c>
      <c r="N684">
        <v>20</v>
      </c>
      <c r="O684">
        <v>1.43</v>
      </c>
      <c r="P684">
        <v>5.74</v>
      </c>
      <c r="Q684">
        <v>3.53</v>
      </c>
      <c r="R684">
        <v>4.45</v>
      </c>
      <c r="S684">
        <v>0.4</v>
      </c>
    </row>
    <row r="685" spans="1:19" x14ac:dyDescent="0.25">
      <c r="A685">
        <v>6113</v>
      </c>
      <c r="B685" t="s">
        <v>16746</v>
      </c>
      <c r="C685">
        <v>2</v>
      </c>
      <c r="D685">
        <v>1</v>
      </c>
      <c r="E685">
        <v>4.28</v>
      </c>
      <c r="F685">
        <v>0</v>
      </c>
      <c r="G685">
        <v>30</v>
      </c>
      <c r="H685">
        <v>0</v>
      </c>
      <c r="I685">
        <v>30</v>
      </c>
      <c r="J685">
        <v>30</v>
      </c>
      <c r="K685">
        <v>14</v>
      </c>
      <c r="L685">
        <v>3</v>
      </c>
      <c r="M685">
        <v>21</v>
      </c>
      <c r="N685">
        <v>14</v>
      </c>
      <c r="O685">
        <v>1.47</v>
      </c>
      <c r="P685">
        <v>6.22</v>
      </c>
      <c r="Q685">
        <v>4.0999999999999996</v>
      </c>
      <c r="R685">
        <v>4.45</v>
      </c>
      <c r="S685">
        <v>-0.1</v>
      </c>
    </row>
    <row r="686" spans="1:19" x14ac:dyDescent="0.25">
      <c r="A686">
        <v>2047</v>
      </c>
      <c r="B686" t="s">
        <v>2208</v>
      </c>
      <c r="C686">
        <v>8</v>
      </c>
      <c r="D686">
        <v>6</v>
      </c>
      <c r="E686">
        <v>4.7</v>
      </c>
      <c r="F686">
        <v>20</v>
      </c>
      <c r="G686">
        <v>20</v>
      </c>
      <c r="H686">
        <v>0</v>
      </c>
      <c r="I686">
        <v>113</v>
      </c>
      <c r="J686">
        <v>119</v>
      </c>
      <c r="K686">
        <v>59</v>
      </c>
      <c r="L686">
        <v>13</v>
      </c>
      <c r="M686">
        <v>77</v>
      </c>
      <c r="N686">
        <v>43</v>
      </c>
      <c r="O686">
        <v>1.44</v>
      </c>
      <c r="P686">
        <v>6.11</v>
      </c>
      <c r="Q686">
        <v>3.45</v>
      </c>
      <c r="R686">
        <v>4.45</v>
      </c>
      <c r="S686">
        <v>0.9</v>
      </c>
    </row>
    <row r="687" spans="1:19" x14ac:dyDescent="0.25">
      <c r="A687" t="s">
        <v>16744</v>
      </c>
      <c r="B687" t="s">
        <v>16745</v>
      </c>
      <c r="C687">
        <v>3</v>
      </c>
      <c r="D687">
        <v>3</v>
      </c>
      <c r="E687">
        <v>4.6399999999999997</v>
      </c>
      <c r="F687">
        <v>8</v>
      </c>
      <c r="G687">
        <v>8</v>
      </c>
      <c r="H687">
        <v>0</v>
      </c>
      <c r="I687">
        <v>50</v>
      </c>
      <c r="J687">
        <v>53</v>
      </c>
      <c r="K687">
        <v>26</v>
      </c>
      <c r="L687">
        <v>6</v>
      </c>
      <c r="M687">
        <v>31</v>
      </c>
      <c r="N687">
        <v>18</v>
      </c>
      <c r="O687">
        <v>1.42</v>
      </c>
      <c r="P687">
        <v>5.52</v>
      </c>
      <c r="Q687">
        <v>3.29</v>
      </c>
      <c r="R687">
        <v>4.46</v>
      </c>
      <c r="S687">
        <v>0.4</v>
      </c>
    </row>
    <row r="688" spans="1:19" x14ac:dyDescent="0.25">
      <c r="A688" t="s">
        <v>2425</v>
      </c>
      <c r="B688" t="s">
        <v>2426</v>
      </c>
      <c r="C688">
        <v>3</v>
      </c>
      <c r="D688">
        <v>3</v>
      </c>
      <c r="E688">
        <v>4.59</v>
      </c>
      <c r="F688">
        <v>8</v>
      </c>
      <c r="G688">
        <v>10</v>
      </c>
      <c r="H688">
        <v>0</v>
      </c>
      <c r="I688">
        <v>49</v>
      </c>
      <c r="J688">
        <v>51</v>
      </c>
      <c r="K688">
        <v>25</v>
      </c>
      <c r="L688">
        <v>5</v>
      </c>
      <c r="M688">
        <v>29</v>
      </c>
      <c r="N688">
        <v>19</v>
      </c>
      <c r="O688">
        <v>1.42</v>
      </c>
      <c r="P688">
        <v>5.35</v>
      </c>
      <c r="Q688">
        <v>3.42</v>
      </c>
      <c r="R688">
        <v>4.46</v>
      </c>
      <c r="S688">
        <v>0.3</v>
      </c>
    </row>
    <row r="689" spans="1:24" x14ac:dyDescent="0.25">
      <c r="A689" t="s">
        <v>1434</v>
      </c>
      <c r="B689" t="s">
        <v>1435</v>
      </c>
      <c r="C689">
        <v>3</v>
      </c>
      <c r="D689">
        <v>3</v>
      </c>
      <c r="E689">
        <v>4.58</v>
      </c>
      <c r="F689">
        <v>8</v>
      </c>
      <c r="G689">
        <v>8</v>
      </c>
      <c r="H689">
        <v>0</v>
      </c>
      <c r="I689">
        <v>50</v>
      </c>
      <c r="J689">
        <v>48</v>
      </c>
      <c r="K689">
        <v>25</v>
      </c>
      <c r="L689">
        <v>5</v>
      </c>
      <c r="M689">
        <v>41</v>
      </c>
      <c r="N689">
        <v>26</v>
      </c>
      <c r="O689">
        <v>1.48</v>
      </c>
      <c r="P689">
        <v>7.42</v>
      </c>
      <c r="Q689">
        <v>4.71</v>
      </c>
      <c r="R689">
        <v>4.46</v>
      </c>
      <c r="S689">
        <v>0.4</v>
      </c>
      <c r="U689" s="1">
        <v>-12</v>
      </c>
      <c r="V689" s="1">
        <v>-12</v>
      </c>
      <c r="X689" s="1">
        <v>-2</v>
      </c>
    </row>
    <row r="690" spans="1:24" x14ac:dyDescent="0.25">
      <c r="A690">
        <v>7463</v>
      </c>
      <c r="B690" t="s">
        <v>16743</v>
      </c>
      <c r="C690">
        <v>2</v>
      </c>
      <c r="D690">
        <v>1</v>
      </c>
      <c r="E690">
        <v>4.2699999999999996</v>
      </c>
      <c r="F690">
        <v>0</v>
      </c>
      <c r="G690">
        <v>30</v>
      </c>
      <c r="H690">
        <v>0</v>
      </c>
      <c r="I690">
        <v>30</v>
      </c>
      <c r="J690">
        <v>31</v>
      </c>
      <c r="K690">
        <v>14</v>
      </c>
      <c r="L690">
        <v>4</v>
      </c>
      <c r="M690">
        <v>20</v>
      </c>
      <c r="N690">
        <v>11</v>
      </c>
      <c r="O690">
        <v>1.42</v>
      </c>
      <c r="P690">
        <v>6.05</v>
      </c>
      <c r="Q690">
        <v>3.42</v>
      </c>
      <c r="R690">
        <v>4.46</v>
      </c>
      <c r="S690">
        <v>-0.1</v>
      </c>
    </row>
    <row r="691" spans="1:24" x14ac:dyDescent="0.25">
      <c r="A691">
        <v>7487</v>
      </c>
      <c r="B691" t="s">
        <v>16742</v>
      </c>
      <c r="C691">
        <v>2</v>
      </c>
      <c r="D691">
        <v>1</v>
      </c>
      <c r="E691">
        <v>4.2699999999999996</v>
      </c>
      <c r="F691">
        <v>0</v>
      </c>
      <c r="G691">
        <v>30</v>
      </c>
      <c r="H691">
        <v>0</v>
      </c>
      <c r="I691">
        <v>30</v>
      </c>
      <c r="J691">
        <v>32</v>
      </c>
      <c r="K691">
        <v>14</v>
      </c>
      <c r="L691">
        <v>3</v>
      </c>
      <c r="M691">
        <v>18</v>
      </c>
      <c r="N691">
        <v>11</v>
      </c>
      <c r="O691">
        <v>1.41</v>
      </c>
      <c r="P691">
        <v>5.54</v>
      </c>
      <c r="Q691">
        <v>3.17</v>
      </c>
      <c r="R691">
        <v>4.46</v>
      </c>
      <c r="S691">
        <v>-0.1</v>
      </c>
    </row>
    <row r="692" spans="1:24" x14ac:dyDescent="0.25">
      <c r="A692">
        <v>4100</v>
      </c>
      <c r="B692" t="s">
        <v>16741</v>
      </c>
      <c r="C692">
        <v>2</v>
      </c>
      <c r="D692">
        <v>1</v>
      </c>
      <c r="E692">
        <v>4.3099999999999996</v>
      </c>
      <c r="F692">
        <v>0</v>
      </c>
      <c r="G692">
        <v>30</v>
      </c>
      <c r="H692">
        <v>0</v>
      </c>
      <c r="I692">
        <v>30</v>
      </c>
      <c r="J692">
        <v>31</v>
      </c>
      <c r="K692">
        <v>14</v>
      </c>
      <c r="L692">
        <v>3</v>
      </c>
      <c r="M692">
        <v>19</v>
      </c>
      <c r="N692">
        <v>12</v>
      </c>
      <c r="O692">
        <v>1.45</v>
      </c>
      <c r="P692">
        <v>5.78</v>
      </c>
      <c r="Q692">
        <v>3.71</v>
      </c>
      <c r="R692">
        <v>4.46</v>
      </c>
      <c r="S692">
        <v>-0.1</v>
      </c>
    </row>
    <row r="693" spans="1:24" x14ac:dyDescent="0.25">
      <c r="A693">
        <v>9490</v>
      </c>
      <c r="B693" t="s">
        <v>2082</v>
      </c>
      <c r="C693">
        <v>2</v>
      </c>
      <c r="D693">
        <v>1</v>
      </c>
      <c r="E693">
        <v>4.42</v>
      </c>
      <c r="F693">
        <v>0</v>
      </c>
      <c r="G693">
        <v>30</v>
      </c>
      <c r="H693">
        <v>0</v>
      </c>
      <c r="I693">
        <v>30</v>
      </c>
      <c r="J693">
        <v>29</v>
      </c>
      <c r="K693">
        <v>15</v>
      </c>
      <c r="L693">
        <v>3</v>
      </c>
      <c r="M693">
        <v>25</v>
      </c>
      <c r="N693">
        <v>18</v>
      </c>
      <c r="O693">
        <v>1.55</v>
      </c>
      <c r="P693">
        <v>7.42</v>
      </c>
      <c r="Q693">
        <v>5.4</v>
      </c>
      <c r="R693">
        <v>4.46</v>
      </c>
      <c r="S693">
        <v>-0.1</v>
      </c>
    </row>
    <row r="694" spans="1:24" x14ac:dyDescent="0.25">
      <c r="A694" t="s">
        <v>2372</v>
      </c>
      <c r="B694" t="s">
        <v>2373</v>
      </c>
      <c r="C694">
        <v>6</v>
      </c>
      <c r="D694">
        <v>6</v>
      </c>
      <c r="E694">
        <v>4.6399999999999997</v>
      </c>
      <c r="F694">
        <v>17</v>
      </c>
      <c r="G694">
        <v>17</v>
      </c>
      <c r="H694">
        <v>0</v>
      </c>
      <c r="I694">
        <v>104</v>
      </c>
      <c r="J694">
        <v>109</v>
      </c>
      <c r="K694">
        <v>53</v>
      </c>
      <c r="L694">
        <v>11</v>
      </c>
      <c r="M694">
        <v>64</v>
      </c>
      <c r="N694">
        <v>39</v>
      </c>
      <c r="O694">
        <v>1.42</v>
      </c>
      <c r="P694">
        <v>5.56</v>
      </c>
      <c r="Q694">
        <v>3.35</v>
      </c>
      <c r="R694">
        <v>4.46</v>
      </c>
      <c r="S694">
        <v>0.9</v>
      </c>
    </row>
    <row r="695" spans="1:24" x14ac:dyDescent="0.25">
      <c r="A695">
        <v>5106</v>
      </c>
      <c r="B695" t="s">
        <v>1904</v>
      </c>
      <c r="C695">
        <v>2</v>
      </c>
      <c r="D695">
        <v>1</v>
      </c>
      <c r="E695">
        <v>4.08</v>
      </c>
      <c r="F695">
        <v>0</v>
      </c>
      <c r="G695">
        <v>30</v>
      </c>
      <c r="H695">
        <v>0</v>
      </c>
      <c r="I695">
        <v>30</v>
      </c>
      <c r="J695">
        <v>30</v>
      </c>
      <c r="K695">
        <v>14</v>
      </c>
      <c r="L695">
        <v>4</v>
      </c>
      <c r="M695">
        <v>22</v>
      </c>
      <c r="N695">
        <v>10</v>
      </c>
      <c r="O695">
        <v>1.34</v>
      </c>
      <c r="P695">
        <v>6.69</v>
      </c>
      <c r="Q695">
        <v>2.92</v>
      </c>
      <c r="R695">
        <v>4.46</v>
      </c>
      <c r="S695">
        <v>-0.1</v>
      </c>
    </row>
    <row r="696" spans="1:24" x14ac:dyDescent="0.25">
      <c r="A696">
        <v>8048</v>
      </c>
      <c r="B696" t="s">
        <v>2179</v>
      </c>
      <c r="C696">
        <v>3</v>
      </c>
      <c r="D696">
        <v>3</v>
      </c>
      <c r="E696">
        <v>4.7300000000000004</v>
      </c>
      <c r="F696">
        <v>9</v>
      </c>
      <c r="G696">
        <v>9</v>
      </c>
      <c r="H696">
        <v>0</v>
      </c>
      <c r="I696">
        <v>53</v>
      </c>
      <c r="J696">
        <v>57</v>
      </c>
      <c r="K696">
        <v>28</v>
      </c>
      <c r="L696">
        <v>6</v>
      </c>
      <c r="M696">
        <v>31</v>
      </c>
      <c r="N696">
        <v>19</v>
      </c>
      <c r="O696">
        <v>1.44</v>
      </c>
      <c r="P696">
        <v>5.23</v>
      </c>
      <c r="Q696">
        <v>3.25</v>
      </c>
      <c r="R696">
        <v>4.47</v>
      </c>
      <c r="S696">
        <v>0.4</v>
      </c>
      <c r="U696" s="1">
        <v>-13</v>
      </c>
      <c r="V696" s="1">
        <v>-13</v>
      </c>
      <c r="W696" s="1">
        <v>0</v>
      </c>
    </row>
    <row r="697" spans="1:24" x14ac:dyDescent="0.25">
      <c r="A697">
        <v>612</v>
      </c>
      <c r="B697" t="s">
        <v>2005</v>
      </c>
      <c r="C697">
        <v>2</v>
      </c>
      <c r="D697">
        <v>1</v>
      </c>
      <c r="E697">
        <v>4.45</v>
      </c>
      <c r="F697">
        <v>0</v>
      </c>
      <c r="G697">
        <v>30</v>
      </c>
      <c r="H697">
        <v>0</v>
      </c>
      <c r="I697">
        <v>30</v>
      </c>
      <c r="J697">
        <v>29</v>
      </c>
      <c r="K697">
        <v>15</v>
      </c>
      <c r="L697">
        <v>2</v>
      </c>
      <c r="M697">
        <v>22</v>
      </c>
      <c r="N697">
        <v>18</v>
      </c>
      <c r="O697">
        <v>1.56</v>
      </c>
      <c r="P697">
        <v>6.71</v>
      </c>
      <c r="Q697">
        <v>5.3</v>
      </c>
      <c r="R697">
        <v>4.47</v>
      </c>
      <c r="S697">
        <v>-0.1</v>
      </c>
    </row>
    <row r="698" spans="1:24" x14ac:dyDescent="0.25">
      <c r="A698">
        <v>3688</v>
      </c>
      <c r="B698" t="s">
        <v>16740</v>
      </c>
      <c r="C698">
        <v>2</v>
      </c>
      <c r="D698">
        <v>2</v>
      </c>
      <c r="E698">
        <v>4.51</v>
      </c>
      <c r="F698">
        <v>8</v>
      </c>
      <c r="G698">
        <v>9</v>
      </c>
      <c r="H698">
        <v>0</v>
      </c>
      <c r="I698">
        <v>50</v>
      </c>
      <c r="J698">
        <v>52</v>
      </c>
      <c r="K698">
        <v>25</v>
      </c>
      <c r="L698">
        <v>6</v>
      </c>
      <c r="M698">
        <v>31</v>
      </c>
      <c r="N698">
        <v>18</v>
      </c>
      <c r="O698">
        <v>1.41</v>
      </c>
      <c r="P698">
        <v>5.67</v>
      </c>
      <c r="Q698">
        <v>3.21</v>
      </c>
      <c r="R698">
        <v>4.47</v>
      </c>
      <c r="S698">
        <v>0.4</v>
      </c>
    </row>
    <row r="699" spans="1:24" x14ac:dyDescent="0.25">
      <c r="A699" t="s">
        <v>16738</v>
      </c>
      <c r="B699" t="s">
        <v>16739</v>
      </c>
      <c r="C699">
        <v>3</v>
      </c>
      <c r="D699">
        <v>3</v>
      </c>
      <c r="E699">
        <v>4.63</v>
      </c>
      <c r="F699">
        <v>8</v>
      </c>
      <c r="G699">
        <v>8</v>
      </c>
      <c r="H699">
        <v>0</v>
      </c>
      <c r="I699">
        <v>50</v>
      </c>
      <c r="J699">
        <v>51</v>
      </c>
      <c r="K699">
        <v>26</v>
      </c>
      <c r="L699">
        <v>5</v>
      </c>
      <c r="M699">
        <v>34</v>
      </c>
      <c r="N699">
        <v>21</v>
      </c>
      <c r="O699">
        <v>1.44</v>
      </c>
      <c r="P699">
        <v>6.08</v>
      </c>
      <c r="Q699">
        <v>3.76</v>
      </c>
      <c r="R699">
        <v>4.47</v>
      </c>
      <c r="S699">
        <v>0.4</v>
      </c>
    </row>
    <row r="700" spans="1:24" x14ac:dyDescent="0.25">
      <c r="A700">
        <v>9823</v>
      </c>
      <c r="B700" t="s">
        <v>16737</v>
      </c>
      <c r="C700">
        <v>2</v>
      </c>
      <c r="D700">
        <v>1</v>
      </c>
      <c r="E700">
        <v>4.13</v>
      </c>
      <c r="F700">
        <v>1</v>
      </c>
      <c r="G700">
        <v>27</v>
      </c>
      <c r="H700">
        <v>0</v>
      </c>
      <c r="I700">
        <v>32</v>
      </c>
      <c r="J700">
        <v>32</v>
      </c>
      <c r="K700">
        <v>15</v>
      </c>
      <c r="L700">
        <v>4</v>
      </c>
      <c r="M700">
        <v>24</v>
      </c>
      <c r="N700">
        <v>14</v>
      </c>
      <c r="O700">
        <v>1.42</v>
      </c>
      <c r="P700">
        <v>6.68</v>
      </c>
      <c r="Q700">
        <v>3.86</v>
      </c>
      <c r="R700">
        <v>4.47</v>
      </c>
      <c r="S700">
        <v>0</v>
      </c>
    </row>
    <row r="701" spans="1:24" x14ac:dyDescent="0.25">
      <c r="A701">
        <v>1330</v>
      </c>
      <c r="B701" t="s">
        <v>1960</v>
      </c>
      <c r="C701">
        <v>2</v>
      </c>
      <c r="D701">
        <v>1</v>
      </c>
      <c r="E701">
        <v>4.3</v>
      </c>
      <c r="F701">
        <v>0</v>
      </c>
      <c r="G701">
        <v>30</v>
      </c>
      <c r="H701">
        <v>0</v>
      </c>
      <c r="I701">
        <v>30</v>
      </c>
      <c r="J701">
        <v>31</v>
      </c>
      <c r="K701">
        <v>14</v>
      </c>
      <c r="L701">
        <v>3</v>
      </c>
      <c r="M701">
        <v>21</v>
      </c>
      <c r="N701">
        <v>13</v>
      </c>
      <c r="O701">
        <v>1.47</v>
      </c>
      <c r="P701">
        <v>6.34</v>
      </c>
      <c r="Q701">
        <v>3.98</v>
      </c>
      <c r="R701">
        <v>4.47</v>
      </c>
      <c r="S701">
        <v>-0.1</v>
      </c>
    </row>
    <row r="702" spans="1:24" x14ac:dyDescent="0.25">
      <c r="A702">
        <v>3941</v>
      </c>
      <c r="B702" t="s">
        <v>1711</v>
      </c>
      <c r="C702">
        <v>2</v>
      </c>
      <c r="D702">
        <v>1</v>
      </c>
      <c r="E702">
        <v>4.2300000000000004</v>
      </c>
      <c r="F702">
        <v>0</v>
      </c>
      <c r="G702">
        <v>30</v>
      </c>
      <c r="H702">
        <v>0</v>
      </c>
      <c r="I702">
        <v>30</v>
      </c>
      <c r="J702">
        <v>27</v>
      </c>
      <c r="K702">
        <v>14</v>
      </c>
      <c r="L702">
        <v>3</v>
      </c>
      <c r="M702">
        <v>29</v>
      </c>
      <c r="N702">
        <v>19</v>
      </c>
      <c r="O702">
        <v>1.52</v>
      </c>
      <c r="P702">
        <v>8.76</v>
      </c>
      <c r="Q702">
        <v>5.68</v>
      </c>
      <c r="R702">
        <v>4.4800000000000004</v>
      </c>
      <c r="S702">
        <v>-0.1</v>
      </c>
    </row>
    <row r="703" spans="1:24" x14ac:dyDescent="0.25">
      <c r="A703" t="s">
        <v>16735</v>
      </c>
      <c r="B703" t="s">
        <v>16736</v>
      </c>
      <c r="C703">
        <v>3</v>
      </c>
      <c r="D703">
        <v>3</v>
      </c>
      <c r="E703">
        <v>4.63</v>
      </c>
      <c r="F703">
        <v>8</v>
      </c>
      <c r="G703">
        <v>9</v>
      </c>
      <c r="H703">
        <v>0</v>
      </c>
      <c r="I703">
        <v>49</v>
      </c>
      <c r="J703">
        <v>52</v>
      </c>
      <c r="K703">
        <v>25</v>
      </c>
      <c r="L703">
        <v>6</v>
      </c>
      <c r="M703">
        <v>29</v>
      </c>
      <c r="N703">
        <v>17</v>
      </c>
      <c r="O703">
        <v>1.41</v>
      </c>
      <c r="P703">
        <v>5.34</v>
      </c>
      <c r="Q703">
        <v>3.15</v>
      </c>
      <c r="R703">
        <v>4.4800000000000004</v>
      </c>
      <c r="S703">
        <v>0.3</v>
      </c>
    </row>
    <row r="704" spans="1:24" x14ac:dyDescent="0.25">
      <c r="A704">
        <v>3944</v>
      </c>
      <c r="B704" t="s">
        <v>1794</v>
      </c>
      <c r="C704">
        <v>2</v>
      </c>
      <c r="D704">
        <v>1</v>
      </c>
      <c r="E704">
        <v>4.3499999999999996</v>
      </c>
      <c r="F704">
        <v>0</v>
      </c>
      <c r="G704">
        <v>30</v>
      </c>
      <c r="H704">
        <v>0</v>
      </c>
      <c r="I704">
        <v>30</v>
      </c>
      <c r="J704">
        <v>32</v>
      </c>
      <c r="K704">
        <v>15</v>
      </c>
      <c r="L704">
        <v>3</v>
      </c>
      <c r="M704">
        <v>19</v>
      </c>
      <c r="N704">
        <v>11</v>
      </c>
      <c r="O704">
        <v>1.44</v>
      </c>
      <c r="P704">
        <v>5.55</v>
      </c>
      <c r="Q704">
        <v>3.42</v>
      </c>
      <c r="R704">
        <v>4.4800000000000004</v>
      </c>
      <c r="S704">
        <v>-0.1</v>
      </c>
    </row>
    <row r="705" spans="1:23" x14ac:dyDescent="0.25">
      <c r="A705">
        <v>1801</v>
      </c>
      <c r="B705" t="s">
        <v>1829</v>
      </c>
      <c r="C705">
        <v>2</v>
      </c>
      <c r="D705">
        <v>1</v>
      </c>
      <c r="E705">
        <v>4.28</v>
      </c>
      <c r="F705">
        <v>0</v>
      </c>
      <c r="G705">
        <v>30</v>
      </c>
      <c r="H705">
        <v>0</v>
      </c>
      <c r="I705">
        <v>30</v>
      </c>
      <c r="J705">
        <v>32</v>
      </c>
      <c r="K705">
        <v>14</v>
      </c>
      <c r="L705">
        <v>4</v>
      </c>
      <c r="M705">
        <v>19</v>
      </c>
      <c r="N705">
        <v>10</v>
      </c>
      <c r="O705">
        <v>1.4</v>
      </c>
      <c r="P705">
        <v>5.67</v>
      </c>
      <c r="Q705">
        <v>3</v>
      </c>
      <c r="R705">
        <v>4.4800000000000004</v>
      </c>
      <c r="S705">
        <v>-0.1</v>
      </c>
    </row>
    <row r="706" spans="1:23" x14ac:dyDescent="0.25">
      <c r="A706">
        <v>2568</v>
      </c>
      <c r="B706" t="s">
        <v>16734</v>
      </c>
      <c r="C706">
        <v>2</v>
      </c>
      <c r="D706">
        <v>1</v>
      </c>
      <c r="E706">
        <v>4.18</v>
      </c>
      <c r="F706">
        <v>0</v>
      </c>
      <c r="G706">
        <v>30</v>
      </c>
      <c r="H706">
        <v>0</v>
      </c>
      <c r="I706">
        <v>30</v>
      </c>
      <c r="J706">
        <v>30</v>
      </c>
      <c r="K706">
        <v>14</v>
      </c>
      <c r="L706">
        <v>4</v>
      </c>
      <c r="M706">
        <v>22</v>
      </c>
      <c r="N706">
        <v>13</v>
      </c>
      <c r="O706">
        <v>1.42</v>
      </c>
      <c r="P706">
        <v>6.74</v>
      </c>
      <c r="Q706">
        <v>3.79</v>
      </c>
      <c r="R706">
        <v>4.4800000000000004</v>
      </c>
      <c r="S706">
        <v>-0.1</v>
      </c>
    </row>
    <row r="707" spans="1:23" x14ac:dyDescent="0.25">
      <c r="A707">
        <v>225</v>
      </c>
      <c r="B707" t="s">
        <v>1534</v>
      </c>
      <c r="C707">
        <v>11</v>
      </c>
      <c r="D707">
        <v>12</v>
      </c>
      <c r="E707">
        <v>4.75</v>
      </c>
      <c r="F707">
        <v>31</v>
      </c>
      <c r="G707">
        <v>31</v>
      </c>
      <c r="H707">
        <v>0</v>
      </c>
      <c r="I707">
        <v>199</v>
      </c>
      <c r="J707">
        <v>222</v>
      </c>
      <c r="K707">
        <v>105</v>
      </c>
      <c r="L707">
        <v>25</v>
      </c>
      <c r="M707">
        <v>100</v>
      </c>
      <c r="N707">
        <v>50</v>
      </c>
      <c r="O707">
        <v>1.37</v>
      </c>
      <c r="P707">
        <v>4.53</v>
      </c>
      <c r="Q707">
        <v>2.2599999999999998</v>
      </c>
      <c r="R707">
        <v>4.4800000000000004</v>
      </c>
      <c r="S707">
        <v>1.6</v>
      </c>
      <c r="U707" s="1">
        <v>-8</v>
      </c>
      <c r="V707" s="1">
        <v>-8</v>
      </c>
      <c r="W707" s="1">
        <v>4</v>
      </c>
    </row>
    <row r="708" spans="1:23" x14ac:dyDescent="0.25">
      <c r="A708">
        <v>4065</v>
      </c>
      <c r="B708" t="s">
        <v>2328</v>
      </c>
      <c r="C708">
        <v>2</v>
      </c>
      <c r="D708">
        <v>2</v>
      </c>
      <c r="E708">
        <v>4.34</v>
      </c>
      <c r="F708">
        <v>0</v>
      </c>
      <c r="G708">
        <v>49</v>
      </c>
      <c r="H708">
        <v>0</v>
      </c>
      <c r="I708">
        <v>45</v>
      </c>
      <c r="J708">
        <v>47</v>
      </c>
      <c r="K708">
        <v>22</v>
      </c>
      <c r="L708">
        <v>5</v>
      </c>
      <c r="M708">
        <v>29</v>
      </c>
      <c r="N708">
        <v>19</v>
      </c>
      <c r="O708">
        <v>1.46</v>
      </c>
      <c r="P708">
        <v>5.74</v>
      </c>
      <c r="Q708">
        <v>3.78</v>
      </c>
      <c r="R708">
        <v>4.4800000000000004</v>
      </c>
      <c r="S708">
        <v>-0.1</v>
      </c>
    </row>
    <row r="709" spans="1:23" x14ac:dyDescent="0.25">
      <c r="A709">
        <v>2247</v>
      </c>
      <c r="B709" t="s">
        <v>1911</v>
      </c>
      <c r="C709">
        <v>2</v>
      </c>
      <c r="D709">
        <v>1</v>
      </c>
      <c r="E709">
        <v>4.3099999999999996</v>
      </c>
      <c r="F709">
        <v>0</v>
      </c>
      <c r="G709">
        <v>30</v>
      </c>
      <c r="H709">
        <v>0</v>
      </c>
      <c r="I709">
        <v>30</v>
      </c>
      <c r="J709">
        <v>27</v>
      </c>
      <c r="K709">
        <v>14</v>
      </c>
      <c r="L709">
        <v>3</v>
      </c>
      <c r="M709">
        <v>28</v>
      </c>
      <c r="N709">
        <v>19</v>
      </c>
      <c r="O709">
        <v>1.53</v>
      </c>
      <c r="P709">
        <v>8.26</v>
      </c>
      <c r="Q709">
        <v>5.61</v>
      </c>
      <c r="R709">
        <v>4.4800000000000004</v>
      </c>
      <c r="S709">
        <v>-0.1</v>
      </c>
    </row>
    <row r="710" spans="1:23" x14ac:dyDescent="0.25">
      <c r="A710" t="s">
        <v>1950</v>
      </c>
      <c r="B710" t="s">
        <v>1951</v>
      </c>
      <c r="C710">
        <v>2</v>
      </c>
      <c r="D710">
        <v>1</v>
      </c>
      <c r="E710">
        <v>4.24</v>
      </c>
      <c r="F710">
        <v>8</v>
      </c>
      <c r="G710">
        <v>9</v>
      </c>
      <c r="H710">
        <v>0</v>
      </c>
      <c r="I710">
        <v>49</v>
      </c>
      <c r="J710">
        <v>51</v>
      </c>
      <c r="K710">
        <v>23</v>
      </c>
      <c r="L710">
        <v>5</v>
      </c>
      <c r="M710">
        <v>31</v>
      </c>
      <c r="N710">
        <v>18</v>
      </c>
      <c r="O710">
        <v>1.41</v>
      </c>
      <c r="P710">
        <v>5.61</v>
      </c>
      <c r="Q710">
        <v>3.32</v>
      </c>
      <c r="R710">
        <v>4.4800000000000004</v>
      </c>
      <c r="S710">
        <v>0.3</v>
      </c>
    </row>
    <row r="711" spans="1:23" x14ac:dyDescent="0.25">
      <c r="A711">
        <v>4886</v>
      </c>
      <c r="B711" t="s">
        <v>16733</v>
      </c>
      <c r="C711">
        <v>2</v>
      </c>
      <c r="D711">
        <v>1</v>
      </c>
      <c r="E711">
        <v>4.0999999999999996</v>
      </c>
      <c r="F711">
        <v>0</v>
      </c>
      <c r="G711">
        <v>30</v>
      </c>
      <c r="H711">
        <v>0</v>
      </c>
      <c r="I711">
        <v>30</v>
      </c>
      <c r="J711">
        <v>29</v>
      </c>
      <c r="K711">
        <v>14</v>
      </c>
      <c r="L711">
        <v>4</v>
      </c>
      <c r="M711">
        <v>24</v>
      </c>
      <c r="N711">
        <v>13</v>
      </c>
      <c r="O711">
        <v>1.41</v>
      </c>
      <c r="P711">
        <v>7.11</v>
      </c>
      <c r="Q711">
        <v>3.89</v>
      </c>
      <c r="R711">
        <v>4.4800000000000004</v>
      </c>
      <c r="S711">
        <v>-0.1</v>
      </c>
    </row>
    <row r="712" spans="1:23" x14ac:dyDescent="0.25">
      <c r="A712" t="s">
        <v>16731</v>
      </c>
      <c r="B712" t="s">
        <v>16732</v>
      </c>
      <c r="C712">
        <v>3</v>
      </c>
      <c r="D712">
        <v>3</v>
      </c>
      <c r="E712">
        <v>4.66</v>
      </c>
      <c r="F712">
        <v>8</v>
      </c>
      <c r="G712">
        <v>8</v>
      </c>
      <c r="H712">
        <v>0</v>
      </c>
      <c r="I712">
        <v>50</v>
      </c>
      <c r="J712">
        <v>52</v>
      </c>
      <c r="K712">
        <v>26</v>
      </c>
      <c r="L712">
        <v>6</v>
      </c>
      <c r="M712">
        <v>34</v>
      </c>
      <c r="N712">
        <v>20</v>
      </c>
      <c r="O712">
        <v>1.43</v>
      </c>
      <c r="P712">
        <v>6.09</v>
      </c>
      <c r="Q712">
        <v>3.54</v>
      </c>
      <c r="R712">
        <v>4.49</v>
      </c>
      <c r="S712">
        <v>0.4</v>
      </c>
    </row>
    <row r="713" spans="1:23" x14ac:dyDescent="0.25">
      <c r="A713">
        <v>6736</v>
      </c>
      <c r="B713" t="s">
        <v>1684</v>
      </c>
      <c r="C713">
        <v>2</v>
      </c>
      <c r="D713">
        <v>1</v>
      </c>
      <c r="E713">
        <v>4.3</v>
      </c>
      <c r="F713">
        <v>0</v>
      </c>
      <c r="G713">
        <v>30</v>
      </c>
      <c r="H713">
        <v>0</v>
      </c>
      <c r="I713">
        <v>30</v>
      </c>
      <c r="J713">
        <v>31</v>
      </c>
      <c r="K713">
        <v>14</v>
      </c>
      <c r="L713">
        <v>3</v>
      </c>
      <c r="M713">
        <v>19</v>
      </c>
      <c r="N713">
        <v>11</v>
      </c>
      <c r="O713">
        <v>1.42</v>
      </c>
      <c r="P713">
        <v>5.77</v>
      </c>
      <c r="Q713">
        <v>3.4</v>
      </c>
      <c r="R713">
        <v>4.49</v>
      </c>
      <c r="S713">
        <v>-0.1</v>
      </c>
    </row>
    <row r="714" spans="1:23" x14ac:dyDescent="0.25">
      <c r="A714" t="s">
        <v>2241</v>
      </c>
      <c r="B714" t="s">
        <v>2242</v>
      </c>
      <c r="C714">
        <v>3</v>
      </c>
      <c r="D714">
        <v>3</v>
      </c>
      <c r="E714">
        <v>4.67</v>
      </c>
      <c r="F714">
        <v>8</v>
      </c>
      <c r="G714">
        <v>8</v>
      </c>
      <c r="H714">
        <v>0</v>
      </c>
      <c r="I714">
        <v>50</v>
      </c>
      <c r="J714">
        <v>53</v>
      </c>
      <c r="K714">
        <v>26</v>
      </c>
      <c r="L714">
        <v>6</v>
      </c>
      <c r="M714">
        <v>30</v>
      </c>
      <c r="N714">
        <v>18</v>
      </c>
      <c r="O714">
        <v>1.42</v>
      </c>
      <c r="P714">
        <v>5.45</v>
      </c>
      <c r="Q714">
        <v>3.3</v>
      </c>
      <c r="R714">
        <v>4.49</v>
      </c>
      <c r="S714">
        <v>0.4</v>
      </c>
    </row>
    <row r="715" spans="1:23" x14ac:dyDescent="0.25">
      <c r="A715" t="s">
        <v>1924</v>
      </c>
      <c r="B715" t="s">
        <v>1925</v>
      </c>
      <c r="C715">
        <v>3</v>
      </c>
      <c r="D715">
        <v>3</v>
      </c>
      <c r="E715">
        <v>4.51</v>
      </c>
      <c r="F715">
        <v>5</v>
      </c>
      <c r="G715">
        <v>25</v>
      </c>
      <c r="H715">
        <v>0</v>
      </c>
      <c r="I715">
        <v>50</v>
      </c>
      <c r="J715">
        <v>52</v>
      </c>
      <c r="K715">
        <v>25</v>
      </c>
      <c r="L715">
        <v>6</v>
      </c>
      <c r="M715">
        <v>33</v>
      </c>
      <c r="N715">
        <v>20</v>
      </c>
      <c r="O715">
        <v>1.44</v>
      </c>
      <c r="P715">
        <v>5.94</v>
      </c>
      <c r="Q715">
        <v>3.62</v>
      </c>
      <c r="R715">
        <v>4.49</v>
      </c>
      <c r="S715">
        <v>0</v>
      </c>
    </row>
    <row r="716" spans="1:23" x14ac:dyDescent="0.25">
      <c r="A716">
        <v>1091</v>
      </c>
      <c r="B716" t="s">
        <v>1710</v>
      </c>
      <c r="C716">
        <v>3</v>
      </c>
      <c r="D716">
        <v>3</v>
      </c>
      <c r="E716">
        <v>4.67</v>
      </c>
      <c r="F716">
        <v>7</v>
      </c>
      <c r="G716">
        <v>11</v>
      </c>
      <c r="H716">
        <v>0</v>
      </c>
      <c r="I716">
        <v>48</v>
      </c>
      <c r="J716">
        <v>51</v>
      </c>
      <c r="K716">
        <v>25</v>
      </c>
      <c r="L716">
        <v>6</v>
      </c>
      <c r="M716">
        <v>32</v>
      </c>
      <c r="N716">
        <v>16</v>
      </c>
      <c r="O716">
        <v>1.4</v>
      </c>
      <c r="P716">
        <v>5.97</v>
      </c>
      <c r="Q716">
        <v>2.95</v>
      </c>
      <c r="R716">
        <v>4.49</v>
      </c>
      <c r="S716">
        <v>0.2</v>
      </c>
    </row>
    <row r="717" spans="1:23" x14ac:dyDescent="0.25">
      <c r="A717">
        <v>1198</v>
      </c>
      <c r="B717" t="s">
        <v>16730</v>
      </c>
      <c r="C717">
        <v>2</v>
      </c>
      <c r="D717">
        <v>1</v>
      </c>
      <c r="E717">
        <v>4.12</v>
      </c>
      <c r="F717">
        <v>0</v>
      </c>
      <c r="G717">
        <v>30</v>
      </c>
      <c r="H717">
        <v>0</v>
      </c>
      <c r="I717">
        <v>30</v>
      </c>
      <c r="J717">
        <v>29</v>
      </c>
      <c r="K717">
        <v>14</v>
      </c>
      <c r="L717">
        <v>4</v>
      </c>
      <c r="M717">
        <v>24</v>
      </c>
      <c r="N717">
        <v>14</v>
      </c>
      <c r="O717">
        <v>1.44</v>
      </c>
      <c r="P717">
        <v>7.26</v>
      </c>
      <c r="Q717">
        <v>4.3099999999999996</v>
      </c>
      <c r="R717">
        <v>4.49</v>
      </c>
      <c r="S717">
        <v>-0.1</v>
      </c>
    </row>
    <row r="718" spans="1:23" x14ac:dyDescent="0.25">
      <c r="A718">
        <v>1124</v>
      </c>
      <c r="B718" t="s">
        <v>16729</v>
      </c>
      <c r="C718">
        <v>2</v>
      </c>
      <c r="D718">
        <v>1</v>
      </c>
      <c r="E718">
        <v>4.3</v>
      </c>
      <c r="F718">
        <v>6</v>
      </c>
      <c r="G718">
        <v>14</v>
      </c>
      <c r="H718">
        <v>0</v>
      </c>
      <c r="I718">
        <v>45</v>
      </c>
      <c r="J718">
        <v>45</v>
      </c>
      <c r="K718">
        <v>21</v>
      </c>
      <c r="L718">
        <v>5</v>
      </c>
      <c r="M718">
        <v>32</v>
      </c>
      <c r="N718">
        <v>21</v>
      </c>
      <c r="O718">
        <v>1.47</v>
      </c>
      <c r="P718">
        <v>6.47</v>
      </c>
      <c r="Q718">
        <v>4.28</v>
      </c>
      <c r="R718">
        <v>4.49</v>
      </c>
      <c r="S718">
        <v>0.1</v>
      </c>
    </row>
    <row r="719" spans="1:23" x14ac:dyDescent="0.25">
      <c r="A719" t="s">
        <v>2345</v>
      </c>
      <c r="B719" t="s">
        <v>2346</v>
      </c>
      <c r="C719">
        <v>3</v>
      </c>
      <c r="D719">
        <v>3</v>
      </c>
      <c r="E719">
        <v>4.7</v>
      </c>
      <c r="F719">
        <v>8</v>
      </c>
      <c r="G719">
        <v>8</v>
      </c>
      <c r="H719">
        <v>0</v>
      </c>
      <c r="I719">
        <v>50</v>
      </c>
      <c r="J719">
        <v>53</v>
      </c>
      <c r="K719">
        <v>26</v>
      </c>
      <c r="L719">
        <v>6</v>
      </c>
      <c r="M719">
        <v>30</v>
      </c>
      <c r="N719">
        <v>18</v>
      </c>
      <c r="O719">
        <v>1.42</v>
      </c>
      <c r="P719">
        <v>5.34</v>
      </c>
      <c r="Q719">
        <v>3.19</v>
      </c>
      <c r="R719">
        <v>4.49</v>
      </c>
      <c r="S719">
        <v>0.4</v>
      </c>
    </row>
    <row r="720" spans="1:23" x14ac:dyDescent="0.25">
      <c r="A720">
        <v>9033</v>
      </c>
      <c r="B720" t="s">
        <v>2300</v>
      </c>
      <c r="C720">
        <v>3</v>
      </c>
      <c r="D720">
        <v>3</v>
      </c>
      <c r="E720">
        <v>4.7699999999999996</v>
      </c>
      <c r="F720">
        <v>8</v>
      </c>
      <c r="G720">
        <v>8</v>
      </c>
      <c r="H720">
        <v>0</v>
      </c>
      <c r="I720">
        <v>50</v>
      </c>
      <c r="J720">
        <v>54</v>
      </c>
      <c r="K720">
        <v>27</v>
      </c>
      <c r="L720">
        <v>5</v>
      </c>
      <c r="M720">
        <v>27</v>
      </c>
      <c r="N720">
        <v>18</v>
      </c>
      <c r="O720">
        <v>1.45</v>
      </c>
      <c r="P720">
        <v>4.92</v>
      </c>
      <c r="Q720">
        <v>3.31</v>
      </c>
      <c r="R720">
        <v>4.49</v>
      </c>
      <c r="S720">
        <v>0.4</v>
      </c>
    </row>
    <row r="721" spans="1:23" x14ac:dyDescent="0.25">
      <c r="A721">
        <v>2966</v>
      </c>
      <c r="B721" t="s">
        <v>2053</v>
      </c>
      <c r="C721">
        <v>2</v>
      </c>
      <c r="D721">
        <v>1</v>
      </c>
      <c r="E721">
        <v>4.1399999999999997</v>
      </c>
      <c r="F721">
        <v>0</v>
      </c>
      <c r="G721">
        <v>30</v>
      </c>
      <c r="H721">
        <v>0</v>
      </c>
      <c r="I721">
        <v>30</v>
      </c>
      <c r="J721">
        <v>28</v>
      </c>
      <c r="K721">
        <v>14</v>
      </c>
      <c r="L721">
        <v>3</v>
      </c>
      <c r="M721">
        <v>27</v>
      </c>
      <c r="N721">
        <v>17</v>
      </c>
      <c r="O721">
        <v>1.49</v>
      </c>
      <c r="P721">
        <v>8.07</v>
      </c>
      <c r="Q721">
        <v>5.16</v>
      </c>
      <c r="R721">
        <v>4.49</v>
      </c>
      <c r="S721">
        <v>-0.1</v>
      </c>
    </row>
    <row r="722" spans="1:23" x14ac:dyDescent="0.25">
      <c r="A722">
        <v>9877</v>
      </c>
      <c r="B722" t="s">
        <v>2024</v>
      </c>
      <c r="C722">
        <v>2</v>
      </c>
      <c r="D722">
        <v>1</v>
      </c>
      <c r="E722">
        <v>4.28</v>
      </c>
      <c r="F722">
        <v>2</v>
      </c>
      <c r="G722">
        <v>22</v>
      </c>
      <c r="H722">
        <v>0</v>
      </c>
      <c r="I722">
        <v>30</v>
      </c>
      <c r="J722">
        <v>28</v>
      </c>
      <c r="K722">
        <v>14</v>
      </c>
      <c r="L722">
        <v>4</v>
      </c>
      <c r="M722">
        <v>27</v>
      </c>
      <c r="N722">
        <v>16</v>
      </c>
      <c r="O722">
        <v>1.47</v>
      </c>
      <c r="P722">
        <v>8.24</v>
      </c>
      <c r="Q722">
        <v>4.91</v>
      </c>
      <c r="R722">
        <v>4.49</v>
      </c>
      <c r="S722">
        <v>0</v>
      </c>
    </row>
    <row r="723" spans="1:23" x14ac:dyDescent="0.25">
      <c r="A723">
        <v>9869</v>
      </c>
      <c r="B723" t="s">
        <v>1603</v>
      </c>
      <c r="C723">
        <v>2</v>
      </c>
      <c r="D723">
        <v>1</v>
      </c>
      <c r="E723">
        <v>4.26</v>
      </c>
      <c r="F723">
        <v>0</v>
      </c>
      <c r="G723">
        <v>30</v>
      </c>
      <c r="H723">
        <v>0</v>
      </c>
      <c r="I723">
        <v>30</v>
      </c>
      <c r="J723">
        <v>33</v>
      </c>
      <c r="K723">
        <v>14</v>
      </c>
      <c r="L723">
        <v>4</v>
      </c>
      <c r="M723">
        <v>17</v>
      </c>
      <c r="N723">
        <v>8</v>
      </c>
      <c r="O723">
        <v>1.35</v>
      </c>
      <c r="P723">
        <v>5.08</v>
      </c>
      <c r="Q723">
        <v>2.41</v>
      </c>
      <c r="R723">
        <v>4.49</v>
      </c>
      <c r="S723">
        <v>-0.1</v>
      </c>
    </row>
    <row r="724" spans="1:23" x14ac:dyDescent="0.25">
      <c r="A724">
        <v>532</v>
      </c>
      <c r="B724" t="s">
        <v>16728</v>
      </c>
      <c r="C724">
        <v>2</v>
      </c>
      <c r="D724">
        <v>1</v>
      </c>
      <c r="E724">
        <v>4.3</v>
      </c>
      <c r="F724">
        <v>0</v>
      </c>
      <c r="G724">
        <v>30</v>
      </c>
      <c r="H724">
        <v>0</v>
      </c>
      <c r="I724">
        <v>30</v>
      </c>
      <c r="J724">
        <v>30</v>
      </c>
      <c r="K724">
        <v>14</v>
      </c>
      <c r="L724">
        <v>3</v>
      </c>
      <c r="M724">
        <v>22</v>
      </c>
      <c r="N724">
        <v>14</v>
      </c>
      <c r="O724">
        <v>1.47</v>
      </c>
      <c r="P724">
        <v>6.51</v>
      </c>
      <c r="Q724">
        <v>4.25</v>
      </c>
      <c r="R724">
        <v>4.49</v>
      </c>
      <c r="S724">
        <v>-0.1</v>
      </c>
    </row>
    <row r="725" spans="1:23" x14ac:dyDescent="0.25">
      <c r="A725" t="s">
        <v>16726</v>
      </c>
      <c r="B725" t="s">
        <v>16727</v>
      </c>
      <c r="C725">
        <v>3</v>
      </c>
      <c r="D725">
        <v>3</v>
      </c>
      <c r="E725">
        <v>4.67</v>
      </c>
      <c r="F725">
        <v>8</v>
      </c>
      <c r="G725">
        <v>8</v>
      </c>
      <c r="H725">
        <v>0</v>
      </c>
      <c r="I725">
        <v>50</v>
      </c>
      <c r="J725">
        <v>53</v>
      </c>
      <c r="K725">
        <v>26</v>
      </c>
      <c r="L725">
        <v>5</v>
      </c>
      <c r="M725">
        <v>28</v>
      </c>
      <c r="N725">
        <v>19</v>
      </c>
      <c r="O725">
        <v>1.42</v>
      </c>
      <c r="P725">
        <v>5.07</v>
      </c>
      <c r="Q725">
        <v>3.35</v>
      </c>
      <c r="R725">
        <v>4.49</v>
      </c>
      <c r="S725">
        <v>0.4</v>
      </c>
    </row>
    <row r="726" spans="1:23" x14ac:dyDescent="0.25">
      <c r="A726">
        <v>9404</v>
      </c>
      <c r="B726" t="s">
        <v>2136</v>
      </c>
      <c r="C726">
        <v>2</v>
      </c>
      <c r="D726">
        <v>1</v>
      </c>
      <c r="E726">
        <v>4.3099999999999996</v>
      </c>
      <c r="F726">
        <v>0</v>
      </c>
      <c r="G726">
        <v>30</v>
      </c>
      <c r="H726">
        <v>0</v>
      </c>
      <c r="I726">
        <v>30</v>
      </c>
      <c r="J726">
        <v>30</v>
      </c>
      <c r="K726">
        <v>14</v>
      </c>
      <c r="L726">
        <v>3</v>
      </c>
      <c r="M726">
        <v>24</v>
      </c>
      <c r="N726">
        <v>15</v>
      </c>
      <c r="O726">
        <v>1.49</v>
      </c>
      <c r="P726">
        <v>7.07</v>
      </c>
      <c r="Q726">
        <v>4.53</v>
      </c>
      <c r="R726">
        <v>4.49</v>
      </c>
      <c r="S726">
        <v>-0.1</v>
      </c>
    </row>
    <row r="727" spans="1:23" x14ac:dyDescent="0.25">
      <c r="A727">
        <v>8586</v>
      </c>
      <c r="B727" t="s">
        <v>2152</v>
      </c>
      <c r="C727">
        <v>7</v>
      </c>
      <c r="D727">
        <v>8</v>
      </c>
      <c r="E727">
        <v>4.55</v>
      </c>
      <c r="F727">
        <v>21</v>
      </c>
      <c r="G727">
        <v>21</v>
      </c>
      <c r="H727">
        <v>0</v>
      </c>
      <c r="I727">
        <v>119</v>
      </c>
      <c r="J727">
        <v>124</v>
      </c>
      <c r="K727">
        <v>60</v>
      </c>
      <c r="L727">
        <v>15</v>
      </c>
      <c r="M727">
        <v>77</v>
      </c>
      <c r="N727">
        <v>38</v>
      </c>
      <c r="O727">
        <v>1.37</v>
      </c>
      <c r="P727">
        <v>5.8</v>
      </c>
      <c r="Q727">
        <v>2.92</v>
      </c>
      <c r="R727">
        <v>4.49</v>
      </c>
      <c r="S727">
        <v>0.9</v>
      </c>
      <c r="U727" s="1">
        <v>-2</v>
      </c>
      <c r="V727" s="1">
        <v>-2</v>
      </c>
      <c r="W727" s="1">
        <v>8</v>
      </c>
    </row>
    <row r="728" spans="1:23" x14ac:dyDescent="0.25">
      <c r="A728" t="s">
        <v>16724</v>
      </c>
      <c r="B728" t="s">
        <v>16725</v>
      </c>
      <c r="C728">
        <v>3</v>
      </c>
      <c r="D728">
        <v>3</v>
      </c>
      <c r="E728">
        <v>4.68</v>
      </c>
      <c r="F728">
        <v>8</v>
      </c>
      <c r="G728">
        <v>9</v>
      </c>
      <c r="H728">
        <v>0</v>
      </c>
      <c r="I728">
        <v>49</v>
      </c>
      <c r="J728">
        <v>53</v>
      </c>
      <c r="K728">
        <v>26</v>
      </c>
      <c r="L728">
        <v>6</v>
      </c>
      <c r="M728">
        <v>29</v>
      </c>
      <c r="N728">
        <v>16</v>
      </c>
      <c r="O728">
        <v>1.4</v>
      </c>
      <c r="P728">
        <v>5.28</v>
      </c>
      <c r="Q728">
        <v>2.99</v>
      </c>
      <c r="R728">
        <v>4.49</v>
      </c>
      <c r="S728">
        <v>0.3</v>
      </c>
    </row>
    <row r="729" spans="1:23" x14ac:dyDescent="0.25">
      <c r="A729">
        <v>5673</v>
      </c>
      <c r="B729" t="s">
        <v>2176</v>
      </c>
      <c r="C729">
        <v>1</v>
      </c>
      <c r="D729">
        <v>2</v>
      </c>
      <c r="E729">
        <v>4.7</v>
      </c>
      <c r="F729">
        <v>0</v>
      </c>
      <c r="G729">
        <v>30</v>
      </c>
      <c r="H729">
        <v>0</v>
      </c>
      <c r="I729">
        <v>30</v>
      </c>
      <c r="J729">
        <v>32</v>
      </c>
      <c r="K729">
        <v>16</v>
      </c>
      <c r="L729">
        <v>3</v>
      </c>
      <c r="M729">
        <v>18</v>
      </c>
      <c r="N729">
        <v>11</v>
      </c>
      <c r="O729">
        <v>1.43</v>
      </c>
      <c r="P729">
        <v>5.28</v>
      </c>
      <c r="Q729">
        <v>3.27</v>
      </c>
      <c r="R729">
        <v>4.49</v>
      </c>
      <c r="S729">
        <v>-0.1</v>
      </c>
    </row>
    <row r="730" spans="1:23" x14ac:dyDescent="0.25">
      <c r="A730" t="s">
        <v>16722</v>
      </c>
      <c r="B730" t="s">
        <v>16723</v>
      </c>
      <c r="C730">
        <v>3</v>
      </c>
      <c r="D730">
        <v>3</v>
      </c>
      <c r="E730">
        <v>4.67</v>
      </c>
      <c r="F730">
        <v>8</v>
      </c>
      <c r="G730">
        <v>8</v>
      </c>
      <c r="H730">
        <v>0</v>
      </c>
      <c r="I730">
        <v>50</v>
      </c>
      <c r="J730">
        <v>51</v>
      </c>
      <c r="K730">
        <v>26</v>
      </c>
      <c r="L730">
        <v>5</v>
      </c>
      <c r="M730">
        <v>32</v>
      </c>
      <c r="N730">
        <v>21</v>
      </c>
      <c r="O730">
        <v>1.44</v>
      </c>
      <c r="P730">
        <v>5.84</v>
      </c>
      <c r="Q730">
        <v>3.74</v>
      </c>
      <c r="R730">
        <v>4.5</v>
      </c>
      <c r="S730">
        <v>0.4</v>
      </c>
    </row>
    <row r="731" spans="1:23" x14ac:dyDescent="0.25">
      <c r="A731">
        <v>6428</v>
      </c>
      <c r="B731" t="s">
        <v>2365</v>
      </c>
      <c r="C731">
        <v>2</v>
      </c>
      <c r="D731">
        <v>1</v>
      </c>
      <c r="E731">
        <v>4.29</v>
      </c>
      <c r="F731">
        <v>0</v>
      </c>
      <c r="G731">
        <v>30</v>
      </c>
      <c r="H731">
        <v>0</v>
      </c>
      <c r="I731">
        <v>30</v>
      </c>
      <c r="J731">
        <v>31</v>
      </c>
      <c r="K731">
        <v>14</v>
      </c>
      <c r="L731">
        <v>3</v>
      </c>
      <c r="M731">
        <v>20</v>
      </c>
      <c r="N731">
        <v>13</v>
      </c>
      <c r="O731">
        <v>1.45</v>
      </c>
      <c r="P731">
        <v>6</v>
      </c>
      <c r="Q731">
        <v>3.85</v>
      </c>
      <c r="R731">
        <v>4.5</v>
      </c>
      <c r="S731">
        <v>-0.1</v>
      </c>
    </row>
    <row r="732" spans="1:23" x14ac:dyDescent="0.25">
      <c r="A732">
        <v>2913</v>
      </c>
      <c r="B732" t="s">
        <v>16721</v>
      </c>
      <c r="C732">
        <v>2</v>
      </c>
      <c r="D732">
        <v>1</v>
      </c>
      <c r="E732">
        <v>4.33</v>
      </c>
      <c r="F732">
        <v>0</v>
      </c>
      <c r="G732">
        <v>30</v>
      </c>
      <c r="H732">
        <v>0</v>
      </c>
      <c r="I732">
        <v>30</v>
      </c>
      <c r="J732">
        <v>30</v>
      </c>
      <c r="K732">
        <v>14</v>
      </c>
      <c r="L732">
        <v>3</v>
      </c>
      <c r="M732">
        <v>22</v>
      </c>
      <c r="N732">
        <v>14</v>
      </c>
      <c r="O732">
        <v>1.47</v>
      </c>
      <c r="P732">
        <v>6.57</v>
      </c>
      <c r="Q732">
        <v>4.13</v>
      </c>
      <c r="R732">
        <v>4.5</v>
      </c>
      <c r="S732">
        <v>-0.1</v>
      </c>
    </row>
    <row r="733" spans="1:23" x14ac:dyDescent="0.25">
      <c r="A733">
        <v>3107</v>
      </c>
      <c r="B733" t="s">
        <v>2272</v>
      </c>
      <c r="C733">
        <v>2</v>
      </c>
      <c r="D733">
        <v>1</v>
      </c>
      <c r="E733">
        <v>4.34</v>
      </c>
      <c r="F733">
        <v>0</v>
      </c>
      <c r="G733">
        <v>30</v>
      </c>
      <c r="H733">
        <v>0</v>
      </c>
      <c r="I733">
        <v>30</v>
      </c>
      <c r="J733">
        <v>31</v>
      </c>
      <c r="K733">
        <v>14</v>
      </c>
      <c r="L733">
        <v>3</v>
      </c>
      <c r="M733">
        <v>20</v>
      </c>
      <c r="N733">
        <v>13</v>
      </c>
      <c r="O733">
        <v>1.46</v>
      </c>
      <c r="P733">
        <v>5.9</v>
      </c>
      <c r="Q733">
        <v>3.92</v>
      </c>
      <c r="R733">
        <v>4.5</v>
      </c>
      <c r="S733">
        <v>-0.1</v>
      </c>
    </row>
    <row r="734" spans="1:23" x14ac:dyDescent="0.25">
      <c r="A734">
        <v>5924</v>
      </c>
      <c r="B734" t="s">
        <v>16720</v>
      </c>
      <c r="C734">
        <v>2</v>
      </c>
      <c r="D734">
        <v>1</v>
      </c>
      <c r="E734">
        <v>4.1900000000000004</v>
      </c>
      <c r="F734">
        <v>0</v>
      </c>
      <c r="G734">
        <v>30</v>
      </c>
      <c r="H734">
        <v>0</v>
      </c>
      <c r="I734">
        <v>30</v>
      </c>
      <c r="J734">
        <v>29</v>
      </c>
      <c r="K734">
        <v>14</v>
      </c>
      <c r="L734">
        <v>4</v>
      </c>
      <c r="M734">
        <v>24</v>
      </c>
      <c r="N734">
        <v>14</v>
      </c>
      <c r="O734">
        <v>1.43</v>
      </c>
      <c r="P734">
        <v>7.22</v>
      </c>
      <c r="Q734">
        <v>4.0999999999999996</v>
      </c>
      <c r="R734">
        <v>4.5</v>
      </c>
      <c r="S734">
        <v>-0.1</v>
      </c>
    </row>
    <row r="735" spans="1:23" x14ac:dyDescent="0.25">
      <c r="A735" t="s">
        <v>16718</v>
      </c>
      <c r="B735" t="s">
        <v>16719</v>
      </c>
      <c r="C735">
        <v>3</v>
      </c>
      <c r="D735">
        <v>3</v>
      </c>
      <c r="E735">
        <v>4.71</v>
      </c>
      <c r="F735">
        <v>8</v>
      </c>
      <c r="G735">
        <v>9</v>
      </c>
      <c r="H735">
        <v>0</v>
      </c>
      <c r="I735">
        <v>50</v>
      </c>
      <c r="J735">
        <v>54</v>
      </c>
      <c r="K735">
        <v>26</v>
      </c>
      <c r="L735">
        <v>6</v>
      </c>
      <c r="M735">
        <v>26</v>
      </c>
      <c r="N735">
        <v>16</v>
      </c>
      <c r="O735">
        <v>1.41</v>
      </c>
      <c r="P735">
        <v>4.79</v>
      </c>
      <c r="Q735">
        <v>2.88</v>
      </c>
      <c r="R735">
        <v>4.5</v>
      </c>
      <c r="S735">
        <v>0.3</v>
      </c>
    </row>
    <row r="736" spans="1:23" x14ac:dyDescent="0.25">
      <c r="A736">
        <v>290</v>
      </c>
      <c r="B736" t="s">
        <v>16717</v>
      </c>
      <c r="C736">
        <v>2</v>
      </c>
      <c r="D736">
        <v>1</v>
      </c>
      <c r="E736">
        <v>4.32</v>
      </c>
      <c r="F736">
        <v>0</v>
      </c>
      <c r="G736">
        <v>30</v>
      </c>
      <c r="H736">
        <v>0</v>
      </c>
      <c r="I736">
        <v>30</v>
      </c>
      <c r="J736">
        <v>30</v>
      </c>
      <c r="K736">
        <v>14</v>
      </c>
      <c r="L736">
        <v>3</v>
      </c>
      <c r="M736">
        <v>23</v>
      </c>
      <c r="N736">
        <v>14</v>
      </c>
      <c r="O736">
        <v>1.47</v>
      </c>
      <c r="P736">
        <v>7</v>
      </c>
      <c r="Q736">
        <v>4.3099999999999996</v>
      </c>
      <c r="R736">
        <v>4.5</v>
      </c>
      <c r="S736">
        <v>-0.1</v>
      </c>
    </row>
    <row r="737" spans="1:19" x14ac:dyDescent="0.25">
      <c r="A737" t="s">
        <v>16715</v>
      </c>
      <c r="B737" t="s">
        <v>16716</v>
      </c>
      <c r="C737">
        <v>3</v>
      </c>
      <c r="D737">
        <v>3</v>
      </c>
      <c r="E737">
        <v>4.7300000000000004</v>
      </c>
      <c r="F737">
        <v>8</v>
      </c>
      <c r="G737">
        <v>9</v>
      </c>
      <c r="H737">
        <v>0</v>
      </c>
      <c r="I737">
        <v>50</v>
      </c>
      <c r="J737">
        <v>53</v>
      </c>
      <c r="K737">
        <v>26</v>
      </c>
      <c r="L737">
        <v>5</v>
      </c>
      <c r="M737">
        <v>27</v>
      </c>
      <c r="N737">
        <v>18</v>
      </c>
      <c r="O737">
        <v>1.43</v>
      </c>
      <c r="P737">
        <v>4.97</v>
      </c>
      <c r="Q737">
        <v>3.18</v>
      </c>
      <c r="R737">
        <v>4.5</v>
      </c>
      <c r="S737">
        <v>0.3</v>
      </c>
    </row>
    <row r="738" spans="1:19" x14ac:dyDescent="0.25">
      <c r="A738">
        <v>5890</v>
      </c>
      <c r="B738" t="s">
        <v>16714</v>
      </c>
      <c r="C738">
        <v>2</v>
      </c>
      <c r="D738">
        <v>1</v>
      </c>
      <c r="E738">
        <v>4.34</v>
      </c>
      <c r="F738">
        <v>0</v>
      </c>
      <c r="G738">
        <v>29</v>
      </c>
      <c r="H738">
        <v>0</v>
      </c>
      <c r="I738">
        <v>31</v>
      </c>
      <c r="J738">
        <v>33</v>
      </c>
      <c r="K738">
        <v>15</v>
      </c>
      <c r="L738">
        <v>4</v>
      </c>
      <c r="M738">
        <v>18</v>
      </c>
      <c r="N738">
        <v>10</v>
      </c>
      <c r="O738">
        <v>1.4</v>
      </c>
      <c r="P738">
        <v>5.29</v>
      </c>
      <c r="Q738">
        <v>2.99</v>
      </c>
      <c r="R738">
        <v>4.5</v>
      </c>
      <c r="S738">
        <v>-0.1</v>
      </c>
    </row>
    <row r="739" spans="1:19" x14ac:dyDescent="0.25">
      <c r="A739">
        <v>1783</v>
      </c>
      <c r="B739" t="s">
        <v>2485</v>
      </c>
      <c r="C739">
        <v>3</v>
      </c>
      <c r="D739">
        <v>3</v>
      </c>
      <c r="E739">
        <v>4.46</v>
      </c>
      <c r="F739">
        <v>5</v>
      </c>
      <c r="G739">
        <v>25</v>
      </c>
      <c r="H739">
        <v>0</v>
      </c>
      <c r="I739">
        <v>50</v>
      </c>
      <c r="J739">
        <v>51</v>
      </c>
      <c r="K739">
        <v>25</v>
      </c>
      <c r="L739">
        <v>5</v>
      </c>
      <c r="M739">
        <v>34</v>
      </c>
      <c r="N739">
        <v>21</v>
      </c>
      <c r="O739">
        <v>1.43</v>
      </c>
      <c r="P739">
        <v>6.04</v>
      </c>
      <c r="Q739">
        <v>3.7</v>
      </c>
      <c r="R739">
        <v>4.51</v>
      </c>
      <c r="S739">
        <v>0</v>
      </c>
    </row>
    <row r="740" spans="1:19" x14ac:dyDescent="0.25">
      <c r="A740">
        <v>9356</v>
      </c>
      <c r="B740" t="s">
        <v>2164</v>
      </c>
      <c r="C740">
        <v>2</v>
      </c>
      <c r="D740">
        <v>1</v>
      </c>
      <c r="E740">
        <v>4.38</v>
      </c>
      <c r="F740">
        <v>0</v>
      </c>
      <c r="G740">
        <v>30</v>
      </c>
      <c r="H740">
        <v>0</v>
      </c>
      <c r="I740">
        <v>30</v>
      </c>
      <c r="J740">
        <v>30</v>
      </c>
      <c r="K740">
        <v>15</v>
      </c>
      <c r="L740">
        <v>3</v>
      </c>
      <c r="M740">
        <v>21</v>
      </c>
      <c r="N740">
        <v>15</v>
      </c>
      <c r="O740">
        <v>1.51</v>
      </c>
      <c r="P740">
        <v>6.27</v>
      </c>
      <c r="Q740">
        <v>4.55</v>
      </c>
      <c r="R740">
        <v>4.51</v>
      </c>
      <c r="S740">
        <v>-0.1</v>
      </c>
    </row>
    <row r="741" spans="1:19" x14ac:dyDescent="0.25">
      <c r="A741" t="s">
        <v>16712</v>
      </c>
      <c r="B741" t="s">
        <v>16713</v>
      </c>
      <c r="C741">
        <v>3</v>
      </c>
      <c r="D741">
        <v>3</v>
      </c>
      <c r="E741">
        <v>4.6399999999999997</v>
      </c>
      <c r="F741">
        <v>8</v>
      </c>
      <c r="G741">
        <v>9</v>
      </c>
      <c r="H741">
        <v>0</v>
      </c>
      <c r="I741">
        <v>50</v>
      </c>
      <c r="J741">
        <v>52</v>
      </c>
      <c r="K741">
        <v>26</v>
      </c>
      <c r="L741">
        <v>6</v>
      </c>
      <c r="M741">
        <v>31</v>
      </c>
      <c r="N741">
        <v>17</v>
      </c>
      <c r="O741">
        <v>1.4</v>
      </c>
      <c r="P741">
        <v>5.72</v>
      </c>
      <c r="Q741">
        <v>3.14</v>
      </c>
      <c r="R741">
        <v>4.51</v>
      </c>
      <c r="S741">
        <v>0.3</v>
      </c>
    </row>
    <row r="742" spans="1:19" x14ac:dyDescent="0.25">
      <c r="A742">
        <v>4544</v>
      </c>
      <c r="B742" t="s">
        <v>16711</v>
      </c>
      <c r="C742">
        <v>2</v>
      </c>
      <c r="D742">
        <v>1</v>
      </c>
      <c r="E742">
        <v>4.34</v>
      </c>
      <c r="F742">
        <v>0</v>
      </c>
      <c r="G742">
        <v>30</v>
      </c>
      <c r="H742">
        <v>0</v>
      </c>
      <c r="I742">
        <v>30</v>
      </c>
      <c r="J742">
        <v>30</v>
      </c>
      <c r="K742">
        <v>14</v>
      </c>
      <c r="L742">
        <v>3</v>
      </c>
      <c r="M742">
        <v>22</v>
      </c>
      <c r="N742">
        <v>14</v>
      </c>
      <c r="O742">
        <v>1.47</v>
      </c>
      <c r="P742">
        <v>6.5</v>
      </c>
      <c r="Q742">
        <v>4.16</v>
      </c>
      <c r="R742">
        <v>4.51</v>
      </c>
      <c r="S742">
        <v>-0.1</v>
      </c>
    </row>
    <row r="743" spans="1:19" x14ac:dyDescent="0.25">
      <c r="A743" t="s">
        <v>16709</v>
      </c>
      <c r="B743" t="s">
        <v>16710</v>
      </c>
      <c r="C743">
        <v>3</v>
      </c>
      <c r="D743">
        <v>3</v>
      </c>
      <c r="E743">
        <v>4.68</v>
      </c>
      <c r="F743">
        <v>8</v>
      </c>
      <c r="G743">
        <v>8</v>
      </c>
      <c r="H743">
        <v>0</v>
      </c>
      <c r="I743">
        <v>50</v>
      </c>
      <c r="J743">
        <v>53</v>
      </c>
      <c r="K743">
        <v>26</v>
      </c>
      <c r="L743">
        <v>6</v>
      </c>
      <c r="M743">
        <v>30</v>
      </c>
      <c r="N743">
        <v>18</v>
      </c>
      <c r="O743">
        <v>1.42</v>
      </c>
      <c r="P743">
        <v>5.38</v>
      </c>
      <c r="Q743">
        <v>3.26</v>
      </c>
      <c r="R743">
        <v>4.51</v>
      </c>
      <c r="S743">
        <v>0.4</v>
      </c>
    </row>
    <row r="744" spans="1:19" x14ac:dyDescent="0.25">
      <c r="A744">
        <v>7513</v>
      </c>
      <c r="B744" t="s">
        <v>2327</v>
      </c>
      <c r="C744">
        <v>2</v>
      </c>
      <c r="D744">
        <v>1</v>
      </c>
      <c r="E744">
        <v>4.4400000000000004</v>
      </c>
      <c r="F744">
        <v>0</v>
      </c>
      <c r="G744">
        <v>30</v>
      </c>
      <c r="H744">
        <v>10</v>
      </c>
      <c r="I744">
        <v>30</v>
      </c>
      <c r="J744">
        <v>33</v>
      </c>
      <c r="K744">
        <v>15</v>
      </c>
      <c r="L744">
        <v>3</v>
      </c>
      <c r="M744">
        <v>14</v>
      </c>
      <c r="N744">
        <v>12</v>
      </c>
      <c r="O744">
        <v>1.49</v>
      </c>
      <c r="P744">
        <v>4.34</v>
      </c>
      <c r="Q744">
        <v>3.46</v>
      </c>
      <c r="R744">
        <v>4.51</v>
      </c>
      <c r="S744">
        <v>-0.1</v>
      </c>
    </row>
    <row r="745" spans="1:19" x14ac:dyDescent="0.25">
      <c r="A745">
        <v>1579</v>
      </c>
      <c r="B745" t="s">
        <v>16708</v>
      </c>
      <c r="C745">
        <v>2</v>
      </c>
      <c r="D745">
        <v>1</v>
      </c>
      <c r="E745">
        <v>4.3</v>
      </c>
      <c r="F745">
        <v>0</v>
      </c>
      <c r="G745">
        <v>30</v>
      </c>
      <c r="H745">
        <v>0</v>
      </c>
      <c r="I745">
        <v>30</v>
      </c>
      <c r="J745">
        <v>31</v>
      </c>
      <c r="K745">
        <v>14</v>
      </c>
      <c r="L745">
        <v>3</v>
      </c>
      <c r="M745">
        <v>21</v>
      </c>
      <c r="N745">
        <v>13</v>
      </c>
      <c r="O745">
        <v>1.44</v>
      </c>
      <c r="P745">
        <v>6.31</v>
      </c>
      <c r="Q745">
        <v>3.75</v>
      </c>
      <c r="R745">
        <v>4.51</v>
      </c>
      <c r="S745">
        <v>-0.1</v>
      </c>
    </row>
    <row r="746" spans="1:19" x14ac:dyDescent="0.25">
      <c r="A746" t="s">
        <v>16706</v>
      </c>
      <c r="B746" t="s">
        <v>16707</v>
      </c>
      <c r="C746">
        <v>3</v>
      </c>
      <c r="D746">
        <v>3</v>
      </c>
      <c r="E746">
        <v>4.71</v>
      </c>
      <c r="F746">
        <v>8</v>
      </c>
      <c r="G746">
        <v>9</v>
      </c>
      <c r="H746">
        <v>0</v>
      </c>
      <c r="I746">
        <v>49</v>
      </c>
      <c r="J746">
        <v>52</v>
      </c>
      <c r="K746">
        <v>26</v>
      </c>
      <c r="L746">
        <v>5</v>
      </c>
      <c r="M746">
        <v>30</v>
      </c>
      <c r="N746">
        <v>19</v>
      </c>
      <c r="O746">
        <v>1.44</v>
      </c>
      <c r="P746">
        <v>5.49</v>
      </c>
      <c r="Q746">
        <v>3.46</v>
      </c>
      <c r="R746">
        <v>4.51</v>
      </c>
      <c r="S746">
        <v>0.3</v>
      </c>
    </row>
    <row r="747" spans="1:19" x14ac:dyDescent="0.25">
      <c r="A747">
        <v>5284</v>
      </c>
      <c r="B747" t="s">
        <v>16705</v>
      </c>
      <c r="C747">
        <v>2</v>
      </c>
      <c r="D747">
        <v>1</v>
      </c>
      <c r="E747">
        <v>4.34</v>
      </c>
      <c r="F747">
        <v>0</v>
      </c>
      <c r="G747">
        <v>30</v>
      </c>
      <c r="H747">
        <v>0</v>
      </c>
      <c r="I747">
        <v>30</v>
      </c>
      <c r="J747">
        <v>29</v>
      </c>
      <c r="K747">
        <v>14</v>
      </c>
      <c r="L747">
        <v>3</v>
      </c>
      <c r="M747">
        <v>23</v>
      </c>
      <c r="N747">
        <v>15</v>
      </c>
      <c r="O747">
        <v>1.49</v>
      </c>
      <c r="P747">
        <v>7</v>
      </c>
      <c r="Q747">
        <v>4.62</v>
      </c>
      <c r="R747">
        <v>4.51</v>
      </c>
      <c r="S747">
        <v>-0.1</v>
      </c>
    </row>
    <row r="748" spans="1:19" x14ac:dyDescent="0.25">
      <c r="A748">
        <v>5231</v>
      </c>
      <c r="B748" t="s">
        <v>2405</v>
      </c>
      <c r="C748">
        <v>2</v>
      </c>
      <c r="D748">
        <v>2</v>
      </c>
      <c r="E748">
        <v>4.6100000000000003</v>
      </c>
      <c r="F748">
        <v>8</v>
      </c>
      <c r="G748">
        <v>8</v>
      </c>
      <c r="H748">
        <v>0</v>
      </c>
      <c r="I748">
        <v>50</v>
      </c>
      <c r="J748">
        <v>52</v>
      </c>
      <c r="K748">
        <v>26</v>
      </c>
      <c r="L748">
        <v>5</v>
      </c>
      <c r="M748">
        <v>32</v>
      </c>
      <c r="N748">
        <v>22</v>
      </c>
      <c r="O748">
        <v>1.48</v>
      </c>
      <c r="P748">
        <v>5.76</v>
      </c>
      <c r="Q748">
        <v>3.89</v>
      </c>
      <c r="R748">
        <v>4.51</v>
      </c>
      <c r="S748">
        <v>0.4</v>
      </c>
    </row>
    <row r="749" spans="1:19" x14ac:dyDescent="0.25">
      <c r="A749" t="s">
        <v>16703</v>
      </c>
      <c r="B749" t="s">
        <v>16704</v>
      </c>
      <c r="C749">
        <v>2</v>
      </c>
      <c r="D749">
        <v>1</v>
      </c>
      <c r="E749">
        <v>4.34</v>
      </c>
      <c r="F749">
        <v>0</v>
      </c>
      <c r="G749">
        <v>30</v>
      </c>
      <c r="H749">
        <v>0</v>
      </c>
      <c r="I749">
        <v>30</v>
      </c>
      <c r="J749">
        <v>30</v>
      </c>
      <c r="K749">
        <v>14</v>
      </c>
      <c r="L749">
        <v>3</v>
      </c>
      <c r="M749">
        <v>20</v>
      </c>
      <c r="N749">
        <v>15</v>
      </c>
      <c r="O749">
        <v>1.48</v>
      </c>
      <c r="P749">
        <v>6.1</v>
      </c>
      <c r="Q749">
        <v>4.3600000000000003</v>
      </c>
      <c r="R749">
        <v>4.51</v>
      </c>
      <c r="S749">
        <v>-0.1</v>
      </c>
    </row>
    <row r="750" spans="1:19" x14ac:dyDescent="0.25">
      <c r="A750">
        <v>9258</v>
      </c>
      <c r="B750" t="s">
        <v>2233</v>
      </c>
      <c r="C750">
        <v>2</v>
      </c>
      <c r="D750">
        <v>1</v>
      </c>
      <c r="E750">
        <v>4.37</v>
      </c>
      <c r="F750">
        <v>0</v>
      </c>
      <c r="G750">
        <v>30</v>
      </c>
      <c r="H750">
        <v>0</v>
      </c>
      <c r="I750">
        <v>30</v>
      </c>
      <c r="J750">
        <v>32</v>
      </c>
      <c r="K750">
        <v>15</v>
      </c>
      <c r="L750">
        <v>3</v>
      </c>
      <c r="M750">
        <v>19</v>
      </c>
      <c r="N750">
        <v>12</v>
      </c>
      <c r="O750">
        <v>1.44</v>
      </c>
      <c r="P750">
        <v>5.69</v>
      </c>
      <c r="Q750">
        <v>3.5</v>
      </c>
      <c r="R750">
        <v>4.51</v>
      </c>
      <c r="S750">
        <v>-0.1</v>
      </c>
    </row>
    <row r="751" spans="1:19" x14ac:dyDescent="0.25">
      <c r="A751">
        <v>4534</v>
      </c>
      <c r="B751" t="s">
        <v>1914</v>
      </c>
      <c r="C751">
        <v>2</v>
      </c>
      <c r="D751">
        <v>1</v>
      </c>
      <c r="E751">
        <v>4.29</v>
      </c>
      <c r="F751">
        <v>0</v>
      </c>
      <c r="G751">
        <v>30</v>
      </c>
      <c r="H751">
        <v>0</v>
      </c>
      <c r="I751">
        <v>30</v>
      </c>
      <c r="J751">
        <v>31</v>
      </c>
      <c r="K751">
        <v>14</v>
      </c>
      <c r="L751">
        <v>3</v>
      </c>
      <c r="M751">
        <v>19</v>
      </c>
      <c r="N751">
        <v>12</v>
      </c>
      <c r="O751">
        <v>1.43</v>
      </c>
      <c r="P751">
        <v>5.77</v>
      </c>
      <c r="Q751">
        <v>3.61</v>
      </c>
      <c r="R751">
        <v>4.51</v>
      </c>
      <c r="S751">
        <v>-0.1</v>
      </c>
    </row>
    <row r="752" spans="1:19" x14ac:dyDescent="0.25">
      <c r="A752">
        <v>4402</v>
      </c>
      <c r="B752" t="s">
        <v>16702</v>
      </c>
      <c r="C752">
        <v>2</v>
      </c>
      <c r="D752">
        <v>1</v>
      </c>
      <c r="E752">
        <v>4.32</v>
      </c>
      <c r="F752">
        <v>0</v>
      </c>
      <c r="G752">
        <v>30</v>
      </c>
      <c r="H752">
        <v>0</v>
      </c>
      <c r="I752">
        <v>30</v>
      </c>
      <c r="J752">
        <v>29</v>
      </c>
      <c r="K752">
        <v>14</v>
      </c>
      <c r="L752">
        <v>3</v>
      </c>
      <c r="M752">
        <v>23</v>
      </c>
      <c r="N752">
        <v>16</v>
      </c>
      <c r="O752">
        <v>1.5</v>
      </c>
      <c r="P752">
        <v>6.93</v>
      </c>
      <c r="Q752">
        <v>4.7699999999999996</v>
      </c>
      <c r="R752">
        <v>4.51</v>
      </c>
      <c r="S752">
        <v>-0.1</v>
      </c>
    </row>
    <row r="753" spans="1:23" x14ac:dyDescent="0.25">
      <c r="A753">
        <v>9784</v>
      </c>
      <c r="B753" t="s">
        <v>1543</v>
      </c>
      <c r="C753">
        <v>3</v>
      </c>
      <c r="D753">
        <v>3</v>
      </c>
      <c r="E753">
        <v>4.57</v>
      </c>
      <c r="F753">
        <v>8</v>
      </c>
      <c r="G753">
        <v>14</v>
      </c>
      <c r="H753">
        <v>0</v>
      </c>
      <c r="I753">
        <v>50</v>
      </c>
      <c r="J753">
        <v>51</v>
      </c>
      <c r="K753">
        <v>25</v>
      </c>
      <c r="L753">
        <v>5</v>
      </c>
      <c r="M753">
        <v>34</v>
      </c>
      <c r="N753">
        <v>22</v>
      </c>
      <c r="O753">
        <v>1.45</v>
      </c>
      <c r="P753">
        <v>6.02</v>
      </c>
      <c r="Q753">
        <v>3.87</v>
      </c>
      <c r="R753">
        <v>4.51</v>
      </c>
      <c r="S753">
        <v>0.2</v>
      </c>
      <c r="U753" s="1">
        <v>-13</v>
      </c>
      <c r="V753" s="1">
        <v>-13</v>
      </c>
      <c r="W753" s="1">
        <v>-5</v>
      </c>
    </row>
    <row r="754" spans="1:23" x14ac:dyDescent="0.25">
      <c r="A754">
        <v>4036</v>
      </c>
      <c r="B754" t="s">
        <v>16701</v>
      </c>
      <c r="C754">
        <v>2</v>
      </c>
      <c r="D754">
        <v>1</v>
      </c>
      <c r="E754">
        <v>4.33</v>
      </c>
      <c r="F754">
        <v>0</v>
      </c>
      <c r="G754">
        <v>30</v>
      </c>
      <c r="H754">
        <v>0</v>
      </c>
      <c r="I754">
        <v>30</v>
      </c>
      <c r="J754">
        <v>29</v>
      </c>
      <c r="K754">
        <v>14</v>
      </c>
      <c r="L754">
        <v>3</v>
      </c>
      <c r="M754">
        <v>24</v>
      </c>
      <c r="N754">
        <v>17</v>
      </c>
      <c r="O754">
        <v>1.52</v>
      </c>
      <c r="P754">
        <v>7.13</v>
      </c>
      <c r="Q754">
        <v>4.99</v>
      </c>
      <c r="R754">
        <v>4.5199999999999996</v>
      </c>
      <c r="S754">
        <v>-0.1</v>
      </c>
    </row>
    <row r="755" spans="1:23" x14ac:dyDescent="0.25">
      <c r="A755" t="s">
        <v>2140</v>
      </c>
      <c r="B755" t="s">
        <v>2141</v>
      </c>
      <c r="C755">
        <v>5</v>
      </c>
      <c r="D755">
        <v>5</v>
      </c>
      <c r="E755">
        <v>4.63</v>
      </c>
      <c r="F755">
        <v>14</v>
      </c>
      <c r="G755">
        <v>14</v>
      </c>
      <c r="H755">
        <v>0</v>
      </c>
      <c r="I755">
        <v>84</v>
      </c>
      <c r="J755">
        <v>88</v>
      </c>
      <c r="K755">
        <v>43</v>
      </c>
      <c r="L755">
        <v>10</v>
      </c>
      <c r="M755">
        <v>55</v>
      </c>
      <c r="N755">
        <v>30</v>
      </c>
      <c r="O755">
        <v>1.4</v>
      </c>
      <c r="P755">
        <v>5.81</v>
      </c>
      <c r="Q755">
        <v>3.23</v>
      </c>
      <c r="R755">
        <v>4.5199999999999996</v>
      </c>
      <c r="S755">
        <v>0.6</v>
      </c>
      <c r="U755" s="1">
        <v>-10</v>
      </c>
      <c r="V755" s="1">
        <v>-10</v>
      </c>
      <c r="W755" s="1">
        <v>2</v>
      </c>
    </row>
    <row r="756" spans="1:23" x14ac:dyDescent="0.25">
      <c r="A756">
        <v>3805</v>
      </c>
      <c r="B756" t="s">
        <v>2359</v>
      </c>
      <c r="C756">
        <v>2</v>
      </c>
      <c r="D756">
        <v>1</v>
      </c>
      <c r="E756">
        <v>4.2300000000000004</v>
      </c>
      <c r="F756">
        <v>0</v>
      </c>
      <c r="G756">
        <v>30</v>
      </c>
      <c r="H756">
        <v>0</v>
      </c>
      <c r="I756">
        <v>30</v>
      </c>
      <c r="J756">
        <v>30</v>
      </c>
      <c r="K756">
        <v>14</v>
      </c>
      <c r="L756">
        <v>4</v>
      </c>
      <c r="M756">
        <v>22</v>
      </c>
      <c r="N756">
        <v>13</v>
      </c>
      <c r="O756">
        <v>1.44</v>
      </c>
      <c r="P756">
        <v>6.65</v>
      </c>
      <c r="Q756">
        <v>3.91</v>
      </c>
      <c r="R756">
        <v>4.5199999999999996</v>
      </c>
      <c r="S756">
        <v>-0.1</v>
      </c>
    </row>
    <row r="757" spans="1:23" x14ac:dyDescent="0.25">
      <c r="A757" t="s">
        <v>16699</v>
      </c>
      <c r="B757" t="s">
        <v>16700</v>
      </c>
      <c r="C757">
        <v>3</v>
      </c>
      <c r="D757">
        <v>3</v>
      </c>
      <c r="E757">
        <v>4.7</v>
      </c>
      <c r="F757">
        <v>8</v>
      </c>
      <c r="G757">
        <v>8</v>
      </c>
      <c r="H757">
        <v>0</v>
      </c>
      <c r="I757">
        <v>50</v>
      </c>
      <c r="J757">
        <v>51</v>
      </c>
      <c r="K757">
        <v>26</v>
      </c>
      <c r="L757">
        <v>5</v>
      </c>
      <c r="M757">
        <v>33</v>
      </c>
      <c r="N757">
        <v>21</v>
      </c>
      <c r="O757">
        <v>1.46</v>
      </c>
      <c r="P757">
        <v>5.87</v>
      </c>
      <c r="Q757">
        <v>3.86</v>
      </c>
      <c r="R757">
        <v>4.5199999999999996</v>
      </c>
      <c r="S757">
        <v>0.4</v>
      </c>
    </row>
    <row r="758" spans="1:23" x14ac:dyDescent="0.25">
      <c r="A758">
        <v>3462</v>
      </c>
      <c r="B758" t="s">
        <v>1756</v>
      </c>
      <c r="C758">
        <v>2</v>
      </c>
      <c r="D758">
        <v>1</v>
      </c>
      <c r="E758">
        <v>4.26</v>
      </c>
      <c r="F758">
        <v>0</v>
      </c>
      <c r="G758">
        <v>30</v>
      </c>
      <c r="H758">
        <v>0</v>
      </c>
      <c r="I758">
        <v>30</v>
      </c>
      <c r="J758">
        <v>29</v>
      </c>
      <c r="K758">
        <v>14</v>
      </c>
      <c r="L758">
        <v>3</v>
      </c>
      <c r="M758">
        <v>25</v>
      </c>
      <c r="N758">
        <v>16</v>
      </c>
      <c r="O758">
        <v>1.48</v>
      </c>
      <c r="P758">
        <v>7.47</v>
      </c>
      <c r="Q758">
        <v>4.71</v>
      </c>
      <c r="R758">
        <v>4.5199999999999996</v>
      </c>
      <c r="S758">
        <v>-0.1</v>
      </c>
    </row>
    <row r="759" spans="1:23" x14ac:dyDescent="0.25">
      <c r="A759">
        <v>8686</v>
      </c>
      <c r="B759" t="s">
        <v>16698</v>
      </c>
      <c r="C759">
        <v>2</v>
      </c>
      <c r="D759">
        <v>1</v>
      </c>
      <c r="E759">
        <v>4.3499999999999996</v>
      </c>
      <c r="F759">
        <v>7</v>
      </c>
      <c r="G759">
        <v>11</v>
      </c>
      <c r="H759">
        <v>0</v>
      </c>
      <c r="I759">
        <v>47</v>
      </c>
      <c r="J759">
        <v>51</v>
      </c>
      <c r="K759">
        <v>23</v>
      </c>
      <c r="L759">
        <v>5</v>
      </c>
      <c r="M759">
        <v>26</v>
      </c>
      <c r="N759">
        <v>16</v>
      </c>
      <c r="O759">
        <v>1.41</v>
      </c>
      <c r="P759">
        <v>4.95</v>
      </c>
      <c r="Q759">
        <v>2.97</v>
      </c>
      <c r="R759">
        <v>4.5199999999999996</v>
      </c>
      <c r="S759">
        <v>0.2</v>
      </c>
    </row>
    <row r="760" spans="1:23" x14ac:dyDescent="0.25">
      <c r="A760">
        <v>426</v>
      </c>
      <c r="B760" t="s">
        <v>1795</v>
      </c>
      <c r="C760">
        <v>2</v>
      </c>
      <c r="D760">
        <v>1</v>
      </c>
      <c r="E760">
        <v>4.29</v>
      </c>
      <c r="F760">
        <v>0</v>
      </c>
      <c r="G760">
        <v>30</v>
      </c>
      <c r="H760">
        <v>0</v>
      </c>
      <c r="I760">
        <v>30</v>
      </c>
      <c r="J760">
        <v>31</v>
      </c>
      <c r="K760">
        <v>14</v>
      </c>
      <c r="L760">
        <v>4</v>
      </c>
      <c r="M760">
        <v>20</v>
      </c>
      <c r="N760">
        <v>11</v>
      </c>
      <c r="O760">
        <v>1.42</v>
      </c>
      <c r="P760">
        <v>5.92</v>
      </c>
      <c r="Q760">
        <v>3.37</v>
      </c>
      <c r="R760">
        <v>4.5199999999999996</v>
      </c>
      <c r="S760">
        <v>-0.1</v>
      </c>
    </row>
    <row r="761" spans="1:23" x14ac:dyDescent="0.25">
      <c r="A761" t="s">
        <v>1920</v>
      </c>
      <c r="B761" t="s">
        <v>1921</v>
      </c>
      <c r="C761">
        <v>3</v>
      </c>
      <c r="D761">
        <v>3</v>
      </c>
      <c r="E761">
        <v>4.68</v>
      </c>
      <c r="F761">
        <v>8</v>
      </c>
      <c r="G761">
        <v>8</v>
      </c>
      <c r="H761">
        <v>0</v>
      </c>
      <c r="I761">
        <v>50</v>
      </c>
      <c r="J761">
        <v>52</v>
      </c>
      <c r="K761">
        <v>26</v>
      </c>
      <c r="L761">
        <v>6</v>
      </c>
      <c r="M761">
        <v>33</v>
      </c>
      <c r="N761">
        <v>20</v>
      </c>
      <c r="O761">
        <v>1.43</v>
      </c>
      <c r="P761">
        <v>5.95</v>
      </c>
      <c r="Q761">
        <v>3.55</v>
      </c>
      <c r="R761">
        <v>4.5199999999999996</v>
      </c>
      <c r="S761">
        <v>0.4</v>
      </c>
    </row>
    <row r="762" spans="1:23" x14ac:dyDescent="0.25">
      <c r="A762">
        <v>1601</v>
      </c>
      <c r="B762" t="s">
        <v>2420</v>
      </c>
      <c r="C762">
        <v>2</v>
      </c>
      <c r="D762">
        <v>1</v>
      </c>
      <c r="E762">
        <v>4.3899999999999997</v>
      </c>
      <c r="F762">
        <v>0</v>
      </c>
      <c r="G762">
        <v>30</v>
      </c>
      <c r="H762">
        <v>0</v>
      </c>
      <c r="I762">
        <v>30</v>
      </c>
      <c r="J762">
        <v>30</v>
      </c>
      <c r="K762">
        <v>15</v>
      </c>
      <c r="L762">
        <v>3</v>
      </c>
      <c r="M762">
        <v>21</v>
      </c>
      <c r="N762">
        <v>14</v>
      </c>
      <c r="O762">
        <v>1.48</v>
      </c>
      <c r="P762">
        <v>6.18</v>
      </c>
      <c r="Q762">
        <v>4.22</v>
      </c>
      <c r="R762">
        <v>4.5199999999999996</v>
      </c>
      <c r="S762">
        <v>-0.1</v>
      </c>
    </row>
    <row r="763" spans="1:23" x14ac:dyDescent="0.25">
      <c r="A763" t="s">
        <v>16696</v>
      </c>
      <c r="B763" t="s">
        <v>16697</v>
      </c>
      <c r="C763">
        <v>3</v>
      </c>
      <c r="D763">
        <v>3</v>
      </c>
      <c r="E763">
        <v>4.74</v>
      </c>
      <c r="F763">
        <v>8</v>
      </c>
      <c r="G763">
        <v>9</v>
      </c>
      <c r="H763">
        <v>0</v>
      </c>
      <c r="I763">
        <v>50</v>
      </c>
      <c r="J763">
        <v>52</v>
      </c>
      <c r="K763">
        <v>26</v>
      </c>
      <c r="L763">
        <v>5</v>
      </c>
      <c r="M763">
        <v>29</v>
      </c>
      <c r="N763">
        <v>20</v>
      </c>
      <c r="O763">
        <v>1.45</v>
      </c>
      <c r="P763">
        <v>5.34</v>
      </c>
      <c r="Q763">
        <v>3.59</v>
      </c>
      <c r="R763">
        <v>4.5199999999999996</v>
      </c>
      <c r="S763">
        <v>0.3</v>
      </c>
    </row>
    <row r="764" spans="1:23" x14ac:dyDescent="0.25">
      <c r="A764" t="s">
        <v>16694</v>
      </c>
      <c r="B764" t="s">
        <v>16695</v>
      </c>
      <c r="C764">
        <v>3</v>
      </c>
      <c r="D764">
        <v>3</v>
      </c>
      <c r="E764">
        <v>4.7</v>
      </c>
      <c r="F764">
        <v>8</v>
      </c>
      <c r="G764">
        <v>8</v>
      </c>
      <c r="H764">
        <v>0</v>
      </c>
      <c r="I764">
        <v>50</v>
      </c>
      <c r="J764">
        <v>53</v>
      </c>
      <c r="K764">
        <v>26</v>
      </c>
      <c r="L764">
        <v>6</v>
      </c>
      <c r="M764">
        <v>31</v>
      </c>
      <c r="N764">
        <v>19</v>
      </c>
      <c r="O764">
        <v>1.43</v>
      </c>
      <c r="P764">
        <v>5.59</v>
      </c>
      <c r="Q764">
        <v>3.45</v>
      </c>
      <c r="R764">
        <v>4.5199999999999996</v>
      </c>
      <c r="S764">
        <v>0.4</v>
      </c>
    </row>
    <row r="765" spans="1:23" x14ac:dyDescent="0.25">
      <c r="A765" t="s">
        <v>16692</v>
      </c>
      <c r="B765" t="s">
        <v>16693</v>
      </c>
      <c r="C765">
        <v>1</v>
      </c>
      <c r="D765">
        <v>2</v>
      </c>
      <c r="E765">
        <v>4.7300000000000004</v>
      </c>
      <c r="F765">
        <v>0</v>
      </c>
      <c r="G765">
        <v>30</v>
      </c>
      <c r="H765">
        <v>0</v>
      </c>
      <c r="I765">
        <v>30</v>
      </c>
      <c r="J765">
        <v>32</v>
      </c>
      <c r="K765">
        <v>16</v>
      </c>
      <c r="L765">
        <v>3</v>
      </c>
      <c r="M765">
        <v>17</v>
      </c>
      <c r="N765">
        <v>10</v>
      </c>
      <c r="O765">
        <v>1.42</v>
      </c>
      <c r="P765">
        <v>5.1100000000000003</v>
      </c>
      <c r="Q765">
        <v>3.07</v>
      </c>
      <c r="R765">
        <v>4.5199999999999996</v>
      </c>
      <c r="S765">
        <v>-0.1</v>
      </c>
    </row>
    <row r="766" spans="1:23" x14ac:dyDescent="0.25">
      <c r="A766">
        <v>7763</v>
      </c>
      <c r="B766" t="s">
        <v>2553</v>
      </c>
      <c r="C766">
        <v>2</v>
      </c>
      <c r="D766">
        <v>1</v>
      </c>
      <c r="E766">
        <v>4.3499999999999996</v>
      </c>
      <c r="F766">
        <v>0</v>
      </c>
      <c r="G766">
        <v>30</v>
      </c>
      <c r="H766">
        <v>0</v>
      </c>
      <c r="I766">
        <v>30</v>
      </c>
      <c r="J766">
        <v>31</v>
      </c>
      <c r="K766">
        <v>14</v>
      </c>
      <c r="L766">
        <v>3</v>
      </c>
      <c r="M766">
        <v>20</v>
      </c>
      <c r="N766">
        <v>13</v>
      </c>
      <c r="O766">
        <v>1.46</v>
      </c>
      <c r="P766">
        <v>6.14</v>
      </c>
      <c r="Q766">
        <v>3.85</v>
      </c>
      <c r="R766">
        <v>4.5199999999999996</v>
      </c>
      <c r="S766">
        <v>-0.1</v>
      </c>
    </row>
    <row r="767" spans="1:23" x14ac:dyDescent="0.25">
      <c r="A767" t="s">
        <v>16690</v>
      </c>
      <c r="B767" t="s">
        <v>16691</v>
      </c>
      <c r="C767">
        <v>3</v>
      </c>
      <c r="D767">
        <v>3</v>
      </c>
      <c r="E767">
        <v>4.7699999999999996</v>
      </c>
      <c r="F767">
        <v>8</v>
      </c>
      <c r="G767">
        <v>8</v>
      </c>
      <c r="H767">
        <v>0</v>
      </c>
      <c r="I767">
        <v>50</v>
      </c>
      <c r="J767">
        <v>55</v>
      </c>
      <c r="K767">
        <v>26</v>
      </c>
      <c r="L767">
        <v>5</v>
      </c>
      <c r="M767">
        <v>26</v>
      </c>
      <c r="N767">
        <v>16</v>
      </c>
      <c r="O767">
        <v>1.42</v>
      </c>
      <c r="P767">
        <v>4.6100000000000003</v>
      </c>
      <c r="Q767">
        <v>2.95</v>
      </c>
      <c r="R767">
        <v>4.5199999999999996</v>
      </c>
      <c r="S767">
        <v>0.4</v>
      </c>
    </row>
    <row r="768" spans="1:23" x14ac:dyDescent="0.25">
      <c r="A768">
        <v>3862</v>
      </c>
      <c r="B768" t="s">
        <v>2448</v>
      </c>
      <c r="C768">
        <v>4</v>
      </c>
      <c r="D768">
        <v>4</v>
      </c>
      <c r="E768">
        <v>4.76</v>
      </c>
      <c r="F768">
        <v>11</v>
      </c>
      <c r="G768">
        <v>11</v>
      </c>
      <c r="H768">
        <v>0</v>
      </c>
      <c r="I768">
        <v>62</v>
      </c>
      <c r="J768">
        <v>63</v>
      </c>
      <c r="K768">
        <v>33</v>
      </c>
      <c r="L768">
        <v>7</v>
      </c>
      <c r="M768">
        <v>44</v>
      </c>
      <c r="N768">
        <v>30</v>
      </c>
      <c r="O768">
        <v>1.5</v>
      </c>
      <c r="P768">
        <v>6.43</v>
      </c>
      <c r="Q768">
        <v>4.33</v>
      </c>
      <c r="R768">
        <v>4.53</v>
      </c>
      <c r="S768">
        <v>0.5</v>
      </c>
      <c r="U768" s="1">
        <v>-15</v>
      </c>
      <c r="V768" s="1">
        <v>-14</v>
      </c>
      <c r="W768" s="1">
        <v>-1</v>
      </c>
    </row>
    <row r="769" spans="1:23" x14ac:dyDescent="0.25">
      <c r="A769">
        <v>11562</v>
      </c>
      <c r="B769" t="s">
        <v>2158</v>
      </c>
      <c r="C769">
        <v>2</v>
      </c>
      <c r="D769">
        <v>1</v>
      </c>
      <c r="E769">
        <v>4.28</v>
      </c>
      <c r="F769">
        <v>0</v>
      </c>
      <c r="G769">
        <v>30</v>
      </c>
      <c r="H769">
        <v>0</v>
      </c>
      <c r="I769">
        <v>30</v>
      </c>
      <c r="J769">
        <v>29</v>
      </c>
      <c r="K769">
        <v>14</v>
      </c>
      <c r="L769">
        <v>3</v>
      </c>
      <c r="M769">
        <v>24</v>
      </c>
      <c r="N769">
        <v>15</v>
      </c>
      <c r="O769">
        <v>1.48</v>
      </c>
      <c r="P769">
        <v>7.19</v>
      </c>
      <c r="Q769">
        <v>4.57</v>
      </c>
      <c r="R769">
        <v>4.53</v>
      </c>
      <c r="S769">
        <v>-0.1</v>
      </c>
    </row>
    <row r="770" spans="1:23" x14ac:dyDescent="0.25">
      <c r="A770">
        <v>9080</v>
      </c>
      <c r="B770" t="s">
        <v>2431</v>
      </c>
      <c r="C770">
        <v>2</v>
      </c>
      <c r="D770">
        <v>1</v>
      </c>
      <c r="E770">
        <v>4.4000000000000004</v>
      </c>
      <c r="F770">
        <v>0</v>
      </c>
      <c r="G770">
        <v>30</v>
      </c>
      <c r="H770">
        <v>0</v>
      </c>
      <c r="I770">
        <v>30</v>
      </c>
      <c r="J770">
        <v>31</v>
      </c>
      <c r="K770">
        <v>15</v>
      </c>
      <c r="L770">
        <v>4</v>
      </c>
      <c r="M770">
        <v>21</v>
      </c>
      <c r="N770">
        <v>13</v>
      </c>
      <c r="O770">
        <v>1.46</v>
      </c>
      <c r="P770">
        <v>6.39</v>
      </c>
      <c r="Q770">
        <v>3.77</v>
      </c>
      <c r="R770">
        <v>4.53</v>
      </c>
      <c r="S770">
        <v>-0.1</v>
      </c>
    </row>
    <row r="771" spans="1:23" x14ac:dyDescent="0.25">
      <c r="A771">
        <v>4573</v>
      </c>
      <c r="B771" t="s">
        <v>16689</v>
      </c>
      <c r="C771">
        <v>2</v>
      </c>
      <c r="D771">
        <v>1</v>
      </c>
      <c r="E771">
        <v>4.3499999999999996</v>
      </c>
      <c r="F771">
        <v>0</v>
      </c>
      <c r="G771">
        <v>30</v>
      </c>
      <c r="H771">
        <v>0</v>
      </c>
      <c r="I771">
        <v>30</v>
      </c>
      <c r="J771">
        <v>31</v>
      </c>
      <c r="K771">
        <v>14</v>
      </c>
      <c r="L771">
        <v>4</v>
      </c>
      <c r="M771">
        <v>21</v>
      </c>
      <c r="N771">
        <v>13</v>
      </c>
      <c r="O771">
        <v>1.45</v>
      </c>
      <c r="P771">
        <v>6.33</v>
      </c>
      <c r="Q771">
        <v>3.83</v>
      </c>
      <c r="R771">
        <v>4.53</v>
      </c>
      <c r="S771">
        <v>-0.1</v>
      </c>
    </row>
    <row r="772" spans="1:23" x14ac:dyDescent="0.25">
      <c r="A772" t="s">
        <v>16687</v>
      </c>
      <c r="B772" t="s">
        <v>16688</v>
      </c>
      <c r="C772">
        <v>3</v>
      </c>
      <c r="D772">
        <v>3</v>
      </c>
      <c r="E772">
        <v>4.7300000000000004</v>
      </c>
      <c r="F772">
        <v>8</v>
      </c>
      <c r="G772">
        <v>9</v>
      </c>
      <c r="H772">
        <v>0</v>
      </c>
      <c r="I772">
        <v>49</v>
      </c>
      <c r="J772">
        <v>54</v>
      </c>
      <c r="K772">
        <v>26</v>
      </c>
      <c r="L772">
        <v>6</v>
      </c>
      <c r="M772">
        <v>27</v>
      </c>
      <c r="N772">
        <v>16</v>
      </c>
      <c r="O772">
        <v>1.41</v>
      </c>
      <c r="P772">
        <v>4.88</v>
      </c>
      <c r="Q772">
        <v>2.96</v>
      </c>
      <c r="R772">
        <v>4.53</v>
      </c>
      <c r="S772">
        <v>0.3</v>
      </c>
    </row>
    <row r="773" spans="1:23" x14ac:dyDescent="0.25">
      <c r="A773">
        <v>1929</v>
      </c>
      <c r="B773" t="s">
        <v>1926</v>
      </c>
      <c r="C773">
        <v>2</v>
      </c>
      <c r="D773">
        <v>1</v>
      </c>
      <c r="E773">
        <v>4.21</v>
      </c>
      <c r="F773">
        <v>0</v>
      </c>
      <c r="G773">
        <v>30</v>
      </c>
      <c r="H773">
        <v>0</v>
      </c>
      <c r="I773">
        <v>30</v>
      </c>
      <c r="J773">
        <v>29</v>
      </c>
      <c r="K773">
        <v>14</v>
      </c>
      <c r="L773">
        <v>4</v>
      </c>
      <c r="M773">
        <v>26</v>
      </c>
      <c r="N773">
        <v>15</v>
      </c>
      <c r="O773">
        <v>1.45</v>
      </c>
      <c r="P773">
        <v>7.78</v>
      </c>
      <c r="Q773">
        <v>4.51</v>
      </c>
      <c r="R773">
        <v>4.53</v>
      </c>
      <c r="S773">
        <v>-0.1</v>
      </c>
    </row>
    <row r="774" spans="1:23" x14ac:dyDescent="0.25">
      <c r="A774">
        <v>7441</v>
      </c>
      <c r="B774" t="s">
        <v>1527</v>
      </c>
      <c r="C774">
        <v>8</v>
      </c>
      <c r="D774">
        <v>8</v>
      </c>
      <c r="E774">
        <v>4.57</v>
      </c>
      <c r="F774">
        <v>22</v>
      </c>
      <c r="G774">
        <v>24</v>
      </c>
      <c r="H774">
        <v>0</v>
      </c>
      <c r="I774">
        <v>139</v>
      </c>
      <c r="J774">
        <v>143</v>
      </c>
      <c r="K774">
        <v>71</v>
      </c>
      <c r="L774">
        <v>17</v>
      </c>
      <c r="M774">
        <v>97</v>
      </c>
      <c r="N774">
        <v>56</v>
      </c>
      <c r="O774">
        <v>1.43</v>
      </c>
      <c r="P774">
        <v>6.27</v>
      </c>
      <c r="Q774">
        <v>3.62</v>
      </c>
      <c r="R774">
        <v>4.53</v>
      </c>
      <c r="S774">
        <v>0.9</v>
      </c>
      <c r="U774" s="1">
        <v>-8</v>
      </c>
      <c r="V774" s="1">
        <v>-8</v>
      </c>
      <c r="W774" s="1">
        <v>4</v>
      </c>
    </row>
    <row r="775" spans="1:23" x14ac:dyDescent="0.25">
      <c r="A775">
        <v>2651</v>
      </c>
      <c r="B775" t="s">
        <v>16686</v>
      </c>
      <c r="C775">
        <v>2</v>
      </c>
      <c r="D775">
        <v>1</v>
      </c>
      <c r="E775">
        <v>4.34</v>
      </c>
      <c r="F775">
        <v>0</v>
      </c>
      <c r="G775">
        <v>30</v>
      </c>
      <c r="H775">
        <v>0</v>
      </c>
      <c r="I775">
        <v>30</v>
      </c>
      <c r="J775">
        <v>32</v>
      </c>
      <c r="K775">
        <v>14</v>
      </c>
      <c r="L775">
        <v>4</v>
      </c>
      <c r="M775">
        <v>16</v>
      </c>
      <c r="N775">
        <v>9</v>
      </c>
      <c r="O775">
        <v>1.38</v>
      </c>
      <c r="P775">
        <v>4.93</v>
      </c>
      <c r="Q775">
        <v>2.7</v>
      </c>
      <c r="R775">
        <v>4.53</v>
      </c>
      <c r="S775">
        <v>-0.1</v>
      </c>
    </row>
    <row r="776" spans="1:23" x14ac:dyDescent="0.25">
      <c r="A776">
        <v>1751</v>
      </c>
      <c r="B776" t="s">
        <v>1902</v>
      </c>
      <c r="C776">
        <v>2</v>
      </c>
      <c r="D776">
        <v>1</v>
      </c>
      <c r="E776">
        <v>4.26</v>
      </c>
      <c r="F776">
        <v>0</v>
      </c>
      <c r="G776">
        <v>30</v>
      </c>
      <c r="H776">
        <v>0</v>
      </c>
      <c r="I776">
        <v>30</v>
      </c>
      <c r="J776">
        <v>30</v>
      </c>
      <c r="K776">
        <v>14</v>
      </c>
      <c r="L776">
        <v>4</v>
      </c>
      <c r="M776">
        <v>22</v>
      </c>
      <c r="N776">
        <v>13</v>
      </c>
      <c r="O776">
        <v>1.44</v>
      </c>
      <c r="P776">
        <v>6.66</v>
      </c>
      <c r="Q776">
        <v>3.82</v>
      </c>
      <c r="R776">
        <v>4.53</v>
      </c>
      <c r="S776">
        <v>-0.1</v>
      </c>
    </row>
    <row r="777" spans="1:23" x14ac:dyDescent="0.25">
      <c r="A777">
        <v>1842</v>
      </c>
      <c r="B777" t="s">
        <v>1875</v>
      </c>
      <c r="C777">
        <v>2</v>
      </c>
      <c r="D777">
        <v>1</v>
      </c>
      <c r="E777">
        <v>4.25</v>
      </c>
      <c r="F777">
        <v>0</v>
      </c>
      <c r="G777">
        <v>30</v>
      </c>
      <c r="H777">
        <v>0</v>
      </c>
      <c r="I777">
        <v>30</v>
      </c>
      <c r="J777">
        <v>29</v>
      </c>
      <c r="K777">
        <v>14</v>
      </c>
      <c r="L777">
        <v>4</v>
      </c>
      <c r="M777">
        <v>23</v>
      </c>
      <c r="N777">
        <v>14</v>
      </c>
      <c r="O777">
        <v>1.46</v>
      </c>
      <c r="P777">
        <v>7.04</v>
      </c>
      <c r="Q777">
        <v>4.26</v>
      </c>
      <c r="R777">
        <v>4.53</v>
      </c>
      <c r="S777">
        <v>-0.1</v>
      </c>
    </row>
    <row r="778" spans="1:23" x14ac:dyDescent="0.25">
      <c r="A778">
        <v>4535</v>
      </c>
      <c r="B778" t="s">
        <v>1822</v>
      </c>
      <c r="C778">
        <v>1</v>
      </c>
      <c r="D778">
        <v>2</v>
      </c>
      <c r="E778">
        <v>4.58</v>
      </c>
      <c r="F778">
        <v>0</v>
      </c>
      <c r="G778">
        <v>30</v>
      </c>
      <c r="H778">
        <v>0</v>
      </c>
      <c r="I778">
        <v>30</v>
      </c>
      <c r="J778">
        <v>32</v>
      </c>
      <c r="K778">
        <v>15</v>
      </c>
      <c r="L778">
        <v>3</v>
      </c>
      <c r="M778">
        <v>18</v>
      </c>
      <c r="N778">
        <v>11</v>
      </c>
      <c r="O778">
        <v>1.44</v>
      </c>
      <c r="P778">
        <v>5.5</v>
      </c>
      <c r="Q778">
        <v>3.42</v>
      </c>
      <c r="R778">
        <v>4.53</v>
      </c>
      <c r="S778">
        <v>-0.1</v>
      </c>
    </row>
    <row r="779" spans="1:23" x14ac:dyDescent="0.25">
      <c r="A779" t="s">
        <v>16684</v>
      </c>
      <c r="B779" t="s">
        <v>16685</v>
      </c>
      <c r="C779">
        <v>3</v>
      </c>
      <c r="D779">
        <v>3</v>
      </c>
      <c r="E779">
        <v>4.6399999999999997</v>
      </c>
      <c r="F779">
        <v>8</v>
      </c>
      <c r="G779">
        <v>8</v>
      </c>
      <c r="H779">
        <v>0</v>
      </c>
      <c r="I779">
        <v>50</v>
      </c>
      <c r="J779">
        <v>52</v>
      </c>
      <c r="K779">
        <v>26</v>
      </c>
      <c r="L779">
        <v>6</v>
      </c>
      <c r="M779">
        <v>33</v>
      </c>
      <c r="N779">
        <v>18</v>
      </c>
      <c r="O779">
        <v>1.41</v>
      </c>
      <c r="P779">
        <v>5.85</v>
      </c>
      <c r="Q779">
        <v>3.26</v>
      </c>
      <c r="R779">
        <v>4.53</v>
      </c>
      <c r="S779">
        <v>0.4</v>
      </c>
    </row>
    <row r="780" spans="1:23" x14ac:dyDescent="0.25">
      <c r="A780">
        <v>5164</v>
      </c>
      <c r="B780" t="s">
        <v>2392</v>
      </c>
      <c r="C780">
        <v>5</v>
      </c>
      <c r="D780">
        <v>4</v>
      </c>
      <c r="E780">
        <v>4.2699999999999996</v>
      </c>
      <c r="F780">
        <v>3</v>
      </c>
      <c r="G780">
        <v>53</v>
      </c>
      <c r="H780">
        <v>2</v>
      </c>
      <c r="I780">
        <v>84</v>
      </c>
      <c r="J780">
        <v>85</v>
      </c>
      <c r="K780">
        <v>40</v>
      </c>
      <c r="L780">
        <v>10</v>
      </c>
      <c r="M780">
        <v>62</v>
      </c>
      <c r="N780">
        <v>34</v>
      </c>
      <c r="O780">
        <v>1.42</v>
      </c>
      <c r="P780">
        <v>6.67</v>
      </c>
      <c r="Q780">
        <v>3.66</v>
      </c>
      <c r="R780">
        <v>4.53</v>
      </c>
      <c r="S780">
        <v>-0.2</v>
      </c>
      <c r="U780" s="1">
        <v>-8</v>
      </c>
      <c r="V780" s="1">
        <v>-8</v>
      </c>
      <c r="W780" s="1">
        <v>-2</v>
      </c>
    </row>
    <row r="781" spans="1:23" x14ac:dyDescent="0.25">
      <c r="A781">
        <v>2760</v>
      </c>
      <c r="B781" t="s">
        <v>2086</v>
      </c>
      <c r="C781">
        <v>2</v>
      </c>
      <c r="D781">
        <v>1</v>
      </c>
      <c r="E781">
        <v>4.3099999999999996</v>
      </c>
      <c r="F781">
        <v>0</v>
      </c>
      <c r="G781">
        <v>30</v>
      </c>
      <c r="H781">
        <v>0</v>
      </c>
      <c r="I781">
        <v>30</v>
      </c>
      <c r="J781">
        <v>31</v>
      </c>
      <c r="K781">
        <v>14</v>
      </c>
      <c r="L781">
        <v>3</v>
      </c>
      <c r="M781">
        <v>20</v>
      </c>
      <c r="N781">
        <v>13</v>
      </c>
      <c r="O781">
        <v>1.47</v>
      </c>
      <c r="P781">
        <v>6.02</v>
      </c>
      <c r="Q781">
        <v>4.01</v>
      </c>
      <c r="R781">
        <v>4.53</v>
      </c>
      <c r="S781">
        <v>-0.1</v>
      </c>
    </row>
    <row r="782" spans="1:23" x14ac:dyDescent="0.25">
      <c r="A782" t="s">
        <v>16682</v>
      </c>
      <c r="B782" t="s">
        <v>16683</v>
      </c>
      <c r="C782">
        <v>3</v>
      </c>
      <c r="D782">
        <v>3</v>
      </c>
      <c r="E782">
        <v>4.75</v>
      </c>
      <c r="F782">
        <v>8</v>
      </c>
      <c r="G782">
        <v>9</v>
      </c>
      <c r="H782">
        <v>0</v>
      </c>
      <c r="I782">
        <v>50</v>
      </c>
      <c r="J782">
        <v>54</v>
      </c>
      <c r="K782">
        <v>26</v>
      </c>
      <c r="L782">
        <v>5</v>
      </c>
      <c r="M782">
        <v>27</v>
      </c>
      <c r="N782">
        <v>17</v>
      </c>
      <c r="O782">
        <v>1.43</v>
      </c>
      <c r="P782">
        <v>4.84</v>
      </c>
      <c r="Q782">
        <v>3.13</v>
      </c>
      <c r="R782">
        <v>4.53</v>
      </c>
      <c r="S782">
        <v>0.3</v>
      </c>
    </row>
    <row r="783" spans="1:23" x14ac:dyDescent="0.25">
      <c r="A783">
        <v>8574</v>
      </c>
      <c r="B783" t="s">
        <v>2043</v>
      </c>
      <c r="C783">
        <v>2</v>
      </c>
      <c r="D783">
        <v>1</v>
      </c>
      <c r="E783">
        <v>4.16</v>
      </c>
      <c r="F783">
        <v>0</v>
      </c>
      <c r="G783">
        <v>30</v>
      </c>
      <c r="H783">
        <v>0</v>
      </c>
      <c r="I783">
        <v>30</v>
      </c>
      <c r="J783">
        <v>30</v>
      </c>
      <c r="K783">
        <v>14</v>
      </c>
      <c r="L783">
        <v>4</v>
      </c>
      <c r="M783">
        <v>25</v>
      </c>
      <c r="N783">
        <v>13</v>
      </c>
      <c r="O783">
        <v>1.42</v>
      </c>
      <c r="P783">
        <v>7.55</v>
      </c>
      <c r="Q783">
        <v>3.85</v>
      </c>
      <c r="R783">
        <v>4.54</v>
      </c>
      <c r="S783">
        <v>-0.1</v>
      </c>
    </row>
    <row r="784" spans="1:23" x14ac:dyDescent="0.25">
      <c r="A784">
        <v>8651</v>
      </c>
      <c r="B784" t="s">
        <v>2173</v>
      </c>
      <c r="C784">
        <v>2</v>
      </c>
      <c r="D784">
        <v>1</v>
      </c>
      <c r="E784">
        <v>4.1100000000000003</v>
      </c>
      <c r="F784">
        <v>0</v>
      </c>
      <c r="G784">
        <v>30</v>
      </c>
      <c r="H784">
        <v>0</v>
      </c>
      <c r="I784">
        <v>30</v>
      </c>
      <c r="J784">
        <v>29</v>
      </c>
      <c r="K784">
        <v>14</v>
      </c>
      <c r="L784">
        <v>4</v>
      </c>
      <c r="M784">
        <v>25</v>
      </c>
      <c r="N784">
        <v>14</v>
      </c>
      <c r="O784">
        <v>1.42</v>
      </c>
      <c r="P784">
        <v>7.5</v>
      </c>
      <c r="Q784">
        <v>4.1399999999999997</v>
      </c>
      <c r="R784">
        <v>4.54</v>
      </c>
      <c r="S784">
        <v>-0.1</v>
      </c>
    </row>
    <row r="785" spans="1:23" x14ac:dyDescent="0.25">
      <c r="A785" t="s">
        <v>16680</v>
      </c>
      <c r="B785" t="s">
        <v>16681</v>
      </c>
      <c r="C785">
        <v>3</v>
      </c>
      <c r="D785">
        <v>3</v>
      </c>
      <c r="E785">
        <v>4.7</v>
      </c>
      <c r="F785">
        <v>8</v>
      </c>
      <c r="G785">
        <v>8</v>
      </c>
      <c r="H785">
        <v>0</v>
      </c>
      <c r="I785">
        <v>50</v>
      </c>
      <c r="J785">
        <v>52</v>
      </c>
      <c r="K785">
        <v>26</v>
      </c>
      <c r="L785">
        <v>5</v>
      </c>
      <c r="M785">
        <v>28</v>
      </c>
      <c r="N785">
        <v>20</v>
      </c>
      <c r="O785">
        <v>1.44</v>
      </c>
      <c r="P785">
        <v>5.1100000000000003</v>
      </c>
      <c r="Q785">
        <v>3.55</v>
      </c>
      <c r="R785">
        <v>4.54</v>
      </c>
      <c r="S785">
        <v>0.4</v>
      </c>
    </row>
    <row r="786" spans="1:23" x14ac:dyDescent="0.25">
      <c r="A786">
        <v>4027</v>
      </c>
      <c r="B786" t="s">
        <v>16679</v>
      </c>
      <c r="C786">
        <v>2</v>
      </c>
      <c r="D786">
        <v>1</v>
      </c>
      <c r="E786">
        <v>4.25</v>
      </c>
      <c r="F786">
        <v>0</v>
      </c>
      <c r="G786">
        <v>30</v>
      </c>
      <c r="H786">
        <v>0</v>
      </c>
      <c r="I786">
        <v>30</v>
      </c>
      <c r="J786">
        <v>28</v>
      </c>
      <c r="K786">
        <v>14</v>
      </c>
      <c r="L786">
        <v>3</v>
      </c>
      <c r="M786">
        <v>26</v>
      </c>
      <c r="N786">
        <v>17</v>
      </c>
      <c r="O786">
        <v>1.5</v>
      </c>
      <c r="P786">
        <v>7.8</v>
      </c>
      <c r="Q786">
        <v>5.15</v>
      </c>
      <c r="R786">
        <v>4.54</v>
      </c>
      <c r="S786">
        <v>-0.1</v>
      </c>
    </row>
    <row r="787" spans="1:23" x14ac:dyDescent="0.25">
      <c r="A787" t="s">
        <v>16677</v>
      </c>
      <c r="B787" t="s">
        <v>16678</v>
      </c>
      <c r="C787">
        <v>3</v>
      </c>
      <c r="D787">
        <v>3</v>
      </c>
      <c r="E787">
        <v>4.7</v>
      </c>
      <c r="F787">
        <v>8</v>
      </c>
      <c r="G787">
        <v>9</v>
      </c>
      <c r="H787">
        <v>0</v>
      </c>
      <c r="I787">
        <v>49</v>
      </c>
      <c r="J787">
        <v>51</v>
      </c>
      <c r="K787">
        <v>26</v>
      </c>
      <c r="L787">
        <v>5</v>
      </c>
      <c r="M787">
        <v>31</v>
      </c>
      <c r="N787">
        <v>20</v>
      </c>
      <c r="O787">
        <v>1.45</v>
      </c>
      <c r="P787">
        <v>5.62</v>
      </c>
      <c r="Q787">
        <v>3.67</v>
      </c>
      <c r="R787">
        <v>4.54</v>
      </c>
      <c r="S787">
        <v>0.3</v>
      </c>
    </row>
    <row r="788" spans="1:23" x14ac:dyDescent="0.25">
      <c r="A788" t="s">
        <v>16675</v>
      </c>
      <c r="B788" t="s">
        <v>16676</v>
      </c>
      <c r="C788">
        <v>3</v>
      </c>
      <c r="D788">
        <v>3</v>
      </c>
      <c r="E788">
        <v>4.75</v>
      </c>
      <c r="F788">
        <v>8</v>
      </c>
      <c r="G788">
        <v>9</v>
      </c>
      <c r="H788">
        <v>0</v>
      </c>
      <c r="I788">
        <v>49</v>
      </c>
      <c r="J788">
        <v>53</v>
      </c>
      <c r="K788">
        <v>26</v>
      </c>
      <c r="L788">
        <v>5</v>
      </c>
      <c r="M788">
        <v>28</v>
      </c>
      <c r="N788">
        <v>19</v>
      </c>
      <c r="O788">
        <v>1.45</v>
      </c>
      <c r="P788">
        <v>5.08</v>
      </c>
      <c r="Q788">
        <v>3.4</v>
      </c>
      <c r="R788">
        <v>4.54</v>
      </c>
      <c r="S788">
        <v>0.3</v>
      </c>
    </row>
    <row r="789" spans="1:23" x14ac:dyDescent="0.25">
      <c r="A789">
        <v>6329</v>
      </c>
      <c r="B789" t="s">
        <v>1545</v>
      </c>
      <c r="C789">
        <v>8</v>
      </c>
      <c r="D789">
        <v>8</v>
      </c>
      <c r="E789">
        <v>4.7</v>
      </c>
      <c r="F789">
        <v>22</v>
      </c>
      <c r="G789">
        <v>22</v>
      </c>
      <c r="H789">
        <v>0</v>
      </c>
      <c r="I789">
        <v>135</v>
      </c>
      <c r="J789">
        <v>143</v>
      </c>
      <c r="K789">
        <v>71</v>
      </c>
      <c r="L789">
        <v>17</v>
      </c>
      <c r="M789">
        <v>85</v>
      </c>
      <c r="N789">
        <v>46</v>
      </c>
      <c r="O789">
        <v>1.4</v>
      </c>
      <c r="P789">
        <v>5.69</v>
      </c>
      <c r="Q789">
        <v>3.06</v>
      </c>
      <c r="R789">
        <v>4.54</v>
      </c>
      <c r="S789">
        <v>1</v>
      </c>
      <c r="U789" s="1">
        <v>-9</v>
      </c>
      <c r="V789" s="1">
        <v>-9</v>
      </c>
      <c r="W789" s="1">
        <v>3</v>
      </c>
    </row>
    <row r="790" spans="1:23" x14ac:dyDescent="0.25">
      <c r="A790" t="s">
        <v>16673</v>
      </c>
      <c r="B790" t="s">
        <v>16674</v>
      </c>
      <c r="C790">
        <v>3</v>
      </c>
      <c r="D790">
        <v>3</v>
      </c>
      <c r="E790">
        <v>4.6399999999999997</v>
      </c>
      <c r="F790">
        <v>8</v>
      </c>
      <c r="G790">
        <v>10</v>
      </c>
      <c r="H790">
        <v>0</v>
      </c>
      <c r="I790">
        <v>48</v>
      </c>
      <c r="J790">
        <v>48</v>
      </c>
      <c r="K790">
        <v>25</v>
      </c>
      <c r="L790">
        <v>5</v>
      </c>
      <c r="M790">
        <v>35</v>
      </c>
      <c r="N790">
        <v>23</v>
      </c>
      <c r="O790">
        <v>1.48</v>
      </c>
      <c r="P790">
        <v>6.6</v>
      </c>
      <c r="Q790">
        <v>4.3899999999999997</v>
      </c>
      <c r="R790">
        <v>4.54</v>
      </c>
      <c r="S790">
        <v>0.3</v>
      </c>
    </row>
    <row r="791" spans="1:23" x14ac:dyDescent="0.25">
      <c r="A791">
        <v>979</v>
      </c>
      <c r="B791" t="s">
        <v>16672</v>
      </c>
      <c r="C791">
        <v>2</v>
      </c>
      <c r="D791">
        <v>1</v>
      </c>
      <c r="E791">
        <v>4.34</v>
      </c>
      <c r="F791">
        <v>0</v>
      </c>
      <c r="G791">
        <v>30</v>
      </c>
      <c r="H791">
        <v>0</v>
      </c>
      <c r="I791">
        <v>30</v>
      </c>
      <c r="J791">
        <v>31</v>
      </c>
      <c r="K791">
        <v>14</v>
      </c>
      <c r="L791">
        <v>3</v>
      </c>
      <c r="M791">
        <v>20</v>
      </c>
      <c r="N791">
        <v>12</v>
      </c>
      <c r="O791">
        <v>1.45</v>
      </c>
      <c r="P791">
        <v>5.87</v>
      </c>
      <c r="Q791">
        <v>3.75</v>
      </c>
      <c r="R791">
        <v>4.54</v>
      </c>
      <c r="S791">
        <v>-0.1</v>
      </c>
    </row>
    <row r="792" spans="1:23" x14ac:dyDescent="0.25">
      <c r="A792" t="s">
        <v>16670</v>
      </c>
      <c r="B792" t="s">
        <v>16671</v>
      </c>
      <c r="C792">
        <v>3</v>
      </c>
      <c r="D792">
        <v>3</v>
      </c>
      <c r="E792">
        <v>4.72</v>
      </c>
      <c r="F792">
        <v>8</v>
      </c>
      <c r="G792">
        <v>10</v>
      </c>
      <c r="H792">
        <v>0</v>
      </c>
      <c r="I792">
        <v>49</v>
      </c>
      <c r="J792">
        <v>52</v>
      </c>
      <c r="K792">
        <v>26</v>
      </c>
      <c r="L792">
        <v>5</v>
      </c>
      <c r="M792">
        <v>28</v>
      </c>
      <c r="N792">
        <v>18</v>
      </c>
      <c r="O792">
        <v>1.43</v>
      </c>
      <c r="P792">
        <v>5.23</v>
      </c>
      <c r="Q792">
        <v>3.31</v>
      </c>
      <c r="R792">
        <v>4.54</v>
      </c>
      <c r="S792">
        <v>0.3</v>
      </c>
    </row>
    <row r="793" spans="1:23" x14ac:dyDescent="0.25">
      <c r="A793" t="s">
        <v>1845</v>
      </c>
      <c r="B793" t="s">
        <v>1846</v>
      </c>
      <c r="C793">
        <v>3</v>
      </c>
      <c r="D793">
        <v>3</v>
      </c>
      <c r="E793">
        <v>4.62</v>
      </c>
      <c r="F793">
        <v>8</v>
      </c>
      <c r="G793">
        <v>10</v>
      </c>
      <c r="H793">
        <v>0</v>
      </c>
      <c r="I793">
        <v>49</v>
      </c>
      <c r="J793">
        <v>49</v>
      </c>
      <c r="K793">
        <v>25</v>
      </c>
      <c r="L793">
        <v>6</v>
      </c>
      <c r="M793">
        <v>37</v>
      </c>
      <c r="N793">
        <v>22</v>
      </c>
      <c r="O793">
        <v>1.45</v>
      </c>
      <c r="P793">
        <v>6.85</v>
      </c>
      <c r="Q793">
        <v>4.03</v>
      </c>
      <c r="R793">
        <v>4.54</v>
      </c>
      <c r="S793">
        <v>0.3</v>
      </c>
    </row>
    <row r="794" spans="1:23" x14ac:dyDescent="0.25">
      <c r="A794" t="s">
        <v>16668</v>
      </c>
      <c r="B794" t="s">
        <v>16669</v>
      </c>
      <c r="C794">
        <v>3</v>
      </c>
      <c r="D794">
        <v>3</v>
      </c>
      <c r="E794">
        <v>4.75</v>
      </c>
      <c r="F794">
        <v>8</v>
      </c>
      <c r="G794">
        <v>8</v>
      </c>
      <c r="H794">
        <v>0</v>
      </c>
      <c r="I794">
        <v>50</v>
      </c>
      <c r="J794">
        <v>52</v>
      </c>
      <c r="K794">
        <v>26</v>
      </c>
      <c r="L794">
        <v>5</v>
      </c>
      <c r="M794">
        <v>32</v>
      </c>
      <c r="N794">
        <v>21</v>
      </c>
      <c r="O794">
        <v>1.47</v>
      </c>
      <c r="P794">
        <v>5.73</v>
      </c>
      <c r="Q794">
        <v>3.86</v>
      </c>
      <c r="R794">
        <v>4.55</v>
      </c>
      <c r="S794">
        <v>0.4</v>
      </c>
    </row>
    <row r="795" spans="1:23" x14ac:dyDescent="0.25">
      <c r="A795" t="s">
        <v>1719</v>
      </c>
      <c r="B795" t="s">
        <v>1720</v>
      </c>
      <c r="C795">
        <v>1</v>
      </c>
      <c r="D795">
        <v>2</v>
      </c>
      <c r="E795">
        <v>4.67</v>
      </c>
      <c r="F795">
        <v>0</v>
      </c>
      <c r="G795">
        <v>30</v>
      </c>
      <c r="H795">
        <v>0</v>
      </c>
      <c r="I795">
        <v>30</v>
      </c>
      <c r="J795">
        <v>32</v>
      </c>
      <c r="K795">
        <v>16</v>
      </c>
      <c r="L795">
        <v>4</v>
      </c>
      <c r="M795">
        <v>18</v>
      </c>
      <c r="N795">
        <v>9</v>
      </c>
      <c r="O795">
        <v>1.39</v>
      </c>
      <c r="P795">
        <v>5.29</v>
      </c>
      <c r="Q795">
        <v>2.75</v>
      </c>
      <c r="R795">
        <v>4.55</v>
      </c>
      <c r="S795">
        <v>-0.1</v>
      </c>
    </row>
    <row r="796" spans="1:23" x14ac:dyDescent="0.25">
      <c r="A796">
        <v>3500</v>
      </c>
      <c r="B796" t="s">
        <v>16667</v>
      </c>
      <c r="C796">
        <v>2</v>
      </c>
      <c r="D796">
        <v>1</v>
      </c>
      <c r="E796">
        <v>4.3499999999999996</v>
      </c>
      <c r="F796">
        <v>0</v>
      </c>
      <c r="G796">
        <v>30</v>
      </c>
      <c r="H796">
        <v>0</v>
      </c>
      <c r="I796">
        <v>30</v>
      </c>
      <c r="J796">
        <v>31</v>
      </c>
      <c r="K796">
        <v>15</v>
      </c>
      <c r="L796">
        <v>3</v>
      </c>
      <c r="M796">
        <v>21</v>
      </c>
      <c r="N796">
        <v>14</v>
      </c>
      <c r="O796">
        <v>1.48</v>
      </c>
      <c r="P796">
        <v>6.23</v>
      </c>
      <c r="Q796">
        <v>4.08</v>
      </c>
      <c r="R796">
        <v>4.55</v>
      </c>
      <c r="S796">
        <v>-0.1</v>
      </c>
    </row>
    <row r="797" spans="1:23" x14ac:dyDescent="0.25">
      <c r="A797">
        <v>2242</v>
      </c>
      <c r="B797" t="s">
        <v>1807</v>
      </c>
      <c r="C797">
        <v>2</v>
      </c>
      <c r="D797">
        <v>1</v>
      </c>
      <c r="E797">
        <v>4.3899999999999997</v>
      </c>
      <c r="F797">
        <v>0</v>
      </c>
      <c r="G797">
        <v>30</v>
      </c>
      <c r="H797">
        <v>0</v>
      </c>
      <c r="I797">
        <v>30</v>
      </c>
      <c r="J797">
        <v>31</v>
      </c>
      <c r="K797">
        <v>15</v>
      </c>
      <c r="L797">
        <v>3</v>
      </c>
      <c r="M797">
        <v>20</v>
      </c>
      <c r="N797">
        <v>14</v>
      </c>
      <c r="O797">
        <v>1.48</v>
      </c>
      <c r="P797">
        <v>6.07</v>
      </c>
      <c r="Q797">
        <v>4.09</v>
      </c>
      <c r="R797">
        <v>4.55</v>
      </c>
      <c r="S797">
        <v>-0.1</v>
      </c>
    </row>
    <row r="798" spans="1:23" x14ac:dyDescent="0.25">
      <c r="A798" t="s">
        <v>16665</v>
      </c>
      <c r="B798" t="s">
        <v>16666</v>
      </c>
      <c r="C798">
        <v>3</v>
      </c>
      <c r="D798">
        <v>3</v>
      </c>
      <c r="E798">
        <v>4.75</v>
      </c>
      <c r="F798">
        <v>8</v>
      </c>
      <c r="G798">
        <v>9</v>
      </c>
      <c r="H798">
        <v>0</v>
      </c>
      <c r="I798">
        <v>50</v>
      </c>
      <c r="J798">
        <v>51</v>
      </c>
      <c r="K798">
        <v>26</v>
      </c>
      <c r="L798">
        <v>5</v>
      </c>
      <c r="M798">
        <v>32</v>
      </c>
      <c r="N798">
        <v>22</v>
      </c>
      <c r="O798">
        <v>1.48</v>
      </c>
      <c r="P798">
        <v>5.86</v>
      </c>
      <c r="Q798">
        <v>4.07</v>
      </c>
      <c r="R798">
        <v>4.55</v>
      </c>
      <c r="S798">
        <v>0.3</v>
      </c>
    </row>
    <row r="799" spans="1:23" x14ac:dyDescent="0.25">
      <c r="A799">
        <v>7060</v>
      </c>
      <c r="B799" t="s">
        <v>16664</v>
      </c>
      <c r="C799">
        <v>3</v>
      </c>
      <c r="D799">
        <v>3</v>
      </c>
      <c r="E799">
        <v>4.87</v>
      </c>
      <c r="F799">
        <v>8</v>
      </c>
      <c r="G799">
        <v>8</v>
      </c>
      <c r="H799">
        <v>0</v>
      </c>
      <c r="I799">
        <v>50</v>
      </c>
      <c r="J799">
        <v>56</v>
      </c>
      <c r="K799">
        <v>27</v>
      </c>
      <c r="L799">
        <v>5</v>
      </c>
      <c r="M799">
        <v>24</v>
      </c>
      <c r="N799">
        <v>17</v>
      </c>
      <c r="O799">
        <v>1.45</v>
      </c>
      <c r="P799">
        <v>4.32</v>
      </c>
      <c r="Q799">
        <v>3.05</v>
      </c>
      <c r="R799">
        <v>4.55</v>
      </c>
      <c r="S799">
        <v>0.4</v>
      </c>
    </row>
    <row r="800" spans="1:23" x14ac:dyDescent="0.25">
      <c r="A800">
        <v>7266</v>
      </c>
      <c r="B800" t="s">
        <v>16663</v>
      </c>
      <c r="C800">
        <v>2</v>
      </c>
      <c r="D800">
        <v>1</v>
      </c>
      <c r="E800">
        <v>4.3</v>
      </c>
      <c r="F800">
        <v>0</v>
      </c>
      <c r="G800">
        <v>30</v>
      </c>
      <c r="H800">
        <v>0</v>
      </c>
      <c r="I800">
        <v>30</v>
      </c>
      <c r="J800">
        <v>31</v>
      </c>
      <c r="K800">
        <v>14</v>
      </c>
      <c r="L800">
        <v>4</v>
      </c>
      <c r="M800">
        <v>20</v>
      </c>
      <c r="N800">
        <v>11</v>
      </c>
      <c r="O800">
        <v>1.42</v>
      </c>
      <c r="P800">
        <v>5.93</v>
      </c>
      <c r="Q800">
        <v>3.44</v>
      </c>
      <c r="R800">
        <v>4.55</v>
      </c>
      <c r="S800">
        <v>-0.1</v>
      </c>
    </row>
    <row r="801" spans="1:23" x14ac:dyDescent="0.25">
      <c r="A801">
        <v>3588</v>
      </c>
      <c r="B801" t="s">
        <v>16662</v>
      </c>
      <c r="C801">
        <v>2</v>
      </c>
      <c r="D801">
        <v>1</v>
      </c>
      <c r="E801">
        <v>4.2699999999999996</v>
      </c>
      <c r="F801">
        <v>0</v>
      </c>
      <c r="G801">
        <v>30</v>
      </c>
      <c r="H801">
        <v>0</v>
      </c>
      <c r="I801">
        <v>30</v>
      </c>
      <c r="J801">
        <v>30</v>
      </c>
      <c r="K801">
        <v>14</v>
      </c>
      <c r="L801">
        <v>4</v>
      </c>
      <c r="M801">
        <v>23</v>
      </c>
      <c r="N801">
        <v>14</v>
      </c>
      <c r="O801">
        <v>1.46</v>
      </c>
      <c r="P801">
        <v>6.9</v>
      </c>
      <c r="Q801">
        <v>4.16</v>
      </c>
      <c r="R801">
        <v>4.55</v>
      </c>
      <c r="S801">
        <v>-0.1</v>
      </c>
    </row>
    <row r="802" spans="1:23" x14ac:dyDescent="0.25">
      <c r="A802">
        <v>2565</v>
      </c>
      <c r="B802" t="s">
        <v>2159</v>
      </c>
      <c r="C802">
        <v>2</v>
      </c>
      <c r="D802">
        <v>1</v>
      </c>
      <c r="E802">
        <v>4.4000000000000004</v>
      </c>
      <c r="F802">
        <v>0</v>
      </c>
      <c r="G802">
        <v>30</v>
      </c>
      <c r="H802">
        <v>0</v>
      </c>
      <c r="I802">
        <v>30</v>
      </c>
      <c r="J802">
        <v>31</v>
      </c>
      <c r="K802">
        <v>15</v>
      </c>
      <c r="L802">
        <v>3</v>
      </c>
      <c r="M802">
        <v>21</v>
      </c>
      <c r="N802">
        <v>14</v>
      </c>
      <c r="O802">
        <v>1.49</v>
      </c>
      <c r="P802">
        <v>6.29</v>
      </c>
      <c r="Q802">
        <v>4.17</v>
      </c>
      <c r="R802">
        <v>4.55</v>
      </c>
      <c r="S802">
        <v>-0.1</v>
      </c>
    </row>
    <row r="803" spans="1:23" x14ac:dyDescent="0.25">
      <c r="A803">
        <v>3124</v>
      </c>
      <c r="B803" t="s">
        <v>1923</v>
      </c>
      <c r="C803">
        <v>2</v>
      </c>
      <c r="D803">
        <v>1</v>
      </c>
      <c r="E803">
        <v>4.46</v>
      </c>
      <c r="F803">
        <v>2</v>
      </c>
      <c r="G803">
        <v>22</v>
      </c>
      <c r="H803">
        <v>0</v>
      </c>
      <c r="I803">
        <v>30</v>
      </c>
      <c r="J803">
        <v>32</v>
      </c>
      <c r="K803">
        <v>15</v>
      </c>
      <c r="L803">
        <v>4</v>
      </c>
      <c r="M803">
        <v>18</v>
      </c>
      <c r="N803">
        <v>11</v>
      </c>
      <c r="O803">
        <v>1.42</v>
      </c>
      <c r="P803">
        <v>5.49</v>
      </c>
      <c r="Q803">
        <v>3.2</v>
      </c>
      <c r="R803">
        <v>4.55</v>
      </c>
      <c r="S803">
        <v>-0.1</v>
      </c>
      <c r="U803" s="1">
        <v>-12</v>
      </c>
      <c r="V803" s="1">
        <v>-12</v>
      </c>
      <c r="W803" s="1">
        <v>-5</v>
      </c>
    </row>
    <row r="804" spans="1:23" x14ac:dyDescent="0.25">
      <c r="A804" t="s">
        <v>1850</v>
      </c>
      <c r="B804" t="s">
        <v>1851</v>
      </c>
      <c r="C804">
        <v>3</v>
      </c>
      <c r="D804">
        <v>3</v>
      </c>
      <c r="E804">
        <v>4.8</v>
      </c>
      <c r="F804">
        <v>8</v>
      </c>
      <c r="G804">
        <v>8</v>
      </c>
      <c r="H804">
        <v>0</v>
      </c>
      <c r="I804">
        <v>50</v>
      </c>
      <c r="J804">
        <v>54</v>
      </c>
      <c r="K804">
        <v>27</v>
      </c>
      <c r="L804">
        <v>5</v>
      </c>
      <c r="M804">
        <v>26</v>
      </c>
      <c r="N804">
        <v>17</v>
      </c>
      <c r="O804">
        <v>1.44</v>
      </c>
      <c r="P804">
        <v>4.6900000000000004</v>
      </c>
      <c r="Q804">
        <v>3.13</v>
      </c>
      <c r="R804">
        <v>4.55</v>
      </c>
      <c r="S804">
        <v>0.4</v>
      </c>
    </row>
    <row r="805" spans="1:23" x14ac:dyDescent="0.25">
      <c r="A805">
        <v>1010</v>
      </c>
      <c r="B805" t="s">
        <v>16661</v>
      </c>
      <c r="C805">
        <v>2</v>
      </c>
      <c r="D805">
        <v>1</v>
      </c>
      <c r="E805">
        <v>4.34</v>
      </c>
      <c r="F805">
        <v>0</v>
      </c>
      <c r="G805">
        <v>30</v>
      </c>
      <c r="H805">
        <v>0</v>
      </c>
      <c r="I805">
        <v>30</v>
      </c>
      <c r="J805">
        <v>29</v>
      </c>
      <c r="K805">
        <v>14</v>
      </c>
      <c r="L805">
        <v>3</v>
      </c>
      <c r="M805">
        <v>23</v>
      </c>
      <c r="N805">
        <v>15</v>
      </c>
      <c r="O805">
        <v>1.5</v>
      </c>
      <c r="P805">
        <v>6.81</v>
      </c>
      <c r="Q805">
        <v>4.63</v>
      </c>
      <c r="R805">
        <v>4.55</v>
      </c>
      <c r="S805">
        <v>-0.1</v>
      </c>
    </row>
    <row r="806" spans="1:23" x14ac:dyDescent="0.25">
      <c r="A806">
        <v>11720</v>
      </c>
      <c r="B806" t="s">
        <v>1857</v>
      </c>
      <c r="C806">
        <v>3</v>
      </c>
      <c r="D806">
        <v>3</v>
      </c>
      <c r="E806">
        <v>4.62</v>
      </c>
      <c r="F806">
        <v>6</v>
      </c>
      <c r="G806">
        <v>19</v>
      </c>
      <c r="H806">
        <v>0</v>
      </c>
      <c r="I806">
        <v>50</v>
      </c>
      <c r="J806">
        <v>53</v>
      </c>
      <c r="K806">
        <v>26</v>
      </c>
      <c r="L806">
        <v>6</v>
      </c>
      <c r="M806">
        <v>32</v>
      </c>
      <c r="N806">
        <v>18</v>
      </c>
      <c r="O806">
        <v>1.42</v>
      </c>
      <c r="P806">
        <v>5.68</v>
      </c>
      <c r="Q806">
        <v>3.23</v>
      </c>
      <c r="R806">
        <v>4.55</v>
      </c>
      <c r="S806">
        <v>0</v>
      </c>
    </row>
    <row r="807" spans="1:23" x14ac:dyDescent="0.25">
      <c r="A807">
        <v>885</v>
      </c>
      <c r="B807" t="s">
        <v>2384</v>
      </c>
      <c r="C807">
        <v>2</v>
      </c>
      <c r="D807">
        <v>1</v>
      </c>
      <c r="E807">
        <v>4.13</v>
      </c>
      <c r="F807">
        <v>0</v>
      </c>
      <c r="G807">
        <v>30</v>
      </c>
      <c r="H807">
        <v>0</v>
      </c>
      <c r="I807">
        <v>30</v>
      </c>
      <c r="J807">
        <v>28</v>
      </c>
      <c r="K807">
        <v>14</v>
      </c>
      <c r="L807">
        <v>4</v>
      </c>
      <c r="M807">
        <v>26</v>
      </c>
      <c r="N807">
        <v>15</v>
      </c>
      <c r="O807">
        <v>1.45</v>
      </c>
      <c r="P807">
        <v>7.78</v>
      </c>
      <c r="Q807">
        <v>4.55</v>
      </c>
      <c r="R807">
        <v>4.55</v>
      </c>
      <c r="S807">
        <v>-0.1</v>
      </c>
    </row>
    <row r="808" spans="1:23" x14ac:dyDescent="0.25">
      <c r="A808" t="s">
        <v>16659</v>
      </c>
      <c r="B808" t="s">
        <v>16660</v>
      </c>
      <c r="C808">
        <v>3</v>
      </c>
      <c r="D808">
        <v>3</v>
      </c>
      <c r="E808">
        <v>4.78</v>
      </c>
      <c r="F808">
        <v>8</v>
      </c>
      <c r="G808">
        <v>8</v>
      </c>
      <c r="H808">
        <v>0</v>
      </c>
      <c r="I808">
        <v>50</v>
      </c>
      <c r="J808">
        <v>53</v>
      </c>
      <c r="K808">
        <v>27</v>
      </c>
      <c r="L808">
        <v>6</v>
      </c>
      <c r="M808">
        <v>33</v>
      </c>
      <c r="N808">
        <v>19</v>
      </c>
      <c r="O808">
        <v>1.44</v>
      </c>
      <c r="P808">
        <v>5.9</v>
      </c>
      <c r="Q808">
        <v>3.36</v>
      </c>
      <c r="R808">
        <v>4.55</v>
      </c>
      <c r="S808">
        <v>0.4</v>
      </c>
    </row>
    <row r="809" spans="1:23" x14ac:dyDescent="0.25">
      <c r="A809" t="s">
        <v>16658</v>
      </c>
      <c r="B809" t="s">
        <v>7319</v>
      </c>
      <c r="C809">
        <v>3</v>
      </c>
      <c r="D809">
        <v>3</v>
      </c>
      <c r="E809">
        <v>4.7300000000000004</v>
      </c>
      <c r="F809">
        <v>8</v>
      </c>
      <c r="G809">
        <v>8</v>
      </c>
      <c r="H809">
        <v>0</v>
      </c>
      <c r="I809">
        <v>50</v>
      </c>
      <c r="J809">
        <v>52</v>
      </c>
      <c r="K809">
        <v>26</v>
      </c>
      <c r="L809">
        <v>6</v>
      </c>
      <c r="M809">
        <v>34</v>
      </c>
      <c r="N809">
        <v>22</v>
      </c>
      <c r="O809">
        <v>1.47</v>
      </c>
      <c r="P809">
        <v>6.07</v>
      </c>
      <c r="Q809">
        <v>3.96</v>
      </c>
      <c r="R809">
        <v>4.55</v>
      </c>
      <c r="S809">
        <v>0.4</v>
      </c>
    </row>
    <row r="810" spans="1:23" x14ac:dyDescent="0.25">
      <c r="A810">
        <v>2147</v>
      </c>
      <c r="B810" t="s">
        <v>16657</v>
      </c>
      <c r="C810">
        <v>2</v>
      </c>
      <c r="D810">
        <v>1</v>
      </c>
      <c r="E810">
        <v>4.28</v>
      </c>
      <c r="F810">
        <v>0</v>
      </c>
      <c r="G810">
        <v>30</v>
      </c>
      <c r="H810">
        <v>0</v>
      </c>
      <c r="I810">
        <v>30</v>
      </c>
      <c r="J810">
        <v>29</v>
      </c>
      <c r="K810">
        <v>14</v>
      </c>
      <c r="L810">
        <v>3</v>
      </c>
      <c r="M810">
        <v>23</v>
      </c>
      <c r="N810">
        <v>15</v>
      </c>
      <c r="O810">
        <v>1.48</v>
      </c>
      <c r="P810">
        <v>7.01</v>
      </c>
      <c r="Q810">
        <v>4.59</v>
      </c>
      <c r="R810">
        <v>4.55</v>
      </c>
      <c r="S810">
        <v>-0.1</v>
      </c>
    </row>
    <row r="811" spans="1:23" x14ac:dyDescent="0.25">
      <c r="A811">
        <v>3762</v>
      </c>
      <c r="B811" t="s">
        <v>2315</v>
      </c>
      <c r="C811">
        <v>2</v>
      </c>
      <c r="D811">
        <v>1</v>
      </c>
      <c r="E811">
        <v>4.3099999999999996</v>
      </c>
      <c r="F811">
        <v>0</v>
      </c>
      <c r="G811">
        <v>30</v>
      </c>
      <c r="H811">
        <v>0</v>
      </c>
      <c r="I811">
        <v>30</v>
      </c>
      <c r="J811">
        <v>29</v>
      </c>
      <c r="K811">
        <v>14</v>
      </c>
      <c r="L811">
        <v>3</v>
      </c>
      <c r="M811">
        <v>24</v>
      </c>
      <c r="N811">
        <v>16</v>
      </c>
      <c r="O811">
        <v>1.49</v>
      </c>
      <c r="P811">
        <v>7.08</v>
      </c>
      <c r="Q811">
        <v>4.76</v>
      </c>
      <c r="R811">
        <v>4.5599999999999996</v>
      </c>
      <c r="S811">
        <v>-0.1</v>
      </c>
    </row>
    <row r="812" spans="1:23" x14ac:dyDescent="0.25">
      <c r="A812">
        <v>6550</v>
      </c>
      <c r="B812" t="s">
        <v>2268</v>
      </c>
      <c r="C812">
        <v>2</v>
      </c>
      <c r="D812">
        <v>1</v>
      </c>
      <c r="E812">
        <v>4.09</v>
      </c>
      <c r="F812">
        <v>0</v>
      </c>
      <c r="G812">
        <v>33</v>
      </c>
      <c r="H812">
        <v>0</v>
      </c>
      <c r="I812">
        <v>33</v>
      </c>
      <c r="J812">
        <v>31</v>
      </c>
      <c r="K812">
        <v>15</v>
      </c>
      <c r="L812">
        <v>4</v>
      </c>
      <c r="M812">
        <v>29</v>
      </c>
      <c r="N812">
        <v>16</v>
      </c>
      <c r="O812">
        <v>1.43</v>
      </c>
      <c r="P812">
        <v>7.92</v>
      </c>
      <c r="Q812">
        <v>4.3</v>
      </c>
      <c r="R812">
        <v>4.5599999999999996</v>
      </c>
      <c r="S812">
        <v>-0.1</v>
      </c>
    </row>
    <row r="813" spans="1:23" x14ac:dyDescent="0.25">
      <c r="A813" t="s">
        <v>16655</v>
      </c>
      <c r="B813" t="s">
        <v>16656</v>
      </c>
      <c r="C813">
        <v>3</v>
      </c>
      <c r="D813">
        <v>3</v>
      </c>
      <c r="E813">
        <v>4.75</v>
      </c>
      <c r="F813">
        <v>8</v>
      </c>
      <c r="G813">
        <v>8</v>
      </c>
      <c r="H813">
        <v>0</v>
      </c>
      <c r="I813">
        <v>50</v>
      </c>
      <c r="J813">
        <v>53</v>
      </c>
      <c r="K813">
        <v>26</v>
      </c>
      <c r="L813">
        <v>6</v>
      </c>
      <c r="M813">
        <v>30</v>
      </c>
      <c r="N813">
        <v>20</v>
      </c>
      <c r="O813">
        <v>1.44</v>
      </c>
      <c r="P813">
        <v>5.36</v>
      </c>
      <c r="Q813">
        <v>3.51</v>
      </c>
      <c r="R813">
        <v>4.5599999999999996</v>
      </c>
      <c r="S813">
        <v>0.4</v>
      </c>
    </row>
    <row r="814" spans="1:23" x14ac:dyDescent="0.25">
      <c r="A814" t="s">
        <v>16653</v>
      </c>
      <c r="B814" t="s">
        <v>16654</v>
      </c>
      <c r="C814">
        <v>3</v>
      </c>
      <c r="D814">
        <v>3</v>
      </c>
      <c r="E814">
        <v>4.74</v>
      </c>
      <c r="F814">
        <v>8</v>
      </c>
      <c r="G814">
        <v>8</v>
      </c>
      <c r="H814">
        <v>0</v>
      </c>
      <c r="I814">
        <v>50</v>
      </c>
      <c r="J814">
        <v>51</v>
      </c>
      <c r="K814">
        <v>26</v>
      </c>
      <c r="L814">
        <v>5</v>
      </c>
      <c r="M814">
        <v>32</v>
      </c>
      <c r="N814">
        <v>23</v>
      </c>
      <c r="O814">
        <v>1.48</v>
      </c>
      <c r="P814">
        <v>5.78</v>
      </c>
      <c r="Q814">
        <v>4.18</v>
      </c>
      <c r="R814">
        <v>4.5599999999999996</v>
      </c>
      <c r="S814">
        <v>0.4</v>
      </c>
    </row>
    <row r="815" spans="1:23" x14ac:dyDescent="0.25">
      <c r="A815" t="s">
        <v>16651</v>
      </c>
      <c r="B815" t="s">
        <v>16652</v>
      </c>
      <c r="C815">
        <v>3</v>
      </c>
      <c r="D815">
        <v>3</v>
      </c>
      <c r="E815">
        <v>4.78</v>
      </c>
      <c r="F815">
        <v>8</v>
      </c>
      <c r="G815">
        <v>8</v>
      </c>
      <c r="H815">
        <v>0</v>
      </c>
      <c r="I815">
        <v>50</v>
      </c>
      <c r="J815">
        <v>54</v>
      </c>
      <c r="K815">
        <v>27</v>
      </c>
      <c r="L815">
        <v>6</v>
      </c>
      <c r="M815">
        <v>27</v>
      </c>
      <c r="N815">
        <v>18</v>
      </c>
      <c r="O815">
        <v>1.44</v>
      </c>
      <c r="P815">
        <v>4.92</v>
      </c>
      <c r="Q815">
        <v>3.23</v>
      </c>
      <c r="R815">
        <v>4.5599999999999996</v>
      </c>
      <c r="S815">
        <v>0.4</v>
      </c>
    </row>
    <row r="816" spans="1:23" x14ac:dyDescent="0.25">
      <c r="A816">
        <v>11423</v>
      </c>
      <c r="B816" t="s">
        <v>2340</v>
      </c>
      <c r="C816">
        <v>6</v>
      </c>
      <c r="D816">
        <v>7</v>
      </c>
      <c r="E816">
        <v>4.83</v>
      </c>
      <c r="F816">
        <v>20</v>
      </c>
      <c r="G816">
        <v>20</v>
      </c>
      <c r="H816">
        <v>0</v>
      </c>
      <c r="I816">
        <v>109</v>
      </c>
      <c r="J816">
        <v>117</v>
      </c>
      <c r="K816">
        <v>59</v>
      </c>
      <c r="L816">
        <v>12</v>
      </c>
      <c r="M816">
        <v>65</v>
      </c>
      <c r="N816">
        <v>42</v>
      </c>
      <c r="O816">
        <v>1.45</v>
      </c>
      <c r="P816">
        <v>5.36</v>
      </c>
      <c r="Q816">
        <v>3.44</v>
      </c>
      <c r="R816">
        <v>4.5599999999999996</v>
      </c>
      <c r="S816">
        <v>0.8</v>
      </c>
      <c r="U816" s="1">
        <v>-14</v>
      </c>
      <c r="V816" s="1">
        <v>-13</v>
      </c>
      <c r="W816" s="1">
        <v>0</v>
      </c>
    </row>
    <row r="817" spans="1:23" x14ac:dyDescent="0.25">
      <c r="A817" t="s">
        <v>16649</v>
      </c>
      <c r="B817" t="s">
        <v>16650</v>
      </c>
      <c r="C817">
        <v>2</v>
      </c>
      <c r="D817">
        <v>1</v>
      </c>
      <c r="E817">
        <v>4.37</v>
      </c>
      <c r="F817">
        <v>0</v>
      </c>
      <c r="G817">
        <v>30</v>
      </c>
      <c r="H817">
        <v>0</v>
      </c>
      <c r="I817">
        <v>30</v>
      </c>
      <c r="J817">
        <v>31</v>
      </c>
      <c r="K817">
        <v>15</v>
      </c>
      <c r="L817">
        <v>3</v>
      </c>
      <c r="M817">
        <v>20</v>
      </c>
      <c r="N817">
        <v>13</v>
      </c>
      <c r="O817">
        <v>1.47</v>
      </c>
      <c r="P817">
        <v>5.9</v>
      </c>
      <c r="Q817">
        <v>3.98</v>
      </c>
      <c r="R817">
        <v>4.5599999999999996</v>
      </c>
      <c r="S817">
        <v>-0.1</v>
      </c>
    </row>
    <row r="818" spans="1:23" x14ac:dyDescent="0.25">
      <c r="A818">
        <v>6306</v>
      </c>
      <c r="B818" t="s">
        <v>1635</v>
      </c>
      <c r="C818">
        <v>2</v>
      </c>
      <c r="D818">
        <v>1</v>
      </c>
      <c r="E818">
        <v>4.2300000000000004</v>
      </c>
      <c r="F818">
        <v>0</v>
      </c>
      <c r="G818">
        <v>30</v>
      </c>
      <c r="H818">
        <v>0</v>
      </c>
      <c r="I818">
        <v>30</v>
      </c>
      <c r="J818">
        <v>27</v>
      </c>
      <c r="K818">
        <v>14</v>
      </c>
      <c r="L818">
        <v>3</v>
      </c>
      <c r="M818">
        <v>28</v>
      </c>
      <c r="N818">
        <v>18</v>
      </c>
      <c r="O818">
        <v>1.5</v>
      </c>
      <c r="P818">
        <v>8.33</v>
      </c>
      <c r="Q818">
        <v>5.31</v>
      </c>
      <c r="R818">
        <v>4.5599999999999996</v>
      </c>
      <c r="S818">
        <v>-0.1</v>
      </c>
    </row>
    <row r="819" spans="1:23" x14ac:dyDescent="0.25">
      <c r="A819">
        <v>559</v>
      </c>
      <c r="B819" t="s">
        <v>2033</v>
      </c>
      <c r="C819">
        <v>2</v>
      </c>
      <c r="D819">
        <v>1</v>
      </c>
      <c r="E819">
        <v>4.25</v>
      </c>
      <c r="F819">
        <v>0</v>
      </c>
      <c r="G819">
        <v>30</v>
      </c>
      <c r="H819">
        <v>0</v>
      </c>
      <c r="I819">
        <v>30</v>
      </c>
      <c r="J819">
        <v>29</v>
      </c>
      <c r="K819">
        <v>14</v>
      </c>
      <c r="L819">
        <v>4</v>
      </c>
      <c r="M819">
        <v>23</v>
      </c>
      <c r="N819">
        <v>14</v>
      </c>
      <c r="O819">
        <v>1.45</v>
      </c>
      <c r="P819">
        <v>6.94</v>
      </c>
      <c r="Q819">
        <v>4.21</v>
      </c>
      <c r="R819">
        <v>4.5599999999999996</v>
      </c>
      <c r="S819">
        <v>-0.1</v>
      </c>
    </row>
    <row r="820" spans="1:23" x14ac:dyDescent="0.25">
      <c r="A820" t="s">
        <v>16647</v>
      </c>
      <c r="B820" t="s">
        <v>16648</v>
      </c>
      <c r="C820">
        <v>3</v>
      </c>
      <c r="D820">
        <v>3</v>
      </c>
      <c r="E820">
        <v>4.72</v>
      </c>
      <c r="F820">
        <v>8</v>
      </c>
      <c r="G820">
        <v>9</v>
      </c>
      <c r="H820">
        <v>0</v>
      </c>
      <c r="I820">
        <v>49</v>
      </c>
      <c r="J820">
        <v>50</v>
      </c>
      <c r="K820">
        <v>26</v>
      </c>
      <c r="L820">
        <v>5</v>
      </c>
      <c r="M820">
        <v>32</v>
      </c>
      <c r="N820">
        <v>21</v>
      </c>
      <c r="O820">
        <v>1.46</v>
      </c>
      <c r="P820">
        <v>5.96</v>
      </c>
      <c r="Q820">
        <v>3.93</v>
      </c>
      <c r="R820">
        <v>4.5599999999999996</v>
      </c>
      <c r="S820">
        <v>0.3</v>
      </c>
    </row>
    <row r="821" spans="1:23" x14ac:dyDescent="0.25">
      <c r="A821" t="s">
        <v>16645</v>
      </c>
      <c r="B821" t="s">
        <v>16646</v>
      </c>
      <c r="C821">
        <v>2</v>
      </c>
      <c r="D821">
        <v>3</v>
      </c>
      <c r="E821">
        <v>4.6900000000000004</v>
      </c>
      <c r="F821">
        <v>6</v>
      </c>
      <c r="G821">
        <v>14</v>
      </c>
      <c r="H821">
        <v>0</v>
      </c>
      <c r="I821">
        <v>45</v>
      </c>
      <c r="J821">
        <v>49</v>
      </c>
      <c r="K821">
        <v>24</v>
      </c>
      <c r="L821">
        <v>6</v>
      </c>
      <c r="M821">
        <v>25</v>
      </c>
      <c r="N821">
        <v>13</v>
      </c>
      <c r="O821">
        <v>1.38</v>
      </c>
      <c r="P821">
        <v>5.01</v>
      </c>
      <c r="Q821">
        <v>2.62</v>
      </c>
      <c r="R821">
        <v>4.5599999999999996</v>
      </c>
      <c r="S821">
        <v>0.1</v>
      </c>
    </row>
    <row r="822" spans="1:23" x14ac:dyDescent="0.25">
      <c r="A822">
        <v>1767</v>
      </c>
      <c r="B822" t="s">
        <v>1551</v>
      </c>
      <c r="C822">
        <v>7</v>
      </c>
      <c r="D822">
        <v>9</v>
      </c>
      <c r="E822">
        <v>4.8600000000000003</v>
      </c>
      <c r="F822">
        <v>22</v>
      </c>
      <c r="G822">
        <v>23</v>
      </c>
      <c r="H822">
        <v>0</v>
      </c>
      <c r="I822">
        <v>131</v>
      </c>
      <c r="J822">
        <v>146</v>
      </c>
      <c r="K822">
        <v>70</v>
      </c>
      <c r="L822">
        <v>15</v>
      </c>
      <c r="M822">
        <v>62</v>
      </c>
      <c r="N822">
        <v>41</v>
      </c>
      <c r="O822">
        <v>1.43</v>
      </c>
      <c r="P822">
        <v>4.29</v>
      </c>
      <c r="Q822">
        <v>2.8</v>
      </c>
      <c r="R822">
        <v>4.5599999999999996</v>
      </c>
      <c r="S822">
        <v>0.9</v>
      </c>
      <c r="U822" s="1">
        <v>-15</v>
      </c>
      <c r="V822" s="1">
        <v>-15</v>
      </c>
      <c r="W822" s="1">
        <v>-1</v>
      </c>
    </row>
    <row r="823" spans="1:23" x14ac:dyDescent="0.25">
      <c r="A823" t="s">
        <v>16644</v>
      </c>
      <c r="B823" t="s">
        <v>12801</v>
      </c>
      <c r="C823">
        <v>3</v>
      </c>
      <c r="D823">
        <v>3</v>
      </c>
      <c r="E823">
        <v>4.74</v>
      </c>
      <c r="F823">
        <v>8</v>
      </c>
      <c r="G823">
        <v>8</v>
      </c>
      <c r="H823">
        <v>0</v>
      </c>
      <c r="I823">
        <v>50</v>
      </c>
      <c r="J823">
        <v>51</v>
      </c>
      <c r="K823">
        <v>26</v>
      </c>
      <c r="L823">
        <v>5</v>
      </c>
      <c r="M823">
        <v>32</v>
      </c>
      <c r="N823">
        <v>23</v>
      </c>
      <c r="O823">
        <v>1.48</v>
      </c>
      <c r="P823">
        <v>5.76</v>
      </c>
      <c r="Q823">
        <v>4.17</v>
      </c>
      <c r="R823">
        <v>4.5599999999999996</v>
      </c>
      <c r="S823">
        <v>0.4</v>
      </c>
    </row>
    <row r="824" spans="1:23" x14ac:dyDescent="0.25">
      <c r="A824">
        <v>4371</v>
      </c>
      <c r="B824" t="s">
        <v>1544</v>
      </c>
      <c r="C824">
        <v>10</v>
      </c>
      <c r="D824">
        <v>11</v>
      </c>
      <c r="E824">
        <v>4.6100000000000003</v>
      </c>
      <c r="F824">
        <v>29</v>
      </c>
      <c r="G824">
        <v>29</v>
      </c>
      <c r="H824">
        <v>0</v>
      </c>
      <c r="I824">
        <v>179</v>
      </c>
      <c r="J824">
        <v>186</v>
      </c>
      <c r="K824">
        <v>92</v>
      </c>
      <c r="L824">
        <v>23</v>
      </c>
      <c r="M824">
        <v>121</v>
      </c>
      <c r="N824">
        <v>65</v>
      </c>
      <c r="O824">
        <v>1.4</v>
      </c>
      <c r="P824">
        <v>6.05</v>
      </c>
      <c r="Q824">
        <v>3.27</v>
      </c>
      <c r="R824">
        <v>4.5599999999999996</v>
      </c>
      <c r="S824">
        <v>1.3</v>
      </c>
      <c r="U824" s="1">
        <v>-6</v>
      </c>
      <c r="V824" s="1">
        <v>-6</v>
      </c>
      <c r="W824" s="1">
        <v>6</v>
      </c>
    </row>
    <row r="825" spans="1:23" x14ac:dyDescent="0.25">
      <c r="A825">
        <v>160</v>
      </c>
      <c r="B825" t="s">
        <v>16643</v>
      </c>
      <c r="C825">
        <v>2</v>
      </c>
      <c r="D825">
        <v>1</v>
      </c>
      <c r="E825">
        <v>4.37</v>
      </c>
      <c r="F825">
        <v>0</v>
      </c>
      <c r="G825">
        <v>30</v>
      </c>
      <c r="H825">
        <v>0</v>
      </c>
      <c r="I825">
        <v>30</v>
      </c>
      <c r="J825">
        <v>30</v>
      </c>
      <c r="K825">
        <v>15</v>
      </c>
      <c r="L825">
        <v>3</v>
      </c>
      <c r="M825">
        <v>22</v>
      </c>
      <c r="N825">
        <v>15</v>
      </c>
      <c r="O825">
        <v>1.5</v>
      </c>
      <c r="P825">
        <v>6.52</v>
      </c>
      <c r="Q825">
        <v>4.41</v>
      </c>
      <c r="R825">
        <v>4.5599999999999996</v>
      </c>
      <c r="S825">
        <v>-0.1</v>
      </c>
    </row>
    <row r="826" spans="1:23" x14ac:dyDescent="0.25">
      <c r="A826">
        <v>865</v>
      </c>
      <c r="B826" t="s">
        <v>16642</v>
      </c>
      <c r="C826">
        <v>2</v>
      </c>
      <c r="D826">
        <v>1</v>
      </c>
      <c r="E826">
        <v>4.32</v>
      </c>
      <c r="F826">
        <v>0</v>
      </c>
      <c r="G826">
        <v>30</v>
      </c>
      <c r="H826">
        <v>0</v>
      </c>
      <c r="I826">
        <v>30</v>
      </c>
      <c r="J826">
        <v>30</v>
      </c>
      <c r="K826">
        <v>14</v>
      </c>
      <c r="L826">
        <v>3</v>
      </c>
      <c r="M826">
        <v>23</v>
      </c>
      <c r="N826">
        <v>15</v>
      </c>
      <c r="O826">
        <v>1.48</v>
      </c>
      <c r="P826">
        <v>6.96</v>
      </c>
      <c r="Q826">
        <v>4.37</v>
      </c>
      <c r="R826">
        <v>4.5599999999999996</v>
      </c>
      <c r="S826">
        <v>-0.1</v>
      </c>
    </row>
    <row r="827" spans="1:23" x14ac:dyDescent="0.25">
      <c r="A827" t="s">
        <v>16640</v>
      </c>
      <c r="B827" t="s">
        <v>16641</v>
      </c>
      <c r="C827">
        <v>3</v>
      </c>
      <c r="D827">
        <v>3</v>
      </c>
      <c r="E827">
        <v>4.79</v>
      </c>
      <c r="F827">
        <v>8</v>
      </c>
      <c r="G827">
        <v>8</v>
      </c>
      <c r="H827">
        <v>0</v>
      </c>
      <c r="I827">
        <v>50</v>
      </c>
      <c r="J827">
        <v>54</v>
      </c>
      <c r="K827">
        <v>27</v>
      </c>
      <c r="L827">
        <v>5</v>
      </c>
      <c r="M827">
        <v>27</v>
      </c>
      <c r="N827">
        <v>18</v>
      </c>
      <c r="O827">
        <v>1.44</v>
      </c>
      <c r="P827">
        <v>4.92</v>
      </c>
      <c r="Q827">
        <v>3.31</v>
      </c>
      <c r="R827">
        <v>4.57</v>
      </c>
      <c r="S827">
        <v>0.4</v>
      </c>
    </row>
    <row r="828" spans="1:23" x14ac:dyDescent="0.25">
      <c r="A828" t="s">
        <v>16638</v>
      </c>
      <c r="B828" t="s">
        <v>16639</v>
      </c>
      <c r="C828">
        <v>3</v>
      </c>
      <c r="D828">
        <v>3</v>
      </c>
      <c r="E828">
        <v>4.68</v>
      </c>
      <c r="F828">
        <v>8</v>
      </c>
      <c r="G828">
        <v>8</v>
      </c>
      <c r="H828">
        <v>0</v>
      </c>
      <c r="I828">
        <v>50</v>
      </c>
      <c r="J828">
        <v>52</v>
      </c>
      <c r="K828">
        <v>26</v>
      </c>
      <c r="L828">
        <v>6</v>
      </c>
      <c r="M828">
        <v>31</v>
      </c>
      <c r="N828">
        <v>19</v>
      </c>
      <c r="O828">
        <v>1.42</v>
      </c>
      <c r="P828">
        <v>5.51</v>
      </c>
      <c r="Q828">
        <v>3.35</v>
      </c>
      <c r="R828">
        <v>4.57</v>
      </c>
      <c r="S828">
        <v>0.4</v>
      </c>
    </row>
    <row r="829" spans="1:23" x14ac:dyDescent="0.25">
      <c r="A829" t="s">
        <v>16636</v>
      </c>
      <c r="B829" t="s">
        <v>16637</v>
      </c>
      <c r="C829">
        <v>3</v>
      </c>
      <c r="D829">
        <v>3</v>
      </c>
      <c r="E829">
        <v>4.6500000000000004</v>
      </c>
      <c r="F829">
        <v>8</v>
      </c>
      <c r="G829">
        <v>8</v>
      </c>
      <c r="H829">
        <v>0</v>
      </c>
      <c r="I829">
        <v>50</v>
      </c>
      <c r="J829">
        <v>52</v>
      </c>
      <c r="K829">
        <v>26</v>
      </c>
      <c r="L829">
        <v>6</v>
      </c>
      <c r="M829">
        <v>33</v>
      </c>
      <c r="N829">
        <v>19</v>
      </c>
      <c r="O829">
        <v>1.42</v>
      </c>
      <c r="P829">
        <v>5.91</v>
      </c>
      <c r="Q829">
        <v>3.37</v>
      </c>
      <c r="R829">
        <v>4.57</v>
      </c>
      <c r="S829">
        <v>0.4</v>
      </c>
    </row>
    <row r="830" spans="1:23" x14ac:dyDescent="0.25">
      <c r="A830" t="s">
        <v>2597</v>
      </c>
      <c r="B830" t="s">
        <v>2598</v>
      </c>
      <c r="C830">
        <v>2</v>
      </c>
      <c r="D830">
        <v>1</v>
      </c>
      <c r="E830">
        <v>4.37</v>
      </c>
      <c r="F830">
        <v>0</v>
      </c>
      <c r="G830">
        <v>30</v>
      </c>
      <c r="H830">
        <v>0</v>
      </c>
      <c r="I830">
        <v>30</v>
      </c>
      <c r="J830">
        <v>31</v>
      </c>
      <c r="K830">
        <v>15</v>
      </c>
      <c r="L830">
        <v>3</v>
      </c>
      <c r="M830">
        <v>21</v>
      </c>
      <c r="N830">
        <v>13</v>
      </c>
      <c r="O830">
        <v>1.47</v>
      </c>
      <c r="P830">
        <v>6.21</v>
      </c>
      <c r="Q830">
        <v>3.97</v>
      </c>
      <c r="R830">
        <v>4.57</v>
      </c>
      <c r="S830">
        <v>-0.1</v>
      </c>
    </row>
    <row r="831" spans="1:23" x14ac:dyDescent="0.25">
      <c r="A831">
        <v>6947</v>
      </c>
      <c r="B831" t="s">
        <v>16635</v>
      </c>
      <c r="C831">
        <v>2</v>
      </c>
      <c r="D831">
        <v>1</v>
      </c>
      <c r="E831">
        <v>4.3600000000000003</v>
      </c>
      <c r="F831">
        <v>0</v>
      </c>
      <c r="G831">
        <v>30</v>
      </c>
      <c r="H831">
        <v>0</v>
      </c>
      <c r="I831">
        <v>30</v>
      </c>
      <c r="J831">
        <v>31</v>
      </c>
      <c r="K831">
        <v>15</v>
      </c>
      <c r="L831">
        <v>3</v>
      </c>
      <c r="M831">
        <v>21</v>
      </c>
      <c r="N831">
        <v>13</v>
      </c>
      <c r="O831">
        <v>1.46</v>
      </c>
      <c r="P831">
        <v>6.21</v>
      </c>
      <c r="Q831">
        <v>3.87</v>
      </c>
      <c r="R831">
        <v>4.57</v>
      </c>
      <c r="S831">
        <v>-0.1</v>
      </c>
    </row>
    <row r="832" spans="1:23" x14ac:dyDescent="0.25">
      <c r="A832" t="s">
        <v>16633</v>
      </c>
      <c r="B832" t="s">
        <v>16634</v>
      </c>
      <c r="C832">
        <v>3</v>
      </c>
      <c r="D832">
        <v>3</v>
      </c>
      <c r="E832">
        <v>4.7699999999999996</v>
      </c>
      <c r="F832">
        <v>8</v>
      </c>
      <c r="G832">
        <v>10</v>
      </c>
      <c r="H832">
        <v>0</v>
      </c>
      <c r="I832">
        <v>49</v>
      </c>
      <c r="J832">
        <v>51</v>
      </c>
      <c r="K832">
        <v>26</v>
      </c>
      <c r="L832">
        <v>5</v>
      </c>
      <c r="M832">
        <v>29</v>
      </c>
      <c r="N832">
        <v>20</v>
      </c>
      <c r="O832">
        <v>1.47</v>
      </c>
      <c r="P832">
        <v>5.31</v>
      </c>
      <c r="Q832">
        <v>3.7</v>
      </c>
      <c r="R832">
        <v>4.57</v>
      </c>
      <c r="S832">
        <v>0.2</v>
      </c>
    </row>
    <row r="833" spans="1:24" x14ac:dyDescent="0.25">
      <c r="A833">
        <v>6797</v>
      </c>
      <c r="B833" t="s">
        <v>1474</v>
      </c>
      <c r="C833">
        <v>4</v>
      </c>
      <c r="D833">
        <v>3</v>
      </c>
      <c r="E833">
        <v>4.49</v>
      </c>
      <c r="F833">
        <v>10</v>
      </c>
      <c r="G833">
        <v>13</v>
      </c>
      <c r="H833">
        <v>0</v>
      </c>
      <c r="I833">
        <v>64</v>
      </c>
      <c r="J833">
        <v>65</v>
      </c>
      <c r="K833">
        <v>32</v>
      </c>
      <c r="L833">
        <v>8</v>
      </c>
      <c r="M833">
        <v>45</v>
      </c>
      <c r="N833">
        <v>25</v>
      </c>
      <c r="O833">
        <v>1.4</v>
      </c>
      <c r="P833">
        <v>6.33</v>
      </c>
      <c r="Q833">
        <v>3.5</v>
      </c>
      <c r="R833">
        <v>4.57</v>
      </c>
      <c r="S833">
        <v>0.3</v>
      </c>
      <c r="U833" s="1">
        <v>-10</v>
      </c>
      <c r="V833" s="1">
        <v>-10</v>
      </c>
      <c r="X833" s="1">
        <v>-4</v>
      </c>
    </row>
    <row r="834" spans="1:24" x14ac:dyDescent="0.25">
      <c r="A834">
        <v>8421</v>
      </c>
      <c r="B834" t="s">
        <v>2267</v>
      </c>
      <c r="C834">
        <v>1</v>
      </c>
      <c r="D834">
        <v>2</v>
      </c>
      <c r="E834">
        <v>4.68</v>
      </c>
      <c r="F834">
        <v>0</v>
      </c>
      <c r="G834">
        <v>30</v>
      </c>
      <c r="H834">
        <v>0</v>
      </c>
      <c r="I834">
        <v>30</v>
      </c>
      <c r="J834">
        <v>33</v>
      </c>
      <c r="K834">
        <v>16</v>
      </c>
      <c r="L834">
        <v>4</v>
      </c>
      <c r="M834">
        <v>17</v>
      </c>
      <c r="N834">
        <v>8</v>
      </c>
      <c r="O834">
        <v>1.35</v>
      </c>
      <c r="P834">
        <v>5.07</v>
      </c>
      <c r="Q834">
        <v>2.33</v>
      </c>
      <c r="R834">
        <v>4.57</v>
      </c>
      <c r="S834">
        <v>-0.1</v>
      </c>
    </row>
    <row r="835" spans="1:24" x14ac:dyDescent="0.25">
      <c r="A835" t="s">
        <v>2594</v>
      </c>
      <c r="B835" t="s">
        <v>2595</v>
      </c>
      <c r="C835">
        <v>2</v>
      </c>
      <c r="D835">
        <v>1</v>
      </c>
      <c r="E835">
        <v>4.41</v>
      </c>
      <c r="F835">
        <v>0</v>
      </c>
      <c r="G835">
        <v>30</v>
      </c>
      <c r="H835">
        <v>0</v>
      </c>
      <c r="I835">
        <v>30</v>
      </c>
      <c r="J835">
        <v>30</v>
      </c>
      <c r="K835">
        <v>15</v>
      </c>
      <c r="L835">
        <v>3</v>
      </c>
      <c r="M835">
        <v>20</v>
      </c>
      <c r="N835">
        <v>15</v>
      </c>
      <c r="O835">
        <v>1.5</v>
      </c>
      <c r="P835">
        <v>6.06</v>
      </c>
      <c r="Q835">
        <v>4.53</v>
      </c>
      <c r="R835">
        <v>4.58</v>
      </c>
      <c r="S835">
        <v>-0.1</v>
      </c>
    </row>
    <row r="836" spans="1:24" x14ac:dyDescent="0.25">
      <c r="A836">
        <v>2141</v>
      </c>
      <c r="B836" t="s">
        <v>1552</v>
      </c>
      <c r="C836">
        <v>5</v>
      </c>
      <c r="D836">
        <v>5</v>
      </c>
      <c r="E836">
        <v>4.7</v>
      </c>
      <c r="F836">
        <v>14</v>
      </c>
      <c r="G836">
        <v>16</v>
      </c>
      <c r="H836">
        <v>0</v>
      </c>
      <c r="I836">
        <v>78</v>
      </c>
      <c r="J836">
        <v>82</v>
      </c>
      <c r="K836">
        <v>41</v>
      </c>
      <c r="L836">
        <v>10</v>
      </c>
      <c r="M836">
        <v>51</v>
      </c>
      <c r="N836">
        <v>29</v>
      </c>
      <c r="O836">
        <v>1.42</v>
      </c>
      <c r="P836">
        <v>5.81</v>
      </c>
      <c r="Q836">
        <v>3.38</v>
      </c>
      <c r="R836">
        <v>4.58</v>
      </c>
      <c r="S836">
        <v>0.4</v>
      </c>
      <c r="U836" s="1">
        <v>-11</v>
      </c>
      <c r="V836" s="1">
        <v>-11</v>
      </c>
      <c r="X836" s="1">
        <v>-2</v>
      </c>
    </row>
    <row r="837" spans="1:24" x14ac:dyDescent="0.25">
      <c r="A837">
        <v>1451</v>
      </c>
      <c r="B837" t="s">
        <v>2375</v>
      </c>
      <c r="C837">
        <v>7</v>
      </c>
      <c r="D837">
        <v>7</v>
      </c>
      <c r="E837">
        <v>4.58</v>
      </c>
      <c r="F837">
        <v>18</v>
      </c>
      <c r="G837">
        <v>25</v>
      </c>
      <c r="H837">
        <v>0</v>
      </c>
      <c r="I837">
        <v>127</v>
      </c>
      <c r="J837">
        <v>129</v>
      </c>
      <c r="K837">
        <v>65</v>
      </c>
      <c r="L837">
        <v>16</v>
      </c>
      <c r="M837">
        <v>87</v>
      </c>
      <c r="N837">
        <v>52</v>
      </c>
      <c r="O837">
        <v>1.43</v>
      </c>
      <c r="P837">
        <v>6.17</v>
      </c>
      <c r="Q837">
        <v>3.67</v>
      </c>
      <c r="R837">
        <v>4.58</v>
      </c>
      <c r="S837">
        <v>0.5</v>
      </c>
      <c r="U837" s="1">
        <v>-10</v>
      </c>
      <c r="V837" s="1">
        <v>-10</v>
      </c>
      <c r="W837" s="1">
        <v>-3</v>
      </c>
    </row>
    <row r="838" spans="1:24" x14ac:dyDescent="0.25">
      <c r="A838" t="s">
        <v>16631</v>
      </c>
      <c r="B838" t="s">
        <v>16632</v>
      </c>
      <c r="C838">
        <v>2</v>
      </c>
      <c r="D838">
        <v>1</v>
      </c>
      <c r="E838">
        <v>4.3600000000000003</v>
      </c>
      <c r="F838">
        <v>0</v>
      </c>
      <c r="G838">
        <v>30</v>
      </c>
      <c r="H838">
        <v>0</v>
      </c>
      <c r="I838">
        <v>30</v>
      </c>
      <c r="J838">
        <v>30</v>
      </c>
      <c r="K838">
        <v>15</v>
      </c>
      <c r="L838">
        <v>3</v>
      </c>
      <c r="M838">
        <v>22</v>
      </c>
      <c r="N838">
        <v>15</v>
      </c>
      <c r="O838">
        <v>1.5</v>
      </c>
      <c r="P838">
        <v>6.66</v>
      </c>
      <c r="Q838">
        <v>4.55</v>
      </c>
      <c r="R838">
        <v>4.58</v>
      </c>
      <c r="S838">
        <v>-0.1</v>
      </c>
    </row>
    <row r="839" spans="1:24" x14ac:dyDescent="0.25">
      <c r="A839">
        <v>4313</v>
      </c>
      <c r="B839" t="s">
        <v>16630</v>
      </c>
      <c r="C839">
        <v>2</v>
      </c>
      <c r="D839">
        <v>1</v>
      </c>
      <c r="E839">
        <v>4.45</v>
      </c>
      <c r="F839">
        <v>0</v>
      </c>
      <c r="G839">
        <v>30</v>
      </c>
      <c r="H839">
        <v>0</v>
      </c>
      <c r="I839">
        <v>30</v>
      </c>
      <c r="J839">
        <v>26</v>
      </c>
      <c r="K839">
        <v>15</v>
      </c>
      <c r="L839">
        <v>3</v>
      </c>
      <c r="M839">
        <v>29</v>
      </c>
      <c r="N839">
        <v>22</v>
      </c>
      <c r="O839">
        <v>1.6</v>
      </c>
      <c r="P839">
        <v>8.73</v>
      </c>
      <c r="Q839">
        <v>6.68</v>
      </c>
      <c r="R839">
        <v>4.58</v>
      </c>
      <c r="S839">
        <v>-0.1</v>
      </c>
    </row>
    <row r="840" spans="1:24" x14ac:dyDescent="0.25">
      <c r="A840" t="s">
        <v>16628</v>
      </c>
      <c r="B840" t="s">
        <v>16629</v>
      </c>
      <c r="C840">
        <v>3</v>
      </c>
      <c r="D840">
        <v>3</v>
      </c>
      <c r="E840">
        <v>4.78</v>
      </c>
      <c r="F840">
        <v>8</v>
      </c>
      <c r="G840">
        <v>8</v>
      </c>
      <c r="H840">
        <v>0</v>
      </c>
      <c r="I840">
        <v>50</v>
      </c>
      <c r="J840">
        <v>54</v>
      </c>
      <c r="K840">
        <v>27</v>
      </c>
      <c r="L840">
        <v>5</v>
      </c>
      <c r="M840">
        <v>27</v>
      </c>
      <c r="N840">
        <v>18</v>
      </c>
      <c r="O840">
        <v>1.44</v>
      </c>
      <c r="P840">
        <v>4.9000000000000004</v>
      </c>
      <c r="Q840">
        <v>3.26</v>
      </c>
      <c r="R840">
        <v>4.58</v>
      </c>
      <c r="S840">
        <v>0.3</v>
      </c>
    </row>
    <row r="841" spans="1:24" x14ac:dyDescent="0.25">
      <c r="A841" t="s">
        <v>2363</v>
      </c>
      <c r="B841" t="s">
        <v>2364</v>
      </c>
      <c r="C841">
        <v>3</v>
      </c>
      <c r="D841">
        <v>3</v>
      </c>
      <c r="E841">
        <v>4.8099999999999996</v>
      </c>
      <c r="F841">
        <v>8</v>
      </c>
      <c r="G841">
        <v>8</v>
      </c>
      <c r="H841">
        <v>0</v>
      </c>
      <c r="I841">
        <v>50</v>
      </c>
      <c r="J841">
        <v>50</v>
      </c>
      <c r="K841">
        <v>27</v>
      </c>
      <c r="L841">
        <v>5</v>
      </c>
      <c r="M841">
        <v>35</v>
      </c>
      <c r="N841">
        <v>26</v>
      </c>
      <c r="O841">
        <v>1.52</v>
      </c>
      <c r="P841">
        <v>6.4</v>
      </c>
      <c r="Q841">
        <v>4.66</v>
      </c>
      <c r="R841">
        <v>4.58</v>
      </c>
      <c r="S841">
        <v>0.3</v>
      </c>
    </row>
    <row r="842" spans="1:24" x14ac:dyDescent="0.25">
      <c r="A842" t="s">
        <v>16626</v>
      </c>
      <c r="B842" t="s">
        <v>16627</v>
      </c>
      <c r="C842">
        <v>3</v>
      </c>
      <c r="D842">
        <v>3</v>
      </c>
      <c r="E842">
        <v>4.6900000000000004</v>
      </c>
      <c r="F842">
        <v>8</v>
      </c>
      <c r="G842">
        <v>8</v>
      </c>
      <c r="H842">
        <v>0</v>
      </c>
      <c r="I842">
        <v>50</v>
      </c>
      <c r="J842">
        <v>51</v>
      </c>
      <c r="K842">
        <v>26</v>
      </c>
      <c r="L842">
        <v>6</v>
      </c>
      <c r="M842">
        <v>35</v>
      </c>
      <c r="N842">
        <v>21</v>
      </c>
      <c r="O842">
        <v>1.45</v>
      </c>
      <c r="P842">
        <v>6.33</v>
      </c>
      <c r="Q842">
        <v>3.81</v>
      </c>
      <c r="R842">
        <v>4.58</v>
      </c>
      <c r="S842">
        <v>0.3</v>
      </c>
    </row>
    <row r="843" spans="1:24" x14ac:dyDescent="0.25">
      <c r="A843">
        <v>6883</v>
      </c>
      <c r="B843" t="s">
        <v>1688</v>
      </c>
      <c r="C843">
        <v>2</v>
      </c>
      <c r="D843">
        <v>1</v>
      </c>
      <c r="E843">
        <v>4.1900000000000004</v>
      </c>
      <c r="F843">
        <v>0</v>
      </c>
      <c r="G843">
        <v>30</v>
      </c>
      <c r="H843">
        <v>0</v>
      </c>
      <c r="I843">
        <v>30</v>
      </c>
      <c r="J843">
        <v>30</v>
      </c>
      <c r="K843">
        <v>14</v>
      </c>
      <c r="L843">
        <v>4</v>
      </c>
      <c r="M843">
        <v>23</v>
      </c>
      <c r="N843">
        <v>13</v>
      </c>
      <c r="O843">
        <v>1.43</v>
      </c>
      <c r="P843">
        <v>6.94</v>
      </c>
      <c r="Q843">
        <v>3.91</v>
      </c>
      <c r="R843">
        <v>4.58</v>
      </c>
      <c r="S843">
        <v>-0.1</v>
      </c>
    </row>
    <row r="844" spans="1:24" x14ac:dyDescent="0.25">
      <c r="A844">
        <v>1657</v>
      </c>
      <c r="B844" t="s">
        <v>1763</v>
      </c>
      <c r="C844">
        <v>2</v>
      </c>
      <c r="D844">
        <v>2</v>
      </c>
      <c r="E844">
        <v>4.42</v>
      </c>
      <c r="F844">
        <v>5</v>
      </c>
      <c r="G844">
        <v>17</v>
      </c>
      <c r="H844">
        <v>0</v>
      </c>
      <c r="I844">
        <v>42</v>
      </c>
      <c r="J844">
        <v>42</v>
      </c>
      <c r="K844">
        <v>21</v>
      </c>
      <c r="L844">
        <v>5</v>
      </c>
      <c r="M844">
        <v>32</v>
      </c>
      <c r="N844">
        <v>21</v>
      </c>
      <c r="O844">
        <v>1.49</v>
      </c>
      <c r="P844">
        <v>6.75</v>
      </c>
      <c r="Q844">
        <v>4.43</v>
      </c>
      <c r="R844">
        <v>4.58</v>
      </c>
      <c r="S844">
        <v>0</v>
      </c>
    </row>
    <row r="845" spans="1:24" x14ac:dyDescent="0.25">
      <c r="A845">
        <v>4170</v>
      </c>
      <c r="B845" t="s">
        <v>16625</v>
      </c>
      <c r="C845">
        <v>2</v>
      </c>
      <c r="D845">
        <v>1</v>
      </c>
      <c r="E845">
        <v>4.32</v>
      </c>
      <c r="F845">
        <v>0</v>
      </c>
      <c r="G845">
        <v>30</v>
      </c>
      <c r="H845">
        <v>0</v>
      </c>
      <c r="I845">
        <v>30</v>
      </c>
      <c r="J845">
        <v>29</v>
      </c>
      <c r="K845">
        <v>14</v>
      </c>
      <c r="L845">
        <v>3</v>
      </c>
      <c r="M845">
        <v>23</v>
      </c>
      <c r="N845">
        <v>15</v>
      </c>
      <c r="O845">
        <v>1.48</v>
      </c>
      <c r="P845">
        <v>7.04</v>
      </c>
      <c r="Q845">
        <v>4.5</v>
      </c>
      <c r="R845">
        <v>4.58</v>
      </c>
      <c r="S845">
        <v>-0.1</v>
      </c>
    </row>
    <row r="846" spans="1:24" x14ac:dyDescent="0.25">
      <c r="A846">
        <v>2196</v>
      </c>
      <c r="B846" t="s">
        <v>16624</v>
      </c>
      <c r="C846">
        <v>2</v>
      </c>
      <c r="D846">
        <v>1</v>
      </c>
      <c r="E846">
        <v>4.3</v>
      </c>
      <c r="F846">
        <v>0</v>
      </c>
      <c r="G846">
        <v>30</v>
      </c>
      <c r="H846">
        <v>0</v>
      </c>
      <c r="I846">
        <v>30</v>
      </c>
      <c r="J846">
        <v>30</v>
      </c>
      <c r="K846">
        <v>14</v>
      </c>
      <c r="L846">
        <v>3</v>
      </c>
      <c r="M846">
        <v>22</v>
      </c>
      <c r="N846">
        <v>14</v>
      </c>
      <c r="O846">
        <v>1.46</v>
      </c>
      <c r="P846">
        <v>6.51</v>
      </c>
      <c r="Q846">
        <v>4.22</v>
      </c>
      <c r="R846">
        <v>4.58</v>
      </c>
      <c r="S846">
        <v>-0.1</v>
      </c>
    </row>
    <row r="847" spans="1:24" x14ac:dyDescent="0.25">
      <c r="A847" t="s">
        <v>16622</v>
      </c>
      <c r="B847" t="s">
        <v>16623</v>
      </c>
      <c r="C847">
        <v>3</v>
      </c>
      <c r="D847">
        <v>3</v>
      </c>
      <c r="E847">
        <v>4.79</v>
      </c>
      <c r="F847">
        <v>8</v>
      </c>
      <c r="G847">
        <v>8</v>
      </c>
      <c r="H847">
        <v>0</v>
      </c>
      <c r="I847">
        <v>50</v>
      </c>
      <c r="J847">
        <v>55</v>
      </c>
      <c r="K847">
        <v>27</v>
      </c>
      <c r="L847">
        <v>6</v>
      </c>
      <c r="M847">
        <v>27</v>
      </c>
      <c r="N847">
        <v>15</v>
      </c>
      <c r="O847">
        <v>1.4</v>
      </c>
      <c r="P847">
        <v>4.88</v>
      </c>
      <c r="Q847">
        <v>2.75</v>
      </c>
      <c r="R847">
        <v>4.58</v>
      </c>
      <c r="S847">
        <v>0.3</v>
      </c>
    </row>
    <row r="848" spans="1:24" x14ac:dyDescent="0.25">
      <c r="A848">
        <v>9910</v>
      </c>
      <c r="B848" t="s">
        <v>2067</v>
      </c>
      <c r="C848">
        <v>2</v>
      </c>
      <c r="D848">
        <v>1</v>
      </c>
      <c r="E848">
        <v>4.13</v>
      </c>
      <c r="F848">
        <v>0</v>
      </c>
      <c r="G848">
        <v>30</v>
      </c>
      <c r="H848">
        <v>0</v>
      </c>
      <c r="I848">
        <v>30</v>
      </c>
      <c r="J848">
        <v>30</v>
      </c>
      <c r="K848">
        <v>14</v>
      </c>
      <c r="L848">
        <v>4</v>
      </c>
      <c r="M848">
        <v>23</v>
      </c>
      <c r="N848">
        <v>12</v>
      </c>
      <c r="O848">
        <v>1.4</v>
      </c>
      <c r="P848">
        <v>6.79</v>
      </c>
      <c r="Q848">
        <v>3.59</v>
      </c>
      <c r="R848">
        <v>4.58</v>
      </c>
      <c r="S848">
        <v>-0.1</v>
      </c>
    </row>
    <row r="849" spans="1:24" x14ac:dyDescent="0.25">
      <c r="A849">
        <v>3241</v>
      </c>
      <c r="B849" t="s">
        <v>2209</v>
      </c>
      <c r="C849">
        <v>2</v>
      </c>
      <c r="D849">
        <v>2</v>
      </c>
      <c r="E849">
        <v>4.47</v>
      </c>
      <c r="F849">
        <v>0</v>
      </c>
      <c r="G849">
        <v>39</v>
      </c>
      <c r="H849">
        <v>0</v>
      </c>
      <c r="I849">
        <v>49</v>
      </c>
      <c r="J849">
        <v>50</v>
      </c>
      <c r="K849">
        <v>24</v>
      </c>
      <c r="L849">
        <v>5</v>
      </c>
      <c r="M849">
        <v>33</v>
      </c>
      <c r="N849">
        <v>23</v>
      </c>
      <c r="O849">
        <v>1.5</v>
      </c>
      <c r="P849">
        <v>6.03</v>
      </c>
      <c r="Q849">
        <v>4.3099999999999996</v>
      </c>
      <c r="R849">
        <v>4.58</v>
      </c>
      <c r="S849">
        <v>-0.2</v>
      </c>
    </row>
    <row r="850" spans="1:24" x14ac:dyDescent="0.25">
      <c r="A850">
        <v>1902</v>
      </c>
      <c r="B850" t="s">
        <v>2355</v>
      </c>
      <c r="C850">
        <v>2</v>
      </c>
      <c r="D850">
        <v>1</v>
      </c>
      <c r="E850">
        <v>4.25</v>
      </c>
      <c r="F850">
        <v>0</v>
      </c>
      <c r="G850">
        <v>30</v>
      </c>
      <c r="H850">
        <v>0</v>
      </c>
      <c r="I850">
        <v>30</v>
      </c>
      <c r="J850">
        <v>30</v>
      </c>
      <c r="K850">
        <v>14</v>
      </c>
      <c r="L850">
        <v>4</v>
      </c>
      <c r="M850">
        <v>23</v>
      </c>
      <c r="N850">
        <v>14</v>
      </c>
      <c r="O850">
        <v>1.45</v>
      </c>
      <c r="P850">
        <v>6.88</v>
      </c>
      <c r="Q850">
        <v>4.08</v>
      </c>
      <c r="R850">
        <v>4.58</v>
      </c>
      <c r="S850">
        <v>-0.1</v>
      </c>
    </row>
    <row r="851" spans="1:24" x14ac:dyDescent="0.25">
      <c r="A851">
        <v>7558</v>
      </c>
      <c r="B851" t="s">
        <v>2473</v>
      </c>
      <c r="C851">
        <v>3</v>
      </c>
      <c r="D851">
        <v>2</v>
      </c>
      <c r="E851">
        <v>4.13</v>
      </c>
      <c r="F851">
        <v>2</v>
      </c>
      <c r="G851">
        <v>39</v>
      </c>
      <c r="H851">
        <v>0</v>
      </c>
      <c r="I851">
        <v>46</v>
      </c>
      <c r="J851">
        <v>43</v>
      </c>
      <c r="K851">
        <v>21</v>
      </c>
      <c r="L851">
        <v>6</v>
      </c>
      <c r="M851">
        <v>40</v>
      </c>
      <c r="N851">
        <v>22</v>
      </c>
      <c r="O851">
        <v>1.41</v>
      </c>
      <c r="P851">
        <v>7.91</v>
      </c>
      <c r="Q851">
        <v>4.2300000000000004</v>
      </c>
      <c r="R851">
        <v>4.58</v>
      </c>
      <c r="S851">
        <v>-0.1</v>
      </c>
    </row>
    <row r="852" spans="1:24" x14ac:dyDescent="0.25">
      <c r="A852">
        <v>3553</v>
      </c>
      <c r="B852" t="s">
        <v>16621</v>
      </c>
      <c r="C852">
        <v>2</v>
      </c>
      <c r="D852">
        <v>1</v>
      </c>
      <c r="E852">
        <v>4.42</v>
      </c>
      <c r="F852">
        <v>0</v>
      </c>
      <c r="G852">
        <v>30</v>
      </c>
      <c r="H852">
        <v>0</v>
      </c>
      <c r="I852">
        <v>30</v>
      </c>
      <c r="J852">
        <v>31</v>
      </c>
      <c r="K852">
        <v>15</v>
      </c>
      <c r="L852">
        <v>3</v>
      </c>
      <c r="M852">
        <v>18</v>
      </c>
      <c r="N852">
        <v>12</v>
      </c>
      <c r="O852">
        <v>1.46</v>
      </c>
      <c r="P852">
        <v>5.54</v>
      </c>
      <c r="Q852">
        <v>3.73</v>
      </c>
      <c r="R852">
        <v>4.59</v>
      </c>
      <c r="S852">
        <v>-0.1</v>
      </c>
    </row>
    <row r="853" spans="1:24" x14ac:dyDescent="0.25">
      <c r="A853" t="s">
        <v>2238</v>
      </c>
      <c r="B853" t="s">
        <v>2239</v>
      </c>
      <c r="C853">
        <v>3</v>
      </c>
      <c r="D853">
        <v>3</v>
      </c>
      <c r="E853">
        <v>4.66</v>
      </c>
      <c r="F853">
        <v>4</v>
      </c>
      <c r="G853">
        <v>18</v>
      </c>
      <c r="H853">
        <v>0</v>
      </c>
      <c r="I853">
        <v>70</v>
      </c>
      <c r="J853">
        <v>76</v>
      </c>
      <c r="K853">
        <v>36</v>
      </c>
      <c r="L853">
        <v>8</v>
      </c>
      <c r="M853">
        <v>38</v>
      </c>
      <c r="N853">
        <v>25</v>
      </c>
      <c r="O853">
        <v>1.43</v>
      </c>
      <c r="P853">
        <v>4.87</v>
      </c>
      <c r="Q853">
        <v>3.14</v>
      </c>
      <c r="R853">
        <v>4.59</v>
      </c>
      <c r="S853">
        <v>-0.1</v>
      </c>
      <c r="U853" s="1">
        <v>-14</v>
      </c>
      <c r="V853" s="1">
        <v>-14</v>
      </c>
      <c r="X853" s="1">
        <v>-7</v>
      </c>
    </row>
    <row r="854" spans="1:24" x14ac:dyDescent="0.25">
      <c r="A854">
        <v>444</v>
      </c>
      <c r="B854" t="s">
        <v>16620</v>
      </c>
      <c r="C854">
        <v>2</v>
      </c>
      <c r="D854">
        <v>1</v>
      </c>
      <c r="E854">
        <v>4.47</v>
      </c>
      <c r="F854">
        <v>0</v>
      </c>
      <c r="G854">
        <v>30</v>
      </c>
      <c r="H854">
        <v>0</v>
      </c>
      <c r="I854">
        <v>30</v>
      </c>
      <c r="J854">
        <v>31</v>
      </c>
      <c r="K854">
        <v>15</v>
      </c>
      <c r="L854">
        <v>3</v>
      </c>
      <c r="M854">
        <v>21</v>
      </c>
      <c r="N854">
        <v>15</v>
      </c>
      <c r="O854">
        <v>1.52</v>
      </c>
      <c r="P854">
        <v>6.35</v>
      </c>
      <c r="Q854">
        <v>4.49</v>
      </c>
      <c r="R854">
        <v>4.59</v>
      </c>
      <c r="S854">
        <v>-0.1</v>
      </c>
    </row>
    <row r="855" spans="1:24" x14ac:dyDescent="0.25">
      <c r="A855" t="s">
        <v>1809</v>
      </c>
      <c r="B855" t="s">
        <v>1810</v>
      </c>
      <c r="C855">
        <v>3</v>
      </c>
      <c r="D855">
        <v>3</v>
      </c>
      <c r="E855">
        <v>4.83</v>
      </c>
      <c r="F855">
        <v>8</v>
      </c>
      <c r="G855">
        <v>9</v>
      </c>
      <c r="H855">
        <v>0</v>
      </c>
      <c r="I855">
        <v>50</v>
      </c>
      <c r="J855">
        <v>51</v>
      </c>
      <c r="K855">
        <v>27</v>
      </c>
      <c r="L855">
        <v>5</v>
      </c>
      <c r="M855">
        <v>31</v>
      </c>
      <c r="N855">
        <v>23</v>
      </c>
      <c r="O855">
        <v>1.5</v>
      </c>
      <c r="P855">
        <v>5.71</v>
      </c>
      <c r="Q855">
        <v>4.18</v>
      </c>
      <c r="R855">
        <v>4.59</v>
      </c>
      <c r="S855">
        <v>0.3</v>
      </c>
    </row>
    <row r="856" spans="1:24" x14ac:dyDescent="0.25">
      <c r="A856">
        <v>1603</v>
      </c>
      <c r="B856" t="s">
        <v>16619</v>
      </c>
      <c r="C856">
        <v>2</v>
      </c>
      <c r="D856">
        <v>1</v>
      </c>
      <c r="E856">
        <v>4.32</v>
      </c>
      <c r="F856">
        <v>0</v>
      </c>
      <c r="G856">
        <v>30</v>
      </c>
      <c r="H856">
        <v>0</v>
      </c>
      <c r="I856">
        <v>30</v>
      </c>
      <c r="J856">
        <v>30</v>
      </c>
      <c r="K856">
        <v>14</v>
      </c>
      <c r="L856">
        <v>4</v>
      </c>
      <c r="M856">
        <v>22</v>
      </c>
      <c r="N856">
        <v>13</v>
      </c>
      <c r="O856">
        <v>1.44</v>
      </c>
      <c r="P856">
        <v>6.57</v>
      </c>
      <c r="Q856">
        <v>3.88</v>
      </c>
      <c r="R856">
        <v>4.59</v>
      </c>
      <c r="S856">
        <v>-0.1</v>
      </c>
    </row>
    <row r="857" spans="1:24" x14ac:dyDescent="0.25">
      <c r="A857">
        <v>247</v>
      </c>
      <c r="B857" t="s">
        <v>16618</v>
      </c>
      <c r="C857">
        <v>2</v>
      </c>
      <c r="D857">
        <v>1</v>
      </c>
      <c r="E857">
        <v>4.24</v>
      </c>
      <c r="F857">
        <v>0</v>
      </c>
      <c r="G857">
        <v>30</v>
      </c>
      <c r="H857">
        <v>0</v>
      </c>
      <c r="I857">
        <v>30</v>
      </c>
      <c r="J857">
        <v>29</v>
      </c>
      <c r="K857">
        <v>14</v>
      </c>
      <c r="L857">
        <v>4</v>
      </c>
      <c r="M857">
        <v>24</v>
      </c>
      <c r="N857">
        <v>14</v>
      </c>
      <c r="O857">
        <v>1.46</v>
      </c>
      <c r="P857">
        <v>7.17</v>
      </c>
      <c r="Q857">
        <v>4.3</v>
      </c>
      <c r="R857">
        <v>4.59</v>
      </c>
      <c r="S857">
        <v>-0.1</v>
      </c>
    </row>
    <row r="858" spans="1:24" x14ac:dyDescent="0.25">
      <c r="A858" t="s">
        <v>16616</v>
      </c>
      <c r="B858" t="s">
        <v>16617</v>
      </c>
      <c r="C858">
        <v>3</v>
      </c>
      <c r="D858">
        <v>3</v>
      </c>
      <c r="E858">
        <v>4.78</v>
      </c>
      <c r="F858">
        <v>8</v>
      </c>
      <c r="G858">
        <v>9</v>
      </c>
      <c r="H858">
        <v>0</v>
      </c>
      <c r="I858">
        <v>50</v>
      </c>
      <c r="J858">
        <v>52</v>
      </c>
      <c r="K858">
        <v>26</v>
      </c>
      <c r="L858">
        <v>6</v>
      </c>
      <c r="M858">
        <v>30</v>
      </c>
      <c r="N858">
        <v>20</v>
      </c>
      <c r="O858">
        <v>1.45</v>
      </c>
      <c r="P858">
        <v>5.52</v>
      </c>
      <c r="Q858">
        <v>3.61</v>
      </c>
      <c r="R858">
        <v>4.59</v>
      </c>
      <c r="S858">
        <v>0.3</v>
      </c>
    </row>
    <row r="859" spans="1:24" x14ac:dyDescent="0.25">
      <c r="A859" t="s">
        <v>2227</v>
      </c>
      <c r="B859" t="s">
        <v>2228</v>
      </c>
      <c r="C859">
        <v>2</v>
      </c>
      <c r="D859">
        <v>1</v>
      </c>
      <c r="E859">
        <v>4.3499999999999996</v>
      </c>
      <c r="F859">
        <v>0</v>
      </c>
      <c r="G859">
        <v>30</v>
      </c>
      <c r="H859">
        <v>0</v>
      </c>
      <c r="I859">
        <v>30</v>
      </c>
      <c r="J859">
        <v>30</v>
      </c>
      <c r="K859">
        <v>14</v>
      </c>
      <c r="L859">
        <v>3</v>
      </c>
      <c r="M859">
        <v>20</v>
      </c>
      <c r="N859">
        <v>13</v>
      </c>
      <c r="O859">
        <v>1.46</v>
      </c>
      <c r="P859">
        <v>6.09</v>
      </c>
      <c r="Q859">
        <v>3.97</v>
      </c>
      <c r="R859">
        <v>4.59</v>
      </c>
      <c r="S859">
        <v>-0.1</v>
      </c>
    </row>
    <row r="860" spans="1:24" x14ac:dyDescent="0.25">
      <c r="A860">
        <v>296</v>
      </c>
      <c r="B860" t="s">
        <v>2330</v>
      </c>
      <c r="C860">
        <v>2</v>
      </c>
      <c r="D860">
        <v>1</v>
      </c>
      <c r="E860">
        <v>4.2699999999999996</v>
      </c>
      <c r="F860">
        <v>0</v>
      </c>
      <c r="G860">
        <v>30</v>
      </c>
      <c r="H860">
        <v>0</v>
      </c>
      <c r="I860">
        <v>30</v>
      </c>
      <c r="J860">
        <v>30</v>
      </c>
      <c r="K860">
        <v>14</v>
      </c>
      <c r="L860">
        <v>4</v>
      </c>
      <c r="M860">
        <v>23</v>
      </c>
      <c r="N860">
        <v>13</v>
      </c>
      <c r="O860">
        <v>1.44</v>
      </c>
      <c r="P860">
        <v>6.87</v>
      </c>
      <c r="Q860">
        <v>3.98</v>
      </c>
      <c r="R860">
        <v>4.59</v>
      </c>
      <c r="S860">
        <v>-0.1</v>
      </c>
    </row>
    <row r="861" spans="1:24" x14ac:dyDescent="0.25">
      <c r="A861">
        <v>8600</v>
      </c>
      <c r="B861" t="s">
        <v>2169</v>
      </c>
      <c r="C861">
        <v>3</v>
      </c>
      <c r="D861">
        <v>3</v>
      </c>
      <c r="E861">
        <v>4.71</v>
      </c>
      <c r="F861">
        <v>8</v>
      </c>
      <c r="G861">
        <v>8</v>
      </c>
      <c r="H861">
        <v>0</v>
      </c>
      <c r="I861">
        <v>50</v>
      </c>
      <c r="J861">
        <v>52</v>
      </c>
      <c r="K861">
        <v>26</v>
      </c>
      <c r="L861">
        <v>6</v>
      </c>
      <c r="M861">
        <v>32</v>
      </c>
      <c r="N861">
        <v>21</v>
      </c>
      <c r="O861">
        <v>1.46</v>
      </c>
      <c r="P861">
        <v>5.84</v>
      </c>
      <c r="Q861">
        <v>3.71</v>
      </c>
      <c r="R861">
        <v>4.59</v>
      </c>
      <c r="S861">
        <v>0.3</v>
      </c>
    </row>
    <row r="862" spans="1:24" x14ac:dyDescent="0.25">
      <c r="A862" t="s">
        <v>16614</v>
      </c>
      <c r="B862" t="s">
        <v>16615</v>
      </c>
      <c r="C862">
        <v>3</v>
      </c>
      <c r="D862">
        <v>3</v>
      </c>
      <c r="E862">
        <v>4.7699999999999996</v>
      </c>
      <c r="F862">
        <v>8</v>
      </c>
      <c r="G862">
        <v>8</v>
      </c>
      <c r="H862">
        <v>0</v>
      </c>
      <c r="I862">
        <v>50</v>
      </c>
      <c r="J862">
        <v>53</v>
      </c>
      <c r="K862">
        <v>26</v>
      </c>
      <c r="L862">
        <v>6</v>
      </c>
      <c r="M862">
        <v>31</v>
      </c>
      <c r="N862">
        <v>18</v>
      </c>
      <c r="O862">
        <v>1.43</v>
      </c>
      <c r="P862">
        <v>5.53</v>
      </c>
      <c r="Q862">
        <v>3.32</v>
      </c>
      <c r="R862">
        <v>4.5999999999999996</v>
      </c>
      <c r="S862">
        <v>0.3</v>
      </c>
    </row>
    <row r="863" spans="1:24" x14ac:dyDescent="0.25">
      <c r="A863">
        <v>1507</v>
      </c>
      <c r="B863" t="s">
        <v>2166</v>
      </c>
      <c r="C863">
        <v>8</v>
      </c>
      <c r="D863">
        <v>8</v>
      </c>
      <c r="E863">
        <v>4.79</v>
      </c>
      <c r="F863">
        <v>24</v>
      </c>
      <c r="G863">
        <v>24</v>
      </c>
      <c r="H863">
        <v>0</v>
      </c>
      <c r="I863">
        <v>143</v>
      </c>
      <c r="J863">
        <v>156</v>
      </c>
      <c r="K863">
        <v>76</v>
      </c>
      <c r="L863">
        <v>16</v>
      </c>
      <c r="M863">
        <v>80</v>
      </c>
      <c r="N863">
        <v>49</v>
      </c>
      <c r="O863">
        <v>1.43</v>
      </c>
      <c r="P863">
        <v>5.0599999999999996</v>
      </c>
      <c r="Q863">
        <v>3.09</v>
      </c>
      <c r="R863">
        <v>4.5999999999999996</v>
      </c>
      <c r="S863">
        <v>1</v>
      </c>
      <c r="U863" s="1">
        <v>-12</v>
      </c>
      <c r="V863" s="1">
        <v>-12</v>
      </c>
      <c r="W863" s="1">
        <v>1</v>
      </c>
    </row>
    <row r="864" spans="1:24" x14ac:dyDescent="0.25">
      <c r="A864">
        <v>8505</v>
      </c>
      <c r="B864" t="s">
        <v>2014</v>
      </c>
      <c r="C864">
        <v>2</v>
      </c>
      <c r="D864">
        <v>1</v>
      </c>
      <c r="E864">
        <v>4.16</v>
      </c>
      <c r="F864">
        <v>0</v>
      </c>
      <c r="G864">
        <v>30</v>
      </c>
      <c r="H864">
        <v>0</v>
      </c>
      <c r="I864">
        <v>30</v>
      </c>
      <c r="J864">
        <v>28</v>
      </c>
      <c r="K864">
        <v>14</v>
      </c>
      <c r="L864">
        <v>4</v>
      </c>
      <c r="M864">
        <v>26</v>
      </c>
      <c r="N864">
        <v>15</v>
      </c>
      <c r="O864">
        <v>1.45</v>
      </c>
      <c r="P864">
        <v>7.73</v>
      </c>
      <c r="Q864">
        <v>4.58</v>
      </c>
      <c r="R864">
        <v>4.5999999999999996</v>
      </c>
      <c r="S864">
        <v>-0.1</v>
      </c>
    </row>
    <row r="865" spans="1:24" x14ac:dyDescent="0.25">
      <c r="A865">
        <v>8044</v>
      </c>
      <c r="B865" t="s">
        <v>1547</v>
      </c>
      <c r="C865">
        <v>11</v>
      </c>
      <c r="D865">
        <v>10</v>
      </c>
      <c r="E865">
        <v>4.6399999999999997</v>
      </c>
      <c r="F865">
        <v>29</v>
      </c>
      <c r="G865">
        <v>29</v>
      </c>
      <c r="H865">
        <v>0</v>
      </c>
      <c r="I865">
        <v>186</v>
      </c>
      <c r="J865">
        <v>201</v>
      </c>
      <c r="K865">
        <v>96</v>
      </c>
      <c r="L865">
        <v>26</v>
      </c>
      <c r="M865">
        <v>108</v>
      </c>
      <c r="N865">
        <v>52</v>
      </c>
      <c r="O865">
        <v>1.36</v>
      </c>
      <c r="P865">
        <v>5.23</v>
      </c>
      <c r="Q865">
        <v>2.52</v>
      </c>
      <c r="R865">
        <v>4.5999999999999996</v>
      </c>
      <c r="S865">
        <v>1.3</v>
      </c>
      <c r="U865" s="1">
        <v>-5</v>
      </c>
      <c r="V865" s="1">
        <v>-5</v>
      </c>
      <c r="W865" s="1">
        <v>6</v>
      </c>
    </row>
    <row r="866" spans="1:24" x14ac:dyDescent="0.25">
      <c r="A866">
        <v>6781</v>
      </c>
      <c r="B866" t="s">
        <v>1665</v>
      </c>
      <c r="C866">
        <v>3</v>
      </c>
      <c r="D866">
        <v>3</v>
      </c>
      <c r="E866">
        <v>4.87</v>
      </c>
      <c r="F866">
        <v>7</v>
      </c>
      <c r="G866">
        <v>11</v>
      </c>
      <c r="H866">
        <v>0</v>
      </c>
      <c r="I866">
        <v>48</v>
      </c>
      <c r="J866">
        <v>51</v>
      </c>
      <c r="K866">
        <v>26</v>
      </c>
      <c r="L866">
        <v>5</v>
      </c>
      <c r="M866">
        <v>27</v>
      </c>
      <c r="N866">
        <v>19</v>
      </c>
      <c r="O866">
        <v>1.47</v>
      </c>
      <c r="P866">
        <v>5.12</v>
      </c>
      <c r="Q866">
        <v>3.6</v>
      </c>
      <c r="R866">
        <v>4.5999999999999996</v>
      </c>
      <c r="S866">
        <v>0.1</v>
      </c>
    </row>
    <row r="867" spans="1:24" x14ac:dyDescent="0.25">
      <c r="A867">
        <v>5127</v>
      </c>
      <c r="B867" t="s">
        <v>16613</v>
      </c>
      <c r="C867">
        <v>2</v>
      </c>
      <c r="D867">
        <v>1</v>
      </c>
      <c r="E867">
        <v>4.24</v>
      </c>
      <c r="F867">
        <v>0</v>
      </c>
      <c r="G867">
        <v>30</v>
      </c>
      <c r="H867">
        <v>0</v>
      </c>
      <c r="I867">
        <v>30</v>
      </c>
      <c r="J867">
        <v>30</v>
      </c>
      <c r="K867">
        <v>14</v>
      </c>
      <c r="L867">
        <v>4</v>
      </c>
      <c r="M867">
        <v>22</v>
      </c>
      <c r="N867">
        <v>13</v>
      </c>
      <c r="O867">
        <v>1.43</v>
      </c>
      <c r="P867">
        <v>6.6</v>
      </c>
      <c r="Q867">
        <v>3.86</v>
      </c>
      <c r="R867">
        <v>4.5999999999999996</v>
      </c>
      <c r="S867">
        <v>-0.1</v>
      </c>
    </row>
    <row r="868" spans="1:24" x14ac:dyDescent="0.25">
      <c r="A868">
        <v>3316</v>
      </c>
      <c r="B868" t="s">
        <v>16612</v>
      </c>
      <c r="C868">
        <v>2</v>
      </c>
      <c r="D868">
        <v>1</v>
      </c>
      <c r="E868">
        <v>4.38</v>
      </c>
      <c r="F868">
        <v>0</v>
      </c>
      <c r="G868">
        <v>30</v>
      </c>
      <c r="H868">
        <v>0</v>
      </c>
      <c r="I868">
        <v>30</v>
      </c>
      <c r="J868">
        <v>30</v>
      </c>
      <c r="K868">
        <v>15</v>
      </c>
      <c r="L868">
        <v>3</v>
      </c>
      <c r="M868">
        <v>22</v>
      </c>
      <c r="N868">
        <v>14</v>
      </c>
      <c r="O868">
        <v>1.48</v>
      </c>
      <c r="P868">
        <v>6.51</v>
      </c>
      <c r="Q868">
        <v>4.21</v>
      </c>
      <c r="R868">
        <v>4.5999999999999996</v>
      </c>
      <c r="S868">
        <v>-0.1</v>
      </c>
    </row>
    <row r="869" spans="1:24" x14ac:dyDescent="0.25">
      <c r="A869" t="s">
        <v>16610</v>
      </c>
      <c r="B869" t="s">
        <v>16611</v>
      </c>
      <c r="C869">
        <v>3</v>
      </c>
      <c r="D869">
        <v>3</v>
      </c>
      <c r="E869">
        <v>4.78</v>
      </c>
      <c r="F869">
        <v>8</v>
      </c>
      <c r="G869">
        <v>8</v>
      </c>
      <c r="H869">
        <v>0</v>
      </c>
      <c r="I869">
        <v>50</v>
      </c>
      <c r="J869">
        <v>53</v>
      </c>
      <c r="K869">
        <v>27</v>
      </c>
      <c r="L869">
        <v>6</v>
      </c>
      <c r="M869">
        <v>31</v>
      </c>
      <c r="N869">
        <v>19</v>
      </c>
      <c r="O869">
        <v>1.44</v>
      </c>
      <c r="P869">
        <v>5.55</v>
      </c>
      <c r="Q869">
        <v>3.46</v>
      </c>
      <c r="R869">
        <v>4.5999999999999996</v>
      </c>
      <c r="S869">
        <v>0.3</v>
      </c>
    </row>
    <row r="870" spans="1:24" x14ac:dyDescent="0.25">
      <c r="A870">
        <v>8653</v>
      </c>
      <c r="B870" t="s">
        <v>16609</v>
      </c>
      <c r="C870">
        <v>2</v>
      </c>
      <c r="D870">
        <v>1</v>
      </c>
      <c r="E870">
        <v>4.33</v>
      </c>
      <c r="F870">
        <v>1</v>
      </c>
      <c r="G870">
        <v>26</v>
      </c>
      <c r="H870">
        <v>0</v>
      </c>
      <c r="I870">
        <v>33</v>
      </c>
      <c r="J870">
        <v>34</v>
      </c>
      <c r="K870">
        <v>16</v>
      </c>
      <c r="L870">
        <v>4</v>
      </c>
      <c r="M870">
        <v>24</v>
      </c>
      <c r="N870">
        <v>15</v>
      </c>
      <c r="O870">
        <v>1.46</v>
      </c>
      <c r="P870">
        <v>6.39</v>
      </c>
      <c r="Q870">
        <v>4.05</v>
      </c>
      <c r="R870">
        <v>4.5999999999999996</v>
      </c>
      <c r="S870">
        <v>-0.1</v>
      </c>
    </row>
    <row r="871" spans="1:24" x14ac:dyDescent="0.25">
      <c r="A871" t="s">
        <v>16607</v>
      </c>
      <c r="B871" t="s">
        <v>16608</v>
      </c>
      <c r="C871">
        <v>3</v>
      </c>
      <c r="D871">
        <v>3</v>
      </c>
      <c r="E871">
        <v>4.79</v>
      </c>
      <c r="F871">
        <v>8</v>
      </c>
      <c r="G871">
        <v>9</v>
      </c>
      <c r="H871">
        <v>0</v>
      </c>
      <c r="I871">
        <v>50</v>
      </c>
      <c r="J871">
        <v>52</v>
      </c>
      <c r="K871">
        <v>26</v>
      </c>
      <c r="L871">
        <v>6</v>
      </c>
      <c r="M871">
        <v>31</v>
      </c>
      <c r="N871">
        <v>21</v>
      </c>
      <c r="O871">
        <v>1.46</v>
      </c>
      <c r="P871">
        <v>5.55</v>
      </c>
      <c r="Q871">
        <v>3.74</v>
      </c>
      <c r="R871">
        <v>4.5999999999999996</v>
      </c>
      <c r="S871">
        <v>0.3</v>
      </c>
    </row>
    <row r="872" spans="1:24" x14ac:dyDescent="0.25">
      <c r="A872" t="s">
        <v>16605</v>
      </c>
      <c r="B872" t="s">
        <v>16606</v>
      </c>
      <c r="C872">
        <v>1</v>
      </c>
      <c r="D872">
        <v>2</v>
      </c>
      <c r="E872">
        <v>4.66</v>
      </c>
      <c r="F872">
        <v>0</v>
      </c>
      <c r="G872">
        <v>30</v>
      </c>
      <c r="H872">
        <v>0</v>
      </c>
      <c r="I872">
        <v>30</v>
      </c>
      <c r="J872">
        <v>33</v>
      </c>
      <c r="K872">
        <v>16</v>
      </c>
      <c r="L872">
        <v>3</v>
      </c>
      <c r="M872">
        <v>14</v>
      </c>
      <c r="N872">
        <v>9</v>
      </c>
      <c r="O872">
        <v>1.43</v>
      </c>
      <c r="P872">
        <v>4.16</v>
      </c>
      <c r="Q872">
        <v>2.8</v>
      </c>
      <c r="R872">
        <v>4.5999999999999996</v>
      </c>
      <c r="S872">
        <v>-0.1</v>
      </c>
    </row>
    <row r="873" spans="1:24" x14ac:dyDescent="0.25">
      <c r="A873">
        <v>5508</v>
      </c>
      <c r="B873" t="s">
        <v>2044</v>
      </c>
      <c r="C873">
        <v>2</v>
      </c>
      <c r="D873">
        <v>2</v>
      </c>
      <c r="E873">
        <v>4.5</v>
      </c>
      <c r="F873">
        <v>8</v>
      </c>
      <c r="G873">
        <v>8</v>
      </c>
      <c r="H873">
        <v>0</v>
      </c>
      <c r="I873">
        <v>50</v>
      </c>
      <c r="J873">
        <v>53</v>
      </c>
      <c r="K873">
        <v>25</v>
      </c>
      <c r="L873">
        <v>6</v>
      </c>
      <c r="M873">
        <v>31</v>
      </c>
      <c r="N873">
        <v>20</v>
      </c>
      <c r="O873">
        <v>1.44</v>
      </c>
      <c r="P873">
        <v>5.59</v>
      </c>
      <c r="Q873">
        <v>3.52</v>
      </c>
      <c r="R873">
        <v>4.5999999999999996</v>
      </c>
      <c r="S873">
        <v>0.3</v>
      </c>
    </row>
    <row r="874" spans="1:24" x14ac:dyDescent="0.25">
      <c r="A874">
        <v>9884</v>
      </c>
      <c r="B874" t="s">
        <v>1549</v>
      </c>
      <c r="C874">
        <v>8</v>
      </c>
      <c r="D874">
        <v>7</v>
      </c>
      <c r="E874">
        <v>4.43</v>
      </c>
      <c r="F874">
        <v>20</v>
      </c>
      <c r="G874">
        <v>25</v>
      </c>
      <c r="H874">
        <v>0</v>
      </c>
      <c r="I874">
        <v>137</v>
      </c>
      <c r="J874">
        <v>139</v>
      </c>
      <c r="K874">
        <v>68</v>
      </c>
      <c r="L874">
        <v>20</v>
      </c>
      <c r="M874">
        <v>103</v>
      </c>
      <c r="N874">
        <v>48</v>
      </c>
      <c r="O874">
        <v>1.36</v>
      </c>
      <c r="P874">
        <v>6.76</v>
      </c>
      <c r="Q874">
        <v>3.18</v>
      </c>
      <c r="R874">
        <v>4.5999999999999996</v>
      </c>
      <c r="S874">
        <v>0.6</v>
      </c>
      <c r="U874" s="1">
        <v>-5</v>
      </c>
      <c r="V874" s="1">
        <v>-5</v>
      </c>
      <c r="X874" s="1">
        <v>3</v>
      </c>
    </row>
    <row r="875" spans="1:24" x14ac:dyDescent="0.25">
      <c r="A875" t="s">
        <v>16603</v>
      </c>
      <c r="B875" t="s">
        <v>16604</v>
      </c>
      <c r="C875">
        <v>2</v>
      </c>
      <c r="D875">
        <v>1</v>
      </c>
      <c r="E875">
        <v>4.37</v>
      </c>
      <c r="F875">
        <v>8</v>
      </c>
      <c r="G875">
        <v>9</v>
      </c>
      <c r="H875">
        <v>0</v>
      </c>
      <c r="I875">
        <v>50</v>
      </c>
      <c r="J875">
        <v>55</v>
      </c>
      <c r="K875">
        <v>24</v>
      </c>
      <c r="L875">
        <v>7</v>
      </c>
      <c r="M875">
        <v>26</v>
      </c>
      <c r="N875">
        <v>13</v>
      </c>
      <c r="O875">
        <v>1.37</v>
      </c>
      <c r="P875">
        <v>4.72</v>
      </c>
      <c r="Q875">
        <v>2.35</v>
      </c>
      <c r="R875">
        <v>4.5999999999999996</v>
      </c>
      <c r="S875">
        <v>0.3</v>
      </c>
    </row>
    <row r="876" spans="1:24" x14ac:dyDescent="0.25">
      <c r="A876" t="s">
        <v>16601</v>
      </c>
      <c r="B876" t="s">
        <v>16602</v>
      </c>
      <c r="C876">
        <v>3</v>
      </c>
      <c r="D876">
        <v>3</v>
      </c>
      <c r="E876">
        <v>4.8099999999999996</v>
      </c>
      <c r="F876">
        <v>8</v>
      </c>
      <c r="G876">
        <v>8</v>
      </c>
      <c r="H876">
        <v>0</v>
      </c>
      <c r="I876">
        <v>50</v>
      </c>
      <c r="J876">
        <v>53</v>
      </c>
      <c r="K876">
        <v>27</v>
      </c>
      <c r="L876">
        <v>5</v>
      </c>
      <c r="M876">
        <v>29</v>
      </c>
      <c r="N876">
        <v>20</v>
      </c>
      <c r="O876">
        <v>1.46</v>
      </c>
      <c r="P876">
        <v>5.19</v>
      </c>
      <c r="Q876">
        <v>3.59</v>
      </c>
      <c r="R876">
        <v>4.5999999999999996</v>
      </c>
      <c r="S876">
        <v>0.3</v>
      </c>
    </row>
    <row r="877" spans="1:24" x14ac:dyDescent="0.25">
      <c r="A877">
        <v>4529</v>
      </c>
      <c r="B877" t="s">
        <v>16600</v>
      </c>
      <c r="C877">
        <v>3</v>
      </c>
      <c r="D877">
        <v>3</v>
      </c>
      <c r="E877">
        <v>4.8499999999999996</v>
      </c>
      <c r="F877">
        <v>8</v>
      </c>
      <c r="G877">
        <v>10</v>
      </c>
      <c r="H877">
        <v>0</v>
      </c>
      <c r="I877">
        <v>49</v>
      </c>
      <c r="J877">
        <v>53</v>
      </c>
      <c r="K877">
        <v>26</v>
      </c>
      <c r="L877">
        <v>5</v>
      </c>
      <c r="M877">
        <v>25</v>
      </c>
      <c r="N877">
        <v>17</v>
      </c>
      <c r="O877">
        <v>1.45</v>
      </c>
      <c r="P877">
        <v>4.6399999999999997</v>
      </c>
      <c r="Q877">
        <v>3.23</v>
      </c>
      <c r="R877">
        <v>4.5999999999999996</v>
      </c>
      <c r="S877">
        <v>0.2</v>
      </c>
    </row>
    <row r="878" spans="1:24" x14ac:dyDescent="0.25">
      <c r="A878" t="s">
        <v>16598</v>
      </c>
      <c r="B878" t="s">
        <v>16599</v>
      </c>
      <c r="C878">
        <v>3</v>
      </c>
      <c r="D878">
        <v>3</v>
      </c>
      <c r="E878">
        <v>4.79</v>
      </c>
      <c r="F878">
        <v>8</v>
      </c>
      <c r="G878">
        <v>8</v>
      </c>
      <c r="H878">
        <v>0</v>
      </c>
      <c r="I878">
        <v>50</v>
      </c>
      <c r="J878">
        <v>53</v>
      </c>
      <c r="K878">
        <v>27</v>
      </c>
      <c r="L878">
        <v>6</v>
      </c>
      <c r="M878">
        <v>31</v>
      </c>
      <c r="N878">
        <v>19</v>
      </c>
      <c r="O878">
        <v>1.44</v>
      </c>
      <c r="P878">
        <v>5.5</v>
      </c>
      <c r="Q878">
        <v>3.35</v>
      </c>
      <c r="R878">
        <v>4.6100000000000003</v>
      </c>
      <c r="S878">
        <v>0.3</v>
      </c>
    </row>
    <row r="879" spans="1:24" x14ac:dyDescent="0.25">
      <c r="A879">
        <v>1062</v>
      </c>
      <c r="B879" t="s">
        <v>16597</v>
      </c>
      <c r="C879">
        <v>2</v>
      </c>
      <c r="D879">
        <v>1</v>
      </c>
      <c r="E879">
        <v>4.37</v>
      </c>
      <c r="F879">
        <v>6</v>
      </c>
      <c r="G879">
        <v>13</v>
      </c>
      <c r="H879">
        <v>0</v>
      </c>
      <c r="I879">
        <v>46</v>
      </c>
      <c r="J879">
        <v>46</v>
      </c>
      <c r="K879">
        <v>22</v>
      </c>
      <c r="L879">
        <v>5</v>
      </c>
      <c r="M879">
        <v>35</v>
      </c>
      <c r="N879">
        <v>22</v>
      </c>
      <c r="O879">
        <v>1.48</v>
      </c>
      <c r="P879">
        <v>6.82</v>
      </c>
      <c r="Q879">
        <v>4.3499999999999996</v>
      </c>
      <c r="R879">
        <v>4.6100000000000003</v>
      </c>
      <c r="S879">
        <v>0.1</v>
      </c>
    </row>
    <row r="880" spans="1:24" x14ac:dyDescent="0.25">
      <c r="A880">
        <v>5579</v>
      </c>
      <c r="B880" t="s">
        <v>1899</v>
      </c>
      <c r="C880">
        <v>2</v>
      </c>
      <c r="D880">
        <v>1</v>
      </c>
      <c r="E880">
        <v>4.26</v>
      </c>
      <c r="F880">
        <v>0</v>
      </c>
      <c r="G880">
        <v>30</v>
      </c>
      <c r="H880">
        <v>0</v>
      </c>
      <c r="I880">
        <v>30</v>
      </c>
      <c r="J880">
        <v>29</v>
      </c>
      <c r="K880">
        <v>14</v>
      </c>
      <c r="L880">
        <v>4</v>
      </c>
      <c r="M880">
        <v>24</v>
      </c>
      <c r="N880">
        <v>15</v>
      </c>
      <c r="O880">
        <v>1.46</v>
      </c>
      <c r="P880">
        <v>7.22</v>
      </c>
      <c r="Q880">
        <v>4.3600000000000003</v>
      </c>
      <c r="R880">
        <v>4.6100000000000003</v>
      </c>
      <c r="S880">
        <v>-0.1</v>
      </c>
    </row>
    <row r="881" spans="1:24" x14ac:dyDescent="0.25">
      <c r="A881">
        <v>978</v>
      </c>
      <c r="B881" t="s">
        <v>1546</v>
      </c>
      <c r="C881">
        <v>11</v>
      </c>
      <c r="D881">
        <v>11</v>
      </c>
      <c r="E881">
        <v>4.7300000000000004</v>
      </c>
      <c r="F881">
        <v>30</v>
      </c>
      <c r="G881">
        <v>30</v>
      </c>
      <c r="H881">
        <v>0</v>
      </c>
      <c r="I881">
        <v>187</v>
      </c>
      <c r="J881">
        <v>207</v>
      </c>
      <c r="K881">
        <v>98</v>
      </c>
      <c r="L881">
        <v>27</v>
      </c>
      <c r="M881">
        <v>105</v>
      </c>
      <c r="N881">
        <v>46</v>
      </c>
      <c r="O881">
        <v>1.35</v>
      </c>
      <c r="P881">
        <v>5.0599999999999996</v>
      </c>
      <c r="Q881">
        <v>2.2000000000000002</v>
      </c>
      <c r="R881">
        <v>4.6100000000000003</v>
      </c>
      <c r="S881">
        <v>1.2</v>
      </c>
      <c r="U881" s="1">
        <v>-5</v>
      </c>
      <c r="V881" s="1">
        <v>-5</v>
      </c>
      <c r="X881" s="1">
        <v>2</v>
      </c>
    </row>
    <row r="882" spans="1:24" x14ac:dyDescent="0.25">
      <c r="A882">
        <v>4270</v>
      </c>
      <c r="B882" t="s">
        <v>1840</v>
      </c>
      <c r="C882">
        <v>3</v>
      </c>
      <c r="D882">
        <v>3</v>
      </c>
      <c r="E882">
        <v>4.99</v>
      </c>
      <c r="F882">
        <v>8</v>
      </c>
      <c r="G882">
        <v>8</v>
      </c>
      <c r="H882">
        <v>0</v>
      </c>
      <c r="I882">
        <v>50</v>
      </c>
      <c r="J882">
        <v>58</v>
      </c>
      <c r="K882">
        <v>28</v>
      </c>
      <c r="L882">
        <v>5</v>
      </c>
      <c r="M882">
        <v>19</v>
      </c>
      <c r="N882">
        <v>15</v>
      </c>
      <c r="O882">
        <v>1.45</v>
      </c>
      <c r="P882">
        <v>3.5</v>
      </c>
      <c r="Q882">
        <v>2.69</v>
      </c>
      <c r="R882">
        <v>4.6100000000000003</v>
      </c>
      <c r="S882">
        <v>0.3</v>
      </c>
      <c r="U882" s="1">
        <v>-17</v>
      </c>
      <c r="V882" s="1">
        <v>-17</v>
      </c>
      <c r="W882" s="1">
        <v>-2</v>
      </c>
    </row>
    <row r="883" spans="1:24" x14ac:dyDescent="0.25">
      <c r="A883">
        <v>2115</v>
      </c>
      <c r="B883" t="s">
        <v>643</v>
      </c>
      <c r="C883">
        <v>2</v>
      </c>
      <c r="D883">
        <v>1</v>
      </c>
      <c r="E883">
        <v>4.3499999999999996</v>
      </c>
      <c r="F883">
        <v>0</v>
      </c>
      <c r="G883">
        <v>30</v>
      </c>
      <c r="H883">
        <v>0</v>
      </c>
      <c r="I883">
        <v>30</v>
      </c>
      <c r="J883">
        <v>30</v>
      </c>
      <c r="K883">
        <v>14</v>
      </c>
      <c r="L883">
        <v>3</v>
      </c>
      <c r="M883">
        <v>20</v>
      </c>
      <c r="N883">
        <v>14</v>
      </c>
      <c r="O883">
        <v>1.46</v>
      </c>
      <c r="P883">
        <v>6.13</v>
      </c>
      <c r="Q883">
        <v>4.07</v>
      </c>
      <c r="R883">
        <v>4.6100000000000003</v>
      </c>
      <c r="S883">
        <v>-0.1</v>
      </c>
    </row>
    <row r="884" spans="1:24" x14ac:dyDescent="0.25">
      <c r="A884" t="s">
        <v>16595</v>
      </c>
      <c r="B884" t="s">
        <v>16596</v>
      </c>
      <c r="C884">
        <v>3</v>
      </c>
      <c r="D884">
        <v>3</v>
      </c>
      <c r="E884">
        <v>4.7699999999999996</v>
      </c>
      <c r="F884">
        <v>8</v>
      </c>
      <c r="G884">
        <v>8</v>
      </c>
      <c r="H884">
        <v>0</v>
      </c>
      <c r="I884">
        <v>50</v>
      </c>
      <c r="J884">
        <v>53</v>
      </c>
      <c r="K884">
        <v>26</v>
      </c>
      <c r="L884">
        <v>6</v>
      </c>
      <c r="M884">
        <v>30</v>
      </c>
      <c r="N884">
        <v>20</v>
      </c>
      <c r="O884">
        <v>1.45</v>
      </c>
      <c r="P884">
        <v>5.32</v>
      </c>
      <c r="Q884">
        <v>3.52</v>
      </c>
      <c r="R884">
        <v>4.6100000000000003</v>
      </c>
      <c r="S884">
        <v>0.3</v>
      </c>
    </row>
    <row r="885" spans="1:24" x14ac:dyDescent="0.25">
      <c r="A885">
        <v>8404</v>
      </c>
      <c r="B885" t="s">
        <v>16594</v>
      </c>
      <c r="C885">
        <v>2</v>
      </c>
      <c r="D885">
        <v>2</v>
      </c>
      <c r="E885">
        <v>4.46</v>
      </c>
      <c r="F885">
        <v>3</v>
      </c>
      <c r="G885">
        <v>23</v>
      </c>
      <c r="H885">
        <v>0</v>
      </c>
      <c r="I885">
        <v>37</v>
      </c>
      <c r="J885">
        <v>38</v>
      </c>
      <c r="K885">
        <v>18</v>
      </c>
      <c r="L885">
        <v>5</v>
      </c>
      <c r="M885">
        <v>24</v>
      </c>
      <c r="N885">
        <v>14</v>
      </c>
      <c r="O885">
        <v>1.42</v>
      </c>
      <c r="P885">
        <v>5.87</v>
      </c>
      <c r="Q885">
        <v>3.37</v>
      </c>
      <c r="R885">
        <v>4.6100000000000003</v>
      </c>
      <c r="S885">
        <v>-0.1</v>
      </c>
    </row>
    <row r="886" spans="1:24" x14ac:dyDescent="0.25">
      <c r="A886" t="s">
        <v>16592</v>
      </c>
      <c r="B886" t="s">
        <v>16593</v>
      </c>
      <c r="C886">
        <v>3</v>
      </c>
      <c r="D886">
        <v>3</v>
      </c>
      <c r="E886">
        <v>4.82</v>
      </c>
      <c r="F886">
        <v>8</v>
      </c>
      <c r="G886">
        <v>8</v>
      </c>
      <c r="H886">
        <v>0</v>
      </c>
      <c r="I886">
        <v>50</v>
      </c>
      <c r="J886">
        <v>55</v>
      </c>
      <c r="K886">
        <v>27</v>
      </c>
      <c r="L886">
        <v>6</v>
      </c>
      <c r="M886">
        <v>27</v>
      </c>
      <c r="N886">
        <v>17</v>
      </c>
      <c r="O886">
        <v>1.43</v>
      </c>
      <c r="P886">
        <v>4.8</v>
      </c>
      <c r="Q886">
        <v>3.01</v>
      </c>
      <c r="R886">
        <v>4.6100000000000003</v>
      </c>
      <c r="S886">
        <v>0.3</v>
      </c>
    </row>
    <row r="887" spans="1:24" x14ac:dyDescent="0.25">
      <c r="A887">
        <v>10054</v>
      </c>
      <c r="B887" t="s">
        <v>2071</v>
      </c>
      <c r="C887">
        <v>5</v>
      </c>
      <c r="D887">
        <v>6</v>
      </c>
      <c r="E887">
        <v>4.84</v>
      </c>
      <c r="F887">
        <v>16</v>
      </c>
      <c r="G887">
        <v>16</v>
      </c>
      <c r="H887">
        <v>0</v>
      </c>
      <c r="I887">
        <v>83</v>
      </c>
      <c r="J887">
        <v>87</v>
      </c>
      <c r="K887">
        <v>45</v>
      </c>
      <c r="L887">
        <v>9</v>
      </c>
      <c r="M887">
        <v>49</v>
      </c>
      <c r="N887">
        <v>35</v>
      </c>
      <c r="O887">
        <v>1.48</v>
      </c>
      <c r="P887">
        <v>5.34</v>
      </c>
      <c r="Q887">
        <v>3.83</v>
      </c>
      <c r="R887">
        <v>4.6100000000000003</v>
      </c>
      <c r="S887">
        <v>0.5</v>
      </c>
      <c r="U887" s="1">
        <v>-10</v>
      </c>
      <c r="V887" s="1">
        <v>-10</v>
      </c>
      <c r="W887" s="1">
        <v>2</v>
      </c>
    </row>
    <row r="888" spans="1:24" x14ac:dyDescent="0.25">
      <c r="A888">
        <v>3677</v>
      </c>
      <c r="B888" t="s">
        <v>2122</v>
      </c>
      <c r="C888">
        <v>2</v>
      </c>
      <c r="D888">
        <v>2</v>
      </c>
      <c r="E888">
        <v>4.4000000000000004</v>
      </c>
      <c r="F888">
        <v>0</v>
      </c>
      <c r="G888">
        <v>31</v>
      </c>
      <c r="H888">
        <v>0</v>
      </c>
      <c r="I888">
        <v>32</v>
      </c>
      <c r="J888">
        <v>32</v>
      </c>
      <c r="K888">
        <v>16</v>
      </c>
      <c r="L888">
        <v>4</v>
      </c>
      <c r="M888">
        <v>24</v>
      </c>
      <c r="N888">
        <v>15</v>
      </c>
      <c r="O888">
        <v>1.47</v>
      </c>
      <c r="P888">
        <v>6.73</v>
      </c>
      <c r="Q888">
        <v>4.21</v>
      </c>
      <c r="R888">
        <v>4.6100000000000003</v>
      </c>
      <c r="S888">
        <v>-0.1</v>
      </c>
      <c r="U888" s="1">
        <v>-13</v>
      </c>
      <c r="V888" s="1">
        <v>-13</v>
      </c>
      <c r="X888" s="1">
        <v>-6</v>
      </c>
    </row>
    <row r="889" spans="1:24" x14ac:dyDescent="0.25">
      <c r="A889" t="s">
        <v>16590</v>
      </c>
      <c r="B889" t="s">
        <v>16591</v>
      </c>
      <c r="C889">
        <v>3</v>
      </c>
      <c r="D889">
        <v>3</v>
      </c>
      <c r="E889">
        <v>4.7300000000000004</v>
      </c>
      <c r="F889">
        <v>8</v>
      </c>
      <c r="G889">
        <v>8</v>
      </c>
      <c r="H889">
        <v>0</v>
      </c>
      <c r="I889">
        <v>50</v>
      </c>
      <c r="J889">
        <v>52</v>
      </c>
      <c r="K889">
        <v>26</v>
      </c>
      <c r="L889">
        <v>6</v>
      </c>
      <c r="M889">
        <v>34</v>
      </c>
      <c r="N889">
        <v>20</v>
      </c>
      <c r="O889">
        <v>1.44</v>
      </c>
      <c r="P889">
        <v>6.19</v>
      </c>
      <c r="Q889">
        <v>3.64</v>
      </c>
      <c r="R889">
        <v>4.6100000000000003</v>
      </c>
      <c r="S889">
        <v>0.3</v>
      </c>
    </row>
    <row r="890" spans="1:24" x14ac:dyDescent="0.25">
      <c r="A890" t="s">
        <v>16588</v>
      </c>
      <c r="B890" t="s">
        <v>16589</v>
      </c>
      <c r="C890">
        <v>3</v>
      </c>
      <c r="D890">
        <v>3</v>
      </c>
      <c r="E890">
        <v>4.8499999999999996</v>
      </c>
      <c r="F890">
        <v>8</v>
      </c>
      <c r="G890">
        <v>9</v>
      </c>
      <c r="H890">
        <v>0</v>
      </c>
      <c r="I890">
        <v>49</v>
      </c>
      <c r="J890">
        <v>53</v>
      </c>
      <c r="K890">
        <v>26</v>
      </c>
      <c r="L890">
        <v>5</v>
      </c>
      <c r="M890">
        <v>27</v>
      </c>
      <c r="N890">
        <v>19</v>
      </c>
      <c r="O890">
        <v>1.47</v>
      </c>
      <c r="P890">
        <v>4.8899999999999997</v>
      </c>
      <c r="Q890">
        <v>3.5</v>
      </c>
      <c r="R890">
        <v>4.6100000000000003</v>
      </c>
      <c r="S890">
        <v>0.3</v>
      </c>
    </row>
    <row r="891" spans="1:24" x14ac:dyDescent="0.25">
      <c r="A891">
        <v>6291</v>
      </c>
      <c r="B891" t="s">
        <v>2555</v>
      </c>
      <c r="C891">
        <v>2</v>
      </c>
      <c r="D891">
        <v>1</v>
      </c>
      <c r="E891">
        <v>4.3499999999999996</v>
      </c>
      <c r="F891">
        <v>0</v>
      </c>
      <c r="G891">
        <v>30</v>
      </c>
      <c r="H891">
        <v>0</v>
      </c>
      <c r="I891">
        <v>30</v>
      </c>
      <c r="J891">
        <v>30</v>
      </c>
      <c r="K891">
        <v>15</v>
      </c>
      <c r="L891">
        <v>3</v>
      </c>
      <c r="M891">
        <v>22</v>
      </c>
      <c r="N891">
        <v>15</v>
      </c>
      <c r="O891">
        <v>1.48</v>
      </c>
      <c r="P891">
        <v>6.52</v>
      </c>
      <c r="Q891">
        <v>4.37</v>
      </c>
      <c r="R891">
        <v>4.6100000000000003</v>
      </c>
      <c r="S891">
        <v>-0.1</v>
      </c>
    </row>
    <row r="892" spans="1:24" x14ac:dyDescent="0.25">
      <c r="A892" t="s">
        <v>16586</v>
      </c>
      <c r="B892" t="s">
        <v>16587</v>
      </c>
      <c r="C892">
        <v>3</v>
      </c>
      <c r="D892">
        <v>3</v>
      </c>
      <c r="E892">
        <v>4.84</v>
      </c>
      <c r="F892">
        <v>8</v>
      </c>
      <c r="G892">
        <v>10</v>
      </c>
      <c r="H892">
        <v>0</v>
      </c>
      <c r="I892">
        <v>49</v>
      </c>
      <c r="J892">
        <v>51</v>
      </c>
      <c r="K892">
        <v>26</v>
      </c>
      <c r="L892">
        <v>5</v>
      </c>
      <c r="M892">
        <v>29</v>
      </c>
      <c r="N892">
        <v>21</v>
      </c>
      <c r="O892">
        <v>1.48</v>
      </c>
      <c r="P892">
        <v>5.32</v>
      </c>
      <c r="Q892">
        <v>3.83</v>
      </c>
      <c r="R892">
        <v>4.6100000000000003</v>
      </c>
      <c r="S892">
        <v>0.2</v>
      </c>
    </row>
    <row r="893" spans="1:24" x14ac:dyDescent="0.25">
      <c r="A893">
        <v>3158</v>
      </c>
      <c r="B893" t="s">
        <v>1953</v>
      </c>
      <c r="C893">
        <v>2</v>
      </c>
      <c r="D893">
        <v>1</v>
      </c>
      <c r="E893">
        <v>4.42</v>
      </c>
      <c r="F893">
        <v>0</v>
      </c>
      <c r="G893">
        <v>30</v>
      </c>
      <c r="H893">
        <v>0</v>
      </c>
      <c r="I893">
        <v>30</v>
      </c>
      <c r="J893">
        <v>30</v>
      </c>
      <c r="K893">
        <v>15</v>
      </c>
      <c r="L893">
        <v>3</v>
      </c>
      <c r="M893">
        <v>21</v>
      </c>
      <c r="N893">
        <v>15</v>
      </c>
      <c r="O893">
        <v>1.5</v>
      </c>
      <c r="P893">
        <v>6.27</v>
      </c>
      <c r="Q893">
        <v>4.45</v>
      </c>
      <c r="R893">
        <v>4.6100000000000003</v>
      </c>
      <c r="S893">
        <v>-0.1</v>
      </c>
    </row>
    <row r="894" spans="1:24" x14ac:dyDescent="0.25">
      <c r="A894" t="s">
        <v>16584</v>
      </c>
      <c r="B894" t="s">
        <v>16585</v>
      </c>
      <c r="C894">
        <v>1</v>
      </c>
      <c r="D894">
        <v>2</v>
      </c>
      <c r="E894">
        <v>4.78</v>
      </c>
      <c r="F894">
        <v>0</v>
      </c>
      <c r="G894">
        <v>30</v>
      </c>
      <c r="H894">
        <v>0</v>
      </c>
      <c r="I894">
        <v>30</v>
      </c>
      <c r="J894">
        <v>32</v>
      </c>
      <c r="K894">
        <v>16</v>
      </c>
      <c r="L894">
        <v>3</v>
      </c>
      <c r="M894">
        <v>17</v>
      </c>
      <c r="N894">
        <v>11</v>
      </c>
      <c r="O894">
        <v>1.45</v>
      </c>
      <c r="P894">
        <v>5.16</v>
      </c>
      <c r="Q894">
        <v>3.42</v>
      </c>
      <c r="R894">
        <v>4.6100000000000003</v>
      </c>
      <c r="S894">
        <v>-0.1</v>
      </c>
    </row>
    <row r="895" spans="1:24" x14ac:dyDescent="0.25">
      <c r="A895">
        <v>769</v>
      </c>
      <c r="B895" t="s">
        <v>1557</v>
      </c>
      <c r="C895">
        <v>7</v>
      </c>
      <c r="D895">
        <v>7</v>
      </c>
      <c r="E895">
        <v>4.54</v>
      </c>
      <c r="F895">
        <v>19</v>
      </c>
      <c r="G895">
        <v>23</v>
      </c>
      <c r="H895">
        <v>0</v>
      </c>
      <c r="I895">
        <v>125</v>
      </c>
      <c r="J895">
        <v>133</v>
      </c>
      <c r="K895">
        <v>63</v>
      </c>
      <c r="L895">
        <v>17</v>
      </c>
      <c r="M895">
        <v>80</v>
      </c>
      <c r="N895">
        <v>39</v>
      </c>
      <c r="O895">
        <v>1.37</v>
      </c>
      <c r="P895">
        <v>5.74</v>
      </c>
      <c r="Q895">
        <v>2.81</v>
      </c>
      <c r="R895">
        <v>4.62</v>
      </c>
      <c r="S895">
        <v>0.6</v>
      </c>
      <c r="U895" s="1">
        <v>-6</v>
      </c>
      <c r="V895" s="1">
        <v>-6</v>
      </c>
      <c r="W895" s="1">
        <v>0</v>
      </c>
    </row>
    <row r="896" spans="1:24" x14ac:dyDescent="0.25">
      <c r="A896" t="s">
        <v>16582</v>
      </c>
      <c r="B896" t="s">
        <v>16583</v>
      </c>
      <c r="C896">
        <v>3</v>
      </c>
      <c r="D896">
        <v>3</v>
      </c>
      <c r="E896">
        <v>4.79</v>
      </c>
      <c r="F896">
        <v>8</v>
      </c>
      <c r="G896">
        <v>10</v>
      </c>
      <c r="H896">
        <v>0</v>
      </c>
      <c r="I896">
        <v>48</v>
      </c>
      <c r="J896">
        <v>52</v>
      </c>
      <c r="K896">
        <v>26</v>
      </c>
      <c r="L896">
        <v>5</v>
      </c>
      <c r="M896">
        <v>24</v>
      </c>
      <c r="N896">
        <v>17</v>
      </c>
      <c r="O896">
        <v>1.44</v>
      </c>
      <c r="P896">
        <v>4.5</v>
      </c>
      <c r="Q896">
        <v>3.23</v>
      </c>
      <c r="R896">
        <v>4.62</v>
      </c>
      <c r="S896">
        <v>0.2</v>
      </c>
    </row>
    <row r="897" spans="1:24" x14ac:dyDescent="0.25">
      <c r="A897">
        <v>8556</v>
      </c>
      <c r="B897" t="s">
        <v>1443</v>
      </c>
      <c r="C897">
        <v>2</v>
      </c>
      <c r="D897">
        <v>1</v>
      </c>
      <c r="E897">
        <v>4.4800000000000004</v>
      </c>
      <c r="F897">
        <v>0</v>
      </c>
      <c r="G897">
        <v>30</v>
      </c>
      <c r="H897">
        <v>0</v>
      </c>
      <c r="I897">
        <v>30</v>
      </c>
      <c r="J897">
        <v>30</v>
      </c>
      <c r="K897">
        <v>15</v>
      </c>
      <c r="L897">
        <v>3</v>
      </c>
      <c r="M897">
        <v>23</v>
      </c>
      <c r="N897">
        <v>17</v>
      </c>
      <c r="O897">
        <v>1.55</v>
      </c>
      <c r="P897">
        <v>6.91</v>
      </c>
      <c r="Q897">
        <v>4.99</v>
      </c>
      <c r="R897">
        <v>4.62</v>
      </c>
      <c r="S897">
        <v>-0.1</v>
      </c>
    </row>
    <row r="898" spans="1:24" x14ac:dyDescent="0.25">
      <c r="A898">
        <v>110</v>
      </c>
      <c r="B898" t="s">
        <v>1919</v>
      </c>
      <c r="C898">
        <v>2</v>
      </c>
      <c r="D898">
        <v>1</v>
      </c>
      <c r="E898">
        <v>4.47</v>
      </c>
      <c r="F898">
        <v>0</v>
      </c>
      <c r="G898">
        <v>30</v>
      </c>
      <c r="H898">
        <v>0</v>
      </c>
      <c r="I898">
        <v>30</v>
      </c>
      <c r="J898">
        <v>32</v>
      </c>
      <c r="K898">
        <v>15</v>
      </c>
      <c r="L898">
        <v>3</v>
      </c>
      <c r="M898">
        <v>17</v>
      </c>
      <c r="N898">
        <v>11</v>
      </c>
      <c r="O898">
        <v>1.45</v>
      </c>
      <c r="P898">
        <v>5.16</v>
      </c>
      <c r="Q898">
        <v>3.43</v>
      </c>
      <c r="R898">
        <v>4.62</v>
      </c>
      <c r="S898">
        <v>-0.1</v>
      </c>
    </row>
    <row r="899" spans="1:24" x14ac:dyDescent="0.25">
      <c r="A899">
        <v>9885</v>
      </c>
      <c r="B899" t="s">
        <v>16581</v>
      </c>
      <c r="C899">
        <v>2</v>
      </c>
      <c r="D899">
        <v>1</v>
      </c>
      <c r="E899">
        <v>4.4400000000000004</v>
      </c>
      <c r="F899">
        <v>3</v>
      </c>
      <c r="G899">
        <v>22</v>
      </c>
      <c r="H899">
        <v>0</v>
      </c>
      <c r="I899">
        <v>38</v>
      </c>
      <c r="J899">
        <v>39</v>
      </c>
      <c r="K899">
        <v>19</v>
      </c>
      <c r="L899">
        <v>4</v>
      </c>
      <c r="M899">
        <v>25</v>
      </c>
      <c r="N899">
        <v>17</v>
      </c>
      <c r="O899">
        <v>1.48</v>
      </c>
      <c r="P899">
        <v>5.94</v>
      </c>
      <c r="Q899">
        <v>4.04</v>
      </c>
      <c r="R899">
        <v>4.62</v>
      </c>
      <c r="S899">
        <v>-0.1</v>
      </c>
    </row>
    <row r="900" spans="1:24" x14ac:dyDescent="0.25">
      <c r="A900" t="s">
        <v>16579</v>
      </c>
      <c r="B900" t="s">
        <v>16580</v>
      </c>
      <c r="C900">
        <v>3</v>
      </c>
      <c r="D900">
        <v>3</v>
      </c>
      <c r="E900">
        <v>4.78</v>
      </c>
      <c r="F900">
        <v>8</v>
      </c>
      <c r="G900">
        <v>8</v>
      </c>
      <c r="H900">
        <v>0</v>
      </c>
      <c r="I900">
        <v>50</v>
      </c>
      <c r="J900">
        <v>54</v>
      </c>
      <c r="K900">
        <v>27</v>
      </c>
      <c r="L900">
        <v>6</v>
      </c>
      <c r="M900">
        <v>30</v>
      </c>
      <c r="N900">
        <v>17</v>
      </c>
      <c r="O900">
        <v>1.42</v>
      </c>
      <c r="P900">
        <v>5.44</v>
      </c>
      <c r="Q900">
        <v>3.09</v>
      </c>
      <c r="R900">
        <v>4.62</v>
      </c>
      <c r="S900">
        <v>0.3</v>
      </c>
    </row>
    <row r="901" spans="1:24" x14ac:dyDescent="0.25">
      <c r="A901" t="s">
        <v>16577</v>
      </c>
      <c r="B901" t="s">
        <v>16578</v>
      </c>
      <c r="C901">
        <v>3</v>
      </c>
      <c r="D901">
        <v>3</v>
      </c>
      <c r="E901">
        <v>4.83</v>
      </c>
      <c r="F901">
        <v>8</v>
      </c>
      <c r="G901">
        <v>9</v>
      </c>
      <c r="H901">
        <v>0</v>
      </c>
      <c r="I901">
        <v>50</v>
      </c>
      <c r="J901">
        <v>51</v>
      </c>
      <c r="K901">
        <v>27</v>
      </c>
      <c r="L901">
        <v>5</v>
      </c>
      <c r="M901">
        <v>33</v>
      </c>
      <c r="N901">
        <v>23</v>
      </c>
      <c r="O901">
        <v>1.49</v>
      </c>
      <c r="P901">
        <v>5.93</v>
      </c>
      <c r="Q901">
        <v>4.13</v>
      </c>
      <c r="R901">
        <v>4.62</v>
      </c>
      <c r="S901">
        <v>0.3</v>
      </c>
    </row>
    <row r="902" spans="1:24" x14ac:dyDescent="0.25">
      <c r="A902">
        <v>833</v>
      </c>
      <c r="B902" t="s">
        <v>2319</v>
      </c>
      <c r="C902">
        <v>7</v>
      </c>
      <c r="D902">
        <v>7</v>
      </c>
      <c r="E902">
        <v>4.49</v>
      </c>
      <c r="F902">
        <v>19</v>
      </c>
      <c r="G902">
        <v>19</v>
      </c>
      <c r="H902">
        <v>0</v>
      </c>
      <c r="I902">
        <v>113</v>
      </c>
      <c r="J902">
        <v>116</v>
      </c>
      <c r="K902">
        <v>56</v>
      </c>
      <c r="L902">
        <v>16</v>
      </c>
      <c r="M902">
        <v>77</v>
      </c>
      <c r="N902">
        <v>37</v>
      </c>
      <c r="O902">
        <v>1.35</v>
      </c>
      <c r="P902">
        <v>6.15</v>
      </c>
      <c r="Q902">
        <v>2.92</v>
      </c>
      <c r="R902">
        <v>4.62</v>
      </c>
      <c r="S902">
        <v>0.7</v>
      </c>
      <c r="U902" s="1">
        <v>-5</v>
      </c>
      <c r="V902" s="1">
        <v>-5</v>
      </c>
      <c r="X902" s="1">
        <v>3</v>
      </c>
    </row>
    <row r="903" spans="1:24" x14ac:dyDescent="0.25">
      <c r="A903" t="s">
        <v>16575</v>
      </c>
      <c r="B903" t="s">
        <v>16576</v>
      </c>
      <c r="C903">
        <v>3</v>
      </c>
      <c r="D903">
        <v>3</v>
      </c>
      <c r="E903">
        <v>4.8499999999999996</v>
      </c>
      <c r="F903">
        <v>8</v>
      </c>
      <c r="G903">
        <v>8</v>
      </c>
      <c r="H903">
        <v>0</v>
      </c>
      <c r="I903">
        <v>50</v>
      </c>
      <c r="J903">
        <v>55</v>
      </c>
      <c r="K903">
        <v>27</v>
      </c>
      <c r="L903">
        <v>5</v>
      </c>
      <c r="M903">
        <v>26</v>
      </c>
      <c r="N903">
        <v>18</v>
      </c>
      <c r="O903">
        <v>1.45</v>
      </c>
      <c r="P903">
        <v>4.6399999999999997</v>
      </c>
      <c r="Q903">
        <v>3.22</v>
      </c>
      <c r="R903">
        <v>4.62</v>
      </c>
      <c r="S903">
        <v>0.3</v>
      </c>
    </row>
    <row r="904" spans="1:24" x14ac:dyDescent="0.25">
      <c r="A904" t="s">
        <v>2162</v>
      </c>
      <c r="B904" t="s">
        <v>2163</v>
      </c>
      <c r="C904">
        <v>3</v>
      </c>
      <c r="D904">
        <v>3</v>
      </c>
      <c r="E904">
        <v>4.79</v>
      </c>
      <c r="F904">
        <v>7</v>
      </c>
      <c r="G904">
        <v>11</v>
      </c>
      <c r="H904">
        <v>0</v>
      </c>
      <c r="I904">
        <v>47</v>
      </c>
      <c r="J904">
        <v>50</v>
      </c>
      <c r="K904">
        <v>25</v>
      </c>
      <c r="L904">
        <v>5</v>
      </c>
      <c r="M904">
        <v>28</v>
      </c>
      <c r="N904">
        <v>19</v>
      </c>
      <c r="O904">
        <v>1.45</v>
      </c>
      <c r="P904">
        <v>5.32</v>
      </c>
      <c r="Q904">
        <v>3.54</v>
      </c>
      <c r="R904">
        <v>4.62</v>
      </c>
      <c r="S904">
        <v>0.1</v>
      </c>
    </row>
    <row r="905" spans="1:24" x14ac:dyDescent="0.25">
      <c r="A905">
        <v>7775</v>
      </c>
      <c r="B905" t="s">
        <v>1952</v>
      </c>
      <c r="C905">
        <v>4</v>
      </c>
      <c r="D905">
        <v>5</v>
      </c>
      <c r="E905">
        <v>4.58</v>
      </c>
      <c r="F905">
        <v>14</v>
      </c>
      <c r="G905">
        <v>14</v>
      </c>
      <c r="H905">
        <v>0</v>
      </c>
      <c r="I905">
        <v>73</v>
      </c>
      <c r="J905">
        <v>74</v>
      </c>
      <c r="K905">
        <v>37</v>
      </c>
      <c r="L905">
        <v>9</v>
      </c>
      <c r="M905">
        <v>53</v>
      </c>
      <c r="N905">
        <v>30</v>
      </c>
      <c r="O905">
        <v>1.42</v>
      </c>
      <c r="P905">
        <v>6.54</v>
      </c>
      <c r="Q905">
        <v>3.65</v>
      </c>
      <c r="R905">
        <v>4.62</v>
      </c>
      <c r="S905">
        <v>0.5</v>
      </c>
      <c r="U905" s="1">
        <v>-10</v>
      </c>
      <c r="V905" s="1">
        <v>-9</v>
      </c>
      <c r="W905" s="1">
        <v>3</v>
      </c>
    </row>
    <row r="906" spans="1:24" x14ac:dyDescent="0.25">
      <c r="A906" t="s">
        <v>16573</v>
      </c>
      <c r="B906" t="s">
        <v>16574</v>
      </c>
      <c r="C906">
        <v>3</v>
      </c>
      <c r="D906">
        <v>3</v>
      </c>
      <c r="E906">
        <v>4.8</v>
      </c>
      <c r="F906">
        <v>7</v>
      </c>
      <c r="G906">
        <v>11</v>
      </c>
      <c r="H906">
        <v>0</v>
      </c>
      <c r="I906">
        <v>48</v>
      </c>
      <c r="J906">
        <v>52</v>
      </c>
      <c r="K906">
        <v>25</v>
      </c>
      <c r="L906">
        <v>5</v>
      </c>
      <c r="M906">
        <v>25</v>
      </c>
      <c r="N906">
        <v>16</v>
      </c>
      <c r="O906">
        <v>1.43</v>
      </c>
      <c r="P906">
        <v>4.71</v>
      </c>
      <c r="Q906">
        <v>3.02</v>
      </c>
      <c r="R906">
        <v>4.62</v>
      </c>
      <c r="S906">
        <v>0.1</v>
      </c>
    </row>
    <row r="907" spans="1:24" x14ac:dyDescent="0.25">
      <c r="A907">
        <v>8604</v>
      </c>
      <c r="B907" t="s">
        <v>16572</v>
      </c>
      <c r="C907">
        <v>2</v>
      </c>
      <c r="D907">
        <v>1</v>
      </c>
      <c r="E907">
        <v>4.41</v>
      </c>
      <c r="F907">
        <v>0</v>
      </c>
      <c r="G907">
        <v>30</v>
      </c>
      <c r="H907">
        <v>0</v>
      </c>
      <c r="I907">
        <v>30</v>
      </c>
      <c r="J907">
        <v>31</v>
      </c>
      <c r="K907">
        <v>15</v>
      </c>
      <c r="L907">
        <v>3</v>
      </c>
      <c r="M907">
        <v>19</v>
      </c>
      <c r="N907">
        <v>12</v>
      </c>
      <c r="O907">
        <v>1.46</v>
      </c>
      <c r="P907">
        <v>5.6</v>
      </c>
      <c r="Q907">
        <v>3.73</v>
      </c>
      <c r="R907">
        <v>4.62</v>
      </c>
      <c r="S907">
        <v>-0.1</v>
      </c>
    </row>
    <row r="908" spans="1:24" x14ac:dyDescent="0.25">
      <c r="A908" t="s">
        <v>16570</v>
      </c>
      <c r="B908" t="s">
        <v>16571</v>
      </c>
      <c r="C908">
        <v>3</v>
      </c>
      <c r="D908">
        <v>3</v>
      </c>
      <c r="E908">
        <v>4.83</v>
      </c>
      <c r="F908">
        <v>8</v>
      </c>
      <c r="G908">
        <v>8</v>
      </c>
      <c r="H908">
        <v>0</v>
      </c>
      <c r="I908">
        <v>50</v>
      </c>
      <c r="J908">
        <v>54</v>
      </c>
      <c r="K908">
        <v>27</v>
      </c>
      <c r="L908">
        <v>5</v>
      </c>
      <c r="M908">
        <v>27</v>
      </c>
      <c r="N908">
        <v>19</v>
      </c>
      <c r="O908">
        <v>1.45</v>
      </c>
      <c r="P908">
        <v>4.83</v>
      </c>
      <c r="Q908">
        <v>3.34</v>
      </c>
      <c r="R908">
        <v>4.62</v>
      </c>
      <c r="S908">
        <v>0.3</v>
      </c>
    </row>
    <row r="909" spans="1:24" x14ac:dyDescent="0.25">
      <c r="A909">
        <v>6419</v>
      </c>
      <c r="B909" t="s">
        <v>16569</v>
      </c>
      <c r="C909">
        <v>2</v>
      </c>
      <c r="D909">
        <v>1</v>
      </c>
      <c r="E909">
        <v>4.3600000000000003</v>
      </c>
      <c r="F909">
        <v>1</v>
      </c>
      <c r="G909">
        <v>28</v>
      </c>
      <c r="H909">
        <v>0</v>
      </c>
      <c r="I909">
        <v>32</v>
      </c>
      <c r="J909">
        <v>32</v>
      </c>
      <c r="K909">
        <v>15</v>
      </c>
      <c r="L909">
        <v>4</v>
      </c>
      <c r="M909">
        <v>22</v>
      </c>
      <c r="N909">
        <v>14</v>
      </c>
      <c r="O909">
        <v>1.45</v>
      </c>
      <c r="P909">
        <v>6.21</v>
      </c>
      <c r="Q909">
        <v>3.85</v>
      </c>
      <c r="R909">
        <v>4.62</v>
      </c>
      <c r="S909">
        <v>-0.1</v>
      </c>
    </row>
    <row r="910" spans="1:24" x14ac:dyDescent="0.25">
      <c r="A910">
        <v>4682</v>
      </c>
      <c r="B910" t="s">
        <v>2607</v>
      </c>
      <c r="C910">
        <v>2</v>
      </c>
      <c r="D910">
        <v>1</v>
      </c>
      <c r="E910">
        <v>4.18</v>
      </c>
      <c r="F910">
        <v>0</v>
      </c>
      <c r="G910">
        <v>30</v>
      </c>
      <c r="H910">
        <v>0</v>
      </c>
      <c r="I910">
        <v>30</v>
      </c>
      <c r="J910">
        <v>30</v>
      </c>
      <c r="K910">
        <v>14</v>
      </c>
      <c r="L910">
        <v>4</v>
      </c>
      <c r="M910">
        <v>22</v>
      </c>
      <c r="N910">
        <v>12</v>
      </c>
      <c r="O910">
        <v>1.41</v>
      </c>
      <c r="P910">
        <v>6.49</v>
      </c>
      <c r="Q910">
        <v>3.71</v>
      </c>
      <c r="R910">
        <v>4.62</v>
      </c>
      <c r="S910">
        <v>-0.1</v>
      </c>
    </row>
    <row r="911" spans="1:24" x14ac:dyDescent="0.25">
      <c r="A911">
        <v>2174</v>
      </c>
      <c r="B911" t="s">
        <v>16568</v>
      </c>
      <c r="C911">
        <v>2</v>
      </c>
      <c r="D911">
        <v>1</v>
      </c>
      <c r="E911">
        <v>4.32</v>
      </c>
      <c r="F911">
        <v>2</v>
      </c>
      <c r="G911">
        <v>26</v>
      </c>
      <c r="H911">
        <v>0</v>
      </c>
      <c r="I911">
        <v>34</v>
      </c>
      <c r="J911">
        <v>34</v>
      </c>
      <c r="K911">
        <v>16</v>
      </c>
      <c r="L911">
        <v>4</v>
      </c>
      <c r="M911">
        <v>26</v>
      </c>
      <c r="N911">
        <v>16</v>
      </c>
      <c r="O911">
        <v>1.45</v>
      </c>
      <c r="P911">
        <v>6.87</v>
      </c>
      <c r="Q911">
        <v>4.1399999999999997</v>
      </c>
      <c r="R911">
        <v>4.63</v>
      </c>
      <c r="S911">
        <v>-0.1</v>
      </c>
    </row>
    <row r="912" spans="1:24" x14ac:dyDescent="0.25">
      <c r="A912">
        <v>3920</v>
      </c>
      <c r="B912" t="s">
        <v>16567</v>
      </c>
      <c r="C912">
        <v>2</v>
      </c>
      <c r="D912">
        <v>1</v>
      </c>
      <c r="E912">
        <v>4.4400000000000004</v>
      </c>
      <c r="F912">
        <v>0</v>
      </c>
      <c r="G912">
        <v>30</v>
      </c>
      <c r="H912">
        <v>0</v>
      </c>
      <c r="I912">
        <v>30</v>
      </c>
      <c r="J912">
        <v>30</v>
      </c>
      <c r="K912">
        <v>15</v>
      </c>
      <c r="L912">
        <v>3</v>
      </c>
      <c r="M912">
        <v>23</v>
      </c>
      <c r="N912">
        <v>15</v>
      </c>
      <c r="O912">
        <v>1.51</v>
      </c>
      <c r="P912">
        <v>6.8</v>
      </c>
      <c r="Q912">
        <v>4.63</v>
      </c>
      <c r="R912">
        <v>4.63</v>
      </c>
      <c r="S912">
        <v>-0.1</v>
      </c>
    </row>
    <row r="913" spans="1:23" x14ac:dyDescent="0.25">
      <c r="A913" t="s">
        <v>16565</v>
      </c>
      <c r="B913" t="s">
        <v>16566</v>
      </c>
      <c r="C913">
        <v>3</v>
      </c>
      <c r="D913">
        <v>3</v>
      </c>
      <c r="E913">
        <v>4.83</v>
      </c>
      <c r="F913">
        <v>8</v>
      </c>
      <c r="G913">
        <v>8</v>
      </c>
      <c r="H913">
        <v>0</v>
      </c>
      <c r="I913">
        <v>50</v>
      </c>
      <c r="J913">
        <v>53</v>
      </c>
      <c r="K913">
        <v>27</v>
      </c>
      <c r="L913">
        <v>6</v>
      </c>
      <c r="M913">
        <v>29</v>
      </c>
      <c r="N913">
        <v>19</v>
      </c>
      <c r="O913">
        <v>1.45</v>
      </c>
      <c r="P913">
        <v>5.24</v>
      </c>
      <c r="Q913">
        <v>3.48</v>
      </c>
      <c r="R913">
        <v>4.63</v>
      </c>
      <c r="S913">
        <v>0.3</v>
      </c>
    </row>
    <row r="914" spans="1:23" x14ac:dyDescent="0.25">
      <c r="A914">
        <v>1676</v>
      </c>
      <c r="B914" t="s">
        <v>16564</v>
      </c>
      <c r="C914">
        <v>2</v>
      </c>
      <c r="D914">
        <v>1</v>
      </c>
      <c r="E914">
        <v>4.46</v>
      </c>
      <c r="F914">
        <v>0</v>
      </c>
      <c r="G914">
        <v>30</v>
      </c>
      <c r="H914">
        <v>0</v>
      </c>
      <c r="I914">
        <v>30</v>
      </c>
      <c r="J914">
        <v>31</v>
      </c>
      <c r="K914">
        <v>15</v>
      </c>
      <c r="L914">
        <v>3</v>
      </c>
      <c r="M914">
        <v>19</v>
      </c>
      <c r="N914">
        <v>14</v>
      </c>
      <c r="O914">
        <v>1.5</v>
      </c>
      <c r="P914">
        <v>5.8</v>
      </c>
      <c r="Q914">
        <v>4.25</v>
      </c>
      <c r="R914">
        <v>4.63</v>
      </c>
      <c r="S914">
        <v>-0.1</v>
      </c>
    </row>
    <row r="915" spans="1:23" x14ac:dyDescent="0.25">
      <c r="A915">
        <v>5424</v>
      </c>
      <c r="B915" t="s">
        <v>16563</v>
      </c>
      <c r="C915">
        <v>2</v>
      </c>
      <c r="D915">
        <v>1</v>
      </c>
      <c r="E915">
        <v>4.29</v>
      </c>
      <c r="F915">
        <v>0</v>
      </c>
      <c r="G915">
        <v>30</v>
      </c>
      <c r="H915">
        <v>0</v>
      </c>
      <c r="I915">
        <v>30</v>
      </c>
      <c r="J915">
        <v>31</v>
      </c>
      <c r="K915">
        <v>14</v>
      </c>
      <c r="L915">
        <v>4</v>
      </c>
      <c r="M915">
        <v>22</v>
      </c>
      <c r="N915">
        <v>12</v>
      </c>
      <c r="O915">
        <v>1.42</v>
      </c>
      <c r="P915">
        <v>6.56</v>
      </c>
      <c r="Q915">
        <v>3.63</v>
      </c>
      <c r="R915">
        <v>4.63</v>
      </c>
      <c r="S915">
        <v>-0.1</v>
      </c>
    </row>
    <row r="916" spans="1:23" x14ac:dyDescent="0.25">
      <c r="A916" t="s">
        <v>16561</v>
      </c>
      <c r="B916" t="s">
        <v>16562</v>
      </c>
      <c r="C916">
        <v>3</v>
      </c>
      <c r="D916">
        <v>3</v>
      </c>
      <c r="E916">
        <v>4.8499999999999996</v>
      </c>
      <c r="F916">
        <v>8</v>
      </c>
      <c r="G916">
        <v>9</v>
      </c>
      <c r="H916">
        <v>0</v>
      </c>
      <c r="I916">
        <v>49</v>
      </c>
      <c r="J916">
        <v>53</v>
      </c>
      <c r="K916">
        <v>27</v>
      </c>
      <c r="L916">
        <v>5</v>
      </c>
      <c r="M916">
        <v>27</v>
      </c>
      <c r="N916">
        <v>19</v>
      </c>
      <c r="O916">
        <v>1.47</v>
      </c>
      <c r="P916">
        <v>4.8600000000000003</v>
      </c>
      <c r="Q916">
        <v>3.48</v>
      </c>
      <c r="R916">
        <v>4.63</v>
      </c>
      <c r="S916">
        <v>0.3</v>
      </c>
    </row>
    <row r="917" spans="1:23" x14ac:dyDescent="0.25">
      <c r="A917">
        <v>3642</v>
      </c>
      <c r="B917" t="s">
        <v>16560</v>
      </c>
      <c r="C917">
        <v>3</v>
      </c>
      <c r="D917">
        <v>3</v>
      </c>
      <c r="E917">
        <v>4.79</v>
      </c>
      <c r="F917">
        <v>8</v>
      </c>
      <c r="G917">
        <v>8</v>
      </c>
      <c r="H917">
        <v>0</v>
      </c>
      <c r="I917">
        <v>50</v>
      </c>
      <c r="J917">
        <v>54</v>
      </c>
      <c r="K917">
        <v>27</v>
      </c>
      <c r="L917">
        <v>6</v>
      </c>
      <c r="M917">
        <v>30</v>
      </c>
      <c r="N917">
        <v>19</v>
      </c>
      <c r="O917">
        <v>1.45</v>
      </c>
      <c r="P917">
        <v>5.33</v>
      </c>
      <c r="Q917">
        <v>3.37</v>
      </c>
      <c r="R917">
        <v>4.63</v>
      </c>
      <c r="S917">
        <v>0.3</v>
      </c>
    </row>
    <row r="918" spans="1:23" x14ac:dyDescent="0.25">
      <c r="A918" t="s">
        <v>16558</v>
      </c>
      <c r="B918" t="s">
        <v>16559</v>
      </c>
      <c r="C918">
        <v>3</v>
      </c>
      <c r="D918">
        <v>3</v>
      </c>
      <c r="E918">
        <v>4.83</v>
      </c>
      <c r="F918">
        <v>8</v>
      </c>
      <c r="G918">
        <v>8</v>
      </c>
      <c r="H918">
        <v>0</v>
      </c>
      <c r="I918">
        <v>50</v>
      </c>
      <c r="J918">
        <v>51</v>
      </c>
      <c r="K918">
        <v>27</v>
      </c>
      <c r="L918">
        <v>5</v>
      </c>
      <c r="M918">
        <v>33</v>
      </c>
      <c r="N918">
        <v>24</v>
      </c>
      <c r="O918">
        <v>1.51</v>
      </c>
      <c r="P918">
        <v>5.87</v>
      </c>
      <c r="Q918">
        <v>4.3600000000000003</v>
      </c>
      <c r="R918">
        <v>4.63</v>
      </c>
      <c r="S918">
        <v>0.3</v>
      </c>
    </row>
    <row r="919" spans="1:23" x14ac:dyDescent="0.25">
      <c r="A919" t="s">
        <v>16556</v>
      </c>
      <c r="B919" t="s">
        <v>16557</v>
      </c>
      <c r="C919">
        <v>3</v>
      </c>
      <c r="D919">
        <v>3</v>
      </c>
      <c r="E919">
        <v>4.88</v>
      </c>
      <c r="F919">
        <v>8</v>
      </c>
      <c r="G919">
        <v>9</v>
      </c>
      <c r="H919">
        <v>0</v>
      </c>
      <c r="I919">
        <v>49</v>
      </c>
      <c r="J919">
        <v>54</v>
      </c>
      <c r="K919">
        <v>27</v>
      </c>
      <c r="L919">
        <v>5</v>
      </c>
      <c r="M919">
        <v>25</v>
      </c>
      <c r="N919">
        <v>18</v>
      </c>
      <c r="O919">
        <v>1.46</v>
      </c>
      <c r="P919">
        <v>4.58</v>
      </c>
      <c r="Q919">
        <v>3.26</v>
      </c>
      <c r="R919">
        <v>4.63</v>
      </c>
      <c r="S919">
        <v>0.3</v>
      </c>
    </row>
    <row r="920" spans="1:23" x14ac:dyDescent="0.25">
      <c r="A920">
        <v>9388</v>
      </c>
      <c r="B920" t="s">
        <v>2188</v>
      </c>
      <c r="C920">
        <v>3</v>
      </c>
      <c r="D920">
        <v>3</v>
      </c>
      <c r="E920">
        <v>4.71</v>
      </c>
      <c r="F920">
        <v>7</v>
      </c>
      <c r="G920">
        <v>11</v>
      </c>
      <c r="H920">
        <v>0</v>
      </c>
      <c r="I920">
        <v>48</v>
      </c>
      <c r="J920">
        <v>53</v>
      </c>
      <c r="K920">
        <v>25</v>
      </c>
      <c r="L920">
        <v>7</v>
      </c>
      <c r="M920">
        <v>25</v>
      </c>
      <c r="N920">
        <v>12</v>
      </c>
      <c r="O920">
        <v>1.36</v>
      </c>
      <c r="P920">
        <v>4.72</v>
      </c>
      <c r="Q920">
        <v>2.27</v>
      </c>
      <c r="R920">
        <v>4.63</v>
      </c>
      <c r="S920">
        <v>0.1</v>
      </c>
    </row>
    <row r="921" spans="1:23" x14ac:dyDescent="0.25">
      <c r="A921" t="s">
        <v>16554</v>
      </c>
      <c r="B921" t="s">
        <v>16555</v>
      </c>
      <c r="C921">
        <v>3</v>
      </c>
      <c r="D921">
        <v>3</v>
      </c>
      <c r="E921">
        <v>4.83</v>
      </c>
      <c r="F921">
        <v>8</v>
      </c>
      <c r="G921">
        <v>8</v>
      </c>
      <c r="H921">
        <v>0</v>
      </c>
      <c r="I921">
        <v>50</v>
      </c>
      <c r="J921">
        <v>52</v>
      </c>
      <c r="K921">
        <v>27</v>
      </c>
      <c r="L921">
        <v>6</v>
      </c>
      <c r="M921">
        <v>32</v>
      </c>
      <c r="N921">
        <v>22</v>
      </c>
      <c r="O921">
        <v>1.48</v>
      </c>
      <c r="P921">
        <v>5.68</v>
      </c>
      <c r="Q921">
        <v>3.88</v>
      </c>
      <c r="R921">
        <v>4.63</v>
      </c>
      <c r="S921">
        <v>0.3</v>
      </c>
    </row>
    <row r="922" spans="1:23" x14ac:dyDescent="0.25">
      <c r="A922">
        <v>5878</v>
      </c>
      <c r="B922" t="s">
        <v>16553</v>
      </c>
      <c r="C922">
        <v>2</v>
      </c>
      <c r="D922">
        <v>1</v>
      </c>
      <c r="E922">
        <v>4.4400000000000004</v>
      </c>
      <c r="F922">
        <v>0</v>
      </c>
      <c r="G922">
        <v>30</v>
      </c>
      <c r="H922">
        <v>0</v>
      </c>
      <c r="I922">
        <v>30</v>
      </c>
      <c r="J922">
        <v>31</v>
      </c>
      <c r="K922">
        <v>15</v>
      </c>
      <c r="L922">
        <v>3</v>
      </c>
      <c r="M922">
        <v>21</v>
      </c>
      <c r="N922">
        <v>14</v>
      </c>
      <c r="O922">
        <v>1.49</v>
      </c>
      <c r="P922">
        <v>6.17</v>
      </c>
      <c r="Q922">
        <v>4.26</v>
      </c>
      <c r="R922">
        <v>4.63</v>
      </c>
      <c r="S922">
        <v>-0.1</v>
      </c>
    </row>
    <row r="923" spans="1:23" x14ac:dyDescent="0.25">
      <c r="A923" t="s">
        <v>16551</v>
      </c>
      <c r="B923" t="s">
        <v>16552</v>
      </c>
      <c r="C923">
        <v>3</v>
      </c>
      <c r="D923">
        <v>3</v>
      </c>
      <c r="E923">
        <v>4.83</v>
      </c>
      <c r="F923">
        <v>8</v>
      </c>
      <c r="G923">
        <v>10</v>
      </c>
      <c r="H923">
        <v>0</v>
      </c>
      <c r="I923">
        <v>49</v>
      </c>
      <c r="J923">
        <v>53</v>
      </c>
      <c r="K923">
        <v>26</v>
      </c>
      <c r="L923">
        <v>6</v>
      </c>
      <c r="M923">
        <v>27</v>
      </c>
      <c r="N923">
        <v>17</v>
      </c>
      <c r="O923">
        <v>1.45</v>
      </c>
      <c r="P923">
        <v>4.96</v>
      </c>
      <c r="Q923">
        <v>3.24</v>
      </c>
      <c r="R923">
        <v>4.63</v>
      </c>
      <c r="S923">
        <v>0.2</v>
      </c>
    </row>
    <row r="924" spans="1:23" x14ac:dyDescent="0.25">
      <c r="A924" t="s">
        <v>16549</v>
      </c>
      <c r="B924" t="s">
        <v>16550</v>
      </c>
      <c r="C924">
        <v>2</v>
      </c>
      <c r="D924">
        <v>1</v>
      </c>
      <c r="E924">
        <v>4.47</v>
      </c>
      <c r="F924">
        <v>0</v>
      </c>
      <c r="G924">
        <v>30</v>
      </c>
      <c r="H924">
        <v>0</v>
      </c>
      <c r="I924">
        <v>30</v>
      </c>
      <c r="J924">
        <v>32</v>
      </c>
      <c r="K924">
        <v>15</v>
      </c>
      <c r="L924">
        <v>3</v>
      </c>
      <c r="M924">
        <v>16</v>
      </c>
      <c r="N924">
        <v>12</v>
      </c>
      <c r="O924">
        <v>1.46</v>
      </c>
      <c r="P924">
        <v>4.83</v>
      </c>
      <c r="Q924">
        <v>3.6</v>
      </c>
      <c r="R924">
        <v>4.6399999999999997</v>
      </c>
      <c r="S924">
        <v>-0.1</v>
      </c>
    </row>
    <row r="925" spans="1:23" x14ac:dyDescent="0.25">
      <c r="A925" t="s">
        <v>16547</v>
      </c>
      <c r="B925" t="s">
        <v>16548</v>
      </c>
      <c r="C925">
        <v>2</v>
      </c>
      <c r="D925">
        <v>1</v>
      </c>
      <c r="E925">
        <v>4.4800000000000004</v>
      </c>
      <c r="F925">
        <v>0</v>
      </c>
      <c r="G925">
        <v>30</v>
      </c>
      <c r="H925">
        <v>0</v>
      </c>
      <c r="I925">
        <v>30</v>
      </c>
      <c r="J925">
        <v>31</v>
      </c>
      <c r="K925">
        <v>15</v>
      </c>
      <c r="L925">
        <v>3</v>
      </c>
      <c r="M925">
        <v>18</v>
      </c>
      <c r="N925">
        <v>13</v>
      </c>
      <c r="O925">
        <v>1.48</v>
      </c>
      <c r="P925">
        <v>5.44</v>
      </c>
      <c r="Q925">
        <v>3.86</v>
      </c>
      <c r="R925">
        <v>4.6399999999999997</v>
      </c>
      <c r="S925">
        <v>-0.1</v>
      </c>
    </row>
    <row r="926" spans="1:23" x14ac:dyDescent="0.25">
      <c r="A926" t="s">
        <v>16546</v>
      </c>
      <c r="B926" t="s">
        <v>2809</v>
      </c>
      <c r="C926">
        <v>3</v>
      </c>
      <c r="D926">
        <v>3</v>
      </c>
      <c r="E926">
        <v>4.76</v>
      </c>
      <c r="F926">
        <v>8</v>
      </c>
      <c r="G926">
        <v>9</v>
      </c>
      <c r="H926">
        <v>0</v>
      </c>
      <c r="I926">
        <v>50</v>
      </c>
      <c r="J926">
        <v>51</v>
      </c>
      <c r="K926">
        <v>26</v>
      </c>
      <c r="L926">
        <v>5</v>
      </c>
      <c r="M926">
        <v>33</v>
      </c>
      <c r="N926">
        <v>23</v>
      </c>
      <c r="O926">
        <v>1.49</v>
      </c>
      <c r="P926">
        <v>5.97</v>
      </c>
      <c r="Q926">
        <v>4.21</v>
      </c>
      <c r="R926">
        <v>4.6399999999999997</v>
      </c>
      <c r="S926">
        <v>0.3</v>
      </c>
    </row>
    <row r="927" spans="1:23" x14ac:dyDescent="0.25">
      <c r="A927" t="s">
        <v>16544</v>
      </c>
      <c r="B927" t="s">
        <v>16545</v>
      </c>
      <c r="C927">
        <v>3</v>
      </c>
      <c r="D927">
        <v>3</v>
      </c>
      <c r="E927">
        <v>4.8</v>
      </c>
      <c r="F927">
        <v>8</v>
      </c>
      <c r="G927">
        <v>8</v>
      </c>
      <c r="H927">
        <v>0</v>
      </c>
      <c r="I927">
        <v>50</v>
      </c>
      <c r="J927">
        <v>54</v>
      </c>
      <c r="K927">
        <v>27</v>
      </c>
      <c r="L927">
        <v>6</v>
      </c>
      <c r="M927">
        <v>27</v>
      </c>
      <c r="N927">
        <v>18</v>
      </c>
      <c r="O927">
        <v>1.43</v>
      </c>
      <c r="P927">
        <v>4.95</v>
      </c>
      <c r="Q927">
        <v>3.18</v>
      </c>
      <c r="R927">
        <v>4.6399999999999997</v>
      </c>
      <c r="S927">
        <v>0.3</v>
      </c>
    </row>
    <row r="928" spans="1:23" x14ac:dyDescent="0.25">
      <c r="A928">
        <v>7882</v>
      </c>
      <c r="B928" t="s">
        <v>2129</v>
      </c>
      <c r="C928">
        <v>3</v>
      </c>
      <c r="D928">
        <v>2</v>
      </c>
      <c r="E928">
        <v>4.09</v>
      </c>
      <c r="F928">
        <v>0</v>
      </c>
      <c r="G928">
        <v>49</v>
      </c>
      <c r="H928">
        <v>0</v>
      </c>
      <c r="I928">
        <v>49</v>
      </c>
      <c r="J928">
        <v>47</v>
      </c>
      <c r="K928">
        <v>22</v>
      </c>
      <c r="L928">
        <v>7</v>
      </c>
      <c r="M928">
        <v>42</v>
      </c>
      <c r="N928">
        <v>22</v>
      </c>
      <c r="O928">
        <v>1.41</v>
      </c>
      <c r="P928">
        <v>7.71</v>
      </c>
      <c r="Q928">
        <v>4.0199999999999996</v>
      </c>
      <c r="R928">
        <v>4.6399999999999997</v>
      </c>
      <c r="S928">
        <v>-0.2</v>
      </c>
      <c r="U928" s="1">
        <v>-10</v>
      </c>
      <c r="V928" s="1">
        <v>-10</v>
      </c>
      <c r="W928" s="1">
        <v>-3</v>
      </c>
    </row>
    <row r="929" spans="1:23" x14ac:dyDescent="0.25">
      <c r="A929">
        <v>1243</v>
      </c>
      <c r="B929" t="s">
        <v>2225</v>
      </c>
      <c r="C929">
        <v>2</v>
      </c>
      <c r="D929">
        <v>1</v>
      </c>
      <c r="E929">
        <v>4.37</v>
      </c>
      <c r="F929">
        <v>0</v>
      </c>
      <c r="G929">
        <v>30</v>
      </c>
      <c r="H929">
        <v>0</v>
      </c>
      <c r="I929">
        <v>30</v>
      </c>
      <c r="J929">
        <v>30</v>
      </c>
      <c r="K929">
        <v>15</v>
      </c>
      <c r="L929">
        <v>4</v>
      </c>
      <c r="M929">
        <v>21</v>
      </c>
      <c r="N929">
        <v>13</v>
      </c>
      <c r="O929">
        <v>1.45</v>
      </c>
      <c r="P929">
        <v>6.21</v>
      </c>
      <c r="Q929">
        <v>3.91</v>
      </c>
      <c r="R929">
        <v>4.6399999999999997</v>
      </c>
      <c r="S929">
        <v>-0.1</v>
      </c>
    </row>
    <row r="930" spans="1:23" x14ac:dyDescent="0.25">
      <c r="A930" t="s">
        <v>2102</v>
      </c>
      <c r="B930" t="s">
        <v>2103</v>
      </c>
      <c r="C930">
        <v>3</v>
      </c>
      <c r="D930">
        <v>3</v>
      </c>
      <c r="E930">
        <v>4.8600000000000003</v>
      </c>
      <c r="F930">
        <v>8</v>
      </c>
      <c r="G930">
        <v>8</v>
      </c>
      <c r="H930">
        <v>0</v>
      </c>
      <c r="I930">
        <v>50</v>
      </c>
      <c r="J930">
        <v>53</v>
      </c>
      <c r="K930">
        <v>27</v>
      </c>
      <c r="L930">
        <v>5</v>
      </c>
      <c r="M930">
        <v>30</v>
      </c>
      <c r="N930">
        <v>22</v>
      </c>
      <c r="O930">
        <v>1.49</v>
      </c>
      <c r="P930">
        <v>5.39</v>
      </c>
      <c r="Q930">
        <v>3.95</v>
      </c>
      <c r="R930">
        <v>4.6399999999999997</v>
      </c>
      <c r="S930">
        <v>0.3</v>
      </c>
    </row>
    <row r="931" spans="1:23" x14ac:dyDescent="0.25">
      <c r="A931" t="s">
        <v>1990</v>
      </c>
      <c r="B931" t="s">
        <v>1991</v>
      </c>
      <c r="C931">
        <v>3</v>
      </c>
      <c r="D931">
        <v>3</v>
      </c>
      <c r="E931">
        <v>4.75</v>
      </c>
      <c r="F931">
        <v>8</v>
      </c>
      <c r="G931">
        <v>8</v>
      </c>
      <c r="H931">
        <v>0</v>
      </c>
      <c r="I931">
        <v>50</v>
      </c>
      <c r="J931">
        <v>53</v>
      </c>
      <c r="K931">
        <v>26</v>
      </c>
      <c r="L931">
        <v>7</v>
      </c>
      <c r="M931">
        <v>30</v>
      </c>
      <c r="N931">
        <v>17</v>
      </c>
      <c r="O931">
        <v>1.4</v>
      </c>
      <c r="P931">
        <v>5.33</v>
      </c>
      <c r="Q931">
        <v>3.06</v>
      </c>
      <c r="R931">
        <v>4.6399999999999997</v>
      </c>
      <c r="S931">
        <v>0.3</v>
      </c>
    </row>
    <row r="932" spans="1:23" x14ac:dyDescent="0.25">
      <c r="A932" t="s">
        <v>16542</v>
      </c>
      <c r="B932" t="s">
        <v>16543</v>
      </c>
      <c r="C932">
        <v>2</v>
      </c>
      <c r="D932">
        <v>1</v>
      </c>
      <c r="E932">
        <v>4.5</v>
      </c>
      <c r="F932">
        <v>0</v>
      </c>
      <c r="G932">
        <v>30</v>
      </c>
      <c r="H932">
        <v>0</v>
      </c>
      <c r="I932">
        <v>30</v>
      </c>
      <c r="J932">
        <v>32</v>
      </c>
      <c r="K932">
        <v>15</v>
      </c>
      <c r="L932">
        <v>3</v>
      </c>
      <c r="M932">
        <v>18</v>
      </c>
      <c r="N932">
        <v>13</v>
      </c>
      <c r="O932">
        <v>1.48</v>
      </c>
      <c r="P932">
        <v>5.32</v>
      </c>
      <c r="Q932">
        <v>3.76</v>
      </c>
      <c r="R932">
        <v>4.6399999999999997</v>
      </c>
      <c r="S932">
        <v>-0.1</v>
      </c>
    </row>
    <row r="933" spans="1:23" x14ac:dyDescent="0.25">
      <c r="A933">
        <v>8079</v>
      </c>
      <c r="B933" t="s">
        <v>16541</v>
      </c>
      <c r="C933">
        <v>1</v>
      </c>
      <c r="D933">
        <v>2</v>
      </c>
      <c r="E933">
        <v>4.8499999999999996</v>
      </c>
      <c r="F933">
        <v>0</v>
      </c>
      <c r="G933">
        <v>30</v>
      </c>
      <c r="H933">
        <v>0</v>
      </c>
      <c r="I933">
        <v>30</v>
      </c>
      <c r="J933">
        <v>33</v>
      </c>
      <c r="K933">
        <v>16</v>
      </c>
      <c r="L933">
        <v>3</v>
      </c>
      <c r="M933">
        <v>16</v>
      </c>
      <c r="N933">
        <v>11</v>
      </c>
      <c r="O933">
        <v>1.45</v>
      </c>
      <c r="P933">
        <v>4.83</v>
      </c>
      <c r="Q933">
        <v>3.32</v>
      </c>
      <c r="R933">
        <v>4.6399999999999997</v>
      </c>
      <c r="S933">
        <v>-0.1</v>
      </c>
    </row>
    <row r="934" spans="1:23" x14ac:dyDescent="0.25">
      <c r="A934" t="s">
        <v>2380</v>
      </c>
      <c r="B934" t="s">
        <v>2381</v>
      </c>
      <c r="C934">
        <v>3</v>
      </c>
      <c r="D934">
        <v>3</v>
      </c>
      <c r="E934">
        <v>4.7699999999999996</v>
      </c>
      <c r="F934">
        <v>8</v>
      </c>
      <c r="G934">
        <v>8</v>
      </c>
      <c r="H934">
        <v>0</v>
      </c>
      <c r="I934">
        <v>50</v>
      </c>
      <c r="J934">
        <v>50</v>
      </c>
      <c r="K934">
        <v>26</v>
      </c>
      <c r="L934">
        <v>5</v>
      </c>
      <c r="M934">
        <v>35</v>
      </c>
      <c r="N934">
        <v>24</v>
      </c>
      <c r="O934">
        <v>1.48</v>
      </c>
      <c r="P934">
        <v>6.24</v>
      </c>
      <c r="Q934">
        <v>4.28</v>
      </c>
      <c r="R934">
        <v>4.6399999999999997</v>
      </c>
      <c r="S934">
        <v>0.3</v>
      </c>
    </row>
    <row r="935" spans="1:23" x14ac:dyDescent="0.25">
      <c r="A935">
        <v>2807</v>
      </c>
      <c r="B935" t="s">
        <v>1930</v>
      </c>
      <c r="C935">
        <v>2</v>
      </c>
      <c r="D935">
        <v>1</v>
      </c>
      <c r="E935">
        <v>4.4000000000000004</v>
      </c>
      <c r="F935">
        <v>0</v>
      </c>
      <c r="G935">
        <v>30</v>
      </c>
      <c r="H935">
        <v>0</v>
      </c>
      <c r="I935">
        <v>30</v>
      </c>
      <c r="J935">
        <v>32</v>
      </c>
      <c r="K935">
        <v>15</v>
      </c>
      <c r="L935">
        <v>4</v>
      </c>
      <c r="M935">
        <v>19</v>
      </c>
      <c r="N935">
        <v>11</v>
      </c>
      <c r="O935">
        <v>1.44</v>
      </c>
      <c r="P935">
        <v>5.56</v>
      </c>
      <c r="Q935">
        <v>3.44</v>
      </c>
      <c r="R935">
        <v>4.6399999999999997</v>
      </c>
      <c r="S935">
        <v>-0.1</v>
      </c>
    </row>
    <row r="936" spans="1:23" x14ac:dyDescent="0.25">
      <c r="A936" t="s">
        <v>16539</v>
      </c>
      <c r="B936" t="s">
        <v>16540</v>
      </c>
      <c r="C936">
        <v>3</v>
      </c>
      <c r="D936">
        <v>3</v>
      </c>
      <c r="E936">
        <v>4.8099999999999996</v>
      </c>
      <c r="F936">
        <v>8</v>
      </c>
      <c r="G936">
        <v>8</v>
      </c>
      <c r="H936">
        <v>0</v>
      </c>
      <c r="I936">
        <v>50</v>
      </c>
      <c r="J936">
        <v>53</v>
      </c>
      <c r="K936">
        <v>27</v>
      </c>
      <c r="L936">
        <v>5</v>
      </c>
      <c r="M936">
        <v>27</v>
      </c>
      <c r="N936">
        <v>20</v>
      </c>
      <c r="O936">
        <v>1.46</v>
      </c>
      <c r="P936">
        <v>4.9000000000000004</v>
      </c>
      <c r="Q936">
        <v>3.63</v>
      </c>
      <c r="R936">
        <v>4.6399999999999997</v>
      </c>
      <c r="S936">
        <v>0.3</v>
      </c>
    </row>
    <row r="937" spans="1:23" x14ac:dyDescent="0.25">
      <c r="A937">
        <v>1441</v>
      </c>
      <c r="B937" t="s">
        <v>16538</v>
      </c>
      <c r="C937">
        <v>2</v>
      </c>
      <c r="D937">
        <v>1</v>
      </c>
      <c r="E937">
        <v>4.47</v>
      </c>
      <c r="F937">
        <v>0</v>
      </c>
      <c r="G937">
        <v>30</v>
      </c>
      <c r="H937">
        <v>0</v>
      </c>
      <c r="I937">
        <v>30</v>
      </c>
      <c r="J937">
        <v>30</v>
      </c>
      <c r="K937">
        <v>15</v>
      </c>
      <c r="L937">
        <v>3</v>
      </c>
      <c r="M937">
        <v>21</v>
      </c>
      <c r="N937">
        <v>15</v>
      </c>
      <c r="O937">
        <v>1.51</v>
      </c>
      <c r="P937">
        <v>6.37</v>
      </c>
      <c r="Q937">
        <v>4.58</v>
      </c>
      <c r="R937">
        <v>4.6399999999999997</v>
      </c>
      <c r="S937">
        <v>-0.1</v>
      </c>
    </row>
    <row r="938" spans="1:23" x14ac:dyDescent="0.25">
      <c r="A938">
        <v>6010</v>
      </c>
      <c r="B938" t="s">
        <v>16537</v>
      </c>
      <c r="C938">
        <v>2</v>
      </c>
      <c r="D938">
        <v>1</v>
      </c>
      <c r="E938">
        <v>4.3899999999999997</v>
      </c>
      <c r="F938">
        <v>6</v>
      </c>
      <c r="G938">
        <v>15</v>
      </c>
      <c r="H938">
        <v>0</v>
      </c>
      <c r="I938">
        <v>44</v>
      </c>
      <c r="J938">
        <v>45</v>
      </c>
      <c r="K938">
        <v>21</v>
      </c>
      <c r="L938">
        <v>5</v>
      </c>
      <c r="M938">
        <v>28</v>
      </c>
      <c r="N938">
        <v>17</v>
      </c>
      <c r="O938">
        <v>1.44</v>
      </c>
      <c r="P938">
        <v>5.84</v>
      </c>
      <c r="Q938">
        <v>3.59</v>
      </c>
      <c r="R938">
        <v>4.6500000000000004</v>
      </c>
      <c r="S938">
        <v>0</v>
      </c>
    </row>
    <row r="939" spans="1:23" x14ac:dyDescent="0.25">
      <c r="A939">
        <v>6345</v>
      </c>
      <c r="B939" t="s">
        <v>1442</v>
      </c>
      <c r="C939">
        <v>5</v>
      </c>
      <c r="D939">
        <v>5</v>
      </c>
      <c r="E939">
        <v>4.74</v>
      </c>
      <c r="F939">
        <v>14</v>
      </c>
      <c r="G939">
        <v>16</v>
      </c>
      <c r="H939">
        <v>0</v>
      </c>
      <c r="I939">
        <v>86</v>
      </c>
      <c r="J939">
        <v>82</v>
      </c>
      <c r="K939">
        <v>45</v>
      </c>
      <c r="L939">
        <v>9</v>
      </c>
      <c r="M939">
        <v>72</v>
      </c>
      <c r="N939">
        <v>49</v>
      </c>
      <c r="O939">
        <v>1.52</v>
      </c>
      <c r="P939">
        <v>7.5</v>
      </c>
      <c r="Q939">
        <v>5.1100000000000003</v>
      </c>
      <c r="R939">
        <v>4.6500000000000004</v>
      </c>
      <c r="S939">
        <v>0.4</v>
      </c>
      <c r="U939" s="1">
        <v>-13</v>
      </c>
      <c r="V939" s="1">
        <v>-13</v>
      </c>
      <c r="W939" s="1">
        <v>0</v>
      </c>
    </row>
    <row r="940" spans="1:23" x14ac:dyDescent="0.25">
      <c r="A940">
        <v>219</v>
      </c>
      <c r="B940" t="s">
        <v>16536</v>
      </c>
      <c r="C940">
        <v>3</v>
      </c>
      <c r="D940">
        <v>3</v>
      </c>
      <c r="E940">
        <v>4.63</v>
      </c>
      <c r="F940">
        <v>8</v>
      </c>
      <c r="G940">
        <v>8</v>
      </c>
      <c r="H940">
        <v>0</v>
      </c>
      <c r="I940">
        <v>50</v>
      </c>
      <c r="J940">
        <v>53</v>
      </c>
      <c r="K940">
        <v>26</v>
      </c>
      <c r="L940">
        <v>7</v>
      </c>
      <c r="M940">
        <v>32</v>
      </c>
      <c r="N940">
        <v>17</v>
      </c>
      <c r="O940">
        <v>1.41</v>
      </c>
      <c r="P940">
        <v>5.75</v>
      </c>
      <c r="Q940">
        <v>3.11</v>
      </c>
      <c r="R940">
        <v>4.6500000000000004</v>
      </c>
      <c r="S940">
        <v>0.3</v>
      </c>
    </row>
    <row r="941" spans="1:23" x14ac:dyDescent="0.25">
      <c r="A941">
        <v>9587</v>
      </c>
      <c r="B941" t="s">
        <v>2369</v>
      </c>
      <c r="C941">
        <v>2</v>
      </c>
      <c r="D941">
        <v>1</v>
      </c>
      <c r="E941">
        <v>4.49</v>
      </c>
      <c r="F941">
        <v>0</v>
      </c>
      <c r="G941">
        <v>30</v>
      </c>
      <c r="H941">
        <v>0</v>
      </c>
      <c r="I941">
        <v>30</v>
      </c>
      <c r="J941">
        <v>32</v>
      </c>
      <c r="K941">
        <v>15</v>
      </c>
      <c r="L941">
        <v>3</v>
      </c>
      <c r="M941">
        <v>18</v>
      </c>
      <c r="N941">
        <v>12</v>
      </c>
      <c r="O941">
        <v>1.47</v>
      </c>
      <c r="P941">
        <v>5.39</v>
      </c>
      <c r="Q941">
        <v>3.69</v>
      </c>
      <c r="R941">
        <v>4.6500000000000004</v>
      </c>
      <c r="S941">
        <v>-0.1</v>
      </c>
    </row>
    <row r="942" spans="1:23" x14ac:dyDescent="0.25">
      <c r="A942" t="s">
        <v>2406</v>
      </c>
      <c r="B942" t="s">
        <v>2407</v>
      </c>
      <c r="C942">
        <v>1</v>
      </c>
      <c r="D942">
        <v>2</v>
      </c>
      <c r="E942">
        <v>4.58</v>
      </c>
      <c r="F942">
        <v>0</v>
      </c>
      <c r="G942">
        <v>30</v>
      </c>
      <c r="H942">
        <v>0</v>
      </c>
      <c r="I942">
        <v>30</v>
      </c>
      <c r="J942">
        <v>32</v>
      </c>
      <c r="K942">
        <v>15</v>
      </c>
      <c r="L942">
        <v>3</v>
      </c>
      <c r="M942">
        <v>18</v>
      </c>
      <c r="N942">
        <v>12</v>
      </c>
      <c r="O942">
        <v>1.48</v>
      </c>
      <c r="P942">
        <v>5.38</v>
      </c>
      <c r="Q942">
        <v>3.65</v>
      </c>
      <c r="R942">
        <v>4.6500000000000004</v>
      </c>
      <c r="S942">
        <v>-0.1</v>
      </c>
    </row>
    <row r="943" spans="1:23" x14ac:dyDescent="0.25">
      <c r="A943" t="s">
        <v>2201</v>
      </c>
      <c r="B943" t="s">
        <v>2202</v>
      </c>
      <c r="C943">
        <v>3</v>
      </c>
      <c r="D943">
        <v>3</v>
      </c>
      <c r="E943">
        <v>4.87</v>
      </c>
      <c r="F943">
        <v>8</v>
      </c>
      <c r="G943">
        <v>9</v>
      </c>
      <c r="H943">
        <v>0</v>
      </c>
      <c r="I943">
        <v>50</v>
      </c>
      <c r="J943">
        <v>55</v>
      </c>
      <c r="K943">
        <v>27</v>
      </c>
      <c r="L943">
        <v>5</v>
      </c>
      <c r="M943">
        <v>21</v>
      </c>
      <c r="N943">
        <v>15</v>
      </c>
      <c r="O943">
        <v>1.43</v>
      </c>
      <c r="P943">
        <v>3.82</v>
      </c>
      <c r="Q943">
        <v>2.79</v>
      </c>
      <c r="R943">
        <v>4.6500000000000004</v>
      </c>
      <c r="S943">
        <v>0.3</v>
      </c>
    </row>
    <row r="944" spans="1:23" x14ac:dyDescent="0.25">
      <c r="A944" t="s">
        <v>16534</v>
      </c>
      <c r="B944" t="s">
        <v>16535</v>
      </c>
      <c r="C944">
        <v>2</v>
      </c>
      <c r="D944">
        <v>1</v>
      </c>
      <c r="E944">
        <v>4.46</v>
      </c>
      <c r="F944">
        <v>0</v>
      </c>
      <c r="G944">
        <v>30</v>
      </c>
      <c r="H944">
        <v>0</v>
      </c>
      <c r="I944">
        <v>30</v>
      </c>
      <c r="J944">
        <v>32</v>
      </c>
      <c r="K944">
        <v>15</v>
      </c>
      <c r="L944">
        <v>3</v>
      </c>
      <c r="M944">
        <v>17</v>
      </c>
      <c r="N944">
        <v>13</v>
      </c>
      <c r="O944">
        <v>1.47</v>
      </c>
      <c r="P944">
        <v>5.04</v>
      </c>
      <c r="Q944">
        <v>3.76</v>
      </c>
      <c r="R944">
        <v>4.6500000000000004</v>
      </c>
      <c r="S944">
        <v>-0.1</v>
      </c>
    </row>
    <row r="945" spans="1:23" x14ac:dyDescent="0.25">
      <c r="A945">
        <v>2746</v>
      </c>
      <c r="B945" t="s">
        <v>16533</v>
      </c>
      <c r="C945">
        <v>3</v>
      </c>
      <c r="D945">
        <v>3</v>
      </c>
      <c r="E945">
        <v>4.59</v>
      </c>
      <c r="F945">
        <v>5</v>
      </c>
      <c r="G945">
        <v>25</v>
      </c>
      <c r="H945">
        <v>0</v>
      </c>
      <c r="I945">
        <v>50</v>
      </c>
      <c r="J945">
        <v>49</v>
      </c>
      <c r="K945">
        <v>25</v>
      </c>
      <c r="L945">
        <v>6</v>
      </c>
      <c r="M945">
        <v>39</v>
      </c>
      <c r="N945">
        <v>25</v>
      </c>
      <c r="O945">
        <v>1.49</v>
      </c>
      <c r="P945">
        <v>6.95</v>
      </c>
      <c r="Q945">
        <v>4.5</v>
      </c>
      <c r="R945">
        <v>4.6500000000000004</v>
      </c>
      <c r="S945">
        <v>-0.1</v>
      </c>
    </row>
    <row r="946" spans="1:23" x14ac:dyDescent="0.25">
      <c r="A946">
        <v>973</v>
      </c>
      <c r="B946" t="s">
        <v>16532</v>
      </c>
      <c r="C946">
        <v>3</v>
      </c>
      <c r="D946">
        <v>3</v>
      </c>
      <c r="E946">
        <v>4.9400000000000004</v>
      </c>
      <c r="F946">
        <v>8</v>
      </c>
      <c r="G946">
        <v>8</v>
      </c>
      <c r="H946">
        <v>0</v>
      </c>
      <c r="I946">
        <v>50</v>
      </c>
      <c r="J946">
        <v>57</v>
      </c>
      <c r="K946">
        <v>27</v>
      </c>
      <c r="L946">
        <v>6</v>
      </c>
      <c r="M946">
        <v>23</v>
      </c>
      <c r="N946">
        <v>15</v>
      </c>
      <c r="O946">
        <v>1.44</v>
      </c>
      <c r="P946">
        <v>4.22</v>
      </c>
      <c r="Q946">
        <v>2.76</v>
      </c>
      <c r="R946">
        <v>4.6500000000000004</v>
      </c>
      <c r="S946">
        <v>0.3</v>
      </c>
    </row>
    <row r="947" spans="1:23" x14ac:dyDescent="0.25">
      <c r="A947">
        <v>8501</v>
      </c>
      <c r="B947" t="s">
        <v>2379</v>
      </c>
      <c r="C947">
        <v>2</v>
      </c>
      <c r="D947">
        <v>1</v>
      </c>
      <c r="E947">
        <v>4.34</v>
      </c>
      <c r="F947">
        <v>0</v>
      </c>
      <c r="G947">
        <v>30</v>
      </c>
      <c r="H947">
        <v>0</v>
      </c>
      <c r="I947">
        <v>30</v>
      </c>
      <c r="J947">
        <v>30</v>
      </c>
      <c r="K947">
        <v>14</v>
      </c>
      <c r="L947">
        <v>4</v>
      </c>
      <c r="M947">
        <v>22</v>
      </c>
      <c r="N947">
        <v>14</v>
      </c>
      <c r="O947">
        <v>1.47</v>
      </c>
      <c r="P947">
        <v>6.71</v>
      </c>
      <c r="Q947">
        <v>4.22</v>
      </c>
      <c r="R947">
        <v>4.6500000000000004</v>
      </c>
      <c r="S947">
        <v>-0.1</v>
      </c>
    </row>
    <row r="948" spans="1:23" x14ac:dyDescent="0.25">
      <c r="A948">
        <v>5066</v>
      </c>
      <c r="B948" t="s">
        <v>16531</v>
      </c>
      <c r="C948">
        <v>2</v>
      </c>
      <c r="D948">
        <v>2</v>
      </c>
      <c r="E948">
        <v>4.74</v>
      </c>
      <c r="F948">
        <v>6</v>
      </c>
      <c r="G948">
        <v>16</v>
      </c>
      <c r="H948">
        <v>0</v>
      </c>
      <c r="I948">
        <v>43</v>
      </c>
      <c r="J948">
        <v>47</v>
      </c>
      <c r="K948">
        <v>23</v>
      </c>
      <c r="L948">
        <v>5</v>
      </c>
      <c r="M948">
        <v>24</v>
      </c>
      <c r="N948">
        <v>16</v>
      </c>
      <c r="O948">
        <v>1.46</v>
      </c>
      <c r="P948">
        <v>4.91</v>
      </c>
      <c r="Q948">
        <v>3.3</v>
      </c>
      <c r="R948">
        <v>4.6500000000000004</v>
      </c>
      <c r="S948">
        <v>0</v>
      </c>
    </row>
    <row r="949" spans="1:23" x14ac:dyDescent="0.25">
      <c r="A949">
        <v>1703</v>
      </c>
      <c r="B949" t="s">
        <v>16530</v>
      </c>
      <c r="C949">
        <v>3</v>
      </c>
      <c r="D949">
        <v>3</v>
      </c>
      <c r="E949">
        <v>4.95</v>
      </c>
      <c r="F949">
        <v>8</v>
      </c>
      <c r="G949">
        <v>9</v>
      </c>
      <c r="H949">
        <v>0</v>
      </c>
      <c r="I949">
        <v>49</v>
      </c>
      <c r="J949">
        <v>52</v>
      </c>
      <c r="K949">
        <v>27</v>
      </c>
      <c r="L949">
        <v>5</v>
      </c>
      <c r="M949">
        <v>29</v>
      </c>
      <c r="N949">
        <v>22</v>
      </c>
      <c r="O949">
        <v>1.52</v>
      </c>
      <c r="P949">
        <v>5.35</v>
      </c>
      <c r="Q949">
        <v>4.07</v>
      </c>
      <c r="R949">
        <v>4.6500000000000004</v>
      </c>
      <c r="S949">
        <v>0.2</v>
      </c>
    </row>
    <row r="950" spans="1:23" x14ac:dyDescent="0.25">
      <c r="A950" t="s">
        <v>16528</v>
      </c>
      <c r="B950" t="s">
        <v>16529</v>
      </c>
      <c r="C950">
        <v>3</v>
      </c>
      <c r="D950">
        <v>3</v>
      </c>
      <c r="E950">
        <v>4.8600000000000003</v>
      </c>
      <c r="F950">
        <v>8</v>
      </c>
      <c r="G950">
        <v>8</v>
      </c>
      <c r="H950">
        <v>0</v>
      </c>
      <c r="I950">
        <v>50</v>
      </c>
      <c r="J950">
        <v>49</v>
      </c>
      <c r="K950">
        <v>27</v>
      </c>
      <c r="L950">
        <v>5</v>
      </c>
      <c r="M950">
        <v>35</v>
      </c>
      <c r="N950">
        <v>28</v>
      </c>
      <c r="O950">
        <v>1.54</v>
      </c>
      <c r="P950">
        <v>6.29</v>
      </c>
      <c r="Q950">
        <v>4.96</v>
      </c>
      <c r="R950">
        <v>4.6500000000000004</v>
      </c>
      <c r="S950">
        <v>0.3</v>
      </c>
    </row>
    <row r="951" spans="1:23" x14ac:dyDescent="0.25">
      <c r="A951" t="s">
        <v>16526</v>
      </c>
      <c r="B951" t="s">
        <v>16527</v>
      </c>
      <c r="C951">
        <v>3</v>
      </c>
      <c r="D951">
        <v>3</v>
      </c>
      <c r="E951">
        <v>4.8600000000000003</v>
      </c>
      <c r="F951">
        <v>8</v>
      </c>
      <c r="G951">
        <v>8</v>
      </c>
      <c r="H951">
        <v>0</v>
      </c>
      <c r="I951">
        <v>50</v>
      </c>
      <c r="J951">
        <v>53</v>
      </c>
      <c r="K951">
        <v>27</v>
      </c>
      <c r="L951">
        <v>6</v>
      </c>
      <c r="M951">
        <v>30</v>
      </c>
      <c r="N951">
        <v>20</v>
      </c>
      <c r="O951">
        <v>1.46</v>
      </c>
      <c r="P951">
        <v>5.45</v>
      </c>
      <c r="Q951">
        <v>3.64</v>
      </c>
      <c r="R951">
        <v>4.6500000000000004</v>
      </c>
      <c r="S951">
        <v>0.3</v>
      </c>
    </row>
    <row r="952" spans="1:23" x14ac:dyDescent="0.25">
      <c r="A952">
        <v>7341</v>
      </c>
      <c r="B952" t="s">
        <v>16525</v>
      </c>
      <c r="C952">
        <v>2</v>
      </c>
      <c r="D952">
        <v>1</v>
      </c>
      <c r="E952">
        <v>4.5</v>
      </c>
      <c r="F952">
        <v>0</v>
      </c>
      <c r="G952">
        <v>30</v>
      </c>
      <c r="H952">
        <v>0</v>
      </c>
      <c r="I952">
        <v>30</v>
      </c>
      <c r="J952">
        <v>32</v>
      </c>
      <c r="K952">
        <v>15</v>
      </c>
      <c r="L952">
        <v>3</v>
      </c>
      <c r="M952">
        <v>18</v>
      </c>
      <c r="N952">
        <v>13</v>
      </c>
      <c r="O952">
        <v>1.48</v>
      </c>
      <c r="P952">
        <v>5.43</v>
      </c>
      <c r="Q952">
        <v>3.84</v>
      </c>
      <c r="R952">
        <v>4.66</v>
      </c>
      <c r="S952">
        <v>-0.1</v>
      </c>
    </row>
    <row r="953" spans="1:23" x14ac:dyDescent="0.25">
      <c r="A953" t="s">
        <v>16523</v>
      </c>
      <c r="B953" t="s">
        <v>16524</v>
      </c>
      <c r="C953">
        <v>3</v>
      </c>
      <c r="D953">
        <v>3</v>
      </c>
      <c r="E953">
        <v>4.8</v>
      </c>
      <c r="F953">
        <v>8</v>
      </c>
      <c r="G953">
        <v>8</v>
      </c>
      <c r="H953">
        <v>0</v>
      </c>
      <c r="I953">
        <v>50</v>
      </c>
      <c r="J953">
        <v>51</v>
      </c>
      <c r="K953">
        <v>27</v>
      </c>
      <c r="L953">
        <v>5</v>
      </c>
      <c r="M953">
        <v>33</v>
      </c>
      <c r="N953">
        <v>24</v>
      </c>
      <c r="O953">
        <v>1.49</v>
      </c>
      <c r="P953">
        <v>5.97</v>
      </c>
      <c r="Q953">
        <v>4.26</v>
      </c>
      <c r="R953">
        <v>4.66</v>
      </c>
      <c r="S953">
        <v>0.3</v>
      </c>
    </row>
    <row r="954" spans="1:23" x14ac:dyDescent="0.25">
      <c r="A954">
        <v>757</v>
      </c>
      <c r="B954" t="s">
        <v>16522</v>
      </c>
      <c r="C954">
        <v>2</v>
      </c>
      <c r="D954">
        <v>1</v>
      </c>
      <c r="E954">
        <v>4.47</v>
      </c>
      <c r="F954">
        <v>1</v>
      </c>
      <c r="G954">
        <v>28</v>
      </c>
      <c r="H954">
        <v>0</v>
      </c>
      <c r="I954">
        <v>32</v>
      </c>
      <c r="J954">
        <v>33</v>
      </c>
      <c r="K954">
        <v>16</v>
      </c>
      <c r="L954">
        <v>4</v>
      </c>
      <c r="M954">
        <v>21</v>
      </c>
      <c r="N954">
        <v>15</v>
      </c>
      <c r="O954">
        <v>1.49</v>
      </c>
      <c r="P954">
        <v>6.06</v>
      </c>
      <c r="Q954">
        <v>4.1399999999999997</v>
      </c>
      <c r="R954">
        <v>4.66</v>
      </c>
      <c r="S954">
        <v>-0.1</v>
      </c>
    </row>
    <row r="955" spans="1:23" x14ac:dyDescent="0.25">
      <c r="A955">
        <v>6101</v>
      </c>
      <c r="B955" t="s">
        <v>16521</v>
      </c>
      <c r="C955">
        <v>2</v>
      </c>
      <c r="D955">
        <v>1</v>
      </c>
      <c r="E955">
        <v>4.5</v>
      </c>
      <c r="F955">
        <v>0</v>
      </c>
      <c r="G955">
        <v>30</v>
      </c>
      <c r="H955">
        <v>0</v>
      </c>
      <c r="I955">
        <v>30</v>
      </c>
      <c r="J955">
        <v>31</v>
      </c>
      <c r="K955">
        <v>15</v>
      </c>
      <c r="L955">
        <v>3</v>
      </c>
      <c r="M955">
        <v>20</v>
      </c>
      <c r="N955">
        <v>15</v>
      </c>
      <c r="O955">
        <v>1.51</v>
      </c>
      <c r="P955">
        <v>6</v>
      </c>
      <c r="Q955">
        <v>4.4000000000000004</v>
      </c>
      <c r="R955">
        <v>4.66</v>
      </c>
      <c r="S955">
        <v>-0.1</v>
      </c>
    </row>
    <row r="956" spans="1:23" x14ac:dyDescent="0.25">
      <c r="A956">
        <v>3384</v>
      </c>
      <c r="B956" t="s">
        <v>2065</v>
      </c>
      <c r="C956">
        <v>2</v>
      </c>
      <c r="D956">
        <v>1</v>
      </c>
      <c r="E956">
        <v>4.47</v>
      </c>
      <c r="F956">
        <v>0</v>
      </c>
      <c r="G956">
        <v>30</v>
      </c>
      <c r="H956">
        <v>0</v>
      </c>
      <c r="I956">
        <v>30</v>
      </c>
      <c r="J956">
        <v>31</v>
      </c>
      <c r="K956">
        <v>15</v>
      </c>
      <c r="L956">
        <v>4</v>
      </c>
      <c r="M956">
        <v>21</v>
      </c>
      <c r="N956">
        <v>14</v>
      </c>
      <c r="O956">
        <v>1.48</v>
      </c>
      <c r="P956">
        <v>6.21</v>
      </c>
      <c r="Q956">
        <v>4.0599999999999996</v>
      </c>
      <c r="R956">
        <v>4.66</v>
      </c>
      <c r="S956">
        <v>-0.1</v>
      </c>
    </row>
    <row r="957" spans="1:23" x14ac:dyDescent="0.25">
      <c r="A957" t="s">
        <v>16519</v>
      </c>
      <c r="B957" t="s">
        <v>16520</v>
      </c>
      <c r="C957">
        <v>3</v>
      </c>
      <c r="D957">
        <v>3</v>
      </c>
      <c r="E957">
        <v>4.83</v>
      </c>
      <c r="F957">
        <v>8</v>
      </c>
      <c r="G957">
        <v>8</v>
      </c>
      <c r="H957">
        <v>0</v>
      </c>
      <c r="I957">
        <v>50</v>
      </c>
      <c r="J957">
        <v>53</v>
      </c>
      <c r="K957">
        <v>27</v>
      </c>
      <c r="L957">
        <v>6</v>
      </c>
      <c r="M957">
        <v>29</v>
      </c>
      <c r="N957">
        <v>19</v>
      </c>
      <c r="O957">
        <v>1.45</v>
      </c>
      <c r="P957">
        <v>5.27</v>
      </c>
      <c r="Q957">
        <v>3.49</v>
      </c>
      <c r="R957">
        <v>4.66</v>
      </c>
      <c r="S957">
        <v>0.3</v>
      </c>
    </row>
    <row r="958" spans="1:23" x14ac:dyDescent="0.25">
      <c r="A958" t="s">
        <v>16517</v>
      </c>
      <c r="B958" t="s">
        <v>16518</v>
      </c>
      <c r="C958">
        <v>3</v>
      </c>
      <c r="D958">
        <v>3</v>
      </c>
      <c r="E958">
        <v>4.84</v>
      </c>
      <c r="F958">
        <v>8</v>
      </c>
      <c r="G958">
        <v>8</v>
      </c>
      <c r="H958">
        <v>0</v>
      </c>
      <c r="I958">
        <v>50</v>
      </c>
      <c r="J958">
        <v>53</v>
      </c>
      <c r="K958">
        <v>27</v>
      </c>
      <c r="L958">
        <v>6</v>
      </c>
      <c r="M958">
        <v>29</v>
      </c>
      <c r="N958">
        <v>20</v>
      </c>
      <c r="O958">
        <v>1.46</v>
      </c>
      <c r="P958">
        <v>5.22</v>
      </c>
      <c r="Q958">
        <v>3.57</v>
      </c>
      <c r="R958">
        <v>4.66</v>
      </c>
      <c r="S958">
        <v>0.3</v>
      </c>
    </row>
    <row r="959" spans="1:23" x14ac:dyDescent="0.25">
      <c r="A959">
        <v>6397</v>
      </c>
      <c r="B959" t="s">
        <v>2039</v>
      </c>
      <c r="C959">
        <v>3</v>
      </c>
      <c r="D959">
        <v>3</v>
      </c>
      <c r="E959">
        <v>4.7300000000000004</v>
      </c>
      <c r="F959">
        <v>8</v>
      </c>
      <c r="G959">
        <v>8</v>
      </c>
      <c r="H959">
        <v>0</v>
      </c>
      <c r="I959">
        <v>50</v>
      </c>
      <c r="J959">
        <v>51</v>
      </c>
      <c r="K959">
        <v>26</v>
      </c>
      <c r="L959">
        <v>6</v>
      </c>
      <c r="M959">
        <v>34</v>
      </c>
      <c r="N959">
        <v>21</v>
      </c>
      <c r="O959">
        <v>1.44</v>
      </c>
      <c r="P959">
        <v>6.18</v>
      </c>
      <c r="Q959">
        <v>3.76</v>
      </c>
      <c r="R959">
        <v>4.66</v>
      </c>
      <c r="S959">
        <v>0.3</v>
      </c>
      <c r="U959" s="1">
        <v>-14</v>
      </c>
      <c r="V959" s="1">
        <v>-14</v>
      </c>
      <c r="W959" s="1">
        <v>-1</v>
      </c>
    </row>
    <row r="960" spans="1:23" x14ac:dyDescent="0.25">
      <c r="A960" t="s">
        <v>16515</v>
      </c>
      <c r="B960" t="s">
        <v>16516</v>
      </c>
      <c r="C960">
        <v>3</v>
      </c>
      <c r="D960">
        <v>3</v>
      </c>
      <c r="E960">
        <v>4.9400000000000004</v>
      </c>
      <c r="F960">
        <v>8</v>
      </c>
      <c r="G960">
        <v>8</v>
      </c>
      <c r="H960">
        <v>0</v>
      </c>
      <c r="I960">
        <v>50</v>
      </c>
      <c r="J960">
        <v>55</v>
      </c>
      <c r="K960">
        <v>27</v>
      </c>
      <c r="L960">
        <v>6</v>
      </c>
      <c r="M960">
        <v>25</v>
      </c>
      <c r="N960">
        <v>18</v>
      </c>
      <c r="O960">
        <v>1.46</v>
      </c>
      <c r="P960">
        <v>4.45</v>
      </c>
      <c r="Q960">
        <v>3.27</v>
      </c>
      <c r="R960">
        <v>4.66</v>
      </c>
      <c r="S960">
        <v>0.3</v>
      </c>
    </row>
    <row r="961" spans="1:24" x14ac:dyDescent="0.25">
      <c r="A961">
        <v>1773</v>
      </c>
      <c r="B961" t="s">
        <v>16514</v>
      </c>
      <c r="C961">
        <v>2</v>
      </c>
      <c r="D961">
        <v>1</v>
      </c>
      <c r="E961">
        <v>4.5599999999999996</v>
      </c>
      <c r="F961">
        <v>7</v>
      </c>
      <c r="G961">
        <v>12</v>
      </c>
      <c r="H961">
        <v>0</v>
      </c>
      <c r="I961">
        <v>47</v>
      </c>
      <c r="J961">
        <v>51</v>
      </c>
      <c r="K961">
        <v>24</v>
      </c>
      <c r="L961">
        <v>5</v>
      </c>
      <c r="M961">
        <v>25</v>
      </c>
      <c r="N961">
        <v>18</v>
      </c>
      <c r="O961">
        <v>1.47</v>
      </c>
      <c r="P961">
        <v>4.83</v>
      </c>
      <c r="Q961">
        <v>3.43</v>
      </c>
      <c r="R961">
        <v>4.66</v>
      </c>
      <c r="S961">
        <v>0.1</v>
      </c>
    </row>
    <row r="962" spans="1:24" x14ac:dyDescent="0.25">
      <c r="A962">
        <v>9515</v>
      </c>
      <c r="B962" t="s">
        <v>2212</v>
      </c>
      <c r="C962">
        <v>2</v>
      </c>
      <c r="D962">
        <v>1</v>
      </c>
      <c r="E962">
        <v>4.49</v>
      </c>
      <c r="F962">
        <v>0</v>
      </c>
      <c r="G962">
        <v>30</v>
      </c>
      <c r="H962">
        <v>0</v>
      </c>
      <c r="I962">
        <v>30</v>
      </c>
      <c r="J962">
        <v>32</v>
      </c>
      <c r="K962">
        <v>15</v>
      </c>
      <c r="L962">
        <v>4</v>
      </c>
      <c r="M962">
        <v>18</v>
      </c>
      <c r="N962">
        <v>11</v>
      </c>
      <c r="O962">
        <v>1.45</v>
      </c>
      <c r="P962">
        <v>5.46</v>
      </c>
      <c r="Q962">
        <v>3.43</v>
      </c>
      <c r="R962">
        <v>4.66</v>
      </c>
      <c r="S962">
        <v>-0.1</v>
      </c>
    </row>
    <row r="963" spans="1:24" x14ac:dyDescent="0.25">
      <c r="A963" t="s">
        <v>16512</v>
      </c>
      <c r="B963" t="s">
        <v>16513</v>
      </c>
      <c r="C963">
        <v>3</v>
      </c>
      <c r="D963">
        <v>3</v>
      </c>
      <c r="E963">
        <v>4.9000000000000004</v>
      </c>
      <c r="F963">
        <v>8</v>
      </c>
      <c r="G963">
        <v>8</v>
      </c>
      <c r="H963">
        <v>0</v>
      </c>
      <c r="I963">
        <v>50</v>
      </c>
      <c r="J963">
        <v>54</v>
      </c>
      <c r="K963">
        <v>27</v>
      </c>
      <c r="L963">
        <v>5</v>
      </c>
      <c r="M963">
        <v>27</v>
      </c>
      <c r="N963">
        <v>20</v>
      </c>
      <c r="O963">
        <v>1.48</v>
      </c>
      <c r="P963">
        <v>4.8899999999999997</v>
      </c>
      <c r="Q963">
        <v>3.62</v>
      </c>
      <c r="R963">
        <v>4.66</v>
      </c>
      <c r="S963">
        <v>0.3</v>
      </c>
    </row>
    <row r="964" spans="1:24" x14ac:dyDescent="0.25">
      <c r="A964">
        <v>3292</v>
      </c>
      <c r="B964" t="s">
        <v>2111</v>
      </c>
      <c r="C964">
        <v>4</v>
      </c>
      <c r="D964">
        <v>4</v>
      </c>
      <c r="E964">
        <v>4.6100000000000003</v>
      </c>
      <c r="F964">
        <v>13</v>
      </c>
      <c r="G964">
        <v>17</v>
      </c>
      <c r="H964">
        <v>0</v>
      </c>
      <c r="I964">
        <v>71</v>
      </c>
      <c r="J964">
        <v>74</v>
      </c>
      <c r="K964">
        <v>36</v>
      </c>
      <c r="L964">
        <v>9</v>
      </c>
      <c r="M964">
        <v>46</v>
      </c>
      <c r="N964">
        <v>27</v>
      </c>
      <c r="O964">
        <v>1.42</v>
      </c>
      <c r="P964">
        <v>5.77</v>
      </c>
      <c r="Q964">
        <v>3.43</v>
      </c>
      <c r="R964">
        <v>4.66</v>
      </c>
      <c r="S964">
        <v>0.3</v>
      </c>
      <c r="U964" s="1">
        <v>-12</v>
      </c>
      <c r="V964" s="1">
        <v>-12</v>
      </c>
      <c r="W964" s="1">
        <v>-4</v>
      </c>
    </row>
    <row r="965" spans="1:24" x14ac:dyDescent="0.25">
      <c r="A965" t="s">
        <v>16510</v>
      </c>
      <c r="B965" t="s">
        <v>16511</v>
      </c>
      <c r="C965">
        <v>3</v>
      </c>
      <c r="D965">
        <v>3</v>
      </c>
      <c r="E965">
        <v>4.87</v>
      </c>
      <c r="F965">
        <v>8</v>
      </c>
      <c r="G965">
        <v>8</v>
      </c>
      <c r="H965">
        <v>0</v>
      </c>
      <c r="I965">
        <v>50</v>
      </c>
      <c r="J965">
        <v>54</v>
      </c>
      <c r="K965">
        <v>27</v>
      </c>
      <c r="L965">
        <v>6</v>
      </c>
      <c r="M965">
        <v>29</v>
      </c>
      <c r="N965">
        <v>20</v>
      </c>
      <c r="O965">
        <v>1.47</v>
      </c>
      <c r="P965">
        <v>5.13</v>
      </c>
      <c r="Q965">
        <v>3.58</v>
      </c>
      <c r="R965">
        <v>4.66</v>
      </c>
      <c r="S965">
        <v>0.3</v>
      </c>
    </row>
    <row r="966" spans="1:24" x14ac:dyDescent="0.25">
      <c r="A966" t="s">
        <v>16508</v>
      </c>
      <c r="B966" t="s">
        <v>16509</v>
      </c>
      <c r="C966">
        <v>3</v>
      </c>
      <c r="D966">
        <v>3</v>
      </c>
      <c r="E966">
        <v>4.8499999999999996</v>
      </c>
      <c r="F966">
        <v>8</v>
      </c>
      <c r="G966">
        <v>10</v>
      </c>
      <c r="H966">
        <v>0</v>
      </c>
      <c r="I966">
        <v>48</v>
      </c>
      <c r="J966">
        <v>51</v>
      </c>
      <c r="K966">
        <v>26</v>
      </c>
      <c r="L966">
        <v>5</v>
      </c>
      <c r="M966">
        <v>30</v>
      </c>
      <c r="N966">
        <v>21</v>
      </c>
      <c r="O966">
        <v>1.48</v>
      </c>
      <c r="P966">
        <v>5.58</v>
      </c>
      <c r="Q966">
        <v>3.85</v>
      </c>
      <c r="R966">
        <v>4.66</v>
      </c>
      <c r="S966">
        <v>0.2</v>
      </c>
    </row>
    <row r="967" spans="1:24" x14ac:dyDescent="0.25">
      <c r="A967">
        <v>4338</v>
      </c>
      <c r="B967" t="s">
        <v>1918</v>
      </c>
      <c r="C967">
        <v>3</v>
      </c>
      <c r="D967">
        <v>3</v>
      </c>
      <c r="E967">
        <v>5.08</v>
      </c>
      <c r="F967">
        <v>8</v>
      </c>
      <c r="G967">
        <v>8</v>
      </c>
      <c r="H967">
        <v>0</v>
      </c>
      <c r="I967">
        <v>50</v>
      </c>
      <c r="J967">
        <v>54</v>
      </c>
      <c r="K967">
        <v>28</v>
      </c>
      <c r="L967">
        <v>5</v>
      </c>
      <c r="M967">
        <v>30</v>
      </c>
      <c r="N967">
        <v>25</v>
      </c>
      <c r="O967">
        <v>1.58</v>
      </c>
      <c r="P967">
        <v>5.33</v>
      </c>
      <c r="Q967">
        <v>4.46</v>
      </c>
      <c r="R967">
        <v>4.66</v>
      </c>
      <c r="S967">
        <v>0.3</v>
      </c>
      <c r="U967" s="1">
        <v>-16</v>
      </c>
      <c r="V967" s="1">
        <v>-16</v>
      </c>
      <c r="X967" s="1">
        <v>-5</v>
      </c>
    </row>
    <row r="968" spans="1:24" x14ac:dyDescent="0.25">
      <c r="A968" t="s">
        <v>16506</v>
      </c>
      <c r="B968" t="s">
        <v>16507</v>
      </c>
      <c r="C968">
        <v>3</v>
      </c>
      <c r="D968">
        <v>3</v>
      </c>
      <c r="E968">
        <v>4.91</v>
      </c>
      <c r="F968">
        <v>8</v>
      </c>
      <c r="G968">
        <v>8</v>
      </c>
      <c r="H968">
        <v>0</v>
      </c>
      <c r="I968">
        <v>50</v>
      </c>
      <c r="J968">
        <v>54</v>
      </c>
      <c r="K968">
        <v>27</v>
      </c>
      <c r="L968">
        <v>5</v>
      </c>
      <c r="M968">
        <v>27</v>
      </c>
      <c r="N968">
        <v>20</v>
      </c>
      <c r="O968">
        <v>1.48</v>
      </c>
      <c r="P968">
        <v>4.9000000000000004</v>
      </c>
      <c r="Q968">
        <v>3.63</v>
      </c>
      <c r="R968">
        <v>4.66</v>
      </c>
      <c r="S968">
        <v>0.3</v>
      </c>
    </row>
    <row r="969" spans="1:24" x14ac:dyDescent="0.25">
      <c r="A969">
        <v>5285</v>
      </c>
      <c r="B969" t="s">
        <v>1885</v>
      </c>
      <c r="C969">
        <v>4</v>
      </c>
      <c r="D969">
        <v>5</v>
      </c>
      <c r="E969">
        <v>5.01</v>
      </c>
      <c r="F969">
        <v>13</v>
      </c>
      <c r="G969">
        <v>13</v>
      </c>
      <c r="H969">
        <v>0</v>
      </c>
      <c r="I969">
        <v>76</v>
      </c>
      <c r="J969">
        <v>77</v>
      </c>
      <c r="K969">
        <v>42</v>
      </c>
      <c r="L969">
        <v>6</v>
      </c>
      <c r="M969">
        <v>51</v>
      </c>
      <c r="N969">
        <v>45</v>
      </c>
      <c r="O969">
        <v>1.6</v>
      </c>
      <c r="P969">
        <v>6.01</v>
      </c>
      <c r="Q969">
        <v>5.28</v>
      </c>
      <c r="R969">
        <v>4.66</v>
      </c>
      <c r="S969">
        <v>0.5</v>
      </c>
      <c r="U969" s="1">
        <v>-23</v>
      </c>
      <c r="V969" s="1">
        <v>-22</v>
      </c>
      <c r="W969" s="1">
        <v>-6</v>
      </c>
    </row>
    <row r="970" spans="1:24" x14ac:dyDescent="0.25">
      <c r="A970" t="s">
        <v>16504</v>
      </c>
      <c r="B970" t="s">
        <v>16505</v>
      </c>
      <c r="C970">
        <v>3</v>
      </c>
      <c r="D970">
        <v>3</v>
      </c>
      <c r="E970">
        <v>4.8600000000000003</v>
      </c>
      <c r="F970">
        <v>8</v>
      </c>
      <c r="G970">
        <v>9</v>
      </c>
      <c r="H970">
        <v>0</v>
      </c>
      <c r="I970">
        <v>49</v>
      </c>
      <c r="J970">
        <v>53</v>
      </c>
      <c r="K970">
        <v>27</v>
      </c>
      <c r="L970">
        <v>6</v>
      </c>
      <c r="M970">
        <v>28</v>
      </c>
      <c r="N970">
        <v>19</v>
      </c>
      <c r="O970">
        <v>1.46</v>
      </c>
      <c r="P970">
        <v>5.0599999999999996</v>
      </c>
      <c r="Q970">
        <v>3.51</v>
      </c>
      <c r="R970">
        <v>4.67</v>
      </c>
      <c r="S970">
        <v>0.2</v>
      </c>
    </row>
    <row r="971" spans="1:24" x14ac:dyDescent="0.25">
      <c r="A971" t="s">
        <v>16502</v>
      </c>
      <c r="B971" t="s">
        <v>16503</v>
      </c>
      <c r="C971">
        <v>3</v>
      </c>
      <c r="D971">
        <v>3</v>
      </c>
      <c r="E971">
        <v>4.9000000000000004</v>
      </c>
      <c r="F971">
        <v>8</v>
      </c>
      <c r="G971">
        <v>8</v>
      </c>
      <c r="H971">
        <v>0</v>
      </c>
      <c r="I971">
        <v>50</v>
      </c>
      <c r="J971">
        <v>54</v>
      </c>
      <c r="K971">
        <v>27</v>
      </c>
      <c r="L971">
        <v>5</v>
      </c>
      <c r="M971">
        <v>27</v>
      </c>
      <c r="N971">
        <v>20</v>
      </c>
      <c r="O971">
        <v>1.48</v>
      </c>
      <c r="P971">
        <v>4.9400000000000004</v>
      </c>
      <c r="Q971">
        <v>3.65</v>
      </c>
      <c r="R971">
        <v>4.67</v>
      </c>
      <c r="S971">
        <v>0.3</v>
      </c>
    </row>
    <row r="972" spans="1:24" x14ac:dyDescent="0.25">
      <c r="A972">
        <v>46</v>
      </c>
      <c r="B972" t="s">
        <v>1796</v>
      </c>
      <c r="C972">
        <v>3</v>
      </c>
      <c r="D972">
        <v>4</v>
      </c>
      <c r="E972">
        <v>4.66</v>
      </c>
      <c r="F972">
        <v>2</v>
      </c>
      <c r="G972">
        <v>38</v>
      </c>
      <c r="H972">
        <v>0</v>
      </c>
      <c r="I972">
        <v>68</v>
      </c>
      <c r="J972">
        <v>68</v>
      </c>
      <c r="K972">
        <v>35</v>
      </c>
      <c r="L972">
        <v>7</v>
      </c>
      <c r="M972">
        <v>48</v>
      </c>
      <c r="N972">
        <v>37</v>
      </c>
      <c r="O972">
        <v>1.55</v>
      </c>
      <c r="P972">
        <v>6.42</v>
      </c>
      <c r="Q972">
        <v>4.92</v>
      </c>
      <c r="R972">
        <v>4.67</v>
      </c>
      <c r="S972">
        <v>-0.2</v>
      </c>
      <c r="U972" s="1">
        <v>-16</v>
      </c>
      <c r="V972" s="1">
        <v>-15</v>
      </c>
      <c r="X972" s="1">
        <v>-8</v>
      </c>
    </row>
    <row r="973" spans="1:24" x14ac:dyDescent="0.25">
      <c r="A973" t="s">
        <v>16500</v>
      </c>
      <c r="B973" t="s">
        <v>16501</v>
      </c>
      <c r="C973">
        <v>3</v>
      </c>
      <c r="D973">
        <v>3</v>
      </c>
      <c r="E973">
        <v>4.84</v>
      </c>
      <c r="F973">
        <v>8</v>
      </c>
      <c r="G973">
        <v>8</v>
      </c>
      <c r="H973">
        <v>0</v>
      </c>
      <c r="I973">
        <v>50</v>
      </c>
      <c r="J973">
        <v>53</v>
      </c>
      <c r="K973">
        <v>27</v>
      </c>
      <c r="L973">
        <v>6</v>
      </c>
      <c r="M973">
        <v>29</v>
      </c>
      <c r="N973">
        <v>20</v>
      </c>
      <c r="O973">
        <v>1.46</v>
      </c>
      <c r="P973">
        <v>5.24</v>
      </c>
      <c r="Q973">
        <v>3.6</v>
      </c>
      <c r="R973">
        <v>4.67</v>
      </c>
      <c r="S973">
        <v>0.3</v>
      </c>
    </row>
    <row r="974" spans="1:24" x14ac:dyDescent="0.25">
      <c r="A974">
        <v>232</v>
      </c>
      <c r="B974" t="s">
        <v>2178</v>
      </c>
      <c r="C974">
        <v>3</v>
      </c>
      <c r="D974">
        <v>3</v>
      </c>
      <c r="E974">
        <v>4.9400000000000004</v>
      </c>
      <c r="F974">
        <v>8</v>
      </c>
      <c r="G974">
        <v>8</v>
      </c>
      <c r="H974">
        <v>0</v>
      </c>
      <c r="I974">
        <v>50</v>
      </c>
      <c r="J974">
        <v>54</v>
      </c>
      <c r="K974">
        <v>27</v>
      </c>
      <c r="L974">
        <v>5</v>
      </c>
      <c r="M974">
        <v>26</v>
      </c>
      <c r="N974">
        <v>20</v>
      </c>
      <c r="O974">
        <v>1.48</v>
      </c>
      <c r="P974">
        <v>4.5999999999999996</v>
      </c>
      <c r="Q974">
        <v>3.57</v>
      </c>
      <c r="R974">
        <v>4.67</v>
      </c>
      <c r="S974">
        <v>0.3</v>
      </c>
    </row>
    <row r="975" spans="1:24" x14ac:dyDescent="0.25">
      <c r="A975">
        <v>6950</v>
      </c>
      <c r="B975" t="s">
        <v>1932</v>
      </c>
      <c r="C975">
        <v>1</v>
      </c>
      <c r="D975">
        <v>2</v>
      </c>
      <c r="E975">
        <v>4.6500000000000004</v>
      </c>
      <c r="F975">
        <v>0</v>
      </c>
      <c r="G975">
        <v>30</v>
      </c>
      <c r="H975">
        <v>0</v>
      </c>
      <c r="I975">
        <v>30</v>
      </c>
      <c r="J975">
        <v>32</v>
      </c>
      <c r="K975">
        <v>15</v>
      </c>
      <c r="L975">
        <v>3</v>
      </c>
      <c r="M975">
        <v>16</v>
      </c>
      <c r="N975">
        <v>15</v>
      </c>
      <c r="O975">
        <v>1.56</v>
      </c>
      <c r="P975">
        <v>4.93</v>
      </c>
      <c r="Q975">
        <v>4.43</v>
      </c>
      <c r="R975">
        <v>4.67</v>
      </c>
      <c r="S975">
        <v>-0.1</v>
      </c>
    </row>
    <row r="976" spans="1:24" x14ac:dyDescent="0.25">
      <c r="A976" t="s">
        <v>16498</v>
      </c>
      <c r="B976" t="s">
        <v>16499</v>
      </c>
      <c r="C976">
        <v>3</v>
      </c>
      <c r="D976">
        <v>3</v>
      </c>
      <c r="E976">
        <v>4.88</v>
      </c>
      <c r="F976">
        <v>8</v>
      </c>
      <c r="G976">
        <v>9</v>
      </c>
      <c r="H976">
        <v>0</v>
      </c>
      <c r="I976">
        <v>50</v>
      </c>
      <c r="J976">
        <v>55</v>
      </c>
      <c r="K976">
        <v>27</v>
      </c>
      <c r="L976">
        <v>6</v>
      </c>
      <c r="M976">
        <v>27</v>
      </c>
      <c r="N976">
        <v>17</v>
      </c>
      <c r="O976">
        <v>1.45</v>
      </c>
      <c r="P976">
        <v>4.9400000000000004</v>
      </c>
      <c r="Q976">
        <v>3.15</v>
      </c>
      <c r="R976">
        <v>4.67</v>
      </c>
      <c r="S976">
        <v>0.2</v>
      </c>
    </row>
    <row r="977" spans="1:23" x14ac:dyDescent="0.25">
      <c r="A977" t="s">
        <v>16496</v>
      </c>
      <c r="B977" t="s">
        <v>16497</v>
      </c>
      <c r="C977">
        <v>3</v>
      </c>
      <c r="D977">
        <v>3</v>
      </c>
      <c r="E977">
        <v>4.88</v>
      </c>
      <c r="F977">
        <v>8</v>
      </c>
      <c r="G977">
        <v>9</v>
      </c>
      <c r="H977">
        <v>0</v>
      </c>
      <c r="I977">
        <v>49</v>
      </c>
      <c r="J977">
        <v>53</v>
      </c>
      <c r="K977">
        <v>27</v>
      </c>
      <c r="L977">
        <v>5</v>
      </c>
      <c r="M977">
        <v>27</v>
      </c>
      <c r="N977">
        <v>19</v>
      </c>
      <c r="O977">
        <v>1.47</v>
      </c>
      <c r="P977">
        <v>4.91</v>
      </c>
      <c r="Q977">
        <v>3.54</v>
      </c>
      <c r="R977">
        <v>4.67</v>
      </c>
      <c r="S977">
        <v>0.2</v>
      </c>
    </row>
    <row r="978" spans="1:23" x14ac:dyDescent="0.25">
      <c r="A978" t="s">
        <v>16494</v>
      </c>
      <c r="B978" t="s">
        <v>16495</v>
      </c>
      <c r="C978">
        <v>3</v>
      </c>
      <c r="D978">
        <v>3</v>
      </c>
      <c r="E978">
        <v>4.8499999999999996</v>
      </c>
      <c r="F978">
        <v>8</v>
      </c>
      <c r="G978">
        <v>8</v>
      </c>
      <c r="H978">
        <v>0</v>
      </c>
      <c r="I978">
        <v>50</v>
      </c>
      <c r="J978">
        <v>53</v>
      </c>
      <c r="K978">
        <v>27</v>
      </c>
      <c r="L978">
        <v>6</v>
      </c>
      <c r="M978">
        <v>30</v>
      </c>
      <c r="N978">
        <v>19</v>
      </c>
      <c r="O978">
        <v>1.45</v>
      </c>
      <c r="P978">
        <v>5.47</v>
      </c>
      <c r="Q978">
        <v>3.49</v>
      </c>
      <c r="R978">
        <v>4.67</v>
      </c>
      <c r="S978">
        <v>0.3</v>
      </c>
    </row>
    <row r="979" spans="1:23" x14ac:dyDescent="0.25">
      <c r="A979" t="s">
        <v>16493</v>
      </c>
      <c r="B979" t="s">
        <v>15352</v>
      </c>
      <c r="C979">
        <v>3</v>
      </c>
      <c r="D979">
        <v>3</v>
      </c>
      <c r="E979">
        <v>4.8499999999999996</v>
      </c>
      <c r="F979">
        <v>8</v>
      </c>
      <c r="G979">
        <v>9</v>
      </c>
      <c r="H979">
        <v>0</v>
      </c>
      <c r="I979">
        <v>50</v>
      </c>
      <c r="J979">
        <v>54</v>
      </c>
      <c r="K979">
        <v>27</v>
      </c>
      <c r="L979">
        <v>6</v>
      </c>
      <c r="M979">
        <v>30</v>
      </c>
      <c r="N979">
        <v>19</v>
      </c>
      <c r="O979">
        <v>1.47</v>
      </c>
      <c r="P979">
        <v>5.35</v>
      </c>
      <c r="Q979">
        <v>3.52</v>
      </c>
      <c r="R979">
        <v>4.67</v>
      </c>
      <c r="S979">
        <v>0.2</v>
      </c>
    </row>
    <row r="980" spans="1:23" x14ac:dyDescent="0.25">
      <c r="A980" t="s">
        <v>16491</v>
      </c>
      <c r="B980" t="s">
        <v>16492</v>
      </c>
      <c r="C980">
        <v>3</v>
      </c>
      <c r="D980">
        <v>3</v>
      </c>
      <c r="E980">
        <v>4.8499999999999996</v>
      </c>
      <c r="F980">
        <v>8</v>
      </c>
      <c r="G980">
        <v>10</v>
      </c>
      <c r="H980">
        <v>0</v>
      </c>
      <c r="I980">
        <v>49</v>
      </c>
      <c r="J980">
        <v>52</v>
      </c>
      <c r="K980">
        <v>26</v>
      </c>
      <c r="L980">
        <v>6</v>
      </c>
      <c r="M980">
        <v>30</v>
      </c>
      <c r="N980">
        <v>20</v>
      </c>
      <c r="O980">
        <v>1.46</v>
      </c>
      <c r="P980">
        <v>5.5</v>
      </c>
      <c r="Q980">
        <v>3.61</v>
      </c>
      <c r="R980">
        <v>4.67</v>
      </c>
      <c r="S980">
        <v>0.2</v>
      </c>
    </row>
    <row r="981" spans="1:23" x14ac:dyDescent="0.25">
      <c r="A981" t="s">
        <v>16489</v>
      </c>
      <c r="B981" t="s">
        <v>16490</v>
      </c>
      <c r="C981">
        <v>2</v>
      </c>
      <c r="D981">
        <v>1</v>
      </c>
      <c r="E981">
        <v>4.45</v>
      </c>
      <c r="F981">
        <v>8</v>
      </c>
      <c r="G981">
        <v>8</v>
      </c>
      <c r="H981">
        <v>0</v>
      </c>
      <c r="I981">
        <v>50</v>
      </c>
      <c r="J981">
        <v>53</v>
      </c>
      <c r="K981">
        <v>25</v>
      </c>
      <c r="L981">
        <v>6</v>
      </c>
      <c r="M981">
        <v>30</v>
      </c>
      <c r="N981">
        <v>20</v>
      </c>
      <c r="O981">
        <v>1.46</v>
      </c>
      <c r="P981">
        <v>5.36</v>
      </c>
      <c r="Q981">
        <v>3.54</v>
      </c>
      <c r="R981">
        <v>4.67</v>
      </c>
      <c r="S981">
        <v>0.3</v>
      </c>
    </row>
    <row r="982" spans="1:23" x14ac:dyDescent="0.25">
      <c r="A982">
        <v>2057</v>
      </c>
      <c r="B982" t="s">
        <v>16488</v>
      </c>
      <c r="C982">
        <v>2</v>
      </c>
      <c r="D982">
        <v>1</v>
      </c>
      <c r="E982">
        <v>4.4000000000000004</v>
      </c>
      <c r="F982">
        <v>0</v>
      </c>
      <c r="G982">
        <v>30</v>
      </c>
      <c r="H982">
        <v>0</v>
      </c>
      <c r="I982">
        <v>30</v>
      </c>
      <c r="J982">
        <v>30</v>
      </c>
      <c r="K982">
        <v>15</v>
      </c>
      <c r="L982">
        <v>4</v>
      </c>
      <c r="M982">
        <v>23</v>
      </c>
      <c r="N982">
        <v>15</v>
      </c>
      <c r="O982">
        <v>1.48</v>
      </c>
      <c r="P982">
        <v>6.83</v>
      </c>
      <c r="Q982">
        <v>4.3600000000000003</v>
      </c>
      <c r="R982">
        <v>4.67</v>
      </c>
      <c r="S982">
        <v>-0.1</v>
      </c>
    </row>
    <row r="983" spans="1:23" x14ac:dyDescent="0.25">
      <c r="A983">
        <v>1772</v>
      </c>
      <c r="B983" t="s">
        <v>2220</v>
      </c>
      <c r="C983">
        <v>3</v>
      </c>
      <c r="D983">
        <v>3</v>
      </c>
      <c r="E983">
        <v>4.53</v>
      </c>
      <c r="F983">
        <v>8</v>
      </c>
      <c r="G983">
        <v>8</v>
      </c>
      <c r="H983">
        <v>0</v>
      </c>
      <c r="I983">
        <v>50</v>
      </c>
      <c r="J983">
        <v>50</v>
      </c>
      <c r="K983">
        <v>25</v>
      </c>
      <c r="L983">
        <v>7</v>
      </c>
      <c r="M983">
        <v>37</v>
      </c>
      <c r="N983">
        <v>20</v>
      </c>
      <c r="O983">
        <v>1.41</v>
      </c>
      <c r="P983">
        <v>6.6</v>
      </c>
      <c r="Q983">
        <v>3.66</v>
      </c>
      <c r="R983">
        <v>4.67</v>
      </c>
      <c r="S983">
        <v>0.3</v>
      </c>
    </row>
    <row r="984" spans="1:23" x14ac:dyDescent="0.25">
      <c r="A984">
        <v>5436</v>
      </c>
      <c r="B984" t="s">
        <v>16487</v>
      </c>
      <c r="C984">
        <v>2</v>
      </c>
      <c r="D984">
        <v>1</v>
      </c>
      <c r="E984">
        <v>4.43</v>
      </c>
      <c r="F984">
        <v>0</v>
      </c>
      <c r="G984">
        <v>30</v>
      </c>
      <c r="H984">
        <v>0</v>
      </c>
      <c r="I984">
        <v>30</v>
      </c>
      <c r="J984">
        <v>31</v>
      </c>
      <c r="K984">
        <v>15</v>
      </c>
      <c r="L984">
        <v>4</v>
      </c>
      <c r="M984">
        <v>20</v>
      </c>
      <c r="N984">
        <v>13</v>
      </c>
      <c r="O984">
        <v>1.46</v>
      </c>
      <c r="P984">
        <v>5.87</v>
      </c>
      <c r="Q984">
        <v>3.8</v>
      </c>
      <c r="R984">
        <v>4.67</v>
      </c>
      <c r="S984">
        <v>-0.1</v>
      </c>
    </row>
    <row r="985" spans="1:23" x14ac:dyDescent="0.25">
      <c r="A985" t="s">
        <v>16485</v>
      </c>
      <c r="B985" t="s">
        <v>16486</v>
      </c>
      <c r="C985">
        <v>3</v>
      </c>
      <c r="D985">
        <v>3</v>
      </c>
      <c r="E985">
        <v>4.87</v>
      </c>
      <c r="F985">
        <v>8</v>
      </c>
      <c r="G985">
        <v>8</v>
      </c>
      <c r="H985">
        <v>0</v>
      </c>
      <c r="I985">
        <v>50</v>
      </c>
      <c r="J985">
        <v>53</v>
      </c>
      <c r="K985">
        <v>27</v>
      </c>
      <c r="L985">
        <v>6</v>
      </c>
      <c r="M985">
        <v>29</v>
      </c>
      <c r="N985">
        <v>21</v>
      </c>
      <c r="O985">
        <v>1.48</v>
      </c>
      <c r="P985">
        <v>5.22</v>
      </c>
      <c r="Q985">
        <v>3.69</v>
      </c>
      <c r="R985">
        <v>4.67</v>
      </c>
      <c r="S985">
        <v>0.3</v>
      </c>
    </row>
    <row r="986" spans="1:23" x14ac:dyDescent="0.25">
      <c r="A986" t="s">
        <v>16483</v>
      </c>
      <c r="B986" t="s">
        <v>16484</v>
      </c>
      <c r="C986">
        <v>2</v>
      </c>
      <c r="D986">
        <v>3</v>
      </c>
      <c r="E986">
        <v>4.7699999999999996</v>
      </c>
      <c r="F986">
        <v>6</v>
      </c>
      <c r="G986">
        <v>14</v>
      </c>
      <c r="H986">
        <v>0</v>
      </c>
      <c r="I986">
        <v>44</v>
      </c>
      <c r="J986">
        <v>47</v>
      </c>
      <c r="K986">
        <v>24</v>
      </c>
      <c r="L986">
        <v>5</v>
      </c>
      <c r="M986">
        <v>23</v>
      </c>
      <c r="N986">
        <v>18</v>
      </c>
      <c r="O986">
        <v>1.47</v>
      </c>
      <c r="P986">
        <v>4.75</v>
      </c>
      <c r="Q986">
        <v>3.64</v>
      </c>
      <c r="R986">
        <v>4.67</v>
      </c>
      <c r="S986">
        <v>0</v>
      </c>
    </row>
    <row r="987" spans="1:23" x14ac:dyDescent="0.25">
      <c r="A987">
        <v>6315</v>
      </c>
      <c r="B987" t="s">
        <v>16482</v>
      </c>
      <c r="C987">
        <v>2</v>
      </c>
      <c r="D987">
        <v>1</v>
      </c>
      <c r="E987">
        <v>4.3899999999999997</v>
      </c>
      <c r="F987">
        <v>0</v>
      </c>
      <c r="G987">
        <v>30</v>
      </c>
      <c r="H987">
        <v>0</v>
      </c>
      <c r="I987">
        <v>30</v>
      </c>
      <c r="J987">
        <v>30</v>
      </c>
      <c r="K987">
        <v>15</v>
      </c>
      <c r="L987">
        <v>4</v>
      </c>
      <c r="M987">
        <v>22</v>
      </c>
      <c r="N987">
        <v>15</v>
      </c>
      <c r="O987">
        <v>1.49</v>
      </c>
      <c r="P987">
        <v>6.53</v>
      </c>
      <c r="Q987">
        <v>4.43</v>
      </c>
      <c r="R987">
        <v>4.68</v>
      </c>
      <c r="S987">
        <v>-0.1</v>
      </c>
    </row>
    <row r="988" spans="1:23" x14ac:dyDescent="0.25">
      <c r="A988" t="s">
        <v>16480</v>
      </c>
      <c r="B988" t="s">
        <v>16481</v>
      </c>
      <c r="C988">
        <v>2</v>
      </c>
      <c r="D988">
        <v>1</v>
      </c>
      <c r="E988">
        <v>4.5</v>
      </c>
      <c r="F988">
        <v>0</v>
      </c>
      <c r="G988">
        <v>30</v>
      </c>
      <c r="H988">
        <v>0</v>
      </c>
      <c r="I988">
        <v>30</v>
      </c>
      <c r="J988">
        <v>33</v>
      </c>
      <c r="K988">
        <v>15</v>
      </c>
      <c r="L988">
        <v>3</v>
      </c>
      <c r="M988">
        <v>16</v>
      </c>
      <c r="N988">
        <v>11</v>
      </c>
      <c r="O988">
        <v>1.45</v>
      </c>
      <c r="P988">
        <v>4.8899999999999997</v>
      </c>
      <c r="Q988">
        <v>3.33</v>
      </c>
      <c r="R988">
        <v>4.68</v>
      </c>
      <c r="S988">
        <v>-0.1</v>
      </c>
    </row>
    <row r="989" spans="1:23" x14ac:dyDescent="0.25">
      <c r="A989" t="s">
        <v>2253</v>
      </c>
      <c r="B989" t="s">
        <v>2254</v>
      </c>
      <c r="C989">
        <v>3</v>
      </c>
      <c r="D989">
        <v>3</v>
      </c>
      <c r="E989">
        <v>4.8099999999999996</v>
      </c>
      <c r="F989">
        <v>8</v>
      </c>
      <c r="G989">
        <v>8</v>
      </c>
      <c r="H989">
        <v>0</v>
      </c>
      <c r="I989">
        <v>50</v>
      </c>
      <c r="J989">
        <v>48</v>
      </c>
      <c r="K989">
        <v>27</v>
      </c>
      <c r="L989">
        <v>6</v>
      </c>
      <c r="M989">
        <v>40</v>
      </c>
      <c r="N989">
        <v>29</v>
      </c>
      <c r="O989">
        <v>1.53</v>
      </c>
      <c r="P989">
        <v>7.14</v>
      </c>
      <c r="Q989">
        <v>5.14</v>
      </c>
      <c r="R989">
        <v>4.68</v>
      </c>
      <c r="S989">
        <v>0.3</v>
      </c>
      <c r="U989" s="1">
        <v>-15</v>
      </c>
      <c r="V989" s="1">
        <v>-15</v>
      </c>
      <c r="W989" s="1">
        <v>-1</v>
      </c>
    </row>
    <row r="990" spans="1:23" x14ac:dyDescent="0.25">
      <c r="A990" t="s">
        <v>16478</v>
      </c>
      <c r="B990" t="s">
        <v>16479</v>
      </c>
      <c r="C990">
        <v>3</v>
      </c>
      <c r="D990">
        <v>3</v>
      </c>
      <c r="E990">
        <v>4.8600000000000003</v>
      </c>
      <c r="F990">
        <v>8</v>
      </c>
      <c r="G990">
        <v>8</v>
      </c>
      <c r="H990">
        <v>0</v>
      </c>
      <c r="I990">
        <v>50</v>
      </c>
      <c r="J990">
        <v>55</v>
      </c>
      <c r="K990">
        <v>27</v>
      </c>
      <c r="L990">
        <v>6</v>
      </c>
      <c r="M990">
        <v>27</v>
      </c>
      <c r="N990">
        <v>17</v>
      </c>
      <c r="O990">
        <v>1.44</v>
      </c>
      <c r="P990">
        <v>4.8</v>
      </c>
      <c r="Q990">
        <v>3.11</v>
      </c>
      <c r="R990">
        <v>4.68</v>
      </c>
      <c r="S990">
        <v>0.3</v>
      </c>
    </row>
    <row r="991" spans="1:23" x14ac:dyDescent="0.25">
      <c r="A991" t="s">
        <v>16476</v>
      </c>
      <c r="B991" t="s">
        <v>16477</v>
      </c>
      <c r="C991">
        <v>3</v>
      </c>
      <c r="D991">
        <v>3</v>
      </c>
      <c r="E991">
        <v>4.83</v>
      </c>
      <c r="F991">
        <v>8</v>
      </c>
      <c r="G991">
        <v>9</v>
      </c>
      <c r="H991">
        <v>0</v>
      </c>
      <c r="I991">
        <v>49</v>
      </c>
      <c r="J991">
        <v>52</v>
      </c>
      <c r="K991">
        <v>27</v>
      </c>
      <c r="L991">
        <v>5</v>
      </c>
      <c r="M991">
        <v>29</v>
      </c>
      <c r="N991">
        <v>20</v>
      </c>
      <c r="O991">
        <v>1.47</v>
      </c>
      <c r="P991">
        <v>5.28</v>
      </c>
      <c r="Q991">
        <v>3.7</v>
      </c>
      <c r="R991">
        <v>4.68</v>
      </c>
      <c r="S991">
        <v>0.2</v>
      </c>
    </row>
    <row r="992" spans="1:23" x14ac:dyDescent="0.25">
      <c r="A992">
        <v>401</v>
      </c>
      <c r="B992" t="s">
        <v>16475</v>
      </c>
      <c r="C992">
        <v>1</v>
      </c>
      <c r="D992">
        <v>2</v>
      </c>
      <c r="E992">
        <v>4.5199999999999996</v>
      </c>
      <c r="F992">
        <v>0</v>
      </c>
      <c r="G992">
        <v>30</v>
      </c>
      <c r="H992">
        <v>0</v>
      </c>
      <c r="I992">
        <v>30</v>
      </c>
      <c r="J992">
        <v>31</v>
      </c>
      <c r="K992">
        <v>15</v>
      </c>
      <c r="L992">
        <v>3</v>
      </c>
      <c r="M992">
        <v>20</v>
      </c>
      <c r="N992">
        <v>14</v>
      </c>
      <c r="O992">
        <v>1.51</v>
      </c>
      <c r="P992">
        <v>6.03</v>
      </c>
      <c r="Q992">
        <v>4.3499999999999996</v>
      </c>
      <c r="R992">
        <v>4.68</v>
      </c>
      <c r="S992">
        <v>-0.1</v>
      </c>
    </row>
    <row r="993" spans="1:23" x14ac:dyDescent="0.25">
      <c r="A993">
        <v>9895</v>
      </c>
      <c r="B993" t="s">
        <v>2123</v>
      </c>
      <c r="C993">
        <v>3</v>
      </c>
      <c r="D993">
        <v>3</v>
      </c>
      <c r="E993">
        <v>4.8899999999999997</v>
      </c>
      <c r="F993">
        <v>8</v>
      </c>
      <c r="G993">
        <v>8</v>
      </c>
      <c r="H993">
        <v>0</v>
      </c>
      <c r="I993">
        <v>50</v>
      </c>
      <c r="J993">
        <v>54</v>
      </c>
      <c r="K993">
        <v>27</v>
      </c>
      <c r="L993">
        <v>6</v>
      </c>
      <c r="M993">
        <v>28</v>
      </c>
      <c r="N993">
        <v>19</v>
      </c>
      <c r="O993">
        <v>1.46</v>
      </c>
      <c r="P993">
        <v>4.9800000000000004</v>
      </c>
      <c r="Q993">
        <v>3.42</v>
      </c>
      <c r="R993">
        <v>4.68</v>
      </c>
      <c r="S993">
        <v>0.3</v>
      </c>
    </row>
    <row r="994" spans="1:23" x14ac:dyDescent="0.25">
      <c r="A994" t="s">
        <v>2087</v>
      </c>
      <c r="B994" t="s">
        <v>2088</v>
      </c>
      <c r="C994">
        <v>3</v>
      </c>
      <c r="D994">
        <v>3</v>
      </c>
      <c r="E994">
        <v>4.84</v>
      </c>
      <c r="F994">
        <v>8</v>
      </c>
      <c r="G994">
        <v>8</v>
      </c>
      <c r="H994">
        <v>0</v>
      </c>
      <c r="I994">
        <v>50</v>
      </c>
      <c r="J994">
        <v>48</v>
      </c>
      <c r="K994">
        <v>27</v>
      </c>
      <c r="L994">
        <v>5</v>
      </c>
      <c r="M994">
        <v>41</v>
      </c>
      <c r="N994">
        <v>29</v>
      </c>
      <c r="O994">
        <v>1.54</v>
      </c>
      <c r="P994">
        <v>7.39</v>
      </c>
      <c r="Q994">
        <v>5.17</v>
      </c>
      <c r="R994">
        <v>4.68</v>
      </c>
      <c r="S994">
        <v>0.3</v>
      </c>
    </row>
    <row r="995" spans="1:23" x14ac:dyDescent="0.25">
      <c r="A995">
        <v>304</v>
      </c>
      <c r="B995" t="s">
        <v>2401</v>
      </c>
      <c r="C995">
        <v>4</v>
      </c>
      <c r="D995">
        <v>4</v>
      </c>
      <c r="E995">
        <v>4.54</v>
      </c>
      <c r="F995">
        <v>4</v>
      </c>
      <c r="G995">
        <v>37</v>
      </c>
      <c r="H995">
        <v>18</v>
      </c>
      <c r="I995">
        <v>69</v>
      </c>
      <c r="J995">
        <v>67</v>
      </c>
      <c r="K995">
        <v>35</v>
      </c>
      <c r="L995">
        <v>8</v>
      </c>
      <c r="M995">
        <v>56</v>
      </c>
      <c r="N995">
        <v>37</v>
      </c>
      <c r="O995">
        <v>1.5</v>
      </c>
      <c r="P995">
        <v>7.32</v>
      </c>
      <c r="Q995">
        <v>4.75</v>
      </c>
      <c r="R995">
        <v>4.68</v>
      </c>
      <c r="S995">
        <v>-0.2</v>
      </c>
    </row>
    <row r="996" spans="1:23" x14ac:dyDescent="0.25">
      <c r="A996" t="s">
        <v>16473</v>
      </c>
      <c r="B996" t="s">
        <v>16474</v>
      </c>
      <c r="C996">
        <v>1</v>
      </c>
      <c r="D996">
        <v>2</v>
      </c>
      <c r="E996">
        <v>4.51</v>
      </c>
      <c r="F996">
        <v>0</v>
      </c>
      <c r="G996">
        <v>30</v>
      </c>
      <c r="H996">
        <v>0</v>
      </c>
      <c r="I996">
        <v>30</v>
      </c>
      <c r="J996">
        <v>31</v>
      </c>
      <c r="K996">
        <v>15</v>
      </c>
      <c r="L996">
        <v>4</v>
      </c>
      <c r="M996">
        <v>20</v>
      </c>
      <c r="N996">
        <v>13</v>
      </c>
      <c r="O996">
        <v>1.49</v>
      </c>
      <c r="P996">
        <v>5.99</v>
      </c>
      <c r="Q996">
        <v>4.04</v>
      </c>
      <c r="R996">
        <v>4.68</v>
      </c>
      <c r="S996">
        <v>-0.1</v>
      </c>
    </row>
    <row r="997" spans="1:23" x14ac:dyDescent="0.25">
      <c r="A997">
        <v>5401</v>
      </c>
      <c r="B997" t="s">
        <v>1886</v>
      </c>
      <c r="C997">
        <v>7</v>
      </c>
      <c r="D997">
        <v>7</v>
      </c>
      <c r="E997">
        <v>4.6900000000000004</v>
      </c>
      <c r="F997">
        <v>20</v>
      </c>
      <c r="G997">
        <v>20</v>
      </c>
      <c r="H997">
        <v>0</v>
      </c>
      <c r="I997">
        <v>115</v>
      </c>
      <c r="J997">
        <v>115</v>
      </c>
      <c r="K997">
        <v>60</v>
      </c>
      <c r="L997">
        <v>14</v>
      </c>
      <c r="M997">
        <v>83</v>
      </c>
      <c r="N997">
        <v>54</v>
      </c>
      <c r="O997">
        <v>1.47</v>
      </c>
      <c r="P997">
        <v>6.51</v>
      </c>
      <c r="Q997">
        <v>4.24</v>
      </c>
      <c r="R997">
        <v>4.68</v>
      </c>
      <c r="S997">
        <v>0.7</v>
      </c>
    </row>
    <row r="998" spans="1:23" x14ac:dyDescent="0.25">
      <c r="A998">
        <v>2072</v>
      </c>
      <c r="B998" t="s">
        <v>1540</v>
      </c>
      <c r="C998">
        <v>10</v>
      </c>
      <c r="D998">
        <v>11</v>
      </c>
      <c r="E998">
        <v>4.84</v>
      </c>
      <c r="F998">
        <v>29</v>
      </c>
      <c r="G998">
        <v>29</v>
      </c>
      <c r="H998">
        <v>0</v>
      </c>
      <c r="I998">
        <v>178</v>
      </c>
      <c r="J998">
        <v>197</v>
      </c>
      <c r="K998">
        <v>96</v>
      </c>
      <c r="L998">
        <v>22</v>
      </c>
      <c r="M998">
        <v>92</v>
      </c>
      <c r="N998">
        <v>56</v>
      </c>
      <c r="O998">
        <v>1.42</v>
      </c>
      <c r="P998">
        <v>4.6500000000000004</v>
      </c>
      <c r="Q998">
        <v>2.83</v>
      </c>
      <c r="R998">
        <v>4.68</v>
      </c>
      <c r="S998">
        <v>1</v>
      </c>
      <c r="U998" s="1">
        <v>-13</v>
      </c>
      <c r="V998" s="1">
        <v>-12</v>
      </c>
      <c r="W998" s="1">
        <v>1</v>
      </c>
    </row>
    <row r="999" spans="1:23" x14ac:dyDescent="0.25">
      <c r="A999" t="s">
        <v>16471</v>
      </c>
      <c r="B999" t="s">
        <v>16472</v>
      </c>
      <c r="C999">
        <v>3</v>
      </c>
      <c r="D999">
        <v>3</v>
      </c>
      <c r="E999">
        <v>4.88</v>
      </c>
      <c r="F999">
        <v>8</v>
      </c>
      <c r="G999">
        <v>8</v>
      </c>
      <c r="H999">
        <v>0</v>
      </c>
      <c r="I999">
        <v>50</v>
      </c>
      <c r="J999">
        <v>52</v>
      </c>
      <c r="K999">
        <v>27</v>
      </c>
      <c r="L999">
        <v>5</v>
      </c>
      <c r="M999">
        <v>31</v>
      </c>
      <c r="N999">
        <v>22</v>
      </c>
      <c r="O999">
        <v>1.49</v>
      </c>
      <c r="P999">
        <v>5.53</v>
      </c>
      <c r="Q999">
        <v>4.05</v>
      </c>
      <c r="R999">
        <v>4.68</v>
      </c>
      <c r="S999">
        <v>0.3</v>
      </c>
    </row>
    <row r="1000" spans="1:23" x14ac:dyDescent="0.25">
      <c r="A1000" t="s">
        <v>16469</v>
      </c>
      <c r="B1000" t="s">
        <v>16470</v>
      </c>
      <c r="C1000">
        <v>3</v>
      </c>
      <c r="D1000">
        <v>3</v>
      </c>
      <c r="E1000">
        <v>4.9000000000000004</v>
      </c>
      <c r="F1000">
        <v>8</v>
      </c>
      <c r="G1000">
        <v>9</v>
      </c>
      <c r="H1000">
        <v>0</v>
      </c>
      <c r="I1000">
        <v>50</v>
      </c>
      <c r="J1000">
        <v>53</v>
      </c>
      <c r="K1000">
        <v>27</v>
      </c>
      <c r="L1000">
        <v>5</v>
      </c>
      <c r="M1000">
        <v>28</v>
      </c>
      <c r="N1000">
        <v>20</v>
      </c>
      <c r="O1000">
        <v>1.48</v>
      </c>
      <c r="P1000">
        <v>5.01</v>
      </c>
      <c r="Q1000">
        <v>3.69</v>
      </c>
      <c r="R1000">
        <v>4.68</v>
      </c>
      <c r="S1000">
        <v>0.2</v>
      </c>
    </row>
    <row r="1001" spans="1:23" x14ac:dyDescent="0.25">
      <c r="A1001" t="s">
        <v>1838</v>
      </c>
      <c r="B1001" t="s">
        <v>1839</v>
      </c>
      <c r="C1001">
        <v>3</v>
      </c>
      <c r="D1001">
        <v>3</v>
      </c>
      <c r="E1001">
        <v>4.88</v>
      </c>
      <c r="F1001">
        <v>8</v>
      </c>
      <c r="G1001">
        <v>9</v>
      </c>
      <c r="H1001">
        <v>0</v>
      </c>
      <c r="I1001">
        <v>49</v>
      </c>
      <c r="J1001">
        <v>50</v>
      </c>
      <c r="K1001">
        <v>27</v>
      </c>
      <c r="L1001">
        <v>5</v>
      </c>
      <c r="M1001">
        <v>33</v>
      </c>
      <c r="N1001">
        <v>25</v>
      </c>
      <c r="O1001">
        <v>1.52</v>
      </c>
      <c r="P1001">
        <v>5.97</v>
      </c>
      <c r="Q1001">
        <v>4.4800000000000004</v>
      </c>
      <c r="R1001">
        <v>4.68</v>
      </c>
      <c r="S1001">
        <v>0.2</v>
      </c>
    </row>
    <row r="1002" spans="1:23" x14ac:dyDescent="0.25">
      <c r="A1002" t="s">
        <v>16467</v>
      </c>
      <c r="B1002" t="s">
        <v>16468</v>
      </c>
      <c r="C1002">
        <v>3</v>
      </c>
      <c r="D1002">
        <v>3</v>
      </c>
      <c r="E1002">
        <v>4.8600000000000003</v>
      </c>
      <c r="F1002">
        <v>8</v>
      </c>
      <c r="G1002">
        <v>9</v>
      </c>
      <c r="H1002">
        <v>0</v>
      </c>
      <c r="I1002">
        <v>49</v>
      </c>
      <c r="J1002">
        <v>49</v>
      </c>
      <c r="K1002">
        <v>26</v>
      </c>
      <c r="L1002">
        <v>5</v>
      </c>
      <c r="M1002">
        <v>34</v>
      </c>
      <c r="N1002">
        <v>27</v>
      </c>
      <c r="O1002">
        <v>1.54</v>
      </c>
      <c r="P1002">
        <v>6.15</v>
      </c>
      <c r="Q1002">
        <v>4.8899999999999997</v>
      </c>
      <c r="R1002">
        <v>4.68</v>
      </c>
      <c r="S1002">
        <v>0.2</v>
      </c>
    </row>
    <row r="1003" spans="1:23" x14ac:dyDescent="0.25">
      <c r="A1003">
        <v>1856</v>
      </c>
      <c r="B1003" t="s">
        <v>2423</v>
      </c>
      <c r="C1003">
        <v>2</v>
      </c>
      <c r="D1003">
        <v>1</v>
      </c>
      <c r="E1003">
        <v>4.46</v>
      </c>
      <c r="F1003">
        <v>0</v>
      </c>
      <c r="G1003">
        <v>30</v>
      </c>
      <c r="H1003">
        <v>0</v>
      </c>
      <c r="I1003">
        <v>30</v>
      </c>
      <c r="J1003">
        <v>30</v>
      </c>
      <c r="K1003">
        <v>15</v>
      </c>
      <c r="L1003">
        <v>3</v>
      </c>
      <c r="M1003">
        <v>21</v>
      </c>
      <c r="N1003">
        <v>15</v>
      </c>
      <c r="O1003">
        <v>1.51</v>
      </c>
      <c r="P1003">
        <v>6.4</v>
      </c>
      <c r="Q1003">
        <v>4.6100000000000003</v>
      </c>
      <c r="R1003">
        <v>4.6900000000000004</v>
      </c>
      <c r="S1003">
        <v>-0.1</v>
      </c>
    </row>
    <row r="1004" spans="1:23" x14ac:dyDescent="0.25">
      <c r="A1004">
        <v>4911</v>
      </c>
      <c r="B1004" t="s">
        <v>16466</v>
      </c>
      <c r="C1004">
        <v>1</v>
      </c>
      <c r="D1004">
        <v>2</v>
      </c>
      <c r="E1004">
        <v>4.5599999999999996</v>
      </c>
      <c r="F1004">
        <v>0</v>
      </c>
      <c r="G1004">
        <v>30</v>
      </c>
      <c r="H1004">
        <v>0</v>
      </c>
      <c r="I1004">
        <v>30</v>
      </c>
      <c r="J1004">
        <v>33</v>
      </c>
      <c r="K1004">
        <v>15</v>
      </c>
      <c r="L1004">
        <v>3</v>
      </c>
      <c r="M1004">
        <v>16</v>
      </c>
      <c r="N1004">
        <v>11</v>
      </c>
      <c r="O1004">
        <v>1.46</v>
      </c>
      <c r="P1004">
        <v>4.68</v>
      </c>
      <c r="Q1004">
        <v>3.22</v>
      </c>
      <c r="R1004">
        <v>4.6900000000000004</v>
      </c>
      <c r="S1004">
        <v>-0.1</v>
      </c>
    </row>
    <row r="1005" spans="1:23" x14ac:dyDescent="0.25">
      <c r="A1005">
        <v>6640</v>
      </c>
      <c r="B1005" t="s">
        <v>1651</v>
      </c>
      <c r="C1005">
        <v>2</v>
      </c>
      <c r="D1005">
        <v>1</v>
      </c>
      <c r="E1005">
        <v>4.4400000000000004</v>
      </c>
      <c r="F1005">
        <v>0</v>
      </c>
      <c r="G1005">
        <v>30</v>
      </c>
      <c r="H1005">
        <v>0</v>
      </c>
      <c r="I1005">
        <v>30</v>
      </c>
      <c r="J1005">
        <v>30</v>
      </c>
      <c r="K1005">
        <v>15</v>
      </c>
      <c r="L1005">
        <v>4</v>
      </c>
      <c r="M1005">
        <v>22</v>
      </c>
      <c r="N1005">
        <v>15</v>
      </c>
      <c r="O1005">
        <v>1.5</v>
      </c>
      <c r="P1005">
        <v>6.67</v>
      </c>
      <c r="Q1005">
        <v>4.5</v>
      </c>
      <c r="R1005">
        <v>4.6900000000000004</v>
      </c>
      <c r="S1005">
        <v>-0.1</v>
      </c>
    </row>
    <row r="1006" spans="1:23" x14ac:dyDescent="0.25">
      <c r="A1006">
        <v>582</v>
      </c>
      <c r="B1006" t="s">
        <v>16465</v>
      </c>
      <c r="C1006">
        <v>2</v>
      </c>
      <c r="D1006">
        <v>1</v>
      </c>
      <c r="E1006">
        <v>4.4800000000000004</v>
      </c>
      <c r="F1006">
        <v>0</v>
      </c>
      <c r="G1006">
        <v>30</v>
      </c>
      <c r="H1006">
        <v>0</v>
      </c>
      <c r="I1006">
        <v>30</v>
      </c>
      <c r="J1006">
        <v>30</v>
      </c>
      <c r="K1006">
        <v>15</v>
      </c>
      <c r="L1006">
        <v>4</v>
      </c>
      <c r="M1006">
        <v>23</v>
      </c>
      <c r="N1006">
        <v>16</v>
      </c>
      <c r="O1006">
        <v>1.52</v>
      </c>
      <c r="P1006">
        <v>6.83</v>
      </c>
      <c r="Q1006">
        <v>4.7</v>
      </c>
      <c r="R1006">
        <v>4.6900000000000004</v>
      </c>
      <c r="S1006">
        <v>-0.1</v>
      </c>
    </row>
    <row r="1007" spans="1:23" x14ac:dyDescent="0.25">
      <c r="A1007">
        <v>5100</v>
      </c>
      <c r="B1007" t="s">
        <v>2056</v>
      </c>
      <c r="C1007">
        <v>2</v>
      </c>
      <c r="D1007">
        <v>1</v>
      </c>
      <c r="E1007">
        <v>4.4400000000000004</v>
      </c>
      <c r="F1007">
        <v>0</v>
      </c>
      <c r="G1007">
        <v>30</v>
      </c>
      <c r="H1007">
        <v>0</v>
      </c>
      <c r="I1007">
        <v>30</v>
      </c>
      <c r="J1007">
        <v>31</v>
      </c>
      <c r="K1007">
        <v>15</v>
      </c>
      <c r="L1007">
        <v>4</v>
      </c>
      <c r="M1007">
        <v>19</v>
      </c>
      <c r="N1007">
        <v>12</v>
      </c>
      <c r="O1007">
        <v>1.45</v>
      </c>
      <c r="P1007">
        <v>5.79</v>
      </c>
      <c r="Q1007">
        <v>3.64</v>
      </c>
      <c r="R1007">
        <v>4.6900000000000004</v>
      </c>
      <c r="S1007">
        <v>-0.1</v>
      </c>
    </row>
    <row r="1008" spans="1:23" x14ac:dyDescent="0.25">
      <c r="A1008" t="s">
        <v>16463</v>
      </c>
      <c r="B1008" t="s">
        <v>16464</v>
      </c>
      <c r="C1008">
        <v>2</v>
      </c>
      <c r="D1008">
        <v>2</v>
      </c>
      <c r="E1008">
        <v>4.66</v>
      </c>
      <c r="F1008">
        <v>8</v>
      </c>
      <c r="G1008">
        <v>10</v>
      </c>
      <c r="H1008">
        <v>0</v>
      </c>
      <c r="I1008">
        <v>48</v>
      </c>
      <c r="J1008">
        <v>51</v>
      </c>
      <c r="K1008">
        <v>25</v>
      </c>
      <c r="L1008">
        <v>5</v>
      </c>
      <c r="M1008">
        <v>29</v>
      </c>
      <c r="N1008">
        <v>22</v>
      </c>
      <c r="O1008">
        <v>1.51</v>
      </c>
      <c r="P1008">
        <v>5.34</v>
      </c>
      <c r="Q1008">
        <v>4.08</v>
      </c>
      <c r="R1008">
        <v>4.6900000000000004</v>
      </c>
      <c r="S1008">
        <v>0.2</v>
      </c>
    </row>
    <row r="1009" spans="1:24" x14ac:dyDescent="0.25">
      <c r="A1009" t="s">
        <v>1698</v>
      </c>
      <c r="B1009" t="s">
        <v>1699</v>
      </c>
      <c r="C1009">
        <v>3</v>
      </c>
      <c r="D1009">
        <v>3</v>
      </c>
      <c r="E1009">
        <v>4.8899999999999997</v>
      </c>
      <c r="F1009">
        <v>7</v>
      </c>
      <c r="G1009">
        <v>12</v>
      </c>
      <c r="H1009">
        <v>0</v>
      </c>
      <c r="I1009">
        <v>47</v>
      </c>
      <c r="J1009">
        <v>49</v>
      </c>
      <c r="K1009">
        <v>25</v>
      </c>
      <c r="L1009">
        <v>5</v>
      </c>
      <c r="M1009">
        <v>29</v>
      </c>
      <c r="N1009">
        <v>21</v>
      </c>
      <c r="O1009">
        <v>1.5</v>
      </c>
      <c r="P1009">
        <v>5.51</v>
      </c>
      <c r="Q1009">
        <v>4.07</v>
      </c>
      <c r="R1009">
        <v>4.6900000000000004</v>
      </c>
      <c r="S1009">
        <v>0.1</v>
      </c>
    </row>
    <row r="1010" spans="1:24" x14ac:dyDescent="0.25">
      <c r="A1010" t="s">
        <v>16461</v>
      </c>
      <c r="B1010" t="s">
        <v>16462</v>
      </c>
      <c r="C1010">
        <v>3</v>
      </c>
      <c r="D1010">
        <v>3</v>
      </c>
      <c r="E1010">
        <v>4.92</v>
      </c>
      <c r="F1010">
        <v>8</v>
      </c>
      <c r="G1010">
        <v>8</v>
      </c>
      <c r="H1010">
        <v>0</v>
      </c>
      <c r="I1010">
        <v>50</v>
      </c>
      <c r="J1010">
        <v>52</v>
      </c>
      <c r="K1010">
        <v>27</v>
      </c>
      <c r="L1010">
        <v>5</v>
      </c>
      <c r="M1010">
        <v>30</v>
      </c>
      <c r="N1010">
        <v>23</v>
      </c>
      <c r="O1010">
        <v>1.51</v>
      </c>
      <c r="P1010">
        <v>5.42</v>
      </c>
      <c r="Q1010">
        <v>4.16</v>
      </c>
      <c r="R1010">
        <v>4.6900000000000004</v>
      </c>
      <c r="S1010">
        <v>0.3</v>
      </c>
    </row>
    <row r="1011" spans="1:24" x14ac:dyDescent="0.25">
      <c r="A1011">
        <v>430</v>
      </c>
      <c r="B1011" t="s">
        <v>16460</v>
      </c>
      <c r="C1011">
        <v>2</v>
      </c>
      <c r="D1011">
        <v>1</v>
      </c>
      <c r="E1011">
        <v>4.54</v>
      </c>
      <c r="F1011">
        <v>8</v>
      </c>
      <c r="G1011">
        <v>8</v>
      </c>
      <c r="H1011">
        <v>0</v>
      </c>
      <c r="I1011">
        <v>50</v>
      </c>
      <c r="J1011">
        <v>51</v>
      </c>
      <c r="K1011">
        <v>25</v>
      </c>
      <c r="L1011">
        <v>6</v>
      </c>
      <c r="M1011">
        <v>35</v>
      </c>
      <c r="N1011">
        <v>25</v>
      </c>
      <c r="O1011">
        <v>1.52</v>
      </c>
      <c r="P1011">
        <v>6.31</v>
      </c>
      <c r="Q1011">
        <v>4.47</v>
      </c>
      <c r="R1011">
        <v>4.6900000000000004</v>
      </c>
      <c r="S1011">
        <v>0.3</v>
      </c>
    </row>
    <row r="1012" spans="1:24" x14ac:dyDescent="0.25">
      <c r="A1012">
        <v>317</v>
      </c>
      <c r="B1012" t="s">
        <v>16459</v>
      </c>
      <c r="C1012">
        <v>2</v>
      </c>
      <c r="D1012">
        <v>1</v>
      </c>
      <c r="E1012">
        <v>4.4800000000000004</v>
      </c>
      <c r="F1012">
        <v>0</v>
      </c>
      <c r="G1012">
        <v>30</v>
      </c>
      <c r="H1012">
        <v>0</v>
      </c>
      <c r="I1012">
        <v>30</v>
      </c>
      <c r="J1012">
        <v>31</v>
      </c>
      <c r="K1012">
        <v>15</v>
      </c>
      <c r="L1012">
        <v>4</v>
      </c>
      <c r="M1012">
        <v>19</v>
      </c>
      <c r="N1012">
        <v>13</v>
      </c>
      <c r="O1012">
        <v>1.47</v>
      </c>
      <c r="P1012">
        <v>5.65</v>
      </c>
      <c r="Q1012">
        <v>3.79</v>
      </c>
      <c r="R1012">
        <v>4.6900000000000004</v>
      </c>
      <c r="S1012">
        <v>-0.1</v>
      </c>
    </row>
    <row r="1013" spans="1:24" x14ac:dyDescent="0.25">
      <c r="A1013" t="s">
        <v>2357</v>
      </c>
      <c r="B1013" t="s">
        <v>2358</v>
      </c>
      <c r="C1013">
        <v>1</v>
      </c>
      <c r="D1013">
        <v>2</v>
      </c>
      <c r="E1013">
        <v>4.5599999999999996</v>
      </c>
      <c r="F1013">
        <v>0</v>
      </c>
      <c r="G1013">
        <v>30</v>
      </c>
      <c r="H1013">
        <v>0</v>
      </c>
      <c r="I1013">
        <v>30</v>
      </c>
      <c r="J1013">
        <v>33</v>
      </c>
      <c r="K1013">
        <v>15</v>
      </c>
      <c r="L1013">
        <v>3</v>
      </c>
      <c r="M1013">
        <v>16</v>
      </c>
      <c r="N1013">
        <v>12</v>
      </c>
      <c r="O1013">
        <v>1.47</v>
      </c>
      <c r="P1013">
        <v>4.88</v>
      </c>
      <c r="Q1013">
        <v>3.49</v>
      </c>
      <c r="R1013">
        <v>4.6900000000000004</v>
      </c>
      <c r="S1013">
        <v>-0.1</v>
      </c>
    </row>
    <row r="1014" spans="1:24" x14ac:dyDescent="0.25">
      <c r="A1014" t="s">
        <v>2301</v>
      </c>
      <c r="B1014" t="s">
        <v>2302</v>
      </c>
      <c r="C1014">
        <v>4</v>
      </c>
      <c r="D1014">
        <v>5</v>
      </c>
      <c r="E1014">
        <v>4.88</v>
      </c>
      <c r="F1014">
        <v>12</v>
      </c>
      <c r="G1014">
        <v>12</v>
      </c>
      <c r="H1014">
        <v>0</v>
      </c>
      <c r="I1014">
        <v>77</v>
      </c>
      <c r="J1014">
        <v>83</v>
      </c>
      <c r="K1014">
        <v>42</v>
      </c>
      <c r="L1014">
        <v>9</v>
      </c>
      <c r="M1014">
        <v>44</v>
      </c>
      <c r="N1014">
        <v>28</v>
      </c>
      <c r="O1014">
        <v>1.45</v>
      </c>
      <c r="P1014">
        <v>5.19</v>
      </c>
      <c r="Q1014">
        <v>3.31</v>
      </c>
      <c r="R1014">
        <v>4.6900000000000004</v>
      </c>
      <c r="S1014">
        <v>0.4</v>
      </c>
      <c r="U1014" s="1">
        <v>-15</v>
      </c>
      <c r="V1014" s="1">
        <v>-15</v>
      </c>
      <c r="X1014" s="1">
        <v>-4</v>
      </c>
    </row>
    <row r="1015" spans="1:24" x14ac:dyDescent="0.25">
      <c r="A1015">
        <v>5203</v>
      </c>
      <c r="B1015" t="s">
        <v>2297</v>
      </c>
      <c r="C1015">
        <v>6</v>
      </c>
      <c r="D1015">
        <v>8</v>
      </c>
      <c r="E1015">
        <v>4.95</v>
      </c>
      <c r="F1015">
        <v>20</v>
      </c>
      <c r="G1015">
        <v>20</v>
      </c>
      <c r="H1015">
        <v>0</v>
      </c>
      <c r="I1015">
        <v>117</v>
      </c>
      <c r="J1015">
        <v>129</v>
      </c>
      <c r="K1015">
        <v>64</v>
      </c>
      <c r="L1015">
        <v>14</v>
      </c>
      <c r="M1015">
        <v>57</v>
      </c>
      <c r="N1015">
        <v>39</v>
      </c>
      <c r="O1015">
        <v>1.45</v>
      </c>
      <c r="P1015">
        <v>4.42</v>
      </c>
      <c r="Q1015">
        <v>3.01</v>
      </c>
      <c r="R1015">
        <v>4.6900000000000004</v>
      </c>
      <c r="S1015">
        <v>0.7</v>
      </c>
    </row>
    <row r="1016" spans="1:24" x14ac:dyDescent="0.25">
      <c r="A1016" t="s">
        <v>16457</v>
      </c>
      <c r="B1016" t="s">
        <v>16458</v>
      </c>
      <c r="C1016">
        <v>3</v>
      </c>
      <c r="D1016">
        <v>3</v>
      </c>
      <c r="E1016">
        <v>4.9000000000000004</v>
      </c>
      <c r="F1016">
        <v>8</v>
      </c>
      <c r="G1016">
        <v>9</v>
      </c>
      <c r="H1016">
        <v>0</v>
      </c>
      <c r="I1016">
        <v>49</v>
      </c>
      <c r="J1016">
        <v>52</v>
      </c>
      <c r="K1016">
        <v>27</v>
      </c>
      <c r="L1016">
        <v>5</v>
      </c>
      <c r="M1016">
        <v>29</v>
      </c>
      <c r="N1016">
        <v>22</v>
      </c>
      <c r="O1016">
        <v>1.5</v>
      </c>
      <c r="P1016">
        <v>5.38</v>
      </c>
      <c r="Q1016">
        <v>3.96</v>
      </c>
      <c r="R1016">
        <v>4.6900000000000004</v>
      </c>
      <c r="S1016">
        <v>0.2</v>
      </c>
    </row>
    <row r="1017" spans="1:24" x14ac:dyDescent="0.25">
      <c r="A1017">
        <v>8739</v>
      </c>
      <c r="B1017" t="s">
        <v>1883</v>
      </c>
      <c r="C1017">
        <v>2</v>
      </c>
      <c r="D1017">
        <v>1</v>
      </c>
      <c r="E1017">
        <v>4.41</v>
      </c>
      <c r="F1017">
        <v>0</v>
      </c>
      <c r="G1017">
        <v>30</v>
      </c>
      <c r="H1017">
        <v>0</v>
      </c>
      <c r="I1017">
        <v>30</v>
      </c>
      <c r="J1017">
        <v>29</v>
      </c>
      <c r="K1017">
        <v>15</v>
      </c>
      <c r="L1017">
        <v>3</v>
      </c>
      <c r="M1017">
        <v>25</v>
      </c>
      <c r="N1017">
        <v>17</v>
      </c>
      <c r="O1017">
        <v>1.52</v>
      </c>
      <c r="P1017">
        <v>7.62</v>
      </c>
      <c r="Q1017">
        <v>5.16</v>
      </c>
      <c r="R1017">
        <v>4.7</v>
      </c>
      <c r="S1017">
        <v>-0.1</v>
      </c>
    </row>
    <row r="1018" spans="1:24" x14ac:dyDescent="0.25">
      <c r="A1018" t="s">
        <v>16455</v>
      </c>
      <c r="B1018" t="s">
        <v>16456</v>
      </c>
      <c r="C1018">
        <v>1</v>
      </c>
      <c r="D1018">
        <v>2</v>
      </c>
      <c r="E1018">
        <v>4.54</v>
      </c>
      <c r="F1018">
        <v>0</v>
      </c>
      <c r="G1018">
        <v>30</v>
      </c>
      <c r="H1018">
        <v>0</v>
      </c>
      <c r="I1018">
        <v>30</v>
      </c>
      <c r="J1018">
        <v>33</v>
      </c>
      <c r="K1018">
        <v>15</v>
      </c>
      <c r="L1018">
        <v>3</v>
      </c>
      <c r="M1018">
        <v>16</v>
      </c>
      <c r="N1018">
        <v>11</v>
      </c>
      <c r="O1018">
        <v>1.46</v>
      </c>
      <c r="P1018">
        <v>4.79</v>
      </c>
      <c r="Q1018">
        <v>3.36</v>
      </c>
      <c r="R1018">
        <v>4.7</v>
      </c>
      <c r="S1018">
        <v>-0.1</v>
      </c>
    </row>
    <row r="1019" spans="1:24" x14ac:dyDescent="0.25">
      <c r="A1019" t="s">
        <v>1727</v>
      </c>
      <c r="B1019" t="s">
        <v>1728</v>
      </c>
      <c r="C1019">
        <v>3</v>
      </c>
      <c r="D1019">
        <v>3</v>
      </c>
      <c r="E1019">
        <v>4.82</v>
      </c>
      <c r="F1019">
        <v>8</v>
      </c>
      <c r="G1019">
        <v>8</v>
      </c>
      <c r="H1019">
        <v>0</v>
      </c>
      <c r="I1019">
        <v>50</v>
      </c>
      <c r="J1019">
        <v>51</v>
      </c>
      <c r="K1019">
        <v>27</v>
      </c>
      <c r="L1019">
        <v>6</v>
      </c>
      <c r="M1019">
        <v>34</v>
      </c>
      <c r="N1019">
        <v>24</v>
      </c>
      <c r="O1019">
        <v>1.5</v>
      </c>
      <c r="P1019">
        <v>6.16</v>
      </c>
      <c r="Q1019">
        <v>4.29</v>
      </c>
      <c r="R1019">
        <v>4.7</v>
      </c>
      <c r="S1019">
        <v>0.3</v>
      </c>
    </row>
    <row r="1020" spans="1:24" x14ac:dyDescent="0.25">
      <c r="A1020" t="s">
        <v>2463</v>
      </c>
      <c r="B1020" t="s">
        <v>2464</v>
      </c>
      <c r="C1020">
        <v>1</v>
      </c>
      <c r="D1020">
        <v>2</v>
      </c>
      <c r="E1020">
        <v>4.7</v>
      </c>
      <c r="F1020">
        <v>0</v>
      </c>
      <c r="G1020">
        <v>30</v>
      </c>
      <c r="H1020">
        <v>0</v>
      </c>
      <c r="I1020">
        <v>30</v>
      </c>
      <c r="J1020">
        <v>31</v>
      </c>
      <c r="K1020">
        <v>16</v>
      </c>
      <c r="L1020">
        <v>3</v>
      </c>
      <c r="M1020">
        <v>19</v>
      </c>
      <c r="N1020">
        <v>15</v>
      </c>
      <c r="O1020">
        <v>1.53</v>
      </c>
      <c r="P1020">
        <v>5.73</v>
      </c>
      <c r="Q1020">
        <v>4.4400000000000004</v>
      </c>
      <c r="R1020">
        <v>4.7</v>
      </c>
      <c r="S1020">
        <v>-0.1</v>
      </c>
    </row>
    <row r="1021" spans="1:24" x14ac:dyDescent="0.25">
      <c r="A1021" t="s">
        <v>16453</v>
      </c>
      <c r="B1021" t="s">
        <v>16454</v>
      </c>
      <c r="C1021">
        <v>1</v>
      </c>
      <c r="D1021">
        <v>2</v>
      </c>
      <c r="E1021">
        <v>4.88</v>
      </c>
      <c r="F1021">
        <v>0</v>
      </c>
      <c r="G1021">
        <v>30</v>
      </c>
      <c r="H1021">
        <v>0</v>
      </c>
      <c r="I1021">
        <v>30</v>
      </c>
      <c r="J1021">
        <v>32</v>
      </c>
      <c r="K1021">
        <v>16</v>
      </c>
      <c r="L1021">
        <v>3</v>
      </c>
      <c r="M1021">
        <v>17</v>
      </c>
      <c r="N1021">
        <v>12</v>
      </c>
      <c r="O1021">
        <v>1.47</v>
      </c>
      <c r="P1021">
        <v>5.15</v>
      </c>
      <c r="Q1021">
        <v>3.58</v>
      </c>
      <c r="R1021">
        <v>4.7</v>
      </c>
      <c r="S1021">
        <v>-0.1</v>
      </c>
    </row>
    <row r="1022" spans="1:24" x14ac:dyDescent="0.25">
      <c r="A1022" t="s">
        <v>1785</v>
      </c>
      <c r="B1022" t="s">
        <v>1786</v>
      </c>
      <c r="C1022">
        <v>2</v>
      </c>
      <c r="D1022">
        <v>1</v>
      </c>
      <c r="E1022">
        <v>4.45</v>
      </c>
      <c r="F1022">
        <v>8</v>
      </c>
      <c r="G1022">
        <v>9</v>
      </c>
      <c r="H1022">
        <v>0</v>
      </c>
      <c r="I1022">
        <v>49</v>
      </c>
      <c r="J1022">
        <v>52</v>
      </c>
      <c r="K1022">
        <v>24</v>
      </c>
      <c r="L1022">
        <v>6</v>
      </c>
      <c r="M1022">
        <v>31</v>
      </c>
      <c r="N1022">
        <v>20</v>
      </c>
      <c r="O1022">
        <v>1.45</v>
      </c>
      <c r="P1022">
        <v>5.64</v>
      </c>
      <c r="Q1022">
        <v>3.61</v>
      </c>
      <c r="R1022">
        <v>4.7</v>
      </c>
      <c r="S1022">
        <v>0.2</v>
      </c>
    </row>
    <row r="1023" spans="1:24" x14ac:dyDescent="0.25">
      <c r="A1023" t="s">
        <v>16451</v>
      </c>
      <c r="B1023" t="s">
        <v>16452</v>
      </c>
      <c r="C1023">
        <v>3</v>
      </c>
      <c r="D1023">
        <v>3</v>
      </c>
      <c r="E1023">
        <v>4.87</v>
      </c>
      <c r="F1023">
        <v>8</v>
      </c>
      <c r="G1023">
        <v>9</v>
      </c>
      <c r="H1023">
        <v>0</v>
      </c>
      <c r="I1023">
        <v>49</v>
      </c>
      <c r="J1023">
        <v>54</v>
      </c>
      <c r="K1023">
        <v>26</v>
      </c>
      <c r="L1023">
        <v>6</v>
      </c>
      <c r="M1023">
        <v>26</v>
      </c>
      <c r="N1023">
        <v>16</v>
      </c>
      <c r="O1023">
        <v>1.44</v>
      </c>
      <c r="P1023">
        <v>4.7699999999999996</v>
      </c>
      <c r="Q1023">
        <v>3</v>
      </c>
      <c r="R1023">
        <v>4.7</v>
      </c>
      <c r="S1023">
        <v>0.2</v>
      </c>
    </row>
    <row r="1024" spans="1:24" x14ac:dyDescent="0.25">
      <c r="A1024">
        <v>12917</v>
      </c>
      <c r="B1024" t="s">
        <v>1417</v>
      </c>
      <c r="C1024">
        <v>3</v>
      </c>
      <c r="D1024">
        <v>3</v>
      </c>
      <c r="E1024">
        <v>4.7</v>
      </c>
      <c r="F1024">
        <v>8</v>
      </c>
      <c r="G1024">
        <v>11</v>
      </c>
      <c r="H1024">
        <v>0</v>
      </c>
      <c r="I1024">
        <v>56</v>
      </c>
      <c r="J1024">
        <v>56</v>
      </c>
      <c r="K1024">
        <v>29</v>
      </c>
      <c r="L1024">
        <v>7</v>
      </c>
      <c r="M1024">
        <v>40</v>
      </c>
      <c r="N1024">
        <v>24</v>
      </c>
      <c r="O1024">
        <v>1.44</v>
      </c>
      <c r="P1024">
        <v>6.47</v>
      </c>
      <c r="Q1024">
        <v>3.85</v>
      </c>
      <c r="R1024">
        <v>4.7</v>
      </c>
      <c r="S1024">
        <v>0.2</v>
      </c>
      <c r="U1024" s="1">
        <v>-12</v>
      </c>
      <c r="V1024" s="1">
        <v>-12</v>
      </c>
      <c r="W1024" s="1">
        <v>-5</v>
      </c>
    </row>
    <row r="1025" spans="1:23" x14ac:dyDescent="0.25">
      <c r="A1025">
        <v>2131</v>
      </c>
      <c r="B1025" t="s">
        <v>16450</v>
      </c>
      <c r="C1025">
        <v>2</v>
      </c>
      <c r="D1025">
        <v>1</v>
      </c>
      <c r="E1025">
        <v>4.41</v>
      </c>
      <c r="F1025">
        <v>0</v>
      </c>
      <c r="G1025">
        <v>30</v>
      </c>
      <c r="H1025">
        <v>0</v>
      </c>
      <c r="I1025">
        <v>30</v>
      </c>
      <c r="J1025">
        <v>31</v>
      </c>
      <c r="K1025">
        <v>15</v>
      </c>
      <c r="L1025">
        <v>4</v>
      </c>
      <c r="M1025">
        <v>20</v>
      </c>
      <c r="N1025">
        <v>12</v>
      </c>
      <c r="O1025">
        <v>1.44</v>
      </c>
      <c r="P1025">
        <v>5.9</v>
      </c>
      <c r="Q1025">
        <v>3.71</v>
      </c>
      <c r="R1025">
        <v>4.7</v>
      </c>
      <c r="S1025">
        <v>-0.1</v>
      </c>
    </row>
    <row r="1026" spans="1:23" x14ac:dyDescent="0.25">
      <c r="A1026" t="s">
        <v>2291</v>
      </c>
      <c r="B1026" t="s">
        <v>2292</v>
      </c>
      <c r="C1026">
        <v>3</v>
      </c>
      <c r="D1026">
        <v>3</v>
      </c>
      <c r="E1026">
        <v>4.7699999999999996</v>
      </c>
      <c r="F1026">
        <v>8</v>
      </c>
      <c r="G1026">
        <v>9</v>
      </c>
      <c r="H1026">
        <v>0</v>
      </c>
      <c r="I1026">
        <v>50</v>
      </c>
      <c r="J1026">
        <v>49</v>
      </c>
      <c r="K1026">
        <v>26</v>
      </c>
      <c r="L1026">
        <v>5</v>
      </c>
      <c r="M1026">
        <v>36</v>
      </c>
      <c r="N1026">
        <v>26</v>
      </c>
      <c r="O1026">
        <v>1.51</v>
      </c>
      <c r="P1026">
        <v>6.56</v>
      </c>
      <c r="Q1026">
        <v>4.66</v>
      </c>
      <c r="R1026">
        <v>4.7</v>
      </c>
      <c r="S1026">
        <v>0.2</v>
      </c>
    </row>
    <row r="1027" spans="1:23" x14ac:dyDescent="0.25">
      <c r="A1027">
        <v>35</v>
      </c>
      <c r="B1027" t="s">
        <v>16449</v>
      </c>
      <c r="C1027">
        <v>1</v>
      </c>
      <c r="D1027">
        <v>2</v>
      </c>
      <c r="E1027">
        <v>4.5199999999999996</v>
      </c>
      <c r="F1027">
        <v>0</v>
      </c>
      <c r="G1027">
        <v>30</v>
      </c>
      <c r="H1027">
        <v>0</v>
      </c>
      <c r="I1027">
        <v>30</v>
      </c>
      <c r="J1027">
        <v>30</v>
      </c>
      <c r="K1027">
        <v>15</v>
      </c>
      <c r="L1027">
        <v>3</v>
      </c>
      <c r="M1027">
        <v>21</v>
      </c>
      <c r="N1027">
        <v>15</v>
      </c>
      <c r="O1027">
        <v>1.51</v>
      </c>
      <c r="P1027">
        <v>6.32</v>
      </c>
      <c r="Q1027">
        <v>4.54</v>
      </c>
      <c r="R1027">
        <v>4.71</v>
      </c>
      <c r="S1027">
        <v>-0.1</v>
      </c>
    </row>
    <row r="1028" spans="1:23" x14ac:dyDescent="0.25">
      <c r="A1028" t="s">
        <v>16447</v>
      </c>
      <c r="B1028" t="s">
        <v>16448</v>
      </c>
      <c r="C1028">
        <v>1</v>
      </c>
      <c r="D1028">
        <v>2</v>
      </c>
      <c r="E1028">
        <v>4.88</v>
      </c>
      <c r="F1028">
        <v>0</v>
      </c>
      <c r="G1028">
        <v>30</v>
      </c>
      <c r="H1028">
        <v>0</v>
      </c>
      <c r="I1028">
        <v>30</v>
      </c>
      <c r="J1028">
        <v>33</v>
      </c>
      <c r="K1028">
        <v>16</v>
      </c>
      <c r="L1028">
        <v>3</v>
      </c>
      <c r="M1028">
        <v>16</v>
      </c>
      <c r="N1028">
        <v>11</v>
      </c>
      <c r="O1028">
        <v>1.45</v>
      </c>
      <c r="P1028">
        <v>4.75</v>
      </c>
      <c r="Q1028">
        <v>3.22</v>
      </c>
      <c r="R1028">
        <v>4.71</v>
      </c>
      <c r="S1028">
        <v>-0.1</v>
      </c>
    </row>
    <row r="1029" spans="1:23" x14ac:dyDescent="0.25">
      <c r="A1029">
        <v>503</v>
      </c>
      <c r="B1029" t="s">
        <v>16446</v>
      </c>
      <c r="C1029">
        <v>2</v>
      </c>
      <c r="D1029">
        <v>1</v>
      </c>
      <c r="E1029">
        <v>4.45</v>
      </c>
      <c r="F1029">
        <v>3</v>
      </c>
      <c r="G1029">
        <v>21</v>
      </c>
      <c r="H1029">
        <v>0</v>
      </c>
      <c r="I1029">
        <v>38</v>
      </c>
      <c r="J1029">
        <v>39</v>
      </c>
      <c r="K1029">
        <v>19</v>
      </c>
      <c r="L1029">
        <v>4</v>
      </c>
      <c r="M1029">
        <v>25</v>
      </c>
      <c r="N1029">
        <v>17</v>
      </c>
      <c r="O1029">
        <v>1.48</v>
      </c>
      <c r="P1029">
        <v>5.96</v>
      </c>
      <c r="Q1029">
        <v>4.1100000000000003</v>
      </c>
      <c r="R1029">
        <v>4.71</v>
      </c>
      <c r="S1029">
        <v>-0.1</v>
      </c>
    </row>
    <row r="1030" spans="1:23" x14ac:dyDescent="0.25">
      <c r="A1030">
        <v>4350</v>
      </c>
      <c r="B1030" t="s">
        <v>2008</v>
      </c>
      <c r="C1030">
        <v>2</v>
      </c>
      <c r="D1030">
        <v>1</v>
      </c>
      <c r="E1030">
        <v>4.46</v>
      </c>
      <c r="F1030">
        <v>0</v>
      </c>
      <c r="G1030">
        <v>30</v>
      </c>
      <c r="H1030">
        <v>0</v>
      </c>
      <c r="I1030">
        <v>30</v>
      </c>
      <c r="J1030">
        <v>31</v>
      </c>
      <c r="K1030">
        <v>15</v>
      </c>
      <c r="L1030">
        <v>4</v>
      </c>
      <c r="M1030">
        <v>20</v>
      </c>
      <c r="N1030">
        <v>13</v>
      </c>
      <c r="O1030">
        <v>1.47</v>
      </c>
      <c r="P1030">
        <v>5.91</v>
      </c>
      <c r="Q1030">
        <v>3.88</v>
      </c>
      <c r="R1030">
        <v>4.71</v>
      </c>
      <c r="S1030">
        <v>-0.1</v>
      </c>
    </row>
    <row r="1031" spans="1:23" x14ac:dyDescent="0.25">
      <c r="A1031">
        <v>4798</v>
      </c>
      <c r="B1031" t="s">
        <v>16445</v>
      </c>
      <c r="C1031">
        <v>1</v>
      </c>
      <c r="D1031">
        <v>2</v>
      </c>
      <c r="E1031">
        <v>4.5199999999999996</v>
      </c>
      <c r="F1031">
        <v>0</v>
      </c>
      <c r="G1031">
        <v>30</v>
      </c>
      <c r="H1031">
        <v>0</v>
      </c>
      <c r="I1031">
        <v>30</v>
      </c>
      <c r="J1031">
        <v>31</v>
      </c>
      <c r="K1031">
        <v>15</v>
      </c>
      <c r="L1031">
        <v>3</v>
      </c>
      <c r="M1031">
        <v>20</v>
      </c>
      <c r="N1031">
        <v>15</v>
      </c>
      <c r="O1031">
        <v>1.52</v>
      </c>
      <c r="P1031">
        <v>6.11</v>
      </c>
      <c r="Q1031">
        <v>4.54</v>
      </c>
      <c r="R1031">
        <v>4.71</v>
      </c>
      <c r="S1031">
        <v>-0.1</v>
      </c>
    </row>
    <row r="1032" spans="1:23" x14ac:dyDescent="0.25">
      <c r="A1032">
        <v>1793</v>
      </c>
      <c r="B1032" t="s">
        <v>16444</v>
      </c>
      <c r="C1032">
        <v>2</v>
      </c>
      <c r="D1032">
        <v>1</v>
      </c>
      <c r="E1032">
        <v>4.46</v>
      </c>
      <c r="F1032">
        <v>0</v>
      </c>
      <c r="G1032">
        <v>30</v>
      </c>
      <c r="H1032">
        <v>0</v>
      </c>
      <c r="I1032">
        <v>30</v>
      </c>
      <c r="J1032">
        <v>29</v>
      </c>
      <c r="K1032">
        <v>15</v>
      </c>
      <c r="L1032">
        <v>4</v>
      </c>
      <c r="M1032">
        <v>24</v>
      </c>
      <c r="N1032">
        <v>16</v>
      </c>
      <c r="O1032">
        <v>1.51</v>
      </c>
      <c r="P1032">
        <v>7.05</v>
      </c>
      <c r="Q1032">
        <v>4.7699999999999996</v>
      </c>
      <c r="R1032">
        <v>4.71</v>
      </c>
      <c r="S1032">
        <v>-0.1</v>
      </c>
      <c r="U1032" s="1">
        <v>-15</v>
      </c>
      <c r="V1032" s="1">
        <v>-15</v>
      </c>
      <c r="W1032" s="1">
        <v>-7</v>
      </c>
    </row>
    <row r="1033" spans="1:23" x14ac:dyDescent="0.25">
      <c r="A1033" t="s">
        <v>1994</v>
      </c>
      <c r="B1033" t="s">
        <v>1995</v>
      </c>
      <c r="C1033">
        <v>2</v>
      </c>
      <c r="D1033">
        <v>2</v>
      </c>
      <c r="E1033">
        <v>4.68</v>
      </c>
      <c r="F1033">
        <v>8</v>
      </c>
      <c r="G1033">
        <v>8</v>
      </c>
      <c r="H1033">
        <v>0</v>
      </c>
      <c r="I1033">
        <v>50</v>
      </c>
      <c r="J1033">
        <v>53</v>
      </c>
      <c r="K1033">
        <v>26</v>
      </c>
      <c r="L1033">
        <v>6</v>
      </c>
      <c r="M1033">
        <v>31</v>
      </c>
      <c r="N1033">
        <v>22</v>
      </c>
      <c r="O1033">
        <v>1.5</v>
      </c>
      <c r="P1033">
        <v>5.57</v>
      </c>
      <c r="Q1033">
        <v>3.96</v>
      </c>
      <c r="R1033">
        <v>4.71</v>
      </c>
      <c r="S1033">
        <v>0.3</v>
      </c>
    </row>
    <row r="1034" spans="1:23" x14ac:dyDescent="0.25">
      <c r="A1034">
        <v>8268</v>
      </c>
      <c r="B1034" t="s">
        <v>2101</v>
      </c>
      <c r="C1034">
        <v>2</v>
      </c>
      <c r="D1034">
        <v>1</v>
      </c>
      <c r="E1034">
        <v>4.4800000000000004</v>
      </c>
      <c r="F1034">
        <v>0</v>
      </c>
      <c r="G1034">
        <v>30</v>
      </c>
      <c r="H1034">
        <v>0</v>
      </c>
      <c r="I1034">
        <v>30</v>
      </c>
      <c r="J1034">
        <v>31</v>
      </c>
      <c r="K1034">
        <v>15</v>
      </c>
      <c r="L1034">
        <v>4</v>
      </c>
      <c r="M1034">
        <v>20</v>
      </c>
      <c r="N1034">
        <v>11</v>
      </c>
      <c r="O1034">
        <v>1.39</v>
      </c>
      <c r="P1034">
        <v>5.88</v>
      </c>
      <c r="Q1034">
        <v>3.29</v>
      </c>
      <c r="R1034">
        <v>4.71</v>
      </c>
      <c r="S1034">
        <v>-0.1</v>
      </c>
    </row>
    <row r="1035" spans="1:23" x14ac:dyDescent="0.25">
      <c r="A1035" t="s">
        <v>16442</v>
      </c>
      <c r="B1035" t="s">
        <v>16443</v>
      </c>
      <c r="C1035">
        <v>3</v>
      </c>
      <c r="D1035">
        <v>2</v>
      </c>
      <c r="E1035">
        <v>4.8899999999999997</v>
      </c>
      <c r="F1035">
        <v>8</v>
      </c>
      <c r="G1035">
        <v>8</v>
      </c>
      <c r="H1035">
        <v>0</v>
      </c>
      <c r="I1035">
        <v>50</v>
      </c>
      <c r="J1035">
        <v>58</v>
      </c>
      <c r="K1035">
        <v>27</v>
      </c>
      <c r="L1035">
        <v>7</v>
      </c>
      <c r="M1035">
        <v>24</v>
      </c>
      <c r="N1035">
        <v>14</v>
      </c>
      <c r="O1035">
        <v>1.43</v>
      </c>
      <c r="P1035">
        <v>4.32</v>
      </c>
      <c r="Q1035">
        <v>2.4500000000000002</v>
      </c>
      <c r="R1035">
        <v>4.71</v>
      </c>
      <c r="S1035">
        <v>0.3</v>
      </c>
    </row>
    <row r="1036" spans="1:23" x14ac:dyDescent="0.25">
      <c r="A1036">
        <v>4426</v>
      </c>
      <c r="B1036" t="s">
        <v>16441</v>
      </c>
      <c r="C1036">
        <v>2</v>
      </c>
      <c r="D1036">
        <v>2</v>
      </c>
      <c r="E1036">
        <v>4.38</v>
      </c>
      <c r="F1036">
        <v>4</v>
      </c>
      <c r="G1036">
        <v>20</v>
      </c>
      <c r="H1036">
        <v>0</v>
      </c>
      <c r="I1036">
        <v>39</v>
      </c>
      <c r="J1036">
        <v>39</v>
      </c>
      <c r="K1036">
        <v>19</v>
      </c>
      <c r="L1036">
        <v>5</v>
      </c>
      <c r="M1036">
        <v>29</v>
      </c>
      <c r="N1036">
        <v>17</v>
      </c>
      <c r="O1036">
        <v>1.45</v>
      </c>
      <c r="P1036">
        <v>6.71</v>
      </c>
      <c r="Q1036">
        <v>3.98</v>
      </c>
      <c r="R1036">
        <v>4.71</v>
      </c>
      <c r="S1036">
        <v>-0.1</v>
      </c>
    </row>
    <row r="1037" spans="1:23" x14ac:dyDescent="0.25">
      <c r="A1037" t="s">
        <v>16439</v>
      </c>
      <c r="B1037" t="s">
        <v>16440</v>
      </c>
      <c r="C1037">
        <v>3</v>
      </c>
      <c r="D1037">
        <v>3</v>
      </c>
      <c r="E1037">
        <v>4.91</v>
      </c>
      <c r="F1037">
        <v>8</v>
      </c>
      <c r="G1037">
        <v>8</v>
      </c>
      <c r="H1037">
        <v>0</v>
      </c>
      <c r="I1037">
        <v>50</v>
      </c>
      <c r="J1037">
        <v>53</v>
      </c>
      <c r="K1037">
        <v>27</v>
      </c>
      <c r="L1037">
        <v>6</v>
      </c>
      <c r="M1037">
        <v>29</v>
      </c>
      <c r="N1037">
        <v>21</v>
      </c>
      <c r="O1037">
        <v>1.48</v>
      </c>
      <c r="P1037">
        <v>5.24</v>
      </c>
      <c r="Q1037">
        <v>3.71</v>
      </c>
      <c r="R1037">
        <v>4.71</v>
      </c>
      <c r="S1037">
        <v>0.3</v>
      </c>
    </row>
    <row r="1038" spans="1:23" x14ac:dyDescent="0.25">
      <c r="A1038">
        <v>2271</v>
      </c>
      <c r="B1038" t="s">
        <v>16438</v>
      </c>
      <c r="C1038">
        <v>2</v>
      </c>
      <c r="D1038">
        <v>1</v>
      </c>
      <c r="E1038">
        <v>4.42</v>
      </c>
      <c r="F1038">
        <v>0</v>
      </c>
      <c r="G1038">
        <v>30</v>
      </c>
      <c r="H1038">
        <v>0</v>
      </c>
      <c r="I1038">
        <v>30</v>
      </c>
      <c r="J1038">
        <v>30</v>
      </c>
      <c r="K1038">
        <v>15</v>
      </c>
      <c r="L1038">
        <v>4</v>
      </c>
      <c r="M1038">
        <v>21</v>
      </c>
      <c r="N1038">
        <v>14</v>
      </c>
      <c r="O1038">
        <v>1.47</v>
      </c>
      <c r="P1038">
        <v>6.39</v>
      </c>
      <c r="Q1038">
        <v>4.1399999999999997</v>
      </c>
      <c r="R1038">
        <v>4.71</v>
      </c>
      <c r="S1038">
        <v>-0.1</v>
      </c>
    </row>
    <row r="1039" spans="1:23" x14ac:dyDescent="0.25">
      <c r="A1039">
        <v>2468</v>
      </c>
      <c r="B1039" t="s">
        <v>16437</v>
      </c>
      <c r="C1039">
        <v>2</v>
      </c>
      <c r="D1039">
        <v>1</v>
      </c>
      <c r="E1039">
        <v>4.49</v>
      </c>
      <c r="F1039">
        <v>0</v>
      </c>
      <c r="G1039">
        <v>30</v>
      </c>
      <c r="H1039">
        <v>0</v>
      </c>
      <c r="I1039">
        <v>30</v>
      </c>
      <c r="J1039">
        <v>31</v>
      </c>
      <c r="K1039">
        <v>15</v>
      </c>
      <c r="L1039">
        <v>4</v>
      </c>
      <c r="M1039">
        <v>19</v>
      </c>
      <c r="N1039">
        <v>13</v>
      </c>
      <c r="O1039">
        <v>1.47</v>
      </c>
      <c r="P1039">
        <v>5.81</v>
      </c>
      <c r="Q1039">
        <v>3.84</v>
      </c>
      <c r="R1039">
        <v>4.71</v>
      </c>
      <c r="S1039">
        <v>-0.1</v>
      </c>
    </row>
    <row r="1040" spans="1:23" x14ac:dyDescent="0.25">
      <c r="A1040">
        <v>1158</v>
      </c>
      <c r="B1040" t="s">
        <v>2252</v>
      </c>
      <c r="C1040">
        <v>2</v>
      </c>
      <c r="D1040">
        <v>2</v>
      </c>
      <c r="E1040">
        <v>4.46</v>
      </c>
      <c r="F1040">
        <v>0</v>
      </c>
      <c r="G1040">
        <v>35</v>
      </c>
      <c r="H1040">
        <v>0</v>
      </c>
      <c r="I1040">
        <v>33</v>
      </c>
      <c r="J1040">
        <v>33</v>
      </c>
      <c r="K1040">
        <v>16</v>
      </c>
      <c r="L1040">
        <v>4</v>
      </c>
      <c r="M1040">
        <v>24</v>
      </c>
      <c r="N1040">
        <v>16</v>
      </c>
      <c r="O1040">
        <v>1.49</v>
      </c>
      <c r="P1040">
        <v>6.44</v>
      </c>
      <c r="Q1040">
        <v>4.3899999999999997</v>
      </c>
      <c r="R1040">
        <v>4.71</v>
      </c>
      <c r="S1040">
        <v>-0.2</v>
      </c>
      <c r="U1040" s="1">
        <v>-14</v>
      </c>
      <c r="V1040" s="1">
        <v>-14</v>
      </c>
      <c r="W1040" s="1">
        <v>-6</v>
      </c>
    </row>
    <row r="1041" spans="1:23" x14ac:dyDescent="0.25">
      <c r="A1041" t="s">
        <v>16435</v>
      </c>
      <c r="B1041" t="s">
        <v>16436</v>
      </c>
      <c r="C1041">
        <v>3</v>
      </c>
      <c r="D1041">
        <v>3</v>
      </c>
      <c r="E1041">
        <v>4.88</v>
      </c>
      <c r="F1041">
        <v>8</v>
      </c>
      <c r="G1041">
        <v>10</v>
      </c>
      <c r="H1041">
        <v>0</v>
      </c>
      <c r="I1041">
        <v>49</v>
      </c>
      <c r="J1041">
        <v>52</v>
      </c>
      <c r="K1041">
        <v>26</v>
      </c>
      <c r="L1041">
        <v>6</v>
      </c>
      <c r="M1041">
        <v>28</v>
      </c>
      <c r="N1041">
        <v>20</v>
      </c>
      <c r="O1041">
        <v>1.47</v>
      </c>
      <c r="P1041">
        <v>5.12</v>
      </c>
      <c r="Q1041">
        <v>3.66</v>
      </c>
      <c r="R1041">
        <v>4.72</v>
      </c>
      <c r="S1041">
        <v>0.2</v>
      </c>
    </row>
    <row r="1042" spans="1:23" x14ac:dyDescent="0.25">
      <c r="A1042" t="s">
        <v>16433</v>
      </c>
      <c r="B1042" t="s">
        <v>16434</v>
      </c>
      <c r="C1042">
        <v>3</v>
      </c>
      <c r="D1042">
        <v>3</v>
      </c>
      <c r="E1042">
        <v>4.96</v>
      </c>
      <c r="F1042">
        <v>8</v>
      </c>
      <c r="G1042">
        <v>8</v>
      </c>
      <c r="H1042">
        <v>0</v>
      </c>
      <c r="I1042">
        <v>50</v>
      </c>
      <c r="J1042">
        <v>53</v>
      </c>
      <c r="K1042">
        <v>28</v>
      </c>
      <c r="L1042">
        <v>6</v>
      </c>
      <c r="M1042">
        <v>31</v>
      </c>
      <c r="N1042">
        <v>22</v>
      </c>
      <c r="O1042">
        <v>1.5</v>
      </c>
      <c r="P1042">
        <v>5.63</v>
      </c>
      <c r="Q1042">
        <v>4</v>
      </c>
      <c r="R1042">
        <v>4.72</v>
      </c>
      <c r="S1042">
        <v>0.3</v>
      </c>
    </row>
    <row r="1043" spans="1:23" x14ac:dyDescent="0.25">
      <c r="A1043">
        <v>3719</v>
      </c>
      <c r="B1043" t="s">
        <v>16432</v>
      </c>
      <c r="C1043">
        <v>2</v>
      </c>
      <c r="D1043">
        <v>3</v>
      </c>
      <c r="E1043">
        <v>5.01</v>
      </c>
      <c r="F1043">
        <v>8</v>
      </c>
      <c r="G1043">
        <v>8</v>
      </c>
      <c r="H1043">
        <v>0</v>
      </c>
      <c r="I1043">
        <v>50</v>
      </c>
      <c r="J1043">
        <v>56</v>
      </c>
      <c r="K1043">
        <v>28</v>
      </c>
      <c r="L1043">
        <v>6</v>
      </c>
      <c r="M1043">
        <v>22</v>
      </c>
      <c r="N1043">
        <v>16</v>
      </c>
      <c r="O1043">
        <v>1.46</v>
      </c>
      <c r="P1043">
        <v>3.87</v>
      </c>
      <c r="Q1043">
        <v>2.93</v>
      </c>
      <c r="R1043">
        <v>4.72</v>
      </c>
      <c r="S1043">
        <v>0.3</v>
      </c>
    </row>
    <row r="1044" spans="1:23" x14ac:dyDescent="0.25">
      <c r="A1044">
        <v>1244</v>
      </c>
      <c r="B1044" t="s">
        <v>1942</v>
      </c>
      <c r="C1044">
        <v>3</v>
      </c>
      <c r="D1044">
        <v>3</v>
      </c>
      <c r="E1044">
        <v>4.91</v>
      </c>
      <c r="F1044">
        <v>8</v>
      </c>
      <c r="G1044">
        <v>8</v>
      </c>
      <c r="H1044">
        <v>0</v>
      </c>
      <c r="I1044">
        <v>50</v>
      </c>
      <c r="J1044">
        <v>53</v>
      </c>
      <c r="K1044">
        <v>27</v>
      </c>
      <c r="L1044">
        <v>6</v>
      </c>
      <c r="M1044">
        <v>30</v>
      </c>
      <c r="N1044">
        <v>21</v>
      </c>
      <c r="O1044">
        <v>1.48</v>
      </c>
      <c r="P1044">
        <v>5.46</v>
      </c>
      <c r="Q1044">
        <v>3.83</v>
      </c>
      <c r="R1044">
        <v>4.72</v>
      </c>
      <c r="S1044">
        <v>0.3</v>
      </c>
    </row>
    <row r="1045" spans="1:23" x14ac:dyDescent="0.25">
      <c r="A1045">
        <v>9244</v>
      </c>
      <c r="B1045" t="s">
        <v>2409</v>
      </c>
      <c r="C1045">
        <v>1</v>
      </c>
      <c r="D1045">
        <v>2</v>
      </c>
      <c r="E1045">
        <v>4.58</v>
      </c>
      <c r="F1045">
        <v>1</v>
      </c>
      <c r="G1045">
        <v>27</v>
      </c>
      <c r="H1045">
        <v>0</v>
      </c>
      <c r="I1045">
        <v>30</v>
      </c>
      <c r="J1045">
        <v>31</v>
      </c>
      <c r="K1045">
        <v>15</v>
      </c>
      <c r="L1045">
        <v>3</v>
      </c>
      <c r="M1045">
        <v>20</v>
      </c>
      <c r="N1045">
        <v>14</v>
      </c>
      <c r="O1045">
        <v>1.5</v>
      </c>
      <c r="P1045">
        <v>5.94</v>
      </c>
      <c r="Q1045">
        <v>4.29</v>
      </c>
      <c r="R1045">
        <v>4.72</v>
      </c>
      <c r="S1045">
        <v>-0.1</v>
      </c>
      <c r="U1045" s="1">
        <v>-16</v>
      </c>
      <c r="V1045" s="1">
        <v>-15</v>
      </c>
      <c r="W1045" s="1">
        <v>-7</v>
      </c>
    </row>
    <row r="1046" spans="1:23" x14ac:dyDescent="0.25">
      <c r="A1046">
        <v>7249</v>
      </c>
      <c r="B1046" t="s">
        <v>1992</v>
      </c>
      <c r="C1046">
        <v>2</v>
      </c>
      <c r="D1046">
        <v>1</v>
      </c>
      <c r="E1046">
        <v>4.45</v>
      </c>
      <c r="F1046">
        <v>0</v>
      </c>
      <c r="G1046">
        <v>30</v>
      </c>
      <c r="H1046">
        <v>0</v>
      </c>
      <c r="I1046">
        <v>30</v>
      </c>
      <c r="J1046">
        <v>30</v>
      </c>
      <c r="K1046">
        <v>15</v>
      </c>
      <c r="L1046">
        <v>4</v>
      </c>
      <c r="M1046">
        <v>22</v>
      </c>
      <c r="N1046">
        <v>15</v>
      </c>
      <c r="O1046">
        <v>1.5</v>
      </c>
      <c r="P1046">
        <v>6.63</v>
      </c>
      <c r="Q1046">
        <v>4.43</v>
      </c>
      <c r="R1046">
        <v>4.72</v>
      </c>
      <c r="S1046">
        <v>-0.1</v>
      </c>
    </row>
    <row r="1047" spans="1:23" x14ac:dyDescent="0.25">
      <c r="A1047">
        <v>7718</v>
      </c>
      <c r="B1047" t="s">
        <v>1792</v>
      </c>
      <c r="C1047">
        <v>1</v>
      </c>
      <c r="D1047">
        <v>2</v>
      </c>
      <c r="E1047">
        <v>4.5599999999999996</v>
      </c>
      <c r="F1047">
        <v>0</v>
      </c>
      <c r="G1047">
        <v>30</v>
      </c>
      <c r="H1047">
        <v>0</v>
      </c>
      <c r="I1047">
        <v>30</v>
      </c>
      <c r="J1047">
        <v>32</v>
      </c>
      <c r="K1047">
        <v>15</v>
      </c>
      <c r="L1047">
        <v>3</v>
      </c>
      <c r="M1047">
        <v>17</v>
      </c>
      <c r="N1047">
        <v>13</v>
      </c>
      <c r="O1047">
        <v>1.49</v>
      </c>
      <c r="P1047">
        <v>5.25</v>
      </c>
      <c r="Q1047">
        <v>3.8</v>
      </c>
      <c r="R1047">
        <v>4.72</v>
      </c>
      <c r="S1047">
        <v>-0.1</v>
      </c>
    </row>
    <row r="1048" spans="1:23" x14ac:dyDescent="0.25">
      <c r="A1048">
        <v>2534</v>
      </c>
      <c r="B1048" t="s">
        <v>16431</v>
      </c>
      <c r="C1048">
        <v>2</v>
      </c>
      <c r="D1048">
        <v>1</v>
      </c>
      <c r="E1048">
        <v>4.45</v>
      </c>
      <c r="F1048">
        <v>0</v>
      </c>
      <c r="G1048">
        <v>30</v>
      </c>
      <c r="H1048">
        <v>0</v>
      </c>
      <c r="I1048">
        <v>30</v>
      </c>
      <c r="J1048">
        <v>30</v>
      </c>
      <c r="K1048">
        <v>15</v>
      </c>
      <c r="L1048">
        <v>4</v>
      </c>
      <c r="M1048">
        <v>22</v>
      </c>
      <c r="N1048">
        <v>15</v>
      </c>
      <c r="O1048">
        <v>1.49</v>
      </c>
      <c r="P1048">
        <v>6.72</v>
      </c>
      <c r="Q1048">
        <v>4.37</v>
      </c>
      <c r="R1048">
        <v>4.72</v>
      </c>
      <c r="S1048">
        <v>-0.1</v>
      </c>
    </row>
    <row r="1049" spans="1:23" x14ac:dyDescent="0.25">
      <c r="A1049">
        <v>8025</v>
      </c>
      <c r="B1049" t="s">
        <v>16430</v>
      </c>
      <c r="C1049">
        <v>2</v>
      </c>
      <c r="D1049">
        <v>2</v>
      </c>
      <c r="E1049">
        <v>4.62</v>
      </c>
      <c r="F1049">
        <v>4</v>
      </c>
      <c r="G1049">
        <v>20</v>
      </c>
      <c r="H1049">
        <v>0</v>
      </c>
      <c r="I1049">
        <v>39</v>
      </c>
      <c r="J1049">
        <v>39</v>
      </c>
      <c r="K1049">
        <v>20</v>
      </c>
      <c r="L1049">
        <v>5</v>
      </c>
      <c r="M1049">
        <v>29</v>
      </c>
      <c r="N1049">
        <v>19</v>
      </c>
      <c r="O1049">
        <v>1.5</v>
      </c>
      <c r="P1049">
        <v>6.65</v>
      </c>
      <c r="Q1049">
        <v>4.47</v>
      </c>
      <c r="R1049">
        <v>4.72</v>
      </c>
      <c r="S1049">
        <v>-0.1</v>
      </c>
    </row>
    <row r="1050" spans="1:23" x14ac:dyDescent="0.25">
      <c r="A1050" t="s">
        <v>16428</v>
      </c>
      <c r="B1050" t="s">
        <v>16429</v>
      </c>
      <c r="C1050">
        <v>3</v>
      </c>
      <c r="D1050">
        <v>3</v>
      </c>
      <c r="E1050">
        <v>4.95</v>
      </c>
      <c r="F1050">
        <v>8</v>
      </c>
      <c r="G1050">
        <v>8</v>
      </c>
      <c r="H1050">
        <v>0</v>
      </c>
      <c r="I1050">
        <v>50</v>
      </c>
      <c r="J1050">
        <v>52</v>
      </c>
      <c r="K1050">
        <v>28</v>
      </c>
      <c r="L1050">
        <v>5</v>
      </c>
      <c r="M1050">
        <v>30</v>
      </c>
      <c r="N1050">
        <v>24</v>
      </c>
      <c r="O1050">
        <v>1.52</v>
      </c>
      <c r="P1050">
        <v>5.44</v>
      </c>
      <c r="Q1050">
        <v>4.26</v>
      </c>
      <c r="R1050">
        <v>4.72</v>
      </c>
      <c r="S1050">
        <v>0.3</v>
      </c>
    </row>
    <row r="1051" spans="1:23" x14ac:dyDescent="0.25">
      <c r="A1051">
        <v>6124</v>
      </c>
      <c r="B1051" t="s">
        <v>16427</v>
      </c>
      <c r="C1051">
        <v>2</v>
      </c>
      <c r="D1051">
        <v>3</v>
      </c>
      <c r="E1051">
        <v>4.87</v>
      </c>
      <c r="F1051">
        <v>6</v>
      </c>
      <c r="G1051">
        <v>14</v>
      </c>
      <c r="H1051">
        <v>0</v>
      </c>
      <c r="I1051">
        <v>45</v>
      </c>
      <c r="J1051">
        <v>50</v>
      </c>
      <c r="K1051">
        <v>24</v>
      </c>
      <c r="L1051">
        <v>5</v>
      </c>
      <c r="M1051">
        <v>21</v>
      </c>
      <c r="N1051">
        <v>15</v>
      </c>
      <c r="O1051">
        <v>1.45</v>
      </c>
      <c r="P1051">
        <v>4.26</v>
      </c>
      <c r="Q1051">
        <v>3.01</v>
      </c>
      <c r="R1051">
        <v>4.72</v>
      </c>
      <c r="S1051">
        <v>0</v>
      </c>
    </row>
    <row r="1052" spans="1:23" x14ac:dyDescent="0.25">
      <c r="A1052">
        <v>3355</v>
      </c>
      <c r="B1052" t="s">
        <v>16426</v>
      </c>
      <c r="C1052">
        <v>2</v>
      </c>
      <c r="D1052">
        <v>1</v>
      </c>
      <c r="E1052">
        <v>4.45</v>
      </c>
      <c r="F1052">
        <v>0</v>
      </c>
      <c r="G1052">
        <v>30</v>
      </c>
      <c r="H1052">
        <v>0</v>
      </c>
      <c r="I1052">
        <v>30</v>
      </c>
      <c r="J1052">
        <v>30</v>
      </c>
      <c r="K1052">
        <v>15</v>
      </c>
      <c r="L1052">
        <v>3</v>
      </c>
      <c r="M1052">
        <v>21</v>
      </c>
      <c r="N1052">
        <v>15</v>
      </c>
      <c r="O1052">
        <v>1.5</v>
      </c>
      <c r="P1052">
        <v>6.24</v>
      </c>
      <c r="Q1052">
        <v>4.4400000000000004</v>
      </c>
      <c r="R1052">
        <v>4.72</v>
      </c>
      <c r="S1052">
        <v>-0.1</v>
      </c>
    </row>
    <row r="1053" spans="1:23" x14ac:dyDescent="0.25">
      <c r="A1053" t="s">
        <v>2395</v>
      </c>
      <c r="B1053" t="s">
        <v>2396</v>
      </c>
      <c r="C1053">
        <v>1</v>
      </c>
      <c r="D1053">
        <v>2</v>
      </c>
      <c r="E1053">
        <v>4.6100000000000003</v>
      </c>
      <c r="F1053">
        <v>0</v>
      </c>
      <c r="G1053">
        <v>30</v>
      </c>
      <c r="H1053">
        <v>0</v>
      </c>
      <c r="I1053">
        <v>30</v>
      </c>
      <c r="J1053">
        <v>32</v>
      </c>
      <c r="K1053">
        <v>15</v>
      </c>
      <c r="L1053">
        <v>3</v>
      </c>
      <c r="M1053">
        <v>17</v>
      </c>
      <c r="N1053">
        <v>13</v>
      </c>
      <c r="O1053">
        <v>1.51</v>
      </c>
      <c r="P1053">
        <v>5.0999999999999996</v>
      </c>
      <c r="Q1053">
        <v>3.94</v>
      </c>
      <c r="R1053">
        <v>4.72</v>
      </c>
      <c r="S1053">
        <v>-0.1</v>
      </c>
    </row>
    <row r="1054" spans="1:23" x14ac:dyDescent="0.25">
      <c r="A1054">
        <v>1446</v>
      </c>
      <c r="B1054" t="s">
        <v>16425</v>
      </c>
      <c r="C1054">
        <v>2</v>
      </c>
      <c r="D1054">
        <v>1</v>
      </c>
      <c r="E1054">
        <v>4.4000000000000004</v>
      </c>
      <c r="F1054">
        <v>0</v>
      </c>
      <c r="G1054">
        <v>30</v>
      </c>
      <c r="H1054">
        <v>0</v>
      </c>
      <c r="I1054">
        <v>30</v>
      </c>
      <c r="J1054">
        <v>31</v>
      </c>
      <c r="K1054">
        <v>15</v>
      </c>
      <c r="L1054">
        <v>4</v>
      </c>
      <c r="M1054">
        <v>21</v>
      </c>
      <c r="N1054">
        <v>13</v>
      </c>
      <c r="O1054">
        <v>1.47</v>
      </c>
      <c r="P1054">
        <v>6.28</v>
      </c>
      <c r="Q1054">
        <v>4</v>
      </c>
      <c r="R1054">
        <v>4.72</v>
      </c>
      <c r="S1054">
        <v>-0.1</v>
      </c>
    </row>
    <row r="1055" spans="1:23" x14ac:dyDescent="0.25">
      <c r="A1055" t="s">
        <v>1973</v>
      </c>
      <c r="B1055" t="s">
        <v>1974</v>
      </c>
      <c r="C1055">
        <v>3</v>
      </c>
      <c r="D1055">
        <v>3</v>
      </c>
      <c r="E1055">
        <v>4.82</v>
      </c>
      <c r="F1055">
        <v>8</v>
      </c>
      <c r="G1055">
        <v>8</v>
      </c>
      <c r="H1055">
        <v>0</v>
      </c>
      <c r="I1055">
        <v>50</v>
      </c>
      <c r="J1055">
        <v>54</v>
      </c>
      <c r="K1055">
        <v>27</v>
      </c>
      <c r="L1055">
        <v>6</v>
      </c>
      <c r="M1055">
        <v>26</v>
      </c>
      <c r="N1055">
        <v>16</v>
      </c>
      <c r="O1055">
        <v>1.41</v>
      </c>
      <c r="P1055">
        <v>4.75</v>
      </c>
      <c r="Q1055">
        <v>2.94</v>
      </c>
      <c r="R1055">
        <v>4.72</v>
      </c>
      <c r="S1055">
        <v>0.3</v>
      </c>
    </row>
    <row r="1056" spans="1:23" x14ac:dyDescent="0.25">
      <c r="A1056">
        <v>7320</v>
      </c>
      <c r="B1056" t="s">
        <v>16424</v>
      </c>
      <c r="C1056">
        <v>1</v>
      </c>
      <c r="D1056">
        <v>2</v>
      </c>
      <c r="E1056">
        <v>4.72</v>
      </c>
      <c r="F1056">
        <v>0</v>
      </c>
      <c r="G1056">
        <v>30</v>
      </c>
      <c r="H1056">
        <v>0</v>
      </c>
      <c r="I1056">
        <v>30</v>
      </c>
      <c r="J1056">
        <v>31</v>
      </c>
      <c r="K1056">
        <v>16</v>
      </c>
      <c r="L1056">
        <v>4</v>
      </c>
      <c r="M1056">
        <v>19</v>
      </c>
      <c r="N1056">
        <v>13</v>
      </c>
      <c r="O1056">
        <v>1.47</v>
      </c>
      <c r="P1056">
        <v>5.69</v>
      </c>
      <c r="Q1056">
        <v>3.92</v>
      </c>
      <c r="R1056">
        <v>4.72</v>
      </c>
      <c r="S1056">
        <v>-0.1</v>
      </c>
    </row>
    <row r="1057" spans="1:19" x14ac:dyDescent="0.25">
      <c r="A1057" t="s">
        <v>2303</v>
      </c>
      <c r="B1057" t="s">
        <v>2304</v>
      </c>
      <c r="C1057">
        <v>3</v>
      </c>
      <c r="D1057">
        <v>3</v>
      </c>
      <c r="E1057">
        <v>4.8099999999999996</v>
      </c>
      <c r="F1057">
        <v>8</v>
      </c>
      <c r="G1057">
        <v>8</v>
      </c>
      <c r="H1057">
        <v>0</v>
      </c>
      <c r="I1057">
        <v>50</v>
      </c>
      <c r="J1057">
        <v>51</v>
      </c>
      <c r="K1057">
        <v>27</v>
      </c>
      <c r="L1057">
        <v>6</v>
      </c>
      <c r="M1057">
        <v>33</v>
      </c>
      <c r="N1057">
        <v>22</v>
      </c>
      <c r="O1057">
        <v>1.47</v>
      </c>
      <c r="P1057">
        <v>5.86</v>
      </c>
      <c r="Q1057">
        <v>3.99</v>
      </c>
      <c r="R1057">
        <v>4.72</v>
      </c>
      <c r="S1057">
        <v>0.3</v>
      </c>
    </row>
    <row r="1058" spans="1:19" x14ac:dyDescent="0.25">
      <c r="A1058">
        <v>5869</v>
      </c>
      <c r="B1058" t="s">
        <v>16423</v>
      </c>
      <c r="C1058">
        <v>2</v>
      </c>
      <c r="D1058">
        <v>1</v>
      </c>
      <c r="E1058">
        <v>4.4800000000000004</v>
      </c>
      <c r="F1058">
        <v>0</v>
      </c>
      <c r="G1058">
        <v>30</v>
      </c>
      <c r="H1058">
        <v>0</v>
      </c>
      <c r="I1058">
        <v>30</v>
      </c>
      <c r="J1058">
        <v>32</v>
      </c>
      <c r="K1058">
        <v>15</v>
      </c>
      <c r="L1058">
        <v>4</v>
      </c>
      <c r="M1058">
        <v>18</v>
      </c>
      <c r="N1058">
        <v>12</v>
      </c>
      <c r="O1058">
        <v>1.46</v>
      </c>
      <c r="P1058">
        <v>5.53</v>
      </c>
      <c r="Q1058">
        <v>3.62</v>
      </c>
      <c r="R1058">
        <v>4.72</v>
      </c>
      <c r="S1058">
        <v>-0.1</v>
      </c>
    </row>
    <row r="1059" spans="1:19" x14ac:dyDescent="0.25">
      <c r="A1059" t="s">
        <v>2108</v>
      </c>
      <c r="B1059" t="s">
        <v>2109</v>
      </c>
      <c r="C1059">
        <v>3</v>
      </c>
      <c r="D1059">
        <v>3</v>
      </c>
      <c r="E1059">
        <v>4.97</v>
      </c>
      <c r="F1059">
        <v>8</v>
      </c>
      <c r="G1059">
        <v>9</v>
      </c>
      <c r="H1059">
        <v>0</v>
      </c>
      <c r="I1059">
        <v>49</v>
      </c>
      <c r="J1059">
        <v>55</v>
      </c>
      <c r="K1059">
        <v>27</v>
      </c>
      <c r="L1059">
        <v>6</v>
      </c>
      <c r="M1059">
        <v>23</v>
      </c>
      <c r="N1059">
        <v>18</v>
      </c>
      <c r="O1059">
        <v>1.47</v>
      </c>
      <c r="P1059">
        <v>4.2699999999999996</v>
      </c>
      <c r="Q1059">
        <v>3.27</v>
      </c>
      <c r="R1059">
        <v>4.72</v>
      </c>
      <c r="S1059">
        <v>0.2</v>
      </c>
    </row>
    <row r="1060" spans="1:19" x14ac:dyDescent="0.25">
      <c r="A1060" t="s">
        <v>16421</v>
      </c>
      <c r="B1060" t="s">
        <v>16422</v>
      </c>
      <c r="C1060">
        <v>3</v>
      </c>
      <c r="D1060">
        <v>3</v>
      </c>
      <c r="E1060">
        <v>4.9000000000000004</v>
      </c>
      <c r="F1060">
        <v>8</v>
      </c>
      <c r="G1060">
        <v>8</v>
      </c>
      <c r="H1060">
        <v>0</v>
      </c>
      <c r="I1060">
        <v>50</v>
      </c>
      <c r="J1060">
        <v>51</v>
      </c>
      <c r="K1060">
        <v>27</v>
      </c>
      <c r="L1060">
        <v>5</v>
      </c>
      <c r="M1060">
        <v>30</v>
      </c>
      <c r="N1060">
        <v>24</v>
      </c>
      <c r="O1060">
        <v>1.51</v>
      </c>
      <c r="P1060">
        <v>5.47</v>
      </c>
      <c r="Q1060">
        <v>4.3600000000000003</v>
      </c>
      <c r="R1060">
        <v>4.72</v>
      </c>
      <c r="S1060">
        <v>0.3</v>
      </c>
    </row>
    <row r="1061" spans="1:19" x14ac:dyDescent="0.25">
      <c r="A1061" t="s">
        <v>16419</v>
      </c>
      <c r="B1061" t="s">
        <v>16420</v>
      </c>
      <c r="C1061">
        <v>3</v>
      </c>
      <c r="D1061">
        <v>3</v>
      </c>
      <c r="E1061">
        <v>4.93</v>
      </c>
      <c r="F1061">
        <v>8</v>
      </c>
      <c r="G1061">
        <v>8</v>
      </c>
      <c r="H1061">
        <v>0</v>
      </c>
      <c r="I1061">
        <v>50</v>
      </c>
      <c r="J1061">
        <v>52</v>
      </c>
      <c r="K1061">
        <v>27</v>
      </c>
      <c r="L1061">
        <v>6</v>
      </c>
      <c r="M1061">
        <v>32</v>
      </c>
      <c r="N1061">
        <v>24</v>
      </c>
      <c r="O1061">
        <v>1.51</v>
      </c>
      <c r="P1061">
        <v>5.83</v>
      </c>
      <c r="Q1061">
        <v>4.29</v>
      </c>
      <c r="R1061">
        <v>4.7300000000000004</v>
      </c>
      <c r="S1061">
        <v>0.3</v>
      </c>
    </row>
    <row r="1062" spans="1:19" x14ac:dyDescent="0.25">
      <c r="A1062" t="s">
        <v>16418</v>
      </c>
      <c r="B1062" t="s">
        <v>4214</v>
      </c>
      <c r="C1062">
        <v>3</v>
      </c>
      <c r="D1062">
        <v>3</v>
      </c>
      <c r="E1062">
        <v>4.95</v>
      </c>
      <c r="F1062">
        <v>7</v>
      </c>
      <c r="G1062">
        <v>12</v>
      </c>
      <c r="H1062">
        <v>0</v>
      </c>
      <c r="I1062">
        <v>47</v>
      </c>
      <c r="J1062">
        <v>46</v>
      </c>
      <c r="K1062">
        <v>26</v>
      </c>
      <c r="L1062">
        <v>5</v>
      </c>
      <c r="M1062">
        <v>35</v>
      </c>
      <c r="N1062">
        <v>27</v>
      </c>
      <c r="O1062">
        <v>1.56</v>
      </c>
      <c r="P1062">
        <v>6.72</v>
      </c>
      <c r="Q1062">
        <v>5.19</v>
      </c>
      <c r="R1062">
        <v>4.7300000000000004</v>
      </c>
      <c r="S1062">
        <v>0.1</v>
      </c>
    </row>
    <row r="1063" spans="1:19" x14ac:dyDescent="0.25">
      <c r="A1063" t="s">
        <v>16416</v>
      </c>
      <c r="B1063" t="s">
        <v>16417</v>
      </c>
      <c r="C1063">
        <v>3</v>
      </c>
      <c r="D1063">
        <v>3</v>
      </c>
      <c r="E1063">
        <v>4.9800000000000004</v>
      </c>
      <c r="F1063">
        <v>8</v>
      </c>
      <c r="G1063">
        <v>8</v>
      </c>
      <c r="H1063">
        <v>0</v>
      </c>
      <c r="I1063">
        <v>50</v>
      </c>
      <c r="J1063">
        <v>55</v>
      </c>
      <c r="K1063">
        <v>28</v>
      </c>
      <c r="L1063">
        <v>5</v>
      </c>
      <c r="M1063">
        <v>26</v>
      </c>
      <c r="N1063">
        <v>20</v>
      </c>
      <c r="O1063">
        <v>1.49</v>
      </c>
      <c r="P1063">
        <v>4.63</v>
      </c>
      <c r="Q1063">
        <v>3.57</v>
      </c>
      <c r="R1063">
        <v>4.7300000000000004</v>
      </c>
      <c r="S1063">
        <v>0.3</v>
      </c>
    </row>
    <row r="1064" spans="1:19" x14ac:dyDescent="0.25">
      <c r="A1064" t="s">
        <v>16414</v>
      </c>
      <c r="B1064" t="s">
        <v>16415</v>
      </c>
      <c r="C1064">
        <v>3</v>
      </c>
      <c r="D1064">
        <v>3</v>
      </c>
      <c r="E1064">
        <v>4.9400000000000004</v>
      </c>
      <c r="F1064">
        <v>8</v>
      </c>
      <c r="G1064">
        <v>8</v>
      </c>
      <c r="H1064">
        <v>0</v>
      </c>
      <c r="I1064">
        <v>50</v>
      </c>
      <c r="J1064">
        <v>54</v>
      </c>
      <c r="K1064">
        <v>27</v>
      </c>
      <c r="L1064">
        <v>6</v>
      </c>
      <c r="M1064">
        <v>28</v>
      </c>
      <c r="N1064">
        <v>19</v>
      </c>
      <c r="O1064">
        <v>1.48</v>
      </c>
      <c r="P1064">
        <v>5.09</v>
      </c>
      <c r="Q1064">
        <v>3.48</v>
      </c>
      <c r="R1064">
        <v>4.7300000000000004</v>
      </c>
      <c r="S1064">
        <v>0.3</v>
      </c>
    </row>
    <row r="1065" spans="1:19" x14ac:dyDescent="0.25">
      <c r="A1065" t="s">
        <v>2089</v>
      </c>
      <c r="B1065" t="s">
        <v>2090</v>
      </c>
      <c r="C1065">
        <v>3</v>
      </c>
      <c r="D1065">
        <v>3</v>
      </c>
      <c r="E1065">
        <v>4.9000000000000004</v>
      </c>
      <c r="F1065">
        <v>8</v>
      </c>
      <c r="G1065">
        <v>8</v>
      </c>
      <c r="H1065">
        <v>0</v>
      </c>
      <c r="I1065">
        <v>50</v>
      </c>
      <c r="J1065">
        <v>54</v>
      </c>
      <c r="K1065">
        <v>27</v>
      </c>
      <c r="L1065">
        <v>6</v>
      </c>
      <c r="M1065">
        <v>26</v>
      </c>
      <c r="N1065">
        <v>18</v>
      </c>
      <c r="O1065">
        <v>1.45</v>
      </c>
      <c r="P1065">
        <v>4.76</v>
      </c>
      <c r="Q1065">
        <v>3.31</v>
      </c>
      <c r="R1065">
        <v>4.7300000000000004</v>
      </c>
      <c r="S1065">
        <v>0.3</v>
      </c>
    </row>
    <row r="1066" spans="1:19" x14ac:dyDescent="0.25">
      <c r="A1066" t="s">
        <v>16412</v>
      </c>
      <c r="B1066" t="s">
        <v>16413</v>
      </c>
      <c r="C1066">
        <v>1</v>
      </c>
      <c r="D1066">
        <v>2</v>
      </c>
      <c r="E1066">
        <v>4.5199999999999996</v>
      </c>
      <c r="F1066">
        <v>0</v>
      </c>
      <c r="G1066">
        <v>30</v>
      </c>
      <c r="H1066">
        <v>0</v>
      </c>
      <c r="I1066">
        <v>30</v>
      </c>
      <c r="J1066">
        <v>30</v>
      </c>
      <c r="K1066">
        <v>15</v>
      </c>
      <c r="L1066">
        <v>3</v>
      </c>
      <c r="M1066">
        <v>22</v>
      </c>
      <c r="N1066">
        <v>16</v>
      </c>
      <c r="O1066">
        <v>1.53</v>
      </c>
      <c r="P1066">
        <v>6.65</v>
      </c>
      <c r="Q1066">
        <v>4.88</v>
      </c>
      <c r="R1066">
        <v>4.7300000000000004</v>
      </c>
      <c r="S1066">
        <v>-0.1</v>
      </c>
    </row>
    <row r="1067" spans="1:19" x14ac:dyDescent="0.25">
      <c r="A1067">
        <v>1313</v>
      </c>
      <c r="B1067" t="s">
        <v>2038</v>
      </c>
      <c r="C1067">
        <v>1</v>
      </c>
      <c r="D1067">
        <v>2</v>
      </c>
      <c r="E1067">
        <v>4.54</v>
      </c>
      <c r="F1067">
        <v>0</v>
      </c>
      <c r="G1067">
        <v>30</v>
      </c>
      <c r="H1067">
        <v>0</v>
      </c>
      <c r="I1067">
        <v>30</v>
      </c>
      <c r="J1067">
        <v>30</v>
      </c>
      <c r="K1067">
        <v>15</v>
      </c>
      <c r="L1067">
        <v>3</v>
      </c>
      <c r="M1067">
        <v>22</v>
      </c>
      <c r="N1067">
        <v>16</v>
      </c>
      <c r="O1067">
        <v>1.54</v>
      </c>
      <c r="P1067">
        <v>6.48</v>
      </c>
      <c r="Q1067">
        <v>4.92</v>
      </c>
      <c r="R1067">
        <v>4.7300000000000004</v>
      </c>
      <c r="S1067">
        <v>-0.1</v>
      </c>
    </row>
    <row r="1068" spans="1:19" x14ac:dyDescent="0.25">
      <c r="A1068">
        <v>33</v>
      </c>
      <c r="B1068" t="s">
        <v>16411</v>
      </c>
      <c r="C1068">
        <v>1</v>
      </c>
      <c r="D1068">
        <v>2</v>
      </c>
      <c r="E1068">
        <v>4.57</v>
      </c>
      <c r="F1068">
        <v>0</v>
      </c>
      <c r="G1068">
        <v>30</v>
      </c>
      <c r="H1068">
        <v>0</v>
      </c>
      <c r="I1068">
        <v>30</v>
      </c>
      <c r="J1068">
        <v>31</v>
      </c>
      <c r="K1068">
        <v>15</v>
      </c>
      <c r="L1068">
        <v>3</v>
      </c>
      <c r="M1068">
        <v>21</v>
      </c>
      <c r="N1068">
        <v>15</v>
      </c>
      <c r="O1068">
        <v>1.53</v>
      </c>
      <c r="P1068">
        <v>6.19</v>
      </c>
      <c r="Q1068">
        <v>4.53</v>
      </c>
      <c r="R1068">
        <v>4.7300000000000004</v>
      </c>
      <c r="S1068">
        <v>-0.1</v>
      </c>
    </row>
    <row r="1069" spans="1:19" x14ac:dyDescent="0.25">
      <c r="A1069">
        <v>4253</v>
      </c>
      <c r="B1069" t="s">
        <v>151</v>
      </c>
      <c r="C1069">
        <v>3</v>
      </c>
      <c r="D1069">
        <v>3</v>
      </c>
      <c r="E1069">
        <v>4.57</v>
      </c>
      <c r="F1069">
        <v>5</v>
      </c>
      <c r="G1069">
        <v>25</v>
      </c>
      <c r="H1069">
        <v>0</v>
      </c>
      <c r="I1069">
        <v>50</v>
      </c>
      <c r="J1069">
        <v>52</v>
      </c>
      <c r="K1069">
        <v>25</v>
      </c>
      <c r="L1069">
        <v>6</v>
      </c>
      <c r="M1069">
        <v>31</v>
      </c>
      <c r="N1069">
        <v>21</v>
      </c>
      <c r="O1069">
        <v>1.45</v>
      </c>
      <c r="P1069">
        <v>5.57</v>
      </c>
      <c r="Q1069">
        <v>3.74</v>
      </c>
      <c r="R1069">
        <v>4.7300000000000004</v>
      </c>
      <c r="S1069">
        <v>-0.1</v>
      </c>
    </row>
    <row r="1070" spans="1:19" x14ac:dyDescent="0.25">
      <c r="A1070">
        <v>3769</v>
      </c>
      <c r="B1070" t="s">
        <v>16410</v>
      </c>
      <c r="C1070">
        <v>2</v>
      </c>
      <c r="D1070">
        <v>1</v>
      </c>
      <c r="E1070">
        <v>4.49</v>
      </c>
      <c r="F1070">
        <v>0</v>
      </c>
      <c r="G1070">
        <v>30</v>
      </c>
      <c r="H1070">
        <v>0</v>
      </c>
      <c r="I1070">
        <v>30</v>
      </c>
      <c r="J1070">
        <v>31</v>
      </c>
      <c r="K1070">
        <v>15</v>
      </c>
      <c r="L1070">
        <v>4</v>
      </c>
      <c r="M1070">
        <v>21</v>
      </c>
      <c r="N1070">
        <v>14</v>
      </c>
      <c r="O1070">
        <v>1.5</v>
      </c>
      <c r="P1070">
        <v>6.3</v>
      </c>
      <c r="Q1070">
        <v>4.26</v>
      </c>
      <c r="R1070">
        <v>4.7300000000000004</v>
      </c>
      <c r="S1070">
        <v>-0.1</v>
      </c>
    </row>
    <row r="1071" spans="1:19" x14ac:dyDescent="0.25">
      <c r="A1071" t="s">
        <v>16408</v>
      </c>
      <c r="B1071" t="s">
        <v>16409</v>
      </c>
      <c r="C1071">
        <v>3</v>
      </c>
      <c r="D1071">
        <v>3</v>
      </c>
      <c r="E1071">
        <v>4.91</v>
      </c>
      <c r="F1071">
        <v>8</v>
      </c>
      <c r="G1071">
        <v>9</v>
      </c>
      <c r="H1071">
        <v>0</v>
      </c>
      <c r="I1071">
        <v>49</v>
      </c>
      <c r="J1071">
        <v>51</v>
      </c>
      <c r="K1071">
        <v>27</v>
      </c>
      <c r="L1071">
        <v>5</v>
      </c>
      <c r="M1071">
        <v>31</v>
      </c>
      <c r="N1071">
        <v>23</v>
      </c>
      <c r="O1071">
        <v>1.51</v>
      </c>
      <c r="P1071">
        <v>5.66</v>
      </c>
      <c r="Q1071">
        <v>4.2</v>
      </c>
      <c r="R1071">
        <v>4.7300000000000004</v>
      </c>
      <c r="S1071">
        <v>0.2</v>
      </c>
    </row>
    <row r="1072" spans="1:19" x14ac:dyDescent="0.25">
      <c r="A1072" t="s">
        <v>16406</v>
      </c>
      <c r="B1072" t="s">
        <v>16407</v>
      </c>
      <c r="C1072">
        <v>3</v>
      </c>
      <c r="D1072">
        <v>3</v>
      </c>
      <c r="E1072">
        <v>4.93</v>
      </c>
      <c r="F1072">
        <v>8</v>
      </c>
      <c r="G1072">
        <v>8</v>
      </c>
      <c r="H1072">
        <v>0</v>
      </c>
      <c r="I1072">
        <v>50</v>
      </c>
      <c r="J1072">
        <v>50</v>
      </c>
      <c r="K1072">
        <v>27</v>
      </c>
      <c r="L1072">
        <v>6</v>
      </c>
      <c r="M1072">
        <v>37</v>
      </c>
      <c r="N1072">
        <v>26</v>
      </c>
      <c r="O1072">
        <v>1.53</v>
      </c>
      <c r="P1072">
        <v>6.6</v>
      </c>
      <c r="Q1072">
        <v>4.72</v>
      </c>
      <c r="R1072">
        <v>4.7300000000000004</v>
      </c>
      <c r="S1072">
        <v>0.3</v>
      </c>
    </row>
    <row r="1073" spans="1:23" x14ac:dyDescent="0.25">
      <c r="A1073">
        <v>4199</v>
      </c>
      <c r="B1073" t="s">
        <v>16405</v>
      </c>
      <c r="C1073">
        <v>2</v>
      </c>
      <c r="D1073">
        <v>1</v>
      </c>
      <c r="E1073">
        <v>4.42</v>
      </c>
      <c r="F1073">
        <v>0</v>
      </c>
      <c r="G1073">
        <v>30</v>
      </c>
      <c r="H1073">
        <v>0</v>
      </c>
      <c r="I1073">
        <v>30</v>
      </c>
      <c r="J1073">
        <v>31</v>
      </c>
      <c r="K1073">
        <v>15</v>
      </c>
      <c r="L1073">
        <v>4</v>
      </c>
      <c r="M1073">
        <v>20</v>
      </c>
      <c r="N1073">
        <v>13</v>
      </c>
      <c r="O1073">
        <v>1.46</v>
      </c>
      <c r="P1073">
        <v>6.12</v>
      </c>
      <c r="Q1073">
        <v>3.82</v>
      </c>
      <c r="R1073">
        <v>4.7300000000000004</v>
      </c>
      <c r="S1073">
        <v>-0.1</v>
      </c>
    </row>
    <row r="1074" spans="1:23" x14ac:dyDescent="0.25">
      <c r="A1074">
        <v>7456</v>
      </c>
      <c r="B1074" t="s">
        <v>1642</v>
      </c>
      <c r="C1074">
        <v>2</v>
      </c>
      <c r="D1074">
        <v>1</v>
      </c>
      <c r="E1074">
        <v>4.47</v>
      </c>
      <c r="F1074">
        <v>0</v>
      </c>
      <c r="G1074">
        <v>30</v>
      </c>
      <c r="H1074">
        <v>0</v>
      </c>
      <c r="I1074">
        <v>30</v>
      </c>
      <c r="J1074">
        <v>32</v>
      </c>
      <c r="K1074">
        <v>15</v>
      </c>
      <c r="L1074">
        <v>4</v>
      </c>
      <c r="M1074">
        <v>18</v>
      </c>
      <c r="N1074">
        <v>11</v>
      </c>
      <c r="O1074">
        <v>1.44</v>
      </c>
      <c r="P1074">
        <v>5.32</v>
      </c>
      <c r="Q1074">
        <v>3.32</v>
      </c>
      <c r="R1074">
        <v>4.7300000000000004</v>
      </c>
      <c r="S1074">
        <v>-0.1</v>
      </c>
    </row>
    <row r="1075" spans="1:23" x14ac:dyDescent="0.25">
      <c r="A1075" t="s">
        <v>16403</v>
      </c>
      <c r="B1075" t="s">
        <v>16404</v>
      </c>
      <c r="C1075">
        <v>3</v>
      </c>
      <c r="D1075">
        <v>3</v>
      </c>
      <c r="E1075">
        <v>4.9000000000000004</v>
      </c>
      <c r="F1075">
        <v>8</v>
      </c>
      <c r="G1075">
        <v>9</v>
      </c>
      <c r="H1075">
        <v>0</v>
      </c>
      <c r="I1075">
        <v>50</v>
      </c>
      <c r="J1075">
        <v>53</v>
      </c>
      <c r="K1075">
        <v>27</v>
      </c>
      <c r="L1075">
        <v>6</v>
      </c>
      <c r="M1075">
        <v>30</v>
      </c>
      <c r="N1075">
        <v>22</v>
      </c>
      <c r="O1075">
        <v>1.49</v>
      </c>
      <c r="P1075">
        <v>5.47</v>
      </c>
      <c r="Q1075">
        <v>3.89</v>
      </c>
      <c r="R1075">
        <v>4.74</v>
      </c>
      <c r="S1075">
        <v>0.2</v>
      </c>
    </row>
    <row r="1076" spans="1:23" x14ac:dyDescent="0.25">
      <c r="A1076" t="s">
        <v>16401</v>
      </c>
      <c r="B1076" t="s">
        <v>16402</v>
      </c>
      <c r="C1076">
        <v>3</v>
      </c>
      <c r="D1076">
        <v>3</v>
      </c>
      <c r="E1076">
        <v>4.9800000000000004</v>
      </c>
      <c r="F1076">
        <v>8</v>
      </c>
      <c r="G1076">
        <v>8</v>
      </c>
      <c r="H1076">
        <v>0</v>
      </c>
      <c r="I1076">
        <v>50</v>
      </c>
      <c r="J1076">
        <v>54</v>
      </c>
      <c r="K1076">
        <v>28</v>
      </c>
      <c r="L1076">
        <v>5</v>
      </c>
      <c r="M1076">
        <v>27</v>
      </c>
      <c r="N1076">
        <v>21</v>
      </c>
      <c r="O1076">
        <v>1.5</v>
      </c>
      <c r="P1076">
        <v>4.88</v>
      </c>
      <c r="Q1076">
        <v>3.81</v>
      </c>
      <c r="R1076">
        <v>4.74</v>
      </c>
      <c r="S1076">
        <v>0.3</v>
      </c>
    </row>
    <row r="1077" spans="1:23" x14ac:dyDescent="0.25">
      <c r="A1077" t="s">
        <v>16399</v>
      </c>
      <c r="B1077" t="s">
        <v>16400</v>
      </c>
      <c r="C1077">
        <v>3</v>
      </c>
      <c r="D1077">
        <v>3</v>
      </c>
      <c r="E1077">
        <v>4.9000000000000004</v>
      </c>
      <c r="F1077">
        <v>7</v>
      </c>
      <c r="G1077">
        <v>12</v>
      </c>
      <c r="H1077">
        <v>0</v>
      </c>
      <c r="I1077">
        <v>47</v>
      </c>
      <c r="J1077">
        <v>50</v>
      </c>
      <c r="K1077">
        <v>26</v>
      </c>
      <c r="L1077">
        <v>5</v>
      </c>
      <c r="M1077">
        <v>26</v>
      </c>
      <c r="N1077">
        <v>19</v>
      </c>
      <c r="O1077">
        <v>1.48</v>
      </c>
      <c r="P1077">
        <v>5.0599999999999996</v>
      </c>
      <c r="Q1077">
        <v>3.67</v>
      </c>
      <c r="R1077">
        <v>4.74</v>
      </c>
      <c r="S1077">
        <v>0</v>
      </c>
    </row>
    <row r="1078" spans="1:23" x14ac:dyDescent="0.25">
      <c r="A1078" t="s">
        <v>16397</v>
      </c>
      <c r="B1078" t="s">
        <v>16398</v>
      </c>
      <c r="C1078">
        <v>3</v>
      </c>
      <c r="D1078">
        <v>3</v>
      </c>
      <c r="E1078">
        <v>4.95</v>
      </c>
      <c r="F1078">
        <v>8</v>
      </c>
      <c r="G1078">
        <v>9</v>
      </c>
      <c r="H1078">
        <v>0</v>
      </c>
      <c r="I1078">
        <v>50</v>
      </c>
      <c r="J1078">
        <v>53</v>
      </c>
      <c r="K1078">
        <v>27</v>
      </c>
      <c r="L1078">
        <v>6</v>
      </c>
      <c r="M1078">
        <v>28</v>
      </c>
      <c r="N1078">
        <v>21</v>
      </c>
      <c r="O1078">
        <v>1.5</v>
      </c>
      <c r="P1078">
        <v>5.16</v>
      </c>
      <c r="Q1078">
        <v>3.87</v>
      </c>
      <c r="R1078">
        <v>4.74</v>
      </c>
      <c r="S1078">
        <v>0.2</v>
      </c>
    </row>
    <row r="1079" spans="1:23" x14ac:dyDescent="0.25">
      <c r="A1079" t="s">
        <v>16395</v>
      </c>
      <c r="B1079" t="s">
        <v>16396</v>
      </c>
      <c r="C1079">
        <v>3</v>
      </c>
      <c r="D1079">
        <v>3</v>
      </c>
      <c r="E1079">
        <v>4.9400000000000004</v>
      </c>
      <c r="F1079">
        <v>8</v>
      </c>
      <c r="G1079">
        <v>8</v>
      </c>
      <c r="H1079">
        <v>0</v>
      </c>
      <c r="I1079">
        <v>50</v>
      </c>
      <c r="J1079">
        <v>54</v>
      </c>
      <c r="K1079">
        <v>27</v>
      </c>
      <c r="L1079">
        <v>6</v>
      </c>
      <c r="M1079">
        <v>28</v>
      </c>
      <c r="N1079">
        <v>19</v>
      </c>
      <c r="O1079">
        <v>1.46</v>
      </c>
      <c r="P1079">
        <v>5.0599999999999996</v>
      </c>
      <c r="Q1079">
        <v>3.34</v>
      </c>
      <c r="R1079">
        <v>4.74</v>
      </c>
      <c r="S1079">
        <v>0.3</v>
      </c>
    </row>
    <row r="1080" spans="1:23" x14ac:dyDescent="0.25">
      <c r="A1080" t="s">
        <v>16394</v>
      </c>
      <c r="B1080" t="s">
        <v>11080</v>
      </c>
      <c r="C1080">
        <v>3</v>
      </c>
      <c r="D1080">
        <v>3</v>
      </c>
      <c r="E1080">
        <v>4.99</v>
      </c>
      <c r="F1080">
        <v>8</v>
      </c>
      <c r="G1080">
        <v>8</v>
      </c>
      <c r="H1080">
        <v>0</v>
      </c>
      <c r="I1080">
        <v>50</v>
      </c>
      <c r="J1080">
        <v>57</v>
      </c>
      <c r="K1080">
        <v>28</v>
      </c>
      <c r="L1080">
        <v>6</v>
      </c>
      <c r="M1080">
        <v>23</v>
      </c>
      <c r="N1080">
        <v>16</v>
      </c>
      <c r="O1080">
        <v>1.45</v>
      </c>
      <c r="P1080">
        <v>4.1500000000000004</v>
      </c>
      <c r="Q1080">
        <v>2.84</v>
      </c>
      <c r="R1080">
        <v>4.74</v>
      </c>
      <c r="S1080">
        <v>0.3</v>
      </c>
    </row>
    <row r="1081" spans="1:23" x14ac:dyDescent="0.25">
      <c r="A1081">
        <v>1141</v>
      </c>
      <c r="B1081" t="s">
        <v>1643</v>
      </c>
      <c r="C1081">
        <v>1</v>
      </c>
      <c r="D1081">
        <v>2</v>
      </c>
      <c r="E1081">
        <v>4.53</v>
      </c>
      <c r="F1081">
        <v>0</v>
      </c>
      <c r="G1081">
        <v>30</v>
      </c>
      <c r="H1081">
        <v>0</v>
      </c>
      <c r="I1081">
        <v>30</v>
      </c>
      <c r="J1081">
        <v>31</v>
      </c>
      <c r="K1081">
        <v>15</v>
      </c>
      <c r="L1081">
        <v>3</v>
      </c>
      <c r="M1081">
        <v>20</v>
      </c>
      <c r="N1081">
        <v>14</v>
      </c>
      <c r="O1081">
        <v>1.5</v>
      </c>
      <c r="P1081">
        <v>6.07</v>
      </c>
      <c r="Q1081">
        <v>4.26</v>
      </c>
      <c r="R1081">
        <v>4.74</v>
      </c>
      <c r="S1081">
        <v>-0.2</v>
      </c>
    </row>
    <row r="1082" spans="1:23" x14ac:dyDescent="0.25">
      <c r="A1082" t="s">
        <v>16392</v>
      </c>
      <c r="B1082" t="s">
        <v>16393</v>
      </c>
      <c r="C1082">
        <v>3</v>
      </c>
      <c r="D1082">
        <v>3</v>
      </c>
      <c r="E1082">
        <v>4.9400000000000004</v>
      </c>
      <c r="F1082">
        <v>8</v>
      </c>
      <c r="G1082">
        <v>9</v>
      </c>
      <c r="H1082">
        <v>0</v>
      </c>
      <c r="I1082">
        <v>50</v>
      </c>
      <c r="J1082">
        <v>53</v>
      </c>
      <c r="K1082">
        <v>27</v>
      </c>
      <c r="L1082">
        <v>6</v>
      </c>
      <c r="M1082">
        <v>29</v>
      </c>
      <c r="N1082">
        <v>21</v>
      </c>
      <c r="O1082">
        <v>1.49</v>
      </c>
      <c r="P1082">
        <v>5.25</v>
      </c>
      <c r="Q1082">
        <v>3.82</v>
      </c>
      <c r="R1082">
        <v>4.74</v>
      </c>
      <c r="S1082">
        <v>0.2</v>
      </c>
    </row>
    <row r="1083" spans="1:23" x14ac:dyDescent="0.25">
      <c r="A1083" t="s">
        <v>16390</v>
      </c>
      <c r="B1083" t="s">
        <v>16391</v>
      </c>
      <c r="C1083">
        <v>3</v>
      </c>
      <c r="D1083">
        <v>3</v>
      </c>
      <c r="E1083">
        <v>4.9400000000000004</v>
      </c>
      <c r="F1083">
        <v>8</v>
      </c>
      <c r="G1083">
        <v>9</v>
      </c>
      <c r="H1083">
        <v>0</v>
      </c>
      <c r="I1083">
        <v>50</v>
      </c>
      <c r="J1083">
        <v>54</v>
      </c>
      <c r="K1083">
        <v>27</v>
      </c>
      <c r="L1083">
        <v>6</v>
      </c>
      <c r="M1083">
        <v>26</v>
      </c>
      <c r="N1083">
        <v>18</v>
      </c>
      <c r="O1083">
        <v>1.47</v>
      </c>
      <c r="P1083">
        <v>4.63</v>
      </c>
      <c r="Q1083">
        <v>3.34</v>
      </c>
      <c r="R1083">
        <v>4.74</v>
      </c>
      <c r="S1083">
        <v>0.2</v>
      </c>
    </row>
    <row r="1084" spans="1:23" x14ac:dyDescent="0.25">
      <c r="A1084" t="s">
        <v>1955</v>
      </c>
      <c r="B1084" t="s">
        <v>1956</v>
      </c>
      <c r="C1084">
        <v>3</v>
      </c>
      <c r="D1084">
        <v>3</v>
      </c>
      <c r="E1084">
        <v>4.93</v>
      </c>
      <c r="F1084">
        <v>8</v>
      </c>
      <c r="G1084">
        <v>9</v>
      </c>
      <c r="H1084">
        <v>0</v>
      </c>
      <c r="I1084">
        <v>49</v>
      </c>
      <c r="J1084">
        <v>55</v>
      </c>
      <c r="K1084">
        <v>27</v>
      </c>
      <c r="L1084">
        <v>6</v>
      </c>
      <c r="M1084">
        <v>23</v>
      </c>
      <c r="N1084">
        <v>16</v>
      </c>
      <c r="O1084">
        <v>1.44</v>
      </c>
      <c r="P1084">
        <v>4.21</v>
      </c>
      <c r="Q1084">
        <v>2.97</v>
      </c>
      <c r="R1084">
        <v>4.74</v>
      </c>
      <c r="S1084">
        <v>0.2</v>
      </c>
    </row>
    <row r="1085" spans="1:23" x14ac:dyDescent="0.25">
      <c r="A1085">
        <v>1936</v>
      </c>
      <c r="B1085" t="s">
        <v>16389</v>
      </c>
      <c r="C1085">
        <v>2</v>
      </c>
      <c r="D1085">
        <v>1</v>
      </c>
      <c r="E1085">
        <v>4.49</v>
      </c>
      <c r="F1085">
        <v>0</v>
      </c>
      <c r="G1085">
        <v>30</v>
      </c>
      <c r="H1085">
        <v>0</v>
      </c>
      <c r="I1085">
        <v>30</v>
      </c>
      <c r="J1085">
        <v>31</v>
      </c>
      <c r="K1085">
        <v>15</v>
      </c>
      <c r="L1085">
        <v>4</v>
      </c>
      <c r="M1085">
        <v>20</v>
      </c>
      <c r="N1085">
        <v>14</v>
      </c>
      <c r="O1085">
        <v>1.49</v>
      </c>
      <c r="P1085">
        <v>6.11</v>
      </c>
      <c r="Q1085">
        <v>4.1500000000000004</v>
      </c>
      <c r="R1085">
        <v>4.74</v>
      </c>
      <c r="S1085">
        <v>-0.2</v>
      </c>
    </row>
    <row r="1086" spans="1:23" x14ac:dyDescent="0.25">
      <c r="A1086">
        <v>2506</v>
      </c>
      <c r="B1086" t="s">
        <v>16388</v>
      </c>
      <c r="C1086">
        <v>2</v>
      </c>
      <c r="D1086">
        <v>2</v>
      </c>
      <c r="E1086">
        <v>4.7300000000000004</v>
      </c>
      <c r="F1086">
        <v>5</v>
      </c>
      <c r="G1086">
        <v>17</v>
      </c>
      <c r="H1086">
        <v>0</v>
      </c>
      <c r="I1086">
        <v>42</v>
      </c>
      <c r="J1086">
        <v>45</v>
      </c>
      <c r="K1086">
        <v>22</v>
      </c>
      <c r="L1086">
        <v>5</v>
      </c>
      <c r="M1086">
        <v>24</v>
      </c>
      <c r="N1086">
        <v>16</v>
      </c>
      <c r="O1086">
        <v>1.46</v>
      </c>
      <c r="P1086">
        <v>5.09</v>
      </c>
      <c r="Q1086">
        <v>3.53</v>
      </c>
      <c r="R1086">
        <v>4.74</v>
      </c>
      <c r="S1086">
        <v>-0.1</v>
      </c>
    </row>
    <row r="1087" spans="1:23" x14ac:dyDescent="0.25">
      <c r="A1087" t="s">
        <v>16386</v>
      </c>
      <c r="B1087" t="s">
        <v>16387</v>
      </c>
      <c r="C1087">
        <v>3</v>
      </c>
      <c r="D1087">
        <v>3</v>
      </c>
      <c r="E1087">
        <v>4.9400000000000004</v>
      </c>
      <c r="F1087">
        <v>8</v>
      </c>
      <c r="G1087">
        <v>8</v>
      </c>
      <c r="H1087">
        <v>0</v>
      </c>
      <c r="I1087">
        <v>50</v>
      </c>
      <c r="J1087">
        <v>54</v>
      </c>
      <c r="K1087">
        <v>27</v>
      </c>
      <c r="L1087">
        <v>6</v>
      </c>
      <c r="M1087">
        <v>29</v>
      </c>
      <c r="N1087">
        <v>20</v>
      </c>
      <c r="O1087">
        <v>1.48</v>
      </c>
      <c r="P1087">
        <v>5.23</v>
      </c>
      <c r="Q1087">
        <v>3.61</v>
      </c>
      <c r="R1087">
        <v>4.74</v>
      </c>
      <c r="S1087">
        <v>0.3</v>
      </c>
    </row>
    <row r="1088" spans="1:23" x14ac:dyDescent="0.25">
      <c r="A1088">
        <v>9557</v>
      </c>
      <c r="B1088" t="s">
        <v>1935</v>
      </c>
      <c r="C1088">
        <v>3</v>
      </c>
      <c r="D1088">
        <v>3</v>
      </c>
      <c r="E1088">
        <v>4.8600000000000003</v>
      </c>
      <c r="F1088">
        <v>8</v>
      </c>
      <c r="G1088">
        <v>8</v>
      </c>
      <c r="H1088">
        <v>0</v>
      </c>
      <c r="I1088">
        <v>50</v>
      </c>
      <c r="J1088">
        <v>53</v>
      </c>
      <c r="K1088">
        <v>27</v>
      </c>
      <c r="L1088">
        <v>6</v>
      </c>
      <c r="M1088">
        <v>30</v>
      </c>
      <c r="N1088">
        <v>19</v>
      </c>
      <c r="O1088">
        <v>1.45</v>
      </c>
      <c r="P1088">
        <v>5.37</v>
      </c>
      <c r="Q1088">
        <v>3.5</v>
      </c>
      <c r="R1088">
        <v>4.74</v>
      </c>
      <c r="S1088">
        <v>0.3</v>
      </c>
      <c r="U1088" s="1">
        <v>-14</v>
      </c>
      <c r="V1088" s="1">
        <v>-14</v>
      </c>
      <c r="W1088" s="1">
        <v>-1</v>
      </c>
    </row>
    <row r="1089" spans="1:23" x14ac:dyDescent="0.25">
      <c r="A1089">
        <v>1791</v>
      </c>
      <c r="B1089" t="s">
        <v>16385</v>
      </c>
      <c r="C1089">
        <v>2</v>
      </c>
      <c r="D1089">
        <v>1</v>
      </c>
      <c r="E1089">
        <v>4.46</v>
      </c>
      <c r="F1089">
        <v>0</v>
      </c>
      <c r="G1089">
        <v>30</v>
      </c>
      <c r="H1089">
        <v>0</v>
      </c>
      <c r="I1089">
        <v>30</v>
      </c>
      <c r="J1089">
        <v>31</v>
      </c>
      <c r="K1089">
        <v>15</v>
      </c>
      <c r="L1089">
        <v>4</v>
      </c>
      <c r="M1089">
        <v>22</v>
      </c>
      <c r="N1089">
        <v>13</v>
      </c>
      <c r="O1089">
        <v>1.47</v>
      </c>
      <c r="P1089">
        <v>6.47</v>
      </c>
      <c r="Q1089">
        <v>4.05</v>
      </c>
      <c r="R1089">
        <v>4.74</v>
      </c>
      <c r="S1089">
        <v>-0.2</v>
      </c>
    </row>
    <row r="1090" spans="1:23" x14ac:dyDescent="0.25">
      <c r="A1090" t="s">
        <v>16383</v>
      </c>
      <c r="B1090" t="s">
        <v>16384</v>
      </c>
      <c r="C1090">
        <v>3</v>
      </c>
      <c r="D1090">
        <v>3</v>
      </c>
      <c r="E1090">
        <v>4.9400000000000004</v>
      </c>
      <c r="F1090">
        <v>8</v>
      </c>
      <c r="G1090">
        <v>8</v>
      </c>
      <c r="H1090">
        <v>0</v>
      </c>
      <c r="I1090">
        <v>50</v>
      </c>
      <c r="J1090">
        <v>54</v>
      </c>
      <c r="K1090">
        <v>27</v>
      </c>
      <c r="L1090">
        <v>6</v>
      </c>
      <c r="M1090">
        <v>28</v>
      </c>
      <c r="N1090">
        <v>21</v>
      </c>
      <c r="O1090">
        <v>1.48</v>
      </c>
      <c r="P1090">
        <v>5.04</v>
      </c>
      <c r="Q1090">
        <v>3.7</v>
      </c>
      <c r="R1090">
        <v>4.74</v>
      </c>
      <c r="S1090">
        <v>0.3</v>
      </c>
    </row>
    <row r="1091" spans="1:23" x14ac:dyDescent="0.25">
      <c r="A1091" t="s">
        <v>16381</v>
      </c>
      <c r="B1091" t="s">
        <v>16382</v>
      </c>
      <c r="C1091">
        <v>7</v>
      </c>
      <c r="D1091">
        <v>8</v>
      </c>
      <c r="E1091">
        <v>4.96</v>
      </c>
      <c r="F1091">
        <v>22</v>
      </c>
      <c r="G1091">
        <v>23</v>
      </c>
      <c r="H1091">
        <v>0</v>
      </c>
      <c r="I1091">
        <v>124</v>
      </c>
      <c r="J1091">
        <v>130</v>
      </c>
      <c r="K1091">
        <v>68</v>
      </c>
      <c r="L1091">
        <v>14</v>
      </c>
      <c r="M1091">
        <v>76</v>
      </c>
      <c r="N1091">
        <v>57</v>
      </c>
      <c r="O1091">
        <v>1.51</v>
      </c>
      <c r="P1091">
        <v>5.5</v>
      </c>
      <c r="Q1091">
        <v>4.17</v>
      </c>
      <c r="R1091">
        <v>4.75</v>
      </c>
      <c r="S1091">
        <v>0.6</v>
      </c>
    </row>
    <row r="1092" spans="1:23" x14ac:dyDescent="0.25">
      <c r="A1092">
        <v>1848</v>
      </c>
      <c r="B1092" t="s">
        <v>16380</v>
      </c>
      <c r="C1092">
        <v>2</v>
      </c>
      <c r="D1092">
        <v>1</v>
      </c>
      <c r="E1092">
        <v>4.4800000000000004</v>
      </c>
      <c r="F1092">
        <v>0</v>
      </c>
      <c r="G1092">
        <v>30</v>
      </c>
      <c r="H1092">
        <v>0</v>
      </c>
      <c r="I1092">
        <v>30</v>
      </c>
      <c r="J1092">
        <v>31</v>
      </c>
      <c r="K1092">
        <v>15</v>
      </c>
      <c r="L1092">
        <v>4</v>
      </c>
      <c r="M1092">
        <v>21</v>
      </c>
      <c r="N1092">
        <v>14</v>
      </c>
      <c r="O1092">
        <v>1.48</v>
      </c>
      <c r="P1092">
        <v>6.19</v>
      </c>
      <c r="Q1092">
        <v>4.0999999999999996</v>
      </c>
      <c r="R1092">
        <v>4.75</v>
      </c>
      <c r="S1092">
        <v>-0.2</v>
      </c>
    </row>
    <row r="1093" spans="1:23" x14ac:dyDescent="0.25">
      <c r="A1093" t="s">
        <v>1854</v>
      </c>
      <c r="B1093" t="s">
        <v>1855</v>
      </c>
      <c r="C1093">
        <v>3</v>
      </c>
      <c r="D1093">
        <v>3</v>
      </c>
      <c r="E1093">
        <v>4.9000000000000004</v>
      </c>
      <c r="F1093">
        <v>8</v>
      </c>
      <c r="G1093">
        <v>8</v>
      </c>
      <c r="H1093">
        <v>0</v>
      </c>
      <c r="I1093">
        <v>50</v>
      </c>
      <c r="J1093">
        <v>55</v>
      </c>
      <c r="K1093">
        <v>27</v>
      </c>
      <c r="L1093">
        <v>7</v>
      </c>
      <c r="M1093">
        <v>27</v>
      </c>
      <c r="N1093">
        <v>15</v>
      </c>
      <c r="O1093">
        <v>1.41</v>
      </c>
      <c r="P1093">
        <v>4.95</v>
      </c>
      <c r="Q1093">
        <v>2.75</v>
      </c>
      <c r="R1093">
        <v>4.75</v>
      </c>
      <c r="S1093">
        <v>0.3</v>
      </c>
    </row>
    <row r="1094" spans="1:23" x14ac:dyDescent="0.25">
      <c r="A1094" t="s">
        <v>16378</v>
      </c>
      <c r="B1094" t="s">
        <v>16379</v>
      </c>
      <c r="C1094">
        <v>3</v>
      </c>
      <c r="D1094">
        <v>3</v>
      </c>
      <c r="E1094">
        <v>4.9400000000000004</v>
      </c>
      <c r="F1094">
        <v>8</v>
      </c>
      <c r="G1094">
        <v>8</v>
      </c>
      <c r="H1094">
        <v>0</v>
      </c>
      <c r="I1094">
        <v>50</v>
      </c>
      <c r="J1094">
        <v>52</v>
      </c>
      <c r="K1094">
        <v>27</v>
      </c>
      <c r="L1094">
        <v>6</v>
      </c>
      <c r="M1094">
        <v>32</v>
      </c>
      <c r="N1094">
        <v>23</v>
      </c>
      <c r="O1094">
        <v>1.51</v>
      </c>
      <c r="P1094">
        <v>5.72</v>
      </c>
      <c r="Q1094">
        <v>4.22</v>
      </c>
      <c r="R1094">
        <v>4.75</v>
      </c>
      <c r="S1094">
        <v>0.3</v>
      </c>
    </row>
    <row r="1095" spans="1:23" x14ac:dyDescent="0.25">
      <c r="A1095" t="s">
        <v>1889</v>
      </c>
      <c r="B1095" t="s">
        <v>1890</v>
      </c>
      <c r="C1095">
        <v>3</v>
      </c>
      <c r="D1095">
        <v>3</v>
      </c>
      <c r="E1095">
        <v>4.9000000000000004</v>
      </c>
      <c r="F1095">
        <v>8</v>
      </c>
      <c r="G1095">
        <v>8</v>
      </c>
      <c r="H1095">
        <v>0</v>
      </c>
      <c r="I1095">
        <v>50</v>
      </c>
      <c r="J1095">
        <v>51</v>
      </c>
      <c r="K1095">
        <v>27</v>
      </c>
      <c r="L1095">
        <v>6</v>
      </c>
      <c r="M1095">
        <v>36</v>
      </c>
      <c r="N1095">
        <v>24</v>
      </c>
      <c r="O1095">
        <v>1.5</v>
      </c>
      <c r="P1095">
        <v>6.53</v>
      </c>
      <c r="Q1095">
        <v>4.4000000000000004</v>
      </c>
      <c r="R1095">
        <v>4.75</v>
      </c>
      <c r="S1095">
        <v>0.3</v>
      </c>
    </row>
    <row r="1096" spans="1:23" x14ac:dyDescent="0.25">
      <c r="A1096" t="s">
        <v>16376</v>
      </c>
      <c r="B1096" t="s">
        <v>16377</v>
      </c>
      <c r="C1096">
        <v>1</v>
      </c>
      <c r="D1096">
        <v>2</v>
      </c>
      <c r="E1096">
        <v>4.99</v>
      </c>
      <c r="F1096">
        <v>0</v>
      </c>
      <c r="G1096">
        <v>30</v>
      </c>
      <c r="H1096">
        <v>0</v>
      </c>
      <c r="I1096">
        <v>30</v>
      </c>
      <c r="J1096">
        <v>31</v>
      </c>
      <c r="K1096">
        <v>17</v>
      </c>
      <c r="L1096">
        <v>3</v>
      </c>
      <c r="M1096">
        <v>20</v>
      </c>
      <c r="N1096">
        <v>15</v>
      </c>
      <c r="O1096">
        <v>1.53</v>
      </c>
      <c r="P1096">
        <v>5.94</v>
      </c>
      <c r="Q1096">
        <v>4.41</v>
      </c>
      <c r="R1096">
        <v>4.75</v>
      </c>
      <c r="S1096">
        <v>-0.2</v>
      </c>
    </row>
    <row r="1097" spans="1:23" x14ac:dyDescent="0.25">
      <c r="A1097">
        <v>5618</v>
      </c>
      <c r="B1097" t="s">
        <v>16375</v>
      </c>
      <c r="C1097">
        <v>1</v>
      </c>
      <c r="D1097">
        <v>2</v>
      </c>
      <c r="E1097">
        <v>4.57</v>
      </c>
      <c r="F1097">
        <v>0</v>
      </c>
      <c r="G1097">
        <v>30</v>
      </c>
      <c r="H1097">
        <v>0</v>
      </c>
      <c r="I1097">
        <v>30</v>
      </c>
      <c r="J1097">
        <v>31</v>
      </c>
      <c r="K1097">
        <v>15</v>
      </c>
      <c r="L1097">
        <v>4</v>
      </c>
      <c r="M1097">
        <v>21</v>
      </c>
      <c r="N1097">
        <v>15</v>
      </c>
      <c r="O1097">
        <v>1.52</v>
      </c>
      <c r="P1097">
        <v>6.22</v>
      </c>
      <c r="Q1097">
        <v>4.38</v>
      </c>
      <c r="R1097">
        <v>4.75</v>
      </c>
      <c r="S1097">
        <v>-0.2</v>
      </c>
    </row>
    <row r="1098" spans="1:23" x14ac:dyDescent="0.25">
      <c r="A1098" t="s">
        <v>16373</v>
      </c>
      <c r="B1098" t="s">
        <v>16374</v>
      </c>
      <c r="C1098">
        <v>3</v>
      </c>
      <c r="D1098">
        <v>3</v>
      </c>
      <c r="E1098">
        <v>4.99</v>
      </c>
      <c r="F1098">
        <v>8</v>
      </c>
      <c r="G1098">
        <v>8</v>
      </c>
      <c r="H1098">
        <v>0</v>
      </c>
      <c r="I1098">
        <v>50</v>
      </c>
      <c r="J1098">
        <v>56</v>
      </c>
      <c r="K1098">
        <v>28</v>
      </c>
      <c r="L1098">
        <v>6</v>
      </c>
      <c r="M1098">
        <v>25</v>
      </c>
      <c r="N1098">
        <v>17</v>
      </c>
      <c r="O1098">
        <v>1.46</v>
      </c>
      <c r="P1098">
        <v>4.5599999999999996</v>
      </c>
      <c r="Q1098">
        <v>3.09</v>
      </c>
      <c r="R1098">
        <v>4.75</v>
      </c>
      <c r="S1098">
        <v>0.3</v>
      </c>
    </row>
    <row r="1099" spans="1:23" x14ac:dyDescent="0.25">
      <c r="A1099" t="s">
        <v>16371</v>
      </c>
      <c r="B1099" t="s">
        <v>16372</v>
      </c>
      <c r="C1099">
        <v>3</v>
      </c>
      <c r="D1099">
        <v>3</v>
      </c>
      <c r="E1099">
        <v>4.99</v>
      </c>
      <c r="F1099">
        <v>8</v>
      </c>
      <c r="G1099">
        <v>10</v>
      </c>
      <c r="H1099">
        <v>0</v>
      </c>
      <c r="I1099">
        <v>49</v>
      </c>
      <c r="J1099">
        <v>53</v>
      </c>
      <c r="K1099">
        <v>27</v>
      </c>
      <c r="L1099">
        <v>5</v>
      </c>
      <c r="M1099">
        <v>24</v>
      </c>
      <c r="N1099">
        <v>19</v>
      </c>
      <c r="O1099">
        <v>1.48</v>
      </c>
      <c r="P1099">
        <v>4.42</v>
      </c>
      <c r="Q1099">
        <v>3.45</v>
      </c>
      <c r="R1099">
        <v>4.75</v>
      </c>
      <c r="S1099">
        <v>0.1</v>
      </c>
    </row>
    <row r="1100" spans="1:23" x14ac:dyDescent="0.25">
      <c r="A1100">
        <v>3847</v>
      </c>
      <c r="B1100" t="s">
        <v>16370</v>
      </c>
      <c r="C1100">
        <v>2</v>
      </c>
      <c r="D1100">
        <v>1</v>
      </c>
      <c r="E1100">
        <v>4.49</v>
      </c>
      <c r="F1100">
        <v>0</v>
      </c>
      <c r="G1100">
        <v>30</v>
      </c>
      <c r="H1100">
        <v>0</v>
      </c>
      <c r="I1100">
        <v>30</v>
      </c>
      <c r="J1100">
        <v>31</v>
      </c>
      <c r="K1100">
        <v>15</v>
      </c>
      <c r="L1100">
        <v>3</v>
      </c>
      <c r="M1100">
        <v>19</v>
      </c>
      <c r="N1100">
        <v>14</v>
      </c>
      <c r="O1100">
        <v>1.49</v>
      </c>
      <c r="P1100">
        <v>5.72</v>
      </c>
      <c r="Q1100">
        <v>4.0999999999999996</v>
      </c>
      <c r="R1100">
        <v>4.75</v>
      </c>
      <c r="S1100">
        <v>-0.2</v>
      </c>
    </row>
    <row r="1101" spans="1:23" x14ac:dyDescent="0.25">
      <c r="A1101" t="s">
        <v>16368</v>
      </c>
      <c r="B1101" t="s">
        <v>16369</v>
      </c>
      <c r="C1101">
        <v>3</v>
      </c>
      <c r="D1101">
        <v>3</v>
      </c>
      <c r="E1101">
        <v>4.9800000000000004</v>
      </c>
      <c r="F1101">
        <v>8</v>
      </c>
      <c r="G1101">
        <v>9</v>
      </c>
      <c r="H1101">
        <v>0</v>
      </c>
      <c r="I1101">
        <v>49</v>
      </c>
      <c r="J1101">
        <v>53</v>
      </c>
      <c r="K1101">
        <v>27</v>
      </c>
      <c r="L1101">
        <v>6</v>
      </c>
      <c r="M1101">
        <v>28</v>
      </c>
      <c r="N1101">
        <v>20</v>
      </c>
      <c r="O1101">
        <v>1.49</v>
      </c>
      <c r="P1101">
        <v>5.19</v>
      </c>
      <c r="Q1101">
        <v>3.69</v>
      </c>
      <c r="R1101">
        <v>4.75</v>
      </c>
      <c r="S1101">
        <v>0.2</v>
      </c>
    </row>
    <row r="1102" spans="1:23" x14ac:dyDescent="0.25">
      <c r="A1102">
        <v>897</v>
      </c>
      <c r="B1102" t="s">
        <v>16367</v>
      </c>
      <c r="C1102">
        <v>1</v>
      </c>
      <c r="D1102">
        <v>2</v>
      </c>
      <c r="E1102">
        <v>4.5999999999999996</v>
      </c>
      <c r="F1102">
        <v>0</v>
      </c>
      <c r="G1102">
        <v>30</v>
      </c>
      <c r="H1102">
        <v>0</v>
      </c>
      <c r="I1102">
        <v>30</v>
      </c>
      <c r="J1102">
        <v>31</v>
      </c>
      <c r="K1102">
        <v>15</v>
      </c>
      <c r="L1102">
        <v>3</v>
      </c>
      <c r="M1102">
        <v>18</v>
      </c>
      <c r="N1102">
        <v>14</v>
      </c>
      <c r="O1102">
        <v>1.52</v>
      </c>
      <c r="P1102">
        <v>5.4</v>
      </c>
      <c r="Q1102">
        <v>4.22</v>
      </c>
      <c r="R1102">
        <v>4.75</v>
      </c>
      <c r="S1102">
        <v>-0.2</v>
      </c>
    </row>
    <row r="1103" spans="1:23" x14ac:dyDescent="0.25">
      <c r="A1103" t="s">
        <v>16365</v>
      </c>
      <c r="B1103" t="s">
        <v>16366</v>
      </c>
      <c r="C1103">
        <v>3</v>
      </c>
      <c r="D1103">
        <v>3</v>
      </c>
      <c r="E1103">
        <v>4.9800000000000004</v>
      </c>
      <c r="F1103">
        <v>8</v>
      </c>
      <c r="G1103">
        <v>9</v>
      </c>
      <c r="H1103">
        <v>0</v>
      </c>
      <c r="I1103">
        <v>49</v>
      </c>
      <c r="J1103">
        <v>51</v>
      </c>
      <c r="K1103">
        <v>27</v>
      </c>
      <c r="L1103">
        <v>5</v>
      </c>
      <c r="M1103">
        <v>32</v>
      </c>
      <c r="N1103">
        <v>25</v>
      </c>
      <c r="O1103">
        <v>1.55</v>
      </c>
      <c r="P1103">
        <v>5.85</v>
      </c>
      <c r="Q1103">
        <v>4.66</v>
      </c>
      <c r="R1103">
        <v>4.75</v>
      </c>
      <c r="S1103">
        <v>0.2</v>
      </c>
    </row>
    <row r="1104" spans="1:23" x14ac:dyDescent="0.25">
      <c r="A1104">
        <v>4359</v>
      </c>
      <c r="B1104" t="s">
        <v>1558</v>
      </c>
      <c r="C1104">
        <v>3</v>
      </c>
      <c r="D1104">
        <v>3</v>
      </c>
      <c r="E1104">
        <v>5.08</v>
      </c>
      <c r="F1104">
        <v>7</v>
      </c>
      <c r="G1104">
        <v>16</v>
      </c>
      <c r="H1104">
        <v>0</v>
      </c>
      <c r="I1104">
        <v>50</v>
      </c>
      <c r="J1104">
        <v>52</v>
      </c>
      <c r="K1104">
        <v>28</v>
      </c>
      <c r="L1104">
        <v>5</v>
      </c>
      <c r="M1104">
        <v>31</v>
      </c>
      <c r="N1104">
        <v>27</v>
      </c>
      <c r="O1104">
        <v>1.59</v>
      </c>
      <c r="P1104">
        <v>5.64</v>
      </c>
      <c r="Q1104">
        <v>4.93</v>
      </c>
      <c r="R1104">
        <v>4.75</v>
      </c>
      <c r="S1104">
        <v>0</v>
      </c>
      <c r="U1104" s="1">
        <v>-18</v>
      </c>
      <c r="V1104" s="1">
        <v>-17</v>
      </c>
      <c r="W1104" s="1">
        <v>-9</v>
      </c>
    </row>
    <row r="1105" spans="1:23" x14ac:dyDescent="0.25">
      <c r="A1105">
        <v>4116</v>
      </c>
      <c r="B1105" t="s">
        <v>16364</v>
      </c>
      <c r="C1105">
        <v>1</v>
      </c>
      <c r="D1105">
        <v>2</v>
      </c>
      <c r="E1105">
        <v>4.59</v>
      </c>
      <c r="F1105">
        <v>0</v>
      </c>
      <c r="G1105">
        <v>30</v>
      </c>
      <c r="H1105">
        <v>0</v>
      </c>
      <c r="I1105">
        <v>30</v>
      </c>
      <c r="J1105">
        <v>31</v>
      </c>
      <c r="K1105">
        <v>15</v>
      </c>
      <c r="L1105">
        <v>3</v>
      </c>
      <c r="M1105">
        <v>20</v>
      </c>
      <c r="N1105">
        <v>15</v>
      </c>
      <c r="O1105">
        <v>1.53</v>
      </c>
      <c r="P1105">
        <v>5.88</v>
      </c>
      <c r="Q1105">
        <v>4.53</v>
      </c>
      <c r="R1105">
        <v>4.75</v>
      </c>
      <c r="S1105">
        <v>-0.2</v>
      </c>
    </row>
    <row r="1106" spans="1:23" x14ac:dyDescent="0.25">
      <c r="A1106" t="s">
        <v>16362</v>
      </c>
      <c r="B1106" t="s">
        <v>16363</v>
      </c>
      <c r="C1106">
        <v>3</v>
      </c>
      <c r="D1106">
        <v>3</v>
      </c>
      <c r="E1106">
        <v>4.9800000000000004</v>
      </c>
      <c r="F1106">
        <v>8</v>
      </c>
      <c r="G1106">
        <v>8</v>
      </c>
      <c r="H1106">
        <v>0</v>
      </c>
      <c r="I1106">
        <v>50</v>
      </c>
      <c r="J1106">
        <v>53</v>
      </c>
      <c r="K1106">
        <v>28</v>
      </c>
      <c r="L1106">
        <v>5</v>
      </c>
      <c r="M1106">
        <v>29</v>
      </c>
      <c r="N1106">
        <v>23</v>
      </c>
      <c r="O1106">
        <v>1.52</v>
      </c>
      <c r="P1106">
        <v>5.18</v>
      </c>
      <c r="Q1106">
        <v>4.0999999999999996</v>
      </c>
      <c r="R1106">
        <v>4.75</v>
      </c>
      <c r="S1106">
        <v>0.3</v>
      </c>
    </row>
    <row r="1107" spans="1:23" x14ac:dyDescent="0.25">
      <c r="A1107">
        <v>8598</v>
      </c>
      <c r="B1107" t="s">
        <v>16361</v>
      </c>
      <c r="C1107">
        <v>2</v>
      </c>
      <c r="D1107">
        <v>1</v>
      </c>
      <c r="E1107">
        <v>4.4400000000000004</v>
      </c>
      <c r="F1107">
        <v>0</v>
      </c>
      <c r="G1107">
        <v>30</v>
      </c>
      <c r="H1107">
        <v>0</v>
      </c>
      <c r="I1107">
        <v>30</v>
      </c>
      <c r="J1107">
        <v>30</v>
      </c>
      <c r="K1107">
        <v>15</v>
      </c>
      <c r="L1107">
        <v>4</v>
      </c>
      <c r="M1107">
        <v>22</v>
      </c>
      <c r="N1107">
        <v>15</v>
      </c>
      <c r="O1107">
        <v>1.49</v>
      </c>
      <c r="P1107">
        <v>6.56</v>
      </c>
      <c r="Q1107">
        <v>4.4000000000000004</v>
      </c>
      <c r="R1107">
        <v>4.76</v>
      </c>
      <c r="S1107">
        <v>-0.2</v>
      </c>
    </row>
    <row r="1108" spans="1:23" x14ac:dyDescent="0.25">
      <c r="A1108" t="s">
        <v>16359</v>
      </c>
      <c r="B1108" t="s">
        <v>16360</v>
      </c>
      <c r="C1108">
        <v>1</v>
      </c>
      <c r="D1108">
        <v>2</v>
      </c>
      <c r="E1108">
        <v>4.58</v>
      </c>
      <c r="F1108">
        <v>0</v>
      </c>
      <c r="G1108">
        <v>30</v>
      </c>
      <c r="H1108">
        <v>0</v>
      </c>
      <c r="I1108">
        <v>30</v>
      </c>
      <c r="J1108">
        <v>32</v>
      </c>
      <c r="K1108">
        <v>15</v>
      </c>
      <c r="L1108">
        <v>3</v>
      </c>
      <c r="M1108">
        <v>17</v>
      </c>
      <c r="N1108">
        <v>14</v>
      </c>
      <c r="O1108">
        <v>1.5</v>
      </c>
      <c r="P1108">
        <v>5</v>
      </c>
      <c r="Q1108">
        <v>4.0599999999999996</v>
      </c>
      <c r="R1108">
        <v>4.76</v>
      </c>
      <c r="S1108">
        <v>-0.2</v>
      </c>
    </row>
    <row r="1109" spans="1:23" x14ac:dyDescent="0.25">
      <c r="A1109" t="s">
        <v>1969</v>
      </c>
      <c r="B1109" t="s">
        <v>1970</v>
      </c>
      <c r="C1109">
        <v>3</v>
      </c>
      <c r="D1109">
        <v>3</v>
      </c>
      <c r="E1109">
        <v>4.95</v>
      </c>
      <c r="F1109">
        <v>8</v>
      </c>
      <c r="G1109">
        <v>8</v>
      </c>
      <c r="H1109">
        <v>0</v>
      </c>
      <c r="I1109">
        <v>50</v>
      </c>
      <c r="J1109">
        <v>54</v>
      </c>
      <c r="K1109">
        <v>27</v>
      </c>
      <c r="L1109">
        <v>6</v>
      </c>
      <c r="M1109">
        <v>30</v>
      </c>
      <c r="N1109">
        <v>20</v>
      </c>
      <c r="O1109">
        <v>1.47</v>
      </c>
      <c r="P1109">
        <v>5.43</v>
      </c>
      <c r="Q1109">
        <v>3.53</v>
      </c>
      <c r="R1109">
        <v>4.76</v>
      </c>
      <c r="S1109">
        <v>0.3</v>
      </c>
    </row>
    <row r="1110" spans="1:23" x14ac:dyDescent="0.25">
      <c r="A1110">
        <v>7952</v>
      </c>
      <c r="B1110" t="s">
        <v>16358</v>
      </c>
      <c r="C1110">
        <v>1</v>
      </c>
      <c r="D1110">
        <v>2</v>
      </c>
      <c r="E1110">
        <v>4.5599999999999996</v>
      </c>
      <c r="F1110">
        <v>0</v>
      </c>
      <c r="G1110">
        <v>30</v>
      </c>
      <c r="H1110">
        <v>0</v>
      </c>
      <c r="I1110">
        <v>30</v>
      </c>
      <c r="J1110">
        <v>32</v>
      </c>
      <c r="K1110">
        <v>15</v>
      </c>
      <c r="L1110">
        <v>4</v>
      </c>
      <c r="M1110">
        <v>20</v>
      </c>
      <c r="N1110">
        <v>12</v>
      </c>
      <c r="O1110">
        <v>1.47</v>
      </c>
      <c r="P1110">
        <v>5.93</v>
      </c>
      <c r="Q1110">
        <v>3.64</v>
      </c>
      <c r="R1110">
        <v>4.76</v>
      </c>
      <c r="S1110">
        <v>-0.2</v>
      </c>
    </row>
    <row r="1111" spans="1:23" x14ac:dyDescent="0.25">
      <c r="A1111">
        <v>4773</v>
      </c>
      <c r="B1111" t="s">
        <v>1749</v>
      </c>
      <c r="C1111">
        <v>2</v>
      </c>
      <c r="D1111">
        <v>1</v>
      </c>
      <c r="E1111">
        <v>4.38</v>
      </c>
      <c r="F1111">
        <v>0</v>
      </c>
      <c r="G1111">
        <v>30</v>
      </c>
      <c r="H1111">
        <v>0</v>
      </c>
      <c r="I1111">
        <v>30</v>
      </c>
      <c r="J1111">
        <v>30</v>
      </c>
      <c r="K1111">
        <v>15</v>
      </c>
      <c r="L1111">
        <v>4</v>
      </c>
      <c r="M1111">
        <v>22</v>
      </c>
      <c r="N1111">
        <v>14</v>
      </c>
      <c r="O1111">
        <v>1.48</v>
      </c>
      <c r="P1111">
        <v>6.64</v>
      </c>
      <c r="Q1111">
        <v>4.2</v>
      </c>
      <c r="R1111">
        <v>4.76</v>
      </c>
      <c r="S1111">
        <v>-0.2</v>
      </c>
    </row>
    <row r="1112" spans="1:23" x14ac:dyDescent="0.25">
      <c r="A1112" t="s">
        <v>16356</v>
      </c>
      <c r="B1112" t="s">
        <v>16357</v>
      </c>
      <c r="C1112">
        <v>3</v>
      </c>
      <c r="D1112">
        <v>3</v>
      </c>
      <c r="E1112">
        <v>5</v>
      </c>
      <c r="F1112">
        <v>7</v>
      </c>
      <c r="G1112">
        <v>12</v>
      </c>
      <c r="H1112">
        <v>0</v>
      </c>
      <c r="I1112">
        <v>47</v>
      </c>
      <c r="J1112">
        <v>52</v>
      </c>
      <c r="K1112">
        <v>26</v>
      </c>
      <c r="L1112">
        <v>6</v>
      </c>
      <c r="M1112">
        <v>22</v>
      </c>
      <c r="N1112">
        <v>16</v>
      </c>
      <c r="O1112">
        <v>1.46</v>
      </c>
      <c r="P1112">
        <v>4.33</v>
      </c>
      <c r="Q1112">
        <v>3.04</v>
      </c>
      <c r="R1112">
        <v>4.76</v>
      </c>
      <c r="S1112">
        <v>0</v>
      </c>
    </row>
    <row r="1113" spans="1:23" x14ac:dyDescent="0.25">
      <c r="A1113" t="s">
        <v>16354</v>
      </c>
      <c r="B1113" t="s">
        <v>16355</v>
      </c>
      <c r="C1113">
        <v>3</v>
      </c>
      <c r="D1113">
        <v>3</v>
      </c>
      <c r="E1113">
        <v>4.9800000000000004</v>
      </c>
      <c r="F1113">
        <v>8</v>
      </c>
      <c r="G1113">
        <v>8</v>
      </c>
      <c r="H1113">
        <v>0</v>
      </c>
      <c r="I1113">
        <v>50</v>
      </c>
      <c r="J1113">
        <v>54</v>
      </c>
      <c r="K1113">
        <v>28</v>
      </c>
      <c r="L1113">
        <v>6</v>
      </c>
      <c r="M1113">
        <v>29</v>
      </c>
      <c r="N1113">
        <v>21</v>
      </c>
      <c r="O1113">
        <v>1.5</v>
      </c>
      <c r="P1113">
        <v>5.18</v>
      </c>
      <c r="Q1113">
        <v>3.85</v>
      </c>
      <c r="R1113">
        <v>4.76</v>
      </c>
      <c r="S1113">
        <v>0.3</v>
      </c>
    </row>
    <row r="1114" spans="1:23" x14ac:dyDescent="0.25">
      <c r="A1114">
        <v>6216</v>
      </c>
      <c r="B1114" t="s">
        <v>1585</v>
      </c>
      <c r="C1114">
        <v>2</v>
      </c>
      <c r="D1114">
        <v>1</v>
      </c>
      <c r="E1114">
        <v>4.4400000000000004</v>
      </c>
      <c r="F1114">
        <v>0</v>
      </c>
      <c r="G1114">
        <v>30</v>
      </c>
      <c r="H1114">
        <v>0</v>
      </c>
      <c r="I1114">
        <v>30</v>
      </c>
      <c r="J1114">
        <v>28</v>
      </c>
      <c r="K1114">
        <v>15</v>
      </c>
      <c r="L1114">
        <v>3</v>
      </c>
      <c r="M1114">
        <v>27</v>
      </c>
      <c r="N1114">
        <v>19</v>
      </c>
      <c r="O1114">
        <v>1.55</v>
      </c>
      <c r="P1114">
        <v>8.06</v>
      </c>
      <c r="Q1114">
        <v>5.62</v>
      </c>
      <c r="R1114">
        <v>4.76</v>
      </c>
      <c r="S1114">
        <v>-0.2</v>
      </c>
    </row>
    <row r="1115" spans="1:23" x14ac:dyDescent="0.25">
      <c r="A1115" t="s">
        <v>16352</v>
      </c>
      <c r="B1115" t="s">
        <v>16353</v>
      </c>
      <c r="C1115">
        <v>3</v>
      </c>
      <c r="D1115">
        <v>3</v>
      </c>
      <c r="E1115">
        <v>4.95</v>
      </c>
      <c r="F1115">
        <v>8</v>
      </c>
      <c r="G1115">
        <v>8</v>
      </c>
      <c r="H1115">
        <v>0</v>
      </c>
      <c r="I1115">
        <v>50</v>
      </c>
      <c r="J1115">
        <v>55</v>
      </c>
      <c r="K1115">
        <v>27</v>
      </c>
      <c r="L1115">
        <v>6</v>
      </c>
      <c r="M1115">
        <v>25</v>
      </c>
      <c r="N1115">
        <v>19</v>
      </c>
      <c r="O1115">
        <v>1.47</v>
      </c>
      <c r="P1115">
        <v>4.5599999999999996</v>
      </c>
      <c r="Q1115">
        <v>3.35</v>
      </c>
      <c r="R1115">
        <v>4.76</v>
      </c>
      <c r="S1115">
        <v>0.3</v>
      </c>
    </row>
    <row r="1116" spans="1:23" x14ac:dyDescent="0.25">
      <c r="A1116" t="s">
        <v>16351</v>
      </c>
      <c r="B1116" t="s">
        <v>2011</v>
      </c>
      <c r="C1116">
        <v>3</v>
      </c>
      <c r="D1116">
        <v>3</v>
      </c>
      <c r="E1116">
        <v>5</v>
      </c>
      <c r="F1116">
        <v>8</v>
      </c>
      <c r="G1116">
        <v>9</v>
      </c>
      <c r="H1116">
        <v>0</v>
      </c>
      <c r="I1116">
        <v>49</v>
      </c>
      <c r="J1116">
        <v>53</v>
      </c>
      <c r="K1116">
        <v>27</v>
      </c>
      <c r="L1116">
        <v>5</v>
      </c>
      <c r="M1116">
        <v>26</v>
      </c>
      <c r="N1116">
        <v>21</v>
      </c>
      <c r="O1116">
        <v>1.5</v>
      </c>
      <c r="P1116">
        <v>4.8</v>
      </c>
      <c r="Q1116">
        <v>3.79</v>
      </c>
      <c r="R1116">
        <v>4.76</v>
      </c>
      <c r="S1116">
        <v>0.2</v>
      </c>
    </row>
    <row r="1117" spans="1:23" x14ac:dyDescent="0.25">
      <c r="A1117">
        <v>338</v>
      </c>
      <c r="B1117" t="s">
        <v>1550</v>
      </c>
      <c r="C1117">
        <v>6</v>
      </c>
      <c r="D1117">
        <v>7</v>
      </c>
      <c r="E1117">
        <v>4.82</v>
      </c>
      <c r="F1117">
        <v>18</v>
      </c>
      <c r="G1117">
        <v>21</v>
      </c>
      <c r="H1117">
        <v>0</v>
      </c>
      <c r="I1117">
        <v>117</v>
      </c>
      <c r="J1117">
        <v>132</v>
      </c>
      <c r="K1117">
        <v>63</v>
      </c>
      <c r="L1117">
        <v>16</v>
      </c>
      <c r="M1117">
        <v>53</v>
      </c>
      <c r="N1117">
        <v>27</v>
      </c>
      <c r="O1117">
        <v>1.35</v>
      </c>
      <c r="P1117">
        <v>4.08</v>
      </c>
      <c r="Q1117">
        <v>2.06</v>
      </c>
      <c r="R1117">
        <v>4.76</v>
      </c>
      <c r="S1117">
        <v>0.4</v>
      </c>
      <c r="U1117" s="1">
        <v>-11</v>
      </c>
      <c r="V1117" s="1">
        <v>-11</v>
      </c>
      <c r="W1117" s="1">
        <v>-4</v>
      </c>
    </row>
    <row r="1118" spans="1:23" x14ac:dyDescent="0.25">
      <c r="A1118" t="s">
        <v>16350</v>
      </c>
      <c r="B1118" t="s">
        <v>12168</v>
      </c>
      <c r="C1118">
        <v>3</v>
      </c>
      <c r="D1118">
        <v>3</v>
      </c>
      <c r="E1118">
        <v>4.83</v>
      </c>
      <c r="F1118">
        <v>8</v>
      </c>
      <c r="G1118">
        <v>8</v>
      </c>
      <c r="H1118">
        <v>0</v>
      </c>
      <c r="I1118">
        <v>50</v>
      </c>
      <c r="J1118">
        <v>53</v>
      </c>
      <c r="K1118">
        <v>27</v>
      </c>
      <c r="L1118">
        <v>7</v>
      </c>
      <c r="M1118">
        <v>30</v>
      </c>
      <c r="N1118">
        <v>18</v>
      </c>
      <c r="O1118">
        <v>1.42</v>
      </c>
      <c r="P1118">
        <v>5.48</v>
      </c>
      <c r="Q1118">
        <v>3.22</v>
      </c>
      <c r="R1118">
        <v>4.76</v>
      </c>
      <c r="S1118">
        <v>0.3</v>
      </c>
    </row>
    <row r="1119" spans="1:23" x14ac:dyDescent="0.25">
      <c r="A1119">
        <v>999</v>
      </c>
      <c r="B1119" t="s">
        <v>16349</v>
      </c>
      <c r="C1119">
        <v>2</v>
      </c>
      <c r="D1119">
        <v>2</v>
      </c>
      <c r="E1119">
        <v>4.8</v>
      </c>
      <c r="F1119">
        <v>5</v>
      </c>
      <c r="G1119">
        <v>18</v>
      </c>
      <c r="H1119">
        <v>0</v>
      </c>
      <c r="I1119">
        <v>41</v>
      </c>
      <c r="J1119">
        <v>45</v>
      </c>
      <c r="K1119">
        <v>22</v>
      </c>
      <c r="L1119">
        <v>5</v>
      </c>
      <c r="M1119">
        <v>21</v>
      </c>
      <c r="N1119">
        <v>15</v>
      </c>
      <c r="O1119">
        <v>1.47</v>
      </c>
      <c r="P1119">
        <v>4.5999999999999996</v>
      </c>
      <c r="Q1119">
        <v>3.33</v>
      </c>
      <c r="R1119">
        <v>4.76</v>
      </c>
      <c r="S1119">
        <v>-0.1</v>
      </c>
    </row>
    <row r="1120" spans="1:23" x14ac:dyDescent="0.25">
      <c r="A1120" t="s">
        <v>16347</v>
      </c>
      <c r="B1120" t="s">
        <v>16348</v>
      </c>
      <c r="C1120">
        <v>3</v>
      </c>
      <c r="D1120">
        <v>3</v>
      </c>
      <c r="E1120">
        <v>4.9800000000000004</v>
      </c>
      <c r="F1120">
        <v>8</v>
      </c>
      <c r="G1120">
        <v>8</v>
      </c>
      <c r="H1120">
        <v>0</v>
      </c>
      <c r="I1120">
        <v>50</v>
      </c>
      <c r="J1120">
        <v>53</v>
      </c>
      <c r="K1120">
        <v>28</v>
      </c>
      <c r="L1120">
        <v>5</v>
      </c>
      <c r="M1120">
        <v>30</v>
      </c>
      <c r="N1120">
        <v>23</v>
      </c>
      <c r="O1120">
        <v>1.51</v>
      </c>
      <c r="P1120">
        <v>5.32</v>
      </c>
      <c r="Q1120">
        <v>4.1100000000000003</v>
      </c>
      <c r="R1120">
        <v>4.76</v>
      </c>
      <c r="S1120">
        <v>0.2</v>
      </c>
    </row>
    <row r="1121" spans="1:23" x14ac:dyDescent="0.25">
      <c r="A1121" t="s">
        <v>16345</v>
      </c>
      <c r="B1121" t="s">
        <v>16346</v>
      </c>
      <c r="C1121">
        <v>3</v>
      </c>
      <c r="D1121">
        <v>3</v>
      </c>
      <c r="E1121">
        <v>4.96</v>
      </c>
      <c r="F1121">
        <v>8</v>
      </c>
      <c r="G1121">
        <v>8</v>
      </c>
      <c r="H1121">
        <v>0</v>
      </c>
      <c r="I1121">
        <v>50</v>
      </c>
      <c r="J1121">
        <v>52</v>
      </c>
      <c r="K1121">
        <v>28</v>
      </c>
      <c r="L1121">
        <v>5</v>
      </c>
      <c r="M1121">
        <v>31</v>
      </c>
      <c r="N1121">
        <v>24</v>
      </c>
      <c r="O1121">
        <v>1.52</v>
      </c>
      <c r="P1121">
        <v>5.55</v>
      </c>
      <c r="Q1121">
        <v>4.29</v>
      </c>
      <c r="R1121">
        <v>4.76</v>
      </c>
      <c r="S1121">
        <v>0.2</v>
      </c>
    </row>
    <row r="1122" spans="1:23" x14ac:dyDescent="0.25">
      <c r="A1122" t="s">
        <v>2130</v>
      </c>
      <c r="B1122" t="s">
        <v>2131</v>
      </c>
      <c r="C1122">
        <v>3</v>
      </c>
      <c r="D1122">
        <v>3</v>
      </c>
      <c r="E1122">
        <v>4.8099999999999996</v>
      </c>
      <c r="F1122">
        <v>8</v>
      </c>
      <c r="G1122">
        <v>10</v>
      </c>
      <c r="H1122">
        <v>0</v>
      </c>
      <c r="I1122">
        <v>49</v>
      </c>
      <c r="J1122">
        <v>48</v>
      </c>
      <c r="K1122">
        <v>26</v>
      </c>
      <c r="L1122">
        <v>5</v>
      </c>
      <c r="M1122">
        <v>39</v>
      </c>
      <c r="N1122">
        <v>27</v>
      </c>
      <c r="O1122">
        <v>1.52</v>
      </c>
      <c r="P1122">
        <v>7.13</v>
      </c>
      <c r="Q1122">
        <v>4.91</v>
      </c>
      <c r="R1122">
        <v>4.76</v>
      </c>
      <c r="S1122">
        <v>0.1</v>
      </c>
    </row>
    <row r="1123" spans="1:23" x14ac:dyDescent="0.25">
      <c r="A1123" t="s">
        <v>2050</v>
      </c>
      <c r="B1123" t="s">
        <v>2051</v>
      </c>
      <c r="C1123">
        <v>3</v>
      </c>
      <c r="D1123">
        <v>3</v>
      </c>
      <c r="E1123">
        <v>4.8899999999999997</v>
      </c>
      <c r="F1123">
        <v>8</v>
      </c>
      <c r="G1123">
        <v>8</v>
      </c>
      <c r="H1123">
        <v>0</v>
      </c>
      <c r="I1123">
        <v>50</v>
      </c>
      <c r="J1123">
        <v>53</v>
      </c>
      <c r="K1123">
        <v>27</v>
      </c>
      <c r="L1123">
        <v>6</v>
      </c>
      <c r="M1123">
        <v>30</v>
      </c>
      <c r="N1123">
        <v>21</v>
      </c>
      <c r="O1123">
        <v>1.47</v>
      </c>
      <c r="P1123">
        <v>5.32</v>
      </c>
      <c r="Q1123">
        <v>3.7</v>
      </c>
      <c r="R1123">
        <v>4.76</v>
      </c>
      <c r="S1123">
        <v>0.2</v>
      </c>
    </row>
    <row r="1124" spans="1:23" x14ac:dyDescent="0.25">
      <c r="A1124">
        <v>7405</v>
      </c>
      <c r="B1124" t="s">
        <v>16344</v>
      </c>
      <c r="C1124">
        <v>1</v>
      </c>
      <c r="D1124">
        <v>2</v>
      </c>
      <c r="E1124">
        <v>4.63</v>
      </c>
      <c r="F1124">
        <v>0</v>
      </c>
      <c r="G1124">
        <v>30</v>
      </c>
      <c r="H1124">
        <v>0</v>
      </c>
      <c r="I1124">
        <v>30</v>
      </c>
      <c r="J1124">
        <v>32</v>
      </c>
      <c r="K1124">
        <v>15</v>
      </c>
      <c r="L1124">
        <v>3</v>
      </c>
      <c r="M1124">
        <v>17</v>
      </c>
      <c r="N1124">
        <v>13</v>
      </c>
      <c r="O1124">
        <v>1.51</v>
      </c>
      <c r="P1124">
        <v>5.14</v>
      </c>
      <c r="Q1124">
        <v>4.0199999999999996</v>
      </c>
      <c r="R1124">
        <v>4.76</v>
      </c>
      <c r="S1124">
        <v>-0.2</v>
      </c>
    </row>
    <row r="1125" spans="1:23" x14ac:dyDescent="0.25">
      <c r="A1125">
        <v>8099</v>
      </c>
      <c r="B1125" t="s">
        <v>2467</v>
      </c>
      <c r="C1125">
        <v>3</v>
      </c>
      <c r="D1125">
        <v>3</v>
      </c>
      <c r="E1125">
        <v>4.91</v>
      </c>
      <c r="F1125">
        <v>8</v>
      </c>
      <c r="G1125">
        <v>8</v>
      </c>
      <c r="H1125">
        <v>0</v>
      </c>
      <c r="I1125">
        <v>50</v>
      </c>
      <c r="J1125">
        <v>55</v>
      </c>
      <c r="K1125">
        <v>27</v>
      </c>
      <c r="L1125">
        <v>6</v>
      </c>
      <c r="M1125">
        <v>24</v>
      </c>
      <c r="N1125">
        <v>15</v>
      </c>
      <c r="O1125">
        <v>1.42</v>
      </c>
      <c r="P1125">
        <v>4.3099999999999996</v>
      </c>
      <c r="Q1125">
        <v>2.76</v>
      </c>
      <c r="R1125">
        <v>4.76</v>
      </c>
      <c r="S1125">
        <v>0.2</v>
      </c>
      <c r="U1125" s="1">
        <v>-15</v>
      </c>
      <c r="V1125" s="1">
        <v>-14</v>
      </c>
      <c r="W1125" s="1">
        <v>-1</v>
      </c>
    </row>
    <row r="1126" spans="1:23" x14ac:dyDescent="0.25">
      <c r="A1126" t="s">
        <v>16342</v>
      </c>
      <c r="B1126" t="s">
        <v>16343</v>
      </c>
      <c r="C1126">
        <v>2</v>
      </c>
      <c r="D1126">
        <v>1</v>
      </c>
      <c r="E1126">
        <v>4.68</v>
      </c>
      <c r="F1126">
        <v>8</v>
      </c>
      <c r="G1126">
        <v>9</v>
      </c>
      <c r="H1126">
        <v>0</v>
      </c>
      <c r="I1126">
        <v>50</v>
      </c>
      <c r="J1126">
        <v>56</v>
      </c>
      <c r="K1126">
        <v>26</v>
      </c>
      <c r="L1126">
        <v>6</v>
      </c>
      <c r="M1126">
        <v>26</v>
      </c>
      <c r="N1126">
        <v>17</v>
      </c>
      <c r="O1126">
        <v>1.46</v>
      </c>
      <c r="P1126">
        <v>4.8</v>
      </c>
      <c r="Q1126">
        <v>3.04</v>
      </c>
      <c r="R1126">
        <v>4.76</v>
      </c>
      <c r="S1126">
        <v>0.2</v>
      </c>
    </row>
    <row r="1127" spans="1:23" x14ac:dyDescent="0.25">
      <c r="A1127" t="s">
        <v>16340</v>
      </c>
      <c r="B1127" t="s">
        <v>16341</v>
      </c>
      <c r="C1127">
        <v>3</v>
      </c>
      <c r="D1127">
        <v>3</v>
      </c>
      <c r="E1127">
        <v>4.95</v>
      </c>
      <c r="F1127">
        <v>8</v>
      </c>
      <c r="G1127">
        <v>9</v>
      </c>
      <c r="H1127">
        <v>0</v>
      </c>
      <c r="I1127">
        <v>50</v>
      </c>
      <c r="J1127">
        <v>51</v>
      </c>
      <c r="K1127">
        <v>27</v>
      </c>
      <c r="L1127">
        <v>6</v>
      </c>
      <c r="M1127">
        <v>33</v>
      </c>
      <c r="N1127">
        <v>24</v>
      </c>
      <c r="O1127">
        <v>1.51</v>
      </c>
      <c r="P1127">
        <v>6.03</v>
      </c>
      <c r="Q1127">
        <v>4.29</v>
      </c>
      <c r="R1127">
        <v>4.7699999999999996</v>
      </c>
      <c r="S1127">
        <v>0.2</v>
      </c>
    </row>
    <row r="1128" spans="1:23" x14ac:dyDescent="0.25">
      <c r="A1128" t="s">
        <v>16338</v>
      </c>
      <c r="B1128" t="s">
        <v>16339</v>
      </c>
      <c r="C1128">
        <v>1</v>
      </c>
      <c r="D1128">
        <v>2</v>
      </c>
      <c r="E1128">
        <v>4.6100000000000003</v>
      </c>
      <c r="F1128">
        <v>0</v>
      </c>
      <c r="G1128">
        <v>30</v>
      </c>
      <c r="H1128">
        <v>0</v>
      </c>
      <c r="I1128">
        <v>30</v>
      </c>
      <c r="J1128">
        <v>32</v>
      </c>
      <c r="K1128">
        <v>15</v>
      </c>
      <c r="L1128">
        <v>3</v>
      </c>
      <c r="M1128">
        <v>16</v>
      </c>
      <c r="N1128">
        <v>13</v>
      </c>
      <c r="O1128">
        <v>1.5</v>
      </c>
      <c r="P1128">
        <v>4.71</v>
      </c>
      <c r="Q1128">
        <v>3.88</v>
      </c>
      <c r="R1128">
        <v>4.7699999999999996</v>
      </c>
      <c r="S1128">
        <v>-0.2</v>
      </c>
    </row>
    <row r="1129" spans="1:23" x14ac:dyDescent="0.25">
      <c r="A1129" t="s">
        <v>16336</v>
      </c>
      <c r="B1129" t="s">
        <v>16337</v>
      </c>
      <c r="C1129">
        <v>3</v>
      </c>
      <c r="D1129">
        <v>3</v>
      </c>
      <c r="E1129">
        <v>4.8499999999999996</v>
      </c>
      <c r="F1129">
        <v>8</v>
      </c>
      <c r="G1129">
        <v>9</v>
      </c>
      <c r="H1129">
        <v>0</v>
      </c>
      <c r="I1129">
        <v>50</v>
      </c>
      <c r="J1129">
        <v>54</v>
      </c>
      <c r="K1129">
        <v>27</v>
      </c>
      <c r="L1129">
        <v>7</v>
      </c>
      <c r="M1129">
        <v>30</v>
      </c>
      <c r="N1129">
        <v>17</v>
      </c>
      <c r="O1129">
        <v>1.42</v>
      </c>
      <c r="P1129">
        <v>5.4</v>
      </c>
      <c r="Q1129">
        <v>3.08</v>
      </c>
      <c r="R1129">
        <v>4.7699999999999996</v>
      </c>
      <c r="S1129">
        <v>0.2</v>
      </c>
    </row>
    <row r="1130" spans="1:23" x14ac:dyDescent="0.25">
      <c r="A1130">
        <v>8479</v>
      </c>
      <c r="B1130" t="s">
        <v>16335</v>
      </c>
      <c r="C1130">
        <v>1</v>
      </c>
      <c r="D1130">
        <v>2</v>
      </c>
      <c r="E1130">
        <v>4.59</v>
      </c>
      <c r="F1130">
        <v>0</v>
      </c>
      <c r="G1130">
        <v>30</v>
      </c>
      <c r="H1130">
        <v>0</v>
      </c>
      <c r="I1130">
        <v>30</v>
      </c>
      <c r="J1130">
        <v>32</v>
      </c>
      <c r="K1130">
        <v>15</v>
      </c>
      <c r="L1130">
        <v>3</v>
      </c>
      <c r="M1130">
        <v>18</v>
      </c>
      <c r="N1130">
        <v>13</v>
      </c>
      <c r="O1130">
        <v>1.5</v>
      </c>
      <c r="P1130">
        <v>5.34</v>
      </c>
      <c r="Q1130">
        <v>3.92</v>
      </c>
      <c r="R1130">
        <v>4.7699999999999996</v>
      </c>
      <c r="S1130">
        <v>-0.2</v>
      </c>
    </row>
    <row r="1131" spans="1:23" x14ac:dyDescent="0.25">
      <c r="A1131">
        <v>7507</v>
      </c>
      <c r="B1131" t="s">
        <v>2134</v>
      </c>
      <c r="C1131">
        <v>3</v>
      </c>
      <c r="D1131">
        <v>3</v>
      </c>
      <c r="E1131">
        <v>4.74</v>
      </c>
      <c r="F1131">
        <v>5</v>
      </c>
      <c r="G1131">
        <v>25</v>
      </c>
      <c r="H1131">
        <v>0</v>
      </c>
      <c r="I1131">
        <v>50</v>
      </c>
      <c r="J1131">
        <v>50</v>
      </c>
      <c r="K1131">
        <v>26</v>
      </c>
      <c r="L1131">
        <v>6</v>
      </c>
      <c r="M1131">
        <v>41</v>
      </c>
      <c r="N1131">
        <v>27</v>
      </c>
      <c r="O1131">
        <v>1.53</v>
      </c>
      <c r="P1131">
        <v>7.36</v>
      </c>
      <c r="Q1131">
        <v>4.84</v>
      </c>
      <c r="R1131">
        <v>4.7699999999999996</v>
      </c>
      <c r="S1131">
        <v>-0.2</v>
      </c>
    </row>
    <row r="1132" spans="1:23" x14ac:dyDescent="0.25">
      <c r="A1132" t="s">
        <v>2137</v>
      </c>
      <c r="B1132" t="s">
        <v>2138</v>
      </c>
      <c r="C1132">
        <v>5</v>
      </c>
      <c r="D1132">
        <v>6</v>
      </c>
      <c r="E1132">
        <v>4.82</v>
      </c>
      <c r="F1132">
        <v>16</v>
      </c>
      <c r="G1132">
        <v>16</v>
      </c>
      <c r="H1132">
        <v>0</v>
      </c>
      <c r="I1132">
        <v>88</v>
      </c>
      <c r="J1132">
        <v>88</v>
      </c>
      <c r="K1132">
        <v>47</v>
      </c>
      <c r="L1132">
        <v>10</v>
      </c>
      <c r="M1132">
        <v>63</v>
      </c>
      <c r="N1132">
        <v>44</v>
      </c>
      <c r="O1132">
        <v>1.5</v>
      </c>
      <c r="P1132">
        <v>6.4</v>
      </c>
      <c r="Q1132">
        <v>4.53</v>
      </c>
      <c r="R1132">
        <v>4.7699999999999996</v>
      </c>
      <c r="S1132">
        <v>0.4</v>
      </c>
    </row>
    <row r="1133" spans="1:23" x14ac:dyDescent="0.25">
      <c r="A1133" t="s">
        <v>16333</v>
      </c>
      <c r="B1133" t="s">
        <v>16334</v>
      </c>
      <c r="C1133">
        <v>3</v>
      </c>
      <c r="D1133">
        <v>3</v>
      </c>
      <c r="E1133">
        <v>4.96</v>
      </c>
      <c r="F1133">
        <v>8</v>
      </c>
      <c r="G1133">
        <v>8</v>
      </c>
      <c r="H1133">
        <v>0</v>
      </c>
      <c r="I1133">
        <v>50</v>
      </c>
      <c r="J1133">
        <v>52</v>
      </c>
      <c r="K1133">
        <v>28</v>
      </c>
      <c r="L1133">
        <v>6</v>
      </c>
      <c r="M1133">
        <v>31</v>
      </c>
      <c r="N1133">
        <v>23</v>
      </c>
      <c r="O1133">
        <v>1.51</v>
      </c>
      <c r="P1133">
        <v>5.59</v>
      </c>
      <c r="Q1133">
        <v>4.18</v>
      </c>
      <c r="R1133">
        <v>4.7699999999999996</v>
      </c>
      <c r="S1133">
        <v>0.2</v>
      </c>
    </row>
    <row r="1134" spans="1:23" x14ac:dyDescent="0.25">
      <c r="A1134">
        <v>3180</v>
      </c>
      <c r="B1134" t="s">
        <v>1607</v>
      </c>
      <c r="C1134">
        <v>1</v>
      </c>
      <c r="D1134">
        <v>2</v>
      </c>
      <c r="E1134">
        <v>4.5599999999999996</v>
      </c>
      <c r="F1134">
        <v>0</v>
      </c>
      <c r="G1134">
        <v>30</v>
      </c>
      <c r="H1134">
        <v>0</v>
      </c>
      <c r="I1134">
        <v>30</v>
      </c>
      <c r="J1134">
        <v>30</v>
      </c>
      <c r="K1134">
        <v>15</v>
      </c>
      <c r="L1134">
        <v>3</v>
      </c>
      <c r="M1134">
        <v>22</v>
      </c>
      <c r="N1134">
        <v>16</v>
      </c>
      <c r="O1134">
        <v>1.53</v>
      </c>
      <c r="P1134">
        <v>6.66</v>
      </c>
      <c r="Q1134">
        <v>4.82</v>
      </c>
      <c r="R1134">
        <v>4.7699999999999996</v>
      </c>
      <c r="S1134">
        <v>-0.2</v>
      </c>
    </row>
    <row r="1135" spans="1:23" x14ac:dyDescent="0.25">
      <c r="A1135" t="s">
        <v>16331</v>
      </c>
      <c r="B1135" t="s">
        <v>16332</v>
      </c>
      <c r="C1135">
        <v>5</v>
      </c>
      <c r="D1135">
        <v>5</v>
      </c>
      <c r="E1135">
        <v>4.96</v>
      </c>
      <c r="F1135">
        <v>15</v>
      </c>
      <c r="G1135">
        <v>15</v>
      </c>
      <c r="H1135">
        <v>0</v>
      </c>
      <c r="I1135">
        <v>74</v>
      </c>
      <c r="J1135">
        <v>78</v>
      </c>
      <c r="K1135">
        <v>41</v>
      </c>
      <c r="L1135">
        <v>8</v>
      </c>
      <c r="M1135">
        <v>44</v>
      </c>
      <c r="N1135">
        <v>33</v>
      </c>
      <c r="O1135">
        <v>1.5</v>
      </c>
      <c r="P1135">
        <v>5.37</v>
      </c>
      <c r="Q1135">
        <v>4.04</v>
      </c>
      <c r="R1135">
        <v>4.7699999999999996</v>
      </c>
      <c r="S1135">
        <v>0.4</v>
      </c>
    </row>
    <row r="1136" spans="1:23" x14ac:dyDescent="0.25">
      <c r="A1136" t="s">
        <v>16329</v>
      </c>
      <c r="B1136" t="s">
        <v>16330</v>
      </c>
      <c r="C1136">
        <v>2</v>
      </c>
      <c r="D1136">
        <v>3</v>
      </c>
      <c r="E1136">
        <v>4.92</v>
      </c>
      <c r="F1136">
        <v>8</v>
      </c>
      <c r="G1136">
        <v>8</v>
      </c>
      <c r="H1136">
        <v>0</v>
      </c>
      <c r="I1136">
        <v>50</v>
      </c>
      <c r="J1136">
        <v>55</v>
      </c>
      <c r="K1136">
        <v>27</v>
      </c>
      <c r="L1136">
        <v>5</v>
      </c>
      <c r="M1136">
        <v>23</v>
      </c>
      <c r="N1136">
        <v>19</v>
      </c>
      <c r="O1136">
        <v>1.48</v>
      </c>
      <c r="P1136">
        <v>4.16</v>
      </c>
      <c r="Q1136">
        <v>3.42</v>
      </c>
      <c r="R1136">
        <v>4.7699999999999996</v>
      </c>
      <c r="S1136">
        <v>0.2</v>
      </c>
    </row>
    <row r="1137" spans="1:23" x14ac:dyDescent="0.25">
      <c r="A1137" t="s">
        <v>16327</v>
      </c>
      <c r="B1137" t="s">
        <v>16328</v>
      </c>
      <c r="C1137">
        <v>3</v>
      </c>
      <c r="D1137">
        <v>3</v>
      </c>
      <c r="E1137">
        <v>4.92</v>
      </c>
      <c r="F1137">
        <v>8</v>
      </c>
      <c r="G1137">
        <v>8</v>
      </c>
      <c r="H1137">
        <v>0</v>
      </c>
      <c r="I1137">
        <v>50</v>
      </c>
      <c r="J1137">
        <v>55</v>
      </c>
      <c r="K1137">
        <v>27</v>
      </c>
      <c r="L1137">
        <v>6</v>
      </c>
      <c r="M1137">
        <v>26</v>
      </c>
      <c r="N1137">
        <v>18</v>
      </c>
      <c r="O1137">
        <v>1.44</v>
      </c>
      <c r="P1137">
        <v>4.59</v>
      </c>
      <c r="Q1137">
        <v>3.15</v>
      </c>
      <c r="R1137">
        <v>4.7699999999999996</v>
      </c>
      <c r="S1137">
        <v>0.2</v>
      </c>
    </row>
    <row r="1138" spans="1:23" x14ac:dyDescent="0.25">
      <c r="A1138">
        <v>3367</v>
      </c>
      <c r="B1138" t="s">
        <v>1779</v>
      </c>
      <c r="C1138">
        <v>1</v>
      </c>
      <c r="D1138">
        <v>2</v>
      </c>
      <c r="E1138">
        <v>4.6100000000000003</v>
      </c>
      <c r="F1138">
        <v>0</v>
      </c>
      <c r="G1138">
        <v>30</v>
      </c>
      <c r="H1138">
        <v>0</v>
      </c>
      <c r="I1138">
        <v>30</v>
      </c>
      <c r="J1138">
        <v>30</v>
      </c>
      <c r="K1138">
        <v>15</v>
      </c>
      <c r="L1138">
        <v>3</v>
      </c>
      <c r="M1138">
        <v>22</v>
      </c>
      <c r="N1138">
        <v>16</v>
      </c>
      <c r="O1138">
        <v>1.54</v>
      </c>
      <c r="P1138">
        <v>6.46</v>
      </c>
      <c r="Q1138">
        <v>4.84</v>
      </c>
      <c r="R1138">
        <v>4.7699999999999996</v>
      </c>
      <c r="S1138">
        <v>-0.2</v>
      </c>
    </row>
    <row r="1139" spans="1:23" x14ac:dyDescent="0.25">
      <c r="A1139" t="s">
        <v>16325</v>
      </c>
      <c r="B1139" t="s">
        <v>16326</v>
      </c>
      <c r="C1139">
        <v>3</v>
      </c>
      <c r="D1139">
        <v>3</v>
      </c>
      <c r="E1139">
        <v>4.95</v>
      </c>
      <c r="F1139">
        <v>8</v>
      </c>
      <c r="G1139">
        <v>8</v>
      </c>
      <c r="H1139">
        <v>0</v>
      </c>
      <c r="I1139">
        <v>50</v>
      </c>
      <c r="J1139">
        <v>54</v>
      </c>
      <c r="K1139">
        <v>28</v>
      </c>
      <c r="L1139">
        <v>6</v>
      </c>
      <c r="M1139">
        <v>29</v>
      </c>
      <c r="N1139">
        <v>20</v>
      </c>
      <c r="O1139">
        <v>1.48</v>
      </c>
      <c r="P1139">
        <v>5.25</v>
      </c>
      <c r="Q1139">
        <v>3.66</v>
      </c>
      <c r="R1139">
        <v>4.7699999999999996</v>
      </c>
      <c r="S1139">
        <v>0.2</v>
      </c>
    </row>
    <row r="1140" spans="1:23" x14ac:dyDescent="0.25">
      <c r="A1140" t="s">
        <v>16324</v>
      </c>
      <c r="B1140" t="s">
        <v>10967</v>
      </c>
      <c r="C1140">
        <v>3</v>
      </c>
      <c r="D1140">
        <v>3</v>
      </c>
      <c r="E1140">
        <v>4.9800000000000004</v>
      </c>
      <c r="F1140">
        <v>8</v>
      </c>
      <c r="G1140">
        <v>9</v>
      </c>
      <c r="H1140">
        <v>0</v>
      </c>
      <c r="I1140">
        <v>50</v>
      </c>
      <c r="J1140">
        <v>51</v>
      </c>
      <c r="K1140">
        <v>27</v>
      </c>
      <c r="L1140">
        <v>5</v>
      </c>
      <c r="M1140">
        <v>32</v>
      </c>
      <c r="N1140">
        <v>24</v>
      </c>
      <c r="O1140">
        <v>1.53</v>
      </c>
      <c r="P1140">
        <v>5.77</v>
      </c>
      <c r="Q1140">
        <v>4.45</v>
      </c>
      <c r="R1140">
        <v>4.78</v>
      </c>
      <c r="S1140">
        <v>0.2</v>
      </c>
    </row>
    <row r="1141" spans="1:23" x14ac:dyDescent="0.25">
      <c r="A1141">
        <v>1457</v>
      </c>
      <c r="B1141" t="s">
        <v>16323</v>
      </c>
      <c r="C1141">
        <v>1</v>
      </c>
      <c r="D1141">
        <v>2</v>
      </c>
      <c r="E1141">
        <v>4.6100000000000003</v>
      </c>
      <c r="F1141">
        <v>0</v>
      </c>
      <c r="G1141">
        <v>30</v>
      </c>
      <c r="H1141">
        <v>0</v>
      </c>
      <c r="I1141">
        <v>30</v>
      </c>
      <c r="J1141">
        <v>31</v>
      </c>
      <c r="K1141">
        <v>15</v>
      </c>
      <c r="L1141">
        <v>4</v>
      </c>
      <c r="M1141">
        <v>19</v>
      </c>
      <c r="N1141">
        <v>14</v>
      </c>
      <c r="O1141">
        <v>1.5</v>
      </c>
      <c r="P1141">
        <v>5.84</v>
      </c>
      <c r="Q1141">
        <v>4.09</v>
      </c>
      <c r="R1141">
        <v>4.78</v>
      </c>
      <c r="S1141">
        <v>-0.2</v>
      </c>
    </row>
    <row r="1142" spans="1:23" x14ac:dyDescent="0.25">
      <c r="A1142">
        <v>4578</v>
      </c>
      <c r="B1142" t="s">
        <v>1879</v>
      </c>
      <c r="C1142">
        <v>3</v>
      </c>
      <c r="D1142">
        <v>3</v>
      </c>
      <c r="E1142">
        <v>4.97</v>
      </c>
      <c r="F1142">
        <v>8</v>
      </c>
      <c r="G1142">
        <v>8</v>
      </c>
      <c r="H1142">
        <v>0</v>
      </c>
      <c r="I1142">
        <v>50</v>
      </c>
      <c r="J1142">
        <v>56</v>
      </c>
      <c r="K1142">
        <v>28</v>
      </c>
      <c r="L1142">
        <v>7</v>
      </c>
      <c r="M1142">
        <v>25</v>
      </c>
      <c r="N1142">
        <v>16</v>
      </c>
      <c r="O1142">
        <v>1.43</v>
      </c>
      <c r="P1142">
        <v>4.49</v>
      </c>
      <c r="Q1142">
        <v>2.85</v>
      </c>
      <c r="R1142">
        <v>4.78</v>
      </c>
      <c r="S1142">
        <v>0.2</v>
      </c>
    </row>
    <row r="1143" spans="1:23" x14ac:dyDescent="0.25">
      <c r="A1143">
        <v>3720</v>
      </c>
      <c r="B1143" t="s">
        <v>16322</v>
      </c>
      <c r="C1143">
        <v>2</v>
      </c>
      <c r="D1143">
        <v>2</v>
      </c>
      <c r="E1143">
        <v>4.8899999999999997</v>
      </c>
      <c r="F1143">
        <v>5</v>
      </c>
      <c r="G1143">
        <v>18</v>
      </c>
      <c r="H1143">
        <v>0</v>
      </c>
      <c r="I1143">
        <v>41</v>
      </c>
      <c r="J1143">
        <v>47</v>
      </c>
      <c r="K1143">
        <v>23</v>
      </c>
      <c r="L1143">
        <v>5</v>
      </c>
      <c r="M1143">
        <v>18</v>
      </c>
      <c r="N1143">
        <v>14</v>
      </c>
      <c r="O1143">
        <v>1.47</v>
      </c>
      <c r="P1143">
        <v>3.99</v>
      </c>
      <c r="Q1143">
        <v>3.08</v>
      </c>
      <c r="R1143">
        <v>4.78</v>
      </c>
      <c r="S1143">
        <v>-0.1</v>
      </c>
    </row>
    <row r="1144" spans="1:23" x14ac:dyDescent="0.25">
      <c r="A1144" t="s">
        <v>16320</v>
      </c>
      <c r="B1144" t="s">
        <v>16321</v>
      </c>
      <c r="C1144">
        <v>3</v>
      </c>
      <c r="D1144">
        <v>3</v>
      </c>
      <c r="E1144">
        <v>4.9800000000000004</v>
      </c>
      <c r="F1144">
        <v>8</v>
      </c>
      <c r="G1144">
        <v>8</v>
      </c>
      <c r="H1144">
        <v>0</v>
      </c>
      <c r="I1144">
        <v>50</v>
      </c>
      <c r="J1144">
        <v>53</v>
      </c>
      <c r="K1144">
        <v>28</v>
      </c>
      <c r="L1144">
        <v>6</v>
      </c>
      <c r="M1144">
        <v>29</v>
      </c>
      <c r="N1144">
        <v>22</v>
      </c>
      <c r="O1144">
        <v>1.5</v>
      </c>
      <c r="P1144">
        <v>5.23</v>
      </c>
      <c r="Q1144">
        <v>3.89</v>
      </c>
      <c r="R1144">
        <v>4.78</v>
      </c>
      <c r="S1144">
        <v>0.2</v>
      </c>
    </row>
    <row r="1145" spans="1:23" x14ac:dyDescent="0.25">
      <c r="A1145" t="s">
        <v>2454</v>
      </c>
      <c r="B1145" t="s">
        <v>2455</v>
      </c>
      <c r="C1145">
        <v>1</v>
      </c>
      <c r="D1145">
        <v>2</v>
      </c>
      <c r="E1145">
        <v>4.51</v>
      </c>
      <c r="F1145">
        <v>0</v>
      </c>
      <c r="G1145">
        <v>30</v>
      </c>
      <c r="H1145">
        <v>0</v>
      </c>
      <c r="I1145">
        <v>30</v>
      </c>
      <c r="J1145">
        <v>30</v>
      </c>
      <c r="K1145">
        <v>15</v>
      </c>
      <c r="L1145">
        <v>4</v>
      </c>
      <c r="M1145">
        <v>22</v>
      </c>
      <c r="N1145">
        <v>15</v>
      </c>
      <c r="O1145">
        <v>1.51</v>
      </c>
      <c r="P1145">
        <v>6.55</v>
      </c>
      <c r="Q1145">
        <v>4.57</v>
      </c>
      <c r="R1145">
        <v>4.78</v>
      </c>
      <c r="S1145">
        <v>-0.2</v>
      </c>
      <c r="U1145" s="1">
        <v>-15</v>
      </c>
      <c r="V1145" s="1">
        <v>-15</v>
      </c>
      <c r="W1145" s="1">
        <v>-7</v>
      </c>
    </row>
    <row r="1146" spans="1:23" x14ac:dyDescent="0.25">
      <c r="A1146">
        <v>5279</v>
      </c>
      <c r="B1146" t="s">
        <v>1515</v>
      </c>
      <c r="C1146">
        <v>7</v>
      </c>
      <c r="D1146">
        <v>8</v>
      </c>
      <c r="E1146">
        <v>4.7300000000000004</v>
      </c>
      <c r="F1146">
        <v>21</v>
      </c>
      <c r="G1146">
        <v>21</v>
      </c>
      <c r="H1146">
        <v>0</v>
      </c>
      <c r="I1146">
        <v>120</v>
      </c>
      <c r="J1146">
        <v>123</v>
      </c>
      <c r="K1146">
        <v>63</v>
      </c>
      <c r="L1146">
        <v>17</v>
      </c>
      <c r="M1146">
        <v>85</v>
      </c>
      <c r="N1146">
        <v>48</v>
      </c>
      <c r="O1146">
        <v>1.43</v>
      </c>
      <c r="P1146">
        <v>6.36</v>
      </c>
      <c r="Q1146">
        <v>3.61</v>
      </c>
      <c r="R1146">
        <v>4.78</v>
      </c>
      <c r="S1146">
        <v>0.6</v>
      </c>
      <c r="U1146" s="1">
        <v>-10</v>
      </c>
      <c r="V1146" s="1">
        <v>-10</v>
      </c>
      <c r="W1146" s="1">
        <v>3</v>
      </c>
    </row>
    <row r="1147" spans="1:23" x14ac:dyDescent="0.25">
      <c r="A1147">
        <v>5360</v>
      </c>
      <c r="B1147" t="s">
        <v>1715</v>
      </c>
      <c r="C1147">
        <v>1</v>
      </c>
      <c r="D1147">
        <v>2</v>
      </c>
      <c r="E1147">
        <v>4.51</v>
      </c>
      <c r="F1147">
        <v>0</v>
      </c>
      <c r="G1147">
        <v>30</v>
      </c>
      <c r="H1147">
        <v>0</v>
      </c>
      <c r="I1147">
        <v>30</v>
      </c>
      <c r="J1147">
        <v>32</v>
      </c>
      <c r="K1147">
        <v>15</v>
      </c>
      <c r="L1147">
        <v>4</v>
      </c>
      <c r="M1147">
        <v>18</v>
      </c>
      <c r="N1147">
        <v>12</v>
      </c>
      <c r="O1147">
        <v>1.45</v>
      </c>
      <c r="P1147">
        <v>5.34</v>
      </c>
      <c r="Q1147">
        <v>3.47</v>
      </c>
      <c r="R1147">
        <v>4.78</v>
      </c>
      <c r="S1147">
        <v>-0.2</v>
      </c>
    </row>
    <row r="1148" spans="1:23" x14ac:dyDescent="0.25">
      <c r="A1148" t="s">
        <v>16318</v>
      </c>
      <c r="B1148" t="s">
        <v>16319</v>
      </c>
      <c r="C1148">
        <v>1</v>
      </c>
      <c r="D1148">
        <v>2</v>
      </c>
      <c r="E1148">
        <v>4.66</v>
      </c>
      <c r="F1148">
        <v>1</v>
      </c>
      <c r="G1148">
        <v>28</v>
      </c>
      <c r="H1148">
        <v>0</v>
      </c>
      <c r="I1148">
        <v>32</v>
      </c>
      <c r="J1148">
        <v>35</v>
      </c>
      <c r="K1148">
        <v>16</v>
      </c>
      <c r="L1148">
        <v>4</v>
      </c>
      <c r="M1148">
        <v>16</v>
      </c>
      <c r="N1148">
        <v>13</v>
      </c>
      <c r="O1148">
        <v>1.49</v>
      </c>
      <c r="P1148">
        <v>4.66</v>
      </c>
      <c r="Q1148">
        <v>3.58</v>
      </c>
      <c r="R1148">
        <v>4.78</v>
      </c>
      <c r="S1148">
        <v>-0.2</v>
      </c>
    </row>
    <row r="1149" spans="1:23" x14ac:dyDescent="0.25">
      <c r="A1149">
        <v>7024</v>
      </c>
      <c r="B1149" t="s">
        <v>1530</v>
      </c>
      <c r="C1149">
        <v>6</v>
      </c>
      <c r="D1149">
        <v>6</v>
      </c>
      <c r="E1149">
        <v>4.66</v>
      </c>
      <c r="F1149">
        <v>18</v>
      </c>
      <c r="G1149">
        <v>19</v>
      </c>
      <c r="H1149">
        <v>0</v>
      </c>
      <c r="I1149">
        <v>106</v>
      </c>
      <c r="J1149">
        <v>110</v>
      </c>
      <c r="K1149">
        <v>55</v>
      </c>
      <c r="L1149">
        <v>15</v>
      </c>
      <c r="M1149">
        <v>74</v>
      </c>
      <c r="N1149">
        <v>39</v>
      </c>
      <c r="O1149">
        <v>1.4</v>
      </c>
      <c r="P1149">
        <v>6.3</v>
      </c>
      <c r="Q1149">
        <v>3.34</v>
      </c>
      <c r="R1149">
        <v>4.78</v>
      </c>
      <c r="S1149">
        <v>0.4</v>
      </c>
      <c r="U1149" s="1">
        <v>-10</v>
      </c>
      <c r="V1149" s="1">
        <v>-10</v>
      </c>
      <c r="W1149" s="1">
        <v>3</v>
      </c>
    </row>
    <row r="1150" spans="1:23" x14ac:dyDescent="0.25">
      <c r="A1150" t="s">
        <v>16317</v>
      </c>
      <c r="B1150" t="s">
        <v>10295</v>
      </c>
      <c r="C1150">
        <v>1</v>
      </c>
      <c r="D1150">
        <v>2</v>
      </c>
      <c r="E1150">
        <v>4.57</v>
      </c>
      <c r="F1150">
        <v>0</v>
      </c>
      <c r="G1150">
        <v>30</v>
      </c>
      <c r="H1150">
        <v>0</v>
      </c>
      <c r="I1150">
        <v>30</v>
      </c>
      <c r="J1150">
        <v>31</v>
      </c>
      <c r="K1150">
        <v>15</v>
      </c>
      <c r="L1150">
        <v>3</v>
      </c>
      <c r="M1150">
        <v>18</v>
      </c>
      <c r="N1150">
        <v>15</v>
      </c>
      <c r="O1150">
        <v>1.52</v>
      </c>
      <c r="P1150">
        <v>5.4</v>
      </c>
      <c r="Q1150">
        <v>4.42</v>
      </c>
      <c r="R1150">
        <v>4.78</v>
      </c>
      <c r="S1150">
        <v>-0.2</v>
      </c>
    </row>
    <row r="1151" spans="1:23" x14ac:dyDescent="0.25">
      <c r="A1151" t="s">
        <v>16315</v>
      </c>
      <c r="B1151" t="s">
        <v>16316</v>
      </c>
      <c r="C1151">
        <v>1</v>
      </c>
      <c r="D1151">
        <v>2</v>
      </c>
      <c r="E1151">
        <v>4.88</v>
      </c>
      <c r="F1151">
        <v>0</v>
      </c>
      <c r="G1151">
        <v>30</v>
      </c>
      <c r="H1151">
        <v>0</v>
      </c>
      <c r="I1151">
        <v>30</v>
      </c>
      <c r="J1151">
        <v>33</v>
      </c>
      <c r="K1151">
        <v>16</v>
      </c>
      <c r="L1151">
        <v>3</v>
      </c>
      <c r="M1151">
        <v>15</v>
      </c>
      <c r="N1151">
        <v>12</v>
      </c>
      <c r="O1151">
        <v>1.49</v>
      </c>
      <c r="P1151">
        <v>4.59</v>
      </c>
      <c r="Q1151">
        <v>3.5</v>
      </c>
      <c r="R1151">
        <v>4.78</v>
      </c>
      <c r="S1151">
        <v>-0.2</v>
      </c>
    </row>
    <row r="1152" spans="1:23" x14ac:dyDescent="0.25">
      <c r="A1152" t="s">
        <v>16313</v>
      </c>
      <c r="B1152" t="s">
        <v>16314</v>
      </c>
      <c r="C1152">
        <v>3</v>
      </c>
      <c r="D1152">
        <v>3</v>
      </c>
      <c r="E1152">
        <v>5.07</v>
      </c>
      <c r="F1152">
        <v>8</v>
      </c>
      <c r="G1152">
        <v>8</v>
      </c>
      <c r="H1152">
        <v>0</v>
      </c>
      <c r="I1152">
        <v>50</v>
      </c>
      <c r="J1152">
        <v>57</v>
      </c>
      <c r="K1152">
        <v>28</v>
      </c>
      <c r="L1152">
        <v>7</v>
      </c>
      <c r="M1152">
        <v>26</v>
      </c>
      <c r="N1152">
        <v>17</v>
      </c>
      <c r="O1152">
        <v>1.47</v>
      </c>
      <c r="P1152">
        <v>4.6500000000000004</v>
      </c>
      <c r="Q1152">
        <v>2.97</v>
      </c>
      <c r="R1152">
        <v>4.78</v>
      </c>
      <c r="S1152">
        <v>0.2</v>
      </c>
    </row>
    <row r="1153" spans="1:23" x14ac:dyDescent="0.25">
      <c r="A1153" t="s">
        <v>16311</v>
      </c>
      <c r="B1153" t="s">
        <v>16312</v>
      </c>
      <c r="C1153">
        <v>2</v>
      </c>
      <c r="D1153">
        <v>3</v>
      </c>
      <c r="E1153">
        <v>4.9800000000000004</v>
      </c>
      <c r="F1153">
        <v>4</v>
      </c>
      <c r="G1153">
        <v>19</v>
      </c>
      <c r="H1153">
        <v>0</v>
      </c>
      <c r="I1153">
        <v>40</v>
      </c>
      <c r="J1153">
        <v>42</v>
      </c>
      <c r="K1153">
        <v>22</v>
      </c>
      <c r="L1153">
        <v>4</v>
      </c>
      <c r="M1153">
        <v>24</v>
      </c>
      <c r="N1153">
        <v>18</v>
      </c>
      <c r="O1153">
        <v>1.51</v>
      </c>
      <c r="P1153">
        <v>5.33</v>
      </c>
      <c r="Q1153">
        <v>4.1500000000000004</v>
      </c>
      <c r="R1153">
        <v>4.79</v>
      </c>
      <c r="S1153">
        <v>-0.1</v>
      </c>
    </row>
    <row r="1154" spans="1:23" x14ac:dyDescent="0.25">
      <c r="A1154" t="s">
        <v>16309</v>
      </c>
      <c r="B1154" t="s">
        <v>16310</v>
      </c>
      <c r="C1154">
        <v>3</v>
      </c>
      <c r="D1154">
        <v>3</v>
      </c>
      <c r="E1154">
        <v>5.04</v>
      </c>
      <c r="F1154">
        <v>8</v>
      </c>
      <c r="G1154">
        <v>8</v>
      </c>
      <c r="H1154">
        <v>0</v>
      </c>
      <c r="I1154">
        <v>50</v>
      </c>
      <c r="J1154">
        <v>55</v>
      </c>
      <c r="K1154">
        <v>28</v>
      </c>
      <c r="L1154">
        <v>6</v>
      </c>
      <c r="M1154">
        <v>25</v>
      </c>
      <c r="N1154">
        <v>20</v>
      </c>
      <c r="O1154">
        <v>1.5</v>
      </c>
      <c r="P1154">
        <v>4.4800000000000004</v>
      </c>
      <c r="Q1154">
        <v>3.57</v>
      </c>
      <c r="R1154">
        <v>4.79</v>
      </c>
      <c r="S1154">
        <v>0.2</v>
      </c>
    </row>
    <row r="1155" spans="1:23" x14ac:dyDescent="0.25">
      <c r="A1155">
        <v>4257</v>
      </c>
      <c r="B1155" t="s">
        <v>1748</v>
      </c>
      <c r="C1155">
        <v>3</v>
      </c>
      <c r="D1155">
        <v>3</v>
      </c>
      <c r="E1155">
        <v>4.66</v>
      </c>
      <c r="F1155">
        <v>5</v>
      </c>
      <c r="G1155">
        <v>25</v>
      </c>
      <c r="H1155">
        <v>0</v>
      </c>
      <c r="I1155">
        <v>50</v>
      </c>
      <c r="J1155">
        <v>54</v>
      </c>
      <c r="K1155">
        <v>26</v>
      </c>
      <c r="L1155">
        <v>7</v>
      </c>
      <c r="M1155">
        <v>29</v>
      </c>
      <c r="N1155">
        <v>15</v>
      </c>
      <c r="O1155">
        <v>1.39</v>
      </c>
      <c r="P1155">
        <v>5.21</v>
      </c>
      <c r="Q1155">
        <v>2.78</v>
      </c>
      <c r="R1155">
        <v>4.79</v>
      </c>
      <c r="S1155">
        <v>-0.2</v>
      </c>
      <c r="U1155" s="1">
        <v>-15</v>
      </c>
      <c r="V1155" s="1">
        <v>-15</v>
      </c>
      <c r="W1155" s="1">
        <v>-7</v>
      </c>
    </row>
    <row r="1156" spans="1:23" x14ac:dyDescent="0.25">
      <c r="A1156" t="s">
        <v>2092</v>
      </c>
      <c r="B1156" t="s">
        <v>2093</v>
      </c>
      <c r="C1156">
        <v>3</v>
      </c>
      <c r="D1156">
        <v>3</v>
      </c>
      <c r="E1156">
        <v>5.03</v>
      </c>
      <c r="F1156">
        <v>8</v>
      </c>
      <c r="G1156">
        <v>10</v>
      </c>
      <c r="H1156">
        <v>0</v>
      </c>
      <c r="I1156">
        <v>49</v>
      </c>
      <c r="J1156">
        <v>48</v>
      </c>
      <c r="K1156">
        <v>27</v>
      </c>
      <c r="L1156">
        <v>5</v>
      </c>
      <c r="M1156">
        <v>37</v>
      </c>
      <c r="N1156">
        <v>29</v>
      </c>
      <c r="O1156">
        <v>1.59</v>
      </c>
      <c r="P1156">
        <v>6.93</v>
      </c>
      <c r="Q1156">
        <v>5.41</v>
      </c>
      <c r="R1156">
        <v>4.79</v>
      </c>
      <c r="S1156">
        <v>0.1</v>
      </c>
    </row>
    <row r="1157" spans="1:23" x14ac:dyDescent="0.25">
      <c r="A1157">
        <v>5354</v>
      </c>
      <c r="B1157" t="s">
        <v>1856</v>
      </c>
      <c r="C1157">
        <v>3</v>
      </c>
      <c r="D1157">
        <v>3</v>
      </c>
      <c r="E1157">
        <v>4.78</v>
      </c>
      <c r="F1157">
        <v>5</v>
      </c>
      <c r="G1157">
        <v>25</v>
      </c>
      <c r="H1157">
        <v>0</v>
      </c>
      <c r="I1157">
        <v>50</v>
      </c>
      <c r="J1157">
        <v>52</v>
      </c>
      <c r="K1157">
        <v>27</v>
      </c>
      <c r="L1157">
        <v>6</v>
      </c>
      <c r="M1157">
        <v>31</v>
      </c>
      <c r="N1157">
        <v>24</v>
      </c>
      <c r="O1157">
        <v>1.51</v>
      </c>
      <c r="P1157">
        <v>5.65</v>
      </c>
      <c r="Q1157">
        <v>4.2300000000000004</v>
      </c>
      <c r="R1157">
        <v>4.79</v>
      </c>
      <c r="S1157">
        <v>-0.2</v>
      </c>
    </row>
    <row r="1158" spans="1:23" x14ac:dyDescent="0.25">
      <c r="A1158">
        <v>5380</v>
      </c>
      <c r="B1158" t="s">
        <v>2011</v>
      </c>
      <c r="C1158">
        <v>1</v>
      </c>
      <c r="D1158">
        <v>2</v>
      </c>
      <c r="E1158">
        <v>4.6399999999999997</v>
      </c>
      <c r="F1158">
        <v>0</v>
      </c>
      <c r="G1158">
        <v>30</v>
      </c>
      <c r="H1158">
        <v>0</v>
      </c>
      <c r="I1158">
        <v>30</v>
      </c>
      <c r="J1158">
        <v>31</v>
      </c>
      <c r="K1158">
        <v>15</v>
      </c>
      <c r="L1158">
        <v>3</v>
      </c>
      <c r="M1158">
        <v>20</v>
      </c>
      <c r="N1158">
        <v>15</v>
      </c>
      <c r="O1158">
        <v>1.54</v>
      </c>
      <c r="P1158">
        <v>5.92</v>
      </c>
      <c r="Q1158">
        <v>4.57</v>
      </c>
      <c r="R1158">
        <v>4.79</v>
      </c>
      <c r="S1158">
        <v>-0.2</v>
      </c>
    </row>
    <row r="1159" spans="1:23" x14ac:dyDescent="0.25">
      <c r="A1159">
        <v>3425</v>
      </c>
      <c r="B1159" t="s">
        <v>1912</v>
      </c>
      <c r="C1159">
        <v>2</v>
      </c>
      <c r="D1159">
        <v>2</v>
      </c>
      <c r="E1159">
        <v>4.75</v>
      </c>
      <c r="F1159">
        <v>5</v>
      </c>
      <c r="G1159">
        <v>16</v>
      </c>
      <c r="H1159">
        <v>0</v>
      </c>
      <c r="I1159">
        <v>43</v>
      </c>
      <c r="J1159">
        <v>46</v>
      </c>
      <c r="K1159">
        <v>23</v>
      </c>
      <c r="L1159">
        <v>5</v>
      </c>
      <c r="M1159">
        <v>25</v>
      </c>
      <c r="N1159">
        <v>17</v>
      </c>
      <c r="O1159">
        <v>1.47</v>
      </c>
      <c r="P1159">
        <v>5.32</v>
      </c>
      <c r="Q1159">
        <v>3.63</v>
      </c>
      <c r="R1159">
        <v>4.79</v>
      </c>
      <c r="S1159">
        <v>-0.1</v>
      </c>
    </row>
    <row r="1160" spans="1:23" x14ac:dyDescent="0.25">
      <c r="A1160" t="s">
        <v>16307</v>
      </c>
      <c r="B1160" t="s">
        <v>16308</v>
      </c>
      <c r="C1160">
        <v>3</v>
      </c>
      <c r="D1160">
        <v>3</v>
      </c>
      <c r="E1160">
        <v>5</v>
      </c>
      <c r="F1160">
        <v>8</v>
      </c>
      <c r="G1160">
        <v>8</v>
      </c>
      <c r="H1160">
        <v>0</v>
      </c>
      <c r="I1160">
        <v>50</v>
      </c>
      <c r="J1160">
        <v>55</v>
      </c>
      <c r="K1160">
        <v>28</v>
      </c>
      <c r="L1160">
        <v>6</v>
      </c>
      <c r="M1160">
        <v>27</v>
      </c>
      <c r="N1160">
        <v>19</v>
      </c>
      <c r="O1160">
        <v>1.49</v>
      </c>
      <c r="P1160">
        <v>4.84</v>
      </c>
      <c r="Q1160">
        <v>3.45</v>
      </c>
      <c r="R1160">
        <v>4.79</v>
      </c>
      <c r="S1160">
        <v>0.2</v>
      </c>
    </row>
    <row r="1161" spans="1:23" x14ac:dyDescent="0.25">
      <c r="A1161" t="s">
        <v>16305</v>
      </c>
      <c r="B1161" t="s">
        <v>16306</v>
      </c>
      <c r="C1161">
        <v>3</v>
      </c>
      <c r="D1161">
        <v>3</v>
      </c>
      <c r="E1161">
        <v>4.92</v>
      </c>
      <c r="F1161">
        <v>8</v>
      </c>
      <c r="G1161">
        <v>8</v>
      </c>
      <c r="H1161">
        <v>0</v>
      </c>
      <c r="I1161">
        <v>50</v>
      </c>
      <c r="J1161">
        <v>53</v>
      </c>
      <c r="K1161">
        <v>27</v>
      </c>
      <c r="L1161">
        <v>6</v>
      </c>
      <c r="M1161">
        <v>30</v>
      </c>
      <c r="N1161">
        <v>22</v>
      </c>
      <c r="O1161">
        <v>1.48</v>
      </c>
      <c r="P1161">
        <v>5.33</v>
      </c>
      <c r="Q1161">
        <v>3.88</v>
      </c>
      <c r="R1161">
        <v>4.79</v>
      </c>
      <c r="S1161">
        <v>0.2</v>
      </c>
    </row>
    <row r="1162" spans="1:23" x14ac:dyDescent="0.25">
      <c r="A1162" t="s">
        <v>16303</v>
      </c>
      <c r="B1162" t="s">
        <v>16304</v>
      </c>
      <c r="C1162">
        <v>3</v>
      </c>
      <c r="D1162">
        <v>3</v>
      </c>
      <c r="E1162">
        <v>4.97</v>
      </c>
      <c r="F1162">
        <v>8</v>
      </c>
      <c r="G1162">
        <v>10</v>
      </c>
      <c r="H1162">
        <v>0</v>
      </c>
      <c r="I1162">
        <v>48</v>
      </c>
      <c r="J1162">
        <v>52</v>
      </c>
      <c r="K1162">
        <v>27</v>
      </c>
      <c r="L1162">
        <v>6</v>
      </c>
      <c r="M1162">
        <v>28</v>
      </c>
      <c r="N1162">
        <v>20</v>
      </c>
      <c r="O1162">
        <v>1.49</v>
      </c>
      <c r="P1162">
        <v>5.16</v>
      </c>
      <c r="Q1162">
        <v>3.67</v>
      </c>
      <c r="R1162">
        <v>4.79</v>
      </c>
      <c r="S1162">
        <v>0.1</v>
      </c>
    </row>
    <row r="1163" spans="1:23" x14ac:dyDescent="0.25">
      <c r="A1163">
        <v>8796</v>
      </c>
      <c r="B1163" t="s">
        <v>16302</v>
      </c>
      <c r="C1163">
        <v>2</v>
      </c>
      <c r="D1163">
        <v>3</v>
      </c>
      <c r="E1163">
        <v>5.0199999999999996</v>
      </c>
      <c r="F1163">
        <v>8</v>
      </c>
      <c r="G1163">
        <v>8</v>
      </c>
      <c r="H1163">
        <v>0</v>
      </c>
      <c r="I1163">
        <v>50</v>
      </c>
      <c r="J1163">
        <v>54</v>
      </c>
      <c r="K1163">
        <v>28</v>
      </c>
      <c r="L1163">
        <v>6</v>
      </c>
      <c r="M1163">
        <v>26</v>
      </c>
      <c r="N1163">
        <v>21</v>
      </c>
      <c r="O1163">
        <v>1.5</v>
      </c>
      <c r="P1163">
        <v>4.7699999999999996</v>
      </c>
      <c r="Q1163">
        <v>3.78</v>
      </c>
      <c r="R1163">
        <v>4.79</v>
      </c>
      <c r="S1163">
        <v>0.2</v>
      </c>
    </row>
    <row r="1164" spans="1:23" x14ac:dyDescent="0.25">
      <c r="A1164" t="s">
        <v>16300</v>
      </c>
      <c r="B1164" t="s">
        <v>16301</v>
      </c>
      <c r="C1164">
        <v>2</v>
      </c>
      <c r="D1164">
        <v>3</v>
      </c>
      <c r="E1164">
        <v>5.0199999999999996</v>
      </c>
      <c r="F1164">
        <v>4</v>
      </c>
      <c r="G1164">
        <v>21</v>
      </c>
      <c r="H1164">
        <v>0</v>
      </c>
      <c r="I1164">
        <v>38</v>
      </c>
      <c r="J1164">
        <v>43</v>
      </c>
      <c r="K1164">
        <v>21</v>
      </c>
      <c r="L1164">
        <v>5</v>
      </c>
      <c r="M1164">
        <v>19</v>
      </c>
      <c r="N1164">
        <v>13</v>
      </c>
      <c r="O1164">
        <v>1.47</v>
      </c>
      <c r="P1164">
        <v>4.37</v>
      </c>
      <c r="Q1164">
        <v>3.15</v>
      </c>
      <c r="R1164">
        <v>4.79</v>
      </c>
      <c r="S1164">
        <v>-0.1</v>
      </c>
    </row>
    <row r="1165" spans="1:23" x14ac:dyDescent="0.25">
      <c r="A1165" t="s">
        <v>16298</v>
      </c>
      <c r="B1165" t="s">
        <v>16299</v>
      </c>
      <c r="C1165">
        <v>3</v>
      </c>
      <c r="D1165">
        <v>3</v>
      </c>
      <c r="E1165">
        <v>4.99</v>
      </c>
      <c r="F1165">
        <v>8</v>
      </c>
      <c r="G1165">
        <v>8</v>
      </c>
      <c r="H1165">
        <v>0</v>
      </c>
      <c r="I1165">
        <v>50</v>
      </c>
      <c r="J1165">
        <v>53</v>
      </c>
      <c r="K1165">
        <v>28</v>
      </c>
      <c r="L1165">
        <v>6</v>
      </c>
      <c r="M1165">
        <v>29</v>
      </c>
      <c r="N1165">
        <v>22</v>
      </c>
      <c r="O1165">
        <v>1.51</v>
      </c>
      <c r="P1165">
        <v>5.27</v>
      </c>
      <c r="Q1165">
        <v>4.03</v>
      </c>
      <c r="R1165">
        <v>4.79</v>
      </c>
      <c r="S1165">
        <v>0.2</v>
      </c>
    </row>
    <row r="1166" spans="1:23" x14ac:dyDescent="0.25">
      <c r="A1166" t="s">
        <v>16296</v>
      </c>
      <c r="B1166" t="s">
        <v>16297</v>
      </c>
      <c r="C1166">
        <v>7</v>
      </c>
      <c r="D1166">
        <v>8</v>
      </c>
      <c r="E1166">
        <v>4.99</v>
      </c>
      <c r="F1166">
        <v>22</v>
      </c>
      <c r="G1166">
        <v>23</v>
      </c>
      <c r="H1166">
        <v>0</v>
      </c>
      <c r="I1166">
        <v>124</v>
      </c>
      <c r="J1166">
        <v>135</v>
      </c>
      <c r="K1166">
        <v>69</v>
      </c>
      <c r="L1166">
        <v>15</v>
      </c>
      <c r="M1166">
        <v>67</v>
      </c>
      <c r="N1166">
        <v>49</v>
      </c>
      <c r="O1166">
        <v>1.49</v>
      </c>
      <c r="P1166">
        <v>4.8899999999999997</v>
      </c>
      <c r="Q1166">
        <v>3.57</v>
      </c>
      <c r="R1166">
        <v>4.79</v>
      </c>
      <c r="S1166">
        <v>0.5</v>
      </c>
    </row>
    <row r="1167" spans="1:23" x14ac:dyDescent="0.25">
      <c r="A1167">
        <v>7334</v>
      </c>
      <c r="B1167" t="s">
        <v>1704</v>
      </c>
      <c r="C1167">
        <v>1</v>
      </c>
      <c r="D1167">
        <v>2</v>
      </c>
      <c r="E1167">
        <v>4.68</v>
      </c>
      <c r="F1167">
        <v>0</v>
      </c>
      <c r="G1167">
        <v>30</v>
      </c>
      <c r="H1167">
        <v>0</v>
      </c>
      <c r="I1167">
        <v>30</v>
      </c>
      <c r="J1167">
        <v>30</v>
      </c>
      <c r="K1167">
        <v>16</v>
      </c>
      <c r="L1167">
        <v>3</v>
      </c>
      <c r="M1167">
        <v>21</v>
      </c>
      <c r="N1167">
        <v>17</v>
      </c>
      <c r="O1167">
        <v>1.57</v>
      </c>
      <c r="P1167">
        <v>6.4</v>
      </c>
      <c r="Q1167">
        <v>5.15</v>
      </c>
      <c r="R1167">
        <v>4.79</v>
      </c>
      <c r="S1167">
        <v>-0.2</v>
      </c>
    </row>
    <row r="1168" spans="1:23" x14ac:dyDescent="0.25">
      <c r="A1168" t="s">
        <v>16294</v>
      </c>
      <c r="B1168" t="s">
        <v>16295</v>
      </c>
      <c r="C1168">
        <v>3</v>
      </c>
      <c r="D1168">
        <v>3</v>
      </c>
      <c r="E1168">
        <v>5</v>
      </c>
      <c r="F1168">
        <v>8</v>
      </c>
      <c r="G1168">
        <v>8</v>
      </c>
      <c r="H1168">
        <v>0</v>
      </c>
      <c r="I1168">
        <v>50</v>
      </c>
      <c r="J1168">
        <v>53</v>
      </c>
      <c r="K1168">
        <v>28</v>
      </c>
      <c r="L1168">
        <v>6</v>
      </c>
      <c r="M1168">
        <v>28</v>
      </c>
      <c r="N1168">
        <v>22</v>
      </c>
      <c r="O1168">
        <v>1.5</v>
      </c>
      <c r="P1168">
        <v>5.07</v>
      </c>
      <c r="Q1168">
        <v>3.95</v>
      </c>
      <c r="R1168">
        <v>4.79</v>
      </c>
      <c r="S1168">
        <v>0.2</v>
      </c>
    </row>
    <row r="1169" spans="1:24" x14ac:dyDescent="0.25">
      <c r="A1169" t="s">
        <v>16292</v>
      </c>
      <c r="B1169" t="s">
        <v>16293</v>
      </c>
      <c r="C1169">
        <v>1</v>
      </c>
      <c r="D1169">
        <v>2</v>
      </c>
      <c r="E1169">
        <v>5</v>
      </c>
      <c r="F1169">
        <v>0</v>
      </c>
      <c r="G1169">
        <v>30</v>
      </c>
      <c r="H1169">
        <v>0</v>
      </c>
      <c r="I1169">
        <v>30</v>
      </c>
      <c r="J1169">
        <v>32</v>
      </c>
      <c r="K1169">
        <v>17</v>
      </c>
      <c r="L1169">
        <v>3</v>
      </c>
      <c r="M1169">
        <v>19</v>
      </c>
      <c r="N1169">
        <v>14</v>
      </c>
      <c r="O1169">
        <v>1.52</v>
      </c>
      <c r="P1169">
        <v>5.58</v>
      </c>
      <c r="Q1169">
        <v>4.1399999999999997</v>
      </c>
      <c r="R1169">
        <v>4.8</v>
      </c>
      <c r="S1169">
        <v>-0.2</v>
      </c>
    </row>
    <row r="1170" spans="1:24" x14ac:dyDescent="0.25">
      <c r="A1170" t="s">
        <v>16290</v>
      </c>
      <c r="B1170" t="s">
        <v>16291</v>
      </c>
      <c r="C1170">
        <v>3</v>
      </c>
      <c r="D1170">
        <v>3</v>
      </c>
      <c r="E1170">
        <v>5.03</v>
      </c>
      <c r="F1170">
        <v>8</v>
      </c>
      <c r="G1170">
        <v>8</v>
      </c>
      <c r="H1170">
        <v>0</v>
      </c>
      <c r="I1170">
        <v>50</v>
      </c>
      <c r="J1170">
        <v>56</v>
      </c>
      <c r="K1170">
        <v>28</v>
      </c>
      <c r="L1170">
        <v>6</v>
      </c>
      <c r="M1170">
        <v>24</v>
      </c>
      <c r="N1170">
        <v>17</v>
      </c>
      <c r="O1170">
        <v>1.46</v>
      </c>
      <c r="P1170">
        <v>4.3899999999999997</v>
      </c>
      <c r="Q1170">
        <v>3.11</v>
      </c>
      <c r="R1170">
        <v>4.8</v>
      </c>
      <c r="S1170">
        <v>0.2</v>
      </c>
    </row>
    <row r="1171" spans="1:24" x14ac:dyDescent="0.25">
      <c r="A1171" t="s">
        <v>16288</v>
      </c>
      <c r="B1171" t="s">
        <v>16289</v>
      </c>
      <c r="C1171">
        <v>3</v>
      </c>
      <c r="D1171">
        <v>3</v>
      </c>
      <c r="E1171">
        <v>4.96</v>
      </c>
      <c r="F1171">
        <v>8</v>
      </c>
      <c r="G1171">
        <v>10</v>
      </c>
      <c r="H1171">
        <v>0</v>
      </c>
      <c r="I1171">
        <v>49</v>
      </c>
      <c r="J1171">
        <v>52</v>
      </c>
      <c r="K1171">
        <v>27</v>
      </c>
      <c r="L1171">
        <v>6</v>
      </c>
      <c r="M1171">
        <v>30</v>
      </c>
      <c r="N1171">
        <v>22</v>
      </c>
      <c r="O1171">
        <v>1.5</v>
      </c>
      <c r="P1171">
        <v>5.57</v>
      </c>
      <c r="Q1171">
        <v>4.05</v>
      </c>
      <c r="R1171">
        <v>4.8</v>
      </c>
      <c r="S1171">
        <v>0.1</v>
      </c>
    </row>
    <row r="1172" spans="1:24" x14ac:dyDescent="0.25">
      <c r="A1172" t="s">
        <v>16286</v>
      </c>
      <c r="B1172" t="s">
        <v>16287</v>
      </c>
      <c r="C1172">
        <v>3</v>
      </c>
      <c r="D1172">
        <v>3</v>
      </c>
      <c r="E1172">
        <v>4.97</v>
      </c>
      <c r="F1172">
        <v>8</v>
      </c>
      <c r="G1172">
        <v>9</v>
      </c>
      <c r="H1172">
        <v>0</v>
      </c>
      <c r="I1172">
        <v>49</v>
      </c>
      <c r="J1172">
        <v>51</v>
      </c>
      <c r="K1172">
        <v>27</v>
      </c>
      <c r="L1172">
        <v>5</v>
      </c>
      <c r="M1172">
        <v>31</v>
      </c>
      <c r="N1172">
        <v>24</v>
      </c>
      <c r="O1172">
        <v>1.52</v>
      </c>
      <c r="P1172">
        <v>5.65</v>
      </c>
      <c r="Q1172">
        <v>4.3600000000000003</v>
      </c>
      <c r="R1172">
        <v>4.8</v>
      </c>
      <c r="S1172">
        <v>0.2</v>
      </c>
    </row>
    <row r="1173" spans="1:24" x14ac:dyDescent="0.25">
      <c r="A1173">
        <v>7206</v>
      </c>
      <c r="B1173" t="s">
        <v>16285</v>
      </c>
      <c r="C1173">
        <v>1</v>
      </c>
      <c r="D1173">
        <v>2</v>
      </c>
      <c r="E1173">
        <v>4.6100000000000003</v>
      </c>
      <c r="F1173">
        <v>0</v>
      </c>
      <c r="G1173">
        <v>30</v>
      </c>
      <c r="H1173">
        <v>0</v>
      </c>
      <c r="I1173">
        <v>30</v>
      </c>
      <c r="J1173">
        <v>31</v>
      </c>
      <c r="K1173">
        <v>15</v>
      </c>
      <c r="L1173">
        <v>3</v>
      </c>
      <c r="M1173">
        <v>19</v>
      </c>
      <c r="N1173">
        <v>14</v>
      </c>
      <c r="O1173">
        <v>1.51</v>
      </c>
      <c r="P1173">
        <v>5.85</v>
      </c>
      <c r="Q1173">
        <v>4.28</v>
      </c>
      <c r="R1173">
        <v>4.8</v>
      </c>
      <c r="S1173">
        <v>-0.2</v>
      </c>
    </row>
    <row r="1174" spans="1:24" x14ac:dyDescent="0.25">
      <c r="A1174">
        <v>410</v>
      </c>
      <c r="B1174" t="s">
        <v>16284</v>
      </c>
      <c r="C1174">
        <v>1</v>
      </c>
      <c r="D1174">
        <v>2</v>
      </c>
      <c r="E1174">
        <v>4.6399999999999997</v>
      </c>
      <c r="F1174">
        <v>0</v>
      </c>
      <c r="G1174">
        <v>30</v>
      </c>
      <c r="H1174">
        <v>0</v>
      </c>
      <c r="I1174">
        <v>30</v>
      </c>
      <c r="J1174">
        <v>32</v>
      </c>
      <c r="K1174">
        <v>15</v>
      </c>
      <c r="L1174">
        <v>4</v>
      </c>
      <c r="M1174">
        <v>18</v>
      </c>
      <c r="N1174">
        <v>14</v>
      </c>
      <c r="O1174">
        <v>1.52</v>
      </c>
      <c r="P1174">
        <v>5.5</v>
      </c>
      <c r="Q1174">
        <v>4.07</v>
      </c>
      <c r="R1174">
        <v>4.8</v>
      </c>
      <c r="S1174">
        <v>-0.2</v>
      </c>
    </row>
    <row r="1175" spans="1:24" x14ac:dyDescent="0.25">
      <c r="A1175" t="s">
        <v>1872</v>
      </c>
      <c r="B1175" t="s">
        <v>1873</v>
      </c>
      <c r="C1175">
        <v>1</v>
      </c>
      <c r="D1175">
        <v>2</v>
      </c>
      <c r="E1175">
        <v>4.5999999999999996</v>
      </c>
      <c r="F1175">
        <v>0</v>
      </c>
      <c r="G1175">
        <v>30</v>
      </c>
      <c r="H1175">
        <v>0</v>
      </c>
      <c r="I1175">
        <v>30</v>
      </c>
      <c r="J1175">
        <v>32</v>
      </c>
      <c r="K1175">
        <v>15</v>
      </c>
      <c r="L1175">
        <v>4</v>
      </c>
      <c r="M1175">
        <v>18</v>
      </c>
      <c r="N1175">
        <v>12</v>
      </c>
      <c r="O1175">
        <v>1.47</v>
      </c>
      <c r="P1175">
        <v>5.41</v>
      </c>
      <c r="Q1175">
        <v>3.55</v>
      </c>
      <c r="R1175">
        <v>4.8</v>
      </c>
      <c r="S1175">
        <v>-0.2</v>
      </c>
    </row>
    <row r="1176" spans="1:24" x14ac:dyDescent="0.25">
      <c r="A1176">
        <v>1799</v>
      </c>
      <c r="B1176" t="s">
        <v>16283</v>
      </c>
      <c r="C1176">
        <v>1</v>
      </c>
      <c r="D1176">
        <v>2</v>
      </c>
      <c r="E1176">
        <v>4.62</v>
      </c>
      <c r="F1176">
        <v>0</v>
      </c>
      <c r="G1176">
        <v>30</v>
      </c>
      <c r="H1176">
        <v>0</v>
      </c>
      <c r="I1176">
        <v>30</v>
      </c>
      <c r="J1176">
        <v>32</v>
      </c>
      <c r="K1176">
        <v>15</v>
      </c>
      <c r="L1176">
        <v>4</v>
      </c>
      <c r="M1176">
        <v>19</v>
      </c>
      <c r="N1176">
        <v>13</v>
      </c>
      <c r="O1176">
        <v>1.49</v>
      </c>
      <c r="P1176">
        <v>5.65</v>
      </c>
      <c r="Q1176">
        <v>3.84</v>
      </c>
      <c r="R1176">
        <v>4.8</v>
      </c>
      <c r="S1176">
        <v>-0.2</v>
      </c>
    </row>
    <row r="1177" spans="1:24" x14ac:dyDescent="0.25">
      <c r="A1177">
        <v>8077</v>
      </c>
      <c r="B1177" t="s">
        <v>2096</v>
      </c>
      <c r="C1177">
        <v>3</v>
      </c>
      <c r="D1177">
        <v>3</v>
      </c>
      <c r="E1177">
        <v>4.95</v>
      </c>
      <c r="F1177">
        <v>8</v>
      </c>
      <c r="G1177">
        <v>8</v>
      </c>
      <c r="H1177">
        <v>0</v>
      </c>
      <c r="I1177">
        <v>50</v>
      </c>
      <c r="J1177">
        <v>53</v>
      </c>
      <c r="K1177">
        <v>27</v>
      </c>
      <c r="L1177">
        <v>6</v>
      </c>
      <c r="M1177">
        <v>29</v>
      </c>
      <c r="N1177">
        <v>22</v>
      </c>
      <c r="O1177">
        <v>1.49</v>
      </c>
      <c r="P1177">
        <v>5.17</v>
      </c>
      <c r="Q1177">
        <v>3.87</v>
      </c>
      <c r="R1177">
        <v>4.8</v>
      </c>
      <c r="S1177">
        <v>0.2</v>
      </c>
      <c r="U1177" s="1">
        <v>-16</v>
      </c>
      <c r="V1177" s="1">
        <v>-16</v>
      </c>
      <c r="X1177" s="1">
        <v>-4</v>
      </c>
    </row>
    <row r="1178" spans="1:24" x14ac:dyDescent="0.25">
      <c r="A1178" t="s">
        <v>16281</v>
      </c>
      <c r="B1178" t="s">
        <v>16282</v>
      </c>
      <c r="C1178">
        <v>3</v>
      </c>
      <c r="D1178">
        <v>3</v>
      </c>
      <c r="E1178">
        <v>5.04</v>
      </c>
      <c r="F1178">
        <v>8</v>
      </c>
      <c r="G1178">
        <v>8</v>
      </c>
      <c r="H1178">
        <v>0</v>
      </c>
      <c r="I1178">
        <v>50</v>
      </c>
      <c r="J1178">
        <v>54</v>
      </c>
      <c r="K1178">
        <v>28</v>
      </c>
      <c r="L1178">
        <v>5</v>
      </c>
      <c r="M1178">
        <v>27</v>
      </c>
      <c r="N1178">
        <v>22</v>
      </c>
      <c r="O1178">
        <v>1.52</v>
      </c>
      <c r="P1178">
        <v>4.84</v>
      </c>
      <c r="Q1178">
        <v>3.96</v>
      </c>
      <c r="R1178">
        <v>4.8</v>
      </c>
      <c r="S1178">
        <v>0.2</v>
      </c>
    </row>
    <row r="1179" spans="1:24" x14ac:dyDescent="0.25">
      <c r="A1179" t="s">
        <v>16279</v>
      </c>
      <c r="B1179" t="s">
        <v>16280</v>
      </c>
      <c r="C1179">
        <v>3</v>
      </c>
      <c r="D1179">
        <v>3</v>
      </c>
      <c r="E1179">
        <v>5</v>
      </c>
      <c r="F1179">
        <v>8</v>
      </c>
      <c r="G1179">
        <v>9</v>
      </c>
      <c r="H1179">
        <v>0</v>
      </c>
      <c r="I1179">
        <v>49</v>
      </c>
      <c r="J1179">
        <v>53</v>
      </c>
      <c r="K1179">
        <v>27</v>
      </c>
      <c r="L1179">
        <v>6</v>
      </c>
      <c r="M1179">
        <v>28</v>
      </c>
      <c r="N1179">
        <v>21</v>
      </c>
      <c r="O1179">
        <v>1.51</v>
      </c>
      <c r="P1179">
        <v>5.04</v>
      </c>
      <c r="Q1179">
        <v>3.8</v>
      </c>
      <c r="R1179">
        <v>4.8</v>
      </c>
      <c r="S1179">
        <v>0.2</v>
      </c>
    </row>
    <row r="1180" spans="1:24" x14ac:dyDescent="0.25">
      <c r="A1180" t="s">
        <v>16277</v>
      </c>
      <c r="B1180" t="s">
        <v>16278</v>
      </c>
      <c r="C1180">
        <v>2</v>
      </c>
      <c r="D1180">
        <v>2</v>
      </c>
      <c r="E1180">
        <v>4.7</v>
      </c>
      <c r="F1180">
        <v>7</v>
      </c>
      <c r="G1180">
        <v>12</v>
      </c>
      <c r="H1180">
        <v>0</v>
      </c>
      <c r="I1180">
        <v>46</v>
      </c>
      <c r="J1180">
        <v>50</v>
      </c>
      <c r="K1180">
        <v>24</v>
      </c>
      <c r="L1180">
        <v>5</v>
      </c>
      <c r="M1180">
        <v>26</v>
      </c>
      <c r="N1180">
        <v>21</v>
      </c>
      <c r="O1180">
        <v>1.52</v>
      </c>
      <c r="P1180">
        <v>4.99</v>
      </c>
      <c r="Q1180">
        <v>4.07</v>
      </c>
      <c r="R1180">
        <v>4.8</v>
      </c>
      <c r="S1180">
        <v>0</v>
      </c>
    </row>
    <row r="1181" spans="1:24" x14ac:dyDescent="0.25">
      <c r="A1181" t="s">
        <v>16275</v>
      </c>
      <c r="B1181" t="s">
        <v>16276</v>
      </c>
      <c r="C1181">
        <v>3</v>
      </c>
      <c r="D1181">
        <v>3</v>
      </c>
      <c r="E1181">
        <v>5</v>
      </c>
      <c r="F1181">
        <v>8</v>
      </c>
      <c r="G1181">
        <v>9</v>
      </c>
      <c r="H1181">
        <v>0</v>
      </c>
      <c r="I1181">
        <v>50</v>
      </c>
      <c r="J1181">
        <v>55</v>
      </c>
      <c r="K1181">
        <v>28</v>
      </c>
      <c r="L1181">
        <v>6</v>
      </c>
      <c r="M1181">
        <v>25</v>
      </c>
      <c r="N1181">
        <v>18</v>
      </c>
      <c r="O1181">
        <v>1.47</v>
      </c>
      <c r="P1181">
        <v>4.58</v>
      </c>
      <c r="Q1181">
        <v>3.34</v>
      </c>
      <c r="R1181">
        <v>4.8</v>
      </c>
      <c r="S1181">
        <v>0.2</v>
      </c>
    </row>
    <row r="1182" spans="1:24" x14ac:dyDescent="0.25">
      <c r="A1182" t="s">
        <v>16273</v>
      </c>
      <c r="B1182" t="s">
        <v>16274</v>
      </c>
      <c r="C1182">
        <v>3</v>
      </c>
      <c r="D1182">
        <v>3</v>
      </c>
      <c r="E1182">
        <v>4.97</v>
      </c>
      <c r="F1182">
        <v>8</v>
      </c>
      <c r="G1182">
        <v>8</v>
      </c>
      <c r="H1182">
        <v>0</v>
      </c>
      <c r="I1182">
        <v>50</v>
      </c>
      <c r="J1182">
        <v>53</v>
      </c>
      <c r="K1182">
        <v>28</v>
      </c>
      <c r="L1182">
        <v>6</v>
      </c>
      <c r="M1182">
        <v>28</v>
      </c>
      <c r="N1182">
        <v>21</v>
      </c>
      <c r="O1182">
        <v>1.49</v>
      </c>
      <c r="P1182">
        <v>5.08</v>
      </c>
      <c r="Q1182">
        <v>3.8</v>
      </c>
      <c r="R1182">
        <v>4.8</v>
      </c>
      <c r="S1182">
        <v>0.2</v>
      </c>
    </row>
    <row r="1183" spans="1:24" x14ac:dyDescent="0.25">
      <c r="A1183" t="s">
        <v>16271</v>
      </c>
      <c r="B1183" t="s">
        <v>16272</v>
      </c>
      <c r="C1183">
        <v>3</v>
      </c>
      <c r="D1183">
        <v>3</v>
      </c>
      <c r="E1183">
        <v>5</v>
      </c>
      <c r="F1183">
        <v>8</v>
      </c>
      <c r="G1183">
        <v>8</v>
      </c>
      <c r="H1183">
        <v>0</v>
      </c>
      <c r="I1183">
        <v>50</v>
      </c>
      <c r="J1183">
        <v>53</v>
      </c>
      <c r="K1183">
        <v>28</v>
      </c>
      <c r="L1183">
        <v>6</v>
      </c>
      <c r="M1183">
        <v>31</v>
      </c>
      <c r="N1183">
        <v>23</v>
      </c>
      <c r="O1183">
        <v>1.51</v>
      </c>
      <c r="P1183">
        <v>5.53</v>
      </c>
      <c r="Q1183">
        <v>4.13</v>
      </c>
      <c r="R1183">
        <v>4.8</v>
      </c>
      <c r="S1183">
        <v>0.2</v>
      </c>
    </row>
    <row r="1184" spans="1:24" x14ac:dyDescent="0.25">
      <c r="A1184" t="s">
        <v>16269</v>
      </c>
      <c r="B1184" t="s">
        <v>16270</v>
      </c>
      <c r="C1184">
        <v>3</v>
      </c>
      <c r="D1184">
        <v>3</v>
      </c>
      <c r="E1184">
        <v>5.04</v>
      </c>
      <c r="F1184">
        <v>8</v>
      </c>
      <c r="G1184">
        <v>9</v>
      </c>
      <c r="H1184">
        <v>0</v>
      </c>
      <c r="I1184">
        <v>50</v>
      </c>
      <c r="J1184">
        <v>54</v>
      </c>
      <c r="K1184">
        <v>28</v>
      </c>
      <c r="L1184">
        <v>6</v>
      </c>
      <c r="M1184">
        <v>27</v>
      </c>
      <c r="N1184">
        <v>20</v>
      </c>
      <c r="O1184">
        <v>1.5</v>
      </c>
      <c r="P1184">
        <v>4.97</v>
      </c>
      <c r="Q1184">
        <v>3.62</v>
      </c>
      <c r="R1184">
        <v>4.8</v>
      </c>
      <c r="S1184">
        <v>0.2</v>
      </c>
    </row>
    <row r="1185" spans="1:19" x14ac:dyDescent="0.25">
      <c r="A1185" t="s">
        <v>16267</v>
      </c>
      <c r="B1185" t="s">
        <v>16268</v>
      </c>
      <c r="C1185">
        <v>3</v>
      </c>
      <c r="D1185">
        <v>3</v>
      </c>
      <c r="E1185">
        <v>4.9000000000000004</v>
      </c>
      <c r="F1185">
        <v>8</v>
      </c>
      <c r="G1185">
        <v>9</v>
      </c>
      <c r="H1185">
        <v>0</v>
      </c>
      <c r="I1185">
        <v>50</v>
      </c>
      <c r="J1185">
        <v>54</v>
      </c>
      <c r="K1185">
        <v>27</v>
      </c>
      <c r="L1185">
        <v>6</v>
      </c>
      <c r="M1185">
        <v>28</v>
      </c>
      <c r="N1185">
        <v>17</v>
      </c>
      <c r="O1185">
        <v>1.44</v>
      </c>
      <c r="P1185">
        <v>5.13</v>
      </c>
      <c r="Q1185">
        <v>3.12</v>
      </c>
      <c r="R1185">
        <v>4.8</v>
      </c>
      <c r="S1185">
        <v>0.2</v>
      </c>
    </row>
    <row r="1186" spans="1:19" x14ac:dyDescent="0.25">
      <c r="A1186" t="s">
        <v>16265</v>
      </c>
      <c r="B1186" t="s">
        <v>16266</v>
      </c>
      <c r="C1186">
        <v>5</v>
      </c>
      <c r="D1186">
        <v>6</v>
      </c>
      <c r="E1186">
        <v>4.8899999999999997</v>
      </c>
      <c r="F1186">
        <v>16</v>
      </c>
      <c r="G1186">
        <v>16</v>
      </c>
      <c r="H1186">
        <v>0</v>
      </c>
      <c r="I1186">
        <v>88</v>
      </c>
      <c r="J1186">
        <v>91</v>
      </c>
      <c r="K1186">
        <v>48</v>
      </c>
      <c r="L1186">
        <v>11</v>
      </c>
      <c r="M1186">
        <v>57</v>
      </c>
      <c r="N1186">
        <v>39</v>
      </c>
      <c r="O1186">
        <v>1.47</v>
      </c>
      <c r="P1186">
        <v>5.86</v>
      </c>
      <c r="Q1186">
        <v>3.96</v>
      </c>
      <c r="R1186">
        <v>4.8</v>
      </c>
      <c r="S1186">
        <v>0.4</v>
      </c>
    </row>
    <row r="1187" spans="1:19" x14ac:dyDescent="0.25">
      <c r="A1187" t="s">
        <v>16263</v>
      </c>
      <c r="B1187" t="s">
        <v>16264</v>
      </c>
      <c r="C1187">
        <v>3</v>
      </c>
      <c r="D1187">
        <v>3</v>
      </c>
      <c r="E1187">
        <v>4.9800000000000004</v>
      </c>
      <c r="F1187">
        <v>8</v>
      </c>
      <c r="G1187">
        <v>9</v>
      </c>
      <c r="H1187">
        <v>0</v>
      </c>
      <c r="I1187">
        <v>50</v>
      </c>
      <c r="J1187">
        <v>53</v>
      </c>
      <c r="K1187">
        <v>27</v>
      </c>
      <c r="L1187">
        <v>6</v>
      </c>
      <c r="M1187">
        <v>29</v>
      </c>
      <c r="N1187">
        <v>21</v>
      </c>
      <c r="O1187">
        <v>1.49</v>
      </c>
      <c r="P1187">
        <v>5.23</v>
      </c>
      <c r="Q1187">
        <v>3.75</v>
      </c>
      <c r="R1187">
        <v>4.8</v>
      </c>
      <c r="S1187">
        <v>0.2</v>
      </c>
    </row>
    <row r="1188" spans="1:19" x14ac:dyDescent="0.25">
      <c r="A1188" t="s">
        <v>16261</v>
      </c>
      <c r="B1188" t="s">
        <v>16262</v>
      </c>
      <c r="C1188">
        <v>3</v>
      </c>
      <c r="D1188">
        <v>3</v>
      </c>
      <c r="E1188">
        <v>5.05</v>
      </c>
      <c r="F1188">
        <v>8</v>
      </c>
      <c r="G1188">
        <v>9</v>
      </c>
      <c r="H1188">
        <v>0</v>
      </c>
      <c r="I1188">
        <v>50</v>
      </c>
      <c r="J1188">
        <v>55</v>
      </c>
      <c r="K1188">
        <v>28</v>
      </c>
      <c r="L1188">
        <v>6</v>
      </c>
      <c r="M1188">
        <v>28</v>
      </c>
      <c r="N1188">
        <v>18</v>
      </c>
      <c r="O1188">
        <v>1.48</v>
      </c>
      <c r="P1188">
        <v>5.03</v>
      </c>
      <c r="Q1188">
        <v>3.27</v>
      </c>
      <c r="R1188">
        <v>4.8</v>
      </c>
      <c r="S1188">
        <v>0.2</v>
      </c>
    </row>
    <row r="1189" spans="1:19" x14ac:dyDescent="0.25">
      <c r="A1189">
        <v>7503</v>
      </c>
      <c r="B1189" t="s">
        <v>16260</v>
      </c>
      <c r="C1189">
        <v>1</v>
      </c>
      <c r="D1189">
        <v>2</v>
      </c>
      <c r="E1189">
        <v>4.63</v>
      </c>
      <c r="F1189">
        <v>0</v>
      </c>
      <c r="G1189">
        <v>30</v>
      </c>
      <c r="H1189">
        <v>0</v>
      </c>
      <c r="I1189">
        <v>30</v>
      </c>
      <c r="J1189">
        <v>31</v>
      </c>
      <c r="K1189">
        <v>15</v>
      </c>
      <c r="L1189">
        <v>3</v>
      </c>
      <c r="M1189">
        <v>21</v>
      </c>
      <c r="N1189">
        <v>16</v>
      </c>
      <c r="O1189">
        <v>1.54</v>
      </c>
      <c r="P1189">
        <v>6.19</v>
      </c>
      <c r="Q1189">
        <v>4.7</v>
      </c>
      <c r="R1189">
        <v>4.8</v>
      </c>
      <c r="S1189">
        <v>-0.2</v>
      </c>
    </row>
    <row r="1190" spans="1:19" x14ac:dyDescent="0.25">
      <c r="A1190">
        <v>5830</v>
      </c>
      <c r="B1190" t="s">
        <v>1597</v>
      </c>
      <c r="C1190">
        <v>1</v>
      </c>
      <c r="D1190">
        <v>2</v>
      </c>
      <c r="E1190">
        <v>4.57</v>
      </c>
      <c r="F1190">
        <v>0</v>
      </c>
      <c r="G1190">
        <v>30</v>
      </c>
      <c r="H1190">
        <v>0</v>
      </c>
      <c r="I1190">
        <v>30</v>
      </c>
      <c r="J1190">
        <v>28</v>
      </c>
      <c r="K1190">
        <v>15</v>
      </c>
      <c r="L1190">
        <v>4</v>
      </c>
      <c r="M1190">
        <v>26</v>
      </c>
      <c r="N1190">
        <v>19</v>
      </c>
      <c r="O1190">
        <v>1.56</v>
      </c>
      <c r="P1190">
        <v>7.91</v>
      </c>
      <c r="Q1190">
        <v>5.62</v>
      </c>
      <c r="R1190">
        <v>4.8</v>
      </c>
      <c r="S1190">
        <v>-0.2</v>
      </c>
    </row>
    <row r="1191" spans="1:19" x14ac:dyDescent="0.25">
      <c r="A1191" t="s">
        <v>16258</v>
      </c>
      <c r="B1191" t="s">
        <v>16259</v>
      </c>
      <c r="C1191">
        <v>3</v>
      </c>
      <c r="D1191">
        <v>3</v>
      </c>
      <c r="E1191">
        <v>4.9400000000000004</v>
      </c>
      <c r="F1191">
        <v>8</v>
      </c>
      <c r="G1191">
        <v>10</v>
      </c>
      <c r="H1191">
        <v>0</v>
      </c>
      <c r="I1191">
        <v>48</v>
      </c>
      <c r="J1191">
        <v>53</v>
      </c>
      <c r="K1191">
        <v>26</v>
      </c>
      <c r="L1191">
        <v>6</v>
      </c>
      <c r="M1191">
        <v>25</v>
      </c>
      <c r="N1191">
        <v>17</v>
      </c>
      <c r="O1191">
        <v>1.44</v>
      </c>
      <c r="P1191">
        <v>4.72</v>
      </c>
      <c r="Q1191">
        <v>3.12</v>
      </c>
      <c r="R1191">
        <v>4.8</v>
      </c>
      <c r="S1191">
        <v>0.1</v>
      </c>
    </row>
    <row r="1192" spans="1:19" x14ac:dyDescent="0.25">
      <c r="A1192">
        <v>1931</v>
      </c>
      <c r="B1192" t="s">
        <v>1791</v>
      </c>
      <c r="C1192">
        <v>3</v>
      </c>
      <c r="D1192">
        <v>3</v>
      </c>
      <c r="E1192">
        <v>4.96</v>
      </c>
      <c r="F1192">
        <v>8</v>
      </c>
      <c r="G1192">
        <v>8</v>
      </c>
      <c r="H1192">
        <v>0</v>
      </c>
      <c r="I1192">
        <v>50</v>
      </c>
      <c r="J1192">
        <v>55</v>
      </c>
      <c r="K1192">
        <v>28</v>
      </c>
      <c r="L1192">
        <v>6</v>
      </c>
      <c r="M1192">
        <v>28</v>
      </c>
      <c r="N1192">
        <v>20</v>
      </c>
      <c r="O1192">
        <v>1.49</v>
      </c>
      <c r="P1192">
        <v>4.97</v>
      </c>
      <c r="Q1192">
        <v>3.51</v>
      </c>
      <c r="R1192">
        <v>4.8</v>
      </c>
      <c r="S1192">
        <v>0.2</v>
      </c>
    </row>
    <row r="1193" spans="1:19" x14ac:dyDescent="0.25">
      <c r="A1193">
        <v>8261</v>
      </c>
      <c r="B1193" t="s">
        <v>1571</v>
      </c>
      <c r="C1193">
        <v>2</v>
      </c>
      <c r="D1193">
        <v>1</v>
      </c>
      <c r="E1193">
        <v>4.53</v>
      </c>
      <c r="F1193">
        <v>8</v>
      </c>
      <c r="G1193">
        <v>10</v>
      </c>
      <c r="H1193">
        <v>0</v>
      </c>
      <c r="I1193">
        <v>49</v>
      </c>
      <c r="J1193">
        <v>49</v>
      </c>
      <c r="K1193">
        <v>24</v>
      </c>
      <c r="L1193">
        <v>6</v>
      </c>
      <c r="M1193">
        <v>37</v>
      </c>
      <c r="N1193">
        <v>25</v>
      </c>
      <c r="O1193">
        <v>1.51</v>
      </c>
      <c r="P1193">
        <v>6.79</v>
      </c>
      <c r="Q1193">
        <v>4.59</v>
      </c>
      <c r="R1193">
        <v>4.8099999999999996</v>
      </c>
      <c r="S1193">
        <v>0.1</v>
      </c>
    </row>
    <row r="1194" spans="1:19" x14ac:dyDescent="0.25">
      <c r="A1194" t="s">
        <v>16256</v>
      </c>
      <c r="B1194" t="s">
        <v>16257</v>
      </c>
      <c r="C1194">
        <v>3</v>
      </c>
      <c r="D1194">
        <v>3</v>
      </c>
      <c r="E1194">
        <v>5.03</v>
      </c>
      <c r="F1194">
        <v>8</v>
      </c>
      <c r="G1194">
        <v>8</v>
      </c>
      <c r="H1194">
        <v>0</v>
      </c>
      <c r="I1194">
        <v>50</v>
      </c>
      <c r="J1194">
        <v>54</v>
      </c>
      <c r="K1194">
        <v>28</v>
      </c>
      <c r="L1194">
        <v>6</v>
      </c>
      <c r="M1194">
        <v>27</v>
      </c>
      <c r="N1194">
        <v>22</v>
      </c>
      <c r="O1194">
        <v>1.51</v>
      </c>
      <c r="P1194">
        <v>4.88</v>
      </c>
      <c r="Q1194">
        <v>3.92</v>
      </c>
      <c r="R1194">
        <v>4.8099999999999996</v>
      </c>
      <c r="S1194">
        <v>0.2</v>
      </c>
    </row>
    <row r="1195" spans="1:19" x14ac:dyDescent="0.25">
      <c r="A1195" t="s">
        <v>16254</v>
      </c>
      <c r="B1195" t="s">
        <v>16255</v>
      </c>
      <c r="C1195">
        <v>1</v>
      </c>
      <c r="D1195">
        <v>2</v>
      </c>
      <c r="E1195">
        <v>4.6399999999999997</v>
      </c>
      <c r="F1195">
        <v>0</v>
      </c>
      <c r="G1195">
        <v>30</v>
      </c>
      <c r="H1195">
        <v>0</v>
      </c>
      <c r="I1195">
        <v>30</v>
      </c>
      <c r="J1195">
        <v>32</v>
      </c>
      <c r="K1195">
        <v>15</v>
      </c>
      <c r="L1195">
        <v>3</v>
      </c>
      <c r="M1195">
        <v>18</v>
      </c>
      <c r="N1195">
        <v>14</v>
      </c>
      <c r="O1195">
        <v>1.51</v>
      </c>
      <c r="P1195">
        <v>5.28</v>
      </c>
      <c r="Q1195">
        <v>4.09</v>
      </c>
      <c r="R1195">
        <v>4.8099999999999996</v>
      </c>
      <c r="S1195">
        <v>-0.2</v>
      </c>
    </row>
    <row r="1196" spans="1:19" x14ac:dyDescent="0.25">
      <c r="A1196" t="s">
        <v>16252</v>
      </c>
      <c r="B1196" t="s">
        <v>16253</v>
      </c>
      <c r="C1196">
        <v>3</v>
      </c>
      <c r="D1196">
        <v>3</v>
      </c>
      <c r="E1196">
        <v>4.95</v>
      </c>
      <c r="F1196">
        <v>8</v>
      </c>
      <c r="G1196">
        <v>8</v>
      </c>
      <c r="H1196">
        <v>0</v>
      </c>
      <c r="I1196">
        <v>50</v>
      </c>
      <c r="J1196">
        <v>51</v>
      </c>
      <c r="K1196">
        <v>27</v>
      </c>
      <c r="L1196">
        <v>6</v>
      </c>
      <c r="M1196">
        <v>34</v>
      </c>
      <c r="N1196">
        <v>25</v>
      </c>
      <c r="O1196">
        <v>1.52</v>
      </c>
      <c r="P1196">
        <v>6.07</v>
      </c>
      <c r="Q1196">
        <v>4.45</v>
      </c>
      <c r="R1196">
        <v>4.8099999999999996</v>
      </c>
      <c r="S1196">
        <v>0.2</v>
      </c>
    </row>
    <row r="1197" spans="1:19" x14ac:dyDescent="0.25">
      <c r="A1197">
        <v>2739</v>
      </c>
      <c r="B1197" t="s">
        <v>1915</v>
      </c>
      <c r="C1197">
        <v>2</v>
      </c>
      <c r="D1197">
        <v>1</v>
      </c>
      <c r="E1197">
        <v>4.38</v>
      </c>
      <c r="F1197">
        <v>0</v>
      </c>
      <c r="G1197">
        <v>30</v>
      </c>
      <c r="H1197">
        <v>0</v>
      </c>
      <c r="I1197">
        <v>30</v>
      </c>
      <c r="J1197">
        <v>31</v>
      </c>
      <c r="K1197">
        <v>15</v>
      </c>
      <c r="L1197">
        <v>4</v>
      </c>
      <c r="M1197">
        <v>21</v>
      </c>
      <c r="N1197">
        <v>12</v>
      </c>
      <c r="O1197">
        <v>1.42</v>
      </c>
      <c r="P1197">
        <v>6.31</v>
      </c>
      <c r="Q1197">
        <v>3.51</v>
      </c>
      <c r="R1197">
        <v>4.8099999999999996</v>
      </c>
      <c r="S1197">
        <v>-0.2</v>
      </c>
    </row>
    <row r="1198" spans="1:19" x14ac:dyDescent="0.25">
      <c r="A1198" t="s">
        <v>16250</v>
      </c>
      <c r="B1198" t="s">
        <v>16251</v>
      </c>
      <c r="C1198">
        <v>1</v>
      </c>
      <c r="D1198">
        <v>2</v>
      </c>
      <c r="E1198">
        <v>4.72</v>
      </c>
      <c r="F1198">
        <v>0</v>
      </c>
      <c r="G1198">
        <v>30</v>
      </c>
      <c r="H1198">
        <v>0</v>
      </c>
      <c r="I1198">
        <v>30</v>
      </c>
      <c r="J1198">
        <v>33</v>
      </c>
      <c r="K1198">
        <v>16</v>
      </c>
      <c r="L1198">
        <v>4</v>
      </c>
      <c r="M1198">
        <v>14</v>
      </c>
      <c r="N1198">
        <v>9</v>
      </c>
      <c r="O1198">
        <v>1.41</v>
      </c>
      <c r="P1198">
        <v>4.33</v>
      </c>
      <c r="Q1198">
        <v>2.65</v>
      </c>
      <c r="R1198">
        <v>4.8099999999999996</v>
      </c>
      <c r="S1198">
        <v>-0.2</v>
      </c>
    </row>
    <row r="1199" spans="1:19" x14ac:dyDescent="0.25">
      <c r="A1199">
        <v>6293</v>
      </c>
      <c r="B1199" t="s">
        <v>16249</v>
      </c>
      <c r="C1199">
        <v>2</v>
      </c>
      <c r="D1199">
        <v>2</v>
      </c>
      <c r="E1199">
        <v>4.87</v>
      </c>
      <c r="F1199">
        <v>4</v>
      </c>
      <c r="G1199">
        <v>19</v>
      </c>
      <c r="H1199">
        <v>0</v>
      </c>
      <c r="I1199">
        <v>40</v>
      </c>
      <c r="J1199">
        <v>44</v>
      </c>
      <c r="K1199">
        <v>22</v>
      </c>
      <c r="L1199">
        <v>5</v>
      </c>
      <c r="M1199">
        <v>23</v>
      </c>
      <c r="N1199">
        <v>15</v>
      </c>
      <c r="O1199">
        <v>1.49</v>
      </c>
      <c r="P1199">
        <v>5.18</v>
      </c>
      <c r="Q1199">
        <v>3.44</v>
      </c>
      <c r="R1199">
        <v>4.8099999999999996</v>
      </c>
      <c r="S1199">
        <v>-0.1</v>
      </c>
    </row>
    <row r="1200" spans="1:19" x14ac:dyDescent="0.25">
      <c r="A1200" t="s">
        <v>16247</v>
      </c>
      <c r="B1200" t="s">
        <v>16248</v>
      </c>
      <c r="C1200">
        <v>3</v>
      </c>
      <c r="D1200">
        <v>3</v>
      </c>
      <c r="E1200">
        <v>5.0199999999999996</v>
      </c>
      <c r="F1200">
        <v>8</v>
      </c>
      <c r="G1200">
        <v>8</v>
      </c>
      <c r="H1200">
        <v>0</v>
      </c>
      <c r="I1200">
        <v>50</v>
      </c>
      <c r="J1200">
        <v>55</v>
      </c>
      <c r="K1200">
        <v>28</v>
      </c>
      <c r="L1200">
        <v>6</v>
      </c>
      <c r="M1200">
        <v>27</v>
      </c>
      <c r="N1200">
        <v>19</v>
      </c>
      <c r="O1200">
        <v>1.48</v>
      </c>
      <c r="P1200">
        <v>4.8099999999999996</v>
      </c>
      <c r="Q1200">
        <v>3.44</v>
      </c>
      <c r="R1200">
        <v>4.8099999999999996</v>
      </c>
      <c r="S1200">
        <v>0.2</v>
      </c>
    </row>
    <row r="1201" spans="1:24" x14ac:dyDescent="0.25">
      <c r="A1201" t="s">
        <v>16245</v>
      </c>
      <c r="B1201" t="s">
        <v>16246</v>
      </c>
      <c r="C1201">
        <v>3</v>
      </c>
      <c r="D1201">
        <v>3</v>
      </c>
      <c r="E1201">
        <v>5.0199999999999996</v>
      </c>
      <c r="F1201">
        <v>8</v>
      </c>
      <c r="G1201">
        <v>8</v>
      </c>
      <c r="H1201">
        <v>0</v>
      </c>
      <c r="I1201">
        <v>50</v>
      </c>
      <c r="J1201">
        <v>53</v>
      </c>
      <c r="K1201">
        <v>28</v>
      </c>
      <c r="L1201">
        <v>6</v>
      </c>
      <c r="M1201">
        <v>30</v>
      </c>
      <c r="N1201">
        <v>23</v>
      </c>
      <c r="O1201">
        <v>1.52</v>
      </c>
      <c r="P1201">
        <v>5.4</v>
      </c>
      <c r="Q1201">
        <v>4.16</v>
      </c>
      <c r="R1201">
        <v>4.8099999999999996</v>
      </c>
      <c r="S1201">
        <v>0.2</v>
      </c>
    </row>
    <row r="1202" spans="1:24" x14ac:dyDescent="0.25">
      <c r="A1202" t="s">
        <v>16243</v>
      </c>
      <c r="B1202" t="s">
        <v>16244</v>
      </c>
      <c r="C1202">
        <v>3</v>
      </c>
      <c r="D1202">
        <v>3</v>
      </c>
      <c r="E1202">
        <v>5.05</v>
      </c>
      <c r="F1202">
        <v>8</v>
      </c>
      <c r="G1202">
        <v>8</v>
      </c>
      <c r="H1202">
        <v>0</v>
      </c>
      <c r="I1202">
        <v>50</v>
      </c>
      <c r="J1202">
        <v>53</v>
      </c>
      <c r="K1202">
        <v>28</v>
      </c>
      <c r="L1202">
        <v>5</v>
      </c>
      <c r="M1202">
        <v>30</v>
      </c>
      <c r="N1202">
        <v>25</v>
      </c>
      <c r="O1202">
        <v>1.55</v>
      </c>
      <c r="P1202">
        <v>5.36</v>
      </c>
      <c r="Q1202">
        <v>4.46</v>
      </c>
      <c r="R1202">
        <v>4.8099999999999996</v>
      </c>
      <c r="S1202">
        <v>0.2</v>
      </c>
    </row>
    <row r="1203" spans="1:24" x14ac:dyDescent="0.25">
      <c r="A1203">
        <v>1652</v>
      </c>
      <c r="B1203" t="s">
        <v>16242</v>
      </c>
      <c r="C1203">
        <v>1</v>
      </c>
      <c r="D1203">
        <v>2</v>
      </c>
      <c r="E1203">
        <v>4.6100000000000003</v>
      </c>
      <c r="F1203">
        <v>0</v>
      </c>
      <c r="G1203">
        <v>30</v>
      </c>
      <c r="H1203">
        <v>0</v>
      </c>
      <c r="I1203">
        <v>30</v>
      </c>
      <c r="J1203">
        <v>31</v>
      </c>
      <c r="K1203">
        <v>15</v>
      </c>
      <c r="L1203">
        <v>4</v>
      </c>
      <c r="M1203">
        <v>21</v>
      </c>
      <c r="N1203">
        <v>14</v>
      </c>
      <c r="O1203">
        <v>1.51</v>
      </c>
      <c r="P1203">
        <v>6.25</v>
      </c>
      <c r="Q1203">
        <v>4.3499999999999996</v>
      </c>
      <c r="R1203">
        <v>4.8099999999999996</v>
      </c>
      <c r="S1203">
        <v>-0.2</v>
      </c>
    </row>
    <row r="1204" spans="1:24" x14ac:dyDescent="0.25">
      <c r="A1204">
        <v>5261</v>
      </c>
      <c r="B1204" t="s">
        <v>1618</v>
      </c>
      <c r="C1204">
        <v>3</v>
      </c>
      <c r="D1204">
        <v>3</v>
      </c>
      <c r="E1204">
        <v>4.91</v>
      </c>
      <c r="F1204">
        <v>5</v>
      </c>
      <c r="G1204">
        <v>25</v>
      </c>
      <c r="H1204">
        <v>0</v>
      </c>
      <c r="I1204">
        <v>50</v>
      </c>
      <c r="J1204">
        <v>50</v>
      </c>
      <c r="K1204">
        <v>27</v>
      </c>
      <c r="L1204">
        <v>6</v>
      </c>
      <c r="M1204">
        <v>36</v>
      </c>
      <c r="N1204">
        <v>29</v>
      </c>
      <c r="O1204">
        <v>1.57</v>
      </c>
      <c r="P1204">
        <v>6.55</v>
      </c>
      <c r="Q1204">
        <v>5.14</v>
      </c>
      <c r="R1204">
        <v>4.8099999999999996</v>
      </c>
      <c r="S1204">
        <v>-0.2</v>
      </c>
    </row>
    <row r="1205" spans="1:24" x14ac:dyDescent="0.25">
      <c r="A1205" t="s">
        <v>16240</v>
      </c>
      <c r="B1205" t="s">
        <v>16241</v>
      </c>
      <c r="C1205">
        <v>3</v>
      </c>
      <c r="D1205">
        <v>3</v>
      </c>
      <c r="E1205">
        <v>5.05</v>
      </c>
      <c r="F1205">
        <v>8</v>
      </c>
      <c r="G1205">
        <v>8</v>
      </c>
      <c r="H1205">
        <v>0</v>
      </c>
      <c r="I1205">
        <v>50</v>
      </c>
      <c r="J1205">
        <v>54</v>
      </c>
      <c r="K1205">
        <v>28</v>
      </c>
      <c r="L1205">
        <v>6</v>
      </c>
      <c r="M1205">
        <v>28</v>
      </c>
      <c r="N1205">
        <v>21</v>
      </c>
      <c r="O1205">
        <v>1.51</v>
      </c>
      <c r="P1205">
        <v>5.12</v>
      </c>
      <c r="Q1205">
        <v>3.78</v>
      </c>
      <c r="R1205">
        <v>4.8099999999999996</v>
      </c>
      <c r="S1205">
        <v>0.2</v>
      </c>
    </row>
    <row r="1206" spans="1:24" x14ac:dyDescent="0.25">
      <c r="A1206" t="s">
        <v>16238</v>
      </c>
      <c r="B1206" t="s">
        <v>16239</v>
      </c>
      <c r="C1206">
        <v>3</v>
      </c>
      <c r="D1206">
        <v>3</v>
      </c>
      <c r="E1206">
        <v>4.9400000000000004</v>
      </c>
      <c r="F1206">
        <v>8</v>
      </c>
      <c r="G1206">
        <v>8</v>
      </c>
      <c r="H1206">
        <v>0</v>
      </c>
      <c r="I1206">
        <v>50</v>
      </c>
      <c r="J1206">
        <v>54</v>
      </c>
      <c r="K1206">
        <v>27</v>
      </c>
      <c r="L1206">
        <v>6</v>
      </c>
      <c r="M1206">
        <v>27</v>
      </c>
      <c r="N1206">
        <v>19</v>
      </c>
      <c r="O1206">
        <v>1.46</v>
      </c>
      <c r="P1206">
        <v>4.8499999999999996</v>
      </c>
      <c r="Q1206">
        <v>3.47</v>
      </c>
      <c r="R1206">
        <v>4.8099999999999996</v>
      </c>
      <c r="S1206">
        <v>0.2</v>
      </c>
    </row>
    <row r="1207" spans="1:24" x14ac:dyDescent="0.25">
      <c r="A1207" t="s">
        <v>16236</v>
      </c>
      <c r="B1207" t="s">
        <v>16237</v>
      </c>
      <c r="C1207">
        <v>2</v>
      </c>
      <c r="D1207">
        <v>3</v>
      </c>
      <c r="E1207">
        <v>4.96</v>
      </c>
      <c r="F1207">
        <v>6</v>
      </c>
      <c r="G1207">
        <v>15</v>
      </c>
      <c r="H1207">
        <v>0</v>
      </c>
      <c r="I1207">
        <v>44</v>
      </c>
      <c r="J1207">
        <v>47</v>
      </c>
      <c r="K1207">
        <v>24</v>
      </c>
      <c r="L1207">
        <v>5</v>
      </c>
      <c r="M1207">
        <v>24</v>
      </c>
      <c r="N1207">
        <v>20</v>
      </c>
      <c r="O1207">
        <v>1.52</v>
      </c>
      <c r="P1207">
        <v>4.96</v>
      </c>
      <c r="Q1207">
        <v>4.1500000000000004</v>
      </c>
      <c r="R1207">
        <v>4.8099999999999996</v>
      </c>
      <c r="S1207">
        <v>-0.1</v>
      </c>
    </row>
    <row r="1208" spans="1:24" x14ac:dyDescent="0.25">
      <c r="A1208">
        <v>573</v>
      </c>
      <c r="B1208" t="s">
        <v>16235</v>
      </c>
      <c r="C1208">
        <v>2</v>
      </c>
      <c r="D1208">
        <v>3</v>
      </c>
      <c r="E1208">
        <v>4.96</v>
      </c>
      <c r="F1208">
        <v>8</v>
      </c>
      <c r="G1208">
        <v>8</v>
      </c>
      <c r="H1208">
        <v>0</v>
      </c>
      <c r="I1208">
        <v>50</v>
      </c>
      <c r="J1208">
        <v>55</v>
      </c>
      <c r="K1208">
        <v>28</v>
      </c>
      <c r="L1208">
        <v>6</v>
      </c>
      <c r="M1208">
        <v>25</v>
      </c>
      <c r="N1208">
        <v>19</v>
      </c>
      <c r="O1208">
        <v>1.48</v>
      </c>
      <c r="P1208">
        <v>4.57</v>
      </c>
      <c r="Q1208">
        <v>3.4</v>
      </c>
      <c r="R1208">
        <v>4.82</v>
      </c>
      <c r="S1208">
        <v>0.2</v>
      </c>
    </row>
    <row r="1209" spans="1:24" x14ac:dyDescent="0.25">
      <c r="A1209">
        <v>1727</v>
      </c>
      <c r="B1209" t="s">
        <v>2371</v>
      </c>
      <c r="C1209">
        <v>1</v>
      </c>
      <c r="D1209">
        <v>2</v>
      </c>
      <c r="E1209">
        <v>4.93</v>
      </c>
      <c r="F1209">
        <v>0</v>
      </c>
      <c r="G1209">
        <v>30</v>
      </c>
      <c r="H1209">
        <v>0</v>
      </c>
      <c r="I1209">
        <v>30</v>
      </c>
      <c r="J1209">
        <v>33</v>
      </c>
      <c r="K1209">
        <v>16</v>
      </c>
      <c r="L1209">
        <v>4</v>
      </c>
      <c r="M1209">
        <v>15</v>
      </c>
      <c r="N1209">
        <v>10</v>
      </c>
      <c r="O1209">
        <v>1.42</v>
      </c>
      <c r="P1209">
        <v>4.5999999999999996</v>
      </c>
      <c r="Q1209">
        <v>2.87</v>
      </c>
      <c r="R1209">
        <v>4.82</v>
      </c>
      <c r="S1209">
        <v>-0.2</v>
      </c>
    </row>
    <row r="1210" spans="1:24" x14ac:dyDescent="0.25">
      <c r="A1210">
        <v>7874</v>
      </c>
      <c r="B1210" t="s">
        <v>16234</v>
      </c>
      <c r="C1210">
        <v>3</v>
      </c>
      <c r="D1210">
        <v>3</v>
      </c>
      <c r="E1210">
        <v>4.75</v>
      </c>
      <c r="F1210">
        <v>7</v>
      </c>
      <c r="G1210">
        <v>17</v>
      </c>
      <c r="H1210">
        <v>0</v>
      </c>
      <c r="I1210">
        <v>50</v>
      </c>
      <c r="J1210">
        <v>51</v>
      </c>
      <c r="K1210">
        <v>26</v>
      </c>
      <c r="L1210">
        <v>6</v>
      </c>
      <c r="M1210">
        <v>33</v>
      </c>
      <c r="N1210">
        <v>22</v>
      </c>
      <c r="O1210">
        <v>1.46</v>
      </c>
      <c r="P1210">
        <v>5.99</v>
      </c>
      <c r="Q1210">
        <v>3.89</v>
      </c>
      <c r="R1210">
        <v>4.82</v>
      </c>
      <c r="S1210">
        <v>-0.1</v>
      </c>
      <c r="U1210" s="1">
        <v>-13</v>
      </c>
      <c r="V1210" s="1">
        <v>-13</v>
      </c>
      <c r="W1210" s="1">
        <v>-5</v>
      </c>
    </row>
    <row r="1211" spans="1:24" x14ac:dyDescent="0.25">
      <c r="A1211">
        <v>11710</v>
      </c>
      <c r="B1211" t="s">
        <v>2362</v>
      </c>
      <c r="C1211">
        <v>1</v>
      </c>
      <c r="D1211">
        <v>2</v>
      </c>
      <c r="E1211">
        <v>4.63</v>
      </c>
      <c r="F1211">
        <v>0</v>
      </c>
      <c r="G1211">
        <v>30</v>
      </c>
      <c r="H1211">
        <v>0</v>
      </c>
      <c r="I1211">
        <v>30</v>
      </c>
      <c r="J1211">
        <v>32</v>
      </c>
      <c r="K1211">
        <v>15</v>
      </c>
      <c r="L1211">
        <v>4</v>
      </c>
      <c r="M1211">
        <v>18</v>
      </c>
      <c r="N1211">
        <v>13</v>
      </c>
      <c r="O1211">
        <v>1.49</v>
      </c>
      <c r="P1211">
        <v>5.29</v>
      </c>
      <c r="Q1211">
        <v>3.77</v>
      </c>
      <c r="R1211">
        <v>4.82</v>
      </c>
      <c r="S1211">
        <v>-0.2</v>
      </c>
    </row>
    <row r="1212" spans="1:24" x14ac:dyDescent="0.25">
      <c r="A1212">
        <v>2228</v>
      </c>
      <c r="B1212" t="s">
        <v>16233</v>
      </c>
      <c r="C1212">
        <v>2</v>
      </c>
      <c r="D1212">
        <v>3</v>
      </c>
      <c r="E1212">
        <v>4.99</v>
      </c>
      <c r="F1212">
        <v>7</v>
      </c>
      <c r="G1212">
        <v>13</v>
      </c>
      <c r="H1212">
        <v>0</v>
      </c>
      <c r="I1212">
        <v>46</v>
      </c>
      <c r="J1212">
        <v>51</v>
      </c>
      <c r="K1212">
        <v>25</v>
      </c>
      <c r="L1212">
        <v>5</v>
      </c>
      <c r="M1212">
        <v>22</v>
      </c>
      <c r="N1212">
        <v>18</v>
      </c>
      <c r="O1212">
        <v>1.49</v>
      </c>
      <c r="P1212">
        <v>4.3499999999999996</v>
      </c>
      <c r="Q1212">
        <v>3.44</v>
      </c>
      <c r="R1212">
        <v>4.82</v>
      </c>
      <c r="S1212">
        <v>0</v>
      </c>
    </row>
    <row r="1213" spans="1:24" x14ac:dyDescent="0.25">
      <c r="A1213">
        <v>944</v>
      </c>
      <c r="B1213" t="s">
        <v>1553</v>
      </c>
      <c r="C1213">
        <v>10</v>
      </c>
      <c r="D1213">
        <v>10</v>
      </c>
      <c r="E1213">
        <v>4.91</v>
      </c>
      <c r="F1213">
        <v>29</v>
      </c>
      <c r="G1213">
        <v>29</v>
      </c>
      <c r="H1213">
        <v>0</v>
      </c>
      <c r="I1213">
        <v>167</v>
      </c>
      <c r="J1213">
        <v>178</v>
      </c>
      <c r="K1213">
        <v>91</v>
      </c>
      <c r="L1213">
        <v>21</v>
      </c>
      <c r="M1213">
        <v>98</v>
      </c>
      <c r="N1213">
        <v>68</v>
      </c>
      <c r="O1213">
        <v>1.48</v>
      </c>
      <c r="P1213">
        <v>5.26</v>
      </c>
      <c r="Q1213">
        <v>3.68</v>
      </c>
      <c r="R1213">
        <v>4.82</v>
      </c>
      <c r="S1213">
        <v>0.7</v>
      </c>
      <c r="U1213" s="1">
        <v>-16</v>
      </c>
      <c r="V1213" s="1">
        <v>-15</v>
      </c>
      <c r="X1213" s="1">
        <v>-5</v>
      </c>
    </row>
    <row r="1214" spans="1:24" x14ac:dyDescent="0.25">
      <c r="A1214" t="s">
        <v>16231</v>
      </c>
      <c r="B1214" t="s">
        <v>16232</v>
      </c>
      <c r="C1214">
        <v>3</v>
      </c>
      <c r="D1214">
        <v>3</v>
      </c>
      <c r="E1214">
        <v>5.05</v>
      </c>
      <c r="F1214">
        <v>8</v>
      </c>
      <c r="G1214">
        <v>8</v>
      </c>
      <c r="H1214">
        <v>0</v>
      </c>
      <c r="I1214">
        <v>50</v>
      </c>
      <c r="J1214">
        <v>55</v>
      </c>
      <c r="K1214">
        <v>28</v>
      </c>
      <c r="L1214">
        <v>6</v>
      </c>
      <c r="M1214">
        <v>27</v>
      </c>
      <c r="N1214">
        <v>19</v>
      </c>
      <c r="O1214">
        <v>1.49</v>
      </c>
      <c r="P1214">
        <v>4.8099999999999996</v>
      </c>
      <c r="Q1214">
        <v>3.5</v>
      </c>
      <c r="R1214">
        <v>4.82</v>
      </c>
      <c r="S1214">
        <v>0.2</v>
      </c>
    </row>
    <row r="1215" spans="1:24" x14ac:dyDescent="0.25">
      <c r="A1215" t="s">
        <v>16229</v>
      </c>
      <c r="B1215" t="s">
        <v>16230</v>
      </c>
      <c r="C1215">
        <v>3</v>
      </c>
      <c r="D1215">
        <v>3</v>
      </c>
      <c r="E1215">
        <v>4.9800000000000004</v>
      </c>
      <c r="F1215">
        <v>8</v>
      </c>
      <c r="G1215">
        <v>10</v>
      </c>
      <c r="H1215">
        <v>0</v>
      </c>
      <c r="I1215">
        <v>48</v>
      </c>
      <c r="J1215">
        <v>52</v>
      </c>
      <c r="K1215">
        <v>27</v>
      </c>
      <c r="L1215">
        <v>5</v>
      </c>
      <c r="M1215">
        <v>26</v>
      </c>
      <c r="N1215">
        <v>20</v>
      </c>
      <c r="O1215">
        <v>1.49</v>
      </c>
      <c r="P1215">
        <v>4.83</v>
      </c>
      <c r="Q1215">
        <v>3.67</v>
      </c>
      <c r="R1215">
        <v>4.82</v>
      </c>
      <c r="S1215">
        <v>0.1</v>
      </c>
    </row>
    <row r="1216" spans="1:24" x14ac:dyDescent="0.25">
      <c r="A1216">
        <v>2575</v>
      </c>
      <c r="B1216" t="s">
        <v>16228</v>
      </c>
      <c r="C1216">
        <v>2</v>
      </c>
      <c r="D1216">
        <v>1</v>
      </c>
      <c r="E1216">
        <v>4.42</v>
      </c>
      <c r="F1216">
        <v>1</v>
      </c>
      <c r="G1216">
        <v>27</v>
      </c>
      <c r="H1216">
        <v>0</v>
      </c>
      <c r="I1216">
        <v>33</v>
      </c>
      <c r="J1216">
        <v>34</v>
      </c>
      <c r="K1216">
        <v>16</v>
      </c>
      <c r="L1216">
        <v>4</v>
      </c>
      <c r="M1216">
        <v>22</v>
      </c>
      <c r="N1216">
        <v>14</v>
      </c>
      <c r="O1216">
        <v>1.47</v>
      </c>
      <c r="P1216">
        <v>6.06</v>
      </c>
      <c r="Q1216">
        <v>3.84</v>
      </c>
      <c r="R1216">
        <v>4.82</v>
      </c>
      <c r="S1216">
        <v>-0.2</v>
      </c>
    </row>
    <row r="1217" spans="1:23" x14ac:dyDescent="0.25">
      <c r="A1217" t="s">
        <v>16226</v>
      </c>
      <c r="B1217" t="s">
        <v>16227</v>
      </c>
      <c r="C1217">
        <v>1</v>
      </c>
      <c r="D1217">
        <v>2</v>
      </c>
      <c r="E1217">
        <v>5.05</v>
      </c>
      <c r="F1217">
        <v>0</v>
      </c>
      <c r="G1217">
        <v>30</v>
      </c>
      <c r="H1217">
        <v>0</v>
      </c>
      <c r="I1217">
        <v>30</v>
      </c>
      <c r="J1217">
        <v>33</v>
      </c>
      <c r="K1217">
        <v>17</v>
      </c>
      <c r="L1217">
        <v>4</v>
      </c>
      <c r="M1217">
        <v>17</v>
      </c>
      <c r="N1217">
        <v>13</v>
      </c>
      <c r="O1217">
        <v>1.51</v>
      </c>
      <c r="P1217">
        <v>5.14</v>
      </c>
      <c r="Q1217">
        <v>3.86</v>
      </c>
      <c r="R1217">
        <v>4.82</v>
      </c>
      <c r="S1217">
        <v>-0.2</v>
      </c>
    </row>
    <row r="1218" spans="1:23" x14ac:dyDescent="0.25">
      <c r="A1218" t="s">
        <v>16224</v>
      </c>
      <c r="B1218" t="s">
        <v>16225</v>
      </c>
      <c r="C1218">
        <v>3</v>
      </c>
      <c r="D1218">
        <v>3</v>
      </c>
      <c r="E1218">
        <v>4.95</v>
      </c>
      <c r="F1218">
        <v>8</v>
      </c>
      <c r="G1218">
        <v>8</v>
      </c>
      <c r="H1218">
        <v>0</v>
      </c>
      <c r="I1218">
        <v>50</v>
      </c>
      <c r="J1218">
        <v>53</v>
      </c>
      <c r="K1218">
        <v>27</v>
      </c>
      <c r="L1218">
        <v>6</v>
      </c>
      <c r="M1218">
        <v>29</v>
      </c>
      <c r="N1218">
        <v>21</v>
      </c>
      <c r="O1218">
        <v>1.48</v>
      </c>
      <c r="P1218">
        <v>5.24</v>
      </c>
      <c r="Q1218">
        <v>3.8</v>
      </c>
      <c r="R1218">
        <v>4.82</v>
      </c>
      <c r="S1218">
        <v>0.2</v>
      </c>
    </row>
    <row r="1219" spans="1:23" x14ac:dyDescent="0.25">
      <c r="A1219">
        <v>9434</v>
      </c>
      <c r="B1219" t="s">
        <v>2157</v>
      </c>
      <c r="C1219">
        <v>2</v>
      </c>
      <c r="D1219">
        <v>3</v>
      </c>
      <c r="E1219">
        <v>5.08</v>
      </c>
      <c r="F1219">
        <v>8</v>
      </c>
      <c r="G1219">
        <v>12</v>
      </c>
      <c r="H1219">
        <v>0</v>
      </c>
      <c r="I1219">
        <v>50</v>
      </c>
      <c r="J1219">
        <v>57</v>
      </c>
      <c r="K1219">
        <v>28</v>
      </c>
      <c r="L1219">
        <v>6</v>
      </c>
      <c r="M1219">
        <v>21</v>
      </c>
      <c r="N1219">
        <v>17</v>
      </c>
      <c r="O1219">
        <v>1.47</v>
      </c>
      <c r="P1219">
        <v>3.86</v>
      </c>
      <c r="Q1219">
        <v>3.08</v>
      </c>
      <c r="R1219">
        <v>4.82</v>
      </c>
      <c r="S1219">
        <v>0</v>
      </c>
      <c r="U1219" s="1">
        <v>-14</v>
      </c>
      <c r="V1219" s="1">
        <v>-14</v>
      </c>
      <c r="W1219" s="1">
        <v>-1</v>
      </c>
    </row>
    <row r="1220" spans="1:23" x14ac:dyDescent="0.25">
      <c r="A1220" t="s">
        <v>16222</v>
      </c>
      <c r="B1220" t="s">
        <v>16223</v>
      </c>
      <c r="C1220">
        <v>3</v>
      </c>
      <c r="D1220">
        <v>3</v>
      </c>
      <c r="E1220">
        <v>5.05</v>
      </c>
      <c r="F1220">
        <v>8</v>
      </c>
      <c r="G1220">
        <v>8</v>
      </c>
      <c r="H1220">
        <v>0</v>
      </c>
      <c r="I1220">
        <v>50</v>
      </c>
      <c r="J1220">
        <v>55</v>
      </c>
      <c r="K1220">
        <v>28</v>
      </c>
      <c r="L1220">
        <v>6</v>
      </c>
      <c r="M1220">
        <v>25</v>
      </c>
      <c r="N1220">
        <v>20</v>
      </c>
      <c r="O1220">
        <v>1.5</v>
      </c>
      <c r="P1220">
        <v>4.45</v>
      </c>
      <c r="Q1220">
        <v>3.56</v>
      </c>
      <c r="R1220">
        <v>4.82</v>
      </c>
      <c r="S1220">
        <v>0.2</v>
      </c>
    </row>
    <row r="1221" spans="1:23" x14ac:dyDescent="0.25">
      <c r="A1221">
        <v>10326</v>
      </c>
      <c r="B1221" t="s">
        <v>1718</v>
      </c>
      <c r="C1221">
        <v>3</v>
      </c>
      <c r="D1221">
        <v>3</v>
      </c>
      <c r="E1221">
        <v>5</v>
      </c>
      <c r="F1221">
        <v>6</v>
      </c>
      <c r="G1221">
        <v>19</v>
      </c>
      <c r="H1221">
        <v>0</v>
      </c>
      <c r="I1221">
        <v>50</v>
      </c>
      <c r="J1221">
        <v>57</v>
      </c>
      <c r="K1221">
        <v>28</v>
      </c>
      <c r="L1221">
        <v>6</v>
      </c>
      <c r="M1221">
        <v>23</v>
      </c>
      <c r="N1221">
        <v>17</v>
      </c>
      <c r="O1221">
        <v>1.46</v>
      </c>
      <c r="P1221">
        <v>4.1900000000000004</v>
      </c>
      <c r="Q1221">
        <v>3</v>
      </c>
      <c r="R1221">
        <v>4.82</v>
      </c>
      <c r="S1221">
        <v>-0.1</v>
      </c>
    </row>
    <row r="1222" spans="1:23" x14ac:dyDescent="0.25">
      <c r="A1222">
        <v>1574</v>
      </c>
      <c r="B1222" t="s">
        <v>1637</v>
      </c>
      <c r="C1222">
        <v>1</v>
      </c>
      <c r="D1222">
        <v>2</v>
      </c>
      <c r="E1222">
        <v>4.66</v>
      </c>
      <c r="F1222">
        <v>0</v>
      </c>
      <c r="G1222">
        <v>29</v>
      </c>
      <c r="H1222">
        <v>0</v>
      </c>
      <c r="I1222">
        <v>31</v>
      </c>
      <c r="J1222">
        <v>33</v>
      </c>
      <c r="K1222">
        <v>16</v>
      </c>
      <c r="L1222">
        <v>4</v>
      </c>
      <c r="M1222">
        <v>18</v>
      </c>
      <c r="N1222">
        <v>13</v>
      </c>
      <c r="O1222">
        <v>1.49</v>
      </c>
      <c r="P1222">
        <v>5.3</v>
      </c>
      <c r="Q1222">
        <v>3.84</v>
      </c>
      <c r="R1222">
        <v>4.82</v>
      </c>
      <c r="S1222">
        <v>-0.2</v>
      </c>
    </row>
    <row r="1223" spans="1:23" x14ac:dyDescent="0.25">
      <c r="A1223" t="s">
        <v>16220</v>
      </c>
      <c r="B1223" t="s">
        <v>16221</v>
      </c>
      <c r="C1223">
        <v>3</v>
      </c>
      <c r="D1223">
        <v>3</v>
      </c>
      <c r="E1223">
        <v>5.05</v>
      </c>
      <c r="F1223">
        <v>8</v>
      </c>
      <c r="G1223">
        <v>10</v>
      </c>
      <c r="H1223">
        <v>0</v>
      </c>
      <c r="I1223">
        <v>49</v>
      </c>
      <c r="J1223">
        <v>54</v>
      </c>
      <c r="K1223">
        <v>27</v>
      </c>
      <c r="L1223">
        <v>6</v>
      </c>
      <c r="M1223">
        <v>26</v>
      </c>
      <c r="N1223">
        <v>19</v>
      </c>
      <c r="O1223">
        <v>1.49</v>
      </c>
      <c r="P1223">
        <v>4.8</v>
      </c>
      <c r="Q1223">
        <v>3.49</v>
      </c>
      <c r="R1223">
        <v>4.82</v>
      </c>
      <c r="S1223">
        <v>0.1</v>
      </c>
    </row>
    <row r="1224" spans="1:23" x14ac:dyDescent="0.25">
      <c r="A1224" t="s">
        <v>1975</v>
      </c>
      <c r="B1224" t="s">
        <v>1976</v>
      </c>
      <c r="C1224">
        <v>3</v>
      </c>
      <c r="D1224">
        <v>3</v>
      </c>
      <c r="E1224">
        <v>5.1100000000000003</v>
      </c>
      <c r="F1224">
        <v>8</v>
      </c>
      <c r="G1224">
        <v>8</v>
      </c>
      <c r="H1224">
        <v>0</v>
      </c>
      <c r="I1224">
        <v>50</v>
      </c>
      <c r="J1224">
        <v>57</v>
      </c>
      <c r="K1224">
        <v>28</v>
      </c>
      <c r="L1224">
        <v>7</v>
      </c>
      <c r="M1224">
        <v>26</v>
      </c>
      <c r="N1224">
        <v>17</v>
      </c>
      <c r="O1224">
        <v>1.48</v>
      </c>
      <c r="P1224">
        <v>4.6100000000000003</v>
      </c>
      <c r="Q1224">
        <v>3.05</v>
      </c>
      <c r="R1224">
        <v>4.83</v>
      </c>
      <c r="S1224">
        <v>0.2</v>
      </c>
    </row>
    <row r="1225" spans="1:23" x14ac:dyDescent="0.25">
      <c r="A1225">
        <v>334</v>
      </c>
      <c r="B1225" t="s">
        <v>1782</v>
      </c>
      <c r="C1225">
        <v>1</v>
      </c>
      <c r="D1225">
        <v>2</v>
      </c>
      <c r="E1225">
        <v>4.83</v>
      </c>
      <c r="F1225">
        <v>0</v>
      </c>
      <c r="G1225">
        <v>30</v>
      </c>
      <c r="H1225">
        <v>0</v>
      </c>
      <c r="I1225">
        <v>30</v>
      </c>
      <c r="J1225">
        <v>33</v>
      </c>
      <c r="K1225">
        <v>16</v>
      </c>
      <c r="L1225">
        <v>3</v>
      </c>
      <c r="M1225">
        <v>16</v>
      </c>
      <c r="N1225">
        <v>15</v>
      </c>
      <c r="O1225">
        <v>1.58</v>
      </c>
      <c r="P1225">
        <v>4.79</v>
      </c>
      <c r="Q1225">
        <v>4.4400000000000004</v>
      </c>
      <c r="R1225">
        <v>4.83</v>
      </c>
      <c r="S1225">
        <v>-0.2</v>
      </c>
    </row>
    <row r="1226" spans="1:23" x14ac:dyDescent="0.25">
      <c r="A1226" t="s">
        <v>16218</v>
      </c>
      <c r="B1226" t="s">
        <v>16219</v>
      </c>
      <c r="C1226">
        <v>3</v>
      </c>
      <c r="D1226">
        <v>3</v>
      </c>
      <c r="E1226">
        <v>5.05</v>
      </c>
      <c r="F1226">
        <v>8</v>
      </c>
      <c r="G1226">
        <v>8</v>
      </c>
      <c r="H1226">
        <v>0</v>
      </c>
      <c r="I1226">
        <v>50</v>
      </c>
      <c r="J1226">
        <v>54</v>
      </c>
      <c r="K1226">
        <v>28</v>
      </c>
      <c r="L1226">
        <v>6</v>
      </c>
      <c r="M1226">
        <v>28</v>
      </c>
      <c r="N1226">
        <v>22</v>
      </c>
      <c r="O1226">
        <v>1.51</v>
      </c>
      <c r="P1226">
        <v>5.01</v>
      </c>
      <c r="Q1226">
        <v>3.89</v>
      </c>
      <c r="R1226">
        <v>4.83</v>
      </c>
      <c r="S1226">
        <v>0.2</v>
      </c>
    </row>
    <row r="1227" spans="1:23" x14ac:dyDescent="0.25">
      <c r="A1227" t="s">
        <v>16216</v>
      </c>
      <c r="B1227" t="s">
        <v>16217</v>
      </c>
      <c r="C1227">
        <v>2</v>
      </c>
      <c r="D1227">
        <v>3</v>
      </c>
      <c r="E1227">
        <v>5.04</v>
      </c>
      <c r="F1227">
        <v>8</v>
      </c>
      <c r="G1227">
        <v>8</v>
      </c>
      <c r="H1227">
        <v>0</v>
      </c>
      <c r="I1227">
        <v>50</v>
      </c>
      <c r="J1227">
        <v>50</v>
      </c>
      <c r="K1227">
        <v>28</v>
      </c>
      <c r="L1227">
        <v>5</v>
      </c>
      <c r="M1227">
        <v>36</v>
      </c>
      <c r="N1227">
        <v>30</v>
      </c>
      <c r="O1227">
        <v>1.59</v>
      </c>
      <c r="P1227">
        <v>6.5</v>
      </c>
      <c r="Q1227">
        <v>5.4</v>
      </c>
      <c r="R1227">
        <v>4.83</v>
      </c>
      <c r="S1227">
        <v>0.2</v>
      </c>
    </row>
    <row r="1228" spans="1:23" x14ac:dyDescent="0.25">
      <c r="A1228">
        <v>4635</v>
      </c>
      <c r="B1228" t="s">
        <v>16215</v>
      </c>
      <c r="C1228">
        <v>2</v>
      </c>
      <c r="D1228">
        <v>2</v>
      </c>
      <c r="E1228">
        <v>4.6500000000000004</v>
      </c>
      <c r="F1228">
        <v>8</v>
      </c>
      <c r="G1228">
        <v>9</v>
      </c>
      <c r="H1228">
        <v>0</v>
      </c>
      <c r="I1228">
        <v>50</v>
      </c>
      <c r="J1228">
        <v>55</v>
      </c>
      <c r="K1228">
        <v>26</v>
      </c>
      <c r="L1228">
        <v>7</v>
      </c>
      <c r="M1228">
        <v>26</v>
      </c>
      <c r="N1228">
        <v>14</v>
      </c>
      <c r="O1228">
        <v>1.4</v>
      </c>
      <c r="P1228">
        <v>4.7699999999999996</v>
      </c>
      <c r="Q1228">
        <v>2.5499999999999998</v>
      </c>
      <c r="R1228">
        <v>4.83</v>
      </c>
      <c r="S1228">
        <v>0.2</v>
      </c>
    </row>
    <row r="1229" spans="1:23" x14ac:dyDescent="0.25">
      <c r="A1229" t="s">
        <v>16213</v>
      </c>
      <c r="B1229" t="s">
        <v>16214</v>
      </c>
      <c r="C1229">
        <v>1</v>
      </c>
      <c r="D1229">
        <v>2</v>
      </c>
      <c r="E1229">
        <v>4.68</v>
      </c>
      <c r="F1229">
        <v>0</v>
      </c>
      <c r="G1229">
        <v>30</v>
      </c>
      <c r="H1229">
        <v>0</v>
      </c>
      <c r="I1229">
        <v>30</v>
      </c>
      <c r="J1229">
        <v>33</v>
      </c>
      <c r="K1229">
        <v>16</v>
      </c>
      <c r="L1229">
        <v>3</v>
      </c>
      <c r="M1229">
        <v>16</v>
      </c>
      <c r="N1229">
        <v>13</v>
      </c>
      <c r="O1229">
        <v>1.51</v>
      </c>
      <c r="P1229">
        <v>4.7300000000000004</v>
      </c>
      <c r="Q1229">
        <v>3.82</v>
      </c>
      <c r="R1229">
        <v>4.83</v>
      </c>
      <c r="S1229">
        <v>-0.2</v>
      </c>
    </row>
    <row r="1230" spans="1:23" x14ac:dyDescent="0.25">
      <c r="A1230" t="s">
        <v>16211</v>
      </c>
      <c r="B1230" t="s">
        <v>16212</v>
      </c>
      <c r="C1230">
        <v>3</v>
      </c>
      <c r="D1230">
        <v>3</v>
      </c>
      <c r="E1230">
        <v>5.01</v>
      </c>
      <c r="F1230">
        <v>8</v>
      </c>
      <c r="G1230">
        <v>8</v>
      </c>
      <c r="H1230">
        <v>0</v>
      </c>
      <c r="I1230">
        <v>50</v>
      </c>
      <c r="J1230">
        <v>54</v>
      </c>
      <c r="K1230">
        <v>28</v>
      </c>
      <c r="L1230">
        <v>6</v>
      </c>
      <c r="M1230">
        <v>30</v>
      </c>
      <c r="N1230">
        <v>20</v>
      </c>
      <c r="O1230">
        <v>1.48</v>
      </c>
      <c r="P1230">
        <v>5.33</v>
      </c>
      <c r="Q1230">
        <v>3.62</v>
      </c>
      <c r="R1230">
        <v>4.83</v>
      </c>
      <c r="S1230">
        <v>0.2</v>
      </c>
    </row>
    <row r="1231" spans="1:23" x14ac:dyDescent="0.25">
      <c r="A1231">
        <v>754</v>
      </c>
      <c r="B1231" t="s">
        <v>16210</v>
      </c>
      <c r="C1231">
        <v>1</v>
      </c>
      <c r="D1231">
        <v>2</v>
      </c>
      <c r="E1231">
        <v>4.6500000000000004</v>
      </c>
      <c r="F1231">
        <v>0</v>
      </c>
      <c r="G1231">
        <v>30</v>
      </c>
      <c r="H1231">
        <v>0</v>
      </c>
      <c r="I1231">
        <v>30</v>
      </c>
      <c r="J1231">
        <v>30</v>
      </c>
      <c r="K1231">
        <v>15</v>
      </c>
      <c r="L1231">
        <v>3</v>
      </c>
      <c r="M1231">
        <v>21</v>
      </c>
      <c r="N1231">
        <v>16</v>
      </c>
      <c r="O1231">
        <v>1.54</v>
      </c>
      <c r="P1231">
        <v>6.22</v>
      </c>
      <c r="Q1231">
        <v>4.71</v>
      </c>
      <c r="R1231">
        <v>4.83</v>
      </c>
      <c r="S1231">
        <v>-0.2</v>
      </c>
    </row>
    <row r="1232" spans="1:23" x14ac:dyDescent="0.25">
      <c r="A1232">
        <v>4755</v>
      </c>
      <c r="B1232" t="s">
        <v>16209</v>
      </c>
      <c r="C1232">
        <v>1</v>
      </c>
      <c r="D1232">
        <v>2</v>
      </c>
      <c r="E1232">
        <v>4.6100000000000003</v>
      </c>
      <c r="F1232">
        <v>0</v>
      </c>
      <c r="G1232">
        <v>30</v>
      </c>
      <c r="H1232">
        <v>0</v>
      </c>
      <c r="I1232">
        <v>30</v>
      </c>
      <c r="J1232">
        <v>31</v>
      </c>
      <c r="K1232">
        <v>15</v>
      </c>
      <c r="L1232">
        <v>4</v>
      </c>
      <c r="M1232">
        <v>20</v>
      </c>
      <c r="N1232">
        <v>14</v>
      </c>
      <c r="O1232">
        <v>1.51</v>
      </c>
      <c r="P1232">
        <v>5.89</v>
      </c>
      <c r="Q1232">
        <v>4.2</v>
      </c>
      <c r="R1232">
        <v>4.83</v>
      </c>
      <c r="S1232">
        <v>-0.2</v>
      </c>
    </row>
    <row r="1233" spans="1:19" x14ac:dyDescent="0.25">
      <c r="A1233" t="s">
        <v>16207</v>
      </c>
      <c r="B1233" t="s">
        <v>16208</v>
      </c>
      <c r="C1233">
        <v>2</v>
      </c>
      <c r="D1233">
        <v>3</v>
      </c>
      <c r="E1233">
        <v>5.07</v>
      </c>
      <c r="F1233">
        <v>8</v>
      </c>
      <c r="G1233">
        <v>9</v>
      </c>
      <c r="H1233">
        <v>0</v>
      </c>
      <c r="I1233">
        <v>50</v>
      </c>
      <c r="J1233">
        <v>53</v>
      </c>
      <c r="K1233">
        <v>28</v>
      </c>
      <c r="L1233">
        <v>5</v>
      </c>
      <c r="M1233">
        <v>26</v>
      </c>
      <c r="N1233">
        <v>22</v>
      </c>
      <c r="O1233">
        <v>1.53</v>
      </c>
      <c r="P1233">
        <v>4.8</v>
      </c>
      <c r="Q1233">
        <v>4.04</v>
      </c>
      <c r="R1233">
        <v>4.83</v>
      </c>
      <c r="S1233">
        <v>0.2</v>
      </c>
    </row>
    <row r="1234" spans="1:19" x14ac:dyDescent="0.25">
      <c r="A1234" t="s">
        <v>16205</v>
      </c>
      <c r="B1234" t="s">
        <v>16206</v>
      </c>
      <c r="C1234">
        <v>3</v>
      </c>
      <c r="D1234">
        <v>3</v>
      </c>
      <c r="E1234">
        <v>5.03</v>
      </c>
      <c r="F1234">
        <v>8</v>
      </c>
      <c r="G1234">
        <v>9</v>
      </c>
      <c r="H1234">
        <v>0</v>
      </c>
      <c r="I1234">
        <v>50</v>
      </c>
      <c r="J1234">
        <v>53</v>
      </c>
      <c r="K1234">
        <v>28</v>
      </c>
      <c r="L1234">
        <v>6</v>
      </c>
      <c r="M1234">
        <v>28</v>
      </c>
      <c r="N1234">
        <v>21</v>
      </c>
      <c r="O1234">
        <v>1.51</v>
      </c>
      <c r="P1234">
        <v>5.03</v>
      </c>
      <c r="Q1234">
        <v>3.87</v>
      </c>
      <c r="R1234">
        <v>4.83</v>
      </c>
      <c r="S1234">
        <v>0.2</v>
      </c>
    </row>
    <row r="1235" spans="1:19" x14ac:dyDescent="0.25">
      <c r="A1235" t="s">
        <v>16203</v>
      </c>
      <c r="B1235" t="s">
        <v>16204</v>
      </c>
      <c r="C1235">
        <v>3</v>
      </c>
      <c r="D1235">
        <v>3</v>
      </c>
      <c r="E1235">
        <v>4.93</v>
      </c>
      <c r="F1235">
        <v>8</v>
      </c>
      <c r="G1235">
        <v>8</v>
      </c>
      <c r="H1235">
        <v>0</v>
      </c>
      <c r="I1235">
        <v>50</v>
      </c>
      <c r="J1235">
        <v>52</v>
      </c>
      <c r="K1235">
        <v>27</v>
      </c>
      <c r="L1235">
        <v>6</v>
      </c>
      <c r="M1235">
        <v>30</v>
      </c>
      <c r="N1235">
        <v>22</v>
      </c>
      <c r="O1235">
        <v>1.49</v>
      </c>
      <c r="P1235">
        <v>5.48</v>
      </c>
      <c r="Q1235">
        <v>3.98</v>
      </c>
      <c r="R1235">
        <v>4.83</v>
      </c>
      <c r="S1235">
        <v>0.2</v>
      </c>
    </row>
    <row r="1236" spans="1:19" x14ac:dyDescent="0.25">
      <c r="A1236">
        <v>752</v>
      </c>
      <c r="B1236" t="s">
        <v>16202</v>
      </c>
      <c r="C1236">
        <v>1</v>
      </c>
      <c r="D1236">
        <v>2</v>
      </c>
      <c r="E1236">
        <v>4.7300000000000004</v>
      </c>
      <c r="F1236">
        <v>0</v>
      </c>
      <c r="G1236">
        <v>30</v>
      </c>
      <c r="H1236">
        <v>0</v>
      </c>
      <c r="I1236">
        <v>30</v>
      </c>
      <c r="J1236">
        <v>30</v>
      </c>
      <c r="K1236">
        <v>16</v>
      </c>
      <c r="L1236">
        <v>3</v>
      </c>
      <c r="M1236">
        <v>23</v>
      </c>
      <c r="N1236">
        <v>17</v>
      </c>
      <c r="O1236">
        <v>1.58</v>
      </c>
      <c r="P1236">
        <v>6.78</v>
      </c>
      <c r="Q1236">
        <v>5.0599999999999996</v>
      </c>
      <c r="R1236">
        <v>4.83</v>
      </c>
      <c r="S1236">
        <v>-0.2</v>
      </c>
    </row>
    <row r="1237" spans="1:19" x14ac:dyDescent="0.25">
      <c r="A1237">
        <v>3894</v>
      </c>
      <c r="B1237" t="s">
        <v>2333</v>
      </c>
      <c r="C1237">
        <v>1</v>
      </c>
      <c r="D1237">
        <v>2</v>
      </c>
      <c r="E1237">
        <v>4.63</v>
      </c>
      <c r="F1237">
        <v>0</v>
      </c>
      <c r="G1237">
        <v>30</v>
      </c>
      <c r="H1237">
        <v>0</v>
      </c>
      <c r="I1237">
        <v>30</v>
      </c>
      <c r="J1237">
        <v>31</v>
      </c>
      <c r="K1237">
        <v>15</v>
      </c>
      <c r="L1237">
        <v>4</v>
      </c>
      <c r="M1237">
        <v>20</v>
      </c>
      <c r="N1237">
        <v>14</v>
      </c>
      <c r="O1237">
        <v>1.51</v>
      </c>
      <c r="P1237">
        <v>5.98</v>
      </c>
      <c r="Q1237">
        <v>4.3</v>
      </c>
      <c r="R1237">
        <v>4.83</v>
      </c>
      <c r="S1237">
        <v>-0.2</v>
      </c>
    </row>
    <row r="1238" spans="1:19" x14ac:dyDescent="0.25">
      <c r="A1238" t="s">
        <v>16200</v>
      </c>
      <c r="B1238" t="s">
        <v>16201</v>
      </c>
      <c r="C1238">
        <v>3</v>
      </c>
      <c r="D1238">
        <v>3</v>
      </c>
      <c r="E1238">
        <v>5.0599999999999996</v>
      </c>
      <c r="F1238">
        <v>8</v>
      </c>
      <c r="G1238">
        <v>8</v>
      </c>
      <c r="H1238">
        <v>0</v>
      </c>
      <c r="I1238">
        <v>50</v>
      </c>
      <c r="J1238">
        <v>56</v>
      </c>
      <c r="K1238">
        <v>28</v>
      </c>
      <c r="L1238">
        <v>6</v>
      </c>
      <c r="M1238">
        <v>25</v>
      </c>
      <c r="N1238">
        <v>19</v>
      </c>
      <c r="O1238">
        <v>1.49</v>
      </c>
      <c r="P1238">
        <v>4.5</v>
      </c>
      <c r="Q1238">
        <v>3.41</v>
      </c>
      <c r="R1238">
        <v>4.83</v>
      </c>
      <c r="S1238">
        <v>0.2</v>
      </c>
    </row>
    <row r="1239" spans="1:19" x14ac:dyDescent="0.25">
      <c r="A1239" t="s">
        <v>16198</v>
      </c>
      <c r="B1239" t="s">
        <v>16199</v>
      </c>
      <c r="C1239">
        <v>3</v>
      </c>
      <c r="D1239">
        <v>3</v>
      </c>
      <c r="E1239">
        <v>4.99</v>
      </c>
      <c r="F1239">
        <v>8</v>
      </c>
      <c r="G1239">
        <v>9</v>
      </c>
      <c r="H1239">
        <v>0</v>
      </c>
      <c r="I1239">
        <v>49</v>
      </c>
      <c r="J1239">
        <v>53</v>
      </c>
      <c r="K1239">
        <v>27</v>
      </c>
      <c r="L1239">
        <v>6</v>
      </c>
      <c r="M1239">
        <v>27</v>
      </c>
      <c r="N1239">
        <v>21</v>
      </c>
      <c r="O1239">
        <v>1.5</v>
      </c>
      <c r="P1239">
        <v>4.95</v>
      </c>
      <c r="Q1239">
        <v>3.82</v>
      </c>
      <c r="R1239">
        <v>4.83</v>
      </c>
      <c r="S1239">
        <v>0.2</v>
      </c>
    </row>
    <row r="1240" spans="1:19" x14ac:dyDescent="0.25">
      <c r="A1240">
        <v>3369</v>
      </c>
      <c r="B1240" t="s">
        <v>16197</v>
      </c>
      <c r="C1240">
        <v>1</v>
      </c>
      <c r="D1240">
        <v>2</v>
      </c>
      <c r="E1240">
        <v>4.6500000000000004</v>
      </c>
      <c r="F1240">
        <v>0</v>
      </c>
      <c r="G1240">
        <v>30</v>
      </c>
      <c r="H1240">
        <v>0</v>
      </c>
      <c r="I1240">
        <v>30</v>
      </c>
      <c r="J1240">
        <v>27</v>
      </c>
      <c r="K1240">
        <v>16</v>
      </c>
      <c r="L1240">
        <v>3</v>
      </c>
      <c r="M1240">
        <v>27</v>
      </c>
      <c r="N1240">
        <v>21</v>
      </c>
      <c r="O1240">
        <v>1.62</v>
      </c>
      <c r="P1240">
        <v>8.18</v>
      </c>
      <c r="Q1240">
        <v>6.33</v>
      </c>
      <c r="R1240">
        <v>4.83</v>
      </c>
      <c r="S1240">
        <v>-0.2</v>
      </c>
    </row>
    <row r="1241" spans="1:19" x14ac:dyDescent="0.25">
      <c r="A1241" t="s">
        <v>1789</v>
      </c>
      <c r="B1241" t="s">
        <v>1790</v>
      </c>
      <c r="C1241">
        <v>3</v>
      </c>
      <c r="D1241">
        <v>3</v>
      </c>
      <c r="E1241">
        <v>5.03</v>
      </c>
      <c r="F1241">
        <v>8</v>
      </c>
      <c r="G1241">
        <v>8</v>
      </c>
      <c r="H1241">
        <v>0</v>
      </c>
      <c r="I1241">
        <v>50</v>
      </c>
      <c r="J1241">
        <v>54</v>
      </c>
      <c r="K1241">
        <v>28</v>
      </c>
      <c r="L1241">
        <v>6</v>
      </c>
      <c r="M1241">
        <v>29</v>
      </c>
      <c r="N1241">
        <v>22</v>
      </c>
      <c r="O1241">
        <v>1.52</v>
      </c>
      <c r="P1241">
        <v>5.24</v>
      </c>
      <c r="Q1241">
        <v>4.03</v>
      </c>
      <c r="R1241">
        <v>4.83</v>
      </c>
      <c r="S1241">
        <v>0.2</v>
      </c>
    </row>
    <row r="1242" spans="1:19" x14ac:dyDescent="0.25">
      <c r="A1242" t="s">
        <v>16195</v>
      </c>
      <c r="B1242" t="s">
        <v>16196</v>
      </c>
      <c r="C1242">
        <v>3</v>
      </c>
      <c r="D1242">
        <v>3</v>
      </c>
      <c r="E1242">
        <v>5.07</v>
      </c>
      <c r="F1242">
        <v>8</v>
      </c>
      <c r="G1242">
        <v>8</v>
      </c>
      <c r="H1242">
        <v>0</v>
      </c>
      <c r="I1242">
        <v>50</v>
      </c>
      <c r="J1242">
        <v>55</v>
      </c>
      <c r="K1242">
        <v>28</v>
      </c>
      <c r="L1242">
        <v>6</v>
      </c>
      <c r="M1242">
        <v>25</v>
      </c>
      <c r="N1242">
        <v>20</v>
      </c>
      <c r="O1242">
        <v>1.49</v>
      </c>
      <c r="P1242">
        <v>4.5599999999999996</v>
      </c>
      <c r="Q1242">
        <v>3.51</v>
      </c>
      <c r="R1242">
        <v>4.83</v>
      </c>
      <c r="S1242">
        <v>0.2</v>
      </c>
    </row>
    <row r="1243" spans="1:19" x14ac:dyDescent="0.25">
      <c r="A1243" t="s">
        <v>16193</v>
      </c>
      <c r="B1243" t="s">
        <v>16194</v>
      </c>
      <c r="C1243">
        <v>2</v>
      </c>
      <c r="D1243">
        <v>2</v>
      </c>
      <c r="E1243">
        <v>4.7300000000000004</v>
      </c>
      <c r="F1243">
        <v>8</v>
      </c>
      <c r="G1243">
        <v>8</v>
      </c>
      <c r="H1243">
        <v>0</v>
      </c>
      <c r="I1243">
        <v>50</v>
      </c>
      <c r="J1243">
        <v>55</v>
      </c>
      <c r="K1243">
        <v>26</v>
      </c>
      <c r="L1243">
        <v>5</v>
      </c>
      <c r="M1243">
        <v>26</v>
      </c>
      <c r="N1243">
        <v>21</v>
      </c>
      <c r="O1243">
        <v>1.51</v>
      </c>
      <c r="P1243">
        <v>4.6100000000000003</v>
      </c>
      <c r="Q1243">
        <v>3.78</v>
      </c>
      <c r="R1243">
        <v>4.83</v>
      </c>
      <c r="S1243">
        <v>0.2</v>
      </c>
    </row>
    <row r="1244" spans="1:19" x14ac:dyDescent="0.25">
      <c r="A1244" t="s">
        <v>2416</v>
      </c>
      <c r="B1244" t="s">
        <v>2417</v>
      </c>
      <c r="C1244">
        <v>2</v>
      </c>
      <c r="D1244">
        <v>1</v>
      </c>
      <c r="E1244">
        <v>4.5599999999999996</v>
      </c>
      <c r="F1244">
        <v>7</v>
      </c>
      <c r="G1244">
        <v>12</v>
      </c>
      <c r="H1244">
        <v>0</v>
      </c>
      <c r="I1244">
        <v>47</v>
      </c>
      <c r="J1244">
        <v>49</v>
      </c>
      <c r="K1244">
        <v>24</v>
      </c>
      <c r="L1244">
        <v>6</v>
      </c>
      <c r="M1244">
        <v>31</v>
      </c>
      <c r="N1244">
        <v>21</v>
      </c>
      <c r="O1244">
        <v>1.48</v>
      </c>
      <c r="P1244">
        <v>5.95</v>
      </c>
      <c r="Q1244">
        <v>3.96</v>
      </c>
      <c r="R1244">
        <v>4.83</v>
      </c>
      <c r="S1244">
        <v>0</v>
      </c>
    </row>
    <row r="1245" spans="1:19" x14ac:dyDescent="0.25">
      <c r="A1245" t="s">
        <v>16191</v>
      </c>
      <c r="B1245" t="s">
        <v>16192</v>
      </c>
      <c r="C1245">
        <v>1</v>
      </c>
      <c r="D1245">
        <v>2</v>
      </c>
      <c r="E1245">
        <v>4.6500000000000004</v>
      </c>
      <c r="F1245">
        <v>0</v>
      </c>
      <c r="G1245">
        <v>30</v>
      </c>
      <c r="H1245">
        <v>0</v>
      </c>
      <c r="I1245">
        <v>30</v>
      </c>
      <c r="J1245">
        <v>32</v>
      </c>
      <c r="K1245">
        <v>15</v>
      </c>
      <c r="L1245">
        <v>4</v>
      </c>
      <c r="M1245">
        <v>19</v>
      </c>
      <c r="N1245">
        <v>13</v>
      </c>
      <c r="O1245">
        <v>1.51</v>
      </c>
      <c r="P1245">
        <v>5.55</v>
      </c>
      <c r="Q1245">
        <v>4.03</v>
      </c>
      <c r="R1245">
        <v>4.83</v>
      </c>
      <c r="S1245">
        <v>-0.2</v>
      </c>
    </row>
    <row r="1246" spans="1:19" x14ac:dyDescent="0.25">
      <c r="A1246" t="s">
        <v>16189</v>
      </c>
      <c r="B1246" t="s">
        <v>16190</v>
      </c>
      <c r="C1246">
        <v>3</v>
      </c>
      <c r="D1246">
        <v>3</v>
      </c>
      <c r="E1246">
        <v>5.04</v>
      </c>
      <c r="F1246">
        <v>8</v>
      </c>
      <c r="G1246">
        <v>9</v>
      </c>
      <c r="H1246">
        <v>0</v>
      </c>
      <c r="I1246">
        <v>50</v>
      </c>
      <c r="J1246">
        <v>54</v>
      </c>
      <c r="K1246">
        <v>28</v>
      </c>
      <c r="L1246">
        <v>6</v>
      </c>
      <c r="M1246">
        <v>31</v>
      </c>
      <c r="N1246">
        <v>21</v>
      </c>
      <c r="O1246">
        <v>1.51</v>
      </c>
      <c r="P1246">
        <v>5.63</v>
      </c>
      <c r="Q1246">
        <v>3.87</v>
      </c>
      <c r="R1246">
        <v>4.83</v>
      </c>
      <c r="S1246">
        <v>0.2</v>
      </c>
    </row>
    <row r="1247" spans="1:19" x14ac:dyDescent="0.25">
      <c r="A1247" t="s">
        <v>16187</v>
      </c>
      <c r="B1247" t="s">
        <v>16188</v>
      </c>
      <c r="C1247">
        <v>3</v>
      </c>
      <c r="D1247">
        <v>3</v>
      </c>
      <c r="E1247">
        <v>5.05</v>
      </c>
      <c r="F1247">
        <v>8</v>
      </c>
      <c r="G1247">
        <v>10</v>
      </c>
      <c r="H1247">
        <v>0</v>
      </c>
      <c r="I1247">
        <v>49</v>
      </c>
      <c r="J1247">
        <v>51</v>
      </c>
      <c r="K1247">
        <v>27</v>
      </c>
      <c r="L1247">
        <v>5</v>
      </c>
      <c r="M1247">
        <v>29</v>
      </c>
      <c r="N1247">
        <v>24</v>
      </c>
      <c r="O1247">
        <v>1.55</v>
      </c>
      <c r="P1247">
        <v>5.33</v>
      </c>
      <c r="Q1247">
        <v>4.4800000000000004</v>
      </c>
      <c r="R1247">
        <v>4.84</v>
      </c>
      <c r="S1247">
        <v>0.1</v>
      </c>
    </row>
    <row r="1248" spans="1:19" x14ac:dyDescent="0.25">
      <c r="A1248" t="s">
        <v>16185</v>
      </c>
      <c r="B1248" t="s">
        <v>16186</v>
      </c>
      <c r="C1248">
        <v>3</v>
      </c>
      <c r="D1248">
        <v>3</v>
      </c>
      <c r="E1248">
        <v>5.04</v>
      </c>
      <c r="F1248">
        <v>8</v>
      </c>
      <c r="G1248">
        <v>9</v>
      </c>
      <c r="H1248">
        <v>0</v>
      </c>
      <c r="I1248">
        <v>50</v>
      </c>
      <c r="J1248">
        <v>51</v>
      </c>
      <c r="K1248">
        <v>28</v>
      </c>
      <c r="L1248">
        <v>6</v>
      </c>
      <c r="M1248">
        <v>33</v>
      </c>
      <c r="N1248">
        <v>26</v>
      </c>
      <c r="O1248">
        <v>1.56</v>
      </c>
      <c r="P1248">
        <v>5.96</v>
      </c>
      <c r="Q1248">
        <v>4.76</v>
      </c>
      <c r="R1248">
        <v>4.84</v>
      </c>
      <c r="S1248">
        <v>0.2</v>
      </c>
    </row>
    <row r="1249" spans="1:19" x14ac:dyDescent="0.25">
      <c r="A1249" t="s">
        <v>16184</v>
      </c>
      <c r="B1249" t="s">
        <v>2203</v>
      </c>
      <c r="C1249">
        <v>1</v>
      </c>
      <c r="D1249">
        <v>2</v>
      </c>
      <c r="E1249">
        <v>4.68</v>
      </c>
      <c r="F1249">
        <v>0</v>
      </c>
      <c r="G1249">
        <v>30</v>
      </c>
      <c r="H1249">
        <v>0</v>
      </c>
      <c r="I1249">
        <v>30</v>
      </c>
      <c r="J1249">
        <v>32</v>
      </c>
      <c r="K1249">
        <v>16</v>
      </c>
      <c r="L1249">
        <v>4</v>
      </c>
      <c r="M1249">
        <v>17</v>
      </c>
      <c r="N1249">
        <v>13</v>
      </c>
      <c r="O1249">
        <v>1.51</v>
      </c>
      <c r="P1249">
        <v>5.25</v>
      </c>
      <c r="Q1249">
        <v>3.94</v>
      </c>
      <c r="R1249">
        <v>4.84</v>
      </c>
      <c r="S1249">
        <v>-0.2</v>
      </c>
    </row>
    <row r="1250" spans="1:19" x14ac:dyDescent="0.25">
      <c r="A1250">
        <v>1056</v>
      </c>
      <c r="B1250" t="s">
        <v>1783</v>
      </c>
      <c r="C1250">
        <v>2</v>
      </c>
      <c r="D1250">
        <v>1</v>
      </c>
      <c r="E1250">
        <v>4.49</v>
      </c>
      <c r="F1250">
        <v>0</v>
      </c>
      <c r="G1250">
        <v>30</v>
      </c>
      <c r="H1250">
        <v>0</v>
      </c>
      <c r="I1250">
        <v>30</v>
      </c>
      <c r="J1250">
        <v>31</v>
      </c>
      <c r="K1250">
        <v>15</v>
      </c>
      <c r="L1250">
        <v>4</v>
      </c>
      <c r="M1250">
        <v>21</v>
      </c>
      <c r="N1250">
        <v>13</v>
      </c>
      <c r="O1250">
        <v>1.47</v>
      </c>
      <c r="P1250">
        <v>6.23</v>
      </c>
      <c r="Q1250">
        <v>3.97</v>
      </c>
      <c r="R1250">
        <v>4.84</v>
      </c>
      <c r="S1250">
        <v>-0.2</v>
      </c>
    </row>
    <row r="1251" spans="1:19" x14ac:dyDescent="0.25">
      <c r="A1251">
        <v>4214</v>
      </c>
      <c r="B1251" t="s">
        <v>1632</v>
      </c>
      <c r="C1251">
        <v>2</v>
      </c>
      <c r="D1251">
        <v>1</v>
      </c>
      <c r="E1251">
        <v>4.34</v>
      </c>
      <c r="F1251">
        <v>0</v>
      </c>
      <c r="G1251">
        <v>30</v>
      </c>
      <c r="H1251">
        <v>0</v>
      </c>
      <c r="I1251">
        <v>30</v>
      </c>
      <c r="J1251">
        <v>30</v>
      </c>
      <c r="K1251">
        <v>14</v>
      </c>
      <c r="L1251">
        <v>4</v>
      </c>
      <c r="M1251">
        <v>21</v>
      </c>
      <c r="N1251">
        <v>12</v>
      </c>
      <c r="O1251">
        <v>1.43</v>
      </c>
      <c r="P1251">
        <v>6.44</v>
      </c>
      <c r="Q1251">
        <v>3.69</v>
      </c>
      <c r="R1251">
        <v>4.84</v>
      </c>
      <c r="S1251">
        <v>-0.2</v>
      </c>
    </row>
    <row r="1252" spans="1:19" x14ac:dyDescent="0.25">
      <c r="A1252" t="s">
        <v>16182</v>
      </c>
      <c r="B1252" t="s">
        <v>16183</v>
      </c>
      <c r="C1252">
        <v>3</v>
      </c>
      <c r="D1252">
        <v>3</v>
      </c>
      <c r="E1252">
        <v>4.99</v>
      </c>
      <c r="F1252">
        <v>8</v>
      </c>
      <c r="G1252">
        <v>8</v>
      </c>
      <c r="H1252">
        <v>0</v>
      </c>
      <c r="I1252">
        <v>50</v>
      </c>
      <c r="J1252">
        <v>55</v>
      </c>
      <c r="K1252">
        <v>28</v>
      </c>
      <c r="L1252">
        <v>7</v>
      </c>
      <c r="M1252">
        <v>25</v>
      </c>
      <c r="N1252">
        <v>17</v>
      </c>
      <c r="O1252">
        <v>1.44</v>
      </c>
      <c r="P1252">
        <v>4.5599999999999996</v>
      </c>
      <c r="Q1252">
        <v>3</v>
      </c>
      <c r="R1252">
        <v>4.84</v>
      </c>
      <c r="S1252">
        <v>0.2</v>
      </c>
    </row>
    <row r="1253" spans="1:19" x14ac:dyDescent="0.25">
      <c r="A1253" t="s">
        <v>16180</v>
      </c>
      <c r="B1253" t="s">
        <v>16181</v>
      </c>
      <c r="C1253">
        <v>3</v>
      </c>
      <c r="D1253">
        <v>3</v>
      </c>
      <c r="E1253">
        <v>4.97</v>
      </c>
      <c r="F1253">
        <v>8</v>
      </c>
      <c r="G1253">
        <v>8</v>
      </c>
      <c r="H1253">
        <v>0</v>
      </c>
      <c r="I1253">
        <v>50</v>
      </c>
      <c r="J1253">
        <v>55</v>
      </c>
      <c r="K1253">
        <v>28</v>
      </c>
      <c r="L1253">
        <v>6</v>
      </c>
      <c r="M1253">
        <v>25</v>
      </c>
      <c r="N1253">
        <v>20</v>
      </c>
      <c r="O1253">
        <v>1.49</v>
      </c>
      <c r="P1253">
        <v>4.5599999999999996</v>
      </c>
      <c r="Q1253">
        <v>3.57</v>
      </c>
      <c r="R1253">
        <v>4.84</v>
      </c>
      <c r="S1253">
        <v>0.2</v>
      </c>
    </row>
    <row r="1254" spans="1:19" x14ac:dyDescent="0.25">
      <c r="A1254" t="s">
        <v>2465</v>
      </c>
      <c r="B1254" t="s">
        <v>2466</v>
      </c>
      <c r="C1254">
        <v>1</v>
      </c>
      <c r="D1254">
        <v>2</v>
      </c>
      <c r="E1254">
        <v>4.68</v>
      </c>
      <c r="F1254">
        <v>0</v>
      </c>
      <c r="G1254">
        <v>30</v>
      </c>
      <c r="H1254">
        <v>0</v>
      </c>
      <c r="I1254">
        <v>30</v>
      </c>
      <c r="J1254">
        <v>33</v>
      </c>
      <c r="K1254">
        <v>16</v>
      </c>
      <c r="L1254">
        <v>3</v>
      </c>
      <c r="M1254">
        <v>16</v>
      </c>
      <c r="N1254">
        <v>13</v>
      </c>
      <c r="O1254">
        <v>1.51</v>
      </c>
      <c r="P1254">
        <v>4.72</v>
      </c>
      <c r="Q1254">
        <v>3.81</v>
      </c>
      <c r="R1254">
        <v>4.84</v>
      </c>
      <c r="S1254">
        <v>-0.2</v>
      </c>
    </row>
    <row r="1255" spans="1:19" x14ac:dyDescent="0.25">
      <c r="A1255" t="s">
        <v>16178</v>
      </c>
      <c r="B1255" t="s">
        <v>16179</v>
      </c>
      <c r="C1255">
        <v>3</v>
      </c>
      <c r="D1255">
        <v>3</v>
      </c>
      <c r="E1255">
        <v>5.0999999999999996</v>
      </c>
      <c r="F1255">
        <v>8</v>
      </c>
      <c r="G1255">
        <v>8</v>
      </c>
      <c r="H1255">
        <v>0</v>
      </c>
      <c r="I1255">
        <v>50</v>
      </c>
      <c r="J1255">
        <v>54</v>
      </c>
      <c r="K1255">
        <v>28</v>
      </c>
      <c r="L1255">
        <v>5</v>
      </c>
      <c r="M1255">
        <v>26</v>
      </c>
      <c r="N1255">
        <v>22</v>
      </c>
      <c r="O1255">
        <v>1.53</v>
      </c>
      <c r="P1255">
        <v>4.68</v>
      </c>
      <c r="Q1255">
        <v>3.98</v>
      </c>
      <c r="R1255">
        <v>4.84</v>
      </c>
      <c r="S1255">
        <v>0.2</v>
      </c>
    </row>
    <row r="1256" spans="1:19" x14ac:dyDescent="0.25">
      <c r="A1256" t="s">
        <v>16176</v>
      </c>
      <c r="B1256" t="s">
        <v>16177</v>
      </c>
      <c r="C1256">
        <v>2</v>
      </c>
      <c r="D1256">
        <v>3</v>
      </c>
      <c r="E1256">
        <v>5.04</v>
      </c>
      <c r="F1256">
        <v>8</v>
      </c>
      <c r="G1256">
        <v>8</v>
      </c>
      <c r="H1256">
        <v>0</v>
      </c>
      <c r="I1256">
        <v>50</v>
      </c>
      <c r="J1256">
        <v>56</v>
      </c>
      <c r="K1256">
        <v>28</v>
      </c>
      <c r="L1256">
        <v>6</v>
      </c>
      <c r="M1256">
        <v>22</v>
      </c>
      <c r="N1256">
        <v>18</v>
      </c>
      <c r="O1256">
        <v>1.48</v>
      </c>
      <c r="P1256">
        <v>4.04</v>
      </c>
      <c r="Q1256">
        <v>3.19</v>
      </c>
      <c r="R1256">
        <v>4.84</v>
      </c>
      <c r="S1256">
        <v>0.2</v>
      </c>
    </row>
    <row r="1257" spans="1:19" x14ac:dyDescent="0.25">
      <c r="A1257">
        <v>5329</v>
      </c>
      <c r="B1257" t="s">
        <v>16175</v>
      </c>
      <c r="C1257">
        <v>2</v>
      </c>
      <c r="D1257">
        <v>2</v>
      </c>
      <c r="E1257">
        <v>4.5</v>
      </c>
      <c r="F1257">
        <v>0</v>
      </c>
      <c r="G1257">
        <v>30</v>
      </c>
      <c r="H1257">
        <v>0</v>
      </c>
      <c r="I1257">
        <v>30</v>
      </c>
      <c r="J1257">
        <v>31</v>
      </c>
      <c r="K1257">
        <v>15</v>
      </c>
      <c r="L1257">
        <v>4</v>
      </c>
      <c r="M1257">
        <v>21</v>
      </c>
      <c r="N1257">
        <v>14</v>
      </c>
      <c r="O1257">
        <v>1.48</v>
      </c>
      <c r="P1257">
        <v>6.38</v>
      </c>
      <c r="Q1257">
        <v>4.1399999999999997</v>
      </c>
      <c r="R1257">
        <v>4.84</v>
      </c>
      <c r="S1257">
        <v>-0.2</v>
      </c>
    </row>
    <row r="1258" spans="1:19" x14ac:dyDescent="0.25">
      <c r="A1258" t="s">
        <v>16173</v>
      </c>
      <c r="B1258" t="s">
        <v>16174</v>
      </c>
      <c r="C1258">
        <v>2</v>
      </c>
      <c r="D1258">
        <v>2</v>
      </c>
      <c r="E1258">
        <v>4.8099999999999996</v>
      </c>
      <c r="F1258">
        <v>8</v>
      </c>
      <c r="G1258">
        <v>8</v>
      </c>
      <c r="H1258">
        <v>0</v>
      </c>
      <c r="I1258">
        <v>50</v>
      </c>
      <c r="J1258">
        <v>54</v>
      </c>
      <c r="K1258">
        <v>27</v>
      </c>
      <c r="L1258">
        <v>6</v>
      </c>
      <c r="M1258">
        <v>30</v>
      </c>
      <c r="N1258">
        <v>20</v>
      </c>
      <c r="O1258">
        <v>1.47</v>
      </c>
      <c r="P1258">
        <v>5.46</v>
      </c>
      <c r="Q1258">
        <v>3.58</v>
      </c>
      <c r="R1258">
        <v>4.84</v>
      </c>
      <c r="S1258">
        <v>0.2</v>
      </c>
    </row>
    <row r="1259" spans="1:19" x14ac:dyDescent="0.25">
      <c r="A1259">
        <v>4961</v>
      </c>
      <c r="B1259" t="s">
        <v>16172</v>
      </c>
      <c r="C1259">
        <v>2</v>
      </c>
      <c r="D1259">
        <v>3</v>
      </c>
      <c r="E1259">
        <v>5.09</v>
      </c>
      <c r="F1259">
        <v>4</v>
      </c>
      <c r="G1259">
        <v>20</v>
      </c>
      <c r="H1259">
        <v>0</v>
      </c>
      <c r="I1259">
        <v>39</v>
      </c>
      <c r="J1259">
        <v>43</v>
      </c>
      <c r="K1259">
        <v>22</v>
      </c>
      <c r="L1259">
        <v>5</v>
      </c>
      <c r="M1259">
        <v>19</v>
      </c>
      <c r="N1259">
        <v>15</v>
      </c>
      <c r="O1259">
        <v>1.49</v>
      </c>
      <c r="P1259">
        <v>4.42</v>
      </c>
      <c r="Q1259">
        <v>3.45</v>
      </c>
      <c r="R1259">
        <v>4.84</v>
      </c>
      <c r="S1259">
        <v>-0.2</v>
      </c>
    </row>
    <row r="1260" spans="1:19" x14ac:dyDescent="0.25">
      <c r="A1260" t="s">
        <v>2160</v>
      </c>
      <c r="B1260" t="s">
        <v>2161</v>
      </c>
      <c r="C1260">
        <v>1</v>
      </c>
      <c r="D1260">
        <v>2</v>
      </c>
      <c r="E1260">
        <v>4.75</v>
      </c>
      <c r="F1260">
        <v>0</v>
      </c>
      <c r="G1260">
        <v>30</v>
      </c>
      <c r="H1260">
        <v>0</v>
      </c>
      <c r="I1260">
        <v>30</v>
      </c>
      <c r="J1260">
        <v>32</v>
      </c>
      <c r="K1260">
        <v>16</v>
      </c>
      <c r="L1260">
        <v>3</v>
      </c>
      <c r="M1260">
        <v>17</v>
      </c>
      <c r="N1260">
        <v>15</v>
      </c>
      <c r="O1260">
        <v>1.55</v>
      </c>
      <c r="P1260">
        <v>5.12</v>
      </c>
      <c r="Q1260">
        <v>4.43</v>
      </c>
      <c r="R1260">
        <v>4.84</v>
      </c>
      <c r="S1260">
        <v>-0.2</v>
      </c>
    </row>
    <row r="1261" spans="1:19" x14ac:dyDescent="0.25">
      <c r="A1261" t="s">
        <v>16170</v>
      </c>
      <c r="B1261" t="s">
        <v>16171</v>
      </c>
      <c r="C1261">
        <v>3</v>
      </c>
      <c r="D1261">
        <v>3</v>
      </c>
      <c r="E1261">
        <v>5.04</v>
      </c>
      <c r="F1261">
        <v>8</v>
      </c>
      <c r="G1261">
        <v>8</v>
      </c>
      <c r="H1261">
        <v>0</v>
      </c>
      <c r="I1261">
        <v>50</v>
      </c>
      <c r="J1261">
        <v>55</v>
      </c>
      <c r="K1261">
        <v>28</v>
      </c>
      <c r="L1261">
        <v>7</v>
      </c>
      <c r="M1261">
        <v>27</v>
      </c>
      <c r="N1261">
        <v>18</v>
      </c>
      <c r="O1261">
        <v>1.47</v>
      </c>
      <c r="P1261">
        <v>4.92</v>
      </c>
      <c r="Q1261">
        <v>3.31</v>
      </c>
      <c r="R1261">
        <v>4.84</v>
      </c>
      <c r="S1261">
        <v>0.2</v>
      </c>
    </row>
    <row r="1262" spans="1:19" x14ac:dyDescent="0.25">
      <c r="A1262" t="s">
        <v>16168</v>
      </c>
      <c r="B1262" t="s">
        <v>16169</v>
      </c>
      <c r="C1262">
        <v>2</v>
      </c>
      <c r="D1262">
        <v>3</v>
      </c>
      <c r="E1262">
        <v>5.07</v>
      </c>
      <c r="F1262">
        <v>8</v>
      </c>
      <c r="G1262">
        <v>9</v>
      </c>
      <c r="H1262">
        <v>0</v>
      </c>
      <c r="I1262">
        <v>49</v>
      </c>
      <c r="J1262">
        <v>51</v>
      </c>
      <c r="K1262">
        <v>28</v>
      </c>
      <c r="L1262">
        <v>5</v>
      </c>
      <c r="M1262">
        <v>31</v>
      </c>
      <c r="N1262">
        <v>26</v>
      </c>
      <c r="O1262">
        <v>1.57</v>
      </c>
      <c r="P1262">
        <v>5.61</v>
      </c>
      <c r="Q1262">
        <v>4.78</v>
      </c>
      <c r="R1262">
        <v>4.84</v>
      </c>
      <c r="S1262">
        <v>0.1</v>
      </c>
    </row>
    <row r="1263" spans="1:19" x14ac:dyDescent="0.25">
      <c r="A1263" t="s">
        <v>16166</v>
      </c>
      <c r="B1263" t="s">
        <v>16167</v>
      </c>
      <c r="C1263">
        <v>3</v>
      </c>
      <c r="D1263">
        <v>3</v>
      </c>
      <c r="E1263">
        <v>5.07</v>
      </c>
      <c r="F1263">
        <v>8</v>
      </c>
      <c r="G1263">
        <v>10</v>
      </c>
      <c r="H1263">
        <v>0</v>
      </c>
      <c r="I1263">
        <v>48</v>
      </c>
      <c r="J1263">
        <v>55</v>
      </c>
      <c r="K1263">
        <v>27</v>
      </c>
      <c r="L1263">
        <v>6</v>
      </c>
      <c r="M1263">
        <v>22</v>
      </c>
      <c r="N1263">
        <v>14</v>
      </c>
      <c r="O1263">
        <v>1.44</v>
      </c>
      <c r="P1263">
        <v>4.08</v>
      </c>
      <c r="Q1263">
        <v>2.67</v>
      </c>
      <c r="R1263">
        <v>4.84</v>
      </c>
      <c r="S1263">
        <v>0.1</v>
      </c>
    </row>
    <row r="1264" spans="1:19" x14ac:dyDescent="0.25">
      <c r="A1264" t="s">
        <v>16164</v>
      </c>
      <c r="B1264" t="s">
        <v>16165</v>
      </c>
      <c r="C1264">
        <v>1</v>
      </c>
      <c r="D1264">
        <v>2</v>
      </c>
      <c r="E1264">
        <v>4.7</v>
      </c>
      <c r="F1264">
        <v>0</v>
      </c>
      <c r="G1264">
        <v>30</v>
      </c>
      <c r="H1264">
        <v>0</v>
      </c>
      <c r="I1264">
        <v>30</v>
      </c>
      <c r="J1264">
        <v>33</v>
      </c>
      <c r="K1264">
        <v>16</v>
      </c>
      <c r="L1264">
        <v>4</v>
      </c>
      <c r="M1264">
        <v>17</v>
      </c>
      <c r="N1264">
        <v>13</v>
      </c>
      <c r="O1264">
        <v>1.51</v>
      </c>
      <c r="P1264">
        <v>5.14</v>
      </c>
      <c r="Q1264">
        <v>3.86</v>
      </c>
      <c r="R1264">
        <v>4.84</v>
      </c>
      <c r="S1264">
        <v>-0.2</v>
      </c>
    </row>
    <row r="1265" spans="1:19" x14ac:dyDescent="0.25">
      <c r="A1265" t="s">
        <v>16162</v>
      </c>
      <c r="B1265" t="s">
        <v>16163</v>
      </c>
      <c r="C1265">
        <v>3</v>
      </c>
      <c r="D1265">
        <v>3</v>
      </c>
      <c r="E1265">
        <v>5</v>
      </c>
      <c r="F1265">
        <v>8</v>
      </c>
      <c r="G1265">
        <v>8</v>
      </c>
      <c r="H1265">
        <v>0</v>
      </c>
      <c r="I1265">
        <v>50</v>
      </c>
      <c r="J1265">
        <v>55</v>
      </c>
      <c r="K1265">
        <v>28</v>
      </c>
      <c r="L1265">
        <v>6</v>
      </c>
      <c r="M1265">
        <v>25</v>
      </c>
      <c r="N1265">
        <v>18</v>
      </c>
      <c r="O1265">
        <v>1.46</v>
      </c>
      <c r="P1265">
        <v>4.47</v>
      </c>
      <c r="Q1265">
        <v>3.27</v>
      </c>
      <c r="R1265">
        <v>4.84</v>
      </c>
      <c r="S1265">
        <v>0.2</v>
      </c>
    </row>
    <row r="1266" spans="1:19" x14ac:dyDescent="0.25">
      <c r="A1266" t="s">
        <v>16160</v>
      </c>
      <c r="B1266" t="s">
        <v>16161</v>
      </c>
      <c r="C1266">
        <v>1</v>
      </c>
      <c r="D1266">
        <v>2</v>
      </c>
      <c r="E1266">
        <v>4.72</v>
      </c>
      <c r="F1266">
        <v>0</v>
      </c>
      <c r="G1266">
        <v>30</v>
      </c>
      <c r="H1266">
        <v>0</v>
      </c>
      <c r="I1266">
        <v>30</v>
      </c>
      <c r="J1266">
        <v>33</v>
      </c>
      <c r="K1266">
        <v>16</v>
      </c>
      <c r="L1266">
        <v>3</v>
      </c>
      <c r="M1266">
        <v>15</v>
      </c>
      <c r="N1266">
        <v>13</v>
      </c>
      <c r="O1266">
        <v>1.52</v>
      </c>
      <c r="P1266">
        <v>4.63</v>
      </c>
      <c r="Q1266">
        <v>3.87</v>
      </c>
      <c r="R1266">
        <v>4.84</v>
      </c>
      <c r="S1266">
        <v>-0.2</v>
      </c>
    </row>
    <row r="1267" spans="1:19" x14ac:dyDescent="0.25">
      <c r="A1267" t="s">
        <v>16158</v>
      </c>
      <c r="B1267" t="s">
        <v>16159</v>
      </c>
      <c r="C1267">
        <v>3</v>
      </c>
      <c r="D1267">
        <v>3</v>
      </c>
      <c r="E1267">
        <v>4.97</v>
      </c>
      <c r="F1267">
        <v>8</v>
      </c>
      <c r="G1267">
        <v>8</v>
      </c>
      <c r="H1267">
        <v>0</v>
      </c>
      <c r="I1267">
        <v>50</v>
      </c>
      <c r="J1267">
        <v>53</v>
      </c>
      <c r="K1267">
        <v>28</v>
      </c>
      <c r="L1267">
        <v>6</v>
      </c>
      <c r="M1267">
        <v>29</v>
      </c>
      <c r="N1267">
        <v>21</v>
      </c>
      <c r="O1267">
        <v>1.49</v>
      </c>
      <c r="P1267">
        <v>5.2</v>
      </c>
      <c r="Q1267">
        <v>3.82</v>
      </c>
      <c r="R1267">
        <v>4.8499999999999996</v>
      </c>
      <c r="S1267">
        <v>0.2</v>
      </c>
    </row>
    <row r="1268" spans="1:19" x14ac:dyDescent="0.25">
      <c r="A1268" t="s">
        <v>16156</v>
      </c>
      <c r="B1268" t="s">
        <v>16157</v>
      </c>
      <c r="C1268">
        <v>3</v>
      </c>
      <c r="D1268">
        <v>3</v>
      </c>
      <c r="E1268">
        <v>5.07</v>
      </c>
      <c r="F1268">
        <v>8</v>
      </c>
      <c r="G1268">
        <v>9</v>
      </c>
      <c r="H1268">
        <v>0</v>
      </c>
      <c r="I1268">
        <v>49</v>
      </c>
      <c r="J1268">
        <v>56</v>
      </c>
      <c r="K1268">
        <v>28</v>
      </c>
      <c r="L1268">
        <v>6</v>
      </c>
      <c r="M1268">
        <v>21</v>
      </c>
      <c r="N1268">
        <v>17</v>
      </c>
      <c r="O1268">
        <v>1.47</v>
      </c>
      <c r="P1268">
        <v>3.82</v>
      </c>
      <c r="Q1268">
        <v>3.08</v>
      </c>
      <c r="R1268">
        <v>4.8499999999999996</v>
      </c>
      <c r="S1268">
        <v>0.1</v>
      </c>
    </row>
    <row r="1269" spans="1:19" x14ac:dyDescent="0.25">
      <c r="A1269" t="s">
        <v>16154</v>
      </c>
      <c r="B1269" t="s">
        <v>16155</v>
      </c>
      <c r="C1269">
        <v>3</v>
      </c>
      <c r="D1269">
        <v>3</v>
      </c>
      <c r="E1269">
        <v>5.08</v>
      </c>
      <c r="F1269">
        <v>8</v>
      </c>
      <c r="G1269">
        <v>9</v>
      </c>
      <c r="H1269">
        <v>0</v>
      </c>
      <c r="I1269">
        <v>49</v>
      </c>
      <c r="J1269">
        <v>53</v>
      </c>
      <c r="K1269">
        <v>28</v>
      </c>
      <c r="L1269">
        <v>5</v>
      </c>
      <c r="M1269">
        <v>26</v>
      </c>
      <c r="N1269">
        <v>22</v>
      </c>
      <c r="O1269">
        <v>1.53</v>
      </c>
      <c r="P1269">
        <v>4.78</v>
      </c>
      <c r="Q1269">
        <v>4.05</v>
      </c>
      <c r="R1269">
        <v>4.8499999999999996</v>
      </c>
      <c r="S1269">
        <v>0.1</v>
      </c>
    </row>
    <row r="1270" spans="1:19" x14ac:dyDescent="0.25">
      <c r="A1270" t="s">
        <v>16152</v>
      </c>
      <c r="B1270" t="s">
        <v>16153</v>
      </c>
      <c r="C1270">
        <v>3</v>
      </c>
      <c r="D1270">
        <v>3</v>
      </c>
      <c r="E1270">
        <v>5.14</v>
      </c>
      <c r="F1270">
        <v>8</v>
      </c>
      <c r="G1270">
        <v>8</v>
      </c>
      <c r="H1270">
        <v>0</v>
      </c>
      <c r="I1270">
        <v>50</v>
      </c>
      <c r="J1270">
        <v>57</v>
      </c>
      <c r="K1270">
        <v>29</v>
      </c>
      <c r="L1270">
        <v>7</v>
      </c>
      <c r="M1270">
        <v>26</v>
      </c>
      <c r="N1270">
        <v>17</v>
      </c>
      <c r="O1270">
        <v>1.48</v>
      </c>
      <c r="P1270">
        <v>4.6100000000000003</v>
      </c>
      <c r="Q1270">
        <v>3.13</v>
      </c>
      <c r="R1270">
        <v>4.8499999999999996</v>
      </c>
      <c r="S1270">
        <v>0.2</v>
      </c>
    </row>
    <row r="1271" spans="1:19" x14ac:dyDescent="0.25">
      <c r="A1271" t="s">
        <v>2255</v>
      </c>
      <c r="B1271" t="s">
        <v>2256</v>
      </c>
      <c r="C1271">
        <v>1</v>
      </c>
      <c r="D1271">
        <v>2</v>
      </c>
      <c r="E1271">
        <v>4.67</v>
      </c>
      <c r="F1271">
        <v>0</v>
      </c>
      <c r="G1271">
        <v>30</v>
      </c>
      <c r="H1271">
        <v>0</v>
      </c>
      <c r="I1271">
        <v>30</v>
      </c>
      <c r="J1271">
        <v>32</v>
      </c>
      <c r="K1271">
        <v>16</v>
      </c>
      <c r="L1271">
        <v>4</v>
      </c>
      <c r="M1271">
        <v>17</v>
      </c>
      <c r="N1271">
        <v>13</v>
      </c>
      <c r="O1271">
        <v>1.5</v>
      </c>
      <c r="P1271">
        <v>5.17</v>
      </c>
      <c r="Q1271">
        <v>3.82</v>
      </c>
      <c r="R1271">
        <v>4.8499999999999996</v>
      </c>
      <c r="S1271">
        <v>-0.2</v>
      </c>
    </row>
    <row r="1272" spans="1:19" x14ac:dyDescent="0.25">
      <c r="A1272" t="s">
        <v>16150</v>
      </c>
      <c r="B1272" t="s">
        <v>16151</v>
      </c>
      <c r="C1272">
        <v>3</v>
      </c>
      <c r="D1272">
        <v>3</v>
      </c>
      <c r="E1272">
        <v>4.96</v>
      </c>
      <c r="F1272">
        <v>8</v>
      </c>
      <c r="G1272">
        <v>8</v>
      </c>
      <c r="H1272">
        <v>0</v>
      </c>
      <c r="I1272">
        <v>50</v>
      </c>
      <c r="J1272">
        <v>55</v>
      </c>
      <c r="K1272">
        <v>28</v>
      </c>
      <c r="L1272">
        <v>6</v>
      </c>
      <c r="M1272">
        <v>25</v>
      </c>
      <c r="N1272">
        <v>18</v>
      </c>
      <c r="O1272">
        <v>1.45</v>
      </c>
      <c r="P1272">
        <v>4.5199999999999996</v>
      </c>
      <c r="Q1272">
        <v>3.19</v>
      </c>
      <c r="R1272">
        <v>4.8499999999999996</v>
      </c>
      <c r="S1272">
        <v>0.2</v>
      </c>
    </row>
    <row r="1273" spans="1:19" x14ac:dyDescent="0.25">
      <c r="A1273" t="s">
        <v>16148</v>
      </c>
      <c r="B1273" t="s">
        <v>16149</v>
      </c>
      <c r="C1273">
        <v>3</v>
      </c>
      <c r="D1273">
        <v>3</v>
      </c>
      <c r="E1273">
        <v>4.99</v>
      </c>
      <c r="F1273">
        <v>8</v>
      </c>
      <c r="G1273">
        <v>9</v>
      </c>
      <c r="H1273">
        <v>0</v>
      </c>
      <c r="I1273">
        <v>50</v>
      </c>
      <c r="J1273">
        <v>53</v>
      </c>
      <c r="K1273">
        <v>27</v>
      </c>
      <c r="L1273">
        <v>6</v>
      </c>
      <c r="M1273">
        <v>31</v>
      </c>
      <c r="N1273">
        <v>21</v>
      </c>
      <c r="O1273">
        <v>1.49</v>
      </c>
      <c r="P1273">
        <v>5.63</v>
      </c>
      <c r="Q1273">
        <v>3.86</v>
      </c>
      <c r="R1273">
        <v>4.8499999999999996</v>
      </c>
      <c r="S1273">
        <v>0.1</v>
      </c>
    </row>
    <row r="1274" spans="1:19" x14ac:dyDescent="0.25">
      <c r="A1274" t="s">
        <v>16146</v>
      </c>
      <c r="B1274" t="s">
        <v>16147</v>
      </c>
      <c r="C1274">
        <v>1</v>
      </c>
      <c r="D1274">
        <v>2</v>
      </c>
      <c r="E1274">
        <v>4.67</v>
      </c>
      <c r="F1274">
        <v>1</v>
      </c>
      <c r="G1274">
        <v>28</v>
      </c>
      <c r="H1274">
        <v>0</v>
      </c>
      <c r="I1274">
        <v>32</v>
      </c>
      <c r="J1274">
        <v>34</v>
      </c>
      <c r="K1274">
        <v>17</v>
      </c>
      <c r="L1274">
        <v>4</v>
      </c>
      <c r="M1274">
        <v>19</v>
      </c>
      <c r="N1274">
        <v>16</v>
      </c>
      <c r="O1274">
        <v>1.53</v>
      </c>
      <c r="P1274">
        <v>5.43</v>
      </c>
      <c r="Q1274">
        <v>4.4000000000000004</v>
      </c>
      <c r="R1274">
        <v>4.8499999999999996</v>
      </c>
      <c r="S1274">
        <v>-0.2</v>
      </c>
    </row>
    <row r="1275" spans="1:19" x14ac:dyDescent="0.25">
      <c r="A1275" t="s">
        <v>16144</v>
      </c>
      <c r="B1275" t="s">
        <v>16145</v>
      </c>
      <c r="C1275">
        <v>3</v>
      </c>
      <c r="D1275">
        <v>3</v>
      </c>
      <c r="E1275">
        <v>5.08</v>
      </c>
      <c r="F1275">
        <v>8</v>
      </c>
      <c r="G1275">
        <v>8</v>
      </c>
      <c r="H1275">
        <v>0</v>
      </c>
      <c r="I1275">
        <v>50</v>
      </c>
      <c r="J1275">
        <v>52</v>
      </c>
      <c r="K1275">
        <v>28</v>
      </c>
      <c r="L1275">
        <v>6</v>
      </c>
      <c r="M1275">
        <v>33</v>
      </c>
      <c r="N1275">
        <v>26</v>
      </c>
      <c r="O1275">
        <v>1.56</v>
      </c>
      <c r="P1275">
        <v>6.01</v>
      </c>
      <c r="Q1275">
        <v>4.71</v>
      </c>
      <c r="R1275">
        <v>4.8499999999999996</v>
      </c>
      <c r="S1275">
        <v>0.2</v>
      </c>
    </row>
    <row r="1276" spans="1:19" x14ac:dyDescent="0.25">
      <c r="A1276" t="s">
        <v>16142</v>
      </c>
      <c r="B1276" t="s">
        <v>16143</v>
      </c>
      <c r="C1276">
        <v>3</v>
      </c>
      <c r="D1276">
        <v>3</v>
      </c>
      <c r="E1276">
        <v>5.05</v>
      </c>
      <c r="F1276">
        <v>8</v>
      </c>
      <c r="G1276">
        <v>8</v>
      </c>
      <c r="H1276">
        <v>0</v>
      </c>
      <c r="I1276">
        <v>50</v>
      </c>
      <c r="J1276">
        <v>55</v>
      </c>
      <c r="K1276">
        <v>28</v>
      </c>
      <c r="L1276">
        <v>6</v>
      </c>
      <c r="M1276">
        <v>28</v>
      </c>
      <c r="N1276">
        <v>19</v>
      </c>
      <c r="O1276">
        <v>1.48</v>
      </c>
      <c r="P1276">
        <v>5.07</v>
      </c>
      <c r="Q1276">
        <v>3.49</v>
      </c>
      <c r="R1276">
        <v>4.8499999999999996</v>
      </c>
      <c r="S1276">
        <v>0.2</v>
      </c>
    </row>
    <row r="1277" spans="1:19" x14ac:dyDescent="0.25">
      <c r="A1277">
        <v>1530</v>
      </c>
      <c r="B1277" t="s">
        <v>16141</v>
      </c>
      <c r="C1277">
        <v>1</v>
      </c>
      <c r="D1277">
        <v>2</v>
      </c>
      <c r="E1277">
        <v>4.5999999999999996</v>
      </c>
      <c r="F1277">
        <v>0</v>
      </c>
      <c r="G1277">
        <v>30</v>
      </c>
      <c r="H1277">
        <v>0</v>
      </c>
      <c r="I1277">
        <v>30</v>
      </c>
      <c r="J1277">
        <v>32</v>
      </c>
      <c r="K1277">
        <v>15</v>
      </c>
      <c r="L1277">
        <v>4</v>
      </c>
      <c r="M1277">
        <v>19</v>
      </c>
      <c r="N1277">
        <v>13</v>
      </c>
      <c r="O1277">
        <v>1.49</v>
      </c>
      <c r="P1277">
        <v>5.69</v>
      </c>
      <c r="Q1277">
        <v>3.96</v>
      </c>
      <c r="R1277">
        <v>4.8499999999999996</v>
      </c>
      <c r="S1277">
        <v>-0.2</v>
      </c>
    </row>
    <row r="1278" spans="1:19" x14ac:dyDescent="0.25">
      <c r="A1278" t="s">
        <v>16139</v>
      </c>
      <c r="B1278" t="s">
        <v>16140</v>
      </c>
      <c r="C1278">
        <v>3</v>
      </c>
      <c r="D1278">
        <v>3</v>
      </c>
      <c r="E1278">
        <v>5.04</v>
      </c>
      <c r="F1278">
        <v>8</v>
      </c>
      <c r="G1278">
        <v>9</v>
      </c>
      <c r="H1278">
        <v>0</v>
      </c>
      <c r="I1278">
        <v>49</v>
      </c>
      <c r="J1278">
        <v>53</v>
      </c>
      <c r="K1278">
        <v>28</v>
      </c>
      <c r="L1278">
        <v>6</v>
      </c>
      <c r="M1278">
        <v>28</v>
      </c>
      <c r="N1278">
        <v>22</v>
      </c>
      <c r="O1278">
        <v>1.52</v>
      </c>
      <c r="P1278">
        <v>5.1100000000000003</v>
      </c>
      <c r="Q1278">
        <v>4.07</v>
      </c>
      <c r="R1278">
        <v>4.8499999999999996</v>
      </c>
      <c r="S1278">
        <v>0.1</v>
      </c>
    </row>
    <row r="1279" spans="1:19" x14ac:dyDescent="0.25">
      <c r="A1279" t="s">
        <v>16137</v>
      </c>
      <c r="B1279" t="s">
        <v>16138</v>
      </c>
      <c r="C1279">
        <v>2</v>
      </c>
      <c r="D1279">
        <v>3</v>
      </c>
      <c r="E1279">
        <v>5.09</v>
      </c>
      <c r="F1279">
        <v>8</v>
      </c>
      <c r="G1279">
        <v>8</v>
      </c>
      <c r="H1279">
        <v>0</v>
      </c>
      <c r="I1279">
        <v>50</v>
      </c>
      <c r="J1279">
        <v>53</v>
      </c>
      <c r="K1279">
        <v>28</v>
      </c>
      <c r="L1279">
        <v>5</v>
      </c>
      <c r="M1279">
        <v>28</v>
      </c>
      <c r="N1279">
        <v>24</v>
      </c>
      <c r="O1279">
        <v>1.54</v>
      </c>
      <c r="P1279">
        <v>4.99</v>
      </c>
      <c r="Q1279">
        <v>4.25</v>
      </c>
      <c r="R1279">
        <v>4.8499999999999996</v>
      </c>
      <c r="S1279">
        <v>0.2</v>
      </c>
    </row>
    <row r="1280" spans="1:19" x14ac:dyDescent="0.25">
      <c r="A1280" t="s">
        <v>16135</v>
      </c>
      <c r="B1280" t="s">
        <v>16136</v>
      </c>
      <c r="C1280">
        <v>3</v>
      </c>
      <c r="D1280">
        <v>3</v>
      </c>
      <c r="E1280">
        <v>5.07</v>
      </c>
      <c r="F1280">
        <v>8</v>
      </c>
      <c r="G1280">
        <v>9</v>
      </c>
      <c r="H1280">
        <v>0</v>
      </c>
      <c r="I1280">
        <v>49</v>
      </c>
      <c r="J1280">
        <v>53</v>
      </c>
      <c r="K1280">
        <v>28</v>
      </c>
      <c r="L1280">
        <v>6</v>
      </c>
      <c r="M1280">
        <v>28</v>
      </c>
      <c r="N1280">
        <v>22</v>
      </c>
      <c r="O1280">
        <v>1.52</v>
      </c>
      <c r="P1280">
        <v>5.0999999999999996</v>
      </c>
      <c r="Q1280">
        <v>4.05</v>
      </c>
      <c r="R1280">
        <v>4.8499999999999996</v>
      </c>
      <c r="S1280">
        <v>0.1</v>
      </c>
    </row>
    <row r="1281" spans="1:24" x14ac:dyDescent="0.25">
      <c r="A1281" t="s">
        <v>2025</v>
      </c>
      <c r="B1281" t="s">
        <v>2026</v>
      </c>
      <c r="C1281">
        <v>2</v>
      </c>
      <c r="D1281">
        <v>1</v>
      </c>
      <c r="E1281">
        <v>4.68</v>
      </c>
      <c r="F1281">
        <v>8</v>
      </c>
      <c r="G1281">
        <v>8</v>
      </c>
      <c r="H1281">
        <v>0</v>
      </c>
      <c r="I1281">
        <v>50</v>
      </c>
      <c r="J1281">
        <v>51</v>
      </c>
      <c r="K1281">
        <v>26</v>
      </c>
      <c r="L1281">
        <v>6</v>
      </c>
      <c r="M1281">
        <v>35</v>
      </c>
      <c r="N1281">
        <v>27</v>
      </c>
      <c r="O1281">
        <v>1.57</v>
      </c>
      <c r="P1281">
        <v>6.27</v>
      </c>
      <c r="Q1281">
        <v>4.91</v>
      </c>
      <c r="R1281">
        <v>4.8499999999999996</v>
      </c>
      <c r="S1281">
        <v>0.2</v>
      </c>
    </row>
    <row r="1282" spans="1:24" x14ac:dyDescent="0.25">
      <c r="A1282" t="s">
        <v>16133</v>
      </c>
      <c r="B1282" t="s">
        <v>16134</v>
      </c>
      <c r="C1282">
        <v>1</v>
      </c>
      <c r="D1282">
        <v>2</v>
      </c>
      <c r="E1282">
        <v>4.71</v>
      </c>
      <c r="F1282">
        <v>0</v>
      </c>
      <c r="G1282">
        <v>30</v>
      </c>
      <c r="H1282">
        <v>0</v>
      </c>
      <c r="I1282">
        <v>30</v>
      </c>
      <c r="J1282">
        <v>32</v>
      </c>
      <c r="K1282">
        <v>16</v>
      </c>
      <c r="L1282">
        <v>3</v>
      </c>
      <c r="M1282">
        <v>18</v>
      </c>
      <c r="N1282">
        <v>14</v>
      </c>
      <c r="O1282">
        <v>1.54</v>
      </c>
      <c r="P1282">
        <v>5.29</v>
      </c>
      <c r="Q1282">
        <v>4.32</v>
      </c>
      <c r="R1282">
        <v>4.8499999999999996</v>
      </c>
      <c r="S1282">
        <v>-0.2</v>
      </c>
    </row>
    <row r="1283" spans="1:24" x14ac:dyDescent="0.25">
      <c r="A1283" t="s">
        <v>1623</v>
      </c>
      <c r="B1283" t="s">
        <v>1624</v>
      </c>
      <c r="C1283">
        <v>3</v>
      </c>
      <c r="D1283">
        <v>3</v>
      </c>
      <c r="E1283">
        <v>5.03</v>
      </c>
      <c r="F1283">
        <v>8</v>
      </c>
      <c r="G1283">
        <v>8</v>
      </c>
      <c r="H1283">
        <v>0</v>
      </c>
      <c r="I1283">
        <v>50</v>
      </c>
      <c r="J1283">
        <v>55</v>
      </c>
      <c r="K1283">
        <v>28</v>
      </c>
      <c r="L1283">
        <v>6</v>
      </c>
      <c r="M1283">
        <v>25</v>
      </c>
      <c r="N1283">
        <v>19</v>
      </c>
      <c r="O1283">
        <v>1.48</v>
      </c>
      <c r="P1283">
        <v>4.58</v>
      </c>
      <c r="Q1283">
        <v>3.39</v>
      </c>
      <c r="R1283">
        <v>4.8499999999999996</v>
      </c>
      <c r="S1283">
        <v>0.2</v>
      </c>
    </row>
    <row r="1284" spans="1:24" x14ac:dyDescent="0.25">
      <c r="A1284" t="s">
        <v>16131</v>
      </c>
      <c r="B1284" t="s">
        <v>16132</v>
      </c>
      <c r="C1284">
        <v>3</v>
      </c>
      <c r="D1284">
        <v>3</v>
      </c>
      <c r="E1284">
        <v>4.95</v>
      </c>
      <c r="F1284">
        <v>8</v>
      </c>
      <c r="G1284">
        <v>8</v>
      </c>
      <c r="H1284">
        <v>0</v>
      </c>
      <c r="I1284">
        <v>50</v>
      </c>
      <c r="J1284">
        <v>51</v>
      </c>
      <c r="K1284">
        <v>27</v>
      </c>
      <c r="L1284">
        <v>6</v>
      </c>
      <c r="M1284">
        <v>32</v>
      </c>
      <c r="N1284">
        <v>24</v>
      </c>
      <c r="O1284">
        <v>1.51</v>
      </c>
      <c r="P1284">
        <v>5.84</v>
      </c>
      <c r="Q1284">
        <v>4.37</v>
      </c>
      <c r="R1284">
        <v>4.8499999999999996</v>
      </c>
      <c r="S1284">
        <v>0.2</v>
      </c>
    </row>
    <row r="1285" spans="1:24" x14ac:dyDescent="0.25">
      <c r="A1285" t="s">
        <v>16129</v>
      </c>
      <c r="B1285" t="s">
        <v>16130</v>
      </c>
      <c r="C1285">
        <v>3</v>
      </c>
      <c r="D1285">
        <v>3</v>
      </c>
      <c r="E1285">
        <v>5.0999999999999996</v>
      </c>
      <c r="F1285">
        <v>8</v>
      </c>
      <c r="G1285">
        <v>8</v>
      </c>
      <c r="H1285">
        <v>0</v>
      </c>
      <c r="I1285">
        <v>50</v>
      </c>
      <c r="J1285">
        <v>55</v>
      </c>
      <c r="K1285">
        <v>28</v>
      </c>
      <c r="L1285">
        <v>6</v>
      </c>
      <c r="M1285">
        <v>25</v>
      </c>
      <c r="N1285">
        <v>21</v>
      </c>
      <c r="O1285">
        <v>1.51</v>
      </c>
      <c r="P1285">
        <v>4.5199999999999996</v>
      </c>
      <c r="Q1285">
        <v>3.7</v>
      </c>
      <c r="R1285">
        <v>4.8600000000000003</v>
      </c>
      <c r="S1285">
        <v>0.2</v>
      </c>
    </row>
    <row r="1286" spans="1:24" x14ac:dyDescent="0.25">
      <c r="A1286" t="s">
        <v>16127</v>
      </c>
      <c r="B1286" t="s">
        <v>16128</v>
      </c>
      <c r="C1286">
        <v>2</v>
      </c>
      <c r="D1286">
        <v>2</v>
      </c>
      <c r="E1286">
        <v>4.83</v>
      </c>
      <c r="F1286">
        <v>2</v>
      </c>
      <c r="G1286">
        <v>25</v>
      </c>
      <c r="H1286">
        <v>0</v>
      </c>
      <c r="I1286">
        <v>35</v>
      </c>
      <c r="J1286">
        <v>39</v>
      </c>
      <c r="K1286">
        <v>19</v>
      </c>
      <c r="L1286">
        <v>4</v>
      </c>
      <c r="M1286">
        <v>17</v>
      </c>
      <c r="N1286">
        <v>13</v>
      </c>
      <c r="O1286">
        <v>1.49</v>
      </c>
      <c r="P1286">
        <v>4.33</v>
      </c>
      <c r="Q1286">
        <v>3.31</v>
      </c>
      <c r="R1286">
        <v>4.8600000000000003</v>
      </c>
      <c r="S1286">
        <v>-0.2</v>
      </c>
    </row>
    <row r="1287" spans="1:24" x14ac:dyDescent="0.25">
      <c r="A1287" t="s">
        <v>16125</v>
      </c>
      <c r="B1287" t="s">
        <v>16126</v>
      </c>
      <c r="C1287">
        <v>3</v>
      </c>
      <c r="D1287">
        <v>3</v>
      </c>
      <c r="E1287">
        <v>5.08</v>
      </c>
      <c r="F1287">
        <v>8</v>
      </c>
      <c r="G1287">
        <v>9</v>
      </c>
      <c r="H1287">
        <v>0</v>
      </c>
      <c r="I1287">
        <v>49</v>
      </c>
      <c r="J1287">
        <v>53</v>
      </c>
      <c r="K1287">
        <v>28</v>
      </c>
      <c r="L1287">
        <v>5</v>
      </c>
      <c r="M1287">
        <v>26</v>
      </c>
      <c r="N1287">
        <v>22</v>
      </c>
      <c r="O1287">
        <v>1.53</v>
      </c>
      <c r="P1287">
        <v>4.74</v>
      </c>
      <c r="Q1287">
        <v>3.98</v>
      </c>
      <c r="R1287">
        <v>4.8600000000000003</v>
      </c>
      <c r="S1287">
        <v>0.1</v>
      </c>
    </row>
    <row r="1288" spans="1:24" x14ac:dyDescent="0.25">
      <c r="A1288" t="s">
        <v>16123</v>
      </c>
      <c r="B1288" t="s">
        <v>16124</v>
      </c>
      <c r="C1288">
        <v>1</v>
      </c>
      <c r="D1288">
        <v>2</v>
      </c>
      <c r="E1288">
        <v>5.09</v>
      </c>
      <c r="F1288">
        <v>0</v>
      </c>
      <c r="G1288">
        <v>30</v>
      </c>
      <c r="H1288">
        <v>0</v>
      </c>
      <c r="I1288">
        <v>30</v>
      </c>
      <c r="J1288">
        <v>31</v>
      </c>
      <c r="K1288">
        <v>17</v>
      </c>
      <c r="L1288">
        <v>3</v>
      </c>
      <c r="M1288">
        <v>19</v>
      </c>
      <c r="N1288">
        <v>15</v>
      </c>
      <c r="O1288">
        <v>1.56</v>
      </c>
      <c r="P1288">
        <v>5.59</v>
      </c>
      <c r="Q1288">
        <v>4.62</v>
      </c>
      <c r="R1288">
        <v>4.8600000000000003</v>
      </c>
      <c r="S1288">
        <v>-0.2</v>
      </c>
    </row>
    <row r="1289" spans="1:24" x14ac:dyDescent="0.25">
      <c r="A1289">
        <v>4083</v>
      </c>
      <c r="B1289" t="s">
        <v>1479</v>
      </c>
      <c r="C1289">
        <v>4</v>
      </c>
      <c r="D1289">
        <v>5</v>
      </c>
      <c r="E1289">
        <v>4.99</v>
      </c>
      <c r="F1289">
        <v>12</v>
      </c>
      <c r="G1289">
        <v>15</v>
      </c>
      <c r="H1289">
        <v>0</v>
      </c>
      <c r="I1289">
        <v>75</v>
      </c>
      <c r="J1289">
        <v>74</v>
      </c>
      <c r="K1289">
        <v>41</v>
      </c>
      <c r="L1289">
        <v>9</v>
      </c>
      <c r="M1289">
        <v>56</v>
      </c>
      <c r="N1289">
        <v>42</v>
      </c>
      <c r="O1289">
        <v>1.56</v>
      </c>
      <c r="P1289">
        <v>6.75</v>
      </c>
      <c r="Q1289">
        <v>5.0999999999999996</v>
      </c>
      <c r="R1289">
        <v>4.8600000000000003</v>
      </c>
      <c r="S1289">
        <v>0.1</v>
      </c>
      <c r="U1289" s="1">
        <v>-18</v>
      </c>
      <c r="V1289" s="1">
        <v>-18</v>
      </c>
      <c r="X1289" s="1">
        <v>-6</v>
      </c>
    </row>
    <row r="1290" spans="1:24" x14ac:dyDescent="0.25">
      <c r="A1290">
        <v>10061</v>
      </c>
      <c r="B1290" t="s">
        <v>2029</v>
      </c>
      <c r="C1290">
        <v>3</v>
      </c>
      <c r="D1290">
        <v>3</v>
      </c>
      <c r="E1290">
        <v>5.04</v>
      </c>
      <c r="F1290">
        <v>8</v>
      </c>
      <c r="G1290">
        <v>8</v>
      </c>
      <c r="H1290">
        <v>0</v>
      </c>
      <c r="I1290">
        <v>50</v>
      </c>
      <c r="J1290">
        <v>54</v>
      </c>
      <c r="K1290">
        <v>28</v>
      </c>
      <c r="L1290">
        <v>6</v>
      </c>
      <c r="M1290">
        <v>28</v>
      </c>
      <c r="N1290">
        <v>20</v>
      </c>
      <c r="O1290">
        <v>1.49</v>
      </c>
      <c r="P1290">
        <v>5.05</v>
      </c>
      <c r="Q1290">
        <v>3.65</v>
      </c>
      <c r="R1290">
        <v>4.8600000000000003</v>
      </c>
      <c r="S1290">
        <v>0.2</v>
      </c>
    </row>
    <row r="1291" spans="1:24" x14ac:dyDescent="0.25">
      <c r="A1291" t="s">
        <v>16121</v>
      </c>
      <c r="B1291" t="s">
        <v>16122</v>
      </c>
      <c r="C1291">
        <v>3</v>
      </c>
      <c r="D1291">
        <v>3</v>
      </c>
      <c r="E1291">
        <v>5.08</v>
      </c>
      <c r="F1291">
        <v>8</v>
      </c>
      <c r="G1291">
        <v>8</v>
      </c>
      <c r="H1291">
        <v>0</v>
      </c>
      <c r="I1291">
        <v>50</v>
      </c>
      <c r="J1291">
        <v>55</v>
      </c>
      <c r="K1291">
        <v>28</v>
      </c>
      <c r="L1291">
        <v>6</v>
      </c>
      <c r="M1291">
        <v>28</v>
      </c>
      <c r="N1291">
        <v>21</v>
      </c>
      <c r="O1291">
        <v>1.51</v>
      </c>
      <c r="P1291">
        <v>4.9800000000000004</v>
      </c>
      <c r="Q1291">
        <v>3.78</v>
      </c>
      <c r="R1291">
        <v>4.8600000000000003</v>
      </c>
      <c r="S1291">
        <v>0.2</v>
      </c>
    </row>
    <row r="1292" spans="1:24" x14ac:dyDescent="0.25">
      <c r="A1292" t="s">
        <v>16119</v>
      </c>
      <c r="B1292" t="s">
        <v>16120</v>
      </c>
      <c r="C1292">
        <v>5</v>
      </c>
      <c r="D1292">
        <v>5</v>
      </c>
      <c r="E1292">
        <v>5.05</v>
      </c>
      <c r="F1292">
        <v>15</v>
      </c>
      <c r="G1292">
        <v>15</v>
      </c>
      <c r="H1292">
        <v>0</v>
      </c>
      <c r="I1292">
        <v>74</v>
      </c>
      <c r="J1292">
        <v>76</v>
      </c>
      <c r="K1292">
        <v>42</v>
      </c>
      <c r="L1292">
        <v>8</v>
      </c>
      <c r="M1292">
        <v>53</v>
      </c>
      <c r="N1292">
        <v>41</v>
      </c>
      <c r="O1292">
        <v>1.57</v>
      </c>
      <c r="P1292">
        <v>6.38</v>
      </c>
      <c r="Q1292">
        <v>4.99</v>
      </c>
      <c r="R1292">
        <v>4.8600000000000003</v>
      </c>
      <c r="S1292">
        <v>0.3</v>
      </c>
    </row>
    <row r="1293" spans="1:24" x14ac:dyDescent="0.25">
      <c r="A1293" t="s">
        <v>1860</v>
      </c>
      <c r="B1293" t="s">
        <v>1861</v>
      </c>
      <c r="C1293">
        <v>1</v>
      </c>
      <c r="D1293">
        <v>2</v>
      </c>
      <c r="E1293">
        <v>4.6900000000000004</v>
      </c>
      <c r="F1293">
        <v>0</v>
      </c>
      <c r="G1293">
        <v>30</v>
      </c>
      <c r="H1293">
        <v>0</v>
      </c>
      <c r="I1293">
        <v>30</v>
      </c>
      <c r="J1293">
        <v>32</v>
      </c>
      <c r="K1293">
        <v>16</v>
      </c>
      <c r="L1293">
        <v>4</v>
      </c>
      <c r="M1293">
        <v>17</v>
      </c>
      <c r="N1293">
        <v>13</v>
      </c>
      <c r="O1293">
        <v>1.5</v>
      </c>
      <c r="P1293">
        <v>5.15</v>
      </c>
      <c r="Q1293">
        <v>3.77</v>
      </c>
      <c r="R1293">
        <v>4.8600000000000003</v>
      </c>
      <c r="S1293">
        <v>-0.2</v>
      </c>
    </row>
    <row r="1294" spans="1:24" x14ac:dyDescent="0.25">
      <c r="A1294" t="s">
        <v>16117</v>
      </c>
      <c r="B1294" t="s">
        <v>16118</v>
      </c>
      <c r="C1294">
        <v>2</v>
      </c>
      <c r="D1294">
        <v>3</v>
      </c>
      <c r="E1294">
        <v>4.99</v>
      </c>
      <c r="F1294">
        <v>8</v>
      </c>
      <c r="G1294">
        <v>8</v>
      </c>
      <c r="H1294">
        <v>0</v>
      </c>
      <c r="I1294">
        <v>50</v>
      </c>
      <c r="J1294">
        <v>54</v>
      </c>
      <c r="K1294">
        <v>28</v>
      </c>
      <c r="L1294">
        <v>6</v>
      </c>
      <c r="M1294">
        <v>28</v>
      </c>
      <c r="N1294">
        <v>20</v>
      </c>
      <c r="O1294">
        <v>1.48</v>
      </c>
      <c r="P1294">
        <v>5.1100000000000003</v>
      </c>
      <c r="Q1294">
        <v>3.63</v>
      </c>
      <c r="R1294">
        <v>4.8600000000000003</v>
      </c>
      <c r="S1294">
        <v>0.2</v>
      </c>
    </row>
    <row r="1295" spans="1:24" x14ac:dyDescent="0.25">
      <c r="A1295" t="s">
        <v>16115</v>
      </c>
      <c r="B1295" t="s">
        <v>16116</v>
      </c>
      <c r="C1295">
        <v>3</v>
      </c>
      <c r="D1295">
        <v>3</v>
      </c>
      <c r="E1295">
        <v>5.07</v>
      </c>
      <c r="F1295">
        <v>8</v>
      </c>
      <c r="G1295">
        <v>8</v>
      </c>
      <c r="H1295">
        <v>0</v>
      </c>
      <c r="I1295">
        <v>50</v>
      </c>
      <c r="J1295">
        <v>55</v>
      </c>
      <c r="K1295">
        <v>28</v>
      </c>
      <c r="L1295">
        <v>7</v>
      </c>
      <c r="M1295">
        <v>26</v>
      </c>
      <c r="N1295">
        <v>18</v>
      </c>
      <c r="O1295">
        <v>1.46</v>
      </c>
      <c r="P1295">
        <v>4.72</v>
      </c>
      <c r="Q1295">
        <v>3.18</v>
      </c>
      <c r="R1295">
        <v>4.8600000000000003</v>
      </c>
      <c r="S1295">
        <v>0.2</v>
      </c>
    </row>
    <row r="1296" spans="1:24" x14ac:dyDescent="0.25">
      <c r="A1296" t="s">
        <v>16113</v>
      </c>
      <c r="B1296" t="s">
        <v>16114</v>
      </c>
      <c r="C1296">
        <v>2</v>
      </c>
      <c r="D1296">
        <v>3</v>
      </c>
      <c r="E1296">
        <v>4.97</v>
      </c>
      <c r="F1296">
        <v>8</v>
      </c>
      <c r="G1296">
        <v>8</v>
      </c>
      <c r="H1296">
        <v>0</v>
      </c>
      <c r="I1296">
        <v>50</v>
      </c>
      <c r="J1296">
        <v>54</v>
      </c>
      <c r="K1296">
        <v>28</v>
      </c>
      <c r="L1296">
        <v>7</v>
      </c>
      <c r="M1296">
        <v>27</v>
      </c>
      <c r="N1296">
        <v>18</v>
      </c>
      <c r="O1296">
        <v>1.44</v>
      </c>
      <c r="P1296">
        <v>4.84</v>
      </c>
      <c r="Q1296">
        <v>3.19</v>
      </c>
      <c r="R1296">
        <v>4.8600000000000003</v>
      </c>
      <c r="S1296">
        <v>0.2</v>
      </c>
    </row>
    <row r="1297" spans="1:19" x14ac:dyDescent="0.25">
      <c r="A1297">
        <v>1975</v>
      </c>
      <c r="B1297" t="s">
        <v>16112</v>
      </c>
      <c r="C1297">
        <v>2</v>
      </c>
      <c r="D1297">
        <v>1</v>
      </c>
      <c r="E1297">
        <v>4.47</v>
      </c>
      <c r="F1297">
        <v>0</v>
      </c>
      <c r="G1297">
        <v>30</v>
      </c>
      <c r="H1297">
        <v>0</v>
      </c>
      <c r="I1297">
        <v>30</v>
      </c>
      <c r="J1297">
        <v>30</v>
      </c>
      <c r="K1297">
        <v>15</v>
      </c>
      <c r="L1297">
        <v>4</v>
      </c>
      <c r="M1297">
        <v>23</v>
      </c>
      <c r="N1297">
        <v>15</v>
      </c>
      <c r="O1297">
        <v>1.5</v>
      </c>
      <c r="P1297">
        <v>6.88</v>
      </c>
      <c r="Q1297">
        <v>4.59</v>
      </c>
      <c r="R1297">
        <v>4.87</v>
      </c>
      <c r="S1297">
        <v>-0.2</v>
      </c>
    </row>
    <row r="1298" spans="1:19" x14ac:dyDescent="0.25">
      <c r="A1298">
        <v>9494</v>
      </c>
      <c r="B1298" t="s">
        <v>16111</v>
      </c>
      <c r="C1298">
        <v>1</v>
      </c>
      <c r="D1298">
        <v>2</v>
      </c>
      <c r="E1298">
        <v>4.9000000000000004</v>
      </c>
      <c r="F1298">
        <v>0</v>
      </c>
      <c r="G1298">
        <v>30</v>
      </c>
      <c r="H1298">
        <v>0</v>
      </c>
      <c r="I1298">
        <v>30</v>
      </c>
      <c r="J1298">
        <v>32</v>
      </c>
      <c r="K1298">
        <v>16</v>
      </c>
      <c r="L1298">
        <v>4</v>
      </c>
      <c r="M1298">
        <v>18</v>
      </c>
      <c r="N1298">
        <v>13</v>
      </c>
      <c r="O1298">
        <v>1.51</v>
      </c>
      <c r="P1298">
        <v>5.41</v>
      </c>
      <c r="Q1298">
        <v>4.04</v>
      </c>
      <c r="R1298">
        <v>4.87</v>
      </c>
      <c r="S1298">
        <v>-0.2</v>
      </c>
    </row>
    <row r="1299" spans="1:19" x14ac:dyDescent="0.25">
      <c r="A1299" t="s">
        <v>2167</v>
      </c>
      <c r="B1299" t="s">
        <v>2168</v>
      </c>
      <c r="C1299">
        <v>3</v>
      </c>
      <c r="D1299">
        <v>3</v>
      </c>
      <c r="E1299">
        <v>5.03</v>
      </c>
      <c r="F1299">
        <v>8</v>
      </c>
      <c r="G1299">
        <v>9</v>
      </c>
      <c r="H1299">
        <v>0</v>
      </c>
      <c r="I1299">
        <v>50</v>
      </c>
      <c r="J1299">
        <v>54</v>
      </c>
      <c r="K1299">
        <v>28</v>
      </c>
      <c r="L1299">
        <v>6</v>
      </c>
      <c r="M1299">
        <v>27</v>
      </c>
      <c r="N1299">
        <v>21</v>
      </c>
      <c r="O1299">
        <v>1.5</v>
      </c>
      <c r="P1299">
        <v>4.95</v>
      </c>
      <c r="Q1299">
        <v>3.77</v>
      </c>
      <c r="R1299">
        <v>4.87</v>
      </c>
      <c r="S1299">
        <v>0.1</v>
      </c>
    </row>
    <row r="1300" spans="1:19" x14ac:dyDescent="0.25">
      <c r="A1300" t="s">
        <v>16109</v>
      </c>
      <c r="B1300" t="s">
        <v>16110</v>
      </c>
      <c r="C1300">
        <v>3</v>
      </c>
      <c r="D1300">
        <v>3</v>
      </c>
      <c r="E1300">
        <v>5.12</v>
      </c>
      <c r="F1300">
        <v>8</v>
      </c>
      <c r="G1300">
        <v>8</v>
      </c>
      <c r="H1300">
        <v>0</v>
      </c>
      <c r="I1300">
        <v>50</v>
      </c>
      <c r="J1300">
        <v>55</v>
      </c>
      <c r="K1300">
        <v>28</v>
      </c>
      <c r="L1300">
        <v>6</v>
      </c>
      <c r="M1300">
        <v>28</v>
      </c>
      <c r="N1300">
        <v>22</v>
      </c>
      <c r="O1300">
        <v>1.52</v>
      </c>
      <c r="P1300">
        <v>5.01</v>
      </c>
      <c r="Q1300">
        <v>3.87</v>
      </c>
      <c r="R1300">
        <v>4.87</v>
      </c>
      <c r="S1300">
        <v>0.2</v>
      </c>
    </row>
    <row r="1301" spans="1:19" x14ac:dyDescent="0.25">
      <c r="A1301" t="s">
        <v>16107</v>
      </c>
      <c r="B1301" t="s">
        <v>16108</v>
      </c>
      <c r="C1301">
        <v>2</v>
      </c>
      <c r="D1301">
        <v>3</v>
      </c>
      <c r="E1301">
        <v>5.12</v>
      </c>
      <c r="F1301">
        <v>3</v>
      </c>
      <c r="G1301">
        <v>23</v>
      </c>
      <c r="H1301">
        <v>0</v>
      </c>
      <c r="I1301">
        <v>36</v>
      </c>
      <c r="J1301">
        <v>39</v>
      </c>
      <c r="K1301">
        <v>21</v>
      </c>
      <c r="L1301">
        <v>4</v>
      </c>
      <c r="M1301">
        <v>19</v>
      </c>
      <c r="N1301">
        <v>16</v>
      </c>
      <c r="O1301">
        <v>1.53</v>
      </c>
      <c r="P1301">
        <v>4.68</v>
      </c>
      <c r="Q1301">
        <v>4.04</v>
      </c>
      <c r="R1301">
        <v>4.87</v>
      </c>
      <c r="S1301">
        <v>-0.2</v>
      </c>
    </row>
    <row r="1302" spans="1:19" x14ac:dyDescent="0.25">
      <c r="A1302" t="s">
        <v>16105</v>
      </c>
      <c r="B1302" t="s">
        <v>16106</v>
      </c>
      <c r="C1302">
        <v>1</v>
      </c>
      <c r="D1302">
        <v>2</v>
      </c>
      <c r="E1302">
        <v>5.13</v>
      </c>
      <c r="F1302">
        <v>0</v>
      </c>
      <c r="G1302">
        <v>30</v>
      </c>
      <c r="H1302">
        <v>0</v>
      </c>
      <c r="I1302">
        <v>30</v>
      </c>
      <c r="J1302">
        <v>33</v>
      </c>
      <c r="K1302">
        <v>17</v>
      </c>
      <c r="L1302">
        <v>3</v>
      </c>
      <c r="M1302">
        <v>14</v>
      </c>
      <c r="N1302">
        <v>12</v>
      </c>
      <c r="O1302">
        <v>1.51</v>
      </c>
      <c r="P1302">
        <v>4.33</v>
      </c>
      <c r="Q1302">
        <v>3.6</v>
      </c>
      <c r="R1302">
        <v>4.87</v>
      </c>
      <c r="S1302">
        <v>-0.2</v>
      </c>
    </row>
    <row r="1303" spans="1:19" x14ac:dyDescent="0.25">
      <c r="A1303">
        <v>5718</v>
      </c>
      <c r="B1303" t="s">
        <v>16104</v>
      </c>
      <c r="C1303">
        <v>3</v>
      </c>
      <c r="D1303">
        <v>3</v>
      </c>
      <c r="E1303">
        <v>5.18</v>
      </c>
      <c r="F1303">
        <v>8</v>
      </c>
      <c r="G1303">
        <v>9</v>
      </c>
      <c r="H1303">
        <v>0</v>
      </c>
      <c r="I1303">
        <v>50</v>
      </c>
      <c r="J1303">
        <v>57</v>
      </c>
      <c r="K1303">
        <v>29</v>
      </c>
      <c r="L1303">
        <v>6</v>
      </c>
      <c r="M1303">
        <v>21</v>
      </c>
      <c r="N1303">
        <v>18</v>
      </c>
      <c r="O1303">
        <v>1.5</v>
      </c>
      <c r="P1303">
        <v>3.88</v>
      </c>
      <c r="Q1303">
        <v>3.18</v>
      </c>
      <c r="R1303">
        <v>4.87</v>
      </c>
      <c r="S1303">
        <v>0.1</v>
      </c>
    </row>
    <row r="1304" spans="1:19" x14ac:dyDescent="0.25">
      <c r="A1304" t="s">
        <v>16102</v>
      </c>
      <c r="B1304" t="s">
        <v>16103</v>
      </c>
      <c r="C1304">
        <v>3</v>
      </c>
      <c r="D1304">
        <v>3</v>
      </c>
      <c r="E1304">
        <v>5.03</v>
      </c>
      <c r="F1304">
        <v>8</v>
      </c>
      <c r="G1304">
        <v>10</v>
      </c>
      <c r="H1304">
        <v>0</v>
      </c>
      <c r="I1304">
        <v>49</v>
      </c>
      <c r="J1304">
        <v>53</v>
      </c>
      <c r="K1304">
        <v>27</v>
      </c>
      <c r="L1304">
        <v>6</v>
      </c>
      <c r="M1304">
        <v>29</v>
      </c>
      <c r="N1304">
        <v>20</v>
      </c>
      <c r="O1304">
        <v>1.49</v>
      </c>
      <c r="P1304">
        <v>5.27</v>
      </c>
      <c r="Q1304">
        <v>3.67</v>
      </c>
      <c r="R1304">
        <v>4.87</v>
      </c>
      <c r="S1304">
        <v>0.1</v>
      </c>
    </row>
    <row r="1305" spans="1:19" x14ac:dyDescent="0.25">
      <c r="A1305" t="s">
        <v>2276</v>
      </c>
      <c r="B1305" t="s">
        <v>2277</v>
      </c>
      <c r="C1305">
        <v>1</v>
      </c>
      <c r="D1305">
        <v>2</v>
      </c>
      <c r="E1305">
        <v>4.58</v>
      </c>
      <c r="F1305">
        <v>0</v>
      </c>
      <c r="G1305">
        <v>30</v>
      </c>
      <c r="H1305">
        <v>0</v>
      </c>
      <c r="I1305">
        <v>30</v>
      </c>
      <c r="J1305">
        <v>31</v>
      </c>
      <c r="K1305">
        <v>15</v>
      </c>
      <c r="L1305">
        <v>4</v>
      </c>
      <c r="M1305">
        <v>20</v>
      </c>
      <c r="N1305">
        <v>14</v>
      </c>
      <c r="O1305">
        <v>1.51</v>
      </c>
      <c r="P1305">
        <v>5.95</v>
      </c>
      <c r="Q1305">
        <v>4.24</v>
      </c>
      <c r="R1305">
        <v>4.87</v>
      </c>
      <c r="S1305">
        <v>-0.2</v>
      </c>
    </row>
    <row r="1306" spans="1:19" x14ac:dyDescent="0.25">
      <c r="A1306">
        <v>3915</v>
      </c>
      <c r="B1306" t="s">
        <v>1606</v>
      </c>
      <c r="C1306">
        <v>1</v>
      </c>
      <c r="D1306">
        <v>2</v>
      </c>
      <c r="E1306">
        <v>4.63</v>
      </c>
      <c r="F1306">
        <v>0</v>
      </c>
      <c r="G1306">
        <v>30</v>
      </c>
      <c r="H1306">
        <v>0</v>
      </c>
      <c r="I1306">
        <v>30</v>
      </c>
      <c r="J1306">
        <v>29</v>
      </c>
      <c r="K1306">
        <v>15</v>
      </c>
      <c r="L1306">
        <v>3</v>
      </c>
      <c r="M1306">
        <v>23</v>
      </c>
      <c r="N1306">
        <v>18</v>
      </c>
      <c r="O1306">
        <v>1.57</v>
      </c>
      <c r="P1306">
        <v>6.96</v>
      </c>
      <c r="Q1306">
        <v>5.33</v>
      </c>
      <c r="R1306">
        <v>4.87</v>
      </c>
      <c r="S1306">
        <v>-0.2</v>
      </c>
    </row>
    <row r="1307" spans="1:19" x14ac:dyDescent="0.25">
      <c r="A1307" t="s">
        <v>16100</v>
      </c>
      <c r="B1307" t="s">
        <v>16101</v>
      </c>
      <c r="C1307">
        <v>3</v>
      </c>
      <c r="D1307">
        <v>3</v>
      </c>
      <c r="E1307">
        <v>5.03</v>
      </c>
      <c r="F1307">
        <v>8</v>
      </c>
      <c r="G1307">
        <v>8</v>
      </c>
      <c r="H1307">
        <v>0</v>
      </c>
      <c r="I1307">
        <v>50</v>
      </c>
      <c r="J1307">
        <v>53</v>
      </c>
      <c r="K1307">
        <v>28</v>
      </c>
      <c r="L1307">
        <v>6</v>
      </c>
      <c r="M1307">
        <v>28</v>
      </c>
      <c r="N1307">
        <v>23</v>
      </c>
      <c r="O1307">
        <v>1.52</v>
      </c>
      <c r="P1307">
        <v>5.0999999999999996</v>
      </c>
      <c r="Q1307">
        <v>4.09</v>
      </c>
      <c r="R1307">
        <v>4.87</v>
      </c>
      <c r="S1307">
        <v>0.2</v>
      </c>
    </row>
    <row r="1308" spans="1:19" x14ac:dyDescent="0.25">
      <c r="A1308">
        <v>11745</v>
      </c>
      <c r="B1308" t="s">
        <v>1949</v>
      </c>
      <c r="C1308">
        <v>1</v>
      </c>
      <c r="D1308">
        <v>2</v>
      </c>
      <c r="E1308">
        <v>4.54</v>
      </c>
      <c r="F1308">
        <v>0</v>
      </c>
      <c r="G1308">
        <v>30</v>
      </c>
      <c r="H1308">
        <v>0</v>
      </c>
      <c r="I1308">
        <v>30</v>
      </c>
      <c r="J1308">
        <v>29</v>
      </c>
      <c r="K1308">
        <v>15</v>
      </c>
      <c r="L1308">
        <v>4</v>
      </c>
      <c r="M1308">
        <v>22</v>
      </c>
      <c r="N1308">
        <v>17</v>
      </c>
      <c r="O1308">
        <v>1.54</v>
      </c>
      <c r="P1308">
        <v>6.74</v>
      </c>
      <c r="Q1308">
        <v>4.99</v>
      </c>
      <c r="R1308">
        <v>4.87</v>
      </c>
      <c r="S1308">
        <v>-0.2</v>
      </c>
    </row>
    <row r="1309" spans="1:19" x14ac:dyDescent="0.25">
      <c r="A1309" t="s">
        <v>16098</v>
      </c>
      <c r="B1309" t="s">
        <v>16099</v>
      </c>
      <c r="C1309">
        <v>3</v>
      </c>
      <c r="D1309">
        <v>3</v>
      </c>
      <c r="E1309">
        <v>5.08</v>
      </c>
      <c r="F1309">
        <v>8</v>
      </c>
      <c r="G1309">
        <v>8</v>
      </c>
      <c r="H1309">
        <v>0</v>
      </c>
      <c r="I1309">
        <v>50</v>
      </c>
      <c r="J1309">
        <v>54</v>
      </c>
      <c r="K1309">
        <v>28</v>
      </c>
      <c r="L1309">
        <v>6</v>
      </c>
      <c r="M1309">
        <v>27</v>
      </c>
      <c r="N1309">
        <v>21</v>
      </c>
      <c r="O1309">
        <v>1.5</v>
      </c>
      <c r="P1309">
        <v>4.8899999999999997</v>
      </c>
      <c r="Q1309">
        <v>3.75</v>
      </c>
      <c r="R1309">
        <v>4.87</v>
      </c>
      <c r="S1309">
        <v>0.2</v>
      </c>
    </row>
    <row r="1310" spans="1:19" x14ac:dyDescent="0.25">
      <c r="A1310">
        <v>341</v>
      </c>
      <c r="B1310" t="s">
        <v>1574</v>
      </c>
      <c r="C1310">
        <v>1</v>
      </c>
      <c r="D1310">
        <v>2</v>
      </c>
      <c r="E1310">
        <v>4.5999999999999996</v>
      </c>
      <c r="F1310">
        <v>0</v>
      </c>
      <c r="G1310">
        <v>30</v>
      </c>
      <c r="H1310">
        <v>0</v>
      </c>
      <c r="I1310">
        <v>30</v>
      </c>
      <c r="J1310">
        <v>27</v>
      </c>
      <c r="K1310">
        <v>15</v>
      </c>
      <c r="L1310">
        <v>3</v>
      </c>
      <c r="M1310">
        <v>28</v>
      </c>
      <c r="N1310">
        <v>21</v>
      </c>
      <c r="O1310">
        <v>1.59</v>
      </c>
      <c r="P1310">
        <v>8.52</v>
      </c>
      <c r="Q1310">
        <v>6.15</v>
      </c>
      <c r="R1310">
        <v>4.87</v>
      </c>
      <c r="S1310">
        <v>-0.2</v>
      </c>
    </row>
    <row r="1311" spans="1:19" x14ac:dyDescent="0.25">
      <c r="A1311" t="s">
        <v>1633</v>
      </c>
      <c r="B1311" t="s">
        <v>1634</v>
      </c>
      <c r="C1311">
        <v>3</v>
      </c>
      <c r="D1311">
        <v>3</v>
      </c>
      <c r="E1311">
        <v>4.95</v>
      </c>
      <c r="F1311">
        <v>8</v>
      </c>
      <c r="G1311">
        <v>9</v>
      </c>
      <c r="H1311">
        <v>0</v>
      </c>
      <c r="I1311">
        <v>50</v>
      </c>
      <c r="J1311">
        <v>49</v>
      </c>
      <c r="K1311">
        <v>27</v>
      </c>
      <c r="L1311">
        <v>6</v>
      </c>
      <c r="M1311">
        <v>39</v>
      </c>
      <c r="N1311">
        <v>27</v>
      </c>
      <c r="O1311">
        <v>1.54</v>
      </c>
      <c r="P1311">
        <v>7.02</v>
      </c>
      <c r="Q1311">
        <v>4.97</v>
      </c>
      <c r="R1311">
        <v>4.87</v>
      </c>
      <c r="S1311">
        <v>0.1</v>
      </c>
    </row>
    <row r="1312" spans="1:19" x14ac:dyDescent="0.25">
      <c r="A1312">
        <v>1903</v>
      </c>
      <c r="B1312" t="s">
        <v>16097</v>
      </c>
      <c r="C1312">
        <v>1</v>
      </c>
      <c r="D1312">
        <v>2</v>
      </c>
      <c r="E1312">
        <v>4.6399999999999997</v>
      </c>
      <c r="F1312">
        <v>0</v>
      </c>
      <c r="G1312">
        <v>30</v>
      </c>
      <c r="H1312">
        <v>0</v>
      </c>
      <c r="I1312">
        <v>30</v>
      </c>
      <c r="J1312">
        <v>31</v>
      </c>
      <c r="K1312">
        <v>15</v>
      </c>
      <c r="L1312">
        <v>4</v>
      </c>
      <c r="M1312">
        <v>20</v>
      </c>
      <c r="N1312">
        <v>15</v>
      </c>
      <c r="O1312">
        <v>1.53</v>
      </c>
      <c r="P1312">
        <v>6.07</v>
      </c>
      <c r="Q1312">
        <v>4.51</v>
      </c>
      <c r="R1312">
        <v>4.87</v>
      </c>
      <c r="S1312">
        <v>-0.2</v>
      </c>
    </row>
    <row r="1313" spans="1:19" x14ac:dyDescent="0.25">
      <c r="A1313" t="s">
        <v>16095</v>
      </c>
      <c r="B1313" t="s">
        <v>16096</v>
      </c>
      <c r="C1313">
        <v>3</v>
      </c>
      <c r="D1313">
        <v>3</v>
      </c>
      <c r="E1313">
        <v>5</v>
      </c>
      <c r="F1313">
        <v>8</v>
      </c>
      <c r="G1313">
        <v>8</v>
      </c>
      <c r="H1313">
        <v>0</v>
      </c>
      <c r="I1313">
        <v>50</v>
      </c>
      <c r="J1313">
        <v>54</v>
      </c>
      <c r="K1313">
        <v>28</v>
      </c>
      <c r="L1313">
        <v>6</v>
      </c>
      <c r="M1313">
        <v>28</v>
      </c>
      <c r="N1313">
        <v>20</v>
      </c>
      <c r="O1313">
        <v>1.47</v>
      </c>
      <c r="P1313">
        <v>5.05</v>
      </c>
      <c r="Q1313">
        <v>3.53</v>
      </c>
      <c r="R1313">
        <v>4.87</v>
      </c>
      <c r="S1313">
        <v>0.2</v>
      </c>
    </row>
    <row r="1314" spans="1:19" x14ac:dyDescent="0.25">
      <c r="A1314" t="s">
        <v>1731</v>
      </c>
      <c r="B1314" t="s">
        <v>1732</v>
      </c>
      <c r="C1314">
        <v>3</v>
      </c>
      <c r="D1314">
        <v>3</v>
      </c>
      <c r="E1314">
        <v>5.0199999999999996</v>
      </c>
      <c r="F1314">
        <v>8</v>
      </c>
      <c r="G1314">
        <v>8</v>
      </c>
      <c r="H1314">
        <v>0</v>
      </c>
      <c r="I1314">
        <v>50</v>
      </c>
      <c r="J1314">
        <v>51</v>
      </c>
      <c r="K1314">
        <v>28</v>
      </c>
      <c r="L1314">
        <v>6</v>
      </c>
      <c r="M1314">
        <v>33</v>
      </c>
      <c r="N1314">
        <v>26</v>
      </c>
      <c r="O1314">
        <v>1.54</v>
      </c>
      <c r="P1314">
        <v>5.85</v>
      </c>
      <c r="Q1314">
        <v>4.6399999999999997</v>
      </c>
      <c r="R1314">
        <v>4.87</v>
      </c>
      <c r="S1314">
        <v>0.2</v>
      </c>
    </row>
    <row r="1315" spans="1:19" x14ac:dyDescent="0.25">
      <c r="A1315" t="s">
        <v>16093</v>
      </c>
      <c r="B1315" t="s">
        <v>16094</v>
      </c>
      <c r="C1315">
        <v>3</v>
      </c>
      <c r="D1315">
        <v>3</v>
      </c>
      <c r="E1315">
        <v>5.1100000000000003</v>
      </c>
      <c r="F1315">
        <v>8</v>
      </c>
      <c r="G1315">
        <v>8</v>
      </c>
      <c r="H1315">
        <v>0</v>
      </c>
      <c r="I1315">
        <v>50</v>
      </c>
      <c r="J1315">
        <v>57</v>
      </c>
      <c r="K1315">
        <v>28</v>
      </c>
      <c r="L1315">
        <v>6</v>
      </c>
      <c r="M1315">
        <v>22</v>
      </c>
      <c r="N1315">
        <v>17</v>
      </c>
      <c r="O1315">
        <v>1.48</v>
      </c>
      <c r="P1315">
        <v>3.94</v>
      </c>
      <c r="Q1315">
        <v>3.15</v>
      </c>
      <c r="R1315">
        <v>4.87</v>
      </c>
      <c r="S1315">
        <v>0.2</v>
      </c>
    </row>
    <row r="1316" spans="1:19" x14ac:dyDescent="0.25">
      <c r="A1316" t="s">
        <v>2331</v>
      </c>
      <c r="B1316" t="s">
        <v>2332</v>
      </c>
      <c r="C1316">
        <v>1</v>
      </c>
      <c r="D1316">
        <v>2</v>
      </c>
      <c r="E1316">
        <v>4.72</v>
      </c>
      <c r="F1316">
        <v>0</v>
      </c>
      <c r="G1316">
        <v>30</v>
      </c>
      <c r="H1316">
        <v>0</v>
      </c>
      <c r="I1316">
        <v>30</v>
      </c>
      <c r="J1316">
        <v>32</v>
      </c>
      <c r="K1316">
        <v>16</v>
      </c>
      <c r="L1316">
        <v>3</v>
      </c>
      <c r="M1316">
        <v>18</v>
      </c>
      <c r="N1316">
        <v>14</v>
      </c>
      <c r="O1316">
        <v>1.54</v>
      </c>
      <c r="P1316">
        <v>5.48</v>
      </c>
      <c r="Q1316">
        <v>4.24</v>
      </c>
      <c r="R1316">
        <v>4.87</v>
      </c>
      <c r="S1316">
        <v>-0.2</v>
      </c>
    </row>
    <row r="1317" spans="1:19" x14ac:dyDescent="0.25">
      <c r="A1317">
        <v>1899</v>
      </c>
      <c r="B1317" t="s">
        <v>8721</v>
      </c>
      <c r="C1317">
        <v>1</v>
      </c>
      <c r="D1317">
        <v>2</v>
      </c>
      <c r="E1317">
        <v>4.62</v>
      </c>
      <c r="F1317">
        <v>0</v>
      </c>
      <c r="G1317">
        <v>30</v>
      </c>
      <c r="H1317">
        <v>0</v>
      </c>
      <c r="I1317">
        <v>30</v>
      </c>
      <c r="J1317">
        <v>30</v>
      </c>
      <c r="K1317">
        <v>15</v>
      </c>
      <c r="L1317">
        <v>4</v>
      </c>
      <c r="M1317">
        <v>21</v>
      </c>
      <c r="N1317">
        <v>16</v>
      </c>
      <c r="O1317">
        <v>1.54</v>
      </c>
      <c r="P1317">
        <v>6.34</v>
      </c>
      <c r="Q1317">
        <v>4.71</v>
      </c>
      <c r="R1317">
        <v>4.87</v>
      </c>
      <c r="S1317">
        <v>-0.2</v>
      </c>
    </row>
    <row r="1318" spans="1:19" x14ac:dyDescent="0.25">
      <c r="A1318">
        <v>237</v>
      </c>
      <c r="B1318" t="s">
        <v>16092</v>
      </c>
      <c r="C1318">
        <v>1</v>
      </c>
      <c r="D1318">
        <v>2</v>
      </c>
      <c r="E1318">
        <v>4.59</v>
      </c>
      <c r="F1318">
        <v>0</v>
      </c>
      <c r="G1318">
        <v>30</v>
      </c>
      <c r="H1318">
        <v>0</v>
      </c>
      <c r="I1318">
        <v>30</v>
      </c>
      <c r="J1318">
        <v>31</v>
      </c>
      <c r="K1318">
        <v>15</v>
      </c>
      <c r="L1318">
        <v>4</v>
      </c>
      <c r="M1318">
        <v>20</v>
      </c>
      <c r="N1318">
        <v>14</v>
      </c>
      <c r="O1318">
        <v>1.5</v>
      </c>
      <c r="P1318">
        <v>5.88</v>
      </c>
      <c r="Q1318">
        <v>4.0999999999999996</v>
      </c>
      <c r="R1318">
        <v>4.87</v>
      </c>
      <c r="S1318">
        <v>-0.2</v>
      </c>
    </row>
    <row r="1319" spans="1:19" x14ac:dyDescent="0.25">
      <c r="A1319">
        <v>5712</v>
      </c>
      <c r="B1319" t="s">
        <v>1750</v>
      </c>
      <c r="C1319">
        <v>2</v>
      </c>
      <c r="D1319">
        <v>2</v>
      </c>
      <c r="E1319">
        <v>4.99</v>
      </c>
      <c r="F1319">
        <v>8</v>
      </c>
      <c r="G1319">
        <v>9</v>
      </c>
      <c r="H1319">
        <v>0</v>
      </c>
      <c r="I1319">
        <v>50</v>
      </c>
      <c r="J1319">
        <v>58</v>
      </c>
      <c r="K1319">
        <v>28</v>
      </c>
      <c r="L1319">
        <v>7</v>
      </c>
      <c r="M1319">
        <v>23</v>
      </c>
      <c r="N1319">
        <v>15</v>
      </c>
      <c r="O1319">
        <v>1.46</v>
      </c>
      <c r="P1319">
        <v>4.2</v>
      </c>
      <c r="Q1319">
        <v>2.75</v>
      </c>
      <c r="R1319">
        <v>4.87</v>
      </c>
      <c r="S1319">
        <v>0.1</v>
      </c>
    </row>
    <row r="1320" spans="1:19" x14ac:dyDescent="0.25">
      <c r="A1320">
        <v>5559</v>
      </c>
      <c r="B1320" t="s">
        <v>2080</v>
      </c>
      <c r="C1320">
        <v>1</v>
      </c>
      <c r="D1320">
        <v>2</v>
      </c>
      <c r="E1320">
        <v>4.9800000000000004</v>
      </c>
      <c r="F1320">
        <v>0</v>
      </c>
      <c r="G1320">
        <v>30</v>
      </c>
      <c r="H1320">
        <v>0</v>
      </c>
      <c r="I1320">
        <v>30</v>
      </c>
      <c r="J1320">
        <v>33</v>
      </c>
      <c r="K1320">
        <v>17</v>
      </c>
      <c r="L1320">
        <v>4</v>
      </c>
      <c r="M1320">
        <v>17</v>
      </c>
      <c r="N1320">
        <v>11</v>
      </c>
      <c r="O1320">
        <v>1.44</v>
      </c>
      <c r="P1320">
        <v>4.95</v>
      </c>
      <c r="Q1320">
        <v>3.17</v>
      </c>
      <c r="R1320">
        <v>4.87</v>
      </c>
      <c r="S1320">
        <v>-0.2</v>
      </c>
    </row>
    <row r="1321" spans="1:19" x14ac:dyDescent="0.25">
      <c r="A1321">
        <v>1089</v>
      </c>
      <c r="B1321" t="s">
        <v>16091</v>
      </c>
      <c r="C1321">
        <v>2</v>
      </c>
      <c r="D1321">
        <v>3</v>
      </c>
      <c r="E1321">
        <v>5.05</v>
      </c>
      <c r="F1321">
        <v>7</v>
      </c>
      <c r="G1321">
        <v>13</v>
      </c>
      <c r="H1321">
        <v>0</v>
      </c>
      <c r="I1321">
        <v>46</v>
      </c>
      <c r="J1321">
        <v>50</v>
      </c>
      <c r="K1321">
        <v>26</v>
      </c>
      <c r="L1321">
        <v>5</v>
      </c>
      <c r="M1321">
        <v>25</v>
      </c>
      <c r="N1321">
        <v>20</v>
      </c>
      <c r="O1321">
        <v>1.54</v>
      </c>
      <c r="P1321">
        <v>4.88</v>
      </c>
      <c r="Q1321">
        <v>4.01</v>
      </c>
      <c r="R1321">
        <v>4.87</v>
      </c>
      <c r="S1321">
        <v>0</v>
      </c>
    </row>
    <row r="1322" spans="1:19" x14ac:dyDescent="0.25">
      <c r="A1322">
        <v>3128</v>
      </c>
      <c r="B1322" t="s">
        <v>16090</v>
      </c>
      <c r="C1322">
        <v>3</v>
      </c>
      <c r="D1322">
        <v>3</v>
      </c>
      <c r="E1322">
        <v>4.74</v>
      </c>
      <c r="F1322">
        <v>5</v>
      </c>
      <c r="G1322">
        <v>25</v>
      </c>
      <c r="H1322">
        <v>0</v>
      </c>
      <c r="I1322">
        <v>50</v>
      </c>
      <c r="J1322">
        <v>54</v>
      </c>
      <c r="K1322">
        <v>26</v>
      </c>
      <c r="L1322">
        <v>6</v>
      </c>
      <c r="M1322">
        <v>27</v>
      </c>
      <c r="N1322">
        <v>17</v>
      </c>
      <c r="O1322">
        <v>1.43</v>
      </c>
      <c r="P1322">
        <v>4.8</v>
      </c>
      <c r="Q1322">
        <v>3.13</v>
      </c>
      <c r="R1322">
        <v>4.88</v>
      </c>
      <c r="S1322">
        <v>-0.2</v>
      </c>
    </row>
    <row r="1323" spans="1:19" x14ac:dyDescent="0.25">
      <c r="A1323">
        <v>6164</v>
      </c>
      <c r="B1323" t="s">
        <v>2032</v>
      </c>
      <c r="C1323">
        <v>1</v>
      </c>
      <c r="D1323">
        <v>2</v>
      </c>
      <c r="E1323">
        <v>4.54</v>
      </c>
      <c r="F1323">
        <v>0</v>
      </c>
      <c r="G1323">
        <v>30</v>
      </c>
      <c r="H1323">
        <v>0</v>
      </c>
      <c r="I1323">
        <v>30</v>
      </c>
      <c r="J1323">
        <v>30</v>
      </c>
      <c r="K1323">
        <v>15</v>
      </c>
      <c r="L1323">
        <v>4</v>
      </c>
      <c r="M1323">
        <v>22</v>
      </c>
      <c r="N1323">
        <v>15</v>
      </c>
      <c r="O1323">
        <v>1.52</v>
      </c>
      <c r="P1323">
        <v>6.53</v>
      </c>
      <c r="Q1323">
        <v>4.63</v>
      </c>
      <c r="R1323">
        <v>4.88</v>
      </c>
      <c r="S1323">
        <v>-0.2</v>
      </c>
    </row>
    <row r="1324" spans="1:19" x14ac:dyDescent="0.25">
      <c r="A1324" t="s">
        <v>16088</v>
      </c>
      <c r="B1324" t="s">
        <v>16089</v>
      </c>
      <c r="C1324">
        <v>3</v>
      </c>
      <c r="D1324">
        <v>3</v>
      </c>
      <c r="E1324">
        <v>5.0999999999999996</v>
      </c>
      <c r="F1324">
        <v>8</v>
      </c>
      <c r="G1324">
        <v>8</v>
      </c>
      <c r="H1324">
        <v>0</v>
      </c>
      <c r="I1324">
        <v>50</v>
      </c>
      <c r="J1324">
        <v>55</v>
      </c>
      <c r="K1324">
        <v>28</v>
      </c>
      <c r="L1324">
        <v>6</v>
      </c>
      <c r="M1324">
        <v>27</v>
      </c>
      <c r="N1324">
        <v>21</v>
      </c>
      <c r="O1324">
        <v>1.52</v>
      </c>
      <c r="P1324">
        <v>4.83</v>
      </c>
      <c r="Q1324">
        <v>3.84</v>
      </c>
      <c r="R1324">
        <v>4.88</v>
      </c>
      <c r="S1324">
        <v>0.2</v>
      </c>
    </row>
    <row r="1325" spans="1:19" x14ac:dyDescent="0.25">
      <c r="A1325" t="s">
        <v>16086</v>
      </c>
      <c r="B1325" t="s">
        <v>16087</v>
      </c>
      <c r="C1325">
        <v>2</v>
      </c>
      <c r="D1325">
        <v>3</v>
      </c>
      <c r="E1325">
        <v>4.92</v>
      </c>
      <c r="F1325">
        <v>8</v>
      </c>
      <c r="G1325">
        <v>8</v>
      </c>
      <c r="H1325">
        <v>0</v>
      </c>
      <c r="I1325">
        <v>50</v>
      </c>
      <c r="J1325">
        <v>52</v>
      </c>
      <c r="K1325">
        <v>27</v>
      </c>
      <c r="L1325">
        <v>5</v>
      </c>
      <c r="M1325">
        <v>28</v>
      </c>
      <c r="N1325">
        <v>24</v>
      </c>
      <c r="O1325">
        <v>1.53</v>
      </c>
      <c r="P1325">
        <v>5.12</v>
      </c>
      <c r="Q1325">
        <v>4.4000000000000004</v>
      </c>
      <c r="R1325">
        <v>4.88</v>
      </c>
      <c r="S1325">
        <v>0.2</v>
      </c>
    </row>
    <row r="1326" spans="1:19" x14ac:dyDescent="0.25">
      <c r="A1326" t="s">
        <v>16084</v>
      </c>
      <c r="B1326" t="s">
        <v>16085</v>
      </c>
      <c r="C1326">
        <v>3</v>
      </c>
      <c r="D1326">
        <v>3</v>
      </c>
      <c r="E1326">
        <v>5.03</v>
      </c>
      <c r="F1326">
        <v>8</v>
      </c>
      <c r="G1326">
        <v>8</v>
      </c>
      <c r="H1326">
        <v>0</v>
      </c>
      <c r="I1326">
        <v>50</v>
      </c>
      <c r="J1326">
        <v>55</v>
      </c>
      <c r="K1326">
        <v>28</v>
      </c>
      <c r="L1326">
        <v>6</v>
      </c>
      <c r="M1326">
        <v>26</v>
      </c>
      <c r="N1326">
        <v>18</v>
      </c>
      <c r="O1326">
        <v>1.46</v>
      </c>
      <c r="P1326">
        <v>4.75</v>
      </c>
      <c r="Q1326">
        <v>3.29</v>
      </c>
      <c r="R1326">
        <v>4.88</v>
      </c>
      <c r="S1326">
        <v>0.2</v>
      </c>
    </row>
    <row r="1327" spans="1:19" x14ac:dyDescent="0.25">
      <c r="A1327">
        <v>4393</v>
      </c>
      <c r="B1327" t="s">
        <v>16083</v>
      </c>
      <c r="C1327">
        <v>2</v>
      </c>
      <c r="D1327">
        <v>4</v>
      </c>
      <c r="E1327">
        <v>5.13</v>
      </c>
      <c r="F1327">
        <v>8</v>
      </c>
      <c r="G1327">
        <v>8</v>
      </c>
      <c r="H1327">
        <v>0</v>
      </c>
      <c r="I1327">
        <v>50</v>
      </c>
      <c r="J1327">
        <v>54</v>
      </c>
      <c r="K1327">
        <v>28</v>
      </c>
      <c r="L1327">
        <v>5</v>
      </c>
      <c r="M1327">
        <v>27</v>
      </c>
      <c r="N1327">
        <v>23</v>
      </c>
      <c r="O1327">
        <v>1.54</v>
      </c>
      <c r="P1327">
        <v>4.82</v>
      </c>
      <c r="Q1327">
        <v>4.17</v>
      </c>
      <c r="R1327">
        <v>4.88</v>
      </c>
      <c r="S1327">
        <v>0.2</v>
      </c>
    </row>
    <row r="1328" spans="1:19" x14ac:dyDescent="0.25">
      <c r="A1328" t="s">
        <v>16081</v>
      </c>
      <c r="B1328" t="s">
        <v>16082</v>
      </c>
      <c r="C1328">
        <v>3</v>
      </c>
      <c r="D1328">
        <v>3</v>
      </c>
      <c r="E1328">
        <v>5.07</v>
      </c>
      <c r="F1328">
        <v>8</v>
      </c>
      <c r="G1328">
        <v>8</v>
      </c>
      <c r="H1328">
        <v>0</v>
      </c>
      <c r="I1328">
        <v>50</v>
      </c>
      <c r="J1328">
        <v>54</v>
      </c>
      <c r="K1328">
        <v>28</v>
      </c>
      <c r="L1328">
        <v>6</v>
      </c>
      <c r="M1328">
        <v>29</v>
      </c>
      <c r="N1328">
        <v>22</v>
      </c>
      <c r="O1328">
        <v>1.51</v>
      </c>
      <c r="P1328">
        <v>5.3</v>
      </c>
      <c r="Q1328">
        <v>3.98</v>
      </c>
      <c r="R1328">
        <v>4.88</v>
      </c>
      <c r="S1328">
        <v>0.2</v>
      </c>
    </row>
    <row r="1329" spans="1:19" x14ac:dyDescent="0.25">
      <c r="A1329" t="s">
        <v>16079</v>
      </c>
      <c r="B1329" t="s">
        <v>16080</v>
      </c>
      <c r="C1329">
        <v>3</v>
      </c>
      <c r="D1329">
        <v>3</v>
      </c>
      <c r="E1329">
        <v>5.09</v>
      </c>
      <c r="F1329">
        <v>8</v>
      </c>
      <c r="G1329">
        <v>8</v>
      </c>
      <c r="H1329">
        <v>0</v>
      </c>
      <c r="I1329">
        <v>50</v>
      </c>
      <c r="J1329">
        <v>53</v>
      </c>
      <c r="K1329">
        <v>28</v>
      </c>
      <c r="L1329">
        <v>6</v>
      </c>
      <c r="M1329">
        <v>30</v>
      </c>
      <c r="N1329">
        <v>24</v>
      </c>
      <c r="O1329">
        <v>1.54</v>
      </c>
      <c r="P1329">
        <v>5.34</v>
      </c>
      <c r="Q1329">
        <v>4.3899999999999997</v>
      </c>
      <c r="R1329">
        <v>4.88</v>
      </c>
      <c r="S1329">
        <v>0.2</v>
      </c>
    </row>
    <row r="1330" spans="1:19" x14ac:dyDescent="0.25">
      <c r="A1330">
        <v>1780</v>
      </c>
      <c r="B1330" t="s">
        <v>16078</v>
      </c>
      <c r="C1330">
        <v>1</v>
      </c>
      <c r="D1330">
        <v>2</v>
      </c>
      <c r="E1330">
        <v>4.62</v>
      </c>
      <c r="F1330">
        <v>0</v>
      </c>
      <c r="G1330">
        <v>30</v>
      </c>
      <c r="H1330">
        <v>0</v>
      </c>
      <c r="I1330">
        <v>30</v>
      </c>
      <c r="J1330">
        <v>31</v>
      </c>
      <c r="K1330">
        <v>15</v>
      </c>
      <c r="L1330">
        <v>4</v>
      </c>
      <c r="M1330">
        <v>19</v>
      </c>
      <c r="N1330">
        <v>14</v>
      </c>
      <c r="O1330">
        <v>1.52</v>
      </c>
      <c r="P1330">
        <v>5.65</v>
      </c>
      <c r="Q1330">
        <v>4.3099999999999996</v>
      </c>
      <c r="R1330">
        <v>4.88</v>
      </c>
      <c r="S1330">
        <v>-0.2</v>
      </c>
    </row>
    <row r="1331" spans="1:19" x14ac:dyDescent="0.25">
      <c r="A1331" t="s">
        <v>1729</v>
      </c>
      <c r="B1331" t="s">
        <v>1730</v>
      </c>
      <c r="C1331">
        <v>2</v>
      </c>
      <c r="D1331">
        <v>2</v>
      </c>
      <c r="E1331">
        <v>4.75</v>
      </c>
      <c r="F1331">
        <v>8</v>
      </c>
      <c r="G1331">
        <v>8</v>
      </c>
      <c r="H1331">
        <v>0</v>
      </c>
      <c r="I1331">
        <v>50</v>
      </c>
      <c r="J1331">
        <v>54</v>
      </c>
      <c r="K1331">
        <v>26</v>
      </c>
      <c r="L1331">
        <v>6</v>
      </c>
      <c r="M1331">
        <v>29</v>
      </c>
      <c r="N1331">
        <v>20</v>
      </c>
      <c r="O1331">
        <v>1.48</v>
      </c>
      <c r="P1331">
        <v>5.28</v>
      </c>
      <c r="Q1331">
        <v>3.6</v>
      </c>
      <c r="R1331">
        <v>4.88</v>
      </c>
      <c r="S1331">
        <v>0.2</v>
      </c>
    </row>
    <row r="1332" spans="1:19" x14ac:dyDescent="0.25">
      <c r="A1332">
        <v>2027</v>
      </c>
      <c r="B1332" t="s">
        <v>16077</v>
      </c>
      <c r="C1332">
        <v>1</v>
      </c>
      <c r="D1332">
        <v>2</v>
      </c>
      <c r="E1332">
        <v>4.79</v>
      </c>
      <c r="F1332">
        <v>0</v>
      </c>
      <c r="G1332">
        <v>30</v>
      </c>
      <c r="H1332">
        <v>0</v>
      </c>
      <c r="I1332">
        <v>30</v>
      </c>
      <c r="J1332">
        <v>32</v>
      </c>
      <c r="K1332">
        <v>16</v>
      </c>
      <c r="L1332">
        <v>3</v>
      </c>
      <c r="M1332">
        <v>17</v>
      </c>
      <c r="N1332">
        <v>14</v>
      </c>
      <c r="O1332">
        <v>1.55</v>
      </c>
      <c r="P1332">
        <v>5.24</v>
      </c>
      <c r="Q1332">
        <v>4.26</v>
      </c>
      <c r="R1332">
        <v>4.88</v>
      </c>
      <c r="S1332">
        <v>-0.2</v>
      </c>
    </row>
    <row r="1333" spans="1:19" x14ac:dyDescent="0.25">
      <c r="A1333">
        <v>8360</v>
      </c>
      <c r="B1333" t="s">
        <v>1778</v>
      </c>
      <c r="C1333">
        <v>1</v>
      </c>
      <c r="D1333">
        <v>2</v>
      </c>
      <c r="E1333">
        <v>4.53</v>
      </c>
      <c r="F1333">
        <v>0</v>
      </c>
      <c r="G1333">
        <v>30</v>
      </c>
      <c r="H1333">
        <v>0</v>
      </c>
      <c r="I1333">
        <v>30</v>
      </c>
      <c r="J1333">
        <v>29</v>
      </c>
      <c r="K1333">
        <v>15</v>
      </c>
      <c r="L1333">
        <v>4</v>
      </c>
      <c r="M1333">
        <v>24</v>
      </c>
      <c r="N1333">
        <v>17</v>
      </c>
      <c r="O1333">
        <v>1.53</v>
      </c>
      <c r="P1333">
        <v>7.09</v>
      </c>
      <c r="Q1333">
        <v>4.9800000000000004</v>
      </c>
      <c r="R1333">
        <v>4.88</v>
      </c>
      <c r="S1333">
        <v>-0.2</v>
      </c>
    </row>
    <row r="1334" spans="1:19" x14ac:dyDescent="0.25">
      <c r="A1334" t="s">
        <v>2261</v>
      </c>
      <c r="B1334" t="s">
        <v>2262</v>
      </c>
      <c r="C1334">
        <v>1</v>
      </c>
      <c r="D1334">
        <v>2</v>
      </c>
      <c r="E1334">
        <v>4.75</v>
      </c>
      <c r="F1334">
        <v>0</v>
      </c>
      <c r="G1334">
        <v>30</v>
      </c>
      <c r="H1334">
        <v>0</v>
      </c>
      <c r="I1334">
        <v>30</v>
      </c>
      <c r="J1334">
        <v>33</v>
      </c>
      <c r="K1334">
        <v>16</v>
      </c>
      <c r="L1334">
        <v>3</v>
      </c>
      <c r="M1334">
        <v>15</v>
      </c>
      <c r="N1334">
        <v>13</v>
      </c>
      <c r="O1334">
        <v>1.52</v>
      </c>
      <c r="P1334">
        <v>4.45</v>
      </c>
      <c r="Q1334">
        <v>3.81</v>
      </c>
      <c r="R1334">
        <v>4.8899999999999997</v>
      </c>
      <c r="S1334">
        <v>-0.2</v>
      </c>
    </row>
    <row r="1335" spans="1:19" x14ac:dyDescent="0.25">
      <c r="A1335" t="s">
        <v>16075</v>
      </c>
      <c r="B1335" t="s">
        <v>16076</v>
      </c>
      <c r="C1335">
        <v>3</v>
      </c>
      <c r="D1335">
        <v>3</v>
      </c>
      <c r="E1335">
        <v>5.09</v>
      </c>
      <c r="F1335">
        <v>8</v>
      </c>
      <c r="G1335">
        <v>8</v>
      </c>
      <c r="H1335">
        <v>0</v>
      </c>
      <c r="I1335">
        <v>50</v>
      </c>
      <c r="J1335">
        <v>55</v>
      </c>
      <c r="K1335">
        <v>28</v>
      </c>
      <c r="L1335">
        <v>6</v>
      </c>
      <c r="M1335">
        <v>26</v>
      </c>
      <c r="N1335">
        <v>20</v>
      </c>
      <c r="O1335">
        <v>1.51</v>
      </c>
      <c r="P1335">
        <v>4.6100000000000003</v>
      </c>
      <c r="Q1335">
        <v>3.62</v>
      </c>
      <c r="R1335">
        <v>4.8899999999999997</v>
      </c>
      <c r="S1335">
        <v>0.2</v>
      </c>
    </row>
    <row r="1336" spans="1:19" x14ac:dyDescent="0.25">
      <c r="A1336" t="s">
        <v>16073</v>
      </c>
      <c r="B1336" t="s">
        <v>16074</v>
      </c>
      <c r="C1336">
        <v>1</v>
      </c>
      <c r="D1336">
        <v>2</v>
      </c>
      <c r="E1336">
        <v>4.7</v>
      </c>
      <c r="F1336">
        <v>0</v>
      </c>
      <c r="G1336">
        <v>30</v>
      </c>
      <c r="H1336">
        <v>0</v>
      </c>
      <c r="I1336">
        <v>30</v>
      </c>
      <c r="J1336">
        <v>32</v>
      </c>
      <c r="K1336">
        <v>16</v>
      </c>
      <c r="L1336">
        <v>3</v>
      </c>
      <c r="M1336">
        <v>16</v>
      </c>
      <c r="N1336">
        <v>14</v>
      </c>
      <c r="O1336">
        <v>1.53</v>
      </c>
      <c r="P1336">
        <v>4.83</v>
      </c>
      <c r="Q1336">
        <v>4.25</v>
      </c>
      <c r="R1336">
        <v>4.8899999999999997</v>
      </c>
      <c r="S1336">
        <v>-0.2</v>
      </c>
    </row>
    <row r="1337" spans="1:19" x14ac:dyDescent="0.25">
      <c r="A1337" t="s">
        <v>16071</v>
      </c>
      <c r="B1337" t="s">
        <v>16072</v>
      </c>
      <c r="C1337">
        <v>3</v>
      </c>
      <c r="D1337">
        <v>3</v>
      </c>
      <c r="E1337">
        <v>5.07</v>
      </c>
      <c r="F1337">
        <v>8</v>
      </c>
      <c r="G1337">
        <v>8</v>
      </c>
      <c r="H1337">
        <v>0</v>
      </c>
      <c r="I1337">
        <v>50</v>
      </c>
      <c r="J1337">
        <v>54</v>
      </c>
      <c r="K1337">
        <v>28</v>
      </c>
      <c r="L1337">
        <v>6</v>
      </c>
      <c r="M1337">
        <v>29</v>
      </c>
      <c r="N1337">
        <v>22</v>
      </c>
      <c r="O1337">
        <v>1.52</v>
      </c>
      <c r="P1337">
        <v>5.25</v>
      </c>
      <c r="Q1337">
        <v>4</v>
      </c>
      <c r="R1337">
        <v>4.8899999999999997</v>
      </c>
      <c r="S1337">
        <v>0.2</v>
      </c>
    </row>
    <row r="1338" spans="1:19" x14ac:dyDescent="0.25">
      <c r="A1338" t="s">
        <v>16069</v>
      </c>
      <c r="B1338" t="s">
        <v>16070</v>
      </c>
      <c r="C1338">
        <v>3</v>
      </c>
      <c r="D1338">
        <v>3</v>
      </c>
      <c r="E1338">
        <v>5.0199999999999996</v>
      </c>
      <c r="F1338">
        <v>8</v>
      </c>
      <c r="G1338">
        <v>8</v>
      </c>
      <c r="H1338">
        <v>0</v>
      </c>
      <c r="I1338">
        <v>50</v>
      </c>
      <c r="J1338">
        <v>56</v>
      </c>
      <c r="K1338">
        <v>28</v>
      </c>
      <c r="L1338">
        <v>7</v>
      </c>
      <c r="M1338">
        <v>24</v>
      </c>
      <c r="N1338">
        <v>16</v>
      </c>
      <c r="O1338">
        <v>1.45</v>
      </c>
      <c r="P1338">
        <v>4.33</v>
      </c>
      <c r="Q1338">
        <v>2.95</v>
      </c>
      <c r="R1338">
        <v>4.8899999999999997</v>
      </c>
      <c r="S1338">
        <v>0.2</v>
      </c>
    </row>
    <row r="1339" spans="1:19" x14ac:dyDescent="0.25">
      <c r="A1339" t="s">
        <v>16067</v>
      </c>
      <c r="B1339" t="s">
        <v>16068</v>
      </c>
      <c r="C1339">
        <v>3</v>
      </c>
      <c r="D1339">
        <v>3</v>
      </c>
      <c r="E1339">
        <v>5.08</v>
      </c>
      <c r="F1339">
        <v>8</v>
      </c>
      <c r="G1339">
        <v>9</v>
      </c>
      <c r="H1339">
        <v>0</v>
      </c>
      <c r="I1339">
        <v>49</v>
      </c>
      <c r="J1339">
        <v>51</v>
      </c>
      <c r="K1339">
        <v>28</v>
      </c>
      <c r="L1339">
        <v>5</v>
      </c>
      <c r="M1339">
        <v>30</v>
      </c>
      <c r="N1339">
        <v>25</v>
      </c>
      <c r="O1339">
        <v>1.55</v>
      </c>
      <c r="P1339">
        <v>5.51</v>
      </c>
      <c r="Q1339">
        <v>4.53</v>
      </c>
      <c r="R1339">
        <v>4.8899999999999997</v>
      </c>
      <c r="S1339">
        <v>0.1</v>
      </c>
    </row>
    <row r="1340" spans="1:19" x14ac:dyDescent="0.25">
      <c r="A1340" t="s">
        <v>16065</v>
      </c>
      <c r="B1340" t="s">
        <v>16066</v>
      </c>
      <c r="C1340">
        <v>3</v>
      </c>
      <c r="D1340">
        <v>3</v>
      </c>
      <c r="E1340">
        <v>5.1100000000000003</v>
      </c>
      <c r="F1340">
        <v>8</v>
      </c>
      <c r="G1340">
        <v>8</v>
      </c>
      <c r="H1340">
        <v>0</v>
      </c>
      <c r="I1340">
        <v>50</v>
      </c>
      <c r="J1340">
        <v>55</v>
      </c>
      <c r="K1340">
        <v>28</v>
      </c>
      <c r="L1340">
        <v>6</v>
      </c>
      <c r="M1340">
        <v>26</v>
      </c>
      <c r="N1340">
        <v>20</v>
      </c>
      <c r="O1340">
        <v>1.51</v>
      </c>
      <c r="P1340">
        <v>4.75</v>
      </c>
      <c r="Q1340">
        <v>3.61</v>
      </c>
      <c r="R1340">
        <v>4.8899999999999997</v>
      </c>
      <c r="S1340">
        <v>0.2</v>
      </c>
    </row>
    <row r="1341" spans="1:19" x14ac:dyDescent="0.25">
      <c r="A1341" t="s">
        <v>16063</v>
      </c>
      <c r="B1341" t="s">
        <v>16064</v>
      </c>
      <c r="C1341">
        <v>3</v>
      </c>
      <c r="D1341">
        <v>3</v>
      </c>
      <c r="E1341">
        <v>5</v>
      </c>
      <c r="F1341">
        <v>8</v>
      </c>
      <c r="G1341">
        <v>8</v>
      </c>
      <c r="H1341">
        <v>0</v>
      </c>
      <c r="I1341">
        <v>50</v>
      </c>
      <c r="J1341">
        <v>54</v>
      </c>
      <c r="K1341">
        <v>28</v>
      </c>
      <c r="L1341">
        <v>6</v>
      </c>
      <c r="M1341">
        <v>28</v>
      </c>
      <c r="N1341">
        <v>20</v>
      </c>
      <c r="O1341">
        <v>1.48</v>
      </c>
      <c r="P1341">
        <v>4.97</v>
      </c>
      <c r="Q1341">
        <v>3.68</v>
      </c>
      <c r="R1341">
        <v>4.8899999999999997</v>
      </c>
      <c r="S1341">
        <v>0.2</v>
      </c>
    </row>
    <row r="1342" spans="1:19" x14ac:dyDescent="0.25">
      <c r="A1342" t="s">
        <v>16061</v>
      </c>
      <c r="B1342" t="s">
        <v>16062</v>
      </c>
      <c r="C1342">
        <v>3</v>
      </c>
      <c r="D1342">
        <v>3</v>
      </c>
      <c r="E1342">
        <v>5.03</v>
      </c>
      <c r="F1342">
        <v>8</v>
      </c>
      <c r="G1342">
        <v>9</v>
      </c>
      <c r="H1342">
        <v>0</v>
      </c>
      <c r="I1342">
        <v>50</v>
      </c>
      <c r="J1342">
        <v>51</v>
      </c>
      <c r="K1342">
        <v>28</v>
      </c>
      <c r="L1342">
        <v>5</v>
      </c>
      <c r="M1342">
        <v>32</v>
      </c>
      <c r="N1342">
        <v>26</v>
      </c>
      <c r="O1342">
        <v>1.55</v>
      </c>
      <c r="P1342">
        <v>5.85</v>
      </c>
      <c r="Q1342">
        <v>4.68</v>
      </c>
      <c r="R1342">
        <v>4.8899999999999997</v>
      </c>
      <c r="S1342">
        <v>0.1</v>
      </c>
    </row>
    <row r="1343" spans="1:19" x14ac:dyDescent="0.25">
      <c r="A1343" t="s">
        <v>1813</v>
      </c>
      <c r="B1343" t="s">
        <v>1814</v>
      </c>
      <c r="C1343">
        <v>3</v>
      </c>
      <c r="D1343">
        <v>3</v>
      </c>
      <c r="E1343">
        <v>5.0999999999999996</v>
      </c>
      <c r="F1343">
        <v>8</v>
      </c>
      <c r="G1343">
        <v>8</v>
      </c>
      <c r="H1343">
        <v>0</v>
      </c>
      <c r="I1343">
        <v>50</v>
      </c>
      <c r="J1343">
        <v>49</v>
      </c>
      <c r="K1343">
        <v>28</v>
      </c>
      <c r="L1343">
        <v>6</v>
      </c>
      <c r="M1343">
        <v>38</v>
      </c>
      <c r="N1343">
        <v>30</v>
      </c>
      <c r="O1343">
        <v>1.59</v>
      </c>
      <c r="P1343">
        <v>6.81</v>
      </c>
      <c r="Q1343">
        <v>5.42</v>
      </c>
      <c r="R1343">
        <v>4.8899999999999997</v>
      </c>
      <c r="S1343">
        <v>0.2</v>
      </c>
    </row>
    <row r="1344" spans="1:19" x14ac:dyDescent="0.25">
      <c r="A1344" t="s">
        <v>16059</v>
      </c>
      <c r="B1344" t="s">
        <v>16060</v>
      </c>
      <c r="C1344">
        <v>3</v>
      </c>
      <c r="D1344">
        <v>3</v>
      </c>
      <c r="E1344">
        <v>5.0999999999999996</v>
      </c>
      <c r="F1344">
        <v>8</v>
      </c>
      <c r="G1344">
        <v>10</v>
      </c>
      <c r="H1344">
        <v>0</v>
      </c>
      <c r="I1344">
        <v>49</v>
      </c>
      <c r="J1344">
        <v>54</v>
      </c>
      <c r="K1344">
        <v>28</v>
      </c>
      <c r="L1344">
        <v>6</v>
      </c>
      <c r="M1344">
        <v>24</v>
      </c>
      <c r="N1344">
        <v>20</v>
      </c>
      <c r="O1344">
        <v>1.51</v>
      </c>
      <c r="P1344">
        <v>4.51</v>
      </c>
      <c r="Q1344">
        <v>3.71</v>
      </c>
      <c r="R1344">
        <v>4.8899999999999997</v>
      </c>
      <c r="S1344">
        <v>0.1</v>
      </c>
    </row>
    <row r="1345" spans="1:19" x14ac:dyDescent="0.25">
      <c r="A1345">
        <v>6068</v>
      </c>
      <c r="B1345" t="s">
        <v>16058</v>
      </c>
      <c r="C1345">
        <v>3</v>
      </c>
      <c r="D1345">
        <v>3</v>
      </c>
      <c r="E1345">
        <v>5.18</v>
      </c>
      <c r="F1345">
        <v>7</v>
      </c>
      <c r="G1345">
        <v>11</v>
      </c>
      <c r="H1345">
        <v>0</v>
      </c>
      <c r="I1345">
        <v>47</v>
      </c>
      <c r="J1345">
        <v>53</v>
      </c>
      <c r="K1345">
        <v>27</v>
      </c>
      <c r="L1345">
        <v>5</v>
      </c>
      <c r="M1345">
        <v>21</v>
      </c>
      <c r="N1345">
        <v>18</v>
      </c>
      <c r="O1345">
        <v>1.51</v>
      </c>
      <c r="P1345">
        <v>3.96</v>
      </c>
      <c r="Q1345">
        <v>3.5</v>
      </c>
      <c r="R1345">
        <v>4.8899999999999997</v>
      </c>
      <c r="S1345">
        <v>0</v>
      </c>
    </row>
    <row r="1346" spans="1:19" x14ac:dyDescent="0.25">
      <c r="A1346" t="s">
        <v>16056</v>
      </c>
      <c r="B1346" t="s">
        <v>16057</v>
      </c>
      <c r="C1346">
        <v>3</v>
      </c>
      <c r="D1346">
        <v>3</v>
      </c>
      <c r="E1346">
        <v>5.08</v>
      </c>
      <c r="F1346">
        <v>8</v>
      </c>
      <c r="G1346">
        <v>10</v>
      </c>
      <c r="H1346">
        <v>0</v>
      </c>
      <c r="I1346">
        <v>48</v>
      </c>
      <c r="J1346">
        <v>51</v>
      </c>
      <c r="K1346">
        <v>27</v>
      </c>
      <c r="L1346">
        <v>5</v>
      </c>
      <c r="M1346">
        <v>28</v>
      </c>
      <c r="N1346">
        <v>23</v>
      </c>
      <c r="O1346">
        <v>1.54</v>
      </c>
      <c r="P1346">
        <v>5.33</v>
      </c>
      <c r="Q1346">
        <v>4.3899999999999997</v>
      </c>
      <c r="R1346">
        <v>4.8899999999999997</v>
      </c>
      <c r="S1346">
        <v>0.1</v>
      </c>
    </row>
    <row r="1347" spans="1:19" x14ac:dyDescent="0.25">
      <c r="A1347" t="s">
        <v>16054</v>
      </c>
      <c r="B1347" t="s">
        <v>16055</v>
      </c>
      <c r="C1347">
        <v>1</v>
      </c>
      <c r="D1347">
        <v>2</v>
      </c>
      <c r="E1347">
        <v>5.07</v>
      </c>
      <c r="F1347">
        <v>0</v>
      </c>
      <c r="G1347">
        <v>30</v>
      </c>
      <c r="H1347">
        <v>0</v>
      </c>
      <c r="I1347">
        <v>30</v>
      </c>
      <c r="J1347">
        <v>32</v>
      </c>
      <c r="K1347">
        <v>17</v>
      </c>
      <c r="L1347">
        <v>3</v>
      </c>
      <c r="M1347">
        <v>17</v>
      </c>
      <c r="N1347">
        <v>14</v>
      </c>
      <c r="O1347">
        <v>1.54</v>
      </c>
      <c r="P1347">
        <v>5.09</v>
      </c>
      <c r="Q1347">
        <v>4.28</v>
      </c>
      <c r="R1347">
        <v>4.8899999999999997</v>
      </c>
      <c r="S1347">
        <v>-0.2</v>
      </c>
    </row>
    <row r="1348" spans="1:19" x14ac:dyDescent="0.25">
      <c r="A1348" t="s">
        <v>16052</v>
      </c>
      <c r="B1348" t="s">
        <v>16053</v>
      </c>
      <c r="C1348">
        <v>6</v>
      </c>
      <c r="D1348">
        <v>6</v>
      </c>
      <c r="E1348">
        <v>5.03</v>
      </c>
      <c r="F1348">
        <v>17</v>
      </c>
      <c r="G1348">
        <v>17</v>
      </c>
      <c r="H1348">
        <v>0</v>
      </c>
      <c r="I1348">
        <v>104</v>
      </c>
      <c r="J1348">
        <v>111</v>
      </c>
      <c r="K1348">
        <v>58</v>
      </c>
      <c r="L1348">
        <v>14</v>
      </c>
      <c r="M1348">
        <v>62</v>
      </c>
      <c r="N1348">
        <v>43</v>
      </c>
      <c r="O1348">
        <v>1.49</v>
      </c>
      <c r="P1348">
        <v>5.42</v>
      </c>
      <c r="Q1348">
        <v>3.77</v>
      </c>
      <c r="R1348">
        <v>4.8899999999999997</v>
      </c>
      <c r="S1348">
        <v>0.4</v>
      </c>
    </row>
    <row r="1349" spans="1:19" x14ac:dyDescent="0.25">
      <c r="A1349" t="s">
        <v>16050</v>
      </c>
      <c r="B1349" t="s">
        <v>16051</v>
      </c>
      <c r="C1349">
        <v>2</v>
      </c>
      <c r="D1349">
        <v>2</v>
      </c>
      <c r="E1349">
        <v>4.96</v>
      </c>
      <c r="F1349">
        <v>3</v>
      </c>
      <c r="G1349">
        <v>22</v>
      </c>
      <c r="H1349">
        <v>0</v>
      </c>
      <c r="I1349">
        <v>37</v>
      </c>
      <c r="J1349">
        <v>40</v>
      </c>
      <c r="K1349">
        <v>20</v>
      </c>
      <c r="L1349">
        <v>4</v>
      </c>
      <c r="M1349">
        <v>20</v>
      </c>
      <c r="N1349">
        <v>16</v>
      </c>
      <c r="O1349">
        <v>1.53</v>
      </c>
      <c r="P1349">
        <v>4.96</v>
      </c>
      <c r="Q1349">
        <v>3.98</v>
      </c>
      <c r="R1349">
        <v>4.8899999999999997</v>
      </c>
      <c r="S1349">
        <v>-0.2</v>
      </c>
    </row>
    <row r="1350" spans="1:19" x14ac:dyDescent="0.25">
      <c r="A1350">
        <v>6417</v>
      </c>
      <c r="B1350" t="s">
        <v>5646</v>
      </c>
      <c r="C1350">
        <v>1</v>
      </c>
      <c r="D1350">
        <v>2</v>
      </c>
      <c r="E1350">
        <v>4.8099999999999996</v>
      </c>
      <c r="F1350">
        <v>0</v>
      </c>
      <c r="G1350">
        <v>30</v>
      </c>
      <c r="H1350">
        <v>0</v>
      </c>
      <c r="I1350">
        <v>30</v>
      </c>
      <c r="J1350">
        <v>32</v>
      </c>
      <c r="K1350">
        <v>16</v>
      </c>
      <c r="L1350">
        <v>3</v>
      </c>
      <c r="M1350">
        <v>17</v>
      </c>
      <c r="N1350">
        <v>14</v>
      </c>
      <c r="O1350">
        <v>1.56</v>
      </c>
      <c r="P1350">
        <v>5.25</v>
      </c>
      <c r="Q1350">
        <v>4.34</v>
      </c>
      <c r="R1350">
        <v>4.8899999999999997</v>
      </c>
      <c r="S1350">
        <v>-0.2</v>
      </c>
    </row>
    <row r="1351" spans="1:19" x14ac:dyDescent="0.25">
      <c r="A1351">
        <v>1813</v>
      </c>
      <c r="B1351" t="s">
        <v>16049</v>
      </c>
      <c r="C1351">
        <v>1</v>
      </c>
      <c r="D1351">
        <v>2</v>
      </c>
      <c r="E1351">
        <v>4.63</v>
      </c>
      <c r="F1351">
        <v>0</v>
      </c>
      <c r="G1351">
        <v>30</v>
      </c>
      <c r="H1351">
        <v>0</v>
      </c>
      <c r="I1351">
        <v>30</v>
      </c>
      <c r="J1351">
        <v>32</v>
      </c>
      <c r="K1351">
        <v>15</v>
      </c>
      <c r="L1351">
        <v>4</v>
      </c>
      <c r="M1351">
        <v>18</v>
      </c>
      <c r="N1351">
        <v>13</v>
      </c>
      <c r="O1351">
        <v>1.49</v>
      </c>
      <c r="P1351">
        <v>5.44</v>
      </c>
      <c r="Q1351">
        <v>3.87</v>
      </c>
      <c r="R1351">
        <v>4.8899999999999997</v>
      </c>
      <c r="S1351">
        <v>-0.2</v>
      </c>
    </row>
    <row r="1352" spans="1:19" x14ac:dyDescent="0.25">
      <c r="A1352" t="s">
        <v>16047</v>
      </c>
      <c r="B1352" t="s">
        <v>16048</v>
      </c>
      <c r="C1352">
        <v>3</v>
      </c>
      <c r="D1352">
        <v>3</v>
      </c>
      <c r="E1352">
        <v>5.15</v>
      </c>
      <c r="F1352">
        <v>8</v>
      </c>
      <c r="G1352">
        <v>9</v>
      </c>
      <c r="H1352">
        <v>0</v>
      </c>
      <c r="I1352">
        <v>49</v>
      </c>
      <c r="J1352">
        <v>56</v>
      </c>
      <c r="K1352">
        <v>28</v>
      </c>
      <c r="L1352">
        <v>6</v>
      </c>
      <c r="M1352">
        <v>26</v>
      </c>
      <c r="N1352">
        <v>18</v>
      </c>
      <c r="O1352">
        <v>1.5</v>
      </c>
      <c r="P1352">
        <v>4.78</v>
      </c>
      <c r="Q1352">
        <v>3.36</v>
      </c>
      <c r="R1352">
        <v>4.8899999999999997</v>
      </c>
      <c r="S1352">
        <v>0.1</v>
      </c>
    </row>
    <row r="1353" spans="1:19" x14ac:dyDescent="0.25">
      <c r="A1353">
        <v>8577</v>
      </c>
      <c r="B1353" t="s">
        <v>16046</v>
      </c>
      <c r="C1353">
        <v>1</v>
      </c>
      <c r="D1353">
        <v>2</v>
      </c>
      <c r="E1353">
        <v>4.68</v>
      </c>
      <c r="F1353">
        <v>0</v>
      </c>
      <c r="G1353">
        <v>30</v>
      </c>
      <c r="H1353">
        <v>0</v>
      </c>
      <c r="I1353">
        <v>30</v>
      </c>
      <c r="J1353">
        <v>31</v>
      </c>
      <c r="K1353">
        <v>16</v>
      </c>
      <c r="L1353">
        <v>4</v>
      </c>
      <c r="M1353">
        <v>20</v>
      </c>
      <c r="N1353">
        <v>15</v>
      </c>
      <c r="O1353">
        <v>1.53</v>
      </c>
      <c r="P1353">
        <v>6.04</v>
      </c>
      <c r="Q1353">
        <v>4.38</v>
      </c>
      <c r="R1353">
        <v>4.9000000000000004</v>
      </c>
      <c r="S1353">
        <v>-0.2</v>
      </c>
    </row>
    <row r="1354" spans="1:19" x14ac:dyDescent="0.25">
      <c r="A1354" t="s">
        <v>16044</v>
      </c>
      <c r="B1354" t="s">
        <v>16045</v>
      </c>
      <c r="C1354">
        <v>3</v>
      </c>
      <c r="D1354">
        <v>3</v>
      </c>
      <c r="E1354">
        <v>5.03</v>
      </c>
      <c r="F1354">
        <v>8</v>
      </c>
      <c r="G1354">
        <v>8</v>
      </c>
      <c r="H1354">
        <v>0</v>
      </c>
      <c r="I1354">
        <v>50</v>
      </c>
      <c r="J1354">
        <v>53</v>
      </c>
      <c r="K1354">
        <v>28</v>
      </c>
      <c r="L1354">
        <v>6</v>
      </c>
      <c r="M1354">
        <v>28</v>
      </c>
      <c r="N1354">
        <v>22</v>
      </c>
      <c r="O1354">
        <v>1.5</v>
      </c>
      <c r="P1354">
        <v>5.09</v>
      </c>
      <c r="Q1354">
        <v>3.89</v>
      </c>
      <c r="R1354">
        <v>4.9000000000000004</v>
      </c>
      <c r="S1354">
        <v>0.2</v>
      </c>
    </row>
    <row r="1355" spans="1:19" x14ac:dyDescent="0.25">
      <c r="A1355" t="s">
        <v>16043</v>
      </c>
      <c r="B1355" t="s">
        <v>462</v>
      </c>
      <c r="C1355">
        <v>3</v>
      </c>
      <c r="D1355">
        <v>3</v>
      </c>
      <c r="E1355">
        <v>5.0999999999999996</v>
      </c>
      <c r="F1355">
        <v>8</v>
      </c>
      <c r="G1355">
        <v>9</v>
      </c>
      <c r="H1355">
        <v>0</v>
      </c>
      <c r="I1355">
        <v>49</v>
      </c>
      <c r="J1355">
        <v>52</v>
      </c>
      <c r="K1355">
        <v>28</v>
      </c>
      <c r="L1355">
        <v>5</v>
      </c>
      <c r="M1355">
        <v>29</v>
      </c>
      <c r="N1355">
        <v>25</v>
      </c>
      <c r="O1355">
        <v>1.55</v>
      </c>
      <c r="P1355">
        <v>5.33</v>
      </c>
      <c r="Q1355">
        <v>4.49</v>
      </c>
      <c r="R1355">
        <v>4.9000000000000004</v>
      </c>
      <c r="S1355">
        <v>0.1</v>
      </c>
    </row>
    <row r="1356" spans="1:19" x14ac:dyDescent="0.25">
      <c r="A1356" t="s">
        <v>16041</v>
      </c>
      <c r="B1356" t="s">
        <v>16042</v>
      </c>
      <c r="C1356">
        <v>2</v>
      </c>
      <c r="D1356">
        <v>3</v>
      </c>
      <c r="E1356">
        <v>5.03</v>
      </c>
      <c r="F1356">
        <v>8</v>
      </c>
      <c r="G1356">
        <v>8</v>
      </c>
      <c r="H1356">
        <v>0</v>
      </c>
      <c r="I1356">
        <v>50</v>
      </c>
      <c r="J1356">
        <v>55</v>
      </c>
      <c r="K1356">
        <v>28</v>
      </c>
      <c r="L1356">
        <v>6</v>
      </c>
      <c r="M1356">
        <v>26</v>
      </c>
      <c r="N1356">
        <v>19</v>
      </c>
      <c r="O1356">
        <v>1.47</v>
      </c>
      <c r="P1356">
        <v>4.71</v>
      </c>
      <c r="Q1356">
        <v>3.33</v>
      </c>
      <c r="R1356">
        <v>4.9000000000000004</v>
      </c>
      <c r="S1356">
        <v>0.2</v>
      </c>
    </row>
    <row r="1357" spans="1:19" x14ac:dyDescent="0.25">
      <c r="A1357" t="s">
        <v>2294</v>
      </c>
      <c r="B1357" t="s">
        <v>2295</v>
      </c>
      <c r="C1357">
        <v>3</v>
      </c>
      <c r="D1357">
        <v>3</v>
      </c>
      <c r="E1357">
        <v>5.04</v>
      </c>
      <c r="F1357">
        <v>8</v>
      </c>
      <c r="G1357">
        <v>8</v>
      </c>
      <c r="H1357">
        <v>0</v>
      </c>
      <c r="I1357">
        <v>50</v>
      </c>
      <c r="J1357">
        <v>54</v>
      </c>
      <c r="K1357">
        <v>28</v>
      </c>
      <c r="L1357">
        <v>6</v>
      </c>
      <c r="M1357">
        <v>29</v>
      </c>
      <c r="N1357">
        <v>21</v>
      </c>
      <c r="O1357">
        <v>1.5</v>
      </c>
      <c r="P1357">
        <v>5.24</v>
      </c>
      <c r="Q1357">
        <v>3.84</v>
      </c>
      <c r="R1357">
        <v>4.9000000000000004</v>
      </c>
      <c r="S1357">
        <v>0.2</v>
      </c>
    </row>
    <row r="1358" spans="1:19" x14ac:dyDescent="0.25">
      <c r="A1358">
        <v>7641</v>
      </c>
      <c r="B1358" t="s">
        <v>1653</v>
      </c>
      <c r="C1358">
        <v>3</v>
      </c>
      <c r="D1358">
        <v>3</v>
      </c>
      <c r="E1358">
        <v>5.08</v>
      </c>
      <c r="F1358">
        <v>8</v>
      </c>
      <c r="G1358">
        <v>8</v>
      </c>
      <c r="H1358">
        <v>0</v>
      </c>
      <c r="I1358">
        <v>50</v>
      </c>
      <c r="J1358">
        <v>55</v>
      </c>
      <c r="K1358">
        <v>28</v>
      </c>
      <c r="L1358">
        <v>7</v>
      </c>
      <c r="M1358">
        <v>26</v>
      </c>
      <c r="N1358">
        <v>18</v>
      </c>
      <c r="O1358">
        <v>1.47</v>
      </c>
      <c r="P1358">
        <v>4.76</v>
      </c>
      <c r="Q1358">
        <v>3.21</v>
      </c>
      <c r="R1358">
        <v>4.9000000000000004</v>
      </c>
      <c r="S1358">
        <v>0.2</v>
      </c>
    </row>
    <row r="1359" spans="1:19" x14ac:dyDescent="0.25">
      <c r="A1359">
        <v>1880</v>
      </c>
      <c r="B1359" t="s">
        <v>16040</v>
      </c>
      <c r="C1359">
        <v>1</v>
      </c>
      <c r="D1359">
        <v>2</v>
      </c>
      <c r="E1359">
        <v>4.57</v>
      </c>
      <c r="F1359">
        <v>0</v>
      </c>
      <c r="G1359">
        <v>30</v>
      </c>
      <c r="H1359">
        <v>0</v>
      </c>
      <c r="I1359">
        <v>30</v>
      </c>
      <c r="J1359">
        <v>31</v>
      </c>
      <c r="K1359">
        <v>15</v>
      </c>
      <c r="L1359">
        <v>4</v>
      </c>
      <c r="M1359">
        <v>19</v>
      </c>
      <c r="N1359">
        <v>13</v>
      </c>
      <c r="O1359">
        <v>1.47</v>
      </c>
      <c r="P1359">
        <v>5.58</v>
      </c>
      <c r="Q1359">
        <v>3.78</v>
      </c>
      <c r="R1359">
        <v>4.9000000000000004</v>
      </c>
      <c r="S1359">
        <v>-0.2</v>
      </c>
    </row>
    <row r="1360" spans="1:19" x14ac:dyDescent="0.25">
      <c r="A1360" t="s">
        <v>1761</v>
      </c>
      <c r="B1360" t="s">
        <v>1762</v>
      </c>
      <c r="C1360">
        <v>3</v>
      </c>
      <c r="D1360">
        <v>3</v>
      </c>
      <c r="E1360">
        <v>5.12</v>
      </c>
      <c r="F1360">
        <v>8</v>
      </c>
      <c r="G1360">
        <v>8</v>
      </c>
      <c r="H1360">
        <v>0</v>
      </c>
      <c r="I1360">
        <v>50</v>
      </c>
      <c r="J1360">
        <v>58</v>
      </c>
      <c r="K1360">
        <v>28</v>
      </c>
      <c r="L1360">
        <v>7</v>
      </c>
      <c r="M1360">
        <v>20</v>
      </c>
      <c r="N1360">
        <v>13</v>
      </c>
      <c r="O1360">
        <v>1.42</v>
      </c>
      <c r="P1360">
        <v>3.62</v>
      </c>
      <c r="Q1360">
        <v>2.38</v>
      </c>
      <c r="R1360">
        <v>4.9000000000000004</v>
      </c>
      <c r="S1360">
        <v>0.2</v>
      </c>
    </row>
    <row r="1361" spans="1:19" x14ac:dyDescent="0.25">
      <c r="A1361">
        <v>2374</v>
      </c>
      <c r="B1361" t="s">
        <v>16039</v>
      </c>
      <c r="C1361">
        <v>3</v>
      </c>
      <c r="D1361">
        <v>3</v>
      </c>
      <c r="E1361">
        <v>5</v>
      </c>
      <c r="F1361">
        <v>8</v>
      </c>
      <c r="G1361">
        <v>8</v>
      </c>
      <c r="H1361">
        <v>0</v>
      </c>
      <c r="I1361">
        <v>50</v>
      </c>
      <c r="J1361">
        <v>56</v>
      </c>
      <c r="K1361">
        <v>28</v>
      </c>
      <c r="L1361">
        <v>7</v>
      </c>
      <c r="M1361">
        <v>26</v>
      </c>
      <c r="N1361">
        <v>16</v>
      </c>
      <c r="O1361">
        <v>1.43</v>
      </c>
      <c r="P1361">
        <v>4.5999999999999996</v>
      </c>
      <c r="Q1361">
        <v>2.89</v>
      </c>
      <c r="R1361">
        <v>4.9000000000000004</v>
      </c>
      <c r="S1361">
        <v>0.2</v>
      </c>
    </row>
    <row r="1362" spans="1:19" x14ac:dyDescent="0.25">
      <c r="A1362">
        <v>4608</v>
      </c>
      <c r="B1362" t="s">
        <v>1871</v>
      </c>
      <c r="C1362">
        <v>1</v>
      </c>
      <c r="D1362">
        <v>2</v>
      </c>
      <c r="E1362">
        <v>4.7</v>
      </c>
      <c r="F1362">
        <v>0</v>
      </c>
      <c r="G1362">
        <v>30</v>
      </c>
      <c r="H1362">
        <v>0</v>
      </c>
      <c r="I1362">
        <v>30</v>
      </c>
      <c r="J1362">
        <v>33</v>
      </c>
      <c r="K1362">
        <v>16</v>
      </c>
      <c r="L1362">
        <v>4</v>
      </c>
      <c r="M1362">
        <v>16</v>
      </c>
      <c r="N1362">
        <v>11</v>
      </c>
      <c r="O1362">
        <v>1.48</v>
      </c>
      <c r="P1362">
        <v>4.72</v>
      </c>
      <c r="Q1362">
        <v>3.34</v>
      </c>
      <c r="R1362">
        <v>4.9000000000000004</v>
      </c>
      <c r="S1362">
        <v>-0.2</v>
      </c>
    </row>
    <row r="1363" spans="1:19" x14ac:dyDescent="0.25">
      <c r="A1363" t="s">
        <v>16037</v>
      </c>
      <c r="B1363" t="s">
        <v>16038</v>
      </c>
      <c r="C1363">
        <v>3</v>
      </c>
      <c r="D1363">
        <v>3</v>
      </c>
      <c r="E1363">
        <v>5.15</v>
      </c>
      <c r="F1363">
        <v>8</v>
      </c>
      <c r="G1363">
        <v>8</v>
      </c>
      <c r="H1363">
        <v>0</v>
      </c>
      <c r="I1363">
        <v>50</v>
      </c>
      <c r="J1363">
        <v>55</v>
      </c>
      <c r="K1363">
        <v>29</v>
      </c>
      <c r="L1363">
        <v>6</v>
      </c>
      <c r="M1363">
        <v>28</v>
      </c>
      <c r="N1363">
        <v>20</v>
      </c>
      <c r="O1363">
        <v>1.52</v>
      </c>
      <c r="P1363">
        <v>5.13</v>
      </c>
      <c r="Q1363">
        <v>3.68</v>
      </c>
      <c r="R1363">
        <v>4.9000000000000004</v>
      </c>
      <c r="S1363">
        <v>0.2</v>
      </c>
    </row>
    <row r="1364" spans="1:19" x14ac:dyDescent="0.25">
      <c r="A1364" t="s">
        <v>16035</v>
      </c>
      <c r="B1364" t="s">
        <v>16036</v>
      </c>
      <c r="C1364">
        <v>1</v>
      </c>
      <c r="D1364">
        <v>2</v>
      </c>
      <c r="E1364">
        <v>4.79</v>
      </c>
      <c r="F1364">
        <v>0</v>
      </c>
      <c r="G1364">
        <v>30</v>
      </c>
      <c r="H1364">
        <v>0</v>
      </c>
      <c r="I1364">
        <v>30</v>
      </c>
      <c r="J1364">
        <v>32</v>
      </c>
      <c r="K1364">
        <v>16</v>
      </c>
      <c r="L1364">
        <v>3</v>
      </c>
      <c r="M1364">
        <v>18</v>
      </c>
      <c r="N1364">
        <v>15</v>
      </c>
      <c r="O1364">
        <v>1.56</v>
      </c>
      <c r="P1364">
        <v>5.5</v>
      </c>
      <c r="Q1364">
        <v>4.45</v>
      </c>
      <c r="R1364">
        <v>4.9000000000000004</v>
      </c>
      <c r="S1364">
        <v>-0.2</v>
      </c>
    </row>
    <row r="1365" spans="1:19" x14ac:dyDescent="0.25">
      <c r="A1365" t="s">
        <v>16033</v>
      </c>
      <c r="B1365" t="s">
        <v>16034</v>
      </c>
      <c r="C1365">
        <v>3</v>
      </c>
      <c r="D1365">
        <v>3</v>
      </c>
      <c r="E1365">
        <v>5.15</v>
      </c>
      <c r="F1365">
        <v>8</v>
      </c>
      <c r="G1365">
        <v>8</v>
      </c>
      <c r="H1365">
        <v>0</v>
      </c>
      <c r="I1365">
        <v>50</v>
      </c>
      <c r="J1365">
        <v>56</v>
      </c>
      <c r="K1365">
        <v>29</v>
      </c>
      <c r="L1365">
        <v>6</v>
      </c>
      <c r="M1365">
        <v>24</v>
      </c>
      <c r="N1365">
        <v>19</v>
      </c>
      <c r="O1365">
        <v>1.5</v>
      </c>
      <c r="P1365">
        <v>4.4000000000000004</v>
      </c>
      <c r="Q1365">
        <v>3.47</v>
      </c>
      <c r="R1365">
        <v>4.9000000000000004</v>
      </c>
      <c r="S1365">
        <v>0.2</v>
      </c>
    </row>
    <row r="1366" spans="1:19" x14ac:dyDescent="0.25">
      <c r="A1366">
        <v>7831</v>
      </c>
      <c r="B1366" t="s">
        <v>1962</v>
      </c>
      <c r="C1366">
        <v>2</v>
      </c>
      <c r="D1366">
        <v>2</v>
      </c>
      <c r="E1366">
        <v>4.84</v>
      </c>
      <c r="F1366">
        <v>4</v>
      </c>
      <c r="G1366">
        <v>21</v>
      </c>
      <c r="H1366">
        <v>0</v>
      </c>
      <c r="I1366">
        <v>39</v>
      </c>
      <c r="J1366">
        <v>42</v>
      </c>
      <c r="K1366">
        <v>21</v>
      </c>
      <c r="L1366">
        <v>5</v>
      </c>
      <c r="M1366">
        <v>22</v>
      </c>
      <c r="N1366">
        <v>15</v>
      </c>
      <c r="O1366">
        <v>1.48</v>
      </c>
      <c r="P1366">
        <v>5.0199999999999996</v>
      </c>
      <c r="Q1366">
        <v>3.59</v>
      </c>
      <c r="R1366">
        <v>4.9000000000000004</v>
      </c>
      <c r="S1366">
        <v>-0.2</v>
      </c>
    </row>
    <row r="1367" spans="1:19" x14ac:dyDescent="0.25">
      <c r="A1367" t="s">
        <v>1723</v>
      </c>
      <c r="B1367" t="s">
        <v>1724</v>
      </c>
      <c r="C1367">
        <v>2</v>
      </c>
      <c r="D1367">
        <v>2</v>
      </c>
      <c r="E1367">
        <v>4.96</v>
      </c>
      <c r="F1367">
        <v>8</v>
      </c>
      <c r="G1367">
        <v>8</v>
      </c>
      <c r="H1367">
        <v>0</v>
      </c>
      <c r="I1367">
        <v>50</v>
      </c>
      <c r="J1367">
        <v>53</v>
      </c>
      <c r="K1367">
        <v>28</v>
      </c>
      <c r="L1367">
        <v>5</v>
      </c>
      <c r="M1367">
        <v>30</v>
      </c>
      <c r="N1367">
        <v>26</v>
      </c>
      <c r="O1367">
        <v>1.57</v>
      </c>
      <c r="P1367">
        <v>5.32</v>
      </c>
      <c r="Q1367">
        <v>4.6399999999999997</v>
      </c>
      <c r="R1367">
        <v>4.9000000000000004</v>
      </c>
      <c r="S1367">
        <v>0.2</v>
      </c>
    </row>
    <row r="1368" spans="1:19" x14ac:dyDescent="0.25">
      <c r="A1368" t="s">
        <v>16031</v>
      </c>
      <c r="B1368" t="s">
        <v>16032</v>
      </c>
      <c r="C1368">
        <v>1</v>
      </c>
      <c r="D1368">
        <v>2</v>
      </c>
      <c r="E1368">
        <v>5.0999999999999996</v>
      </c>
      <c r="F1368">
        <v>0</v>
      </c>
      <c r="G1368">
        <v>30</v>
      </c>
      <c r="H1368">
        <v>0</v>
      </c>
      <c r="I1368">
        <v>30</v>
      </c>
      <c r="J1368">
        <v>33</v>
      </c>
      <c r="K1368">
        <v>17</v>
      </c>
      <c r="L1368">
        <v>4</v>
      </c>
      <c r="M1368">
        <v>15</v>
      </c>
      <c r="N1368">
        <v>12</v>
      </c>
      <c r="O1368">
        <v>1.49</v>
      </c>
      <c r="P1368">
        <v>4.3499999999999996</v>
      </c>
      <c r="Q1368">
        <v>3.49</v>
      </c>
      <c r="R1368">
        <v>4.91</v>
      </c>
      <c r="S1368">
        <v>-0.2</v>
      </c>
    </row>
    <row r="1369" spans="1:19" x14ac:dyDescent="0.25">
      <c r="A1369" t="s">
        <v>1833</v>
      </c>
      <c r="B1369" t="s">
        <v>1834</v>
      </c>
      <c r="C1369">
        <v>3</v>
      </c>
      <c r="D1369">
        <v>3</v>
      </c>
      <c r="E1369">
        <v>5.08</v>
      </c>
      <c r="F1369">
        <v>7</v>
      </c>
      <c r="G1369">
        <v>11</v>
      </c>
      <c r="H1369">
        <v>0</v>
      </c>
      <c r="I1369">
        <v>48</v>
      </c>
      <c r="J1369">
        <v>50</v>
      </c>
      <c r="K1369">
        <v>27</v>
      </c>
      <c r="L1369">
        <v>5</v>
      </c>
      <c r="M1369">
        <v>29</v>
      </c>
      <c r="N1369">
        <v>25</v>
      </c>
      <c r="O1369">
        <v>1.56</v>
      </c>
      <c r="P1369">
        <v>5.42</v>
      </c>
      <c r="Q1369">
        <v>4.63</v>
      </c>
      <c r="R1369">
        <v>4.91</v>
      </c>
      <c r="S1369">
        <v>0</v>
      </c>
    </row>
    <row r="1370" spans="1:19" x14ac:dyDescent="0.25">
      <c r="A1370" t="s">
        <v>16029</v>
      </c>
      <c r="B1370" t="s">
        <v>16030</v>
      </c>
      <c r="C1370">
        <v>1</v>
      </c>
      <c r="D1370">
        <v>2</v>
      </c>
      <c r="E1370">
        <v>4.87</v>
      </c>
      <c r="F1370">
        <v>0</v>
      </c>
      <c r="G1370">
        <v>30</v>
      </c>
      <c r="H1370">
        <v>0</v>
      </c>
      <c r="I1370">
        <v>30</v>
      </c>
      <c r="J1370">
        <v>33</v>
      </c>
      <c r="K1370">
        <v>16</v>
      </c>
      <c r="L1370">
        <v>4</v>
      </c>
      <c r="M1370">
        <v>16</v>
      </c>
      <c r="N1370">
        <v>12</v>
      </c>
      <c r="O1370">
        <v>1.51</v>
      </c>
      <c r="P1370">
        <v>4.68</v>
      </c>
      <c r="Q1370">
        <v>3.61</v>
      </c>
      <c r="R1370">
        <v>4.91</v>
      </c>
      <c r="S1370">
        <v>-0.2</v>
      </c>
    </row>
    <row r="1371" spans="1:19" x14ac:dyDescent="0.25">
      <c r="A1371" t="s">
        <v>16027</v>
      </c>
      <c r="B1371" t="s">
        <v>16028</v>
      </c>
      <c r="C1371">
        <v>3</v>
      </c>
      <c r="D1371">
        <v>3</v>
      </c>
      <c r="E1371">
        <v>5.04</v>
      </c>
      <c r="F1371">
        <v>8</v>
      </c>
      <c r="G1371">
        <v>8</v>
      </c>
      <c r="H1371">
        <v>0</v>
      </c>
      <c r="I1371">
        <v>50</v>
      </c>
      <c r="J1371">
        <v>54</v>
      </c>
      <c r="K1371">
        <v>28</v>
      </c>
      <c r="L1371">
        <v>6</v>
      </c>
      <c r="M1371">
        <v>28</v>
      </c>
      <c r="N1371">
        <v>20</v>
      </c>
      <c r="O1371">
        <v>1.49</v>
      </c>
      <c r="P1371">
        <v>5.1100000000000003</v>
      </c>
      <c r="Q1371">
        <v>3.67</v>
      </c>
      <c r="R1371">
        <v>4.91</v>
      </c>
      <c r="S1371">
        <v>0.2</v>
      </c>
    </row>
    <row r="1372" spans="1:19" x14ac:dyDescent="0.25">
      <c r="A1372" t="s">
        <v>16025</v>
      </c>
      <c r="B1372" t="s">
        <v>16026</v>
      </c>
      <c r="C1372">
        <v>3</v>
      </c>
      <c r="D1372">
        <v>3</v>
      </c>
      <c r="E1372">
        <v>5.19</v>
      </c>
      <c r="F1372">
        <v>8</v>
      </c>
      <c r="G1372">
        <v>8</v>
      </c>
      <c r="H1372">
        <v>0</v>
      </c>
      <c r="I1372">
        <v>50</v>
      </c>
      <c r="J1372">
        <v>58</v>
      </c>
      <c r="K1372">
        <v>29</v>
      </c>
      <c r="L1372">
        <v>6</v>
      </c>
      <c r="M1372">
        <v>21</v>
      </c>
      <c r="N1372">
        <v>16</v>
      </c>
      <c r="O1372">
        <v>1.48</v>
      </c>
      <c r="P1372">
        <v>3.79</v>
      </c>
      <c r="Q1372">
        <v>2.87</v>
      </c>
      <c r="R1372">
        <v>4.91</v>
      </c>
      <c r="S1372">
        <v>0.2</v>
      </c>
    </row>
    <row r="1373" spans="1:19" x14ac:dyDescent="0.25">
      <c r="A1373">
        <v>633</v>
      </c>
      <c r="B1373" t="s">
        <v>2012</v>
      </c>
      <c r="C1373">
        <v>2</v>
      </c>
      <c r="D1373">
        <v>3</v>
      </c>
      <c r="E1373">
        <v>5.22</v>
      </c>
      <c r="F1373">
        <v>2</v>
      </c>
      <c r="G1373">
        <v>23</v>
      </c>
      <c r="H1373">
        <v>0</v>
      </c>
      <c r="I1373">
        <v>36</v>
      </c>
      <c r="J1373">
        <v>41</v>
      </c>
      <c r="K1373">
        <v>21</v>
      </c>
      <c r="L1373">
        <v>4</v>
      </c>
      <c r="M1373">
        <v>14</v>
      </c>
      <c r="N1373">
        <v>14</v>
      </c>
      <c r="O1373">
        <v>1.52</v>
      </c>
      <c r="P1373">
        <v>3.46</v>
      </c>
      <c r="Q1373">
        <v>3.55</v>
      </c>
      <c r="R1373">
        <v>4.91</v>
      </c>
      <c r="S1373">
        <v>-0.2</v>
      </c>
    </row>
    <row r="1374" spans="1:19" x14ac:dyDescent="0.25">
      <c r="A1374">
        <v>1838</v>
      </c>
      <c r="B1374" t="s">
        <v>2257</v>
      </c>
      <c r="C1374">
        <v>4</v>
      </c>
      <c r="D1374">
        <v>4</v>
      </c>
      <c r="E1374">
        <v>4.93</v>
      </c>
      <c r="F1374">
        <v>12</v>
      </c>
      <c r="G1374">
        <v>18</v>
      </c>
      <c r="H1374">
        <v>0</v>
      </c>
      <c r="I1374">
        <v>64</v>
      </c>
      <c r="J1374">
        <v>67</v>
      </c>
      <c r="K1374">
        <v>35</v>
      </c>
      <c r="L1374">
        <v>8</v>
      </c>
      <c r="M1374">
        <v>40</v>
      </c>
      <c r="N1374">
        <v>29</v>
      </c>
      <c r="O1374">
        <v>1.51</v>
      </c>
      <c r="P1374">
        <v>5.63</v>
      </c>
      <c r="Q1374">
        <v>4.1399999999999997</v>
      </c>
      <c r="R1374">
        <v>4.91</v>
      </c>
      <c r="S1374">
        <v>0</v>
      </c>
    </row>
    <row r="1375" spans="1:19" x14ac:dyDescent="0.25">
      <c r="A1375">
        <v>1911</v>
      </c>
      <c r="B1375" t="s">
        <v>16024</v>
      </c>
      <c r="C1375">
        <v>2</v>
      </c>
      <c r="D1375">
        <v>1</v>
      </c>
      <c r="E1375">
        <v>4.47</v>
      </c>
      <c r="F1375">
        <v>0</v>
      </c>
      <c r="G1375">
        <v>30</v>
      </c>
      <c r="H1375">
        <v>0</v>
      </c>
      <c r="I1375">
        <v>30</v>
      </c>
      <c r="J1375">
        <v>30</v>
      </c>
      <c r="K1375">
        <v>15</v>
      </c>
      <c r="L1375">
        <v>4</v>
      </c>
      <c r="M1375">
        <v>23</v>
      </c>
      <c r="N1375">
        <v>15</v>
      </c>
      <c r="O1375">
        <v>1.5</v>
      </c>
      <c r="P1375">
        <v>6.85</v>
      </c>
      <c r="Q1375">
        <v>4.5199999999999996</v>
      </c>
      <c r="R1375">
        <v>4.91</v>
      </c>
      <c r="S1375">
        <v>-0.2</v>
      </c>
    </row>
    <row r="1376" spans="1:19" x14ac:dyDescent="0.25">
      <c r="A1376" t="s">
        <v>16022</v>
      </c>
      <c r="B1376" t="s">
        <v>16023</v>
      </c>
      <c r="C1376">
        <v>3</v>
      </c>
      <c r="D1376">
        <v>3</v>
      </c>
      <c r="E1376">
        <v>5.15</v>
      </c>
      <c r="F1376">
        <v>8</v>
      </c>
      <c r="G1376">
        <v>8</v>
      </c>
      <c r="H1376">
        <v>0</v>
      </c>
      <c r="I1376">
        <v>50</v>
      </c>
      <c r="J1376">
        <v>55</v>
      </c>
      <c r="K1376">
        <v>29</v>
      </c>
      <c r="L1376">
        <v>6</v>
      </c>
      <c r="M1376">
        <v>26</v>
      </c>
      <c r="N1376">
        <v>20</v>
      </c>
      <c r="O1376">
        <v>1.52</v>
      </c>
      <c r="P1376">
        <v>4.68</v>
      </c>
      <c r="Q1376">
        <v>3.67</v>
      </c>
      <c r="R1376">
        <v>4.91</v>
      </c>
      <c r="S1376">
        <v>0.2</v>
      </c>
    </row>
    <row r="1377" spans="1:23" x14ac:dyDescent="0.25">
      <c r="A1377" t="s">
        <v>2184</v>
      </c>
      <c r="B1377" t="s">
        <v>2185</v>
      </c>
      <c r="C1377">
        <v>1</v>
      </c>
      <c r="D1377">
        <v>2</v>
      </c>
      <c r="E1377">
        <v>4.75</v>
      </c>
      <c r="F1377">
        <v>0</v>
      </c>
      <c r="G1377">
        <v>30</v>
      </c>
      <c r="H1377">
        <v>0</v>
      </c>
      <c r="I1377">
        <v>30</v>
      </c>
      <c r="J1377">
        <v>31</v>
      </c>
      <c r="K1377">
        <v>16</v>
      </c>
      <c r="L1377">
        <v>3</v>
      </c>
      <c r="M1377">
        <v>20</v>
      </c>
      <c r="N1377">
        <v>17</v>
      </c>
      <c r="O1377">
        <v>1.58</v>
      </c>
      <c r="P1377">
        <v>5.99</v>
      </c>
      <c r="Q1377">
        <v>4.97</v>
      </c>
      <c r="R1377">
        <v>4.91</v>
      </c>
      <c r="S1377">
        <v>-0.2</v>
      </c>
    </row>
    <row r="1378" spans="1:23" x14ac:dyDescent="0.25">
      <c r="A1378">
        <v>1005</v>
      </c>
      <c r="B1378" t="s">
        <v>16021</v>
      </c>
      <c r="C1378">
        <v>1</v>
      </c>
      <c r="D1378">
        <v>2</v>
      </c>
      <c r="E1378">
        <v>4.7699999999999996</v>
      </c>
      <c r="F1378">
        <v>0</v>
      </c>
      <c r="G1378">
        <v>30</v>
      </c>
      <c r="H1378">
        <v>0</v>
      </c>
      <c r="I1378">
        <v>30</v>
      </c>
      <c r="J1378">
        <v>32</v>
      </c>
      <c r="K1378">
        <v>16</v>
      </c>
      <c r="L1378">
        <v>3</v>
      </c>
      <c r="M1378">
        <v>17</v>
      </c>
      <c r="N1378">
        <v>14</v>
      </c>
      <c r="O1378">
        <v>1.54</v>
      </c>
      <c r="P1378">
        <v>5.19</v>
      </c>
      <c r="Q1378">
        <v>4.3</v>
      </c>
      <c r="R1378">
        <v>4.91</v>
      </c>
      <c r="S1378">
        <v>-0.2</v>
      </c>
    </row>
    <row r="1379" spans="1:23" x14ac:dyDescent="0.25">
      <c r="A1379" t="s">
        <v>16019</v>
      </c>
      <c r="B1379" t="s">
        <v>16020</v>
      </c>
      <c r="C1379">
        <v>3</v>
      </c>
      <c r="D1379">
        <v>3</v>
      </c>
      <c r="E1379">
        <v>5.09</v>
      </c>
      <c r="F1379">
        <v>8</v>
      </c>
      <c r="G1379">
        <v>8</v>
      </c>
      <c r="H1379">
        <v>0</v>
      </c>
      <c r="I1379">
        <v>50</v>
      </c>
      <c r="J1379">
        <v>53</v>
      </c>
      <c r="K1379">
        <v>28</v>
      </c>
      <c r="L1379">
        <v>6</v>
      </c>
      <c r="M1379">
        <v>32</v>
      </c>
      <c r="N1379">
        <v>23</v>
      </c>
      <c r="O1379">
        <v>1.52</v>
      </c>
      <c r="P1379">
        <v>5.68</v>
      </c>
      <c r="Q1379">
        <v>4.16</v>
      </c>
      <c r="R1379">
        <v>4.91</v>
      </c>
      <c r="S1379">
        <v>0.2</v>
      </c>
    </row>
    <row r="1380" spans="1:23" x14ac:dyDescent="0.25">
      <c r="A1380">
        <v>9225</v>
      </c>
      <c r="B1380" t="s">
        <v>16018</v>
      </c>
      <c r="C1380">
        <v>3</v>
      </c>
      <c r="D1380">
        <v>3</v>
      </c>
      <c r="E1380">
        <v>5.08</v>
      </c>
      <c r="F1380">
        <v>8</v>
      </c>
      <c r="G1380">
        <v>10</v>
      </c>
      <c r="H1380">
        <v>0</v>
      </c>
      <c r="I1380">
        <v>48</v>
      </c>
      <c r="J1380">
        <v>53</v>
      </c>
      <c r="K1380">
        <v>27</v>
      </c>
      <c r="L1380">
        <v>6</v>
      </c>
      <c r="M1380">
        <v>24</v>
      </c>
      <c r="N1380">
        <v>19</v>
      </c>
      <c r="O1380">
        <v>1.49</v>
      </c>
      <c r="P1380">
        <v>4.5599999999999996</v>
      </c>
      <c r="Q1380">
        <v>3.53</v>
      </c>
      <c r="R1380">
        <v>4.91</v>
      </c>
      <c r="S1380">
        <v>0.1</v>
      </c>
    </row>
    <row r="1381" spans="1:23" x14ac:dyDescent="0.25">
      <c r="A1381" t="s">
        <v>16016</v>
      </c>
      <c r="B1381" t="s">
        <v>16017</v>
      </c>
      <c r="C1381">
        <v>2</v>
      </c>
      <c r="D1381">
        <v>3</v>
      </c>
      <c r="E1381">
        <v>4.99</v>
      </c>
      <c r="F1381">
        <v>7</v>
      </c>
      <c r="G1381">
        <v>11</v>
      </c>
      <c r="H1381">
        <v>0</v>
      </c>
      <c r="I1381">
        <v>47</v>
      </c>
      <c r="J1381">
        <v>51</v>
      </c>
      <c r="K1381">
        <v>26</v>
      </c>
      <c r="L1381">
        <v>6</v>
      </c>
      <c r="M1381">
        <v>26</v>
      </c>
      <c r="N1381">
        <v>18</v>
      </c>
      <c r="O1381">
        <v>1.46</v>
      </c>
      <c r="P1381">
        <v>4.95</v>
      </c>
      <c r="Q1381">
        <v>3.44</v>
      </c>
      <c r="R1381">
        <v>4.91</v>
      </c>
      <c r="S1381">
        <v>0</v>
      </c>
    </row>
    <row r="1382" spans="1:23" x14ac:dyDescent="0.25">
      <c r="A1382" t="s">
        <v>1754</v>
      </c>
      <c r="B1382" t="s">
        <v>1755</v>
      </c>
      <c r="C1382">
        <v>3</v>
      </c>
      <c r="D1382">
        <v>3</v>
      </c>
      <c r="E1382">
        <v>5.08</v>
      </c>
      <c r="F1382">
        <v>8</v>
      </c>
      <c r="G1382">
        <v>8</v>
      </c>
      <c r="H1382">
        <v>0</v>
      </c>
      <c r="I1382">
        <v>50</v>
      </c>
      <c r="J1382">
        <v>52</v>
      </c>
      <c r="K1382">
        <v>28</v>
      </c>
      <c r="L1382">
        <v>5</v>
      </c>
      <c r="M1382">
        <v>32</v>
      </c>
      <c r="N1382">
        <v>27</v>
      </c>
      <c r="O1382">
        <v>1.57</v>
      </c>
      <c r="P1382">
        <v>5.72</v>
      </c>
      <c r="Q1382">
        <v>4.78</v>
      </c>
      <c r="R1382">
        <v>4.91</v>
      </c>
      <c r="S1382">
        <v>0.2</v>
      </c>
    </row>
    <row r="1383" spans="1:23" x14ac:dyDescent="0.25">
      <c r="A1383" t="s">
        <v>16014</v>
      </c>
      <c r="B1383" t="s">
        <v>16015</v>
      </c>
      <c r="C1383">
        <v>2</v>
      </c>
      <c r="D1383">
        <v>3</v>
      </c>
      <c r="E1383">
        <v>5.03</v>
      </c>
      <c r="F1383">
        <v>7</v>
      </c>
      <c r="G1383">
        <v>12</v>
      </c>
      <c r="H1383">
        <v>0</v>
      </c>
      <c r="I1383">
        <v>47</v>
      </c>
      <c r="J1383">
        <v>50</v>
      </c>
      <c r="K1383">
        <v>26</v>
      </c>
      <c r="L1383">
        <v>6</v>
      </c>
      <c r="M1383">
        <v>27</v>
      </c>
      <c r="N1383">
        <v>20</v>
      </c>
      <c r="O1383">
        <v>1.5</v>
      </c>
      <c r="P1383">
        <v>5.22</v>
      </c>
      <c r="Q1383">
        <v>3.83</v>
      </c>
      <c r="R1383">
        <v>4.91</v>
      </c>
      <c r="S1383">
        <v>0</v>
      </c>
    </row>
    <row r="1384" spans="1:23" x14ac:dyDescent="0.25">
      <c r="A1384" t="s">
        <v>16012</v>
      </c>
      <c r="B1384" t="s">
        <v>16013</v>
      </c>
      <c r="C1384">
        <v>3</v>
      </c>
      <c r="D1384">
        <v>3</v>
      </c>
      <c r="E1384">
        <v>5.12</v>
      </c>
      <c r="F1384">
        <v>8</v>
      </c>
      <c r="G1384">
        <v>9</v>
      </c>
      <c r="H1384">
        <v>0</v>
      </c>
      <c r="I1384">
        <v>50</v>
      </c>
      <c r="J1384">
        <v>51</v>
      </c>
      <c r="K1384">
        <v>28</v>
      </c>
      <c r="L1384">
        <v>6</v>
      </c>
      <c r="M1384">
        <v>35</v>
      </c>
      <c r="N1384">
        <v>28</v>
      </c>
      <c r="O1384">
        <v>1.58</v>
      </c>
      <c r="P1384">
        <v>6.27</v>
      </c>
      <c r="Q1384">
        <v>5.04</v>
      </c>
      <c r="R1384">
        <v>4.91</v>
      </c>
      <c r="S1384">
        <v>0.1</v>
      </c>
    </row>
    <row r="1385" spans="1:23" x14ac:dyDescent="0.25">
      <c r="A1385" t="s">
        <v>2002</v>
      </c>
      <c r="B1385" t="s">
        <v>2003</v>
      </c>
      <c r="C1385">
        <v>1</v>
      </c>
      <c r="D1385">
        <v>2</v>
      </c>
      <c r="E1385">
        <v>4.8899999999999997</v>
      </c>
      <c r="F1385">
        <v>0</v>
      </c>
      <c r="G1385">
        <v>30</v>
      </c>
      <c r="H1385">
        <v>0</v>
      </c>
      <c r="I1385">
        <v>30</v>
      </c>
      <c r="J1385">
        <v>33</v>
      </c>
      <c r="K1385">
        <v>16</v>
      </c>
      <c r="L1385">
        <v>3</v>
      </c>
      <c r="M1385">
        <v>15</v>
      </c>
      <c r="N1385">
        <v>12</v>
      </c>
      <c r="O1385">
        <v>1.52</v>
      </c>
      <c r="P1385">
        <v>4.45</v>
      </c>
      <c r="Q1385">
        <v>3.73</v>
      </c>
      <c r="R1385">
        <v>4.92</v>
      </c>
      <c r="S1385">
        <v>-0.2</v>
      </c>
    </row>
    <row r="1386" spans="1:23" x14ac:dyDescent="0.25">
      <c r="A1386" t="s">
        <v>16010</v>
      </c>
      <c r="B1386" t="s">
        <v>16011</v>
      </c>
      <c r="C1386">
        <v>3</v>
      </c>
      <c r="D1386">
        <v>3</v>
      </c>
      <c r="E1386">
        <v>5.14</v>
      </c>
      <c r="F1386">
        <v>8</v>
      </c>
      <c r="G1386">
        <v>9</v>
      </c>
      <c r="H1386">
        <v>0</v>
      </c>
      <c r="I1386">
        <v>49</v>
      </c>
      <c r="J1386">
        <v>55</v>
      </c>
      <c r="K1386">
        <v>28</v>
      </c>
      <c r="L1386">
        <v>6</v>
      </c>
      <c r="M1386">
        <v>25</v>
      </c>
      <c r="N1386">
        <v>19</v>
      </c>
      <c r="O1386">
        <v>1.5</v>
      </c>
      <c r="P1386">
        <v>4.58</v>
      </c>
      <c r="Q1386">
        <v>3.55</v>
      </c>
      <c r="R1386">
        <v>4.92</v>
      </c>
      <c r="S1386">
        <v>0.1</v>
      </c>
    </row>
    <row r="1387" spans="1:23" x14ac:dyDescent="0.25">
      <c r="A1387" t="s">
        <v>16008</v>
      </c>
      <c r="B1387" t="s">
        <v>16009</v>
      </c>
      <c r="C1387">
        <v>3</v>
      </c>
      <c r="D1387">
        <v>3</v>
      </c>
      <c r="E1387">
        <v>5.0999999999999996</v>
      </c>
      <c r="F1387">
        <v>8</v>
      </c>
      <c r="G1387">
        <v>10</v>
      </c>
      <c r="H1387">
        <v>0</v>
      </c>
      <c r="I1387">
        <v>48</v>
      </c>
      <c r="J1387">
        <v>52</v>
      </c>
      <c r="K1387">
        <v>27</v>
      </c>
      <c r="L1387">
        <v>6</v>
      </c>
      <c r="M1387">
        <v>28</v>
      </c>
      <c r="N1387">
        <v>21</v>
      </c>
      <c r="O1387">
        <v>1.5</v>
      </c>
      <c r="P1387">
        <v>5.31</v>
      </c>
      <c r="Q1387">
        <v>3.84</v>
      </c>
      <c r="R1387">
        <v>4.92</v>
      </c>
      <c r="S1387">
        <v>0.1</v>
      </c>
    </row>
    <row r="1388" spans="1:23" x14ac:dyDescent="0.25">
      <c r="A1388" t="s">
        <v>16006</v>
      </c>
      <c r="B1388" t="s">
        <v>16007</v>
      </c>
      <c r="C1388">
        <v>3</v>
      </c>
      <c r="D1388">
        <v>3</v>
      </c>
      <c r="E1388">
        <v>5.09</v>
      </c>
      <c r="F1388">
        <v>8</v>
      </c>
      <c r="G1388">
        <v>9</v>
      </c>
      <c r="H1388">
        <v>0</v>
      </c>
      <c r="I1388">
        <v>50</v>
      </c>
      <c r="J1388">
        <v>54</v>
      </c>
      <c r="K1388">
        <v>28</v>
      </c>
      <c r="L1388">
        <v>6</v>
      </c>
      <c r="M1388">
        <v>28</v>
      </c>
      <c r="N1388">
        <v>22</v>
      </c>
      <c r="O1388">
        <v>1.52</v>
      </c>
      <c r="P1388">
        <v>5.0999999999999996</v>
      </c>
      <c r="Q1388">
        <v>3.98</v>
      </c>
      <c r="R1388">
        <v>4.92</v>
      </c>
      <c r="S1388">
        <v>0.1</v>
      </c>
    </row>
    <row r="1389" spans="1:23" x14ac:dyDescent="0.25">
      <c r="A1389" t="s">
        <v>1671</v>
      </c>
      <c r="B1389" t="s">
        <v>1672</v>
      </c>
      <c r="C1389">
        <v>3</v>
      </c>
      <c r="D1389">
        <v>3</v>
      </c>
      <c r="E1389">
        <v>4.96</v>
      </c>
      <c r="F1389">
        <v>8</v>
      </c>
      <c r="G1389">
        <v>8</v>
      </c>
      <c r="H1389">
        <v>0</v>
      </c>
      <c r="I1389">
        <v>50</v>
      </c>
      <c r="J1389">
        <v>52</v>
      </c>
      <c r="K1389">
        <v>28</v>
      </c>
      <c r="L1389">
        <v>6</v>
      </c>
      <c r="M1389">
        <v>34</v>
      </c>
      <c r="N1389">
        <v>23</v>
      </c>
      <c r="O1389">
        <v>1.51</v>
      </c>
      <c r="P1389">
        <v>6.1</v>
      </c>
      <c r="Q1389">
        <v>4.22</v>
      </c>
      <c r="R1389">
        <v>4.92</v>
      </c>
      <c r="S1389">
        <v>0.2</v>
      </c>
    </row>
    <row r="1390" spans="1:23" x14ac:dyDescent="0.25">
      <c r="A1390" t="s">
        <v>16004</v>
      </c>
      <c r="B1390" t="s">
        <v>16005</v>
      </c>
      <c r="C1390">
        <v>2</v>
      </c>
      <c r="D1390">
        <v>2</v>
      </c>
      <c r="E1390">
        <v>4.8</v>
      </c>
      <c r="F1390">
        <v>8</v>
      </c>
      <c r="G1390">
        <v>8</v>
      </c>
      <c r="H1390">
        <v>0</v>
      </c>
      <c r="I1390">
        <v>50</v>
      </c>
      <c r="J1390">
        <v>53</v>
      </c>
      <c r="K1390">
        <v>27</v>
      </c>
      <c r="L1390">
        <v>5</v>
      </c>
      <c r="M1390">
        <v>28</v>
      </c>
      <c r="N1390">
        <v>26</v>
      </c>
      <c r="O1390">
        <v>1.56</v>
      </c>
      <c r="P1390">
        <v>4.99</v>
      </c>
      <c r="Q1390">
        <v>4.62</v>
      </c>
      <c r="R1390">
        <v>4.92</v>
      </c>
      <c r="S1390">
        <v>0.2</v>
      </c>
    </row>
    <row r="1391" spans="1:23" x14ac:dyDescent="0.25">
      <c r="A1391" t="s">
        <v>16002</v>
      </c>
      <c r="B1391" t="s">
        <v>16003</v>
      </c>
      <c r="C1391">
        <v>2</v>
      </c>
      <c r="D1391">
        <v>3</v>
      </c>
      <c r="E1391">
        <v>5.0999999999999996</v>
      </c>
      <c r="F1391">
        <v>8</v>
      </c>
      <c r="G1391">
        <v>8</v>
      </c>
      <c r="H1391">
        <v>0</v>
      </c>
      <c r="I1391">
        <v>50</v>
      </c>
      <c r="J1391">
        <v>57</v>
      </c>
      <c r="K1391">
        <v>28</v>
      </c>
      <c r="L1391">
        <v>7</v>
      </c>
      <c r="M1391">
        <v>22</v>
      </c>
      <c r="N1391">
        <v>15</v>
      </c>
      <c r="O1391">
        <v>1.44</v>
      </c>
      <c r="P1391">
        <v>3.92</v>
      </c>
      <c r="Q1391">
        <v>2.68</v>
      </c>
      <c r="R1391">
        <v>4.92</v>
      </c>
      <c r="S1391">
        <v>0.2</v>
      </c>
    </row>
    <row r="1392" spans="1:23" x14ac:dyDescent="0.25">
      <c r="A1392">
        <v>6902</v>
      </c>
      <c r="B1392" t="s">
        <v>1514</v>
      </c>
      <c r="C1392">
        <v>4</v>
      </c>
      <c r="D1392">
        <v>5</v>
      </c>
      <c r="E1392">
        <v>5.14</v>
      </c>
      <c r="F1392">
        <v>12</v>
      </c>
      <c r="G1392">
        <v>20</v>
      </c>
      <c r="H1392">
        <v>0</v>
      </c>
      <c r="I1392">
        <v>86</v>
      </c>
      <c r="J1392">
        <v>93</v>
      </c>
      <c r="K1392">
        <v>49</v>
      </c>
      <c r="L1392">
        <v>10</v>
      </c>
      <c r="M1392">
        <v>51</v>
      </c>
      <c r="N1392">
        <v>43</v>
      </c>
      <c r="O1392">
        <v>1.56</v>
      </c>
      <c r="P1392">
        <v>5.28</v>
      </c>
      <c r="Q1392">
        <v>4.4400000000000004</v>
      </c>
      <c r="R1392">
        <v>4.92</v>
      </c>
      <c r="S1392">
        <v>-0.1</v>
      </c>
      <c r="U1392" s="1">
        <v>-21</v>
      </c>
      <c r="V1392" s="1">
        <v>-21</v>
      </c>
      <c r="W1392" s="1">
        <v>-11</v>
      </c>
    </row>
    <row r="1393" spans="1:23" x14ac:dyDescent="0.25">
      <c r="A1393">
        <v>5768</v>
      </c>
      <c r="B1393" t="s">
        <v>16001</v>
      </c>
      <c r="C1393">
        <v>1</v>
      </c>
      <c r="D1393">
        <v>2</v>
      </c>
      <c r="E1393">
        <v>4.7300000000000004</v>
      </c>
      <c r="F1393">
        <v>1</v>
      </c>
      <c r="G1393">
        <v>29</v>
      </c>
      <c r="H1393">
        <v>0</v>
      </c>
      <c r="I1393">
        <v>31</v>
      </c>
      <c r="J1393">
        <v>34</v>
      </c>
      <c r="K1393">
        <v>16</v>
      </c>
      <c r="L1393">
        <v>4</v>
      </c>
      <c r="M1393">
        <v>18</v>
      </c>
      <c r="N1393">
        <v>13</v>
      </c>
      <c r="O1393">
        <v>1.5</v>
      </c>
      <c r="P1393">
        <v>5.0999999999999996</v>
      </c>
      <c r="Q1393">
        <v>3.79</v>
      </c>
      <c r="R1393">
        <v>4.92</v>
      </c>
      <c r="S1393">
        <v>-0.2</v>
      </c>
    </row>
    <row r="1394" spans="1:23" x14ac:dyDescent="0.25">
      <c r="A1394" t="s">
        <v>15999</v>
      </c>
      <c r="B1394" t="s">
        <v>16000</v>
      </c>
      <c r="C1394">
        <v>3</v>
      </c>
      <c r="D1394">
        <v>3</v>
      </c>
      <c r="E1394">
        <v>5.15</v>
      </c>
      <c r="F1394">
        <v>8</v>
      </c>
      <c r="G1394">
        <v>9</v>
      </c>
      <c r="H1394">
        <v>0</v>
      </c>
      <c r="I1394">
        <v>50</v>
      </c>
      <c r="J1394">
        <v>55</v>
      </c>
      <c r="K1394">
        <v>28</v>
      </c>
      <c r="L1394">
        <v>6</v>
      </c>
      <c r="M1394">
        <v>25</v>
      </c>
      <c r="N1394">
        <v>21</v>
      </c>
      <c r="O1394">
        <v>1.52</v>
      </c>
      <c r="P1394">
        <v>4.4800000000000004</v>
      </c>
      <c r="Q1394">
        <v>3.76</v>
      </c>
      <c r="R1394">
        <v>4.92</v>
      </c>
      <c r="S1394">
        <v>0.1</v>
      </c>
    </row>
    <row r="1395" spans="1:23" x14ac:dyDescent="0.25">
      <c r="A1395" t="s">
        <v>1799</v>
      </c>
      <c r="B1395" t="s">
        <v>1800</v>
      </c>
      <c r="C1395">
        <v>3</v>
      </c>
      <c r="D1395">
        <v>3</v>
      </c>
      <c r="E1395">
        <v>5.07</v>
      </c>
      <c r="F1395">
        <v>8</v>
      </c>
      <c r="G1395">
        <v>8</v>
      </c>
      <c r="H1395">
        <v>0</v>
      </c>
      <c r="I1395">
        <v>50</v>
      </c>
      <c r="J1395">
        <v>57</v>
      </c>
      <c r="K1395">
        <v>28</v>
      </c>
      <c r="L1395">
        <v>6</v>
      </c>
      <c r="M1395">
        <v>22</v>
      </c>
      <c r="N1395">
        <v>18</v>
      </c>
      <c r="O1395">
        <v>1.49</v>
      </c>
      <c r="P1395">
        <v>3.93</v>
      </c>
      <c r="Q1395">
        <v>3.18</v>
      </c>
      <c r="R1395">
        <v>4.92</v>
      </c>
      <c r="S1395">
        <v>0.2</v>
      </c>
    </row>
    <row r="1396" spans="1:23" x14ac:dyDescent="0.25">
      <c r="A1396" t="s">
        <v>15997</v>
      </c>
      <c r="B1396" t="s">
        <v>15998</v>
      </c>
      <c r="C1396">
        <v>3</v>
      </c>
      <c r="D1396">
        <v>3</v>
      </c>
      <c r="E1396">
        <v>5.09</v>
      </c>
      <c r="F1396">
        <v>8</v>
      </c>
      <c r="G1396">
        <v>8</v>
      </c>
      <c r="H1396">
        <v>0</v>
      </c>
      <c r="I1396">
        <v>50</v>
      </c>
      <c r="J1396">
        <v>54</v>
      </c>
      <c r="K1396">
        <v>28</v>
      </c>
      <c r="L1396">
        <v>6</v>
      </c>
      <c r="M1396">
        <v>28</v>
      </c>
      <c r="N1396">
        <v>22</v>
      </c>
      <c r="O1396">
        <v>1.52</v>
      </c>
      <c r="P1396">
        <v>5.1100000000000003</v>
      </c>
      <c r="Q1396">
        <v>3.96</v>
      </c>
      <c r="R1396">
        <v>4.92</v>
      </c>
      <c r="S1396">
        <v>0.2</v>
      </c>
    </row>
    <row r="1397" spans="1:23" x14ac:dyDescent="0.25">
      <c r="A1397">
        <v>954</v>
      </c>
      <c r="B1397" t="s">
        <v>1714</v>
      </c>
      <c r="C1397">
        <v>3</v>
      </c>
      <c r="D1397">
        <v>3</v>
      </c>
      <c r="E1397">
        <v>5.14</v>
      </c>
      <c r="F1397">
        <v>8</v>
      </c>
      <c r="G1397">
        <v>8</v>
      </c>
      <c r="H1397">
        <v>0</v>
      </c>
      <c r="I1397">
        <v>50</v>
      </c>
      <c r="J1397">
        <v>55</v>
      </c>
      <c r="K1397">
        <v>29</v>
      </c>
      <c r="L1397">
        <v>6</v>
      </c>
      <c r="M1397">
        <v>27</v>
      </c>
      <c r="N1397">
        <v>22</v>
      </c>
      <c r="O1397">
        <v>1.53</v>
      </c>
      <c r="P1397">
        <v>4.93</v>
      </c>
      <c r="Q1397">
        <v>3.9</v>
      </c>
      <c r="R1397">
        <v>4.92</v>
      </c>
      <c r="S1397">
        <v>0.2</v>
      </c>
    </row>
    <row r="1398" spans="1:23" x14ac:dyDescent="0.25">
      <c r="A1398" t="s">
        <v>15995</v>
      </c>
      <c r="B1398" t="s">
        <v>15996</v>
      </c>
      <c r="C1398">
        <v>3</v>
      </c>
      <c r="D1398">
        <v>3</v>
      </c>
      <c r="E1398">
        <v>5.1100000000000003</v>
      </c>
      <c r="F1398">
        <v>8</v>
      </c>
      <c r="G1398">
        <v>10</v>
      </c>
      <c r="H1398">
        <v>0</v>
      </c>
      <c r="I1398">
        <v>48</v>
      </c>
      <c r="J1398">
        <v>53</v>
      </c>
      <c r="K1398">
        <v>27</v>
      </c>
      <c r="L1398">
        <v>6</v>
      </c>
      <c r="M1398">
        <v>25</v>
      </c>
      <c r="N1398">
        <v>20</v>
      </c>
      <c r="O1398">
        <v>1.52</v>
      </c>
      <c r="P1398">
        <v>4.62</v>
      </c>
      <c r="Q1398">
        <v>3.76</v>
      </c>
      <c r="R1398">
        <v>4.92</v>
      </c>
      <c r="S1398">
        <v>0.1</v>
      </c>
    </row>
    <row r="1399" spans="1:23" x14ac:dyDescent="0.25">
      <c r="A1399" t="s">
        <v>15993</v>
      </c>
      <c r="B1399" t="s">
        <v>15994</v>
      </c>
      <c r="C1399">
        <v>3</v>
      </c>
      <c r="D1399">
        <v>3</v>
      </c>
      <c r="E1399">
        <v>5.12</v>
      </c>
      <c r="F1399">
        <v>8</v>
      </c>
      <c r="G1399">
        <v>8</v>
      </c>
      <c r="H1399">
        <v>0</v>
      </c>
      <c r="I1399">
        <v>50</v>
      </c>
      <c r="J1399">
        <v>57</v>
      </c>
      <c r="K1399">
        <v>28</v>
      </c>
      <c r="L1399">
        <v>7</v>
      </c>
      <c r="M1399">
        <v>22</v>
      </c>
      <c r="N1399">
        <v>15</v>
      </c>
      <c r="O1399">
        <v>1.44</v>
      </c>
      <c r="P1399">
        <v>4.01</v>
      </c>
      <c r="Q1399">
        <v>2.7</v>
      </c>
      <c r="R1399">
        <v>4.92</v>
      </c>
      <c r="S1399">
        <v>0.2</v>
      </c>
    </row>
    <row r="1400" spans="1:23" x14ac:dyDescent="0.25">
      <c r="A1400" t="s">
        <v>2432</v>
      </c>
      <c r="B1400" t="s">
        <v>2433</v>
      </c>
      <c r="C1400">
        <v>1</v>
      </c>
      <c r="D1400">
        <v>2</v>
      </c>
      <c r="E1400">
        <v>4.78</v>
      </c>
      <c r="F1400">
        <v>0</v>
      </c>
      <c r="G1400">
        <v>30</v>
      </c>
      <c r="H1400">
        <v>0</v>
      </c>
      <c r="I1400">
        <v>30</v>
      </c>
      <c r="J1400">
        <v>31</v>
      </c>
      <c r="K1400">
        <v>16</v>
      </c>
      <c r="L1400">
        <v>3</v>
      </c>
      <c r="M1400">
        <v>18</v>
      </c>
      <c r="N1400">
        <v>16</v>
      </c>
      <c r="O1400">
        <v>1.58</v>
      </c>
      <c r="P1400">
        <v>5.52</v>
      </c>
      <c r="Q1400">
        <v>4.8</v>
      </c>
      <c r="R1400">
        <v>4.92</v>
      </c>
      <c r="S1400">
        <v>-0.2</v>
      </c>
    </row>
    <row r="1401" spans="1:23" x14ac:dyDescent="0.25">
      <c r="A1401" t="s">
        <v>2281</v>
      </c>
      <c r="B1401" t="s">
        <v>2282</v>
      </c>
      <c r="C1401">
        <v>3</v>
      </c>
      <c r="D1401">
        <v>3</v>
      </c>
      <c r="E1401">
        <v>5.04</v>
      </c>
      <c r="F1401">
        <v>8</v>
      </c>
      <c r="G1401">
        <v>8</v>
      </c>
      <c r="H1401">
        <v>0</v>
      </c>
      <c r="I1401">
        <v>50</v>
      </c>
      <c r="J1401">
        <v>48</v>
      </c>
      <c r="K1401">
        <v>28</v>
      </c>
      <c r="L1401">
        <v>5</v>
      </c>
      <c r="M1401">
        <v>40</v>
      </c>
      <c r="N1401">
        <v>32</v>
      </c>
      <c r="O1401">
        <v>1.6</v>
      </c>
      <c r="P1401">
        <v>7.21</v>
      </c>
      <c r="Q1401">
        <v>5.81</v>
      </c>
      <c r="R1401">
        <v>4.92</v>
      </c>
      <c r="S1401">
        <v>0.2</v>
      </c>
      <c r="U1401" s="1">
        <v>-18</v>
      </c>
      <c r="V1401" s="1">
        <v>-18</v>
      </c>
      <c r="W1401" s="1">
        <v>-4</v>
      </c>
    </row>
    <row r="1402" spans="1:23" x14ac:dyDescent="0.25">
      <c r="A1402" t="s">
        <v>15991</v>
      </c>
      <c r="B1402" t="s">
        <v>15992</v>
      </c>
      <c r="C1402">
        <v>3</v>
      </c>
      <c r="D1402">
        <v>3</v>
      </c>
      <c r="E1402">
        <v>5.17</v>
      </c>
      <c r="F1402">
        <v>8</v>
      </c>
      <c r="G1402">
        <v>8</v>
      </c>
      <c r="H1402">
        <v>0</v>
      </c>
      <c r="I1402">
        <v>50</v>
      </c>
      <c r="J1402">
        <v>54</v>
      </c>
      <c r="K1402">
        <v>29</v>
      </c>
      <c r="L1402">
        <v>6</v>
      </c>
      <c r="M1402">
        <v>29</v>
      </c>
      <c r="N1402">
        <v>23</v>
      </c>
      <c r="O1402">
        <v>1.54</v>
      </c>
      <c r="P1402">
        <v>5.15</v>
      </c>
      <c r="Q1402">
        <v>4.1500000000000004</v>
      </c>
      <c r="R1402">
        <v>4.92</v>
      </c>
      <c r="S1402">
        <v>0.2</v>
      </c>
    </row>
    <row r="1403" spans="1:23" x14ac:dyDescent="0.25">
      <c r="A1403" t="s">
        <v>15989</v>
      </c>
      <c r="B1403" t="s">
        <v>15990</v>
      </c>
      <c r="C1403">
        <v>3</v>
      </c>
      <c r="D1403">
        <v>3</v>
      </c>
      <c r="E1403">
        <v>5.14</v>
      </c>
      <c r="F1403">
        <v>8</v>
      </c>
      <c r="G1403">
        <v>10</v>
      </c>
      <c r="H1403">
        <v>0</v>
      </c>
      <c r="I1403">
        <v>48</v>
      </c>
      <c r="J1403">
        <v>51</v>
      </c>
      <c r="K1403">
        <v>28</v>
      </c>
      <c r="L1403">
        <v>5</v>
      </c>
      <c r="M1403">
        <v>29</v>
      </c>
      <c r="N1403">
        <v>25</v>
      </c>
      <c r="O1403">
        <v>1.56</v>
      </c>
      <c r="P1403">
        <v>5.35</v>
      </c>
      <c r="Q1403">
        <v>4.62</v>
      </c>
      <c r="R1403">
        <v>4.92</v>
      </c>
      <c r="S1403">
        <v>0.1</v>
      </c>
    </row>
    <row r="1404" spans="1:23" x14ac:dyDescent="0.25">
      <c r="A1404">
        <v>6422</v>
      </c>
      <c r="B1404" t="s">
        <v>256</v>
      </c>
      <c r="C1404">
        <v>1</v>
      </c>
      <c r="D1404">
        <v>2</v>
      </c>
      <c r="E1404">
        <v>4.72</v>
      </c>
      <c r="F1404">
        <v>0</v>
      </c>
      <c r="G1404">
        <v>30</v>
      </c>
      <c r="H1404">
        <v>0</v>
      </c>
      <c r="I1404">
        <v>30</v>
      </c>
      <c r="J1404">
        <v>32</v>
      </c>
      <c r="K1404">
        <v>16</v>
      </c>
      <c r="L1404">
        <v>4</v>
      </c>
      <c r="M1404">
        <v>16</v>
      </c>
      <c r="N1404">
        <v>13</v>
      </c>
      <c r="O1404">
        <v>1.5</v>
      </c>
      <c r="P1404">
        <v>4.8099999999999996</v>
      </c>
      <c r="Q1404">
        <v>3.81</v>
      </c>
      <c r="R1404">
        <v>4.92</v>
      </c>
      <c r="S1404">
        <v>-0.2</v>
      </c>
    </row>
    <row r="1405" spans="1:23" x14ac:dyDescent="0.25">
      <c r="A1405">
        <v>8538</v>
      </c>
      <c r="B1405" t="s">
        <v>2397</v>
      </c>
      <c r="C1405">
        <v>1</v>
      </c>
      <c r="D1405">
        <v>2</v>
      </c>
      <c r="E1405">
        <v>4.51</v>
      </c>
      <c r="F1405">
        <v>0</v>
      </c>
      <c r="G1405">
        <v>30</v>
      </c>
      <c r="H1405">
        <v>0</v>
      </c>
      <c r="I1405">
        <v>30</v>
      </c>
      <c r="J1405">
        <v>29</v>
      </c>
      <c r="K1405">
        <v>15</v>
      </c>
      <c r="L1405">
        <v>4</v>
      </c>
      <c r="M1405">
        <v>25</v>
      </c>
      <c r="N1405">
        <v>16</v>
      </c>
      <c r="O1405">
        <v>1.52</v>
      </c>
      <c r="P1405">
        <v>7.56</v>
      </c>
      <c r="Q1405">
        <v>4.91</v>
      </c>
      <c r="R1405">
        <v>4.93</v>
      </c>
      <c r="S1405">
        <v>-0.2</v>
      </c>
    </row>
    <row r="1406" spans="1:23" x14ac:dyDescent="0.25">
      <c r="A1406" t="s">
        <v>15987</v>
      </c>
      <c r="B1406" t="s">
        <v>15988</v>
      </c>
      <c r="C1406">
        <v>3</v>
      </c>
      <c r="D1406">
        <v>3</v>
      </c>
      <c r="E1406">
        <v>5.09</v>
      </c>
      <c r="F1406">
        <v>8</v>
      </c>
      <c r="G1406">
        <v>9</v>
      </c>
      <c r="H1406">
        <v>0</v>
      </c>
      <c r="I1406">
        <v>50</v>
      </c>
      <c r="J1406">
        <v>55</v>
      </c>
      <c r="K1406">
        <v>28</v>
      </c>
      <c r="L1406">
        <v>6</v>
      </c>
      <c r="M1406">
        <v>26</v>
      </c>
      <c r="N1406">
        <v>19</v>
      </c>
      <c r="O1406">
        <v>1.48</v>
      </c>
      <c r="P1406">
        <v>4.74</v>
      </c>
      <c r="Q1406">
        <v>3.48</v>
      </c>
      <c r="R1406">
        <v>4.93</v>
      </c>
      <c r="S1406">
        <v>0.1</v>
      </c>
    </row>
    <row r="1407" spans="1:23" x14ac:dyDescent="0.25">
      <c r="A1407" t="s">
        <v>15986</v>
      </c>
      <c r="B1407" t="s">
        <v>4742</v>
      </c>
      <c r="C1407">
        <v>3</v>
      </c>
      <c r="D1407">
        <v>3</v>
      </c>
      <c r="E1407">
        <v>5.15</v>
      </c>
      <c r="F1407">
        <v>8</v>
      </c>
      <c r="G1407">
        <v>8</v>
      </c>
      <c r="H1407">
        <v>0</v>
      </c>
      <c r="I1407">
        <v>50</v>
      </c>
      <c r="J1407">
        <v>54</v>
      </c>
      <c r="K1407">
        <v>29</v>
      </c>
      <c r="L1407">
        <v>6</v>
      </c>
      <c r="M1407">
        <v>28</v>
      </c>
      <c r="N1407">
        <v>23</v>
      </c>
      <c r="O1407">
        <v>1.53</v>
      </c>
      <c r="P1407">
        <v>5.05</v>
      </c>
      <c r="Q1407">
        <v>4.09</v>
      </c>
      <c r="R1407">
        <v>4.93</v>
      </c>
      <c r="S1407">
        <v>0.2</v>
      </c>
    </row>
    <row r="1408" spans="1:23" x14ac:dyDescent="0.25">
      <c r="A1408" t="s">
        <v>15984</v>
      </c>
      <c r="B1408" t="s">
        <v>15985</v>
      </c>
      <c r="C1408">
        <v>2</v>
      </c>
      <c r="D1408">
        <v>3</v>
      </c>
      <c r="E1408">
        <v>5.15</v>
      </c>
      <c r="F1408">
        <v>8</v>
      </c>
      <c r="G1408">
        <v>9</v>
      </c>
      <c r="H1408">
        <v>0</v>
      </c>
      <c r="I1408">
        <v>50</v>
      </c>
      <c r="J1408">
        <v>52</v>
      </c>
      <c r="K1408">
        <v>28</v>
      </c>
      <c r="L1408">
        <v>5</v>
      </c>
      <c r="M1408">
        <v>29</v>
      </c>
      <c r="N1408">
        <v>25</v>
      </c>
      <c r="O1408">
        <v>1.57</v>
      </c>
      <c r="P1408">
        <v>5.19</v>
      </c>
      <c r="Q1408">
        <v>4.62</v>
      </c>
      <c r="R1408">
        <v>4.93</v>
      </c>
      <c r="S1408">
        <v>0.1</v>
      </c>
    </row>
    <row r="1409" spans="1:23" x14ac:dyDescent="0.25">
      <c r="A1409" t="s">
        <v>15982</v>
      </c>
      <c r="B1409" t="s">
        <v>15983</v>
      </c>
      <c r="C1409">
        <v>3</v>
      </c>
      <c r="D1409">
        <v>3</v>
      </c>
      <c r="E1409">
        <v>5.18</v>
      </c>
      <c r="F1409">
        <v>7</v>
      </c>
      <c r="G1409">
        <v>12</v>
      </c>
      <c r="H1409">
        <v>0</v>
      </c>
      <c r="I1409">
        <v>47</v>
      </c>
      <c r="J1409">
        <v>51</v>
      </c>
      <c r="K1409">
        <v>27</v>
      </c>
      <c r="L1409">
        <v>6</v>
      </c>
      <c r="M1409">
        <v>26</v>
      </c>
      <c r="N1409">
        <v>22</v>
      </c>
      <c r="O1409">
        <v>1.55</v>
      </c>
      <c r="P1409">
        <v>5.09</v>
      </c>
      <c r="Q1409">
        <v>4.1500000000000004</v>
      </c>
      <c r="R1409">
        <v>4.93</v>
      </c>
      <c r="S1409">
        <v>-0.1</v>
      </c>
    </row>
    <row r="1410" spans="1:23" x14ac:dyDescent="0.25">
      <c r="A1410" t="s">
        <v>15980</v>
      </c>
      <c r="B1410" t="s">
        <v>15981</v>
      </c>
      <c r="C1410">
        <v>3</v>
      </c>
      <c r="D1410">
        <v>3</v>
      </c>
      <c r="E1410">
        <v>5.17</v>
      </c>
      <c r="F1410">
        <v>8</v>
      </c>
      <c r="G1410">
        <v>8</v>
      </c>
      <c r="H1410">
        <v>0</v>
      </c>
      <c r="I1410">
        <v>50</v>
      </c>
      <c r="J1410">
        <v>52</v>
      </c>
      <c r="K1410">
        <v>29</v>
      </c>
      <c r="L1410">
        <v>5</v>
      </c>
      <c r="M1410">
        <v>31</v>
      </c>
      <c r="N1410">
        <v>27</v>
      </c>
      <c r="O1410">
        <v>1.59</v>
      </c>
      <c r="P1410">
        <v>5.57</v>
      </c>
      <c r="Q1410">
        <v>4.92</v>
      </c>
      <c r="R1410">
        <v>4.93</v>
      </c>
      <c r="S1410">
        <v>0.2</v>
      </c>
    </row>
    <row r="1411" spans="1:23" x14ac:dyDescent="0.25">
      <c r="A1411" t="s">
        <v>15978</v>
      </c>
      <c r="B1411" t="s">
        <v>15979</v>
      </c>
      <c r="C1411">
        <v>3</v>
      </c>
      <c r="D1411">
        <v>3</v>
      </c>
      <c r="E1411">
        <v>5.18</v>
      </c>
      <c r="F1411">
        <v>8</v>
      </c>
      <c r="G1411">
        <v>8</v>
      </c>
      <c r="H1411">
        <v>0</v>
      </c>
      <c r="I1411">
        <v>50</v>
      </c>
      <c r="J1411">
        <v>57</v>
      </c>
      <c r="K1411">
        <v>29</v>
      </c>
      <c r="L1411">
        <v>6</v>
      </c>
      <c r="M1411">
        <v>23</v>
      </c>
      <c r="N1411">
        <v>19</v>
      </c>
      <c r="O1411">
        <v>1.51</v>
      </c>
      <c r="P1411">
        <v>4.12</v>
      </c>
      <c r="Q1411">
        <v>3.39</v>
      </c>
      <c r="R1411">
        <v>4.93</v>
      </c>
      <c r="S1411">
        <v>0.2</v>
      </c>
    </row>
    <row r="1412" spans="1:23" x14ac:dyDescent="0.25">
      <c r="A1412">
        <v>7019</v>
      </c>
      <c r="B1412" t="s">
        <v>2023</v>
      </c>
      <c r="C1412">
        <v>1</v>
      </c>
      <c r="D1412">
        <v>2</v>
      </c>
      <c r="E1412">
        <v>4.67</v>
      </c>
      <c r="F1412">
        <v>0</v>
      </c>
      <c r="G1412">
        <v>30</v>
      </c>
      <c r="H1412">
        <v>0</v>
      </c>
      <c r="I1412">
        <v>30</v>
      </c>
      <c r="J1412">
        <v>31</v>
      </c>
      <c r="K1412">
        <v>16</v>
      </c>
      <c r="L1412">
        <v>4</v>
      </c>
      <c r="M1412">
        <v>20</v>
      </c>
      <c r="N1412">
        <v>14</v>
      </c>
      <c r="O1412">
        <v>1.52</v>
      </c>
      <c r="P1412">
        <v>6.01</v>
      </c>
      <c r="Q1412">
        <v>4.3499999999999996</v>
      </c>
      <c r="R1412">
        <v>4.93</v>
      </c>
      <c r="S1412">
        <v>-0.2</v>
      </c>
    </row>
    <row r="1413" spans="1:23" x14ac:dyDescent="0.25">
      <c r="A1413" t="s">
        <v>15976</v>
      </c>
      <c r="B1413" t="s">
        <v>15977</v>
      </c>
      <c r="C1413">
        <v>3</v>
      </c>
      <c r="D1413">
        <v>3</v>
      </c>
      <c r="E1413">
        <v>5.05</v>
      </c>
      <c r="F1413">
        <v>8</v>
      </c>
      <c r="G1413">
        <v>8</v>
      </c>
      <c r="H1413">
        <v>0</v>
      </c>
      <c r="I1413">
        <v>50</v>
      </c>
      <c r="J1413">
        <v>52</v>
      </c>
      <c r="K1413">
        <v>28</v>
      </c>
      <c r="L1413">
        <v>6</v>
      </c>
      <c r="M1413">
        <v>31</v>
      </c>
      <c r="N1413">
        <v>24</v>
      </c>
      <c r="O1413">
        <v>1.53</v>
      </c>
      <c r="P1413">
        <v>5.52</v>
      </c>
      <c r="Q1413">
        <v>4.41</v>
      </c>
      <c r="R1413">
        <v>4.93</v>
      </c>
      <c r="S1413">
        <v>0.2</v>
      </c>
    </row>
    <row r="1414" spans="1:23" x14ac:dyDescent="0.25">
      <c r="A1414" t="s">
        <v>15974</v>
      </c>
      <c r="B1414" t="s">
        <v>15975</v>
      </c>
      <c r="C1414">
        <v>3</v>
      </c>
      <c r="D1414">
        <v>3</v>
      </c>
      <c r="E1414">
        <v>5.15</v>
      </c>
      <c r="F1414">
        <v>8</v>
      </c>
      <c r="G1414">
        <v>8</v>
      </c>
      <c r="H1414">
        <v>0</v>
      </c>
      <c r="I1414">
        <v>50</v>
      </c>
      <c r="J1414">
        <v>55</v>
      </c>
      <c r="K1414">
        <v>29</v>
      </c>
      <c r="L1414">
        <v>6</v>
      </c>
      <c r="M1414">
        <v>26</v>
      </c>
      <c r="N1414">
        <v>21</v>
      </c>
      <c r="O1414">
        <v>1.53</v>
      </c>
      <c r="P1414">
        <v>4.6399999999999997</v>
      </c>
      <c r="Q1414">
        <v>3.82</v>
      </c>
      <c r="R1414">
        <v>4.93</v>
      </c>
      <c r="S1414">
        <v>0.2</v>
      </c>
    </row>
    <row r="1415" spans="1:23" x14ac:dyDescent="0.25">
      <c r="A1415" t="s">
        <v>2336</v>
      </c>
      <c r="B1415" t="s">
        <v>2337</v>
      </c>
      <c r="C1415">
        <v>1</v>
      </c>
      <c r="D1415">
        <v>2</v>
      </c>
      <c r="E1415">
        <v>4.72</v>
      </c>
      <c r="F1415">
        <v>0</v>
      </c>
      <c r="G1415">
        <v>30</v>
      </c>
      <c r="H1415">
        <v>0</v>
      </c>
      <c r="I1415">
        <v>30</v>
      </c>
      <c r="J1415">
        <v>32</v>
      </c>
      <c r="K1415">
        <v>16</v>
      </c>
      <c r="L1415">
        <v>4</v>
      </c>
      <c r="M1415">
        <v>18</v>
      </c>
      <c r="N1415">
        <v>14</v>
      </c>
      <c r="O1415">
        <v>1.53</v>
      </c>
      <c r="P1415">
        <v>5.31</v>
      </c>
      <c r="Q1415">
        <v>4.25</v>
      </c>
      <c r="R1415">
        <v>4.93</v>
      </c>
      <c r="S1415">
        <v>-0.2</v>
      </c>
    </row>
    <row r="1416" spans="1:23" x14ac:dyDescent="0.25">
      <c r="A1416" t="s">
        <v>15972</v>
      </c>
      <c r="B1416" t="s">
        <v>15973</v>
      </c>
      <c r="C1416">
        <v>2</v>
      </c>
      <c r="D1416">
        <v>2</v>
      </c>
      <c r="E1416">
        <v>4.8</v>
      </c>
      <c r="F1416">
        <v>5</v>
      </c>
      <c r="G1416">
        <v>18</v>
      </c>
      <c r="H1416">
        <v>0</v>
      </c>
      <c r="I1416">
        <v>41</v>
      </c>
      <c r="J1416">
        <v>45</v>
      </c>
      <c r="K1416">
        <v>22</v>
      </c>
      <c r="L1416">
        <v>6</v>
      </c>
      <c r="M1416">
        <v>21</v>
      </c>
      <c r="N1416">
        <v>15</v>
      </c>
      <c r="O1416">
        <v>1.46</v>
      </c>
      <c r="P1416">
        <v>4.59</v>
      </c>
      <c r="Q1416">
        <v>3.2</v>
      </c>
      <c r="R1416">
        <v>4.93</v>
      </c>
      <c r="S1416">
        <v>-0.2</v>
      </c>
    </row>
    <row r="1417" spans="1:23" x14ac:dyDescent="0.25">
      <c r="A1417" t="s">
        <v>15970</v>
      </c>
      <c r="B1417" t="s">
        <v>15971</v>
      </c>
      <c r="C1417">
        <v>3</v>
      </c>
      <c r="D1417">
        <v>3</v>
      </c>
      <c r="E1417">
        <v>5.04</v>
      </c>
      <c r="F1417">
        <v>8</v>
      </c>
      <c r="G1417">
        <v>10</v>
      </c>
      <c r="H1417">
        <v>0</v>
      </c>
      <c r="I1417">
        <v>49</v>
      </c>
      <c r="J1417">
        <v>51</v>
      </c>
      <c r="K1417">
        <v>27</v>
      </c>
      <c r="L1417">
        <v>6</v>
      </c>
      <c r="M1417">
        <v>29</v>
      </c>
      <c r="N1417">
        <v>22</v>
      </c>
      <c r="O1417">
        <v>1.52</v>
      </c>
      <c r="P1417">
        <v>5.41</v>
      </c>
      <c r="Q1417">
        <v>4.1399999999999997</v>
      </c>
      <c r="R1417">
        <v>4.93</v>
      </c>
      <c r="S1417">
        <v>0.1</v>
      </c>
    </row>
    <row r="1418" spans="1:23" x14ac:dyDescent="0.25">
      <c r="A1418" t="s">
        <v>15968</v>
      </c>
      <c r="B1418" t="s">
        <v>15969</v>
      </c>
      <c r="C1418">
        <v>2</v>
      </c>
      <c r="D1418">
        <v>3</v>
      </c>
      <c r="E1418">
        <v>5.0599999999999996</v>
      </c>
      <c r="F1418">
        <v>7</v>
      </c>
      <c r="G1418">
        <v>12</v>
      </c>
      <c r="H1418">
        <v>0</v>
      </c>
      <c r="I1418">
        <v>47</v>
      </c>
      <c r="J1418">
        <v>52</v>
      </c>
      <c r="K1418">
        <v>26</v>
      </c>
      <c r="L1418">
        <v>6</v>
      </c>
      <c r="M1418">
        <v>22</v>
      </c>
      <c r="N1418">
        <v>17</v>
      </c>
      <c r="O1418">
        <v>1.47</v>
      </c>
      <c r="P1418">
        <v>4.17</v>
      </c>
      <c r="Q1418">
        <v>3.19</v>
      </c>
      <c r="R1418">
        <v>4.93</v>
      </c>
      <c r="S1418">
        <v>-0.1</v>
      </c>
    </row>
    <row r="1419" spans="1:23" x14ac:dyDescent="0.25">
      <c r="A1419">
        <v>8201</v>
      </c>
      <c r="B1419" t="s">
        <v>2128</v>
      </c>
      <c r="C1419">
        <v>6</v>
      </c>
      <c r="D1419">
        <v>8</v>
      </c>
      <c r="E1419">
        <v>4.92</v>
      </c>
      <c r="F1419">
        <v>22</v>
      </c>
      <c r="G1419">
        <v>22</v>
      </c>
      <c r="H1419">
        <v>0</v>
      </c>
      <c r="I1419">
        <v>115</v>
      </c>
      <c r="J1419">
        <v>126</v>
      </c>
      <c r="K1419">
        <v>63</v>
      </c>
      <c r="L1419">
        <v>18</v>
      </c>
      <c r="M1419">
        <v>63</v>
      </c>
      <c r="N1419">
        <v>35</v>
      </c>
      <c r="O1419">
        <v>1.4</v>
      </c>
      <c r="P1419">
        <v>4.9400000000000004</v>
      </c>
      <c r="Q1419">
        <v>2.75</v>
      </c>
      <c r="R1419">
        <v>4.93</v>
      </c>
      <c r="S1419">
        <v>0.4</v>
      </c>
      <c r="U1419" s="1">
        <v>-13</v>
      </c>
      <c r="V1419" s="1">
        <v>-13</v>
      </c>
      <c r="W1419" s="1">
        <v>0</v>
      </c>
    </row>
    <row r="1420" spans="1:23" x14ac:dyDescent="0.25">
      <c r="A1420" t="s">
        <v>15966</v>
      </c>
      <c r="B1420" t="s">
        <v>15967</v>
      </c>
      <c r="C1420">
        <v>3</v>
      </c>
      <c r="D1420">
        <v>3</v>
      </c>
      <c r="E1420">
        <v>5.1100000000000003</v>
      </c>
      <c r="F1420">
        <v>8</v>
      </c>
      <c r="G1420">
        <v>8</v>
      </c>
      <c r="H1420">
        <v>0</v>
      </c>
      <c r="I1420">
        <v>50</v>
      </c>
      <c r="J1420">
        <v>56</v>
      </c>
      <c r="K1420">
        <v>28</v>
      </c>
      <c r="L1420">
        <v>7</v>
      </c>
      <c r="M1420">
        <v>25</v>
      </c>
      <c r="N1420">
        <v>17</v>
      </c>
      <c r="O1420">
        <v>1.46</v>
      </c>
      <c r="P1420">
        <v>4.4400000000000004</v>
      </c>
      <c r="Q1420">
        <v>3.01</v>
      </c>
      <c r="R1420">
        <v>4.93</v>
      </c>
      <c r="S1420">
        <v>0.2</v>
      </c>
    </row>
    <row r="1421" spans="1:23" x14ac:dyDescent="0.25">
      <c r="A1421" t="s">
        <v>2349</v>
      </c>
      <c r="B1421" t="s">
        <v>2350</v>
      </c>
      <c r="C1421">
        <v>1</v>
      </c>
      <c r="D1421">
        <v>2</v>
      </c>
      <c r="E1421">
        <v>4.78</v>
      </c>
      <c r="F1421">
        <v>0</v>
      </c>
      <c r="G1421">
        <v>30</v>
      </c>
      <c r="H1421">
        <v>0</v>
      </c>
      <c r="I1421">
        <v>30</v>
      </c>
      <c r="J1421">
        <v>32</v>
      </c>
      <c r="K1421">
        <v>16</v>
      </c>
      <c r="L1421">
        <v>4</v>
      </c>
      <c r="M1421">
        <v>17</v>
      </c>
      <c r="N1421">
        <v>14</v>
      </c>
      <c r="O1421">
        <v>1.53</v>
      </c>
      <c r="P1421">
        <v>5.17</v>
      </c>
      <c r="Q1421">
        <v>4.0599999999999996</v>
      </c>
      <c r="R1421">
        <v>4.93</v>
      </c>
      <c r="S1421">
        <v>-0.2</v>
      </c>
    </row>
    <row r="1422" spans="1:23" x14ac:dyDescent="0.25">
      <c r="A1422" t="s">
        <v>2461</v>
      </c>
      <c r="B1422" t="s">
        <v>2462</v>
      </c>
      <c r="C1422">
        <v>1</v>
      </c>
      <c r="D1422">
        <v>2</v>
      </c>
      <c r="E1422">
        <v>4.67</v>
      </c>
      <c r="F1422">
        <v>0</v>
      </c>
      <c r="G1422">
        <v>30</v>
      </c>
      <c r="H1422">
        <v>0</v>
      </c>
      <c r="I1422">
        <v>30</v>
      </c>
      <c r="J1422">
        <v>32</v>
      </c>
      <c r="K1422">
        <v>16</v>
      </c>
      <c r="L1422">
        <v>4</v>
      </c>
      <c r="M1422">
        <v>18</v>
      </c>
      <c r="N1422">
        <v>13</v>
      </c>
      <c r="O1422">
        <v>1.5</v>
      </c>
      <c r="P1422">
        <v>5.39</v>
      </c>
      <c r="Q1422">
        <v>3.95</v>
      </c>
      <c r="R1422">
        <v>4.93</v>
      </c>
      <c r="S1422">
        <v>-0.2</v>
      </c>
    </row>
    <row r="1423" spans="1:23" x14ac:dyDescent="0.25">
      <c r="A1423" t="s">
        <v>15964</v>
      </c>
      <c r="B1423" t="s">
        <v>15965</v>
      </c>
      <c r="C1423">
        <v>3</v>
      </c>
      <c r="D1423">
        <v>3</v>
      </c>
      <c r="E1423">
        <v>5.19</v>
      </c>
      <c r="F1423">
        <v>8</v>
      </c>
      <c r="G1423">
        <v>9</v>
      </c>
      <c r="H1423">
        <v>0</v>
      </c>
      <c r="I1423">
        <v>50</v>
      </c>
      <c r="J1423">
        <v>55</v>
      </c>
      <c r="K1423">
        <v>29</v>
      </c>
      <c r="L1423">
        <v>6</v>
      </c>
      <c r="M1423">
        <v>24</v>
      </c>
      <c r="N1423">
        <v>21</v>
      </c>
      <c r="O1423">
        <v>1.52</v>
      </c>
      <c r="P1423">
        <v>4.32</v>
      </c>
      <c r="Q1423">
        <v>3.73</v>
      </c>
      <c r="R1423">
        <v>4.93</v>
      </c>
      <c r="S1423">
        <v>0.1</v>
      </c>
    </row>
    <row r="1424" spans="1:23" x14ac:dyDescent="0.25">
      <c r="A1424">
        <v>9651</v>
      </c>
      <c r="B1424" t="s">
        <v>1616</v>
      </c>
      <c r="C1424">
        <v>1</v>
      </c>
      <c r="D1424">
        <v>2</v>
      </c>
      <c r="E1424">
        <v>4.6900000000000004</v>
      </c>
      <c r="F1424">
        <v>0</v>
      </c>
      <c r="G1424">
        <v>30</v>
      </c>
      <c r="H1424">
        <v>0</v>
      </c>
      <c r="I1424">
        <v>30</v>
      </c>
      <c r="J1424">
        <v>29</v>
      </c>
      <c r="K1424">
        <v>16</v>
      </c>
      <c r="L1424">
        <v>4</v>
      </c>
      <c r="M1424">
        <v>24</v>
      </c>
      <c r="N1424">
        <v>19</v>
      </c>
      <c r="O1424">
        <v>1.59</v>
      </c>
      <c r="P1424">
        <v>7.19</v>
      </c>
      <c r="Q1424">
        <v>5.57</v>
      </c>
      <c r="R1424">
        <v>4.9400000000000004</v>
      </c>
      <c r="S1424">
        <v>-0.2</v>
      </c>
    </row>
    <row r="1425" spans="1:19" x14ac:dyDescent="0.25">
      <c r="A1425">
        <v>2412</v>
      </c>
      <c r="B1425" t="s">
        <v>1773</v>
      </c>
      <c r="C1425">
        <v>2</v>
      </c>
      <c r="D1425">
        <v>2</v>
      </c>
      <c r="E1425">
        <v>4.59</v>
      </c>
      <c r="F1425">
        <v>2</v>
      </c>
      <c r="G1425">
        <v>22</v>
      </c>
      <c r="H1425">
        <v>0</v>
      </c>
      <c r="I1425">
        <v>30</v>
      </c>
      <c r="J1425">
        <v>32</v>
      </c>
      <c r="K1425">
        <v>15</v>
      </c>
      <c r="L1425">
        <v>5</v>
      </c>
      <c r="M1425">
        <v>19</v>
      </c>
      <c r="N1425">
        <v>11</v>
      </c>
      <c r="O1425">
        <v>1.43</v>
      </c>
      <c r="P1425">
        <v>5.69</v>
      </c>
      <c r="Q1425">
        <v>3.33</v>
      </c>
      <c r="R1425">
        <v>4.9400000000000004</v>
      </c>
      <c r="S1425">
        <v>-0.2</v>
      </c>
    </row>
    <row r="1426" spans="1:19" x14ac:dyDescent="0.25">
      <c r="A1426" t="s">
        <v>15962</v>
      </c>
      <c r="B1426" t="s">
        <v>15963</v>
      </c>
      <c r="C1426">
        <v>3</v>
      </c>
      <c r="D1426">
        <v>3</v>
      </c>
      <c r="E1426">
        <v>5.22</v>
      </c>
      <c r="F1426">
        <v>8</v>
      </c>
      <c r="G1426">
        <v>8</v>
      </c>
      <c r="H1426">
        <v>0</v>
      </c>
      <c r="I1426">
        <v>50</v>
      </c>
      <c r="J1426">
        <v>57</v>
      </c>
      <c r="K1426">
        <v>29</v>
      </c>
      <c r="L1426">
        <v>7</v>
      </c>
      <c r="M1426">
        <v>25</v>
      </c>
      <c r="N1426">
        <v>18</v>
      </c>
      <c r="O1426">
        <v>1.5</v>
      </c>
      <c r="P1426">
        <v>4.51</v>
      </c>
      <c r="Q1426">
        <v>3.27</v>
      </c>
      <c r="R1426">
        <v>4.9400000000000004</v>
      </c>
      <c r="S1426">
        <v>0.2</v>
      </c>
    </row>
    <row r="1427" spans="1:19" x14ac:dyDescent="0.25">
      <c r="A1427" t="s">
        <v>15960</v>
      </c>
      <c r="B1427" t="s">
        <v>15961</v>
      </c>
      <c r="C1427">
        <v>1</v>
      </c>
      <c r="D1427">
        <v>2</v>
      </c>
      <c r="E1427">
        <v>4.76</v>
      </c>
      <c r="F1427">
        <v>0</v>
      </c>
      <c r="G1427">
        <v>30</v>
      </c>
      <c r="H1427">
        <v>0</v>
      </c>
      <c r="I1427">
        <v>30</v>
      </c>
      <c r="J1427">
        <v>33</v>
      </c>
      <c r="K1427">
        <v>16</v>
      </c>
      <c r="L1427">
        <v>3</v>
      </c>
      <c r="M1427">
        <v>15</v>
      </c>
      <c r="N1427">
        <v>12</v>
      </c>
      <c r="O1427">
        <v>1.52</v>
      </c>
      <c r="P1427">
        <v>4.53</v>
      </c>
      <c r="Q1427">
        <v>3.74</v>
      </c>
      <c r="R1427">
        <v>4.9400000000000004</v>
      </c>
      <c r="S1427">
        <v>-0.2</v>
      </c>
    </row>
    <row r="1428" spans="1:19" x14ac:dyDescent="0.25">
      <c r="A1428" t="s">
        <v>15958</v>
      </c>
      <c r="B1428" t="s">
        <v>15959</v>
      </c>
      <c r="C1428">
        <v>2</v>
      </c>
      <c r="D1428">
        <v>2</v>
      </c>
      <c r="E1428">
        <v>5.01</v>
      </c>
      <c r="F1428">
        <v>8</v>
      </c>
      <c r="G1428">
        <v>9</v>
      </c>
      <c r="H1428">
        <v>0</v>
      </c>
      <c r="I1428">
        <v>49</v>
      </c>
      <c r="J1428">
        <v>53</v>
      </c>
      <c r="K1428">
        <v>27</v>
      </c>
      <c r="L1428">
        <v>6</v>
      </c>
      <c r="M1428">
        <v>26</v>
      </c>
      <c r="N1428">
        <v>21</v>
      </c>
      <c r="O1428">
        <v>1.52</v>
      </c>
      <c r="P1428">
        <v>4.79</v>
      </c>
      <c r="Q1428">
        <v>3.85</v>
      </c>
      <c r="R1428">
        <v>4.9400000000000004</v>
      </c>
      <c r="S1428">
        <v>0.1</v>
      </c>
    </row>
    <row r="1429" spans="1:19" x14ac:dyDescent="0.25">
      <c r="A1429" t="s">
        <v>2592</v>
      </c>
      <c r="B1429" t="s">
        <v>2593</v>
      </c>
      <c r="C1429">
        <v>1</v>
      </c>
      <c r="D1429">
        <v>2</v>
      </c>
      <c r="E1429">
        <v>4.78</v>
      </c>
      <c r="F1429">
        <v>0</v>
      </c>
      <c r="G1429">
        <v>30</v>
      </c>
      <c r="H1429">
        <v>0</v>
      </c>
      <c r="I1429">
        <v>30</v>
      </c>
      <c r="J1429">
        <v>30</v>
      </c>
      <c r="K1429">
        <v>16</v>
      </c>
      <c r="L1429">
        <v>3</v>
      </c>
      <c r="M1429">
        <v>21</v>
      </c>
      <c r="N1429">
        <v>18</v>
      </c>
      <c r="O1429">
        <v>1.6</v>
      </c>
      <c r="P1429">
        <v>6.23</v>
      </c>
      <c r="Q1429">
        <v>5.35</v>
      </c>
      <c r="R1429">
        <v>4.9400000000000004</v>
      </c>
      <c r="S1429">
        <v>-0.2</v>
      </c>
    </row>
    <row r="1430" spans="1:19" x14ac:dyDescent="0.25">
      <c r="A1430" t="s">
        <v>15956</v>
      </c>
      <c r="B1430" t="s">
        <v>15957</v>
      </c>
      <c r="C1430">
        <v>3</v>
      </c>
      <c r="D1430">
        <v>3</v>
      </c>
      <c r="E1430">
        <v>5.1100000000000003</v>
      </c>
      <c r="F1430">
        <v>8</v>
      </c>
      <c r="G1430">
        <v>10</v>
      </c>
      <c r="H1430">
        <v>0</v>
      </c>
      <c r="I1430">
        <v>49</v>
      </c>
      <c r="J1430">
        <v>54</v>
      </c>
      <c r="K1430">
        <v>28</v>
      </c>
      <c r="L1430">
        <v>6</v>
      </c>
      <c r="M1430">
        <v>24</v>
      </c>
      <c r="N1430">
        <v>18</v>
      </c>
      <c r="O1430">
        <v>1.48</v>
      </c>
      <c r="P1430">
        <v>4.5199999999999996</v>
      </c>
      <c r="Q1430">
        <v>3.31</v>
      </c>
      <c r="R1430">
        <v>4.9400000000000004</v>
      </c>
      <c r="S1430">
        <v>0</v>
      </c>
    </row>
    <row r="1431" spans="1:19" x14ac:dyDescent="0.25">
      <c r="A1431" t="s">
        <v>15954</v>
      </c>
      <c r="B1431" t="s">
        <v>15955</v>
      </c>
      <c r="C1431">
        <v>3</v>
      </c>
      <c r="D1431">
        <v>3</v>
      </c>
      <c r="E1431">
        <v>5.0999999999999996</v>
      </c>
      <c r="F1431">
        <v>8</v>
      </c>
      <c r="G1431">
        <v>8</v>
      </c>
      <c r="H1431">
        <v>0</v>
      </c>
      <c r="I1431">
        <v>50</v>
      </c>
      <c r="J1431">
        <v>55</v>
      </c>
      <c r="K1431">
        <v>28</v>
      </c>
      <c r="L1431">
        <v>6</v>
      </c>
      <c r="M1431">
        <v>26</v>
      </c>
      <c r="N1431">
        <v>20</v>
      </c>
      <c r="O1431">
        <v>1.5</v>
      </c>
      <c r="P1431">
        <v>4.59</v>
      </c>
      <c r="Q1431">
        <v>3.69</v>
      </c>
      <c r="R1431">
        <v>4.9400000000000004</v>
      </c>
      <c r="S1431">
        <v>0.2</v>
      </c>
    </row>
    <row r="1432" spans="1:19" x14ac:dyDescent="0.25">
      <c r="A1432" t="s">
        <v>15952</v>
      </c>
      <c r="B1432" t="s">
        <v>15953</v>
      </c>
      <c r="C1432">
        <v>2</v>
      </c>
      <c r="D1432">
        <v>3</v>
      </c>
      <c r="E1432">
        <v>5.03</v>
      </c>
      <c r="F1432">
        <v>8</v>
      </c>
      <c r="G1432">
        <v>8</v>
      </c>
      <c r="H1432">
        <v>0</v>
      </c>
      <c r="I1432">
        <v>50</v>
      </c>
      <c r="J1432">
        <v>54</v>
      </c>
      <c r="K1432">
        <v>28</v>
      </c>
      <c r="L1432">
        <v>7</v>
      </c>
      <c r="M1432">
        <v>28</v>
      </c>
      <c r="N1432">
        <v>20</v>
      </c>
      <c r="O1432">
        <v>1.48</v>
      </c>
      <c r="P1432">
        <v>5.01</v>
      </c>
      <c r="Q1432">
        <v>3.61</v>
      </c>
      <c r="R1432">
        <v>4.9400000000000004</v>
      </c>
      <c r="S1432">
        <v>0.2</v>
      </c>
    </row>
    <row r="1433" spans="1:19" x14ac:dyDescent="0.25">
      <c r="A1433" t="s">
        <v>15950</v>
      </c>
      <c r="B1433" t="s">
        <v>15951</v>
      </c>
      <c r="C1433">
        <v>3</v>
      </c>
      <c r="D1433">
        <v>3</v>
      </c>
      <c r="E1433">
        <v>5.14</v>
      </c>
      <c r="F1433">
        <v>8</v>
      </c>
      <c r="G1433">
        <v>8</v>
      </c>
      <c r="H1433">
        <v>0</v>
      </c>
      <c r="I1433">
        <v>50</v>
      </c>
      <c r="J1433">
        <v>54</v>
      </c>
      <c r="K1433">
        <v>29</v>
      </c>
      <c r="L1433">
        <v>6</v>
      </c>
      <c r="M1433">
        <v>29</v>
      </c>
      <c r="N1433">
        <v>21</v>
      </c>
      <c r="O1433">
        <v>1.51</v>
      </c>
      <c r="P1433">
        <v>5.15</v>
      </c>
      <c r="Q1433">
        <v>3.83</v>
      </c>
      <c r="R1433">
        <v>4.9400000000000004</v>
      </c>
      <c r="S1433">
        <v>0.2</v>
      </c>
    </row>
    <row r="1434" spans="1:19" x14ac:dyDescent="0.25">
      <c r="A1434">
        <v>4180</v>
      </c>
      <c r="B1434" t="s">
        <v>15949</v>
      </c>
      <c r="C1434">
        <v>3</v>
      </c>
      <c r="D1434">
        <v>3</v>
      </c>
      <c r="E1434">
        <v>5.17</v>
      </c>
      <c r="F1434">
        <v>8</v>
      </c>
      <c r="G1434">
        <v>8</v>
      </c>
      <c r="H1434">
        <v>0</v>
      </c>
      <c r="I1434">
        <v>50</v>
      </c>
      <c r="J1434">
        <v>55</v>
      </c>
      <c r="K1434">
        <v>29</v>
      </c>
      <c r="L1434">
        <v>6</v>
      </c>
      <c r="M1434">
        <v>26</v>
      </c>
      <c r="N1434">
        <v>21</v>
      </c>
      <c r="O1434">
        <v>1.53</v>
      </c>
      <c r="P1434">
        <v>4.68</v>
      </c>
      <c r="Q1434">
        <v>3.74</v>
      </c>
      <c r="R1434">
        <v>4.9400000000000004</v>
      </c>
      <c r="S1434">
        <v>0.2</v>
      </c>
    </row>
    <row r="1435" spans="1:19" x14ac:dyDescent="0.25">
      <c r="A1435" t="s">
        <v>15947</v>
      </c>
      <c r="B1435" t="s">
        <v>15948</v>
      </c>
      <c r="C1435">
        <v>3</v>
      </c>
      <c r="D1435">
        <v>3</v>
      </c>
      <c r="E1435">
        <v>5.12</v>
      </c>
      <c r="F1435">
        <v>8</v>
      </c>
      <c r="G1435">
        <v>8</v>
      </c>
      <c r="H1435">
        <v>0</v>
      </c>
      <c r="I1435">
        <v>50</v>
      </c>
      <c r="J1435">
        <v>54</v>
      </c>
      <c r="K1435">
        <v>28</v>
      </c>
      <c r="L1435">
        <v>6</v>
      </c>
      <c r="M1435">
        <v>29</v>
      </c>
      <c r="N1435">
        <v>22</v>
      </c>
      <c r="O1435">
        <v>1.51</v>
      </c>
      <c r="P1435">
        <v>5.26</v>
      </c>
      <c r="Q1435">
        <v>3.89</v>
      </c>
      <c r="R1435">
        <v>4.9400000000000004</v>
      </c>
      <c r="S1435">
        <v>0.2</v>
      </c>
    </row>
    <row r="1436" spans="1:19" x14ac:dyDescent="0.25">
      <c r="A1436" t="s">
        <v>1868</v>
      </c>
      <c r="B1436" t="s">
        <v>1869</v>
      </c>
      <c r="C1436">
        <v>2</v>
      </c>
      <c r="D1436">
        <v>4</v>
      </c>
      <c r="E1436">
        <v>5.0199999999999996</v>
      </c>
      <c r="F1436">
        <v>8</v>
      </c>
      <c r="G1436">
        <v>8</v>
      </c>
      <c r="H1436">
        <v>0</v>
      </c>
      <c r="I1436">
        <v>50</v>
      </c>
      <c r="J1436">
        <v>54</v>
      </c>
      <c r="K1436">
        <v>28</v>
      </c>
      <c r="L1436">
        <v>7</v>
      </c>
      <c r="M1436">
        <v>27</v>
      </c>
      <c r="N1436">
        <v>18</v>
      </c>
      <c r="O1436">
        <v>1.46</v>
      </c>
      <c r="P1436">
        <v>4.8</v>
      </c>
      <c r="Q1436">
        <v>3.32</v>
      </c>
      <c r="R1436">
        <v>4.9400000000000004</v>
      </c>
      <c r="S1436">
        <v>0.2</v>
      </c>
    </row>
    <row r="1437" spans="1:19" x14ac:dyDescent="0.25">
      <c r="A1437" t="s">
        <v>15945</v>
      </c>
      <c r="B1437" t="s">
        <v>15946</v>
      </c>
      <c r="C1437">
        <v>3</v>
      </c>
      <c r="D1437">
        <v>3</v>
      </c>
      <c r="E1437">
        <v>5.07</v>
      </c>
      <c r="F1437">
        <v>8</v>
      </c>
      <c r="G1437">
        <v>9</v>
      </c>
      <c r="H1437">
        <v>0</v>
      </c>
      <c r="I1437">
        <v>49</v>
      </c>
      <c r="J1437">
        <v>54</v>
      </c>
      <c r="K1437">
        <v>28</v>
      </c>
      <c r="L1437">
        <v>6</v>
      </c>
      <c r="M1437">
        <v>25</v>
      </c>
      <c r="N1437">
        <v>19</v>
      </c>
      <c r="O1437">
        <v>1.48</v>
      </c>
      <c r="P1437">
        <v>4.58</v>
      </c>
      <c r="Q1437">
        <v>3.39</v>
      </c>
      <c r="R1437">
        <v>4.9400000000000004</v>
      </c>
      <c r="S1437">
        <v>0.1</v>
      </c>
    </row>
    <row r="1438" spans="1:19" x14ac:dyDescent="0.25">
      <c r="A1438" t="s">
        <v>15943</v>
      </c>
      <c r="B1438" t="s">
        <v>15944</v>
      </c>
      <c r="C1438">
        <v>2</v>
      </c>
      <c r="D1438">
        <v>3</v>
      </c>
      <c r="E1438">
        <v>5.12</v>
      </c>
      <c r="F1438">
        <v>7</v>
      </c>
      <c r="G1438">
        <v>11</v>
      </c>
      <c r="H1438">
        <v>0</v>
      </c>
      <c r="I1438">
        <v>48</v>
      </c>
      <c r="J1438">
        <v>53</v>
      </c>
      <c r="K1438">
        <v>27</v>
      </c>
      <c r="L1438">
        <v>6</v>
      </c>
      <c r="M1438">
        <v>24</v>
      </c>
      <c r="N1438">
        <v>20</v>
      </c>
      <c r="O1438">
        <v>1.51</v>
      </c>
      <c r="P1438">
        <v>4.5599999999999996</v>
      </c>
      <c r="Q1438">
        <v>3.69</v>
      </c>
      <c r="R1438">
        <v>4.9400000000000004</v>
      </c>
      <c r="S1438">
        <v>0</v>
      </c>
    </row>
    <row r="1439" spans="1:19" x14ac:dyDescent="0.25">
      <c r="A1439" t="s">
        <v>15941</v>
      </c>
      <c r="B1439" t="s">
        <v>15942</v>
      </c>
      <c r="C1439">
        <v>3</v>
      </c>
      <c r="D1439">
        <v>3</v>
      </c>
      <c r="E1439">
        <v>5.21</v>
      </c>
      <c r="F1439">
        <v>8</v>
      </c>
      <c r="G1439">
        <v>8</v>
      </c>
      <c r="H1439">
        <v>0</v>
      </c>
      <c r="I1439">
        <v>50</v>
      </c>
      <c r="J1439">
        <v>57</v>
      </c>
      <c r="K1439">
        <v>29</v>
      </c>
      <c r="L1439">
        <v>7</v>
      </c>
      <c r="M1439">
        <v>26</v>
      </c>
      <c r="N1439">
        <v>19</v>
      </c>
      <c r="O1439">
        <v>1.51</v>
      </c>
      <c r="P1439">
        <v>4.66</v>
      </c>
      <c r="Q1439">
        <v>3.38</v>
      </c>
      <c r="R1439">
        <v>4.9400000000000004</v>
      </c>
      <c r="S1439">
        <v>0.2</v>
      </c>
    </row>
    <row r="1440" spans="1:19" x14ac:dyDescent="0.25">
      <c r="A1440" t="s">
        <v>15939</v>
      </c>
      <c r="B1440" t="s">
        <v>15940</v>
      </c>
      <c r="C1440">
        <v>2</v>
      </c>
      <c r="D1440">
        <v>3</v>
      </c>
      <c r="E1440">
        <v>5.16</v>
      </c>
      <c r="F1440">
        <v>3</v>
      </c>
      <c r="G1440">
        <v>23</v>
      </c>
      <c r="H1440">
        <v>0</v>
      </c>
      <c r="I1440">
        <v>36</v>
      </c>
      <c r="J1440">
        <v>39</v>
      </c>
      <c r="K1440">
        <v>21</v>
      </c>
      <c r="L1440">
        <v>4</v>
      </c>
      <c r="M1440">
        <v>20</v>
      </c>
      <c r="N1440">
        <v>16</v>
      </c>
      <c r="O1440">
        <v>1.54</v>
      </c>
      <c r="P1440">
        <v>5.04</v>
      </c>
      <c r="Q1440">
        <v>4.0199999999999996</v>
      </c>
      <c r="R1440">
        <v>4.9400000000000004</v>
      </c>
      <c r="S1440">
        <v>-0.2</v>
      </c>
    </row>
    <row r="1441" spans="1:19" x14ac:dyDescent="0.25">
      <c r="A1441" t="s">
        <v>15937</v>
      </c>
      <c r="B1441" t="s">
        <v>15938</v>
      </c>
      <c r="C1441">
        <v>3</v>
      </c>
      <c r="D1441">
        <v>3</v>
      </c>
      <c r="E1441">
        <v>5.1100000000000003</v>
      </c>
      <c r="F1441">
        <v>8</v>
      </c>
      <c r="G1441">
        <v>8</v>
      </c>
      <c r="H1441">
        <v>0</v>
      </c>
      <c r="I1441">
        <v>50</v>
      </c>
      <c r="J1441">
        <v>52</v>
      </c>
      <c r="K1441">
        <v>28</v>
      </c>
      <c r="L1441">
        <v>6</v>
      </c>
      <c r="M1441">
        <v>33</v>
      </c>
      <c r="N1441">
        <v>24</v>
      </c>
      <c r="O1441">
        <v>1.54</v>
      </c>
      <c r="P1441">
        <v>5.86</v>
      </c>
      <c r="Q1441">
        <v>4.4000000000000004</v>
      </c>
      <c r="R1441">
        <v>4.9400000000000004</v>
      </c>
      <c r="S1441">
        <v>0.2</v>
      </c>
    </row>
    <row r="1442" spans="1:19" x14ac:dyDescent="0.25">
      <c r="A1442" t="s">
        <v>15935</v>
      </c>
      <c r="B1442" t="s">
        <v>15936</v>
      </c>
      <c r="C1442">
        <v>3</v>
      </c>
      <c r="D1442">
        <v>3</v>
      </c>
      <c r="E1442">
        <v>5.09</v>
      </c>
      <c r="F1442">
        <v>8</v>
      </c>
      <c r="G1442">
        <v>10</v>
      </c>
      <c r="H1442">
        <v>0</v>
      </c>
      <c r="I1442">
        <v>49</v>
      </c>
      <c r="J1442">
        <v>54</v>
      </c>
      <c r="K1442">
        <v>28</v>
      </c>
      <c r="L1442">
        <v>6</v>
      </c>
      <c r="M1442">
        <v>22</v>
      </c>
      <c r="N1442">
        <v>18</v>
      </c>
      <c r="O1442">
        <v>1.49</v>
      </c>
      <c r="P1442">
        <v>4.12</v>
      </c>
      <c r="Q1442">
        <v>3.33</v>
      </c>
      <c r="R1442">
        <v>4.9400000000000004</v>
      </c>
      <c r="S1442">
        <v>0</v>
      </c>
    </row>
    <row r="1443" spans="1:19" x14ac:dyDescent="0.25">
      <c r="A1443">
        <v>2130</v>
      </c>
      <c r="B1443" t="s">
        <v>15934</v>
      </c>
      <c r="C1443">
        <v>2</v>
      </c>
      <c r="D1443">
        <v>4</v>
      </c>
      <c r="E1443">
        <v>5.21</v>
      </c>
      <c r="F1443">
        <v>8</v>
      </c>
      <c r="G1443">
        <v>8</v>
      </c>
      <c r="H1443">
        <v>0</v>
      </c>
      <c r="I1443">
        <v>50</v>
      </c>
      <c r="J1443">
        <v>56</v>
      </c>
      <c r="K1443">
        <v>29</v>
      </c>
      <c r="L1443">
        <v>6</v>
      </c>
      <c r="M1443">
        <v>22</v>
      </c>
      <c r="N1443">
        <v>20</v>
      </c>
      <c r="O1443">
        <v>1.52</v>
      </c>
      <c r="P1443">
        <v>3.9</v>
      </c>
      <c r="Q1443">
        <v>3.57</v>
      </c>
      <c r="R1443">
        <v>4.9400000000000004</v>
      </c>
      <c r="S1443">
        <v>0.2</v>
      </c>
    </row>
    <row r="1444" spans="1:19" x14ac:dyDescent="0.25">
      <c r="A1444" t="s">
        <v>15932</v>
      </c>
      <c r="B1444" t="s">
        <v>15933</v>
      </c>
      <c r="C1444">
        <v>1</v>
      </c>
      <c r="D1444">
        <v>2</v>
      </c>
      <c r="E1444">
        <v>4.74</v>
      </c>
      <c r="F1444">
        <v>0</v>
      </c>
      <c r="G1444">
        <v>30</v>
      </c>
      <c r="H1444">
        <v>0</v>
      </c>
      <c r="I1444">
        <v>30</v>
      </c>
      <c r="J1444">
        <v>31</v>
      </c>
      <c r="K1444">
        <v>16</v>
      </c>
      <c r="L1444">
        <v>3</v>
      </c>
      <c r="M1444">
        <v>21</v>
      </c>
      <c r="N1444">
        <v>17</v>
      </c>
      <c r="O1444">
        <v>1.58</v>
      </c>
      <c r="P1444">
        <v>6.18</v>
      </c>
      <c r="Q1444">
        <v>4.97</v>
      </c>
      <c r="R1444">
        <v>4.9400000000000004</v>
      </c>
      <c r="S1444">
        <v>-0.2</v>
      </c>
    </row>
    <row r="1445" spans="1:19" x14ac:dyDescent="0.25">
      <c r="A1445" t="s">
        <v>15930</v>
      </c>
      <c r="B1445" t="s">
        <v>15931</v>
      </c>
      <c r="C1445">
        <v>1</v>
      </c>
      <c r="D1445">
        <v>2</v>
      </c>
      <c r="E1445">
        <v>5.1100000000000003</v>
      </c>
      <c r="F1445">
        <v>0</v>
      </c>
      <c r="G1445">
        <v>30</v>
      </c>
      <c r="H1445">
        <v>0</v>
      </c>
      <c r="I1445">
        <v>30</v>
      </c>
      <c r="J1445">
        <v>34</v>
      </c>
      <c r="K1445">
        <v>17</v>
      </c>
      <c r="L1445">
        <v>4</v>
      </c>
      <c r="M1445">
        <v>13</v>
      </c>
      <c r="N1445">
        <v>9</v>
      </c>
      <c r="O1445">
        <v>1.45</v>
      </c>
      <c r="P1445">
        <v>3.91</v>
      </c>
      <c r="Q1445">
        <v>2.81</v>
      </c>
      <c r="R1445">
        <v>4.9400000000000004</v>
      </c>
      <c r="S1445">
        <v>-0.2</v>
      </c>
    </row>
    <row r="1446" spans="1:19" x14ac:dyDescent="0.25">
      <c r="A1446" t="s">
        <v>15928</v>
      </c>
      <c r="B1446" t="s">
        <v>15929</v>
      </c>
      <c r="C1446">
        <v>2</v>
      </c>
      <c r="D1446">
        <v>3</v>
      </c>
      <c r="E1446">
        <v>5.07</v>
      </c>
      <c r="F1446">
        <v>8</v>
      </c>
      <c r="G1446">
        <v>9</v>
      </c>
      <c r="H1446">
        <v>0</v>
      </c>
      <c r="I1446">
        <v>50</v>
      </c>
      <c r="J1446">
        <v>52</v>
      </c>
      <c r="K1446">
        <v>28</v>
      </c>
      <c r="L1446">
        <v>6</v>
      </c>
      <c r="M1446">
        <v>31</v>
      </c>
      <c r="N1446">
        <v>24</v>
      </c>
      <c r="O1446">
        <v>1.54</v>
      </c>
      <c r="P1446">
        <v>5.71</v>
      </c>
      <c r="Q1446">
        <v>4.42</v>
      </c>
      <c r="R1446">
        <v>4.9400000000000004</v>
      </c>
      <c r="S1446">
        <v>0.1</v>
      </c>
    </row>
    <row r="1447" spans="1:19" x14ac:dyDescent="0.25">
      <c r="A1447" t="s">
        <v>15927</v>
      </c>
      <c r="B1447" t="s">
        <v>810</v>
      </c>
      <c r="C1447">
        <v>1</v>
      </c>
      <c r="D1447">
        <v>2</v>
      </c>
      <c r="E1447">
        <v>4.78</v>
      </c>
      <c r="F1447">
        <v>0</v>
      </c>
      <c r="G1447">
        <v>30</v>
      </c>
      <c r="H1447">
        <v>0</v>
      </c>
      <c r="I1447">
        <v>30</v>
      </c>
      <c r="J1447">
        <v>31</v>
      </c>
      <c r="K1447">
        <v>16</v>
      </c>
      <c r="L1447">
        <v>3</v>
      </c>
      <c r="M1447">
        <v>20</v>
      </c>
      <c r="N1447">
        <v>17</v>
      </c>
      <c r="O1447">
        <v>1.59</v>
      </c>
      <c r="P1447">
        <v>6.03</v>
      </c>
      <c r="Q1447">
        <v>4.97</v>
      </c>
      <c r="R1447">
        <v>4.9400000000000004</v>
      </c>
      <c r="S1447">
        <v>-0.2</v>
      </c>
    </row>
    <row r="1448" spans="1:19" x14ac:dyDescent="0.25">
      <c r="A1448" t="s">
        <v>15926</v>
      </c>
      <c r="B1448" t="s">
        <v>10113</v>
      </c>
      <c r="C1448">
        <v>3</v>
      </c>
      <c r="D1448">
        <v>3</v>
      </c>
      <c r="E1448">
        <v>5.0599999999999996</v>
      </c>
      <c r="F1448">
        <v>8</v>
      </c>
      <c r="G1448">
        <v>8</v>
      </c>
      <c r="H1448">
        <v>0</v>
      </c>
      <c r="I1448">
        <v>50</v>
      </c>
      <c r="J1448">
        <v>53</v>
      </c>
      <c r="K1448">
        <v>28</v>
      </c>
      <c r="L1448">
        <v>6</v>
      </c>
      <c r="M1448">
        <v>31</v>
      </c>
      <c r="N1448">
        <v>23</v>
      </c>
      <c r="O1448">
        <v>1.52</v>
      </c>
      <c r="P1448">
        <v>5.59</v>
      </c>
      <c r="Q1448">
        <v>4.21</v>
      </c>
      <c r="R1448">
        <v>4.9400000000000004</v>
      </c>
      <c r="S1448">
        <v>0.2</v>
      </c>
    </row>
    <row r="1449" spans="1:19" x14ac:dyDescent="0.25">
      <c r="A1449" t="s">
        <v>15924</v>
      </c>
      <c r="B1449" t="s">
        <v>15925</v>
      </c>
      <c r="C1449">
        <v>3</v>
      </c>
      <c r="D1449">
        <v>3</v>
      </c>
      <c r="E1449">
        <v>5.14</v>
      </c>
      <c r="F1449">
        <v>7</v>
      </c>
      <c r="G1449">
        <v>12</v>
      </c>
      <c r="H1449">
        <v>0</v>
      </c>
      <c r="I1449">
        <v>47</v>
      </c>
      <c r="J1449">
        <v>50</v>
      </c>
      <c r="K1449">
        <v>27</v>
      </c>
      <c r="L1449">
        <v>6</v>
      </c>
      <c r="M1449">
        <v>28</v>
      </c>
      <c r="N1449">
        <v>22</v>
      </c>
      <c r="O1449">
        <v>1.54</v>
      </c>
      <c r="P1449">
        <v>5.29</v>
      </c>
      <c r="Q1449">
        <v>4.22</v>
      </c>
      <c r="R1449">
        <v>4.95</v>
      </c>
      <c r="S1449">
        <v>-0.1</v>
      </c>
    </row>
    <row r="1450" spans="1:19" x14ac:dyDescent="0.25">
      <c r="A1450" t="s">
        <v>15922</v>
      </c>
      <c r="B1450" t="s">
        <v>15923</v>
      </c>
      <c r="C1450">
        <v>3</v>
      </c>
      <c r="D1450">
        <v>3</v>
      </c>
      <c r="E1450">
        <v>5.13</v>
      </c>
      <c r="F1450">
        <v>8</v>
      </c>
      <c r="G1450">
        <v>10</v>
      </c>
      <c r="H1450">
        <v>0</v>
      </c>
      <c r="I1450">
        <v>49</v>
      </c>
      <c r="J1450">
        <v>52</v>
      </c>
      <c r="K1450">
        <v>28</v>
      </c>
      <c r="L1450">
        <v>6</v>
      </c>
      <c r="M1450">
        <v>28</v>
      </c>
      <c r="N1450">
        <v>22</v>
      </c>
      <c r="O1450">
        <v>1.54</v>
      </c>
      <c r="P1450">
        <v>5.09</v>
      </c>
      <c r="Q1450">
        <v>4.1500000000000004</v>
      </c>
      <c r="R1450">
        <v>4.95</v>
      </c>
      <c r="S1450">
        <v>0</v>
      </c>
    </row>
    <row r="1451" spans="1:19" x14ac:dyDescent="0.25">
      <c r="A1451" t="s">
        <v>15920</v>
      </c>
      <c r="B1451" t="s">
        <v>15921</v>
      </c>
      <c r="C1451">
        <v>1</v>
      </c>
      <c r="D1451">
        <v>2</v>
      </c>
      <c r="E1451">
        <v>4.7300000000000004</v>
      </c>
      <c r="F1451">
        <v>0</v>
      </c>
      <c r="G1451">
        <v>30</v>
      </c>
      <c r="H1451">
        <v>0</v>
      </c>
      <c r="I1451">
        <v>30</v>
      </c>
      <c r="J1451">
        <v>31</v>
      </c>
      <c r="K1451">
        <v>16</v>
      </c>
      <c r="L1451">
        <v>4</v>
      </c>
      <c r="M1451">
        <v>20</v>
      </c>
      <c r="N1451">
        <v>16</v>
      </c>
      <c r="O1451">
        <v>1.56</v>
      </c>
      <c r="P1451">
        <v>6.09</v>
      </c>
      <c r="Q1451">
        <v>4.78</v>
      </c>
      <c r="R1451">
        <v>4.95</v>
      </c>
      <c r="S1451">
        <v>-0.2</v>
      </c>
    </row>
    <row r="1452" spans="1:19" x14ac:dyDescent="0.25">
      <c r="A1452" t="s">
        <v>15918</v>
      </c>
      <c r="B1452" t="s">
        <v>15919</v>
      </c>
      <c r="C1452">
        <v>3</v>
      </c>
      <c r="D1452">
        <v>3</v>
      </c>
      <c r="E1452">
        <v>5.12</v>
      </c>
      <c r="F1452">
        <v>8</v>
      </c>
      <c r="G1452">
        <v>8</v>
      </c>
      <c r="H1452">
        <v>0</v>
      </c>
      <c r="I1452">
        <v>50</v>
      </c>
      <c r="J1452">
        <v>55</v>
      </c>
      <c r="K1452">
        <v>28</v>
      </c>
      <c r="L1452">
        <v>7</v>
      </c>
      <c r="M1452">
        <v>25</v>
      </c>
      <c r="N1452">
        <v>19</v>
      </c>
      <c r="O1452">
        <v>1.48</v>
      </c>
      <c r="P1452">
        <v>4.5199999999999996</v>
      </c>
      <c r="Q1452">
        <v>3.34</v>
      </c>
      <c r="R1452">
        <v>4.95</v>
      </c>
      <c r="S1452">
        <v>0.2</v>
      </c>
    </row>
    <row r="1453" spans="1:19" x14ac:dyDescent="0.25">
      <c r="A1453" t="s">
        <v>15916</v>
      </c>
      <c r="B1453" t="s">
        <v>15917</v>
      </c>
      <c r="C1453">
        <v>3</v>
      </c>
      <c r="D1453">
        <v>3</v>
      </c>
      <c r="E1453">
        <v>5.0999999999999996</v>
      </c>
      <c r="F1453">
        <v>7</v>
      </c>
      <c r="G1453">
        <v>12</v>
      </c>
      <c r="H1453">
        <v>0</v>
      </c>
      <c r="I1453">
        <v>47</v>
      </c>
      <c r="J1453">
        <v>50</v>
      </c>
      <c r="K1453">
        <v>26</v>
      </c>
      <c r="L1453">
        <v>6</v>
      </c>
      <c r="M1453">
        <v>27</v>
      </c>
      <c r="N1453">
        <v>20</v>
      </c>
      <c r="O1453">
        <v>1.5</v>
      </c>
      <c r="P1453">
        <v>5.26</v>
      </c>
      <c r="Q1453">
        <v>3.82</v>
      </c>
      <c r="R1453">
        <v>4.95</v>
      </c>
      <c r="S1453">
        <v>-0.1</v>
      </c>
    </row>
    <row r="1454" spans="1:19" x14ac:dyDescent="0.25">
      <c r="A1454" t="s">
        <v>15914</v>
      </c>
      <c r="B1454" t="s">
        <v>15915</v>
      </c>
      <c r="C1454">
        <v>3</v>
      </c>
      <c r="D1454">
        <v>3</v>
      </c>
      <c r="E1454">
        <v>5.0599999999999996</v>
      </c>
      <c r="F1454">
        <v>8</v>
      </c>
      <c r="G1454">
        <v>8</v>
      </c>
      <c r="H1454">
        <v>0</v>
      </c>
      <c r="I1454">
        <v>50</v>
      </c>
      <c r="J1454">
        <v>53</v>
      </c>
      <c r="K1454">
        <v>28</v>
      </c>
      <c r="L1454">
        <v>6</v>
      </c>
      <c r="M1454">
        <v>29</v>
      </c>
      <c r="N1454">
        <v>23</v>
      </c>
      <c r="O1454">
        <v>1.52</v>
      </c>
      <c r="P1454">
        <v>5.28</v>
      </c>
      <c r="Q1454">
        <v>4.18</v>
      </c>
      <c r="R1454">
        <v>4.95</v>
      </c>
      <c r="S1454">
        <v>0.2</v>
      </c>
    </row>
    <row r="1455" spans="1:19" x14ac:dyDescent="0.25">
      <c r="A1455" t="s">
        <v>15912</v>
      </c>
      <c r="B1455" t="s">
        <v>15913</v>
      </c>
      <c r="C1455">
        <v>1</v>
      </c>
      <c r="D1455">
        <v>2</v>
      </c>
      <c r="E1455">
        <v>4.8</v>
      </c>
      <c r="F1455">
        <v>0</v>
      </c>
      <c r="G1455">
        <v>30</v>
      </c>
      <c r="H1455">
        <v>0</v>
      </c>
      <c r="I1455">
        <v>30</v>
      </c>
      <c r="J1455">
        <v>32</v>
      </c>
      <c r="K1455">
        <v>16</v>
      </c>
      <c r="L1455">
        <v>3</v>
      </c>
      <c r="M1455">
        <v>17</v>
      </c>
      <c r="N1455">
        <v>14</v>
      </c>
      <c r="O1455">
        <v>1.55</v>
      </c>
      <c r="P1455">
        <v>5.04</v>
      </c>
      <c r="Q1455">
        <v>4.33</v>
      </c>
      <c r="R1455">
        <v>4.95</v>
      </c>
      <c r="S1455">
        <v>-0.2</v>
      </c>
    </row>
    <row r="1456" spans="1:19" x14ac:dyDescent="0.25">
      <c r="A1456" t="s">
        <v>15910</v>
      </c>
      <c r="B1456" t="s">
        <v>15911</v>
      </c>
      <c r="C1456">
        <v>1</v>
      </c>
      <c r="D1456">
        <v>2</v>
      </c>
      <c r="E1456">
        <v>4.78</v>
      </c>
      <c r="F1456">
        <v>0</v>
      </c>
      <c r="G1456">
        <v>30</v>
      </c>
      <c r="H1456">
        <v>0</v>
      </c>
      <c r="I1456">
        <v>30</v>
      </c>
      <c r="J1456">
        <v>32</v>
      </c>
      <c r="K1456">
        <v>16</v>
      </c>
      <c r="L1456">
        <v>4</v>
      </c>
      <c r="M1456">
        <v>17</v>
      </c>
      <c r="N1456">
        <v>13</v>
      </c>
      <c r="O1456">
        <v>1.51</v>
      </c>
      <c r="P1456">
        <v>5.13</v>
      </c>
      <c r="Q1456">
        <v>3.93</v>
      </c>
      <c r="R1456">
        <v>4.95</v>
      </c>
      <c r="S1456">
        <v>-0.2</v>
      </c>
    </row>
    <row r="1457" spans="1:19" x14ac:dyDescent="0.25">
      <c r="A1457" t="s">
        <v>15908</v>
      </c>
      <c r="B1457" t="s">
        <v>15909</v>
      </c>
      <c r="C1457">
        <v>1</v>
      </c>
      <c r="D1457">
        <v>2</v>
      </c>
      <c r="E1457">
        <v>5.09</v>
      </c>
      <c r="F1457">
        <v>0</v>
      </c>
      <c r="G1457">
        <v>30</v>
      </c>
      <c r="H1457">
        <v>0</v>
      </c>
      <c r="I1457">
        <v>30</v>
      </c>
      <c r="J1457">
        <v>33</v>
      </c>
      <c r="K1457">
        <v>17</v>
      </c>
      <c r="L1457">
        <v>4</v>
      </c>
      <c r="M1457">
        <v>17</v>
      </c>
      <c r="N1457">
        <v>12</v>
      </c>
      <c r="O1457">
        <v>1.49</v>
      </c>
      <c r="P1457">
        <v>4.9800000000000004</v>
      </c>
      <c r="Q1457">
        <v>3.65</v>
      </c>
      <c r="R1457">
        <v>4.95</v>
      </c>
      <c r="S1457">
        <v>-0.2</v>
      </c>
    </row>
    <row r="1458" spans="1:19" x14ac:dyDescent="0.25">
      <c r="A1458" t="s">
        <v>15906</v>
      </c>
      <c r="B1458" t="s">
        <v>15907</v>
      </c>
      <c r="C1458">
        <v>3</v>
      </c>
      <c r="D1458">
        <v>3</v>
      </c>
      <c r="E1458">
        <v>5.2</v>
      </c>
      <c r="F1458">
        <v>8</v>
      </c>
      <c r="G1458">
        <v>9</v>
      </c>
      <c r="H1458">
        <v>0</v>
      </c>
      <c r="I1458">
        <v>50</v>
      </c>
      <c r="J1458">
        <v>58</v>
      </c>
      <c r="K1458">
        <v>29</v>
      </c>
      <c r="L1458">
        <v>6</v>
      </c>
      <c r="M1458">
        <v>18</v>
      </c>
      <c r="N1458">
        <v>15</v>
      </c>
      <c r="O1458">
        <v>1.47</v>
      </c>
      <c r="P1458">
        <v>3.22</v>
      </c>
      <c r="Q1458">
        <v>2.71</v>
      </c>
      <c r="R1458">
        <v>4.95</v>
      </c>
      <c r="S1458">
        <v>0.1</v>
      </c>
    </row>
    <row r="1459" spans="1:19" x14ac:dyDescent="0.25">
      <c r="A1459">
        <v>1667</v>
      </c>
      <c r="B1459" t="s">
        <v>2226</v>
      </c>
      <c r="C1459">
        <v>3</v>
      </c>
      <c r="D1459">
        <v>3</v>
      </c>
      <c r="E1459">
        <v>5.13</v>
      </c>
      <c r="F1459">
        <v>8</v>
      </c>
      <c r="G1459">
        <v>8</v>
      </c>
      <c r="H1459">
        <v>0</v>
      </c>
      <c r="I1459">
        <v>50</v>
      </c>
      <c r="J1459">
        <v>56</v>
      </c>
      <c r="K1459">
        <v>28</v>
      </c>
      <c r="L1459">
        <v>7</v>
      </c>
      <c r="M1459">
        <v>24</v>
      </c>
      <c r="N1459">
        <v>17</v>
      </c>
      <c r="O1459">
        <v>1.47</v>
      </c>
      <c r="P1459">
        <v>4.25</v>
      </c>
      <c r="Q1459">
        <v>3.09</v>
      </c>
      <c r="R1459">
        <v>4.95</v>
      </c>
      <c r="S1459">
        <v>0.1</v>
      </c>
    </row>
    <row r="1460" spans="1:19" x14ac:dyDescent="0.25">
      <c r="A1460" t="s">
        <v>15904</v>
      </c>
      <c r="B1460" t="s">
        <v>15905</v>
      </c>
      <c r="C1460">
        <v>3</v>
      </c>
      <c r="D1460">
        <v>3</v>
      </c>
      <c r="E1460">
        <v>5.22</v>
      </c>
      <c r="F1460">
        <v>7</v>
      </c>
      <c r="G1460">
        <v>13</v>
      </c>
      <c r="H1460">
        <v>0</v>
      </c>
      <c r="I1460">
        <v>46</v>
      </c>
      <c r="J1460">
        <v>51</v>
      </c>
      <c r="K1460">
        <v>27</v>
      </c>
      <c r="L1460">
        <v>6</v>
      </c>
      <c r="M1460">
        <v>25</v>
      </c>
      <c r="N1460">
        <v>19</v>
      </c>
      <c r="O1460">
        <v>1.53</v>
      </c>
      <c r="P1460">
        <v>4.92</v>
      </c>
      <c r="Q1460">
        <v>3.66</v>
      </c>
      <c r="R1460">
        <v>4.95</v>
      </c>
      <c r="S1460">
        <v>-0.1</v>
      </c>
    </row>
    <row r="1461" spans="1:19" x14ac:dyDescent="0.25">
      <c r="A1461" t="s">
        <v>15902</v>
      </c>
      <c r="B1461" t="s">
        <v>15903</v>
      </c>
      <c r="C1461">
        <v>2</v>
      </c>
      <c r="D1461">
        <v>3</v>
      </c>
      <c r="E1461">
        <v>5.21</v>
      </c>
      <c r="F1461">
        <v>5</v>
      </c>
      <c r="G1461">
        <v>17</v>
      </c>
      <c r="H1461">
        <v>0</v>
      </c>
      <c r="I1461">
        <v>42</v>
      </c>
      <c r="J1461">
        <v>46</v>
      </c>
      <c r="K1461">
        <v>24</v>
      </c>
      <c r="L1461">
        <v>5</v>
      </c>
      <c r="M1461">
        <v>19</v>
      </c>
      <c r="N1461">
        <v>17</v>
      </c>
      <c r="O1461">
        <v>1.53</v>
      </c>
      <c r="P1461">
        <v>4.17</v>
      </c>
      <c r="Q1461">
        <v>3.73</v>
      </c>
      <c r="R1461">
        <v>4.95</v>
      </c>
      <c r="S1461">
        <v>-0.2</v>
      </c>
    </row>
    <row r="1462" spans="1:19" x14ac:dyDescent="0.25">
      <c r="A1462" t="s">
        <v>1811</v>
      </c>
      <c r="B1462" t="s">
        <v>1812</v>
      </c>
      <c r="C1462">
        <v>3</v>
      </c>
      <c r="D1462">
        <v>3</v>
      </c>
      <c r="E1462">
        <v>5.0599999999999996</v>
      </c>
      <c r="F1462">
        <v>8</v>
      </c>
      <c r="G1462">
        <v>8</v>
      </c>
      <c r="H1462">
        <v>0</v>
      </c>
      <c r="I1462">
        <v>50</v>
      </c>
      <c r="J1462">
        <v>55</v>
      </c>
      <c r="K1462">
        <v>28</v>
      </c>
      <c r="L1462">
        <v>7</v>
      </c>
      <c r="M1462">
        <v>27</v>
      </c>
      <c r="N1462">
        <v>18</v>
      </c>
      <c r="O1462">
        <v>1.46</v>
      </c>
      <c r="P1462">
        <v>4.93</v>
      </c>
      <c r="Q1462">
        <v>3.21</v>
      </c>
      <c r="R1462">
        <v>4.95</v>
      </c>
      <c r="S1462">
        <v>0.1</v>
      </c>
    </row>
    <row r="1463" spans="1:19" x14ac:dyDescent="0.25">
      <c r="A1463" t="s">
        <v>15900</v>
      </c>
      <c r="B1463" t="s">
        <v>15901</v>
      </c>
      <c r="C1463">
        <v>1</v>
      </c>
      <c r="D1463">
        <v>2</v>
      </c>
      <c r="E1463">
        <v>5.19</v>
      </c>
      <c r="F1463">
        <v>0</v>
      </c>
      <c r="G1463">
        <v>30</v>
      </c>
      <c r="H1463">
        <v>0</v>
      </c>
      <c r="I1463">
        <v>30</v>
      </c>
      <c r="J1463">
        <v>34</v>
      </c>
      <c r="K1463">
        <v>17</v>
      </c>
      <c r="L1463">
        <v>3</v>
      </c>
      <c r="M1463">
        <v>11</v>
      </c>
      <c r="N1463">
        <v>11</v>
      </c>
      <c r="O1463">
        <v>1.49</v>
      </c>
      <c r="P1463">
        <v>3.25</v>
      </c>
      <c r="Q1463">
        <v>3.17</v>
      </c>
      <c r="R1463">
        <v>4.95</v>
      </c>
      <c r="S1463">
        <v>-0.2</v>
      </c>
    </row>
    <row r="1464" spans="1:19" x14ac:dyDescent="0.25">
      <c r="A1464" t="s">
        <v>1619</v>
      </c>
      <c r="B1464" t="s">
        <v>1620</v>
      </c>
      <c r="C1464">
        <v>2</v>
      </c>
      <c r="D1464">
        <v>3</v>
      </c>
      <c r="E1464">
        <v>5.15</v>
      </c>
      <c r="F1464">
        <v>6</v>
      </c>
      <c r="G1464">
        <v>15</v>
      </c>
      <c r="H1464">
        <v>0</v>
      </c>
      <c r="I1464">
        <v>44</v>
      </c>
      <c r="J1464">
        <v>47</v>
      </c>
      <c r="K1464">
        <v>25</v>
      </c>
      <c r="L1464">
        <v>5</v>
      </c>
      <c r="M1464">
        <v>26</v>
      </c>
      <c r="N1464">
        <v>21</v>
      </c>
      <c r="O1464">
        <v>1.55</v>
      </c>
      <c r="P1464">
        <v>5.34</v>
      </c>
      <c r="Q1464">
        <v>4.3499999999999996</v>
      </c>
      <c r="R1464">
        <v>4.95</v>
      </c>
      <c r="S1464">
        <v>-0.1</v>
      </c>
    </row>
    <row r="1465" spans="1:19" x14ac:dyDescent="0.25">
      <c r="A1465">
        <v>120</v>
      </c>
      <c r="B1465" t="s">
        <v>2085</v>
      </c>
      <c r="C1465">
        <v>1</v>
      </c>
      <c r="D1465">
        <v>2</v>
      </c>
      <c r="E1465">
        <v>4.5999999999999996</v>
      </c>
      <c r="F1465">
        <v>0</v>
      </c>
      <c r="G1465">
        <v>30</v>
      </c>
      <c r="H1465">
        <v>0</v>
      </c>
      <c r="I1465">
        <v>30</v>
      </c>
      <c r="J1465">
        <v>32</v>
      </c>
      <c r="K1465">
        <v>15</v>
      </c>
      <c r="L1465">
        <v>4</v>
      </c>
      <c r="M1465">
        <v>18</v>
      </c>
      <c r="N1465">
        <v>12</v>
      </c>
      <c r="O1465">
        <v>1.47</v>
      </c>
      <c r="P1465">
        <v>5.46</v>
      </c>
      <c r="Q1465">
        <v>3.6</v>
      </c>
      <c r="R1465">
        <v>4.95</v>
      </c>
      <c r="S1465">
        <v>-0.2</v>
      </c>
    </row>
    <row r="1466" spans="1:19" x14ac:dyDescent="0.25">
      <c r="A1466" t="s">
        <v>15898</v>
      </c>
      <c r="B1466" t="s">
        <v>15899</v>
      </c>
      <c r="C1466">
        <v>3</v>
      </c>
      <c r="D1466">
        <v>3</v>
      </c>
      <c r="E1466">
        <v>5.08</v>
      </c>
      <c r="F1466">
        <v>8</v>
      </c>
      <c r="G1466">
        <v>8</v>
      </c>
      <c r="H1466">
        <v>0</v>
      </c>
      <c r="I1466">
        <v>50</v>
      </c>
      <c r="J1466">
        <v>54</v>
      </c>
      <c r="K1466">
        <v>28</v>
      </c>
      <c r="L1466">
        <v>6</v>
      </c>
      <c r="M1466">
        <v>28</v>
      </c>
      <c r="N1466">
        <v>21</v>
      </c>
      <c r="O1466">
        <v>1.5</v>
      </c>
      <c r="P1466">
        <v>5.03</v>
      </c>
      <c r="Q1466">
        <v>3.73</v>
      </c>
      <c r="R1466">
        <v>4.95</v>
      </c>
      <c r="S1466">
        <v>0.1</v>
      </c>
    </row>
    <row r="1467" spans="1:19" x14ac:dyDescent="0.25">
      <c r="A1467" t="s">
        <v>15896</v>
      </c>
      <c r="B1467" t="s">
        <v>15897</v>
      </c>
      <c r="C1467">
        <v>1</v>
      </c>
      <c r="D1467">
        <v>2</v>
      </c>
      <c r="E1467">
        <v>4.87</v>
      </c>
      <c r="F1467">
        <v>0</v>
      </c>
      <c r="G1467">
        <v>30</v>
      </c>
      <c r="H1467">
        <v>0</v>
      </c>
      <c r="I1467">
        <v>30</v>
      </c>
      <c r="J1467">
        <v>32</v>
      </c>
      <c r="K1467">
        <v>16</v>
      </c>
      <c r="L1467">
        <v>3</v>
      </c>
      <c r="M1467">
        <v>16</v>
      </c>
      <c r="N1467">
        <v>14</v>
      </c>
      <c r="O1467">
        <v>1.56</v>
      </c>
      <c r="P1467">
        <v>4.71</v>
      </c>
      <c r="Q1467">
        <v>4.32</v>
      </c>
      <c r="R1467">
        <v>4.96</v>
      </c>
      <c r="S1467">
        <v>-0.2</v>
      </c>
    </row>
    <row r="1468" spans="1:19" x14ac:dyDescent="0.25">
      <c r="A1468" t="s">
        <v>15894</v>
      </c>
      <c r="B1468" t="s">
        <v>15895</v>
      </c>
      <c r="C1468">
        <v>3</v>
      </c>
      <c r="D1468">
        <v>3</v>
      </c>
      <c r="E1468">
        <v>5.17</v>
      </c>
      <c r="F1468">
        <v>8</v>
      </c>
      <c r="G1468">
        <v>9</v>
      </c>
      <c r="H1468">
        <v>0</v>
      </c>
      <c r="I1468">
        <v>50</v>
      </c>
      <c r="J1468">
        <v>56</v>
      </c>
      <c r="K1468">
        <v>29</v>
      </c>
      <c r="L1468">
        <v>6</v>
      </c>
      <c r="M1468">
        <v>23</v>
      </c>
      <c r="N1468">
        <v>19</v>
      </c>
      <c r="O1468">
        <v>1.51</v>
      </c>
      <c r="P1468">
        <v>4.1100000000000003</v>
      </c>
      <c r="Q1468">
        <v>3.5</v>
      </c>
      <c r="R1468">
        <v>4.96</v>
      </c>
      <c r="S1468">
        <v>0.1</v>
      </c>
    </row>
    <row r="1469" spans="1:19" x14ac:dyDescent="0.25">
      <c r="A1469">
        <v>5538</v>
      </c>
      <c r="B1469" t="s">
        <v>15893</v>
      </c>
      <c r="C1469">
        <v>1</v>
      </c>
      <c r="D1469">
        <v>2</v>
      </c>
      <c r="E1469">
        <v>4.7300000000000004</v>
      </c>
      <c r="F1469">
        <v>0</v>
      </c>
      <c r="G1469">
        <v>30</v>
      </c>
      <c r="H1469">
        <v>0</v>
      </c>
      <c r="I1469">
        <v>30</v>
      </c>
      <c r="J1469">
        <v>30</v>
      </c>
      <c r="K1469">
        <v>16</v>
      </c>
      <c r="L1469">
        <v>3</v>
      </c>
      <c r="M1469">
        <v>20</v>
      </c>
      <c r="N1469">
        <v>16</v>
      </c>
      <c r="O1469">
        <v>1.57</v>
      </c>
      <c r="P1469">
        <v>6.02</v>
      </c>
      <c r="Q1469">
        <v>4.95</v>
      </c>
      <c r="R1469">
        <v>4.96</v>
      </c>
      <c r="S1469">
        <v>-0.2</v>
      </c>
    </row>
    <row r="1470" spans="1:19" x14ac:dyDescent="0.25">
      <c r="A1470" t="s">
        <v>15891</v>
      </c>
      <c r="B1470" t="s">
        <v>15892</v>
      </c>
      <c r="C1470">
        <v>3</v>
      </c>
      <c r="D1470">
        <v>3</v>
      </c>
      <c r="E1470">
        <v>5.15</v>
      </c>
      <c r="F1470">
        <v>8</v>
      </c>
      <c r="G1470">
        <v>8</v>
      </c>
      <c r="H1470">
        <v>0</v>
      </c>
      <c r="I1470">
        <v>50</v>
      </c>
      <c r="J1470">
        <v>55</v>
      </c>
      <c r="K1470">
        <v>29</v>
      </c>
      <c r="L1470">
        <v>6</v>
      </c>
      <c r="M1470">
        <v>28</v>
      </c>
      <c r="N1470">
        <v>21</v>
      </c>
      <c r="O1470">
        <v>1.51</v>
      </c>
      <c r="P1470">
        <v>5.0199999999999996</v>
      </c>
      <c r="Q1470">
        <v>3.72</v>
      </c>
      <c r="R1470">
        <v>4.96</v>
      </c>
      <c r="S1470">
        <v>0.1</v>
      </c>
    </row>
    <row r="1471" spans="1:19" x14ac:dyDescent="0.25">
      <c r="A1471" t="s">
        <v>15889</v>
      </c>
      <c r="B1471" t="s">
        <v>15890</v>
      </c>
      <c r="C1471">
        <v>3</v>
      </c>
      <c r="D1471">
        <v>3</v>
      </c>
      <c r="E1471">
        <v>5.2</v>
      </c>
      <c r="F1471">
        <v>8</v>
      </c>
      <c r="G1471">
        <v>8</v>
      </c>
      <c r="H1471">
        <v>0</v>
      </c>
      <c r="I1471">
        <v>50</v>
      </c>
      <c r="J1471">
        <v>57</v>
      </c>
      <c r="K1471">
        <v>29</v>
      </c>
      <c r="L1471">
        <v>7</v>
      </c>
      <c r="M1471">
        <v>25</v>
      </c>
      <c r="N1471">
        <v>17</v>
      </c>
      <c r="O1471">
        <v>1.49</v>
      </c>
      <c r="P1471">
        <v>4.4400000000000004</v>
      </c>
      <c r="Q1471">
        <v>3.12</v>
      </c>
      <c r="R1471">
        <v>4.96</v>
      </c>
      <c r="S1471">
        <v>0.1</v>
      </c>
    </row>
    <row r="1472" spans="1:19" x14ac:dyDescent="0.25">
      <c r="A1472" t="s">
        <v>15887</v>
      </c>
      <c r="B1472" t="s">
        <v>15888</v>
      </c>
      <c r="C1472">
        <v>3</v>
      </c>
      <c r="D1472">
        <v>3</v>
      </c>
      <c r="E1472">
        <v>5.2</v>
      </c>
      <c r="F1472">
        <v>8</v>
      </c>
      <c r="G1472">
        <v>9</v>
      </c>
      <c r="H1472">
        <v>0</v>
      </c>
      <c r="I1472">
        <v>49</v>
      </c>
      <c r="J1472">
        <v>52</v>
      </c>
      <c r="K1472">
        <v>28</v>
      </c>
      <c r="L1472">
        <v>6</v>
      </c>
      <c r="M1472">
        <v>30</v>
      </c>
      <c r="N1472">
        <v>25</v>
      </c>
      <c r="O1472">
        <v>1.58</v>
      </c>
      <c r="P1472">
        <v>5.56</v>
      </c>
      <c r="Q1472">
        <v>4.67</v>
      </c>
      <c r="R1472">
        <v>4.96</v>
      </c>
      <c r="S1472">
        <v>0.1</v>
      </c>
    </row>
    <row r="1473" spans="1:19" x14ac:dyDescent="0.25">
      <c r="A1473" t="s">
        <v>15885</v>
      </c>
      <c r="B1473" t="s">
        <v>15886</v>
      </c>
      <c r="C1473">
        <v>1</v>
      </c>
      <c r="D1473">
        <v>2</v>
      </c>
      <c r="E1473">
        <v>4.78</v>
      </c>
      <c r="F1473">
        <v>0</v>
      </c>
      <c r="G1473">
        <v>30</v>
      </c>
      <c r="H1473">
        <v>0</v>
      </c>
      <c r="I1473">
        <v>30</v>
      </c>
      <c r="J1473">
        <v>30</v>
      </c>
      <c r="K1473">
        <v>16</v>
      </c>
      <c r="L1473">
        <v>4</v>
      </c>
      <c r="M1473">
        <v>22</v>
      </c>
      <c r="N1473">
        <v>17</v>
      </c>
      <c r="O1473">
        <v>1.57</v>
      </c>
      <c r="P1473">
        <v>6.55</v>
      </c>
      <c r="Q1473">
        <v>5.0199999999999996</v>
      </c>
      <c r="R1473">
        <v>4.96</v>
      </c>
      <c r="S1473">
        <v>-0.2</v>
      </c>
    </row>
    <row r="1474" spans="1:19" x14ac:dyDescent="0.25">
      <c r="A1474">
        <v>2060</v>
      </c>
      <c r="B1474" t="s">
        <v>15884</v>
      </c>
      <c r="C1474">
        <v>1</v>
      </c>
      <c r="D1474">
        <v>2</v>
      </c>
      <c r="E1474">
        <v>4.5999999999999996</v>
      </c>
      <c r="F1474">
        <v>0</v>
      </c>
      <c r="G1474">
        <v>30</v>
      </c>
      <c r="H1474">
        <v>0</v>
      </c>
      <c r="I1474">
        <v>30</v>
      </c>
      <c r="J1474">
        <v>32</v>
      </c>
      <c r="K1474">
        <v>15</v>
      </c>
      <c r="L1474">
        <v>4</v>
      </c>
      <c r="M1474">
        <v>18</v>
      </c>
      <c r="N1474">
        <v>12</v>
      </c>
      <c r="O1474">
        <v>1.46</v>
      </c>
      <c r="P1474">
        <v>5.41</v>
      </c>
      <c r="Q1474">
        <v>3.61</v>
      </c>
      <c r="R1474">
        <v>4.96</v>
      </c>
      <c r="S1474">
        <v>-0.2</v>
      </c>
    </row>
    <row r="1475" spans="1:19" x14ac:dyDescent="0.25">
      <c r="A1475" t="s">
        <v>15882</v>
      </c>
      <c r="B1475" t="s">
        <v>15883</v>
      </c>
      <c r="C1475">
        <v>3</v>
      </c>
      <c r="D1475">
        <v>3</v>
      </c>
      <c r="E1475">
        <v>5.1100000000000003</v>
      </c>
      <c r="F1475">
        <v>8</v>
      </c>
      <c r="G1475">
        <v>8</v>
      </c>
      <c r="H1475">
        <v>0</v>
      </c>
      <c r="I1475">
        <v>50</v>
      </c>
      <c r="J1475">
        <v>54</v>
      </c>
      <c r="K1475">
        <v>28</v>
      </c>
      <c r="L1475">
        <v>6</v>
      </c>
      <c r="M1475">
        <v>28</v>
      </c>
      <c r="N1475">
        <v>21</v>
      </c>
      <c r="O1475">
        <v>1.51</v>
      </c>
      <c r="P1475">
        <v>5.08</v>
      </c>
      <c r="Q1475">
        <v>3.83</v>
      </c>
      <c r="R1475">
        <v>4.96</v>
      </c>
      <c r="S1475">
        <v>0.1</v>
      </c>
    </row>
    <row r="1476" spans="1:19" x14ac:dyDescent="0.25">
      <c r="A1476" t="s">
        <v>1626</v>
      </c>
      <c r="B1476" t="s">
        <v>1627</v>
      </c>
      <c r="C1476">
        <v>3</v>
      </c>
      <c r="D1476">
        <v>3</v>
      </c>
      <c r="E1476">
        <v>5.0199999999999996</v>
      </c>
      <c r="F1476">
        <v>8</v>
      </c>
      <c r="G1476">
        <v>8</v>
      </c>
      <c r="H1476">
        <v>0</v>
      </c>
      <c r="I1476">
        <v>50</v>
      </c>
      <c r="J1476">
        <v>52</v>
      </c>
      <c r="K1476">
        <v>28</v>
      </c>
      <c r="L1476">
        <v>6</v>
      </c>
      <c r="M1476">
        <v>32</v>
      </c>
      <c r="N1476">
        <v>24</v>
      </c>
      <c r="O1476">
        <v>1.52</v>
      </c>
      <c r="P1476">
        <v>5.76</v>
      </c>
      <c r="Q1476">
        <v>4.2699999999999996</v>
      </c>
      <c r="R1476">
        <v>4.96</v>
      </c>
      <c r="S1476">
        <v>0.1</v>
      </c>
    </row>
    <row r="1477" spans="1:19" x14ac:dyDescent="0.25">
      <c r="A1477" t="s">
        <v>15880</v>
      </c>
      <c r="B1477" t="s">
        <v>15881</v>
      </c>
      <c r="C1477">
        <v>3</v>
      </c>
      <c r="D1477">
        <v>3</v>
      </c>
      <c r="E1477">
        <v>5.19</v>
      </c>
      <c r="F1477">
        <v>8</v>
      </c>
      <c r="G1477">
        <v>9</v>
      </c>
      <c r="H1477">
        <v>0</v>
      </c>
      <c r="I1477">
        <v>50</v>
      </c>
      <c r="J1477">
        <v>54</v>
      </c>
      <c r="K1477">
        <v>29</v>
      </c>
      <c r="L1477">
        <v>6</v>
      </c>
      <c r="M1477">
        <v>27</v>
      </c>
      <c r="N1477">
        <v>22</v>
      </c>
      <c r="O1477">
        <v>1.54</v>
      </c>
      <c r="P1477">
        <v>4.9400000000000004</v>
      </c>
      <c r="Q1477">
        <v>4.03</v>
      </c>
      <c r="R1477">
        <v>4.96</v>
      </c>
      <c r="S1477">
        <v>0.1</v>
      </c>
    </row>
    <row r="1478" spans="1:19" x14ac:dyDescent="0.25">
      <c r="A1478">
        <v>9832</v>
      </c>
      <c r="B1478" t="s">
        <v>1625</v>
      </c>
      <c r="C1478">
        <v>1</v>
      </c>
      <c r="D1478">
        <v>2</v>
      </c>
      <c r="E1478">
        <v>4.7699999999999996</v>
      </c>
      <c r="F1478">
        <v>0</v>
      </c>
      <c r="G1478">
        <v>30</v>
      </c>
      <c r="H1478">
        <v>0</v>
      </c>
      <c r="I1478">
        <v>30</v>
      </c>
      <c r="J1478">
        <v>29</v>
      </c>
      <c r="K1478">
        <v>16</v>
      </c>
      <c r="L1478">
        <v>4</v>
      </c>
      <c r="M1478">
        <v>24</v>
      </c>
      <c r="N1478">
        <v>19</v>
      </c>
      <c r="O1478">
        <v>1.6</v>
      </c>
      <c r="P1478">
        <v>7.27</v>
      </c>
      <c r="Q1478">
        <v>5.6</v>
      </c>
      <c r="R1478">
        <v>4.96</v>
      </c>
      <c r="S1478">
        <v>-0.2</v>
      </c>
    </row>
    <row r="1479" spans="1:19" x14ac:dyDescent="0.25">
      <c r="A1479" t="s">
        <v>15878</v>
      </c>
      <c r="B1479" t="s">
        <v>15879</v>
      </c>
      <c r="C1479">
        <v>2</v>
      </c>
      <c r="D1479">
        <v>3</v>
      </c>
      <c r="E1479">
        <v>5.13</v>
      </c>
      <c r="F1479">
        <v>2</v>
      </c>
      <c r="G1479">
        <v>24</v>
      </c>
      <c r="H1479">
        <v>0</v>
      </c>
      <c r="I1479">
        <v>36</v>
      </c>
      <c r="J1479">
        <v>41</v>
      </c>
      <c r="K1479">
        <v>20</v>
      </c>
      <c r="L1479">
        <v>4</v>
      </c>
      <c r="M1479">
        <v>15</v>
      </c>
      <c r="N1479">
        <v>13</v>
      </c>
      <c r="O1479">
        <v>1.5</v>
      </c>
      <c r="P1479">
        <v>3.76</v>
      </c>
      <c r="Q1479">
        <v>3.28</v>
      </c>
      <c r="R1479">
        <v>4.96</v>
      </c>
      <c r="S1479">
        <v>-0.2</v>
      </c>
    </row>
    <row r="1480" spans="1:19" x14ac:dyDescent="0.25">
      <c r="A1480" t="s">
        <v>15876</v>
      </c>
      <c r="B1480" t="s">
        <v>15877</v>
      </c>
      <c r="C1480">
        <v>3</v>
      </c>
      <c r="D1480">
        <v>3</v>
      </c>
      <c r="E1480">
        <v>5.1100000000000003</v>
      </c>
      <c r="F1480">
        <v>8</v>
      </c>
      <c r="G1480">
        <v>8</v>
      </c>
      <c r="H1480">
        <v>0</v>
      </c>
      <c r="I1480">
        <v>50</v>
      </c>
      <c r="J1480">
        <v>55</v>
      </c>
      <c r="K1480">
        <v>28</v>
      </c>
      <c r="L1480">
        <v>7</v>
      </c>
      <c r="M1480">
        <v>27</v>
      </c>
      <c r="N1480">
        <v>20</v>
      </c>
      <c r="O1480">
        <v>1.49</v>
      </c>
      <c r="P1480">
        <v>4.8499999999999996</v>
      </c>
      <c r="Q1480">
        <v>3.56</v>
      </c>
      <c r="R1480">
        <v>4.96</v>
      </c>
      <c r="S1480">
        <v>0.1</v>
      </c>
    </row>
    <row r="1481" spans="1:19" x14ac:dyDescent="0.25">
      <c r="A1481" t="s">
        <v>15874</v>
      </c>
      <c r="B1481" t="s">
        <v>15875</v>
      </c>
      <c r="C1481">
        <v>1</v>
      </c>
      <c r="D1481">
        <v>2</v>
      </c>
      <c r="E1481">
        <v>4.84</v>
      </c>
      <c r="F1481">
        <v>0</v>
      </c>
      <c r="G1481">
        <v>30</v>
      </c>
      <c r="H1481">
        <v>0</v>
      </c>
      <c r="I1481">
        <v>30</v>
      </c>
      <c r="J1481">
        <v>32</v>
      </c>
      <c r="K1481">
        <v>16</v>
      </c>
      <c r="L1481">
        <v>3</v>
      </c>
      <c r="M1481">
        <v>17</v>
      </c>
      <c r="N1481">
        <v>15</v>
      </c>
      <c r="O1481">
        <v>1.57</v>
      </c>
      <c r="P1481">
        <v>5.13</v>
      </c>
      <c r="Q1481">
        <v>4.5199999999999996</v>
      </c>
      <c r="R1481">
        <v>4.96</v>
      </c>
      <c r="S1481">
        <v>-0.2</v>
      </c>
    </row>
    <row r="1482" spans="1:19" x14ac:dyDescent="0.25">
      <c r="A1482" t="s">
        <v>15872</v>
      </c>
      <c r="B1482" t="s">
        <v>15873</v>
      </c>
      <c r="C1482">
        <v>3</v>
      </c>
      <c r="D1482">
        <v>3</v>
      </c>
      <c r="E1482">
        <v>5.1100000000000003</v>
      </c>
      <c r="F1482">
        <v>8</v>
      </c>
      <c r="G1482">
        <v>8</v>
      </c>
      <c r="H1482">
        <v>0</v>
      </c>
      <c r="I1482">
        <v>50</v>
      </c>
      <c r="J1482">
        <v>54</v>
      </c>
      <c r="K1482">
        <v>28</v>
      </c>
      <c r="L1482">
        <v>6</v>
      </c>
      <c r="M1482">
        <v>28</v>
      </c>
      <c r="N1482">
        <v>21</v>
      </c>
      <c r="O1482">
        <v>1.51</v>
      </c>
      <c r="P1482">
        <v>5.0199999999999996</v>
      </c>
      <c r="Q1482">
        <v>3.83</v>
      </c>
      <c r="R1482">
        <v>4.96</v>
      </c>
      <c r="S1482">
        <v>0.1</v>
      </c>
    </row>
    <row r="1483" spans="1:19" x14ac:dyDescent="0.25">
      <c r="A1483" t="s">
        <v>15870</v>
      </c>
      <c r="B1483" t="s">
        <v>15871</v>
      </c>
      <c r="C1483">
        <v>3</v>
      </c>
      <c r="D1483">
        <v>3</v>
      </c>
      <c r="E1483">
        <v>5.18</v>
      </c>
      <c r="F1483">
        <v>8</v>
      </c>
      <c r="G1483">
        <v>8</v>
      </c>
      <c r="H1483">
        <v>0</v>
      </c>
      <c r="I1483">
        <v>50</v>
      </c>
      <c r="J1483">
        <v>52</v>
      </c>
      <c r="K1483">
        <v>29</v>
      </c>
      <c r="L1483">
        <v>6</v>
      </c>
      <c r="M1483">
        <v>31</v>
      </c>
      <c r="N1483">
        <v>26</v>
      </c>
      <c r="O1483">
        <v>1.58</v>
      </c>
      <c r="P1483">
        <v>5.55</v>
      </c>
      <c r="Q1483">
        <v>4.75</v>
      </c>
      <c r="R1483">
        <v>4.96</v>
      </c>
      <c r="S1483">
        <v>0.1</v>
      </c>
    </row>
    <row r="1484" spans="1:19" x14ac:dyDescent="0.25">
      <c r="A1484" t="s">
        <v>15868</v>
      </c>
      <c r="B1484" t="s">
        <v>15869</v>
      </c>
      <c r="C1484">
        <v>1</v>
      </c>
      <c r="D1484">
        <v>2</v>
      </c>
      <c r="E1484">
        <v>4.84</v>
      </c>
      <c r="F1484">
        <v>0</v>
      </c>
      <c r="G1484">
        <v>30</v>
      </c>
      <c r="H1484">
        <v>0</v>
      </c>
      <c r="I1484">
        <v>30</v>
      </c>
      <c r="J1484">
        <v>32</v>
      </c>
      <c r="K1484">
        <v>16</v>
      </c>
      <c r="L1484">
        <v>3</v>
      </c>
      <c r="M1484">
        <v>17</v>
      </c>
      <c r="N1484">
        <v>15</v>
      </c>
      <c r="O1484">
        <v>1.57</v>
      </c>
      <c r="P1484">
        <v>5.21</v>
      </c>
      <c r="Q1484">
        <v>4.59</v>
      </c>
      <c r="R1484">
        <v>4.96</v>
      </c>
      <c r="S1484">
        <v>-0.2</v>
      </c>
    </row>
    <row r="1485" spans="1:19" x14ac:dyDescent="0.25">
      <c r="A1485" t="s">
        <v>15866</v>
      </c>
      <c r="B1485" t="s">
        <v>15867</v>
      </c>
      <c r="C1485">
        <v>2</v>
      </c>
      <c r="D1485">
        <v>4</v>
      </c>
      <c r="E1485">
        <v>5.21</v>
      </c>
      <c r="F1485">
        <v>8</v>
      </c>
      <c r="G1485">
        <v>8</v>
      </c>
      <c r="H1485">
        <v>0</v>
      </c>
      <c r="I1485">
        <v>50</v>
      </c>
      <c r="J1485">
        <v>53</v>
      </c>
      <c r="K1485">
        <v>29</v>
      </c>
      <c r="L1485">
        <v>5</v>
      </c>
      <c r="M1485">
        <v>29</v>
      </c>
      <c r="N1485">
        <v>27</v>
      </c>
      <c r="O1485">
        <v>1.59</v>
      </c>
      <c r="P1485">
        <v>5.23</v>
      </c>
      <c r="Q1485">
        <v>4.8</v>
      </c>
      <c r="R1485">
        <v>4.97</v>
      </c>
      <c r="S1485">
        <v>0.1</v>
      </c>
    </row>
    <row r="1486" spans="1:19" x14ac:dyDescent="0.25">
      <c r="A1486" t="s">
        <v>15865</v>
      </c>
      <c r="B1486" t="s">
        <v>14964</v>
      </c>
      <c r="C1486">
        <v>2</v>
      </c>
      <c r="D1486">
        <v>3</v>
      </c>
      <c r="E1486">
        <v>5.08</v>
      </c>
      <c r="F1486">
        <v>8</v>
      </c>
      <c r="G1486">
        <v>8</v>
      </c>
      <c r="H1486">
        <v>0</v>
      </c>
      <c r="I1486">
        <v>50</v>
      </c>
      <c r="J1486">
        <v>56</v>
      </c>
      <c r="K1486">
        <v>28</v>
      </c>
      <c r="L1486">
        <v>6</v>
      </c>
      <c r="M1486">
        <v>23</v>
      </c>
      <c r="N1486">
        <v>19</v>
      </c>
      <c r="O1486">
        <v>1.49</v>
      </c>
      <c r="P1486">
        <v>4.07</v>
      </c>
      <c r="Q1486">
        <v>3.35</v>
      </c>
      <c r="R1486">
        <v>4.97</v>
      </c>
      <c r="S1486">
        <v>0.1</v>
      </c>
    </row>
    <row r="1487" spans="1:19" x14ac:dyDescent="0.25">
      <c r="A1487">
        <v>5561</v>
      </c>
      <c r="B1487" t="s">
        <v>15864</v>
      </c>
      <c r="C1487">
        <v>3</v>
      </c>
      <c r="D1487">
        <v>3</v>
      </c>
      <c r="E1487">
        <v>5.24</v>
      </c>
      <c r="F1487">
        <v>8</v>
      </c>
      <c r="G1487">
        <v>8</v>
      </c>
      <c r="H1487">
        <v>0</v>
      </c>
      <c r="I1487">
        <v>50</v>
      </c>
      <c r="J1487">
        <v>57</v>
      </c>
      <c r="K1487">
        <v>29</v>
      </c>
      <c r="L1487">
        <v>6</v>
      </c>
      <c r="M1487">
        <v>21</v>
      </c>
      <c r="N1487">
        <v>18</v>
      </c>
      <c r="O1487">
        <v>1.51</v>
      </c>
      <c r="P1487">
        <v>3.71</v>
      </c>
      <c r="Q1487">
        <v>3.31</v>
      </c>
      <c r="R1487">
        <v>4.97</v>
      </c>
      <c r="S1487">
        <v>0.1</v>
      </c>
    </row>
    <row r="1488" spans="1:19" x14ac:dyDescent="0.25">
      <c r="A1488" t="s">
        <v>1770</v>
      </c>
      <c r="B1488" t="s">
        <v>1771</v>
      </c>
      <c r="C1488">
        <v>3</v>
      </c>
      <c r="D1488">
        <v>3</v>
      </c>
      <c r="E1488">
        <v>5.16</v>
      </c>
      <c r="F1488">
        <v>8</v>
      </c>
      <c r="G1488">
        <v>8</v>
      </c>
      <c r="H1488">
        <v>0</v>
      </c>
      <c r="I1488">
        <v>50</v>
      </c>
      <c r="J1488">
        <v>57</v>
      </c>
      <c r="K1488">
        <v>29</v>
      </c>
      <c r="L1488">
        <v>7</v>
      </c>
      <c r="M1488">
        <v>22</v>
      </c>
      <c r="N1488">
        <v>16</v>
      </c>
      <c r="O1488">
        <v>1.46</v>
      </c>
      <c r="P1488">
        <v>4.03</v>
      </c>
      <c r="Q1488">
        <v>2.92</v>
      </c>
      <c r="R1488">
        <v>4.97</v>
      </c>
      <c r="S1488">
        <v>0.1</v>
      </c>
    </row>
    <row r="1489" spans="1:23" x14ac:dyDescent="0.25">
      <c r="A1489">
        <v>7667</v>
      </c>
      <c r="B1489" t="s">
        <v>15863</v>
      </c>
      <c r="C1489">
        <v>2</v>
      </c>
      <c r="D1489">
        <v>2</v>
      </c>
      <c r="E1489">
        <v>5.03</v>
      </c>
      <c r="F1489">
        <v>8</v>
      </c>
      <c r="G1489">
        <v>10</v>
      </c>
      <c r="H1489">
        <v>0</v>
      </c>
      <c r="I1489">
        <v>49</v>
      </c>
      <c r="J1489">
        <v>55</v>
      </c>
      <c r="K1489">
        <v>27</v>
      </c>
      <c r="L1489">
        <v>6</v>
      </c>
      <c r="M1489">
        <v>22</v>
      </c>
      <c r="N1489">
        <v>18</v>
      </c>
      <c r="O1489">
        <v>1.49</v>
      </c>
      <c r="P1489">
        <v>4.01</v>
      </c>
      <c r="Q1489">
        <v>3.22</v>
      </c>
      <c r="R1489">
        <v>4.97</v>
      </c>
      <c r="S1489">
        <v>0</v>
      </c>
    </row>
    <row r="1490" spans="1:23" x14ac:dyDescent="0.25">
      <c r="A1490" t="s">
        <v>15861</v>
      </c>
      <c r="B1490" t="s">
        <v>15862</v>
      </c>
      <c r="C1490">
        <v>3</v>
      </c>
      <c r="D1490">
        <v>3</v>
      </c>
      <c r="E1490">
        <v>5.25</v>
      </c>
      <c r="F1490">
        <v>8</v>
      </c>
      <c r="G1490">
        <v>8</v>
      </c>
      <c r="H1490">
        <v>0</v>
      </c>
      <c r="I1490">
        <v>50</v>
      </c>
      <c r="J1490">
        <v>56</v>
      </c>
      <c r="K1490">
        <v>29</v>
      </c>
      <c r="L1490">
        <v>6</v>
      </c>
      <c r="M1490">
        <v>26</v>
      </c>
      <c r="N1490">
        <v>20</v>
      </c>
      <c r="O1490">
        <v>1.53</v>
      </c>
      <c r="P1490">
        <v>4.7300000000000004</v>
      </c>
      <c r="Q1490">
        <v>3.58</v>
      </c>
      <c r="R1490">
        <v>4.97</v>
      </c>
      <c r="S1490">
        <v>0.1</v>
      </c>
    </row>
    <row r="1491" spans="1:23" x14ac:dyDescent="0.25">
      <c r="A1491" t="s">
        <v>15859</v>
      </c>
      <c r="B1491" t="s">
        <v>15860</v>
      </c>
      <c r="C1491">
        <v>3</v>
      </c>
      <c r="D1491">
        <v>3</v>
      </c>
      <c r="E1491">
        <v>5.21</v>
      </c>
      <c r="F1491">
        <v>8</v>
      </c>
      <c r="G1491">
        <v>8</v>
      </c>
      <c r="H1491">
        <v>0</v>
      </c>
      <c r="I1491">
        <v>50</v>
      </c>
      <c r="J1491">
        <v>56</v>
      </c>
      <c r="K1491">
        <v>29</v>
      </c>
      <c r="L1491">
        <v>6</v>
      </c>
      <c r="M1491">
        <v>25</v>
      </c>
      <c r="N1491">
        <v>20</v>
      </c>
      <c r="O1491">
        <v>1.53</v>
      </c>
      <c r="P1491">
        <v>4.51</v>
      </c>
      <c r="Q1491">
        <v>3.67</v>
      </c>
      <c r="R1491">
        <v>4.97</v>
      </c>
      <c r="S1491">
        <v>0.1</v>
      </c>
    </row>
    <row r="1492" spans="1:23" x14ac:dyDescent="0.25">
      <c r="A1492" t="s">
        <v>15857</v>
      </c>
      <c r="B1492" t="s">
        <v>15858</v>
      </c>
      <c r="C1492">
        <v>2</v>
      </c>
      <c r="D1492">
        <v>3</v>
      </c>
      <c r="E1492">
        <v>5.18</v>
      </c>
      <c r="F1492">
        <v>7</v>
      </c>
      <c r="G1492">
        <v>12</v>
      </c>
      <c r="H1492">
        <v>0</v>
      </c>
      <c r="I1492">
        <v>46</v>
      </c>
      <c r="J1492">
        <v>53</v>
      </c>
      <c r="K1492">
        <v>27</v>
      </c>
      <c r="L1492">
        <v>5</v>
      </c>
      <c r="M1492">
        <v>19</v>
      </c>
      <c r="N1492">
        <v>17</v>
      </c>
      <c r="O1492">
        <v>1.51</v>
      </c>
      <c r="P1492">
        <v>3.6</v>
      </c>
      <c r="Q1492">
        <v>3.3</v>
      </c>
      <c r="R1492">
        <v>4.97</v>
      </c>
      <c r="S1492">
        <v>-0.1</v>
      </c>
    </row>
    <row r="1493" spans="1:23" x14ac:dyDescent="0.25">
      <c r="A1493">
        <v>1882</v>
      </c>
      <c r="B1493" t="s">
        <v>1894</v>
      </c>
      <c r="C1493">
        <v>10</v>
      </c>
      <c r="D1493">
        <v>12</v>
      </c>
      <c r="E1493">
        <v>5.27</v>
      </c>
      <c r="F1493">
        <v>30</v>
      </c>
      <c r="G1493">
        <v>30</v>
      </c>
      <c r="H1493">
        <v>0</v>
      </c>
      <c r="I1493">
        <v>180</v>
      </c>
      <c r="J1493">
        <v>210</v>
      </c>
      <c r="K1493">
        <v>105</v>
      </c>
      <c r="L1493">
        <v>22</v>
      </c>
      <c r="M1493">
        <v>69</v>
      </c>
      <c r="N1493">
        <v>58</v>
      </c>
      <c r="O1493">
        <v>1.49</v>
      </c>
      <c r="P1493">
        <v>3.44</v>
      </c>
      <c r="Q1493">
        <v>2.91</v>
      </c>
      <c r="R1493">
        <v>4.97</v>
      </c>
      <c r="S1493">
        <v>0.5</v>
      </c>
    </row>
    <row r="1494" spans="1:23" x14ac:dyDescent="0.25">
      <c r="A1494">
        <v>4053</v>
      </c>
      <c r="B1494" t="s">
        <v>1887</v>
      </c>
      <c r="C1494">
        <v>3</v>
      </c>
      <c r="D1494">
        <v>3</v>
      </c>
      <c r="E1494">
        <v>4.68</v>
      </c>
      <c r="F1494">
        <v>6</v>
      </c>
      <c r="G1494">
        <v>22</v>
      </c>
      <c r="H1494">
        <v>0</v>
      </c>
      <c r="I1494">
        <v>50</v>
      </c>
      <c r="J1494">
        <v>50</v>
      </c>
      <c r="K1494">
        <v>26</v>
      </c>
      <c r="L1494">
        <v>7</v>
      </c>
      <c r="M1494">
        <v>39</v>
      </c>
      <c r="N1494">
        <v>24</v>
      </c>
      <c r="O1494">
        <v>1.47</v>
      </c>
      <c r="P1494">
        <v>7.07</v>
      </c>
      <c r="Q1494">
        <v>4.3099999999999996</v>
      </c>
      <c r="R1494">
        <v>4.97</v>
      </c>
      <c r="S1494">
        <v>-0.2</v>
      </c>
      <c r="U1494" s="1">
        <v>-14</v>
      </c>
      <c r="V1494" s="1">
        <v>-14</v>
      </c>
      <c r="W1494" s="1">
        <v>-6</v>
      </c>
    </row>
    <row r="1495" spans="1:23" x14ac:dyDescent="0.25">
      <c r="A1495" t="s">
        <v>15855</v>
      </c>
      <c r="B1495" t="s">
        <v>15856</v>
      </c>
      <c r="C1495">
        <v>3</v>
      </c>
      <c r="D1495">
        <v>3</v>
      </c>
      <c r="E1495">
        <v>5.18</v>
      </c>
      <c r="F1495">
        <v>8</v>
      </c>
      <c r="G1495">
        <v>8</v>
      </c>
      <c r="H1495">
        <v>0</v>
      </c>
      <c r="I1495">
        <v>50</v>
      </c>
      <c r="J1495">
        <v>53</v>
      </c>
      <c r="K1495">
        <v>29</v>
      </c>
      <c r="L1495">
        <v>6</v>
      </c>
      <c r="M1495">
        <v>30</v>
      </c>
      <c r="N1495">
        <v>26</v>
      </c>
      <c r="O1495">
        <v>1.58</v>
      </c>
      <c r="P1495">
        <v>5.4</v>
      </c>
      <c r="Q1495">
        <v>4.63</v>
      </c>
      <c r="R1495">
        <v>4.97</v>
      </c>
      <c r="S1495">
        <v>0.1</v>
      </c>
    </row>
    <row r="1496" spans="1:23" x14ac:dyDescent="0.25">
      <c r="A1496" t="s">
        <v>15853</v>
      </c>
      <c r="B1496" t="s">
        <v>15854</v>
      </c>
      <c r="C1496">
        <v>3</v>
      </c>
      <c r="D1496">
        <v>3</v>
      </c>
      <c r="E1496">
        <v>5.09</v>
      </c>
      <c r="F1496">
        <v>8</v>
      </c>
      <c r="G1496">
        <v>9</v>
      </c>
      <c r="H1496">
        <v>0</v>
      </c>
      <c r="I1496">
        <v>50</v>
      </c>
      <c r="J1496">
        <v>54</v>
      </c>
      <c r="K1496">
        <v>28</v>
      </c>
      <c r="L1496">
        <v>6</v>
      </c>
      <c r="M1496">
        <v>28</v>
      </c>
      <c r="N1496">
        <v>23</v>
      </c>
      <c r="O1496">
        <v>1.53</v>
      </c>
      <c r="P1496">
        <v>5.0599999999999996</v>
      </c>
      <c r="Q1496">
        <v>4.08</v>
      </c>
      <c r="R1496">
        <v>4.97</v>
      </c>
      <c r="S1496">
        <v>0.1</v>
      </c>
    </row>
    <row r="1497" spans="1:23" x14ac:dyDescent="0.25">
      <c r="A1497" t="s">
        <v>1705</v>
      </c>
      <c r="B1497" t="s">
        <v>1706</v>
      </c>
      <c r="C1497">
        <v>3</v>
      </c>
      <c r="D1497">
        <v>3</v>
      </c>
      <c r="E1497">
        <v>5.14</v>
      </c>
      <c r="F1497">
        <v>8</v>
      </c>
      <c r="G1497">
        <v>9</v>
      </c>
      <c r="H1497">
        <v>0</v>
      </c>
      <c r="I1497">
        <v>50</v>
      </c>
      <c r="J1497">
        <v>52</v>
      </c>
      <c r="K1497">
        <v>28</v>
      </c>
      <c r="L1497">
        <v>6</v>
      </c>
      <c r="M1497">
        <v>32</v>
      </c>
      <c r="N1497">
        <v>26</v>
      </c>
      <c r="O1497">
        <v>1.56</v>
      </c>
      <c r="P1497">
        <v>5.82</v>
      </c>
      <c r="Q1497">
        <v>4.71</v>
      </c>
      <c r="R1497">
        <v>4.97</v>
      </c>
      <c r="S1497">
        <v>0.1</v>
      </c>
    </row>
    <row r="1498" spans="1:23" x14ac:dyDescent="0.25">
      <c r="A1498">
        <v>434</v>
      </c>
      <c r="B1498" t="s">
        <v>15852</v>
      </c>
      <c r="C1498">
        <v>1</v>
      </c>
      <c r="D1498">
        <v>2</v>
      </c>
      <c r="E1498">
        <v>4.74</v>
      </c>
      <c r="F1498">
        <v>0</v>
      </c>
      <c r="G1498">
        <v>30</v>
      </c>
      <c r="H1498">
        <v>0</v>
      </c>
      <c r="I1498">
        <v>30</v>
      </c>
      <c r="J1498">
        <v>32</v>
      </c>
      <c r="K1498">
        <v>16</v>
      </c>
      <c r="L1498">
        <v>4</v>
      </c>
      <c r="M1498">
        <v>18</v>
      </c>
      <c r="N1498">
        <v>13</v>
      </c>
      <c r="O1498">
        <v>1.51</v>
      </c>
      <c r="P1498">
        <v>5.31</v>
      </c>
      <c r="Q1498">
        <v>3.89</v>
      </c>
      <c r="R1498">
        <v>4.97</v>
      </c>
      <c r="S1498">
        <v>-0.2</v>
      </c>
    </row>
    <row r="1499" spans="1:23" x14ac:dyDescent="0.25">
      <c r="A1499" t="s">
        <v>15850</v>
      </c>
      <c r="B1499" t="s">
        <v>15851</v>
      </c>
      <c r="C1499">
        <v>1</v>
      </c>
      <c r="D1499">
        <v>2</v>
      </c>
      <c r="E1499">
        <v>4.93</v>
      </c>
      <c r="F1499">
        <v>0</v>
      </c>
      <c r="G1499">
        <v>30</v>
      </c>
      <c r="H1499">
        <v>0</v>
      </c>
      <c r="I1499">
        <v>30</v>
      </c>
      <c r="J1499">
        <v>33</v>
      </c>
      <c r="K1499">
        <v>16</v>
      </c>
      <c r="L1499">
        <v>4</v>
      </c>
      <c r="M1499">
        <v>15</v>
      </c>
      <c r="N1499">
        <v>12</v>
      </c>
      <c r="O1499">
        <v>1.5</v>
      </c>
      <c r="P1499">
        <v>4.4400000000000004</v>
      </c>
      <c r="Q1499">
        <v>3.48</v>
      </c>
      <c r="R1499">
        <v>4.97</v>
      </c>
      <c r="S1499">
        <v>-0.2</v>
      </c>
    </row>
    <row r="1500" spans="1:23" x14ac:dyDescent="0.25">
      <c r="A1500" t="s">
        <v>15848</v>
      </c>
      <c r="B1500" t="s">
        <v>15849</v>
      </c>
      <c r="C1500">
        <v>3</v>
      </c>
      <c r="D1500">
        <v>3</v>
      </c>
      <c r="E1500">
        <v>5.22</v>
      </c>
      <c r="F1500">
        <v>8</v>
      </c>
      <c r="G1500">
        <v>10</v>
      </c>
      <c r="H1500">
        <v>0</v>
      </c>
      <c r="I1500">
        <v>49</v>
      </c>
      <c r="J1500">
        <v>54</v>
      </c>
      <c r="K1500">
        <v>28</v>
      </c>
      <c r="L1500">
        <v>6</v>
      </c>
      <c r="M1500">
        <v>25</v>
      </c>
      <c r="N1500">
        <v>21</v>
      </c>
      <c r="O1500">
        <v>1.54</v>
      </c>
      <c r="P1500">
        <v>4.6100000000000003</v>
      </c>
      <c r="Q1500">
        <v>3.85</v>
      </c>
      <c r="R1500">
        <v>4.97</v>
      </c>
      <c r="S1500">
        <v>0</v>
      </c>
    </row>
    <row r="1501" spans="1:23" x14ac:dyDescent="0.25">
      <c r="A1501" t="s">
        <v>15847</v>
      </c>
      <c r="B1501" t="s">
        <v>12157</v>
      </c>
      <c r="C1501">
        <v>3</v>
      </c>
      <c r="D1501">
        <v>3</v>
      </c>
      <c r="E1501">
        <v>5.18</v>
      </c>
      <c r="F1501">
        <v>8</v>
      </c>
      <c r="G1501">
        <v>8</v>
      </c>
      <c r="H1501">
        <v>0</v>
      </c>
      <c r="I1501">
        <v>50</v>
      </c>
      <c r="J1501">
        <v>55</v>
      </c>
      <c r="K1501">
        <v>29</v>
      </c>
      <c r="L1501">
        <v>6</v>
      </c>
      <c r="M1501">
        <v>25</v>
      </c>
      <c r="N1501">
        <v>22</v>
      </c>
      <c r="O1501">
        <v>1.54</v>
      </c>
      <c r="P1501">
        <v>4.5599999999999996</v>
      </c>
      <c r="Q1501">
        <v>4.03</v>
      </c>
      <c r="R1501">
        <v>4.97</v>
      </c>
      <c r="S1501">
        <v>0.1</v>
      </c>
    </row>
    <row r="1502" spans="1:23" x14ac:dyDescent="0.25">
      <c r="A1502">
        <v>9119</v>
      </c>
      <c r="B1502" t="s">
        <v>2214</v>
      </c>
      <c r="C1502">
        <v>1</v>
      </c>
      <c r="D1502">
        <v>2</v>
      </c>
      <c r="E1502">
        <v>4.7</v>
      </c>
      <c r="F1502">
        <v>0</v>
      </c>
      <c r="G1502">
        <v>30</v>
      </c>
      <c r="H1502">
        <v>0</v>
      </c>
      <c r="I1502">
        <v>30</v>
      </c>
      <c r="J1502">
        <v>30</v>
      </c>
      <c r="K1502">
        <v>16</v>
      </c>
      <c r="L1502">
        <v>4</v>
      </c>
      <c r="M1502">
        <v>22</v>
      </c>
      <c r="N1502">
        <v>16</v>
      </c>
      <c r="O1502">
        <v>1.55</v>
      </c>
      <c r="P1502">
        <v>6.59</v>
      </c>
      <c r="Q1502">
        <v>4.8099999999999996</v>
      </c>
      <c r="R1502">
        <v>4.97</v>
      </c>
      <c r="S1502">
        <v>-0.2</v>
      </c>
    </row>
    <row r="1503" spans="1:23" x14ac:dyDescent="0.25">
      <c r="A1503" t="s">
        <v>15846</v>
      </c>
      <c r="B1503" t="s">
        <v>11047</v>
      </c>
      <c r="C1503">
        <v>2</v>
      </c>
      <c r="D1503">
        <v>4</v>
      </c>
      <c r="E1503">
        <v>5.1100000000000003</v>
      </c>
      <c r="F1503">
        <v>8</v>
      </c>
      <c r="G1503">
        <v>8</v>
      </c>
      <c r="H1503">
        <v>0</v>
      </c>
      <c r="I1503">
        <v>50</v>
      </c>
      <c r="J1503">
        <v>56</v>
      </c>
      <c r="K1503">
        <v>28</v>
      </c>
      <c r="L1503">
        <v>7</v>
      </c>
      <c r="M1503">
        <v>23</v>
      </c>
      <c r="N1503">
        <v>17</v>
      </c>
      <c r="O1503">
        <v>1.45</v>
      </c>
      <c r="P1503">
        <v>4.2300000000000004</v>
      </c>
      <c r="Q1503">
        <v>2.99</v>
      </c>
      <c r="R1503">
        <v>4.97</v>
      </c>
      <c r="S1503">
        <v>0.1</v>
      </c>
    </row>
    <row r="1504" spans="1:23" x14ac:dyDescent="0.25">
      <c r="A1504" t="s">
        <v>1587</v>
      </c>
      <c r="B1504" t="s">
        <v>1588</v>
      </c>
      <c r="C1504">
        <v>2</v>
      </c>
      <c r="D1504">
        <v>3</v>
      </c>
      <c r="E1504">
        <v>5.22</v>
      </c>
      <c r="F1504">
        <v>4</v>
      </c>
      <c r="G1504">
        <v>20</v>
      </c>
      <c r="H1504">
        <v>0</v>
      </c>
      <c r="I1504">
        <v>39</v>
      </c>
      <c r="J1504">
        <v>38</v>
      </c>
      <c r="K1504">
        <v>23</v>
      </c>
      <c r="L1504">
        <v>4</v>
      </c>
      <c r="M1504">
        <v>30</v>
      </c>
      <c r="N1504">
        <v>26</v>
      </c>
      <c r="O1504">
        <v>1.64</v>
      </c>
      <c r="P1504">
        <v>6.82</v>
      </c>
      <c r="Q1504">
        <v>6.05</v>
      </c>
      <c r="R1504">
        <v>4.97</v>
      </c>
      <c r="S1504">
        <v>-0.2</v>
      </c>
    </row>
    <row r="1505" spans="1:24" x14ac:dyDescent="0.25">
      <c r="A1505" t="s">
        <v>15844</v>
      </c>
      <c r="B1505" t="s">
        <v>15845</v>
      </c>
      <c r="C1505">
        <v>3</v>
      </c>
      <c r="D1505">
        <v>3</v>
      </c>
      <c r="E1505">
        <v>5.16</v>
      </c>
      <c r="F1505">
        <v>8</v>
      </c>
      <c r="G1505">
        <v>8</v>
      </c>
      <c r="H1505">
        <v>0</v>
      </c>
      <c r="I1505">
        <v>50</v>
      </c>
      <c r="J1505">
        <v>55</v>
      </c>
      <c r="K1505">
        <v>29</v>
      </c>
      <c r="L1505">
        <v>6</v>
      </c>
      <c r="M1505">
        <v>26</v>
      </c>
      <c r="N1505">
        <v>21</v>
      </c>
      <c r="O1505">
        <v>1.52</v>
      </c>
      <c r="P1505">
        <v>4.74</v>
      </c>
      <c r="Q1505">
        <v>3.76</v>
      </c>
      <c r="R1505">
        <v>4.97</v>
      </c>
      <c r="S1505">
        <v>0.1</v>
      </c>
    </row>
    <row r="1506" spans="1:24" x14ac:dyDescent="0.25">
      <c r="A1506" t="s">
        <v>2351</v>
      </c>
      <c r="B1506" t="s">
        <v>2352</v>
      </c>
      <c r="C1506">
        <v>1</v>
      </c>
      <c r="D1506">
        <v>2</v>
      </c>
      <c r="E1506">
        <v>4.74</v>
      </c>
      <c r="F1506">
        <v>0</v>
      </c>
      <c r="G1506">
        <v>30</v>
      </c>
      <c r="H1506">
        <v>0</v>
      </c>
      <c r="I1506">
        <v>30</v>
      </c>
      <c r="J1506">
        <v>33</v>
      </c>
      <c r="K1506">
        <v>16</v>
      </c>
      <c r="L1506">
        <v>4</v>
      </c>
      <c r="M1506">
        <v>16</v>
      </c>
      <c r="N1506">
        <v>12</v>
      </c>
      <c r="O1506">
        <v>1.49</v>
      </c>
      <c r="P1506">
        <v>4.87</v>
      </c>
      <c r="Q1506">
        <v>3.61</v>
      </c>
      <c r="R1506">
        <v>4.97</v>
      </c>
      <c r="S1506">
        <v>-0.2</v>
      </c>
    </row>
    <row r="1507" spans="1:24" x14ac:dyDescent="0.25">
      <c r="A1507" t="s">
        <v>15842</v>
      </c>
      <c r="B1507" t="s">
        <v>15843</v>
      </c>
      <c r="C1507">
        <v>3</v>
      </c>
      <c r="D1507">
        <v>3</v>
      </c>
      <c r="E1507">
        <v>5.26</v>
      </c>
      <c r="F1507">
        <v>8</v>
      </c>
      <c r="G1507">
        <v>9</v>
      </c>
      <c r="H1507">
        <v>0</v>
      </c>
      <c r="I1507">
        <v>50</v>
      </c>
      <c r="J1507">
        <v>56</v>
      </c>
      <c r="K1507">
        <v>29</v>
      </c>
      <c r="L1507">
        <v>6</v>
      </c>
      <c r="M1507">
        <v>26</v>
      </c>
      <c r="N1507">
        <v>20</v>
      </c>
      <c r="O1507">
        <v>1.53</v>
      </c>
      <c r="P1507">
        <v>4.67</v>
      </c>
      <c r="Q1507">
        <v>3.56</v>
      </c>
      <c r="R1507">
        <v>4.97</v>
      </c>
      <c r="S1507">
        <v>0.1</v>
      </c>
    </row>
    <row r="1508" spans="1:24" x14ac:dyDescent="0.25">
      <c r="A1508">
        <v>711</v>
      </c>
      <c r="B1508" t="s">
        <v>1864</v>
      </c>
      <c r="C1508">
        <v>1</v>
      </c>
      <c r="D1508">
        <v>2</v>
      </c>
      <c r="E1508">
        <v>4.59</v>
      </c>
      <c r="F1508">
        <v>0</v>
      </c>
      <c r="G1508">
        <v>30</v>
      </c>
      <c r="H1508">
        <v>0</v>
      </c>
      <c r="I1508">
        <v>30</v>
      </c>
      <c r="J1508">
        <v>29</v>
      </c>
      <c r="K1508">
        <v>15</v>
      </c>
      <c r="L1508">
        <v>4</v>
      </c>
      <c r="M1508">
        <v>24</v>
      </c>
      <c r="N1508">
        <v>17</v>
      </c>
      <c r="O1508">
        <v>1.55</v>
      </c>
      <c r="P1508">
        <v>7.08</v>
      </c>
      <c r="Q1508">
        <v>5.19</v>
      </c>
      <c r="R1508">
        <v>4.9800000000000004</v>
      </c>
      <c r="S1508">
        <v>-0.2</v>
      </c>
      <c r="U1508" s="1">
        <v>-14</v>
      </c>
      <c r="V1508" s="1">
        <v>-14</v>
      </c>
      <c r="X1508" s="1">
        <v>-6</v>
      </c>
    </row>
    <row r="1509" spans="1:24" x14ac:dyDescent="0.25">
      <c r="A1509" t="s">
        <v>15840</v>
      </c>
      <c r="B1509" t="s">
        <v>15841</v>
      </c>
      <c r="C1509">
        <v>1</v>
      </c>
      <c r="D1509">
        <v>2</v>
      </c>
      <c r="E1509">
        <v>4.91</v>
      </c>
      <c r="F1509">
        <v>0</v>
      </c>
      <c r="G1509">
        <v>30</v>
      </c>
      <c r="H1509">
        <v>0</v>
      </c>
      <c r="I1509">
        <v>30</v>
      </c>
      <c r="J1509">
        <v>34</v>
      </c>
      <c r="K1509">
        <v>16</v>
      </c>
      <c r="L1509">
        <v>3</v>
      </c>
      <c r="M1509">
        <v>12</v>
      </c>
      <c r="N1509">
        <v>11</v>
      </c>
      <c r="O1509">
        <v>1.52</v>
      </c>
      <c r="P1509">
        <v>3.46</v>
      </c>
      <c r="Q1509">
        <v>3.3</v>
      </c>
      <c r="R1509">
        <v>4.9800000000000004</v>
      </c>
      <c r="S1509">
        <v>-0.2</v>
      </c>
    </row>
    <row r="1510" spans="1:24" x14ac:dyDescent="0.25">
      <c r="A1510" t="s">
        <v>2147</v>
      </c>
      <c r="B1510" t="s">
        <v>2148</v>
      </c>
      <c r="C1510">
        <v>3</v>
      </c>
      <c r="D1510">
        <v>3</v>
      </c>
      <c r="E1510">
        <v>5.09</v>
      </c>
      <c r="F1510">
        <v>8</v>
      </c>
      <c r="G1510">
        <v>10</v>
      </c>
      <c r="H1510">
        <v>0</v>
      </c>
      <c r="I1510">
        <v>49</v>
      </c>
      <c r="J1510">
        <v>53</v>
      </c>
      <c r="K1510">
        <v>28</v>
      </c>
      <c r="L1510">
        <v>6</v>
      </c>
      <c r="M1510">
        <v>27</v>
      </c>
      <c r="N1510">
        <v>20</v>
      </c>
      <c r="O1510">
        <v>1.5</v>
      </c>
      <c r="P1510">
        <v>4.96</v>
      </c>
      <c r="Q1510">
        <v>3.75</v>
      </c>
      <c r="R1510">
        <v>4.9800000000000004</v>
      </c>
      <c r="S1510">
        <v>0</v>
      </c>
    </row>
    <row r="1511" spans="1:24" x14ac:dyDescent="0.25">
      <c r="A1511" t="s">
        <v>15838</v>
      </c>
      <c r="B1511" t="s">
        <v>15839</v>
      </c>
      <c r="C1511">
        <v>1</v>
      </c>
      <c r="D1511">
        <v>2</v>
      </c>
      <c r="E1511">
        <v>4.92</v>
      </c>
      <c r="F1511">
        <v>0</v>
      </c>
      <c r="G1511">
        <v>30</v>
      </c>
      <c r="H1511">
        <v>0</v>
      </c>
      <c r="I1511">
        <v>30</v>
      </c>
      <c r="J1511">
        <v>33</v>
      </c>
      <c r="K1511">
        <v>16</v>
      </c>
      <c r="L1511">
        <v>3</v>
      </c>
      <c r="M1511">
        <v>15</v>
      </c>
      <c r="N1511">
        <v>14</v>
      </c>
      <c r="O1511">
        <v>1.56</v>
      </c>
      <c r="P1511">
        <v>4.46</v>
      </c>
      <c r="Q1511">
        <v>4.1399999999999997</v>
      </c>
      <c r="R1511">
        <v>4.9800000000000004</v>
      </c>
      <c r="S1511">
        <v>-0.2</v>
      </c>
    </row>
    <row r="1512" spans="1:24" x14ac:dyDescent="0.25">
      <c r="A1512" t="s">
        <v>1977</v>
      </c>
      <c r="B1512" t="s">
        <v>1978</v>
      </c>
      <c r="C1512">
        <v>3</v>
      </c>
      <c r="D1512">
        <v>3</v>
      </c>
      <c r="E1512">
        <v>5.05</v>
      </c>
      <c r="F1512">
        <v>8</v>
      </c>
      <c r="G1512">
        <v>8</v>
      </c>
      <c r="H1512">
        <v>0</v>
      </c>
      <c r="I1512">
        <v>50</v>
      </c>
      <c r="J1512">
        <v>52</v>
      </c>
      <c r="K1512">
        <v>28</v>
      </c>
      <c r="L1512">
        <v>6</v>
      </c>
      <c r="M1512">
        <v>32</v>
      </c>
      <c r="N1512">
        <v>24</v>
      </c>
      <c r="O1512">
        <v>1.53</v>
      </c>
      <c r="P1512">
        <v>5.74</v>
      </c>
      <c r="Q1512">
        <v>4.33</v>
      </c>
      <c r="R1512">
        <v>4.9800000000000004</v>
      </c>
      <c r="S1512">
        <v>0.1</v>
      </c>
    </row>
    <row r="1513" spans="1:24" x14ac:dyDescent="0.25">
      <c r="A1513">
        <v>1816</v>
      </c>
      <c r="B1513" t="s">
        <v>15837</v>
      </c>
      <c r="C1513">
        <v>1</v>
      </c>
      <c r="D1513">
        <v>2</v>
      </c>
      <c r="E1513">
        <v>4.76</v>
      </c>
      <c r="F1513">
        <v>0</v>
      </c>
      <c r="G1513">
        <v>30</v>
      </c>
      <c r="H1513">
        <v>0</v>
      </c>
      <c r="I1513">
        <v>30</v>
      </c>
      <c r="J1513">
        <v>32</v>
      </c>
      <c r="K1513">
        <v>16</v>
      </c>
      <c r="L1513">
        <v>4</v>
      </c>
      <c r="M1513">
        <v>17</v>
      </c>
      <c r="N1513">
        <v>13</v>
      </c>
      <c r="O1513">
        <v>1.52</v>
      </c>
      <c r="P1513">
        <v>5.17</v>
      </c>
      <c r="Q1513">
        <v>3.92</v>
      </c>
      <c r="R1513">
        <v>4.9800000000000004</v>
      </c>
      <c r="S1513">
        <v>-0.2</v>
      </c>
    </row>
    <row r="1514" spans="1:24" x14ac:dyDescent="0.25">
      <c r="A1514">
        <v>1646</v>
      </c>
      <c r="B1514" t="s">
        <v>15836</v>
      </c>
      <c r="C1514">
        <v>1</v>
      </c>
      <c r="D1514">
        <v>2</v>
      </c>
      <c r="E1514">
        <v>4.6100000000000003</v>
      </c>
      <c r="F1514">
        <v>0</v>
      </c>
      <c r="G1514">
        <v>30</v>
      </c>
      <c r="H1514">
        <v>0</v>
      </c>
      <c r="I1514">
        <v>30</v>
      </c>
      <c r="J1514">
        <v>31</v>
      </c>
      <c r="K1514">
        <v>15</v>
      </c>
      <c r="L1514">
        <v>4</v>
      </c>
      <c r="M1514">
        <v>21</v>
      </c>
      <c r="N1514">
        <v>15</v>
      </c>
      <c r="O1514">
        <v>1.52</v>
      </c>
      <c r="P1514">
        <v>6.24</v>
      </c>
      <c r="Q1514">
        <v>4.3899999999999997</v>
      </c>
      <c r="R1514">
        <v>4.9800000000000004</v>
      </c>
      <c r="S1514">
        <v>-0.2</v>
      </c>
    </row>
    <row r="1515" spans="1:24" x14ac:dyDescent="0.25">
      <c r="A1515" t="s">
        <v>1690</v>
      </c>
      <c r="B1515" t="s">
        <v>1691</v>
      </c>
      <c r="C1515">
        <v>2</v>
      </c>
      <c r="D1515">
        <v>2</v>
      </c>
      <c r="E1515">
        <v>4.9800000000000004</v>
      </c>
      <c r="F1515">
        <v>7</v>
      </c>
      <c r="G1515">
        <v>11</v>
      </c>
      <c r="H1515">
        <v>0</v>
      </c>
      <c r="I1515">
        <v>48</v>
      </c>
      <c r="J1515">
        <v>54</v>
      </c>
      <c r="K1515">
        <v>26</v>
      </c>
      <c r="L1515">
        <v>6</v>
      </c>
      <c r="M1515">
        <v>26</v>
      </c>
      <c r="N1515">
        <v>19</v>
      </c>
      <c r="O1515">
        <v>1.52</v>
      </c>
      <c r="P1515">
        <v>4.8099999999999996</v>
      </c>
      <c r="Q1515">
        <v>3.6</v>
      </c>
      <c r="R1515">
        <v>4.9800000000000004</v>
      </c>
      <c r="S1515">
        <v>-0.1</v>
      </c>
    </row>
    <row r="1516" spans="1:24" x14ac:dyDescent="0.25">
      <c r="A1516" t="s">
        <v>15834</v>
      </c>
      <c r="B1516" t="s">
        <v>15835</v>
      </c>
      <c r="C1516">
        <v>3</v>
      </c>
      <c r="D1516">
        <v>3</v>
      </c>
      <c r="E1516">
        <v>5.2</v>
      </c>
      <c r="F1516">
        <v>8</v>
      </c>
      <c r="G1516">
        <v>9</v>
      </c>
      <c r="H1516">
        <v>0</v>
      </c>
      <c r="I1516">
        <v>50</v>
      </c>
      <c r="J1516">
        <v>58</v>
      </c>
      <c r="K1516">
        <v>29</v>
      </c>
      <c r="L1516">
        <v>6</v>
      </c>
      <c r="M1516">
        <v>20</v>
      </c>
      <c r="N1516">
        <v>16</v>
      </c>
      <c r="O1516">
        <v>1.48</v>
      </c>
      <c r="P1516">
        <v>3.58</v>
      </c>
      <c r="Q1516">
        <v>2.88</v>
      </c>
      <c r="R1516">
        <v>4.9800000000000004</v>
      </c>
      <c r="S1516">
        <v>0.1</v>
      </c>
    </row>
    <row r="1517" spans="1:24" x14ac:dyDescent="0.25">
      <c r="A1517" t="s">
        <v>15832</v>
      </c>
      <c r="B1517" t="s">
        <v>15833</v>
      </c>
      <c r="C1517">
        <v>3</v>
      </c>
      <c r="D1517">
        <v>3</v>
      </c>
      <c r="E1517">
        <v>5.15</v>
      </c>
      <c r="F1517">
        <v>8</v>
      </c>
      <c r="G1517">
        <v>8</v>
      </c>
      <c r="H1517">
        <v>0</v>
      </c>
      <c r="I1517">
        <v>50</v>
      </c>
      <c r="J1517">
        <v>53</v>
      </c>
      <c r="K1517">
        <v>29</v>
      </c>
      <c r="L1517">
        <v>6</v>
      </c>
      <c r="M1517">
        <v>31</v>
      </c>
      <c r="N1517">
        <v>24</v>
      </c>
      <c r="O1517">
        <v>1.54</v>
      </c>
      <c r="P1517">
        <v>5.57</v>
      </c>
      <c r="Q1517">
        <v>4.28</v>
      </c>
      <c r="R1517">
        <v>4.9800000000000004</v>
      </c>
      <c r="S1517">
        <v>0.1</v>
      </c>
    </row>
    <row r="1518" spans="1:24" x14ac:dyDescent="0.25">
      <c r="A1518" t="s">
        <v>15830</v>
      </c>
      <c r="B1518" t="s">
        <v>15831</v>
      </c>
      <c r="C1518">
        <v>3</v>
      </c>
      <c r="D1518">
        <v>3</v>
      </c>
      <c r="E1518">
        <v>5.19</v>
      </c>
      <c r="F1518">
        <v>8</v>
      </c>
      <c r="G1518">
        <v>8</v>
      </c>
      <c r="H1518">
        <v>0</v>
      </c>
      <c r="I1518">
        <v>50</v>
      </c>
      <c r="J1518">
        <v>50</v>
      </c>
      <c r="K1518">
        <v>29</v>
      </c>
      <c r="L1518">
        <v>5</v>
      </c>
      <c r="M1518">
        <v>36</v>
      </c>
      <c r="N1518">
        <v>31</v>
      </c>
      <c r="O1518">
        <v>1.62</v>
      </c>
      <c r="P1518">
        <v>6.42</v>
      </c>
      <c r="Q1518">
        <v>5.65</v>
      </c>
      <c r="R1518">
        <v>4.9800000000000004</v>
      </c>
      <c r="S1518">
        <v>0.1</v>
      </c>
    </row>
    <row r="1519" spans="1:24" x14ac:dyDescent="0.25">
      <c r="A1519" t="s">
        <v>15828</v>
      </c>
      <c r="B1519" t="s">
        <v>15829</v>
      </c>
      <c r="C1519">
        <v>1</v>
      </c>
      <c r="D1519">
        <v>2</v>
      </c>
      <c r="E1519">
        <v>5.07</v>
      </c>
      <c r="F1519">
        <v>0</v>
      </c>
      <c r="G1519">
        <v>30</v>
      </c>
      <c r="H1519">
        <v>0</v>
      </c>
      <c r="I1519">
        <v>30</v>
      </c>
      <c r="J1519">
        <v>33</v>
      </c>
      <c r="K1519">
        <v>17</v>
      </c>
      <c r="L1519">
        <v>3</v>
      </c>
      <c r="M1519">
        <v>15</v>
      </c>
      <c r="N1519">
        <v>14</v>
      </c>
      <c r="O1519">
        <v>1.56</v>
      </c>
      <c r="P1519">
        <v>4.4400000000000004</v>
      </c>
      <c r="Q1519">
        <v>4.16</v>
      </c>
      <c r="R1519">
        <v>4.9800000000000004</v>
      </c>
      <c r="S1519">
        <v>-0.2</v>
      </c>
    </row>
    <row r="1520" spans="1:24" x14ac:dyDescent="0.25">
      <c r="A1520" t="s">
        <v>1696</v>
      </c>
      <c r="B1520" t="s">
        <v>1697</v>
      </c>
      <c r="C1520">
        <v>3</v>
      </c>
      <c r="D1520">
        <v>3</v>
      </c>
      <c r="E1520">
        <v>5.1100000000000003</v>
      </c>
      <c r="F1520">
        <v>8</v>
      </c>
      <c r="G1520">
        <v>8</v>
      </c>
      <c r="H1520">
        <v>0</v>
      </c>
      <c r="I1520">
        <v>50</v>
      </c>
      <c r="J1520">
        <v>51</v>
      </c>
      <c r="K1520">
        <v>28</v>
      </c>
      <c r="L1520">
        <v>6</v>
      </c>
      <c r="M1520">
        <v>34</v>
      </c>
      <c r="N1520">
        <v>26</v>
      </c>
      <c r="O1520">
        <v>1.56</v>
      </c>
      <c r="P1520">
        <v>6.03</v>
      </c>
      <c r="Q1520">
        <v>4.74</v>
      </c>
      <c r="R1520">
        <v>4.9800000000000004</v>
      </c>
      <c r="S1520">
        <v>0.1</v>
      </c>
    </row>
    <row r="1521" spans="1:19" x14ac:dyDescent="0.25">
      <c r="A1521" t="s">
        <v>1646</v>
      </c>
      <c r="B1521" t="s">
        <v>1647</v>
      </c>
      <c r="C1521">
        <v>3</v>
      </c>
      <c r="D1521">
        <v>3</v>
      </c>
      <c r="E1521">
        <v>5.18</v>
      </c>
      <c r="F1521">
        <v>8</v>
      </c>
      <c r="G1521">
        <v>8</v>
      </c>
      <c r="H1521">
        <v>0</v>
      </c>
      <c r="I1521">
        <v>50</v>
      </c>
      <c r="J1521">
        <v>52</v>
      </c>
      <c r="K1521">
        <v>29</v>
      </c>
      <c r="L1521">
        <v>6</v>
      </c>
      <c r="M1521">
        <v>32</v>
      </c>
      <c r="N1521">
        <v>26</v>
      </c>
      <c r="O1521">
        <v>1.57</v>
      </c>
      <c r="P1521">
        <v>5.78</v>
      </c>
      <c r="Q1521">
        <v>4.72</v>
      </c>
      <c r="R1521">
        <v>4.99</v>
      </c>
      <c r="S1521">
        <v>0.1</v>
      </c>
    </row>
    <row r="1522" spans="1:19" x14ac:dyDescent="0.25">
      <c r="A1522" t="s">
        <v>1858</v>
      </c>
      <c r="B1522" t="s">
        <v>1859</v>
      </c>
      <c r="C1522">
        <v>1</v>
      </c>
      <c r="D1522">
        <v>2</v>
      </c>
      <c r="E1522">
        <v>4.8099999999999996</v>
      </c>
      <c r="F1522">
        <v>0</v>
      </c>
      <c r="G1522">
        <v>30</v>
      </c>
      <c r="H1522">
        <v>0</v>
      </c>
      <c r="I1522">
        <v>30</v>
      </c>
      <c r="J1522">
        <v>31</v>
      </c>
      <c r="K1522">
        <v>16</v>
      </c>
      <c r="L1522">
        <v>3</v>
      </c>
      <c r="M1522">
        <v>19</v>
      </c>
      <c r="N1522">
        <v>16</v>
      </c>
      <c r="O1522">
        <v>1.58</v>
      </c>
      <c r="P1522">
        <v>5.7</v>
      </c>
      <c r="Q1522">
        <v>4.92</v>
      </c>
      <c r="R1522">
        <v>4.99</v>
      </c>
      <c r="S1522">
        <v>-0.2</v>
      </c>
    </row>
    <row r="1523" spans="1:19" x14ac:dyDescent="0.25">
      <c r="A1523" t="s">
        <v>15826</v>
      </c>
      <c r="B1523" t="s">
        <v>15827</v>
      </c>
      <c r="C1523">
        <v>2</v>
      </c>
      <c r="D1523">
        <v>3</v>
      </c>
      <c r="E1523">
        <v>5.19</v>
      </c>
      <c r="F1523">
        <v>5</v>
      </c>
      <c r="G1523">
        <v>16</v>
      </c>
      <c r="H1523">
        <v>0</v>
      </c>
      <c r="I1523">
        <v>42</v>
      </c>
      <c r="J1523">
        <v>46</v>
      </c>
      <c r="K1523">
        <v>24</v>
      </c>
      <c r="L1523">
        <v>5</v>
      </c>
      <c r="M1523">
        <v>23</v>
      </c>
      <c r="N1523">
        <v>21</v>
      </c>
      <c r="O1523">
        <v>1.56</v>
      </c>
      <c r="P1523">
        <v>4.84</v>
      </c>
      <c r="Q1523">
        <v>4.37</v>
      </c>
      <c r="R1523">
        <v>4.99</v>
      </c>
      <c r="S1523">
        <v>-0.2</v>
      </c>
    </row>
    <row r="1524" spans="1:19" x14ac:dyDescent="0.25">
      <c r="A1524">
        <v>2078</v>
      </c>
      <c r="B1524" t="s">
        <v>2004</v>
      </c>
      <c r="C1524">
        <v>1</v>
      </c>
      <c r="D1524">
        <v>2</v>
      </c>
      <c r="E1524">
        <v>4.71</v>
      </c>
      <c r="F1524">
        <v>0</v>
      </c>
      <c r="G1524">
        <v>30</v>
      </c>
      <c r="H1524">
        <v>0</v>
      </c>
      <c r="I1524">
        <v>30</v>
      </c>
      <c r="J1524">
        <v>31</v>
      </c>
      <c r="K1524">
        <v>16</v>
      </c>
      <c r="L1524">
        <v>4</v>
      </c>
      <c r="M1524">
        <v>19</v>
      </c>
      <c r="N1524">
        <v>14</v>
      </c>
      <c r="O1524">
        <v>1.52</v>
      </c>
      <c r="P1524">
        <v>5.81</v>
      </c>
      <c r="Q1524">
        <v>4.29</v>
      </c>
      <c r="R1524">
        <v>4.99</v>
      </c>
      <c r="S1524">
        <v>-0.2</v>
      </c>
    </row>
    <row r="1525" spans="1:19" x14ac:dyDescent="0.25">
      <c r="A1525" t="s">
        <v>15824</v>
      </c>
      <c r="B1525" t="s">
        <v>15825</v>
      </c>
      <c r="C1525">
        <v>3</v>
      </c>
      <c r="D1525">
        <v>3</v>
      </c>
      <c r="E1525">
        <v>5.21</v>
      </c>
      <c r="F1525">
        <v>8</v>
      </c>
      <c r="G1525">
        <v>8</v>
      </c>
      <c r="H1525">
        <v>0</v>
      </c>
      <c r="I1525">
        <v>50</v>
      </c>
      <c r="J1525">
        <v>54</v>
      </c>
      <c r="K1525">
        <v>29</v>
      </c>
      <c r="L1525">
        <v>6</v>
      </c>
      <c r="M1525">
        <v>27</v>
      </c>
      <c r="N1525">
        <v>23</v>
      </c>
      <c r="O1525">
        <v>1.55</v>
      </c>
      <c r="P1525">
        <v>4.9400000000000004</v>
      </c>
      <c r="Q1525">
        <v>4.17</v>
      </c>
      <c r="R1525">
        <v>4.99</v>
      </c>
      <c r="S1525">
        <v>0.1</v>
      </c>
    </row>
    <row r="1526" spans="1:19" x14ac:dyDescent="0.25">
      <c r="A1526" t="s">
        <v>1967</v>
      </c>
      <c r="B1526" t="s">
        <v>1968</v>
      </c>
      <c r="C1526">
        <v>8</v>
      </c>
      <c r="D1526">
        <v>9</v>
      </c>
      <c r="E1526">
        <v>5.18</v>
      </c>
      <c r="F1526">
        <v>24</v>
      </c>
      <c r="G1526">
        <v>24</v>
      </c>
      <c r="H1526">
        <v>0</v>
      </c>
      <c r="I1526">
        <v>142</v>
      </c>
      <c r="J1526">
        <v>156</v>
      </c>
      <c r="K1526">
        <v>81</v>
      </c>
      <c r="L1526">
        <v>17</v>
      </c>
      <c r="M1526">
        <v>74</v>
      </c>
      <c r="N1526">
        <v>59</v>
      </c>
      <c r="O1526">
        <v>1.52</v>
      </c>
      <c r="P1526">
        <v>4.6900000000000004</v>
      </c>
      <c r="Q1526">
        <v>3.75</v>
      </c>
      <c r="R1526">
        <v>4.99</v>
      </c>
      <c r="S1526">
        <v>0.4</v>
      </c>
    </row>
    <row r="1527" spans="1:19" x14ac:dyDescent="0.25">
      <c r="A1527" t="s">
        <v>15822</v>
      </c>
      <c r="B1527" t="s">
        <v>15823</v>
      </c>
      <c r="C1527">
        <v>2</v>
      </c>
      <c r="D1527">
        <v>2</v>
      </c>
      <c r="E1527">
        <v>4.87</v>
      </c>
      <c r="F1527">
        <v>2</v>
      </c>
      <c r="G1527">
        <v>25</v>
      </c>
      <c r="H1527">
        <v>0</v>
      </c>
      <c r="I1527">
        <v>34</v>
      </c>
      <c r="J1527">
        <v>37</v>
      </c>
      <c r="K1527">
        <v>18</v>
      </c>
      <c r="L1527">
        <v>4</v>
      </c>
      <c r="M1527">
        <v>20</v>
      </c>
      <c r="N1527">
        <v>16</v>
      </c>
      <c r="O1527">
        <v>1.54</v>
      </c>
      <c r="P1527">
        <v>5.23</v>
      </c>
      <c r="Q1527">
        <v>4.16</v>
      </c>
      <c r="R1527">
        <v>4.99</v>
      </c>
      <c r="S1527">
        <v>-0.2</v>
      </c>
    </row>
    <row r="1528" spans="1:19" x14ac:dyDescent="0.25">
      <c r="A1528" t="s">
        <v>15820</v>
      </c>
      <c r="B1528" t="s">
        <v>15821</v>
      </c>
      <c r="C1528">
        <v>3</v>
      </c>
      <c r="D1528">
        <v>3</v>
      </c>
      <c r="E1528">
        <v>5.2</v>
      </c>
      <c r="F1528">
        <v>8</v>
      </c>
      <c r="G1528">
        <v>8</v>
      </c>
      <c r="H1528">
        <v>0</v>
      </c>
      <c r="I1528">
        <v>50</v>
      </c>
      <c r="J1528">
        <v>55</v>
      </c>
      <c r="K1528">
        <v>29</v>
      </c>
      <c r="L1528">
        <v>6</v>
      </c>
      <c r="M1528">
        <v>26</v>
      </c>
      <c r="N1528">
        <v>21</v>
      </c>
      <c r="O1528">
        <v>1.52</v>
      </c>
      <c r="P1528">
        <v>4.7300000000000004</v>
      </c>
      <c r="Q1528">
        <v>3.79</v>
      </c>
      <c r="R1528">
        <v>4.99</v>
      </c>
      <c r="S1528">
        <v>0.1</v>
      </c>
    </row>
    <row r="1529" spans="1:19" x14ac:dyDescent="0.25">
      <c r="A1529">
        <v>4303</v>
      </c>
      <c r="B1529" t="s">
        <v>15819</v>
      </c>
      <c r="C1529">
        <v>1</v>
      </c>
      <c r="D1529">
        <v>2</v>
      </c>
      <c r="E1529">
        <v>4.76</v>
      </c>
      <c r="F1529">
        <v>0</v>
      </c>
      <c r="G1529">
        <v>30</v>
      </c>
      <c r="H1529">
        <v>0</v>
      </c>
      <c r="I1529">
        <v>30</v>
      </c>
      <c r="J1529">
        <v>32</v>
      </c>
      <c r="K1529">
        <v>16</v>
      </c>
      <c r="L1529">
        <v>4</v>
      </c>
      <c r="M1529">
        <v>19</v>
      </c>
      <c r="N1529">
        <v>15</v>
      </c>
      <c r="O1529">
        <v>1.54</v>
      </c>
      <c r="P1529">
        <v>5.56</v>
      </c>
      <c r="Q1529">
        <v>4.3600000000000003</v>
      </c>
      <c r="R1529">
        <v>4.99</v>
      </c>
      <c r="S1529">
        <v>-0.2</v>
      </c>
    </row>
    <row r="1530" spans="1:19" x14ac:dyDescent="0.25">
      <c r="A1530" t="s">
        <v>2149</v>
      </c>
      <c r="B1530" t="s">
        <v>2150</v>
      </c>
      <c r="C1530">
        <v>3</v>
      </c>
      <c r="D1530">
        <v>3</v>
      </c>
      <c r="E1530">
        <v>5.22</v>
      </c>
      <c r="F1530">
        <v>7</v>
      </c>
      <c r="G1530">
        <v>11</v>
      </c>
      <c r="H1530">
        <v>0</v>
      </c>
      <c r="I1530">
        <v>48</v>
      </c>
      <c r="J1530">
        <v>55</v>
      </c>
      <c r="K1530">
        <v>28</v>
      </c>
      <c r="L1530">
        <v>6</v>
      </c>
      <c r="M1530">
        <v>20</v>
      </c>
      <c r="N1530">
        <v>16</v>
      </c>
      <c r="O1530">
        <v>1.49</v>
      </c>
      <c r="P1530">
        <v>3.8</v>
      </c>
      <c r="Q1530">
        <v>2.99</v>
      </c>
      <c r="R1530">
        <v>4.99</v>
      </c>
      <c r="S1530">
        <v>-0.1</v>
      </c>
    </row>
    <row r="1531" spans="1:19" x14ac:dyDescent="0.25">
      <c r="A1531" t="s">
        <v>15817</v>
      </c>
      <c r="B1531" t="s">
        <v>15818</v>
      </c>
      <c r="C1531">
        <v>1</v>
      </c>
      <c r="D1531">
        <v>2</v>
      </c>
      <c r="E1531">
        <v>5.23</v>
      </c>
      <c r="F1531">
        <v>0</v>
      </c>
      <c r="G1531">
        <v>30</v>
      </c>
      <c r="H1531">
        <v>0</v>
      </c>
      <c r="I1531">
        <v>30</v>
      </c>
      <c r="J1531">
        <v>33</v>
      </c>
      <c r="K1531">
        <v>17</v>
      </c>
      <c r="L1531">
        <v>3</v>
      </c>
      <c r="M1531">
        <v>15</v>
      </c>
      <c r="N1531">
        <v>14</v>
      </c>
      <c r="O1531">
        <v>1.55</v>
      </c>
      <c r="P1531">
        <v>4.38</v>
      </c>
      <c r="Q1531">
        <v>4.08</v>
      </c>
      <c r="R1531">
        <v>4.99</v>
      </c>
      <c r="S1531">
        <v>-0.2</v>
      </c>
    </row>
    <row r="1532" spans="1:19" x14ac:dyDescent="0.25">
      <c r="A1532">
        <v>99</v>
      </c>
      <c r="B1532" t="s">
        <v>2368</v>
      </c>
      <c r="C1532">
        <v>1</v>
      </c>
      <c r="D1532">
        <v>2</v>
      </c>
      <c r="E1532">
        <v>4.7</v>
      </c>
      <c r="F1532">
        <v>0</v>
      </c>
      <c r="G1532">
        <v>30</v>
      </c>
      <c r="H1532">
        <v>0</v>
      </c>
      <c r="I1532">
        <v>30</v>
      </c>
      <c r="J1532">
        <v>31</v>
      </c>
      <c r="K1532">
        <v>16</v>
      </c>
      <c r="L1532">
        <v>4</v>
      </c>
      <c r="M1532">
        <v>21</v>
      </c>
      <c r="N1532">
        <v>16</v>
      </c>
      <c r="O1532">
        <v>1.54</v>
      </c>
      <c r="P1532">
        <v>6.34</v>
      </c>
      <c r="Q1532">
        <v>4.66</v>
      </c>
      <c r="R1532">
        <v>4.99</v>
      </c>
      <c r="S1532">
        <v>-0.2</v>
      </c>
    </row>
    <row r="1533" spans="1:19" x14ac:dyDescent="0.25">
      <c r="A1533" t="s">
        <v>15815</v>
      </c>
      <c r="B1533" t="s">
        <v>15816</v>
      </c>
      <c r="C1533">
        <v>1</v>
      </c>
      <c r="D1533">
        <v>2</v>
      </c>
      <c r="E1533">
        <v>4.91</v>
      </c>
      <c r="F1533">
        <v>0</v>
      </c>
      <c r="G1533">
        <v>30</v>
      </c>
      <c r="H1533">
        <v>0</v>
      </c>
      <c r="I1533">
        <v>30</v>
      </c>
      <c r="J1533">
        <v>33</v>
      </c>
      <c r="K1533">
        <v>16</v>
      </c>
      <c r="L1533">
        <v>3</v>
      </c>
      <c r="M1533">
        <v>15</v>
      </c>
      <c r="N1533">
        <v>14</v>
      </c>
      <c r="O1533">
        <v>1.57</v>
      </c>
      <c r="P1533">
        <v>4.41</v>
      </c>
      <c r="Q1533">
        <v>4.24</v>
      </c>
      <c r="R1533">
        <v>4.99</v>
      </c>
      <c r="S1533">
        <v>-0.2</v>
      </c>
    </row>
    <row r="1534" spans="1:19" x14ac:dyDescent="0.25">
      <c r="A1534" t="s">
        <v>15813</v>
      </c>
      <c r="B1534" t="s">
        <v>15814</v>
      </c>
      <c r="C1534">
        <v>1</v>
      </c>
      <c r="D1534">
        <v>2</v>
      </c>
      <c r="E1534">
        <v>5.19</v>
      </c>
      <c r="F1534">
        <v>0</v>
      </c>
      <c r="G1534">
        <v>30</v>
      </c>
      <c r="H1534">
        <v>0</v>
      </c>
      <c r="I1534">
        <v>30</v>
      </c>
      <c r="J1534">
        <v>34</v>
      </c>
      <c r="K1534">
        <v>17</v>
      </c>
      <c r="L1534">
        <v>4</v>
      </c>
      <c r="M1534">
        <v>14</v>
      </c>
      <c r="N1534">
        <v>10</v>
      </c>
      <c r="O1534">
        <v>1.47</v>
      </c>
      <c r="P1534">
        <v>4.07</v>
      </c>
      <c r="Q1534">
        <v>3</v>
      </c>
      <c r="R1534">
        <v>4.99</v>
      </c>
      <c r="S1534">
        <v>-0.2</v>
      </c>
    </row>
    <row r="1535" spans="1:19" x14ac:dyDescent="0.25">
      <c r="A1535" t="s">
        <v>1589</v>
      </c>
      <c r="B1535" t="s">
        <v>1590</v>
      </c>
      <c r="C1535">
        <v>3</v>
      </c>
      <c r="D1535">
        <v>3</v>
      </c>
      <c r="E1535">
        <v>5.09</v>
      </c>
      <c r="F1535">
        <v>8</v>
      </c>
      <c r="G1535">
        <v>8</v>
      </c>
      <c r="H1535">
        <v>0</v>
      </c>
      <c r="I1535">
        <v>50</v>
      </c>
      <c r="J1535">
        <v>53</v>
      </c>
      <c r="K1535">
        <v>28</v>
      </c>
      <c r="L1535">
        <v>6</v>
      </c>
      <c r="M1535">
        <v>30</v>
      </c>
      <c r="N1535">
        <v>23</v>
      </c>
      <c r="O1535">
        <v>1.52</v>
      </c>
      <c r="P1535">
        <v>5.35</v>
      </c>
      <c r="Q1535">
        <v>4.0999999999999996</v>
      </c>
      <c r="R1535">
        <v>4.99</v>
      </c>
      <c r="S1535">
        <v>0.1</v>
      </c>
    </row>
    <row r="1536" spans="1:19" x14ac:dyDescent="0.25">
      <c r="A1536" t="s">
        <v>15811</v>
      </c>
      <c r="B1536" t="s">
        <v>15812</v>
      </c>
      <c r="C1536">
        <v>3</v>
      </c>
      <c r="D1536">
        <v>3</v>
      </c>
      <c r="E1536">
        <v>5.21</v>
      </c>
      <c r="F1536">
        <v>8</v>
      </c>
      <c r="G1536">
        <v>8</v>
      </c>
      <c r="H1536">
        <v>0</v>
      </c>
      <c r="I1536">
        <v>50</v>
      </c>
      <c r="J1536">
        <v>50</v>
      </c>
      <c r="K1536">
        <v>29</v>
      </c>
      <c r="L1536">
        <v>6</v>
      </c>
      <c r="M1536">
        <v>38</v>
      </c>
      <c r="N1536">
        <v>30</v>
      </c>
      <c r="O1536">
        <v>1.6</v>
      </c>
      <c r="P1536">
        <v>6.81</v>
      </c>
      <c r="Q1536">
        <v>5.47</v>
      </c>
      <c r="R1536">
        <v>4.99</v>
      </c>
      <c r="S1536">
        <v>0.1</v>
      </c>
    </row>
    <row r="1537" spans="1:19" x14ac:dyDescent="0.25">
      <c r="A1537">
        <v>399</v>
      </c>
      <c r="B1537" t="s">
        <v>15810</v>
      </c>
      <c r="C1537">
        <v>1</v>
      </c>
      <c r="D1537">
        <v>2</v>
      </c>
      <c r="E1537">
        <v>4.72</v>
      </c>
      <c r="F1537">
        <v>0</v>
      </c>
      <c r="G1537">
        <v>30</v>
      </c>
      <c r="H1537">
        <v>0</v>
      </c>
      <c r="I1537">
        <v>30</v>
      </c>
      <c r="J1537">
        <v>32</v>
      </c>
      <c r="K1537">
        <v>16</v>
      </c>
      <c r="L1537">
        <v>4</v>
      </c>
      <c r="M1537">
        <v>18</v>
      </c>
      <c r="N1537">
        <v>14</v>
      </c>
      <c r="O1537">
        <v>1.52</v>
      </c>
      <c r="P1537">
        <v>5.45</v>
      </c>
      <c r="Q1537">
        <v>4.1500000000000004</v>
      </c>
      <c r="R1537">
        <v>4.99</v>
      </c>
      <c r="S1537">
        <v>-0.2</v>
      </c>
    </row>
    <row r="1538" spans="1:19" x14ac:dyDescent="0.25">
      <c r="A1538" t="s">
        <v>15808</v>
      </c>
      <c r="B1538" t="s">
        <v>15809</v>
      </c>
      <c r="C1538">
        <v>3</v>
      </c>
      <c r="D1538">
        <v>3</v>
      </c>
      <c r="E1538">
        <v>5.09</v>
      </c>
      <c r="F1538">
        <v>8</v>
      </c>
      <c r="G1538">
        <v>9</v>
      </c>
      <c r="H1538">
        <v>0</v>
      </c>
      <c r="I1538">
        <v>50</v>
      </c>
      <c r="J1538">
        <v>55</v>
      </c>
      <c r="K1538">
        <v>28</v>
      </c>
      <c r="L1538">
        <v>7</v>
      </c>
      <c r="M1538">
        <v>26</v>
      </c>
      <c r="N1538">
        <v>19</v>
      </c>
      <c r="O1538">
        <v>1.48</v>
      </c>
      <c r="P1538">
        <v>4.7</v>
      </c>
      <c r="Q1538">
        <v>3.37</v>
      </c>
      <c r="R1538">
        <v>4.99</v>
      </c>
      <c r="S1538">
        <v>0.1</v>
      </c>
    </row>
    <row r="1539" spans="1:19" x14ac:dyDescent="0.25">
      <c r="A1539" t="s">
        <v>15806</v>
      </c>
      <c r="B1539" t="s">
        <v>15807</v>
      </c>
      <c r="C1539">
        <v>1</v>
      </c>
      <c r="D1539">
        <v>2</v>
      </c>
      <c r="E1539">
        <v>4.7699999999999996</v>
      </c>
      <c r="F1539">
        <v>0</v>
      </c>
      <c r="G1539">
        <v>30</v>
      </c>
      <c r="H1539">
        <v>0</v>
      </c>
      <c r="I1539">
        <v>30</v>
      </c>
      <c r="J1539">
        <v>34</v>
      </c>
      <c r="K1539">
        <v>16</v>
      </c>
      <c r="L1539">
        <v>4</v>
      </c>
      <c r="M1539">
        <v>14</v>
      </c>
      <c r="N1539">
        <v>10</v>
      </c>
      <c r="O1539">
        <v>1.47</v>
      </c>
      <c r="P1539">
        <v>4.2</v>
      </c>
      <c r="Q1539">
        <v>3.09</v>
      </c>
      <c r="R1539">
        <v>4.99</v>
      </c>
      <c r="S1539">
        <v>-0.2</v>
      </c>
    </row>
    <row r="1540" spans="1:19" x14ac:dyDescent="0.25">
      <c r="A1540" t="s">
        <v>15804</v>
      </c>
      <c r="B1540" t="s">
        <v>15805</v>
      </c>
      <c r="C1540">
        <v>2</v>
      </c>
      <c r="D1540">
        <v>3</v>
      </c>
      <c r="E1540">
        <v>5.1100000000000003</v>
      </c>
      <c r="F1540">
        <v>8</v>
      </c>
      <c r="G1540">
        <v>8</v>
      </c>
      <c r="H1540">
        <v>0</v>
      </c>
      <c r="I1540">
        <v>50</v>
      </c>
      <c r="J1540">
        <v>55</v>
      </c>
      <c r="K1540">
        <v>28</v>
      </c>
      <c r="L1540">
        <v>5</v>
      </c>
      <c r="M1540">
        <v>22</v>
      </c>
      <c r="N1540">
        <v>22</v>
      </c>
      <c r="O1540">
        <v>1.54</v>
      </c>
      <c r="P1540">
        <v>4</v>
      </c>
      <c r="Q1540">
        <v>3.9</v>
      </c>
      <c r="R1540">
        <v>4.99</v>
      </c>
      <c r="S1540">
        <v>0.1</v>
      </c>
    </row>
    <row r="1541" spans="1:19" x14ac:dyDescent="0.25">
      <c r="A1541" t="s">
        <v>15802</v>
      </c>
      <c r="B1541" t="s">
        <v>15803</v>
      </c>
      <c r="C1541">
        <v>2</v>
      </c>
      <c r="D1541">
        <v>3</v>
      </c>
      <c r="E1541">
        <v>5.22</v>
      </c>
      <c r="F1541">
        <v>8</v>
      </c>
      <c r="G1541">
        <v>8</v>
      </c>
      <c r="H1541">
        <v>0</v>
      </c>
      <c r="I1541">
        <v>50</v>
      </c>
      <c r="J1541">
        <v>57</v>
      </c>
      <c r="K1541">
        <v>29</v>
      </c>
      <c r="L1541">
        <v>6</v>
      </c>
      <c r="M1541">
        <v>20</v>
      </c>
      <c r="N1541">
        <v>17</v>
      </c>
      <c r="O1541">
        <v>1.5</v>
      </c>
      <c r="P1541">
        <v>3.66</v>
      </c>
      <c r="Q1541">
        <v>3.13</v>
      </c>
      <c r="R1541">
        <v>5</v>
      </c>
      <c r="S1541">
        <v>0.1</v>
      </c>
    </row>
    <row r="1542" spans="1:19" x14ac:dyDescent="0.25">
      <c r="A1542">
        <v>1672</v>
      </c>
      <c r="B1542" t="s">
        <v>15801</v>
      </c>
      <c r="C1542">
        <v>1</v>
      </c>
      <c r="D1542">
        <v>2</v>
      </c>
      <c r="E1542">
        <v>4.7300000000000004</v>
      </c>
      <c r="F1542">
        <v>0</v>
      </c>
      <c r="G1542">
        <v>30</v>
      </c>
      <c r="H1542">
        <v>0</v>
      </c>
      <c r="I1542">
        <v>30</v>
      </c>
      <c r="J1542">
        <v>32</v>
      </c>
      <c r="K1542">
        <v>16</v>
      </c>
      <c r="L1542">
        <v>4</v>
      </c>
      <c r="M1542">
        <v>19</v>
      </c>
      <c r="N1542">
        <v>15</v>
      </c>
      <c r="O1542">
        <v>1.56</v>
      </c>
      <c r="P1542">
        <v>5.78</v>
      </c>
      <c r="Q1542">
        <v>4.5199999999999996</v>
      </c>
      <c r="R1542">
        <v>5</v>
      </c>
      <c r="S1542">
        <v>-0.2</v>
      </c>
    </row>
    <row r="1543" spans="1:19" x14ac:dyDescent="0.25">
      <c r="A1543" t="s">
        <v>15799</v>
      </c>
      <c r="B1543" t="s">
        <v>15800</v>
      </c>
      <c r="C1543">
        <v>3</v>
      </c>
      <c r="D1543">
        <v>3</v>
      </c>
      <c r="E1543">
        <v>5.2</v>
      </c>
      <c r="F1543">
        <v>8</v>
      </c>
      <c r="G1543">
        <v>9</v>
      </c>
      <c r="H1543">
        <v>0</v>
      </c>
      <c r="I1543">
        <v>50</v>
      </c>
      <c r="J1543">
        <v>53</v>
      </c>
      <c r="K1543">
        <v>29</v>
      </c>
      <c r="L1543">
        <v>6</v>
      </c>
      <c r="M1543">
        <v>28</v>
      </c>
      <c r="N1543">
        <v>24</v>
      </c>
      <c r="O1543">
        <v>1.55</v>
      </c>
      <c r="P1543">
        <v>5.13</v>
      </c>
      <c r="Q1543">
        <v>4.2699999999999996</v>
      </c>
      <c r="R1543">
        <v>5</v>
      </c>
      <c r="S1543">
        <v>0.1</v>
      </c>
    </row>
    <row r="1544" spans="1:19" x14ac:dyDescent="0.25">
      <c r="A1544" t="s">
        <v>15797</v>
      </c>
      <c r="B1544" t="s">
        <v>15798</v>
      </c>
      <c r="C1544">
        <v>3</v>
      </c>
      <c r="D1544">
        <v>3</v>
      </c>
      <c r="E1544">
        <v>5.14</v>
      </c>
      <c r="F1544">
        <v>8</v>
      </c>
      <c r="G1544">
        <v>8</v>
      </c>
      <c r="H1544">
        <v>0</v>
      </c>
      <c r="I1544">
        <v>50</v>
      </c>
      <c r="J1544">
        <v>54</v>
      </c>
      <c r="K1544">
        <v>29</v>
      </c>
      <c r="L1544">
        <v>6</v>
      </c>
      <c r="M1544">
        <v>28</v>
      </c>
      <c r="N1544">
        <v>21</v>
      </c>
      <c r="O1544">
        <v>1.51</v>
      </c>
      <c r="P1544">
        <v>4.96</v>
      </c>
      <c r="Q1544">
        <v>3.85</v>
      </c>
      <c r="R1544">
        <v>5</v>
      </c>
      <c r="S1544">
        <v>0.1</v>
      </c>
    </row>
    <row r="1545" spans="1:19" x14ac:dyDescent="0.25">
      <c r="A1545" t="s">
        <v>15795</v>
      </c>
      <c r="B1545" t="s">
        <v>15796</v>
      </c>
      <c r="C1545">
        <v>2</v>
      </c>
      <c r="D1545">
        <v>1</v>
      </c>
      <c r="E1545">
        <v>4.84</v>
      </c>
      <c r="F1545">
        <v>8</v>
      </c>
      <c r="G1545">
        <v>8</v>
      </c>
      <c r="H1545">
        <v>0</v>
      </c>
      <c r="I1545">
        <v>50</v>
      </c>
      <c r="J1545">
        <v>55</v>
      </c>
      <c r="K1545">
        <v>27</v>
      </c>
      <c r="L1545">
        <v>6</v>
      </c>
      <c r="M1545">
        <v>26</v>
      </c>
      <c r="N1545">
        <v>21</v>
      </c>
      <c r="O1545">
        <v>1.52</v>
      </c>
      <c r="P1545">
        <v>4.7</v>
      </c>
      <c r="Q1545">
        <v>3.77</v>
      </c>
      <c r="R1545">
        <v>5</v>
      </c>
      <c r="S1545">
        <v>0.1</v>
      </c>
    </row>
    <row r="1546" spans="1:19" x14ac:dyDescent="0.25">
      <c r="A1546" t="s">
        <v>15793</v>
      </c>
      <c r="B1546" t="s">
        <v>15794</v>
      </c>
      <c r="C1546">
        <v>3</v>
      </c>
      <c r="D1546">
        <v>3</v>
      </c>
      <c r="E1546">
        <v>5.12</v>
      </c>
      <c r="F1546">
        <v>8</v>
      </c>
      <c r="G1546">
        <v>9</v>
      </c>
      <c r="H1546">
        <v>0</v>
      </c>
      <c r="I1546">
        <v>50</v>
      </c>
      <c r="J1546">
        <v>52</v>
      </c>
      <c r="K1546">
        <v>28</v>
      </c>
      <c r="L1546">
        <v>6</v>
      </c>
      <c r="M1546">
        <v>31</v>
      </c>
      <c r="N1546">
        <v>25</v>
      </c>
      <c r="O1546">
        <v>1.54</v>
      </c>
      <c r="P1546">
        <v>5.57</v>
      </c>
      <c r="Q1546">
        <v>4.46</v>
      </c>
      <c r="R1546">
        <v>5</v>
      </c>
      <c r="S1546">
        <v>0.1</v>
      </c>
    </row>
    <row r="1547" spans="1:19" x14ac:dyDescent="0.25">
      <c r="A1547">
        <v>6007</v>
      </c>
      <c r="B1547" t="s">
        <v>1615</v>
      </c>
      <c r="C1547">
        <v>1</v>
      </c>
      <c r="D1547">
        <v>2</v>
      </c>
      <c r="E1547">
        <v>4.83</v>
      </c>
      <c r="F1547">
        <v>0</v>
      </c>
      <c r="G1547">
        <v>30</v>
      </c>
      <c r="H1547">
        <v>0</v>
      </c>
      <c r="I1547">
        <v>30</v>
      </c>
      <c r="J1547">
        <v>30</v>
      </c>
      <c r="K1547">
        <v>16</v>
      </c>
      <c r="L1547">
        <v>3</v>
      </c>
      <c r="M1547">
        <v>22</v>
      </c>
      <c r="N1547">
        <v>18</v>
      </c>
      <c r="O1547">
        <v>1.61</v>
      </c>
      <c r="P1547">
        <v>6.54</v>
      </c>
      <c r="Q1547">
        <v>5.49</v>
      </c>
      <c r="R1547">
        <v>5</v>
      </c>
      <c r="S1547">
        <v>-0.2</v>
      </c>
    </row>
    <row r="1548" spans="1:19" x14ac:dyDescent="0.25">
      <c r="A1548" t="s">
        <v>15791</v>
      </c>
      <c r="B1548" t="s">
        <v>15792</v>
      </c>
      <c r="C1548">
        <v>3</v>
      </c>
      <c r="D1548">
        <v>3</v>
      </c>
      <c r="E1548">
        <v>5.18</v>
      </c>
      <c r="F1548">
        <v>8</v>
      </c>
      <c r="G1548">
        <v>8</v>
      </c>
      <c r="H1548">
        <v>0</v>
      </c>
      <c r="I1548">
        <v>50</v>
      </c>
      <c r="J1548">
        <v>54</v>
      </c>
      <c r="K1548">
        <v>29</v>
      </c>
      <c r="L1548">
        <v>6</v>
      </c>
      <c r="M1548">
        <v>27</v>
      </c>
      <c r="N1548">
        <v>24</v>
      </c>
      <c r="O1548">
        <v>1.55</v>
      </c>
      <c r="P1548">
        <v>4.88</v>
      </c>
      <c r="Q1548">
        <v>4.24</v>
      </c>
      <c r="R1548">
        <v>5</v>
      </c>
      <c r="S1548">
        <v>0.1</v>
      </c>
    </row>
    <row r="1549" spans="1:19" x14ac:dyDescent="0.25">
      <c r="A1549" t="s">
        <v>15789</v>
      </c>
      <c r="B1549" t="s">
        <v>15790</v>
      </c>
      <c r="C1549">
        <v>1</v>
      </c>
      <c r="D1549">
        <v>2</v>
      </c>
      <c r="E1549">
        <v>4.84</v>
      </c>
      <c r="F1549">
        <v>0</v>
      </c>
      <c r="G1549">
        <v>30</v>
      </c>
      <c r="H1549">
        <v>0</v>
      </c>
      <c r="I1549">
        <v>30</v>
      </c>
      <c r="J1549">
        <v>31</v>
      </c>
      <c r="K1549">
        <v>16</v>
      </c>
      <c r="L1549">
        <v>3</v>
      </c>
      <c r="M1549">
        <v>19</v>
      </c>
      <c r="N1549">
        <v>17</v>
      </c>
      <c r="O1549">
        <v>1.61</v>
      </c>
      <c r="P1549">
        <v>5.62</v>
      </c>
      <c r="Q1549">
        <v>5.13</v>
      </c>
      <c r="R1549">
        <v>5</v>
      </c>
      <c r="S1549">
        <v>-0.2</v>
      </c>
    </row>
    <row r="1550" spans="1:19" x14ac:dyDescent="0.25">
      <c r="A1550" t="s">
        <v>15787</v>
      </c>
      <c r="B1550" t="s">
        <v>15788</v>
      </c>
      <c r="C1550">
        <v>2</v>
      </c>
      <c r="D1550">
        <v>1</v>
      </c>
      <c r="E1550">
        <v>4.72</v>
      </c>
      <c r="F1550">
        <v>7</v>
      </c>
      <c r="G1550">
        <v>12</v>
      </c>
      <c r="H1550">
        <v>0</v>
      </c>
      <c r="I1550">
        <v>47</v>
      </c>
      <c r="J1550">
        <v>50</v>
      </c>
      <c r="K1550">
        <v>25</v>
      </c>
      <c r="L1550">
        <v>6</v>
      </c>
      <c r="M1550">
        <v>27</v>
      </c>
      <c r="N1550">
        <v>20</v>
      </c>
      <c r="O1550">
        <v>1.5</v>
      </c>
      <c r="P1550">
        <v>5.22</v>
      </c>
      <c r="Q1550">
        <v>3.92</v>
      </c>
      <c r="R1550">
        <v>5</v>
      </c>
      <c r="S1550">
        <v>-0.1</v>
      </c>
    </row>
    <row r="1551" spans="1:19" x14ac:dyDescent="0.25">
      <c r="A1551" t="s">
        <v>15785</v>
      </c>
      <c r="B1551" t="s">
        <v>15786</v>
      </c>
      <c r="C1551">
        <v>2</v>
      </c>
      <c r="D1551">
        <v>1</v>
      </c>
      <c r="E1551">
        <v>4.82</v>
      </c>
      <c r="F1551">
        <v>6</v>
      </c>
      <c r="G1551">
        <v>13</v>
      </c>
      <c r="H1551">
        <v>0</v>
      </c>
      <c r="I1551">
        <v>45</v>
      </c>
      <c r="J1551">
        <v>51</v>
      </c>
      <c r="K1551">
        <v>24</v>
      </c>
      <c r="L1551">
        <v>6</v>
      </c>
      <c r="M1551">
        <v>20</v>
      </c>
      <c r="N1551">
        <v>16</v>
      </c>
      <c r="O1551">
        <v>1.49</v>
      </c>
      <c r="P1551">
        <v>3.92</v>
      </c>
      <c r="Q1551">
        <v>3.26</v>
      </c>
      <c r="R1551">
        <v>5</v>
      </c>
      <c r="S1551">
        <v>-0.1</v>
      </c>
    </row>
    <row r="1552" spans="1:19" x14ac:dyDescent="0.25">
      <c r="A1552" t="s">
        <v>15783</v>
      </c>
      <c r="B1552" t="s">
        <v>15784</v>
      </c>
      <c r="C1552">
        <v>3</v>
      </c>
      <c r="D1552">
        <v>3</v>
      </c>
      <c r="E1552">
        <v>5.17</v>
      </c>
      <c r="F1552">
        <v>8</v>
      </c>
      <c r="G1552">
        <v>8</v>
      </c>
      <c r="H1552">
        <v>0</v>
      </c>
      <c r="I1552">
        <v>50</v>
      </c>
      <c r="J1552">
        <v>55</v>
      </c>
      <c r="K1552">
        <v>29</v>
      </c>
      <c r="L1552">
        <v>7</v>
      </c>
      <c r="M1552">
        <v>26</v>
      </c>
      <c r="N1552">
        <v>20</v>
      </c>
      <c r="O1552">
        <v>1.5</v>
      </c>
      <c r="P1552">
        <v>4.7</v>
      </c>
      <c r="Q1552">
        <v>3.64</v>
      </c>
      <c r="R1552">
        <v>5</v>
      </c>
      <c r="S1552">
        <v>0.1</v>
      </c>
    </row>
    <row r="1553" spans="1:19" x14ac:dyDescent="0.25">
      <c r="A1553" t="s">
        <v>15782</v>
      </c>
      <c r="B1553" t="s">
        <v>15684</v>
      </c>
      <c r="C1553">
        <v>3</v>
      </c>
      <c r="D1553">
        <v>3</v>
      </c>
      <c r="E1553">
        <v>5.15</v>
      </c>
      <c r="F1553">
        <v>8</v>
      </c>
      <c r="G1553">
        <v>10</v>
      </c>
      <c r="H1553">
        <v>0</v>
      </c>
      <c r="I1553">
        <v>49</v>
      </c>
      <c r="J1553">
        <v>54</v>
      </c>
      <c r="K1553">
        <v>28</v>
      </c>
      <c r="L1553">
        <v>6</v>
      </c>
      <c r="M1553">
        <v>25</v>
      </c>
      <c r="N1553">
        <v>19</v>
      </c>
      <c r="O1553">
        <v>1.51</v>
      </c>
      <c r="P1553">
        <v>4.68</v>
      </c>
      <c r="Q1553">
        <v>3.6</v>
      </c>
      <c r="R1553">
        <v>5</v>
      </c>
      <c r="S1553">
        <v>0</v>
      </c>
    </row>
    <row r="1554" spans="1:19" x14ac:dyDescent="0.25">
      <c r="A1554" t="s">
        <v>15780</v>
      </c>
      <c r="B1554" t="s">
        <v>15781</v>
      </c>
      <c r="C1554">
        <v>2</v>
      </c>
      <c r="D1554">
        <v>3</v>
      </c>
      <c r="E1554">
        <v>5.14</v>
      </c>
      <c r="F1554">
        <v>8</v>
      </c>
      <c r="G1554">
        <v>10</v>
      </c>
      <c r="H1554">
        <v>0</v>
      </c>
      <c r="I1554">
        <v>49</v>
      </c>
      <c r="J1554">
        <v>53</v>
      </c>
      <c r="K1554">
        <v>28</v>
      </c>
      <c r="L1554">
        <v>6</v>
      </c>
      <c r="M1554">
        <v>26</v>
      </c>
      <c r="N1554">
        <v>21</v>
      </c>
      <c r="O1554">
        <v>1.51</v>
      </c>
      <c r="P1554">
        <v>4.82</v>
      </c>
      <c r="Q1554">
        <v>3.8</v>
      </c>
      <c r="R1554">
        <v>5.01</v>
      </c>
      <c r="S1554">
        <v>0</v>
      </c>
    </row>
    <row r="1555" spans="1:19" x14ac:dyDescent="0.25">
      <c r="A1555" t="s">
        <v>15778</v>
      </c>
      <c r="B1555" t="s">
        <v>15779</v>
      </c>
      <c r="C1555">
        <v>2</v>
      </c>
      <c r="D1555">
        <v>2</v>
      </c>
      <c r="E1555">
        <v>5.05</v>
      </c>
      <c r="F1555">
        <v>8</v>
      </c>
      <c r="G1555">
        <v>8</v>
      </c>
      <c r="H1555">
        <v>0</v>
      </c>
      <c r="I1555">
        <v>50</v>
      </c>
      <c r="J1555">
        <v>57</v>
      </c>
      <c r="K1555">
        <v>28</v>
      </c>
      <c r="L1555">
        <v>6</v>
      </c>
      <c r="M1555">
        <v>22</v>
      </c>
      <c r="N1555">
        <v>19</v>
      </c>
      <c r="O1555">
        <v>1.52</v>
      </c>
      <c r="P1555">
        <v>3.91</v>
      </c>
      <c r="Q1555">
        <v>3.35</v>
      </c>
      <c r="R1555">
        <v>5.01</v>
      </c>
      <c r="S1555">
        <v>0.1</v>
      </c>
    </row>
    <row r="1556" spans="1:19" x14ac:dyDescent="0.25">
      <c r="A1556">
        <v>1946</v>
      </c>
      <c r="B1556" t="s">
        <v>15777</v>
      </c>
      <c r="C1556">
        <v>1</v>
      </c>
      <c r="D1556">
        <v>2</v>
      </c>
      <c r="E1556">
        <v>4.79</v>
      </c>
      <c r="F1556">
        <v>0</v>
      </c>
      <c r="G1556">
        <v>30</v>
      </c>
      <c r="H1556">
        <v>0</v>
      </c>
      <c r="I1556">
        <v>30</v>
      </c>
      <c r="J1556">
        <v>33</v>
      </c>
      <c r="K1556">
        <v>16</v>
      </c>
      <c r="L1556">
        <v>4</v>
      </c>
      <c r="M1556">
        <v>16</v>
      </c>
      <c r="N1556">
        <v>12</v>
      </c>
      <c r="O1556">
        <v>1.5</v>
      </c>
      <c r="P1556">
        <v>4.8099999999999996</v>
      </c>
      <c r="Q1556">
        <v>3.53</v>
      </c>
      <c r="R1556">
        <v>5.01</v>
      </c>
      <c r="S1556">
        <v>-0.2</v>
      </c>
    </row>
    <row r="1557" spans="1:19" x14ac:dyDescent="0.25">
      <c r="A1557" t="s">
        <v>15775</v>
      </c>
      <c r="B1557" t="s">
        <v>15776</v>
      </c>
      <c r="C1557">
        <v>3</v>
      </c>
      <c r="D1557">
        <v>3</v>
      </c>
      <c r="E1557">
        <v>5.1100000000000003</v>
      </c>
      <c r="F1557">
        <v>8</v>
      </c>
      <c r="G1557">
        <v>9</v>
      </c>
      <c r="H1557">
        <v>0</v>
      </c>
      <c r="I1557">
        <v>50</v>
      </c>
      <c r="J1557">
        <v>53</v>
      </c>
      <c r="K1557">
        <v>28</v>
      </c>
      <c r="L1557">
        <v>6</v>
      </c>
      <c r="M1557">
        <v>29</v>
      </c>
      <c r="N1557">
        <v>22</v>
      </c>
      <c r="O1557">
        <v>1.52</v>
      </c>
      <c r="P1557">
        <v>5.23</v>
      </c>
      <c r="Q1557">
        <v>4.03</v>
      </c>
      <c r="R1557">
        <v>5.01</v>
      </c>
      <c r="S1557">
        <v>0.1</v>
      </c>
    </row>
    <row r="1558" spans="1:19" x14ac:dyDescent="0.25">
      <c r="A1558" t="s">
        <v>2376</v>
      </c>
      <c r="B1558" t="s">
        <v>2377</v>
      </c>
      <c r="C1558">
        <v>1</v>
      </c>
      <c r="D1558">
        <v>2</v>
      </c>
      <c r="E1558">
        <v>4.82</v>
      </c>
      <c r="F1558">
        <v>0</v>
      </c>
      <c r="G1558">
        <v>30</v>
      </c>
      <c r="H1558">
        <v>0</v>
      </c>
      <c r="I1558">
        <v>30</v>
      </c>
      <c r="J1558">
        <v>33</v>
      </c>
      <c r="K1558">
        <v>16</v>
      </c>
      <c r="L1558">
        <v>4</v>
      </c>
      <c r="M1558">
        <v>16</v>
      </c>
      <c r="N1558">
        <v>13</v>
      </c>
      <c r="O1558">
        <v>1.52</v>
      </c>
      <c r="P1558">
        <v>4.75</v>
      </c>
      <c r="Q1558">
        <v>3.77</v>
      </c>
      <c r="R1558">
        <v>5.01</v>
      </c>
      <c r="S1558">
        <v>-0.2</v>
      </c>
    </row>
    <row r="1559" spans="1:19" x14ac:dyDescent="0.25">
      <c r="A1559">
        <v>8253</v>
      </c>
      <c r="B1559" t="s">
        <v>1815</v>
      </c>
      <c r="C1559">
        <v>1</v>
      </c>
      <c r="D1559">
        <v>2</v>
      </c>
      <c r="E1559">
        <v>5.22</v>
      </c>
      <c r="F1559">
        <v>0</v>
      </c>
      <c r="G1559">
        <v>30</v>
      </c>
      <c r="H1559">
        <v>0</v>
      </c>
      <c r="I1559">
        <v>30</v>
      </c>
      <c r="J1559">
        <v>33</v>
      </c>
      <c r="K1559">
        <v>17</v>
      </c>
      <c r="L1559">
        <v>4</v>
      </c>
      <c r="M1559">
        <v>16</v>
      </c>
      <c r="N1559">
        <v>13</v>
      </c>
      <c r="O1559">
        <v>1.54</v>
      </c>
      <c r="P1559">
        <v>4.79</v>
      </c>
      <c r="Q1559">
        <v>3.98</v>
      </c>
      <c r="R1559">
        <v>5.01</v>
      </c>
      <c r="S1559">
        <v>-0.2</v>
      </c>
    </row>
    <row r="1560" spans="1:19" x14ac:dyDescent="0.25">
      <c r="A1560" t="s">
        <v>15773</v>
      </c>
      <c r="B1560" t="s">
        <v>15774</v>
      </c>
      <c r="C1560">
        <v>3</v>
      </c>
      <c r="D1560">
        <v>3</v>
      </c>
      <c r="E1560">
        <v>5.17</v>
      </c>
      <c r="F1560">
        <v>8</v>
      </c>
      <c r="G1560">
        <v>9</v>
      </c>
      <c r="H1560">
        <v>0</v>
      </c>
      <c r="I1560">
        <v>50</v>
      </c>
      <c r="J1560">
        <v>54</v>
      </c>
      <c r="K1560">
        <v>29</v>
      </c>
      <c r="L1560">
        <v>6</v>
      </c>
      <c r="M1560">
        <v>27</v>
      </c>
      <c r="N1560">
        <v>21</v>
      </c>
      <c r="O1560">
        <v>1.52</v>
      </c>
      <c r="P1560">
        <v>4.8099999999999996</v>
      </c>
      <c r="Q1560">
        <v>3.8</v>
      </c>
      <c r="R1560">
        <v>5.01</v>
      </c>
      <c r="S1560">
        <v>0.1</v>
      </c>
    </row>
    <row r="1561" spans="1:19" x14ac:dyDescent="0.25">
      <c r="A1561" t="s">
        <v>15771</v>
      </c>
      <c r="B1561" t="s">
        <v>15772</v>
      </c>
      <c r="C1561">
        <v>2</v>
      </c>
      <c r="D1561">
        <v>3</v>
      </c>
      <c r="E1561">
        <v>5.22</v>
      </c>
      <c r="F1561">
        <v>3</v>
      </c>
      <c r="G1561">
        <v>22</v>
      </c>
      <c r="H1561">
        <v>0</v>
      </c>
      <c r="I1561">
        <v>37</v>
      </c>
      <c r="J1561">
        <v>39</v>
      </c>
      <c r="K1561">
        <v>22</v>
      </c>
      <c r="L1561">
        <v>4</v>
      </c>
      <c r="M1561">
        <v>22</v>
      </c>
      <c r="N1561">
        <v>19</v>
      </c>
      <c r="O1561">
        <v>1.57</v>
      </c>
      <c r="P1561">
        <v>5.28</v>
      </c>
      <c r="Q1561">
        <v>4.5999999999999996</v>
      </c>
      <c r="R1561">
        <v>5.01</v>
      </c>
      <c r="S1561">
        <v>-0.2</v>
      </c>
    </row>
    <row r="1562" spans="1:19" x14ac:dyDescent="0.25">
      <c r="A1562" t="s">
        <v>15769</v>
      </c>
      <c r="B1562" t="s">
        <v>15770</v>
      </c>
      <c r="C1562">
        <v>2</v>
      </c>
      <c r="D1562">
        <v>3</v>
      </c>
      <c r="E1562">
        <v>5.0999999999999996</v>
      </c>
      <c r="F1562">
        <v>3</v>
      </c>
      <c r="G1562">
        <v>23</v>
      </c>
      <c r="H1562">
        <v>0</v>
      </c>
      <c r="I1562">
        <v>36</v>
      </c>
      <c r="J1562">
        <v>40</v>
      </c>
      <c r="K1562">
        <v>21</v>
      </c>
      <c r="L1562">
        <v>4</v>
      </c>
      <c r="M1562">
        <v>19</v>
      </c>
      <c r="N1562">
        <v>17</v>
      </c>
      <c r="O1562">
        <v>1.56</v>
      </c>
      <c r="P1562">
        <v>4.8099999999999996</v>
      </c>
      <c r="Q1562">
        <v>4.26</v>
      </c>
      <c r="R1562">
        <v>5.01</v>
      </c>
      <c r="S1562">
        <v>-0.2</v>
      </c>
    </row>
    <row r="1563" spans="1:19" x14ac:dyDescent="0.25">
      <c r="A1563">
        <v>7759</v>
      </c>
      <c r="B1563" t="s">
        <v>15768</v>
      </c>
      <c r="C1563">
        <v>2</v>
      </c>
      <c r="D1563">
        <v>3</v>
      </c>
      <c r="E1563">
        <v>5.29</v>
      </c>
      <c r="F1563">
        <v>8</v>
      </c>
      <c r="G1563">
        <v>8</v>
      </c>
      <c r="H1563">
        <v>0</v>
      </c>
      <c r="I1563">
        <v>50</v>
      </c>
      <c r="J1563">
        <v>58</v>
      </c>
      <c r="K1563">
        <v>29</v>
      </c>
      <c r="L1563">
        <v>6</v>
      </c>
      <c r="M1563">
        <v>19</v>
      </c>
      <c r="N1563">
        <v>18</v>
      </c>
      <c r="O1563">
        <v>1.51</v>
      </c>
      <c r="P1563">
        <v>3.5</v>
      </c>
      <c r="Q1563">
        <v>3.25</v>
      </c>
      <c r="R1563">
        <v>5.01</v>
      </c>
      <c r="S1563">
        <v>0.1</v>
      </c>
    </row>
    <row r="1564" spans="1:19" x14ac:dyDescent="0.25">
      <c r="A1564" t="s">
        <v>15766</v>
      </c>
      <c r="B1564" t="s">
        <v>15767</v>
      </c>
      <c r="C1564">
        <v>1</v>
      </c>
      <c r="D1564">
        <v>2</v>
      </c>
      <c r="E1564">
        <v>4.8499999999999996</v>
      </c>
      <c r="F1564">
        <v>0</v>
      </c>
      <c r="G1564">
        <v>30</v>
      </c>
      <c r="H1564">
        <v>0</v>
      </c>
      <c r="I1564">
        <v>30</v>
      </c>
      <c r="J1564">
        <v>32</v>
      </c>
      <c r="K1564">
        <v>16</v>
      </c>
      <c r="L1564">
        <v>3</v>
      </c>
      <c r="M1564">
        <v>18</v>
      </c>
      <c r="N1564">
        <v>16</v>
      </c>
      <c r="O1564">
        <v>1.58</v>
      </c>
      <c r="P1564">
        <v>5.47</v>
      </c>
      <c r="Q1564">
        <v>4.78</v>
      </c>
      <c r="R1564">
        <v>5.01</v>
      </c>
      <c r="S1564">
        <v>-0.2</v>
      </c>
    </row>
    <row r="1565" spans="1:19" x14ac:dyDescent="0.25">
      <c r="A1565" t="s">
        <v>2027</v>
      </c>
      <c r="B1565" t="s">
        <v>2028</v>
      </c>
      <c r="C1565">
        <v>2</v>
      </c>
      <c r="D1565">
        <v>4</v>
      </c>
      <c r="E1565">
        <v>5.21</v>
      </c>
      <c r="F1565">
        <v>8</v>
      </c>
      <c r="G1565">
        <v>8</v>
      </c>
      <c r="H1565">
        <v>0</v>
      </c>
      <c r="I1565">
        <v>50</v>
      </c>
      <c r="J1565">
        <v>57</v>
      </c>
      <c r="K1565">
        <v>29</v>
      </c>
      <c r="L1565">
        <v>7</v>
      </c>
      <c r="M1565">
        <v>21</v>
      </c>
      <c r="N1565">
        <v>16</v>
      </c>
      <c r="O1565">
        <v>1.47</v>
      </c>
      <c r="P1565">
        <v>3.85</v>
      </c>
      <c r="Q1565">
        <v>2.93</v>
      </c>
      <c r="R1565">
        <v>5.01</v>
      </c>
      <c r="S1565">
        <v>0.1</v>
      </c>
    </row>
    <row r="1566" spans="1:19" x14ac:dyDescent="0.25">
      <c r="A1566" t="s">
        <v>1818</v>
      </c>
      <c r="B1566" t="s">
        <v>1819</v>
      </c>
      <c r="C1566">
        <v>2</v>
      </c>
      <c r="D1566">
        <v>4</v>
      </c>
      <c r="E1566">
        <v>5.13</v>
      </c>
      <c r="F1566">
        <v>8</v>
      </c>
      <c r="G1566">
        <v>8</v>
      </c>
      <c r="H1566">
        <v>0</v>
      </c>
      <c r="I1566">
        <v>50</v>
      </c>
      <c r="J1566">
        <v>56</v>
      </c>
      <c r="K1566">
        <v>29</v>
      </c>
      <c r="L1566">
        <v>7</v>
      </c>
      <c r="M1566">
        <v>24</v>
      </c>
      <c r="N1566">
        <v>17</v>
      </c>
      <c r="O1566">
        <v>1.46</v>
      </c>
      <c r="P1566">
        <v>4.2699999999999996</v>
      </c>
      <c r="Q1566">
        <v>3.08</v>
      </c>
      <c r="R1566">
        <v>5.01</v>
      </c>
      <c r="S1566">
        <v>0.1</v>
      </c>
    </row>
    <row r="1567" spans="1:19" x14ac:dyDescent="0.25">
      <c r="A1567">
        <v>3387</v>
      </c>
      <c r="B1567" t="s">
        <v>15765</v>
      </c>
      <c r="C1567">
        <v>1</v>
      </c>
      <c r="D1567">
        <v>2</v>
      </c>
      <c r="E1567">
        <v>4.71</v>
      </c>
      <c r="F1567">
        <v>0</v>
      </c>
      <c r="G1567">
        <v>30</v>
      </c>
      <c r="H1567">
        <v>0</v>
      </c>
      <c r="I1567">
        <v>30</v>
      </c>
      <c r="J1567">
        <v>31</v>
      </c>
      <c r="K1567">
        <v>16</v>
      </c>
      <c r="L1567">
        <v>4</v>
      </c>
      <c r="M1567">
        <v>20</v>
      </c>
      <c r="N1567">
        <v>15</v>
      </c>
      <c r="O1567">
        <v>1.52</v>
      </c>
      <c r="P1567">
        <v>5.96</v>
      </c>
      <c r="Q1567">
        <v>4.37</v>
      </c>
      <c r="R1567">
        <v>5.01</v>
      </c>
      <c r="S1567">
        <v>-0.2</v>
      </c>
    </row>
    <row r="1568" spans="1:19" x14ac:dyDescent="0.25">
      <c r="A1568" t="s">
        <v>15763</v>
      </c>
      <c r="B1568" t="s">
        <v>15764</v>
      </c>
      <c r="C1568">
        <v>3</v>
      </c>
      <c r="D1568">
        <v>3</v>
      </c>
      <c r="E1568">
        <v>5.29</v>
      </c>
      <c r="F1568">
        <v>8</v>
      </c>
      <c r="G1568">
        <v>9</v>
      </c>
      <c r="H1568">
        <v>0</v>
      </c>
      <c r="I1568">
        <v>49</v>
      </c>
      <c r="J1568">
        <v>56</v>
      </c>
      <c r="K1568">
        <v>29</v>
      </c>
      <c r="L1568">
        <v>6</v>
      </c>
      <c r="M1568">
        <v>26</v>
      </c>
      <c r="N1568">
        <v>20</v>
      </c>
      <c r="O1568">
        <v>1.54</v>
      </c>
      <c r="P1568">
        <v>4.75</v>
      </c>
      <c r="Q1568">
        <v>3.72</v>
      </c>
      <c r="R1568">
        <v>5.01</v>
      </c>
      <c r="S1568">
        <v>0.1</v>
      </c>
    </row>
    <row r="1569" spans="1:19" x14ac:dyDescent="0.25">
      <c r="A1569" t="s">
        <v>15761</v>
      </c>
      <c r="B1569" t="s">
        <v>15762</v>
      </c>
      <c r="C1569">
        <v>3</v>
      </c>
      <c r="D1569">
        <v>3</v>
      </c>
      <c r="E1569">
        <v>5.26</v>
      </c>
      <c r="F1569">
        <v>8</v>
      </c>
      <c r="G1569">
        <v>8</v>
      </c>
      <c r="H1569">
        <v>0</v>
      </c>
      <c r="I1569">
        <v>50</v>
      </c>
      <c r="J1569">
        <v>54</v>
      </c>
      <c r="K1569">
        <v>29</v>
      </c>
      <c r="L1569">
        <v>6</v>
      </c>
      <c r="M1569">
        <v>29</v>
      </c>
      <c r="N1569">
        <v>24</v>
      </c>
      <c r="O1569">
        <v>1.57</v>
      </c>
      <c r="P1569">
        <v>5.15</v>
      </c>
      <c r="Q1569">
        <v>4.4000000000000004</v>
      </c>
      <c r="R1569">
        <v>5.01</v>
      </c>
      <c r="S1569">
        <v>0.1</v>
      </c>
    </row>
    <row r="1570" spans="1:19" x14ac:dyDescent="0.25">
      <c r="A1570" t="s">
        <v>15759</v>
      </c>
      <c r="B1570" t="s">
        <v>15760</v>
      </c>
      <c r="C1570">
        <v>3</v>
      </c>
      <c r="D1570">
        <v>3</v>
      </c>
      <c r="E1570">
        <v>5.17</v>
      </c>
      <c r="F1570">
        <v>8</v>
      </c>
      <c r="G1570">
        <v>9</v>
      </c>
      <c r="H1570">
        <v>0</v>
      </c>
      <c r="I1570">
        <v>50</v>
      </c>
      <c r="J1570">
        <v>55</v>
      </c>
      <c r="K1570">
        <v>29</v>
      </c>
      <c r="L1570">
        <v>7</v>
      </c>
      <c r="M1570">
        <v>27</v>
      </c>
      <c r="N1570">
        <v>21</v>
      </c>
      <c r="O1570">
        <v>1.51</v>
      </c>
      <c r="P1570">
        <v>4.83</v>
      </c>
      <c r="Q1570">
        <v>3.71</v>
      </c>
      <c r="R1570">
        <v>5.01</v>
      </c>
      <c r="S1570">
        <v>0.1</v>
      </c>
    </row>
    <row r="1571" spans="1:19" x14ac:dyDescent="0.25">
      <c r="A1571" t="s">
        <v>15757</v>
      </c>
      <c r="B1571" t="s">
        <v>15758</v>
      </c>
      <c r="C1571">
        <v>3</v>
      </c>
      <c r="D1571">
        <v>3</v>
      </c>
      <c r="E1571">
        <v>5.24</v>
      </c>
      <c r="F1571">
        <v>8</v>
      </c>
      <c r="G1571">
        <v>8</v>
      </c>
      <c r="H1571">
        <v>0</v>
      </c>
      <c r="I1571">
        <v>50</v>
      </c>
      <c r="J1571">
        <v>56</v>
      </c>
      <c r="K1571">
        <v>29</v>
      </c>
      <c r="L1571">
        <v>6</v>
      </c>
      <c r="M1571">
        <v>26</v>
      </c>
      <c r="N1571">
        <v>22</v>
      </c>
      <c r="O1571">
        <v>1.54</v>
      </c>
      <c r="P1571">
        <v>4.5999999999999996</v>
      </c>
      <c r="Q1571">
        <v>3.87</v>
      </c>
      <c r="R1571">
        <v>5.01</v>
      </c>
      <c r="S1571">
        <v>0.1</v>
      </c>
    </row>
    <row r="1572" spans="1:19" x14ac:dyDescent="0.25">
      <c r="A1572" t="s">
        <v>1694</v>
      </c>
      <c r="B1572" t="s">
        <v>1695</v>
      </c>
      <c r="C1572">
        <v>3</v>
      </c>
      <c r="D1572">
        <v>3</v>
      </c>
      <c r="E1572">
        <v>5.16</v>
      </c>
      <c r="F1572">
        <v>8</v>
      </c>
      <c r="G1572">
        <v>8</v>
      </c>
      <c r="H1572">
        <v>0</v>
      </c>
      <c r="I1572">
        <v>50</v>
      </c>
      <c r="J1572">
        <v>57</v>
      </c>
      <c r="K1572">
        <v>29</v>
      </c>
      <c r="L1572">
        <v>7</v>
      </c>
      <c r="M1572">
        <v>24</v>
      </c>
      <c r="N1572">
        <v>16</v>
      </c>
      <c r="O1572">
        <v>1.45</v>
      </c>
      <c r="P1572">
        <v>4.3</v>
      </c>
      <c r="Q1572">
        <v>2.81</v>
      </c>
      <c r="R1572">
        <v>5.01</v>
      </c>
      <c r="S1572">
        <v>0.1</v>
      </c>
    </row>
    <row r="1573" spans="1:19" x14ac:dyDescent="0.25">
      <c r="A1573">
        <v>4830</v>
      </c>
      <c r="B1573" t="s">
        <v>15756</v>
      </c>
      <c r="C1573">
        <v>1</v>
      </c>
      <c r="D1573">
        <v>2</v>
      </c>
      <c r="E1573">
        <v>4.8</v>
      </c>
      <c r="F1573">
        <v>0</v>
      </c>
      <c r="G1573">
        <v>30</v>
      </c>
      <c r="H1573">
        <v>0</v>
      </c>
      <c r="I1573">
        <v>30</v>
      </c>
      <c r="J1573">
        <v>32</v>
      </c>
      <c r="K1573">
        <v>16</v>
      </c>
      <c r="L1573">
        <v>4</v>
      </c>
      <c r="M1573">
        <v>16</v>
      </c>
      <c r="N1573">
        <v>14</v>
      </c>
      <c r="O1573">
        <v>1.54</v>
      </c>
      <c r="P1573">
        <v>4.91</v>
      </c>
      <c r="Q1573">
        <v>4.2</v>
      </c>
      <c r="R1573">
        <v>5.01</v>
      </c>
      <c r="S1573">
        <v>-0.2</v>
      </c>
    </row>
    <row r="1574" spans="1:19" x14ac:dyDescent="0.25">
      <c r="A1574" t="s">
        <v>15754</v>
      </c>
      <c r="B1574" t="s">
        <v>15755</v>
      </c>
      <c r="C1574">
        <v>1</v>
      </c>
      <c r="D1574">
        <v>2</v>
      </c>
      <c r="E1574">
        <v>5.26</v>
      </c>
      <c r="F1574">
        <v>0</v>
      </c>
      <c r="G1574">
        <v>30</v>
      </c>
      <c r="H1574">
        <v>0</v>
      </c>
      <c r="I1574">
        <v>30</v>
      </c>
      <c r="J1574">
        <v>33</v>
      </c>
      <c r="K1574">
        <v>18</v>
      </c>
      <c r="L1574">
        <v>3</v>
      </c>
      <c r="M1574">
        <v>16</v>
      </c>
      <c r="N1574">
        <v>15</v>
      </c>
      <c r="O1574">
        <v>1.57</v>
      </c>
      <c r="P1574">
        <v>4.7</v>
      </c>
      <c r="Q1574">
        <v>4.38</v>
      </c>
      <c r="R1574">
        <v>5.01</v>
      </c>
      <c r="S1574">
        <v>-0.2</v>
      </c>
    </row>
    <row r="1575" spans="1:19" x14ac:dyDescent="0.25">
      <c r="A1575" t="s">
        <v>15752</v>
      </c>
      <c r="B1575" t="s">
        <v>15753</v>
      </c>
      <c r="C1575">
        <v>1</v>
      </c>
      <c r="D1575">
        <v>2</v>
      </c>
      <c r="E1575">
        <v>4.87</v>
      </c>
      <c r="F1575">
        <v>0</v>
      </c>
      <c r="G1575">
        <v>30</v>
      </c>
      <c r="H1575">
        <v>0</v>
      </c>
      <c r="I1575">
        <v>30</v>
      </c>
      <c r="J1575">
        <v>31</v>
      </c>
      <c r="K1575">
        <v>16</v>
      </c>
      <c r="L1575">
        <v>3</v>
      </c>
      <c r="M1575">
        <v>18</v>
      </c>
      <c r="N1575">
        <v>16</v>
      </c>
      <c r="O1575">
        <v>1.59</v>
      </c>
      <c r="P1575">
        <v>5.34</v>
      </c>
      <c r="Q1575">
        <v>4.8600000000000003</v>
      </c>
      <c r="R1575">
        <v>5.01</v>
      </c>
      <c r="S1575">
        <v>-0.2</v>
      </c>
    </row>
    <row r="1576" spans="1:19" x14ac:dyDescent="0.25">
      <c r="A1576" t="s">
        <v>15750</v>
      </c>
      <c r="B1576" t="s">
        <v>15751</v>
      </c>
      <c r="C1576">
        <v>3</v>
      </c>
      <c r="D1576">
        <v>3</v>
      </c>
      <c r="E1576">
        <v>5.19</v>
      </c>
      <c r="F1576">
        <v>8</v>
      </c>
      <c r="G1576">
        <v>8</v>
      </c>
      <c r="H1576">
        <v>0</v>
      </c>
      <c r="I1576">
        <v>50</v>
      </c>
      <c r="J1576">
        <v>55</v>
      </c>
      <c r="K1576">
        <v>29</v>
      </c>
      <c r="L1576">
        <v>6</v>
      </c>
      <c r="M1576">
        <v>27</v>
      </c>
      <c r="N1576">
        <v>21</v>
      </c>
      <c r="O1576">
        <v>1.52</v>
      </c>
      <c r="P1576">
        <v>4.8</v>
      </c>
      <c r="Q1576">
        <v>3.77</v>
      </c>
      <c r="R1576">
        <v>5.01</v>
      </c>
      <c r="S1576">
        <v>0.1</v>
      </c>
    </row>
    <row r="1577" spans="1:19" x14ac:dyDescent="0.25">
      <c r="A1577" t="s">
        <v>15748</v>
      </c>
      <c r="B1577" t="s">
        <v>15749</v>
      </c>
      <c r="C1577">
        <v>3</v>
      </c>
      <c r="D1577">
        <v>3</v>
      </c>
      <c r="E1577">
        <v>5.22</v>
      </c>
      <c r="F1577">
        <v>8</v>
      </c>
      <c r="G1577">
        <v>8</v>
      </c>
      <c r="H1577">
        <v>0</v>
      </c>
      <c r="I1577">
        <v>50</v>
      </c>
      <c r="J1577">
        <v>56</v>
      </c>
      <c r="K1577">
        <v>29</v>
      </c>
      <c r="L1577">
        <v>6</v>
      </c>
      <c r="M1577">
        <v>25</v>
      </c>
      <c r="N1577">
        <v>20</v>
      </c>
      <c r="O1577">
        <v>1.51</v>
      </c>
      <c r="P1577">
        <v>4.47</v>
      </c>
      <c r="Q1577">
        <v>3.58</v>
      </c>
      <c r="R1577">
        <v>5.0199999999999996</v>
      </c>
      <c r="S1577">
        <v>0.1</v>
      </c>
    </row>
    <row r="1578" spans="1:19" x14ac:dyDescent="0.25">
      <c r="A1578" t="s">
        <v>15746</v>
      </c>
      <c r="B1578" t="s">
        <v>15747</v>
      </c>
      <c r="C1578">
        <v>1</v>
      </c>
      <c r="D1578">
        <v>2</v>
      </c>
      <c r="E1578">
        <v>4.8600000000000003</v>
      </c>
      <c r="F1578">
        <v>0</v>
      </c>
      <c r="G1578">
        <v>30</v>
      </c>
      <c r="H1578">
        <v>0</v>
      </c>
      <c r="I1578">
        <v>30</v>
      </c>
      <c r="J1578">
        <v>32</v>
      </c>
      <c r="K1578">
        <v>16</v>
      </c>
      <c r="L1578">
        <v>3</v>
      </c>
      <c r="M1578">
        <v>18</v>
      </c>
      <c r="N1578">
        <v>16</v>
      </c>
      <c r="O1578">
        <v>1.59</v>
      </c>
      <c r="P1578">
        <v>5.42</v>
      </c>
      <c r="Q1578">
        <v>4.83</v>
      </c>
      <c r="R1578">
        <v>5.0199999999999996</v>
      </c>
      <c r="S1578">
        <v>-0.2</v>
      </c>
    </row>
    <row r="1579" spans="1:19" x14ac:dyDescent="0.25">
      <c r="A1579">
        <v>780</v>
      </c>
      <c r="B1579" t="s">
        <v>15745</v>
      </c>
      <c r="C1579">
        <v>1</v>
      </c>
      <c r="D1579">
        <v>2</v>
      </c>
      <c r="E1579">
        <v>4.91</v>
      </c>
      <c r="F1579">
        <v>0</v>
      </c>
      <c r="G1579">
        <v>30</v>
      </c>
      <c r="H1579">
        <v>0</v>
      </c>
      <c r="I1579">
        <v>30</v>
      </c>
      <c r="J1579">
        <v>33</v>
      </c>
      <c r="K1579">
        <v>16</v>
      </c>
      <c r="L1579">
        <v>4</v>
      </c>
      <c r="M1579">
        <v>18</v>
      </c>
      <c r="N1579">
        <v>14</v>
      </c>
      <c r="O1579">
        <v>1.57</v>
      </c>
      <c r="P1579">
        <v>5.4</v>
      </c>
      <c r="Q1579">
        <v>4.3099999999999996</v>
      </c>
      <c r="R1579">
        <v>5.0199999999999996</v>
      </c>
      <c r="S1579">
        <v>-0.2</v>
      </c>
    </row>
    <row r="1580" spans="1:19" x14ac:dyDescent="0.25">
      <c r="A1580" t="s">
        <v>1943</v>
      </c>
      <c r="B1580" t="s">
        <v>1944</v>
      </c>
      <c r="C1580">
        <v>1</v>
      </c>
      <c r="D1580">
        <v>2</v>
      </c>
      <c r="E1580">
        <v>4.9000000000000004</v>
      </c>
      <c r="F1580">
        <v>0</v>
      </c>
      <c r="G1580">
        <v>30</v>
      </c>
      <c r="H1580">
        <v>0</v>
      </c>
      <c r="I1580">
        <v>30</v>
      </c>
      <c r="J1580">
        <v>30</v>
      </c>
      <c r="K1580">
        <v>16</v>
      </c>
      <c r="L1580">
        <v>3</v>
      </c>
      <c r="M1580">
        <v>20</v>
      </c>
      <c r="N1580">
        <v>18</v>
      </c>
      <c r="O1580">
        <v>1.63</v>
      </c>
      <c r="P1580">
        <v>6</v>
      </c>
      <c r="Q1580">
        <v>5.51</v>
      </c>
      <c r="R1580">
        <v>5.0199999999999996</v>
      </c>
      <c r="S1580">
        <v>-0.2</v>
      </c>
    </row>
    <row r="1581" spans="1:19" x14ac:dyDescent="0.25">
      <c r="A1581" t="s">
        <v>15744</v>
      </c>
      <c r="B1581" t="s">
        <v>244</v>
      </c>
      <c r="C1581">
        <v>3</v>
      </c>
      <c r="D1581">
        <v>3</v>
      </c>
      <c r="E1581">
        <v>5.29</v>
      </c>
      <c r="F1581">
        <v>8</v>
      </c>
      <c r="G1581">
        <v>8</v>
      </c>
      <c r="H1581">
        <v>0</v>
      </c>
      <c r="I1581">
        <v>50</v>
      </c>
      <c r="J1581">
        <v>53</v>
      </c>
      <c r="K1581">
        <v>29</v>
      </c>
      <c r="L1581">
        <v>5</v>
      </c>
      <c r="M1581">
        <v>29</v>
      </c>
      <c r="N1581">
        <v>28</v>
      </c>
      <c r="O1581">
        <v>1.61</v>
      </c>
      <c r="P1581">
        <v>5.23</v>
      </c>
      <c r="Q1581">
        <v>5</v>
      </c>
      <c r="R1581">
        <v>5.0199999999999996</v>
      </c>
      <c r="S1581">
        <v>0.1</v>
      </c>
    </row>
    <row r="1582" spans="1:19" x14ac:dyDescent="0.25">
      <c r="A1582" t="s">
        <v>1827</v>
      </c>
      <c r="B1582" t="s">
        <v>1828</v>
      </c>
      <c r="C1582">
        <v>2</v>
      </c>
      <c r="D1582">
        <v>4</v>
      </c>
      <c r="E1582">
        <v>5.14</v>
      </c>
      <c r="F1582">
        <v>8</v>
      </c>
      <c r="G1582">
        <v>8</v>
      </c>
      <c r="H1582">
        <v>0</v>
      </c>
      <c r="I1582">
        <v>50</v>
      </c>
      <c r="J1582">
        <v>54</v>
      </c>
      <c r="K1582">
        <v>29</v>
      </c>
      <c r="L1582">
        <v>7</v>
      </c>
      <c r="M1582">
        <v>27</v>
      </c>
      <c r="N1582">
        <v>21</v>
      </c>
      <c r="O1582">
        <v>1.5</v>
      </c>
      <c r="P1582">
        <v>4.87</v>
      </c>
      <c r="Q1582">
        <v>3.74</v>
      </c>
      <c r="R1582">
        <v>5.0199999999999996</v>
      </c>
      <c r="S1582">
        <v>0.1</v>
      </c>
    </row>
    <row r="1583" spans="1:19" x14ac:dyDescent="0.25">
      <c r="A1583" t="s">
        <v>15742</v>
      </c>
      <c r="B1583" t="s">
        <v>15743</v>
      </c>
      <c r="C1583">
        <v>3</v>
      </c>
      <c r="D1583">
        <v>3</v>
      </c>
      <c r="E1583">
        <v>5.12</v>
      </c>
      <c r="F1583">
        <v>8</v>
      </c>
      <c r="G1583">
        <v>9</v>
      </c>
      <c r="H1583">
        <v>0</v>
      </c>
      <c r="I1583">
        <v>49</v>
      </c>
      <c r="J1583">
        <v>55</v>
      </c>
      <c r="K1583">
        <v>28</v>
      </c>
      <c r="L1583">
        <v>7</v>
      </c>
      <c r="M1583">
        <v>26</v>
      </c>
      <c r="N1583">
        <v>19</v>
      </c>
      <c r="O1583">
        <v>1.49</v>
      </c>
      <c r="P1583">
        <v>4.8099999999999996</v>
      </c>
      <c r="Q1583">
        <v>3.45</v>
      </c>
      <c r="R1583">
        <v>5.0199999999999996</v>
      </c>
      <c r="S1583">
        <v>0.1</v>
      </c>
    </row>
    <row r="1584" spans="1:19" x14ac:dyDescent="0.25">
      <c r="A1584" t="s">
        <v>15740</v>
      </c>
      <c r="B1584" t="s">
        <v>15741</v>
      </c>
      <c r="C1584">
        <v>1</v>
      </c>
      <c r="D1584">
        <v>2</v>
      </c>
      <c r="E1584">
        <v>4.8899999999999997</v>
      </c>
      <c r="F1584">
        <v>0</v>
      </c>
      <c r="G1584">
        <v>30</v>
      </c>
      <c r="H1584">
        <v>0</v>
      </c>
      <c r="I1584">
        <v>30</v>
      </c>
      <c r="J1584">
        <v>32</v>
      </c>
      <c r="K1584">
        <v>16</v>
      </c>
      <c r="L1584">
        <v>3</v>
      </c>
      <c r="M1584">
        <v>17</v>
      </c>
      <c r="N1584">
        <v>15</v>
      </c>
      <c r="O1584">
        <v>1.58</v>
      </c>
      <c r="P1584">
        <v>4.9800000000000004</v>
      </c>
      <c r="Q1584">
        <v>4.59</v>
      </c>
      <c r="R1584">
        <v>5.0199999999999996</v>
      </c>
      <c r="S1584">
        <v>-0.2</v>
      </c>
    </row>
    <row r="1585" spans="1:19" x14ac:dyDescent="0.25">
      <c r="A1585" t="s">
        <v>1740</v>
      </c>
      <c r="B1585" t="s">
        <v>1741</v>
      </c>
      <c r="C1585">
        <v>3</v>
      </c>
      <c r="D1585">
        <v>3</v>
      </c>
      <c r="E1585">
        <v>5.23</v>
      </c>
      <c r="F1585">
        <v>8</v>
      </c>
      <c r="G1585">
        <v>8</v>
      </c>
      <c r="H1585">
        <v>0</v>
      </c>
      <c r="I1585">
        <v>50</v>
      </c>
      <c r="J1585">
        <v>53</v>
      </c>
      <c r="K1585">
        <v>29</v>
      </c>
      <c r="L1585">
        <v>6</v>
      </c>
      <c r="M1585">
        <v>32</v>
      </c>
      <c r="N1585">
        <v>27</v>
      </c>
      <c r="O1585">
        <v>1.6</v>
      </c>
      <c r="P1585">
        <v>5.68</v>
      </c>
      <c r="Q1585">
        <v>4.87</v>
      </c>
      <c r="R1585">
        <v>5.0199999999999996</v>
      </c>
      <c r="S1585">
        <v>0.1</v>
      </c>
    </row>
    <row r="1586" spans="1:19" x14ac:dyDescent="0.25">
      <c r="A1586" t="s">
        <v>15738</v>
      </c>
      <c r="B1586" t="s">
        <v>15739</v>
      </c>
      <c r="C1586">
        <v>3</v>
      </c>
      <c r="D1586">
        <v>3</v>
      </c>
      <c r="E1586">
        <v>5.22</v>
      </c>
      <c r="F1586">
        <v>8</v>
      </c>
      <c r="G1586">
        <v>8</v>
      </c>
      <c r="H1586">
        <v>0</v>
      </c>
      <c r="I1586">
        <v>50</v>
      </c>
      <c r="J1586">
        <v>55</v>
      </c>
      <c r="K1586">
        <v>29</v>
      </c>
      <c r="L1586">
        <v>6</v>
      </c>
      <c r="M1586">
        <v>26</v>
      </c>
      <c r="N1586">
        <v>22</v>
      </c>
      <c r="O1586">
        <v>1.55</v>
      </c>
      <c r="P1586">
        <v>4.76</v>
      </c>
      <c r="Q1586">
        <v>3.99</v>
      </c>
      <c r="R1586">
        <v>5.0199999999999996</v>
      </c>
      <c r="S1586">
        <v>0.1</v>
      </c>
    </row>
    <row r="1587" spans="1:19" x14ac:dyDescent="0.25">
      <c r="A1587" t="s">
        <v>15736</v>
      </c>
      <c r="B1587" t="s">
        <v>15737</v>
      </c>
      <c r="C1587">
        <v>1</v>
      </c>
      <c r="D1587">
        <v>2</v>
      </c>
      <c r="E1587">
        <v>5.18</v>
      </c>
      <c r="F1587">
        <v>0</v>
      </c>
      <c r="G1587">
        <v>30</v>
      </c>
      <c r="H1587">
        <v>0</v>
      </c>
      <c r="I1587">
        <v>30</v>
      </c>
      <c r="J1587">
        <v>34</v>
      </c>
      <c r="K1587">
        <v>17</v>
      </c>
      <c r="L1587">
        <v>4</v>
      </c>
      <c r="M1587">
        <v>12</v>
      </c>
      <c r="N1587">
        <v>11</v>
      </c>
      <c r="O1587">
        <v>1.5</v>
      </c>
      <c r="P1587">
        <v>3.58</v>
      </c>
      <c r="Q1587">
        <v>3.17</v>
      </c>
      <c r="R1587">
        <v>5.0199999999999996</v>
      </c>
      <c r="S1587">
        <v>-0.2</v>
      </c>
    </row>
    <row r="1588" spans="1:19" x14ac:dyDescent="0.25">
      <c r="A1588">
        <v>9029</v>
      </c>
      <c r="B1588" t="s">
        <v>1817</v>
      </c>
      <c r="C1588">
        <v>3</v>
      </c>
      <c r="D1588">
        <v>3</v>
      </c>
      <c r="E1588">
        <v>5.14</v>
      </c>
      <c r="F1588">
        <v>8</v>
      </c>
      <c r="G1588">
        <v>8</v>
      </c>
      <c r="H1588">
        <v>0</v>
      </c>
      <c r="I1588">
        <v>50</v>
      </c>
      <c r="J1588">
        <v>55</v>
      </c>
      <c r="K1588">
        <v>29</v>
      </c>
      <c r="L1588">
        <v>7</v>
      </c>
      <c r="M1588">
        <v>26</v>
      </c>
      <c r="N1588">
        <v>20</v>
      </c>
      <c r="O1588">
        <v>1.5</v>
      </c>
      <c r="P1588">
        <v>4.76</v>
      </c>
      <c r="Q1588">
        <v>3.57</v>
      </c>
      <c r="R1588">
        <v>5.0199999999999996</v>
      </c>
      <c r="S1588">
        <v>0.1</v>
      </c>
    </row>
    <row r="1589" spans="1:19" x14ac:dyDescent="0.25">
      <c r="A1589" t="s">
        <v>15734</v>
      </c>
      <c r="B1589" t="s">
        <v>15735</v>
      </c>
      <c r="C1589">
        <v>2</v>
      </c>
      <c r="D1589">
        <v>3</v>
      </c>
      <c r="E1589">
        <v>5.18</v>
      </c>
      <c r="F1589">
        <v>8</v>
      </c>
      <c r="G1589">
        <v>8</v>
      </c>
      <c r="H1589">
        <v>0</v>
      </c>
      <c r="I1589">
        <v>50</v>
      </c>
      <c r="J1589">
        <v>57</v>
      </c>
      <c r="K1589">
        <v>29</v>
      </c>
      <c r="L1589">
        <v>7</v>
      </c>
      <c r="M1589">
        <v>21</v>
      </c>
      <c r="N1589">
        <v>17</v>
      </c>
      <c r="O1589">
        <v>1.47</v>
      </c>
      <c r="P1589">
        <v>3.86</v>
      </c>
      <c r="Q1589">
        <v>2.98</v>
      </c>
      <c r="R1589">
        <v>5.0199999999999996</v>
      </c>
      <c r="S1589">
        <v>0.1</v>
      </c>
    </row>
    <row r="1590" spans="1:19" x14ac:dyDescent="0.25">
      <c r="A1590" t="s">
        <v>15732</v>
      </c>
      <c r="B1590" t="s">
        <v>15733</v>
      </c>
      <c r="C1590">
        <v>1</v>
      </c>
      <c r="D1590">
        <v>2</v>
      </c>
      <c r="E1590">
        <v>5.17</v>
      </c>
      <c r="F1590">
        <v>0</v>
      </c>
      <c r="G1590">
        <v>30</v>
      </c>
      <c r="H1590">
        <v>0</v>
      </c>
      <c r="I1590">
        <v>30</v>
      </c>
      <c r="J1590">
        <v>33</v>
      </c>
      <c r="K1590">
        <v>17</v>
      </c>
      <c r="L1590">
        <v>4</v>
      </c>
      <c r="M1590">
        <v>16</v>
      </c>
      <c r="N1590">
        <v>12</v>
      </c>
      <c r="O1590">
        <v>1.51</v>
      </c>
      <c r="P1590">
        <v>4.68</v>
      </c>
      <c r="Q1590">
        <v>3.66</v>
      </c>
      <c r="R1590">
        <v>5.0199999999999996</v>
      </c>
      <c r="S1590">
        <v>-0.2</v>
      </c>
    </row>
    <row r="1591" spans="1:19" x14ac:dyDescent="0.25">
      <c r="A1591" t="s">
        <v>15730</v>
      </c>
      <c r="B1591" t="s">
        <v>15731</v>
      </c>
      <c r="C1591">
        <v>1</v>
      </c>
      <c r="D1591">
        <v>2</v>
      </c>
      <c r="E1591">
        <v>5.13</v>
      </c>
      <c r="F1591">
        <v>0</v>
      </c>
      <c r="G1591">
        <v>30</v>
      </c>
      <c r="H1591">
        <v>0</v>
      </c>
      <c r="I1591">
        <v>30</v>
      </c>
      <c r="J1591">
        <v>33</v>
      </c>
      <c r="K1591">
        <v>17</v>
      </c>
      <c r="L1591">
        <v>4</v>
      </c>
      <c r="M1591">
        <v>15</v>
      </c>
      <c r="N1591">
        <v>12</v>
      </c>
      <c r="O1591">
        <v>1.5</v>
      </c>
      <c r="P1591">
        <v>4.42</v>
      </c>
      <c r="Q1591">
        <v>3.65</v>
      </c>
      <c r="R1591">
        <v>5.0199999999999996</v>
      </c>
      <c r="S1591">
        <v>-0.2</v>
      </c>
    </row>
    <row r="1592" spans="1:19" x14ac:dyDescent="0.25">
      <c r="A1592" t="s">
        <v>15728</v>
      </c>
      <c r="B1592" t="s">
        <v>15729</v>
      </c>
      <c r="C1592">
        <v>2</v>
      </c>
      <c r="D1592">
        <v>1</v>
      </c>
      <c r="E1592">
        <v>4.9400000000000004</v>
      </c>
      <c r="F1592">
        <v>7</v>
      </c>
      <c r="G1592">
        <v>11</v>
      </c>
      <c r="H1592">
        <v>0</v>
      </c>
      <c r="I1592">
        <v>47</v>
      </c>
      <c r="J1592">
        <v>54</v>
      </c>
      <c r="K1592">
        <v>26</v>
      </c>
      <c r="L1592">
        <v>5</v>
      </c>
      <c r="M1592">
        <v>19</v>
      </c>
      <c r="N1592">
        <v>19</v>
      </c>
      <c r="O1592">
        <v>1.54</v>
      </c>
      <c r="P1592">
        <v>3.68</v>
      </c>
      <c r="Q1592">
        <v>3.64</v>
      </c>
      <c r="R1592">
        <v>5.0199999999999996</v>
      </c>
      <c r="S1592">
        <v>-0.1</v>
      </c>
    </row>
    <row r="1593" spans="1:19" x14ac:dyDescent="0.25">
      <c r="A1593" t="s">
        <v>15726</v>
      </c>
      <c r="B1593" t="s">
        <v>15727</v>
      </c>
      <c r="C1593">
        <v>3</v>
      </c>
      <c r="D1593">
        <v>3</v>
      </c>
      <c r="E1593">
        <v>5.18</v>
      </c>
      <c r="F1593">
        <v>8</v>
      </c>
      <c r="G1593">
        <v>8</v>
      </c>
      <c r="H1593">
        <v>0</v>
      </c>
      <c r="I1593">
        <v>50</v>
      </c>
      <c r="J1593">
        <v>51</v>
      </c>
      <c r="K1593">
        <v>29</v>
      </c>
      <c r="L1593">
        <v>5</v>
      </c>
      <c r="M1593">
        <v>35</v>
      </c>
      <c r="N1593">
        <v>30</v>
      </c>
      <c r="O1593">
        <v>1.61</v>
      </c>
      <c r="P1593">
        <v>6.25</v>
      </c>
      <c r="Q1593">
        <v>5.37</v>
      </c>
      <c r="R1593">
        <v>5.0199999999999996</v>
      </c>
      <c r="S1593">
        <v>0.1</v>
      </c>
    </row>
    <row r="1594" spans="1:19" x14ac:dyDescent="0.25">
      <c r="A1594" t="s">
        <v>15724</v>
      </c>
      <c r="B1594" t="s">
        <v>15725</v>
      </c>
      <c r="C1594">
        <v>3</v>
      </c>
      <c r="D1594">
        <v>3</v>
      </c>
      <c r="E1594">
        <v>5.21</v>
      </c>
      <c r="F1594">
        <v>8</v>
      </c>
      <c r="G1594">
        <v>8</v>
      </c>
      <c r="H1594">
        <v>0</v>
      </c>
      <c r="I1594">
        <v>50</v>
      </c>
      <c r="J1594">
        <v>51</v>
      </c>
      <c r="K1594">
        <v>29</v>
      </c>
      <c r="L1594">
        <v>6</v>
      </c>
      <c r="M1594">
        <v>33</v>
      </c>
      <c r="N1594">
        <v>28</v>
      </c>
      <c r="O1594">
        <v>1.59</v>
      </c>
      <c r="P1594">
        <v>6.02</v>
      </c>
      <c r="Q1594">
        <v>5.08</v>
      </c>
      <c r="R1594">
        <v>5.0199999999999996</v>
      </c>
      <c r="S1594">
        <v>0.1</v>
      </c>
    </row>
    <row r="1595" spans="1:19" x14ac:dyDescent="0.25">
      <c r="A1595" t="s">
        <v>15722</v>
      </c>
      <c r="B1595" t="s">
        <v>15723</v>
      </c>
      <c r="C1595">
        <v>3</v>
      </c>
      <c r="D1595">
        <v>3</v>
      </c>
      <c r="E1595">
        <v>5.33</v>
      </c>
      <c r="F1595">
        <v>8</v>
      </c>
      <c r="G1595">
        <v>8</v>
      </c>
      <c r="H1595">
        <v>0</v>
      </c>
      <c r="I1595">
        <v>50</v>
      </c>
      <c r="J1595">
        <v>57</v>
      </c>
      <c r="K1595">
        <v>30</v>
      </c>
      <c r="L1595">
        <v>6</v>
      </c>
      <c r="M1595">
        <v>21</v>
      </c>
      <c r="N1595">
        <v>20</v>
      </c>
      <c r="O1595">
        <v>1.54</v>
      </c>
      <c r="P1595">
        <v>3.73</v>
      </c>
      <c r="Q1595">
        <v>3.65</v>
      </c>
      <c r="R1595">
        <v>5.03</v>
      </c>
      <c r="S1595">
        <v>0.1</v>
      </c>
    </row>
    <row r="1596" spans="1:19" x14ac:dyDescent="0.25">
      <c r="A1596" t="s">
        <v>15720</v>
      </c>
      <c r="B1596" t="s">
        <v>15721</v>
      </c>
      <c r="C1596">
        <v>2</v>
      </c>
      <c r="D1596">
        <v>4</v>
      </c>
      <c r="E1596">
        <v>5.21</v>
      </c>
      <c r="F1596">
        <v>8</v>
      </c>
      <c r="G1596">
        <v>8</v>
      </c>
      <c r="H1596">
        <v>0</v>
      </c>
      <c r="I1596">
        <v>50</v>
      </c>
      <c r="J1596">
        <v>56</v>
      </c>
      <c r="K1596">
        <v>29</v>
      </c>
      <c r="L1596">
        <v>7</v>
      </c>
      <c r="M1596">
        <v>24</v>
      </c>
      <c r="N1596">
        <v>19</v>
      </c>
      <c r="O1596">
        <v>1.5</v>
      </c>
      <c r="P1596">
        <v>4.26</v>
      </c>
      <c r="Q1596">
        <v>3.38</v>
      </c>
      <c r="R1596">
        <v>5.03</v>
      </c>
      <c r="S1596">
        <v>0.1</v>
      </c>
    </row>
    <row r="1597" spans="1:19" x14ac:dyDescent="0.25">
      <c r="A1597" t="s">
        <v>15718</v>
      </c>
      <c r="B1597" t="s">
        <v>15719</v>
      </c>
      <c r="C1597">
        <v>3</v>
      </c>
      <c r="D1597">
        <v>3</v>
      </c>
      <c r="E1597">
        <v>5.19</v>
      </c>
      <c r="F1597">
        <v>8</v>
      </c>
      <c r="G1597">
        <v>8</v>
      </c>
      <c r="H1597">
        <v>0</v>
      </c>
      <c r="I1597">
        <v>50</v>
      </c>
      <c r="J1597">
        <v>55</v>
      </c>
      <c r="K1597">
        <v>29</v>
      </c>
      <c r="L1597">
        <v>6</v>
      </c>
      <c r="M1597">
        <v>26</v>
      </c>
      <c r="N1597">
        <v>21</v>
      </c>
      <c r="O1597">
        <v>1.51</v>
      </c>
      <c r="P1597">
        <v>4.67</v>
      </c>
      <c r="Q1597">
        <v>3.7</v>
      </c>
      <c r="R1597">
        <v>5.03</v>
      </c>
      <c r="S1597">
        <v>0.1</v>
      </c>
    </row>
    <row r="1598" spans="1:19" x14ac:dyDescent="0.25">
      <c r="A1598" t="s">
        <v>15716</v>
      </c>
      <c r="B1598" t="s">
        <v>15717</v>
      </c>
      <c r="C1598">
        <v>3</v>
      </c>
      <c r="D1598">
        <v>3</v>
      </c>
      <c r="E1598">
        <v>5.24</v>
      </c>
      <c r="F1598">
        <v>8</v>
      </c>
      <c r="G1598">
        <v>8</v>
      </c>
      <c r="H1598">
        <v>0</v>
      </c>
      <c r="I1598">
        <v>50</v>
      </c>
      <c r="J1598">
        <v>53</v>
      </c>
      <c r="K1598">
        <v>29</v>
      </c>
      <c r="L1598">
        <v>6</v>
      </c>
      <c r="M1598">
        <v>30</v>
      </c>
      <c r="N1598">
        <v>26</v>
      </c>
      <c r="O1598">
        <v>1.58</v>
      </c>
      <c r="P1598">
        <v>5.44</v>
      </c>
      <c r="Q1598">
        <v>4.66</v>
      </c>
      <c r="R1598">
        <v>5.03</v>
      </c>
      <c r="S1598">
        <v>0.1</v>
      </c>
    </row>
    <row r="1599" spans="1:19" x14ac:dyDescent="0.25">
      <c r="A1599">
        <v>4204</v>
      </c>
      <c r="B1599" t="s">
        <v>1874</v>
      </c>
      <c r="C1599">
        <v>1</v>
      </c>
      <c r="D1599">
        <v>2</v>
      </c>
      <c r="E1599">
        <v>4.9400000000000004</v>
      </c>
      <c r="F1599">
        <v>0</v>
      </c>
      <c r="G1599">
        <v>30</v>
      </c>
      <c r="H1599">
        <v>0</v>
      </c>
      <c r="I1599">
        <v>30</v>
      </c>
      <c r="J1599">
        <v>33</v>
      </c>
      <c r="K1599">
        <v>16</v>
      </c>
      <c r="L1599">
        <v>3</v>
      </c>
      <c r="M1599">
        <v>14</v>
      </c>
      <c r="N1599">
        <v>14</v>
      </c>
      <c r="O1599">
        <v>1.57</v>
      </c>
      <c r="P1599">
        <v>4.0999999999999996</v>
      </c>
      <c r="Q1599">
        <v>4.12</v>
      </c>
      <c r="R1599">
        <v>5.03</v>
      </c>
      <c r="S1599">
        <v>-0.3</v>
      </c>
    </row>
    <row r="1600" spans="1:19" x14ac:dyDescent="0.25">
      <c r="A1600" t="s">
        <v>1965</v>
      </c>
      <c r="B1600" t="s">
        <v>1966</v>
      </c>
      <c r="C1600">
        <v>1</v>
      </c>
      <c r="D1600">
        <v>2</v>
      </c>
      <c r="E1600">
        <v>4.92</v>
      </c>
      <c r="F1600">
        <v>0</v>
      </c>
      <c r="G1600">
        <v>30</v>
      </c>
      <c r="H1600">
        <v>0</v>
      </c>
      <c r="I1600">
        <v>30</v>
      </c>
      <c r="J1600">
        <v>32</v>
      </c>
      <c r="K1600">
        <v>16</v>
      </c>
      <c r="L1600">
        <v>3</v>
      </c>
      <c r="M1600">
        <v>17</v>
      </c>
      <c r="N1600">
        <v>16</v>
      </c>
      <c r="O1600">
        <v>1.61</v>
      </c>
      <c r="P1600">
        <v>5.1100000000000003</v>
      </c>
      <c r="Q1600">
        <v>4.9000000000000004</v>
      </c>
      <c r="R1600">
        <v>5.03</v>
      </c>
      <c r="S1600">
        <v>-0.3</v>
      </c>
    </row>
    <row r="1601" spans="1:19" x14ac:dyDescent="0.25">
      <c r="A1601" t="s">
        <v>15714</v>
      </c>
      <c r="B1601" t="s">
        <v>15715</v>
      </c>
      <c r="C1601">
        <v>3</v>
      </c>
      <c r="D1601">
        <v>3</v>
      </c>
      <c r="E1601">
        <v>5.18</v>
      </c>
      <c r="F1601">
        <v>8</v>
      </c>
      <c r="G1601">
        <v>9</v>
      </c>
      <c r="H1601">
        <v>0</v>
      </c>
      <c r="I1601">
        <v>49</v>
      </c>
      <c r="J1601">
        <v>54</v>
      </c>
      <c r="K1601">
        <v>28</v>
      </c>
      <c r="L1601">
        <v>6</v>
      </c>
      <c r="M1601">
        <v>25</v>
      </c>
      <c r="N1601">
        <v>21</v>
      </c>
      <c r="O1601">
        <v>1.51</v>
      </c>
      <c r="P1601">
        <v>4.6500000000000004</v>
      </c>
      <c r="Q1601">
        <v>3.74</v>
      </c>
      <c r="R1601">
        <v>5.03</v>
      </c>
      <c r="S1601">
        <v>0</v>
      </c>
    </row>
    <row r="1602" spans="1:19" x14ac:dyDescent="0.25">
      <c r="A1602">
        <v>2932</v>
      </c>
      <c r="B1602" t="s">
        <v>15713</v>
      </c>
      <c r="C1602">
        <v>2</v>
      </c>
      <c r="D1602">
        <v>3</v>
      </c>
      <c r="E1602">
        <v>5.2</v>
      </c>
      <c r="F1602">
        <v>7</v>
      </c>
      <c r="G1602">
        <v>13</v>
      </c>
      <c r="H1602">
        <v>0</v>
      </c>
      <c r="I1602">
        <v>46</v>
      </c>
      <c r="J1602">
        <v>52</v>
      </c>
      <c r="K1602">
        <v>26</v>
      </c>
      <c r="L1602">
        <v>6</v>
      </c>
      <c r="M1602">
        <v>21</v>
      </c>
      <c r="N1602">
        <v>17</v>
      </c>
      <c r="O1602">
        <v>1.51</v>
      </c>
      <c r="P1602">
        <v>4.0599999999999996</v>
      </c>
      <c r="Q1602">
        <v>3.42</v>
      </c>
      <c r="R1602">
        <v>5.03</v>
      </c>
      <c r="S1602">
        <v>-0.1</v>
      </c>
    </row>
    <row r="1603" spans="1:19" x14ac:dyDescent="0.25">
      <c r="A1603" t="s">
        <v>15711</v>
      </c>
      <c r="B1603" t="s">
        <v>15712</v>
      </c>
      <c r="C1603">
        <v>1</v>
      </c>
      <c r="D1603">
        <v>2</v>
      </c>
      <c r="E1603">
        <v>4.9400000000000004</v>
      </c>
      <c r="F1603">
        <v>0</v>
      </c>
      <c r="G1603">
        <v>30</v>
      </c>
      <c r="H1603">
        <v>0</v>
      </c>
      <c r="I1603">
        <v>30</v>
      </c>
      <c r="J1603">
        <v>34</v>
      </c>
      <c r="K1603">
        <v>16</v>
      </c>
      <c r="L1603">
        <v>3</v>
      </c>
      <c r="M1603">
        <v>13</v>
      </c>
      <c r="N1603">
        <v>12</v>
      </c>
      <c r="O1603">
        <v>1.55</v>
      </c>
      <c r="P1603">
        <v>3.79</v>
      </c>
      <c r="Q1603">
        <v>3.74</v>
      </c>
      <c r="R1603">
        <v>5.03</v>
      </c>
      <c r="S1603">
        <v>-0.3</v>
      </c>
    </row>
    <row r="1604" spans="1:19" x14ac:dyDescent="0.25">
      <c r="A1604" t="s">
        <v>15709</v>
      </c>
      <c r="B1604" t="s">
        <v>15710</v>
      </c>
      <c r="C1604">
        <v>3</v>
      </c>
      <c r="D1604">
        <v>3</v>
      </c>
      <c r="E1604">
        <v>5.21</v>
      </c>
      <c r="F1604">
        <v>8</v>
      </c>
      <c r="G1604">
        <v>10</v>
      </c>
      <c r="H1604">
        <v>0</v>
      </c>
      <c r="I1604">
        <v>49</v>
      </c>
      <c r="J1604">
        <v>53</v>
      </c>
      <c r="K1604">
        <v>28</v>
      </c>
      <c r="L1604">
        <v>6</v>
      </c>
      <c r="M1604">
        <v>26</v>
      </c>
      <c r="N1604">
        <v>23</v>
      </c>
      <c r="O1604">
        <v>1.55</v>
      </c>
      <c r="P1604">
        <v>4.83</v>
      </c>
      <c r="Q1604">
        <v>4.28</v>
      </c>
      <c r="R1604">
        <v>5.03</v>
      </c>
      <c r="S1604">
        <v>0</v>
      </c>
    </row>
    <row r="1605" spans="1:19" x14ac:dyDescent="0.25">
      <c r="A1605" t="s">
        <v>15707</v>
      </c>
      <c r="B1605" t="s">
        <v>15708</v>
      </c>
      <c r="C1605">
        <v>2</v>
      </c>
      <c r="D1605">
        <v>1</v>
      </c>
      <c r="E1605">
        <v>4.8</v>
      </c>
      <c r="F1605">
        <v>8</v>
      </c>
      <c r="G1605">
        <v>8</v>
      </c>
      <c r="H1605">
        <v>0</v>
      </c>
      <c r="I1605">
        <v>50</v>
      </c>
      <c r="J1605">
        <v>56</v>
      </c>
      <c r="K1605">
        <v>27</v>
      </c>
      <c r="L1605">
        <v>7</v>
      </c>
      <c r="M1605">
        <v>24</v>
      </c>
      <c r="N1605">
        <v>18</v>
      </c>
      <c r="O1605">
        <v>1.48</v>
      </c>
      <c r="P1605">
        <v>4.2300000000000004</v>
      </c>
      <c r="Q1605">
        <v>3.27</v>
      </c>
      <c r="R1605">
        <v>5.03</v>
      </c>
      <c r="S1605">
        <v>0.1</v>
      </c>
    </row>
    <row r="1606" spans="1:19" x14ac:dyDescent="0.25">
      <c r="A1606" t="s">
        <v>15705</v>
      </c>
      <c r="B1606" t="s">
        <v>15706</v>
      </c>
      <c r="C1606">
        <v>2</v>
      </c>
      <c r="D1606">
        <v>3</v>
      </c>
      <c r="E1606">
        <v>5.14</v>
      </c>
      <c r="F1606">
        <v>8</v>
      </c>
      <c r="G1606">
        <v>9</v>
      </c>
      <c r="H1606">
        <v>0</v>
      </c>
      <c r="I1606">
        <v>49</v>
      </c>
      <c r="J1606">
        <v>55</v>
      </c>
      <c r="K1606">
        <v>28</v>
      </c>
      <c r="L1606">
        <v>6</v>
      </c>
      <c r="M1606">
        <v>24</v>
      </c>
      <c r="N1606">
        <v>18</v>
      </c>
      <c r="O1606">
        <v>1.48</v>
      </c>
      <c r="P1606">
        <v>4.3600000000000003</v>
      </c>
      <c r="Q1606">
        <v>3.29</v>
      </c>
      <c r="R1606">
        <v>5.03</v>
      </c>
      <c r="S1606">
        <v>0</v>
      </c>
    </row>
    <row r="1607" spans="1:19" x14ac:dyDescent="0.25">
      <c r="A1607" t="s">
        <v>15703</v>
      </c>
      <c r="B1607" t="s">
        <v>15704</v>
      </c>
      <c r="C1607">
        <v>3</v>
      </c>
      <c r="D1607">
        <v>3</v>
      </c>
      <c r="E1607">
        <v>5.23</v>
      </c>
      <c r="F1607">
        <v>8</v>
      </c>
      <c r="G1607">
        <v>10</v>
      </c>
      <c r="H1607">
        <v>0</v>
      </c>
      <c r="I1607">
        <v>49</v>
      </c>
      <c r="J1607">
        <v>53</v>
      </c>
      <c r="K1607">
        <v>28</v>
      </c>
      <c r="L1607">
        <v>6</v>
      </c>
      <c r="M1607">
        <v>27</v>
      </c>
      <c r="N1607">
        <v>23</v>
      </c>
      <c r="O1607">
        <v>1.56</v>
      </c>
      <c r="P1607">
        <v>5.03</v>
      </c>
      <c r="Q1607">
        <v>4.3</v>
      </c>
      <c r="R1607">
        <v>5.03</v>
      </c>
      <c r="S1607">
        <v>0</v>
      </c>
    </row>
    <row r="1608" spans="1:19" x14ac:dyDescent="0.25">
      <c r="A1608" t="s">
        <v>15701</v>
      </c>
      <c r="B1608" t="s">
        <v>15702</v>
      </c>
      <c r="C1608">
        <v>2</v>
      </c>
      <c r="D1608">
        <v>3</v>
      </c>
      <c r="E1608">
        <v>5.28</v>
      </c>
      <c r="F1608">
        <v>8</v>
      </c>
      <c r="G1608">
        <v>8</v>
      </c>
      <c r="H1608">
        <v>0</v>
      </c>
      <c r="I1608">
        <v>50</v>
      </c>
      <c r="J1608">
        <v>55</v>
      </c>
      <c r="K1608">
        <v>29</v>
      </c>
      <c r="L1608">
        <v>6</v>
      </c>
      <c r="M1608">
        <v>26</v>
      </c>
      <c r="N1608">
        <v>24</v>
      </c>
      <c r="O1608">
        <v>1.57</v>
      </c>
      <c r="P1608">
        <v>4.6100000000000003</v>
      </c>
      <c r="Q1608">
        <v>4.3</v>
      </c>
      <c r="R1608">
        <v>5.03</v>
      </c>
      <c r="S1608">
        <v>0.1</v>
      </c>
    </row>
    <row r="1609" spans="1:19" x14ac:dyDescent="0.25">
      <c r="A1609">
        <v>3143</v>
      </c>
      <c r="B1609" t="s">
        <v>15700</v>
      </c>
      <c r="C1609">
        <v>2</v>
      </c>
      <c r="D1609">
        <v>3</v>
      </c>
      <c r="E1609">
        <v>5.1100000000000003</v>
      </c>
      <c r="F1609">
        <v>7</v>
      </c>
      <c r="G1609">
        <v>13</v>
      </c>
      <c r="H1609">
        <v>0</v>
      </c>
      <c r="I1609">
        <v>46</v>
      </c>
      <c r="J1609">
        <v>51</v>
      </c>
      <c r="K1609">
        <v>26</v>
      </c>
      <c r="L1609">
        <v>6</v>
      </c>
      <c r="M1609">
        <v>23</v>
      </c>
      <c r="N1609">
        <v>18</v>
      </c>
      <c r="O1609">
        <v>1.5</v>
      </c>
      <c r="P1609">
        <v>4.5199999999999996</v>
      </c>
      <c r="Q1609">
        <v>3.55</v>
      </c>
      <c r="R1609">
        <v>5.03</v>
      </c>
      <c r="S1609">
        <v>-0.1</v>
      </c>
    </row>
    <row r="1610" spans="1:19" x14ac:dyDescent="0.25">
      <c r="A1610" t="s">
        <v>15699</v>
      </c>
      <c r="B1610" t="s">
        <v>7118</v>
      </c>
      <c r="C1610">
        <v>2</v>
      </c>
      <c r="D1610">
        <v>3</v>
      </c>
      <c r="E1610">
        <v>5.24</v>
      </c>
      <c r="F1610">
        <v>7</v>
      </c>
      <c r="G1610">
        <v>12</v>
      </c>
      <c r="H1610">
        <v>0</v>
      </c>
      <c r="I1610">
        <v>47</v>
      </c>
      <c r="J1610">
        <v>51</v>
      </c>
      <c r="K1610">
        <v>27</v>
      </c>
      <c r="L1610">
        <v>5</v>
      </c>
      <c r="M1610">
        <v>26</v>
      </c>
      <c r="N1610">
        <v>23</v>
      </c>
      <c r="O1610">
        <v>1.57</v>
      </c>
      <c r="P1610">
        <v>4.95</v>
      </c>
      <c r="Q1610">
        <v>4.37</v>
      </c>
      <c r="R1610">
        <v>5.03</v>
      </c>
      <c r="S1610">
        <v>-0.1</v>
      </c>
    </row>
    <row r="1611" spans="1:19" x14ac:dyDescent="0.25">
      <c r="A1611" t="s">
        <v>1604</v>
      </c>
      <c r="B1611" t="s">
        <v>1605</v>
      </c>
      <c r="C1611">
        <v>3</v>
      </c>
      <c r="D1611">
        <v>3</v>
      </c>
      <c r="E1611">
        <v>5.2</v>
      </c>
      <c r="F1611">
        <v>8</v>
      </c>
      <c r="G1611">
        <v>8</v>
      </c>
      <c r="H1611">
        <v>0</v>
      </c>
      <c r="I1611">
        <v>50</v>
      </c>
      <c r="J1611">
        <v>53</v>
      </c>
      <c r="K1611">
        <v>29</v>
      </c>
      <c r="L1611">
        <v>6</v>
      </c>
      <c r="M1611">
        <v>31</v>
      </c>
      <c r="N1611">
        <v>25</v>
      </c>
      <c r="O1611">
        <v>1.56</v>
      </c>
      <c r="P1611">
        <v>5.51</v>
      </c>
      <c r="Q1611">
        <v>4.54</v>
      </c>
      <c r="R1611">
        <v>5.03</v>
      </c>
      <c r="S1611">
        <v>0.1</v>
      </c>
    </row>
    <row r="1612" spans="1:19" x14ac:dyDescent="0.25">
      <c r="A1612" t="s">
        <v>15697</v>
      </c>
      <c r="B1612" t="s">
        <v>15698</v>
      </c>
      <c r="C1612">
        <v>2</v>
      </c>
      <c r="D1612">
        <v>2</v>
      </c>
      <c r="E1612">
        <v>5.08</v>
      </c>
      <c r="F1612">
        <v>2</v>
      </c>
      <c r="G1612">
        <v>24</v>
      </c>
      <c r="H1612">
        <v>0</v>
      </c>
      <c r="I1612">
        <v>36</v>
      </c>
      <c r="J1612">
        <v>42</v>
      </c>
      <c r="K1612">
        <v>20</v>
      </c>
      <c r="L1612">
        <v>4</v>
      </c>
      <c r="M1612">
        <v>13</v>
      </c>
      <c r="N1612">
        <v>12</v>
      </c>
      <c r="O1612">
        <v>1.5</v>
      </c>
      <c r="P1612">
        <v>3.21</v>
      </c>
      <c r="Q1612">
        <v>3.03</v>
      </c>
      <c r="R1612">
        <v>5.03</v>
      </c>
      <c r="S1612">
        <v>-0.3</v>
      </c>
    </row>
    <row r="1613" spans="1:19" x14ac:dyDescent="0.25">
      <c r="A1613" t="s">
        <v>15695</v>
      </c>
      <c r="B1613" t="s">
        <v>15696</v>
      </c>
      <c r="C1613">
        <v>1</v>
      </c>
      <c r="D1613">
        <v>2</v>
      </c>
      <c r="E1613">
        <v>4.8899999999999997</v>
      </c>
      <c r="F1613">
        <v>0</v>
      </c>
      <c r="G1613">
        <v>30</v>
      </c>
      <c r="H1613">
        <v>0</v>
      </c>
      <c r="I1613">
        <v>30</v>
      </c>
      <c r="J1613">
        <v>33</v>
      </c>
      <c r="K1613">
        <v>16</v>
      </c>
      <c r="L1613">
        <v>3</v>
      </c>
      <c r="M1613">
        <v>13</v>
      </c>
      <c r="N1613">
        <v>14</v>
      </c>
      <c r="O1613">
        <v>1.55</v>
      </c>
      <c r="P1613">
        <v>4.01</v>
      </c>
      <c r="Q1613">
        <v>4.05</v>
      </c>
      <c r="R1613">
        <v>5.03</v>
      </c>
      <c r="S1613">
        <v>-0.3</v>
      </c>
    </row>
    <row r="1614" spans="1:19" x14ac:dyDescent="0.25">
      <c r="A1614" t="s">
        <v>15693</v>
      </c>
      <c r="B1614" t="s">
        <v>15694</v>
      </c>
      <c r="C1614">
        <v>2</v>
      </c>
      <c r="D1614">
        <v>3</v>
      </c>
      <c r="E1614">
        <v>5.26</v>
      </c>
      <c r="F1614">
        <v>6</v>
      </c>
      <c r="G1614">
        <v>13</v>
      </c>
      <c r="H1614">
        <v>0</v>
      </c>
      <c r="I1614">
        <v>45</v>
      </c>
      <c r="J1614">
        <v>51</v>
      </c>
      <c r="K1614">
        <v>27</v>
      </c>
      <c r="L1614">
        <v>5</v>
      </c>
      <c r="M1614">
        <v>20</v>
      </c>
      <c r="N1614">
        <v>19</v>
      </c>
      <c r="O1614">
        <v>1.55</v>
      </c>
      <c r="P1614">
        <v>3.92</v>
      </c>
      <c r="Q1614">
        <v>3.83</v>
      </c>
      <c r="R1614">
        <v>5.03</v>
      </c>
      <c r="S1614">
        <v>-0.2</v>
      </c>
    </row>
    <row r="1615" spans="1:19" x14ac:dyDescent="0.25">
      <c r="A1615" t="s">
        <v>15691</v>
      </c>
      <c r="B1615" t="s">
        <v>15692</v>
      </c>
      <c r="C1615">
        <v>3</v>
      </c>
      <c r="D1615">
        <v>3</v>
      </c>
      <c r="E1615">
        <v>5.23</v>
      </c>
      <c r="F1615">
        <v>8</v>
      </c>
      <c r="G1615">
        <v>8</v>
      </c>
      <c r="H1615">
        <v>0</v>
      </c>
      <c r="I1615">
        <v>50</v>
      </c>
      <c r="J1615">
        <v>55</v>
      </c>
      <c r="K1615">
        <v>29</v>
      </c>
      <c r="L1615">
        <v>7</v>
      </c>
      <c r="M1615">
        <v>26</v>
      </c>
      <c r="N1615">
        <v>20</v>
      </c>
      <c r="O1615">
        <v>1.51</v>
      </c>
      <c r="P1615">
        <v>4.6900000000000004</v>
      </c>
      <c r="Q1615">
        <v>3.63</v>
      </c>
      <c r="R1615">
        <v>5.03</v>
      </c>
      <c r="S1615">
        <v>0.1</v>
      </c>
    </row>
    <row r="1616" spans="1:19" x14ac:dyDescent="0.25">
      <c r="A1616" t="s">
        <v>15689</v>
      </c>
      <c r="B1616" t="s">
        <v>15690</v>
      </c>
      <c r="C1616">
        <v>3</v>
      </c>
      <c r="D1616">
        <v>3</v>
      </c>
      <c r="E1616">
        <v>5.18</v>
      </c>
      <c r="F1616">
        <v>8</v>
      </c>
      <c r="G1616">
        <v>9</v>
      </c>
      <c r="H1616">
        <v>0</v>
      </c>
      <c r="I1616">
        <v>50</v>
      </c>
      <c r="J1616">
        <v>55</v>
      </c>
      <c r="K1616">
        <v>29</v>
      </c>
      <c r="L1616">
        <v>6</v>
      </c>
      <c r="M1616">
        <v>25</v>
      </c>
      <c r="N1616">
        <v>20</v>
      </c>
      <c r="O1616">
        <v>1.5</v>
      </c>
      <c r="P1616">
        <v>4.5</v>
      </c>
      <c r="Q1616">
        <v>3.59</v>
      </c>
      <c r="R1616">
        <v>5.03</v>
      </c>
      <c r="S1616">
        <v>0</v>
      </c>
    </row>
    <row r="1617" spans="1:19" x14ac:dyDescent="0.25">
      <c r="A1617" t="s">
        <v>15687</v>
      </c>
      <c r="B1617" t="s">
        <v>15688</v>
      </c>
      <c r="C1617">
        <v>2</v>
      </c>
      <c r="D1617">
        <v>4</v>
      </c>
      <c r="E1617">
        <v>5.26</v>
      </c>
      <c r="F1617">
        <v>8</v>
      </c>
      <c r="G1617">
        <v>8</v>
      </c>
      <c r="H1617">
        <v>0</v>
      </c>
      <c r="I1617">
        <v>50</v>
      </c>
      <c r="J1617">
        <v>52</v>
      </c>
      <c r="K1617">
        <v>29</v>
      </c>
      <c r="L1617">
        <v>5</v>
      </c>
      <c r="M1617">
        <v>28</v>
      </c>
      <c r="N1617">
        <v>28</v>
      </c>
      <c r="O1617">
        <v>1.6</v>
      </c>
      <c r="P1617">
        <v>5.12</v>
      </c>
      <c r="Q1617">
        <v>5.0599999999999996</v>
      </c>
      <c r="R1617">
        <v>5.03</v>
      </c>
      <c r="S1617">
        <v>0.1</v>
      </c>
    </row>
    <row r="1618" spans="1:19" x14ac:dyDescent="0.25">
      <c r="A1618" t="s">
        <v>15685</v>
      </c>
      <c r="B1618" t="s">
        <v>15686</v>
      </c>
      <c r="C1618">
        <v>1</v>
      </c>
      <c r="D1618">
        <v>2</v>
      </c>
      <c r="E1618">
        <v>4.83</v>
      </c>
      <c r="F1618">
        <v>0</v>
      </c>
      <c r="G1618">
        <v>30</v>
      </c>
      <c r="H1618">
        <v>0</v>
      </c>
      <c r="I1618">
        <v>30</v>
      </c>
      <c r="J1618">
        <v>34</v>
      </c>
      <c r="K1618">
        <v>16</v>
      </c>
      <c r="L1618">
        <v>4</v>
      </c>
      <c r="M1618">
        <v>15</v>
      </c>
      <c r="N1618">
        <v>11</v>
      </c>
      <c r="O1618">
        <v>1.49</v>
      </c>
      <c r="P1618">
        <v>4.37</v>
      </c>
      <c r="Q1618">
        <v>3.39</v>
      </c>
      <c r="R1618">
        <v>5.03</v>
      </c>
      <c r="S1618">
        <v>-0.3</v>
      </c>
    </row>
    <row r="1619" spans="1:19" x14ac:dyDescent="0.25">
      <c r="A1619" t="s">
        <v>15683</v>
      </c>
      <c r="B1619" t="s">
        <v>15684</v>
      </c>
      <c r="C1619">
        <v>2</v>
      </c>
      <c r="D1619">
        <v>3</v>
      </c>
      <c r="E1619">
        <v>5.1100000000000003</v>
      </c>
      <c r="F1619">
        <v>8</v>
      </c>
      <c r="G1619">
        <v>8</v>
      </c>
      <c r="H1619">
        <v>0</v>
      </c>
      <c r="I1619">
        <v>50</v>
      </c>
      <c r="J1619">
        <v>54</v>
      </c>
      <c r="K1619">
        <v>28</v>
      </c>
      <c r="L1619">
        <v>7</v>
      </c>
      <c r="M1619">
        <v>27</v>
      </c>
      <c r="N1619">
        <v>21</v>
      </c>
      <c r="O1619">
        <v>1.49</v>
      </c>
      <c r="P1619">
        <v>4.87</v>
      </c>
      <c r="Q1619">
        <v>3.7</v>
      </c>
      <c r="R1619">
        <v>5.03</v>
      </c>
      <c r="S1619">
        <v>0.1</v>
      </c>
    </row>
    <row r="1620" spans="1:19" x14ac:dyDescent="0.25">
      <c r="A1620">
        <v>9154</v>
      </c>
      <c r="B1620" t="s">
        <v>1599</v>
      </c>
      <c r="C1620">
        <v>3</v>
      </c>
      <c r="D1620">
        <v>3</v>
      </c>
      <c r="E1620">
        <v>5.27</v>
      </c>
      <c r="F1620">
        <v>8</v>
      </c>
      <c r="G1620">
        <v>8</v>
      </c>
      <c r="H1620">
        <v>0</v>
      </c>
      <c r="I1620">
        <v>50</v>
      </c>
      <c r="J1620">
        <v>52</v>
      </c>
      <c r="K1620">
        <v>29</v>
      </c>
      <c r="L1620">
        <v>6</v>
      </c>
      <c r="M1620">
        <v>32</v>
      </c>
      <c r="N1620">
        <v>29</v>
      </c>
      <c r="O1620">
        <v>1.62</v>
      </c>
      <c r="P1620">
        <v>5.84</v>
      </c>
      <c r="Q1620">
        <v>5.28</v>
      </c>
      <c r="R1620">
        <v>5.03</v>
      </c>
      <c r="S1620">
        <v>0.1</v>
      </c>
    </row>
    <row r="1621" spans="1:19" x14ac:dyDescent="0.25">
      <c r="A1621" t="s">
        <v>1725</v>
      </c>
      <c r="B1621" t="s">
        <v>1726</v>
      </c>
      <c r="C1621">
        <v>3</v>
      </c>
      <c r="D1621">
        <v>3</v>
      </c>
      <c r="E1621">
        <v>5.17</v>
      </c>
      <c r="F1621">
        <v>8</v>
      </c>
      <c r="G1621">
        <v>8</v>
      </c>
      <c r="H1621">
        <v>0</v>
      </c>
      <c r="I1621">
        <v>50</v>
      </c>
      <c r="J1621">
        <v>54</v>
      </c>
      <c r="K1621">
        <v>29</v>
      </c>
      <c r="L1621">
        <v>6</v>
      </c>
      <c r="M1621">
        <v>28</v>
      </c>
      <c r="N1621">
        <v>22</v>
      </c>
      <c r="O1621">
        <v>1.52</v>
      </c>
      <c r="P1621">
        <v>4.97</v>
      </c>
      <c r="Q1621">
        <v>3.91</v>
      </c>
      <c r="R1621">
        <v>5.03</v>
      </c>
      <c r="S1621">
        <v>0.1</v>
      </c>
    </row>
    <row r="1622" spans="1:19" x14ac:dyDescent="0.25">
      <c r="A1622" t="s">
        <v>1940</v>
      </c>
      <c r="B1622" t="s">
        <v>1941</v>
      </c>
      <c r="C1622">
        <v>2</v>
      </c>
      <c r="D1622">
        <v>4</v>
      </c>
      <c r="E1622">
        <v>5.0999999999999996</v>
      </c>
      <c r="F1622">
        <v>8</v>
      </c>
      <c r="G1622">
        <v>8</v>
      </c>
      <c r="H1622">
        <v>0</v>
      </c>
      <c r="I1622">
        <v>50</v>
      </c>
      <c r="J1622">
        <v>50</v>
      </c>
      <c r="K1622">
        <v>28</v>
      </c>
      <c r="L1622">
        <v>6</v>
      </c>
      <c r="M1622">
        <v>35</v>
      </c>
      <c r="N1622">
        <v>28</v>
      </c>
      <c r="O1622">
        <v>1.56</v>
      </c>
      <c r="P1622">
        <v>6.37</v>
      </c>
      <c r="Q1622">
        <v>5</v>
      </c>
      <c r="R1622">
        <v>5.03</v>
      </c>
      <c r="S1622">
        <v>0.1</v>
      </c>
    </row>
    <row r="1623" spans="1:19" x14ac:dyDescent="0.25">
      <c r="A1623" t="s">
        <v>15681</v>
      </c>
      <c r="B1623" t="s">
        <v>15682</v>
      </c>
      <c r="C1623">
        <v>3</v>
      </c>
      <c r="D1623">
        <v>3</v>
      </c>
      <c r="E1623">
        <v>5.13</v>
      </c>
      <c r="F1623">
        <v>8</v>
      </c>
      <c r="G1623">
        <v>8</v>
      </c>
      <c r="H1623">
        <v>0</v>
      </c>
      <c r="I1623">
        <v>50</v>
      </c>
      <c r="J1623">
        <v>56</v>
      </c>
      <c r="K1623">
        <v>29</v>
      </c>
      <c r="L1623">
        <v>7</v>
      </c>
      <c r="M1623">
        <v>24</v>
      </c>
      <c r="N1623">
        <v>19</v>
      </c>
      <c r="O1623">
        <v>1.48</v>
      </c>
      <c r="P1623">
        <v>4.3600000000000003</v>
      </c>
      <c r="Q1623">
        <v>3.34</v>
      </c>
      <c r="R1623">
        <v>5.03</v>
      </c>
      <c r="S1623">
        <v>0.1</v>
      </c>
    </row>
    <row r="1624" spans="1:19" x14ac:dyDescent="0.25">
      <c r="A1624">
        <v>1012</v>
      </c>
      <c r="B1624" t="s">
        <v>1668</v>
      </c>
      <c r="C1624">
        <v>1</v>
      </c>
      <c r="D1624">
        <v>2</v>
      </c>
      <c r="E1624">
        <v>5.32</v>
      </c>
      <c r="F1624">
        <v>0</v>
      </c>
      <c r="G1624">
        <v>30</v>
      </c>
      <c r="H1624">
        <v>0</v>
      </c>
      <c r="I1624">
        <v>30</v>
      </c>
      <c r="J1624">
        <v>33</v>
      </c>
      <c r="K1624">
        <v>18</v>
      </c>
      <c r="L1624">
        <v>3</v>
      </c>
      <c r="M1624">
        <v>14</v>
      </c>
      <c r="N1624">
        <v>14</v>
      </c>
      <c r="O1624">
        <v>1.58</v>
      </c>
      <c r="P1624">
        <v>4.05</v>
      </c>
      <c r="Q1624">
        <v>4.34</v>
      </c>
      <c r="R1624">
        <v>5.03</v>
      </c>
      <c r="S1624">
        <v>-0.3</v>
      </c>
    </row>
    <row r="1625" spans="1:19" x14ac:dyDescent="0.25">
      <c r="A1625" t="s">
        <v>15679</v>
      </c>
      <c r="B1625" t="s">
        <v>15680</v>
      </c>
      <c r="C1625">
        <v>2</v>
      </c>
      <c r="D1625">
        <v>3</v>
      </c>
      <c r="E1625">
        <v>5.18</v>
      </c>
      <c r="F1625">
        <v>8</v>
      </c>
      <c r="G1625">
        <v>8</v>
      </c>
      <c r="H1625">
        <v>0</v>
      </c>
      <c r="I1625">
        <v>50</v>
      </c>
      <c r="J1625">
        <v>55</v>
      </c>
      <c r="K1625">
        <v>29</v>
      </c>
      <c r="L1625">
        <v>6</v>
      </c>
      <c r="M1625">
        <v>24</v>
      </c>
      <c r="N1625">
        <v>20</v>
      </c>
      <c r="O1625">
        <v>1.51</v>
      </c>
      <c r="P1625">
        <v>4.38</v>
      </c>
      <c r="Q1625">
        <v>3.65</v>
      </c>
      <c r="R1625">
        <v>5.04</v>
      </c>
      <c r="S1625">
        <v>0.1</v>
      </c>
    </row>
    <row r="1626" spans="1:19" x14ac:dyDescent="0.25">
      <c r="A1626" t="s">
        <v>15677</v>
      </c>
      <c r="B1626" t="s">
        <v>15678</v>
      </c>
      <c r="C1626">
        <v>2</v>
      </c>
      <c r="D1626">
        <v>3</v>
      </c>
      <c r="E1626">
        <v>5.22</v>
      </c>
      <c r="F1626">
        <v>8</v>
      </c>
      <c r="G1626">
        <v>9</v>
      </c>
      <c r="H1626">
        <v>0</v>
      </c>
      <c r="I1626">
        <v>49</v>
      </c>
      <c r="J1626">
        <v>53</v>
      </c>
      <c r="K1626">
        <v>29</v>
      </c>
      <c r="L1626">
        <v>6</v>
      </c>
      <c r="M1626">
        <v>26</v>
      </c>
      <c r="N1626">
        <v>23</v>
      </c>
      <c r="O1626">
        <v>1.56</v>
      </c>
      <c r="P1626">
        <v>4.84</v>
      </c>
      <c r="Q1626">
        <v>4.24</v>
      </c>
      <c r="R1626">
        <v>5.04</v>
      </c>
      <c r="S1626">
        <v>0</v>
      </c>
    </row>
    <row r="1627" spans="1:19" x14ac:dyDescent="0.25">
      <c r="A1627" t="s">
        <v>15675</v>
      </c>
      <c r="B1627" t="s">
        <v>15676</v>
      </c>
      <c r="C1627">
        <v>1</v>
      </c>
      <c r="D1627">
        <v>2</v>
      </c>
      <c r="E1627">
        <v>4.88</v>
      </c>
      <c r="F1627">
        <v>0</v>
      </c>
      <c r="G1627">
        <v>30</v>
      </c>
      <c r="H1627">
        <v>0</v>
      </c>
      <c r="I1627">
        <v>30</v>
      </c>
      <c r="J1627">
        <v>32</v>
      </c>
      <c r="K1627">
        <v>16</v>
      </c>
      <c r="L1627">
        <v>4</v>
      </c>
      <c r="M1627">
        <v>17</v>
      </c>
      <c r="N1627">
        <v>14</v>
      </c>
      <c r="O1627">
        <v>1.56</v>
      </c>
      <c r="P1627">
        <v>5.16</v>
      </c>
      <c r="Q1627">
        <v>4.33</v>
      </c>
      <c r="R1627">
        <v>5.04</v>
      </c>
      <c r="S1627">
        <v>-0.3</v>
      </c>
    </row>
    <row r="1628" spans="1:19" x14ac:dyDescent="0.25">
      <c r="A1628" t="s">
        <v>15673</v>
      </c>
      <c r="B1628" t="s">
        <v>15674</v>
      </c>
      <c r="C1628">
        <v>3</v>
      </c>
      <c r="D1628">
        <v>3</v>
      </c>
      <c r="E1628">
        <v>5.2</v>
      </c>
      <c r="F1628">
        <v>8</v>
      </c>
      <c r="G1628">
        <v>8</v>
      </c>
      <c r="H1628">
        <v>0</v>
      </c>
      <c r="I1628">
        <v>50</v>
      </c>
      <c r="J1628">
        <v>55</v>
      </c>
      <c r="K1628">
        <v>29</v>
      </c>
      <c r="L1628">
        <v>6</v>
      </c>
      <c r="M1628">
        <v>28</v>
      </c>
      <c r="N1628">
        <v>21</v>
      </c>
      <c r="O1628">
        <v>1.52</v>
      </c>
      <c r="P1628">
        <v>5</v>
      </c>
      <c r="Q1628">
        <v>3.83</v>
      </c>
      <c r="R1628">
        <v>5.04</v>
      </c>
      <c r="S1628">
        <v>0.1</v>
      </c>
    </row>
    <row r="1629" spans="1:19" x14ac:dyDescent="0.25">
      <c r="A1629" t="s">
        <v>15671</v>
      </c>
      <c r="B1629" t="s">
        <v>15672</v>
      </c>
      <c r="C1629">
        <v>2</v>
      </c>
      <c r="D1629">
        <v>4</v>
      </c>
      <c r="E1629">
        <v>5.16</v>
      </c>
      <c r="F1629">
        <v>8</v>
      </c>
      <c r="G1629">
        <v>8</v>
      </c>
      <c r="H1629">
        <v>0</v>
      </c>
      <c r="I1629">
        <v>50</v>
      </c>
      <c r="J1629">
        <v>55</v>
      </c>
      <c r="K1629">
        <v>29</v>
      </c>
      <c r="L1629">
        <v>7</v>
      </c>
      <c r="M1629">
        <v>24</v>
      </c>
      <c r="N1629">
        <v>18</v>
      </c>
      <c r="O1629">
        <v>1.48</v>
      </c>
      <c r="P1629">
        <v>4.4000000000000004</v>
      </c>
      <c r="Q1629">
        <v>3.32</v>
      </c>
      <c r="R1629">
        <v>5.04</v>
      </c>
      <c r="S1629">
        <v>0.1</v>
      </c>
    </row>
    <row r="1630" spans="1:19" x14ac:dyDescent="0.25">
      <c r="A1630" t="s">
        <v>15669</v>
      </c>
      <c r="B1630" t="s">
        <v>15670</v>
      </c>
      <c r="C1630">
        <v>3</v>
      </c>
      <c r="D1630">
        <v>3</v>
      </c>
      <c r="E1630">
        <v>5.22</v>
      </c>
      <c r="F1630">
        <v>8</v>
      </c>
      <c r="G1630">
        <v>8</v>
      </c>
      <c r="H1630">
        <v>0</v>
      </c>
      <c r="I1630">
        <v>50</v>
      </c>
      <c r="J1630">
        <v>56</v>
      </c>
      <c r="K1630">
        <v>29</v>
      </c>
      <c r="L1630">
        <v>7</v>
      </c>
      <c r="M1630">
        <v>25</v>
      </c>
      <c r="N1630">
        <v>20</v>
      </c>
      <c r="O1630">
        <v>1.52</v>
      </c>
      <c r="P1630">
        <v>4.58</v>
      </c>
      <c r="Q1630">
        <v>3.64</v>
      </c>
      <c r="R1630">
        <v>5.04</v>
      </c>
      <c r="S1630">
        <v>0.1</v>
      </c>
    </row>
    <row r="1631" spans="1:19" x14ac:dyDescent="0.25">
      <c r="A1631" t="s">
        <v>15667</v>
      </c>
      <c r="B1631" t="s">
        <v>15668</v>
      </c>
      <c r="C1631">
        <v>1</v>
      </c>
      <c r="D1631">
        <v>2</v>
      </c>
      <c r="E1631">
        <v>5.18</v>
      </c>
      <c r="F1631">
        <v>0</v>
      </c>
      <c r="G1631">
        <v>30</v>
      </c>
      <c r="H1631">
        <v>0</v>
      </c>
      <c r="I1631">
        <v>30</v>
      </c>
      <c r="J1631">
        <v>33</v>
      </c>
      <c r="K1631">
        <v>17</v>
      </c>
      <c r="L1631">
        <v>4</v>
      </c>
      <c r="M1631">
        <v>15</v>
      </c>
      <c r="N1631">
        <v>13</v>
      </c>
      <c r="O1631">
        <v>1.51</v>
      </c>
      <c r="P1631">
        <v>4.49</v>
      </c>
      <c r="Q1631">
        <v>3.77</v>
      </c>
      <c r="R1631">
        <v>5.04</v>
      </c>
      <c r="S1631">
        <v>-0.3</v>
      </c>
    </row>
    <row r="1632" spans="1:19" x14ac:dyDescent="0.25">
      <c r="A1632" t="s">
        <v>15665</v>
      </c>
      <c r="B1632" t="s">
        <v>15666</v>
      </c>
      <c r="C1632">
        <v>3</v>
      </c>
      <c r="D1632">
        <v>3</v>
      </c>
      <c r="E1632">
        <v>5.2</v>
      </c>
      <c r="F1632">
        <v>8</v>
      </c>
      <c r="G1632">
        <v>9</v>
      </c>
      <c r="H1632">
        <v>0</v>
      </c>
      <c r="I1632">
        <v>50</v>
      </c>
      <c r="J1632">
        <v>55</v>
      </c>
      <c r="K1632">
        <v>29</v>
      </c>
      <c r="L1632">
        <v>6</v>
      </c>
      <c r="M1632">
        <v>25</v>
      </c>
      <c r="N1632">
        <v>20</v>
      </c>
      <c r="O1632">
        <v>1.51</v>
      </c>
      <c r="P1632">
        <v>4.49</v>
      </c>
      <c r="Q1632">
        <v>3.56</v>
      </c>
      <c r="R1632">
        <v>5.04</v>
      </c>
      <c r="S1632">
        <v>0</v>
      </c>
    </row>
    <row r="1633" spans="1:19" x14ac:dyDescent="0.25">
      <c r="A1633" t="s">
        <v>15663</v>
      </c>
      <c r="B1633" t="s">
        <v>15664</v>
      </c>
      <c r="C1633">
        <v>2</v>
      </c>
      <c r="D1633">
        <v>2</v>
      </c>
      <c r="E1633">
        <v>5.1100000000000003</v>
      </c>
      <c r="F1633">
        <v>8</v>
      </c>
      <c r="G1633">
        <v>8</v>
      </c>
      <c r="H1633">
        <v>0</v>
      </c>
      <c r="I1633">
        <v>50</v>
      </c>
      <c r="J1633">
        <v>55</v>
      </c>
      <c r="K1633">
        <v>28</v>
      </c>
      <c r="L1633">
        <v>6</v>
      </c>
      <c r="M1633">
        <v>26</v>
      </c>
      <c r="N1633">
        <v>22</v>
      </c>
      <c r="O1633">
        <v>1.54</v>
      </c>
      <c r="P1633">
        <v>4.67</v>
      </c>
      <c r="Q1633">
        <v>3.96</v>
      </c>
      <c r="R1633">
        <v>5.04</v>
      </c>
      <c r="S1633">
        <v>0.1</v>
      </c>
    </row>
    <row r="1634" spans="1:19" x14ac:dyDescent="0.25">
      <c r="A1634" t="s">
        <v>15661</v>
      </c>
      <c r="B1634" t="s">
        <v>15662</v>
      </c>
      <c r="C1634">
        <v>1</v>
      </c>
      <c r="D1634">
        <v>2</v>
      </c>
      <c r="E1634">
        <v>4.9000000000000004</v>
      </c>
      <c r="F1634">
        <v>0</v>
      </c>
      <c r="G1634">
        <v>30</v>
      </c>
      <c r="H1634">
        <v>0</v>
      </c>
      <c r="I1634">
        <v>30</v>
      </c>
      <c r="J1634">
        <v>32</v>
      </c>
      <c r="K1634">
        <v>16</v>
      </c>
      <c r="L1634">
        <v>3</v>
      </c>
      <c r="M1634">
        <v>17</v>
      </c>
      <c r="N1634">
        <v>16</v>
      </c>
      <c r="O1634">
        <v>1.6</v>
      </c>
      <c r="P1634">
        <v>4.96</v>
      </c>
      <c r="Q1634">
        <v>4.93</v>
      </c>
      <c r="R1634">
        <v>5.04</v>
      </c>
      <c r="S1634">
        <v>-0.3</v>
      </c>
    </row>
    <row r="1635" spans="1:19" x14ac:dyDescent="0.25">
      <c r="A1635" t="s">
        <v>15659</v>
      </c>
      <c r="B1635" t="s">
        <v>15660</v>
      </c>
      <c r="C1635">
        <v>3</v>
      </c>
      <c r="D1635">
        <v>3</v>
      </c>
      <c r="E1635">
        <v>5.21</v>
      </c>
      <c r="F1635">
        <v>8</v>
      </c>
      <c r="G1635">
        <v>8</v>
      </c>
      <c r="H1635">
        <v>0</v>
      </c>
      <c r="I1635">
        <v>50</v>
      </c>
      <c r="J1635">
        <v>55</v>
      </c>
      <c r="K1635">
        <v>29</v>
      </c>
      <c r="L1635">
        <v>6</v>
      </c>
      <c r="M1635">
        <v>29</v>
      </c>
      <c r="N1635">
        <v>22</v>
      </c>
      <c r="O1635">
        <v>1.55</v>
      </c>
      <c r="P1635">
        <v>5.3</v>
      </c>
      <c r="Q1635">
        <v>4.03</v>
      </c>
      <c r="R1635">
        <v>5.04</v>
      </c>
      <c r="S1635">
        <v>0.1</v>
      </c>
    </row>
    <row r="1636" spans="1:19" x14ac:dyDescent="0.25">
      <c r="A1636" t="s">
        <v>2270</v>
      </c>
      <c r="B1636" t="s">
        <v>2271</v>
      </c>
      <c r="C1636">
        <v>1</v>
      </c>
      <c r="D1636">
        <v>2</v>
      </c>
      <c r="E1636">
        <v>4.8899999999999997</v>
      </c>
      <c r="F1636">
        <v>0</v>
      </c>
      <c r="G1636">
        <v>30</v>
      </c>
      <c r="H1636">
        <v>0</v>
      </c>
      <c r="I1636">
        <v>30</v>
      </c>
      <c r="J1636">
        <v>32</v>
      </c>
      <c r="K1636">
        <v>16</v>
      </c>
      <c r="L1636">
        <v>3</v>
      </c>
      <c r="M1636">
        <v>16</v>
      </c>
      <c r="N1636">
        <v>15</v>
      </c>
      <c r="O1636">
        <v>1.56</v>
      </c>
      <c r="P1636">
        <v>4.72</v>
      </c>
      <c r="Q1636">
        <v>4.3499999999999996</v>
      </c>
      <c r="R1636">
        <v>5.04</v>
      </c>
      <c r="S1636">
        <v>-0.3</v>
      </c>
    </row>
    <row r="1637" spans="1:19" x14ac:dyDescent="0.25">
      <c r="A1637">
        <v>108</v>
      </c>
      <c r="B1637" t="s">
        <v>15658</v>
      </c>
      <c r="C1637">
        <v>1</v>
      </c>
      <c r="D1637">
        <v>2</v>
      </c>
      <c r="E1637">
        <v>4.8499999999999996</v>
      </c>
      <c r="F1637">
        <v>0</v>
      </c>
      <c r="G1637">
        <v>30</v>
      </c>
      <c r="H1637">
        <v>0</v>
      </c>
      <c r="I1637">
        <v>30</v>
      </c>
      <c r="J1637">
        <v>32</v>
      </c>
      <c r="K1637">
        <v>16</v>
      </c>
      <c r="L1637">
        <v>4</v>
      </c>
      <c r="M1637">
        <v>18</v>
      </c>
      <c r="N1637">
        <v>16</v>
      </c>
      <c r="O1637">
        <v>1.59</v>
      </c>
      <c r="P1637">
        <v>5.53</v>
      </c>
      <c r="Q1637">
        <v>4.6900000000000004</v>
      </c>
      <c r="R1637">
        <v>5.04</v>
      </c>
      <c r="S1637">
        <v>-0.3</v>
      </c>
    </row>
    <row r="1638" spans="1:19" x14ac:dyDescent="0.25">
      <c r="A1638" t="s">
        <v>15656</v>
      </c>
      <c r="B1638" t="s">
        <v>15657</v>
      </c>
      <c r="C1638">
        <v>3</v>
      </c>
      <c r="D1638">
        <v>3</v>
      </c>
      <c r="E1638">
        <v>5.29</v>
      </c>
      <c r="F1638">
        <v>8</v>
      </c>
      <c r="G1638">
        <v>9</v>
      </c>
      <c r="H1638">
        <v>0</v>
      </c>
      <c r="I1638">
        <v>49</v>
      </c>
      <c r="J1638">
        <v>54</v>
      </c>
      <c r="K1638">
        <v>29</v>
      </c>
      <c r="L1638">
        <v>6</v>
      </c>
      <c r="M1638">
        <v>27</v>
      </c>
      <c r="N1638">
        <v>24</v>
      </c>
      <c r="O1638">
        <v>1.58</v>
      </c>
      <c r="P1638">
        <v>4.99</v>
      </c>
      <c r="Q1638">
        <v>4.37</v>
      </c>
      <c r="R1638">
        <v>5.04</v>
      </c>
      <c r="S1638">
        <v>0</v>
      </c>
    </row>
    <row r="1639" spans="1:19" x14ac:dyDescent="0.25">
      <c r="A1639" t="s">
        <v>15654</v>
      </c>
      <c r="B1639" t="s">
        <v>15655</v>
      </c>
      <c r="C1639">
        <v>1</v>
      </c>
      <c r="D1639">
        <v>2</v>
      </c>
      <c r="E1639">
        <v>4.8499999999999996</v>
      </c>
      <c r="F1639">
        <v>0</v>
      </c>
      <c r="G1639">
        <v>30</v>
      </c>
      <c r="H1639">
        <v>0</v>
      </c>
      <c r="I1639">
        <v>30</v>
      </c>
      <c r="J1639">
        <v>33</v>
      </c>
      <c r="K1639">
        <v>16</v>
      </c>
      <c r="L1639">
        <v>4</v>
      </c>
      <c r="M1639">
        <v>17</v>
      </c>
      <c r="N1639">
        <v>13</v>
      </c>
      <c r="O1639">
        <v>1.53</v>
      </c>
      <c r="P1639">
        <v>5.13</v>
      </c>
      <c r="Q1639">
        <v>4.03</v>
      </c>
      <c r="R1639">
        <v>5.04</v>
      </c>
      <c r="S1639">
        <v>-0.3</v>
      </c>
    </row>
    <row r="1640" spans="1:19" x14ac:dyDescent="0.25">
      <c r="A1640" t="s">
        <v>2204</v>
      </c>
      <c r="B1640" t="s">
        <v>2205</v>
      </c>
      <c r="C1640">
        <v>1</v>
      </c>
      <c r="D1640">
        <v>2</v>
      </c>
      <c r="E1640">
        <v>5.0599999999999996</v>
      </c>
      <c r="F1640">
        <v>0</v>
      </c>
      <c r="G1640">
        <v>30</v>
      </c>
      <c r="H1640">
        <v>0</v>
      </c>
      <c r="I1640">
        <v>30</v>
      </c>
      <c r="J1640">
        <v>34</v>
      </c>
      <c r="K1640">
        <v>17</v>
      </c>
      <c r="L1640">
        <v>4</v>
      </c>
      <c r="M1640">
        <v>13</v>
      </c>
      <c r="N1640">
        <v>11</v>
      </c>
      <c r="O1640">
        <v>1.51</v>
      </c>
      <c r="P1640">
        <v>3.78</v>
      </c>
      <c r="Q1640">
        <v>3.3</v>
      </c>
      <c r="R1640">
        <v>5.04</v>
      </c>
      <c r="S1640">
        <v>-0.3</v>
      </c>
    </row>
    <row r="1641" spans="1:19" x14ac:dyDescent="0.25">
      <c r="A1641" t="s">
        <v>15652</v>
      </c>
      <c r="B1641" t="s">
        <v>15653</v>
      </c>
      <c r="C1641">
        <v>3</v>
      </c>
      <c r="D1641">
        <v>3</v>
      </c>
      <c r="E1641">
        <v>5.2</v>
      </c>
      <c r="F1641">
        <v>8</v>
      </c>
      <c r="G1641">
        <v>10</v>
      </c>
      <c r="H1641">
        <v>0</v>
      </c>
      <c r="I1641">
        <v>48</v>
      </c>
      <c r="J1641">
        <v>53</v>
      </c>
      <c r="K1641">
        <v>28</v>
      </c>
      <c r="L1641">
        <v>6</v>
      </c>
      <c r="M1641">
        <v>27</v>
      </c>
      <c r="N1641">
        <v>21</v>
      </c>
      <c r="O1641">
        <v>1.53</v>
      </c>
      <c r="P1641">
        <v>5.0599999999999996</v>
      </c>
      <c r="Q1641">
        <v>3.95</v>
      </c>
      <c r="R1641">
        <v>5.04</v>
      </c>
      <c r="S1641">
        <v>0</v>
      </c>
    </row>
    <row r="1642" spans="1:19" x14ac:dyDescent="0.25">
      <c r="A1642" t="s">
        <v>15650</v>
      </c>
      <c r="B1642" t="s">
        <v>15651</v>
      </c>
      <c r="C1642">
        <v>2</v>
      </c>
      <c r="D1642">
        <v>3</v>
      </c>
      <c r="E1642">
        <v>5.29</v>
      </c>
      <c r="F1642">
        <v>8</v>
      </c>
      <c r="G1642">
        <v>8</v>
      </c>
      <c r="H1642">
        <v>0</v>
      </c>
      <c r="I1642">
        <v>50</v>
      </c>
      <c r="J1642">
        <v>56</v>
      </c>
      <c r="K1642">
        <v>29</v>
      </c>
      <c r="L1642">
        <v>6</v>
      </c>
      <c r="M1642">
        <v>24</v>
      </c>
      <c r="N1642">
        <v>22</v>
      </c>
      <c r="O1642">
        <v>1.55</v>
      </c>
      <c r="P1642">
        <v>4.25</v>
      </c>
      <c r="Q1642">
        <v>3.99</v>
      </c>
      <c r="R1642">
        <v>5.04</v>
      </c>
      <c r="S1642">
        <v>0.1</v>
      </c>
    </row>
    <row r="1643" spans="1:19" x14ac:dyDescent="0.25">
      <c r="A1643" t="s">
        <v>15648</v>
      </c>
      <c r="B1643" t="s">
        <v>15649</v>
      </c>
      <c r="C1643">
        <v>3</v>
      </c>
      <c r="D1643">
        <v>3</v>
      </c>
      <c r="E1643">
        <v>5.2</v>
      </c>
      <c r="F1643">
        <v>8</v>
      </c>
      <c r="G1643">
        <v>9</v>
      </c>
      <c r="H1643">
        <v>0</v>
      </c>
      <c r="I1643">
        <v>50</v>
      </c>
      <c r="J1643">
        <v>54</v>
      </c>
      <c r="K1643">
        <v>29</v>
      </c>
      <c r="L1643">
        <v>6</v>
      </c>
      <c r="M1643">
        <v>28</v>
      </c>
      <c r="N1643">
        <v>23</v>
      </c>
      <c r="O1643">
        <v>1.54</v>
      </c>
      <c r="P1643">
        <v>5.07</v>
      </c>
      <c r="Q1643">
        <v>4.1399999999999997</v>
      </c>
      <c r="R1643">
        <v>5.04</v>
      </c>
      <c r="S1643">
        <v>0</v>
      </c>
    </row>
    <row r="1644" spans="1:19" x14ac:dyDescent="0.25">
      <c r="A1644" t="s">
        <v>15646</v>
      </c>
      <c r="B1644" t="s">
        <v>15647</v>
      </c>
      <c r="C1644">
        <v>2</v>
      </c>
      <c r="D1644">
        <v>3</v>
      </c>
      <c r="E1644">
        <v>5.23</v>
      </c>
      <c r="F1644">
        <v>3</v>
      </c>
      <c r="G1644">
        <v>23</v>
      </c>
      <c r="H1644">
        <v>0</v>
      </c>
      <c r="I1644">
        <v>36</v>
      </c>
      <c r="J1644">
        <v>40</v>
      </c>
      <c r="K1644">
        <v>21</v>
      </c>
      <c r="L1644">
        <v>4</v>
      </c>
      <c r="M1644">
        <v>18</v>
      </c>
      <c r="N1644">
        <v>16</v>
      </c>
      <c r="O1644">
        <v>1.55</v>
      </c>
      <c r="P1644">
        <v>4.3499999999999996</v>
      </c>
      <c r="Q1644">
        <v>4.0199999999999996</v>
      </c>
      <c r="R1644">
        <v>5.04</v>
      </c>
      <c r="S1644">
        <v>-0.3</v>
      </c>
    </row>
    <row r="1645" spans="1:19" x14ac:dyDescent="0.25">
      <c r="A1645">
        <v>1489</v>
      </c>
      <c r="B1645" t="s">
        <v>15645</v>
      </c>
      <c r="C1645">
        <v>1</v>
      </c>
      <c r="D1645">
        <v>2</v>
      </c>
      <c r="E1645">
        <v>4.8499999999999996</v>
      </c>
      <c r="F1645">
        <v>0</v>
      </c>
      <c r="G1645">
        <v>30</v>
      </c>
      <c r="H1645">
        <v>0</v>
      </c>
      <c r="I1645">
        <v>30</v>
      </c>
      <c r="J1645">
        <v>33</v>
      </c>
      <c r="K1645">
        <v>16</v>
      </c>
      <c r="L1645">
        <v>4</v>
      </c>
      <c r="M1645">
        <v>15</v>
      </c>
      <c r="N1645">
        <v>12</v>
      </c>
      <c r="O1645">
        <v>1.5</v>
      </c>
      <c r="P1645">
        <v>4.41</v>
      </c>
      <c r="Q1645">
        <v>3.47</v>
      </c>
      <c r="R1645">
        <v>5.04</v>
      </c>
      <c r="S1645">
        <v>-0.3</v>
      </c>
    </row>
    <row r="1646" spans="1:19" x14ac:dyDescent="0.25">
      <c r="A1646" t="s">
        <v>1733</v>
      </c>
      <c r="B1646" t="s">
        <v>1734</v>
      </c>
      <c r="C1646">
        <v>3</v>
      </c>
      <c r="D1646">
        <v>3</v>
      </c>
      <c r="E1646">
        <v>5.26</v>
      </c>
      <c r="F1646">
        <v>8</v>
      </c>
      <c r="G1646">
        <v>8</v>
      </c>
      <c r="H1646">
        <v>0</v>
      </c>
      <c r="I1646">
        <v>50</v>
      </c>
      <c r="J1646">
        <v>54</v>
      </c>
      <c r="K1646">
        <v>29</v>
      </c>
      <c r="L1646">
        <v>6</v>
      </c>
      <c r="M1646">
        <v>28</v>
      </c>
      <c r="N1646">
        <v>25</v>
      </c>
      <c r="O1646">
        <v>1.58</v>
      </c>
      <c r="P1646">
        <v>5.04</v>
      </c>
      <c r="Q1646">
        <v>4.49</v>
      </c>
      <c r="R1646">
        <v>5.05</v>
      </c>
      <c r="S1646">
        <v>0.1</v>
      </c>
    </row>
    <row r="1647" spans="1:19" x14ac:dyDescent="0.25">
      <c r="A1647" t="s">
        <v>15643</v>
      </c>
      <c r="B1647" t="s">
        <v>15644</v>
      </c>
      <c r="C1647">
        <v>2</v>
      </c>
      <c r="D1647">
        <v>4</v>
      </c>
      <c r="E1647">
        <v>5.14</v>
      </c>
      <c r="F1647">
        <v>8</v>
      </c>
      <c r="G1647">
        <v>8</v>
      </c>
      <c r="H1647">
        <v>0</v>
      </c>
      <c r="I1647">
        <v>50</v>
      </c>
      <c r="J1647">
        <v>54</v>
      </c>
      <c r="K1647">
        <v>29</v>
      </c>
      <c r="L1647">
        <v>7</v>
      </c>
      <c r="M1647">
        <v>28</v>
      </c>
      <c r="N1647">
        <v>22</v>
      </c>
      <c r="O1647">
        <v>1.51</v>
      </c>
      <c r="P1647">
        <v>5.08</v>
      </c>
      <c r="Q1647">
        <v>3.95</v>
      </c>
      <c r="R1647">
        <v>5.05</v>
      </c>
      <c r="S1647">
        <v>0.1</v>
      </c>
    </row>
    <row r="1648" spans="1:19" x14ac:dyDescent="0.25">
      <c r="A1648" t="s">
        <v>15642</v>
      </c>
      <c r="B1648" t="s">
        <v>14461</v>
      </c>
      <c r="C1648">
        <v>2</v>
      </c>
      <c r="D1648">
        <v>2</v>
      </c>
      <c r="E1648">
        <v>4.95</v>
      </c>
      <c r="F1648">
        <v>2</v>
      </c>
      <c r="G1648">
        <v>24</v>
      </c>
      <c r="H1648">
        <v>0</v>
      </c>
      <c r="I1648">
        <v>36</v>
      </c>
      <c r="J1648">
        <v>39</v>
      </c>
      <c r="K1648">
        <v>20</v>
      </c>
      <c r="L1648">
        <v>5</v>
      </c>
      <c r="M1648">
        <v>20</v>
      </c>
      <c r="N1648">
        <v>16</v>
      </c>
      <c r="O1648">
        <v>1.54</v>
      </c>
      <c r="P1648">
        <v>4.95</v>
      </c>
      <c r="Q1648">
        <v>4</v>
      </c>
      <c r="R1648">
        <v>5.05</v>
      </c>
      <c r="S1648">
        <v>-0.3</v>
      </c>
    </row>
    <row r="1649" spans="1:19" x14ac:dyDescent="0.25">
      <c r="A1649" t="s">
        <v>15640</v>
      </c>
      <c r="B1649" t="s">
        <v>15641</v>
      </c>
      <c r="C1649">
        <v>3</v>
      </c>
      <c r="D1649">
        <v>3</v>
      </c>
      <c r="E1649">
        <v>5.22</v>
      </c>
      <c r="F1649">
        <v>8</v>
      </c>
      <c r="G1649">
        <v>9</v>
      </c>
      <c r="H1649">
        <v>0</v>
      </c>
      <c r="I1649">
        <v>49</v>
      </c>
      <c r="J1649">
        <v>52</v>
      </c>
      <c r="K1649">
        <v>29</v>
      </c>
      <c r="L1649">
        <v>6</v>
      </c>
      <c r="M1649">
        <v>28</v>
      </c>
      <c r="N1649">
        <v>25</v>
      </c>
      <c r="O1649">
        <v>1.57</v>
      </c>
      <c r="P1649">
        <v>5.12</v>
      </c>
      <c r="Q1649">
        <v>4.58</v>
      </c>
      <c r="R1649">
        <v>5.05</v>
      </c>
      <c r="S1649">
        <v>0</v>
      </c>
    </row>
    <row r="1650" spans="1:19" x14ac:dyDescent="0.25">
      <c r="A1650" t="s">
        <v>15638</v>
      </c>
      <c r="B1650" t="s">
        <v>15639</v>
      </c>
      <c r="C1650">
        <v>3</v>
      </c>
      <c r="D1650">
        <v>3</v>
      </c>
      <c r="E1650">
        <v>5.22</v>
      </c>
      <c r="F1650">
        <v>8</v>
      </c>
      <c r="G1650">
        <v>9</v>
      </c>
      <c r="H1650">
        <v>0</v>
      </c>
      <c r="I1650">
        <v>50</v>
      </c>
      <c r="J1650">
        <v>55</v>
      </c>
      <c r="K1650">
        <v>29</v>
      </c>
      <c r="L1650">
        <v>7</v>
      </c>
      <c r="M1650">
        <v>24</v>
      </c>
      <c r="N1650">
        <v>20</v>
      </c>
      <c r="O1650">
        <v>1.51</v>
      </c>
      <c r="P1650">
        <v>4.43</v>
      </c>
      <c r="Q1650">
        <v>3.57</v>
      </c>
      <c r="R1650">
        <v>5.05</v>
      </c>
      <c r="S1650">
        <v>0</v>
      </c>
    </row>
    <row r="1651" spans="1:19" x14ac:dyDescent="0.25">
      <c r="A1651" t="s">
        <v>15636</v>
      </c>
      <c r="B1651" t="s">
        <v>15637</v>
      </c>
      <c r="C1651">
        <v>3</v>
      </c>
      <c r="D1651">
        <v>3</v>
      </c>
      <c r="E1651">
        <v>5.2</v>
      </c>
      <c r="F1651">
        <v>8</v>
      </c>
      <c r="G1651">
        <v>9</v>
      </c>
      <c r="H1651">
        <v>0</v>
      </c>
      <c r="I1651">
        <v>50</v>
      </c>
      <c r="J1651">
        <v>56</v>
      </c>
      <c r="K1651">
        <v>29</v>
      </c>
      <c r="L1651">
        <v>7</v>
      </c>
      <c r="M1651">
        <v>24</v>
      </c>
      <c r="N1651">
        <v>17</v>
      </c>
      <c r="O1651">
        <v>1.47</v>
      </c>
      <c r="P1651">
        <v>4.41</v>
      </c>
      <c r="Q1651">
        <v>3.05</v>
      </c>
      <c r="R1651">
        <v>5.05</v>
      </c>
      <c r="S1651">
        <v>0</v>
      </c>
    </row>
    <row r="1652" spans="1:19" x14ac:dyDescent="0.25">
      <c r="A1652" t="s">
        <v>15634</v>
      </c>
      <c r="B1652" t="s">
        <v>15635</v>
      </c>
      <c r="C1652">
        <v>3</v>
      </c>
      <c r="D1652">
        <v>3</v>
      </c>
      <c r="E1652">
        <v>5.22</v>
      </c>
      <c r="F1652">
        <v>8</v>
      </c>
      <c r="G1652">
        <v>9</v>
      </c>
      <c r="H1652">
        <v>0</v>
      </c>
      <c r="I1652">
        <v>49</v>
      </c>
      <c r="J1652">
        <v>53</v>
      </c>
      <c r="K1652">
        <v>29</v>
      </c>
      <c r="L1652">
        <v>6</v>
      </c>
      <c r="M1652">
        <v>28</v>
      </c>
      <c r="N1652">
        <v>23</v>
      </c>
      <c r="O1652">
        <v>1.55</v>
      </c>
      <c r="P1652">
        <v>5.12</v>
      </c>
      <c r="Q1652">
        <v>4.24</v>
      </c>
      <c r="R1652">
        <v>5.05</v>
      </c>
      <c r="S1652">
        <v>0</v>
      </c>
    </row>
    <row r="1653" spans="1:19" x14ac:dyDescent="0.25">
      <c r="A1653" t="s">
        <v>15632</v>
      </c>
      <c r="B1653" t="s">
        <v>15633</v>
      </c>
      <c r="C1653">
        <v>2</v>
      </c>
      <c r="D1653">
        <v>4</v>
      </c>
      <c r="E1653">
        <v>5.2</v>
      </c>
      <c r="F1653">
        <v>8</v>
      </c>
      <c r="G1653">
        <v>8</v>
      </c>
      <c r="H1653">
        <v>0</v>
      </c>
      <c r="I1653">
        <v>50</v>
      </c>
      <c r="J1653">
        <v>54</v>
      </c>
      <c r="K1653">
        <v>29</v>
      </c>
      <c r="L1653">
        <v>6</v>
      </c>
      <c r="M1653">
        <v>28</v>
      </c>
      <c r="N1653">
        <v>23</v>
      </c>
      <c r="O1653">
        <v>1.54</v>
      </c>
      <c r="P1653">
        <v>5.0999999999999996</v>
      </c>
      <c r="Q1653">
        <v>4.1900000000000004</v>
      </c>
      <c r="R1653">
        <v>5.05</v>
      </c>
      <c r="S1653">
        <v>0.1</v>
      </c>
    </row>
    <row r="1654" spans="1:19" x14ac:dyDescent="0.25">
      <c r="A1654" t="s">
        <v>15630</v>
      </c>
      <c r="B1654" t="s">
        <v>15631</v>
      </c>
      <c r="C1654">
        <v>1</v>
      </c>
      <c r="D1654">
        <v>2</v>
      </c>
      <c r="E1654">
        <v>4.95</v>
      </c>
      <c r="F1654">
        <v>0</v>
      </c>
      <c r="G1654">
        <v>30</v>
      </c>
      <c r="H1654">
        <v>0</v>
      </c>
      <c r="I1654">
        <v>30</v>
      </c>
      <c r="J1654">
        <v>34</v>
      </c>
      <c r="K1654">
        <v>16</v>
      </c>
      <c r="L1654">
        <v>3</v>
      </c>
      <c r="M1654">
        <v>12</v>
      </c>
      <c r="N1654">
        <v>13</v>
      </c>
      <c r="O1654">
        <v>1.54</v>
      </c>
      <c r="P1654">
        <v>3.54</v>
      </c>
      <c r="Q1654">
        <v>3.77</v>
      </c>
      <c r="R1654">
        <v>5.05</v>
      </c>
      <c r="S1654">
        <v>-0.3</v>
      </c>
    </row>
    <row r="1655" spans="1:19" x14ac:dyDescent="0.25">
      <c r="A1655" t="s">
        <v>15628</v>
      </c>
      <c r="B1655" t="s">
        <v>15629</v>
      </c>
      <c r="C1655">
        <v>2</v>
      </c>
      <c r="D1655">
        <v>3</v>
      </c>
      <c r="E1655">
        <v>5.15</v>
      </c>
      <c r="F1655">
        <v>8</v>
      </c>
      <c r="G1655">
        <v>9</v>
      </c>
      <c r="H1655">
        <v>0</v>
      </c>
      <c r="I1655">
        <v>49</v>
      </c>
      <c r="J1655">
        <v>54</v>
      </c>
      <c r="K1655">
        <v>28</v>
      </c>
      <c r="L1655">
        <v>7</v>
      </c>
      <c r="M1655">
        <v>25</v>
      </c>
      <c r="N1655">
        <v>19</v>
      </c>
      <c r="O1655">
        <v>1.49</v>
      </c>
      <c r="P1655">
        <v>4.63</v>
      </c>
      <c r="Q1655">
        <v>3.56</v>
      </c>
      <c r="R1655">
        <v>5.05</v>
      </c>
      <c r="S1655">
        <v>0</v>
      </c>
    </row>
    <row r="1656" spans="1:19" x14ac:dyDescent="0.25">
      <c r="A1656" t="s">
        <v>15626</v>
      </c>
      <c r="B1656" t="s">
        <v>15627</v>
      </c>
      <c r="C1656">
        <v>3</v>
      </c>
      <c r="D1656">
        <v>3</v>
      </c>
      <c r="E1656">
        <v>5.22</v>
      </c>
      <c r="F1656">
        <v>6</v>
      </c>
      <c r="G1656">
        <v>13</v>
      </c>
      <c r="H1656">
        <v>0</v>
      </c>
      <c r="I1656">
        <v>45</v>
      </c>
      <c r="J1656">
        <v>50</v>
      </c>
      <c r="K1656">
        <v>26</v>
      </c>
      <c r="L1656">
        <v>5</v>
      </c>
      <c r="M1656">
        <v>21</v>
      </c>
      <c r="N1656">
        <v>19</v>
      </c>
      <c r="O1656">
        <v>1.54</v>
      </c>
      <c r="P1656">
        <v>4.2</v>
      </c>
      <c r="Q1656">
        <v>3.84</v>
      </c>
      <c r="R1656">
        <v>5.05</v>
      </c>
      <c r="S1656">
        <v>-0.2</v>
      </c>
    </row>
    <row r="1657" spans="1:19" x14ac:dyDescent="0.25">
      <c r="A1657" t="s">
        <v>15624</v>
      </c>
      <c r="B1657" t="s">
        <v>15625</v>
      </c>
      <c r="C1657">
        <v>1</v>
      </c>
      <c r="D1657">
        <v>2</v>
      </c>
      <c r="E1657">
        <v>4.91</v>
      </c>
      <c r="F1657">
        <v>0</v>
      </c>
      <c r="G1657">
        <v>30</v>
      </c>
      <c r="H1657">
        <v>0</v>
      </c>
      <c r="I1657">
        <v>30</v>
      </c>
      <c r="J1657">
        <v>33</v>
      </c>
      <c r="K1657">
        <v>16</v>
      </c>
      <c r="L1657">
        <v>4</v>
      </c>
      <c r="M1657">
        <v>16</v>
      </c>
      <c r="N1657">
        <v>14</v>
      </c>
      <c r="O1657">
        <v>1.56</v>
      </c>
      <c r="P1657">
        <v>4.93</v>
      </c>
      <c r="Q1657">
        <v>4.29</v>
      </c>
      <c r="R1657">
        <v>5.05</v>
      </c>
      <c r="S1657">
        <v>-0.3</v>
      </c>
    </row>
    <row r="1658" spans="1:19" x14ac:dyDescent="0.25">
      <c r="A1658" t="s">
        <v>15622</v>
      </c>
      <c r="B1658" t="s">
        <v>15623</v>
      </c>
      <c r="C1658">
        <v>2</v>
      </c>
      <c r="D1658">
        <v>3</v>
      </c>
      <c r="E1658">
        <v>5.28</v>
      </c>
      <c r="F1658">
        <v>8</v>
      </c>
      <c r="G1658">
        <v>10</v>
      </c>
      <c r="H1658">
        <v>0</v>
      </c>
      <c r="I1658">
        <v>49</v>
      </c>
      <c r="J1658">
        <v>53</v>
      </c>
      <c r="K1658">
        <v>29</v>
      </c>
      <c r="L1658">
        <v>6</v>
      </c>
      <c r="M1658">
        <v>26</v>
      </c>
      <c r="N1658">
        <v>23</v>
      </c>
      <c r="O1658">
        <v>1.57</v>
      </c>
      <c r="P1658">
        <v>4.75</v>
      </c>
      <c r="Q1658">
        <v>4.3</v>
      </c>
      <c r="R1658">
        <v>5.05</v>
      </c>
      <c r="S1658">
        <v>0</v>
      </c>
    </row>
    <row r="1659" spans="1:19" x14ac:dyDescent="0.25">
      <c r="A1659" t="s">
        <v>15620</v>
      </c>
      <c r="B1659" t="s">
        <v>15621</v>
      </c>
      <c r="C1659">
        <v>3</v>
      </c>
      <c r="D1659">
        <v>3</v>
      </c>
      <c r="E1659">
        <v>5.33</v>
      </c>
      <c r="F1659">
        <v>8</v>
      </c>
      <c r="G1659">
        <v>9</v>
      </c>
      <c r="H1659">
        <v>0</v>
      </c>
      <c r="I1659">
        <v>50</v>
      </c>
      <c r="J1659">
        <v>56</v>
      </c>
      <c r="K1659">
        <v>29</v>
      </c>
      <c r="L1659">
        <v>6</v>
      </c>
      <c r="M1659">
        <v>27</v>
      </c>
      <c r="N1659">
        <v>22</v>
      </c>
      <c r="O1659">
        <v>1.56</v>
      </c>
      <c r="P1659">
        <v>4.83</v>
      </c>
      <c r="Q1659">
        <v>3.9</v>
      </c>
      <c r="R1659">
        <v>5.05</v>
      </c>
      <c r="S1659">
        <v>0</v>
      </c>
    </row>
    <row r="1660" spans="1:19" x14ac:dyDescent="0.25">
      <c r="A1660" t="s">
        <v>15618</v>
      </c>
      <c r="B1660" t="s">
        <v>15619</v>
      </c>
      <c r="C1660">
        <v>1</v>
      </c>
      <c r="D1660">
        <v>2</v>
      </c>
      <c r="E1660">
        <v>4.87</v>
      </c>
      <c r="F1660">
        <v>0</v>
      </c>
      <c r="G1660">
        <v>30</v>
      </c>
      <c r="H1660">
        <v>0</v>
      </c>
      <c r="I1660">
        <v>30</v>
      </c>
      <c r="J1660">
        <v>32</v>
      </c>
      <c r="K1660">
        <v>16</v>
      </c>
      <c r="L1660">
        <v>4</v>
      </c>
      <c r="M1660">
        <v>18</v>
      </c>
      <c r="N1660">
        <v>15</v>
      </c>
      <c r="O1660">
        <v>1.57</v>
      </c>
      <c r="P1660">
        <v>5.44</v>
      </c>
      <c r="Q1660">
        <v>4.51</v>
      </c>
      <c r="R1660">
        <v>5.05</v>
      </c>
      <c r="S1660">
        <v>-0.3</v>
      </c>
    </row>
    <row r="1661" spans="1:19" x14ac:dyDescent="0.25">
      <c r="A1661" t="s">
        <v>15616</v>
      </c>
      <c r="B1661" t="s">
        <v>15617</v>
      </c>
      <c r="C1661">
        <v>1</v>
      </c>
      <c r="D1661">
        <v>2</v>
      </c>
      <c r="E1661">
        <v>4.7699999999999996</v>
      </c>
      <c r="F1661">
        <v>0</v>
      </c>
      <c r="G1661">
        <v>30</v>
      </c>
      <c r="H1661">
        <v>0</v>
      </c>
      <c r="I1661">
        <v>30</v>
      </c>
      <c r="J1661">
        <v>33</v>
      </c>
      <c r="K1661">
        <v>16</v>
      </c>
      <c r="L1661">
        <v>4</v>
      </c>
      <c r="M1661">
        <v>16</v>
      </c>
      <c r="N1661">
        <v>12</v>
      </c>
      <c r="O1661">
        <v>1.5</v>
      </c>
      <c r="P1661">
        <v>4.8600000000000003</v>
      </c>
      <c r="Q1661">
        <v>3.73</v>
      </c>
      <c r="R1661">
        <v>5.05</v>
      </c>
      <c r="S1661">
        <v>-0.3</v>
      </c>
    </row>
    <row r="1662" spans="1:19" x14ac:dyDescent="0.25">
      <c r="A1662" t="s">
        <v>15614</v>
      </c>
      <c r="B1662" t="s">
        <v>15615</v>
      </c>
      <c r="C1662">
        <v>3</v>
      </c>
      <c r="D1662">
        <v>3</v>
      </c>
      <c r="E1662">
        <v>5.27</v>
      </c>
      <c r="F1662">
        <v>8</v>
      </c>
      <c r="G1662">
        <v>8</v>
      </c>
      <c r="H1662">
        <v>0</v>
      </c>
      <c r="I1662">
        <v>50</v>
      </c>
      <c r="J1662">
        <v>54</v>
      </c>
      <c r="K1662">
        <v>29</v>
      </c>
      <c r="L1662">
        <v>6</v>
      </c>
      <c r="M1662">
        <v>29</v>
      </c>
      <c r="N1662">
        <v>25</v>
      </c>
      <c r="O1662">
        <v>1.57</v>
      </c>
      <c r="P1662">
        <v>5.15</v>
      </c>
      <c r="Q1662">
        <v>4.46</v>
      </c>
      <c r="R1662">
        <v>5.05</v>
      </c>
      <c r="S1662">
        <v>0.1</v>
      </c>
    </row>
    <row r="1663" spans="1:19" x14ac:dyDescent="0.25">
      <c r="A1663" t="s">
        <v>15612</v>
      </c>
      <c r="B1663" t="s">
        <v>15613</v>
      </c>
      <c r="C1663">
        <v>2</v>
      </c>
      <c r="D1663">
        <v>4</v>
      </c>
      <c r="E1663">
        <v>5.26</v>
      </c>
      <c r="F1663">
        <v>8</v>
      </c>
      <c r="G1663">
        <v>8</v>
      </c>
      <c r="H1663">
        <v>0</v>
      </c>
      <c r="I1663">
        <v>50</v>
      </c>
      <c r="J1663">
        <v>57</v>
      </c>
      <c r="K1663">
        <v>29</v>
      </c>
      <c r="L1663">
        <v>7</v>
      </c>
      <c r="M1663">
        <v>21</v>
      </c>
      <c r="N1663">
        <v>17</v>
      </c>
      <c r="O1663">
        <v>1.48</v>
      </c>
      <c r="P1663">
        <v>3.82</v>
      </c>
      <c r="Q1663">
        <v>3.05</v>
      </c>
      <c r="R1663">
        <v>5.05</v>
      </c>
      <c r="S1663">
        <v>0.1</v>
      </c>
    </row>
    <row r="1664" spans="1:19" x14ac:dyDescent="0.25">
      <c r="A1664" t="s">
        <v>15610</v>
      </c>
      <c r="B1664" t="s">
        <v>15611</v>
      </c>
      <c r="C1664">
        <v>3</v>
      </c>
      <c r="D1664">
        <v>3</v>
      </c>
      <c r="E1664">
        <v>4.8600000000000003</v>
      </c>
      <c r="F1664">
        <v>0</v>
      </c>
      <c r="G1664">
        <v>42</v>
      </c>
      <c r="H1664">
        <v>0</v>
      </c>
      <c r="I1664">
        <v>63</v>
      </c>
      <c r="J1664">
        <v>69</v>
      </c>
      <c r="K1664">
        <v>34</v>
      </c>
      <c r="L1664">
        <v>8</v>
      </c>
      <c r="M1664">
        <v>36</v>
      </c>
      <c r="N1664">
        <v>29</v>
      </c>
      <c r="O1664">
        <v>1.55</v>
      </c>
      <c r="P1664">
        <v>5.1100000000000003</v>
      </c>
      <c r="Q1664">
        <v>4.17</v>
      </c>
      <c r="R1664">
        <v>5.05</v>
      </c>
      <c r="S1664">
        <v>-0.5</v>
      </c>
    </row>
    <row r="1665" spans="1:19" x14ac:dyDescent="0.25">
      <c r="A1665">
        <v>9111</v>
      </c>
      <c r="B1665" t="s">
        <v>1689</v>
      </c>
      <c r="C1665">
        <v>2</v>
      </c>
      <c r="D1665">
        <v>3</v>
      </c>
      <c r="E1665">
        <v>5.07</v>
      </c>
      <c r="F1665">
        <v>8</v>
      </c>
      <c r="G1665">
        <v>8</v>
      </c>
      <c r="H1665">
        <v>0</v>
      </c>
      <c r="I1665">
        <v>50</v>
      </c>
      <c r="J1665">
        <v>50</v>
      </c>
      <c r="K1665">
        <v>28</v>
      </c>
      <c r="L1665">
        <v>6</v>
      </c>
      <c r="M1665">
        <v>36</v>
      </c>
      <c r="N1665">
        <v>29</v>
      </c>
      <c r="O1665">
        <v>1.58</v>
      </c>
      <c r="P1665">
        <v>6.52</v>
      </c>
      <c r="Q1665">
        <v>5.25</v>
      </c>
      <c r="R1665">
        <v>5.05</v>
      </c>
      <c r="S1665">
        <v>0.1</v>
      </c>
    </row>
    <row r="1666" spans="1:19" x14ac:dyDescent="0.25">
      <c r="A1666" t="s">
        <v>15608</v>
      </c>
      <c r="B1666" t="s">
        <v>15609</v>
      </c>
      <c r="C1666">
        <v>2</v>
      </c>
      <c r="D1666">
        <v>3</v>
      </c>
      <c r="E1666">
        <v>5.21</v>
      </c>
      <c r="F1666">
        <v>5</v>
      </c>
      <c r="G1666">
        <v>18</v>
      </c>
      <c r="H1666">
        <v>0</v>
      </c>
      <c r="I1666">
        <v>41</v>
      </c>
      <c r="J1666">
        <v>45</v>
      </c>
      <c r="K1666">
        <v>24</v>
      </c>
      <c r="L1666">
        <v>5</v>
      </c>
      <c r="M1666">
        <v>21</v>
      </c>
      <c r="N1666">
        <v>18</v>
      </c>
      <c r="O1666">
        <v>1.52</v>
      </c>
      <c r="P1666">
        <v>4.5</v>
      </c>
      <c r="Q1666">
        <v>3.85</v>
      </c>
      <c r="R1666">
        <v>5.05</v>
      </c>
      <c r="S1666">
        <v>-0.2</v>
      </c>
    </row>
    <row r="1667" spans="1:19" x14ac:dyDescent="0.25">
      <c r="A1667" t="s">
        <v>15606</v>
      </c>
      <c r="B1667" t="s">
        <v>15607</v>
      </c>
      <c r="C1667">
        <v>3</v>
      </c>
      <c r="D1667">
        <v>3</v>
      </c>
      <c r="E1667">
        <v>5.21</v>
      </c>
      <c r="F1667">
        <v>8</v>
      </c>
      <c r="G1667">
        <v>9</v>
      </c>
      <c r="H1667">
        <v>0</v>
      </c>
      <c r="I1667">
        <v>49</v>
      </c>
      <c r="J1667">
        <v>54</v>
      </c>
      <c r="K1667">
        <v>29</v>
      </c>
      <c r="L1667">
        <v>6</v>
      </c>
      <c r="M1667">
        <v>24</v>
      </c>
      <c r="N1667">
        <v>20</v>
      </c>
      <c r="O1667">
        <v>1.51</v>
      </c>
      <c r="P1667">
        <v>4.45</v>
      </c>
      <c r="Q1667">
        <v>3.66</v>
      </c>
      <c r="R1667">
        <v>5.0599999999999996</v>
      </c>
      <c r="S1667">
        <v>0</v>
      </c>
    </row>
    <row r="1668" spans="1:19" x14ac:dyDescent="0.25">
      <c r="A1668" t="s">
        <v>15604</v>
      </c>
      <c r="B1668" t="s">
        <v>15605</v>
      </c>
      <c r="C1668">
        <v>2</v>
      </c>
      <c r="D1668">
        <v>3</v>
      </c>
      <c r="E1668">
        <v>5.15</v>
      </c>
      <c r="F1668">
        <v>8</v>
      </c>
      <c r="G1668">
        <v>10</v>
      </c>
      <c r="H1668">
        <v>0</v>
      </c>
      <c r="I1668">
        <v>49</v>
      </c>
      <c r="J1668">
        <v>52</v>
      </c>
      <c r="K1668">
        <v>28</v>
      </c>
      <c r="L1668">
        <v>6</v>
      </c>
      <c r="M1668">
        <v>27</v>
      </c>
      <c r="N1668">
        <v>23</v>
      </c>
      <c r="O1668">
        <v>1.54</v>
      </c>
      <c r="P1668">
        <v>4.99</v>
      </c>
      <c r="Q1668">
        <v>4.2</v>
      </c>
      <c r="R1668">
        <v>5.0599999999999996</v>
      </c>
      <c r="S1668">
        <v>0</v>
      </c>
    </row>
    <row r="1669" spans="1:19" x14ac:dyDescent="0.25">
      <c r="A1669" t="s">
        <v>15602</v>
      </c>
      <c r="B1669" t="s">
        <v>15603</v>
      </c>
      <c r="C1669">
        <v>1</v>
      </c>
      <c r="D1669">
        <v>2</v>
      </c>
      <c r="E1669">
        <v>4.99</v>
      </c>
      <c r="F1669">
        <v>1</v>
      </c>
      <c r="G1669">
        <v>27</v>
      </c>
      <c r="H1669">
        <v>0</v>
      </c>
      <c r="I1669">
        <v>33</v>
      </c>
      <c r="J1669">
        <v>37</v>
      </c>
      <c r="K1669">
        <v>18</v>
      </c>
      <c r="L1669">
        <v>4</v>
      </c>
      <c r="M1669">
        <v>14</v>
      </c>
      <c r="N1669">
        <v>14</v>
      </c>
      <c r="O1669">
        <v>1.55</v>
      </c>
      <c r="P1669">
        <v>3.89</v>
      </c>
      <c r="Q1669">
        <v>3.79</v>
      </c>
      <c r="R1669">
        <v>5.0599999999999996</v>
      </c>
      <c r="S1669">
        <v>-0.3</v>
      </c>
    </row>
    <row r="1670" spans="1:19" x14ac:dyDescent="0.25">
      <c r="A1670" t="s">
        <v>15600</v>
      </c>
      <c r="B1670" t="s">
        <v>15601</v>
      </c>
      <c r="C1670">
        <v>2</v>
      </c>
      <c r="D1670">
        <v>3</v>
      </c>
      <c r="E1670">
        <v>5.21</v>
      </c>
      <c r="F1670">
        <v>4</v>
      </c>
      <c r="G1670">
        <v>20</v>
      </c>
      <c r="H1670">
        <v>0</v>
      </c>
      <c r="I1670">
        <v>39</v>
      </c>
      <c r="J1670">
        <v>43</v>
      </c>
      <c r="K1670">
        <v>23</v>
      </c>
      <c r="L1670">
        <v>5</v>
      </c>
      <c r="M1670">
        <v>20</v>
      </c>
      <c r="N1670">
        <v>17</v>
      </c>
      <c r="O1670">
        <v>1.52</v>
      </c>
      <c r="P1670">
        <v>4.6500000000000004</v>
      </c>
      <c r="Q1670">
        <v>3.78</v>
      </c>
      <c r="R1670">
        <v>5.0599999999999996</v>
      </c>
      <c r="S1670">
        <v>-0.3</v>
      </c>
    </row>
    <row r="1671" spans="1:19" x14ac:dyDescent="0.25">
      <c r="A1671" t="s">
        <v>15598</v>
      </c>
      <c r="B1671" t="s">
        <v>15599</v>
      </c>
      <c r="C1671">
        <v>1</v>
      </c>
      <c r="D1671">
        <v>2</v>
      </c>
      <c r="E1671">
        <v>5.26</v>
      </c>
      <c r="F1671">
        <v>0</v>
      </c>
      <c r="G1671">
        <v>30</v>
      </c>
      <c r="H1671">
        <v>0</v>
      </c>
      <c r="I1671">
        <v>30</v>
      </c>
      <c r="J1671">
        <v>35</v>
      </c>
      <c r="K1671">
        <v>18</v>
      </c>
      <c r="L1671">
        <v>4</v>
      </c>
      <c r="M1671">
        <v>10</v>
      </c>
      <c r="N1671">
        <v>10</v>
      </c>
      <c r="O1671">
        <v>1.51</v>
      </c>
      <c r="P1671">
        <v>3.02</v>
      </c>
      <c r="Q1671">
        <v>3</v>
      </c>
      <c r="R1671">
        <v>5.0599999999999996</v>
      </c>
      <c r="S1671">
        <v>-0.3</v>
      </c>
    </row>
    <row r="1672" spans="1:19" x14ac:dyDescent="0.25">
      <c r="A1672" t="s">
        <v>15596</v>
      </c>
      <c r="B1672" t="s">
        <v>15597</v>
      </c>
      <c r="C1672">
        <v>2</v>
      </c>
      <c r="D1672">
        <v>3</v>
      </c>
      <c r="E1672">
        <v>5.3</v>
      </c>
      <c r="F1672">
        <v>8</v>
      </c>
      <c r="G1672">
        <v>8</v>
      </c>
      <c r="H1672">
        <v>0</v>
      </c>
      <c r="I1672">
        <v>50</v>
      </c>
      <c r="J1672">
        <v>54</v>
      </c>
      <c r="K1672">
        <v>29</v>
      </c>
      <c r="L1672">
        <v>6</v>
      </c>
      <c r="M1672">
        <v>27</v>
      </c>
      <c r="N1672">
        <v>25</v>
      </c>
      <c r="O1672">
        <v>1.59</v>
      </c>
      <c r="P1672">
        <v>4.8099999999999996</v>
      </c>
      <c r="Q1672">
        <v>4.54</v>
      </c>
      <c r="R1672">
        <v>5.0599999999999996</v>
      </c>
      <c r="S1672">
        <v>0.1</v>
      </c>
    </row>
    <row r="1673" spans="1:19" x14ac:dyDescent="0.25">
      <c r="A1673" t="s">
        <v>15594</v>
      </c>
      <c r="B1673" t="s">
        <v>15595</v>
      </c>
      <c r="C1673">
        <v>2</v>
      </c>
      <c r="D1673">
        <v>3</v>
      </c>
      <c r="E1673">
        <v>5.22</v>
      </c>
      <c r="F1673">
        <v>8</v>
      </c>
      <c r="G1673">
        <v>10</v>
      </c>
      <c r="H1673">
        <v>0</v>
      </c>
      <c r="I1673">
        <v>49</v>
      </c>
      <c r="J1673">
        <v>55</v>
      </c>
      <c r="K1673">
        <v>28</v>
      </c>
      <c r="L1673">
        <v>6</v>
      </c>
      <c r="M1673">
        <v>23</v>
      </c>
      <c r="N1673">
        <v>19</v>
      </c>
      <c r="O1673">
        <v>1.5</v>
      </c>
      <c r="P1673">
        <v>4.2300000000000004</v>
      </c>
      <c r="Q1673">
        <v>3.43</v>
      </c>
      <c r="R1673">
        <v>5.0599999999999996</v>
      </c>
      <c r="S1673">
        <v>0</v>
      </c>
    </row>
    <row r="1674" spans="1:19" x14ac:dyDescent="0.25">
      <c r="A1674" t="s">
        <v>15592</v>
      </c>
      <c r="B1674" t="s">
        <v>15593</v>
      </c>
      <c r="C1674">
        <v>1</v>
      </c>
      <c r="D1674">
        <v>2</v>
      </c>
      <c r="E1674">
        <v>4.93</v>
      </c>
      <c r="F1674">
        <v>0</v>
      </c>
      <c r="G1674">
        <v>30</v>
      </c>
      <c r="H1674">
        <v>0</v>
      </c>
      <c r="I1674">
        <v>30</v>
      </c>
      <c r="J1674">
        <v>33</v>
      </c>
      <c r="K1674">
        <v>16</v>
      </c>
      <c r="L1674">
        <v>3</v>
      </c>
      <c r="M1674">
        <v>16</v>
      </c>
      <c r="N1674">
        <v>15</v>
      </c>
      <c r="O1674">
        <v>1.58</v>
      </c>
      <c r="P1674">
        <v>4.71</v>
      </c>
      <c r="Q1674">
        <v>4.3899999999999997</v>
      </c>
      <c r="R1674">
        <v>5.0599999999999996</v>
      </c>
      <c r="S1674">
        <v>-0.3</v>
      </c>
    </row>
    <row r="1675" spans="1:19" x14ac:dyDescent="0.25">
      <c r="A1675" t="s">
        <v>1862</v>
      </c>
      <c r="B1675" t="s">
        <v>1863</v>
      </c>
      <c r="C1675">
        <v>1</v>
      </c>
      <c r="D1675">
        <v>2</v>
      </c>
      <c r="E1675">
        <v>4.91</v>
      </c>
      <c r="F1675">
        <v>0</v>
      </c>
      <c r="G1675">
        <v>30</v>
      </c>
      <c r="H1675">
        <v>0</v>
      </c>
      <c r="I1675">
        <v>30</v>
      </c>
      <c r="J1675">
        <v>33</v>
      </c>
      <c r="K1675">
        <v>16</v>
      </c>
      <c r="L1675">
        <v>3</v>
      </c>
      <c r="M1675">
        <v>15</v>
      </c>
      <c r="N1675">
        <v>14</v>
      </c>
      <c r="O1675">
        <v>1.57</v>
      </c>
      <c r="P1675">
        <v>4.62</v>
      </c>
      <c r="Q1675">
        <v>4.3099999999999996</v>
      </c>
      <c r="R1675">
        <v>5.0599999999999996</v>
      </c>
      <c r="S1675">
        <v>-0.3</v>
      </c>
    </row>
    <row r="1676" spans="1:19" x14ac:dyDescent="0.25">
      <c r="A1676" t="s">
        <v>15590</v>
      </c>
      <c r="B1676" t="s">
        <v>15591</v>
      </c>
      <c r="C1676">
        <v>2</v>
      </c>
      <c r="D1676">
        <v>2</v>
      </c>
      <c r="E1676">
        <v>5.2</v>
      </c>
      <c r="F1676">
        <v>8</v>
      </c>
      <c r="G1676">
        <v>10</v>
      </c>
      <c r="H1676">
        <v>0</v>
      </c>
      <c r="I1676">
        <v>48</v>
      </c>
      <c r="J1676">
        <v>56</v>
      </c>
      <c r="K1676">
        <v>28</v>
      </c>
      <c r="L1676">
        <v>6</v>
      </c>
      <c r="M1676">
        <v>18</v>
      </c>
      <c r="N1676">
        <v>17</v>
      </c>
      <c r="O1676">
        <v>1.52</v>
      </c>
      <c r="P1676">
        <v>3.45</v>
      </c>
      <c r="Q1676">
        <v>3.19</v>
      </c>
      <c r="R1676">
        <v>5.0599999999999996</v>
      </c>
      <c r="S1676">
        <v>0</v>
      </c>
    </row>
    <row r="1677" spans="1:19" x14ac:dyDescent="0.25">
      <c r="A1677" t="s">
        <v>15588</v>
      </c>
      <c r="B1677" t="s">
        <v>15589</v>
      </c>
      <c r="C1677">
        <v>5</v>
      </c>
      <c r="D1677">
        <v>6</v>
      </c>
      <c r="E1677">
        <v>5.19</v>
      </c>
      <c r="F1677">
        <v>16</v>
      </c>
      <c r="G1677">
        <v>16</v>
      </c>
      <c r="H1677">
        <v>0</v>
      </c>
      <c r="I1677">
        <v>88</v>
      </c>
      <c r="J1677">
        <v>98</v>
      </c>
      <c r="K1677">
        <v>51</v>
      </c>
      <c r="L1677">
        <v>12</v>
      </c>
      <c r="M1677">
        <v>46</v>
      </c>
      <c r="N1677">
        <v>34</v>
      </c>
      <c r="O1677">
        <v>1.49</v>
      </c>
      <c r="P1677">
        <v>4.66</v>
      </c>
      <c r="Q1677">
        <v>3.43</v>
      </c>
      <c r="R1677">
        <v>5.0599999999999996</v>
      </c>
      <c r="S1677">
        <v>0.2</v>
      </c>
    </row>
    <row r="1678" spans="1:19" x14ac:dyDescent="0.25">
      <c r="A1678" t="s">
        <v>15586</v>
      </c>
      <c r="B1678" t="s">
        <v>15587</v>
      </c>
      <c r="C1678">
        <v>2</v>
      </c>
      <c r="D1678">
        <v>3</v>
      </c>
      <c r="E1678">
        <v>5.17</v>
      </c>
      <c r="F1678">
        <v>8</v>
      </c>
      <c r="G1678">
        <v>8</v>
      </c>
      <c r="H1678">
        <v>0</v>
      </c>
      <c r="I1678">
        <v>50</v>
      </c>
      <c r="J1678">
        <v>58</v>
      </c>
      <c r="K1678">
        <v>29</v>
      </c>
      <c r="L1678">
        <v>6</v>
      </c>
      <c r="M1678">
        <v>20</v>
      </c>
      <c r="N1678">
        <v>18</v>
      </c>
      <c r="O1678">
        <v>1.51</v>
      </c>
      <c r="P1678">
        <v>3.6</v>
      </c>
      <c r="Q1678">
        <v>3.21</v>
      </c>
      <c r="R1678">
        <v>5.0599999999999996</v>
      </c>
      <c r="S1678">
        <v>0.1</v>
      </c>
    </row>
    <row r="1679" spans="1:19" x14ac:dyDescent="0.25">
      <c r="A1679" t="s">
        <v>2017</v>
      </c>
      <c r="B1679" t="s">
        <v>2018</v>
      </c>
      <c r="C1679">
        <v>1</v>
      </c>
      <c r="D1679">
        <v>2</v>
      </c>
      <c r="E1679">
        <v>4.93</v>
      </c>
      <c r="F1679">
        <v>0</v>
      </c>
      <c r="G1679">
        <v>30</v>
      </c>
      <c r="H1679">
        <v>0</v>
      </c>
      <c r="I1679">
        <v>30</v>
      </c>
      <c r="J1679">
        <v>32</v>
      </c>
      <c r="K1679">
        <v>16</v>
      </c>
      <c r="L1679">
        <v>3</v>
      </c>
      <c r="M1679">
        <v>18</v>
      </c>
      <c r="N1679">
        <v>16</v>
      </c>
      <c r="O1679">
        <v>1.6</v>
      </c>
      <c r="P1679">
        <v>5.26</v>
      </c>
      <c r="Q1679">
        <v>4.8</v>
      </c>
      <c r="R1679">
        <v>5.0599999999999996</v>
      </c>
      <c r="S1679">
        <v>-0.3</v>
      </c>
    </row>
    <row r="1680" spans="1:19" x14ac:dyDescent="0.25">
      <c r="A1680" t="s">
        <v>15584</v>
      </c>
      <c r="B1680" t="s">
        <v>15585</v>
      </c>
      <c r="C1680">
        <v>3</v>
      </c>
      <c r="D1680">
        <v>3</v>
      </c>
      <c r="E1680">
        <v>5.18</v>
      </c>
      <c r="F1680">
        <v>8</v>
      </c>
      <c r="G1680">
        <v>8</v>
      </c>
      <c r="H1680">
        <v>0</v>
      </c>
      <c r="I1680">
        <v>50</v>
      </c>
      <c r="J1680">
        <v>54</v>
      </c>
      <c r="K1680">
        <v>29</v>
      </c>
      <c r="L1680">
        <v>7</v>
      </c>
      <c r="M1680">
        <v>29</v>
      </c>
      <c r="N1680">
        <v>22</v>
      </c>
      <c r="O1680">
        <v>1.52</v>
      </c>
      <c r="P1680">
        <v>5.3</v>
      </c>
      <c r="Q1680">
        <v>3.92</v>
      </c>
      <c r="R1680">
        <v>5.0599999999999996</v>
      </c>
      <c r="S1680">
        <v>0.1</v>
      </c>
    </row>
    <row r="1681" spans="1:19" x14ac:dyDescent="0.25">
      <c r="A1681" t="s">
        <v>15583</v>
      </c>
      <c r="B1681" t="s">
        <v>685</v>
      </c>
      <c r="C1681">
        <v>2</v>
      </c>
      <c r="D1681">
        <v>3</v>
      </c>
      <c r="E1681">
        <v>5.14</v>
      </c>
      <c r="F1681">
        <v>8</v>
      </c>
      <c r="G1681">
        <v>8</v>
      </c>
      <c r="H1681">
        <v>0</v>
      </c>
      <c r="I1681">
        <v>50</v>
      </c>
      <c r="J1681">
        <v>54</v>
      </c>
      <c r="K1681">
        <v>29</v>
      </c>
      <c r="L1681">
        <v>7</v>
      </c>
      <c r="M1681">
        <v>28</v>
      </c>
      <c r="N1681">
        <v>22</v>
      </c>
      <c r="O1681">
        <v>1.51</v>
      </c>
      <c r="P1681">
        <v>5.03</v>
      </c>
      <c r="Q1681">
        <v>3.93</v>
      </c>
      <c r="R1681">
        <v>5.0599999999999996</v>
      </c>
      <c r="S1681">
        <v>0.1</v>
      </c>
    </row>
    <row r="1682" spans="1:19" x14ac:dyDescent="0.25">
      <c r="A1682" t="s">
        <v>15581</v>
      </c>
      <c r="B1682" t="s">
        <v>15582</v>
      </c>
      <c r="C1682">
        <v>1</v>
      </c>
      <c r="D1682">
        <v>2</v>
      </c>
      <c r="E1682">
        <v>4.9400000000000004</v>
      </c>
      <c r="F1682">
        <v>0</v>
      </c>
      <c r="G1682">
        <v>30</v>
      </c>
      <c r="H1682">
        <v>0</v>
      </c>
      <c r="I1682">
        <v>30</v>
      </c>
      <c r="J1682">
        <v>33</v>
      </c>
      <c r="K1682">
        <v>16</v>
      </c>
      <c r="L1682">
        <v>4</v>
      </c>
      <c r="M1682">
        <v>15</v>
      </c>
      <c r="N1682">
        <v>14</v>
      </c>
      <c r="O1682">
        <v>1.56</v>
      </c>
      <c r="P1682">
        <v>4.51</v>
      </c>
      <c r="Q1682">
        <v>4.1399999999999997</v>
      </c>
      <c r="R1682">
        <v>5.0599999999999996</v>
      </c>
      <c r="S1682">
        <v>-0.3</v>
      </c>
    </row>
    <row r="1683" spans="1:19" x14ac:dyDescent="0.25">
      <c r="A1683" t="s">
        <v>1735</v>
      </c>
      <c r="B1683" t="s">
        <v>1736</v>
      </c>
      <c r="C1683">
        <v>2</v>
      </c>
      <c r="D1683">
        <v>3</v>
      </c>
      <c r="E1683">
        <v>5.19</v>
      </c>
      <c r="F1683">
        <v>7</v>
      </c>
      <c r="G1683">
        <v>12</v>
      </c>
      <c r="H1683">
        <v>0</v>
      </c>
      <c r="I1683">
        <v>47</v>
      </c>
      <c r="J1683">
        <v>51</v>
      </c>
      <c r="K1683">
        <v>27</v>
      </c>
      <c r="L1683">
        <v>6</v>
      </c>
      <c r="M1683">
        <v>26</v>
      </c>
      <c r="N1683">
        <v>21</v>
      </c>
      <c r="O1683">
        <v>1.53</v>
      </c>
      <c r="P1683">
        <v>4.9800000000000004</v>
      </c>
      <c r="Q1683">
        <v>4.03</v>
      </c>
      <c r="R1683">
        <v>5.0599999999999996</v>
      </c>
      <c r="S1683">
        <v>-0.1</v>
      </c>
    </row>
    <row r="1684" spans="1:19" x14ac:dyDescent="0.25">
      <c r="A1684" t="s">
        <v>15579</v>
      </c>
      <c r="B1684" t="s">
        <v>15580</v>
      </c>
      <c r="C1684">
        <v>3</v>
      </c>
      <c r="D1684">
        <v>3</v>
      </c>
      <c r="E1684">
        <v>5.22</v>
      </c>
      <c r="F1684">
        <v>8</v>
      </c>
      <c r="G1684">
        <v>9</v>
      </c>
      <c r="H1684">
        <v>0</v>
      </c>
      <c r="I1684">
        <v>50</v>
      </c>
      <c r="J1684">
        <v>54</v>
      </c>
      <c r="K1684">
        <v>29</v>
      </c>
      <c r="L1684">
        <v>6</v>
      </c>
      <c r="M1684">
        <v>27</v>
      </c>
      <c r="N1684">
        <v>22</v>
      </c>
      <c r="O1684">
        <v>1.53</v>
      </c>
      <c r="P1684">
        <v>4.8899999999999997</v>
      </c>
      <c r="Q1684">
        <v>3.96</v>
      </c>
      <c r="R1684">
        <v>5.07</v>
      </c>
      <c r="S1684">
        <v>0</v>
      </c>
    </row>
    <row r="1685" spans="1:19" x14ac:dyDescent="0.25">
      <c r="A1685">
        <v>6688</v>
      </c>
      <c r="B1685" t="s">
        <v>2587</v>
      </c>
      <c r="C1685">
        <v>1</v>
      </c>
      <c r="D1685">
        <v>2</v>
      </c>
      <c r="E1685">
        <v>4.91</v>
      </c>
      <c r="F1685">
        <v>0</v>
      </c>
      <c r="G1685">
        <v>30</v>
      </c>
      <c r="H1685">
        <v>0</v>
      </c>
      <c r="I1685">
        <v>30</v>
      </c>
      <c r="J1685">
        <v>32</v>
      </c>
      <c r="K1685">
        <v>16</v>
      </c>
      <c r="L1685">
        <v>4</v>
      </c>
      <c r="M1685">
        <v>18</v>
      </c>
      <c r="N1685">
        <v>16</v>
      </c>
      <c r="O1685">
        <v>1.59</v>
      </c>
      <c r="P1685">
        <v>5.43</v>
      </c>
      <c r="Q1685">
        <v>4.84</v>
      </c>
      <c r="R1685">
        <v>5.07</v>
      </c>
      <c r="S1685">
        <v>-0.3</v>
      </c>
    </row>
    <row r="1686" spans="1:19" x14ac:dyDescent="0.25">
      <c r="A1686" t="s">
        <v>15577</v>
      </c>
      <c r="B1686" t="s">
        <v>15578</v>
      </c>
      <c r="C1686">
        <v>3</v>
      </c>
      <c r="D1686">
        <v>3</v>
      </c>
      <c r="E1686">
        <v>5.23</v>
      </c>
      <c r="F1686">
        <v>8</v>
      </c>
      <c r="G1686">
        <v>8</v>
      </c>
      <c r="H1686">
        <v>0</v>
      </c>
      <c r="I1686">
        <v>50</v>
      </c>
      <c r="J1686">
        <v>54</v>
      </c>
      <c r="K1686">
        <v>29</v>
      </c>
      <c r="L1686">
        <v>6</v>
      </c>
      <c r="M1686">
        <v>25</v>
      </c>
      <c r="N1686">
        <v>23</v>
      </c>
      <c r="O1686">
        <v>1.54</v>
      </c>
      <c r="P1686">
        <v>4.59</v>
      </c>
      <c r="Q1686">
        <v>4.08</v>
      </c>
      <c r="R1686">
        <v>5.07</v>
      </c>
      <c r="S1686">
        <v>0.1</v>
      </c>
    </row>
    <row r="1687" spans="1:19" x14ac:dyDescent="0.25">
      <c r="A1687" t="s">
        <v>1916</v>
      </c>
      <c r="B1687" t="s">
        <v>1917</v>
      </c>
      <c r="C1687">
        <v>2</v>
      </c>
      <c r="D1687">
        <v>3</v>
      </c>
      <c r="E1687">
        <v>5.24</v>
      </c>
      <c r="F1687">
        <v>8</v>
      </c>
      <c r="G1687">
        <v>8</v>
      </c>
      <c r="H1687">
        <v>0</v>
      </c>
      <c r="I1687">
        <v>50</v>
      </c>
      <c r="J1687">
        <v>55</v>
      </c>
      <c r="K1687">
        <v>29</v>
      </c>
      <c r="L1687">
        <v>7</v>
      </c>
      <c r="M1687">
        <v>25</v>
      </c>
      <c r="N1687">
        <v>20</v>
      </c>
      <c r="O1687">
        <v>1.52</v>
      </c>
      <c r="P1687">
        <v>4.5199999999999996</v>
      </c>
      <c r="Q1687">
        <v>3.67</v>
      </c>
      <c r="R1687">
        <v>5.07</v>
      </c>
      <c r="S1687">
        <v>0.1</v>
      </c>
    </row>
    <row r="1688" spans="1:19" x14ac:dyDescent="0.25">
      <c r="A1688" t="s">
        <v>15575</v>
      </c>
      <c r="B1688" t="s">
        <v>15576</v>
      </c>
      <c r="C1688">
        <v>3</v>
      </c>
      <c r="D1688">
        <v>3</v>
      </c>
      <c r="E1688">
        <v>5.29</v>
      </c>
      <c r="F1688">
        <v>8</v>
      </c>
      <c r="G1688">
        <v>9</v>
      </c>
      <c r="H1688">
        <v>0</v>
      </c>
      <c r="I1688">
        <v>50</v>
      </c>
      <c r="J1688">
        <v>55</v>
      </c>
      <c r="K1688">
        <v>29</v>
      </c>
      <c r="L1688">
        <v>6</v>
      </c>
      <c r="M1688">
        <v>27</v>
      </c>
      <c r="N1688">
        <v>24</v>
      </c>
      <c r="O1688">
        <v>1.57</v>
      </c>
      <c r="P1688">
        <v>4.84</v>
      </c>
      <c r="Q1688">
        <v>4.2699999999999996</v>
      </c>
      <c r="R1688">
        <v>5.07</v>
      </c>
      <c r="S1688">
        <v>0</v>
      </c>
    </row>
    <row r="1689" spans="1:19" x14ac:dyDescent="0.25">
      <c r="A1689" t="s">
        <v>15573</v>
      </c>
      <c r="B1689" t="s">
        <v>15574</v>
      </c>
      <c r="C1689">
        <v>1</v>
      </c>
      <c r="D1689">
        <v>2</v>
      </c>
      <c r="E1689">
        <v>5.07</v>
      </c>
      <c r="F1689">
        <v>0</v>
      </c>
      <c r="G1689">
        <v>30</v>
      </c>
      <c r="H1689">
        <v>0</v>
      </c>
      <c r="I1689">
        <v>30</v>
      </c>
      <c r="J1689">
        <v>34</v>
      </c>
      <c r="K1689">
        <v>17</v>
      </c>
      <c r="L1689">
        <v>3</v>
      </c>
      <c r="M1689">
        <v>12</v>
      </c>
      <c r="N1689">
        <v>12</v>
      </c>
      <c r="O1689">
        <v>1.54</v>
      </c>
      <c r="P1689">
        <v>3.52</v>
      </c>
      <c r="Q1689">
        <v>3.53</v>
      </c>
      <c r="R1689">
        <v>5.07</v>
      </c>
      <c r="S1689">
        <v>-0.3</v>
      </c>
    </row>
    <row r="1690" spans="1:19" x14ac:dyDescent="0.25">
      <c r="A1690" t="s">
        <v>15571</v>
      </c>
      <c r="B1690" t="s">
        <v>15572</v>
      </c>
      <c r="C1690">
        <v>3</v>
      </c>
      <c r="D1690">
        <v>3</v>
      </c>
      <c r="E1690">
        <v>5.32</v>
      </c>
      <c r="F1690">
        <v>8</v>
      </c>
      <c r="G1690">
        <v>8</v>
      </c>
      <c r="H1690">
        <v>0</v>
      </c>
      <c r="I1690">
        <v>50</v>
      </c>
      <c r="J1690">
        <v>58</v>
      </c>
      <c r="K1690">
        <v>30</v>
      </c>
      <c r="L1690">
        <v>7</v>
      </c>
      <c r="M1690">
        <v>24</v>
      </c>
      <c r="N1690">
        <v>18</v>
      </c>
      <c r="O1690">
        <v>1.52</v>
      </c>
      <c r="P1690">
        <v>4.25</v>
      </c>
      <c r="Q1690">
        <v>3.29</v>
      </c>
      <c r="R1690">
        <v>5.07</v>
      </c>
      <c r="S1690">
        <v>0.1</v>
      </c>
    </row>
    <row r="1691" spans="1:19" x14ac:dyDescent="0.25">
      <c r="A1691" t="s">
        <v>15569</v>
      </c>
      <c r="B1691" t="s">
        <v>15570</v>
      </c>
      <c r="C1691">
        <v>3</v>
      </c>
      <c r="D1691">
        <v>3</v>
      </c>
      <c r="E1691">
        <v>5.24</v>
      </c>
      <c r="F1691">
        <v>8</v>
      </c>
      <c r="G1691">
        <v>9</v>
      </c>
      <c r="H1691">
        <v>0</v>
      </c>
      <c r="I1691">
        <v>49</v>
      </c>
      <c r="J1691">
        <v>55</v>
      </c>
      <c r="K1691">
        <v>29</v>
      </c>
      <c r="L1691">
        <v>6</v>
      </c>
      <c r="M1691">
        <v>23</v>
      </c>
      <c r="N1691">
        <v>19</v>
      </c>
      <c r="O1691">
        <v>1.5</v>
      </c>
      <c r="P1691">
        <v>4.28</v>
      </c>
      <c r="Q1691">
        <v>3.45</v>
      </c>
      <c r="R1691">
        <v>5.07</v>
      </c>
      <c r="S1691">
        <v>0</v>
      </c>
    </row>
    <row r="1692" spans="1:19" x14ac:dyDescent="0.25">
      <c r="A1692" t="s">
        <v>2106</v>
      </c>
      <c r="B1692" t="s">
        <v>2107</v>
      </c>
      <c r="C1692">
        <v>1</v>
      </c>
      <c r="D1692">
        <v>2</v>
      </c>
      <c r="E1692">
        <v>4.91</v>
      </c>
      <c r="F1692">
        <v>0</v>
      </c>
      <c r="G1692">
        <v>30</v>
      </c>
      <c r="H1692">
        <v>0</v>
      </c>
      <c r="I1692">
        <v>30</v>
      </c>
      <c r="J1692">
        <v>34</v>
      </c>
      <c r="K1692">
        <v>16</v>
      </c>
      <c r="L1692">
        <v>4</v>
      </c>
      <c r="M1692">
        <v>14</v>
      </c>
      <c r="N1692">
        <v>11</v>
      </c>
      <c r="O1692">
        <v>1.5</v>
      </c>
      <c r="P1692">
        <v>4.26</v>
      </c>
      <c r="Q1692">
        <v>3.34</v>
      </c>
      <c r="R1692">
        <v>5.07</v>
      </c>
      <c r="S1692">
        <v>-0.3</v>
      </c>
    </row>
    <row r="1693" spans="1:19" x14ac:dyDescent="0.25">
      <c r="A1693" t="s">
        <v>15567</v>
      </c>
      <c r="B1693" t="s">
        <v>15568</v>
      </c>
      <c r="C1693">
        <v>3</v>
      </c>
      <c r="D1693">
        <v>3</v>
      </c>
      <c r="E1693">
        <v>5.26</v>
      </c>
      <c r="F1693">
        <v>8</v>
      </c>
      <c r="G1693">
        <v>8</v>
      </c>
      <c r="H1693">
        <v>0</v>
      </c>
      <c r="I1693">
        <v>50</v>
      </c>
      <c r="J1693">
        <v>56</v>
      </c>
      <c r="K1693">
        <v>29</v>
      </c>
      <c r="L1693">
        <v>7</v>
      </c>
      <c r="M1693">
        <v>25</v>
      </c>
      <c r="N1693">
        <v>21</v>
      </c>
      <c r="O1693">
        <v>1.53</v>
      </c>
      <c r="P1693">
        <v>4.58</v>
      </c>
      <c r="Q1693">
        <v>3.75</v>
      </c>
      <c r="R1693">
        <v>5.07</v>
      </c>
      <c r="S1693">
        <v>0.1</v>
      </c>
    </row>
    <row r="1694" spans="1:19" x14ac:dyDescent="0.25">
      <c r="A1694" t="s">
        <v>15565</v>
      </c>
      <c r="B1694" t="s">
        <v>15566</v>
      </c>
      <c r="C1694">
        <v>3</v>
      </c>
      <c r="D1694">
        <v>3</v>
      </c>
      <c r="E1694">
        <v>5.33</v>
      </c>
      <c r="F1694">
        <v>8</v>
      </c>
      <c r="G1694">
        <v>8</v>
      </c>
      <c r="H1694">
        <v>0</v>
      </c>
      <c r="I1694">
        <v>50</v>
      </c>
      <c r="J1694">
        <v>54</v>
      </c>
      <c r="K1694">
        <v>30</v>
      </c>
      <c r="L1694">
        <v>6</v>
      </c>
      <c r="M1694">
        <v>25</v>
      </c>
      <c r="N1694">
        <v>25</v>
      </c>
      <c r="O1694">
        <v>1.59</v>
      </c>
      <c r="P1694">
        <v>4.57</v>
      </c>
      <c r="Q1694">
        <v>4.4800000000000004</v>
      </c>
      <c r="R1694">
        <v>5.07</v>
      </c>
      <c r="S1694">
        <v>0.1</v>
      </c>
    </row>
    <row r="1695" spans="1:19" x14ac:dyDescent="0.25">
      <c r="A1695" t="s">
        <v>15564</v>
      </c>
      <c r="B1695" t="s">
        <v>11025</v>
      </c>
      <c r="C1695">
        <v>2</v>
      </c>
      <c r="D1695">
        <v>4</v>
      </c>
      <c r="E1695">
        <v>5.22</v>
      </c>
      <c r="F1695">
        <v>8</v>
      </c>
      <c r="G1695">
        <v>8</v>
      </c>
      <c r="H1695">
        <v>0</v>
      </c>
      <c r="I1695">
        <v>50</v>
      </c>
      <c r="J1695">
        <v>56</v>
      </c>
      <c r="K1695">
        <v>29</v>
      </c>
      <c r="L1695">
        <v>7</v>
      </c>
      <c r="M1695">
        <v>24</v>
      </c>
      <c r="N1695">
        <v>19</v>
      </c>
      <c r="O1695">
        <v>1.49</v>
      </c>
      <c r="P1695">
        <v>4.3</v>
      </c>
      <c r="Q1695">
        <v>3.38</v>
      </c>
      <c r="R1695">
        <v>5.07</v>
      </c>
      <c r="S1695">
        <v>0.1</v>
      </c>
    </row>
    <row r="1696" spans="1:19" x14ac:dyDescent="0.25">
      <c r="A1696" t="s">
        <v>15562</v>
      </c>
      <c r="B1696" t="s">
        <v>15563</v>
      </c>
      <c r="C1696">
        <v>3</v>
      </c>
      <c r="D1696">
        <v>3</v>
      </c>
      <c r="E1696">
        <v>5.34</v>
      </c>
      <c r="F1696">
        <v>8</v>
      </c>
      <c r="G1696">
        <v>9</v>
      </c>
      <c r="H1696">
        <v>0</v>
      </c>
      <c r="I1696">
        <v>50</v>
      </c>
      <c r="J1696">
        <v>53</v>
      </c>
      <c r="K1696">
        <v>29</v>
      </c>
      <c r="L1696">
        <v>5</v>
      </c>
      <c r="M1696">
        <v>26</v>
      </c>
      <c r="N1696">
        <v>26</v>
      </c>
      <c r="O1696">
        <v>1.6</v>
      </c>
      <c r="P1696">
        <v>4.76</v>
      </c>
      <c r="Q1696">
        <v>4.74</v>
      </c>
      <c r="R1696">
        <v>5.07</v>
      </c>
      <c r="S1696">
        <v>0</v>
      </c>
    </row>
    <row r="1697" spans="1:19" x14ac:dyDescent="0.25">
      <c r="A1697" t="s">
        <v>15560</v>
      </c>
      <c r="B1697" t="s">
        <v>15561</v>
      </c>
      <c r="C1697">
        <v>2</v>
      </c>
      <c r="D1697">
        <v>3</v>
      </c>
      <c r="E1697">
        <v>5.19</v>
      </c>
      <c r="F1697">
        <v>8</v>
      </c>
      <c r="G1697">
        <v>8</v>
      </c>
      <c r="H1697">
        <v>0</v>
      </c>
      <c r="I1697">
        <v>50</v>
      </c>
      <c r="J1697">
        <v>52</v>
      </c>
      <c r="K1697">
        <v>29</v>
      </c>
      <c r="L1697">
        <v>6</v>
      </c>
      <c r="M1697">
        <v>31</v>
      </c>
      <c r="N1697">
        <v>26</v>
      </c>
      <c r="O1697">
        <v>1.57</v>
      </c>
      <c r="P1697">
        <v>5.5</v>
      </c>
      <c r="Q1697">
        <v>4.74</v>
      </c>
      <c r="R1697">
        <v>5.07</v>
      </c>
      <c r="S1697">
        <v>0.1</v>
      </c>
    </row>
    <row r="1698" spans="1:19" x14ac:dyDescent="0.25">
      <c r="A1698" t="s">
        <v>15558</v>
      </c>
      <c r="B1698" t="s">
        <v>15559</v>
      </c>
      <c r="C1698">
        <v>2</v>
      </c>
      <c r="D1698">
        <v>2</v>
      </c>
      <c r="E1698">
        <v>4.93</v>
      </c>
      <c r="F1698">
        <v>7</v>
      </c>
      <c r="G1698">
        <v>12</v>
      </c>
      <c r="H1698">
        <v>0</v>
      </c>
      <c r="I1698">
        <v>47</v>
      </c>
      <c r="J1698">
        <v>52</v>
      </c>
      <c r="K1698">
        <v>26</v>
      </c>
      <c r="L1698">
        <v>6</v>
      </c>
      <c r="M1698">
        <v>25</v>
      </c>
      <c r="N1698">
        <v>22</v>
      </c>
      <c r="O1698">
        <v>1.56</v>
      </c>
      <c r="P1698">
        <v>4.74</v>
      </c>
      <c r="Q1698">
        <v>4.13</v>
      </c>
      <c r="R1698">
        <v>5.07</v>
      </c>
      <c r="S1698">
        <v>-0.1</v>
      </c>
    </row>
    <row r="1699" spans="1:19" x14ac:dyDescent="0.25">
      <c r="A1699" t="s">
        <v>2068</v>
      </c>
      <c r="B1699" t="s">
        <v>2069</v>
      </c>
      <c r="C1699">
        <v>3</v>
      </c>
      <c r="D1699">
        <v>3</v>
      </c>
      <c r="E1699">
        <v>5.27</v>
      </c>
      <c r="F1699">
        <v>8</v>
      </c>
      <c r="G1699">
        <v>8</v>
      </c>
      <c r="H1699">
        <v>0</v>
      </c>
      <c r="I1699">
        <v>50</v>
      </c>
      <c r="J1699">
        <v>55</v>
      </c>
      <c r="K1699">
        <v>29</v>
      </c>
      <c r="L1699">
        <v>6</v>
      </c>
      <c r="M1699">
        <v>26</v>
      </c>
      <c r="N1699">
        <v>23</v>
      </c>
      <c r="O1699">
        <v>1.56</v>
      </c>
      <c r="P1699">
        <v>4.71</v>
      </c>
      <c r="Q1699">
        <v>4.08</v>
      </c>
      <c r="R1699">
        <v>5.07</v>
      </c>
      <c r="S1699">
        <v>0.1</v>
      </c>
    </row>
    <row r="1700" spans="1:19" x14ac:dyDescent="0.25">
      <c r="A1700" t="s">
        <v>15556</v>
      </c>
      <c r="B1700" t="s">
        <v>15557</v>
      </c>
      <c r="C1700">
        <v>2</v>
      </c>
      <c r="D1700">
        <v>3</v>
      </c>
      <c r="E1700">
        <v>5.19</v>
      </c>
      <c r="F1700">
        <v>8</v>
      </c>
      <c r="G1700">
        <v>10</v>
      </c>
      <c r="H1700">
        <v>0</v>
      </c>
      <c r="I1700">
        <v>49</v>
      </c>
      <c r="J1700">
        <v>54</v>
      </c>
      <c r="K1700">
        <v>28</v>
      </c>
      <c r="L1700">
        <v>7</v>
      </c>
      <c r="M1700">
        <v>23</v>
      </c>
      <c r="N1700">
        <v>18</v>
      </c>
      <c r="O1700">
        <v>1.48</v>
      </c>
      <c r="P1700">
        <v>4.21</v>
      </c>
      <c r="Q1700">
        <v>3.28</v>
      </c>
      <c r="R1700">
        <v>5.07</v>
      </c>
      <c r="S1700">
        <v>0</v>
      </c>
    </row>
    <row r="1701" spans="1:19" x14ac:dyDescent="0.25">
      <c r="A1701" t="s">
        <v>15554</v>
      </c>
      <c r="B1701" t="s">
        <v>15555</v>
      </c>
      <c r="C1701">
        <v>2</v>
      </c>
      <c r="D1701">
        <v>4</v>
      </c>
      <c r="E1701">
        <v>5.29</v>
      </c>
      <c r="F1701">
        <v>8</v>
      </c>
      <c r="G1701">
        <v>8</v>
      </c>
      <c r="H1701">
        <v>0</v>
      </c>
      <c r="I1701">
        <v>50</v>
      </c>
      <c r="J1701">
        <v>54</v>
      </c>
      <c r="K1701">
        <v>29</v>
      </c>
      <c r="L1701">
        <v>5</v>
      </c>
      <c r="M1701">
        <v>25</v>
      </c>
      <c r="N1701">
        <v>24</v>
      </c>
      <c r="O1701">
        <v>1.58</v>
      </c>
      <c r="P1701">
        <v>4.54</v>
      </c>
      <c r="Q1701">
        <v>4.3899999999999997</v>
      </c>
      <c r="R1701">
        <v>5.07</v>
      </c>
      <c r="S1701">
        <v>0.1</v>
      </c>
    </row>
    <row r="1702" spans="1:19" x14ac:dyDescent="0.25">
      <c r="A1702">
        <v>3219</v>
      </c>
      <c r="B1702" t="s">
        <v>1772</v>
      </c>
      <c r="C1702">
        <v>2</v>
      </c>
      <c r="D1702">
        <v>3</v>
      </c>
      <c r="E1702">
        <v>5.14</v>
      </c>
      <c r="F1702">
        <v>5</v>
      </c>
      <c r="G1702">
        <v>25</v>
      </c>
      <c r="H1702">
        <v>0</v>
      </c>
      <c r="I1702">
        <v>50</v>
      </c>
      <c r="J1702">
        <v>53</v>
      </c>
      <c r="K1702">
        <v>29</v>
      </c>
      <c r="L1702">
        <v>6</v>
      </c>
      <c r="M1702">
        <v>29</v>
      </c>
      <c r="N1702">
        <v>26</v>
      </c>
      <c r="O1702">
        <v>1.59</v>
      </c>
      <c r="P1702">
        <v>5.26</v>
      </c>
      <c r="Q1702">
        <v>4.66</v>
      </c>
      <c r="R1702">
        <v>5.07</v>
      </c>
      <c r="S1702">
        <v>-0.3</v>
      </c>
    </row>
    <row r="1703" spans="1:19" x14ac:dyDescent="0.25">
      <c r="A1703" t="s">
        <v>15552</v>
      </c>
      <c r="B1703" t="s">
        <v>15553</v>
      </c>
      <c r="C1703">
        <v>3</v>
      </c>
      <c r="D1703">
        <v>3</v>
      </c>
      <c r="E1703">
        <v>5.17</v>
      </c>
      <c r="F1703">
        <v>8</v>
      </c>
      <c r="G1703">
        <v>8</v>
      </c>
      <c r="H1703">
        <v>0</v>
      </c>
      <c r="I1703">
        <v>50</v>
      </c>
      <c r="J1703">
        <v>54</v>
      </c>
      <c r="K1703">
        <v>29</v>
      </c>
      <c r="L1703">
        <v>7</v>
      </c>
      <c r="M1703">
        <v>29</v>
      </c>
      <c r="N1703">
        <v>21</v>
      </c>
      <c r="O1703">
        <v>1.5</v>
      </c>
      <c r="P1703">
        <v>5.15</v>
      </c>
      <c r="Q1703">
        <v>3.74</v>
      </c>
      <c r="R1703">
        <v>5.07</v>
      </c>
      <c r="S1703">
        <v>0.1</v>
      </c>
    </row>
    <row r="1704" spans="1:19" x14ac:dyDescent="0.25">
      <c r="A1704" t="s">
        <v>1825</v>
      </c>
      <c r="B1704" t="s">
        <v>1826</v>
      </c>
      <c r="C1704">
        <v>3</v>
      </c>
      <c r="D1704">
        <v>3</v>
      </c>
      <c r="E1704">
        <v>5.29</v>
      </c>
      <c r="F1704">
        <v>8</v>
      </c>
      <c r="G1704">
        <v>8</v>
      </c>
      <c r="H1704">
        <v>0</v>
      </c>
      <c r="I1704">
        <v>50</v>
      </c>
      <c r="J1704">
        <v>55</v>
      </c>
      <c r="K1704">
        <v>29</v>
      </c>
      <c r="L1704">
        <v>6</v>
      </c>
      <c r="M1704">
        <v>26</v>
      </c>
      <c r="N1704">
        <v>23</v>
      </c>
      <c r="O1704">
        <v>1.56</v>
      </c>
      <c r="P1704">
        <v>4.7</v>
      </c>
      <c r="Q1704">
        <v>4.17</v>
      </c>
      <c r="R1704">
        <v>5.08</v>
      </c>
      <c r="S1704">
        <v>0.1</v>
      </c>
    </row>
    <row r="1705" spans="1:19" x14ac:dyDescent="0.25">
      <c r="A1705" t="s">
        <v>15550</v>
      </c>
      <c r="B1705" t="s">
        <v>15551</v>
      </c>
      <c r="C1705">
        <v>3</v>
      </c>
      <c r="D1705">
        <v>3</v>
      </c>
      <c r="E1705">
        <v>5.2</v>
      </c>
      <c r="F1705">
        <v>8</v>
      </c>
      <c r="G1705">
        <v>9</v>
      </c>
      <c r="H1705">
        <v>0</v>
      </c>
      <c r="I1705">
        <v>49</v>
      </c>
      <c r="J1705">
        <v>53</v>
      </c>
      <c r="K1705">
        <v>28</v>
      </c>
      <c r="L1705">
        <v>6</v>
      </c>
      <c r="M1705">
        <v>27</v>
      </c>
      <c r="N1705">
        <v>23</v>
      </c>
      <c r="O1705">
        <v>1.54</v>
      </c>
      <c r="P1705">
        <v>4.99</v>
      </c>
      <c r="Q1705">
        <v>4.1500000000000004</v>
      </c>
      <c r="R1705">
        <v>5.08</v>
      </c>
      <c r="S1705">
        <v>0</v>
      </c>
    </row>
    <row r="1706" spans="1:19" x14ac:dyDescent="0.25">
      <c r="A1706" t="s">
        <v>15548</v>
      </c>
      <c r="B1706" t="s">
        <v>15549</v>
      </c>
      <c r="C1706">
        <v>1</v>
      </c>
      <c r="D1706">
        <v>2</v>
      </c>
      <c r="E1706">
        <v>4.9000000000000004</v>
      </c>
      <c r="F1706">
        <v>0</v>
      </c>
      <c r="G1706">
        <v>30</v>
      </c>
      <c r="H1706">
        <v>0</v>
      </c>
      <c r="I1706">
        <v>30</v>
      </c>
      <c r="J1706">
        <v>33</v>
      </c>
      <c r="K1706">
        <v>16</v>
      </c>
      <c r="L1706">
        <v>4</v>
      </c>
      <c r="M1706">
        <v>14</v>
      </c>
      <c r="N1706">
        <v>13</v>
      </c>
      <c r="O1706">
        <v>1.53</v>
      </c>
      <c r="P1706">
        <v>4.26</v>
      </c>
      <c r="Q1706">
        <v>3.85</v>
      </c>
      <c r="R1706">
        <v>5.08</v>
      </c>
      <c r="S1706">
        <v>-0.3</v>
      </c>
    </row>
    <row r="1707" spans="1:19" x14ac:dyDescent="0.25">
      <c r="A1707" t="s">
        <v>15546</v>
      </c>
      <c r="B1707" t="s">
        <v>15547</v>
      </c>
      <c r="C1707">
        <v>3</v>
      </c>
      <c r="D1707">
        <v>3</v>
      </c>
      <c r="E1707">
        <v>5.3</v>
      </c>
      <c r="F1707">
        <v>8</v>
      </c>
      <c r="G1707">
        <v>8</v>
      </c>
      <c r="H1707">
        <v>0</v>
      </c>
      <c r="I1707">
        <v>50</v>
      </c>
      <c r="J1707">
        <v>56</v>
      </c>
      <c r="K1707">
        <v>29</v>
      </c>
      <c r="L1707">
        <v>6</v>
      </c>
      <c r="M1707">
        <v>25</v>
      </c>
      <c r="N1707">
        <v>21</v>
      </c>
      <c r="O1707">
        <v>1.55</v>
      </c>
      <c r="P1707">
        <v>4.42</v>
      </c>
      <c r="Q1707">
        <v>3.87</v>
      </c>
      <c r="R1707">
        <v>5.08</v>
      </c>
      <c r="S1707">
        <v>0.1</v>
      </c>
    </row>
    <row r="1708" spans="1:19" x14ac:dyDescent="0.25">
      <c r="A1708" t="s">
        <v>15544</v>
      </c>
      <c r="B1708" t="s">
        <v>15545</v>
      </c>
      <c r="C1708">
        <v>3</v>
      </c>
      <c r="D1708">
        <v>3</v>
      </c>
      <c r="E1708">
        <v>5.22</v>
      </c>
      <c r="F1708">
        <v>8</v>
      </c>
      <c r="G1708">
        <v>8</v>
      </c>
      <c r="H1708">
        <v>0</v>
      </c>
      <c r="I1708">
        <v>50</v>
      </c>
      <c r="J1708">
        <v>55</v>
      </c>
      <c r="K1708">
        <v>29</v>
      </c>
      <c r="L1708">
        <v>6</v>
      </c>
      <c r="M1708">
        <v>26</v>
      </c>
      <c r="N1708">
        <v>22</v>
      </c>
      <c r="O1708">
        <v>1.52</v>
      </c>
      <c r="P1708">
        <v>4.68</v>
      </c>
      <c r="Q1708">
        <v>3.87</v>
      </c>
      <c r="R1708">
        <v>5.08</v>
      </c>
      <c r="S1708">
        <v>0.1</v>
      </c>
    </row>
    <row r="1709" spans="1:19" x14ac:dyDescent="0.25">
      <c r="A1709" t="s">
        <v>15542</v>
      </c>
      <c r="B1709" t="s">
        <v>15543</v>
      </c>
      <c r="C1709">
        <v>2</v>
      </c>
      <c r="D1709">
        <v>4</v>
      </c>
      <c r="E1709">
        <v>5.2</v>
      </c>
      <c r="F1709">
        <v>8</v>
      </c>
      <c r="G1709">
        <v>8</v>
      </c>
      <c r="H1709">
        <v>0</v>
      </c>
      <c r="I1709">
        <v>50</v>
      </c>
      <c r="J1709">
        <v>55</v>
      </c>
      <c r="K1709">
        <v>29</v>
      </c>
      <c r="L1709">
        <v>7</v>
      </c>
      <c r="M1709">
        <v>25</v>
      </c>
      <c r="N1709">
        <v>19</v>
      </c>
      <c r="O1709">
        <v>1.49</v>
      </c>
      <c r="P1709">
        <v>4.43</v>
      </c>
      <c r="Q1709">
        <v>3.46</v>
      </c>
      <c r="R1709">
        <v>5.08</v>
      </c>
      <c r="S1709">
        <v>0.1</v>
      </c>
    </row>
    <row r="1710" spans="1:19" x14ac:dyDescent="0.25">
      <c r="A1710" t="s">
        <v>2197</v>
      </c>
      <c r="B1710" t="s">
        <v>2198</v>
      </c>
      <c r="C1710">
        <v>1</v>
      </c>
      <c r="D1710">
        <v>2</v>
      </c>
      <c r="E1710">
        <v>4.88</v>
      </c>
      <c r="F1710">
        <v>0</v>
      </c>
      <c r="G1710">
        <v>30</v>
      </c>
      <c r="H1710">
        <v>0</v>
      </c>
      <c r="I1710">
        <v>30</v>
      </c>
      <c r="J1710">
        <v>32</v>
      </c>
      <c r="K1710">
        <v>16</v>
      </c>
      <c r="L1710">
        <v>4</v>
      </c>
      <c r="M1710">
        <v>18</v>
      </c>
      <c r="N1710">
        <v>15</v>
      </c>
      <c r="O1710">
        <v>1.56</v>
      </c>
      <c r="P1710">
        <v>5.29</v>
      </c>
      <c r="Q1710">
        <v>4.4000000000000004</v>
      </c>
      <c r="R1710">
        <v>5.08</v>
      </c>
      <c r="S1710">
        <v>-0.3</v>
      </c>
    </row>
    <row r="1711" spans="1:19" x14ac:dyDescent="0.25">
      <c r="A1711" t="s">
        <v>15540</v>
      </c>
      <c r="B1711" t="s">
        <v>15541</v>
      </c>
      <c r="C1711">
        <v>3</v>
      </c>
      <c r="D1711">
        <v>3</v>
      </c>
      <c r="E1711">
        <v>5.29</v>
      </c>
      <c r="F1711">
        <v>8</v>
      </c>
      <c r="G1711">
        <v>9</v>
      </c>
      <c r="H1711">
        <v>0</v>
      </c>
      <c r="I1711">
        <v>50</v>
      </c>
      <c r="J1711">
        <v>50</v>
      </c>
      <c r="K1711">
        <v>29</v>
      </c>
      <c r="L1711">
        <v>5</v>
      </c>
      <c r="M1711">
        <v>35</v>
      </c>
      <c r="N1711">
        <v>33</v>
      </c>
      <c r="O1711">
        <v>1.65</v>
      </c>
      <c r="P1711">
        <v>6.35</v>
      </c>
      <c r="Q1711">
        <v>5.88</v>
      </c>
      <c r="R1711">
        <v>5.08</v>
      </c>
      <c r="S1711">
        <v>0</v>
      </c>
    </row>
    <row r="1712" spans="1:19" x14ac:dyDescent="0.25">
      <c r="A1712" t="s">
        <v>15538</v>
      </c>
      <c r="B1712" t="s">
        <v>15539</v>
      </c>
      <c r="C1712">
        <v>2</v>
      </c>
      <c r="D1712">
        <v>3</v>
      </c>
      <c r="E1712">
        <v>5.28</v>
      </c>
      <c r="F1712">
        <v>8</v>
      </c>
      <c r="G1712">
        <v>9</v>
      </c>
      <c r="H1712">
        <v>0</v>
      </c>
      <c r="I1712">
        <v>49</v>
      </c>
      <c r="J1712">
        <v>54</v>
      </c>
      <c r="K1712">
        <v>29</v>
      </c>
      <c r="L1712">
        <v>6</v>
      </c>
      <c r="M1712">
        <v>25</v>
      </c>
      <c r="N1712">
        <v>23</v>
      </c>
      <c r="O1712">
        <v>1.57</v>
      </c>
      <c r="P1712">
        <v>4.63</v>
      </c>
      <c r="Q1712">
        <v>4.24</v>
      </c>
      <c r="R1712">
        <v>5.08</v>
      </c>
      <c r="S1712">
        <v>0</v>
      </c>
    </row>
    <row r="1713" spans="1:19" x14ac:dyDescent="0.25">
      <c r="A1713" t="s">
        <v>15536</v>
      </c>
      <c r="B1713" t="s">
        <v>15537</v>
      </c>
      <c r="C1713">
        <v>3</v>
      </c>
      <c r="D1713">
        <v>3</v>
      </c>
      <c r="E1713">
        <v>5.34</v>
      </c>
      <c r="F1713">
        <v>8</v>
      </c>
      <c r="G1713">
        <v>9</v>
      </c>
      <c r="H1713">
        <v>0</v>
      </c>
      <c r="I1713">
        <v>50</v>
      </c>
      <c r="J1713">
        <v>55</v>
      </c>
      <c r="K1713">
        <v>29</v>
      </c>
      <c r="L1713">
        <v>6</v>
      </c>
      <c r="M1713">
        <v>27</v>
      </c>
      <c r="N1713">
        <v>24</v>
      </c>
      <c r="O1713">
        <v>1.58</v>
      </c>
      <c r="P1713">
        <v>4.82</v>
      </c>
      <c r="Q1713">
        <v>4.33</v>
      </c>
      <c r="R1713">
        <v>5.08</v>
      </c>
      <c r="S1713">
        <v>0</v>
      </c>
    </row>
    <row r="1714" spans="1:19" x14ac:dyDescent="0.25">
      <c r="A1714" t="s">
        <v>15534</v>
      </c>
      <c r="B1714" t="s">
        <v>15535</v>
      </c>
      <c r="C1714">
        <v>2</v>
      </c>
      <c r="D1714">
        <v>3</v>
      </c>
      <c r="E1714">
        <v>5.29</v>
      </c>
      <c r="F1714">
        <v>6</v>
      </c>
      <c r="G1714">
        <v>15</v>
      </c>
      <c r="H1714">
        <v>0</v>
      </c>
      <c r="I1714">
        <v>44</v>
      </c>
      <c r="J1714">
        <v>48</v>
      </c>
      <c r="K1714">
        <v>26</v>
      </c>
      <c r="L1714">
        <v>5</v>
      </c>
      <c r="M1714">
        <v>23</v>
      </c>
      <c r="N1714">
        <v>22</v>
      </c>
      <c r="O1714">
        <v>1.58</v>
      </c>
      <c r="P1714">
        <v>4.68</v>
      </c>
      <c r="Q1714">
        <v>4.41</v>
      </c>
      <c r="R1714">
        <v>5.08</v>
      </c>
      <c r="S1714">
        <v>-0.2</v>
      </c>
    </row>
    <row r="1715" spans="1:19" x14ac:dyDescent="0.25">
      <c r="A1715" t="s">
        <v>1804</v>
      </c>
      <c r="B1715" t="s">
        <v>1805</v>
      </c>
      <c r="C1715">
        <v>1</v>
      </c>
      <c r="D1715">
        <v>2</v>
      </c>
      <c r="E1715">
        <v>4.99</v>
      </c>
      <c r="F1715">
        <v>0</v>
      </c>
      <c r="G1715">
        <v>30</v>
      </c>
      <c r="H1715">
        <v>0</v>
      </c>
      <c r="I1715">
        <v>30</v>
      </c>
      <c r="J1715">
        <v>34</v>
      </c>
      <c r="K1715">
        <v>17</v>
      </c>
      <c r="L1715">
        <v>4</v>
      </c>
      <c r="M1715">
        <v>14</v>
      </c>
      <c r="N1715">
        <v>11</v>
      </c>
      <c r="O1715">
        <v>1.5</v>
      </c>
      <c r="P1715">
        <v>4.24</v>
      </c>
      <c r="Q1715">
        <v>3.37</v>
      </c>
      <c r="R1715">
        <v>5.08</v>
      </c>
      <c r="S1715">
        <v>-0.3</v>
      </c>
    </row>
    <row r="1716" spans="1:19" x14ac:dyDescent="0.25">
      <c r="A1716" t="s">
        <v>15532</v>
      </c>
      <c r="B1716" t="s">
        <v>15533</v>
      </c>
      <c r="C1716">
        <v>2</v>
      </c>
      <c r="D1716">
        <v>3</v>
      </c>
      <c r="E1716">
        <v>5.35</v>
      </c>
      <c r="F1716">
        <v>8</v>
      </c>
      <c r="G1716">
        <v>10</v>
      </c>
      <c r="H1716">
        <v>0</v>
      </c>
      <c r="I1716">
        <v>48</v>
      </c>
      <c r="J1716">
        <v>55</v>
      </c>
      <c r="K1716">
        <v>29</v>
      </c>
      <c r="L1716">
        <v>6</v>
      </c>
      <c r="M1716">
        <v>23</v>
      </c>
      <c r="N1716">
        <v>21</v>
      </c>
      <c r="O1716">
        <v>1.56</v>
      </c>
      <c r="P1716">
        <v>4.29</v>
      </c>
      <c r="Q1716">
        <v>3.93</v>
      </c>
      <c r="R1716">
        <v>5.08</v>
      </c>
      <c r="S1716">
        <v>0</v>
      </c>
    </row>
    <row r="1717" spans="1:19" x14ac:dyDescent="0.25">
      <c r="A1717" t="s">
        <v>15530</v>
      </c>
      <c r="B1717" t="s">
        <v>15531</v>
      </c>
      <c r="C1717">
        <v>2</v>
      </c>
      <c r="D1717">
        <v>3</v>
      </c>
      <c r="E1717">
        <v>5.28</v>
      </c>
      <c r="F1717">
        <v>8</v>
      </c>
      <c r="G1717">
        <v>8</v>
      </c>
      <c r="H1717">
        <v>0</v>
      </c>
      <c r="I1717">
        <v>50</v>
      </c>
      <c r="J1717">
        <v>56</v>
      </c>
      <c r="K1717">
        <v>29</v>
      </c>
      <c r="L1717">
        <v>6</v>
      </c>
      <c r="M1717">
        <v>20</v>
      </c>
      <c r="N1717">
        <v>22</v>
      </c>
      <c r="O1717">
        <v>1.55</v>
      </c>
      <c r="P1717">
        <v>3.68</v>
      </c>
      <c r="Q1717">
        <v>3.89</v>
      </c>
      <c r="R1717">
        <v>5.08</v>
      </c>
      <c r="S1717">
        <v>0.1</v>
      </c>
    </row>
    <row r="1718" spans="1:19" x14ac:dyDescent="0.25">
      <c r="A1718" t="s">
        <v>15528</v>
      </c>
      <c r="B1718" t="s">
        <v>15529</v>
      </c>
      <c r="C1718">
        <v>2</v>
      </c>
      <c r="D1718">
        <v>3</v>
      </c>
      <c r="E1718">
        <v>5.22</v>
      </c>
      <c r="F1718">
        <v>7</v>
      </c>
      <c r="G1718">
        <v>12</v>
      </c>
      <c r="H1718">
        <v>0</v>
      </c>
      <c r="I1718">
        <v>47</v>
      </c>
      <c r="J1718">
        <v>50</v>
      </c>
      <c r="K1718">
        <v>27</v>
      </c>
      <c r="L1718">
        <v>6</v>
      </c>
      <c r="M1718">
        <v>28</v>
      </c>
      <c r="N1718">
        <v>23</v>
      </c>
      <c r="O1718">
        <v>1.57</v>
      </c>
      <c r="P1718">
        <v>5.43</v>
      </c>
      <c r="Q1718">
        <v>4.53</v>
      </c>
      <c r="R1718">
        <v>5.08</v>
      </c>
      <c r="S1718">
        <v>-0.1</v>
      </c>
    </row>
    <row r="1719" spans="1:19" x14ac:dyDescent="0.25">
      <c r="A1719" t="s">
        <v>15526</v>
      </c>
      <c r="B1719" t="s">
        <v>15527</v>
      </c>
      <c r="C1719">
        <v>2</v>
      </c>
      <c r="D1719">
        <v>3</v>
      </c>
      <c r="E1719">
        <v>5.25</v>
      </c>
      <c r="F1719">
        <v>6</v>
      </c>
      <c r="G1719">
        <v>14</v>
      </c>
      <c r="H1719">
        <v>0</v>
      </c>
      <c r="I1719">
        <v>45</v>
      </c>
      <c r="J1719">
        <v>50</v>
      </c>
      <c r="K1719">
        <v>26</v>
      </c>
      <c r="L1719">
        <v>5</v>
      </c>
      <c r="M1719">
        <v>19</v>
      </c>
      <c r="N1719">
        <v>19</v>
      </c>
      <c r="O1719">
        <v>1.56</v>
      </c>
      <c r="P1719">
        <v>3.74</v>
      </c>
      <c r="Q1719">
        <v>3.83</v>
      </c>
      <c r="R1719">
        <v>5.08</v>
      </c>
      <c r="S1719">
        <v>-0.2</v>
      </c>
    </row>
    <row r="1720" spans="1:19" x14ac:dyDescent="0.25">
      <c r="A1720" t="s">
        <v>15524</v>
      </c>
      <c r="B1720" t="s">
        <v>15525</v>
      </c>
      <c r="C1720">
        <v>1</v>
      </c>
      <c r="D1720">
        <v>2</v>
      </c>
      <c r="E1720">
        <v>5.34</v>
      </c>
      <c r="F1720">
        <v>0</v>
      </c>
      <c r="G1720">
        <v>30</v>
      </c>
      <c r="H1720">
        <v>0</v>
      </c>
      <c r="I1720">
        <v>30</v>
      </c>
      <c r="J1720">
        <v>32</v>
      </c>
      <c r="K1720">
        <v>18</v>
      </c>
      <c r="L1720">
        <v>3</v>
      </c>
      <c r="M1720">
        <v>16</v>
      </c>
      <c r="N1720">
        <v>16</v>
      </c>
      <c r="O1720">
        <v>1.6</v>
      </c>
      <c r="P1720">
        <v>4.6900000000000004</v>
      </c>
      <c r="Q1720">
        <v>4.68</v>
      </c>
      <c r="R1720">
        <v>5.08</v>
      </c>
      <c r="S1720">
        <v>-0.3</v>
      </c>
    </row>
    <row r="1721" spans="1:19" x14ac:dyDescent="0.25">
      <c r="A1721" t="s">
        <v>15522</v>
      </c>
      <c r="B1721" t="s">
        <v>15523</v>
      </c>
      <c r="C1721">
        <v>2</v>
      </c>
      <c r="D1721">
        <v>3</v>
      </c>
      <c r="E1721">
        <v>5.23</v>
      </c>
      <c r="F1721">
        <v>8</v>
      </c>
      <c r="G1721">
        <v>10</v>
      </c>
      <c r="H1721">
        <v>0</v>
      </c>
      <c r="I1721">
        <v>49</v>
      </c>
      <c r="J1721">
        <v>52</v>
      </c>
      <c r="K1721">
        <v>28</v>
      </c>
      <c r="L1721">
        <v>6</v>
      </c>
      <c r="M1721">
        <v>28</v>
      </c>
      <c r="N1721">
        <v>24</v>
      </c>
      <c r="O1721">
        <v>1.56</v>
      </c>
      <c r="P1721">
        <v>5.28</v>
      </c>
      <c r="Q1721">
        <v>4.4000000000000004</v>
      </c>
      <c r="R1721">
        <v>5.08</v>
      </c>
      <c r="S1721">
        <v>0</v>
      </c>
    </row>
    <row r="1722" spans="1:19" x14ac:dyDescent="0.25">
      <c r="A1722" t="s">
        <v>15520</v>
      </c>
      <c r="B1722" t="s">
        <v>15521</v>
      </c>
      <c r="C1722">
        <v>3</v>
      </c>
      <c r="D1722">
        <v>3</v>
      </c>
      <c r="E1722">
        <v>5.23</v>
      </c>
      <c r="F1722">
        <v>8</v>
      </c>
      <c r="G1722">
        <v>8</v>
      </c>
      <c r="H1722">
        <v>0</v>
      </c>
      <c r="I1722">
        <v>50</v>
      </c>
      <c r="J1722">
        <v>51</v>
      </c>
      <c r="K1722">
        <v>29</v>
      </c>
      <c r="L1722">
        <v>6</v>
      </c>
      <c r="M1722">
        <v>36</v>
      </c>
      <c r="N1722">
        <v>28</v>
      </c>
      <c r="O1722">
        <v>1.59</v>
      </c>
      <c r="P1722">
        <v>6.43</v>
      </c>
      <c r="Q1722">
        <v>5.1100000000000003</v>
      </c>
      <c r="R1722">
        <v>5.08</v>
      </c>
      <c r="S1722">
        <v>0.1</v>
      </c>
    </row>
    <row r="1723" spans="1:19" x14ac:dyDescent="0.25">
      <c r="A1723" t="s">
        <v>15518</v>
      </c>
      <c r="B1723" t="s">
        <v>15519</v>
      </c>
      <c r="C1723">
        <v>1</v>
      </c>
      <c r="D1723">
        <v>2</v>
      </c>
      <c r="E1723">
        <v>4.9400000000000004</v>
      </c>
      <c r="F1723">
        <v>0</v>
      </c>
      <c r="G1723">
        <v>30</v>
      </c>
      <c r="H1723">
        <v>0</v>
      </c>
      <c r="I1723">
        <v>30</v>
      </c>
      <c r="J1723">
        <v>30</v>
      </c>
      <c r="K1723">
        <v>16</v>
      </c>
      <c r="L1723">
        <v>3</v>
      </c>
      <c r="M1723">
        <v>20</v>
      </c>
      <c r="N1723">
        <v>19</v>
      </c>
      <c r="O1723">
        <v>1.64</v>
      </c>
      <c r="P1723">
        <v>6.14</v>
      </c>
      <c r="Q1723">
        <v>5.59</v>
      </c>
      <c r="R1723">
        <v>5.08</v>
      </c>
      <c r="S1723">
        <v>-0.3</v>
      </c>
    </row>
    <row r="1724" spans="1:19" x14ac:dyDescent="0.25">
      <c r="A1724" t="s">
        <v>15516</v>
      </c>
      <c r="B1724" t="s">
        <v>15517</v>
      </c>
      <c r="C1724">
        <v>2</v>
      </c>
      <c r="D1724">
        <v>3</v>
      </c>
      <c r="E1724">
        <v>5.27</v>
      </c>
      <c r="F1724">
        <v>4</v>
      </c>
      <c r="G1724">
        <v>21</v>
      </c>
      <c r="H1724">
        <v>0</v>
      </c>
      <c r="I1724">
        <v>38</v>
      </c>
      <c r="J1724">
        <v>43</v>
      </c>
      <c r="K1724">
        <v>22</v>
      </c>
      <c r="L1724">
        <v>5</v>
      </c>
      <c r="M1724">
        <v>17</v>
      </c>
      <c r="N1724">
        <v>14</v>
      </c>
      <c r="O1724">
        <v>1.5</v>
      </c>
      <c r="P1724">
        <v>4.0599999999999996</v>
      </c>
      <c r="Q1724">
        <v>3.32</v>
      </c>
      <c r="R1724">
        <v>5.08</v>
      </c>
      <c r="S1724">
        <v>-0.3</v>
      </c>
    </row>
    <row r="1725" spans="1:19" x14ac:dyDescent="0.25">
      <c r="A1725" t="s">
        <v>2249</v>
      </c>
      <c r="B1725" t="s">
        <v>2250</v>
      </c>
      <c r="C1725">
        <v>1</v>
      </c>
      <c r="D1725">
        <v>2</v>
      </c>
      <c r="E1725">
        <v>4.82</v>
      </c>
      <c r="F1725">
        <v>0</v>
      </c>
      <c r="G1725">
        <v>30</v>
      </c>
      <c r="H1725">
        <v>0</v>
      </c>
      <c r="I1725">
        <v>30</v>
      </c>
      <c r="J1725">
        <v>32</v>
      </c>
      <c r="K1725">
        <v>16</v>
      </c>
      <c r="L1725">
        <v>4</v>
      </c>
      <c r="M1725">
        <v>17</v>
      </c>
      <c r="N1725">
        <v>14</v>
      </c>
      <c r="O1725">
        <v>1.54</v>
      </c>
      <c r="P1725">
        <v>5.12</v>
      </c>
      <c r="Q1725">
        <v>4.1500000000000004</v>
      </c>
      <c r="R1725">
        <v>5.08</v>
      </c>
      <c r="S1725">
        <v>-0.3</v>
      </c>
    </row>
    <row r="1726" spans="1:19" x14ac:dyDescent="0.25">
      <c r="A1726" t="s">
        <v>15514</v>
      </c>
      <c r="B1726" t="s">
        <v>15515</v>
      </c>
      <c r="C1726">
        <v>3</v>
      </c>
      <c r="D1726">
        <v>3</v>
      </c>
      <c r="E1726">
        <v>5.19</v>
      </c>
      <c r="F1726">
        <v>8</v>
      </c>
      <c r="G1726">
        <v>9</v>
      </c>
      <c r="H1726">
        <v>0</v>
      </c>
      <c r="I1726">
        <v>50</v>
      </c>
      <c r="J1726">
        <v>54</v>
      </c>
      <c r="K1726">
        <v>29</v>
      </c>
      <c r="L1726">
        <v>6</v>
      </c>
      <c r="M1726">
        <v>27</v>
      </c>
      <c r="N1726">
        <v>22</v>
      </c>
      <c r="O1726">
        <v>1.53</v>
      </c>
      <c r="P1726">
        <v>4.93</v>
      </c>
      <c r="Q1726">
        <v>4.04</v>
      </c>
      <c r="R1726">
        <v>5.08</v>
      </c>
      <c r="S1726">
        <v>0</v>
      </c>
    </row>
    <row r="1727" spans="1:19" x14ac:dyDescent="0.25">
      <c r="A1727" t="s">
        <v>15512</v>
      </c>
      <c r="B1727" t="s">
        <v>15513</v>
      </c>
      <c r="C1727">
        <v>3</v>
      </c>
      <c r="D1727">
        <v>3</v>
      </c>
      <c r="E1727">
        <v>5.26</v>
      </c>
      <c r="F1727">
        <v>8</v>
      </c>
      <c r="G1727">
        <v>8</v>
      </c>
      <c r="H1727">
        <v>0</v>
      </c>
      <c r="I1727">
        <v>50</v>
      </c>
      <c r="J1727">
        <v>57</v>
      </c>
      <c r="K1727">
        <v>29</v>
      </c>
      <c r="L1727">
        <v>7</v>
      </c>
      <c r="M1727">
        <v>22</v>
      </c>
      <c r="N1727">
        <v>17</v>
      </c>
      <c r="O1727">
        <v>1.48</v>
      </c>
      <c r="P1727">
        <v>3.93</v>
      </c>
      <c r="Q1727">
        <v>3.04</v>
      </c>
      <c r="R1727">
        <v>5.08</v>
      </c>
      <c r="S1727">
        <v>0.1</v>
      </c>
    </row>
    <row r="1728" spans="1:19" x14ac:dyDescent="0.25">
      <c r="A1728">
        <v>3802</v>
      </c>
      <c r="B1728" t="s">
        <v>15511</v>
      </c>
      <c r="C1728">
        <v>3</v>
      </c>
      <c r="D1728">
        <v>3</v>
      </c>
      <c r="E1728">
        <v>5.33</v>
      </c>
      <c r="F1728">
        <v>8</v>
      </c>
      <c r="G1728">
        <v>8</v>
      </c>
      <c r="H1728">
        <v>0</v>
      </c>
      <c r="I1728">
        <v>50</v>
      </c>
      <c r="J1728">
        <v>57</v>
      </c>
      <c r="K1728">
        <v>30</v>
      </c>
      <c r="L1728">
        <v>6</v>
      </c>
      <c r="M1728">
        <v>21</v>
      </c>
      <c r="N1728">
        <v>19</v>
      </c>
      <c r="O1728">
        <v>1.52</v>
      </c>
      <c r="P1728">
        <v>3.73</v>
      </c>
      <c r="Q1728">
        <v>3.43</v>
      </c>
      <c r="R1728">
        <v>5.08</v>
      </c>
      <c r="S1728">
        <v>0.1</v>
      </c>
    </row>
    <row r="1729" spans="1:19" x14ac:dyDescent="0.25">
      <c r="A1729" t="s">
        <v>15509</v>
      </c>
      <c r="B1729" t="s">
        <v>15510</v>
      </c>
      <c r="C1729">
        <v>1</v>
      </c>
      <c r="D1729">
        <v>2</v>
      </c>
      <c r="E1729">
        <v>5.09</v>
      </c>
      <c r="F1729">
        <v>0</v>
      </c>
      <c r="G1729">
        <v>30</v>
      </c>
      <c r="H1729">
        <v>0</v>
      </c>
      <c r="I1729">
        <v>30</v>
      </c>
      <c r="J1729">
        <v>33</v>
      </c>
      <c r="K1729">
        <v>17</v>
      </c>
      <c r="L1729">
        <v>3</v>
      </c>
      <c r="M1729">
        <v>14</v>
      </c>
      <c r="N1729">
        <v>13</v>
      </c>
      <c r="O1729">
        <v>1.56</v>
      </c>
      <c r="P1729">
        <v>4.17</v>
      </c>
      <c r="Q1729">
        <v>4.04</v>
      </c>
      <c r="R1729">
        <v>5.08</v>
      </c>
      <c r="S1729">
        <v>-0.3</v>
      </c>
    </row>
    <row r="1730" spans="1:19" x14ac:dyDescent="0.25">
      <c r="A1730" t="s">
        <v>15507</v>
      </c>
      <c r="B1730" t="s">
        <v>15508</v>
      </c>
      <c r="C1730">
        <v>3</v>
      </c>
      <c r="D1730">
        <v>3</v>
      </c>
      <c r="E1730">
        <v>5.28</v>
      </c>
      <c r="F1730">
        <v>8</v>
      </c>
      <c r="G1730">
        <v>8</v>
      </c>
      <c r="H1730">
        <v>0</v>
      </c>
      <c r="I1730">
        <v>50</v>
      </c>
      <c r="J1730">
        <v>55</v>
      </c>
      <c r="K1730">
        <v>29</v>
      </c>
      <c r="L1730">
        <v>6</v>
      </c>
      <c r="M1730">
        <v>26</v>
      </c>
      <c r="N1730">
        <v>23</v>
      </c>
      <c r="O1730">
        <v>1.55</v>
      </c>
      <c r="P1730">
        <v>4.6399999999999997</v>
      </c>
      <c r="Q1730">
        <v>4.08</v>
      </c>
      <c r="R1730">
        <v>5.08</v>
      </c>
      <c r="S1730">
        <v>0.1</v>
      </c>
    </row>
    <row r="1731" spans="1:19" x14ac:dyDescent="0.25">
      <c r="A1731" t="s">
        <v>15505</v>
      </c>
      <c r="B1731" t="s">
        <v>15506</v>
      </c>
      <c r="C1731">
        <v>3</v>
      </c>
      <c r="D1731">
        <v>3</v>
      </c>
      <c r="E1731">
        <v>5.21</v>
      </c>
      <c r="F1731">
        <v>8</v>
      </c>
      <c r="G1731">
        <v>8</v>
      </c>
      <c r="H1731">
        <v>0</v>
      </c>
      <c r="I1731">
        <v>50</v>
      </c>
      <c r="J1731">
        <v>56</v>
      </c>
      <c r="K1731">
        <v>29</v>
      </c>
      <c r="L1731">
        <v>7</v>
      </c>
      <c r="M1731">
        <v>24</v>
      </c>
      <c r="N1731">
        <v>18</v>
      </c>
      <c r="O1731">
        <v>1.48</v>
      </c>
      <c r="P1731">
        <v>4.38</v>
      </c>
      <c r="Q1731">
        <v>3.21</v>
      </c>
      <c r="R1731">
        <v>5.08</v>
      </c>
      <c r="S1731">
        <v>0.1</v>
      </c>
    </row>
    <row r="1732" spans="1:19" x14ac:dyDescent="0.25">
      <c r="A1732" t="s">
        <v>1937</v>
      </c>
      <c r="B1732" t="s">
        <v>1938</v>
      </c>
      <c r="C1732">
        <v>2</v>
      </c>
      <c r="D1732">
        <v>3</v>
      </c>
      <c r="E1732">
        <v>5.19</v>
      </c>
      <c r="F1732">
        <v>8</v>
      </c>
      <c r="G1732">
        <v>8</v>
      </c>
      <c r="H1732">
        <v>0</v>
      </c>
      <c r="I1732">
        <v>50</v>
      </c>
      <c r="J1732">
        <v>51</v>
      </c>
      <c r="K1732">
        <v>29</v>
      </c>
      <c r="L1732">
        <v>5</v>
      </c>
      <c r="M1732">
        <v>33</v>
      </c>
      <c r="N1732">
        <v>31</v>
      </c>
      <c r="O1732">
        <v>1.63</v>
      </c>
      <c r="P1732">
        <v>5.9</v>
      </c>
      <c r="Q1732">
        <v>5.51</v>
      </c>
      <c r="R1732">
        <v>5.09</v>
      </c>
      <c r="S1732">
        <v>0.1</v>
      </c>
    </row>
    <row r="1733" spans="1:19" x14ac:dyDescent="0.25">
      <c r="A1733" t="s">
        <v>15503</v>
      </c>
      <c r="B1733" t="s">
        <v>15504</v>
      </c>
      <c r="C1733">
        <v>3</v>
      </c>
      <c r="D1733">
        <v>3</v>
      </c>
      <c r="E1733">
        <v>5.23</v>
      </c>
      <c r="F1733">
        <v>8</v>
      </c>
      <c r="G1733">
        <v>8</v>
      </c>
      <c r="H1733">
        <v>0</v>
      </c>
      <c r="I1733">
        <v>50</v>
      </c>
      <c r="J1733">
        <v>57</v>
      </c>
      <c r="K1733">
        <v>29</v>
      </c>
      <c r="L1733">
        <v>7</v>
      </c>
      <c r="M1733">
        <v>23</v>
      </c>
      <c r="N1733">
        <v>16</v>
      </c>
      <c r="O1733">
        <v>1.46</v>
      </c>
      <c r="P1733">
        <v>4.1100000000000003</v>
      </c>
      <c r="Q1733">
        <v>2.82</v>
      </c>
      <c r="R1733">
        <v>5.09</v>
      </c>
      <c r="S1733">
        <v>0.1</v>
      </c>
    </row>
    <row r="1734" spans="1:19" x14ac:dyDescent="0.25">
      <c r="A1734" t="s">
        <v>15501</v>
      </c>
      <c r="B1734" t="s">
        <v>15502</v>
      </c>
      <c r="C1734">
        <v>3</v>
      </c>
      <c r="D1734">
        <v>3</v>
      </c>
      <c r="E1734">
        <v>5.22</v>
      </c>
      <c r="F1734">
        <v>8</v>
      </c>
      <c r="G1734">
        <v>8</v>
      </c>
      <c r="H1734">
        <v>0</v>
      </c>
      <c r="I1734">
        <v>50</v>
      </c>
      <c r="J1734">
        <v>54</v>
      </c>
      <c r="K1734">
        <v>29</v>
      </c>
      <c r="L1734">
        <v>6</v>
      </c>
      <c r="M1734">
        <v>28</v>
      </c>
      <c r="N1734">
        <v>23</v>
      </c>
      <c r="O1734">
        <v>1.54</v>
      </c>
      <c r="P1734">
        <v>4.96</v>
      </c>
      <c r="Q1734">
        <v>4.07</v>
      </c>
      <c r="R1734">
        <v>5.09</v>
      </c>
      <c r="S1734">
        <v>0.1</v>
      </c>
    </row>
    <row r="1735" spans="1:19" x14ac:dyDescent="0.25">
      <c r="A1735" t="s">
        <v>1678</v>
      </c>
      <c r="B1735" t="s">
        <v>1679</v>
      </c>
      <c r="C1735">
        <v>2</v>
      </c>
      <c r="D1735">
        <v>2</v>
      </c>
      <c r="E1735">
        <v>4.87</v>
      </c>
      <c r="F1735">
        <v>8</v>
      </c>
      <c r="G1735">
        <v>8</v>
      </c>
      <c r="H1735">
        <v>0</v>
      </c>
      <c r="I1735">
        <v>50</v>
      </c>
      <c r="J1735">
        <v>52</v>
      </c>
      <c r="K1735">
        <v>27</v>
      </c>
      <c r="L1735">
        <v>6</v>
      </c>
      <c r="M1735">
        <v>30</v>
      </c>
      <c r="N1735">
        <v>26</v>
      </c>
      <c r="O1735">
        <v>1.56</v>
      </c>
      <c r="P1735">
        <v>5.35</v>
      </c>
      <c r="Q1735">
        <v>4.6100000000000003</v>
      </c>
      <c r="R1735">
        <v>5.09</v>
      </c>
      <c r="S1735">
        <v>0.1</v>
      </c>
    </row>
    <row r="1736" spans="1:19" x14ac:dyDescent="0.25">
      <c r="A1736" t="s">
        <v>15499</v>
      </c>
      <c r="B1736" t="s">
        <v>15500</v>
      </c>
      <c r="C1736">
        <v>3</v>
      </c>
      <c r="D1736">
        <v>3</v>
      </c>
      <c r="E1736">
        <v>5.25</v>
      </c>
      <c r="F1736">
        <v>8</v>
      </c>
      <c r="G1736">
        <v>8</v>
      </c>
      <c r="H1736">
        <v>0</v>
      </c>
      <c r="I1736">
        <v>50</v>
      </c>
      <c r="J1736">
        <v>57</v>
      </c>
      <c r="K1736">
        <v>29</v>
      </c>
      <c r="L1736">
        <v>7</v>
      </c>
      <c r="M1736">
        <v>22</v>
      </c>
      <c r="N1736">
        <v>17</v>
      </c>
      <c r="O1736">
        <v>1.49</v>
      </c>
      <c r="P1736">
        <v>4.03</v>
      </c>
      <c r="Q1736">
        <v>3.14</v>
      </c>
      <c r="R1736">
        <v>5.09</v>
      </c>
      <c r="S1736">
        <v>0.1</v>
      </c>
    </row>
    <row r="1737" spans="1:19" x14ac:dyDescent="0.25">
      <c r="A1737" t="s">
        <v>15497</v>
      </c>
      <c r="B1737" t="s">
        <v>15498</v>
      </c>
      <c r="C1737">
        <v>3</v>
      </c>
      <c r="D1737">
        <v>3</v>
      </c>
      <c r="E1737">
        <v>5.23</v>
      </c>
      <c r="F1737">
        <v>8</v>
      </c>
      <c r="G1737">
        <v>8</v>
      </c>
      <c r="H1737">
        <v>0</v>
      </c>
      <c r="I1737">
        <v>50</v>
      </c>
      <c r="J1737">
        <v>53</v>
      </c>
      <c r="K1737">
        <v>29</v>
      </c>
      <c r="L1737">
        <v>6</v>
      </c>
      <c r="M1737">
        <v>31</v>
      </c>
      <c r="N1737">
        <v>25</v>
      </c>
      <c r="O1737">
        <v>1.56</v>
      </c>
      <c r="P1737">
        <v>5.51</v>
      </c>
      <c r="Q1737">
        <v>4.43</v>
      </c>
      <c r="R1737">
        <v>5.09</v>
      </c>
      <c r="S1737">
        <v>0.1</v>
      </c>
    </row>
    <row r="1738" spans="1:19" x14ac:dyDescent="0.25">
      <c r="A1738" t="s">
        <v>15495</v>
      </c>
      <c r="B1738" t="s">
        <v>15496</v>
      </c>
      <c r="C1738">
        <v>3</v>
      </c>
      <c r="D1738">
        <v>3</v>
      </c>
      <c r="E1738">
        <v>5.36</v>
      </c>
      <c r="F1738">
        <v>8</v>
      </c>
      <c r="G1738">
        <v>9</v>
      </c>
      <c r="H1738">
        <v>0</v>
      </c>
      <c r="I1738">
        <v>50</v>
      </c>
      <c r="J1738">
        <v>56</v>
      </c>
      <c r="K1738">
        <v>30</v>
      </c>
      <c r="L1738">
        <v>6</v>
      </c>
      <c r="M1738">
        <v>27</v>
      </c>
      <c r="N1738">
        <v>22</v>
      </c>
      <c r="O1738">
        <v>1.57</v>
      </c>
      <c r="P1738">
        <v>4.8</v>
      </c>
      <c r="Q1738">
        <v>4</v>
      </c>
      <c r="R1738">
        <v>5.09</v>
      </c>
      <c r="S1738">
        <v>0</v>
      </c>
    </row>
    <row r="1739" spans="1:19" x14ac:dyDescent="0.25">
      <c r="A1739" t="s">
        <v>15493</v>
      </c>
      <c r="B1739" t="s">
        <v>15494</v>
      </c>
      <c r="C1739">
        <v>1</v>
      </c>
      <c r="D1739">
        <v>2</v>
      </c>
      <c r="E1739">
        <v>4.92</v>
      </c>
      <c r="F1739">
        <v>0</v>
      </c>
      <c r="G1739">
        <v>30</v>
      </c>
      <c r="H1739">
        <v>0</v>
      </c>
      <c r="I1739">
        <v>30</v>
      </c>
      <c r="J1739">
        <v>34</v>
      </c>
      <c r="K1739">
        <v>16</v>
      </c>
      <c r="L1739">
        <v>4</v>
      </c>
      <c r="M1739">
        <v>13</v>
      </c>
      <c r="N1739">
        <v>12</v>
      </c>
      <c r="O1739">
        <v>1.53</v>
      </c>
      <c r="P1739">
        <v>3.93</v>
      </c>
      <c r="Q1739">
        <v>3.61</v>
      </c>
      <c r="R1739">
        <v>5.09</v>
      </c>
      <c r="S1739">
        <v>-0.3</v>
      </c>
    </row>
    <row r="1740" spans="1:19" x14ac:dyDescent="0.25">
      <c r="A1740" t="s">
        <v>1820</v>
      </c>
      <c r="B1740" t="s">
        <v>1821</v>
      </c>
      <c r="C1740">
        <v>3</v>
      </c>
      <c r="D1740">
        <v>3</v>
      </c>
      <c r="E1740">
        <v>5.22</v>
      </c>
      <c r="F1740">
        <v>8</v>
      </c>
      <c r="G1740">
        <v>8</v>
      </c>
      <c r="H1740">
        <v>0</v>
      </c>
      <c r="I1740">
        <v>50</v>
      </c>
      <c r="J1740">
        <v>52</v>
      </c>
      <c r="K1740">
        <v>29</v>
      </c>
      <c r="L1740">
        <v>6</v>
      </c>
      <c r="M1740">
        <v>33</v>
      </c>
      <c r="N1740">
        <v>27</v>
      </c>
      <c r="O1740">
        <v>1.58</v>
      </c>
      <c r="P1740">
        <v>5.88</v>
      </c>
      <c r="Q1740">
        <v>4.9400000000000004</v>
      </c>
      <c r="R1740">
        <v>5.09</v>
      </c>
      <c r="S1740">
        <v>0.1</v>
      </c>
    </row>
    <row r="1741" spans="1:19" x14ac:dyDescent="0.25">
      <c r="A1741" t="s">
        <v>15491</v>
      </c>
      <c r="B1741" t="s">
        <v>15492</v>
      </c>
      <c r="C1741">
        <v>1</v>
      </c>
      <c r="D1741">
        <v>2</v>
      </c>
      <c r="E1741">
        <v>5.01</v>
      </c>
      <c r="F1741">
        <v>0</v>
      </c>
      <c r="G1741">
        <v>30</v>
      </c>
      <c r="H1741">
        <v>0</v>
      </c>
      <c r="I1741">
        <v>30</v>
      </c>
      <c r="J1741">
        <v>33</v>
      </c>
      <c r="K1741">
        <v>17</v>
      </c>
      <c r="L1741">
        <v>3</v>
      </c>
      <c r="M1741">
        <v>14</v>
      </c>
      <c r="N1741">
        <v>14</v>
      </c>
      <c r="O1741">
        <v>1.59</v>
      </c>
      <c r="P1741">
        <v>4.1399999999999997</v>
      </c>
      <c r="Q1741">
        <v>4.29</v>
      </c>
      <c r="R1741">
        <v>5.09</v>
      </c>
      <c r="S1741">
        <v>-0.3</v>
      </c>
    </row>
    <row r="1742" spans="1:19" x14ac:dyDescent="0.25">
      <c r="A1742" t="s">
        <v>15489</v>
      </c>
      <c r="B1742" t="s">
        <v>15490</v>
      </c>
      <c r="C1742">
        <v>2</v>
      </c>
      <c r="D1742">
        <v>4</v>
      </c>
      <c r="E1742">
        <v>5.2</v>
      </c>
      <c r="F1742">
        <v>8</v>
      </c>
      <c r="G1742">
        <v>9</v>
      </c>
      <c r="H1742">
        <v>0</v>
      </c>
      <c r="I1742">
        <v>50</v>
      </c>
      <c r="J1742">
        <v>53</v>
      </c>
      <c r="K1742">
        <v>29</v>
      </c>
      <c r="L1742">
        <v>6</v>
      </c>
      <c r="M1742">
        <v>29</v>
      </c>
      <c r="N1742">
        <v>24</v>
      </c>
      <c r="O1742">
        <v>1.54</v>
      </c>
      <c r="P1742">
        <v>5.24</v>
      </c>
      <c r="Q1742">
        <v>4.28</v>
      </c>
      <c r="R1742">
        <v>5.09</v>
      </c>
      <c r="S1742">
        <v>0</v>
      </c>
    </row>
    <row r="1743" spans="1:19" x14ac:dyDescent="0.25">
      <c r="A1743" t="s">
        <v>2059</v>
      </c>
      <c r="B1743" t="s">
        <v>2060</v>
      </c>
      <c r="C1743">
        <v>2</v>
      </c>
      <c r="D1743">
        <v>2</v>
      </c>
      <c r="E1743">
        <v>4.95</v>
      </c>
      <c r="F1743">
        <v>4</v>
      </c>
      <c r="G1743">
        <v>18</v>
      </c>
      <c r="H1743">
        <v>0</v>
      </c>
      <c r="I1743">
        <v>41</v>
      </c>
      <c r="J1743">
        <v>44</v>
      </c>
      <c r="K1743">
        <v>22</v>
      </c>
      <c r="L1743">
        <v>5</v>
      </c>
      <c r="M1743">
        <v>22</v>
      </c>
      <c r="N1743">
        <v>18</v>
      </c>
      <c r="O1743">
        <v>1.54</v>
      </c>
      <c r="P1743">
        <v>4.8899999999999997</v>
      </c>
      <c r="Q1743">
        <v>4.03</v>
      </c>
      <c r="R1743">
        <v>5.09</v>
      </c>
      <c r="S1743">
        <v>-0.3</v>
      </c>
    </row>
    <row r="1744" spans="1:19" x14ac:dyDescent="0.25">
      <c r="A1744" t="s">
        <v>15487</v>
      </c>
      <c r="B1744" t="s">
        <v>15488</v>
      </c>
      <c r="C1744">
        <v>2</v>
      </c>
      <c r="D1744">
        <v>1</v>
      </c>
      <c r="E1744">
        <v>4.93</v>
      </c>
      <c r="F1744">
        <v>6</v>
      </c>
      <c r="G1744">
        <v>14</v>
      </c>
      <c r="H1744">
        <v>0</v>
      </c>
      <c r="I1744">
        <v>45</v>
      </c>
      <c r="J1744">
        <v>49</v>
      </c>
      <c r="K1744">
        <v>25</v>
      </c>
      <c r="L1744">
        <v>5</v>
      </c>
      <c r="M1744">
        <v>22</v>
      </c>
      <c r="N1744">
        <v>20</v>
      </c>
      <c r="O1744">
        <v>1.56</v>
      </c>
      <c r="P1744">
        <v>4.38</v>
      </c>
      <c r="Q1744">
        <v>4.09</v>
      </c>
      <c r="R1744">
        <v>5.09</v>
      </c>
      <c r="S1744">
        <v>-0.2</v>
      </c>
    </row>
    <row r="1745" spans="1:19" x14ac:dyDescent="0.25">
      <c r="A1745" t="s">
        <v>15485</v>
      </c>
      <c r="B1745" t="s">
        <v>15486</v>
      </c>
      <c r="C1745">
        <v>3</v>
      </c>
      <c r="D1745">
        <v>3</v>
      </c>
      <c r="E1745">
        <v>5.28</v>
      </c>
      <c r="F1745">
        <v>7</v>
      </c>
      <c r="G1745">
        <v>11</v>
      </c>
      <c r="H1745">
        <v>0</v>
      </c>
      <c r="I1745">
        <v>47</v>
      </c>
      <c r="J1745">
        <v>51</v>
      </c>
      <c r="K1745">
        <v>28</v>
      </c>
      <c r="L1745">
        <v>5</v>
      </c>
      <c r="M1745">
        <v>25</v>
      </c>
      <c r="N1745">
        <v>23</v>
      </c>
      <c r="O1745">
        <v>1.57</v>
      </c>
      <c r="P1745">
        <v>4.6900000000000004</v>
      </c>
      <c r="Q1745">
        <v>4.4000000000000004</v>
      </c>
      <c r="R1745">
        <v>5.09</v>
      </c>
      <c r="S1745">
        <v>-0.1</v>
      </c>
    </row>
    <row r="1746" spans="1:19" x14ac:dyDescent="0.25">
      <c r="A1746" t="s">
        <v>15483</v>
      </c>
      <c r="B1746" t="s">
        <v>15484</v>
      </c>
      <c r="C1746">
        <v>3</v>
      </c>
      <c r="D1746">
        <v>3</v>
      </c>
      <c r="E1746">
        <v>5.32</v>
      </c>
      <c r="F1746">
        <v>8</v>
      </c>
      <c r="G1746">
        <v>8</v>
      </c>
      <c r="H1746">
        <v>0</v>
      </c>
      <c r="I1746">
        <v>50</v>
      </c>
      <c r="J1746">
        <v>57</v>
      </c>
      <c r="K1746">
        <v>30</v>
      </c>
      <c r="L1746">
        <v>7</v>
      </c>
      <c r="M1746">
        <v>24</v>
      </c>
      <c r="N1746">
        <v>19</v>
      </c>
      <c r="O1746">
        <v>1.53</v>
      </c>
      <c r="P1746">
        <v>4.37</v>
      </c>
      <c r="Q1746">
        <v>3.44</v>
      </c>
      <c r="R1746">
        <v>5.09</v>
      </c>
      <c r="S1746">
        <v>0.1</v>
      </c>
    </row>
    <row r="1747" spans="1:19" x14ac:dyDescent="0.25">
      <c r="A1747" t="s">
        <v>15481</v>
      </c>
      <c r="B1747" t="s">
        <v>15482</v>
      </c>
      <c r="C1747">
        <v>3</v>
      </c>
      <c r="D1747">
        <v>3</v>
      </c>
      <c r="E1747">
        <v>5.31</v>
      </c>
      <c r="F1747">
        <v>8</v>
      </c>
      <c r="G1747">
        <v>9</v>
      </c>
      <c r="H1747">
        <v>0</v>
      </c>
      <c r="I1747">
        <v>50</v>
      </c>
      <c r="J1747">
        <v>53</v>
      </c>
      <c r="K1747">
        <v>29</v>
      </c>
      <c r="L1747">
        <v>6</v>
      </c>
      <c r="M1747">
        <v>27</v>
      </c>
      <c r="N1747">
        <v>26</v>
      </c>
      <c r="O1747">
        <v>1.59</v>
      </c>
      <c r="P1747">
        <v>4.95</v>
      </c>
      <c r="Q1747">
        <v>4.72</v>
      </c>
      <c r="R1747">
        <v>5.09</v>
      </c>
      <c r="S1747">
        <v>0</v>
      </c>
    </row>
    <row r="1748" spans="1:19" x14ac:dyDescent="0.25">
      <c r="A1748" t="s">
        <v>15479</v>
      </c>
      <c r="B1748" t="s">
        <v>15480</v>
      </c>
      <c r="C1748">
        <v>3</v>
      </c>
      <c r="D1748">
        <v>3</v>
      </c>
      <c r="E1748">
        <v>5.28</v>
      </c>
      <c r="F1748">
        <v>8</v>
      </c>
      <c r="G1748">
        <v>10</v>
      </c>
      <c r="H1748">
        <v>0</v>
      </c>
      <c r="I1748">
        <v>49</v>
      </c>
      <c r="J1748">
        <v>53</v>
      </c>
      <c r="K1748">
        <v>29</v>
      </c>
      <c r="L1748">
        <v>6</v>
      </c>
      <c r="M1748">
        <v>27</v>
      </c>
      <c r="N1748">
        <v>23</v>
      </c>
      <c r="O1748">
        <v>1.56</v>
      </c>
      <c r="P1748">
        <v>4.9400000000000004</v>
      </c>
      <c r="Q1748">
        <v>4.28</v>
      </c>
      <c r="R1748">
        <v>5.09</v>
      </c>
      <c r="S1748">
        <v>0</v>
      </c>
    </row>
    <row r="1749" spans="1:19" x14ac:dyDescent="0.25">
      <c r="A1749" t="s">
        <v>15477</v>
      </c>
      <c r="B1749" t="s">
        <v>15478</v>
      </c>
      <c r="C1749">
        <v>3</v>
      </c>
      <c r="D1749">
        <v>3</v>
      </c>
      <c r="E1749">
        <v>5.24</v>
      </c>
      <c r="F1749">
        <v>8</v>
      </c>
      <c r="G1749">
        <v>8</v>
      </c>
      <c r="H1749">
        <v>0</v>
      </c>
      <c r="I1749">
        <v>50</v>
      </c>
      <c r="J1749">
        <v>57</v>
      </c>
      <c r="K1749">
        <v>29</v>
      </c>
      <c r="L1749">
        <v>7</v>
      </c>
      <c r="M1749">
        <v>24</v>
      </c>
      <c r="N1749">
        <v>17</v>
      </c>
      <c r="O1749">
        <v>1.47</v>
      </c>
      <c r="P1749">
        <v>4.32</v>
      </c>
      <c r="Q1749">
        <v>3.08</v>
      </c>
      <c r="R1749">
        <v>5.09</v>
      </c>
      <c r="S1749">
        <v>0.1</v>
      </c>
    </row>
    <row r="1750" spans="1:19" x14ac:dyDescent="0.25">
      <c r="A1750" t="s">
        <v>15475</v>
      </c>
      <c r="B1750" t="s">
        <v>15476</v>
      </c>
      <c r="C1750">
        <v>1</v>
      </c>
      <c r="D1750">
        <v>2</v>
      </c>
      <c r="E1750">
        <v>4.8499999999999996</v>
      </c>
      <c r="F1750">
        <v>0</v>
      </c>
      <c r="G1750">
        <v>30</v>
      </c>
      <c r="H1750">
        <v>0</v>
      </c>
      <c r="I1750">
        <v>30</v>
      </c>
      <c r="J1750">
        <v>32</v>
      </c>
      <c r="K1750">
        <v>16</v>
      </c>
      <c r="L1750">
        <v>4</v>
      </c>
      <c r="M1750">
        <v>17</v>
      </c>
      <c r="N1750">
        <v>14</v>
      </c>
      <c r="O1750">
        <v>1.54</v>
      </c>
      <c r="P1750">
        <v>5.01</v>
      </c>
      <c r="Q1750">
        <v>4.13</v>
      </c>
      <c r="R1750">
        <v>5.09</v>
      </c>
      <c r="S1750">
        <v>-0.3</v>
      </c>
    </row>
    <row r="1751" spans="1:19" x14ac:dyDescent="0.25">
      <c r="A1751" t="s">
        <v>15473</v>
      </c>
      <c r="B1751" t="s">
        <v>15474</v>
      </c>
      <c r="C1751">
        <v>1</v>
      </c>
      <c r="D1751">
        <v>2</v>
      </c>
      <c r="E1751">
        <v>5.05</v>
      </c>
      <c r="F1751">
        <v>0</v>
      </c>
      <c r="G1751">
        <v>30</v>
      </c>
      <c r="H1751">
        <v>0</v>
      </c>
      <c r="I1751">
        <v>30</v>
      </c>
      <c r="J1751">
        <v>33</v>
      </c>
      <c r="K1751">
        <v>17</v>
      </c>
      <c r="L1751">
        <v>3</v>
      </c>
      <c r="M1751">
        <v>15</v>
      </c>
      <c r="N1751">
        <v>14</v>
      </c>
      <c r="O1751">
        <v>1.57</v>
      </c>
      <c r="P1751">
        <v>4.51</v>
      </c>
      <c r="Q1751">
        <v>4.26</v>
      </c>
      <c r="R1751">
        <v>5.09</v>
      </c>
      <c r="S1751">
        <v>-0.3</v>
      </c>
    </row>
    <row r="1752" spans="1:19" x14ac:dyDescent="0.25">
      <c r="A1752" t="s">
        <v>15471</v>
      </c>
      <c r="B1752" t="s">
        <v>15472</v>
      </c>
      <c r="C1752">
        <v>2</v>
      </c>
      <c r="D1752">
        <v>3</v>
      </c>
      <c r="E1752">
        <v>5.31</v>
      </c>
      <c r="F1752">
        <v>8</v>
      </c>
      <c r="G1752">
        <v>9</v>
      </c>
      <c r="H1752">
        <v>0</v>
      </c>
      <c r="I1752">
        <v>49</v>
      </c>
      <c r="J1752">
        <v>56</v>
      </c>
      <c r="K1752">
        <v>29</v>
      </c>
      <c r="L1752">
        <v>6</v>
      </c>
      <c r="M1752">
        <v>22</v>
      </c>
      <c r="N1752">
        <v>20</v>
      </c>
      <c r="O1752">
        <v>1.54</v>
      </c>
      <c r="P1752">
        <v>3.93</v>
      </c>
      <c r="Q1752">
        <v>3.61</v>
      </c>
      <c r="R1752">
        <v>5.09</v>
      </c>
      <c r="S1752">
        <v>0</v>
      </c>
    </row>
    <row r="1753" spans="1:19" x14ac:dyDescent="0.25">
      <c r="A1753" t="s">
        <v>15469</v>
      </c>
      <c r="B1753" t="s">
        <v>15470</v>
      </c>
      <c r="C1753">
        <v>3</v>
      </c>
      <c r="D1753">
        <v>3</v>
      </c>
      <c r="E1753">
        <v>5.25</v>
      </c>
      <c r="F1753">
        <v>7</v>
      </c>
      <c r="G1753">
        <v>11</v>
      </c>
      <c r="H1753">
        <v>0</v>
      </c>
      <c r="I1753">
        <v>48</v>
      </c>
      <c r="J1753">
        <v>53</v>
      </c>
      <c r="K1753">
        <v>28</v>
      </c>
      <c r="L1753">
        <v>6</v>
      </c>
      <c r="M1753">
        <v>23</v>
      </c>
      <c r="N1753">
        <v>19</v>
      </c>
      <c r="O1753">
        <v>1.52</v>
      </c>
      <c r="P1753">
        <v>4.37</v>
      </c>
      <c r="Q1753">
        <v>3.57</v>
      </c>
      <c r="R1753">
        <v>5.09</v>
      </c>
      <c r="S1753">
        <v>-0.1</v>
      </c>
    </row>
    <row r="1754" spans="1:19" x14ac:dyDescent="0.25">
      <c r="A1754" t="s">
        <v>15467</v>
      </c>
      <c r="B1754" t="s">
        <v>15468</v>
      </c>
      <c r="C1754">
        <v>3</v>
      </c>
      <c r="D1754">
        <v>3</v>
      </c>
      <c r="E1754">
        <v>5.24</v>
      </c>
      <c r="F1754">
        <v>8</v>
      </c>
      <c r="G1754">
        <v>8</v>
      </c>
      <c r="H1754">
        <v>0</v>
      </c>
      <c r="I1754">
        <v>50</v>
      </c>
      <c r="J1754">
        <v>55</v>
      </c>
      <c r="K1754">
        <v>29</v>
      </c>
      <c r="L1754">
        <v>7</v>
      </c>
      <c r="M1754">
        <v>26</v>
      </c>
      <c r="N1754">
        <v>21</v>
      </c>
      <c r="O1754">
        <v>1.52</v>
      </c>
      <c r="P1754">
        <v>4.6900000000000004</v>
      </c>
      <c r="Q1754">
        <v>3.77</v>
      </c>
      <c r="R1754">
        <v>5.09</v>
      </c>
      <c r="S1754">
        <v>0.1</v>
      </c>
    </row>
    <row r="1755" spans="1:19" x14ac:dyDescent="0.25">
      <c r="A1755" t="s">
        <v>15465</v>
      </c>
      <c r="B1755" t="s">
        <v>15466</v>
      </c>
      <c r="C1755">
        <v>2</v>
      </c>
      <c r="D1755">
        <v>2</v>
      </c>
      <c r="E1755">
        <v>5.17</v>
      </c>
      <c r="F1755">
        <v>6</v>
      </c>
      <c r="G1755">
        <v>15</v>
      </c>
      <c r="H1755">
        <v>0</v>
      </c>
      <c r="I1755">
        <v>44</v>
      </c>
      <c r="J1755">
        <v>50</v>
      </c>
      <c r="K1755">
        <v>25</v>
      </c>
      <c r="L1755">
        <v>6</v>
      </c>
      <c r="M1755">
        <v>18</v>
      </c>
      <c r="N1755">
        <v>16</v>
      </c>
      <c r="O1755">
        <v>1.52</v>
      </c>
      <c r="P1755">
        <v>3.72</v>
      </c>
      <c r="Q1755">
        <v>3.37</v>
      </c>
      <c r="R1755">
        <v>5.09</v>
      </c>
      <c r="S1755">
        <v>-0.2</v>
      </c>
    </row>
    <row r="1756" spans="1:19" x14ac:dyDescent="0.25">
      <c r="A1756">
        <v>10259</v>
      </c>
      <c r="B1756" t="s">
        <v>15464</v>
      </c>
      <c r="C1756">
        <v>3</v>
      </c>
      <c r="D1756">
        <v>3</v>
      </c>
      <c r="E1756">
        <v>5.2</v>
      </c>
      <c r="F1756">
        <v>8</v>
      </c>
      <c r="G1756">
        <v>8</v>
      </c>
      <c r="H1756">
        <v>0</v>
      </c>
      <c r="I1756">
        <v>50</v>
      </c>
      <c r="J1756">
        <v>55</v>
      </c>
      <c r="K1756">
        <v>29</v>
      </c>
      <c r="L1756">
        <v>7</v>
      </c>
      <c r="M1756">
        <v>28</v>
      </c>
      <c r="N1756">
        <v>21</v>
      </c>
      <c r="O1756">
        <v>1.52</v>
      </c>
      <c r="P1756">
        <v>5.04</v>
      </c>
      <c r="Q1756">
        <v>3.84</v>
      </c>
      <c r="R1756">
        <v>5.09</v>
      </c>
      <c r="S1756">
        <v>0.1</v>
      </c>
    </row>
    <row r="1757" spans="1:19" x14ac:dyDescent="0.25">
      <c r="A1757">
        <v>917</v>
      </c>
      <c r="B1757" t="s">
        <v>15463</v>
      </c>
      <c r="C1757">
        <v>3</v>
      </c>
      <c r="D1757">
        <v>3</v>
      </c>
      <c r="E1757">
        <v>5.46</v>
      </c>
      <c r="F1757">
        <v>8</v>
      </c>
      <c r="G1757">
        <v>8</v>
      </c>
      <c r="H1757">
        <v>0</v>
      </c>
      <c r="I1757">
        <v>50</v>
      </c>
      <c r="J1757">
        <v>58</v>
      </c>
      <c r="K1757">
        <v>30</v>
      </c>
      <c r="L1757">
        <v>6</v>
      </c>
      <c r="M1757">
        <v>22</v>
      </c>
      <c r="N1757">
        <v>20</v>
      </c>
      <c r="O1757">
        <v>1.57</v>
      </c>
      <c r="P1757">
        <v>4.0199999999999996</v>
      </c>
      <c r="Q1757">
        <v>3.64</v>
      </c>
      <c r="R1757">
        <v>5.0999999999999996</v>
      </c>
      <c r="S1757">
        <v>0.1</v>
      </c>
    </row>
    <row r="1758" spans="1:19" x14ac:dyDescent="0.25">
      <c r="A1758" t="s">
        <v>15461</v>
      </c>
      <c r="B1758" t="s">
        <v>15462</v>
      </c>
      <c r="C1758">
        <v>3</v>
      </c>
      <c r="D1758">
        <v>3</v>
      </c>
      <c r="E1758">
        <v>5.25</v>
      </c>
      <c r="F1758">
        <v>8</v>
      </c>
      <c r="G1758">
        <v>10</v>
      </c>
      <c r="H1758">
        <v>0</v>
      </c>
      <c r="I1758">
        <v>49</v>
      </c>
      <c r="J1758">
        <v>54</v>
      </c>
      <c r="K1758">
        <v>28</v>
      </c>
      <c r="L1758">
        <v>6</v>
      </c>
      <c r="M1758">
        <v>25</v>
      </c>
      <c r="N1758">
        <v>20</v>
      </c>
      <c r="O1758">
        <v>1.53</v>
      </c>
      <c r="P1758">
        <v>4.53</v>
      </c>
      <c r="Q1758">
        <v>3.76</v>
      </c>
      <c r="R1758">
        <v>5.0999999999999996</v>
      </c>
      <c r="S1758">
        <v>0</v>
      </c>
    </row>
    <row r="1759" spans="1:19" x14ac:dyDescent="0.25">
      <c r="A1759" t="s">
        <v>15459</v>
      </c>
      <c r="B1759" t="s">
        <v>15460</v>
      </c>
      <c r="C1759">
        <v>2</v>
      </c>
      <c r="D1759">
        <v>4</v>
      </c>
      <c r="E1759">
        <v>5.36</v>
      </c>
      <c r="F1759">
        <v>8</v>
      </c>
      <c r="G1759">
        <v>9</v>
      </c>
      <c r="H1759">
        <v>0</v>
      </c>
      <c r="I1759">
        <v>50</v>
      </c>
      <c r="J1759">
        <v>53</v>
      </c>
      <c r="K1759">
        <v>30</v>
      </c>
      <c r="L1759">
        <v>5</v>
      </c>
      <c r="M1759">
        <v>27</v>
      </c>
      <c r="N1759">
        <v>27</v>
      </c>
      <c r="O1759">
        <v>1.62</v>
      </c>
      <c r="P1759">
        <v>4.8499999999999996</v>
      </c>
      <c r="Q1759">
        <v>4.87</v>
      </c>
      <c r="R1759">
        <v>5.0999999999999996</v>
      </c>
      <c r="S1759">
        <v>0</v>
      </c>
    </row>
    <row r="1760" spans="1:19" x14ac:dyDescent="0.25">
      <c r="A1760" t="s">
        <v>15457</v>
      </c>
      <c r="B1760" t="s">
        <v>15458</v>
      </c>
      <c r="C1760">
        <v>2</v>
      </c>
      <c r="D1760">
        <v>3</v>
      </c>
      <c r="E1760">
        <v>5.34</v>
      </c>
      <c r="F1760">
        <v>8</v>
      </c>
      <c r="G1760">
        <v>10</v>
      </c>
      <c r="H1760">
        <v>0</v>
      </c>
      <c r="I1760">
        <v>49</v>
      </c>
      <c r="J1760">
        <v>48</v>
      </c>
      <c r="K1760">
        <v>29</v>
      </c>
      <c r="L1760">
        <v>5</v>
      </c>
      <c r="M1760">
        <v>35</v>
      </c>
      <c r="N1760">
        <v>34</v>
      </c>
      <c r="O1760">
        <v>1.68</v>
      </c>
      <c r="P1760">
        <v>6.54</v>
      </c>
      <c r="Q1760">
        <v>6.25</v>
      </c>
      <c r="R1760">
        <v>5.0999999999999996</v>
      </c>
      <c r="S1760">
        <v>0</v>
      </c>
    </row>
    <row r="1761" spans="1:19" x14ac:dyDescent="0.25">
      <c r="A1761">
        <v>4420</v>
      </c>
      <c r="B1761" t="s">
        <v>1959</v>
      </c>
      <c r="C1761">
        <v>3</v>
      </c>
      <c r="D1761">
        <v>3</v>
      </c>
      <c r="E1761">
        <v>5.17</v>
      </c>
      <c r="F1761">
        <v>8</v>
      </c>
      <c r="G1761">
        <v>8</v>
      </c>
      <c r="H1761">
        <v>0</v>
      </c>
      <c r="I1761">
        <v>50</v>
      </c>
      <c r="J1761">
        <v>55</v>
      </c>
      <c r="K1761">
        <v>29</v>
      </c>
      <c r="L1761">
        <v>7</v>
      </c>
      <c r="M1761">
        <v>26</v>
      </c>
      <c r="N1761">
        <v>20</v>
      </c>
      <c r="O1761">
        <v>1.5</v>
      </c>
      <c r="P1761">
        <v>4.7300000000000004</v>
      </c>
      <c r="Q1761">
        <v>3.62</v>
      </c>
      <c r="R1761">
        <v>5.0999999999999996</v>
      </c>
      <c r="S1761">
        <v>0.1</v>
      </c>
    </row>
    <row r="1762" spans="1:19" x14ac:dyDescent="0.25">
      <c r="A1762" t="s">
        <v>15455</v>
      </c>
      <c r="B1762" t="s">
        <v>15456</v>
      </c>
      <c r="C1762">
        <v>1</v>
      </c>
      <c r="D1762">
        <v>2</v>
      </c>
      <c r="E1762">
        <v>4.8099999999999996</v>
      </c>
      <c r="F1762">
        <v>0</v>
      </c>
      <c r="G1762">
        <v>30</v>
      </c>
      <c r="H1762">
        <v>0</v>
      </c>
      <c r="I1762">
        <v>30</v>
      </c>
      <c r="J1762">
        <v>32</v>
      </c>
      <c r="K1762">
        <v>16</v>
      </c>
      <c r="L1762">
        <v>4</v>
      </c>
      <c r="M1762">
        <v>17</v>
      </c>
      <c r="N1762">
        <v>14</v>
      </c>
      <c r="O1762">
        <v>1.53</v>
      </c>
      <c r="P1762">
        <v>5.01</v>
      </c>
      <c r="Q1762">
        <v>4.07</v>
      </c>
      <c r="R1762">
        <v>5.0999999999999996</v>
      </c>
      <c r="S1762">
        <v>-0.3</v>
      </c>
    </row>
    <row r="1763" spans="1:19" x14ac:dyDescent="0.25">
      <c r="A1763">
        <v>5157</v>
      </c>
      <c r="B1763" t="s">
        <v>15454</v>
      </c>
      <c r="C1763">
        <v>2</v>
      </c>
      <c r="D1763">
        <v>4</v>
      </c>
      <c r="E1763">
        <v>5.3</v>
      </c>
      <c r="F1763">
        <v>8</v>
      </c>
      <c r="G1763">
        <v>8</v>
      </c>
      <c r="H1763">
        <v>0</v>
      </c>
      <c r="I1763">
        <v>50</v>
      </c>
      <c r="J1763">
        <v>55</v>
      </c>
      <c r="K1763">
        <v>29</v>
      </c>
      <c r="L1763">
        <v>5</v>
      </c>
      <c r="M1763">
        <v>22</v>
      </c>
      <c r="N1763">
        <v>23</v>
      </c>
      <c r="O1763">
        <v>1.56</v>
      </c>
      <c r="P1763">
        <v>3.99</v>
      </c>
      <c r="Q1763">
        <v>4.17</v>
      </c>
      <c r="R1763">
        <v>5.0999999999999996</v>
      </c>
      <c r="S1763">
        <v>0.1</v>
      </c>
    </row>
    <row r="1764" spans="1:19" x14ac:dyDescent="0.25">
      <c r="A1764" t="s">
        <v>15452</v>
      </c>
      <c r="B1764" t="s">
        <v>15453</v>
      </c>
      <c r="C1764">
        <v>2</v>
      </c>
      <c r="D1764">
        <v>1</v>
      </c>
      <c r="E1764">
        <v>4.9400000000000004</v>
      </c>
      <c r="F1764">
        <v>6</v>
      </c>
      <c r="G1764">
        <v>14</v>
      </c>
      <c r="H1764">
        <v>0</v>
      </c>
      <c r="I1764">
        <v>45</v>
      </c>
      <c r="J1764">
        <v>48</v>
      </c>
      <c r="K1764">
        <v>25</v>
      </c>
      <c r="L1764">
        <v>5</v>
      </c>
      <c r="M1764">
        <v>26</v>
      </c>
      <c r="N1764">
        <v>24</v>
      </c>
      <c r="O1764">
        <v>1.6</v>
      </c>
      <c r="P1764">
        <v>5.24</v>
      </c>
      <c r="Q1764">
        <v>4.82</v>
      </c>
      <c r="R1764">
        <v>5.0999999999999996</v>
      </c>
      <c r="S1764">
        <v>-0.2</v>
      </c>
    </row>
    <row r="1765" spans="1:19" x14ac:dyDescent="0.25">
      <c r="A1765" t="s">
        <v>15450</v>
      </c>
      <c r="B1765" t="s">
        <v>15451</v>
      </c>
      <c r="C1765">
        <v>3</v>
      </c>
      <c r="D1765">
        <v>3</v>
      </c>
      <c r="E1765">
        <v>5.19</v>
      </c>
      <c r="F1765">
        <v>8</v>
      </c>
      <c r="G1765">
        <v>9</v>
      </c>
      <c r="H1765">
        <v>0</v>
      </c>
      <c r="I1765">
        <v>49</v>
      </c>
      <c r="J1765">
        <v>55</v>
      </c>
      <c r="K1765">
        <v>29</v>
      </c>
      <c r="L1765">
        <v>7</v>
      </c>
      <c r="M1765">
        <v>24</v>
      </c>
      <c r="N1765">
        <v>18</v>
      </c>
      <c r="O1765">
        <v>1.48</v>
      </c>
      <c r="P1765">
        <v>4.43</v>
      </c>
      <c r="Q1765">
        <v>3.22</v>
      </c>
      <c r="R1765">
        <v>5.0999999999999996</v>
      </c>
      <c r="S1765">
        <v>0</v>
      </c>
    </row>
    <row r="1766" spans="1:19" x14ac:dyDescent="0.25">
      <c r="A1766" t="s">
        <v>15448</v>
      </c>
      <c r="B1766" t="s">
        <v>15449</v>
      </c>
      <c r="C1766">
        <v>2</v>
      </c>
      <c r="D1766">
        <v>3</v>
      </c>
      <c r="E1766">
        <v>5.2</v>
      </c>
      <c r="F1766">
        <v>8</v>
      </c>
      <c r="G1766">
        <v>8</v>
      </c>
      <c r="H1766">
        <v>0</v>
      </c>
      <c r="I1766">
        <v>50</v>
      </c>
      <c r="J1766">
        <v>56</v>
      </c>
      <c r="K1766">
        <v>29</v>
      </c>
      <c r="L1766">
        <v>6</v>
      </c>
      <c r="M1766">
        <v>24</v>
      </c>
      <c r="N1766">
        <v>20</v>
      </c>
      <c r="O1766">
        <v>1.53</v>
      </c>
      <c r="P1766">
        <v>4.26</v>
      </c>
      <c r="Q1766">
        <v>3.69</v>
      </c>
      <c r="R1766">
        <v>5.0999999999999996</v>
      </c>
      <c r="S1766">
        <v>0.1</v>
      </c>
    </row>
    <row r="1767" spans="1:19" x14ac:dyDescent="0.25">
      <c r="A1767" t="s">
        <v>15446</v>
      </c>
      <c r="B1767" t="s">
        <v>15447</v>
      </c>
      <c r="C1767">
        <v>1</v>
      </c>
      <c r="D1767">
        <v>2</v>
      </c>
      <c r="E1767">
        <v>4.97</v>
      </c>
      <c r="F1767">
        <v>0</v>
      </c>
      <c r="G1767">
        <v>30</v>
      </c>
      <c r="H1767">
        <v>0</v>
      </c>
      <c r="I1767">
        <v>30</v>
      </c>
      <c r="J1767">
        <v>32</v>
      </c>
      <c r="K1767">
        <v>17</v>
      </c>
      <c r="L1767">
        <v>3</v>
      </c>
      <c r="M1767">
        <v>17</v>
      </c>
      <c r="N1767">
        <v>17</v>
      </c>
      <c r="O1767">
        <v>1.62</v>
      </c>
      <c r="P1767">
        <v>5.0999999999999996</v>
      </c>
      <c r="Q1767">
        <v>5.0199999999999996</v>
      </c>
      <c r="R1767">
        <v>5.0999999999999996</v>
      </c>
      <c r="S1767">
        <v>-0.3</v>
      </c>
    </row>
    <row r="1768" spans="1:19" x14ac:dyDescent="0.25">
      <c r="A1768" t="s">
        <v>15444</v>
      </c>
      <c r="B1768" t="s">
        <v>15445</v>
      </c>
      <c r="C1768">
        <v>3</v>
      </c>
      <c r="D1768">
        <v>3</v>
      </c>
      <c r="E1768">
        <v>5.17</v>
      </c>
      <c r="F1768">
        <v>8</v>
      </c>
      <c r="G1768">
        <v>8</v>
      </c>
      <c r="H1768">
        <v>0</v>
      </c>
      <c r="I1768">
        <v>50</v>
      </c>
      <c r="J1768">
        <v>55</v>
      </c>
      <c r="K1768">
        <v>29</v>
      </c>
      <c r="L1768">
        <v>6</v>
      </c>
      <c r="M1768">
        <v>24</v>
      </c>
      <c r="N1768">
        <v>20</v>
      </c>
      <c r="O1768">
        <v>1.51</v>
      </c>
      <c r="P1768">
        <v>4.29</v>
      </c>
      <c r="Q1768">
        <v>3.67</v>
      </c>
      <c r="R1768">
        <v>5.0999999999999996</v>
      </c>
      <c r="S1768">
        <v>0.1</v>
      </c>
    </row>
    <row r="1769" spans="1:19" x14ac:dyDescent="0.25">
      <c r="A1769" t="s">
        <v>15442</v>
      </c>
      <c r="B1769" t="s">
        <v>15443</v>
      </c>
      <c r="C1769">
        <v>2</v>
      </c>
      <c r="D1769">
        <v>4</v>
      </c>
      <c r="E1769">
        <v>5.22</v>
      </c>
      <c r="F1769">
        <v>8</v>
      </c>
      <c r="G1769">
        <v>9</v>
      </c>
      <c r="H1769">
        <v>0</v>
      </c>
      <c r="I1769">
        <v>50</v>
      </c>
      <c r="J1769">
        <v>55</v>
      </c>
      <c r="K1769">
        <v>29</v>
      </c>
      <c r="L1769">
        <v>7</v>
      </c>
      <c r="M1769">
        <v>26</v>
      </c>
      <c r="N1769">
        <v>21</v>
      </c>
      <c r="O1769">
        <v>1.51</v>
      </c>
      <c r="P1769">
        <v>4.62</v>
      </c>
      <c r="Q1769">
        <v>3.72</v>
      </c>
      <c r="R1769">
        <v>5.0999999999999996</v>
      </c>
      <c r="S1769">
        <v>0</v>
      </c>
    </row>
    <row r="1770" spans="1:19" x14ac:dyDescent="0.25">
      <c r="A1770" t="s">
        <v>15440</v>
      </c>
      <c r="B1770" t="s">
        <v>15441</v>
      </c>
      <c r="C1770">
        <v>2</v>
      </c>
      <c r="D1770">
        <v>4</v>
      </c>
      <c r="E1770">
        <v>5.22</v>
      </c>
      <c r="F1770">
        <v>8</v>
      </c>
      <c r="G1770">
        <v>8</v>
      </c>
      <c r="H1770">
        <v>0</v>
      </c>
      <c r="I1770">
        <v>50</v>
      </c>
      <c r="J1770">
        <v>55</v>
      </c>
      <c r="K1770">
        <v>29</v>
      </c>
      <c r="L1770">
        <v>7</v>
      </c>
      <c r="M1770">
        <v>26</v>
      </c>
      <c r="N1770">
        <v>21</v>
      </c>
      <c r="O1770">
        <v>1.52</v>
      </c>
      <c r="P1770">
        <v>4.74</v>
      </c>
      <c r="Q1770">
        <v>3.84</v>
      </c>
      <c r="R1770">
        <v>5.0999999999999996</v>
      </c>
      <c r="S1770">
        <v>0.1</v>
      </c>
    </row>
    <row r="1771" spans="1:19" x14ac:dyDescent="0.25">
      <c r="A1771" t="s">
        <v>15438</v>
      </c>
      <c r="B1771" t="s">
        <v>15439</v>
      </c>
      <c r="C1771">
        <v>2</v>
      </c>
      <c r="D1771">
        <v>4</v>
      </c>
      <c r="E1771">
        <v>5.36</v>
      </c>
      <c r="F1771">
        <v>8</v>
      </c>
      <c r="G1771">
        <v>9</v>
      </c>
      <c r="H1771">
        <v>0</v>
      </c>
      <c r="I1771">
        <v>49</v>
      </c>
      <c r="J1771">
        <v>52</v>
      </c>
      <c r="K1771">
        <v>29</v>
      </c>
      <c r="L1771">
        <v>5</v>
      </c>
      <c r="M1771">
        <v>29</v>
      </c>
      <c r="N1771">
        <v>29</v>
      </c>
      <c r="O1771">
        <v>1.64</v>
      </c>
      <c r="P1771">
        <v>5.29</v>
      </c>
      <c r="Q1771">
        <v>5.29</v>
      </c>
      <c r="R1771">
        <v>5.0999999999999996</v>
      </c>
      <c r="S1771">
        <v>0</v>
      </c>
    </row>
    <row r="1772" spans="1:19" x14ac:dyDescent="0.25">
      <c r="A1772" t="s">
        <v>15436</v>
      </c>
      <c r="B1772" t="s">
        <v>15437</v>
      </c>
      <c r="C1772">
        <v>1</v>
      </c>
      <c r="D1772">
        <v>2</v>
      </c>
      <c r="E1772">
        <v>5.29</v>
      </c>
      <c r="F1772">
        <v>0</v>
      </c>
      <c r="G1772">
        <v>30</v>
      </c>
      <c r="H1772">
        <v>0</v>
      </c>
      <c r="I1772">
        <v>30</v>
      </c>
      <c r="J1772">
        <v>34</v>
      </c>
      <c r="K1772">
        <v>18</v>
      </c>
      <c r="L1772">
        <v>4</v>
      </c>
      <c r="M1772">
        <v>14</v>
      </c>
      <c r="N1772">
        <v>12</v>
      </c>
      <c r="O1772">
        <v>1.52</v>
      </c>
      <c r="P1772">
        <v>4.21</v>
      </c>
      <c r="Q1772">
        <v>3.51</v>
      </c>
      <c r="R1772">
        <v>5.0999999999999996</v>
      </c>
      <c r="S1772">
        <v>-0.3</v>
      </c>
    </row>
    <row r="1773" spans="1:19" x14ac:dyDescent="0.25">
      <c r="A1773" t="s">
        <v>1630</v>
      </c>
      <c r="B1773" t="s">
        <v>1631</v>
      </c>
      <c r="C1773">
        <v>1</v>
      </c>
      <c r="D1773">
        <v>2</v>
      </c>
      <c r="E1773">
        <v>4.8899999999999997</v>
      </c>
      <c r="F1773">
        <v>0</v>
      </c>
      <c r="G1773">
        <v>30</v>
      </c>
      <c r="H1773">
        <v>0</v>
      </c>
      <c r="I1773">
        <v>30</v>
      </c>
      <c r="J1773">
        <v>33</v>
      </c>
      <c r="K1773">
        <v>16</v>
      </c>
      <c r="L1773">
        <v>4</v>
      </c>
      <c r="M1773">
        <v>16</v>
      </c>
      <c r="N1773">
        <v>14</v>
      </c>
      <c r="O1773">
        <v>1.55</v>
      </c>
      <c r="P1773">
        <v>4.91</v>
      </c>
      <c r="Q1773">
        <v>4.12</v>
      </c>
      <c r="R1773">
        <v>5.0999999999999996</v>
      </c>
      <c r="S1773">
        <v>-0.3</v>
      </c>
    </row>
    <row r="1774" spans="1:19" x14ac:dyDescent="0.25">
      <c r="A1774" t="s">
        <v>15434</v>
      </c>
      <c r="B1774" t="s">
        <v>15435</v>
      </c>
      <c r="C1774">
        <v>1</v>
      </c>
      <c r="D1774">
        <v>2</v>
      </c>
      <c r="E1774">
        <v>5.21</v>
      </c>
      <c r="F1774">
        <v>0</v>
      </c>
      <c r="G1774">
        <v>30</v>
      </c>
      <c r="H1774">
        <v>0</v>
      </c>
      <c r="I1774">
        <v>30</v>
      </c>
      <c r="J1774">
        <v>33</v>
      </c>
      <c r="K1774">
        <v>17</v>
      </c>
      <c r="L1774">
        <v>4</v>
      </c>
      <c r="M1774">
        <v>15</v>
      </c>
      <c r="N1774">
        <v>12</v>
      </c>
      <c r="O1774">
        <v>1.49</v>
      </c>
      <c r="P1774">
        <v>4.6399999999999997</v>
      </c>
      <c r="Q1774">
        <v>3.48</v>
      </c>
      <c r="R1774">
        <v>5.0999999999999996</v>
      </c>
      <c r="S1774">
        <v>-0.3</v>
      </c>
    </row>
    <row r="1775" spans="1:19" x14ac:dyDescent="0.25">
      <c r="A1775" t="s">
        <v>15432</v>
      </c>
      <c r="B1775" t="s">
        <v>15433</v>
      </c>
      <c r="C1775">
        <v>3</v>
      </c>
      <c r="D1775">
        <v>3</v>
      </c>
      <c r="E1775">
        <v>5.28</v>
      </c>
      <c r="F1775">
        <v>8</v>
      </c>
      <c r="G1775">
        <v>9</v>
      </c>
      <c r="H1775">
        <v>0</v>
      </c>
      <c r="I1775">
        <v>50</v>
      </c>
      <c r="J1775">
        <v>55</v>
      </c>
      <c r="K1775">
        <v>29</v>
      </c>
      <c r="L1775">
        <v>7</v>
      </c>
      <c r="M1775">
        <v>26</v>
      </c>
      <c r="N1775">
        <v>21</v>
      </c>
      <c r="O1775">
        <v>1.53</v>
      </c>
      <c r="P1775">
        <v>4.67</v>
      </c>
      <c r="Q1775">
        <v>3.76</v>
      </c>
      <c r="R1775">
        <v>5.0999999999999996</v>
      </c>
      <c r="S1775">
        <v>0</v>
      </c>
    </row>
    <row r="1776" spans="1:19" x14ac:dyDescent="0.25">
      <c r="A1776">
        <v>1528</v>
      </c>
      <c r="B1776" t="s">
        <v>15431</v>
      </c>
      <c r="C1776">
        <v>2</v>
      </c>
      <c r="D1776">
        <v>4</v>
      </c>
      <c r="E1776">
        <v>5.26</v>
      </c>
      <c r="F1776">
        <v>8</v>
      </c>
      <c r="G1776">
        <v>8</v>
      </c>
      <c r="H1776">
        <v>0</v>
      </c>
      <c r="I1776">
        <v>50</v>
      </c>
      <c r="J1776">
        <v>57</v>
      </c>
      <c r="K1776">
        <v>29</v>
      </c>
      <c r="L1776">
        <v>7</v>
      </c>
      <c r="M1776">
        <v>22</v>
      </c>
      <c r="N1776">
        <v>17</v>
      </c>
      <c r="O1776">
        <v>1.48</v>
      </c>
      <c r="P1776">
        <v>3.95</v>
      </c>
      <c r="Q1776">
        <v>3.14</v>
      </c>
      <c r="R1776">
        <v>5.0999999999999996</v>
      </c>
      <c r="S1776">
        <v>0.1</v>
      </c>
    </row>
    <row r="1777" spans="1:19" x14ac:dyDescent="0.25">
      <c r="A1777" t="s">
        <v>15429</v>
      </c>
      <c r="B1777" t="s">
        <v>15430</v>
      </c>
      <c r="C1777">
        <v>1</v>
      </c>
      <c r="D1777">
        <v>2</v>
      </c>
      <c r="E1777">
        <v>4.9400000000000004</v>
      </c>
      <c r="F1777">
        <v>0</v>
      </c>
      <c r="G1777">
        <v>30</v>
      </c>
      <c r="H1777">
        <v>0</v>
      </c>
      <c r="I1777">
        <v>30</v>
      </c>
      <c r="J1777">
        <v>35</v>
      </c>
      <c r="K1777">
        <v>16</v>
      </c>
      <c r="L1777">
        <v>4</v>
      </c>
      <c r="M1777">
        <v>12</v>
      </c>
      <c r="N1777">
        <v>10</v>
      </c>
      <c r="O1777">
        <v>1.5</v>
      </c>
      <c r="P1777">
        <v>3.74</v>
      </c>
      <c r="Q1777">
        <v>3.1</v>
      </c>
      <c r="R1777">
        <v>5.0999999999999996</v>
      </c>
      <c r="S1777">
        <v>-0.3</v>
      </c>
    </row>
    <row r="1778" spans="1:19" x14ac:dyDescent="0.25">
      <c r="A1778" t="s">
        <v>15427</v>
      </c>
      <c r="B1778" t="s">
        <v>15428</v>
      </c>
      <c r="C1778">
        <v>3</v>
      </c>
      <c r="D1778">
        <v>3</v>
      </c>
      <c r="E1778">
        <v>5.31</v>
      </c>
      <c r="F1778">
        <v>8</v>
      </c>
      <c r="G1778">
        <v>9</v>
      </c>
      <c r="H1778">
        <v>0</v>
      </c>
      <c r="I1778">
        <v>49</v>
      </c>
      <c r="J1778">
        <v>55</v>
      </c>
      <c r="K1778">
        <v>29</v>
      </c>
      <c r="L1778">
        <v>6</v>
      </c>
      <c r="M1778">
        <v>24</v>
      </c>
      <c r="N1778">
        <v>21</v>
      </c>
      <c r="O1778">
        <v>1.54</v>
      </c>
      <c r="P1778">
        <v>4.38</v>
      </c>
      <c r="Q1778">
        <v>3.85</v>
      </c>
      <c r="R1778">
        <v>5.0999999999999996</v>
      </c>
      <c r="S1778">
        <v>0</v>
      </c>
    </row>
    <row r="1779" spans="1:19" x14ac:dyDescent="0.25">
      <c r="A1779">
        <v>3001</v>
      </c>
      <c r="B1779" t="s">
        <v>1816</v>
      </c>
      <c r="C1779">
        <v>1</v>
      </c>
      <c r="D1779">
        <v>2</v>
      </c>
      <c r="E1779">
        <v>5.04</v>
      </c>
      <c r="F1779">
        <v>0</v>
      </c>
      <c r="G1779">
        <v>30</v>
      </c>
      <c r="H1779">
        <v>0</v>
      </c>
      <c r="I1779">
        <v>30</v>
      </c>
      <c r="J1779">
        <v>31</v>
      </c>
      <c r="K1779">
        <v>17</v>
      </c>
      <c r="L1779">
        <v>3</v>
      </c>
      <c r="M1779">
        <v>19</v>
      </c>
      <c r="N1779">
        <v>18</v>
      </c>
      <c r="O1779">
        <v>1.65</v>
      </c>
      <c r="P1779">
        <v>5.66</v>
      </c>
      <c r="Q1779">
        <v>5.51</v>
      </c>
      <c r="R1779">
        <v>5.1100000000000003</v>
      </c>
      <c r="S1779">
        <v>-0.3</v>
      </c>
    </row>
    <row r="1780" spans="1:19" x14ac:dyDescent="0.25">
      <c r="A1780" t="s">
        <v>15425</v>
      </c>
      <c r="B1780" t="s">
        <v>15426</v>
      </c>
      <c r="C1780">
        <v>3</v>
      </c>
      <c r="D1780">
        <v>3</v>
      </c>
      <c r="E1780">
        <v>5.3</v>
      </c>
      <c r="F1780">
        <v>8</v>
      </c>
      <c r="G1780">
        <v>8</v>
      </c>
      <c r="H1780">
        <v>0</v>
      </c>
      <c r="I1780">
        <v>50</v>
      </c>
      <c r="J1780">
        <v>55</v>
      </c>
      <c r="K1780">
        <v>29</v>
      </c>
      <c r="L1780">
        <v>6</v>
      </c>
      <c r="M1780">
        <v>25</v>
      </c>
      <c r="N1780">
        <v>22</v>
      </c>
      <c r="O1780">
        <v>1.54</v>
      </c>
      <c r="P1780">
        <v>4.54</v>
      </c>
      <c r="Q1780">
        <v>3.89</v>
      </c>
      <c r="R1780">
        <v>5.1100000000000003</v>
      </c>
      <c r="S1780">
        <v>0.1</v>
      </c>
    </row>
    <row r="1781" spans="1:19" x14ac:dyDescent="0.25">
      <c r="A1781" t="s">
        <v>15423</v>
      </c>
      <c r="B1781" t="s">
        <v>15424</v>
      </c>
      <c r="C1781">
        <v>1</v>
      </c>
      <c r="D1781">
        <v>2</v>
      </c>
      <c r="E1781">
        <v>4.88</v>
      </c>
      <c r="F1781">
        <v>5</v>
      </c>
      <c r="G1781">
        <v>17</v>
      </c>
      <c r="H1781">
        <v>0</v>
      </c>
      <c r="I1781">
        <v>42</v>
      </c>
      <c r="J1781">
        <v>46</v>
      </c>
      <c r="K1781">
        <v>23</v>
      </c>
      <c r="L1781">
        <v>5</v>
      </c>
      <c r="M1781">
        <v>20</v>
      </c>
      <c r="N1781">
        <v>16</v>
      </c>
      <c r="O1781">
        <v>1.51</v>
      </c>
      <c r="P1781">
        <v>4.2699999999999996</v>
      </c>
      <c r="Q1781">
        <v>3.55</v>
      </c>
      <c r="R1781">
        <v>5.1100000000000003</v>
      </c>
      <c r="S1781">
        <v>-0.3</v>
      </c>
    </row>
    <row r="1782" spans="1:19" x14ac:dyDescent="0.25">
      <c r="A1782" t="s">
        <v>15421</v>
      </c>
      <c r="B1782" t="s">
        <v>15422</v>
      </c>
      <c r="C1782">
        <v>1</v>
      </c>
      <c r="D1782">
        <v>2</v>
      </c>
      <c r="E1782">
        <v>4.9400000000000004</v>
      </c>
      <c r="F1782">
        <v>0</v>
      </c>
      <c r="G1782">
        <v>30</v>
      </c>
      <c r="H1782">
        <v>0</v>
      </c>
      <c r="I1782">
        <v>30</v>
      </c>
      <c r="J1782">
        <v>33</v>
      </c>
      <c r="K1782">
        <v>16</v>
      </c>
      <c r="L1782">
        <v>3</v>
      </c>
      <c r="M1782">
        <v>14</v>
      </c>
      <c r="N1782">
        <v>14</v>
      </c>
      <c r="O1782">
        <v>1.57</v>
      </c>
      <c r="P1782">
        <v>4.07</v>
      </c>
      <c r="Q1782">
        <v>4.25</v>
      </c>
      <c r="R1782">
        <v>5.1100000000000003</v>
      </c>
      <c r="S1782">
        <v>-0.3</v>
      </c>
    </row>
    <row r="1783" spans="1:19" x14ac:dyDescent="0.25">
      <c r="A1783" t="s">
        <v>15419</v>
      </c>
      <c r="B1783" t="s">
        <v>15420</v>
      </c>
      <c r="C1783">
        <v>2</v>
      </c>
      <c r="D1783">
        <v>2</v>
      </c>
      <c r="E1783">
        <v>4.9800000000000004</v>
      </c>
      <c r="F1783">
        <v>8</v>
      </c>
      <c r="G1783">
        <v>10</v>
      </c>
      <c r="H1783">
        <v>0</v>
      </c>
      <c r="I1783">
        <v>48</v>
      </c>
      <c r="J1783">
        <v>52</v>
      </c>
      <c r="K1783">
        <v>27</v>
      </c>
      <c r="L1783">
        <v>6</v>
      </c>
      <c r="M1783">
        <v>30</v>
      </c>
      <c r="N1783">
        <v>25</v>
      </c>
      <c r="O1783">
        <v>1.59</v>
      </c>
      <c r="P1783">
        <v>5.61</v>
      </c>
      <c r="Q1783">
        <v>4.6100000000000003</v>
      </c>
      <c r="R1783">
        <v>5.1100000000000003</v>
      </c>
      <c r="S1783">
        <v>0</v>
      </c>
    </row>
    <row r="1784" spans="1:19" x14ac:dyDescent="0.25">
      <c r="A1784">
        <v>1973</v>
      </c>
      <c r="B1784" t="s">
        <v>1776</v>
      </c>
      <c r="C1784">
        <v>1</v>
      </c>
      <c r="D1784">
        <v>2</v>
      </c>
      <c r="E1784">
        <v>4.99</v>
      </c>
      <c r="F1784">
        <v>0</v>
      </c>
      <c r="G1784">
        <v>30</v>
      </c>
      <c r="H1784">
        <v>0</v>
      </c>
      <c r="I1784">
        <v>30</v>
      </c>
      <c r="J1784">
        <v>32</v>
      </c>
      <c r="K1784">
        <v>17</v>
      </c>
      <c r="L1784">
        <v>3</v>
      </c>
      <c r="M1784">
        <v>16</v>
      </c>
      <c r="N1784">
        <v>16</v>
      </c>
      <c r="O1784">
        <v>1.61</v>
      </c>
      <c r="P1784">
        <v>4.8099999999999996</v>
      </c>
      <c r="Q1784">
        <v>4.7699999999999996</v>
      </c>
      <c r="R1784">
        <v>5.1100000000000003</v>
      </c>
      <c r="S1784">
        <v>-0.3</v>
      </c>
    </row>
    <row r="1785" spans="1:19" x14ac:dyDescent="0.25">
      <c r="A1785" t="s">
        <v>15417</v>
      </c>
      <c r="B1785" t="s">
        <v>15418</v>
      </c>
      <c r="C1785">
        <v>3</v>
      </c>
      <c r="D1785">
        <v>3</v>
      </c>
      <c r="E1785">
        <v>5.38</v>
      </c>
      <c r="F1785">
        <v>8</v>
      </c>
      <c r="G1785">
        <v>9</v>
      </c>
      <c r="H1785">
        <v>0</v>
      </c>
      <c r="I1785">
        <v>50</v>
      </c>
      <c r="J1785">
        <v>55</v>
      </c>
      <c r="K1785">
        <v>30</v>
      </c>
      <c r="L1785">
        <v>6</v>
      </c>
      <c r="M1785">
        <v>25</v>
      </c>
      <c r="N1785">
        <v>23</v>
      </c>
      <c r="O1785">
        <v>1.58</v>
      </c>
      <c r="P1785">
        <v>4.55</v>
      </c>
      <c r="Q1785">
        <v>4.2</v>
      </c>
      <c r="R1785">
        <v>5.1100000000000003</v>
      </c>
      <c r="S1785">
        <v>0</v>
      </c>
    </row>
    <row r="1786" spans="1:19" x14ac:dyDescent="0.25">
      <c r="A1786" t="s">
        <v>2283</v>
      </c>
      <c r="B1786" t="s">
        <v>2284</v>
      </c>
      <c r="C1786">
        <v>1</v>
      </c>
      <c r="D1786">
        <v>2</v>
      </c>
      <c r="E1786">
        <v>4.91</v>
      </c>
      <c r="F1786">
        <v>0</v>
      </c>
      <c r="G1786">
        <v>30</v>
      </c>
      <c r="H1786">
        <v>0</v>
      </c>
      <c r="I1786">
        <v>30</v>
      </c>
      <c r="J1786">
        <v>32</v>
      </c>
      <c r="K1786">
        <v>16</v>
      </c>
      <c r="L1786">
        <v>4</v>
      </c>
      <c r="M1786">
        <v>18</v>
      </c>
      <c r="N1786">
        <v>15</v>
      </c>
      <c r="O1786">
        <v>1.56</v>
      </c>
      <c r="P1786">
        <v>5.27</v>
      </c>
      <c r="Q1786">
        <v>4.45</v>
      </c>
      <c r="R1786">
        <v>5.1100000000000003</v>
      </c>
      <c r="S1786">
        <v>-0.3</v>
      </c>
    </row>
    <row r="1787" spans="1:19" x14ac:dyDescent="0.25">
      <c r="A1787" t="s">
        <v>15415</v>
      </c>
      <c r="B1787" t="s">
        <v>15416</v>
      </c>
      <c r="C1787">
        <v>1</v>
      </c>
      <c r="D1787">
        <v>2</v>
      </c>
      <c r="E1787">
        <v>4.96</v>
      </c>
      <c r="F1787">
        <v>0</v>
      </c>
      <c r="G1787">
        <v>30</v>
      </c>
      <c r="H1787">
        <v>0</v>
      </c>
      <c r="I1787">
        <v>30</v>
      </c>
      <c r="J1787">
        <v>33</v>
      </c>
      <c r="K1787">
        <v>17</v>
      </c>
      <c r="L1787">
        <v>4</v>
      </c>
      <c r="M1787">
        <v>16</v>
      </c>
      <c r="N1787">
        <v>14</v>
      </c>
      <c r="O1787">
        <v>1.57</v>
      </c>
      <c r="P1787">
        <v>4.7</v>
      </c>
      <c r="Q1787">
        <v>4.2699999999999996</v>
      </c>
      <c r="R1787">
        <v>5.1100000000000003</v>
      </c>
      <c r="S1787">
        <v>-0.3</v>
      </c>
    </row>
    <row r="1788" spans="1:19" x14ac:dyDescent="0.25">
      <c r="A1788" t="s">
        <v>1581</v>
      </c>
      <c r="B1788" t="s">
        <v>1582</v>
      </c>
      <c r="C1788">
        <v>3</v>
      </c>
      <c r="D1788">
        <v>3</v>
      </c>
      <c r="E1788">
        <v>5.24</v>
      </c>
      <c r="F1788">
        <v>6</v>
      </c>
      <c r="G1788">
        <v>13</v>
      </c>
      <c r="H1788">
        <v>0</v>
      </c>
      <c r="I1788">
        <v>45</v>
      </c>
      <c r="J1788">
        <v>48</v>
      </c>
      <c r="K1788">
        <v>26</v>
      </c>
      <c r="L1788">
        <v>6</v>
      </c>
      <c r="M1788">
        <v>28</v>
      </c>
      <c r="N1788">
        <v>23</v>
      </c>
      <c r="O1788">
        <v>1.56</v>
      </c>
      <c r="P1788">
        <v>5.58</v>
      </c>
      <c r="Q1788">
        <v>4.53</v>
      </c>
      <c r="R1788">
        <v>5.1100000000000003</v>
      </c>
      <c r="S1788">
        <v>-0.2</v>
      </c>
    </row>
    <row r="1789" spans="1:19" x14ac:dyDescent="0.25">
      <c r="A1789" t="s">
        <v>15414</v>
      </c>
      <c r="B1789" t="s">
        <v>6893</v>
      </c>
      <c r="C1789">
        <v>1</v>
      </c>
      <c r="D1789">
        <v>2</v>
      </c>
      <c r="E1789">
        <v>4.99</v>
      </c>
      <c r="F1789">
        <v>0</v>
      </c>
      <c r="G1789">
        <v>30</v>
      </c>
      <c r="H1789">
        <v>0</v>
      </c>
      <c r="I1789">
        <v>30</v>
      </c>
      <c r="J1789">
        <v>33</v>
      </c>
      <c r="K1789">
        <v>17</v>
      </c>
      <c r="L1789">
        <v>3</v>
      </c>
      <c r="M1789">
        <v>13</v>
      </c>
      <c r="N1789">
        <v>14</v>
      </c>
      <c r="O1789">
        <v>1.57</v>
      </c>
      <c r="P1789">
        <v>3.84</v>
      </c>
      <c r="Q1789">
        <v>4.18</v>
      </c>
      <c r="R1789">
        <v>5.1100000000000003</v>
      </c>
      <c r="S1789">
        <v>-0.3</v>
      </c>
    </row>
    <row r="1790" spans="1:19" x14ac:dyDescent="0.25">
      <c r="A1790" t="s">
        <v>15412</v>
      </c>
      <c r="B1790" t="s">
        <v>15413</v>
      </c>
      <c r="C1790">
        <v>1</v>
      </c>
      <c r="D1790">
        <v>2</v>
      </c>
      <c r="E1790">
        <v>5.04</v>
      </c>
      <c r="F1790">
        <v>0</v>
      </c>
      <c r="G1790">
        <v>30</v>
      </c>
      <c r="H1790">
        <v>0</v>
      </c>
      <c r="I1790">
        <v>30</v>
      </c>
      <c r="J1790">
        <v>35</v>
      </c>
      <c r="K1790">
        <v>17</v>
      </c>
      <c r="L1790">
        <v>4</v>
      </c>
      <c r="M1790">
        <v>14</v>
      </c>
      <c r="N1790">
        <v>12</v>
      </c>
      <c r="O1790">
        <v>1.55</v>
      </c>
      <c r="P1790">
        <v>4.2699999999999996</v>
      </c>
      <c r="Q1790">
        <v>3.6</v>
      </c>
      <c r="R1790">
        <v>5.1100000000000003</v>
      </c>
      <c r="S1790">
        <v>-0.3</v>
      </c>
    </row>
    <row r="1791" spans="1:19" x14ac:dyDescent="0.25">
      <c r="A1791">
        <v>6936</v>
      </c>
      <c r="B1791" t="s">
        <v>15411</v>
      </c>
      <c r="C1791">
        <v>2</v>
      </c>
      <c r="D1791">
        <v>4</v>
      </c>
      <c r="E1791">
        <v>5.22</v>
      </c>
      <c r="F1791">
        <v>8</v>
      </c>
      <c r="G1791">
        <v>8</v>
      </c>
      <c r="H1791">
        <v>0</v>
      </c>
      <c r="I1791">
        <v>50</v>
      </c>
      <c r="J1791">
        <v>54</v>
      </c>
      <c r="K1791">
        <v>29</v>
      </c>
      <c r="L1791">
        <v>7</v>
      </c>
      <c r="M1791">
        <v>27</v>
      </c>
      <c r="N1791">
        <v>22</v>
      </c>
      <c r="O1791">
        <v>1.52</v>
      </c>
      <c r="P1791">
        <v>4.8</v>
      </c>
      <c r="Q1791">
        <v>3.88</v>
      </c>
      <c r="R1791">
        <v>5.12</v>
      </c>
      <c r="S1791">
        <v>0.1</v>
      </c>
    </row>
    <row r="1792" spans="1:19" x14ac:dyDescent="0.25">
      <c r="A1792">
        <v>9918</v>
      </c>
      <c r="B1792" t="s">
        <v>2382</v>
      </c>
      <c r="C1792">
        <v>3</v>
      </c>
      <c r="D1792">
        <v>3</v>
      </c>
      <c r="E1792">
        <v>5.05</v>
      </c>
      <c r="F1792">
        <v>8</v>
      </c>
      <c r="G1792">
        <v>8</v>
      </c>
      <c r="H1792">
        <v>0</v>
      </c>
      <c r="I1792">
        <v>50</v>
      </c>
      <c r="J1792">
        <v>56</v>
      </c>
      <c r="K1792">
        <v>28</v>
      </c>
      <c r="L1792">
        <v>8</v>
      </c>
      <c r="M1792">
        <v>25</v>
      </c>
      <c r="N1792">
        <v>13</v>
      </c>
      <c r="O1792">
        <v>1.38</v>
      </c>
      <c r="P1792">
        <v>4.54</v>
      </c>
      <c r="Q1792">
        <v>2.2999999999999998</v>
      </c>
      <c r="R1792">
        <v>5.12</v>
      </c>
      <c r="S1792">
        <v>0.1</v>
      </c>
    </row>
    <row r="1793" spans="1:19" x14ac:dyDescent="0.25">
      <c r="A1793" t="s">
        <v>15409</v>
      </c>
      <c r="B1793" t="s">
        <v>15410</v>
      </c>
      <c r="C1793">
        <v>3</v>
      </c>
      <c r="D1793">
        <v>3</v>
      </c>
      <c r="E1793">
        <v>5.39</v>
      </c>
      <c r="F1793">
        <v>8</v>
      </c>
      <c r="G1793">
        <v>8</v>
      </c>
      <c r="H1793">
        <v>0</v>
      </c>
      <c r="I1793">
        <v>50</v>
      </c>
      <c r="J1793">
        <v>55</v>
      </c>
      <c r="K1793">
        <v>30</v>
      </c>
      <c r="L1793">
        <v>6</v>
      </c>
      <c r="M1793">
        <v>27</v>
      </c>
      <c r="N1793">
        <v>25</v>
      </c>
      <c r="O1793">
        <v>1.6</v>
      </c>
      <c r="P1793">
        <v>4.83</v>
      </c>
      <c r="Q1793">
        <v>4.49</v>
      </c>
      <c r="R1793">
        <v>5.12</v>
      </c>
      <c r="S1793">
        <v>0.1</v>
      </c>
    </row>
    <row r="1794" spans="1:19" x14ac:dyDescent="0.25">
      <c r="A1794" t="s">
        <v>15407</v>
      </c>
      <c r="B1794" t="s">
        <v>15408</v>
      </c>
      <c r="C1794">
        <v>2</v>
      </c>
      <c r="D1794">
        <v>2</v>
      </c>
      <c r="E1794">
        <v>5.2</v>
      </c>
      <c r="F1794">
        <v>8</v>
      </c>
      <c r="G1794">
        <v>8</v>
      </c>
      <c r="H1794">
        <v>0</v>
      </c>
      <c r="I1794">
        <v>50</v>
      </c>
      <c r="J1794">
        <v>57</v>
      </c>
      <c r="K1794">
        <v>29</v>
      </c>
      <c r="L1794">
        <v>6</v>
      </c>
      <c r="M1794">
        <v>22</v>
      </c>
      <c r="N1794">
        <v>19</v>
      </c>
      <c r="O1794">
        <v>1.53</v>
      </c>
      <c r="P1794">
        <v>3.98</v>
      </c>
      <c r="Q1794">
        <v>3.5</v>
      </c>
      <c r="R1794">
        <v>5.12</v>
      </c>
      <c r="S1794">
        <v>0.1</v>
      </c>
    </row>
    <row r="1795" spans="1:19" x14ac:dyDescent="0.25">
      <c r="A1795" t="s">
        <v>15405</v>
      </c>
      <c r="B1795" t="s">
        <v>15406</v>
      </c>
      <c r="C1795">
        <v>1</v>
      </c>
      <c r="D1795">
        <v>2</v>
      </c>
      <c r="E1795">
        <v>4.8499999999999996</v>
      </c>
      <c r="F1795">
        <v>0</v>
      </c>
      <c r="G1795">
        <v>30</v>
      </c>
      <c r="H1795">
        <v>0</v>
      </c>
      <c r="I1795">
        <v>30</v>
      </c>
      <c r="J1795">
        <v>32</v>
      </c>
      <c r="K1795">
        <v>16</v>
      </c>
      <c r="L1795">
        <v>4</v>
      </c>
      <c r="M1795">
        <v>18</v>
      </c>
      <c r="N1795">
        <v>14</v>
      </c>
      <c r="O1795">
        <v>1.54</v>
      </c>
      <c r="P1795">
        <v>5.26</v>
      </c>
      <c r="Q1795">
        <v>4.34</v>
      </c>
      <c r="R1795">
        <v>5.12</v>
      </c>
      <c r="S1795">
        <v>-0.3</v>
      </c>
    </row>
    <row r="1796" spans="1:19" x14ac:dyDescent="0.25">
      <c r="A1796">
        <v>7978</v>
      </c>
      <c r="B1796" t="s">
        <v>15404</v>
      </c>
      <c r="C1796">
        <v>1</v>
      </c>
      <c r="D1796">
        <v>2</v>
      </c>
      <c r="E1796">
        <v>4.87</v>
      </c>
      <c r="F1796">
        <v>0</v>
      </c>
      <c r="G1796">
        <v>30</v>
      </c>
      <c r="H1796">
        <v>0</v>
      </c>
      <c r="I1796">
        <v>30</v>
      </c>
      <c r="J1796">
        <v>32</v>
      </c>
      <c r="K1796">
        <v>16</v>
      </c>
      <c r="L1796">
        <v>4</v>
      </c>
      <c r="M1796">
        <v>18</v>
      </c>
      <c r="N1796">
        <v>15</v>
      </c>
      <c r="O1796">
        <v>1.56</v>
      </c>
      <c r="P1796">
        <v>5.29</v>
      </c>
      <c r="Q1796">
        <v>4.5</v>
      </c>
      <c r="R1796">
        <v>5.12</v>
      </c>
      <c r="S1796">
        <v>-0.3</v>
      </c>
    </row>
    <row r="1797" spans="1:19" x14ac:dyDescent="0.25">
      <c r="A1797" t="s">
        <v>15402</v>
      </c>
      <c r="B1797" t="s">
        <v>15403</v>
      </c>
      <c r="C1797">
        <v>3</v>
      </c>
      <c r="D1797">
        <v>3</v>
      </c>
      <c r="E1797">
        <v>5.28</v>
      </c>
      <c r="F1797">
        <v>8</v>
      </c>
      <c r="G1797">
        <v>8</v>
      </c>
      <c r="H1797">
        <v>0</v>
      </c>
      <c r="I1797">
        <v>50</v>
      </c>
      <c r="J1797">
        <v>56</v>
      </c>
      <c r="K1797">
        <v>29</v>
      </c>
      <c r="L1797">
        <v>7</v>
      </c>
      <c r="M1797">
        <v>24</v>
      </c>
      <c r="N1797">
        <v>20</v>
      </c>
      <c r="O1797">
        <v>1.52</v>
      </c>
      <c r="P1797">
        <v>4.4000000000000004</v>
      </c>
      <c r="Q1797">
        <v>3.62</v>
      </c>
      <c r="R1797">
        <v>5.12</v>
      </c>
      <c r="S1797">
        <v>0.1</v>
      </c>
    </row>
    <row r="1798" spans="1:19" x14ac:dyDescent="0.25">
      <c r="A1798">
        <v>3455</v>
      </c>
      <c r="B1798" t="s">
        <v>1586</v>
      </c>
      <c r="C1798">
        <v>3</v>
      </c>
      <c r="D1798">
        <v>3</v>
      </c>
      <c r="E1798">
        <v>5.44</v>
      </c>
      <c r="F1798">
        <v>8</v>
      </c>
      <c r="G1798">
        <v>8</v>
      </c>
      <c r="H1798">
        <v>0</v>
      </c>
      <c r="I1798">
        <v>50</v>
      </c>
      <c r="J1798">
        <v>58</v>
      </c>
      <c r="K1798">
        <v>30</v>
      </c>
      <c r="L1798">
        <v>7</v>
      </c>
      <c r="M1798">
        <v>23</v>
      </c>
      <c r="N1798">
        <v>20</v>
      </c>
      <c r="O1798">
        <v>1.55</v>
      </c>
      <c r="P1798">
        <v>4.18</v>
      </c>
      <c r="Q1798">
        <v>3.52</v>
      </c>
      <c r="R1798">
        <v>5.12</v>
      </c>
      <c r="S1798">
        <v>0.1</v>
      </c>
    </row>
    <row r="1799" spans="1:19" x14ac:dyDescent="0.25">
      <c r="A1799" t="s">
        <v>15400</v>
      </c>
      <c r="B1799" t="s">
        <v>15401</v>
      </c>
      <c r="C1799">
        <v>1</v>
      </c>
      <c r="D1799">
        <v>2</v>
      </c>
      <c r="E1799">
        <v>4.9000000000000004</v>
      </c>
      <c r="F1799">
        <v>0</v>
      </c>
      <c r="G1799">
        <v>30</v>
      </c>
      <c r="H1799">
        <v>0</v>
      </c>
      <c r="I1799">
        <v>30</v>
      </c>
      <c r="J1799">
        <v>32</v>
      </c>
      <c r="K1799">
        <v>16</v>
      </c>
      <c r="L1799">
        <v>4</v>
      </c>
      <c r="M1799">
        <v>19</v>
      </c>
      <c r="N1799">
        <v>16</v>
      </c>
      <c r="O1799">
        <v>1.58</v>
      </c>
      <c r="P1799">
        <v>5.72</v>
      </c>
      <c r="Q1799">
        <v>4.71</v>
      </c>
      <c r="R1799">
        <v>5.12</v>
      </c>
      <c r="S1799">
        <v>-0.3</v>
      </c>
    </row>
    <row r="1800" spans="1:19" x14ac:dyDescent="0.25">
      <c r="A1800" t="s">
        <v>15398</v>
      </c>
      <c r="B1800" t="s">
        <v>15399</v>
      </c>
      <c r="C1800">
        <v>2</v>
      </c>
      <c r="D1800">
        <v>4</v>
      </c>
      <c r="E1800">
        <v>5.26</v>
      </c>
      <c r="F1800">
        <v>8</v>
      </c>
      <c r="G1800">
        <v>8</v>
      </c>
      <c r="H1800">
        <v>0</v>
      </c>
      <c r="I1800">
        <v>50</v>
      </c>
      <c r="J1800">
        <v>56</v>
      </c>
      <c r="K1800">
        <v>29</v>
      </c>
      <c r="L1800">
        <v>7</v>
      </c>
      <c r="M1800">
        <v>23</v>
      </c>
      <c r="N1800">
        <v>19</v>
      </c>
      <c r="O1800">
        <v>1.49</v>
      </c>
      <c r="P1800">
        <v>4.18</v>
      </c>
      <c r="Q1800">
        <v>3.38</v>
      </c>
      <c r="R1800">
        <v>5.12</v>
      </c>
      <c r="S1800">
        <v>0.1</v>
      </c>
    </row>
    <row r="1801" spans="1:19" x14ac:dyDescent="0.25">
      <c r="A1801" t="s">
        <v>15396</v>
      </c>
      <c r="B1801" t="s">
        <v>15397</v>
      </c>
      <c r="C1801">
        <v>1</v>
      </c>
      <c r="D1801">
        <v>2</v>
      </c>
      <c r="E1801">
        <v>4.92</v>
      </c>
      <c r="F1801">
        <v>0</v>
      </c>
      <c r="G1801">
        <v>30</v>
      </c>
      <c r="H1801">
        <v>0</v>
      </c>
      <c r="I1801">
        <v>30</v>
      </c>
      <c r="J1801">
        <v>33</v>
      </c>
      <c r="K1801">
        <v>16</v>
      </c>
      <c r="L1801">
        <v>4</v>
      </c>
      <c r="M1801">
        <v>15</v>
      </c>
      <c r="N1801">
        <v>14</v>
      </c>
      <c r="O1801">
        <v>1.55</v>
      </c>
      <c r="P1801">
        <v>4.4800000000000004</v>
      </c>
      <c r="Q1801">
        <v>4.13</v>
      </c>
      <c r="R1801">
        <v>5.12</v>
      </c>
      <c r="S1801">
        <v>-0.3</v>
      </c>
    </row>
    <row r="1802" spans="1:19" x14ac:dyDescent="0.25">
      <c r="A1802" t="s">
        <v>15394</v>
      </c>
      <c r="B1802" t="s">
        <v>15395</v>
      </c>
      <c r="C1802">
        <v>3</v>
      </c>
      <c r="D1802">
        <v>3</v>
      </c>
      <c r="E1802">
        <v>5.33</v>
      </c>
      <c r="F1802">
        <v>8</v>
      </c>
      <c r="G1802">
        <v>8</v>
      </c>
      <c r="H1802">
        <v>0</v>
      </c>
      <c r="I1802">
        <v>50</v>
      </c>
      <c r="J1802">
        <v>55</v>
      </c>
      <c r="K1802">
        <v>30</v>
      </c>
      <c r="L1802">
        <v>6</v>
      </c>
      <c r="M1802">
        <v>27</v>
      </c>
      <c r="N1802">
        <v>23</v>
      </c>
      <c r="O1802">
        <v>1.56</v>
      </c>
      <c r="P1802">
        <v>4.91</v>
      </c>
      <c r="Q1802">
        <v>4.13</v>
      </c>
      <c r="R1802">
        <v>5.12</v>
      </c>
      <c r="S1802">
        <v>0.1</v>
      </c>
    </row>
    <row r="1803" spans="1:19" x14ac:dyDescent="0.25">
      <c r="A1803" t="s">
        <v>15392</v>
      </c>
      <c r="B1803" t="s">
        <v>15393</v>
      </c>
      <c r="C1803">
        <v>2</v>
      </c>
      <c r="D1803">
        <v>3</v>
      </c>
      <c r="E1803">
        <v>5.28</v>
      </c>
      <c r="F1803">
        <v>8</v>
      </c>
      <c r="G1803">
        <v>8</v>
      </c>
      <c r="H1803">
        <v>0</v>
      </c>
      <c r="I1803">
        <v>50</v>
      </c>
      <c r="J1803">
        <v>56</v>
      </c>
      <c r="K1803">
        <v>29</v>
      </c>
      <c r="L1803">
        <v>7</v>
      </c>
      <c r="M1803">
        <v>23</v>
      </c>
      <c r="N1803">
        <v>20</v>
      </c>
      <c r="O1803">
        <v>1.52</v>
      </c>
      <c r="P1803">
        <v>4.17</v>
      </c>
      <c r="Q1803">
        <v>3.55</v>
      </c>
      <c r="R1803">
        <v>5.12</v>
      </c>
      <c r="S1803">
        <v>0.1</v>
      </c>
    </row>
    <row r="1804" spans="1:19" x14ac:dyDescent="0.25">
      <c r="A1804" t="s">
        <v>1673</v>
      </c>
      <c r="B1804" t="s">
        <v>1674</v>
      </c>
      <c r="C1804">
        <v>3</v>
      </c>
      <c r="D1804">
        <v>3</v>
      </c>
      <c r="E1804">
        <v>5.33</v>
      </c>
      <c r="F1804">
        <v>8</v>
      </c>
      <c r="G1804">
        <v>8</v>
      </c>
      <c r="H1804">
        <v>0</v>
      </c>
      <c r="I1804">
        <v>50</v>
      </c>
      <c r="J1804">
        <v>52</v>
      </c>
      <c r="K1804">
        <v>30</v>
      </c>
      <c r="L1804">
        <v>6</v>
      </c>
      <c r="M1804">
        <v>34</v>
      </c>
      <c r="N1804">
        <v>29</v>
      </c>
      <c r="O1804">
        <v>1.61</v>
      </c>
      <c r="P1804">
        <v>6.12</v>
      </c>
      <c r="Q1804">
        <v>5.26</v>
      </c>
      <c r="R1804">
        <v>5.12</v>
      </c>
      <c r="S1804">
        <v>0.1</v>
      </c>
    </row>
    <row r="1805" spans="1:19" x14ac:dyDescent="0.25">
      <c r="A1805" t="s">
        <v>15390</v>
      </c>
      <c r="B1805" t="s">
        <v>15391</v>
      </c>
      <c r="C1805">
        <v>2</v>
      </c>
      <c r="D1805">
        <v>3</v>
      </c>
      <c r="E1805">
        <v>5.34</v>
      </c>
      <c r="F1805">
        <v>7</v>
      </c>
      <c r="G1805">
        <v>12</v>
      </c>
      <c r="H1805">
        <v>0</v>
      </c>
      <c r="I1805">
        <v>47</v>
      </c>
      <c r="J1805">
        <v>52</v>
      </c>
      <c r="K1805">
        <v>28</v>
      </c>
      <c r="L1805">
        <v>6</v>
      </c>
      <c r="M1805">
        <v>24</v>
      </c>
      <c r="N1805">
        <v>22</v>
      </c>
      <c r="O1805">
        <v>1.57</v>
      </c>
      <c r="P1805">
        <v>4.6100000000000003</v>
      </c>
      <c r="Q1805">
        <v>4.16</v>
      </c>
      <c r="R1805">
        <v>5.12</v>
      </c>
      <c r="S1805">
        <v>-0.2</v>
      </c>
    </row>
    <row r="1806" spans="1:19" x14ac:dyDescent="0.25">
      <c r="A1806" t="s">
        <v>15388</v>
      </c>
      <c r="B1806" t="s">
        <v>15389</v>
      </c>
      <c r="C1806">
        <v>2</v>
      </c>
      <c r="D1806">
        <v>4</v>
      </c>
      <c r="E1806">
        <v>5.26</v>
      </c>
      <c r="F1806">
        <v>8</v>
      </c>
      <c r="G1806">
        <v>8</v>
      </c>
      <c r="H1806">
        <v>0</v>
      </c>
      <c r="I1806">
        <v>50</v>
      </c>
      <c r="J1806">
        <v>55</v>
      </c>
      <c r="K1806">
        <v>29</v>
      </c>
      <c r="L1806">
        <v>7</v>
      </c>
      <c r="M1806">
        <v>25</v>
      </c>
      <c r="N1806">
        <v>20</v>
      </c>
      <c r="O1806">
        <v>1.51</v>
      </c>
      <c r="P1806">
        <v>4.45</v>
      </c>
      <c r="Q1806">
        <v>3.65</v>
      </c>
      <c r="R1806">
        <v>5.12</v>
      </c>
      <c r="S1806">
        <v>0.1</v>
      </c>
    </row>
    <row r="1807" spans="1:19" x14ac:dyDescent="0.25">
      <c r="A1807" t="s">
        <v>1758</v>
      </c>
      <c r="B1807" t="s">
        <v>1759</v>
      </c>
      <c r="C1807">
        <v>3</v>
      </c>
      <c r="D1807">
        <v>3</v>
      </c>
      <c r="E1807">
        <v>5.27</v>
      </c>
      <c r="F1807">
        <v>8</v>
      </c>
      <c r="G1807">
        <v>8</v>
      </c>
      <c r="H1807">
        <v>0</v>
      </c>
      <c r="I1807">
        <v>50</v>
      </c>
      <c r="J1807">
        <v>56</v>
      </c>
      <c r="K1807">
        <v>29</v>
      </c>
      <c r="L1807">
        <v>6</v>
      </c>
      <c r="M1807">
        <v>28</v>
      </c>
      <c r="N1807">
        <v>22</v>
      </c>
      <c r="O1807">
        <v>1.55</v>
      </c>
      <c r="P1807">
        <v>5</v>
      </c>
      <c r="Q1807">
        <v>3.92</v>
      </c>
      <c r="R1807">
        <v>5.12</v>
      </c>
      <c r="S1807">
        <v>0.1</v>
      </c>
    </row>
    <row r="1808" spans="1:19" x14ac:dyDescent="0.25">
      <c r="A1808" t="s">
        <v>15386</v>
      </c>
      <c r="B1808" t="s">
        <v>15387</v>
      </c>
      <c r="C1808">
        <v>1</v>
      </c>
      <c r="D1808">
        <v>2</v>
      </c>
      <c r="E1808">
        <v>4.97</v>
      </c>
      <c r="F1808">
        <v>1</v>
      </c>
      <c r="G1808">
        <v>28</v>
      </c>
      <c r="H1808">
        <v>0</v>
      </c>
      <c r="I1808">
        <v>32</v>
      </c>
      <c r="J1808">
        <v>34</v>
      </c>
      <c r="K1808">
        <v>18</v>
      </c>
      <c r="L1808">
        <v>4</v>
      </c>
      <c r="M1808">
        <v>19</v>
      </c>
      <c r="N1808">
        <v>18</v>
      </c>
      <c r="O1808">
        <v>1.61</v>
      </c>
      <c r="P1808">
        <v>5.3</v>
      </c>
      <c r="Q1808">
        <v>5.03</v>
      </c>
      <c r="R1808">
        <v>5.12</v>
      </c>
      <c r="S1808">
        <v>-0.3</v>
      </c>
    </row>
    <row r="1809" spans="1:19" x14ac:dyDescent="0.25">
      <c r="A1809" t="s">
        <v>15384</v>
      </c>
      <c r="B1809" t="s">
        <v>15385</v>
      </c>
      <c r="C1809">
        <v>1</v>
      </c>
      <c r="D1809">
        <v>2</v>
      </c>
      <c r="E1809">
        <v>4.9800000000000004</v>
      </c>
      <c r="F1809">
        <v>0</v>
      </c>
      <c r="G1809">
        <v>30</v>
      </c>
      <c r="H1809">
        <v>0</v>
      </c>
      <c r="I1809">
        <v>30</v>
      </c>
      <c r="J1809">
        <v>31</v>
      </c>
      <c r="K1809">
        <v>17</v>
      </c>
      <c r="L1809">
        <v>3</v>
      </c>
      <c r="M1809">
        <v>17</v>
      </c>
      <c r="N1809">
        <v>18</v>
      </c>
      <c r="O1809">
        <v>1.63</v>
      </c>
      <c r="P1809">
        <v>5.18</v>
      </c>
      <c r="Q1809">
        <v>5.34</v>
      </c>
      <c r="R1809">
        <v>5.12</v>
      </c>
      <c r="S1809">
        <v>-0.3</v>
      </c>
    </row>
    <row r="1810" spans="1:19" x14ac:dyDescent="0.25">
      <c r="A1810" t="s">
        <v>15382</v>
      </c>
      <c r="B1810" t="s">
        <v>15383</v>
      </c>
      <c r="C1810">
        <v>3</v>
      </c>
      <c r="D1810">
        <v>3</v>
      </c>
      <c r="E1810">
        <v>5.35</v>
      </c>
      <c r="F1810">
        <v>8</v>
      </c>
      <c r="G1810">
        <v>9</v>
      </c>
      <c r="H1810">
        <v>0</v>
      </c>
      <c r="I1810">
        <v>50</v>
      </c>
      <c r="J1810">
        <v>56</v>
      </c>
      <c r="K1810">
        <v>30</v>
      </c>
      <c r="L1810">
        <v>6</v>
      </c>
      <c r="M1810">
        <v>26</v>
      </c>
      <c r="N1810">
        <v>21</v>
      </c>
      <c r="O1810">
        <v>1.56</v>
      </c>
      <c r="P1810">
        <v>4.7300000000000004</v>
      </c>
      <c r="Q1810">
        <v>3.87</v>
      </c>
      <c r="R1810">
        <v>5.12</v>
      </c>
      <c r="S1810">
        <v>0</v>
      </c>
    </row>
    <row r="1811" spans="1:19" x14ac:dyDescent="0.25">
      <c r="A1811" t="s">
        <v>15380</v>
      </c>
      <c r="B1811" t="s">
        <v>15381</v>
      </c>
      <c r="C1811">
        <v>1</v>
      </c>
      <c r="D1811">
        <v>2</v>
      </c>
      <c r="E1811">
        <v>5.28</v>
      </c>
      <c r="F1811">
        <v>0</v>
      </c>
      <c r="G1811">
        <v>30</v>
      </c>
      <c r="H1811">
        <v>0</v>
      </c>
      <c r="I1811">
        <v>30</v>
      </c>
      <c r="J1811">
        <v>33</v>
      </c>
      <c r="K1811">
        <v>18</v>
      </c>
      <c r="L1811">
        <v>4</v>
      </c>
      <c r="M1811">
        <v>14</v>
      </c>
      <c r="N1811">
        <v>12</v>
      </c>
      <c r="O1811">
        <v>1.53</v>
      </c>
      <c r="P1811">
        <v>4.2</v>
      </c>
      <c r="Q1811">
        <v>3.75</v>
      </c>
      <c r="R1811">
        <v>5.12</v>
      </c>
      <c r="S1811">
        <v>-0.3</v>
      </c>
    </row>
    <row r="1812" spans="1:19" x14ac:dyDescent="0.25">
      <c r="A1812" t="s">
        <v>15378</v>
      </c>
      <c r="B1812" t="s">
        <v>15379</v>
      </c>
      <c r="C1812">
        <v>1</v>
      </c>
      <c r="D1812">
        <v>2</v>
      </c>
      <c r="E1812">
        <v>4.97</v>
      </c>
      <c r="F1812">
        <v>0</v>
      </c>
      <c r="G1812">
        <v>30</v>
      </c>
      <c r="H1812">
        <v>0</v>
      </c>
      <c r="I1812">
        <v>30</v>
      </c>
      <c r="J1812">
        <v>33</v>
      </c>
      <c r="K1812">
        <v>17</v>
      </c>
      <c r="L1812">
        <v>4</v>
      </c>
      <c r="M1812">
        <v>15</v>
      </c>
      <c r="N1812">
        <v>14</v>
      </c>
      <c r="O1812">
        <v>1.57</v>
      </c>
      <c r="P1812">
        <v>4.37</v>
      </c>
      <c r="Q1812">
        <v>4.18</v>
      </c>
      <c r="R1812">
        <v>5.13</v>
      </c>
      <c r="S1812">
        <v>-0.3</v>
      </c>
    </row>
    <row r="1813" spans="1:19" x14ac:dyDescent="0.25">
      <c r="A1813" t="s">
        <v>15376</v>
      </c>
      <c r="B1813" t="s">
        <v>15377</v>
      </c>
      <c r="C1813">
        <v>2</v>
      </c>
      <c r="D1813">
        <v>3</v>
      </c>
      <c r="E1813">
        <v>5.26</v>
      </c>
      <c r="F1813">
        <v>8</v>
      </c>
      <c r="G1813">
        <v>8</v>
      </c>
      <c r="H1813">
        <v>0</v>
      </c>
      <c r="I1813">
        <v>50</v>
      </c>
      <c r="J1813">
        <v>56</v>
      </c>
      <c r="K1813">
        <v>29</v>
      </c>
      <c r="L1813">
        <v>7</v>
      </c>
      <c r="M1813">
        <v>23</v>
      </c>
      <c r="N1813">
        <v>19</v>
      </c>
      <c r="O1813">
        <v>1.51</v>
      </c>
      <c r="P1813">
        <v>4.2</v>
      </c>
      <c r="Q1813">
        <v>3.49</v>
      </c>
      <c r="R1813">
        <v>5.13</v>
      </c>
      <c r="S1813">
        <v>0.1</v>
      </c>
    </row>
    <row r="1814" spans="1:19" x14ac:dyDescent="0.25">
      <c r="A1814" t="s">
        <v>1984</v>
      </c>
      <c r="B1814" t="s">
        <v>1985</v>
      </c>
      <c r="C1814">
        <v>2</v>
      </c>
      <c r="D1814">
        <v>3</v>
      </c>
      <c r="E1814">
        <v>5.2</v>
      </c>
      <c r="F1814">
        <v>8</v>
      </c>
      <c r="G1814">
        <v>8</v>
      </c>
      <c r="H1814">
        <v>0</v>
      </c>
      <c r="I1814">
        <v>50</v>
      </c>
      <c r="J1814">
        <v>57</v>
      </c>
      <c r="K1814">
        <v>29</v>
      </c>
      <c r="L1814">
        <v>7</v>
      </c>
      <c r="M1814">
        <v>23</v>
      </c>
      <c r="N1814">
        <v>19</v>
      </c>
      <c r="O1814">
        <v>1.51</v>
      </c>
      <c r="P1814">
        <v>4.16</v>
      </c>
      <c r="Q1814">
        <v>3.36</v>
      </c>
      <c r="R1814">
        <v>5.13</v>
      </c>
      <c r="S1814">
        <v>0.1</v>
      </c>
    </row>
    <row r="1815" spans="1:19" x14ac:dyDescent="0.25">
      <c r="A1815" t="s">
        <v>15374</v>
      </c>
      <c r="B1815" t="s">
        <v>15375</v>
      </c>
      <c r="C1815">
        <v>1</v>
      </c>
      <c r="D1815">
        <v>2</v>
      </c>
      <c r="E1815">
        <v>5.04</v>
      </c>
      <c r="F1815">
        <v>0</v>
      </c>
      <c r="G1815">
        <v>30</v>
      </c>
      <c r="H1815">
        <v>0</v>
      </c>
      <c r="I1815">
        <v>30</v>
      </c>
      <c r="J1815">
        <v>34</v>
      </c>
      <c r="K1815">
        <v>17</v>
      </c>
      <c r="L1815">
        <v>3</v>
      </c>
      <c r="M1815">
        <v>13</v>
      </c>
      <c r="N1815">
        <v>14</v>
      </c>
      <c r="O1815">
        <v>1.58</v>
      </c>
      <c r="P1815">
        <v>3.89</v>
      </c>
      <c r="Q1815">
        <v>4.1500000000000004</v>
      </c>
      <c r="R1815">
        <v>5.13</v>
      </c>
      <c r="S1815">
        <v>-0.3</v>
      </c>
    </row>
    <row r="1816" spans="1:19" x14ac:dyDescent="0.25">
      <c r="A1816" t="s">
        <v>2287</v>
      </c>
      <c r="B1816" t="s">
        <v>2288</v>
      </c>
      <c r="C1816">
        <v>3</v>
      </c>
      <c r="D1816">
        <v>3</v>
      </c>
      <c r="E1816">
        <v>5.26</v>
      </c>
      <c r="F1816">
        <v>8</v>
      </c>
      <c r="G1816">
        <v>8</v>
      </c>
      <c r="H1816">
        <v>0</v>
      </c>
      <c r="I1816">
        <v>50</v>
      </c>
      <c r="J1816">
        <v>55</v>
      </c>
      <c r="K1816">
        <v>29</v>
      </c>
      <c r="L1816">
        <v>7</v>
      </c>
      <c r="M1816">
        <v>26</v>
      </c>
      <c r="N1816">
        <v>20</v>
      </c>
      <c r="O1816">
        <v>1.51</v>
      </c>
      <c r="P1816">
        <v>4.68</v>
      </c>
      <c r="Q1816">
        <v>3.65</v>
      </c>
      <c r="R1816">
        <v>5.13</v>
      </c>
      <c r="S1816">
        <v>0.1</v>
      </c>
    </row>
    <row r="1817" spans="1:19" x14ac:dyDescent="0.25">
      <c r="A1817">
        <v>1709</v>
      </c>
      <c r="B1817" t="s">
        <v>15373</v>
      </c>
      <c r="C1817">
        <v>3</v>
      </c>
      <c r="D1817">
        <v>3</v>
      </c>
      <c r="E1817">
        <v>5.22</v>
      </c>
      <c r="F1817">
        <v>8</v>
      </c>
      <c r="G1817">
        <v>8</v>
      </c>
      <c r="H1817">
        <v>0</v>
      </c>
      <c r="I1817">
        <v>50</v>
      </c>
      <c r="J1817">
        <v>55</v>
      </c>
      <c r="K1817">
        <v>29</v>
      </c>
      <c r="L1817">
        <v>6</v>
      </c>
      <c r="M1817">
        <v>25</v>
      </c>
      <c r="N1817">
        <v>22</v>
      </c>
      <c r="O1817">
        <v>1.53</v>
      </c>
      <c r="P1817">
        <v>4.53</v>
      </c>
      <c r="Q1817">
        <v>3.9</v>
      </c>
      <c r="R1817">
        <v>5.13</v>
      </c>
      <c r="S1817">
        <v>0.1</v>
      </c>
    </row>
    <row r="1818" spans="1:19" x14ac:dyDescent="0.25">
      <c r="A1818" t="s">
        <v>15371</v>
      </c>
      <c r="B1818" t="s">
        <v>15372</v>
      </c>
      <c r="C1818">
        <v>3</v>
      </c>
      <c r="D1818">
        <v>3</v>
      </c>
      <c r="E1818">
        <v>5.29</v>
      </c>
      <c r="F1818">
        <v>8</v>
      </c>
      <c r="G1818">
        <v>8</v>
      </c>
      <c r="H1818">
        <v>0</v>
      </c>
      <c r="I1818">
        <v>50</v>
      </c>
      <c r="J1818">
        <v>56</v>
      </c>
      <c r="K1818">
        <v>29</v>
      </c>
      <c r="L1818">
        <v>7</v>
      </c>
      <c r="M1818">
        <v>24</v>
      </c>
      <c r="N1818">
        <v>20</v>
      </c>
      <c r="O1818">
        <v>1.52</v>
      </c>
      <c r="P1818">
        <v>4.38</v>
      </c>
      <c r="Q1818">
        <v>3.69</v>
      </c>
      <c r="R1818">
        <v>5.13</v>
      </c>
      <c r="S1818">
        <v>0.1</v>
      </c>
    </row>
    <row r="1819" spans="1:19" x14ac:dyDescent="0.25">
      <c r="A1819" t="s">
        <v>15369</v>
      </c>
      <c r="B1819" t="s">
        <v>15370</v>
      </c>
      <c r="C1819">
        <v>3</v>
      </c>
      <c r="D1819">
        <v>3</v>
      </c>
      <c r="E1819">
        <v>5.27</v>
      </c>
      <c r="F1819">
        <v>8</v>
      </c>
      <c r="G1819">
        <v>10</v>
      </c>
      <c r="H1819">
        <v>0</v>
      </c>
      <c r="I1819">
        <v>49</v>
      </c>
      <c r="J1819">
        <v>53</v>
      </c>
      <c r="K1819">
        <v>28</v>
      </c>
      <c r="L1819">
        <v>6</v>
      </c>
      <c r="M1819">
        <v>27</v>
      </c>
      <c r="N1819">
        <v>22</v>
      </c>
      <c r="O1819">
        <v>1.55</v>
      </c>
      <c r="P1819">
        <v>4.9400000000000004</v>
      </c>
      <c r="Q1819">
        <v>4.1500000000000004</v>
      </c>
      <c r="R1819">
        <v>5.13</v>
      </c>
      <c r="S1819">
        <v>-0.1</v>
      </c>
    </row>
    <row r="1820" spans="1:19" x14ac:dyDescent="0.25">
      <c r="A1820" t="s">
        <v>15367</v>
      </c>
      <c r="B1820" t="s">
        <v>15368</v>
      </c>
      <c r="C1820">
        <v>1</v>
      </c>
      <c r="D1820">
        <v>2</v>
      </c>
      <c r="E1820">
        <v>5.05</v>
      </c>
      <c r="F1820">
        <v>0</v>
      </c>
      <c r="G1820">
        <v>30</v>
      </c>
      <c r="H1820">
        <v>0</v>
      </c>
      <c r="I1820">
        <v>30</v>
      </c>
      <c r="J1820">
        <v>33</v>
      </c>
      <c r="K1820">
        <v>17</v>
      </c>
      <c r="L1820">
        <v>3</v>
      </c>
      <c r="M1820">
        <v>14</v>
      </c>
      <c r="N1820">
        <v>15</v>
      </c>
      <c r="O1820">
        <v>1.6</v>
      </c>
      <c r="P1820">
        <v>4.28</v>
      </c>
      <c r="Q1820">
        <v>4.51</v>
      </c>
      <c r="R1820">
        <v>5.13</v>
      </c>
      <c r="S1820">
        <v>-0.3</v>
      </c>
    </row>
    <row r="1821" spans="1:19" x14ac:dyDescent="0.25">
      <c r="A1821" t="s">
        <v>15365</v>
      </c>
      <c r="B1821" t="s">
        <v>15366</v>
      </c>
      <c r="C1821">
        <v>3</v>
      </c>
      <c r="D1821">
        <v>3</v>
      </c>
      <c r="E1821">
        <v>5.35</v>
      </c>
      <c r="F1821">
        <v>8</v>
      </c>
      <c r="G1821">
        <v>9</v>
      </c>
      <c r="H1821">
        <v>0</v>
      </c>
      <c r="I1821">
        <v>49</v>
      </c>
      <c r="J1821">
        <v>53</v>
      </c>
      <c r="K1821">
        <v>29</v>
      </c>
      <c r="L1821">
        <v>6</v>
      </c>
      <c r="M1821">
        <v>26</v>
      </c>
      <c r="N1821">
        <v>24</v>
      </c>
      <c r="O1821">
        <v>1.59</v>
      </c>
      <c r="P1821">
        <v>4.8099999999999996</v>
      </c>
      <c r="Q1821">
        <v>4.46</v>
      </c>
      <c r="R1821">
        <v>5.13</v>
      </c>
      <c r="S1821">
        <v>0</v>
      </c>
    </row>
    <row r="1822" spans="1:19" x14ac:dyDescent="0.25">
      <c r="A1822" t="s">
        <v>15363</v>
      </c>
      <c r="B1822" t="s">
        <v>15364</v>
      </c>
      <c r="C1822">
        <v>1</v>
      </c>
      <c r="D1822">
        <v>2</v>
      </c>
      <c r="E1822">
        <v>5.28</v>
      </c>
      <c r="F1822">
        <v>0</v>
      </c>
      <c r="G1822">
        <v>30</v>
      </c>
      <c r="H1822">
        <v>0</v>
      </c>
      <c r="I1822">
        <v>30</v>
      </c>
      <c r="J1822">
        <v>33</v>
      </c>
      <c r="K1822">
        <v>18</v>
      </c>
      <c r="L1822">
        <v>4</v>
      </c>
      <c r="M1822">
        <v>14</v>
      </c>
      <c r="N1822">
        <v>12</v>
      </c>
      <c r="O1822">
        <v>1.52</v>
      </c>
      <c r="P1822">
        <v>4.29</v>
      </c>
      <c r="Q1822">
        <v>3.68</v>
      </c>
      <c r="R1822">
        <v>5.13</v>
      </c>
      <c r="S1822">
        <v>-0.3</v>
      </c>
    </row>
    <row r="1823" spans="1:19" x14ac:dyDescent="0.25">
      <c r="A1823" t="s">
        <v>15361</v>
      </c>
      <c r="B1823" t="s">
        <v>15362</v>
      </c>
      <c r="C1823">
        <v>3</v>
      </c>
      <c r="D1823">
        <v>3</v>
      </c>
      <c r="E1823">
        <v>5.33</v>
      </c>
      <c r="F1823">
        <v>8</v>
      </c>
      <c r="G1823">
        <v>8</v>
      </c>
      <c r="H1823">
        <v>0</v>
      </c>
      <c r="I1823">
        <v>50</v>
      </c>
      <c r="J1823">
        <v>56</v>
      </c>
      <c r="K1823">
        <v>30</v>
      </c>
      <c r="L1823">
        <v>6</v>
      </c>
      <c r="M1823">
        <v>23</v>
      </c>
      <c r="N1823">
        <v>21</v>
      </c>
      <c r="O1823">
        <v>1.56</v>
      </c>
      <c r="P1823">
        <v>4.1500000000000004</v>
      </c>
      <c r="Q1823">
        <v>3.85</v>
      </c>
      <c r="R1823">
        <v>5.13</v>
      </c>
      <c r="S1823">
        <v>0.1</v>
      </c>
    </row>
    <row r="1824" spans="1:19" x14ac:dyDescent="0.25">
      <c r="A1824" t="s">
        <v>15359</v>
      </c>
      <c r="B1824" t="s">
        <v>15360</v>
      </c>
      <c r="C1824">
        <v>1</v>
      </c>
      <c r="D1824">
        <v>2</v>
      </c>
      <c r="E1824">
        <v>5.07</v>
      </c>
      <c r="F1824">
        <v>0</v>
      </c>
      <c r="G1824">
        <v>30</v>
      </c>
      <c r="H1824">
        <v>0</v>
      </c>
      <c r="I1824">
        <v>30</v>
      </c>
      <c r="J1824">
        <v>33</v>
      </c>
      <c r="K1824">
        <v>17</v>
      </c>
      <c r="L1824">
        <v>4</v>
      </c>
      <c r="M1824">
        <v>15</v>
      </c>
      <c r="N1824">
        <v>15</v>
      </c>
      <c r="O1824">
        <v>1.6</v>
      </c>
      <c r="P1824">
        <v>4.55</v>
      </c>
      <c r="Q1824">
        <v>4.43</v>
      </c>
      <c r="R1824">
        <v>5.13</v>
      </c>
      <c r="S1824">
        <v>-0.3</v>
      </c>
    </row>
    <row r="1825" spans="1:19" x14ac:dyDescent="0.25">
      <c r="A1825" t="s">
        <v>15357</v>
      </c>
      <c r="B1825" t="s">
        <v>15358</v>
      </c>
      <c r="C1825">
        <v>1</v>
      </c>
      <c r="D1825">
        <v>2</v>
      </c>
      <c r="E1825">
        <v>5.26</v>
      </c>
      <c r="F1825">
        <v>0</v>
      </c>
      <c r="G1825">
        <v>30</v>
      </c>
      <c r="H1825">
        <v>0</v>
      </c>
      <c r="I1825">
        <v>30</v>
      </c>
      <c r="J1825">
        <v>33</v>
      </c>
      <c r="K1825">
        <v>18</v>
      </c>
      <c r="L1825">
        <v>4</v>
      </c>
      <c r="M1825">
        <v>15</v>
      </c>
      <c r="N1825">
        <v>14</v>
      </c>
      <c r="O1825">
        <v>1.54</v>
      </c>
      <c r="P1825">
        <v>4.54</v>
      </c>
      <c r="Q1825">
        <v>4.0599999999999996</v>
      </c>
      <c r="R1825">
        <v>5.13</v>
      </c>
      <c r="S1825">
        <v>-0.3</v>
      </c>
    </row>
    <row r="1826" spans="1:19" x14ac:dyDescent="0.25">
      <c r="A1826" t="s">
        <v>15355</v>
      </c>
      <c r="B1826" t="s">
        <v>15356</v>
      </c>
      <c r="C1826">
        <v>1</v>
      </c>
      <c r="D1826">
        <v>2</v>
      </c>
      <c r="E1826">
        <v>5.31</v>
      </c>
      <c r="F1826">
        <v>0</v>
      </c>
      <c r="G1826">
        <v>30</v>
      </c>
      <c r="H1826">
        <v>0</v>
      </c>
      <c r="I1826">
        <v>30</v>
      </c>
      <c r="J1826">
        <v>35</v>
      </c>
      <c r="K1826">
        <v>18</v>
      </c>
      <c r="L1826">
        <v>4</v>
      </c>
      <c r="M1826">
        <v>11</v>
      </c>
      <c r="N1826">
        <v>12</v>
      </c>
      <c r="O1826">
        <v>1.56</v>
      </c>
      <c r="P1826">
        <v>3.21</v>
      </c>
      <c r="Q1826">
        <v>3.55</v>
      </c>
      <c r="R1826">
        <v>5.13</v>
      </c>
      <c r="S1826">
        <v>-0.3</v>
      </c>
    </row>
    <row r="1827" spans="1:19" x14ac:dyDescent="0.25">
      <c r="A1827" t="s">
        <v>15353</v>
      </c>
      <c r="B1827" t="s">
        <v>15354</v>
      </c>
      <c r="C1827">
        <v>3</v>
      </c>
      <c r="D1827">
        <v>3</v>
      </c>
      <c r="E1827">
        <v>5.32</v>
      </c>
      <c r="F1827">
        <v>7</v>
      </c>
      <c r="G1827">
        <v>12</v>
      </c>
      <c r="H1827">
        <v>0</v>
      </c>
      <c r="I1827">
        <v>46</v>
      </c>
      <c r="J1827">
        <v>50</v>
      </c>
      <c r="K1827">
        <v>27</v>
      </c>
      <c r="L1827">
        <v>5</v>
      </c>
      <c r="M1827">
        <v>25</v>
      </c>
      <c r="N1827">
        <v>24</v>
      </c>
      <c r="O1827">
        <v>1.59</v>
      </c>
      <c r="P1827">
        <v>4.92</v>
      </c>
      <c r="Q1827">
        <v>4.66</v>
      </c>
      <c r="R1827">
        <v>5.13</v>
      </c>
      <c r="S1827">
        <v>-0.2</v>
      </c>
    </row>
    <row r="1828" spans="1:19" x14ac:dyDescent="0.25">
      <c r="A1828" t="s">
        <v>1928</v>
      </c>
      <c r="B1828" t="s">
        <v>1929</v>
      </c>
      <c r="C1828">
        <v>2</v>
      </c>
      <c r="D1828">
        <v>1</v>
      </c>
      <c r="E1828">
        <v>4.9800000000000004</v>
      </c>
      <c r="F1828">
        <v>8</v>
      </c>
      <c r="G1828">
        <v>9</v>
      </c>
      <c r="H1828">
        <v>0</v>
      </c>
      <c r="I1828">
        <v>49</v>
      </c>
      <c r="J1828">
        <v>54</v>
      </c>
      <c r="K1828">
        <v>27</v>
      </c>
      <c r="L1828">
        <v>6</v>
      </c>
      <c r="M1828">
        <v>29</v>
      </c>
      <c r="N1828">
        <v>24</v>
      </c>
      <c r="O1828">
        <v>1.58</v>
      </c>
      <c r="P1828">
        <v>5.24</v>
      </c>
      <c r="Q1828">
        <v>4.3499999999999996</v>
      </c>
      <c r="R1828">
        <v>5.13</v>
      </c>
      <c r="S1828">
        <v>0</v>
      </c>
    </row>
    <row r="1829" spans="1:19" x14ac:dyDescent="0.25">
      <c r="A1829" t="s">
        <v>15351</v>
      </c>
      <c r="B1829" t="s">
        <v>15352</v>
      </c>
      <c r="C1829">
        <v>3</v>
      </c>
      <c r="D1829">
        <v>3</v>
      </c>
      <c r="E1829">
        <v>5.38</v>
      </c>
      <c r="F1829">
        <v>8</v>
      </c>
      <c r="G1829">
        <v>8</v>
      </c>
      <c r="H1829">
        <v>0</v>
      </c>
      <c r="I1829">
        <v>50</v>
      </c>
      <c r="J1829">
        <v>55</v>
      </c>
      <c r="K1829">
        <v>30</v>
      </c>
      <c r="L1829">
        <v>6</v>
      </c>
      <c r="M1829">
        <v>27</v>
      </c>
      <c r="N1829">
        <v>24</v>
      </c>
      <c r="O1829">
        <v>1.59</v>
      </c>
      <c r="P1829">
        <v>4.79</v>
      </c>
      <c r="Q1829">
        <v>4.4000000000000004</v>
      </c>
      <c r="R1829">
        <v>5.13</v>
      </c>
      <c r="S1829">
        <v>0.1</v>
      </c>
    </row>
    <row r="1830" spans="1:19" x14ac:dyDescent="0.25">
      <c r="A1830" t="s">
        <v>15349</v>
      </c>
      <c r="B1830" t="s">
        <v>15350</v>
      </c>
      <c r="C1830">
        <v>2</v>
      </c>
      <c r="D1830">
        <v>3</v>
      </c>
      <c r="E1830">
        <v>5.41</v>
      </c>
      <c r="F1830">
        <v>7</v>
      </c>
      <c r="G1830">
        <v>12</v>
      </c>
      <c r="H1830">
        <v>0</v>
      </c>
      <c r="I1830">
        <v>47</v>
      </c>
      <c r="J1830">
        <v>55</v>
      </c>
      <c r="K1830">
        <v>28</v>
      </c>
      <c r="L1830">
        <v>6</v>
      </c>
      <c r="M1830">
        <v>15</v>
      </c>
      <c r="N1830">
        <v>17</v>
      </c>
      <c r="O1830">
        <v>1.54</v>
      </c>
      <c r="P1830">
        <v>2.88</v>
      </c>
      <c r="Q1830">
        <v>3.19</v>
      </c>
      <c r="R1830">
        <v>5.13</v>
      </c>
      <c r="S1830">
        <v>-0.2</v>
      </c>
    </row>
    <row r="1831" spans="1:19" x14ac:dyDescent="0.25">
      <c r="A1831" t="s">
        <v>15347</v>
      </c>
      <c r="B1831" t="s">
        <v>15348</v>
      </c>
      <c r="C1831">
        <v>1</v>
      </c>
      <c r="D1831">
        <v>2</v>
      </c>
      <c r="E1831">
        <v>4.9800000000000004</v>
      </c>
      <c r="F1831">
        <v>0</v>
      </c>
      <c r="G1831">
        <v>30</v>
      </c>
      <c r="H1831">
        <v>0</v>
      </c>
      <c r="I1831">
        <v>30</v>
      </c>
      <c r="J1831">
        <v>32</v>
      </c>
      <c r="K1831">
        <v>17</v>
      </c>
      <c r="L1831">
        <v>4</v>
      </c>
      <c r="M1831">
        <v>18</v>
      </c>
      <c r="N1831">
        <v>15</v>
      </c>
      <c r="O1831">
        <v>1.55</v>
      </c>
      <c r="P1831">
        <v>5.52</v>
      </c>
      <c r="Q1831">
        <v>4.38</v>
      </c>
      <c r="R1831">
        <v>5.13</v>
      </c>
      <c r="S1831">
        <v>-0.3</v>
      </c>
    </row>
    <row r="1832" spans="1:19" x14ac:dyDescent="0.25">
      <c r="A1832" t="s">
        <v>15345</v>
      </c>
      <c r="B1832" t="s">
        <v>15346</v>
      </c>
      <c r="C1832">
        <v>3</v>
      </c>
      <c r="D1832">
        <v>3</v>
      </c>
      <c r="E1832">
        <v>5.26</v>
      </c>
      <c r="F1832">
        <v>8</v>
      </c>
      <c r="G1832">
        <v>10</v>
      </c>
      <c r="H1832">
        <v>0</v>
      </c>
      <c r="I1832">
        <v>49</v>
      </c>
      <c r="J1832">
        <v>54</v>
      </c>
      <c r="K1832">
        <v>29</v>
      </c>
      <c r="L1832">
        <v>7</v>
      </c>
      <c r="M1832">
        <v>25</v>
      </c>
      <c r="N1832">
        <v>19</v>
      </c>
      <c r="O1832">
        <v>1.51</v>
      </c>
      <c r="P1832">
        <v>4.6399999999999997</v>
      </c>
      <c r="Q1832">
        <v>3.51</v>
      </c>
      <c r="R1832">
        <v>5.13</v>
      </c>
      <c r="S1832">
        <v>-0.1</v>
      </c>
    </row>
    <row r="1833" spans="1:19" x14ac:dyDescent="0.25">
      <c r="A1833" t="s">
        <v>15343</v>
      </c>
      <c r="B1833" t="s">
        <v>15344</v>
      </c>
      <c r="C1833">
        <v>1</v>
      </c>
      <c r="D1833">
        <v>2</v>
      </c>
      <c r="E1833">
        <v>5.09</v>
      </c>
      <c r="F1833">
        <v>0</v>
      </c>
      <c r="G1833">
        <v>30</v>
      </c>
      <c r="H1833">
        <v>0</v>
      </c>
      <c r="I1833">
        <v>30</v>
      </c>
      <c r="J1833">
        <v>34</v>
      </c>
      <c r="K1833">
        <v>17</v>
      </c>
      <c r="L1833">
        <v>4</v>
      </c>
      <c r="M1833">
        <v>13</v>
      </c>
      <c r="N1833">
        <v>14</v>
      </c>
      <c r="O1833">
        <v>1.58</v>
      </c>
      <c r="P1833">
        <v>4.01</v>
      </c>
      <c r="Q1833">
        <v>4.1399999999999997</v>
      </c>
      <c r="R1833">
        <v>5.13</v>
      </c>
      <c r="S1833">
        <v>-0.3</v>
      </c>
    </row>
    <row r="1834" spans="1:19" x14ac:dyDescent="0.25">
      <c r="A1834">
        <v>3440</v>
      </c>
      <c r="B1834" t="s">
        <v>15342</v>
      </c>
      <c r="C1834">
        <v>3</v>
      </c>
      <c r="D1834">
        <v>3</v>
      </c>
      <c r="E1834">
        <v>5.37</v>
      </c>
      <c r="F1834">
        <v>8</v>
      </c>
      <c r="G1834">
        <v>8</v>
      </c>
      <c r="H1834">
        <v>0</v>
      </c>
      <c r="I1834">
        <v>50</v>
      </c>
      <c r="J1834">
        <v>58</v>
      </c>
      <c r="K1834">
        <v>30</v>
      </c>
      <c r="L1834">
        <v>6</v>
      </c>
      <c r="M1834">
        <v>21</v>
      </c>
      <c r="N1834">
        <v>19</v>
      </c>
      <c r="O1834">
        <v>1.54</v>
      </c>
      <c r="P1834">
        <v>3.71</v>
      </c>
      <c r="Q1834">
        <v>3.48</v>
      </c>
      <c r="R1834">
        <v>5.13</v>
      </c>
      <c r="S1834">
        <v>0.1</v>
      </c>
    </row>
    <row r="1835" spans="1:19" x14ac:dyDescent="0.25">
      <c r="A1835" t="s">
        <v>15340</v>
      </c>
      <c r="B1835" t="s">
        <v>15341</v>
      </c>
      <c r="C1835">
        <v>1</v>
      </c>
      <c r="D1835">
        <v>2</v>
      </c>
      <c r="E1835">
        <v>5</v>
      </c>
      <c r="F1835">
        <v>0</v>
      </c>
      <c r="G1835">
        <v>30</v>
      </c>
      <c r="H1835">
        <v>0</v>
      </c>
      <c r="I1835">
        <v>30</v>
      </c>
      <c r="J1835">
        <v>33</v>
      </c>
      <c r="K1835">
        <v>17</v>
      </c>
      <c r="L1835">
        <v>4</v>
      </c>
      <c r="M1835">
        <v>16</v>
      </c>
      <c r="N1835">
        <v>14</v>
      </c>
      <c r="O1835">
        <v>1.58</v>
      </c>
      <c r="P1835">
        <v>4.82</v>
      </c>
      <c r="Q1835">
        <v>4.34</v>
      </c>
      <c r="R1835">
        <v>5.13</v>
      </c>
      <c r="S1835">
        <v>-0.3</v>
      </c>
    </row>
    <row r="1836" spans="1:19" x14ac:dyDescent="0.25">
      <c r="A1836" t="s">
        <v>15338</v>
      </c>
      <c r="B1836" t="s">
        <v>15339</v>
      </c>
      <c r="C1836">
        <v>2</v>
      </c>
      <c r="D1836">
        <v>3</v>
      </c>
      <c r="E1836">
        <v>5.35</v>
      </c>
      <c r="F1836">
        <v>8</v>
      </c>
      <c r="G1836">
        <v>8</v>
      </c>
      <c r="H1836">
        <v>0</v>
      </c>
      <c r="I1836">
        <v>50</v>
      </c>
      <c r="J1836">
        <v>55</v>
      </c>
      <c r="K1836">
        <v>30</v>
      </c>
      <c r="L1836">
        <v>6</v>
      </c>
      <c r="M1836">
        <v>25</v>
      </c>
      <c r="N1836">
        <v>24</v>
      </c>
      <c r="O1836">
        <v>1.58</v>
      </c>
      <c r="P1836">
        <v>4.46</v>
      </c>
      <c r="Q1836">
        <v>4.3600000000000003</v>
      </c>
      <c r="R1836">
        <v>5.14</v>
      </c>
      <c r="S1836">
        <v>0.1</v>
      </c>
    </row>
    <row r="1837" spans="1:19" x14ac:dyDescent="0.25">
      <c r="A1837" t="s">
        <v>15336</v>
      </c>
      <c r="B1837" t="s">
        <v>15337</v>
      </c>
      <c r="C1837">
        <v>1</v>
      </c>
      <c r="D1837">
        <v>2</v>
      </c>
      <c r="E1837">
        <v>5.19</v>
      </c>
      <c r="F1837">
        <v>0</v>
      </c>
      <c r="G1837">
        <v>30</v>
      </c>
      <c r="H1837">
        <v>0</v>
      </c>
      <c r="I1837">
        <v>30</v>
      </c>
      <c r="J1837">
        <v>34</v>
      </c>
      <c r="K1837">
        <v>17</v>
      </c>
      <c r="L1837">
        <v>4</v>
      </c>
      <c r="M1837">
        <v>13</v>
      </c>
      <c r="N1837">
        <v>13</v>
      </c>
      <c r="O1837">
        <v>1.56</v>
      </c>
      <c r="P1837">
        <v>3.91</v>
      </c>
      <c r="Q1837">
        <v>3.77</v>
      </c>
      <c r="R1837">
        <v>5.14</v>
      </c>
      <c r="S1837">
        <v>-0.3</v>
      </c>
    </row>
    <row r="1838" spans="1:19" x14ac:dyDescent="0.25">
      <c r="A1838" t="s">
        <v>15334</v>
      </c>
      <c r="B1838" t="s">
        <v>15335</v>
      </c>
      <c r="C1838">
        <v>1</v>
      </c>
      <c r="D1838">
        <v>2</v>
      </c>
      <c r="E1838">
        <v>4.97</v>
      </c>
      <c r="F1838">
        <v>0</v>
      </c>
      <c r="G1838">
        <v>30</v>
      </c>
      <c r="H1838">
        <v>0</v>
      </c>
      <c r="I1838">
        <v>30</v>
      </c>
      <c r="J1838">
        <v>34</v>
      </c>
      <c r="K1838">
        <v>17</v>
      </c>
      <c r="L1838">
        <v>4</v>
      </c>
      <c r="M1838">
        <v>12</v>
      </c>
      <c r="N1838">
        <v>12</v>
      </c>
      <c r="O1838">
        <v>1.52</v>
      </c>
      <c r="P1838">
        <v>3.71</v>
      </c>
      <c r="Q1838">
        <v>3.48</v>
      </c>
      <c r="R1838">
        <v>5.14</v>
      </c>
      <c r="S1838">
        <v>-0.3</v>
      </c>
    </row>
    <row r="1839" spans="1:19" x14ac:dyDescent="0.25">
      <c r="A1839" t="s">
        <v>15332</v>
      </c>
      <c r="B1839" t="s">
        <v>15333</v>
      </c>
      <c r="C1839">
        <v>3</v>
      </c>
      <c r="D1839">
        <v>3</v>
      </c>
      <c r="E1839">
        <v>5.29</v>
      </c>
      <c r="F1839">
        <v>8</v>
      </c>
      <c r="G1839">
        <v>8</v>
      </c>
      <c r="H1839">
        <v>0</v>
      </c>
      <c r="I1839">
        <v>50</v>
      </c>
      <c r="J1839">
        <v>55</v>
      </c>
      <c r="K1839">
        <v>29</v>
      </c>
      <c r="L1839">
        <v>7</v>
      </c>
      <c r="M1839">
        <v>24</v>
      </c>
      <c r="N1839">
        <v>21</v>
      </c>
      <c r="O1839">
        <v>1.53</v>
      </c>
      <c r="P1839">
        <v>4.3899999999999997</v>
      </c>
      <c r="Q1839">
        <v>3.8</v>
      </c>
      <c r="R1839">
        <v>5.14</v>
      </c>
      <c r="S1839">
        <v>0.1</v>
      </c>
    </row>
    <row r="1840" spans="1:19" x14ac:dyDescent="0.25">
      <c r="A1840" t="s">
        <v>15330</v>
      </c>
      <c r="B1840" t="s">
        <v>15331</v>
      </c>
      <c r="C1840">
        <v>1</v>
      </c>
      <c r="D1840">
        <v>2</v>
      </c>
      <c r="E1840">
        <v>5.33</v>
      </c>
      <c r="F1840">
        <v>0</v>
      </c>
      <c r="G1840">
        <v>30</v>
      </c>
      <c r="H1840">
        <v>0</v>
      </c>
      <c r="I1840">
        <v>30</v>
      </c>
      <c r="J1840">
        <v>33</v>
      </c>
      <c r="K1840">
        <v>18</v>
      </c>
      <c r="L1840">
        <v>4</v>
      </c>
      <c r="M1840">
        <v>16</v>
      </c>
      <c r="N1840">
        <v>14</v>
      </c>
      <c r="O1840">
        <v>1.56</v>
      </c>
      <c r="P1840">
        <v>4.95</v>
      </c>
      <c r="Q1840">
        <v>4.2</v>
      </c>
      <c r="R1840">
        <v>5.14</v>
      </c>
      <c r="S1840">
        <v>-0.3</v>
      </c>
    </row>
    <row r="1841" spans="1:19" x14ac:dyDescent="0.25">
      <c r="A1841" t="s">
        <v>15328</v>
      </c>
      <c r="B1841" t="s">
        <v>15329</v>
      </c>
      <c r="C1841">
        <v>1</v>
      </c>
      <c r="D1841">
        <v>2</v>
      </c>
      <c r="E1841">
        <v>4.99</v>
      </c>
      <c r="F1841">
        <v>0</v>
      </c>
      <c r="G1841">
        <v>30</v>
      </c>
      <c r="H1841">
        <v>0</v>
      </c>
      <c r="I1841">
        <v>30</v>
      </c>
      <c r="J1841">
        <v>33</v>
      </c>
      <c r="K1841">
        <v>17</v>
      </c>
      <c r="L1841">
        <v>4</v>
      </c>
      <c r="M1841">
        <v>15</v>
      </c>
      <c r="N1841">
        <v>14</v>
      </c>
      <c r="O1841">
        <v>1.58</v>
      </c>
      <c r="P1841">
        <v>4.5</v>
      </c>
      <c r="Q1841">
        <v>4.29</v>
      </c>
      <c r="R1841">
        <v>5.14</v>
      </c>
      <c r="S1841">
        <v>-0.3</v>
      </c>
    </row>
    <row r="1842" spans="1:19" x14ac:dyDescent="0.25">
      <c r="A1842">
        <v>989</v>
      </c>
      <c r="B1842" t="s">
        <v>15327</v>
      </c>
      <c r="C1842">
        <v>2</v>
      </c>
      <c r="D1842">
        <v>2</v>
      </c>
      <c r="E1842">
        <v>5.08</v>
      </c>
      <c r="F1842">
        <v>7</v>
      </c>
      <c r="G1842">
        <v>13</v>
      </c>
      <c r="H1842">
        <v>0</v>
      </c>
      <c r="I1842">
        <v>46</v>
      </c>
      <c r="J1842">
        <v>52</v>
      </c>
      <c r="K1842">
        <v>26</v>
      </c>
      <c r="L1842">
        <v>6</v>
      </c>
      <c r="M1842">
        <v>24</v>
      </c>
      <c r="N1842">
        <v>20</v>
      </c>
      <c r="O1842">
        <v>1.57</v>
      </c>
      <c r="P1842">
        <v>4.63</v>
      </c>
      <c r="Q1842">
        <v>3.99</v>
      </c>
      <c r="R1842">
        <v>5.14</v>
      </c>
      <c r="S1842">
        <v>-0.2</v>
      </c>
    </row>
    <row r="1843" spans="1:19" x14ac:dyDescent="0.25">
      <c r="A1843" t="s">
        <v>1852</v>
      </c>
      <c r="B1843" t="s">
        <v>1853</v>
      </c>
      <c r="C1843">
        <v>1</v>
      </c>
      <c r="D1843">
        <v>2</v>
      </c>
      <c r="E1843">
        <v>4.93</v>
      </c>
      <c r="F1843">
        <v>0</v>
      </c>
      <c r="G1843">
        <v>30</v>
      </c>
      <c r="H1843">
        <v>0</v>
      </c>
      <c r="I1843">
        <v>30</v>
      </c>
      <c r="J1843">
        <v>33</v>
      </c>
      <c r="K1843">
        <v>16</v>
      </c>
      <c r="L1843">
        <v>4</v>
      </c>
      <c r="M1843">
        <v>15</v>
      </c>
      <c r="N1843">
        <v>14</v>
      </c>
      <c r="O1843">
        <v>1.56</v>
      </c>
      <c r="P1843">
        <v>4.53</v>
      </c>
      <c r="Q1843">
        <v>4.22</v>
      </c>
      <c r="R1843">
        <v>5.14</v>
      </c>
      <c r="S1843">
        <v>-0.3</v>
      </c>
    </row>
    <row r="1844" spans="1:19" x14ac:dyDescent="0.25">
      <c r="A1844" t="s">
        <v>15325</v>
      </c>
      <c r="B1844" t="s">
        <v>15326</v>
      </c>
      <c r="C1844">
        <v>3</v>
      </c>
      <c r="D1844">
        <v>3</v>
      </c>
      <c r="E1844">
        <v>5.25</v>
      </c>
      <c r="F1844">
        <v>8</v>
      </c>
      <c r="G1844">
        <v>9</v>
      </c>
      <c r="H1844">
        <v>0</v>
      </c>
      <c r="I1844">
        <v>50</v>
      </c>
      <c r="J1844">
        <v>54</v>
      </c>
      <c r="K1844">
        <v>29</v>
      </c>
      <c r="L1844">
        <v>7</v>
      </c>
      <c r="M1844">
        <v>27</v>
      </c>
      <c r="N1844">
        <v>21</v>
      </c>
      <c r="O1844">
        <v>1.52</v>
      </c>
      <c r="P1844">
        <v>4.8499999999999996</v>
      </c>
      <c r="Q1844">
        <v>3.8</v>
      </c>
      <c r="R1844">
        <v>5.14</v>
      </c>
      <c r="S1844">
        <v>0</v>
      </c>
    </row>
    <row r="1845" spans="1:19" x14ac:dyDescent="0.25">
      <c r="A1845" t="s">
        <v>15323</v>
      </c>
      <c r="B1845" t="s">
        <v>15324</v>
      </c>
      <c r="C1845">
        <v>3</v>
      </c>
      <c r="D1845">
        <v>3</v>
      </c>
      <c r="E1845">
        <v>5.34</v>
      </c>
      <c r="F1845">
        <v>8</v>
      </c>
      <c r="G1845">
        <v>8</v>
      </c>
      <c r="H1845">
        <v>0</v>
      </c>
      <c r="I1845">
        <v>50</v>
      </c>
      <c r="J1845">
        <v>55</v>
      </c>
      <c r="K1845">
        <v>30</v>
      </c>
      <c r="L1845">
        <v>7</v>
      </c>
      <c r="M1845">
        <v>27</v>
      </c>
      <c r="N1845">
        <v>23</v>
      </c>
      <c r="O1845">
        <v>1.55</v>
      </c>
      <c r="P1845">
        <v>4.8499999999999996</v>
      </c>
      <c r="Q1845">
        <v>4.0999999999999996</v>
      </c>
      <c r="R1845">
        <v>5.14</v>
      </c>
      <c r="S1845">
        <v>0</v>
      </c>
    </row>
    <row r="1846" spans="1:19" x14ac:dyDescent="0.25">
      <c r="A1846" t="s">
        <v>15321</v>
      </c>
      <c r="B1846" t="s">
        <v>15322</v>
      </c>
      <c r="C1846">
        <v>1</v>
      </c>
      <c r="D1846">
        <v>2</v>
      </c>
      <c r="E1846">
        <v>4.99</v>
      </c>
      <c r="F1846">
        <v>0</v>
      </c>
      <c r="G1846">
        <v>30</v>
      </c>
      <c r="H1846">
        <v>0</v>
      </c>
      <c r="I1846">
        <v>30</v>
      </c>
      <c r="J1846">
        <v>33</v>
      </c>
      <c r="K1846">
        <v>17</v>
      </c>
      <c r="L1846">
        <v>4</v>
      </c>
      <c r="M1846">
        <v>16</v>
      </c>
      <c r="N1846">
        <v>14</v>
      </c>
      <c r="O1846">
        <v>1.56</v>
      </c>
      <c r="P1846">
        <v>4.82</v>
      </c>
      <c r="Q1846">
        <v>4.12</v>
      </c>
      <c r="R1846">
        <v>5.14</v>
      </c>
      <c r="S1846">
        <v>-0.3</v>
      </c>
    </row>
    <row r="1847" spans="1:19" x14ac:dyDescent="0.25">
      <c r="A1847" t="s">
        <v>15319</v>
      </c>
      <c r="B1847" t="s">
        <v>15320</v>
      </c>
      <c r="C1847">
        <v>3</v>
      </c>
      <c r="D1847">
        <v>3</v>
      </c>
      <c r="E1847">
        <v>5.3</v>
      </c>
      <c r="F1847">
        <v>8</v>
      </c>
      <c r="G1847">
        <v>9</v>
      </c>
      <c r="H1847">
        <v>0</v>
      </c>
      <c r="I1847">
        <v>50</v>
      </c>
      <c r="J1847">
        <v>55</v>
      </c>
      <c r="K1847">
        <v>29</v>
      </c>
      <c r="L1847">
        <v>6</v>
      </c>
      <c r="M1847">
        <v>25</v>
      </c>
      <c r="N1847">
        <v>22</v>
      </c>
      <c r="O1847">
        <v>1.55</v>
      </c>
      <c r="P1847">
        <v>4.6100000000000003</v>
      </c>
      <c r="Q1847">
        <v>4.05</v>
      </c>
      <c r="R1847">
        <v>5.14</v>
      </c>
      <c r="S1847">
        <v>0</v>
      </c>
    </row>
    <row r="1848" spans="1:19" x14ac:dyDescent="0.25">
      <c r="A1848" t="s">
        <v>15317</v>
      </c>
      <c r="B1848" t="s">
        <v>15318</v>
      </c>
      <c r="C1848">
        <v>2</v>
      </c>
      <c r="D1848">
        <v>4</v>
      </c>
      <c r="E1848">
        <v>5.23</v>
      </c>
      <c r="F1848">
        <v>8</v>
      </c>
      <c r="G1848">
        <v>8</v>
      </c>
      <c r="H1848">
        <v>0</v>
      </c>
      <c r="I1848">
        <v>50</v>
      </c>
      <c r="J1848">
        <v>55</v>
      </c>
      <c r="K1848">
        <v>29</v>
      </c>
      <c r="L1848">
        <v>7</v>
      </c>
      <c r="M1848">
        <v>25</v>
      </c>
      <c r="N1848">
        <v>20</v>
      </c>
      <c r="O1848">
        <v>1.5</v>
      </c>
      <c r="P1848">
        <v>4.47</v>
      </c>
      <c r="Q1848">
        <v>3.61</v>
      </c>
      <c r="R1848">
        <v>5.14</v>
      </c>
      <c r="S1848">
        <v>0</v>
      </c>
    </row>
    <row r="1849" spans="1:19" x14ac:dyDescent="0.25">
      <c r="A1849" t="s">
        <v>15315</v>
      </c>
      <c r="B1849" t="s">
        <v>15316</v>
      </c>
      <c r="C1849">
        <v>3</v>
      </c>
      <c r="D1849">
        <v>3</v>
      </c>
      <c r="E1849">
        <v>5.31</v>
      </c>
      <c r="F1849">
        <v>8</v>
      </c>
      <c r="G1849">
        <v>8</v>
      </c>
      <c r="H1849">
        <v>0</v>
      </c>
      <c r="I1849">
        <v>50</v>
      </c>
      <c r="J1849">
        <v>56</v>
      </c>
      <c r="K1849">
        <v>30</v>
      </c>
      <c r="L1849">
        <v>7</v>
      </c>
      <c r="M1849">
        <v>24</v>
      </c>
      <c r="N1849">
        <v>20</v>
      </c>
      <c r="O1849">
        <v>1.52</v>
      </c>
      <c r="P1849">
        <v>4.3499999999999996</v>
      </c>
      <c r="Q1849">
        <v>3.53</v>
      </c>
      <c r="R1849">
        <v>5.14</v>
      </c>
      <c r="S1849">
        <v>0</v>
      </c>
    </row>
    <row r="1850" spans="1:19" x14ac:dyDescent="0.25">
      <c r="A1850" t="s">
        <v>15313</v>
      </c>
      <c r="B1850" t="s">
        <v>15314</v>
      </c>
      <c r="C1850">
        <v>3</v>
      </c>
      <c r="D1850">
        <v>3</v>
      </c>
      <c r="E1850">
        <v>5.31</v>
      </c>
      <c r="F1850">
        <v>8</v>
      </c>
      <c r="G1850">
        <v>9</v>
      </c>
      <c r="H1850">
        <v>0</v>
      </c>
      <c r="I1850">
        <v>49</v>
      </c>
      <c r="J1850">
        <v>55</v>
      </c>
      <c r="K1850">
        <v>29</v>
      </c>
      <c r="L1850">
        <v>7</v>
      </c>
      <c r="M1850">
        <v>25</v>
      </c>
      <c r="N1850">
        <v>20</v>
      </c>
      <c r="O1850">
        <v>1.53</v>
      </c>
      <c r="P1850">
        <v>4.5199999999999996</v>
      </c>
      <c r="Q1850">
        <v>3.72</v>
      </c>
      <c r="R1850">
        <v>5.14</v>
      </c>
      <c r="S1850">
        <v>0</v>
      </c>
    </row>
    <row r="1851" spans="1:19" x14ac:dyDescent="0.25">
      <c r="A1851" t="s">
        <v>15311</v>
      </c>
      <c r="B1851" t="s">
        <v>15312</v>
      </c>
      <c r="C1851">
        <v>2</v>
      </c>
      <c r="D1851">
        <v>3</v>
      </c>
      <c r="E1851">
        <v>5.32</v>
      </c>
      <c r="F1851">
        <v>8</v>
      </c>
      <c r="G1851">
        <v>10</v>
      </c>
      <c r="H1851">
        <v>0</v>
      </c>
      <c r="I1851">
        <v>49</v>
      </c>
      <c r="J1851">
        <v>55</v>
      </c>
      <c r="K1851">
        <v>29</v>
      </c>
      <c r="L1851">
        <v>6</v>
      </c>
      <c r="M1851">
        <v>23</v>
      </c>
      <c r="N1851">
        <v>20</v>
      </c>
      <c r="O1851">
        <v>1.53</v>
      </c>
      <c r="P1851">
        <v>4.1900000000000004</v>
      </c>
      <c r="Q1851">
        <v>3.63</v>
      </c>
      <c r="R1851">
        <v>5.14</v>
      </c>
      <c r="S1851">
        <v>-0.1</v>
      </c>
    </row>
    <row r="1852" spans="1:19" x14ac:dyDescent="0.25">
      <c r="A1852" t="s">
        <v>15309</v>
      </c>
      <c r="B1852" t="s">
        <v>15310</v>
      </c>
      <c r="C1852">
        <v>3</v>
      </c>
      <c r="D1852">
        <v>3</v>
      </c>
      <c r="E1852">
        <v>5.31</v>
      </c>
      <c r="F1852">
        <v>8</v>
      </c>
      <c r="G1852">
        <v>8</v>
      </c>
      <c r="H1852">
        <v>0</v>
      </c>
      <c r="I1852">
        <v>50</v>
      </c>
      <c r="J1852">
        <v>55</v>
      </c>
      <c r="K1852">
        <v>30</v>
      </c>
      <c r="L1852">
        <v>7</v>
      </c>
      <c r="M1852">
        <v>26</v>
      </c>
      <c r="N1852">
        <v>23</v>
      </c>
      <c r="O1852">
        <v>1.55</v>
      </c>
      <c r="P1852">
        <v>4.76</v>
      </c>
      <c r="Q1852">
        <v>4.1100000000000003</v>
      </c>
      <c r="R1852">
        <v>5.15</v>
      </c>
      <c r="S1852">
        <v>0</v>
      </c>
    </row>
    <row r="1853" spans="1:19" x14ac:dyDescent="0.25">
      <c r="A1853" t="s">
        <v>15307</v>
      </c>
      <c r="B1853" t="s">
        <v>15308</v>
      </c>
      <c r="C1853">
        <v>2</v>
      </c>
      <c r="D1853">
        <v>4</v>
      </c>
      <c r="E1853">
        <v>5.26</v>
      </c>
      <c r="F1853">
        <v>8</v>
      </c>
      <c r="G1853">
        <v>8</v>
      </c>
      <c r="H1853">
        <v>0</v>
      </c>
      <c r="I1853">
        <v>50</v>
      </c>
      <c r="J1853">
        <v>53</v>
      </c>
      <c r="K1853">
        <v>29</v>
      </c>
      <c r="L1853">
        <v>6</v>
      </c>
      <c r="M1853">
        <v>29</v>
      </c>
      <c r="N1853">
        <v>25</v>
      </c>
      <c r="O1853">
        <v>1.56</v>
      </c>
      <c r="P1853">
        <v>5.26</v>
      </c>
      <c r="Q1853">
        <v>4.45</v>
      </c>
      <c r="R1853">
        <v>5.15</v>
      </c>
      <c r="S1853">
        <v>0</v>
      </c>
    </row>
    <row r="1854" spans="1:19" x14ac:dyDescent="0.25">
      <c r="A1854" t="s">
        <v>15305</v>
      </c>
      <c r="B1854" t="s">
        <v>15306</v>
      </c>
      <c r="C1854">
        <v>2</v>
      </c>
      <c r="D1854">
        <v>3</v>
      </c>
      <c r="E1854">
        <v>5.29</v>
      </c>
      <c r="F1854">
        <v>4</v>
      </c>
      <c r="G1854">
        <v>20</v>
      </c>
      <c r="H1854">
        <v>0</v>
      </c>
      <c r="I1854">
        <v>40</v>
      </c>
      <c r="J1854">
        <v>43</v>
      </c>
      <c r="K1854">
        <v>23</v>
      </c>
      <c r="L1854">
        <v>5</v>
      </c>
      <c r="M1854">
        <v>23</v>
      </c>
      <c r="N1854">
        <v>20</v>
      </c>
      <c r="O1854">
        <v>1.58</v>
      </c>
      <c r="P1854">
        <v>5.21</v>
      </c>
      <c r="Q1854">
        <v>4.5199999999999996</v>
      </c>
      <c r="R1854">
        <v>5.15</v>
      </c>
      <c r="S1854">
        <v>-0.3</v>
      </c>
    </row>
    <row r="1855" spans="1:19" x14ac:dyDescent="0.25">
      <c r="A1855" t="s">
        <v>15303</v>
      </c>
      <c r="B1855" t="s">
        <v>15304</v>
      </c>
      <c r="C1855">
        <v>1</v>
      </c>
      <c r="D1855">
        <v>2</v>
      </c>
      <c r="E1855">
        <v>5.27</v>
      </c>
      <c r="F1855">
        <v>0</v>
      </c>
      <c r="G1855">
        <v>30</v>
      </c>
      <c r="H1855">
        <v>0</v>
      </c>
      <c r="I1855">
        <v>30</v>
      </c>
      <c r="J1855">
        <v>33</v>
      </c>
      <c r="K1855">
        <v>18</v>
      </c>
      <c r="L1855">
        <v>4</v>
      </c>
      <c r="M1855">
        <v>15</v>
      </c>
      <c r="N1855">
        <v>13</v>
      </c>
      <c r="O1855">
        <v>1.52</v>
      </c>
      <c r="P1855">
        <v>4.5599999999999996</v>
      </c>
      <c r="Q1855">
        <v>3.81</v>
      </c>
      <c r="R1855">
        <v>5.15</v>
      </c>
      <c r="S1855">
        <v>-0.3</v>
      </c>
    </row>
    <row r="1856" spans="1:19" x14ac:dyDescent="0.25">
      <c r="A1856" t="s">
        <v>15301</v>
      </c>
      <c r="B1856" t="s">
        <v>15302</v>
      </c>
      <c r="C1856">
        <v>3</v>
      </c>
      <c r="D1856">
        <v>3</v>
      </c>
      <c r="E1856">
        <v>5.39</v>
      </c>
      <c r="F1856">
        <v>8</v>
      </c>
      <c r="G1856">
        <v>8</v>
      </c>
      <c r="H1856">
        <v>0</v>
      </c>
      <c r="I1856">
        <v>50</v>
      </c>
      <c r="J1856">
        <v>55</v>
      </c>
      <c r="K1856">
        <v>30</v>
      </c>
      <c r="L1856">
        <v>6</v>
      </c>
      <c r="M1856">
        <v>27</v>
      </c>
      <c r="N1856">
        <v>25</v>
      </c>
      <c r="O1856">
        <v>1.6</v>
      </c>
      <c r="P1856">
        <v>4.78</v>
      </c>
      <c r="Q1856">
        <v>4.47</v>
      </c>
      <c r="R1856">
        <v>5.15</v>
      </c>
      <c r="S1856">
        <v>0</v>
      </c>
    </row>
    <row r="1857" spans="1:24" x14ac:dyDescent="0.25">
      <c r="A1857">
        <v>2862</v>
      </c>
      <c r="B1857" t="s">
        <v>15300</v>
      </c>
      <c r="C1857">
        <v>1</v>
      </c>
      <c r="D1857">
        <v>2</v>
      </c>
      <c r="E1857">
        <v>4.95</v>
      </c>
      <c r="F1857">
        <v>0</v>
      </c>
      <c r="G1857">
        <v>30</v>
      </c>
      <c r="H1857">
        <v>0</v>
      </c>
      <c r="I1857">
        <v>30</v>
      </c>
      <c r="J1857">
        <v>32</v>
      </c>
      <c r="K1857">
        <v>17</v>
      </c>
      <c r="L1857">
        <v>3</v>
      </c>
      <c r="M1857">
        <v>17</v>
      </c>
      <c r="N1857">
        <v>15</v>
      </c>
      <c r="O1857">
        <v>1.59</v>
      </c>
      <c r="P1857">
        <v>5.01</v>
      </c>
      <c r="Q1857">
        <v>4.6399999999999997</v>
      </c>
      <c r="R1857">
        <v>5.15</v>
      </c>
      <c r="S1857">
        <v>-0.3</v>
      </c>
    </row>
    <row r="1858" spans="1:24" x14ac:dyDescent="0.25">
      <c r="A1858" t="s">
        <v>15298</v>
      </c>
      <c r="B1858" t="s">
        <v>15299</v>
      </c>
      <c r="C1858">
        <v>2</v>
      </c>
      <c r="D1858">
        <v>3</v>
      </c>
      <c r="E1858">
        <v>5.39</v>
      </c>
      <c r="F1858">
        <v>7</v>
      </c>
      <c r="G1858">
        <v>12</v>
      </c>
      <c r="H1858">
        <v>0</v>
      </c>
      <c r="I1858">
        <v>46</v>
      </c>
      <c r="J1858">
        <v>54</v>
      </c>
      <c r="K1858">
        <v>28</v>
      </c>
      <c r="L1858">
        <v>6</v>
      </c>
      <c r="M1858">
        <v>15</v>
      </c>
      <c r="N1858">
        <v>17</v>
      </c>
      <c r="O1858">
        <v>1.54</v>
      </c>
      <c r="P1858">
        <v>2.96</v>
      </c>
      <c r="Q1858">
        <v>3.27</v>
      </c>
      <c r="R1858">
        <v>5.15</v>
      </c>
      <c r="S1858">
        <v>-0.2</v>
      </c>
    </row>
    <row r="1859" spans="1:24" x14ac:dyDescent="0.25">
      <c r="A1859" t="s">
        <v>15296</v>
      </c>
      <c r="B1859" t="s">
        <v>15297</v>
      </c>
      <c r="C1859">
        <v>3</v>
      </c>
      <c r="D1859">
        <v>3</v>
      </c>
      <c r="E1859">
        <v>5.4</v>
      </c>
      <c r="F1859">
        <v>8</v>
      </c>
      <c r="G1859">
        <v>8</v>
      </c>
      <c r="H1859">
        <v>0</v>
      </c>
      <c r="I1859">
        <v>50</v>
      </c>
      <c r="J1859">
        <v>55</v>
      </c>
      <c r="K1859">
        <v>30</v>
      </c>
      <c r="L1859">
        <v>6</v>
      </c>
      <c r="M1859">
        <v>26</v>
      </c>
      <c r="N1859">
        <v>25</v>
      </c>
      <c r="O1859">
        <v>1.59</v>
      </c>
      <c r="P1859">
        <v>4.76</v>
      </c>
      <c r="Q1859">
        <v>4.43</v>
      </c>
      <c r="R1859">
        <v>5.15</v>
      </c>
      <c r="S1859">
        <v>0</v>
      </c>
    </row>
    <row r="1860" spans="1:24" x14ac:dyDescent="0.25">
      <c r="A1860" t="s">
        <v>15294</v>
      </c>
      <c r="B1860" t="s">
        <v>15295</v>
      </c>
      <c r="C1860">
        <v>1</v>
      </c>
      <c r="D1860">
        <v>2</v>
      </c>
      <c r="E1860">
        <v>5.01</v>
      </c>
      <c r="F1860">
        <v>0</v>
      </c>
      <c r="G1860">
        <v>30</v>
      </c>
      <c r="H1860">
        <v>0</v>
      </c>
      <c r="I1860">
        <v>30</v>
      </c>
      <c r="J1860">
        <v>31</v>
      </c>
      <c r="K1860">
        <v>17</v>
      </c>
      <c r="L1860">
        <v>3</v>
      </c>
      <c r="M1860">
        <v>19</v>
      </c>
      <c r="N1860">
        <v>17</v>
      </c>
      <c r="O1860">
        <v>1.62</v>
      </c>
      <c r="P1860">
        <v>5.59</v>
      </c>
      <c r="Q1860">
        <v>5.2</v>
      </c>
      <c r="R1860">
        <v>5.15</v>
      </c>
      <c r="S1860">
        <v>-0.3</v>
      </c>
    </row>
    <row r="1861" spans="1:24" x14ac:dyDescent="0.25">
      <c r="A1861" t="s">
        <v>15292</v>
      </c>
      <c r="B1861" t="s">
        <v>15293</v>
      </c>
      <c r="C1861">
        <v>3</v>
      </c>
      <c r="D1861">
        <v>3</v>
      </c>
      <c r="E1861">
        <v>5.31</v>
      </c>
      <c r="F1861">
        <v>8</v>
      </c>
      <c r="G1861">
        <v>8</v>
      </c>
      <c r="H1861">
        <v>0</v>
      </c>
      <c r="I1861">
        <v>50</v>
      </c>
      <c r="J1861">
        <v>56</v>
      </c>
      <c r="K1861">
        <v>29</v>
      </c>
      <c r="L1861">
        <v>7</v>
      </c>
      <c r="M1861">
        <v>25</v>
      </c>
      <c r="N1861">
        <v>19</v>
      </c>
      <c r="O1861">
        <v>1.5</v>
      </c>
      <c r="P1861">
        <v>4.46</v>
      </c>
      <c r="Q1861">
        <v>3.42</v>
      </c>
      <c r="R1861">
        <v>5.15</v>
      </c>
      <c r="S1861">
        <v>0</v>
      </c>
    </row>
    <row r="1862" spans="1:24" x14ac:dyDescent="0.25">
      <c r="A1862" t="s">
        <v>1600</v>
      </c>
      <c r="B1862" t="s">
        <v>1601</v>
      </c>
      <c r="C1862">
        <v>3</v>
      </c>
      <c r="D1862">
        <v>3</v>
      </c>
      <c r="E1862">
        <v>5.36</v>
      </c>
      <c r="F1862">
        <v>8</v>
      </c>
      <c r="G1862">
        <v>8</v>
      </c>
      <c r="H1862">
        <v>0</v>
      </c>
      <c r="I1862">
        <v>50</v>
      </c>
      <c r="J1862">
        <v>53</v>
      </c>
      <c r="K1862">
        <v>30</v>
      </c>
      <c r="L1862">
        <v>6</v>
      </c>
      <c r="M1862">
        <v>29</v>
      </c>
      <c r="N1862">
        <v>28</v>
      </c>
      <c r="O1862">
        <v>1.61</v>
      </c>
      <c r="P1862">
        <v>5.31</v>
      </c>
      <c r="Q1862">
        <v>4.96</v>
      </c>
      <c r="R1862">
        <v>5.15</v>
      </c>
      <c r="S1862">
        <v>0</v>
      </c>
    </row>
    <row r="1863" spans="1:24" x14ac:dyDescent="0.25">
      <c r="A1863" t="s">
        <v>15290</v>
      </c>
      <c r="B1863" t="s">
        <v>15291</v>
      </c>
      <c r="C1863">
        <v>2</v>
      </c>
      <c r="D1863">
        <v>2</v>
      </c>
      <c r="E1863">
        <v>5.12</v>
      </c>
      <c r="F1863">
        <v>3</v>
      </c>
      <c r="G1863">
        <v>23</v>
      </c>
      <c r="H1863">
        <v>0</v>
      </c>
      <c r="I1863">
        <v>37</v>
      </c>
      <c r="J1863">
        <v>39</v>
      </c>
      <c r="K1863">
        <v>21</v>
      </c>
      <c r="L1863">
        <v>4</v>
      </c>
      <c r="M1863">
        <v>21</v>
      </c>
      <c r="N1863">
        <v>20</v>
      </c>
      <c r="O1863">
        <v>1.61</v>
      </c>
      <c r="P1863">
        <v>5.17</v>
      </c>
      <c r="Q1863">
        <v>4.87</v>
      </c>
      <c r="R1863">
        <v>5.15</v>
      </c>
      <c r="S1863">
        <v>-0.3</v>
      </c>
    </row>
    <row r="1864" spans="1:24" x14ac:dyDescent="0.25">
      <c r="A1864" t="s">
        <v>15288</v>
      </c>
      <c r="B1864" t="s">
        <v>15289</v>
      </c>
      <c r="C1864">
        <v>3</v>
      </c>
      <c r="D1864">
        <v>3</v>
      </c>
      <c r="E1864">
        <v>5.33</v>
      </c>
      <c r="F1864">
        <v>8</v>
      </c>
      <c r="G1864">
        <v>8</v>
      </c>
      <c r="H1864">
        <v>0</v>
      </c>
      <c r="I1864">
        <v>50</v>
      </c>
      <c r="J1864">
        <v>55</v>
      </c>
      <c r="K1864">
        <v>30</v>
      </c>
      <c r="L1864">
        <v>6</v>
      </c>
      <c r="M1864">
        <v>24</v>
      </c>
      <c r="N1864">
        <v>22</v>
      </c>
      <c r="O1864">
        <v>1.55</v>
      </c>
      <c r="P1864">
        <v>4.2699999999999996</v>
      </c>
      <c r="Q1864">
        <v>4.03</v>
      </c>
      <c r="R1864">
        <v>5.15</v>
      </c>
      <c r="S1864">
        <v>0</v>
      </c>
    </row>
    <row r="1865" spans="1:24" x14ac:dyDescent="0.25">
      <c r="A1865" t="s">
        <v>15286</v>
      </c>
      <c r="B1865" t="s">
        <v>15287</v>
      </c>
      <c r="C1865">
        <v>2</v>
      </c>
      <c r="D1865">
        <v>3</v>
      </c>
      <c r="E1865">
        <v>5.37</v>
      </c>
      <c r="F1865">
        <v>7</v>
      </c>
      <c r="G1865">
        <v>11</v>
      </c>
      <c r="H1865">
        <v>0</v>
      </c>
      <c r="I1865">
        <v>48</v>
      </c>
      <c r="J1865">
        <v>56</v>
      </c>
      <c r="K1865">
        <v>29</v>
      </c>
      <c r="L1865">
        <v>6</v>
      </c>
      <c r="M1865">
        <v>19</v>
      </c>
      <c r="N1865">
        <v>18</v>
      </c>
      <c r="O1865">
        <v>1.54</v>
      </c>
      <c r="P1865">
        <v>3.62</v>
      </c>
      <c r="Q1865">
        <v>3.37</v>
      </c>
      <c r="R1865">
        <v>5.15</v>
      </c>
      <c r="S1865">
        <v>-0.1</v>
      </c>
    </row>
    <row r="1866" spans="1:24" x14ac:dyDescent="0.25">
      <c r="A1866" t="s">
        <v>15284</v>
      </c>
      <c r="B1866" t="s">
        <v>15285</v>
      </c>
      <c r="C1866">
        <v>2</v>
      </c>
      <c r="D1866">
        <v>3</v>
      </c>
      <c r="E1866">
        <v>5.39</v>
      </c>
      <c r="F1866">
        <v>7</v>
      </c>
      <c r="G1866">
        <v>12</v>
      </c>
      <c r="H1866">
        <v>0</v>
      </c>
      <c r="I1866">
        <v>47</v>
      </c>
      <c r="J1866">
        <v>50</v>
      </c>
      <c r="K1866">
        <v>28</v>
      </c>
      <c r="L1866">
        <v>5</v>
      </c>
      <c r="M1866">
        <v>27</v>
      </c>
      <c r="N1866">
        <v>25</v>
      </c>
      <c r="O1866">
        <v>1.62</v>
      </c>
      <c r="P1866">
        <v>5.26</v>
      </c>
      <c r="Q1866">
        <v>4.91</v>
      </c>
      <c r="R1866">
        <v>5.15</v>
      </c>
      <c r="S1866">
        <v>-0.2</v>
      </c>
    </row>
    <row r="1867" spans="1:24" x14ac:dyDescent="0.25">
      <c r="A1867" t="s">
        <v>15282</v>
      </c>
      <c r="B1867" t="s">
        <v>15283</v>
      </c>
      <c r="C1867">
        <v>3</v>
      </c>
      <c r="D1867">
        <v>3</v>
      </c>
      <c r="E1867">
        <v>5.42</v>
      </c>
      <c r="F1867">
        <v>8</v>
      </c>
      <c r="G1867">
        <v>10</v>
      </c>
      <c r="H1867">
        <v>0</v>
      </c>
      <c r="I1867">
        <v>49</v>
      </c>
      <c r="J1867">
        <v>55</v>
      </c>
      <c r="K1867">
        <v>29</v>
      </c>
      <c r="L1867">
        <v>6</v>
      </c>
      <c r="M1867">
        <v>25</v>
      </c>
      <c r="N1867">
        <v>22</v>
      </c>
      <c r="O1867">
        <v>1.58</v>
      </c>
      <c r="P1867">
        <v>4.6100000000000003</v>
      </c>
      <c r="Q1867">
        <v>4.01</v>
      </c>
      <c r="R1867">
        <v>5.15</v>
      </c>
      <c r="S1867">
        <v>-0.1</v>
      </c>
    </row>
    <row r="1868" spans="1:24" x14ac:dyDescent="0.25">
      <c r="A1868" t="s">
        <v>15280</v>
      </c>
      <c r="B1868" t="s">
        <v>15281</v>
      </c>
      <c r="C1868">
        <v>1</v>
      </c>
      <c r="D1868">
        <v>2</v>
      </c>
      <c r="E1868">
        <v>5.25</v>
      </c>
      <c r="F1868">
        <v>0</v>
      </c>
      <c r="G1868">
        <v>30</v>
      </c>
      <c r="H1868">
        <v>0</v>
      </c>
      <c r="I1868">
        <v>30</v>
      </c>
      <c r="J1868">
        <v>34</v>
      </c>
      <c r="K1868">
        <v>18</v>
      </c>
      <c r="L1868">
        <v>4</v>
      </c>
      <c r="M1868">
        <v>13</v>
      </c>
      <c r="N1868">
        <v>13</v>
      </c>
      <c r="O1868">
        <v>1.55</v>
      </c>
      <c r="P1868">
        <v>3.93</v>
      </c>
      <c r="Q1868">
        <v>3.82</v>
      </c>
      <c r="R1868">
        <v>5.15</v>
      </c>
      <c r="S1868">
        <v>-0.3</v>
      </c>
    </row>
    <row r="1869" spans="1:24" x14ac:dyDescent="0.25">
      <c r="A1869" t="s">
        <v>15278</v>
      </c>
      <c r="B1869" t="s">
        <v>15279</v>
      </c>
      <c r="C1869">
        <v>3</v>
      </c>
      <c r="D1869">
        <v>3</v>
      </c>
      <c r="E1869">
        <v>5.39</v>
      </c>
      <c r="F1869">
        <v>8</v>
      </c>
      <c r="G1869">
        <v>8</v>
      </c>
      <c r="H1869">
        <v>0</v>
      </c>
      <c r="I1869">
        <v>50</v>
      </c>
      <c r="J1869">
        <v>55</v>
      </c>
      <c r="K1869">
        <v>30</v>
      </c>
      <c r="L1869">
        <v>6</v>
      </c>
      <c r="M1869">
        <v>26</v>
      </c>
      <c r="N1869">
        <v>24</v>
      </c>
      <c r="O1869">
        <v>1.59</v>
      </c>
      <c r="P1869">
        <v>4.6399999999999997</v>
      </c>
      <c r="Q1869">
        <v>4.3899999999999997</v>
      </c>
      <c r="R1869">
        <v>5.15</v>
      </c>
      <c r="S1869">
        <v>0</v>
      </c>
    </row>
    <row r="1870" spans="1:24" x14ac:dyDescent="0.25">
      <c r="A1870" t="s">
        <v>15276</v>
      </c>
      <c r="B1870" t="s">
        <v>15277</v>
      </c>
      <c r="C1870">
        <v>2</v>
      </c>
      <c r="D1870">
        <v>3</v>
      </c>
      <c r="E1870">
        <v>5.33</v>
      </c>
      <c r="F1870">
        <v>8</v>
      </c>
      <c r="G1870">
        <v>9</v>
      </c>
      <c r="H1870">
        <v>0</v>
      </c>
      <c r="I1870">
        <v>49</v>
      </c>
      <c r="J1870">
        <v>56</v>
      </c>
      <c r="K1870">
        <v>29</v>
      </c>
      <c r="L1870">
        <v>6</v>
      </c>
      <c r="M1870">
        <v>21</v>
      </c>
      <c r="N1870">
        <v>22</v>
      </c>
      <c r="O1870">
        <v>1.58</v>
      </c>
      <c r="P1870">
        <v>3.86</v>
      </c>
      <c r="Q1870">
        <v>4.0199999999999996</v>
      </c>
      <c r="R1870">
        <v>5.15</v>
      </c>
      <c r="S1870">
        <v>0</v>
      </c>
    </row>
    <row r="1871" spans="1:24" x14ac:dyDescent="0.25">
      <c r="A1871" t="s">
        <v>15274</v>
      </c>
      <c r="B1871" t="s">
        <v>15275</v>
      </c>
      <c r="C1871">
        <v>1</v>
      </c>
      <c r="D1871">
        <v>2</v>
      </c>
      <c r="E1871">
        <v>5.3</v>
      </c>
      <c r="F1871">
        <v>0</v>
      </c>
      <c r="G1871">
        <v>30</v>
      </c>
      <c r="H1871">
        <v>0</v>
      </c>
      <c r="I1871">
        <v>30</v>
      </c>
      <c r="J1871">
        <v>33</v>
      </c>
      <c r="K1871">
        <v>18</v>
      </c>
      <c r="L1871">
        <v>4</v>
      </c>
      <c r="M1871">
        <v>16</v>
      </c>
      <c r="N1871">
        <v>14</v>
      </c>
      <c r="O1871">
        <v>1.56</v>
      </c>
      <c r="P1871">
        <v>4.67</v>
      </c>
      <c r="Q1871">
        <v>4.2699999999999996</v>
      </c>
      <c r="R1871">
        <v>5.15</v>
      </c>
      <c r="S1871">
        <v>-0.3</v>
      </c>
    </row>
    <row r="1872" spans="1:24" x14ac:dyDescent="0.25">
      <c r="A1872" t="s">
        <v>15272</v>
      </c>
      <c r="B1872" t="s">
        <v>15273</v>
      </c>
      <c r="C1872">
        <v>5</v>
      </c>
      <c r="D1872">
        <v>7</v>
      </c>
      <c r="E1872">
        <v>5.37</v>
      </c>
      <c r="F1872">
        <v>17</v>
      </c>
      <c r="G1872">
        <v>17</v>
      </c>
      <c r="H1872">
        <v>0</v>
      </c>
      <c r="I1872">
        <v>104</v>
      </c>
      <c r="J1872">
        <v>106</v>
      </c>
      <c r="K1872">
        <v>62</v>
      </c>
      <c r="L1872">
        <v>12</v>
      </c>
      <c r="M1872">
        <v>69</v>
      </c>
      <c r="N1872">
        <v>63</v>
      </c>
      <c r="O1872">
        <v>1.64</v>
      </c>
      <c r="P1872">
        <v>6.01</v>
      </c>
      <c r="Q1872">
        <v>5.48</v>
      </c>
      <c r="R1872">
        <v>5.16</v>
      </c>
      <c r="S1872">
        <v>0.1</v>
      </c>
      <c r="U1872" s="1">
        <v>-26</v>
      </c>
      <c r="V1872" s="1">
        <v>-25</v>
      </c>
      <c r="X1872" s="1">
        <v>-12</v>
      </c>
    </row>
    <row r="1873" spans="1:19" x14ac:dyDescent="0.25">
      <c r="A1873">
        <v>817</v>
      </c>
      <c r="B1873" t="s">
        <v>15271</v>
      </c>
      <c r="C1873">
        <v>1</v>
      </c>
      <c r="D1873">
        <v>2</v>
      </c>
      <c r="E1873">
        <v>4.9400000000000004</v>
      </c>
      <c r="F1873">
        <v>0</v>
      </c>
      <c r="G1873">
        <v>30</v>
      </c>
      <c r="H1873">
        <v>0</v>
      </c>
      <c r="I1873">
        <v>30</v>
      </c>
      <c r="J1873">
        <v>34</v>
      </c>
      <c r="K1873">
        <v>16</v>
      </c>
      <c r="L1873">
        <v>4</v>
      </c>
      <c r="M1873">
        <v>15</v>
      </c>
      <c r="N1873">
        <v>13</v>
      </c>
      <c r="O1873">
        <v>1.55</v>
      </c>
      <c r="P1873">
        <v>4.53</v>
      </c>
      <c r="Q1873">
        <v>3.83</v>
      </c>
      <c r="R1873">
        <v>5.16</v>
      </c>
      <c r="S1873">
        <v>-0.3</v>
      </c>
    </row>
    <row r="1874" spans="1:19" x14ac:dyDescent="0.25">
      <c r="A1874" t="s">
        <v>15269</v>
      </c>
      <c r="B1874" t="s">
        <v>15270</v>
      </c>
      <c r="C1874">
        <v>1</v>
      </c>
      <c r="D1874">
        <v>2</v>
      </c>
      <c r="E1874">
        <v>5.07</v>
      </c>
      <c r="F1874">
        <v>0</v>
      </c>
      <c r="G1874">
        <v>30</v>
      </c>
      <c r="H1874">
        <v>0</v>
      </c>
      <c r="I1874">
        <v>30</v>
      </c>
      <c r="J1874">
        <v>34</v>
      </c>
      <c r="K1874">
        <v>17</v>
      </c>
      <c r="L1874">
        <v>3</v>
      </c>
      <c r="M1874">
        <v>13</v>
      </c>
      <c r="N1874">
        <v>14</v>
      </c>
      <c r="O1874">
        <v>1.59</v>
      </c>
      <c r="P1874">
        <v>3.88</v>
      </c>
      <c r="Q1874">
        <v>4.22</v>
      </c>
      <c r="R1874">
        <v>5.16</v>
      </c>
      <c r="S1874">
        <v>-0.3</v>
      </c>
    </row>
    <row r="1875" spans="1:19" x14ac:dyDescent="0.25">
      <c r="A1875" t="s">
        <v>15267</v>
      </c>
      <c r="B1875" t="s">
        <v>15268</v>
      </c>
      <c r="C1875">
        <v>2</v>
      </c>
      <c r="D1875">
        <v>3</v>
      </c>
      <c r="E1875">
        <v>5.36</v>
      </c>
      <c r="F1875">
        <v>6</v>
      </c>
      <c r="G1875">
        <v>14</v>
      </c>
      <c r="H1875">
        <v>0</v>
      </c>
      <c r="I1875">
        <v>45</v>
      </c>
      <c r="J1875">
        <v>53</v>
      </c>
      <c r="K1875">
        <v>27</v>
      </c>
      <c r="L1875">
        <v>6</v>
      </c>
      <c r="M1875">
        <v>15</v>
      </c>
      <c r="N1875">
        <v>15</v>
      </c>
      <c r="O1875">
        <v>1.53</v>
      </c>
      <c r="P1875">
        <v>3.03</v>
      </c>
      <c r="Q1875">
        <v>3.11</v>
      </c>
      <c r="R1875">
        <v>5.16</v>
      </c>
      <c r="S1875">
        <v>-0.2</v>
      </c>
    </row>
    <row r="1876" spans="1:19" x14ac:dyDescent="0.25">
      <c r="A1876" t="s">
        <v>15265</v>
      </c>
      <c r="B1876" t="s">
        <v>15266</v>
      </c>
      <c r="C1876">
        <v>3</v>
      </c>
      <c r="D1876">
        <v>3</v>
      </c>
      <c r="E1876">
        <v>5.38</v>
      </c>
      <c r="F1876">
        <v>8</v>
      </c>
      <c r="G1876">
        <v>9</v>
      </c>
      <c r="H1876">
        <v>0</v>
      </c>
      <c r="I1876">
        <v>49</v>
      </c>
      <c r="J1876">
        <v>53</v>
      </c>
      <c r="K1876">
        <v>30</v>
      </c>
      <c r="L1876">
        <v>5</v>
      </c>
      <c r="M1876">
        <v>26</v>
      </c>
      <c r="N1876">
        <v>27</v>
      </c>
      <c r="O1876">
        <v>1.62</v>
      </c>
      <c r="P1876">
        <v>4.79</v>
      </c>
      <c r="Q1876">
        <v>4.91</v>
      </c>
      <c r="R1876">
        <v>5.16</v>
      </c>
      <c r="S1876">
        <v>0</v>
      </c>
    </row>
    <row r="1877" spans="1:19" x14ac:dyDescent="0.25">
      <c r="A1877" t="s">
        <v>15263</v>
      </c>
      <c r="B1877" t="s">
        <v>15264</v>
      </c>
      <c r="C1877">
        <v>2</v>
      </c>
      <c r="D1877">
        <v>3</v>
      </c>
      <c r="E1877">
        <v>5.27</v>
      </c>
      <c r="F1877">
        <v>8</v>
      </c>
      <c r="G1877">
        <v>10</v>
      </c>
      <c r="H1877">
        <v>0</v>
      </c>
      <c r="I1877">
        <v>49</v>
      </c>
      <c r="J1877">
        <v>53</v>
      </c>
      <c r="K1877">
        <v>29</v>
      </c>
      <c r="L1877">
        <v>6</v>
      </c>
      <c r="M1877">
        <v>24</v>
      </c>
      <c r="N1877">
        <v>22</v>
      </c>
      <c r="O1877">
        <v>1.55</v>
      </c>
      <c r="P1877">
        <v>4.43</v>
      </c>
      <c r="Q1877">
        <v>4.05</v>
      </c>
      <c r="R1877">
        <v>5.16</v>
      </c>
      <c r="S1877">
        <v>-0.1</v>
      </c>
    </row>
    <row r="1878" spans="1:19" x14ac:dyDescent="0.25">
      <c r="A1878" t="s">
        <v>1716</v>
      </c>
      <c r="B1878" t="s">
        <v>1717</v>
      </c>
      <c r="C1878">
        <v>1</v>
      </c>
      <c r="D1878">
        <v>2</v>
      </c>
      <c r="E1878">
        <v>5.36</v>
      </c>
      <c r="F1878">
        <v>0</v>
      </c>
      <c r="G1878">
        <v>30</v>
      </c>
      <c r="H1878">
        <v>0</v>
      </c>
      <c r="I1878">
        <v>30</v>
      </c>
      <c r="J1878">
        <v>35</v>
      </c>
      <c r="K1878">
        <v>18</v>
      </c>
      <c r="L1878">
        <v>4</v>
      </c>
      <c r="M1878">
        <v>12</v>
      </c>
      <c r="N1878">
        <v>12</v>
      </c>
      <c r="O1878">
        <v>1.55</v>
      </c>
      <c r="P1878">
        <v>3.48</v>
      </c>
      <c r="Q1878">
        <v>3.51</v>
      </c>
      <c r="R1878">
        <v>5.16</v>
      </c>
      <c r="S1878">
        <v>-0.3</v>
      </c>
    </row>
    <row r="1879" spans="1:19" x14ac:dyDescent="0.25">
      <c r="A1879" t="s">
        <v>15261</v>
      </c>
      <c r="B1879" t="s">
        <v>15262</v>
      </c>
      <c r="C1879">
        <v>1</v>
      </c>
      <c r="D1879">
        <v>2</v>
      </c>
      <c r="E1879">
        <v>5.09</v>
      </c>
      <c r="F1879">
        <v>0</v>
      </c>
      <c r="G1879">
        <v>30</v>
      </c>
      <c r="H1879">
        <v>0</v>
      </c>
      <c r="I1879">
        <v>30</v>
      </c>
      <c r="J1879">
        <v>34</v>
      </c>
      <c r="K1879">
        <v>17</v>
      </c>
      <c r="L1879">
        <v>3</v>
      </c>
      <c r="M1879">
        <v>13</v>
      </c>
      <c r="N1879">
        <v>14</v>
      </c>
      <c r="O1879">
        <v>1.59</v>
      </c>
      <c r="P1879">
        <v>3.75</v>
      </c>
      <c r="Q1879">
        <v>4.16</v>
      </c>
      <c r="R1879">
        <v>5.16</v>
      </c>
      <c r="S1879">
        <v>-0.3</v>
      </c>
    </row>
    <row r="1880" spans="1:19" x14ac:dyDescent="0.25">
      <c r="A1880" t="s">
        <v>15259</v>
      </c>
      <c r="B1880" t="s">
        <v>15260</v>
      </c>
      <c r="C1880">
        <v>2</v>
      </c>
      <c r="D1880">
        <v>3</v>
      </c>
      <c r="E1880">
        <v>5.33</v>
      </c>
      <c r="F1880">
        <v>8</v>
      </c>
      <c r="G1880">
        <v>8</v>
      </c>
      <c r="H1880">
        <v>0</v>
      </c>
      <c r="I1880">
        <v>50</v>
      </c>
      <c r="J1880">
        <v>56</v>
      </c>
      <c r="K1880">
        <v>30</v>
      </c>
      <c r="L1880">
        <v>6</v>
      </c>
      <c r="M1880">
        <v>25</v>
      </c>
      <c r="N1880">
        <v>23</v>
      </c>
      <c r="O1880">
        <v>1.58</v>
      </c>
      <c r="P1880">
        <v>4.46</v>
      </c>
      <c r="Q1880">
        <v>4.2300000000000004</v>
      </c>
      <c r="R1880">
        <v>5.16</v>
      </c>
      <c r="S1880">
        <v>0</v>
      </c>
    </row>
    <row r="1881" spans="1:19" x14ac:dyDescent="0.25">
      <c r="A1881">
        <v>976</v>
      </c>
      <c r="B1881" t="s">
        <v>1998</v>
      </c>
      <c r="C1881">
        <v>3</v>
      </c>
      <c r="D1881">
        <v>3</v>
      </c>
      <c r="E1881">
        <v>5.14</v>
      </c>
      <c r="F1881">
        <v>8</v>
      </c>
      <c r="G1881">
        <v>8</v>
      </c>
      <c r="H1881">
        <v>0</v>
      </c>
      <c r="I1881">
        <v>50</v>
      </c>
      <c r="J1881">
        <v>55</v>
      </c>
      <c r="K1881">
        <v>29</v>
      </c>
      <c r="L1881">
        <v>8</v>
      </c>
      <c r="M1881">
        <v>27</v>
      </c>
      <c r="N1881">
        <v>18</v>
      </c>
      <c r="O1881">
        <v>1.47</v>
      </c>
      <c r="P1881">
        <v>4.78</v>
      </c>
      <c r="Q1881">
        <v>3.25</v>
      </c>
      <c r="R1881">
        <v>5.16</v>
      </c>
      <c r="S1881">
        <v>0</v>
      </c>
    </row>
    <row r="1882" spans="1:19" x14ac:dyDescent="0.25">
      <c r="A1882">
        <v>630</v>
      </c>
      <c r="B1882" t="s">
        <v>15258</v>
      </c>
      <c r="C1882">
        <v>1</v>
      </c>
      <c r="D1882">
        <v>2</v>
      </c>
      <c r="E1882">
        <v>4.96</v>
      </c>
      <c r="F1882">
        <v>0</v>
      </c>
      <c r="G1882">
        <v>30</v>
      </c>
      <c r="H1882">
        <v>0</v>
      </c>
      <c r="I1882">
        <v>30</v>
      </c>
      <c r="J1882">
        <v>32</v>
      </c>
      <c r="K1882">
        <v>17</v>
      </c>
      <c r="L1882">
        <v>4</v>
      </c>
      <c r="M1882">
        <v>17</v>
      </c>
      <c r="N1882">
        <v>15</v>
      </c>
      <c r="O1882">
        <v>1.58</v>
      </c>
      <c r="P1882">
        <v>5.21</v>
      </c>
      <c r="Q1882">
        <v>4.62</v>
      </c>
      <c r="R1882">
        <v>5.16</v>
      </c>
      <c r="S1882">
        <v>-0.3</v>
      </c>
    </row>
    <row r="1883" spans="1:19" x14ac:dyDescent="0.25">
      <c r="A1883" t="s">
        <v>15256</v>
      </c>
      <c r="B1883" t="s">
        <v>15257</v>
      </c>
      <c r="C1883">
        <v>3</v>
      </c>
      <c r="D1883">
        <v>3</v>
      </c>
      <c r="E1883">
        <v>5.45</v>
      </c>
      <c r="F1883">
        <v>8</v>
      </c>
      <c r="G1883">
        <v>9</v>
      </c>
      <c r="H1883">
        <v>0</v>
      </c>
      <c r="I1883">
        <v>50</v>
      </c>
      <c r="J1883">
        <v>57</v>
      </c>
      <c r="K1883">
        <v>30</v>
      </c>
      <c r="L1883">
        <v>7</v>
      </c>
      <c r="M1883">
        <v>24</v>
      </c>
      <c r="N1883">
        <v>22</v>
      </c>
      <c r="O1883">
        <v>1.57</v>
      </c>
      <c r="P1883">
        <v>4.4400000000000004</v>
      </c>
      <c r="Q1883">
        <v>3.9</v>
      </c>
      <c r="R1883">
        <v>5.16</v>
      </c>
      <c r="S1883">
        <v>0</v>
      </c>
    </row>
    <row r="1884" spans="1:19" x14ac:dyDescent="0.25">
      <c r="A1884" t="s">
        <v>15254</v>
      </c>
      <c r="B1884" t="s">
        <v>15255</v>
      </c>
      <c r="C1884">
        <v>2</v>
      </c>
      <c r="D1884">
        <v>3</v>
      </c>
      <c r="E1884">
        <v>5.28</v>
      </c>
      <c r="F1884">
        <v>7</v>
      </c>
      <c r="G1884">
        <v>11</v>
      </c>
      <c r="H1884">
        <v>0</v>
      </c>
      <c r="I1884">
        <v>47</v>
      </c>
      <c r="J1884">
        <v>53</v>
      </c>
      <c r="K1884">
        <v>28</v>
      </c>
      <c r="L1884">
        <v>6</v>
      </c>
      <c r="M1884">
        <v>23</v>
      </c>
      <c r="N1884">
        <v>20</v>
      </c>
      <c r="O1884">
        <v>1.53</v>
      </c>
      <c r="P1884">
        <v>4.43</v>
      </c>
      <c r="Q1884">
        <v>3.72</v>
      </c>
      <c r="R1884">
        <v>5.16</v>
      </c>
      <c r="S1884">
        <v>-0.1</v>
      </c>
    </row>
    <row r="1885" spans="1:19" x14ac:dyDescent="0.25">
      <c r="A1885" t="s">
        <v>15252</v>
      </c>
      <c r="B1885" t="s">
        <v>15253</v>
      </c>
      <c r="C1885">
        <v>2</v>
      </c>
      <c r="D1885">
        <v>2</v>
      </c>
      <c r="E1885">
        <v>5.0599999999999996</v>
      </c>
      <c r="F1885">
        <v>2</v>
      </c>
      <c r="G1885">
        <v>24</v>
      </c>
      <c r="H1885">
        <v>0</v>
      </c>
      <c r="I1885">
        <v>36</v>
      </c>
      <c r="J1885">
        <v>40</v>
      </c>
      <c r="K1885">
        <v>20</v>
      </c>
      <c r="L1885">
        <v>4</v>
      </c>
      <c r="M1885">
        <v>17</v>
      </c>
      <c r="N1885">
        <v>15</v>
      </c>
      <c r="O1885">
        <v>1.56</v>
      </c>
      <c r="P1885">
        <v>4.22</v>
      </c>
      <c r="Q1885">
        <v>3.89</v>
      </c>
      <c r="R1885">
        <v>5.16</v>
      </c>
      <c r="S1885">
        <v>-0.3</v>
      </c>
    </row>
    <row r="1886" spans="1:19" x14ac:dyDescent="0.25">
      <c r="A1886" t="s">
        <v>15250</v>
      </c>
      <c r="B1886" t="s">
        <v>15251</v>
      </c>
      <c r="C1886">
        <v>1</v>
      </c>
      <c r="D1886">
        <v>2</v>
      </c>
      <c r="E1886">
        <v>5.03</v>
      </c>
      <c r="F1886">
        <v>0</v>
      </c>
      <c r="G1886">
        <v>30</v>
      </c>
      <c r="H1886">
        <v>0</v>
      </c>
      <c r="I1886">
        <v>30</v>
      </c>
      <c r="J1886">
        <v>33</v>
      </c>
      <c r="K1886">
        <v>17</v>
      </c>
      <c r="L1886">
        <v>3</v>
      </c>
      <c r="M1886">
        <v>14</v>
      </c>
      <c r="N1886">
        <v>15</v>
      </c>
      <c r="O1886">
        <v>1.6</v>
      </c>
      <c r="P1886">
        <v>4.13</v>
      </c>
      <c r="Q1886">
        <v>4.57</v>
      </c>
      <c r="R1886">
        <v>5.16</v>
      </c>
      <c r="S1886">
        <v>-0.3</v>
      </c>
    </row>
    <row r="1887" spans="1:19" x14ac:dyDescent="0.25">
      <c r="A1887" t="s">
        <v>15248</v>
      </c>
      <c r="B1887" t="s">
        <v>15249</v>
      </c>
      <c r="C1887">
        <v>3</v>
      </c>
      <c r="D1887">
        <v>3</v>
      </c>
      <c r="E1887">
        <v>5.33</v>
      </c>
      <c r="F1887">
        <v>8</v>
      </c>
      <c r="G1887">
        <v>10</v>
      </c>
      <c r="H1887">
        <v>0</v>
      </c>
      <c r="I1887">
        <v>49</v>
      </c>
      <c r="J1887">
        <v>52</v>
      </c>
      <c r="K1887">
        <v>29</v>
      </c>
      <c r="L1887">
        <v>6</v>
      </c>
      <c r="M1887">
        <v>29</v>
      </c>
      <c r="N1887">
        <v>24</v>
      </c>
      <c r="O1887">
        <v>1.58</v>
      </c>
      <c r="P1887">
        <v>5.29</v>
      </c>
      <c r="Q1887">
        <v>4.53</v>
      </c>
      <c r="R1887">
        <v>5.16</v>
      </c>
      <c r="S1887">
        <v>-0.1</v>
      </c>
    </row>
    <row r="1888" spans="1:19" x14ac:dyDescent="0.25">
      <c r="A1888" t="s">
        <v>2040</v>
      </c>
      <c r="B1888" t="s">
        <v>2041</v>
      </c>
      <c r="C1888">
        <v>1</v>
      </c>
      <c r="D1888">
        <v>2</v>
      </c>
      <c r="E1888">
        <v>5.04</v>
      </c>
      <c r="F1888">
        <v>0</v>
      </c>
      <c r="G1888">
        <v>30</v>
      </c>
      <c r="H1888">
        <v>0</v>
      </c>
      <c r="I1888">
        <v>30</v>
      </c>
      <c r="J1888">
        <v>32</v>
      </c>
      <c r="K1888">
        <v>17</v>
      </c>
      <c r="L1888">
        <v>4</v>
      </c>
      <c r="M1888">
        <v>17</v>
      </c>
      <c r="N1888">
        <v>16</v>
      </c>
      <c r="O1888">
        <v>1.61</v>
      </c>
      <c r="P1888">
        <v>5.13</v>
      </c>
      <c r="Q1888">
        <v>4.82</v>
      </c>
      <c r="R1888">
        <v>5.16</v>
      </c>
      <c r="S1888">
        <v>-0.3</v>
      </c>
    </row>
    <row r="1889" spans="1:19" x14ac:dyDescent="0.25">
      <c r="A1889" t="s">
        <v>15246</v>
      </c>
      <c r="B1889" t="s">
        <v>15247</v>
      </c>
      <c r="C1889">
        <v>3</v>
      </c>
      <c r="D1889">
        <v>3</v>
      </c>
      <c r="E1889">
        <v>5.33</v>
      </c>
      <c r="F1889">
        <v>8</v>
      </c>
      <c r="G1889">
        <v>9</v>
      </c>
      <c r="H1889">
        <v>0</v>
      </c>
      <c r="I1889">
        <v>50</v>
      </c>
      <c r="J1889">
        <v>56</v>
      </c>
      <c r="K1889">
        <v>29</v>
      </c>
      <c r="L1889">
        <v>7</v>
      </c>
      <c r="M1889">
        <v>24</v>
      </c>
      <c r="N1889">
        <v>21</v>
      </c>
      <c r="O1889">
        <v>1.54</v>
      </c>
      <c r="P1889">
        <v>4.38</v>
      </c>
      <c r="Q1889">
        <v>3.8</v>
      </c>
      <c r="R1889">
        <v>5.16</v>
      </c>
      <c r="S1889">
        <v>0</v>
      </c>
    </row>
    <row r="1890" spans="1:19" x14ac:dyDescent="0.25">
      <c r="A1890" t="s">
        <v>15244</v>
      </c>
      <c r="B1890" t="s">
        <v>15245</v>
      </c>
      <c r="C1890">
        <v>2</v>
      </c>
      <c r="D1890">
        <v>4</v>
      </c>
      <c r="E1890">
        <v>5.4</v>
      </c>
      <c r="F1890">
        <v>8</v>
      </c>
      <c r="G1890">
        <v>8</v>
      </c>
      <c r="H1890">
        <v>0</v>
      </c>
      <c r="I1890">
        <v>50</v>
      </c>
      <c r="J1890">
        <v>55</v>
      </c>
      <c r="K1890">
        <v>30</v>
      </c>
      <c r="L1890">
        <v>6</v>
      </c>
      <c r="M1890">
        <v>26</v>
      </c>
      <c r="N1890">
        <v>26</v>
      </c>
      <c r="O1890">
        <v>1.61</v>
      </c>
      <c r="P1890">
        <v>4.6100000000000003</v>
      </c>
      <c r="Q1890">
        <v>4.66</v>
      </c>
      <c r="R1890">
        <v>5.16</v>
      </c>
      <c r="S1890">
        <v>0</v>
      </c>
    </row>
    <row r="1891" spans="1:19" x14ac:dyDescent="0.25">
      <c r="A1891" t="s">
        <v>15242</v>
      </c>
      <c r="B1891" t="s">
        <v>15243</v>
      </c>
      <c r="C1891">
        <v>1</v>
      </c>
      <c r="D1891">
        <v>2</v>
      </c>
      <c r="E1891">
        <v>5.08</v>
      </c>
      <c r="F1891">
        <v>0</v>
      </c>
      <c r="G1891">
        <v>30</v>
      </c>
      <c r="H1891">
        <v>0</v>
      </c>
      <c r="I1891">
        <v>30</v>
      </c>
      <c r="J1891">
        <v>33</v>
      </c>
      <c r="K1891">
        <v>17</v>
      </c>
      <c r="L1891">
        <v>3</v>
      </c>
      <c r="M1891">
        <v>15</v>
      </c>
      <c r="N1891">
        <v>16</v>
      </c>
      <c r="O1891">
        <v>1.63</v>
      </c>
      <c r="P1891">
        <v>4.5199999999999996</v>
      </c>
      <c r="Q1891">
        <v>4.82</v>
      </c>
      <c r="R1891">
        <v>5.17</v>
      </c>
      <c r="S1891">
        <v>-0.3</v>
      </c>
    </row>
    <row r="1892" spans="1:19" x14ac:dyDescent="0.25">
      <c r="A1892" t="s">
        <v>15240</v>
      </c>
      <c r="B1892" t="s">
        <v>15241</v>
      </c>
      <c r="C1892">
        <v>2</v>
      </c>
      <c r="D1892">
        <v>3</v>
      </c>
      <c r="E1892">
        <v>5.48</v>
      </c>
      <c r="F1892">
        <v>8</v>
      </c>
      <c r="G1892">
        <v>11</v>
      </c>
      <c r="H1892">
        <v>0</v>
      </c>
      <c r="I1892">
        <v>48</v>
      </c>
      <c r="J1892">
        <v>57</v>
      </c>
      <c r="K1892">
        <v>29</v>
      </c>
      <c r="L1892">
        <v>6</v>
      </c>
      <c r="M1892">
        <v>14</v>
      </c>
      <c r="N1892">
        <v>17</v>
      </c>
      <c r="O1892">
        <v>1.54</v>
      </c>
      <c r="P1892">
        <v>2.66</v>
      </c>
      <c r="Q1892">
        <v>3.19</v>
      </c>
      <c r="R1892">
        <v>5.17</v>
      </c>
      <c r="S1892">
        <v>-0.1</v>
      </c>
    </row>
    <row r="1893" spans="1:19" x14ac:dyDescent="0.25">
      <c r="A1893" t="s">
        <v>15238</v>
      </c>
      <c r="B1893" t="s">
        <v>15239</v>
      </c>
      <c r="C1893">
        <v>1</v>
      </c>
      <c r="D1893">
        <v>2</v>
      </c>
      <c r="E1893">
        <v>5.08</v>
      </c>
      <c r="F1893">
        <v>0</v>
      </c>
      <c r="G1893">
        <v>30</v>
      </c>
      <c r="H1893">
        <v>0</v>
      </c>
      <c r="I1893">
        <v>30</v>
      </c>
      <c r="J1893">
        <v>34</v>
      </c>
      <c r="K1893">
        <v>17</v>
      </c>
      <c r="L1893">
        <v>3</v>
      </c>
      <c r="M1893">
        <v>12</v>
      </c>
      <c r="N1893">
        <v>14</v>
      </c>
      <c r="O1893">
        <v>1.59</v>
      </c>
      <c r="P1893">
        <v>3.71</v>
      </c>
      <c r="Q1893">
        <v>4.09</v>
      </c>
      <c r="R1893">
        <v>5.17</v>
      </c>
      <c r="S1893">
        <v>-0.3</v>
      </c>
    </row>
    <row r="1894" spans="1:19" x14ac:dyDescent="0.25">
      <c r="A1894">
        <v>489</v>
      </c>
      <c r="B1894" t="s">
        <v>15237</v>
      </c>
      <c r="C1894">
        <v>2</v>
      </c>
      <c r="D1894">
        <v>2</v>
      </c>
      <c r="E1894">
        <v>5.2</v>
      </c>
      <c r="F1894">
        <v>4</v>
      </c>
      <c r="G1894">
        <v>19</v>
      </c>
      <c r="H1894">
        <v>0</v>
      </c>
      <c r="I1894">
        <v>40</v>
      </c>
      <c r="J1894">
        <v>44</v>
      </c>
      <c r="K1894">
        <v>23</v>
      </c>
      <c r="L1894">
        <v>5</v>
      </c>
      <c r="M1894">
        <v>22</v>
      </c>
      <c r="N1894">
        <v>19</v>
      </c>
      <c r="O1894">
        <v>1.57</v>
      </c>
      <c r="P1894">
        <v>4.8600000000000003</v>
      </c>
      <c r="Q1894">
        <v>4.2300000000000004</v>
      </c>
      <c r="R1894">
        <v>5.17</v>
      </c>
      <c r="S1894">
        <v>-0.3</v>
      </c>
    </row>
    <row r="1895" spans="1:19" x14ac:dyDescent="0.25">
      <c r="A1895" t="s">
        <v>15235</v>
      </c>
      <c r="B1895" t="s">
        <v>15236</v>
      </c>
      <c r="C1895">
        <v>2</v>
      </c>
      <c r="D1895">
        <v>3</v>
      </c>
      <c r="E1895">
        <v>5.32</v>
      </c>
      <c r="F1895">
        <v>8</v>
      </c>
      <c r="G1895">
        <v>8</v>
      </c>
      <c r="H1895">
        <v>0</v>
      </c>
      <c r="I1895">
        <v>50</v>
      </c>
      <c r="J1895">
        <v>56</v>
      </c>
      <c r="K1895">
        <v>30</v>
      </c>
      <c r="L1895">
        <v>7</v>
      </c>
      <c r="M1895">
        <v>24</v>
      </c>
      <c r="N1895">
        <v>21</v>
      </c>
      <c r="O1895">
        <v>1.54</v>
      </c>
      <c r="P1895">
        <v>4.24</v>
      </c>
      <c r="Q1895">
        <v>3.73</v>
      </c>
      <c r="R1895">
        <v>5.17</v>
      </c>
      <c r="S1895">
        <v>0</v>
      </c>
    </row>
    <row r="1896" spans="1:19" x14ac:dyDescent="0.25">
      <c r="A1896" t="s">
        <v>15233</v>
      </c>
      <c r="B1896" t="s">
        <v>15234</v>
      </c>
      <c r="C1896">
        <v>2</v>
      </c>
      <c r="D1896">
        <v>3</v>
      </c>
      <c r="E1896">
        <v>5.28</v>
      </c>
      <c r="F1896">
        <v>8</v>
      </c>
      <c r="G1896">
        <v>8</v>
      </c>
      <c r="H1896">
        <v>0</v>
      </c>
      <c r="I1896">
        <v>50</v>
      </c>
      <c r="J1896">
        <v>57</v>
      </c>
      <c r="K1896">
        <v>29</v>
      </c>
      <c r="L1896">
        <v>7</v>
      </c>
      <c r="M1896">
        <v>22</v>
      </c>
      <c r="N1896">
        <v>19</v>
      </c>
      <c r="O1896">
        <v>1.53</v>
      </c>
      <c r="P1896">
        <v>3.98</v>
      </c>
      <c r="Q1896">
        <v>3.5</v>
      </c>
      <c r="R1896">
        <v>5.17</v>
      </c>
      <c r="S1896">
        <v>0</v>
      </c>
    </row>
    <row r="1897" spans="1:19" x14ac:dyDescent="0.25">
      <c r="A1897">
        <v>2656</v>
      </c>
      <c r="B1897" t="s">
        <v>15232</v>
      </c>
      <c r="C1897">
        <v>2</v>
      </c>
      <c r="D1897">
        <v>2</v>
      </c>
      <c r="E1897">
        <v>5.09</v>
      </c>
      <c r="F1897">
        <v>3</v>
      </c>
      <c r="G1897">
        <v>22</v>
      </c>
      <c r="H1897">
        <v>0</v>
      </c>
      <c r="I1897">
        <v>38</v>
      </c>
      <c r="J1897">
        <v>42</v>
      </c>
      <c r="K1897">
        <v>21</v>
      </c>
      <c r="L1897">
        <v>5</v>
      </c>
      <c r="M1897">
        <v>17</v>
      </c>
      <c r="N1897">
        <v>16</v>
      </c>
      <c r="O1897">
        <v>1.54</v>
      </c>
      <c r="P1897">
        <v>3.94</v>
      </c>
      <c r="Q1897">
        <v>3.79</v>
      </c>
      <c r="R1897">
        <v>5.17</v>
      </c>
      <c r="S1897">
        <v>-0.3</v>
      </c>
    </row>
    <row r="1898" spans="1:19" x14ac:dyDescent="0.25">
      <c r="A1898" t="s">
        <v>1640</v>
      </c>
      <c r="B1898" t="s">
        <v>1641</v>
      </c>
      <c r="C1898">
        <v>2</v>
      </c>
      <c r="D1898">
        <v>4</v>
      </c>
      <c r="E1898">
        <v>5.39</v>
      </c>
      <c r="F1898">
        <v>8</v>
      </c>
      <c r="G1898">
        <v>8</v>
      </c>
      <c r="H1898">
        <v>0</v>
      </c>
      <c r="I1898">
        <v>50</v>
      </c>
      <c r="J1898">
        <v>49</v>
      </c>
      <c r="K1898">
        <v>30</v>
      </c>
      <c r="L1898">
        <v>5</v>
      </c>
      <c r="M1898">
        <v>34</v>
      </c>
      <c r="N1898">
        <v>35</v>
      </c>
      <c r="O1898">
        <v>1.68</v>
      </c>
      <c r="P1898">
        <v>6.14</v>
      </c>
      <c r="Q1898">
        <v>6.24</v>
      </c>
      <c r="R1898">
        <v>5.17</v>
      </c>
      <c r="S1898">
        <v>0</v>
      </c>
    </row>
    <row r="1899" spans="1:19" x14ac:dyDescent="0.25">
      <c r="A1899" t="s">
        <v>15230</v>
      </c>
      <c r="B1899" t="s">
        <v>15231</v>
      </c>
      <c r="C1899">
        <v>3</v>
      </c>
      <c r="D1899">
        <v>3</v>
      </c>
      <c r="E1899">
        <v>5.37</v>
      </c>
      <c r="F1899">
        <v>8</v>
      </c>
      <c r="G1899">
        <v>10</v>
      </c>
      <c r="H1899">
        <v>0</v>
      </c>
      <c r="I1899">
        <v>49</v>
      </c>
      <c r="J1899">
        <v>52</v>
      </c>
      <c r="K1899">
        <v>29</v>
      </c>
      <c r="L1899">
        <v>6</v>
      </c>
      <c r="M1899">
        <v>27</v>
      </c>
      <c r="N1899">
        <v>26</v>
      </c>
      <c r="O1899">
        <v>1.61</v>
      </c>
      <c r="P1899">
        <v>4.92</v>
      </c>
      <c r="Q1899">
        <v>4.8600000000000003</v>
      </c>
      <c r="R1899">
        <v>5.17</v>
      </c>
      <c r="S1899">
        <v>-0.1</v>
      </c>
    </row>
    <row r="1900" spans="1:19" x14ac:dyDescent="0.25">
      <c r="A1900" t="s">
        <v>15228</v>
      </c>
      <c r="B1900" t="s">
        <v>15229</v>
      </c>
      <c r="C1900">
        <v>2</v>
      </c>
      <c r="D1900">
        <v>3</v>
      </c>
      <c r="E1900">
        <v>5.33</v>
      </c>
      <c r="F1900">
        <v>3</v>
      </c>
      <c r="G1900">
        <v>21</v>
      </c>
      <c r="H1900">
        <v>0</v>
      </c>
      <c r="I1900">
        <v>38</v>
      </c>
      <c r="J1900">
        <v>42</v>
      </c>
      <c r="K1900">
        <v>22</v>
      </c>
      <c r="L1900">
        <v>5</v>
      </c>
      <c r="M1900">
        <v>20</v>
      </c>
      <c r="N1900">
        <v>18</v>
      </c>
      <c r="O1900">
        <v>1.56</v>
      </c>
      <c r="P1900">
        <v>4.76</v>
      </c>
      <c r="Q1900">
        <v>4.2</v>
      </c>
      <c r="R1900">
        <v>5.17</v>
      </c>
      <c r="S1900">
        <v>-0.3</v>
      </c>
    </row>
    <row r="1901" spans="1:19" x14ac:dyDescent="0.25">
      <c r="A1901" t="s">
        <v>1764</v>
      </c>
      <c r="B1901" t="s">
        <v>1765</v>
      </c>
      <c r="C1901">
        <v>1</v>
      </c>
      <c r="D1901">
        <v>2</v>
      </c>
      <c r="E1901">
        <v>4.96</v>
      </c>
      <c r="F1901">
        <v>0</v>
      </c>
      <c r="G1901">
        <v>30</v>
      </c>
      <c r="H1901">
        <v>0</v>
      </c>
      <c r="I1901">
        <v>30</v>
      </c>
      <c r="J1901">
        <v>30</v>
      </c>
      <c r="K1901">
        <v>17</v>
      </c>
      <c r="L1901">
        <v>4</v>
      </c>
      <c r="M1901">
        <v>21</v>
      </c>
      <c r="N1901">
        <v>19</v>
      </c>
      <c r="O1901">
        <v>1.64</v>
      </c>
      <c r="P1901">
        <v>6.36</v>
      </c>
      <c r="Q1901">
        <v>5.64</v>
      </c>
      <c r="R1901">
        <v>5.17</v>
      </c>
      <c r="S1901">
        <v>-0.3</v>
      </c>
    </row>
    <row r="1902" spans="1:19" x14ac:dyDescent="0.25">
      <c r="A1902" t="s">
        <v>15226</v>
      </c>
      <c r="B1902" t="s">
        <v>15227</v>
      </c>
      <c r="C1902">
        <v>3</v>
      </c>
      <c r="D1902">
        <v>3</v>
      </c>
      <c r="E1902">
        <v>5.38</v>
      </c>
      <c r="F1902">
        <v>8</v>
      </c>
      <c r="G1902">
        <v>9</v>
      </c>
      <c r="H1902">
        <v>0</v>
      </c>
      <c r="I1902">
        <v>49</v>
      </c>
      <c r="J1902">
        <v>53</v>
      </c>
      <c r="K1902">
        <v>30</v>
      </c>
      <c r="L1902">
        <v>6</v>
      </c>
      <c r="M1902">
        <v>29</v>
      </c>
      <c r="N1902">
        <v>27</v>
      </c>
      <c r="O1902">
        <v>1.61</v>
      </c>
      <c r="P1902">
        <v>5.3</v>
      </c>
      <c r="Q1902">
        <v>4.93</v>
      </c>
      <c r="R1902">
        <v>5.17</v>
      </c>
      <c r="S1902">
        <v>0</v>
      </c>
    </row>
    <row r="1903" spans="1:19" x14ac:dyDescent="0.25">
      <c r="A1903" t="s">
        <v>15224</v>
      </c>
      <c r="B1903" t="s">
        <v>15225</v>
      </c>
      <c r="C1903">
        <v>1</v>
      </c>
      <c r="D1903">
        <v>2</v>
      </c>
      <c r="E1903">
        <v>5.0599999999999996</v>
      </c>
      <c r="F1903">
        <v>2</v>
      </c>
      <c r="G1903">
        <v>26</v>
      </c>
      <c r="H1903">
        <v>0</v>
      </c>
      <c r="I1903">
        <v>34</v>
      </c>
      <c r="J1903">
        <v>38</v>
      </c>
      <c r="K1903">
        <v>19</v>
      </c>
      <c r="L1903">
        <v>4</v>
      </c>
      <c r="M1903">
        <v>15</v>
      </c>
      <c r="N1903">
        <v>17</v>
      </c>
      <c r="O1903">
        <v>1.6</v>
      </c>
      <c r="P1903">
        <v>4.09</v>
      </c>
      <c r="Q1903">
        <v>4.38</v>
      </c>
      <c r="R1903">
        <v>5.17</v>
      </c>
      <c r="S1903">
        <v>-0.3</v>
      </c>
    </row>
    <row r="1904" spans="1:19" x14ac:dyDescent="0.25">
      <c r="A1904" t="s">
        <v>15222</v>
      </c>
      <c r="B1904" t="s">
        <v>15223</v>
      </c>
      <c r="C1904">
        <v>2</v>
      </c>
      <c r="D1904">
        <v>4</v>
      </c>
      <c r="E1904">
        <v>5.35</v>
      </c>
      <c r="F1904">
        <v>8</v>
      </c>
      <c r="G1904">
        <v>8</v>
      </c>
      <c r="H1904">
        <v>0</v>
      </c>
      <c r="I1904">
        <v>50</v>
      </c>
      <c r="J1904">
        <v>56</v>
      </c>
      <c r="K1904">
        <v>30</v>
      </c>
      <c r="L1904">
        <v>7</v>
      </c>
      <c r="M1904">
        <v>25</v>
      </c>
      <c r="N1904">
        <v>22</v>
      </c>
      <c r="O1904">
        <v>1.55</v>
      </c>
      <c r="P1904">
        <v>4.4400000000000004</v>
      </c>
      <c r="Q1904">
        <v>3.96</v>
      </c>
      <c r="R1904">
        <v>5.17</v>
      </c>
      <c r="S1904">
        <v>0</v>
      </c>
    </row>
    <row r="1905" spans="1:19" x14ac:dyDescent="0.25">
      <c r="A1905" t="s">
        <v>15220</v>
      </c>
      <c r="B1905" t="s">
        <v>15221</v>
      </c>
      <c r="C1905">
        <v>2</v>
      </c>
      <c r="D1905">
        <v>4</v>
      </c>
      <c r="E1905">
        <v>5.29</v>
      </c>
      <c r="F1905">
        <v>8</v>
      </c>
      <c r="G1905">
        <v>8</v>
      </c>
      <c r="H1905">
        <v>0</v>
      </c>
      <c r="I1905">
        <v>50</v>
      </c>
      <c r="J1905">
        <v>54</v>
      </c>
      <c r="K1905">
        <v>29</v>
      </c>
      <c r="L1905">
        <v>7</v>
      </c>
      <c r="M1905">
        <v>27</v>
      </c>
      <c r="N1905">
        <v>23</v>
      </c>
      <c r="O1905">
        <v>1.54</v>
      </c>
      <c r="P1905">
        <v>4.7699999999999996</v>
      </c>
      <c r="Q1905">
        <v>4.08</v>
      </c>
      <c r="R1905">
        <v>5.17</v>
      </c>
      <c r="S1905">
        <v>0</v>
      </c>
    </row>
    <row r="1906" spans="1:19" x14ac:dyDescent="0.25">
      <c r="A1906">
        <v>8045</v>
      </c>
      <c r="B1906" t="s">
        <v>15219</v>
      </c>
      <c r="C1906">
        <v>1</v>
      </c>
      <c r="D1906">
        <v>2</v>
      </c>
      <c r="E1906">
        <v>4.87</v>
      </c>
      <c r="F1906">
        <v>0</v>
      </c>
      <c r="G1906">
        <v>30</v>
      </c>
      <c r="H1906">
        <v>0</v>
      </c>
      <c r="I1906">
        <v>30</v>
      </c>
      <c r="J1906">
        <v>32</v>
      </c>
      <c r="K1906">
        <v>16</v>
      </c>
      <c r="L1906">
        <v>4</v>
      </c>
      <c r="M1906">
        <v>18</v>
      </c>
      <c r="N1906">
        <v>14</v>
      </c>
      <c r="O1906">
        <v>1.54</v>
      </c>
      <c r="P1906">
        <v>5.35</v>
      </c>
      <c r="Q1906">
        <v>4.2</v>
      </c>
      <c r="R1906">
        <v>5.17</v>
      </c>
      <c r="S1906">
        <v>-0.3</v>
      </c>
    </row>
    <row r="1907" spans="1:19" x14ac:dyDescent="0.25">
      <c r="A1907" t="s">
        <v>15217</v>
      </c>
      <c r="B1907" t="s">
        <v>15218</v>
      </c>
      <c r="C1907">
        <v>3</v>
      </c>
      <c r="D1907">
        <v>3</v>
      </c>
      <c r="E1907">
        <v>5.3</v>
      </c>
      <c r="F1907">
        <v>8</v>
      </c>
      <c r="G1907">
        <v>9</v>
      </c>
      <c r="H1907">
        <v>0</v>
      </c>
      <c r="I1907">
        <v>49</v>
      </c>
      <c r="J1907">
        <v>55</v>
      </c>
      <c r="K1907">
        <v>29</v>
      </c>
      <c r="L1907">
        <v>7</v>
      </c>
      <c r="M1907">
        <v>26</v>
      </c>
      <c r="N1907">
        <v>21</v>
      </c>
      <c r="O1907">
        <v>1.53</v>
      </c>
      <c r="P1907">
        <v>4.7699999999999996</v>
      </c>
      <c r="Q1907">
        <v>3.77</v>
      </c>
      <c r="R1907">
        <v>5.17</v>
      </c>
      <c r="S1907">
        <v>0</v>
      </c>
    </row>
    <row r="1908" spans="1:19" x14ac:dyDescent="0.25">
      <c r="A1908" t="s">
        <v>15215</v>
      </c>
      <c r="B1908" t="s">
        <v>15216</v>
      </c>
      <c r="C1908">
        <v>3</v>
      </c>
      <c r="D1908">
        <v>3</v>
      </c>
      <c r="E1908">
        <v>5.35</v>
      </c>
      <c r="F1908">
        <v>8</v>
      </c>
      <c r="G1908">
        <v>8</v>
      </c>
      <c r="H1908">
        <v>0</v>
      </c>
      <c r="I1908">
        <v>50</v>
      </c>
      <c r="J1908">
        <v>55</v>
      </c>
      <c r="K1908">
        <v>30</v>
      </c>
      <c r="L1908">
        <v>6</v>
      </c>
      <c r="M1908">
        <v>27</v>
      </c>
      <c r="N1908">
        <v>24</v>
      </c>
      <c r="O1908">
        <v>1.58</v>
      </c>
      <c r="P1908">
        <v>4.92</v>
      </c>
      <c r="Q1908">
        <v>4.3600000000000003</v>
      </c>
      <c r="R1908">
        <v>5.17</v>
      </c>
      <c r="S1908">
        <v>0</v>
      </c>
    </row>
    <row r="1909" spans="1:19" x14ac:dyDescent="0.25">
      <c r="A1909" t="s">
        <v>15213</v>
      </c>
      <c r="B1909" t="s">
        <v>15214</v>
      </c>
      <c r="C1909">
        <v>3</v>
      </c>
      <c r="D1909">
        <v>3</v>
      </c>
      <c r="E1909">
        <v>5.31</v>
      </c>
      <c r="F1909">
        <v>8</v>
      </c>
      <c r="G1909">
        <v>9</v>
      </c>
      <c r="H1909">
        <v>0</v>
      </c>
      <c r="I1909">
        <v>49</v>
      </c>
      <c r="J1909">
        <v>54</v>
      </c>
      <c r="K1909">
        <v>29</v>
      </c>
      <c r="L1909">
        <v>6</v>
      </c>
      <c r="M1909">
        <v>25</v>
      </c>
      <c r="N1909">
        <v>23</v>
      </c>
      <c r="O1909">
        <v>1.56</v>
      </c>
      <c r="P1909">
        <v>4.6500000000000004</v>
      </c>
      <c r="Q1909">
        <v>4.1500000000000004</v>
      </c>
      <c r="R1909">
        <v>5.17</v>
      </c>
      <c r="S1909">
        <v>0</v>
      </c>
    </row>
    <row r="1910" spans="1:19" x14ac:dyDescent="0.25">
      <c r="A1910" t="s">
        <v>15211</v>
      </c>
      <c r="B1910" t="s">
        <v>15212</v>
      </c>
      <c r="C1910">
        <v>2</v>
      </c>
      <c r="D1910">
        <v>4</v>
      </c>
      <c r="E1910">
        <v>5.41</v>
      </c>
      <c r="F1910">
        <v>8</v>
      </c>
      <c r="G1910">
        <v>9</v>
      </c>
      <c r="H1910">
        <v>0</v>
      </c>
      <c r="I1910">
        <v>49</v>
      </c>
      <c r="J1910">
        <v>52</v>
      </c>
      <c r="K1910">
        <v>29</v>
      </c>
      <c r="L1910">
        <v>5</v>
      </c>
      <c r="M1910">
        <v>27</v>
      </c>
      <c r="N1910">
        <v>28</v>
      </c>
      <c r="O1910">
        <v>1.64</v>
      </c>
      <c r="P1910">
        <v>5.03</v>
      </c>
      <c r="Q1910">
        <v>5.18</v>
      </c>
      <c r="R1910">
        <v>5.17</v>
      </c>
      <c r="S1910">
        <v>0</v>
      </c>
    </row>
    <row r="1911" spans="1:19" x14ac:dyDescent="0.25">
      <c r="A1911" t="s">
        <v>1746</v>
      </c>
      <c r="B1911" t="s">
        <v>1747</v>
      </c>
      <c r="C1911">
        <v>1</v>
      </c>
      <c r="D1911">
        <v>2</v>
      </c>
      <c r="E1911">
        <v>5.01</v>
      </c>
      <c r="F1911">
        <v>3</v>
      </c>
      <c r="G1911">
        <v>22</v>
      </c>
      <c r="H1911">
        <v>3</v>
      </c>
      <c r="I1911">
        <v>30</v>
      </c>
      <c r="J1911">
        <v>32</v>
      </c>
      <c r="K1911">
        <v>17</v>
      </c>
      <c r="L1911">
        <v>4</v>
      </c>
      <c r="M1911">
        <v>17</v>
      </c>
      <c r="N1911">
        <v>14</v>
      </c>
      <c r="O1911">
        <v>1.54</v>
      </c>
      <c r="P1911">
        <v>4.97</v>
      </c>
      <c r="Q1911">
        <v>4.16</v>
      </c>
      <c r="R1911">
        <v>5.17</v>
      </c>
      <c r="S1911">
        <v>-0.3</v>
      </c>
    </row>
    <row r="1912" spans="1:19" x14ac:dyDescent="0.25">
      <c r="A1912" t="s">
        <v>15210</v>
      </c>
      <c r="B1912" t="s">
        <v>12049</v>
      </c>
      <c r="C1912">
        <v>1</v>
      </c>
      <c r="D1912">
        <v>2</v>
      </c>
      <c r="E1912">
        <v>5.33</v>
      </c>
      <c r="F1912">
        <v>0</v>
      </c>
      <c r="G1912">
        <v>30</v>
      </c>
      <c r="H1912">
        <v>0</v>
      </c>
      <c r="I1912">
        <v>30</v>
      </c>
      <c r="J1912">
        <v>34</v>
      </c>
      <c r="K1912">
        <v>18</v>
      </c>
      <c r="L1912">
        <v>4</v>
      </c>
      <c r="M1912">
        <v>14</v>
      </c>
      <c r="N1912">
        <v>12</v>
      </c>
      <c r="O1912">
        <v>1.53</v>
      </c>
      <c r="P1912">
        <v>4.0999999999999996</v>
      </c>
      <c r="Q1912">
        <v>3.62</v>
      </c>
      <c r="R1912">
        <v>5.18</v>
      </c>
      <c r="S1912">
        <v>-0.3</v>
      </c>
    </row>
    <row r="1913" spans="1:19" x14ac:dyDescent="0.25">
      <c r="A1913" t="s">
        <v>15208</v>
      </c>
      <c r="B1913" t="s">
        <v>15209</v>
      </c>
      <c r="C1913">
        <v>3</v>
      </c>
      <c r="D1913">
        <v>3</v>
      </c>
      <c r="E1913">
        <v>5.41</v>
      </c>
      <c r="F1913">
        <v>8</v>
      </c>
      <c r="G1913">
        <v>8</v>
      </c>
      <c r="H1913">
        <v>0</v>
      </c>
      <c r="I1913">
        <v>50</v>
      </c>
      <c r="J1913">
        <v>56</v>
      </c>
      <c r="K1913">
        <v>30</v>
      </c>
      <c r="L1913">
        <v>6</v>
      </c>
      <c r="M1913">
        <v>24</v>
      </c>
      <c r="N1913">
        <v>23</v>
      </c>
      <c r="O1913">
        <v>1.57</v>
      </c>
      <c r="P1913">
        <v>4.33</v>
      </c>
      <c r="Q1913">
        <v>4.07</v>
      </c>
      <c r="R1913">
        <v>5.18</v>
      </c>
      <c r="S1913">
        <v>0</v>
      </c>
    </row>
    <row r="1914" spans="1:19" x14ac:dyDescent="0.25">
      <c r="A1914" t="s">
        <v>15206</v>
      </c>
      <c r="B1914" t="s">
        <v>15207</v>
      </c>
      <c r="C1914">
        <v>2</v>
      </c>
      <c r="D1914">
        <v>3</v>
      </c>
      <c r="E1914">
        <v>5.36</v>
      </c>
      <c r="F1914">
        <v>8</v>
      </c>
      <c r="G1914">
        <v>10</v>
      </c>
      <c r="H1914">
        <v>0</v>
      </c>
      <c r="I1914">
        <v>49</v>
      </c>
      <c r="J1914">
        <v>54</v>
      </c>
      <c r="K1914">
        <v>29</v>
      </c>
      <c r="L1914">
        <v>6</v>
      </c>
      <c r="M1914">
        <v>23</v>
      </c>
      <c r="N1914">
        <v>22</v>
      </c>
      <c r="O1914">
        <v>1.57</v>
      </c>
      <c r="P1914">
        <v>4.18</v>
      </c>
      <c r="Q1914">
        <v>4.1100000000000003</v>
      </c>
      <c r="R1914">
        <v>5.18</v>
      </c>
      <c r="S1914">
        <v>-0.1</v>
      </c>
    </row>
    <row r="1915" spans="1:19" x14ac:dyDescent="0.25">
      <c r="A1915" t="s">
        <v>15204</v>
      </c>
      <c r="B1915" t="s">
        <v>15205</v>
      </c>
      <c r="C1915">
        <v>1</v>
      </c>
      <c r="D1915">
        <v>2</v>
      </c>
      <c r="E1915">
        <v>5.05</v>
      </c>
      <c r="F1915">
        <v>0</v>
      </c>
      <c r="G1915">
        <v>30</v>
      </c>
      <c r="H1915">
        <v>0</v>
      </c>
      <c r="I1915">
        <v>30</v>
      </c>
      <c r="J1915">
        <v>33</v>
      </c>
      <c r="K1915">
        <v>17</v>
      </c>
      <c r="L1915">
        <v>4</v>
      </c>
      <c r="M1915">
        <v>15</v>
      </c>
      <c r="N1915">
        <v>15</v>
      </c>
      <c r="O1915">
        <v>1.59</v>
      </c>
      <c r="P1915">
        <v>4.37</v>
      </c>
      <c r="Q1915">
        <v>4.42</v>
      </c>
      <c r="R1915">
        <v>5.18</v>
      </c>
      <c r="S1915">
        <v>-0.3</v>
      </c>
    </row>
    <row r="1916" spans="1:19" x14ac:dyDescent="0.25">
      <c r="A1916" t="s">
        <v>15202</v>
      </c>
      <c r="B1916" t="s">
        <v>15203</v>
      </c>
      <c r="C1916">
        <v>3</v>
      </c>
      <c r="D1916">
        <v>3</v>
      </c>
      <c r="E1916">
        <v>5.38</v>
      </c>
      <c r="F1916">
        <v>8</v>
      </c>
      <c r="G1916">
        <v>8</v>
      </c>
      <c r="H1916">
        <v>0</v>
      </c>
      <c r="I1916">
        <v>50</v>
      </c>
      <c r="J1916">
        <v>55</v>
      </c>
      <c r="K1916">
        <v>30</v>
      </c>
      <c r="L1916">
        <v>6</v>
      </c>
      <c r="M1916">
        <v>27</v>
      </c>
      <c r="N1916">
        <v>25</v>
      </c>
      <c r="O1916">
        <v>1.6</v>
      </c>
      <c r="P1916">
        <v>4.8099999999999996</v>
      </c>
      <c r="Q1916">
        <v>4.53</v>
      </c>
      <c r="R1916">
        <v>5.18</v>
      </c>
      <c r="S1916">
        <v>0</v>
      </c>
    </row>
    <row r="1917" spans="1:19" x14ac:dyDescent="0.25">
      <c r="A1917" t="s">
        <v>15201</v>
      </c>
      <c r="B1917" t="s">
        <v>9809</v>
      </c>
      <c r="C1917">
        <v>1</v>
      </c>
      <c r="D1917">
        <v>2</v>
      </c>
      <c r="E1917">
        <v>5.0599999999999996</v>
      </c>
      <c r="F1917">
        <v>0</v>
      </c>
      <c r="G1917">
        <v>30</v>
      </c>
      <c r="H1917">
        <v>0</v>
      </c>
      <c r="I1917">
        <v>30</v>
      </c>
      <c r="J1917">
        <v>33</v>
      </c>
      <c r="K1917">
        <v>17</v>
      </c>
      <c r="L1917">
        <v>3</v>
      </c>
      <c r="M1917">
        <v>14</v>
      </c>
      <c r="N1917">
        <v>15</v>
      </c>
      <c r="O1917">
        <v>1.59</v>
      </c>
      <c r="P1917">
        <v>4.3</v>
      </c>
      <c r="Q1917">
        <v>4.43</v>
      </c>
      <c r="R1917">
        <v>5.18</v>
      </c>
      <c r="S1917">
        <v>-0.3</v>
      </c>
    </row>
    <row r="1918" spans="1:19" x14ac:dyDescent="0.25">
      <c r="A1918" t="s">
        <v>15199</v>
      </c>
      <c r="B1918" t="s">
        <v>15200</v>
      </c>
      <c r="C1918">
        <v>3</v>
      </c>
      <c r="D1918">
        <v>3</v>
      </c>
      <c r="E1918">
        <v>5.44</v>
      </c>
      <c r="F1918">
        <v>8</v>
      </c>
      <c r="G1918">
        <v>8</v>
      </c>
      <c r="H1918">
        <v>0</v>
      </c>
      <c r="I1918">
        <v>50</v>
      </c>
      <c r="J1918">
        <v>53</v>
      </c>
      <c r="K1918">
        <v>30</v>
      </c>
      <c r="L1918">
        <v>5</v>
      </c>
      <c r="M1918">
        <v>29</v>
      </c>
      <c r="N1918">
        <v>30</v>
      </c>
      <c r="O1918">
        <v>1.66</v>
      </c>
      <c r="P1918">
        <v>5.25</v>
      </c>
      <c r="Q1918">
        <v>5.43</v>
      </c>
      <c r="R1918">
        <v>5.18</v>
      </c>
      <c r="S1918">
        <v>0</v>
      </c>
    </row>
    <row r="1919" spans="1:19" x14ac:dyDescent="0.25">
      <c r="A1919" t="s">
        <v>15197</v>
      </c>
      <c r="B1919" t="s">
        <v>15198</v>
      </c>
      <c r="C1919">
        <v>1</v>
      </c>
      <c r="D1919">
        <v>2</v>
      </c>
      <c r="E1919">
        <v>5.0999999999999996</v>
      </c>
      <c r="F1919">
        <v>0</v>
      </c>
      <c r="G1919">
        <v>30</v>
      </c>
      <c r="H1919">
        <v>0</v>
      </c>
      <c r="I1919">
        <v>30</v>
      </c>
      <c r="J1919">
        <v>34</v>
      </c>
      <c r="K1919">
        <v>17</v>
      </c>
      <c r="L1919">
        <v>4</v>
      </c>
      <c r="M1919">
        <v>12</v>
      </c>
      <c r="N1919">
        <v>13</v>
      </c>
      <c r="O1919">
        <v>1.57</v>
      </c>
      <c r="P1919">
        <v>3.7</v>
      </c>
      <c r="Q1919">
        <v>3.81</v>
      </c>
      <c r="R1919">
        <v>5.18</v>
      </c>
      <c r="S1919">
        <v>-0.3</v>
      </c>
    </row>
    <row r="1920" spans="1:19" x14ac:dyDescent="0.25">
      <c r="A1920" t="s">
        <v>15195</v>
      </c>
      <c r="B1920" t="s">
        <v>15196</v>
      </c>
      <c r="C1920">
        <v>1</v>
      </c>
      <c r="D1920">
        <v>2</v>
      </c>
      <c r="E1920">
        <v>5.04</v>
      </c>
      <c r="F1920">
        <v>0</v>
      </c>
      <c r="G1920">
        <v>30</v>
      </c>
      <c r="H1920">
        <v>0</v>
      </c>
      <c r="I1920">
        <v>30</v>
      </c>
      <c r="J1920">
        <v>32</v>
      </c>
      <c r="K1920">
        <v>17</v>
      </c>
      <c r="L1920">
        <v>3</v>
      </c>
      <c r="M1920">
        <v>16</v>
      </c>
      <c r="N1920">
        <v>16</v>
      </c>
      <c r="O1920">
        <v>1.61</v>
      </c>
      <c r="P1920">
        <v>4.8</v>
      </c>
      <c r="Q1920">
        <v>4.79</v>
      </c>
      <c r="R1920">
        <v>5.18</v>
      </c>
      <c r="S1920">
        <v>-0.3</v>
      </c>
    </row>
    <row r="1921" spans="1:19" x14ac:dyDescent="0.25">
      <c r="A1921" t="s">
        <v>15193</v>
      </c>
      <c r="B1921" t="s">
        <v>15194</v>
      </c>
      <c r="C1921">
        <v>2</v>
      </c>
      <c r="D1921">
        <v>3</v>
      </c>
      <c r="E1921">
        <v>5.38</v>
      </c>
      <c r="F1921">
        <v>8</v>
      </c>
      <c r="G1921">
        <v>8</v>
      </c>
      <c r="H1921">
        <v>0</v>
      </c>
      <c r="I1921">
        <v>50</v>
      </c>
      <c r="J1921">
        <v>58</v>
      </c>
      <c r="K1921">
        <v>30</v>
      </c>
      <c r="L1921">
        <v>6</v>
      </c>
      <c r="M1921">
        <v>18</v>
      </c>
      <c r="N1921">
        <v>20</v>
      </c>
      <c r="O1921">
        <v>1.56</v>
      </c>
      <c r="P1921">
        <v>3.27</v>
      </c>
      <c r="Q1921">
        <v>3.63</v>
      </c>
      <c r="R1921">
        <v>5.18</v>
      </c>
      <c r="S1921">
        <v>0</v>
      </c>
    </row>
    <row r="1922" spans="1:19" x14ac:dyDescent="0.25">
      <c r="A1922" t="s">
        <v>15191</v>
      </c>
      <c r="B1922" t="s">
        <v>15192</v>
      </c>
      <c r="C1922">
        <v>1</v>
      </c>
      <c r="D1922">
        <v>2</v>
      </c>
      <c r="E1922">
        <v>5.09</v>
      </c>
      <c r="F1922">
        <v>0</v>
      </c>
      <c r="G1922">
        <v>30</v>
      </c>
      <c r="H1922">
        <v>0</v>
      </c>
      <c r="I1922">
        <v>30</v>
      </c>
      <c r="J1922">
        <v>32</v>
      </c>
      <c r="K1922">
        <v>17</v>
      </c>
      <c r="L1922">
        <v>4</v>
      </c>
      <c r="M1922">
        <v>17</v>
      </c>
      <c r="N1922">
        <v>17</v>
      </c>
      <c r="O1922">
        <v>1.64</v>
      </c>
      <c r="P1922">
        <v>5.23</v>
      </c>
      <c r="Q1922">
        <v>5.03</v>
      </c>
      <c r="R1922">
        <v>5.18</v>
      </c>
      <c r="S1922">
        <v>-0.3</v>
      </c>
    </row>
    <row r="1923" spans="1:19" x14ac:dyDescent="0.25">
      <c r="A1923" t="s">
        <v>15189</v>
      </c>
      <c r="B1923" t="s">
        <v>15190</v>
      </c>
      <c r="C1923">
        <v>1</v>
      </c>
      <c r="D1923">
        <v>2</v>
      </c>
      <c r="E1923">
        <v>5.05</v>
      </c>
      <c r="F1923">
        <v>0</v>
      </c>
      <c r="G1923">
        <v>30</v>
      </c>
      <c r="H1923">
        <v>0</v>
      </c>
      <c r="I1923">
        <v>30</v>
      </c>
      <c r="J1923">
        <v>33</v>
      </c>
      <c r="K1923">
        <v>17</v>
      </c>
      <c r="L1923">
        <v>3</v>
      </c>
      <c r="M1923">
        <v>15</v>
      </c>
      <c r="N1923">
        <v>16</v>
      </c>
      <c r="O1923">
        <v>1.61</v>
      </c>
      <c r="P1923">
        <v>4.5599999999999996</v>
      </c>
      <c r="Q1923">
        <v>4.7</v>
      </c>
      <c r="R1923">
        <v>5.18</v>
      </c>
      <c r="S1923">
        <v>-0.3</v>
      </c>
    </row>
    <row r="1924" spans="1:19" x14ac:dyDescent="0.25">
      <c r="A1924" t="s">
        <v>15187</v>
      </c>
      <c r="B1924" t="s">
        <v>15188</v>
      </c>
      <c r="C1924">
        <v>1</v>
      </c>
      <c r="D1924">
        <v>2</v>
      </c>
      <c r="E1924">
        <v>5.13</v>
      </c>
      <c r="F1924">
        <v>0</v>
      </c>
      <c r="G1924">
        <v>30</v>
      </c>
      <c r="H1924">
        <v>0</v>
      </c>
      <c r="I1924">
        <v>30</v>
      </c>
      <c r="J1924">
        <v>34</v>
      </c>
      <c r="K1924">
        <v>17</v>
      </c>
      <c r="L1924">
        <v>3</v>
      </c>
      <c r="M1924">
        <v>12</v>
      </c>
      <c r="N1924">
        <v>13</v>
      </c>
      <c r="O1924">
        <v>1.59</v>
      </c>
      <c r="P1924">
        <v>3.48</v>
      </c>
      <c r="Q1924">
        <v>4</v>
      </c>
      <c r="R1924">
        <v>5.18</v>
      </c>
      <c r="S1924">
        <v>-0.3</v>
      </c>
    </row>
    <row r="1925" spans="1:19" x14ac:dyDescent="0.25">
      <c r="A1925" t="s">
        <v>15185</v>
      </c>
      <c r="B1925" t="s">
        <v>15186</v>
      </c>
      <c r="C1925">
        <v>2</v>
      </c>
      <c r="D1925">
        <v>4</v>
      </c>
      <c r="E1925">
        <v>5.32</v>
      </c>
      <c r="F1925">
        <v>8</v>
      </c>
      <c r="G1925">
        <v>8</v>
      </c>
      <c r="H1925">
        <v>0</v>
      </c>
      <c r="I1925">
        <v>50</v>
      </c>
      <c r="J1925">
        <v>56</v>
      </c>
      <c r="K1925">
        <v>30</v>
      </c>
      <c r="L1925">
        <v>7</v>
      </c>
      <c r="M1925">
        <v>23</v>
      </c>
      <c r="N1925">
        <v>20</v>
      </c>
      <c r="O1925">
        <v>1.52</v>
      </c>
      <c r="P1925">
        <v>4.16</v>
      </c>
      <c r="Q1925">
        <v>3.56</v>
      </c>
      <c r="R1925">
        <v>5.18</v>
      </c>
      <c r="S1925">
        <v>0</v>
      </c>
    </row>
    <row r="1926" spans="1:19" x14ac:dyDescent="0.25">
      <c r="A1926" t="s">
        <v>15183</v>
      </c>
      <c r="B1926" t="s">
        <v>15184</v>
      </c>
      <c r="C1926">
        <v>1</v>
      </c>
      <c r="D1926">
        <v>2</v>
      </c>
      <c r="E1926">
        <v>5.09</v>
      </c>
      <c r="F1926">
        <v>0</v>
      </c>
      <c r="G1926">
        <v>30</v>
      </c>
      <c r="H1926">
        <v>0</v>
      </c>
      <c r="I1926">
        <v>30</v>
      </c>
      <c r="J1926">
        <v>34</v>
      </c>
      <c r="K1926">
        <v>17</v>
      </c>
      <c r="L1926">
        <v>4</v>
      </c>
      <c r="M1926">
        <v>12</v>
      </c>
      <c r="N1926">
        <v>13</v>
      </c>
      <c r="O1926">
        <v>1.58</v>
      </c>
      <c r="P1926">
        <v>3.58</v>
      </c>
      <c r="Q1926">
        <v>3.9</v>
      </c>
      <c r="R1926">
        <v>5.18</v>
      </c>
      <c r="S1926">
        <v>-0.3</v>
      </c>
    </row>
    <row r="1927" spans="1:19" x14ac:dyDescent="0.25">
      <c r="A1927" t="s">
        <v>15181</v>
      </c>
      <c r="B1927" t="s">
        <v>15182</v>
      </c>
      <c r="C1927">
        <v>3</v>
      </c>
      <c r="D1927">
        <v>3</v>
      </c>
      <c r="E1927">
        <v>5.32</v>
      </c>
      <c r="F1927">
        <v>8</v>
      </c>
      <c r="G1927">
        <v>8</v>
      </c>
      <c r="H1927">
        <v>0</v>
      </c>
      <c r="I1927">
        <v>50</v>
      </c>
      <c r="J1927">
        <v>55</v>
      </c>
      <c r="K1927">
        <v>30</v>
      </c>
      <c r="L1927">
        <v>7</v>
      </c>
      <c r="M1927">
        <v>26</v>
      </c>
      <c r="N1927">
        <v>21</v>
      </c>
      <c r="O1927">
        <v>1.53</v>
      </c>
      <c r="P1927">
        <v>4.68</v>
      </c>
      <c r="Q1927">
        <v>3.82</v>
      </c>
      <c r="R1927">
        <v>5.19</v>
      </c>
      <c r="S1927">
        <v>0</v>
      </c>
    </row>
    <row r="1928" spans="1:19" x14ac:dyDescent="0.25">
      <c r="A1928" t="s">
        <v>15179</v>
      </c>
      <c r="B1928" t="s">
        <v>15180</v>
      </c>
      <c r="C1928">
        <v>3</v>
      </c>
      <c r="D1928">
        <v>3</v>
      </c>
      <c r="E1928">
        <v>5.35</v>
      </c>
      <c r="F1928">
        <v>8</v>
      </c>
      <c r="G1928">
        <v>10</v>
      </c>
      <c r="H1928">
        <v>0</v>
      </c>
      <c r="I1928">
        <v>48</v>
      </c>
      <c r="J1928">
        <v>55</v>
      </c>
      <c r="K1928">
        <v>29</v>
      </c>
      <c r="L1928">
        <v>7</v>
      </c>
      <c r="M1928">
        <v>22</v>
      </c>
      <c r="N1928">
        <v>19</v>
      </c>
      <c r="O1928">
        <v>1.52</v>
      </c>
      <c r="P1928">
        <v>4.16</v>
      </c>
      <c r="Q1928">
        <v>3.48</v>
      </c>
      <c r="R1928">
        <v>5.19</v>
      </c>
      <c r="S1928">
        <v>-0.1</v>
      </c>
    </row>
    <row r="1929" spans="1:19" x14ac:dyDescent="0.25">
      <c r="A1929" t="s">
        <v>15177</v>
      </c>
      <c r="B1929" t="s">
        <v>15178</v>
      </c>
      <c r="C1929">
        <v>2</v>
      </c>
      <c r="D1929">
        <v>4</v>
      </c>
      <c r="E1929">
        <v>5.36</v>
      </c>
      <c r="F1929">
        <v>8</v>
      </c>
      <c r="G1929">
        <v>9</v>
      </c>
      <c r="H1929">
        <v>0</v>
      </c>
      <c r="I1929">
        <v>49</v>
      </c>
      <c r="J1929">
        <v>56</v>
      </c>
      <c r="K1929">
        <v>29</v>
      </c>
      <c r="L1929">
        <v>7</v>
      </c>
      <c r="M1929">
        <v>22</v>
      </c>
      <c r="N1929">
        <v>20</v>
      </c>
      <c r="O1929">
        <v>1.53</v>
      </c>
      <c r="P1929">
        <v>4.0599999999999996</v>
      </c>
      <c r="Q1929">
        <v>3.64</v>
      </c>
      <c r="R1929">
        <v>5.19</v>
      </c>
      <c r="S1929">
        <v>0</v>
      </c>
    </row>
    <row r="1930" spans="1:19" x14ac:dyDescent="0.25">
      <c r="A1930" t="s">
        <v>15175</v>
      </c>
      <c r="B1930" t="s">
        <v>15176</v>
      </c>
      <c r="C1930">
        <v>1</v>
      </c>
      <c r="D1930">
        <v>2</v>
      </c>
      <c r="E1930">
        <v>5.38</v>
      </c>
      <c r="F1930">
        <v>0</v>
      </c>
      <c r="G1930">
        <v>30</v>
      </c>
      <c r="H1930">
        <v>0</v>
      </c>
      <c r="I1930">
        <v>30</v>
      </c>
      <c r="J1930">
        <v>35</v>
      </c>
      <c r="K1930">
        <v>18</v>
      </c>
      <c r="L1930">
        <v>3</v>
      </c>
      <c r="M1930">
        <v>11</v>
      </c>
      <c r="N1930">
        <v>13</v>
      </c>
      <c r="O1930">
        <v>1.57</v>
      </c>
      <c r="P1930">
        <v>3.29</v>
      </c>
      <c r="Q1930">
        <v>3.77</v>
      </c>
      <c r="R1930">
        <v>5.19</v>
      </c>
      <c r="S1930">
        <v>-0.3</v>
      </c>
    </row>
    <row r="1931" spans="1:19" x14ac:dyDescent="0.25">
      <c r="A1931" t="s">
        <v>2234</v>
      </c>
      <c r="B1931" t="s">
        <v>2235</v>
      </c>
      <c r="C1931">
        <v>1</v>
      </c>
      <c r="D1931">
        <v>2</v>
      </c>
      <c r="E1931">
        <v>5.07</v>
      </c>
      <c r="F1931">
        <v>0</v>
      </c>
      <c r="G1931">
        <v>30</v>
      </c>
      <c r="H1931">
        <v>0</v>
      </c>
      <c r="I1931">
        <v>30</v>
      </c>
      <c r="J1931">
        <v>32</v>
      </c>
      <c r="K1931">
        <v>17</v>
      </c>
      <c r="L1931">
        <v>3</v>
      </c>
      <c r="M1931">
        <v>16</v>
      </c>
      <c r="N1931">
        <v>16</v>
      </c>
      <c r="O1931">
        <v>1.63</v>
      </c>
      <c r="P1931">
        <v>4.68</v>
      </c>
      <c r="Q1931">
        <v>4.93</v>
      </c>
      <c r="R1931">
        <v>5.19</v>
      </c>
      <c r="S1931">
        <v>-0.3</v>
      </c>
    </row>
    <row r="1932" spans="1:19" x14ac:dyDescent="0.25">
      <c r="A1932" t="s">
        <v>15173</v>
      </c>
      <c r="B1932" t="s">
        <v>15174</v>
      </c>
      <c r="C1932">
        <v>1</v>
      </c>
      <c r="D1932">
        <v>2</v>
      </c>
      <c r="E1932">
        <v>5.09</v>
      </c>
      <c r="F1932">
        <v>0</v>
      </c>
      <c r="G1932">
        <v>30</v>
      </c>
      <c r="H1932">
        <v>0</v>
      </c>
      <c r="I1932">
        <v>30</v>
      </c>
      <c r="J1932">
        <v>34</v>
      </c>
      <c r="K1932">
        <v>17</v>
      </c>
      <c r="L1932">
        <v>4</v>
      </c>
      <c r="M1932">
        <v>12</v>
      </c>
      <c r="N1932">
        <v>12</v>
      </c>
      <c r="O1932">
        <v>1.53</v>
      </c>
      <c r="P1932">
        <v>3.54</v>
      </c>
      <c r="Q1932">
        <v>3.52</v>
      </c>
      <c r="R1932">
        <v>5.19</v>
      </c>
      <c r="S1932">
        <v>-0.3</v>
      </c>
    </row>
    <row r="1933" spans="1:19" x14ac:dyDescent="0.25">
      <c r="A1933">
        <v>9137</v>
      </c>
      <c r="B1933" t="s">
        <v>2074</v>
      </c>
      <c r="C1933">
        <v>2</v>
      </c>
      <c r="D1933">
        <v>3</v>
      </c>
      <c r="E1933">
        <v>5.4</v>
      </c>
      <c r="F1933">
        <v>8</v>
      </c>
      <c r="G1933">
        <v>10</v>
      </c>
      <c r="H1933">
        <v>0</v>
      </c>
      <c r="I1933">
        <v>49</v>
      </c>
      <c r="J1933">
        <v>56</v>
      </c>
      <c r="K1933">
        <v>29</v>
      </c>
      <c r="L1933">
        <v>6</v>
      </c>
      <c r="M1933">
        <v>20</v>
      </c>
      <c r="N1933">
        <v>19</v>
      </c>
      <c r="O1933">
        <v>1.55</v>
      </c>
      <c r="P1933">
        <v>3.65</v>
      </c>
      <c r="Q1933">
        <v>3.55</v>
      </c>
      <c r="R1933">
        <v>5.19</v>
      </c>
      <c r="S1933">
        <v>-0.1</v>
      </c>
    </row>
    <row r="1934" spans="1:19" x14ac:dyDescent="0.25">
      <c r="A1934" t="s">
        <v>15171</v>
      </c>
      <c r="B1934" t="s">
        <v>15172</v>
      </c>
      <c r="C1934">
        <v>1</v>
      </c>
      <c r="D1934">
        <v>2</v>
      </c>
      <c r="E1934">
        <v>5.36</v>
      </c>
      <c r="F1934">
        <v>0</v>
      </c>
      <c r="G1934">
        <v>30</v>
      </c>
      <c r="H1934">
        <v>0</v>
      </c>
      <c r="I1934">
        <v>30</v>
      </c>
      <c r="J1934">
        <v>35</v>
      </c>
      <c r="K1934">
        <v>18</v>
      </c>
      <c r="L1934">
        <v>4</v>
      </c>
      <c r="M1934">
        <v>11</v>
      </c>
      <c r="N1934">
        <v>11</v>
      </c>
      <c r="O1934">
        <v>1.53</v>
      </c>
      <c r="P1934">
        <v>3.33</v>
      </c>
      <c r="Q1934">
        <v>3.19</v>
      </c>
      <c r="R1934">
        <v>5.19</v>
      </c>
      <c r="S1934">
        <v>-0.3</v>
      </c>
    </row>
    <row r="1935" spans="1:19" x14ac:dyDescent="0.25">
      <c r="A1935" t="s">
        <v>15169</v>
      </c>
      <c r="B1935" t="s">
        <v>15170</v>
      </c>
      <c r="C1935">
        <v>3</v>
      </c>
      <c r="D1935">
        <v>3</v>
      </c>
      <c r="E1935">
        <v>5.32</v>
      </c>
      <c r="F1935">
        <v>8</v>
      </c>
      <c r="G1935">
        <v>8</v>
      </c>
      <c r="H1935">
        <v>0</v>
      </c>
      <c r="I1935">
        <v>50</v>
      </c>
      <c r="J1935">
        <v>54</v>
      </c>
      <c r="K1935">
        <v>30</v>
      </c>
      <c r="L1935">
        <v>6</v>
      </c>
      <c r="M1935">
        <v>28</v>
      </c>
      <c r="N1935">
        <v>25</v>
      </c>
      <c r="O1935">
        <v>1.58</v>
      </c>
      <c r="P1935">
        <v>4.96</v>
      </c>
      <c r="Q1935">
        <v>4.42</v>
      </c>
      <c r="R1935">
        <v>5.19</v>
      </c>
      <c r="S1935">
        <v>0</v>
      </c>
    </row>
    <row r="1936" spans="1:19" x14ac:dyDescent="0.25">
      <c r="A1936" t="s">
        <v>15168</v>
      </c>
      <c r="B1936" t="s">
        <v>8165</v>
      </c>
      <c r="C1936">
        <v>1</v>
      </c>
      <c r="D1936">
        <v>2</v>
      </c>
      <c r="E1936">
        <v>5.01</v>
      </c>
      <c r="F1936">
        <v>0</v>
      </c>
      <c r="G1936">
        <v>30</v>
      </c>
      <c r="H1936">
        <v>0</v>
      </c>
      <c r="I1936">
        <v>30</v>
      </c>
      <c r="J1936">
        <v>34</v>
      </c>
      <c r="K1936">
        <v>17</v>
      </c>
      <c r="L1936">
        <v>4</v>
      </c>
      <c r="M1936">
        <v>13</v>
      </c>
      <c r="N1936">
        <v>13</v>
      </c>
      <c r="O1936">
        <v>1.54</v>
      </c>
      <c r="P1936">
        <v>3.86</v>
      </c>
      <c r="Q1936">
        <v>3.76</v>
      </c>
      <c r="R1936">
        <v>5.19</v>
      </c>
      <c r="S1936">
        <v>-0.3</v>
      </c>
    </row>
    <row r="1937" spans="1:19" x14ac:dyDescent="0.25">
      <c r="A1937" t="s">
        <v>15166</v>
      </c>
      <c r="B1937" t="s">
        <v>15167</v>
      </c>
      <c r="C1937">
        <v>1</v>
      </c>
      <c r="D1937">
        <v>2</v>
      </c>
      <c r="E1937">
        <v>5.0599999999999996</v>
      </c>
      <c r="F1937">
        <v>0</v>
      </c>
      <c r="G1937">
        <v>30</v>
      </c>
      <c r="H1937">
        <v>0</v>
      </c>
      <c r="I1937">
        <v>30</v>
      </c>
      <c r="J1937">
        <v>33</v>
      </c>
      <c r="K1937">
        <v>17</v>
      </c>
      <c r="L1937">
        <v>4</v>
      </c>
      <c r="M1937">
        <v>14</v>
      </c>
      <c r="N1937">
        <v>14</v>
      </c>
      <c r="O1937">
        <v>1.59</v>
      </c>
      <c r="P1937">
        <v>4.2300000000000004</v>
      </c>
      <c r="Q1937">
        <v>4.2300000000000004</v>
      </c>
      <c r="R1937">
        <v>5.19</v>
      </c>
      <c r="S1937">
        <v>-0.3</v>
      </c>
    </row>
    <row r="1938" spans="1:19" x14ac:dyDescent="0.25">
      <c r="A1938" t="s">
        <v>15164</v>
      </c>
      <c r="B1938" t="s">
        <v>15165</v>
      </c>
      <c r="C1938">
        <v>2</v>
      </c>
      <c r="D1938">
        <v>1</v>
      </c>
      <c r="E1938">
        <v>5.07</v>
      </c>
      <c r="F1938">
        <v>8</v>
      </c>
      <c r="G1938">
        <v>8</v>
      </c>
      <c r="H1938">
        <v>0</v>
      </c>
      <c r="I1938">
        <v>50</v>
      </c>
      <c r="J1938">
        <v>59</v>
      </c>
      <c r="K1938">
        <v>28</v>
      </c>
      <c r="L1938">
        <v>7</v>
      </c>
      <c r="M1938">
        <v>18</v>
      </c>
      <c r="N1938">
        <v>14</v>
      </c>
      <c r="O1938">
        <v>1.48</v>
      </c>
      <c r="P1938">
        <v>3.19</v>
      </c>
      <c r="Q1938">
        <v>2.61</v>
      </c>
      <c r="R1938">
        <v>5.19</v>
      </c>
      <c r="S1938">
        <v>0</v>
      </c>
    </row>
    <row r="1939" spans="1:19" x14ac:dyDescent="0.25">
      <c r="A1939" t="s">
        <v>15162</v>
      </c>
      <c r="B1939" t="s">
        <v>15163</v>
      </c>
      <c r="C1939">
        <v>1</v>
      </c>
      <c r="D1939">
        <v>2</v>
      </c>
      <c r="E1939">
        <v>5.07</v>
      </c>
      <c r="F1939">
        <v>0</v>
      </c>
      <c r="G1939">
        <v>30</v>
      </c>
      <c r="H1939">
        <v>0</v>
      </c>
      <c r="I1939">
        <v>30</v>
      </c>
      <c r="J1939">
        <v>34</v>
      </c>
      <c r="K1939">
        <v>17</v>
      </c>
      <c r="L1939">
        <v>4</v>
      </c>
      <c r="M1939">
        <v>13</v>
      </c>
      <c r="N1939">
        <v>13</v>
      </c>
      <c r="O1939">
        <v>1.58</v>
      </c>
      <c r="P1939">
        <v>4</v>
      </c>
      <c r="Q1939">
        <v>4.04</v>
      </c>
      <c r="R1939">
        <v>5.19</v>
      </c>
      <c r="S1939">
        <v>-0.3</v>
      </c>
    </row>
    <row r="1940" spans="1:19" x14ac:dyDescent="0.25">
      <c r="A1940" t="s">
        <v>15160</v>
      </c>
      <c r="B1940" t="s">
        <v>15161</v>
      </c>
      <c r="C1940">
        <v>2</v>
      </c>
      <c r="D1940">
        <v>3</v>
      </c>
      <c r="E1940">
        <v>5.34</v>
      </c>
      <c r="F1940">
        <v>8</v>
      </c>
      <c r="G1940">
        <v>8</v>
      </c>
      <c r="H1940">
        <v>0</v>
      </c>
      <c r="I1940">
        <v>50</v>
      </c>
      <c r="J1940">
        <v>55</v>
      </c>
      <c r="K1940">
        <v>30</v>
      </c>
      <c r="L1940">
        <v>7</v>
      </c>
      <c r="M1940">
        <v>26</v>
      </c>
      <c r="N1940">
        <v>21</v>
      </c>
      <c r="O1940">
        <v>1.54</v>
      </c>
      <c r="P1940">
        <v>4.59</v>
      </c>
      <c r="Q1940">
        <v>3.85</v>
      </c>
      <c r="R1940">
        <v>5.19</v>
      </c>
      <c r="S1940">
        <v>0</v>
      </c>
    </row>
    <row r="1941" spans="1:19" x14ac:dyDescent="0.25">
      <c r="A1941" t="s">
        <v>15158</v>
      </c>
      <c r="B1941" t="s">
        <v>15159</v>
      </c>
      <c r="C1941">
        <v>2</v>
      </c>
      <c r="D1941">
        <v>2</v>
      </c>
      <c r="E1941">
        <v>5.25</v>
      </c>
      <c r="F1941">
        <v>4</v>
      </c>
      <c r="G1941">
        <v>21</v>
      </c>
      <c r="H1941">
        <v>0</v>
      </c>
      <c r="I1941">
        <v>39</v>
      </c>
      <c r="J1941">
        <v>45</v>
      </c>
      <c r="K1941">
        <v>23</v>
      </c>
      <c r="L1941">
        <v>5</v>
      </c>
      <c r="M1941">
        <v>15</v>
      </c>
      <c r="N1941">
        <v>15</v>
      </c>
      <c r="O1941">
        <v>1.55</v>
      </c>
      <c r="P1941">
        <v>3.42</v>
      </c>
      <c r="Q1941">
        <v>3.4</v>
      </c>
      <c r="R1941">
        <v>5.19</v>
      </c>
      <c r="S1941">
        <v>-0.3</v>
      </c>
    </row>
    <row r="1942" spans="1:19" x14ac:dyDescent="0.25">
      <c r="A1942">
        <v>5564</v>
      </c>
      <c r="B1942" t="s">
        <v>1891</v>
      </c>
      <c r="C1942">
        <v>1</v>
      </c>
      <c r="D1942">
        <v>2</v>
      </c>
      <c r="E1942">
        <v>5.0199999999999996</v>
      </c>
      <c r="F1942">
        <v>0</v>
      </c>
      <c r="G1942">
        <v>30</v>
      </c>
      <c r="H1942">
        <v>0</v>
      </c>
      <c r="I1942">
        <v>30</v>
      </c>
      <c r="J1942">
        <v>32</v>
      </c>
      <c r="K1942">
        <v>17</v>
      </c>
      <c r="L1942">
        <v>3</v>
      </c>
      <c r="M1942">
        <v>17</v>
      </c>
      <c r="N1942">
        <v>17</v>
      </c>
      <c r="O1942">
        <v>1.62</v>
      </c>
      <c r="P1942">
        <v>5.17</v>
      </c>
      <c r="Q1942">
        <v>5.05</v>
      </c>
      <c r="R1942">
        <v>5.19</v>
      </c>
      <c r="S1942">
        <v>-0.3</v>
      </c>
    </row>
    <row r="1943" spans="1:19" x14ac:dyDescent="0.25">
      <c r="A1943" t="s">
        <v>15156</v>
      </c>
      <c r="B1943" t="s">
        <v>15157</v>
      </c>
      <c r="C1943">
        <v>3</v>
      </c>
      <c r="D1943">
        <v>3</v>
      </c>
      <c r="E1943">
        <v>5.45</v>
      </c>
      <c r="F1943">
        <v>8</v>
      </c>
      <c r="G1943">
        <v>8</v>
      </c>
      <c r="H1943">
        <v>0</v>
      </c>
      <c r="I1943">
        <v>50</v>
      </c>
      <c r="J1943">
        <v>56</v>
      </c>
      <c r="K1943">
        <v>30</v>
      </c>
      <c r="L1943">
        <v>6</v>
      </c>
      <c r="M1943">
        <v>25</v>
      </c>
      <c r="N1943">
        <v>24</v>
      </c>
      <c r="O1943">
        <v>1.6</v>
      </c>
      <c r="P1943">
        <v>4.5199999999999996</v>
      </c>
      <c r="Q1943">
        <v>4.37</v>
      </c>
      <c r="R1943">
        <v>5.19</v>
      </c>
      <c r="S1943">
        <v>0</v>
      </c>
    </row>
    <row r="1944" spans="1:19" x14ac:dyDescent="0.25">
      <c r="A1944" t="s">
        <v>15154</v>
      </c>
      <c r="B1944" t="s">
        <v>15155</v>
      </c>
      <c r="C1944">
        <v>1</v>
      </c>
      <c r="D1944">
        <v>2</v>
      </c>
      <c r="E1944">
        <v>5.29</v>
      </c>
      <c r="F1944">
        <v>0</v>
      </c>
      <c r="G1944">
        <v>30</v>
      </c>
      <c r="H1944">
        <v>0</v>
      </c>
      <c r="I1944">
        <v>30</v>
      </c>
      <c r="J1944">
        <v>35</v>
      </c>
      <c r="K1944">
        <v>18</v>
      </c>
      <c r="L1944">
        <v>4</v>
      </c>
      <c r="M1944">
        <v>12</v>
      </c>
      <c r="N1944">
        <v>12</v>
      </c>
      <c r="O1944">
        <v>1.57</v>
      </c>
      <c r="P1944">
        <v>3.58</v>
      </c>
      <c r="Q1944">
        <v>3.62</v>
      </c>
      <c r="R1944">
        <v>5.19</v>
      </c>
      <c r="S1944">
        <v>-0.3</v>
      </c>
    </row>
    <row r="1945" spans="1:19" x14ac:dyDescent="0.25">
      <c r="A1945" t="s">
        <v>15152</v>
      </c>
      <c r="B1945" t="s">
        <v>15153</v>
      </c>
      <c r="C1945">
        <v>2</v>
      </c>
      <c r="D1945">
        <v>2</v>
      </c>
      <c r="E1945">
        <v>5.19</v>
      </c>
      <c r="F1945">
        <v>8</v>
      </c>
      <c r="G1945">
        <v>8</v>
      </c>
      <c r="H1945">
        <v>0</v>
      </c>
      <c r="I1945">
        <v>50</v>
      </c>
      <c r="J1945">
        <v>57</v>
      </c>
      <c r="K1945">
        <v>29</v>
      </c>
      <c r="L1945">
        <v>6</v>
      </c>
      <c r="M1945">
        <v>20</v>
      </c>
      <c r="N1945">
        <v>20</v>
      </c>
      <c r="O1945">
        <v>1.53</v>
      </c>
      <c r="P1945">
        <v>3.61</v>
      </c>
      <c r="Q1945">
        <v>3.51</v>
      </c>
      <c r="R1945">
        <v>5.19</v>
      </c>
      <c r="S1945">
        <v>0</v>
      </c>
    </row>
    <row r="1946" spans="1:19" x14ac:dyDescent="0.25">
      <c r="A1946" t="s">
        <v>1933</v>
      </c>
      <c r="B1946" t="s">
        <v>1934</v>
      </c>
      <c r="C1946">
        <v>1</v>
      </c>
      <c r="D1946">
        <v>2</v>
      </c>
      <c r="E1946">
        <v>5.04</v>
      </c>
      <c r="F1946">
        <v>1</v>
      </c>
      <c r="G1946">
        <v>26</v>
      </c>
      <c r="H1946">
        <v>0</v>
      </c>
      <c r="I1946">
        <v>33</v>
      </c>
      <c r="J1946">
        <v>37</v>
      </c>
      <c r="K1946">
        <v>19</v>
      </c>
      <c r="L1946">
        <v>4</v>
      </c>
      <c r="M1946">
        <v>16</v>
      </c>
      <c r="N1946">
        <v>15</v>
      </c>
      <c r="O1946">
        <v>1.56</v>
      </c>
      <c r="P1946">
        <v>4.43</v>
      </c>
      <c r="Q1946">
        <v>4.05</v>
      </c>
      <c r="R1946">
        <v>5.19</v>
      </c>
      <c r="S1946">
        <v>-0.3</v>
      </c>
    </row>
    <row r="1947" spans="1:19" x14ac:dyDescent="0.25">
      <c r="A1947" t="s">
        <v>15150</v>
      </c>
      <c r="B1947" t="s">
        <v>15151</v>
      </c>
      <c r="C1947">
        <v>2</v>
      </c>
      <c r="D1947">
        <v>2</v>
      </c>
      <c r="E1947">
        <v>5.27</v>
      </c>
      <c r="F1947">
        <v>7</v>
      </c>
      <c r="G1947">
        <v>11</v>
      </c>
      <c r="H1947">
        <v>0</v>
      </c>
      <c r="I1947">
        <v>47</v>
      </c>
      <c r="J1947">
        <v>54</v>
      </c>
      <c r="K1947">
        <v>28</v>
      </c>
      <c r="L1947">
        <v>5</v>
      </c>
      <c r="M1947">
        <v>19</v>
      </c>
      <c r="N1947">
        <v>21</v>
      </c>
      <c r="O1947">
        <v>1.59</v>
      </c>
      <c r="P1947">
        <v>3.59</v>
      </c>
      <c r="Q1947">
        <v>4.01</v>
      </c>
      <c r="R1947">
        <v>5.19</v>
      </c>
      <c r="S1947">
        <v>-0.2</v>
      </c>
    </row>
    <row r="1948" spans="1:19" x14ac:dyDescent="0.25">
      <c r="A1948" t="s">
        <v>15148</v>
      </c>
      <c r="B1948" t="s">
        <v>15149</v>
      </c>
      <c r="C1948">
        <v>2</v>
      </c>
      <c r="D1948">
        <v>3</v>
      </c>
      <c r="E1948">
        <v>5.43</v>
      </c>
      <c r="F1948">
        <v>7</v>
      </c>
      <c r="G1948">
        <v>12</v>
      </c>
      <c r="H1948">
        <v>0</v>
      </c>
      <c r="I1948">
        <v>47</v>
      </c>
      <c r="J1948">
        <v>51</v>
      </c>
      <c r="K1948">
        <v>28</v>
      </c>
      <c r="L1948">
        <v>5</v>
      </c>
      <c r="M1948">
        <v>24</v>
      </c>
      <c r="N1948">
        <v>25</v>
      </c>
      <c r="O1948">
        <v>1.62</v>
      </c>
      <c r="P1948">
        <v>4.54</v>
      </c>
      <c r="Q1948">
        <v>4.7699999999999996</v>
      </c>
      <c r="R1948">
        <v>5.19</v>
      </c>
      <c r="S1948">
        <v>-0.2</v>
      </c>
    </row>
    <row r="1949" spans="1:19" x14ac:dyDescent="0.25">
      <c r="A1949" t="s">
        <v>15146</v>
      </c>
      <c r="B1949" t="s">
        <v>15147</v>
      </c>
      <c r="C1949">
        <v>1</v>
      </c>
      <c r="D1949">
        <v>2</v>
      </c>
      <c r="E1949">
        <v>5.15</v>
      </c>
      <c r="F1949">
        <v>0</v>
      </c>
      <c r="G1949">
        <v>30</v>
      </c>
      <c r="H1949">
        <v>0</v>
      </c>
      <c r="I1949">
        <v>30</v>
      </c>
      <c r="J1949">
        <v>35</v>
      </c>
      <c r="K1949">
        <v>17</v>
      </c>
      <c r="L1949">
        <v>4</v>
      </c>
      <c r="M1949">
        <v>10</v>
      </c>
      <c r="N1949">
        <v>12</v>
      </c>
      <c r="O1949">
        <v>1.57</v>
      </c>
      <c r="P1949">
        <v>3.09</v>
      </c>
      <c r="Q1949">
        <v>3.66</v>
      </c>
      <c r="R1949">
        <v>5.2</v>
      </c>
      <c r="S1949">
        <v>-0.3</v>
      </c>
    </row>
    <row r="1950" spans="1:19" x14ac:dyDescent="0.25">
      <c r="A1950" t="s">
        <v>15144</v>
      </c>
      <c r="B1950" t="s">
        <v>15145</v>
      </c>
      <c r="C1950">
        <v>3</v>
      </c>
      <c r="D1950">
        <v>3</v>
      </c>
      <c r="E1950">
        <v>5.34</v>
      </c>
      <c r="F1950">
        <v>8</v>
      </c>
      <c r="G1950">
        <v>9</v>
      </c>
      <c r="H1950">
        <v>0</v>
      </c>
      <c r="I1950">
        <v>50</v>
      </c>
      <c r="J1950">
        <v>56</v>
      </c>
      <c r="K1950">
        <v>29</v>
      </c>
      <c r="L1950">
        <v>7</v>
      </c>
      <c r="M1950">
        <v>24</v>
      </c>
      <c r="N1950">
        <v>21</v>
      </c>
      <c r="O1950">
        <v>1.54</v>
      </c>
      <c r="P1950">
        <v>4.29</v>
      </c>
      <c r="Q1950">
        <v>3.75</v>
      </c>
      <c r="R1950">
        <v>5.2</v>
      </c>
      <c r="S1950">
        <v>0</v>
      </c>
    </row>
    <row r="1951" spans="1:19" x14ac:dyDescent="0.25">
      <c r="A1951">
        <v>1654</v>
      </c>
      <c r="B1951" t="s">
        <v>15143</v>
      </c>
      <c r="C1951">
        <v>1</v>
      </c>
      <c r="D1951">
        <v>2</v>
      </c>
      <c r="E1951">
        <v>4.93</v>
      </c>
      <c r="F1951">
        <v>0</v>
      </c>
      <c r="G1951">
        <v>30</v>
      </c>
      <c r="H1951">
        <v>0</v>
      </c>
      <c r="I1951">
        <v>30</v>
      </c>
      <c r="J1951">
        <v>32</v>
      </c>
      <c r="K1951">
        <v>16</v>
      </c>
      <c r="L1951">
        <v>4</v>
      </c>
      <c r="M1951">
        <v>17</v>
      </c>
      <c r="N1951">
        <v>14</v>
      </c>
      <c r="O1951">
        <v>1.55</v>
      </c>
      <c r="P1951">
        <v>5.2</v>
      </c>
      <c r="Q1951">
        <v>4.2699999999999996</v>
      </c>
      <c r="R1951">
        <v>5.2</v>
      </c>
      <c r="S1951">
        <v>-0.3</v>
      </c>
    </row>
    <row r="1952" spans="1:19" x14ac:dyDescent="0.25">
      <c r="A1952" t="s">
        <v>15141</v>
      </c>
      <c r="B1952" t="s">
        <v>15142</v>
      </c>
      <c r="C1952">
        <v>1</v>
      </c>
      <c r="D1952">
        <v>2</v>
      </c>
      <c r="E1952">
        <v>5.42</v>
      </c>
      <c r="F1952">
        <v>0</v>
      </c>
      <c r="G1952">
        <v>30</v>
      </c>
      <c r="H1952">
        <v>0</v>
      </c>
      <c r="I1952">
        <v>30</v>
      </c>
      <c r="J1952">
        <v>35</v>
      </c>
      <c r="K1952">
        <v>18</v>
      </c>
      <c r="L1952">
        <v>4</v>
      </c>
      <c r="M1952">
        <v>10</v>
      </c>
      <c r="N1952">
        <v>12</v>
      </c>
      <c r="O1952">
        <v>1.56</v>
      </c>
      <c r="P1952">
        <v>3.06</v>
      </c>
      <c r="Q1952">
        <v>3.57</v>
      </c>
      <c r="R1952">
        <v>5.2</v>
      </c>
      <c r="S1952">
        <v>-0.3</v>
      </c>
    </row>
    <row r="1953" spans="1:19" x14ac:dyDescent="0.25">
      <c r="A1953" t="s">
        <v>15139</v>
      </c>
      <c r="B1953" t="s">
        <v>15140</v>
      </c>
      <c r="C1953">
        <v>1</v>
      </c>
      <c r="D1953">
        <v>2</v>
      </c>
      <c r="E1953">
        <v>5.0999999999999996</v>
      </c>
      <c r="F1953">
        <v>0</v>
      </c>
      <c r="G1953">
        <v>30</v>
      </c>
      <c r="H1953">
        <v>0</v>
      </c>
      <c r="I1953">
        <v>30</v>
      </c>
      <c r="J1953">
        <v>34</v>
      </c>
      <c r="K1953">
        <v>17</v>
      </c>
      <c r="L1953">
        <v>4</v>
      </c>
      <c r="M1953">
        <v>13</v>
      </c>
      <c r="N1953">
        <v>14</v>
      </c>
      <c r="O1953">
        <v>1.58</v>
      </c>
      <c r="P1953">
        <v>3.98</v>
      </c>
      <c r="Q1953">
        <v>4.1100000000000003</v>
      </c>
      <c r="R1953">
        <v>5.2</v>
      </c>
      <c r="S1953">
        <v>-0.3</v>
      </c>
    </row>
    <row r="1954" spans="1:19" x14ac:dyDescent="0.25">
      <c r="A1954">
        <v>7896</v>
      </c>
      <c r="B1954" t="s">
        <v>1612</v>
      </c>
      <c r="C1954">
        <v>1</v>
      </c>
      <c r="D1954">
        <v>2</v>
      </c>
      <c r="E1954">
        <v>4.9000000000000004</v>
      </c>
      <c r="F1954">
        <v>0</v>
      </c>
      <c r="G1954">
        <v>30</v>
      </c>
      <c r="H1954">
        <v>0</v>
      </c>
      <c r="I1954">
        <v>30</v>
      </c>
      <c r="J1954">
        <v>31</v>
      </c>
      <c r="K1954">
        <v>16</v>
      </c>
      <c r="L1954">
        <v>4</v>
      </c>
      <c r="M1954">
        <v>20</v>
      </c>
      <c r="N1954">
        <v>17</v>
      </c>
      <c r="O1954">
        <v>1.6</v>
      </c>
      <c r="P1954">
        <v>5.91</v>
      </c>
      <c r="Q1954">
        <v>5.1100000000000003</v>
      </c>
      <c r="R1954">
        <v>5.2</v>
      </c>
      <c r="S1954">
        <v>-0.3</v>
      </c>
    </row>
    <row r="1955" spans="1:19" x14ac:dyDescent="0.25">
      <c r="A1955" t="s">
        <v>15138</v>
      </c>
      <c r="B1955" t="s">
        <v>2339</v>
      </c>
      <c r="C1955">
        <v>1</v>
      </c>
      <c r="D1955">
        <v>2</v>
      </c>
      <c r="E1955">
        <v>5.0999999999999996</v>
      </c>
      <c r="F1955">
        <v>0</v>
      </c>
      <c r="G1955">
        <v>30</v>
      </c>
      <c r="H1955">
        <v>0</v>
      </c>
      <c r="I1955">
        <v>30</v>
      </c>
      <c r="J1955">
        <v>31</v>
      </c>
      <c r="K1955">
        <v>17</v>
      </c>
      <c r="L1955">
        <v>3</v>
      </c>
      <c r="M1955">
        <v>19</v>
      </c>
      <c r="N1955">
        <v>19</v>
      </c>
      <c r="O1955">
        <v>1.67</v>
      </c>
      <c r="P1955">
        <v>5.66</v>
      </c>
      <c r="Q1955">
        <v>5.77</v>
      </c>
      <c r="R1955">
        <v>5.2</v>
      </c>
      <c r="S1955">
        <v>-0.3</v>
      </c>
    </row>
    <row r="1956" spans="1:19" x14ac:dyDescent="0.25">
      <c r="A1956" t="s">
        <v>15136</v>
      </c>
      <c r="B1956" t="s">
        <v>15137</v>
      </c>
      <c r="C1956">
        <v>3</v>
      </c>
      <c r="D1956">
        <v>3</v>
      </c>
      <c r="E1956">
        <v>5.35</v>
      </c>
      <c r="F1956">
        <v>8</v>
      </c>
      <c r="G1956">
        <v>8</v>
      </c>
      <c r="H1956">
        <v>0</v>
      </c>
      <c r="I1956">
        <v>50</v>
      </c>
      <c r="J1956">
        <v>55</v>
      </c>
      <c r="K1956">
        <v>30</v>
      </c>
      <c r="L1956">
        <v>7</v>
      </c>
      <c r="M1956">
        <v>26</v>
      </c>
      <c r="N1956">
        <v>23</v>
      </c>
      <c r="O1956">
        <v>1.56</v>
      </c>
      <c r="P1956">
        <v>4.71</v>
      </c>
      <c r="Q1956">
        <v>4.1100000000000003</v>
      </c>
      <c r="R1956">
        <v>5.2</v>
      </c>
      <c r="S1956">
        <v>0</v>
      </c>
    </row>
    <row r="1957" spans="1:19" x14ac:dyDescent="0.25">
      <c r="A1957" t="s">
        <v>15134</v>
      </c>
      <c r="B1957" t="s">
        <v>15135</v>
      </c>
      <c r="C1957">
        <v>3</v>
      </c>
      <c r="D1957">
        <v>3</v>
      </c>
      <c r="E1957">
        <v>5.38</v>
      </c>
      <c r="F1957">
        <v>8</v>
      </c>
      <c r="G1957">
        <v>9</v>
      </c>
      <c r="H1957">
        <v>0</v>
      </c>
      <c r="I1957">
        <v>49</v>
      </c>
      <c r="J1957">
        <v>56</v>
      </c>
      <c r="K1957">
        <v>30</v>
      </c>
      <c r="L1957">
        <v>7</v>
      </c>
      <c r="M1957">
        <v>22</v>
      </c>
      <c r="N1957">
        <v>21</v>
      </c>
      <c r="O1957">
        <v>1.54</v>
      </c>
      <c r="P1957">
        <v>3.99</v>
      </c>
      <c r="Q1957">
        <v>3.73</v>
      </c>
      <c r="R1957">
        <v>5.2</v>
      </c>
      <c r="S1957">
        <v>0</v>
      </c>
    </row>
    <row r="1958" spans="1:19" x14ac:dyDescent="0.25">
      <c r="A1958" t="s">
        <v>8132</v>
      </c>
      <c r="B1958" t="s">
        <v>8133</v>
      </c>
      <c r="C1958">
        <v>1</v>
      </c>
      <c r="D1958">
        <v>2</v>
      </c>
      <c r="E1958">
        <v>5.09</v>
      </c>
      <c r="F1958">
        <v>0</v>
      </c>
      <c r="G1958">
        <v>30</v>
      </c>
      <c r="H1958">
        <v>0</v>
      </c>
      <c r="I1958">
        <v>30</v>
      </c>
      <c r="J1958">
        <v>32</v>
      </c>
      <c r="K1958">
        <v>17</v>
      </c>
      <c r="L1958">
        <v>3</v>
      </c>
      <c r="M1958">
        <v>15</v>
      </c>
      <c r="N1958">
        <v>17</v>
      </c>
      <c r="O1958">
        <v>1.64</v>
      </c>
      <c r="P1958">
        <v>4.63</v>
      </c>
      <c r="Q1958">
        <v>5.16</v>
      </c>
      <c r="R1958">
        <v>5.2</v>
      </c>
      <c r="S1958">
        <v>-0.3</v>
      </c>
    </row>
    <row r="1959" spans="1:19" x14ac:dyDescent="0.25">
      <c r="A1959" t="s">
        <v>15133</v>
      </c>
      <c r="B1959" t="s">
        <v>9862</v>
      </c>
      <c r="C1959">
        <v>1</v>
      </c>
      <c r="D1959">
        <v>2</v>
      </c>
      <c r="E1959">
        <v>5.03</v>
      </c>
      <c r="F1959">
        <v>0</v>
      </c>
      <c r="G1959">
        <v>30</v>
      </c>
      <c r="H1959">
        <v>0</v>
      </c>
      <c r="I1959">
        <v>30</v>
      </c>
      <c r="J1959">
        <v>33</v>
      </c>
      <c r="K1959">
        <v>17</v>
      </c>
      <c r="L1959">
        <v>4</v>
      </c>
      <c r="M1959">
        <v>15</v>
      </c>
      <c r="N1959">
        <v>15</v>
      </c>
      <c r="O1959">
        <v>1.59</v>
      </c>
      <c r="P1959">
        <v>4.49</v>
      </c>
      <c r="Q1959">
        <v>4.45</v>
      </c>
      <c r="R1959">
        <v>5.2</v>
      </c>
      <c r="S1959">
        <v>-0.3</v>
      </c>
    </row>
    <row r="1960" spans="1:19" x14ac:dyDescent="0.25">
      <c r="A1960" t="s">
        <v>15131</v>
      </c>
      <c r="B1960" t="s">
        <v>15132</v>
      </c>
      <c r="C1960">
        <v>3</v>
      </c>
      <c r="D1960">
        <v>3</v>
      </c>
      <c r="E1960">
        <v>5.46</v>
      </c>
      <c r="F1960">
        <v>8</v>
      </c>
      <c r="G1960">
        <v>8</v>
      </c>
      <c r="H1960">
        <v>0</v>
      </c>
      <c r="I1960">
        <v>50</v>
      </c>
      <c r="J1960">
        <v>55</v>
      </c>
      <c r="K1960">
        <v>30</v>
      </c>
      <c r="L1960">
        <v>6</v>
      </c>
      <c r="M1960">
        <v>23</v>
      </c>
      <c r="N1960">
        <v>25</v>
      </c>
      <c r="O1960">
        <v>1.61</v>
      </c>
      <c r="P1960">
        <v>4.2300000000000004</v>
      </c>
      <c r="Q1960">
        <v>4.54</v>
      </c>
      <c r="R1960">
        <v>5.2</v>
      </c>
      <c r="S1960">
        <v>0</v>
      </c>
    </row>
    <row r="1961" spans="1:19" x14ac:dyDescent="0.25">
      <c r="A1961" t="s">
        <v>15129</v>
      </c>
      <c r="B1961" t="s">
        <v>15130</v>
      </c>
      <c r="C1961">
        <v>1</v>
      </c>
      <c r="D1961">
        <v>2</v>
      </c>
      <c r="E1961">
        <v>5.42</v>
      </c>
      <c r="F1961">
        <v>0</v>
      </c>
      <c r="G1961">
        <v>30</v>
      </c>
      <c r="H1961">
        <v>0</v>
      </c>
      <c r="I1961">
        <v>30</v>
      </c>
      <c r="J1961">
        <v>32</v>
      </c>
      <c r="K1961">
        <v>18</v>
      </c>
      <c r="L1961">
        <v>3</v>
      </c>
      <c r="M1961">
        <v>16</v>
      </c>
      <c r="N1961">
        <v>17</v>
      </c>
      <c r="O1961">
        <v>1.63</v>
      </c>
      <c r="P1961">
        <v>4.9400000000000004</v>
      </c>
      <c r="Q1961">
        <v>5.03</v>
      </c>
      <c r="R1961">
        <v>5.2</v>
      </c>
      <c r="S1961">
        <v>-0.3</v>
      </c>
    </row>
    <row r="1962" spans="1:19" x14ac:dyDescent="0.25">
      <c r="A1962" t="s">
        <v>15127</v>
      </c>
      <c r="B1962" t="s">
        <v>15128</v>
      </c>
      <c r="C1962">
        <v>2</v>
      </c>
      <c r="D1962">
        <v>3</v>
      </c>
      <c r="E1962">
        <v>5.49</v>
      </c>
      <c r="F1962">
        <v>8</v>
      </c>
      <c r="G1962">
        <v>10</v>
      </c>
      <c r="H1962">
        <v>0</v>
      </c>
      <c r="I1962">
        <v>48</v>
      </c>
      <c r="J1962">
        <v>55</v>
      </c>
      <c r="K1962">
        <v>29</v>
      </c>
      <c r="L1962">
        <v>6</v>
      </c>
      <c r="M1962">
        <v>21</v>
      </c>
      <c r="N1962">
        <v>21</v>
      </c>
      <c r="O1962">
        <v>1.58</v>
      </c>
      <c r="P1962">
        <v>3.85</v>
      </c>
      <c r="Q1962">
        <v>3.87</v>
      </c>
      <c r="R1962">
        <v>5.2</v>
      </c>
      <c r="S1962">
        <v>-0.1</v>
      </c>
    </row>
    <row r="1963" spans="1:19" x14ac:dyDescent="0.25">
      <c r="A1963" t="s">
        <v>15125</v>
      </c>
      <c r="B1963" t="s">
        <v>15126</v>
      </c>
      <c r="C1963">
        <v>2</v>
      </c>
      <c r="D1963">
        <v>2</v>
      </c>
      <c r="E1963">
        <v>5.14</v>
      </c>
      <c r="F1963">
        <v>3</v>
      </c>
      <c r="G1963">
        <v>22</v>
      </c>
      <c r="H1963">
        <v>0</v>
      </c>
      <c r="I1963">
        <v>38</v>
      </c>
      <c r="J1963">
        <v>42</v>
      </c>
      <c r="K1963">
        <v>22</v>
      </c>
      <c r="L1963">
        <v>4</v>
      </c>
      <c r="M1963">
        <v>16</v>
      </c>
      <c r="N1963">
        <v>17</v>
      </c>
      <c r="O1963">
        <v>1.59</v>
      </c>
      <c r="P1963">
        <v>3.87</v>
      </c>
      <c r="Q1963">
        <v>4.16</v>
      </c>
      <c r="R1963">
        <v>5.2</v>
      </c>
      <c r="S1963">
        <v>-0.3</v>
      </c>
    </row>
    <row r="1964" spans="1:19" x14ac:dyDescent="0.25">
      <c r="A1964" t="s">
        <v>15123</v>
      </c>
      <c r="B1964" t="s">
        <v>15124</v>
      </c>
      <c r="C1964">
        <v>2</v>
      </c>
      <c r="D1964">
        <v>3</v>
      </c>
      <c r="E1964">
        <v>5.46</v>
      </c>
      <c r="F1964">
        <v>8</v>
      </c>
      <c r="G1964">
        <v>9</v>
      </c>
      <c r="H1964">
        <v>0</v>
      </c>
      <c r="I1964">
        <v>50</v>
      </c>
      <c r="J1964">
        <v>59</v>
      </c>
      <c r="K1964">
        <v>30</v>
      </c>
      <c r="L1964">
        <v>7</v>
      </c>
      <c r="M1964">
        <v>14</v>
      </c>
      <c r="N1964">
        <v>15</v>
      </c>
      <c r="O1964">
        <v>1.5</v>
      </c>
      <c r="P1964">
        <v>2.6</v>
      </c>
      <c r="Q1964">
        <v>2.75</v>
      </c>
      <c r="R1964">
        <v>5.2</v>
      </c>
      <c r="S1964">
        <v>0</v>
      </c>
    </row>
    <row r="1965" spans="1:19" x14ac:dyDescent="0.25">
      <c r="A1965" t="s">
        <v>2263</v>
      </c>
      <c r="B1965" t="s">
        <v>2264</v>
      </c>
      <c r="C1965">
        <v>1</v>
      </c>
      <c r="D1965">
        <v>2</v>
      </c>
      <c r="E1965">
        <v>4.9800000000000004</v>
      </c>
      <c r="F1965">
        <v>0</v>
      </c>
      <c r="G1965">
        <v>30</v>
      </c>
      <c r="H1965">
        <v>0</v>
      </c>
      <c r="I1965">
        <v>30</v>
      </c>
      <c r="J1965">
        <v>33</v>
      </c>
      <c r="K1965">
        <v>17</v>
      </c>
      <c r="L1965">
        <v>4</v>
      </c>
      <c r="M1965">
        <v>16</v>
      </c>
      <c r="N1965">
        <v>13</v>
      </c>
      <c r="O1965">
        <v>1.53</v>
      </c>
      <c r="P1965">
        <v>4.76</v>
      </c>
      <c r="Q1965">
        <v>3.88</v>
      </c>
      <c r="R1965">
        <v>5.2</v>
      </c>
      <c r="S1965">
        <v>-0.3</v>
      </c>
    </row>
    <row r="1966" spans="1:19" x14ac:dyDescent="0.25">
      <c r="A1966" t="s">
        <v>15121</v>
      </c>
      <c r="B1966" t="s">
        <v>15122</v>
      </c>
      <c r="C1966">
        <v>1</v>
      </c>
      <c r="D1966">
        <v>2</v>
      </c>
      <c r="E1966">
        <v>5.09</v>
      </c>
      <c r="F1966">
        <v>0</v>
      </c>
      <c r="G1966">
        <v>30</v>
      </c>
      <c r="H1966">
        <v>0</v>
      </c>
      <c r="I1966">
        <v>30</v>
      </c>
      <c r="J1966">
        <v>33</v>
      </c>
      <c r="K1966">
        <v>17</v>
      </c>
      <c r="L1966">
        <v>4</v>
      </c>
      <c r="M1966">
        <v>14</v>
      </c>
      <c r="N1966">
        <v>15</v>
      </c>
      <c r="O1966">
        <v>1.6</v>
      </c>
      <c r="P1966">
        <v>4.26</v>
      </c>
      <c r="Q1966">
        <v>4.43</v>
      </c>
      <c r="R1966">
        <v>5.21</v>
      </c>
      <c r="S1966">
        <v>-0.3</v>
      </c>
    </row>
    <row r="1967" spans="1:19" x14ac:dyDescent="0.25">
      <c r="A1967" t="s">
        <v>15119</v>
      </c>
      <c r="B1967" t="s">
        <v>15120</v>
      </c>
      <c r="C1967">
        <v>1</v>
      </c>
      <c r="D1967">
        <v>2</v>
      </c>
      <c r="E1967">
        <v>5.09</v>
      </c>
      <c r="F1967">
        <v>0</v>
      </c>
      <c r="G1967">
        <v>30</v>
      </c>
      <c r="H1967">
        <v>0</v>
      </c>
      <c r="I1967">
        <v>30</v>
      </c>
      <c r="J1967">
        <v>34</v>
      </c>
      <c r="K1967">
        <v>17</v>
      </c>
      <c r="L1967">
        <v>4</v>
      </c>
      <c r="M1967">
        <v>13</v>
      </c>
      <c r="N1967">
        <v>13</v>
      </c>
      <c r="O1967">
        <v>1.58</v>
      </c>
      <c r="P1967">
        <v>3.75</v>
      </c>
      <c r="Q1967">
        <v>4</v>
      </c>
      <c r="R1967">
        <v>5.21</v>
      </c>
      <c r="S1967">
        <v>-0.3</v>
      </c>
    </row>
    <row r="1968" spans="1:19" x14ac:dyDescent="0.25">
      <c r="A1968">
        <v>6336</v>
      </c>
      <c r="B1968" t="s">
        <v>15118</v>
      </c>
      <c r="C1968">
        <v>2</v>
      </c>
      <c r="D1968">
        <v>4</v>
      </c>
      <c r="E1968">
        <v>5.37</v>
      </c>
      <c r="F1968">
        <v>8</v>
      </c>
      <c r="G1968">
        <v>8</v>
      </c>
      <c r="H1968">
        <v>0</v>
      </c>
      <c r="I1968">
        <v>50</v>
      </c>
      <c r="J1968">
        <v>56</v>
      </c>
      <c r="K1968">
        <v>30</v>
      </c>
      <c r="L1968">
        <v>6</v>
      </c>
      <c r="M1968">
        <v>22</v>
      </c>
      <c r="N1968">
        <v>21</v>
      </c>
      <c r="O1968">
        <v>1.54</v>
      </c>
      <c r="P1968">
        <v>3.98</v>
      </c>
      <c r="Q1968">
        <v>3.8</v>
      </c>
      <c r="R1968">
        <v>5.21</v>
      </c>
      <c r="S1968">
        <v>0</v>
      </c>
    </row>
    <row r="1969" spans="1:19" x14ac:dyDescent="0.25">
      <c r="A1969" t="s">
        <v>15116</v>
      </c>
      <c r="B1969" t="s">
        <v>15117</v>
      </c>
      <c r="C1969">
        <v>2</v>
      </c>
      <c r="D1969">
        <v>3</v>
      </c>
      <c r="E1969">
        <v>5.36</v>
      </c>
      <c r="F1969">
        <v>8</v>
      </c>
      <c r="G1969">
        <v>10</v>
      </c>
      <c r="H1969">
        <v>0</v>
      </c>
      <c r="I1969">
        <v>49</v>
      </c>
      <c r="J1969">
        <v>53</v>
      </c>
      <c r="K1969">
        <v>29</v>
      </c>
      <c r="L1969">
        <v>6</v>
      </c>
      <c r="M1969">
        <v>26</v>
      </c>
      <c r="N1969">
        <v>24</v>
      </c>
      <c r="O1969">
        <v>1.58</v>
      </c>
      <c r="P1969">
        <v>4.78</v>
      </c>
      <c r="Q1969">
        <v>4.33</v>
      </c>
      <c r="R1969">
        <v>5.21</v>
      </c>
      <c r="S1969">
        <v>-0.1</v>
      </c>
    </row>
    <row r="1970" spans="1:19" x14ac:dyDescent="0.25">
      <c r="A1970" t="s">
        <v>15114</v>
      </c>
      <c r="B1970" t="s">
        <v>15115</v>
      </c>
      <c r="C1970">
        <v>3</v>
      </c>
      <c r="D1970">
        <v>3</v>
      </c>
      <c r="E1970">
        <v>5.4</v>
      </c>
      <c r="F1970">
        <v>8</v>
      </c>
      <c r="G1970">
        <v>8</v>
      </c>
      <c r="H1970">
        <v>0</v>
      </c>
      <c r="I1970">
        <v>50</v>
      </c>
      <c r="J1970">
        <v>54</v>
      </c>
      <c r="K1970">
        <v>30</v>
      </c>
      <c r="L1970">
        <v>6</v>
      </c>
      <c r="M1970">
        <v>28</v>
      </c>
      <c r="N1970">
        <v>27</v>
      </c>
      <c r="O1970">
        <v>1.63</v>
      </c>
      <c r="P1970">
        <v>5.12</v>
      </c>
      <c r="Q1970">
        <v>4.8899999999999997</v>
      </c>
      <c r="R1970">
        <v>5.21</v>
      </c>
      <c r="S1970">
        <v>0</v>
      </c>
    </row>
    <row r="1971" spans="1:19" x14ac:dyDescent="0.25">
      <c r="A1971" t="s">
        <v>15112</v>
      </c>
      <c r="B1971" t="s">
        <v>15113</v>
      </c>
      <c r="C1971">
        <v>3</v>
      </c>
      <c r="D1971">
        <v>3</v>
      </c>
      <c r="E1971">
        <v>5.48</v>
      </c>
      <c r="F1971">
        <v>8</v>
      </c>
      <c r="G1971">
        <v>8</v>
      </c>
      <c r="H1971">
        <v>0</v>
      </c>
      <c r="I1971">
        <v>50</v>
      </c>
      <c r="J1971">
        <v>57</v>
      </c>
      <c r="K1971">
        <v>30</v>
      </c>
      <c r="L1971">
        <v>7</v>
      </c>
      <c r="M1971">
        <v>26</v>
      </c>
      <c r="N1971">
        <v>23</v>
      </c>
      <c r="O1971">
        <v>1.59</v>
      </c>
      <c r="P1971">
        <v>4.6100000000000003</v>
      </c>
      <c r="Q1971">
        <v>4.1399999999999997</v>
      </c>
      <c r="R1971">
        <v>5.21</v>
      </c>
      <c r="S1971">
        <v>0</v>
      </c>
    </row>
    <row r="1972" spans="1:19" x14ac:dyDescent="0.25">
      <c r="A1972" t="s">
        <v>15110</v>
      </c>
      <c r="B1972" t="s">
        <v>15111</v>
      </c>
      <c r="C1972">
        <v>2</v>
      </c>
      <c r="D1972">
        <v>3</v>
      </c>
      <c r="E1972">
        <v>5.36</v>
      </c>
      <c r="F1972">
        <v>8</v>
      </c>
      <c r="G1972">
        <v>9</v>
      </c>
      <c r="H1972">
        <v>0</v>
      </c>
      <c r="I1972">
        <v>50</v>
      </c>
      <c r="J1972">
        <v>55</v>
      </c>
      <c r="K1972">
        <v>29</v>
      </c>
      <c r="L1972">
        <v>6</v>
      </c>
      <c r="M1972">
        <v>22</v>
      </c>
      <c r="N1972">
        <v>21</v>
      </c>
      <c r="O1972">
        <v>1.55</v>
      </c>
      <c r="P1972">
        <v>3.96</v>
      </c>
      <c r="Q1972">
        <v>3.83</v>
      </c>
      <c r="R1972">
        <v>5.21</v>
      </c>
      <c r="S1972">
        <v>0</v>
      </c>
    </row>
    <row r="1973" spans="1:19" x14ac:dyDescent="0.25">
      <c r="A1973" t="s">
        <v>1564</v>
      </c>
      <c r="B1973" t="s">
        <v>1565</v>
      </c>
      <c r="C1973">
        <v>2</v>
      </c>
      <c r="D1973">
        <v>3</v>
      </c>
      <c r="E1973">
        <v>5.45</v>
      </c>
      <c r="F1973">
        <v>8</v>
      </c>
      <c r="G1973">
        <v>8</v>
      </c>
      <c r="H1973">
        <v>0</v>
      </c>
      <c r="I1973">
        <v>50</v>
      </c>
      <c r="J1973">
        <v>53</v>
      </c>
      <c r="K1973">
        <v>30</v>
      </c>
      <c r="L1973">
        <v>6</v>
      </c>
      <c r="M1973">
        <v>29</v>
      </c>
      <c r="N1973">
        <v>29</v>
      </c>
      <c r="O1973">
        <v>1.65</v>
      </c>
      <c r="P1973">
        <v>5.24</v>
      </c>
      <c r="Q1973">
        <v>5.21</v>
      </c>
      <c r="R1973">
        <v>5.21</v>
      </c>
      <c r="S1973">
        <v>0</v>
      </c>
    </row>
    <row r="1974" spans="1:19" x14ac:dyDescent="0.25">
      <c r="A1974" t="s">
        <v>15108</v>
      </c>
      <c r="B1974" t="s">
        <v>15109</v>
      </c>
      <c r="C1974">
        <v>3</v>
      </c>
      <c r="D1974">
        <v>3</v>
      </c>
      <c r="E1974">
        <v>5.32</v>
      </c>
      <c r="F1974">
        <v>8</v>
      </c>
      <c r="G1974">
        <v>9</v>
      </c>
      <c r="H1974">
        <v>0</v>
      </c>
      <c r="I1974">
        <v>50</v>
      </c>
      <c r="J1974">
        <v>55</v>
      </c>
      <c r="K1974">
        <v>29</v>
      </c>
      <c r="L1974">
        <v>7</v>
      </c>
      <c r="M1974">
        <v>26</v>
      </c>
      <c r="N1974">
        <v>21</v>
      </c>
      <c r="O1974">
        <v>1.53</v>
      </c>
      <c r="P1974">
        <v>4.71</v>
      </c>
      <c r="Q1974">
        <v>3.88</v>
      </c>
      <c r="R1974">
        <v>5.21</v>
      </c>
      <c r="S1974">
        <v>0</v>
      </c>
    </row>
    <row r="1975" spans="1:19" x14ac:dyDescent="0.25">
      <c r="A1975" t="s">
        <v>15106</v>
      </c>
      <c r="B1975" t="s">
        <v>15107</v>
      </c>
      <c r="C1975">
        <v>2</v>
      </c>
      <c r="D1975">
        <v>3</v>
      </c>
      <c r="E1975">
        <v>5.36</v>
      </c>
      <c r="F1975">
        <v>8</v>
      </c>
      <c r="G1975">
        <v>10</v>
      </c>
      <c r="H1975">
        <v>0</v>
      </c>
      <c r="I1975">
        <v>49</v>
      </c>
      <c r="J1975">
        <v>53</v>
      </c>
      <c r="K1975">
        <v>29</v>
      </c>
      <c r="L1975">
        <v>6</v>
      </c>
      <c r="M1975">
        <v>26</v>
      </c>
      <c r="N1975">
        <v>24</v>
      </c>
      <c r="O1975">
        <v>1.58</v>
      </c>
      <c r="P1975">
        <v>4.83</v>
      </c>
      <c r="Q1975">
        <v>4.3600000000000003</v>
      </c>
      <c r="R1975">
        <v>5.21</v>
      </c>
      <c r="S1975">
        <v>-0.1</v>
      </c>
    </row>
    <row r="1976" spans="1:19" x14ac:dyDescent="0.25">
      <c r="A1976" t="s">
        <v>15104</v>
      </c>
      <c r="B1976" t="s">
        <v>15105</v>
      </c>
      <c r="C1976">
        <v>2</v>
      </c>
      <c r="D1976">
        <v>3</v>
      </c>
      <c r="E1976">
        <v>5.44</v>
      </c>
      <c r="F1976">
        <v>8</v>
      </c>
      <c r="G1976">
        <v>9</v>
      </c>
      <c r="H1976">
        <v>0</v>
      </c>
      <c r="I1976">
        <v>50</v>
      </c>
      <c r="J1976">
        <v>56</v>
      </c>
      <c r="K1976">
        <v>30</v>
      </c>
      <c r="L1976">
        <v>6</v>
      </c>
      <c r="M1976">
        <v>23</v>
      </c>
      <c r="N1976">
        <v>23</v>
      </c>
      <c r="O1976">
        <v>1.59</v>
      </c>
      <c r="P1976">
        <v>4.0999999999999996</v>
      </c>
      <c r="Q1976">
        <v>4.1500000000000004</v>
      </c>
      <c r="R1976">
        <v>5.21</v>
      </c>
      <c r="S1976">
        <v>0</v>
      </c>
    </row>
    <row r="1977" spans="1:19" x14ac:dyDescent="0.25">
      <c r="A1977" t="s">
        <v>15102</v>
      </c>
      <c r="B1977" t="s">
        <v>15103</v>
      </c>
      <c r="C1977">
        <v>1</v>
      </c>
      <c r="D1977">
        <v>2</v>
      </c>
      <c r="E1977">
        <v>5.23</v>
      </c>
      <c r="F1977">
        <v>0</v>
      </c>
      <c r="G1977">
        <v>30</v>
      </c>
      <c r="H1977">
        <v>0</v>
      </c>
      <c r="I1977">
        <v>30</v>
      </c>
      <c r="J1977">
        <v>34</v>
      </c>
      <c r="K1977">
        <v>17</v>
      </c>
      <c r="L1977">
        <v>3</v>
      </c>
      <c r="M1977">
        <v>12</v>
      </c>
      <c r="N1977">
        <v>14</v>
      </c>
      <c r="O1977">
        <v>1.59</v>
      </c>
      <c r="P1977">
        <v>3.66</v>
      </c>
      <c r="Q1977">
        <v>4.3</v>
      </c>
      <c r="R1977">
        <v>5.21</v>
      </c>
      <c r="S1977">
        <v>-0.3</v>
      </c>
    </row>
    <row r="1978" spans="1:19" x14ac:dyDescent="0.25">
      <c r="A1978" t="s">
        <v>15100</v>
      </c>
      <c r="B1978" t="s">
        <v>15101</v>
      </c>
      <c r="C1978">
        <v>2</v>
      </c>
      <c r="D1978">
        <v>3</v>
      </c>
      <c r="E1978">
        <v>5.38</v>
      </c>
      <c r="F1978">
        <v>8</v>
      </c>
      <c r="G1978">
        <v>8</v>
      </c>
      <c r="H1978">
        <v>0</v>
      </c>
      <c r="I1978">
        <v>50</v>
      </c>
      <c r="J1978">
        <v>58</v>
      </c>
      <c r="K1978">
        <v>30</v>
      </c>
      <c r="L1978">
        <v>6</v>
      </c>
      <c r="M1978">
        <v>19</v>
      </c>
      <c r="N1978">
        <v>20</v>
      </c>
      <c r="O1978">
        <v>1.55</v>
      </c>
      <c r="P1978">
        <v>3.48</v>
      </c>
      <c r="Q1978">
        <v>3.59</v>
      </c>
      <c r="R1978">
        <v>5.21</v>
      </c>
      <c r="S1978">
        <v>0</v>
      </c>
    </row>
    <row r="1979" spans="1:19" x14ac:dyDescent="0.25">
      <c r="A1979" t="s">
        <v>15098</v>
      </c>
      <c r="B1979" t="s">
        <v>15099</v>
      </c>
      <c r="C1979">
        <v>1</v>
      </c>
      <c r="D1979">
        <v>2</v>
      </c>
      <c r="E1979">
        <v>5.0599999999999996</v>
      </c>
      <c r="F1979">
        <v>0</v>
      </c>
      <c r="G1979">
        <v>30</v>
      </c>
      <c r="H1979">
        <v>0</v>
      </c>
      <c r="I1979">
        <v>30</v>
      </c>
      <c r="J1979">
        <v>33</v>
      </c>
      <c r="K1979">
        <v>17</v>
      </c>
      <c r="L1979">
        <v>3</v>
      </c>
      <c r="M1979">
        <v>14</v>
      </c>
      <c r="N1979">
        <v>15</v>
      </c>
      <c r="O1979">
        <v>1.61</v>
      </c>
      <c r="P1979">
        <v>4.12</v>
      </c>
      <c r="Q1979">
        <v>4.63</v>
      </c>
      <c r="R1979">
        <v>5.21</v>
      </c>
      <c r="S1979">
        <v>-0.3</v>
      </c>
    </row>
    <row r="1980" spans="1:19" x14ac:dyDescent="0.25">
      <c r="A1980" t="s">
        <v>15096</v>
      </c>
      <c r="B1980" t="s">
        <v>15097</v>
      </c>
      <c r="C1980">
        <v>2</v>
      </c>
      <c r="D1980">
        <v>3</v>
      </c>
      <c r="E1980">
        <v>5.44</v>
      </c>
      <c r="F1980">
        <v>8</v>
      </c>
      <c r="G1980">
        <v>8</v>
      </c>
      <c r="H1980">
        <v>0</v>
      </c>
      <c r="I1980">
        <v>50</v>
      </c>
      <c r="J1980">
        <v>58</v>
      </c>
      <c r="K1980">
        <v>30</v>
      </c>
      <c r="L1980">
        <v>6</v>
      </c>
      <c r="M1980">
        <v>17</v>
      </c>
      <c r="N1980">
        <v>19</v>
      </c>
      <c r="O1980">
        <v>1.55</v>
      </c>
      <c r="P1980">
        <v>3.13</v>
      </c>
      <c r="Q1980">
        <v>3.42</v>
      </c>
      <c r="R1980">
        <v>5.21</v>
      </c>
      <c r="S1980">
        <v>0</v>
      </c>
    </row>
    <row r="1981" spans="1:19" x14ac:dyDescent="0.25">
      <c r="A1981" t="s">
        <v>15094</v>
      </c>
      <c r="B1981" t="s">
        <v>15095</v>
      </c>
      <c r="C1981">
        <v>2</v>
      </c>
      <c r="D1981">
        <v>3</v>
      </c>
      <c r="E1981">
        <v>5.28</v>
      </c>
      <c r="F1981">
        <v>3</v>
      </c>
      <c r="G1981">
        <v>22</v>
      </c>
      <c r="H1981">
        <v>0</v>
      </c>
      <c r="I1981">
        <v>38</v>
      </c>
      <c r="J1981">
        <v>42</v>
      </c>
      <c r="K1981">
        <v>22</v>
      </c>
      <c r="L1981">
        <v>5</v>
      </c>
      <c r="M1981">
        <v>19</v>
      </c>
      <c r="N1981">
        <v>17</v>
      </c>
      <c r="O1981">
        <v>1.56</v>
      </c>
      <c r="P1981">
        <v>4.49</v>
      </c>
      <c r="Q1981">
        <v>4.05</v>
      </c>
      <c r="R1981">
        <v>5.21</v>
      </c>
      <c r="S1981">
        <v>-0.3</v>
      </c>
    </row>
    <row r="1982" spans="1:19" x14ac:dyDescent="0.25">
      <c r="A1982" t="s">
        <v>15092</v>
      </c>
      <c r="B1982" t="s">
        <v>15093</v>
      </c>
      <c r="C1982">
        <v>1</v>
      </c>
      <c r="D1982">
        <v>2</v>
      </c>
      <c r="E1982">
        <v>5.2</v>
      </c>
      <c r="F1982">
        <v>1</v>
      </c>
      <c r="G1982">
        <v>27</v>
      </c>
      <c r="H1982">
        <v>0</v>
      </c>
      <c r="I1982">
        <v>33</v>
      </c>
      <c r="J1982">
        <v>38</v>
      </c>
      <c r="K1982">
        <v>19</v>
      </c>
      <c r="L1982">
        <v>4</v>
      </c>
      <c r="M1982">
        <v>13</v>
      </c>
      <c r="N1982">
        <v>14</v>
      </c>
      <c r="O1982">
        <v>1.58</v>
      </c>
      <c r="P1982">
        <v>3.46</v>
      </c>
      <c r="Q1982">
        <v>3.9</v>
      </c>
      <c r="R1982">
        <v>5.21</v>
      </c>
      <c r="S1982">
        <v>-0.3</v>
      </c>
    </row>
    <row r="1983" spans="1:19" x14ac:dyDescent="0.25">
      <c r="A1983" t="s">
        <v>15090</v>
      </c>
      <c r="B1983" t="s">
        <v>15091</v>
      </c>
      <c r="C1983">
        <v>7</v>
      </c>
      <c r="D1983">
        <v>8</v>
      </c>
      <c r="E1983">
        <v>5.35</v>
      </c>
      <c r="F1983">
        <v>22</v>
      </c>
      <c r="G1983">
        <v>23</v>
      </c>
      <c r="H1983">
        <v>0</v>
      </c>
      <c r="I1983">
        <v>124</v>
      </c>
      <c r="J1983">
        <v>133</v>
      </c>
      <c r="K1983">
        <v>74</v>
      </c>
      <c r="L1983">
        <v>16</v>
      </c>
      <c r="M1983">
        <v>70</v>
      </c>
      <c r="N1983">
        <v>64</v>
      </c>
      <c r="O1983">
        <v>1.58</v>
      </c>
      <c r="P1983">
        <v>5.09</v>
      </c>
      <c r="Q1983">
        <v>4.62</v>
      </c>
      <c r="R1983">
        <v>5.21</v>
      </c>
      <c r="S1983">
        <v>0</v>
      </c>
    </row>
    <row r="1984" spans="1:19" x14ac:dyDescent="0.25">
      <c r="A1984" t="s">
        <v>15088</v>
      </c>
      <c r="B1984" t="s">
        <v>15089</v>
      </c>
      <c r="C1984">
        <v>1</v>
      </c>
      <c r="D1984">
        <v>2</v>
      </c>
      <c r="E1984">
        <v>5.13</v>
      </c>
      <c r="F1984">
        <v>0</v>
      </c>
      <c r="G1984">
        <v>30</v>
      </c>
      <c r="H1984">
        <v>0</v>
      </c>
      <c r="I1984">
        <v>30</v>
      </c>
      <c r="J1984">
        <v>34</v>
      </c>
      <c r="K1984">
        <v>17</v>
      </c>
      <c r="L1984">
        <v>3</v>
      </c>
      <c r="M1984">
        <v>13</v>
      </c>
      <c r="N1984">
        <v>14</v>
      </c>
      <c r="O1984">
        <v>1.61</v>
      </c>
      <c r="P1984">
        <v>3.82</v>
      </c>
      <c r="Q1984">
        <v>4.33</v>
      </c>
      <c r="R1984">
        <v>5.21</v>
      </c>
      <c r="S1984">
        <v>-0.3</v>
      </c>
    </row>
    <row r="1985" spans="1:19" x14ac:dyDescent="0.25">
      <c r="A1985" t="s">
        <v>15086</v>
      </c>
      <c r="B1985" t="s">
        <v>15087</v>
      </c>
      <c r="C1985">
        <v>1</v>
      </c>
      <c r="D1985">
        <v>2</v>
      </c>
      <c r="E1985">
        <v>5.0199999999999996</v>
      </c>
      <c r="F1985">
        <v>0</v>
      </c>
      <c r="G1985">
        <v>30</v>
      </c>
      <c r="H1985">
        <v>0</v>
      </c>
      <c r="I1985">
        <v>30</v>
      </c>
      <c r="J1985">
        <v>33</v>
      </c>
      <c r="K1985">
        <v>17</v>
      </c>
      <c r="L1985">
        <v>4</v>
      </c>
      <c r="M1985">
        <v>15</v>
      </c>
      <c r="N1985">
        <v>13</v>
      </c>
      <c r="O1985">
        <v>1.56</v>
      </c>
      <c r="P1985">
        <v>4.4000000000000004</v>
      </c>
      <c r="Q1985">
        <v>3.99</v>
      </c>
      <c r="R1985">
        <v>5.21</v>
      </c>
      <c r="S1985">
        <v>-0.3</v>
      </c>
    </row>
    <row r="1986" spans="1:19" x14ac:dyDescent="0.25">
      <c r="A1986" t="s">
        <v>15084</v>
      </c>
      <c r="B1986" t="s">
        <v>15085</v>
      </c>
      <c r="C1986">
        <v>2</v>
      </c>
      <c r="D1986">
        <v>3</v>
      </c>
      <c r="E1986">
        <v>5.35</v>
      </c>
      <c r="F1986">
        <v>7</v>
      </c>
      <c r="G1986">
        <v>11</v>
      </c>
      <c r="H1986">
        <v>0</v>
      </c>
      <c r="I1986">
        <v>47</v>
      </c>
      <c r="J1986">
        <v>49</v>
      </c>
      <c r="K1986">
        <v>28</v>
      </c>
      <c r="L1986">
        <v>6</v>
      </c>
      <c r="M1986">
        <v>29</v>
      </c>
      <c r="N1986">
        <v>27</v>
      </c>
      <c r="O1986">
        <v>1.62</v>
      </c>
      <c r="P1986">
        <v>5.53</v>
      </c>
      <c r="Q1986">
        <v>5.22</v>
      </c>
      <c r="R1986">
        <v>5.21</v>
      </c>
      <c r="S1986">
        <v>-0.2</v>
      </c>
    </row>
    <row r="1987" spans="1:19" x14ac:dyDescent="0.25">
      <c r="A1987" t="s">
        <v>15082</v>
      </c>
      <c r="B1987" t="s">
        <v>15083</v>
      </c>
      <c r="C1987">
        <v>1</v>
      </c>
      <c r="D1987">
        <v>2</v>
      </c>
      <c r="E1987">
        <v>5.0199999999999996</v>
      </c>
      <c r="F1987">
        <v>0</v>
      </c>
      <c r="G1987">
        <v>30</v>
      </c>
      <c r="H1987">
        <v>0</v>
      </c>
      <c r="I1987">
        <v>30</v>
      </c>
      <c r="J1987">
        <v>33</v>
      </c>
      <c r="K1987">
        <v>17</v>
      </c>
      <c r="L1987">
        <v>4</v>
      </c>
      <c r="M1987">
        <v>15</v>
      </c>
      <c r="N1987">
        <v>14</v>
      </c>
      <c r="O1987">
        <v>1.57</v>
      </c>
      <c r="P1987">
        <v>4.5999999999999996</v>
      </c>
      <c r="Q1987">
        <v>4.25</v>
      </c>
      <c r="R1987">
        <v>5.21</v>
      </c>
      <c r="S1987">
        <v>-0.3</v>
      </c>
    </row>
    <row r="1988" spans="1:19" x14ac:dyDescent="0.25">
      <c r="A1988">
        <v>2227</v>
      </c>
      <c r="B1988" t="s">
        <v>15081</v>
      </c>
      <c r="C1988">
        <v>2</v>
      </c>
      <c r="D1988">
        <v>3</v>
      </c>
      <c r="E1988">
        <v>5.2</v>
      </c>
      <c r="F1988">
        <v>8</v>
      </c>
      <c r="G1988">
        <v>8</v>
      </c>
      <c r="H1988">
        <v>0</v>
      </c>
      <c r="I1988">
        <v>50</v>
      </c>
      <c r="J1988">
        <v>54</v>
      </c>
      <c r="K1988">
        <v>29</v>
      </c>
      <c r="L1988">
        <v>7</v>
      </c>
      <c r="M1988">
        <v>27</v>
      </c>
      <c r="N1988">
        <v>24</v>
      </c>
      <c r="O1988">
        <v>1.55</v>
      </c>
      <c r="P1988">
        <v>4.79</v>
      </c>
      <c r="Q1988">
        <v>4.25</v>
      </c>
      <c r="R1988">
        <v>5.21</v>
      </c>
      <c r="S1988">
        <v>0</v>
      </c>
    </row>
    <row r="1989" spans="1:19" x14ac:dyDescent="0.25">
      <c r="A1989" t="s">
        <v>15079</v>
      </c>
      <c r="B1989" t="s">
        <v>15080</v>
      </c>
      <c r="C1989">
        <v>1</v>
      </c>
      <c r="D1989">
        <v>2</v>
      </c>
      <c r="E1989">
        <v>5.34</v>
      </c>
      <c r="F1989">
        <v>0</v>
      </c>
      <c r="G1989">
        <v>30</v>
      </c>
      <c r="H1989">
        <v>0</v>
      </c>
      <c r="I1989">
        <v>30</v>
      </c>
      <c r="J1989">
        <v>33</v>
      </c>
      <c r="K1989">
        <v>18</v>
      </c>
      <c r="L1989">
        <v>3</v>
      </c>
      <c r="M1989">
        <v>15</v>
      </c>
      <c r="N1989">
        <v>15</v>
      </c>
      <c r="O1989">
        <v>1.59</v>
      </c>
      <c r="P1989">
        <v>4.43</v>
      </c>
      <c r="Q1989">
        <v>4.47</v>
      </c>
      <c r="R1989">
        <v>5.22</v>
      </c>
      <c r="S1989">
        <v>-0.3</v>
      </c>
    </row>
    <row r="1990" spans="1:19" x14ac:dyDescent="0.25">
      <c r="A1990">
        <v>3752</v>
      </c>
      <c r="B1990" t="s">
        <v>15078</v>
      </c>
      <c r="C1990">
        <v>2</v>
      </c>
      <c r="D1990">
        <v>4</v>
      </c>
      <c r="E1990">
        <v>5.36</v>
      </c>
      <c r="F1990">
        <v>8</v>
      </c>
      <c r="G1990">
        <v>8</v>
      </c>
      <c r="H1990">
        <v>0</v>
      </c>
      <c r="I1990">
        <v>50</v>
      </c>
      <c r="J1990">
        <v>54</v>
      </c>
      <c r="K1990">
        <v>30</v>
      </c>
      <c r="L1990">
        <v>6</v>
      </c>
      <c r="M1990">
        <v>28</v>
      </c>
      <c r="N1990">
        <v>27</v>
      </c>
      <c r="O1990">
        <v>1.61</v>
      </c>
      <c r="P1990">
        <v>4.99</v>
      </c>
      <c r="Q1990">
        <v>4.8099999999999996</v>
      </c>
      <c r="R1990">
        <v>5.22</v>
      </c>
      <c r="S1990">
        <v>0</v>
      </c>
    </row>
    <row r="1991" spans="1:19" x14ac:dyDescent="0.25">
      <c r="A1991" t="s">
        <v>15076</v>
      </c>
      <c r="B1991" t="s">
        <v>15077</v>
      </c>
      <c r="C1991">
        <v>1</v>
      </c>
      <c r="D1991">
        <v>2</v>
      </c>
      <c r="E1991">
        <v>5.13</v>
      </c>
      <c r="F1991">
        <v>0</v>
      </c>
      <c r="G1991">
        <v>30</v>
      </c>
      <c r="H1991">
        <v>0</v>
      </c>
      <c r="I1991">
        <v>30</v>
      </c>
      <c r="J1991">
        <v>35</v>
      </c>
      <c r="K1991">
        <v>17</v>
      </c>
      <c r="L1991">
        <v>4</v>
      </c>
      <c r="M1991">
        <v>14</v>
      </c>
      <c r="N1991">
        <v>13</v>
      </c>
      <c r="O1991">
        <v>1.58</v>
      </c>
      <c r="P1991">
        <v>4.22</v>
      </c>
      <c r="Q1991">
        <v>3.8</v>
      </c>
      <c r="R1991">
        <v>5.22</v>
      </c>
      <c r="S1991">
        <v>-0.3</v>
      </c>
    </row>
    <row r="1992" spans="1:19" x14ac:dyDescent="0.25">
      <c r="A1992" t="s">
        <v>15074</v>
      </c>
      <c r="B1992" t="s">
        <v>15075</v>
      </c>
      <c r="C1992">
        <v>2</v>
      </c>
      <c r="D1992">
        <v>4</v>
      </c>
      <c r="E1992">
        <v>5.41</v>
      </c>
      <c r="F1992">
        <v>8</v>
      </c>
      <c r="G1992">
        <v>9</v>
      </c>
      <c r="H1992">
        <v>0</v>
      </c>
      <c r="I1992">
        <v>50</v>
      </c>
      <c r="J1992">
        <v>55</v>
      </c>
      <c r="K1992">
        <v>30</v>
      </c>
      <c r="L1992">
        <v>7</v>
      </c>
      <c r="M1992">
        <v>25</v>
      </c>
      <c r="N1992">
        <v>23</v>
      </c>
      <c r="O1992">
        <v>1.57</v>
      </c>
      <c r="P1992">
        <v>4.4400000000000004</v>
      </c>
      <c r="Q1992">
        <v>4.0999999999999996</v>
      </c>
      <c r="R1992">
        <v>5.22</v>
      </c>
      <c r="S1992">
        <v>-0.1</v>
      </c>
    </row>
    <row r="1993" spans="1:19" x14ac:dyDescent="0.25">
      <c r="A1993" t="s">
        <v>15072</v>
      </c>
      <c r="B1993" t="s">
        <v>15073</v>
      </c>
      <c r="C1993">
        <v>1</v>
      </c>
      <c r="D1993">
        <v>2</v>
      </c>
      <c r="E1993">
        <v>5.12</v>
      </c>
      <c r="F1993">
        <v>0</v>
      </c>
      <c r="G1993">
        <v>30</v>
      </c>
      <c r="H1993">
        <v>0</v>
      </c>
      <c r="I1993">
        <v>30</v>
      </c>
      <c r="J1993">
        <v>33</v>
      </c>
      <c r="K1993">
        <v>17</v>
      </c>
      <c r="L1993">
        <v>3</v>
      </c>
      <c r="M1993">
        <v>14</v>
      </c>
      <c r="N1993">
        <v>15</v>
      </c>
      <c r="O1993">
        <v>1.62</v>
      </c>
      <c r="P1993">
        <v>4.0599999999999996</v>
      </c>
      <c r="Q1993">
        <v>4.5199999999999996</v>
      </c>
      <c r="R1993">
        <v>5.22</v>
      </c>
      <c r="S1993">
        <v>-0.3</v>
      </c>
    </row>
    <row r="1994" spans="1:19" x14ac:dyDescent="0.25">
      <c r="A1994" t="s">
        <v>15070</v>
      </c>
      <c r="B1994" t="s">
        <v>15071</v>
      </c>
      <c r="C1994">
        <v>3</v>
      </c>
      <c r="D1994">
        <v>3</v>
      </c>
      <c r="E1994">
        <v>5.43</v>
      </c>
      <c r="F1994">
        <v>8</v>
      </c>
      <c r="G1994">
        <v>8</v>
      </c>
      <c r="H1994">
        <v>0</v>
      </c>
      <c r="I1994">
        <v>50</v>
      </c>
      <c r="J1994">
        <v>54</v>
      </c>
      <c r="K1994">
        <v>30</v>
      </c>
      <c r="L1994">
        <v>6</v>
      </c>
      <c r="M1994">
        <v>27</v>
      </c>
      <c r="N1994">
        <v>26</v>
      </c>
      <c r="O1994">
        <v>1.61</v>
      </c>
      <c r="P1994">
        <v>4.88</v>
      </c>
      <c r="Q1994">
        <v>4.7300000000000004</v>
      </c>
      <c r="R1994">
        <v>5.22</v>
      </c>
      <c r="S1994">
        <v>0</v>
      </c>
    </row>
    <row r="1995" spans="1:19" x14ac:dyDescent="0.25">
      <c r="A1995" t="s">
        <v>15068</v>
      </c>
      <c r="B1995" t="s">
        <v>15069</v>
      </c>
      <c r="C1995">
        <v>1</v>
      </c>
      <c r="D1995">
        <v>2</v>
      </c>
      <c r="E1995">
        <v>5.1100000000000003</v>
      </c>
      <c r="F1995">
        <v>0</v>
      </c>
      <c r="G1995">
        <v>30</v>
      </c>
      <c r="H1995">
        <v>0</v>
      </c>
      <c r="I1995">
        <v>30</v>
      </c>
      <c r="J1995">
        <v>34</v>
      </c>
      <c r="K1995">
        <v>17</v>
      </c>
      <c r="L1995">
        <v>4</v>
      </c>
      <c r="M1995">
        <v>12</v>
      </c>
      <c r="N1995">
        <v>13</v>
      </c>
      <c r="O1995">
        <v>1.59</v>
      </c>
      <c r="P1995">
        <v>3.73</v>
      </c>
      <c r="Q1995">
        <v>4.05</v>
      </c>
      <c r="R1995">
        <v>5.22</v>
      </c>
      <c r="S1995">
        <v>-0.3</v>
      </c>
    </row>
    <row r="1996" spans="1:19" x14ac:dyDescent="0.25">
      <c r="A1996" t="s">
        <v>15066</v>
      </c>
      <c r="B1996" t="s">
        <v>15067</v>
      </c>
      <c r="C1996">
        <v>1</v>
      </c>
      <c r="D1996">
        <v>2</v>
      </c>
      <c r="E1996">
        <v>5.37</v>
      </c>
      <c r="F1996">
        <v>0</v>
      </c>
      <c r="G1996">
        <v>30</v>
      </c>
      <c r="H1996">
        <v>0</v>
      </c>
      <c r="I1996">
        <v>30</v>
      </c>
      <c r="J1996">
        <v>34</v>
      </c>
      <c r="K1996">
        <v>18</v>
      </c>
      <c r="L1996">
        <v>4</v>
      </c>
      <c r="M1996">
        <v>11</v>
      </c>
      <c r="N1996">
        <v>12</v>
      </c>
      <c r="O1996">
        <v>1.53</v>
      </c>
      <c r="P1996">
        <v>3.44</v>
      </c>
      <c r="Q1996">
        <v>3.48</v>
      </c>
      <c r="R1996">
        <v>5.22</v>
      </c>
      <c r="S1996">
        <v>-0.3</v>
      </c>
    </row>
    <row r="1997" spans="1:19" x14ac:dyDescent="0.25">
      <c r="A1997" t="s">
        <v>15064</v>
      </c>
      <c r="B1997" t="s">
        <v>15065</v>
      </c>
      <c r="C1997">
        <v>1</v>
      </c>
      <c r="D1997">
        <v>2</v>
      </c>
      <c r="E1997">
        <v>5.15</v>
      </c>
      <c r="F1997">
        <v>0</v>
      </c>
      <c r="G1997">
        <v>30</v>
      </c>
      <c r="H1997">
        <v>0</v>
      </c>
      <c r="I1997">
        <v>30</v>
      </c>
      <c r="J1997">
        <v>35</v>
      </c>
      <c r="K1997">
        <v>17</v>
      </c>
      <c r="L1997">
        <v>4</v>
      </c>
      <c r="M1997">
        <v>14</v>
      </c>
      <c r="N1997">
        <v>13</v>
      </c>
      <c r="O1997">
        <v>1.58</v>
      </c>
      <c r="P1997">
        <v>4.2</v>
      </c>
      <c r="Q1997">
        <v>3.84</v>
      </c>
      <c r="R1997">
        <v>5.22</v>
      </c>
      <c r="S1997">
        <v>-0.3</v>
      </c>
    </row>
    <row r="1998" spans="1:19" x14ac:dyDescent="0.25">
      <c r="A1998" t="s">
        <v>15062</v>
      </c>
      <c r="B1998" t="s">
        <v>15063</v>
      </c>
      <c r="C1998">
        <v>1</v>
      </c>
      <c r="D1998">
        <v>2</v>
      </c>
      <c r="E1998">
        <v>5.13</v>
      </c>
      <c r="F1998">
        <v>0</v>
      </c>
      <c r="G1998">
        <v>30</v>
      </c>
      <c r="H1998">
        <v>0</v>
      </c>
      <c r="I1998">
        <v>30</v>
      </c>
      <c r="J1998">
        <v>31</v>
      </c>
      <c r="K1998">
        <v>17</v>
      </c>
      <c r="L1998">
        <v>3</v>
      </c>
      <c r="M1998">
        <v>19</v>
      </c>
      <c r="N1998">
        <v>20</v>
      </c>
      <c r="O1998">
        <v>1.68</v>
      </c>
      <c r="P1998">
        <v>5.84</v>
      </c>
      <c r="Q1998">
        <v>5.89</v>
      </c>
      <c r="R1998">
        <v>5.22</v>
      </c>
      <c r="S1998">
        <v>-0.3</v>
      </c>
    </row>
    <row r="1999" spans="1:19" x14ac:dyDescent="0.25">
      <c r="A1999" t="s">
        <v>15060</v>
      </c>
      <c r="B1999" t="s">
        <v>15061</v>
      </c>
      <c r="C1999">
        <v>2</v>
      </c>
      <c r="D1999">
        <v>3</v>
      </c>
      <c r="E1999">
        <v>5.38</v>
      </c>
      <c r="F1999">
        <v>8</v>
      </c>
      <c r="G1999">
        <v>8</v>
      </c>
      <c r="H1999">
        <v>0</v>
      </c>
      <c r="I1999">
        <v>50</v>
      </c>
      <c r="J1999">
        <v>55</v>
      </c>
      <c r="K1999">
        <v>30</v>
      </c>
      <c r="L1999">
        <v>7</v>
      </c>
      <c r="M1999">
        <v>25</v>
      </c>
      <c r="N1999">
        <v>23</v>
      </c>
      <c r="O1999">
        <v>1.56</v>
      </c>
      <c r="P1999">
        <v>4.51</v>
      </c>
      <c r="Q1999">
        <v>4.09</v>
      </c>
      <c r="R1999">
        <v>5.22</v>
      </c>
      <c r="S1999">
        <v>0</v>
      </c>
    </row>
    <row r="2000" spans="1:19" x14ac:dyDescent="0.25">
      <c r="A2000" t="s">
        <v>15058</v>
      </c>
      <c r="B2000" t="s">
        <v>15059</v>
      </c>
      <c r="C2000">
        <v>2</v>
      </c>
      <c r="D2000">
        <v>3</v>
      </c>
      <c r="E2000">
        <v>5.41</v>
      </c>
      <c r="F2000">
        <v>5</v>
      </c>
      <c r="G2000">
        <v>16</v>
      </c>
      <c r="H2000">
        <v>0</v>
      </c>
      <c r="I2000">
        <v>42</v>
      </c>
      <c r="J2000">
        <v>47</v>
      </c>
      <c r="K2000">
        <v>26</v>
      </c>
      <c r="L2000">
        <v>5</v>
      </c>
      <c r="M2000">
        <v>22</v>
      </c>
      <c r="N2000">
        <v>22</v>
      </c>
      <c r="O2000">
        <v>1.61</v>
      </c>
      <c r="P2000">
        <v>4.59</v>
      </c>
      <c r="Q2000">
        <v>4.58</v>
      </c>
      <c r="R2000">
        <v>5.22</v>
      </c>
      <c r="S2000">
        <v>-0.3</v>
      </c>
    </row>
    <row r="2001" spans="1:19" x14ac:dyDescent="0.25">
      <c r="A2001" t="s">
        <v>15056</v>
      </c>
      <c r="B2001" t="s">
        <v>15057</v>
      </c>
      <c r="C2001">
        <v>1</v>
      </c>
      <c r="D2001">
        <v>2</v>
      </c>
      <c r="E2001">
        <v>5.16</v>
      </c>
      <c r="F2001">
        <v>0</v>
      </c>
      <c r="G2001">
        <v>30</v>
      </c>
      <c r="H2001">
        <v>0</v>
      </c>
      <c r="I2001">
        <v>30</v>
      </c>
      <c r="J2001">
        <v>34</v>
      </c>
      <c r="K2001">
        <v>17</v>
      </c>
      <c r="L2001">
        <v>3</v>
      </c>
      <c r="M2001">
        <v>12</v>
      </c>
      <c r="N2001">
        <v>14</v>
      </c>
      <c r="O2001">
        <v>1.6</v>
      </c>
      <c r="P2001">
        <v>3.49</v>
      </c>
      <c r="Q2001">
        <v>4.09</v>
      </c>
      <c r="R2001">
        <v>5.22</v>
      </c>
      <c r="S2001">
        <v>-0.3</v>
      </c>
    </row>
    <row r="2002" spans="1:19" x14ac:dyDescent="0.25">
      <c r="A2002" t="s">
        <v>2047</v>
      </c>
      <c r="B2002" t="s">
        <v>2048</v>
      </c>
      <c r="C2002">
        <v>2</v>
      </c>
      <c r="D2002">
        <v>2</v>
      </c>
      <c r="E2002">
        <v>5.14</v>
      </c>
      <c r="F2002">
        <v>8</v>
      </c>
      <c r="G2002">
        <v>8</v>
      </c>
      <c r="H2002">
        <v>0</v>
      </c>
      <c r="I2002">
        <v>50</v>
      </c>
      <c r="J2002">
        <v>55</v>
      </c>
      <c r="K2002">
        <v>29</v>
      </c>
      <c r="L2002">
        <v>6</v>
      </c>
      <c r="M2002">
        <v>26</v>
      </c>
      <c r="N2002">
        <v>25</v>
      </c>
      <c r="O2002">
        <v>1.6</v>
      </c>
      <c r="P2002">
        <v>4.7300000000000004</v>
      </c>
      <c r="Q2002">
        <v>4.58</v>
      </c>
      <c r="R2002">
        <v>5.22</v>
      </c>
      <c r="S2002">
        <v>0</v>
      </c>
    </row>
    <row r="2003" spans="1:19" x14ac:dyDescent="0.25">
      <c r="A2003" t="s">
        <v>15054</v>
      </c>
      <c r="B2003" t="s">
        <v>15055</v>
      </c>
      <c r="C2003">
        <v>3</v>
      </c>
      <c r="D2003">
        <v>3</v>
      </c>
      <c r="E2003">
        <v>5.4</v>
      </c>
      <c r="F2003">
        <v>8</v>
      </c>
      <c r="G2003">
        <v>8</v>
      </c>
      <c r="H2003">
        <v>0</v>
      </c>
      <c r="I2003">
        <v>50</v>
      </c>
      <c r="J2003">
        <v>56</v>
      </c>
      <c r="K2003">
        <v>30</v>
      </c>
      <c r="L2003">
        <v>7</v>
      </c>
      <c r="M2003">
        <v>25</v>
      </c>
      <c r="N2003">
        <v>23</v>
      </c>
      <c r="O2003">
        <v>1.57</v>
      </c>
      <c r="P2003">
        <v>4.42</v>
      </c>
      <c r="Q2003">
        <v>4.07</v>
      </c>
      <c r="R2003">
        <v>5.22</v>
      </c>
      <c r="S2003">
        <v>0</v>
      </c>
    </row>
    <row r="2004" spans="1:19" x14ac:dyDescent="0.25">
      <c r="A2004" t="s">
        <v>15052</v>
      </c>
      <c r="B2004" t="s">
        <v>15053</v>
      </c>
      <c r="C2004">
        <v>1</v>
      </c>
      <c r="D2004">
        <v>2</v>
      </c>
      <c r="E2004">
        <v>5.0999999999999996</v>
      </c>
      <c r="F2004">
        <v>0</v>
      </c>
      <c r="G2004">
        <v>30</v>
      </c>
      <c r="H2004">
        <v>0</v>
      </c>
      <c r="I2004">
        <v>30</v>
      </c>
      <c r="J2004">
        <v>34</v>
      </c>
      <c r="K2004">
        <v>17</v>
      </c>
      <c r="L2004">
        <v>4</v>
      </c>
      <c r="M2004">
        <v>13</v>
      </c>
      <c r="N2004">
        <v>13</v>
      </c>
      <c r="O2004">
        <v>1.58</v>
      </c>
      <c r="P2004">
        <v>3.85</v>
      </c>
      <c r="Q2004">
        <v>3.97</v>
      </c>
      <c r="R2004">
        <v>5.22</v>
      </c>
      <c r="S2004">
        <v>-0.3</v>
      </c>
    </row>
    <row r="2005" spans="1:19" x14ac:dyDescent="0.25">
      <c r="A2005">
        <v>982</v>
      </c>
      <c r="B2005" t="s">
        <v>15051</v>
      </c>
      <c r="C2005">
        <v>2</v>
      </c>
      <c r="D2005">
        <v>3</v>
      </c>
      <c r="E2005">
        <v>5.48</v>
      </c>
      <c r="F2005">
        <v>4</v>
      </c>
      <c r="G2005">
        <v>19</v>
      </c>
      <c r="H2005">
        <v>0</v>
      </c>
      <c r="I2005">
        <v>40</v>
      </c>
      <c r="J2005">
        <v>46</v>
      </c>
      <c r="K2005">
        <v>24</v>
      </c>
      <c r="L2005">
        <v>5</v>
      </c>
      <c r="M2005">
        <v>17</v>
      </c>
      <c r="N2005">
        <v>16</v>
      </c>
      <c r="O2005">
        <v>1.56</v>
      </c>
      <c r="P2005">
        <v>3.77</v>
      </c>
      <c r="Q2005">
        <v>3.6</v>
      </c>
      <c r="R2005">
        <v>5.22</v>
      </c>
      <c r="S2005">
        <v>-0.3</v>
      </c>
    </row>
    <row r="2006" spans="1:19" x14ac:dyDescent="0.25">
      <c r="A2006" t="s">
        <v>15049</v>
      </c>
      <c r="B2006" t="s">
        <v>15050</v>
      </c>
      <c r="C2006">
        <v>2</v>
      </c>
      <c r="D2006">
        <v>3</v>
      </c>
      <c r="E2006">
        <v>5.42</v>
      </c>
      <c r="F2006">
        <v>8</v>
      </c>
      <c r="G2006">
        <v>9</v>
      </c>
      <c r="H2006">
        <v>0</v>
      </c>
      <c r="I2006">
        <v>49</v>
      </c>
      <c r="J2006">
        <v>56</v>
      </c>
      <c r="K2006">
        <v>29</v>
      </c>
      <c r="L2006">
        <v>7</v>
      </c>
      <c r="M2006">
        <v>20</v>
      </c>
      <c r="N2006">
        <v>18</v>
      </c>
      <c r="O2006">
        <v>1.53</v>
      </c>
      <c r="P2006">
        <v>3.68</v>
      </c>
      <c r="Q2006">
        <v>3.38</v>
      </c>
      <c r="R2006">
        <v>5.22</v>
      </c>
      <c r="S2006">
        <v>-0.1</v>
      </c>
    </row>
    <row r="2007" spans="1:19" x14ac:dyDescent="0.25">
      <c r="A2007" t="s">
        <v>1743</v>
      </c>
      <c r="B2007" t="s">
        <v>1744</v>
      </c>
      <c r="C2007">
        <v>1</v>
      </c>
      <c r="D2007">
        <v>2</v>
      </c>
      <c r="E2007">
        <v>5.14</v>
      </c>
      <c r="F2007">
        <v>0</v>
      </c>
      <c r="G2007">
        <v>30</v>
      </c>
      <c r="H2007">
        <v>0</v>
      </c>
      <c r="I2007">
        <v>30</v>
      </c>
      <c r="J2007">
        <v>34</v>
      </c>
      <c r="K2007">
        <v>17</v>
      </c>
      <c r="L2007">
        <v>4</v>
      </c>
      <c r="M2007">
        <v>16</v>
      </c>
      <c r="N2007">
        <v>14</v>
      </c>
      <c r="O2007">
        <v>1.6</v>
      </c>
      <c r="P2007">
        <v>4.6900000000000004</v>
      </c>
      <c r="Q2007">
        <v>4.3</v>
      </c>
      <c r="R2007">
        <v>5.22</v>
      </c>
      <c r="S2007">
        <v>-0.3</v>
      </c>
    </row>
    <row r="2008" spans="1:19" x14ac:dyDescent="0.25">
      <c r="A2008">
        <v>3193</v>
      </c>
      <c r="B2008" t="s">
        <v>1654</v>
      </c>
      <c r="C2008">
        <v>2</v>
      </c>
      <c r="D2008">
        <v>2</v>
      </c>
      <c r="E2008">
        <v>5.21</v>
      </c>
      <c r="F2008">
        <v>2</v>
      </c>
      <c r="G2008">
        <v>24</v>
      </c>
      <c r="H2008">
        <v>0</v>
      </c>
      <c r="I2008">
        <v>35</v>
      </c>
      <c r="J2008">
        <v>39</v>
      </c>
      <c r="K2008">
        <v>20</v>
      </c>
      <c r="L2008">
        <v>4</v>
      </c>
      <c r="M2008">
        <v>17</v>
      </c>
      <c r="N2008">
        <v>18</v>
      </c>
      <c r="O2008">
        <v>1.62</v>
      </c>
      <c r="P2008">
        <v>4.4800000000000004</v>
      </c>
      <c r="Q2008">
        <v>4.6100000000000003</v>
      </c>
      <c r="R2008">
        <v>5.22</v>
      </c>
      <c r="S2008">
        <v>-0.3</v>
      </c>
    </row>
    <row r="2009" spans="1:19" x14ac:dyDescent="0.25">
      <c r="A2009" t="s">
        <v>15047</v>
      </c>
      <c r="B2009" t="s">
        <v>15048</v>
      </c>
      <c r="C2009">
        <v>2</v>
      </c>
      <c r="D2009">
        <v>3</v>
      </c>
      <c r="E2009">
        <v>5.4</v>
      </c>
      <c r="F2009">
        <v>8</v>
      </c>
      <c r="G2009">
        <v>9</v>
      </c>
      <c r="H2009">
        <v>0</v>
      </c>
      <c r="I2009">
        <v>49</v>
      </c>
      <c r="J2009">
        <v>56</v>
      </c>
      <c r="K2009">
        <v>29</v>
      </c>
      <c r="L2009">
        <v>7</v>
      </c>
      <c r="M2009">
        <v>22</v>
      </c>
      <c r="N2009">
        <v>18</v>
      </c>
      <c r="O2009">
        <v>1.51</v>
      </c>
      <c r="P2009">
        <v>4.0999999999999996</v>
      </c>
      <c r="Q2009">
        <v>3.31</v>
      </c>
      <c r="R2009">
        <v>5.23</v>
      </c>
      <c r="S2009">
        <v>-0.1</v>
      </c>
    </row>
    <row r="2010" spans="1:19" x14ac:dyDescent="0.25">
      <c r="A2010" t="s">
        <v>15045</v>
      </c>
      <c r="B2010" t="s">
        <v>15046</v>
      </c>
      <c r="C2010">
        <v>1</v>
      </c>
      <c r="D2010">
        <v>2</v>
      </c>
      <c r="E2010">
        <v>5.18</v>
      </c>
      <c r="F2010">
        <v>0</v>
      </c>
      <c r="G2010">
        <v>30</v>
      </c>
      <c r="H2010">
        <v>0</v>
      </c>
      <c r="I2010">
        <v>30</v>
      </c>
      <c r="J2010">
        <v>36</v>
      </c>
      <c r="K2010">
        <v>17</v>
      </c>
      <c r="L2010">
        <v>4</v>
      </c>
      <c r="M2010">
        <v>10</v>
      </c>
      <c r="N2010">
        <v>11</v>
      </c>
      <c r="O2010">
        <v>1.55</v>
      </c>
      <c r="P2010">
        <v>3.04</v>
      </c>
      <c r="Q2010">
        <v>3.17</v>
      </c>
      <c r="R2010">
        <v>5.23</v>
      </c>
      <c r="S2010">
        <v>-0.3</v>
      </c>
    </row>
    <row r="2011" spans="1:19" x14ac:dyDescent="0.25">
      <c r="A2011" t="s">
        <v>15043</v>
      </c>
      <c r="B2011" t="s">
        <v>15044</v>
      </c>
      <c r="C2011">
        <v>1</v>
      </c>
      <c r="D2011">
        <v>2</v>
      </c>
      <c r="E2011">
        <v>5.13</v>
      </c>
      <c r="F2011">
        <v>0</v>
      </c>
      <c r="G2011">
        <v>30</v>
      </c>
      <c r="H2011">
        <v>0</v>
      </c>
      <c r="I2011">
        <v>30</v>
      </c>
      <c r="J2011">
        <v>34</v>
      </c>
      <c r="K2011">
        <v>17</v>
      </c>
      <c r="L2011">
        <v>4</v>
      </c>
      <c r="M2011">
        <v>15</v>
      </c>
      <c r="N2011">
        <v>14</v>
      </c>
      <c r="O2011">
        <v>1.59</v>
      </c>
      <c r="P2011">
        <v>4.51</v>
      </c>
      <c r="Q2011">
        <v>4.0999999999999996</v>
      </c>
      <c r="R2011">
        <v>5.23</v>
      </c>
      <c r="S2011">
        <v>-0.3</v>
      </c>
    </row>
    <row r="2012" spans="1:19" x14ac:dyDescent="0.25">
      <c r="A2012" t="s">
        <v>15041</v>
      </c>
      <c r="B2012" t="s">
        <v>15042</v>
      </c>
      <c r="C2012">
        <v>2</v>
      </c>
      <c r="D2012">
        <v>3</v>
      </c>
      <c r="E2012">
        <v>5.45</v>
      </c>
      <c r="F2012">
        <v>8</v>
      </c>
      <c r="G2012">
        <v>9</v>
      </c>
      <c r="H2012">
        <v>0</v>
      </c>
      <c r="I2012">
        <v>50</v>
      </c>
      <c r="J2012">
        <v>54</v>
      </c>
      <c r="K2012">
        <v>30</v>
      </c>
      <c r="L2012">
        <v>6</v>
      </c>
      <c r="M2012">
        <v>27</v>
      </c>
      <c r="N2012">
        <v>25</v>
      </c>
      <c r="O2012">
        <v>1.6</v>
      </c>
      <c r="P2012">
        <v>4.9800000000000004</v>
      </c>
      <c r="Q2012">
        <v>4.59</v>
      </c>
      <c r="R2012">
        <v>5.23</v>
      </c>
      <c r="S2012">
        <v>-0.1</v>
      </c>
    </row>
    <row r="2013" spans="1:19" x14ac:dyDescent="0.25">
      <c r="A2013" t="s">
        <v>15039</v>
      </c>
      <c r="B2013" t="s">
        <v>15040</v>
      </c>
      <c r="C2013">
        <v>1</v>
      </c>
      <c r="D2013">
        <v>2</v>
      </c>
      <c r="E2013">
        <v>5.09</v>
      </c>
      <c r="F2013">
        <v>0</v>
      </c>
      <c r="G2013">
        <v>30</v>
      </c>
      <c r="H2013">
        <v>0</v>
      </c>
      <c r="I2013">
        <v>30</v>
      </c>
      <c r="J2013">
        <v>32</v>
      </c>
      <c r="K2013">
        <v>17</v>
      </c>
      <c r="L2013">
        <v>3</v>
      </c>
      <c r="M2013">
        <v>16</v>
      </c>
      <c r="N2013">
        <v>17</v>
      </c>
      <c r="O2013">
        <v>1.63</v>
      </c>
      <c r="P2013">
        <v>4.91</v>
      </c>
      <c r="Q2013">
        <v>5.03</v>
      </c>
      <c r="R2013">
        <v>5.23</v>
      </c>
      <c r="S2013">
        <v>-0.3</v>
      </c>
    </row>
    <row r="2014" spans="1:19" x14ac:dyDescent="0.25">
      <c r="A2014" t="s">
        <v>15037</v>
      </c>
      <c r="B2014" t="s">
        <v>15038</v>
      </c>
      <c r="C2014">
        <v>2</v>
      </c>
      <c r="D2014">
        <v>3</v>
      </c>
      <c r="E2014">
        <v>5.41</v>
      </c>
      <c r="F2014">
        <v>7</v>
      </c>
      <c r="G2014">
        <v>12</v>
      </c>
      <c r="H2014">
        <v>0</v>
      </c>
      <c r="I2014">
        <v>47</v>
      </c>
      <c r="J2014">
        <v>54</v>
      </c>
      <c r="K2014">
        <v>28</v>
      </c>
      <c r="L2014">
        <v>6</v>
      </c>
      <c r="M2014">
        <v>18</v>
      </c>
      <c r="N2014">
        <v>19</v>
      </c>
      <c r="O2014">
        <v>1.56</v>
      </c>
      <c r="P2014">
        <v>3.36</v>
      </c>
      <c r="Q2014">
        <v>3.64</v>
      </c>
      <c r="R2014">
        <v>5.23</v>
      </c>
      <c r="S2014">
        <v>-0.2</v>
      </c>
    </row>
    <row r="2015" spans="1:19" x14ac:dyDescent="0.25">
      <c r="A2015" t="s">
        <v>15035</v>
      </c>
      <c r="B2015" t="s">
        <v>15036</v>
      </c>
      <c r="C2015">
        <v>1</v>
      </c>
      <c r="D2015">
        <v>2</v>
      </c>
      <c r="E2015">
        <v>5.37</v>
      </c>
      <c r="F2015">
        <v>0</v>
      </c>
      <c r="G2015">
        <v>30</v>
      </c>
      <c r="H2015">
        <v>0</v>
      </c>
      <c r="I2015">
        <v>30</v>
      </c>
      <c r="J2015">
        <v>34</v>
      </c>
      <c r="K2015">
        <v>18</v>
      </c>
      <c r="L2015">
        <v>4</v>
      </c>
      <c r="M2015">
        <v>15</v>
      </c>
      <c r="N2015">
        <v>12</v>
      </c>
      <c r="O2015">
        <v>1.53</v>
      </c>
      <c r="P2015">
        <v>4.5</v>
      </c>
      <c r="Q2015">
        <v>3.68</v>
      </c>
      <c r="R2015">
        <v>5.23</v>
      </c>
      <c r="S2015">
        <v>-0.3</v>
      </c>
    </row>
    <row r="2016" spans="1:19" x14ac:dyDescent="0.25">
      <c r="A2016" t="s">
        <v>15033</v>
      </c>
      <c r="B2016" t="s">
        <v>15034</v>
      </c>
      <c r="C2016">
        <v>1</v>
      </c>
      <c r="D2016">
        <v>2</v>
      </c>
      <c r="E2016">
        <v>5.0199999999999996</v>
      </c>
      <c r="F2016">
        <v>0</v>
      </c>
      <c r="G2016">
        <v>30</v>
      </c>
      <c r="H2016">
        <v>0</v>
      </c>
      <c r="I2016">
        <v>30</v>
      </c>
      <c r="J2016">
        <v>34</v>
      </c>
      <c r="K2016">
        <v>17</v>
      </c>
      <c r="L2016">
        <v>4</v>
      </c>
      <c r="M2016">
        <v>14</v>
      </c>
      <c r="N2016">
        <v>12</v>
      </c>
      <c r="O2016">
        <v>1.53</v>
      </c>
      <c r="P2016">
        <v>4.16</v>
      </c>
      <c r="Q2016">
        <v>3.54</v>
      </c>
      <c r="R2016">
        <v>5.23</v>
      </c>
      <c r="S2016">
        <v>-0.3</v>
      </c>
    </row>
    <row r="2017" spans="1:19" x14ac:dyDescent="0.25">
      <c r="A2017" t="s">
        <v>15031</v>
      </c>
      <c r="B2017" t="s">
        <v>15032</v>
      </c>
      <c r="C2017">
        <v>3</v>
      </c>
      <c r="D2017">
        <v>3</v>
      </c>
      <c r="E2017">
        <v>5.47</v>
      </c>
      <c r="F2017">
        <v>8</v>
      </c>
      <c r="G2017">
        <v>9</v>
      </c>
      <c r="H2017">
        <v>0</v>
      </c>
      <c r="I2017">
        <v>49</v>
      </c>
      <c r="J2017">
        <v>56</v>
      </c>
      <c r="K2017">
        <v>30</v>
      </c>
      <c r="L2017">
        <v>6</v>
      </c>
      <c r="M2017">
        <v>24</v>
      </c>
      <c r="N2017">
        <v>24</v>
      </c>
      <c r="O2017">
        <v>1.6</v>
      </c>
      <c r="P2017">
        <v>4.3499999999999996</v>
      </c>
      <c r="Q2017">
        <v>4.3</v>
      </c>
      <c r="R2017">
        <v>5.23</v>
      </c>
      <c r="S2017">
        <v>-0.1</v>
      </c>
    </row>
    <row r="2018" spans="1:19" x14ac:dyDescent="0.25">
      <c r="A2018" t="s">
        <v>15029</v>
      </c>
      <c r="B2018" t="s">
        <v>15030</v>
      </c>
      <c r="C2018">
        <v>1</v>
      </c>
      <c r="D2018">
        <v>2</v>
      </c>
      <c r="E2018">
        <v>5.15</v>
      </c>
      <c r="F2018">
        <v>0</v>
      </c>
      <c r="G2018">
        <v>30</v>
      </c>
      <c r="H2018">
        <v>0</v>
      </c>
      <c r="I2018">
        <v>30</v>
      </c>
      <c r="J2018">
        <v>34</v>
      </c>
      <c r="K2018">
        <v>17</v>
      </c>
      <c r="L2018">
        <v>3</v>
      </c>
      <c r="M2018">
        <v>13</v>
      </c>
      <c r="N2018">
        <v>14</v>
      </c>
      <c r="O2018">
        <v>1.61</v>
      </c>
      <c r="P2018">
        <v>3.77</v>
      </c>
      <c r="Q2018">
        <v>4.34</v>
      </c>
      <c r="R2018">
        <v>5.23</v>
      </c>
      <c r="S2018">
        <v>-0.3</v>
      </c>
    </row>
    <row r="2019" spans="1:19" x14ac:dyDescent="0.25">
      <c r="A2019" t="s">
        <v>15027</v>
      </c>
      <c r="B2019" t="s">
        <v>15028</v>
      </c>
      <c r="C2019">
        <v>2</v>
      </c>
      <c r="D2019">
        <v>3</v>
      </c>
      <c r="E2019">
        <v>5.43</v>
      </c>
      <c r="F2019">
        <v>8</v>
      </c>
      <c r="G2019">
        <v>10</v>
      </c>
      <c r="H2019">
        <v>0</v>
      </c>
      <c r="I2019">
        <v>48</v>
      </c>
      <c r="J2019">
        <v>53</v>
      </c>
      <c r="K2019">
        <v>29</v>
      </c>
      <c r="L2019">
        <v>6</v>
      </c>
      <c r="M2019">
        <v>24</v>
      </c>
      <c r="N2019">
        <v>25</v>
      </c>
      <c r="O2019">
        <v>1.61</v>
      </c>
      <c r="P2019">
        <v>4.46</v>
      </c>
      <c r="Q2019">
        <v>4.58</v>
      </c>
      <c r="R2019">
        <v>5.23</v>
      </c>
      <c r="S2019">
        <v>-0.1</v>
      </c>
    </row>
    <row r="2020" spans="1:19" x14ac:dyDescent="0.25">
      <c r="A2020" t="s">
        <v>15025</v>
      </c>
      <c r="B2020" t="s">
        <v>15026</v>
      </c>
      <c r="C2020">
        <v>2</v>
      </c>
      <c r="D2020">
        <v>4</v>
      </c>
      <c r="E2020">
        <v>5.36</v>
      </c>
      <c r="F2020">
        <v>8</v>
      </c>
      <c r="G2020">
        <v>8</v>
      </c>
      <c r="H2020">
        <v>0</v>
      </c>
      <c r="I2020">
        <v>50</v>
      </c>
      <c r="J2020">
        <v>54</v>
      </c>
      <c r="K2020">
        <v>30</v>
      </c>
      <c r="L2020">
        <v>6</v>
      </c>
      <c r="M2020">
        <v>28</v>
      </c>
      <c r="N2020">
        <v>25</v>
      </c>
      <c r="O2020">
        <v>1.58</v>
      </c>
      <c r="P2020">
        <v>4.97</v>
      </c>
      <c r="Q2020">
        <v>4.53</v>
      </c>
      <c r="R2020">
        <v>5.23</v>
      </c>
      <c r="S2020">
        <v>0</v>
      </c>
    </row>
    <row r="2021" spans="1:19" x14ac:dyDescent="0.25">
      <c r="A2021" t="s">
        <v>15023</v>
      </c>
      <c r="B2021" t="s">
        <v>15024</v>
      </c>
      <c r="C2021">
        <v>2</v>
      </c>
      <c r="D2021">
        <v>4</v>
      </c>
      <c r="E2021">
        <v>5.35</v>
      </c>
      <c r="F2021">
        <v>8</v>
      </c>
      <c r="G2021">
        <v>8</v>
      </c>
      <c r="H2021">
        <v>0</v>
      </c>
      <c r="I2021">
        <v>50</v>
      </c>
      <c r="J2021">
        <v>56</v>
      </c>
      <c r="K2021">
        <v>30</v>
      </c>
      <c r="L2021">
        <v>6</v>
      </c>
      <c r="M2021">
        <v>23</v>
      </c>
      <c r="N2021">
        <v>21</v>
      </c>
      <c r="O2021">
        <v>1.54</v>
      </c>
      <c r="P2021">
        <v>4.05</v>
      </c>
      <c r="Q2021">
        <v>3.81</v>
      </c>
      <c r="R2021">
        <v>5.23</v>
      </c>
      <c r="S2021">
        <v>0</v>
      </c>
    </row>
    <row r="2022" spans="1:19" x14ac:dyDescent="0.25">
      <c r="A2022" t="s">
        <v>15021</v>
      </c>
      <c r="B2022" t="s">
        <v>15022</v>
      </c>
      <c r="C2022">
        <v>1</v>
      </c>
      <c r="D2022">
        <v>2</v>
      </c>
      <c r="E2022">
        <v>5.0199999999999996</v>
      </c>
      <c r="F2022">
        <v>0</v>
      </c>
      <c r="G2022">
        <v>30</v>
      </c>
      <c r="H2022">
        <v>0</v>
      </c>
      <c r="I2022">
        <v>30</v>
      </c>
      <c r="J2022">
        <v>33</v>
      </c>
      <c r="K2022">
        <v>17</v>
      </c>
      <c r="L2022">
        <v>4</v>
      </c>
      <c r="M2022">
        <v>15</v>
      </c>
      <c r="N2022">
        <v>14</v>
      </c>
      <c r="O2022">
        <v>1.57</v>
      </c>
      <c r="P2022">
        <v>4.57</v>
      </c>
      <c r="Q2022">
        <v>4.21</v>
      </c>
      <c r="R2022">
        <v>5.23</v>
      </c>
      <c r="S2022">
        <v>-0.3</v>
      </c>
    </row>
    <row r="2023" spans="1:19" x14ac:dyDescent="0.25">
      <c r="A2023" t="s">
        <v>15019</v>
      </c>
      <c r="B2023" t="s">
        <v>15020</v>
      </c>
      <c r="C2023">
        <v>2</v>
      </c>
      <c r="D2023">
        <v>4</v>
      </c>
      <c r="E2023">
        <v>5.37</v>
      </c>
      <c r="F2023">
        <v>8</v>
      </c>
      <c r="G2023">
        <v>9</v>
      </c>
      <c r="H2023">
        <v>0</v>
      </c>
      <c r="I2023">
        <v>49</v>
      </c>
      <c r="J2023">
        <v>54</v>
      </c>
      <c r="K2023">
        <v>29</v>
      </c>
      <c r="L2023">
        <v>7</v>
      </c>
      <c r="M2023">
        <v>25</v>
      </c>
      <c r="N2023">
        <v>23</v>
      </c>
      <c r="O2023">
        <v>1.56</v>
      </c>
      <c r="P2023">
        <v>4.6100000000000003</v>
      </c>
      <c r="Q2023">
        <v>4.16</v>
      </c>
      <c r="R2023">
        <v>5.23</v>
      </c>
      <c r="S2023">
        <v>-0.1</v>
      </c>
    </row>
    <row r="2024" spans="1:19" x14ac:dyDescent="0.25">
      <c r="A2024" t="s">
        <v>15017</v>
      </c>
      <c r="B2024" t="s">
        <v>15018</v>
      </c>
      <c r="C2024">
        <v>3</v>
      </c>
      <c r="D2024">
        <v>3</v>
      </c>
      <c r="E2024">
        <v>5.46</v>
      </c>
      <c r="F2024">
        <v>8</v>
      </c>
      <c r="G2024">
        <v>8</v>
      </c>
      <c r="H2024">
        <v>0</v>
      </c>
      <c r="I2024">
        <v>50</v>
      </c>
      <c r="J2024">
        <v>55</v>
      </c>
      <c r="K2024">
        <v>30</v>
      </c>
      <c r="L2024">
        <v>6</v>
      </c>
      <c r="M2024">
        <v>26</v>
      </c>
      <c r="N2024">
        <v>25</v>
      </c>
      <c r="O2024">
        <v>1.6</v>
      </c>
      <c r="P2024">
        <v>4.75</v>
      </c>
      <c r="Q2024">
        <v>4.55</v>
      </c>
      <c r="R2024">
        <v>5.23</v>
      </c>
      <c r="S2024">
        <v>0</v>
      </c>
    </row>
    <row r="2025" spans="1:19" x14ac:dyDescent="0.25">
      <c r="A2025" t="s">
        <v>15015</v>
      </c>
      <c r="B2025" t="s">
        <v>15016</v>
      </c>
      <c r="C2025">
        <v>3</v>
      </c>
      <c r="D2025">
        <v>3</v>
      </c>
      <c r="E2025">
        <v>5.39</v>
      </c>
      <c r="F2025">
        <v>8</v>
      </c>
      <c r="G2025">
        <v>8</v>
      </c>
      <c r="H2025">
        <v>0</v>
      </c>
      <c r="I2025">
        <v>50</v>
      </c>
      <c r="J2025">
        <v>56</v>
      </c>
      <c r="K2025">
        <v>30</v>
      </c>
      <c r="L2025">
        <v>7</v>
      </c>
      <c r="M2025">
        <v>22</v>
      </c>
      <c r="N2025">
        <v>21</v>
      </c>
      <c r="O2025">
        <v>1.54</v>
      </c>
      <c r="P2025">
        <v>3.99</v>
      </c>
      <c r="Q2025">
        <v>3.7</v>
      </c>
      <c r="R2025">
        <v>5.23</v>
      </c>
      <c r="S2025">
        <v>0</v>
      </c>
    </row>
    <row r="2026" spans="1:19" x14ac:dyDescent="0.25">
      <c r="A2026" t="s">
        <v>15013</v>
      </c>
      <c r="B2026" t="s">
        <v>15014</v>
      </c>
      <c r="C2026">
        <v>3</v>
      </c>
      <c r="D2026">
        <v>3</v>
      </c>
      <c r="E2026">
        <v>5.41</v>
      </c>
      <c r="F2026">
        <v>8</v>
      </c>
      <c r="G2026">
        <v>8</v>
      </c>
      <c r="H2026">
        <v>0</v>
      </c>
      <c r="I2026">
        <v>50</v>
      </c>
      <c r="J2026">
        <v>56</v>
      </c>
      <c r="K2026">
        <v>30</v>
      </c>
      <c r="L2026">
        <v>7</v>
      </c>
      <c r="M2026">
        <v>24</v>
      </c>
      <c r="N2026">
        <v>21</v>
      </c>
      <c r="O2026">
        <v>1.56</v>
      </c>
      <c r="P2026">
        <v>4.2300000000000004</v>
      </c>
      <c r="Q2026">
        <v>3.85</v>
      </c>
      <c r="R2026">
        <v>5.23</v>
      </c>
      <c r="S2026">
        <v>0</v>
      </c>
    </row>
    <row r="2027" spans="1:19" x14ac:dyDescent="0.25">
      <c r="A2027" t="s">
        <v>15011</v>
      </c>
      <c r="B2027" t="s">
        <v>15012</v>
      </c>
      <c r="C2027">
        <v>2</v>
      </c>
      <c r="D2027">
        <v>4</v>
      </c>
      <c r="E2027">
        <v>5.44</v>
      </c>
      <c r="F2027">
        <v>8</v>
      </c>
      <c r="G2027">
        <v>8</v>
      </c>
      <c r="H2027">
        <v>0</v>
      </c>
      <c r="I2027">
        <v>50</v>
      </c>
      <c r="J2027">
        <v>52</v>
      </c>
      <c r="K2027">
        <v>30</v>
      </c>
      <c r="L2027">
        <v>5</v>
      </c>
      <c r="M2027">
        <v>29</v>
      </c>
      <c r="N2027">
        <v>32</v>
      </c>
      <c r="O2027">
        <v>1.67</v>
      </c>
      <c r="P2027">
        <v>5.22</v>
      </c>
      <c r="Q2027">
        <v>5.68</v>
      </c>
      <c r="R2027">
        <v>5.24</v>
      </c>
      <c r="S2027">
        <v>0</v>
      </c>
    </row>
    <row r="2028" spans="1:19" x14ac:dyDescent="0.25">
      <c r="A2028" t="s">
        <v>15009</v>
      </c>
      <c r="B2028" t="s">
        <v>15010</v>
      </c>
      <c r="C2028">
        <v>3</v>
      </c>
      <c r="D2028">
        <v>3</v>
      </c>
      <c r="E2028">
        <v>5.42</v>
      </c>
      <c r="F2028">
        <v>8</v>
      </c>
      <c r="G2028">
        <v>8</v>
      </c>
      <c r="H2028">
        <v>0</v>
      </c>
      <c r="I2028">
        <v>50</v>
      </c>
      <c r="J2028">
        <v>55</v>
      </c>
      <c r="K2028">
        <v>30</v>
      </c>
      <c r="L2028">
        <v>6</v>
      </c>
      <c r="M2028">
        <v>26</v>
      </c>
      <c r="N2028">
        <v>24</v>
      </c>
      <c r="O2028">
        <v>1.58</v>
      </c>
      <c r="P2028">
        <v>4.67</v>
      </c>
      <c r="Q2028">
        <v>4.3</v>
      </c>
      <c r="R2028">
        <v>5.24</v>
      </c>
      <c r="S2028">
        <v>0</v>
      </c>
    </row>
    <row r="2029" spans="1:19" x14ac:dyDescent="0.25">
      <c r="A2029" t="s">
        <v>2342</v>
      </c>
      <c r="B2029" t="s">
        <v>2343</v>
      </c>
      <c r="C2029">
        <v>1</v>
      </c>
      <c r="D2029">
        <v>2</v>
      </c>
      <c r="E2029">
        <v>5.0599999999999996</v>
      </c>
      <c r="F2029">
        <v>0</v>
      </c>
      <c r="G2029">
        <v>30</v>
      </c>
      <c r="H2029">
        <v>0</v>
      </c>
      <c r="I2029">
        <v>30</v>
      </c>
      <c r="J2029">
        <v>33</v>
      </c>
      <c r="K2029">
        <v>17</v>
      </c>
      <c r="L2029">
        <v>4</v>
      </c>
      <c r="M2029">
        <v>16</v>
      </c>
      <c r="N2029">
        <v>15</v>
      </c>
      <c r="O2029">
        <v>1.59</v>
      </c>
      <c r="P2029">
        <v>4.7699999999999996</v>
      </c>
      <c r="Q2029">
        <v>4.54</v>
      </c>
      <c r="R2029">
        <v>5.24</v>
      </c>
      <c r="S2029">
        <v>-0.3</v>
      </c>
    </row>
    <row r="2030" spans="1:19" x14ac:dyDescent="0.25">
      <c r="A2030" t="s">
        <v>15007</v>
      </c>
      <c r="B2030" t="s">
        <v>15008</v>
      </c>
      <c r="C2030">
        <v>2</v>
      </c>
      <c r="D2030">
        <v>3</v>
      </c>
      <c r="E2030">
        <v>5.43</v>
      </c>
      <c r="F2030">
        <v>6</v>
      </c>
      <c r="G2030">
        <v>15</v>
      </c>
      <c r="H2030">
        <v>0</v>
      </c>
      <c r="I2030">
        <v>44</v>
      </c>
      <c r="J2030">
        <v>47</v>
      </c>
      <c r="K2030">
        <v>27</v>
      </c>
      <c r="L2030">
        <v>5</v>
      </c>
      <c r="M2030">
        <v>25</v>
      </c>
      <c r="N2030">
        <v>25</v>
      </c>
      <c r="O2030">
        <v>1.63</v>
      </c>
      <c r="P2030">
        <v>5.12</v>
      </c>
      <c r="Q2030">
        <v>5.07</v>
      </c>
      <c r="R2030">
        <v>5.24</v>
      </c>
      <c r="S2030">
        <v>-0.3</v>
      </c>
    </row>
    <row r="2031" spans="1:19" x14ac:dyDescent="0.25">
      <c r="A2031" t="s">
        <v>15005</v>
      </c>
      <c r="B2031" t="s">
        <v>15006</v>
      </c>
      <c r="C2031">
        <v>2</v>
      </c>
      <c r="D2031">
        <v>4</v>
      </c>
      <c r="E2031">
        <v>5.38</v>
      </c>
      <c r="F2031">
        <v>8</v>
      </c>
      <c r="G2031">
        <v>8</v>
      </c>
      <c r="H2031">
        <v>0</v>
      </c>
      <c r="I2031">
        <v>50</v>
      </c>
      <c r="J2031">
        <v>56</v>
      </c>
      <c r="K2031">
        <v>30</v>
      </c>
      <c r="L2031">
        <v>7</v>
      </c>
      <c r="M2031">
        <v>23</v>
      </c>
      <c r="N2031">
        <v>21</v>
      </c>
      <c r="O2031">
        <v>1.55</v>
      </c>
      <c r="P2031">
        <v>4.1399999999999997</v>
      </c>
      <c r="Q2031">
        <v>3.8</v>
      </c>
      <c r="R2031">
        <v>5.24</v>
      </c>
      <c r="S2031">
        <v>0</v>
      </c>
    </row>
    <row r="2032" spans="1:19" x14ac:dyDescent="0.25">
      <c r="A2032" t="s">
        <v>15003</v>
      </c>
      <c r="B2032" t="s">
        <v>15004</v>
      </c>
      <c r="C2032">
        <v>1</v>
      </c>
      <c r="D2032">
        <v>2</v>
      </c>
      <c r="E2032">
        <v>5.13</v>
      </c>
      <c r="F2032">
        <v>0</v>
      </c>
      <c r="G2032">
        <v>30</v>
      </c>
      <c r="H2032">
        <v>0</v>
      </c>
      <c r="I2032">
        <v>30</v>
      </c>
      <c r="J2032">
        <v>34</v>
      </c>
      <c r="K2032">
        <v>17</v>
      </c>
      <c r="L2032">
        <v>4</v>
      </c>
      <c r="M2032">
        <v>16</v>
      </c>
      <c r="N2032">
        <v>15</v>
      </c>
      <c r="O2032">
        <v>1.61</v>
      </c>
      <c r="P2032">
        <v>4.87</v>
      </c>
      <c r="Q2032">
        <v>4.4400000000000004</v>
      </c>
      <c r="R2032">
        <v>5.24</v>
      </c>
      <c r="S2032">
        <v>-0.3</v>
      </c>
    </row>
    <row r="2033" spans="1:19" x14ac:dyDescent="0.25">
      <c r="A2033" t="s">
        <v>15001</v>
      </c>
      <c r="B2033" t="s">
        <v>15002</v>
      </c>
      <c r="C2033">
        <v>3</v>
      </c>
      <c r="D2033">
        <v>3</v>
      </c>
      <c r="E2033">
        <v>5.38</v>
      </c>
      <c r="F2033">
        <v>8</v>
      </c>
      <c r="G2033">
        <v>8</v>
      </c>
      <c r="H2033">
        <v>0</v>
      </c>
      <c r="I2033">
        <v>50</v>
      </c>
      <c r="J2033">
        <v>56</v>
      </c>
      <c r="K2033">
        <v>30</v>
      </c>
      <c r="L2033">
        <v>7</v>
      </c>
      <c r="M2033">
        <v>24</v>
      </c>
      <c r="N2033">
        <v>22</v>
      </c>
      <c r="O2033">
        <v>1.56</v>
      </c>
      <c r="P2033">
        <v>4.34</v>
      </c>
      <c r="Q2033">
        <v>4.01</v>
      </c>
      <c r="R2033">
        <v>5.24</v>
      </c>
      <c r="S2033">
        <v>0</v>
      </c>
    </row>
    <row r="2034" spans="1:19" x14ac:dyDescent="0.25">
      <c r="A2034" t="s">
        <v>14999</v>
      </c>
      <c r="B2034" t="s">
        <v>15000</v>
      </c>
      <c r="C2034">
        <v>3</v>
      </c>
      <c r="D2034">
        <v>3</v>
      </c>
      <c r="E2034">
        <v>5.34</v>
      </c>
      <c r="F2034">
        <v>8</v>
      </c>
      <c r="G2034">
        <v>9</v>
      </c>
      <c r="H2034">
        <v>0</v>
      </c>
      <c r="I2034">
        <v>50</v>
      </c>
      <c r="J2034">
        <v>55</v>
      </c>
      <c r="K2034">
        <v>29</v>
      </c>
      <c r="L2034">
        <v>6</v>
      </c>
      <c r="M2034">
        <v>24</v>
      </c>
      <c r="N2034">
        <v>23</v>
      </c>
      <c r="O2034">
        <v>1.56</v>
      </c>
      <c r="P2034">
        <v>4.28</v>
      </c>
      <c r="Q2034">
        <v>4.08</v>
      </c>
      <c r="R2034">
        <v>5.24</v>
      </c>
      <c r="S2034">
        <v>-0.1</v>
      </c>
    </row>
    <row r="2035" spans="1:19" x14ac:dyDescent="0.25">
      <c r="A2035">
        <v>6292</v>
      </c>
      <c r="B2035" t="s">
        <v>2007</v>
      </c>
      <c r="C2035">
        <v>2</v>
      </c>
      <c r="D2035">
        <v>4</v>
      </c>
      <c r="E2035">
        <v>5.46</v>
      </c>
      <c r="F2035">
        <v>8</v>
      </c>
      <c r="G2035">
        <v>8</v>
      </c>
      <c r="H2035">
        <v>0</v>
      </c>
      <c r="I2035">
        <v>50</v>
      </c>
      <c r="J2035">
        <v>56</v>
      </c>
      <c r="K2035">
        <v>30</v>
      </c>
      <c r="L2035">
        <v>6</v>
      </c>
      <c r="M2035">
        <v>23</v>
      </c>
      <c r="N2035">
        <v>25</v>
      </c>
      <c r="O2035">
        <v>1.6</v>
      </c>
      <c r="P2035">
        <v>4.17</v>
      </c>
      <c r="Q2035">
        <v>4.41</v>
      </c>
      <c r="R2035">
        <v>5.24</v>
      </c>
      <c r="S2035">
        <v>0</v>
      </c>
    </row>
    <row r="2036" spans="1:19" x14ac:dyDescent="0.25">
      <c r="A2036" t="s">
        <v>2015</v>
      </c>
      <c r="B2036" t="s">
        <v>2016</v>
      </c>
      <c r="C2036">
        <v>1</v>
      </c>
      <c r="D2036">
        <v>2</v>
      </c>
      <c r="E2036">
        <v>5.31</v>
      </c>
      <c r="F2036">
        <v>0</v>
      </c>
      <c r="G2036">
        <v>30</v>
      </c>
      <c r="H2036">
        <v>0</v>
      </c>
      <c r="I2036">
        <v>30</v>
      </c>
      <c r="J2036">
        <v>35</v>
      </c>
      <c r="K2036">
        <v>18</v>
      </c>
      <c r="L2036">
        <v>4</v>
      </c>
      <c r="M2036">
        <v>11</v>
      </c>
      <c r="N2036">
        <v>12</v>
      </c>
      <c r="O2036">
        <v>1.56</v>
      </c>
      <c r="P2036">
        <v>3.19</v>
      </c>
      <c r="Q2036">
        <v>3.54</v>
      </c>
      <c r="R2036">
        <v>5.24</v>
      </c>
      <c r="S2036">
        <v>-0.3</v>
      </c>
    </row>
    <row r="2037" spans="1:19" x14ac:dyDescent="0.25">
      <c r="A2037">
        <v>2365</v>
      </c>
      <c r="B2037" t="s">
        <v>1570</v>
      </c>
      <c r="C2037">
        <v>1</v>
      </c>
      <c r="D2037">
        <v>2</v>
      </c>
      <c r="E2037">
        <v>4.93</v>
      </c>
      <c r="F2037">
        <v>0</v>
      </c>
      <c r="G2037">
        <v>30</v>
      </c>
      <c r="H2037">
        <v>0</v>
      </c>
      <c r="I2037">
        <v>30</v>
      </c>
      <c r="J2037">
        <v>31</v>
      </c>
      <c r="K2037">
        <v>16</v>
      </c>
      <c r="L2037">
        <v>4</v>
      </c>
      <c r="M2037">
        <v>21</v>
      </c>
      <c r="N2037">
        <v>18</v>
      </c>
      <c r="O2037">
        <v>1.62</v>
      </c>
      <c r="P2037">
        <v>6.23</v>
      </c>
      <c r="Q2037">
        <v>5.43</v>
      </c>
      <c r="R2037">
        <v>5.24</v>
      </c>
      <c r="S2037">
        <v>-0.3</v>
      </c>
    </row>
    <row r="2038" spans="1:19" x14ac:dyDescent="0.25">
      <c r="A2038" t="s">
        <v>14997</v>
      </c>
      <c r="B2038" t="s">
        <v>14998</v>
      </c>
      <c r="C2038">
        <v>1</v>
      </c>
      <c r="D2038">
        <v>2</v>
      </c>
      <c r="E2038">
        <v>5.04</v>
      </c>
      <c r="F2038">
        <v>0</v>
      </c>
      <c r="G2038">
        <v>30</v>
      </c>
      <c r="H2038">
        <v>0</v>
      </c>
      <c r="I2038">
        <v>30</v>
      </c>
      <c r="J2038">
        <v>32</v>
      </c>
      <c r="K2038">
        <v>17</v>
      </c>
      <c r="L2038">
        <v>4</v>
      </c>
      <c r="M2038">
        <v>17</v>
      </c>
      <c r="N2038">
        <v>16</v>
      </c>
      <c r="O2038">
        <v>1.61</v>
      </c>
      <c r="P2038">
        <v>5.07</v>
      </c>
      <c r="Q2038">
        <v>4.93</v>
      </c>
      <c r="R2038">
        <v>5.24</v>
      </c>
      <c r="S2038">
        <v>-0.3</v>
      </c>
    </row>
    <row r="2039" spans="1:19" x14ac:dyDescent="0.25">
      <c r="A2039" t="s">
        <v>14995</v>
      </c>
      <c r="B2039" t="s">
        <v>14996</v>
      </c>
      <c r="C2039">
        <v>1</v>
      </c>
      <c r="D2039">
        <v>2</v>
      </c>
      <c r="E2039">
        <v>5.16</v>
      </c>
      <c r="F2039">
        <v>0</v>
      </c>
      <c r="G2039">
        <v>30</v>
      </c>
      <c r="H2039">
        <v>0</v>
      </c>
      <c r="I2039">
        <v>30</v>
      </c>
      <c r="J2039">
        <v>33</v>
      </c>
      <c r="K2039">
        <v>17</v>
      </c>
      <c r="L2039">
        <v>4</v>
      </c>
      <c r="M2039">
        <v>15</v>
      </c>
      <c r="N2039">
        <v>15</v>
      </c>
      <c r="O2039">
        <v>1.62</v>
      </c>
      <c r="P2039">
        <v>4.41</v>
      </c>
      <c r="Q2039">
        <v>4.5599999999999996</v>
      </c>
      <c r="R2039">
        <v>5.24</v>
      </c>
      <c r="S2039">
        <v>-0.3</v>
      </c>
    </row>
    <row r="2040" spans="1:19" x14ac:dyDescent="0.25">
      <c r="A2040">
        <v>1620</v>
      </c>
      <c r="B2040" t="s">
        <v>1602</v>
      </c>
      <c r="C2040">
        <v>2</v>
      </c>
      <c r="D2040">
        <v>3</v>
      </c>
      <c r="E2040">
        <v>5.42</v>
      </c>
      <c r="F2040">
        <v>8</v>
      </c>
      <c r="G2040">
        <v>9</v>
      </c>
      <c r="H2040">
        <v>0</v>
      </c>
      <c r="I2040">
        <v>49</v>
      </c>
      <c r="J2040">
        <v>56</v>
      </c>
      <c r="K2040">
        <v>30</v>
      </c>
      <c r="L2040">
        <v>7</v>
      </c>
      <c r="M2040">
        <v>21</v>
      </c>
      <c r="N2040">
        <v>19</v>
      </c>
      <c r="O2040">
        <v>1.54</v>
      </c>
      <c r="P2040">
        <v>3.89</v>
      </c>
      <c r="Q2040">
        <v>3.52</v>
      </c>
      <c r="R2040">
        <v>5.25</v>
      </c>
      <c r="S2040">
        <v>-0.1</v>
      </c>
    </row>
    <row r="2041" spans="1:19" x14ac:dyDescent="0.25">
      <c r="A2041" t="s">
        <v>14993</v>
      </c>
      <c r="B2041" t="s">
        <v>14994</v>
      </c>
      <c r="C2041">
        <v>3</v>
      </c>
      <c r="D2041">
        <v>3</v>
      </c>
      <c r="E2041">
        <v>5.38</v>
      </c>
      <c r="F2041">
        <v>8</v>
      </c>
      <c r="G2041">
        <v>8</v>
      </c>
      <c r="H2041">
        <v>0</v>
      </c>
      <c r="I2041">
        <v>50</v>
      </c>
      <c r="J2041">
        <v>55</v>
      </c>
      <c r="K2041">
        <v>30</v>
      </c>
      <c r="L2041">
        <v>6</v>
      </c>
      <c r="M2041">
        <v>28</v>
      </c>
      <c r="N2041">
        <v>24</v>
      </c>
      <c r="O2041">
        <v>1.57</v>
      </c>
      <c r="P2041">
        <v>5</v>
      </c>
      <c r="Q2041">
        <v>4.34</v>
      </c>
      <c r="R2041">
        <v>5.25</v>
      </c>
      <c r="S2041">
        <v>0</v>
      </c>
    </row>
    <row r="2042" spans="1:19" x14ac:dyDescent="0.25">
      <c r="A2042" t="s">
        <v>14991</v>
      </c>
      <c r="B2042" t="s">
        <v>14992</v>
      </c>
      <c r="C2042">
        <v>2</v>
      </c>
      <c r="D2042">
        <v>4</v>
      </c>
      <c r="E2042">
        <v>5.44</v>
      </c>
      <c r="F2042">
        <v>8</v>
      </c>
      <c r="G2042">
        <v>8</v>
      </c>
      <c r="H2042">
        <v>0</v>
      </c>
      <c r="I2042">
        <v>50</v>
      </c>
      <c r="J2042">
        <v>57</v>
      </c>
      <c r="K2042">
        <v>30</v>
      </c>
      <c r="L2042">
        <v>7</v>
      </c>
      <c r="M2042">
        <v>22</v>
      </c>
      <c r="N2042">
        <v>21</v>
      </c>
      <c r="O2042">
        <v>1.55</v>
      </c>
      <c r="P2042">
        <v>3.98</v>
      </c>
      <c r="Q2042">
        <v>3.78</v>
      </c>
      <c r="R2042">
        <v>5.25</v>
      </c>
      <c r="S2042">
        <v>0</v>
      </c>
    </row>
    <row r="2043" spans="1:19" x14ac:dyDescent="0.25">
      <c r="A2043">
        <v>681</v>
      </c>
      <c r="B2043" t="s">
        <v>14990</v>
      </c>
      <c r="C2043">
        <v>3</v>
      </c>
      <c r="D2043">
        <v>3</v>
      </c>
      <c r="E2043">
        <v>5.55</v>
      </c>
      <c r="F2043">
        <v>8</v>
      </c>
      <c r="G2043">
        <v>8</v>
      </c>
      <c r="H2043">
        <v>0</v>
      </c>
      <c r="I2043">
        <v>50</v>
      </c>
      <c r="J2043">
        <v>58</v>
      </c>
      <c r="K2043">
        <v>31</v>
      </c>
      <c r="L2043">
        <v>7</v>
      </c>
      <c r="M2043">
        <v>23</v>
      </c>
      <c r="N2043">
        <v>22</v>
      </c>
      <c r="O2043">
        <v>1.59</v>
      </c>
      <c r="P2043">
        <v>4.16</v>
      </c>
      <c r="Q2043">
        <v>3.92</v>
      </c>
      <c r="R2043">
        <v>5.25</v>
      </c>
      <c r="S2043">
        <v>0</v>
      </c>
    </row>
    <row r="2044" spans="1:19" x14ac:dyDescent="0.25">
      <c r="A2044" t="s">
        <v>14988</v>
      </c>
      <c r="B2044" t="s">
        <v>14989</v>
      </c>
      <c r="C2044">
        <v>1</v>
      </c>
      <c r="D2044">
        <v>2</v>
      </c>
      <c r="E2044">
        <v>5.16</v>
      </c>
      <c r="F2044">
        <v>0</v>
      </c>
      <c r="G2044">
        <v>30</v>
      </c>
      <c r="H2044">
        <v>0</v>
      </c>
      <c r="I2044">
        <v>30</v>
      </c>
      <c r="J2044">
        <v>33</v>
      </c>
      <c r="K2044">
        <v>17</v>
      </c>
      <c r="L2044">
        <v>3</v>
      </c>
      <c r="M2044">
        <v>14</v>
      </c>
      <c r="N2044">
        <v>16</v>
      </c>
      <c r="O2044">
        <v>1.63</v>
      </c>
      <c r="P2044">
        <v>4.2699999999999996</v>
      </c>
      <c r="Q2044">
        <v>4.75</v>
      </c>
      <c r="R2044">
        <v>5.25</v>
      </c>
      <c r="S2044">
        <v>-0.3</v>
      </c>
    </row>
    <row r="2045" spans="1:19" x14ac:dyDescent="0.25">
      <c r="A2045" t="s">
        <v>14986</v>
      </c>
      <c r="B2045" t="s">
        <v>14987</v>
      </c>
      <c r="C2045">
        <v>3</v>
      </c>
      <c r="D2045">
        <v>3</v>
      </c>
      <c r="E2045">
        <v>5.39</v>
      </c>
      <c r="F2045">
        <v>8</v>
      </c>
      <c r="G2045">
        <v>8</v>
      </c>
      <c r="H2045">
        <v>0</v>
      </c>
      <c r="I2045">
        <v>50</v>
      </c>
      <c r="J2045">
        <v>56</v>
      </c>
      <c r="K2045">
        <v>30</v>
      </c>
      <c r="L2045">
        <v>7</v>
      </c>
      <c r="M2045">
        <v>24</v>
      </c>
      <c r="N2045">
        <v>22</v>
      </c>
      <c r="O2045">
        <v>1.56</v>
      </c>
      <c r="P2045">
        <v>4.33</v>
      </c>
      <c r="Q2045">
        <v>4.0199999999999996</v>
      </c>
      <c r="R2045">
        <v>5.25</v>
      </c>
      <c r="S2045">
        <v>0</v>
      </c>
    </row>
    <row r="2046" spans="1:19" x14ac:dyDescent="0.25">
      <c r="A2046" t="s">
        <v>14984</v>
      </c>
      <c r="B2046" t="s">
        <v>14985</v>
      </c>
      <c r="C2046">
        <v>2</v>
      </c>
      <c r="D2046">
        <v>4</v>
      </c>
      <c r="E2046">
        <v>5.41</v>
      </c>
      <c r="F2046">
        <v>8</v>
      </c>
      <c r="G2046">
        <v>8</v>
      </c>
      <c r="H2046">
        <v>0</v>
      </c>
      <c r="I2046">
        <v>50</v>
      </c>
      <c r="J2046">
        <v>54</v>
      </c>
      <c r="K2046">
        <v>30</v>
      </c>
      <c r="L2046">
        <v>6</v>
      </c>
      <c r="M2046">
        <v>27</v>
      </c>
      <c r="N2046">
        <v>27</v>
      </c>
      <c r="O2046">
        <v>1.6</v>
      </c>
      <c r="P2046">
        <v>4.91</v>
      </c>
      <c r="Q2046">
        <v>4.78</v>
      </c>
      <c r="R2046">
        <v>5.25</v>
      </c>
      <c r="S2046">
        <v>0</v>
      </c>
    </row>
    <row r="2047" spans="1:19" x14ac:dyDescent="0.25">
      <c r="A2047" t="s">
        <v>14982</v>
      </c>
      <c r="B2047" t="s">
        <v>14983</v>
      </c>
      <c r="C2047">
        <v>2</v>
      </c>
      <c r="D2047">
        <v>1</v>
      </c>
      <c r="E2047">
        <v>5.09</v>
      </c>
      <c r="F2047">
        <v>7</v>
      </c>
      <c r="G2047">
        <v>11</v>
      </c>
      <c r="H2047">
        <v>0</v>
      </c>
      <c r="I2047">
        <v>48</v>
      </c>
      <c r="J2047">
        <v>52</v>
      </c>
      <c r="K2047">
        <v>27</v>
      </c>
      <c r="L2047">
        <v>6</v>
      </c>
      <c r="M2047">
        <v>26</v>
      </c>
      <c r="N2047">
        <v>26</v>
      </c>
      <c r="O2047">
        <v>1.62</v>
      </c>
      <c r="P2047">
        <v>4.92</v>
      </c>
      <c r="Q2047">
        <v>4.83</v>
      </c>
      <c r="R2047">
        <v>5.25</v>
      </c>
      <c r="S2047">
        <v>-0.2</v>
      </c>
    </row>
    <row r="2048" spans="1:19" x14ac:dyDescent="0.25">
      <c r="A2048" t="s">
        <v>1591</v>
      </c>
      <c r="B2048" t="s">
        <v>1592</v>
      </c>
      <c r="C2048">
        <v>3</v>
      </c>
      <c r="D2048">
        <v>3</v>
      </c>
      <c r="E2048">
        <v>5.49</v>
      </c>
      <c r="F2048">
        <v>8</v>
      </c>
      <c r="G2048">
        <v>8</v>
      </c>
      <c r="H2048">
        <v>0</v>
      </c>
      <c r="I2048">
        <v>50</v>
      </c>
      <c r="J2048">
        <v>56</v>
      </c>
      <c r="K2048">
        <v>30</v>
      </c>
      <c r="L2048">
        <v>6</v>
      </c>
      <c r="M2048">
        <v>24</v>
      </c>
      <c r="N2048">
        <v>24</v>
      </c>
      <c r="O2048">
        <v>1.6</v>
      </c>
      <c r="P2048">
        <v>4.4000000000000004</v>
      </c>
      <c r="Q2048">
        <v>4.3600000000000003</v>
      </c>
      <c r="R2048">
        <v>5.25</v>
      </c>
      <c r="S2048">
        <v>0</v>
      </c>
    </row>
    <row r="2049" spans="1:24" x14ac:dyDescent="0.25">
      <c r="A2049" t="s">
        <v>14980</v>
      </c>
      <c r="B2049" t="s">
        <v>14981</v>
      </c>
      <c r="C2049">
        <v>1</v>
      </c>
      <c r="D2049">
        <v>2</v>
      </c>
      <c r="E2049">
        <v>5.45</v>
      </c>
      <c r="F2049">
        <v>0</v>
      </c>
      <c r="G2049">
        <v>30</v>
      </c>
      <c r="H2049">
        <v>0</v>
      </c>
      <c r="I2049">
        <v>30</v>
      </c>
      <c r="J2049">
        <v>35</v>
      </c>
      <c r="K2049">
        <v>18</v>
      </c>
      <c r="L2049">
        <v>4</v>
      </c>
      <c r="M2049">
        <v>12</v>
      </c>
      <c r="N2049">
        <v>11</v>
      </c>
      <c r="O2049">
        <v>1.52</v>
      </c>
      <c r="P2049">
        <v>3.62</v>
      </c>
      <c r="Q2049">
        <v>3.3</v>
      </c>
      <c r="R2049">
        <v>5.25</v>
      </c>
      <c r="S2049">
        <v>-0.3</v>
      </c>
    </row>
    <row r="2050" spans="1:24" x14ac:dyDescent="0.25">
      <c r="A2050" t="s">
        <v>14978</v>
      </c>
      <c r="B2050" t="s">
        <v>14979</v>
      </c>
      <c r="C2050">
        <v>1</v>
      </c>
      <c r="D2050">
        <v>2</v>
      </c>
      <c r="E2050">
        <v>5.16</v>
      </c>
      <c r="F2050">
        <v>0</v>
      </c>
      <c r="G2050">
        <v>30</v>
      </c>
      <c r="H2050">
        <v>0</v>
      </c>
      <c r="I2050">
        <v>30</v>
      </c>
      <c r="J2050">
        <v>33</v>
      </c>
      <c r="K2050">
        <v>17</v>
      </c>
      <c r="L2050">
        <v>3</v>
      </c>
      <c r="M2050">
        <v>14</v>
      </c>
      <c r="N2050">
        <v>16</v>
      </c>
      <c r="O2050">
        <v>1.63</v>
      </c>
      <c r="P2050">
        <v>4.17</v>
      </c>
      <c r="Q2050">
        <v>4.66</v>
      </c>
      <c r="R2050">
        <v>5.25</v>
      </c>
      <c r="S2050">
        <v>-0.3</v>
      </c>
    </row>
    <row r="2051" spans="1:24" x14ac:dyDescent="0.25">
      <c r="A2051" t="s">
        <v>1638</v>
      </c>
      <c r="B2051" t="s">
        <v>1639</v>
      </c>
      <c r="C2051">
        <v>3</v>
      </c>
      <c r="D2051">
        <v>3</v>
      </c>
      <c r="E2051">
        <v>5.46</v>
      </c>
      <c r="F2051">
        <v>8</v>
      </c>
      <c r="G2051">
        <v>8</v>
      </c>
      <c r="H2051">
        <v>0</v>
      </c>
      <c r="I2051">
        <v>50</v>
      </c>
      <c r="J2051">
        <v>54</v>
      </c>
      <c r="K2051">
        <v>30</v>
      </c>
      <c r="L2051">
        <v>6</v>
      </c>
      <c r="M2051">
        <v>28</v>
      </c>
      <c r="N2051">
        <v>28</v>
      </c>
      <c r="O2051">
        <v>1.63</v>
      </c>
      <c r="P2051">
        <v>5.08</v>
      </c>
      <c r="Q2051">
        <v>4.95</v>
      </c>
      <c r="R2051">
        <v>5.25</v>
      </c>
      <c r="S2051">
        <v>0</v>
      </c>
    </row>
    <row r="2052" spans="1:24" x14ac:dyDescent="0.25">
      <c r="A2052" t="s">
        <v>14976</v>
      </c>
      <c r="B2052" t="s">
        <v>14977</v>
      </c>
      <c r="C2052">
        <v>1</v>
      </c>
      <c r="D2052">
        <v>2</v>
      </c>
      <c r="E2052">
        <v>5.0999999999999996</v>
      </c>
      <c r="F2052">
        <v>0</v>
      </c>
      <c r="G2052">
        <v>30</v>
      </c>
      <c r="H2052">
        <v>0</v>
      </c>
      <c r="I2052">
        <v>30</v>
      </c>
      <c r="J2052">
        <v>33</v>
      </c>
      <c r="K2052">
        <v>17</v>
      </c>
      <c r="L2052">
        <v>4</v>
      </c>
      <c r="M2052">
        <v>15</v>
      </c>
      <c r="N2052">
        <v>15</v>
      </c>
      <c r="O2052">
        <v>1.6</v>
      </c>
      <c r="P2052">
        <v>4.5999999999999996</v>
      </c>
      <c r="Q2052">
        <v>4.4800000000000004</v>
      </c>
      <c r="R2052">
        <v>5.25</v>
      </c>
      <c r="S2052">
        <v>-0.3</v>
      </c>
    </row>
    <row r="2053" spans="1:24" x14ac:dyDescent="0.25">
      <c r="A2053" t="s">
        <v>14974</v>
      </c>
      <c r="B2053" t="s">
        <v>14975</v>
      </c>
      <c r="C2053">
        <v>1</v>
      </c>
      <c r="D2053">
        <v>2</v>
      </c>
      <c r="E2053">
        <v>5.15</v>
      </c>
      <c r="F2053">
        <v>0</v>
      </c>
      <c r="G2053">
        <v>30</v>
      </c>
      <c r="H2053">
        <v>0</v>
      </c>
      <c r="I2053">
        <v>30</v>
      </c>
      <c r="J2053">
        <v>34</v>
      </c>
      <c r="K2053">
        <v>17</v>
      </c>
      <c r="L2053">
        <v>3</v>
      </c>
      <c r="M2053">
        <v>13</v>
      </c>
      <c r="N2053">
        <v>15</v>
      </c>
      <c r="O2053">
        <v>1.61</v>
      </c>
      <c r="P2053">
        <v>3.82</v>
      </c>
      <c r="Q2053">
        <v>4.38</v>
      </c>
      <c r="R2053">
        <v>5.25</v>
      </c>
      <c r="S2053">
        <v>-0.3</v>
      </c>
    </row>
    <row r="2054" spans="1:24" x14ac:dyDescent="0.25">
      <c r="A2054" t="s">
        <v>14972</v>
      </c>
      <c r="B2054" t="s">
        <v>14973</v>
      </c>
      <c r="C2054">
        <v>2</v>
      </c>
      <c r="D2054">
        <v>4</v>
      </c>
      <c r="E2054">
        <v>5.45</v>
      </c>
      <c r="F2054">
        <v>8</v>
      </c>
      <c r="G2054">
        <v>8</v>
      </c>
      <c r="H2054">
        <v>0</v>
      </c>
      <c r="I2054">
        <v>50</v>
      </c>
      <c r="J2054">
        <v>56</v>
      </c>
      <c r="K2054">
        <v>30</v>
      </c>
      <c r="L2054">
        <v>7</v>
      </c>
      <c r="M2054">
        <v>23</v>
      </c>
      <c r="N2054">
        <v>22</v>
      </c>
      <c r="O2054">
        <v>1.56</v>
      </c>
      <c r="P2054">
        <v>4.0999999999999996</v>
      </c>
      <c r="Q2054">
        <v>3.88</v>
      </c>
      <c r="R2054">
        <v>5.25</v>
      </c>
      <c r="S2054">
        <v>0</v>
      </c>
    </row>
    <row r="2055" spans="1:24" x14ac:dyDescent="0.25">
      <c r="A2055" t="s">
        <v>14970</v>
      </c>
      <c r="B2055" t="s">
        <v>14971</v>
      </c>
      <c r="C2055">
        <v>2</v>
      </c>
      <c r="D2055">
        <v>3</v>
      </c>
      <c r="E2055">
        <v>5.38</v>
      </c>
      <c r="F2055">
        <v>5</v>
      </c>
      <c r="G2055">
        <v>17</v>
      </c>
      <c r="H2055">
        <v>0</v>
      </c>
      <c r="I2055">
        <v>42</v>
      </c>
      <c r="J2055">
        <v>47</v>
      </c>
      <c r="K2055">
        <v>25</v>
      </c>
      <c r="L2055">
        <v>5</v>
      </c>
      <c r="M2055">
        <v>20</v>
      </c>
      <c r="N2055">
        <v>21</v>
      </c>
      <c r="O2055">
        <v>1.61</v>
      </c>
      <c r="P2055">
        <v>4.3</v>
      </c>
      <c r="Q2055">
        <v>4.46</v>
      </c>
      <c r="R2055">
        <v>5.25</v>
      </c>
      <c r="S2055">
        <v>-0.3</v>
      </c>
    </row>
    <row r="2056" spans="1:24" x14ac:dyDescent="0.25">
      <c r="A2056" t="s">
        <v>14969</v>
      </c>
      <c r="B2056" t="s">
        <v>5577</v>
      </c>
      <c r="C2056">
        <v>2</v>
      </c>
      <c r="D2056">
        <v>3</v>
      </c>
      <c r="E2056">
        <v>5.41</v>
      </c>
      <c r="F2056">
        <v>7</v>
      </c>
      <c r="G2056">
        <v>13</v>
      </c>
      <c r="H2056">
        <v>0</v>
      </c>
      <c r="I2056">
        <v>46</v>
      </c>
      <c r="J2056">
        <v>51</v>
      </c>
      <c r="K2056">
        <v>28</v>
      </c>
      <c r="L2056">
        <v>6</v>
      </c>
      <c r="M2056">
        <v>22</v>
      </c>
      <c r="N2056">
        <v>21</v>
      </c>
      <c r="O2056">
        <v>1.57</v>
      </c>
      <c r="P2056">
        <v>4.37</v>
      </c>
      <c r="Q2056">
        <v>4.09</v>
      </c>
      <c r="R2056">
        <v>5.25</v>
      </c>
      <c r="S2056">
        <v>-0.2</v>
      </c>
    </row>
    <row r="2057" spans="1:24" x14ac:dyDescent="0.25">
      <c r="A2057">
        <v>4222</v>
      </c>
      <c r="B2057" t="s">
        <v>1598</v>
      </c>
      <c r="C2057">
        <v>2</v>
      </c>
      <c r="D2057">
        <v>3</v>
      </c>
      <c r="E2057">
        <v>5.04</v>
      </c>
      <c r="F2057">
        <v>5</v>
      </c>
      <c r="G2057">
        <v>25</v>
      </c>
      <c r="H2057">
        <v>0</v>
      </c>
      <c r="I2057">
        <v>50</v>
      </c>
      <c r="J2057">
        <v>54</v>
      </c>
      <c r="K2057">
        <v>28</v>
      </c>
      <c r="L2057">
        <v>7</v>
      </c>
      <c r="M2057">
        <v>29</v>
      </c>
      <c r="N2057">
        <v>21</v>
      </c>
      <c r="O2057">
        <v>1.5</v>
      </c>
      <c r="P2057">
        <v>5.14</v>
      </c>
      <c r="Q2057">
        <v>3.85</v>
      </c>
      <c r="R2057">
        <v>5.25</v>
      </c>
      <c r="S2057">
        <v>-0.4</v>
      </c>
      <c r="U2057" s="1">
        <v>-15</v>
      </c>
      <c r="V2057" s="1">
        <v>-15</v>
      </c>
      <c r="X2057" s="1">
        <v>-7</v>
      </c>
    </row>
    <row r="2058" spans="1:24" x14ac:dyDescent="0.25">
      <c r="A2058" t="s">
        <v>14967</v>
      </c>
      <c r="B2058" t="s">
        <v>14968</v>
      </c>
      <c r="C2058">
        <v>1</v>
      </c>
      <c r="D2058">
        <v>2</v>
      </c>
      <c r="E2058">
        <v>5.24</v>
      </c>
      <c r="F2058">
        <v>0</v>
      </c>
      <c r="G2058">
        <v>30</v>
      </c>
      <c r="H2058">
        <v>0</v>
      </c>
      <c r="I2058">
        <v>30</v>
      </c>
      <c r="J2058">
        <v>33</v>
      </c>
      <c r="K2058">
        <v>17</v>
      </c>
      <c r="L2058">
        <v>4</v>
      </c>
      <c r="M2058">
        <v>16</v>
      </c>
      <c r="N2058">
        <v>15</v>
      </c>
      <c r="O2058">
        <v>1.61</v>
      </c>
      <c r="P2058">
        <v>4.68</v>
      </c>
      <c r="Q2058">
        <v>4.6399999999999997</v>
      </c>
      <c r="R2058">
        <v>5.25</v>
      </c>
      <c r="S2058">
        <v>-0.3</v>
      </c>
    </row>
    <row r="2059" spans="1:24" x14ac:dyDescent="0.25">
      <c r="A2059" t="s">
        <v>14965</v>
      </c>
      <c r="B2059" t="s">
        <v>14966</v>
      </c>
      <c r="C2059">
        <v>1</v>
      </c>
      <c r="D2059">
        <v>2</v>
      </c>
      <c r="E2059">
        <v>5.2</v>
      </c>
      <c r="F2059">
        <v>0</v>
      </c>
      <c r="G2059">
        <v>30</v>
      </c>
      <c r="H2059">
        <v>0</v>
      </c>
      <c r="I2059">
        <v>30</v>
      </c>
      <c r="J2059">
        <v>35</v>
      </c>
      <c r="K2059">
        <v>17</v>
      </c>
      <c r="L2059">
        <v>4</v>
      </c>
      <c r="M2059">
        <v>11</v>
      </c>
      <c r="N2059">
        <v>13</v>
      </c>
      <c r="O2059">
        <v>1.59</v>
      </c>
      <c r="P2059">
        <v>3.35</v>
      </c>
      <c r="Q2059">
        <v>3.92</v>
      </c>
      <c r="R2059">
        <v>5.25</v>
      </c>
      <c r="S2059">
        <v>-0.3</v>
      </c>
    </row>
    <row r="2060" spans="1:24" x14ac:dyDescent="0.25">
      <c r="A2060" t="s">
        <v>14963</v>
      </c>
      <c r="B2060" t="s">
        <v>14964</v>
      </c>
      <c r="C2060">
        <v>3</v>
      </c>
      <c r="D2060">
        <v>3</v>
      </c>
      <c r="E2060">
        <v>5.52</v>
      </c>
      <c r="F2060">
        <v>8</v>
      </c>
      <c r="G2060">
        <v>8</v>
      </c>
      <c r="H2060">
        <v>0</v>
      </c>
      <c r="I2060">
        <v>50</v>
      </c>
      <c r="J2060">
        <v>54</v>
      </c>
      <c r="K2060">
        <v>31</v>
      </c>
      <c r="L2060">
        <v>6</v>
      </c>
      <c r="M2060">
        <v>29</v>
      </c>
      <c r="N2060">
        <v>29</v>
      </c>
      <c r="O2060">
        <v>1.65</v>
      </c>
      <c r="P2060">
        <v>5.18</v>
      </c>
      <c r="Q2060">
        <v>5.16</v>
      </c>
      <c r="R2060">
        <v>5.25</v>
      </c>
      <c r="S2060">
        <v>0</v>
      </c>
    </row>
    <row r="2061" spans="1:24" x14ac:dyDescent="0.25">
      <c r="A2061" t="s">
        <v>14961</v>
      </c>
      <c r="B2061" t="s">
        <v>14962</v>
      </c>
      <c r="C2061">
        <v>2</v>
      </c>
      <c r="D2061">
        <v>3</v>
      </c>
      <c r="E2061">
        <v>5.39</v>
      </c>
      <c r="F2061">
        <v>8</v>
      </c>
      <c r="G2061">
        <v>9</v>
      </c>
      <c r="H2061">
        <v>0</v>
      </c>
      <c r="I2061">
        <v>49</v>
      </c>
      <c r="J2061">
        <v>54</v>
      </c>
      <c r="K2061">
        <v>29</v>
      </c>
      <c r="L2061">
        <v>6</v>
      </c>
      <c r="M2061">
        <v>25</v>
      </c>
      <c r="N2061">
        <v>25</v>
      </c>
      <c r="O2061">
        <v>1.61</v>
      </c>
      <c r="P2061">
        <v>4.5199999999999996</v>
      </c>
      <c r="Q2061">
        <v>4.58</v>
      </c>
      <c r="R2061">
        <v>5.25</v>
      </c>
      <c r="S2061">
        <v>-0.1</v>
      </c>
    </row>
    <row r="2062" spans="1:24" x14ac:dyDescent="0.25">
      <c r="A2062" t="s">
        <v>14959</v>
      </c>
      <c r="B2062" t="s">
        <v>14960</v>
      </c>
      <c r="C2062">
        <v>2</v>
      </c>
      <c r="D2062">
        <v>3</v>
      </c>
      <c r="E2062">
        <v>5.47</v>
      </c>
      <c r="F2062">
        <v>8</v>
      </c>
      <c r="G2062">
        <v>8</v>
      </c>
      <c r="H2062">
        <v>0</v>
      </c>
      <c r="I2062">
        <v>50</v>
      </c>
      <c r="J2062">
        <v>57</v>
      </c>
      <c r="K2062">
        <v>30</v>
      </c>
      <c r="L2062">
        <v>6</v>
      </c>
      <c r="M2062">
        <v>21</v>
      </c>
      <c r="N2062">
        <v>23</v>
      </c>
      <c r="O2062">
        <v>1.6</v>
      </c>
      <c r="P2062">
        <v>3.78</v>
      </c>
      <c r="Q2062">
        <v>4.05</v>
      </c>
      <c r="R2062">
        <v>5.26</v>
      </c>
      <c r="S2062">
        <v>0</v>
      </c>
    </row>
    <row r="2063" spans="1:24" x14ac:dyDescent="0.25">
      <c r="A2063" t="s">
        <v>14957</v>
      </c>
      <c r="B2063" t="s">
        <v>14958</v>
      </c>
      <c r="C2063">
        <v>2</v>
      </c>
      <c r="D2063">
        <v>1</v>
      </c>
      <c r="E2063">
        <v>5.08</v>
      </c>
      <c r="F2063">
        <v>8</v>
      </c>
      <c r="G2063">
        <v>10</v>
      </c>
      <c r="H2063">
        <v>0</v>
      </c>
      <c r="I2063">
        <v>48</v>
      </c>
      <c r="J2063">
        <v>55</v>
      </c>
      <c r="K2063">
        <v>27</v>
      </c>
      <c r="L2063">
        <v>7</v>
      </c>
      <c r="M2063">
        <v>20</v>
      </c>
      <c r="N2063">
        <v>19</v>
      </c>
      <c r="O2063">
        <v>1.54</v>
      </c>
      <c r="P2063">
        <v>3.82</v>
      </c>
      <c r="Q2063">
        <v>3.51</v>
      </c>
      <c r="R2063">
        <v>5.26</v>
      </c>
      <c r="S2063">
        <v>-0.1</v>
      </c>
    </row>
    <row r="2064" spans="1:24" x14ac:dyDescent="0.25">
      <c r="A2064" t="s">
        <v>14955</v>
      </c>
      <c r="B2064" t="s">
        <v>14956</v>
      </c>
      <c r="C2064">
        <v>2</v>
      </c>
      <c r="D2064">
        <v>3</v>
      </c>
      <c r="E2064">
        <v>5.47</v>
      </c>
      <c r="F2064">
        <v>8</v>
      </c>
      <c r="G2064">
        <v>9</v>
      </c>
      <c r="H2064">
        <v>0</v>
      </c>
      <c r="I2064">
        <v>49</v>
      </c>
      <c r="J2064">
        <v>54</v>
      </c>
      <c r="K2064">
        <v>30</v>
      </c>
      <c r="L2064">
        <v>6</v>
      </c>
      <c r="M2064">
        <v>25</v>
      </c>
      <c r="N2064">
        <v>24</v>
      </c>
      <c r="O2064">
        <v>1.6</v>
      </c>
      <c r="P2064">
        <v>4.51</v>
      </c>
      <c r="Q2064">
        <v>4.4800000000000004</v>
      </c>
      <c r="R2064">
        <v>5.26</v>
      </c>
      <c r="S2064">
        <v>-0.1</v>
      </c>
    </row>
    <row r="2065" spans="1:19" x14ac:dyDescent="0.25">
      <c r="A2065" t="s">
        <v>1831</v>
      </c>
      <c r="B2065" t="s">
        <v>1832</v>
      </c>
      <c r="C2065">
        <v>1</v>
      </c>
      <c r="D2065">
        <v>2</v>
      </c>
      <c r="E2065">
        <v>5.12</v>
      </c>
      <c r="F2065">
        <v>0</v>
      </c>
      <c r="G2065">
        <v>30</v>
      </c>
      <c r="H2065">
        <v>0</v>
      </c>
      <c r="I2065">
        <v>30</v>
      </c>
      <c r="J2065">
        <v>31</v>
      </c>
      <c r="K2065">
        <v>17</v>
      </c>
      <c r="L2065">
        <v>3</v>
      </c>
      <c r="M2065">
        <v>18</v>
      </c>
      <c r="N2065">
        <v>18</v>
      </c>
      <c r="O2065">
        <v>1.66</v>
      </c>
      <c r="P2065">
        <v>5.42</v>
      </c>
      <c r="Q2065">
        <v>5.52</v>
      </c>
      <c r="R2065">
        <v>5.26</v>
      </c>
      <c r="S2065">
        <v>-0.3</v>
      </c>
    </row>
    <row r="2066" spans="1:19" x14ac:dyDescent="0.25">
      <c r="A2066" t="s">
        <v>14953</v>
      </c>
      <c r="B2066" t="s">
        <v>14954</v>
      </c>
      <c r="C2066">
        <v>1</v>
      </c>
      <c r="D2066">
        <v>2</v>
      </c>
      <c r="E2066">
        <v>5.45</v>
      </c>
      <c r="F2066">
        <v>0</v>
      </c>
      <c r="G2066">
        <v>30</v>
      </c>
      <c r="H2066">
        <v>0</v>
      </c>
      <c r="I2066">
        <v>30</v>
      </c>
      <c r="J2066">
        <v>35</v>
      </c>
      <c r="K2066">
        <v>18</v>
      </c>
      <c r="L2066">
        <v>4</v>
      </c>
      <c r="M2066">
        <v>12</v>
      </c>
      <c r="N2066">
        <v>10</v>
      </c>
      <c r="O2066">
        <v>1.5</v>
      </c>
      <c r="P2066">
        <v>3.65</v>
      </c>
      <c r="Q2066">
        <v>2.99</v>
      </c>
      <c r="R2066">
        <v>5.26</v>
      </c>
      <c r="S2066">
        <v>-0.3</v>
      </c>
    </row>
    <row r="2067" spans="1:19" x14ac:dyDescent="0.25">
      <c r="A2067" t="s">
        <v>14951</v>
      </c>
      <c r="B2067" t="s">
        <v>14952</v>
      </c>
      <c r="C2067">
        <v>1</v>
      </c>
      <c r="D2067">
        <v>2</v>
      </c>
      <c r="E2067">
        <v>5.18</v>
      </c>
      <c r="F2067">
        <v>0</v>
      </c>
      <c r="G2067">
        <v>30</v>
      </c>
      <c r="H2067">
        <v>0</v>
      </c>
      <c r="I2067">
        <v>30</v>
      </c>
      <c r="J2067">
        <v>33</v>
      </c>
      <c r="K2067">
        <v>17</v>
      </c>
      <c r="L2067">
        <v>3</v>
      </c>
      <c r="M2067">
        <v>14</v>
      </c>
      <c r="N2067">
        <v>16</v>
      </c>
      <c r="O2067">
        <v>1.64</v>
      </c>
      <c r="P2067">
        <v>4.3099999999999996</v>
      </c>
      <c r="Q2067">
        <v>4.83</v>
      </c>
      <c r="R2067">
        <v>5.26</v>
      </c>
      <c r="S2067">
        <v>-0.3</v>
      </c>
    </row>
    <row r="2068" spans="1:19" x14ac:dyDescent="0.25">
      <c r="A2068" t="s">
        <v>14949</v>
      </c>
      <c r="B2068" t="s">
        <v>14950</v>
      </c>
      <c r="C2068">
        <v>1</v>
      </c>
      <c r="D2068">
        <v>2</v>
      </c>
      <c r="E2068">
        <v>5.19</v>
      </c>
      <c r="F2068">
        <v>0</v>
      </c>
      <c r="G2068">
        <v>30</v>
      </c>
      <c r="H2068">
        <v>0</v>
      </c>
      <c r="I2068">
        <v>30</v>
      </c>
      <c r="J2068">
        <v>34</v>
      </c>
      <c r="K2068">
        <v>17</v>
      </c>
      <c r="L2068">
        <v>4</v>
      </c>
      <c r="M2068">
        <v>14</v>
      </c>
      <c r="N2068">
        <v>15</v>
      </c>
      <c r="O2068">
        <v>1.62</v>
      </c>
      <c r="P2068">
        <v>4.3</v>
      </c>
      <c r="Q2068">
        <v>4.47</v>
      </c>
      <c r="R2068">
        <v>5.26</v>
      </c>
      <c r="S2068">
        <v>-0.3</v>
      </c>
    </row>
    <row r="2069" spans="1:19" x14ac:dyDescent="0.25">
      <c r="A2069" t="s">
        <v>1628</v>
      </c>
      <c r="B2069" t="s">
        <v>1629</v>
      </c>
      <c r="C2069">
        <v>2</v>
      </c>
      <c r="D2069">
        <v>2</v>
      </c>
      <c r="E2069">
        <v>5.27</v>
      </c>
      <c r="F2069">
        <v>8</v>
      </c>
      <c r="G2069">
        <v>8</v>
      </c>
      <c r="H2069">
        <v>0</v>
      </c>
      <c r="I2069">
        <v>50</v>
      </c>
      <c r="J2069">
        <v>51</v>
      </c>
      <c r="K2069">
        <v>29</v>
      </c>
      <c r="L2069">
        <v>6</v>
      </c>
      <c r="M2069">
        <v>34</v>
      </c>
      <c r="N2069">
        <v>31</v>
      </c>
      <c r="O2069">
        <v>1.65</v>
      </c>
      <c r="P2069">
        <v>6.12</v>
      </c>
      <c r="Q2069">
        <v>5.61</v>
      </c>
      <c r="R2069">
        <v>5.26</v>
      </c>
      <c r="S2069">
        <v>0</v>
      </c>
    </row>
    <row r="2070" spans="1:19" x14ac:dyDescent="0.25">
      <c r="A2070" t="s">
        <v>14947</v>
      </c>
      <c r="B2070" t="s">
        <v>14948</v>
      </c>
      <c r="C2070">
        <v>2</v>
      </c>
      <c r="D2070">
        <v>3</v>
      </c>
      <c r="E2070">
        <v>5.34</v>
      </c>
      <c r="F2070">
        <v>6</v>
      </c>
      <c r="G2070">
        <v>15</v>
      </c>
      <c r="H2070">
        <v>0</v>
      </c>
      <c r="I2070">
        <v>44</v>
      </c>
      <c r="J2070">
        <v>48</v>
      </c>
      <c r="K2070">
        <v>26</v>
      </c>
      <c r="L2070">
        <v>6</v>
      </c>
      <c r="M2070">
        <v>24</v>
      </c>
      <c r="N2070">
        <v>21</v>
      </c>
      <c r="O2070">
        <v>1.59</v>
      </c>
      <c r="P2070">
        <v>4.88</v>
      </c>
      <c r="Q2070">
        <v>4.4000000000000004</v>
      </c>
      <c r="R2070">
        <v>5.26</v>
      </c>
      <c r="S2070">
        <v>-0.3</v>
      </c>
    </row>
    <row r="2071" spans="1:19" x14ac:dyDescent="0.25">
      <c r="A2071">
        <v>7105</v>
      </c>
      <c r="B2071" t="s">
        <v>2385</v>
      </c>
      <c r="C2071">
        <v>1</v>
      </c>
      <c r="D2071">
        <v>2</v>
      </c>
      <c r="E2071">
        <v>5.48</v>
      </c>
      <c r="F2071">
        <v>0</v>
      </c>
      <c r="G2071">
        <v>30</v>
      </c>
      <c r="H2071">
        <v>0</v>
      </c>
      <c r="I2071">
        <v>30</v>
      </c>
      <c r="J2071">
        <v>34</v>
      </c>
      <c r="K2071">
        <v>18</v>
      </c>
      <c r="L2071">
        <v>4</v>
      </c>
      <c r="M2071">
        <v>13</v>
      </c>
      <c r="N2071">
        <v>12</v>
      </c>
      <c r="O2071">
        <v>1.55</v>
      </c>
      <c r="P2071">
        <v>3.79</v>
      </c>
      <c r="Q2071">
        <v>3.62</v>
      </c>
      <c r="R2071">
        <v>5.26</v>
      </c>
      <c r="S2071">
        <v>-0.3</v>
      </c>
    </row>
    <row r="2072" spans="1:19" x14ac:dyDescent="0.25">
      <c r="A2072" t="s">
        <v>14945</v>
      </c>
      <c r="B2072" t="s">
        <v>14946</v>
      </c>
      <c r="C2072">
        <v>2</v>
      </c>
      <c r="D2072">
        <v>4</v>
      </c>
      <c r="E2072">
        <v>5.4</v>
      </c>
      <c r="F2072">
        <v>8</v>
      </c>
      <c r="G2072">
        <v>8</v>
      </c>
      <c r="H2072">
        <v>0</v>
      </c>
      <c r="I2072">
        <v>50</v>
      </c>
      <c r="J2072">
        <v>56</v>
      </c>
      <c r="K2072">
        <v>30</v>
      </c>
      <c r="L2072">
        <v>7</v>
      </c>
      <c r="M2072">
        <v>24</v>
      </c>
      <c r="N2072">
        <v>22</v>
      </c>
      <c r="O2072">
        <v>1.55</v>
      </c>
      <c r="P2072">
        <v>4.25</v>
      </c>
      <c r="Q2072">
        <v>3.88</v>
      </c>
      <c r="R2072">
        <v>5.26</v>
      </c>
      <c r="S2072">
        <v>0</v>
      </c>
    </row>
    <row r="2073" spans="1:19" x14ac:dyDescent="0.25">
      <c r="A2073" t="s">
        <v>14943</v>
      </c>
      <c r="B2073" t="s">
        <v>14944</v>
      </c>
      <c r="C2073">
        <v>1</v>
      </c>
      <c r="D2073">
        <v>2</v>
      </c>
      <c r="E2073">
        <v>5.18</v>
      </c>
      <c r="F2073">
        <v>0</v>
      </c>
      <c r="G2073">
        <v>30</v>
      </c>
      <c r="H2073">
        <v>0</v>
      </c>
      <c r="I2073">
        <v>30</v>
      </c>
      <c r="J2073">
        <v>34</v>
      </c>
      <c r="K2073">
        <v>17</v>
      </c>
      <c r="L2073">
        <v>4</v>
      </c>
      <c r="M2073">
        <v>12</v>
      </c>
      <c r="N2073">
        <v>14</v>
      </c>
      <c r="O2073">
        <v>1.6</v>
      </c>
      <c r="P2073">
        <v>3.67</v>
      </c>
      <c r="Q2073">
        <v>4.18</v>
      </c>
      <c r="R2073">
        <v>5.26</v>
      </c>
      <c r="S2073">
        <v>-0.3</v>
      </c>
    </row>
    <row r="2074" spans="1:19" x14ac:dyDescent="0.25">
      <c r="A2074" t="s">
        <v>14941</v>
      </c>
      <c r="B2074" t="s">
        <v>14942</v>
      </c>
      <c r="C2074">
        <v>2</v>
      </c>
      <c r="D2074">
        <v>1</v>
      </c>
      <c r="E2074">
        <v>5.14</v>
      </c>
      <c r="F2074">
        <v>7</v>
      </c>
      <c r="G2074">
        <v>12</v>
      </c>
      <c r="H2074">
        <v>0</v>
      </c>
      <c r="I2074">
        <v>47</v>
      </c>
      <c r="J2074">
        <v>53</v>
      </c>
      <c r="K2074">
        <v>27</v>
      </c>
      <c r="L2074">
        <v>6</v>
      </c>
      <c r="M2074">
        <v>20</v>
      </c>
      <c r="N2074">
        <v>21</v>
      </c>
      <c r="O2074">
        <v>1.58</v>
      </c>
      <c r="P2074">
        <v>3.89</v>
      </c>
      <c r="Q2074">
        <v>4.03</v>
      </c>
      <c r="R2074">
        <v>5.26</v>
      </c>
      <c r="S2074">
        <v>-0.2</v>
      </c>
    </row>
    <row r="2075" spans="1:19" x14ac:dyDescent="0.25">
      <c r="A2075" t="s">
        <v>14939</v>
      </c>
      <c r="B2075" t="s">
        <v>14940</v>
      </c>
      <c r="C2075">
        <v>1</v>
      </c>
      <c r="D2075">
        <v>2</v>
      </c>
      <c r="E2075">
        <v>5.0199999999999996</v>
      </c>
      <c r="F2075">
        <v>0</v>
      </c>
      <c r="G2075">
        <v>30</v>
      </c>
      <c r="H2075">
        <v>0</v>
      </c>
      <c r="I2075">
        <v>30</v>
      </c>
      <c r="J2075">
        <v>32</v>
      </c>
      <c r="K2075">
        <v>17</v>
      </c>
      <c r="L2075">
        <v>4</v>
      </c>
      <c r="M2075">
        <v>18</v>
      </c>
      <c r="N2075">
        <v>16</v>
      </c>
      <c r="O2075">
        <v>1.59</v>
      </c>
      <c r="P2075">
        <v>5.49</v>
      </c>
      <c r="Q2075">
        <v>4.67</v>
      </c>
      <c r="R2075">
        <v>5.26</v>
      </c>
      <c r="S2075">
        <v>-0.3</v>
      </c>
    </row>
    <row r="2076" spans="1:19" x14ac:dyDescent="0.25">
      <c r="A2076">
        <v>1894</v>
      </c>
      <c r="B2076" t="s">
        <v>14938</v>
      </c>
      <c r="C2076">
        <v>3</v>
      </c>
      <c r="D2076">
        <v>3</v>
      </c>
      <c r="E2076">
        <v>5.54</v>
      </c>
      <c r="F2076">
        <v>8</v>
      </c>
      <c r="G2076">
        <v>8</v>
      </c>
      <c r="H2076">
        <v>0</v>
      </c>
      <c r="I2076">
        <v>50</v>
      </c>
      <c r="J2076">
        <v>59</v>
      </c>
      <c r="K2076">
        <v>31</v>
      </c>
      <c r="L2076">
        <v>6</v>
      </c>
      <c r="M2076">
        <v>18</v>
      </c>
      <c r="N2076">
        <v>19</v>
      </c>
      <c r="O2076">
        <v>1.56</v>
      </c>
      <c r="P2076">
        <v>3.31</v>
      </c>
      <c r="Q2076">
        <v>3.43</v>
      </c>
      <c r="R2076">
        <v>5.26</v>
      </c>
      <c r="S2076">
        <v>0</v>
      </c>
    </row>
    <row r="2077" spans="1:19" x14ac:dyDescent="0.25">
      <c r="A2077" t="s">
        <v>14936</v>
      </c>
      <c r="B2077" t="s">
        <v>14937</v>
      </c>
      <c r="C2077">
        <v>3</v>
      </c>
      <c r="D2077">
        <v>3</v>
      </c>
      <c r="E2077">
        <v>5.38</v>
      </c>
      <c r="F2077">
        <v>8</v>
      </c>
      <c r="G2077">
        <v>9</v>
      </c>
      <c r="H2077">
        <v>0</v>
      </c>
      <c r="I2077">
        <v>50</v>
      </c>
      <c r="J2077">
        <v>55</v>
      </c>
      <c r="K2077">
        <v>30</v>
      </c>
      <c r="L2077">
        <v>7</v>
      </c>
      <c r="M2077">
        <v>26</v>
      </c>
      <c r="N2077">
        <v>23</v>
      </c>
      <c r="O2077">
        <v>1.57</v>
      </c>
      <c r="P2077">
        <v>4.6500000000000004</v>
      </c>
      <c r="Q2077">
        <v>4.22</v>
      </c>
      <c r="R2077">
        <v>5.26</v>
      </c>
      <c r="S2077">
        <v>-0.1</v>
      </c>
    </row>
    <row r="2078" spans="1:19" x14ac:dyDescent="0.25">
      <c r="A2078" t="s">
        <v>14934</v>
      </c>
      <c r="B2078" t="s">
        <v>14935</v>
      </c>
      <c r="C2078">
        <v>2</v>
      </c>
      <c r="D2078">
        <v>3</v>
      </c>
      <c r="E2078">
        <v>5.39</v>
      </c>
      <c r="F2078">
        <v>8</v>
      </c>
      <c r="G2078">
        <v>8</v>
      </c>
      <c r="H2078">
        <v>0</v>
      </c>
      <c r="I2078">
        <v>50</v>
      </c>
      <c r="J2078">
        <v>57</v>
      </c>
      <c r="K2078">
        <v>30</v>
      </c>
      <c r="L2078">
        <v>7</v>
      </c>
      <c r="M2078">
        <v>20</v>
      </c>
      <c r="N2078">
        <v>20</v>
      </c>
      <c r="O2078">
        <v>1.54</v>
      </c>
      <c r="P2078">
        <v>3.68</v>
      </c>
      <c r="Q2078">
        <v>3.55</v>
      </c>
      <c r="R2078">
        <v>5.26</v>
      </c>
      <c r="S2078">
        <v>0</v>
      </c>
    </row>
    <row r="2079" spans="1:19" x14ac:dyDescent="0.25">
      <c r="A2079" t="s">
        <v>14932</v>
      </c>
      <c r="B2079" t="s">
        <v>14933</v>
      </c>
      <c r="C2079">
        <v>2</v>
      </c>
      <c r="D2079">
        <v>3</v>
      </c>
      <c r="E2079">
        <v>5.41</v>
      </c>
      <c r="F2079">
        <v>8</v>
      </c>
      <c r="G2079">
        <v>8</v>
      </c>
      <c r="H2079">
        <v>0</v>
      </c>
      <c r="I2079">
        <v>50</v>
      </c>
      <c r="J2079">
        <v>55</v>
      </c>
      <c r="K2079">
        <v>30</v>
      </c>
      <c r="L2079">
        <v>6</v>
      </c>
      <c r="M2079">
        <v>27</v>
      </c>
      <c r="N2079">
        <v>25</v>
      </c>
      <c r="O2079">
        <v>1.6</v>
      </c>
      <c r="P2079">
        <v>4.78</v>
      </c>
      <c r="Q2079">
        <v>4.5599999999999996</v>
      </c>
      <c r="R2079">
        <v>5.26</v>
      </c>
      <c r="S2079">
        <v>0</v>
      </c>
    </row>
    <row r="2080" spans="1:19" x14ac:dyDescent="0.25">
      <c r="A2080" t="s">
        <v>14930</v>
      </c>
      <c r="B2080" t="s">
        <v>14931</v>
      </c>
      <c r="C2080">
        <v>3</v>
      </c>
      <c r="D2080">
        <v>3</v>
      </c>
      <c r="E2080">
        <v>5.5</v>
      </c>
      <c r="F2080">
        <v>8</v>
      </c>
      <c r="G2080">
        <v>8</v>
      </c>
      <c r="H2080">
        <v>0</v>
      </c>
      <c r="I2080">
        <v>50</v>
      </c>
      <c r="J2080">
        <v>55</v>
      </c>
      <c r="K2080">
        <v>31</v>
      </c>
      <c r="L2080">
        <v>6</v>
      </c>
      <c r="M2080">
        <v>27</v>
      </c>
      <c r="N2080">
        <v>27</v>
      </c>
      <c r="O2080">
        <v>1.63</v>
      </c>
      <c r="P2080">
        <v>4.8099999999999996</v>
      </c>
      <c r="Q2080">
        <v>4.78</v>
      </c>
      <c r="R2080">
        <v>5.26</v>
      </c>
      <c r="S2080">
        <v>0</v>
      </c>
    </row>
    <row r="2081" spans="1:19" x14ac:dyDescent="0.25">
      <c r="A2081" t="s">
        <v>14928</v>
      </c>
      <c r="B2081" t="s">
        <v>14929</v>
      </c>
      <c r="C2081">
        <v>2</v>
      </c>
      <c r="D2081">
        <v>3</v>
      </c>
      <c r="E2081">
        <v>5.41</v>
      </c>
      <c r="F2081">
        <v>8</v>
      </c>
      <c r="G2081">
        <v>10</v>
      </c>
      <c r="H2081">
        <v>0</v>
      </c>
      <c r="I2081">
        <v>49</v>
      </c>
      <c r="J2081">
        <v>57</v>
      </c>
      <c r="K2081">
        <v>29</v>
      </c>
      <c r="L2081">
        <v>7</v>
      </c>
      <c r="M2081">
        <v>18</v>
      </c>
      <c r="N2081">
        <v>15</v>
      </c>
      <c r="O2081">
        <v>1.49</v>
      </c>
      <c r="P2081">
        <v>3.35</v>
      </c>
      <c r="Q2081">
        <v>2.82</v>
      </c>
      <c r="R2081">
        <v>5.26</v>
      </c>
      <c r="S2081">
        <v>-0.1</v>
      </c>
    </row>
    <row r="2082" spans="1:19" x14ac:dyDescent="0.25">
      <c r="A2082" t="s">
        <v>14926</v>
      </c>
      <c r="B2082" t="s">
        <v>14927</v>
      </c>
      <c r="C2082">
        <v>1</v>
      </c>
      <c r="D2082">
        <v>2</v>
      </c>
      <c r="E2082">
        <v>5.18</v>
      </c>
      <c r="F2082">
        <v>0</v>
      </c>
      <c r="G2082">
        <v>30</v>
      </c>
      <c r="H2082">
        <v>0</v>
      </c>
      <c r="I2082">
        <v>30</v>
      </c>
      <c r="J2082">
        <v>33</v>
      </c>
      <c r="K2082">
        <v>17</v>
      </c>
      <c r="L2082">
        <v>3</v>
      </c>
      <c r="M2082">
        <v>15</v>
      </c>
      <c r="N2082">
        <v>17</v>
      </c>
      <c r="O2082">
        <v>1.66</v>
      </c>
      <c r="P2082">
        <v>4.53</v>
      </c>
      <c r="Q2082">
        <v>5.1100000000000003</v>
      </c>
      <c r="R2082">
        <v>5.26</v>
      </c>
      <c r="S2082">
        <v>-0.3</v>
      </c>
    </row>
    <row r="2083" spans="1:19" x14ac:dyDescent="0.25">
      <c r="A2083" t="s">
        <v>14924</v>
      </c>
      <c r="B2083" t="s">
        <v>14925</v>
      </c>
      <c r="C2083">
        <v>1</v>
      </c>
      <c r="D2083">
        <v>2</v>
      </c>
      <c r="E2083">
        <v>4.97</v>
      </c>
      <c r="F2083">
        <v>5</v>
      </c>
      <c r="G2083">
        <v>16</v>
      </c>
      <c r="H2083">
        <v>0</v>
      </c>
      <c r="I2083">
        <v>42</v>
      </c>
      <c r="J2083">
        <v>44</v>
      </c>
      <c r="K2083">
        <v>23</v>
      </c>
      <c r="L2083">
        <v>5</v>
      </c>
      <c r="M2083">
        <v>27</v>
      </c>
      <c r="N2083">
        <v>24</v>
      </c>
      <c r="O2083">
        <v>1.61</v>
      </c>
      <c r="P2083">
        <v>5.68</v>
      </c>
      <c r="Q2083">
        <v>5.14</v>
      </c>
      <c r="R2083">
        <v>5.26</v>
      </c>
      <c r="S2083">
        <v>-0.3</v>
      </c>
    </row>
    <row r="2084" spans="1:19" x14ac:dyDescent="0.25">
      <c r="A2084" t="s">
        <v>1661</v>
      </c>
      <c r="B2084" t="s">
        <v>1662</v>
      </c>
      <c r="C2084">
        <v>2</v>
      </c>
      <c r="D2084">
        <v>4</v>
      </c>
      <c r="E2084">
        <v>5.38</v>
      </c>
      <c r="F2084">
        <v>8</v>
      </c>
      <c r="G2084">
        <v>9</v>
      </c>
      <c r="H2084">
        <v>0</v>
      </c>
      <c r="I2084">
        <v>50</v>
      </c>
      <c r="J2084">
        <v>53</v>
      </c>
      <c r="K2084">
        <v>30</v>
      </c>
      <c r="L2084">
        <v>6</v>
      </c>
      <c r="M2084">
        <v>28</v>
      </c>
      <c r="N2084">
        <v>26</v>
      </c>
      <c r="O2084">
        <v>1.59</v>
      </c>
      <c r="P2084">
        <v>5.14</v>
      </c>
      <c r="Q2084">
        <v>4.7</v>
      </c>
      <c r="R2084">
        <v>5.26</v>
      </c>
      <c r="S2084">
        <v>-0.1</v>
      </c>
    </row>
    <row r="2085" spans="1:19" x14ac:dyDescent="0.25">
      <c r="A2085" t="s">
        <v>14922</v>
      </c>
      <c r="B2085" t="s">
        <v>14923</v>
      </c>
      <c r="C2085">
        <v>2</v>
      </c>
      <c r="D2085">
        <v>3</v>
      </c>
      <c r="E2085">
        <v>5.46</v>
      </c>
      <c r="F2085">
        <v>7</v>
      </c>
      <c r="G2085">
        <v>11</v>
      </c>
      <c r="H2085">
        <v>0</v>
      </c>
      <c r="I2085">
        <v>48</v>
      </c>
      <c r="J2085">
        <v>56</v>
      </c>
      <c r="K2085">
        <v>29</v>
      </c>
      <c r="L2085">
        <v>6</v>
      </c>
      <c r="M2085">
        <v>16</v>
      </c>
      <c r="N2085">
        <v>17</v>
      </c>
      <c r="O2085">
        <v>1.53</v>
      </c>
      <c r="P2085">
        <v>3.06</v>
      </c>
      <c r="Q2085">
        <v>3.28</v>
      </c>
      <c r="R2085">
        <v>5.26</v>
      </c>
      <c r="S2085">
        <v>-0.2</v>
      </c>
    </row>
    <row r="2086" spans="1:19" x14ac:dyDescent="0.25">
      <c r="A2086" t="s">
        <v>14920</v>
      </c>
      <c r="B2086" t="s">
        <v>14921</v>
      </c>
      <c r="C2086">
        <v>1</v>
      </c>
      <c r="D2086">
        <v>2</v>
      </c>
      <c r="E2086">
        <v>5.22</v>
      </c>
      <c r="F2086">
        <v>0</v>
      </c>
      <c r="G2086">
        <v>30</v>
      </c>
      <c r="H2086">
        <v>0</v>
      </c>
      <c r="I2086">
        <v>30</v>
      </c>
      <c r="J2086">
        <v>34</v>
      </c>
      <c r="K2086">
        <v>17</v>
      </c>
      <c r="L2086">
        <v>4</v>
      </c>
      <c r="M2086">
        <v>12</v>
      </c>
      <c r="N2086">
        <v>13</v>
      </c>
      <c r="O2086">
        <v>1.59</v>
      </c>
      <c r="P2086">
        <v>3.63</v>
      </c>
      <c r="Q2086">
        <v>3.96</v>
      </c>
      <c r="R2086">
        <v>5.26</v>
      </c>
      <c r="S2086">
        <v>-0.3</v>
      </c>
    </row>
    <row r="2087" spans="1:19" x14ac:dyDescent="0.25">
      <c r="A2087" t="s">
        <v>14918</v>
      </c>
      <c r="B2087" t="s">
        <v>14919</v>
      </c>
      <c r="C2087">
        <v>1</v>
      </c>
      <c r="D2087">
        <v>2</v>
      </c>
      <c r="E2087">
        <v>5.21</v>
      </c>
      <c r="F2087">
        <v>0</v>
      </c>
      <c r="G2087">
        <v>30</v>
      </c>
      <c r="H2087">
        <v>0</v>
      </c>
      <c r="I2087">
        <v>30</v>
      </c>
      <c r="J2087">
        <v>34</v>
      </c>
      <c r="K2087">
        <v>17</v>
      </c>
      <c r="L2087">
        <v>4</v>
      </c>
      <c r="M2087">
        <v>11</v>
      </c>
      <c r="N2087">
        <v>13</v>
      </c>
      <c r="O2087">
        <v>1.57</v>
      </c>
      <c r="P2087">
        <v>3.39</v>
      </c>
      <c r="Q2087">
        <v>3.79</v>
      </c>
      <c r="R2087">
        <v>5.26</v>
      </c>
      <c r="S2087">
        <v>-0.3</v>
      </c>
    </row>
    <row r="2088" spans="1:19" x14ac:dyDescent="0.25">
      <c r="A2088" t="s">
        <v>14917</v>
      </c>
      <c r="B2088" t="s">
        <v>6136</v>
      </c>
      <c r="C2088">
        <v>2</v>
      </c>
      <c r="D2088">
        <v>4</v>
      </c>
      <c r="E2088">
        <v>5.38</v>
      </c>
      <c r="F2088">
        <v>8</v>
      </c>
      <c r="G2088">
        <v>8</v>
      </c>
      <c r="H2088">
        <v>0</v>
      </c>
      <c r="I2088">
        <v>50</v>
      </c>
      <c r="J2088">
        <v>54</v>
      </c>
      <c r="K2088">
        <v>30</v>
      </c>
      <c r="L2088">
        <v>6</v>
      </c>
      <c r="M2088">
        <v>26</v>
      </c>
      <c r="N2088">
        <v>25</v>
      </c>
      <c r="O2088">
        <v>1.58</v>
      </c>
      <c r="P2088">
        <v>4.6500000000000004</v>
      </c>
      <c r="Q2088">
        <v>4.4800000000000004</v>
      </c>
      <c r="R2088">
        <v>5.26</v>
      </c>
      <c r="S2088">
        <v>0</v>
      </c>
    </row>
    <row r="2089" spans="1:19" x14ac:dyDescent="0.25">
      <c r="A2089" t="s">
        <v>14915</v>
      </c>
      <c r="B2089" t="s">
        <v>14916</v>
      </c>
      <c r="C2089">
        <v>1</v>
      </c>
      <c r="D2089">
        <v>2</v>
      </c>
      <c r="E2089">
        <v>5.08</v>
      </c>
      <c r="F2089">
        <v>0</v>
      </c>
      <c r="G2089">
        <v>30</v>
      </c>
      <c r="H2089">
        <v>0</v>
      </c>
      <c r="I2089">
        <v>30</v>
      </c>
      <c r="J2089">
        <v>34</v>
      </c>
      <c r="K2089">
        <v>17</v>
      </c>
      <c r="L2089">
        <v>4</v>
      </c>
      <c r="M2089">
        <v>14</v>
      </c>
      <c r="N2089">
        <v>14</v>
      </c>
      <c r="O2089">
        <v>1.57</v>
      </c>
      <c r="P2089">
        <v>4.3</v>
      </c>
      <c r="Q2089">
        <v>4.07</v>
      </c>
      <c r="R2089">
        <v>5.26</v>
      </c>
      <c r="S2089">
        <v>-0.3</v>
      </c>
    </row>
    <row r="2090" spans="1:19" x14ac:dyDescent="0.25">
      <c r="A2090" t="s">
        <v>14913</v>
      </c>
      <c r="B2090" t="s">
        <v>14914</v>
      </c>
      <c r="C2090">
        <v>1</v>
      </c>
      <c r="D2090">
        <v>2</v>
      </c>
      <c r="E2090">
        <v>5.29</v>
      </c>
      <c r="F2090">
        <v>0</v>
      </c>
      <c r="G2090">
        <v>30</v>
      </c>
      <c r="H2090">
        <v>0</v>
      </c>
      <c r="I2090">
        <v>30</v>
      </c>
      <c r="J2090">
        <v>35</v>
      </c>
      <c r="K2090">
        <v>18</v>
      </c>
      <c r="L2090">
        <v>4</v>
      </c>
      <c r="M2090">
        <v>11</v>
      </c>
      <c r="N2090">
        <v>13</v>
      </c>
      <c r="O2090">
        <v>1.59</v>
      </c>
      <c r="P2090">
        <v>3.38</v>
      </c>
      <c r="Q2090">
        <v>3.88</v>
      </c>
      <c r="R2090">
        <v>5.26</v>
      </c>
      <c r="S2090">
        <v>-0.3</v>
      </c>
    </row>
    <row r="2091" spans="1:19" x14ac:dyDescent="0.25">
      <c r="A2091" t="s">
        <v>14911</v>
      </c>
      <c r="B2091" t="s">
        <v>14912</v>
      </c>
      <c r="C2091">
        <v>3</v>
      </c>
      <c r="D2091">
        <v>3</v>
      </c>
      <c r="E2091">
        <v>5.45</v>
      </c>
      <c r="F2091">
        <v>8</v>
      </c>
      <c r="G2091">
        <v>8</v>
      </c>
      <c r="H2091">
        <v>0</v>
      </c>
      <c r="I2091">
        <v>50</v>
      </c>
      <c r="J2091">
        <v>55</v>
      </c>
      <c r="K2091">
        <v>30</v>
      </c>
      <c r="L2091">
        <v>6</v>
      </c>
      <c r="M2091">
        <v>28</v>
      </c>
      <c r="N2091">
        <v>27</v>
      </c>
      <c r="O2091">
        <v>1.63</v>
      </c>
      <c r="P2091">
        <v>4.96</v>
      </c>
      <c r="Q2091">
        <v>4.83</v>
      </c>
      <c r="R2091">
        <v>5.26</v>
      </c>
      <c r="S2091">
        <v>0</v>
      </c>
    </row>
    <row r="2092" spans="1:19" x14ac:dyDescent="0.25">
      <c r="A2092" t="s">
        <v>14909</v>
      </c>
      <c r="B2092" t="s">
        <v>14910</v>
      </c>
      <c r="C2092">
        <v>2</v>
      </c>
      <c r="D2092">
        <v>3</v>
      </c>
      <c r="E2092">
        <v>5.51</v>
      </c>
      <c r="F2092">
        <v>7</v>
      </c>
      <c r="G2092">
        <v>11</v>
      </c>
      <c r="H2092">
        <v>0</v>
      </c>
      <c r="I2092">
        <v>48</v>
      </c>
      <c r="J2092">
        <v>56</v>
      </c>
      <c r="K2092">
        <v>29</v>
      </c>
      <c r="L2092">
        <v>6</v>
      </c>
      <c r="M2092">
        <v>16</v>
      </c>
      <c r="N2092">
        <v>19</v>
      </c>
      <c r="O2092">
        <v>1.57</v>
      </c>
      <c r="P2092">
        <v>3.09</v>
      </c>
      <c r="Q2092">
        <v>3.57</v>
      </c>
      <c r="R2092">
        <v>5.26</v>
      </c>
      <c r="S2092">
        <v>-0.2</v>
      </c>
    </row>
    <row r="2093" spans="1:19" x14ac:dyDescent="0.25">
      <c r="A2093" t="s">
        <v>2115</v>
      </c>
      <c r="B2093" t="s">
        <v>2116</v>
      </c>
      <c r="C2093">
        <v>2</v>
      </c>
      <c r="D2093">
        <v>3</v>
      </c>
      <c r="E2093">
        <v>5.45</v>
      </c>
      <c r="F2093">
        <v>8</v>
      </c>
      <c r="G2093">
        <v>8</v>
      </c>
      <c r="H2093">
        <v>0</v>
      </c>
      <c r="I2093">
        <v>50</v>
      </c>
      <c r="J2093">
        <v>59</v>
      </c>
      <c r="K2093">
        <v>30</v>
      </c>
      <c r="L2093">
        <v>7</v>
      </c>
      <c r="M2093">
        <v>17</v>
      </c>
      <c r="N2093">
        <v>17</v>
      </c>
      <c r="O2093">
        <v>1.52</v>
      </c>
      <c r="P2093">
        <v>3.05</v>
      </c>
      <c r="Q2093">
        <v>3.01</v>
      </c>
      <c r="R2093">
        <v>5.26</v>
      </c>
      <c r="S2093">
        <v>0</v>
      </c>
    </row>
    <row r="2094" spans="1:19" x14ac:dyDescent="0.25">
      <c r="A2094" t="s">
        <v>14907</v>
      </c>
      <c r="B2094" t="s">
        <v>14908</v>
      </c>
      <c r="C2094">
        <v>3</v>
      </c>
      <c r="D2094">
        <v>3</v>
      </c>
      <c r="E2094">
        <v>5.48</v>
      </c>
      <c r="F2094">
        <v>8</v>
      </c>
      <c r="G2094">
        <v>9</v>
      </c>
      <c r="H2094">
        <v>0</v>
      </c>
      <c r="I2094">
        <v>49</v>
      </c>
      <c r="J2094">
        <v>57</v>
      </c>
      <c r="K2094">
        <v>30</v>
      </c>
      <c r="L2094">
        <v>6</v>
      </c>
      <c r="M2094">
        <v>21</v>
      </c>
      <c r="N2094">
        <v>21</v>
      </c>
      <c r="O2094">
        <v>1.58</v>
      </c>
      <c r="P2094">
        <v>3.89</v>
      </c>
      <c r="Q2094">
        <v>3.89</v>
      </c>
      <c r="R2094">
        <v>5.26</v>
      </c>
      <c r="S2094">
        <v>-0.1</v>
      </c>
    </row>
    <row r="2095" spans="1:19" x14ac:dyDescent="0.25">
      <c r="A2095" t="s">
        <v>14905</v>
      </c>
      <c r="B2095" t="s">
        <v>14906</v>
      </c>
      <c r="C2095">
        <v>3</v>
      </c>
      <c r="D2095">
        <v>3</v>
      </c>
      <c r="E2095">
        <v>5.37</v>
      </c>
      <c r="F2095">
        <v>8</v>
      </c>
      <c r="G2095">
        <v>8</v>
      </c>
      <c r="H2095">
        <v>0</v>
      </c>
      <c r="I2095">
        <v>50</v>
      </c>
      <c r="J2095">
        <v>54</v>
      </c>
      <c r="K2095">
        <v>30</v>
      </c>
      <c r="L2095">
        <v>6</v>
      </c>
      <c r="M2095">
        <v>29</v>
      </c>
      <c r="N2095">
        <v>26</v>
      </c>
      <c r="O2095">
        <v>1.6</v>
      </c>
      <c r="P2095">
        <v>5.15</v>
      </c>
      <c r="Q2095">
        <v>4.71</v>
      </c>
      <c r="R2095">
        <v>5.26</v>
      </c>
      <c r="S2095">
        <v>0</v>
      </c>
    </row>
    <row r="2096" spans="1:19" x14ac:dyDescent="0.25">
      <c r="A2096" t="s">
        <v>14903</v>
      </c>
      <c r="B2096" t="s">
        <v>14904</v>
      </c>
      <c r="C2096">
        <v>2</v>
      </c>
      <c r="D2096">
        <v>2</v>
      </c>
      <c r="E2096">
        <v>5.26</v>
      </c>
      <c r="F2096">
        <v>5</v>
      </c>
      <c r="G2096">
        <v>18</v>
      </c>
      <c r="H2096">
        <v>0</v>
      </c>
      <c r="I2096">
        <v>41</v>
      </c>
      <c r="J2096">
        <v>46</v>
      </c>
      <c r="K2096">
        <v>24</v>
      </c>
      <c r="L2096">
        <v>5</v>
      </c>
      <c r="M2096">
        <v>19</v>
      </c>
      <c r="N2096">
        <v>19</v>
      </c>
      <c r="O2096">
        <v>1.58</v>
      </c>
      <c r="P2096">
        <v>4.18</v>
      </c>
      <c r="Q2096">
        <v>4.22</v>
      </c>
      <c r="R2096">
        <v>5.26</v>
      </c>
      <c r="S2096">
        <v>-0.3</v>
      </c>
    </row>
    <row r="2097" spans="1:19" x14ac:dyDescent="0.25">
      <c r="A2097" t="s">
        <v>14901</v>
      </c>
      <c r="B2097" t="s">
        <v>14902</v>
      </c>
      <c r="C2097">
        <v>1</v>
      </c>
      <c r="D2097">
        <v>2</v>
      </c>
      <c r="E2097">
        <v>5.26</v>
      </c>
      <c r="F2097">
        <v>0</v>
      </c>
      <c r="G2097">
        <v>30</v>
      </c>
      <c r="H2097">
        <v>0</v>
      </c>
      <c r="I2097">
        <v>30</v>
      </c>
      <c r="J2097">
        <v>35</v>
      </c>
      <c r="K2097">
        <v>18</v>
      </c>
      <c r="L2097">
        <v>4</v>
      </c>
      <c r="M2097">
        <v>11</v>
      </c>
      <c r="N2097">
        <v>14</v>
      </c>
      <c r="O2097">
        <v>1.6</v>
      </c>
      <c r="P2097">
        <v>3.38</v>
      </c>
      <c r="Q2097">
        <v>4.07</v>
      </c>
      <c r="R2097">
        <v>5.27</v>
      </c>
      <c r="S2097">
        <v>-0.3</v>
      </c>
    </row>
    <row r="2098" spans="1:19" x14ac:dyDescent="0.25">
      <c r="A2098" t="s">
        <v>14899</v>
      </c>
      <c r="B2098" t="s">
        <v>14900</v>
      </c>
      <c r="C2098">
        <v>1</v>
      </c>
      <c r="D2098">
        <v>2</v>
      </c>
      <c r="E2098">
        <v>5.43</v>
      </c>
      <c r="F2098">
        <v>0</v>
      </c>
      <c r="G2098">
        <v>30</v>
      </c>
      <c r="H2098">
        <v>0</v>
      </c>
      <c r="I2098">
        <v>30</v>
      </c>
      <c r="J2098">
        <v>32</v>
      </c>
      <c r="K2098">
        <v>18</v>
      </c>
      <c r="L2098">
        <v>4</v>
      </c>
      <c r="M2098">
        <v>17</v>
      </c>
      <c r="N2098">
        <v>17</v>
      </c>
      <c r="O2098">
        <v>1.63</v>
      </c>
      <c r="P2098">
        <v>5.24</v>
      </c>
      <c r="Q2098">
        <v>5.17</v>
      </c>
      <c r="R2098">
        <v>5.27</v>
      </c>
      <c r="S2098">
        <v>-0.3</v>
      </c>
    </row>
    <row r="2099" spans="1:19" x14ac:dyDescent="0.25">
      <c r="A2099" t="s">
        <v>14897</v>
      </c>
      <c r="B2099" t="s">
        <v>14898</v>
      </c>
      <c r="C2099">
        <v>1</v>
      </c>
      <c r="D2099">
        <v>2</v>
      </c>
      <c r="E2099">
        <v>5.18</v>
      </c>
      <c r="F2099">
        <v>0</v>
      </c>
      <c r="G2099">
        <v>30</v>
      </c>
      <c r="H2099">
        <v>0</v>
      </c>
      <c r="I2099">
        <v>30</v>
      </c>
      <c r="J2099">
        <v>32</v>
      </c>
      <c r="K2099">
        <v>17</v>
      </c>
      <c r="L2099">
        <v>3</v>
      </c>
      <c r="M2099">
        <v>17</v>
      </c>
      <c r="N2099">
        <v>19</v>
      </c>
      <c r="O2099">
        <v>1.68</v>
      </c>
      <c r="P2099">
        <v>5.2</v>
      </c>
      <c r="Q2099">
        <v>5.61</v>
      </c>
      <c r="R2099">
        <v>5.27</v>
      </c>
      <c r="S2099">
        <v>-0.3</v>
      </c>
    </row>
    <row r="2100" spans="1:19" x14ac:dyDescent="0.25">
      <c r="A2100" t="s">
        <v>14895</v>
      </c>
      <c r="B2100" t="s">
        <v>14896</v>
      </c>
      <c r="C2100">
        <v>1</v>
      </c>
      <c r="D2100">
        <v>2</v>
      </c>
      <c r="E2100">
        <v>5.08</v>
      </c>
      <c r="F2100">
        <v>0</v>
      </c>
      <c r="G2100">
        <v>30</v>
      </c>
      <c r="H2100">
        <v>0</v>
      </c>
      <c r="I2100">
        <v>30</v>
      </c>
      <c r="J2100">
        <v>33</v>
      </c>
      <c r="K2100">
        <v>17</v>
      </c>
      <c r="L2100">
        <v>4</v>
      </c>
      <c r="M2100">
        <v>16</v>
      </c>
      <c r="N2100">
        <v>15</v>
      </c>
      <c r="O2100">
        <v>1.6</v>
      </c>
      <c r="P2100">
        <v>4.7699999999999996</v>
      </c>
      <c r="Q2100">
        <v>4.6100000000000003</v>
      </c>
      <c r="R2100">
        <v>5.27</v>
      </c>
      <c r="S2100">
        <v>-0.3</v>
      </c>
    </row>
    <row r="2101" spans="1:19" x14ac:dyDescent="0.25">
      <c r="A2101">
        <v>6577</v>
      </c>
      <c r="B2101" t="s">
        <v>14894</v>
      </c>
      <c r="C2101">
        <v>2</v>
      </c>
      <c r="D2101">
        <v>4</v>
      </c>
      <c r="E2101">
        <v>5.39</v>
      </c>
      <c r="F2101">
        <v>8</v>
      </c>
      <c r="G2101">
        <v>8</v>
      </c>
      <c r="H2101">
        <v>0</v>
      </c>
      <c r="I2101">
        <v>50</v>
      </c>
      <c r="J2101">
        <v>57</v>
      </c>
      <c r="K2101">
        <v>30</v>
      </c>
      <c r="L2101">
        <v>7</v>
      </c>
      <c r="M2101">
        <v>19</v>
      </c>
      <c r="N2101">
        <v>18</v>
      </c>
      <c r="O2101">
        <v>1.51</v>
      </c>
      <c r="P2101">
        <v>3.49</v>
      </c>
      <c r="Q2101">
        <v>3.22</v>
      </c>
      <c r="R2101">
        <v>5.27</v>
      </c>
      <c r="S2101">
        <v>0</v>
      </c>
    </row>
    <row r="2102" spans="1:19" x14ac:dyDescent="0.25">
      <c r="A2102" t="s">
        <v>14892</v>
      </c>
      <c r="B2102" t="s">
        <v>14893</v>
      </c>
      <c r="C2102">
        <v>2</v>
      </c>
      <c r="D2102">
        <v>2</v>
      </c>
      <c r="E2102">
        <v>5.22</v>
      </c>
      <c r="F2102">
        <v>2</v>
      </c>
      <c r="G2102">
        <v>25</v>
      </c>
      <c r="H2102">
        <v>0</v>
      </c>
      <c r="I2102">
        <v>34</v>
      </c>
      <c r="J2102">
        <v>38</v>
      </c>
      <c r="K2102">
        <v>20</v>
      </c>
      <c r="L2102">
        <v>4</v>
      </c>
      <c r="M2102">
        <v>17</v>
      </c>
      <c r="N2102">
        <v>17</v>
      </c>
      <c r="O2102">
        <v>1.61</v>
      </c>
      <c r="P2102">
        <v>4.5999999999999996</v>
      </c>
      <c r="Q2102">
        <v>4.58</v>
      </c>
      <c r="R2102">
        <v>5.27</v>
      </c>
      <c r="S2102">
        <v>-0.3</v>
      </c>
    </row>
    <row r="2103" spans="1:19" x14ac:dyDescent="0.25">
      <c r="A2103" t="s">
        <v>14890</v>
      </c>
      <c r="B2103" t="s">
        <v>14891</v>
      </c>
      <c r="C2103">
        <v>1</v>
      </c>
      <c r="D2103">
        <v>2</v>
      </c>
      <c r="E2103">
        <v>5.19</v>
      </c>
      <c r="F2103">
        <v>0</v>
      </c>
      <c r="G2103">
        <v>30</v>
      </c>
      <c r="H2103">
        <v>0</v>
      </c>
      <c r="I2103">
        <v>30</v>
      </c>
      <c r="J2103">
        <v>34</v>
      </c>
      <c r="K2103">
        <v>17</v>
      </c>
      <c r="L2103">
        <v>4</v>
      </c>
      <c r="M2103">
        <v>13</v>
      </c>
      <c r="N2103">
        <v>13</v>
      </c>
      <c r="O2103">
        <v>1.57</v>
      </c>
      <c r="P2103">
        <v>4.04</v>
      </c>
      <c r="Q2103">
        <v>3.95</v>
      </c>
      <c r="R2103">
        <v>5.27</v>
      </c>
      <c r="S2103">
        <v>-0.3</v>
      </c>
    </row>
    <row r="2104" spans="1:19" x14ac:dyDescent="0.25">
      <c r="A2104">
        <v>5555</v>
      </c>
      <c r="B2104" t="s">
        <v>14889</v>
      </c>
      <c r="C2104">
        <v>1</v>
      </c>
      <c r="D2104">
        <v>2</v>
      </c>
      <c r="E2104">
        <v>5.03</v>
      </c>
      <c r="F2104">
        <v>0</v>
      </c>
      <c r="G2104">
        <v>30</v>
      </c>
      <c r="H2104">
        <v>0</v>
      </c>
      <c r="I2104">
        <v>30</v>
      </c>
      <c r="J2104">
        <v>33</v>
      </c>
      <c r="K2104">
        <v>17</v>
      </c>
      <c r="L2104">
        <v>4</v>
      </c>
      <c r="M2104">
        <v>16</v>
      </c>
      <c r="N2104">
        <v>13</v>
      </c>
      <c r="O2104">
        <v>1.55</v>
      </c>
      <c r="P2104">
        <v>4.66</v>
      </c>
      <c r="Q2104">
        <v>4.03</v>
      </c>
      <c r="R2104">
        <v>5.27</v>
      </c>
      <c r="S2104">
        <v>-0.3</v>
      </c>
    </row>
    <row r="2105" spans="1:19" x14ac:dyDescent="0.25">
      <c r="A2105" t="s">
        <v>2206</v>
      </c>
      <c r="B2105" t="s">
        <v>2207</v>
      </c>
      <c r="C2105">
        <v>1</v>
      </c>
      <c r="D2105">
        <v>2</v>
      </c>
      <c r="E2105">
        <v>5.07</v>
      </c>
      <c r="F2105">
        <v>0</v>
      </c>
      <c r="G2105">
        <v>30</v>
      </c>
      <c r="H2105">
        <v>0</v>
      </c>
      <c r="I2105">
        <v>30</v>
      </c>
      <c r="J2105">
        <v>32</v>
      </c>
      <c r="K2105">
        <v>17</v>
      </c>
      <c r="L2105">
        <v>4</v>
      </c>
      <c r="M2105">
        <v>17</v>
      </c>
      <c r="N2105">
        <v>16</v>
      </c>
      <c r="O2105">
        <v>1.61</v>
      </c>
      <c r="P2105">
        <v>5.14</v>
      </c>
      <c r="Q2105">
        <v>4.79</v>
      </c>
      <c r="R2105">
        <v>5.27</v>
      </c>
      <c r="S2105">
        <v>-0.3</v>
      </c>
    </row>
    <row r="2106" spans="1:19" x14ac:dyDescent="0.25">
      <c r="A2106" t="s">
        <v>14887</v>
      </c>
      <c r="B2106" t="s">
        <v>14888</v>
      </c>
      <c r="C2106">
        <v>1</v>
      </c>
      <c r="D2106">
        <v>2</v>
      </c>
      <c r="E2106">
        <v>5.0599999999999996</v>
      </c>
      <c r="F2106">
        <v>0</v>
      </c>
      <c r="G2106">
        <v>30</v>
      </c>
      <c r="H2106">
        <v>0</v>
      </c>
      <c r="I2106">
        <v>30</v>
      </c>
      <c r="J2106">
        <v>34</v>
      </c>
      <c r="K2106">
        <v>17</v>
      </c>
      <c r="L2106">
        <v>4</v>
      </c>
      <c r="M2106">
        <v>14</v>
      </c>
      <c r="N2106">
        <v>13</v>
      </c>
      <c r="O2106">
        <v>1.55</v>
      </c>
      <c r="P2106">
        <v>4.24</v>
      </c>
      <c r="Q2106">
        <v>3.77</v>
      </c>
      <c r="R2106">
        <v>5.27</v>
      </c>
      <c r="S2106">
        <v>-0.3</v>
      </c>
    </row>
    <row r="2107" spans="1:19" x14ac:dyDescent="0.25">
      <c r="A2107" t="s">
        <v>1676</v>
      </c>
      <c r="B2107" t="s">
        <v>1677</v>
      </c>
      <c r="C2107">
        <v>2</v>
      </c>
      <c r="D2107">
        <v>2</v>
      </c>
      <c r="E2107">
        <v>5.27</v>
      </c>
      <c r="F2107">
        <v>7</v>
      </c>
      <c r="G2107">
        <v>12</v>
      </c>
      <c r="H2107">
        <v>0</v>
      </c>
      <c r="I2107">
        <v>47</v>
      </c>
      <c r="J2107">
        <v>54</v>
      </c>
      <c r="K2107">
        <v>27</v>
      </c>
      <c r="L2107">
        <v>7</v>
      </c>
      <c r="M2107">
        <v>20</v>
      </c>
      <c r="N2107">
        <v>18</v>
      </c>
      <c r="O2107">
        <v>1.55</v>
      </c>
      <c r="P2107">
        <v>3.89</v>
      </c>
      <c r="Q2107">
        <v>3.57</v>
      </c>
      <c r="R2107">
        <v>5.27</v>
      </c>
      <c r="S2107">
        <v>-0.2</v>
      </c>
    </row>
    <row r="2108" spans="1:19" x14ac:dyDescent="0.25">
      <c r="A2108" t="s">
        <v>14885</v>
      </c>
      <c r="B2108" t="s">
        <v>14886</v>
      </c>
      <c r="C2108">
        <v>1</v>
      </c>
      <c r="D2108">
        <v>2</v>
      </c>
      <c r="E2108">
        <v>5.15</v>
      </c>
      <c r="F2108">
        <v>0</v>
      </c>
      <c r="G2108">
        <v>30</v>
      </c>
      <c r="H2108">
        <v>0</v>
      </c>
      <c r="I2108">
        <v>30</v>
      </c>
      <c r="J2108">
        <v>33</v>
      </c>
      <c r="K2108">
        <v>17</v>
      </c>
      <c r="L2108">
        <v>3</v>
      </c>
      <c r="M2108">
        <v>14</v>
      </c>
      <c r="N2108">
        <v>16</v>
      </c>
      <c r="O2108">
        <v>1.63</v>
      </c>
      <c r="P2108">
        <v>4.22</v>
      </c>
      <c r="Q2108">
        <v>4.67</v>
      </c>
      <c r="R2108">
        <v>5.27</v>
      </c>
      <c r="S2108">
        <v>-0.3</v>
      </c>
    </row>
    <row r="2109" spans="1:19" x14ac:dyDescent="0.25">
      <c r="A2109" t="s">
        <v>14883</v>
      </c>
      <c r="B2109" t="s">
        <v>14884</v>
      </c>
      <c r="C2109">
        <v>2</v>
      </c>
      <c r="D2109">
        <v>3</v>
      </c>
      <c r="E2109">
        <v>5.45</v>
      </c>
      <c r="F2109">
        <v>8</v>
      </c>
      <c r="G2109">
        <v>8</v>
      </c>
      <c r="H2109">
        <v>0</v>
      </c>
      <c r="I2109">
        <v>50</v>
      </c>
      <c r="J2109">
        <v>56</v>
      </c>
      <c r="K2109">
        <v>30</v>
      </c>
      <c r="L2109">
        <v>7</v>
      </c>
      <c r="M2109">
        <v>24</v>
      </c>
      <c r="N2109">
        <v>23</v>
      </c>
      <c r="O2109">
        <v>1.59</v>
      </c>
      <c r="P2109">
        <v>4.37</v>
      </c>
      <c r="Q2109">
        <v>4.1900000000000004</v>
      </c>
      <c r="R2109">
        <v>5.27</v>
      </c>
      <c r="S2109">
        <v>0</v>
      </c>
    </row>
    <row r="2110" spans="1:19" x14ac:dyDescent="0.25">
      <c r="A2110">
        <v>8369</v>
      </c>
      <c r="B2110" t="s">
        <v>1835</v>
      </c>
      <c r="C2110">
        <v>3</v>
      </c>
      <c r="D2110">
        <v>3</v>
      </c>
      <c r="E2110">
        <v>5.29</v>
      </c>
      <c r="F2110">
        <v>8</v>
      </c>
      <c r="G2110">
        <v>8</v>
      </c>
      <c r="H2110">
        <v>0</v>
      </c>
      <c r="I2110">
        <v>50</v>
      </c>
      <c r="J2110">
        <v>55</v>
      </c>
      <c r="K2110">
        <v>29</v>
      </c>
      <c r="L2110">
        <v>7</v>
      </c>
      <c r="M2110">
        <v>27</v>
      </c>
      <c r="N2110">
        <v>21</v>
      </c>
      <c r="O2110">
        <v>1.52</v>
      </c>
      <c r="P2110">
        <v>4.9000000000000004</v>
      </c>
      <c r="Q2110">
        <v>3.84</v>
      </c>
      <c r="R2110">
        <v>5.27</v>
      </c>
      <c r="S2110">
        <v>0</v>
      </c>
    </row>
    <row r="2111" spans="1:19" x14ac:dyDescent="0.25">
      <c r="A2111" t="s">
        <v>14881</v>
      </c>
      <c r="B2111" t="s">
        <v>14882</v>
      </c>
      <c r="C2111">
        <v>3</v>
      </c>
      <c r="D2111">
        <v>3</v>
      </c>
      <c r="E2111">
        <v>5.57</v>
      </c>
      <c r="F2111">
        <v>8</v>
      </c>
      <c r="G2111">
        <v>8</v>
      </c>
      <c r="H2111">
        <v>0</v>
      </c>
      <c r="I2111">
        <v>50</v>
      </c>
      <c r="J2111">
        <v>58</v>
      </c>
      <c r="K2111">
        <v>31</v>
      </c>
      <c r="L2111">
        <v>7</v>
      </c>
      <c r="M2111">
        <v>23</v>
      </c>
      <c r="N2111">
        <v>22</v>
      </c>
      <c r="O2111">
        <v>1.59</v>
      </c>
      <c r="P2111">
        <v>4.1100000000000003</v>
      </c>
      <c r="Q2111">
        <v>3.91</v>
      </c>
      <c r="R2111">
        <v>5.27</v>
      </c>
      <c r="S2111">
        <v>0</v>
      </c>
    </row>
    <row r="2112" spans="1:19" x14ac:dyDescent="0.25">
      <c r="A2112" t="s">
        <v>2306</v>
      </c>
      <c r="B2112" t="s">
        <v>2307</v>
      </c>
      <c r="C2112">
        <v>2</v>
      </c>
      <c r="D2112">
        <v>4</v>
      </c>
      <c r="E2112">
        <v>5.4</v>
      </c>
      <c r="F2112">
        <v>8</v>
      </c>
      <c r="G2112">
        <v>8</v>
      </c>
      <c r="H2112">
        <v>0</v>
      </c>
      <c r="I2112">
        <v>50</v>
      </c>
      <c r="J2112">
        <v>54</v>
      </c>
      <c r="K2112">
        <v>30</v>
      </c>
      <c r="L2112">
        <v>6</v>
      </c>
      <c r="M2112">
        <v>28</v>
      </c>
      <c r="N2112">
        <v>26</v>
      </c>
      <c r="O2112">
        <v>1.59</v>
      </c>
      <c r="P2112">
        <v>4.95</v>
      </c>
      <c r="Q2112">
        <v>4.59</v>
      </c>
      <c r="R2112">
        <v>5.27</v>
      </c>
      <c r="S2112">
        <v>0</v>
      </c>
    </row>
    <row r="2113" spans="1:19" x14ac:dyDescent="0.25">
      <c r="A2113" t="s">
        <v>14879</v>
      </c>
      <c r="B2113" t="s">
        <v>14880</v>
      </c>
      <c r="C2113">
        <v>3</v>
      </c>
      <c r="D2113">
        <v>3</v>
      </c>
      <c r="E2113">
        <v>5.45</v>
      </c>
      <c r="F2113">
        <v>8</v>
      </c>
      <c r="G2113">
        <v>9</v>
      </c>
      <c r="H2113">
        <v>0</v>
      </c>
      <c r="I2113">
        <v>49</v>
      </c>
      <c r="J2113">
        <v>54</v>
      </c>
      <c r="K2113">
        <v>30</v>
      </c>
      <c r="L2113">
        <v>6</v>
      </c>
      <c r="M2113">
        <v>25</v>
      </c>
      <c r="N2113">
        <v>26</v>
      </c>
      <c r="O2113">
        <v>1.61</v>
      </c>
      <c r="P2113">
        <v>4.49</v>
      </c>
      <c r="Q2113">
        <v>4.68</v>
      </c>
      <c r="R2113">
        <v>5.27</v>
      </c>
      <c r="S2113">
        <v>-0.1</v>
      </c>
    </row>
    <row r="2114" spans="1:19" x14ac:dyDescent="0.25">
      <c r="A2114" t="s">
        <v>14877</v>
      </c>
      <c r="B2114" t="s">
        <v>14878</v>
      </c>
      <c r="C2114">
        <v>1</v>
      </c>
      <c r="D2114">
        <v>2</v>
      </c>
      <c r="E2114">
        <v>5.1100000000000003</v>
      </c>
      <c r="F2114">
        <v>0</v>
      </c>
      <c r="G2114">
        <v>30</v>
      </c>
      <c r="H2114">
        <v>0</v>
      </c>
      <c r="I2114">
        <v>30</v>
      </c>
      <c r="J2114">
        <v>33</v>
      </c>
      <c r="K2114">
        <v>17</v>
      </c>
      <c r="L2114">
        <v>4</v>
      </c>
      <c r="M2114">
        <v>14</v>
      </c>
      <c r="N2114">
        <v>14</v>
      </c>
      <c r="O2114">
        <v>1.58</v>
      </c>
      <c r="P2114">
        <v>4.1399999999999997</v>
      </c>
      <c r="Q2114">
        <v>4.22</v>
      </c>
      <c r="R2114">
        <v>5.28</v>
      </c>
      <c r="S2114">
        <v>-0.3</v>
      </c>
    </row>
    <row r="2115" spans="1:19" x14ac:dyDescent="0.25">
      <c r="A2115" t="s">
        <v>14875</v>
      </c>
      <c r="B2115" t="s">
        <v>14876</v>
      </c>
      <c r="C2115">
        <v>1</v>
      </c>
      <c r="D2115">
        <v>2</v>
      </c>
      <c r="E2115">
        <v>5.09</v>
      </c>
      <c r="F2115">
        <v>4</v>
      </c>
      <c r="G2115">
        <v>20</v>
      </c>
      <c r="H2115">
        <v>0</v>
      </c>
      <c r="I2115">
        <v>39</v>
      </c>
      <c r="J2115">
        <v>44</v>
      </c>
      <c r="K2115">
        <v>22</v>
      </c>
      <c r="L2115">
        <v>5</v>
      </c>
      <c r="M2115">
        <v>19</v>
      </c>
      <c r="N2115">
        <v>19</v>
      </c>
      <c r="O2115">
        <v>1.58</v>
      </c>
      <c r="P2115">
        <v>4.43</v>
      </c>
      <c r="Q2115">
        <v>4.28</v>
      </c>
      <c r="R2115">
        <v>5.28</v>
      </c>
      <c r="S2115">
        <v>-0.4</v>
      </c>
    </row>
    <row r="2116" spans="1:19" x14ac:dyDescent="0.25">
      <c r="A2116" t="s">
        <v>14873</v>
      </c>
      <c r="B2116" t="s">
        <v>14874</v>
      </c>
      <c r="C2116">
        <v>1</v>
      </c>
      <c r="D2116">
        <v>2</v>
      </c>
      <c r="E2116">
        <v>5.18</v>
      </c>
      <c r="F2116">
        <v>0</v>
      </c>
      <c r="G2116">
        <v>30</v>
      </c>
      <c r="H2116">
        <v>0</v>
      </c>
      <c r="I2116">
        <v>30</v>
      </c>
      <c r="J2116">
        <v>32</v>
      </c>
      <c r="K2116">
        <v>17</v>
      </c>
      <c r="L2116">
        <v>3</v>
      </c>
      <c r="M2116">
        <v>18</v>
      </c>
      <c r="N2116">
        <v>19</v>
      </c>
      <c r="O2116">
        <v>1.67</v>
      </c>
      <c r="P2116">
        <v>5.37</v>
      </c>
      <c r="Q2116">
        <v>5.58</v>
      </c>
      <c r="R2116">
        <v>5.28</v>
      </c>
      <c r="S2116">
        <v>-0.3</v>
      </c>
    </row>
    <row r="2117" spans="1:19" x14ac:dyDescent="0.25">
      <c r="A2117" t="s">
        <v>14871</v>
      </c>
      <c r="B2117" t="s">
        <v>14872</v>
      </c>
      <c r="C2117">
        <v>1</v>
      </c>
      <c r="D2117">
        <v>2</v>
      </c>
      <c r="E2117">
        <v>5.41</v>
      </c>
      <c r="F2117">
        <v>0</v>
      </c>
      <c r="G2117">
        <v>30</v>
      </c>
      <c r="H2117">
        <v>0</v>
      </c>
      <c r="I2117">
        <v>30</v>
      </c>
      <c r="J2117">
        <v>35</v>
      </c>
      <c r="K2117">
        <v>18</v>
      </c>
      <c r="L2117">
        <v>4</v>
      </c>
      <c r="M2117">
        <v>11</v>
      </c>
      <c r="N2117">
        <v>11</v>
      </c>
      <c r="O2117">
        <v>1.54</v>
      </c>
      <c r="P2117">
        <v>3.39</v>
      </c>
      <c r="Q2117">
        <v>3.36</v>
      </c>
      <c r="R2117">
        <v>5.28</v>
      </c>
      <c r="S2117">
        <v>-0.3</v>
      </c>
    </row>
    <row r="2118" spans="1:19" x14ac:dyDescent="0.25">
      <c r="A2118" t="s">
        <v>1906</v>
      </c>
      <c r="B2118" t="s">
        <v>1907</v>
      </c>
      <c r="C2118">
        <v>1</v>
      </c>
      <c r="D2118">
        <v>2</v>
      </c>
      <c r="E2118">
        <v>5.19</v>
      </c>
      <c r="F2118">
        <v>0</v>
      </c>
      <c r="G2118">
        <v>30</v>
      </c>
      <c r="H2118">
        <v>0</v>
      </c>
      <c r="I2118">
        <v>30</v>
      </c>
      <c r="J2118">
        <v>32</v>
      </c>
      <c r="K2118">
        <v>17</v>
      </c>
      <c r="L2118">
        <v>3</v>
      </c>
      <c r="M2118">
        <v>16</v>
      </c>
      <c r="N2118">
        <v>17</v>
      </c>
      <c r="O2118">
        <v>1.66</v>
      </c>
      <c r="P2118">
        <v>4.76</v>
      </c>
      <c r="Q2118">
        <v>5.19</v>
      </c>
      <c r="R2118">
        <v>5.28</v>
      </c>
      <c r="S2118">
        <v>-0.3</v>
      </c>
    </row>
    <row r="2119" spans="1:19" x14ac:dyDescent="0.25">
      <c r="A2119" t="s">
        <v>14869</v>
      </c>
      <c r="B2119" t="s">
        <v>14870</v>
      </c>
      <c r="C2119">
        <v>1</v>
      </c>
      <c r="D2119">
        <v>2</v>
      </c>
      <c r="E2119">
        <v>5.19</v>
      </c>
      <c r="F2119">
        <v>0</v>
      </c>
      <c r="G2119">
        <v>30</v>
      </c>
      <c r="H2119">
        <v>0</v>
      </c>
      <c r="I2119">
        <v>30</v>
      </c>
      <c r="J2119">
        <v>35</v>
      </c>
      <c r="K2119">
        <v>17</v>
      </c>
      <c r="L2119">
        <v>4</v>
      </c>
      <c r="M2119">
        <v>11</v>
      </c>
      <c r="N2119">
        <v>12</v>
      </c>
      <c r="O2119">
        <v>1.57</v>
      </c>
      <c r="P2119">
        <v>3.26</v>
      </c>
      <c r="Q2119">
        <v>3.66</v>
      </c>
      <c r="R2119">
        <v>5.28</v>
      </c>
      <c r="S2119">
        <v>-0.3</v>
      </c>
    </row>
    <row r="2120" spans="1:19" x14ac:dyDescent="0.25">
      <c r="A2120" t="s">
        <v>14867</v>
      </c>
      <c r="B2120" t="s">
        <v>14868</v>
      </c>
      <c r="C2120">
        <v>2</v>
      </c>
      <c r="D2120">
        <v>3</v>
      </c>
      <c r="E2120">
        <v>5.42</v>
      </c>
      <c r="F2120">
        <v>8</v>
      </c>
      <c r="G2120">
        <v>8</v>
      </c>
      <c r="H2120">
        <v>0</v>
      </c>
      <c r="I2120">
        <v>50</v>
      </c>
      <c r="J2120">
        <v>53</v>
      </c>
      <c r="K2120">
        <v>30</v>
      </c>
      <c r="L2120">
        <v>6</v>
      </c>
      <c r="M2120">
        <v>29</v>
      </c>
      <c r="N2120">
        <v>28</v>
      </c>
      <c r="O2120">
        <v>1.62</v>
      </c>
      <c r="P2120">
        <v>5.27</v>
      </c>
      <c r="Q2120">
        <v>4.9800000000000004</v>
      </c>
      <c r="R2120">
        <v>5.28</v>
      </c>
      <c r="S2120">
        <v>0</v>
      </c>
    </row>
    <row r="2121" spans="1:19" x14ac:dyDescent="0.25">
      <c r="A2121" t="s">
        <v>14865</v>
      </c>
      <c r="B2121" t="s">
        <v>14866</v>
      </c>
      <c r="C2121">
        <v>3</v>
      </c>
      <c r="D2121">
        <v>3</v>
      </c>
      <c r="E2121">
        <v>5.41</v>
      </c>
      <c r="F2121">
        <v>8</v>
      </c>
      <c r="G2121">
        <v>8</v>
      </c>
      <c r="H2121">
        <v>0</v>
      </c>
      <c r="I2121">
        <v>50</v>
      </c>
      <c r="J2121">
        <v>57</v>
      </c>
      <c r="K2121">
        <v>30</v>
      </c>
      <c r="L2121">
        <v>7</v>
      </c>
      <c r="M2121">
        <v>23</v>
      </c>
      <c r="N2121">
        <v>20</v>
      </c>
      <c r="O2121">
        <v>1.54</v>
      </c>
      <c r="P2121">
        <v>4.0599999999999996</v>
      </c>
      <c r="Q2121">
        <v>3.65</v>
      </c>
      <c r="R2121">
        <v>5.28</v>
      </c>
      <c r="S2121">
        <v>0</v>
      </c>
    </row>
    <row r="2122" spans="1:19" x14ac:dyDescent="0.25">
      <c r="A2122" t="s">
        <v>1908</v>
      </c>
      <c r="B2122" t="s">
        <v>1909</v>
      </c>
      <c r="C2122">
        <v>1</v>
      </c>
      <c r="D2122">
        <v>2</v>
      </c>
      <c r="E2122">
        <v>5.09</v>
      </c>
      <c r="F2122">
        <v>0</v>
      </c>
      <c r="G2122">
        <v>30</v>
      </c>
      <c r="H2122">
        <v>0</v>
      </c>
      <c r="I2122">
        <v>30</v>
      </c>
      <c r="J2122">
        <v>34</v>
      </c>
      <c r="K2122">
        <v>17</v>
      </c>
      <c r="L2122">
        <v>4</v>
      </c>
      <c r="M2122">
        <v>14</v>
      </c>
      <c r="N2122">
        <v>13</v>
      </c>
      <c r="O2122">
        <v>1.57</v>
      </c>
      <c r="P2122">
        <v>4.21</v>
      </c>
      <c r="Q2122">
        <v>4</v>
      </c>
      <c r="R2122">
        <v>5.28</v>
      </c>
      <c r="S2122">
        <v>-0.3</v>
      </c>
    </row>
    <row r="2123" spans="1:19" x14ac:dyDescent="0.25">
      <c r="A2123" t="s">
        <v>14863</v>
      </c>
      <c r="B2123" t="s">
        <v>14864</v>
      </c>
      <c r="C2123">
        <v>2</v>
      </c>
      <c r="D2123">
        <v>4</v>
      </c>
      <c r="E2123">
        <v>5.43</v>
      </c>
      <c r="F2123">
        <v>8</v>
      </c>
      <c r="G2123">
        <v>8</v>
      </c>
      <c r="H2123">
        <v>0</v>
      </c>
      <c r="I2123">
        <v>50</v>
      </c>
      <c r="J2123">
        <v>54</v>
      </c>
      <c r="K2123">
        <v>30</v>
      </c>
      <c r="L2123">
        <v>6</v>
      </c>
      <c r="M2123">
        <v>26</v>
      </c>
      <c r="N2123">
        <v>25</v>
      </c>
      <c r="O2123">
        <v>1.6</v>
      </c>
      <c r="P2123">
        <v>4.62</v>
      </c>
      <c r="Q2123">
        <v>4.59</v>
      </c>
      <c r="R2123">
        <v>5.28</v>
      </c>
      <c r="S2123">
        <v>0</v>
      </c>
    </row>
    <row r="2124" spans="1:19" x14ac:dyDescent="0.25">
      <c r="A2124" t="s">
        <v>14861</v>
      </c>
      <c r="B2124" t="s">
        <v>14862</v>
      </c>
      <c r="C2124">
        <v>1</v>
      </c>
      <c r="D2124">
        <v>2</v>
      </c>
      <c r="E2124">
        <v>5.46</v>
      </c>
      <c r="F2124">
        <v>0</v>
      </c>
      <c r="G2124">
        <v>30</v>
      </c>
      <c r="H2124">
        <v>0</v>
      </c>
      <c r="I2124">
        <v>30</v>
      </c>
      <c r="J2124">
        <v>34</v>
      </c>
      <c r="K2124">
        <v>18</v>
      </c>
      <c r="L2124">
        <v>4</v>
      </c>
      <c r="M2124">
        <v>14</v>
      </c>
      <c r="N2124">
        <v>13</v>
      </c>
      <c r="O2124">
        <v>1.57</v>
      </c>
      <c r="P2124">
        <v>4.2699999999999996</v>
      </c>
      <c r="Q2124">
        <v>4.0199999999999996</v>
      </c>
      <c r="R2124">
        <v>5.28</v>
      </c>
      <c r="S2124">
        <v>-0.3</v>
      </c>
    </row>
    <row r="2125" spans="1:19" x14ac:dyDescent="0.25">
      <c r="A2125" t="s">
        <v>14859</v>
      </c>
      <c r="B2125" t="s">
        <v>14860</v>
      </c>
      <c r="C2125">
        <v>2</v>
      </c>
      <c r="D2125">
        <v>2</v>
      </c>
      <c r="E2125">
        <v>5.29</v>
      </c>
      <c r="F2125">
        <v>3</v>
      </c>
      <c r="G2125">
        <v>22</v>
      </c>
      <c r="H2125">
        <v>0</v>
      </c>
      <c r="I2125">
        <v>37</v>
      </c>
      <c r="J2125">
        <v>42</v>
      </c>
      <c r="K2125">
        <v>22</v>
      </c>
      <c r="L2125">
        <v>4</v>
      </c>
      <c r="M2125">
        <v>17</v>
      </c>
      <c r="N2125">
        <v>18</v>
      </c>
      <c r="O2125">
        <v>1.61</v>
      </c>
      <c r="P2125">
        <v>4.13</v>
      </c>
      <c r="Q2125">
        <v>4.37</v>
      </c>
      <c r="R2125">
        <v>5.28</v>
      </c>
      <c r="S2125">
        <v>-0.4</v>
      </c>
    </row>
    <row r="2126" spans="1:19" x14ac:dyDescent="0.25">
      <c r="A2126" t="s">
        <v>14857</v>
      </c>
      <c r="B2126" t="s">
        <v>14858</v>
      </c>
      <c r="C2126">
        <v>1</v>
      </c>
      <c r="D2126">
        <v>2</v>
      </c>
      <c r="E2126">
        <v>5.19</v>
      </c>
      <c r="F2126">
        <v>0</v>
      </c>
      <c r="G2126">
        <v>30</v>
      </c>
      <c r="H2126">
        <v>0</v>
      </c>
      <c r="I2126">
        <v>30</v>
      </c>
      <c r="J2126">
        <v>33</v>
      </c>
      <c r="K2126">
        <v>17</v>
      </c>
      <c r="L2126">
        <v>3</v>
      </c>
      <c r="M2126">
        <v>14</v>
      </c>
      <c r="N2126">
        <v>16</v>
      </c>
      <c r="O2126">
        <v>1.64</v>
      </c>
      <c r="P2126">
        <v>4.2699999999999996</v>
      </c>
      <c r="Q2126">
        <v>4.84</v>
      </c>
      <c r="R2126">
        <v>5.28</v>
      </c>
      <c r="S2126">
        <v>-0.3</v>
      </c>
    </row>
    <row r="2127" spans="1:19" x14ac:dyDescent="0.25">
      <c r="A2127" t="s">
        <v>14855</v>
      </c>
      <c r="B2127" t="s">
        <v>14856</v>
      </c>
      <c r="C2127">
        <v>3</v>
      </c>
      <c r="D2127">
        <v>3</v>
      </c>
      <c r="E2127">
        <v>5.46</v>
      </c>
      <c r="F2127">
        <v>8</v>
      </c>
      <c r="G2127">
        <v>8</v>
      </c>
      <c r="H2127">
        <v>0</v>
      </c>
      <c r="I2127">
        <v>50</v>
      </c>
      <c r="J2127">
        <v>56</v>
      </c>
      <c r="K2127">
        <v>30</v>
      </c>
      <c r="L2127">
        <v>7</v>
      </c>
      <c r="M2127">
        <v>25</v>
      </c>
      <c r="N2127">
        <v>24</v>
      </c>
      <c r="O2127">
        <v>1.59</v>
      </c>
      <c r="P2127">
        <v>4.45</v>
      </c>
      <c r="Q2127">
        <v>4.24</v>
      </c>
      <c r="R2127">
        <v>5.28</v>
      </c>
      <c r="S2127">
        <v>0</v>
      </c>
    </row>
    <row r="2128" spans="1:19" x14ac:dyDescent="0.25">
      <c r="A2128" t="s">
        <v>14853</v>
      </c>
      <c r="B2128" t="s">
        <v>14854</v>
      </c>
      <c r="C2128">
        <v>1</v>
      </c>
      <c r="D2128">
        <v>2</v>
      </c>
      <c r="E2128">
        <v>5.36</v>
      </c>
      <c r="F2128">
        <v>0</v>
      </c>
      <c r="G2128">
        <v>30</v>
      </c>
      <c r="H2128">
        <v>0</v>
      </c>
      <c r="I2128">
        <v>30</v>
      </c>
      <c r="J2128">
        <v>33</v>
      </c>
      <c r="K2128">
        <v>18</v>
      </c>
      <c r="L2128">
        <v>3</v>
      </c>
      <c r="M2128">
        <v>15</v>
      </c>
      <c r="N2128">
        <v>16</v>
      </c>
      <c r="O2128">
        <v>1.63</v>
      </c>
      <c r="P2128">
        <v>4.37</v>
      </c>
      <c r="Q2128">
        <v>4.8099999999999996</v>
      </c>
      <c r="R2128">
        <v>5.28</v>
      </c>
      <c r="S2128">
        <v>-0.3</v>
      </c>
    </row>
    <row r="2129" spans="1:19" x14ac:dyDescent="0.25">
      <c r="A2129" t="s">
        <v>14851</v>
      </c>
      <c r="B2129" t="s">
        <v>14852</v>
      </c>
      <c r="C2129">
        <v>1</v>
      </c>
      <c r="D2129">
        <v>2</v>
      </c>
      <c r="E2129">
        <v>5.56</v>
      </c>
      <c r="F2129">
        <v>0</v>
      </c>
      <c r="G2129">
        <v>30</v>
      </c>
      <c r="H2129">
        <v>0</v>
      </c>
      <c r="I2129">
        <v>30</v>
      </c>
      <c r="J2129">
        <v>34</v>
      </c>
      <c r="K2129">
        <v>19</v>
      </c>
      <c r="L2129">
        <v>4</v>
      </c>
      <c r="M2129">
        <v>14</v>
      </c>
      <c r="N2129">
        <v>14</v>
      </c>
      <c r="O2129">
        <v>1.61</v>
      </c>
      <c r="P2129">
        <v>4.2699999999999996</v>
      </c>
      <c r="Q2129">
        <v>4.13</v>
      </c>
      <c r="R2129">
        <v>5.28</v>
      </c>
      <c r="S2129">
        <v>-0.3</v>
      </c>
    </row>
    <row r="2130" spans="1:19" x14ac:dyDescent="0.25">
      <c r="A2130" t="s">
        <v>14849</v>
      </c>
      <c r="B2130" t="s">
        <v>14850</v>
      </c>
      <c r="C2130">
        <v>2</v>
      </c>
      <c r="D2130">
        <v>3</v>
      </c>
      <c r="E2130">
        <v>5.4</v>
      </c>
      <c r="F2130">
        <v>8</v>
      </c>
      <c r="G2130">
        <v>8</v>
      </c>
      <c r="H2130">
        <v>0</v>
      </c>
      <c r="I2130">
        <v>50</v>
      </c>
      <c r="J2130">
        <v>59</v>
      </c>
      <c r="K2130">
        <v>30</v>
      </c>
      <c r="L2130">
        <v>6</v>
      </c>
      <c r="M2130">
        <v>17</v>
      </c>
      <c r="N2130">
        <v>19</v>
      </c>
      <c r="O2130">
        <v>1.56</v>
      </c>
      <c r="P2130">
        <v>3</v>
      </c>
      <c r="Q2130">
        <v>3.46</v>
      </c>
      <c r="R2130">
        <v>5.28</v>
      </c>
      <c r="S2130">
        <v>0</v>
      </c>
    </row>
    <row r="2131" spans="1:19" x14ac:dyDescent="0.25">
      <c r="A2131" t="s">
        <v>14847</v>
      </c>
      <c r="B2131" t="s">
        <v>14848</v>
      </c>
      <c r="C2131">
        <v>1</v>
      </c>
      <c r="D2131">
        <v>2</v>
      </c>
      <c r="E2131">
        <v>5.09</v>
      </c>
      <c r="F2131">
        <v>0</v>
      </c>
      <c r="G2131">
        <v>30</v>
      </c>
      <c r="H2131">
        <v>0</v>
      </c>
      <c r="I2131">
        <v>30</v>
      </c>
      <c r="J2131">
        <v>32</v>
      </c>
      <c r="K2131">
        <v>17</v>
      </c>
      <c r="L2131">
        <v>4</v>
      </c>
      <c r="M2131">
        <v>17</v>
      </c>
      <c r="N2131">
        <v>17</v>
      </c>
      <c r="O2131">
        <v>1.63</v>
      </c>
      <c r="P2131">
        <v>5.2</v>
      </c>
      <c r="Q2131">
        <v>5.19</v>
      </c>
      <c r="R2131">
        <v>5.29</v>
      </c>
      <c r="S2131">
        <v>-0.3</v>
      </c>
    </row>
    <row r="2132" spans="1:19" x14ac:dyDescent="0.25">
      <c r="A2132" t="s">
        <v>14845</v>
      </c>
      <c r="B2132" t="s">
        <v>14846</v>
      </c>
      <c r="C2132">
        <v>1</v>
      </c>
      <c r="D2132">
        <v>2</v>
      </c>
      <c r="E2132">
        <v>5.12</v>
      </c>
      <c r="F2132">
        <v>3</v>
      </c>
      <c r="G2132">
        <v>22</v>
      </c>
      <c r="H2132">
        <v>0</v>
      </c>
      <c r="I2132">
        <v>38</v>
      </c>
      <c r="J2132">
        <v>42</v>
      </c>
      <c r="K2132">
        <v>22</v>
      </c>
      <c r="L2132">
        <v>4</v>
      </c>
      <c r="M2132">
        <v>19</v>
      </c>
      <c r="N2132">
        <v>20</v>
      </c>
      <c r="O2132">
        <v>1.62</v>
      </c>
      <c r="P2132">
        <v>4.55</v>
      </c>
      <c r="Q2132">
        <v>4.7</v>
      </c>
      <c r="R2132">
        <v>5.29</v>
      </c>
      <c r="S2132">
        <v>-0.4</v>
      </c>
    </row>
    <row r="2133" spans="1:19" x14ac:dyDescent="0.25">
      <c r="A2133">
        <v>7794</v>
      </c>
      <c r="B2133" t="s">
        <v>14844</v>
      </c>
      <c r="C2133">
        <v>2</v>
      </c>
      <c r="D2133">
        <v>3</v>
      </c>
      <c r="E2133">
        <v>5.38</v>
      </c>
      <c r="F2133">
        <v>6</v>
      </c>
      <c r="G2133">
        <v>14</v>
      </c>
      <c r="H2133">
        <v>0</v>
      </c>
      <c r="I2133">
        <v>45</v>
      </c>
      <c r="J2133">
        <v>51</v>
      </c>
      <c r="K2133">
        <v>27</v>
      </c>
      <c r="L2133">
        <v>6</v>
      </c>
      <c r="M2133">
        <v>21</v>
      </c>
      <c r="N2133">
        <v>20</v>
      </c>
      <c r="O2133">
        <v>1.57</v>
      </c>
      <c r="P2133">
        <v>4.2</v>
      </c>
      <c r="Q2133">
        <v>4.03</v>
      </c>
      <c r="R2133">
        <v>5.29</v>
      </c>
      <c r="S2133">
        <v>-0.3</v>
      </c>
    </row>
    <row r="2134" spans="1:19" x14ac:dyDescent="0.25">
      <c r="A2134" t="s">
        <v>14842</v>
      </c>
      <c r="B2134" t="s">
        <v>14843</v>
      </c>
      <c r="C2134">
        <v>1</v>
      </c>
      <c r="D2134">
        <v>2</v>
      </c>
      <c r="E2134">
        <v>5.2</v>
      </c>
      <c r="F2134">
        <v>0</v>
      </c>
      <c r="G2134">
        <v>30</v>
      </c>
      <c r="H2134">
        <v>0</v>
      </c>
      <c r="I2134">
        <v>30</v>
      </c>
      <c r="J2134">
        <v>34</v>
      </c>
      <c r="K2134">
        <v>17</v>
      </c>
      <c r="L2134">
        <v>4</v>
      </c>
      <c r="M2134">
        <v>12</v>
      </c>
      <c r="N2134">
        <v>14</v>
      </c>
      <c r="O2134">
        <v>1.61</v>
      </c>
      <c r="P2134">
        <v>3.61</v>
      </c>
      <c r="Q2134">
        <v>4.18</v>
      </c>
      <c r="R2134">
        <v>5.29</v>
      </c>
      <c r="S2134">
        <v>-0.3</v>
      </c>
    </row>
    <row r="2135" spans="1:19" x14ac:dyDescent="0.25">
      <c r="A2135" t="s">
        <v>14840</v>
      </c>
      <c r="B2135" t="s">
        <v>14841</v>
      </c>
      <c r="C2135">
        <v>2</v>
      </c>
      <c r="D2135">
        <v>3</v>
      </c>
      <c r="E2135">
        <v>5.42</v>
      </c>
      <c r="F2135">
        <v>8</v>
      </c>
      <c r="G2135">
        <v>9</v>
      </c>
      <c r="H2135">
        <v>0</v>
      </c>
      <c r="I2135">
        <v>49</v>
      </c>
      <c r="J2135">
        <v>54</v>
      </c>
      <c r="K2135">
        <v>30</v>
      </c>
      <c r="L2135">
        <v>6</v>
      </c>
      <c r="M2135">
        <v>23</v>
      </c>
      <c r="N2135">
        <v>23</v>
      </c>
      <c r="O2135">
        <v>1.58</v>
      </c>
      <c r="P2135">
        <v>4.28</v>
      </c>
      <c r="Q2135">
        <v>4.32</v>
      </c>
      <c r="R2135">
        <v>5.29</v>
      </c>
      <c r="S2135">
        <v>-0.1</v>
      </c>
    </row>
    <row r="2136" spans="1:19" x14ac:dyDescent="0.25">
      <c r="A2136" t="s">
        <v>14838</v>
      </c>
      <c r="B2136" t="s">
        <v>14839</v>
      </c>
      <c r="C2136">
        <v>2</v>
      </c>
      <c r="D2136">
        <v>1</v>
      </c>
      <c r="E2136">
        <v>5.15</v>
      </c>
      <c r="F2136">
        <v>8</v>
      </c>
      <c r="G2136">
        <v>9</v>
      </c>
      <c r="H2136">
        <v>0</v>
      </c>
      <c r="I2136">
        <v>50</v>
      </c>
      <c r="J2136">
        <v>57</v>
      </c>
      <c r="K2136">
        <v>28</v>
      </c>
      <c r="L2136">
        <v>6</v>
      </c>
      <c r="M2136">
        <v>21</v>
      </c>
      <c r="N2136">
        <v>23</v>
      </c>
      <c r="O2136">
        <v>1.6</v>
      </c>
      <c r="P2136">
        <v>3.72</v>
      </c>
      <c r="Q2136">
        <v>4.1399999999999997</v>
      </c>
      <c r="R2136">
        <v>5.29</v>
      </c>
      <c r="S2136">
        <v>-0.1</v>
      </c>
    </row>
    <row r="2137" spans="1:19" x14ac:dyDescent="0.25">
      <c r="A2137" t="s">
        <v>14836</v>
      </c>
      <c r="B2137" t="s">
        <v>14837</v>
      </c>
      <c r="C2137">
        <v>3</v>
      </c>
      <c r="D2137">
        <v>3</v>
      </c>
      <c r="E2137">
        <v>5.53</v>
      </c>
      <c r="F2137">
        <v>8</v>
      </c>
      <c r="G2137">
        <v>8</v>
      </c>
      <c r="H2137">
        <v>0</v>
      </c>
      <c r="I2137">
        <v>50</v>
      </c>
      <c r="J2137">
        <v>57</v>
      </c>
      <c r="K2137">
        <v>31</v>
      </c>
      <c r="L2137">
        <v>7</v>
      </c>
      <c r="M2137">
        <v>25</v>
      </c>
      <c r="N2137">
        <v>23</v>
      </c>
      <c r="O2137">
        <v>1.6</v>
      </c>
      <c r="P2137">
        <v>4.53</v>
      </c>
      <c r="Q2137">
        <v>4.21</v>
      </c>
      <c r="R2137">
        <v>5.29</v>
      </c>
      <c r="S2137">
        <v>0</v>
      </c>
    </row>
    <row r="2138" spans="1:19" x14ac:dyDescent="0.25">
      <c r="A2138" t="s">
        <v>14834</v>
      </c>
      <c r="B2138" t="s">
        <v>14835</v>
      </c>
      <c r="C2138">
        <v>2</v>
      </c>
      <c r="D2138">
        <v>1</v>
      </c>
      <c r="E2138">
        <v>5.14</v>
      </c>
      <c r="F2138">
        <v>7</v>
      </c>
      <c r="G2138">
        <v>11</v>
      </c>
      <c r="H2138">
        <v>0</v>
      </c>
      <c r="I2138">
        <v>47</v>
      </c>
      <c r="J2138">
        <v>51</v>
      </c>
      <c r="K2138">
        <v>27</v>
      </c>
      <c r="L2138">
        <v>6</v>
      </c>
      <c r="M2138">
        <v>27</v>
      </c>
      <c r="N2138">
        <v>26</v>
      </c>
      <c r="O2138">
        <v>1.64</v>
      </c>
      <c r="P2138">
        <v>5.04</v>
      </c>
      <c r="Q2138">
        <v>5.0199999999999996</v>
      </c>
      <c r="R2138">
        <v>5.29</v>
      </c>
      <c r="S2138">
        <v>-0.2</v>
      </c>
    </row>
    <row r="2139" spans="1:19" x14ac:dyDescent="0.25">
      <c r="A2139" t="s">
        <v>14832</v>
      </c>
      <c r="B2139" t="s">
        <v>14833</v>
      </c>
      <c r="C2139">
        <v>2</v>
      </c>
      <c r="D2139">
        <v>3</v>
      </c>
      <c r="E2139">
        <v>5.47</v>
      </c>
      <c r="F2139">
        <v>8</v>
      </c>
      <c r="G2139">
        <v>9</v>
      </c>
      <c r="H2139">
        <v>0</v>
      </c>
      <c r="I2139">
        <v>49</v>
      </c>
      <c r="J2139">
        <v>54</v>
      </c>
      <c r="K2139">
        <v>30</v>
      </c>
      <c r="L2139">
        <v>6</v>
      </c>
      <c r="M2139">
        <v>26</v>
      </c>
      <c r="N2139">
        <v>26</v>
      </c>
      <c r="O2139">
        <v>1.63</v>
      </c>
      <c r="P2139">
        <v>4.6900000000000004</v>
      </c>
      <c r="Q2139">
        <v>4.8099999999999996</v>
      </c>
      <c r="R2139">
        <v>5.29</v>
      </c>
      <c r="S2139">
        <v>-0.1</v>
      </c>
    </row>
    <row r="2140" spans="1:19" x14ac:dyDescent="0.25">
      <c r="A2140" t="s">
        <v>14830</v>
      </c>
      <c r="B2140" t="s">
        <v>14831</v>
      </c>
      <c r="C2140">
        <v>3</v>
      </c>
      <c r="D2140">
        <v>3</v>
      </c>
      <c r="E2140">
        <v>5.58</v>
      </c>
      <c r="F2140">
        <v>8</v>
      </c>
      <c r="G2140">
        <v>8</v>
      </c>
      <c r="H2140">
        <v>0</v>
      </c>
      <c r="I2140">
        <v>50</v>
      </c>
      <c r="J2140">
        <v>56</v>
      </c>
      <c r="K2140">
        <v>31</v>
      </c>
      <c r="L2140">
        <v>6</v>
      </c>
      <c r="M2140">
        <v>26</v>
      </c>
      <c r="N2140">
        <v>25</v>
      </c>
      <c r="O2140">
        <v>1.63</v>
      </c>
      <c r="P2140">
        <v>4.6500000000000004</v>
      </c>
      <c r="Q2140">
        <v>4.47</v>
      </c>
      <c r="R2140">
        <v>5.29</v>
      </c>
      <c r="S2140">
        <v>0</v>
      </c>
    </row>
    <row r="2141" spans="1:19" x14ac:dyDescent="0.25">
      <c r="A2141" t="s">
        <v>14828</v>
      </c>
      <c r="B2141" t="s">
        <v>14829</v>
      </c>
      <c r="C2141">
        <v>2</v>
      </c>
      <c r="D2141">
        <v>2</v>
      </c>
      <c r="E2141">
        <v>5.35</v>
      </c>
      <c r="F2141">
        <v>3</v>
      </c>
      <c r="G2141">
        <v>23</v>
      </c>
      <c r="H2141">
        <v>0</v>
      </c>
      <c r="I2141">
        <v>37</v>
      </c>
      <c r="J2141">
        <v>43</v>
      </c>
      <c r="K2141">
        <v>22</v>
      </c>
      <c r="L2141">
        <v>4</v>
      </c>
      <c r="M2141">
        <v>11</v>
      </c>
      <c r="N2141">
        <v>14</v>
      </c>
      <c r="O2141">
        <v>1.57</v>
      </c>
      <c r="P2141">
        <v>2.76</v>
      </c>
      <c r="Q2141">
        <v>3.42</v>
      </c>
      <c r="R2141">
        <v>5.29</v>
      </c>
      <c r="S2141">
        <v>-0.4</v>
      </c>
    </row>
    <row r="2142" spans="1:19" x14ac:dyDescent="0.25">
      <c r="A2142" t="s">
        <v>14826</v>
      </c>
      <c r="B2142" t="s">
        <v>14827</v>
      </c>
      <c r="C2142">
        <v>2</v>
      </c>
      <c r="D2142">
        <v>3</v>
      </c>
      <c r="E2142">
        <v>5.42</v>
      </c>
      <c r="F2142">
        <v>8</v>
      </c>
      <c r="G2142">
        <v>8</v>
      </c>
      <c r="H2142">
        <v>0</v>
      </c>
      <c r="I2142">
        <v>50</v>
      </c>
      <c r="J2142">
        <v>55</v>
      </c>
      <c r="K2142">
        <v>30</v>
      </c>
      <c r="L2142">
        <v>7</v>
      </c>
      <c r="M2142">
        <v>26</v>
      </c>
      <c r="N2142">
        <v>23</v>
      </c>
      <c r="O2142">
        <v>1.56</v>
      </c>
      <c r="P2142">
        <v>4.72</v>
      </c>
      <c r="Q2142">
        <v>4.17</v>
      </c>
      <c r="R2142">
        <v>5.29</v>
      </c>
      <c r="S2142">
        <v>0</v>
      </c>
    </row>
    <row r="2143" spans="1:19" x14ac:dyDescent="0.25">
      <c r="A2143" t="s">
        <v>14824</v>
      </c>
      <c r="B2143" t="s">
        <v>14825</v>
      </c>
      <c r="C2143">
        <v>3</v>
      </c>
      <c r="D2143">
        <v>3</v>
      </c>
      <c r="E2143">
        <v>5.43</v>
      </c>
      <c r="F2143">
        <v>8</v>
      </c>
      <c r="G2143">
        <v>8</v>
      </c>
      <c r="H2143">
        <v>0</v>
      </c>
      <c r="I2143">
        <v>50</v>
      </c>
      <c r="J2143">
        <v>56</v>
      </c>
      <c r="K2143">
        <v>30</v>
      </c>
      <c r="L2143">
        <v>7</v>
      </c>
      <c r="M2143">
        <v>22</v>
      </c>
      <c r="N2143">
        <v>21</v>
      </c>
      <c r="O2143">
        <v>1.55</v>
      </c>
      <c r="P2143">
        <v>3.97</v>
      </c>
      <c r="Q2143">
        <v>3.81</v>
      </c>
      <c r="R2143">
        <v>5.29</v>
      </c>
      <c r="S2143">
        <v>0</v>
      </c>
    </row>
    <row r="2144" spans="1:19" x14ac:dyDescent="0.25">
      <c r="A2144" t="s">
        <v>14822</v>
      </c>
      <c r="B2144" t="s">
        <v>14823</v>
      </c>
      <c r="C2144">
        <v>2</v>
      </c>
      <c r="D2144">
        <v>4</v>
      </c>
      <c r="E2144">
        <v>5.46</v>
      </c>
      <c r="F2144">
        <v>8</v>
      </c>
      <c r="G2144">
        <v>8</v>
      </c>
      <c r="H2144">
        <v>0</v>
      </c>
      <c r="I2144">
        <v>50</v>
      </c>
      <c r="J2144">
        <v>55</v>
      </c>
      <c r="K2144">
        <v>30</v>
      </c>
      <c r="L2144">
        <v>6</v>
      </c>
      <c r="M2144">
        <v>26</v>
      </c>
      <c r="N2144">
        <v>25</v>
      </c>
      <c r="O2144">
        <v>1.59</v>
      </c>
      <c r="P2144">
        <v>4.71</v>
      </c>
      <c r="Q2144">
        <v>4.49</v>
      </c>
      <c r="R2144">
        <v>5.29</v>
      </c>
      <c r="S2144">
        <v>0</v>
      </c>
    </row>
    <row r="2145" spans="1:19" x14ac:dyDescent="0.25">
      <c r="A2145" t="s">
        <v>14820</v>
      </c>
      <c r="B2145" t="s">
        <v>14821</v>
      </c>
      <c r="C2145">
        <v>2</v>
      </c>
      <c r="D2145">
        <v>3</v>
      </c>
      <c r="E2145">
        <v>5.61</v>
      </c>
      <c r="F2145">
        <v>7</v>
      </c>
      <c r="G2145">
        <v>11</v>
      </c>
      <c r="H2145">
        <v>0</v>
      </c>
      <c r="I2145">
        <v>48</v>
      </c>
      <c r="J2145">
        <v>57</v>
      </c>
      <c r="K2145">
        <v>30</v>
      </c>
      <c r="L2145">
        <v>6</v>
      </c>
      <c r="M2145">
        <v>14</v>
      </c>
      <c r="N2145">
        <v>18</v>
      </c>
      <c r="O2145">
        <v>1.58</v>
      </c>
      <c r="P2145">
        <v>2.61</v>
      </c>
      <c r="Q2145">
        <v>3.48</v>
      </c>
      <c r="R2145">
        <v>5.29</v>
      </c>
      <c r="S2145">
        <v>-0.2</v>
      </c>
    </row>
    <row r="2146" spans="1:19" x14ac:dyDescent="0.25">
      <c r="A2146">
        <v>10257</v>
      </c>
      <c r="B2146" t="s">
        <v>1777</v>
      </c>
      <c r="C2146">
        <v>3</v>
      </c>
      <c r="D2146">
        <v>3</v>
      </c>
      <c r="E2146">
        <v>5.41</v>
      </c>
      <c r="F2146">
        <v>8</v>
      </c>
      <c r="G2146">
        <v>8</v>
      </c>
      <c r="H2146">
        <v>0</v>
      </c>
      <c r="I2146">
        <v>50</v>
      </c>
      <c r="J2146">
        <v>50</v>
      </c>
      <c r="K2146">
        <v>30</v>
      </c>
      <c r="L2146">
        <v>6</v>
      </c>
      <c r="M2146">
        <v>36</v>
      </c>
      <c r="N2146">
        <v>32</v>
      </c>
      <c r="O2146">
        <v>1.66</v>
      </c>
      <c r="P2146">
        <v>6.49</v>
      </c>
      <c r="Q2146">
        <v>5.84</v>
      </c>
      <c r="R2146">
        <v>5.29</v>
      </c>
      <c r="S2146">
        <v>0</v>
      </c>
    </row>
    <row r="2147" spans="1:19" x14ac:dyDescent="0.25">
      <c r="A2147" t="s">
        <v>1982</v>
      </c>
      <c r="B2147" t="s">
        <v>1983</v>
      </c>
      <c r="C2147">
        <v>1</v>
      </c>
      <c r="D2147">
        <v>2</v>
      </c>
      <c r="E2147">
        <v>5.18</v>
      </c>
      <c r="F2147">
        <v>2</v>
      </c>
      <c r="G2147">
        <v>26</v>
      </c>
      <c r="H2147">
        <v>0</v>
      </c>
      <c r="I2147">
        <v>34</v>
      </c>
      <c r="J2147">
        <v>37</v>
      </c>
      <c r="K2147">
        <v>19</v>
      </c>
      <c r="L2147">
        <v>4</v>
      </c>
      <c r="M2147">
        <v>16</v>
      </c>
      <c r="N2147">
        <v>18</v>
      </c>
      <c r="O2147">
        <v>1.63</v>
      </c>
      <c r="P2147">
        <v>4.2699999999999996</v>
      </c>
      <c r="Q2147">
        <v>4.74</v>
      </c>
      <c r="R2147">
        <v>5.29</v>
      </c>
      <c r="S2147">
        <v>-0.4</v>
      </c>
    </row>
    <row r="2148" spans="1:19" x14ac:dyDescent="0.25">
      <c r="A2148" t="s">
        <v>14819</v>
      </c>
      <c r="B2148" t="s">
        <v>1530</v>
      </c>
      <c r="C2148">
        <v>2</v>
      </c>
      <c r="D2148">
        <v>4</v>
      </c>
      <c r="E2148">
        <v>5.47</v>
      </c>
      <c r="F2148">
        <v>8</v>
      </c>
      <c r="G2148">
        <v>8</v>
      </c>
      <c r="H2148">
        <v>0</v>
      </c>
      <c r="I2148">
        <v>50</v>
      </c>
      <c r="J2148">
        <v>55</v>
      </c>
      <c r="K2148">
        <v>30</v>
      </c>
      <c r="L2148">
        <v>6</v>
      </c>
      <c r="M2148">
        <v>25</v>
      </c>
      <c r="N2148">
        <v>25</v>
      </c>
      <c r="O2148">
        <v>1.59</v>
      </c>
      <c r="P2148">
        <v>4.54</v>
      </c>
      <c r="Q2148">
        <v>4.42</v>
      </c>
      <c r="R2148">
        <v>5.29</v>
      </c>
      <c r="S2148">
        <v>0</v>
      </c>
    </row>
    <row r="2149" spans="1:19" x14ac:dyDescent="0.25">
      <c r="A2149" t="s">
        <v>14817</v>
      </c>
      <c r="B2149" t="s">
        <v>14818</v>
      </c>
      <c r="C2149">
        <v>2</v>
      </c>
      <c r="D2149">
        <v>3</v>
      </c>
      <c r="E2149">
        <v>5.47</v>
      </c>
      <c r="F2149">
        <v>8</v>
      </c>
      <c r="G2149">
        <v>10</v>
      </c>
      <c r="H2149">
        <v>0</v>
      </c>
      <c r="I2149">
        <v>48</v>
      </c>
      <c r="J2149">
        <v>54</v>
      </c>
      <c r="K2149">
        <v>29</v>
      </c>
      <c r="L2149">
        <v>6</v>
      </c>
      <c r="M2149">
        <v>20</v>
      </c>
      <c r="N2149">
        <v>22</v>
      </c>
      <c r="O2149">
        <v>1.59</v>
      </c>
      <c r="P2149">
        <v>3.79</v>
      </c>
      <c r="Q2149">
        <v>4.13</v>
      </c>
      <c r="R2149">
        <v>5.29</v>
      </c>
      <c r="S2149">
        <v>-0.1</v>
      </c>
    </row>
    <row r="2150" spans="1:19" x14ac:dyDescent="0.25">
      <c r="A2150" t="s">
        <v>14815</v>
      </c>
      <c r="B2150" t="s">
        <v>14816</v>
      </c>
      <c r="C2150">
        <v>1</v>
      </c>
      <c r="D2150">
        <v>2</v>
      </c>
      <c r="E2150">
        <v>5.16</v>
      </c>
      <c r="F2150">
        <v>0</v>
      </c>
      <c r="G2150">
        <v>30</v>
      </c>
      <c r="H2150">
        <v>0</v>
      </c>
      <c r="I2150">
        <v>30</v>
      </c>
      <c r="J2150">
        <v>34</v>
      </c>
      <c r="K2150">
        <v>17</v>
      </c>
      <c r="L2150">
        <v>4</v>
      </c>
      <c r="M2150">
        <v>12</v>
      </c>
      <c r="N2150">
        <v>13</v>
      </c>
      <c r="O2150">
        <v>1.58</v>
      </c>
      <c r="P2150">
        <v>3.5</v>
      </c>
      <c r="Q2150">
        <v>3.89</v>
      </c>
      <c r="R2150">
        <v>5.29</v>
      </c>
      <c r="S2150">
        <v>-0.3</v>
      </c>
    </row>
    <row r="2151" spans="1:19" x14ac:dyDescent="0.25">
      <c r="A2151" t="s">
        <v>14813</v>
      </c>
      <c r="B2151" t="s">
        <v>14814</v>
      </c>
      <c r="C2151">
        <v>1</v>
      </c>
      <c r="D2151">
        <v>2</v>
      </c>
      <c r="E2151">
        <v>5.26</v>
      </c>
      <c r="F2151">
        <v>0</v>
      </c>
      <c r="G2151">
        <v>30</v>
      </c>
      <c r="H2151">
        <v>0</v>
      </c>
      <c r="I2151">
        <v>30</v>
      </c>
      <c r="J2151">
        <v>33</v>
      </c>
      <c r="K2151">
        <v>18</v>
      </c>
      <c r="L2151">
        <v>4</v>
      </c>
      <c r="M2151">
        <v>15</v>
      </c>
      <c r="N2151">
        <v>14</v>
      </c>
      <c r="O2151">
        <v>1.57</v>
      </c>
      <c r="P2151">
        <v>4.59</v>
      </c>
      <c r="Q2151">
        <v>4.1399999999999997</v>
      </c>
      <c r="R2151">
        <v>5.29</v>
      </c>
      <c r="S2151">
        <v>-0.3</v>
      </c>
    </row>
    <row r="2152" spans="1:19" x14ac:dyDescent="0.25">
      <c r="A2152" t="s">
        <v>14811</v>
      </c>
      <c r="B2152" t="s">
        <v>14812</v>
      </c>
      <c r="C2152">
        <v>3</v>
      </c>
      <c r="D2152">
        <v>3</v>
      </c>
      <c r="E2152">
        <v>5.53</v>
      </c>
      <c r="F2152">
        <v>8</v>
      </c>
      <c r="G2152">
        <v>8</v>
      </c>
      <c r="H2152">
        <v>0</v>
      </c>
      <c r="I2152">
        <v>50</v>
      </c>
      <c r="J2152">
        <v>55</v>
      </c>
      <c r="K2152">
        <v>31</v>
      </c>
      <c r="L2152">
        <v>6</v>
      </c>
      <c r="M2152">
        <v>27</v>
      </c>
      <c r="N2152">
        <v>28</v>
      </c>
      <c r="O2152">
        <v>1.64</v>
      </c>
      <c r="P2152">
        <v>4.9400000000000004</v>
      </c>
      <c r="Q2152">
        <v>4.97</v>
      </c>
      <c r="R2152">
        <v>5.29</v>
      </c>
      <c r="S2152">
        <v>0</v>
      </c>
    </row>
    <row r="2153" spans="1:19" x14ac:dyDescent="0.25">
      <c r="A2153" t="s">
        <v>14809</v>
      </c>
      <c r="B2153" t="s">
        <v>14810</v>
      </c>
      <c r="C2153">
        <v>2</v>
      </c>
      <c r="D2153">
        <v>3</v>
      </c>
      <c r="E2153">
        <v>5.39</v>
      </c>
      <c r="F2153">
        <v>7</v>
      </c>
      <c r="G2153">
        <v>11</v>
      </c>
      <c r="H2153">
        <v>0</v>
      </c>
      <c r="I2153">
        <v>48</v>
      </c>
      <c r="J2153">
        <v>52</v>
      </c>
      <c r="K2153">
        <v>29</v>
      </c>
      <c r="L2153">
        <v>7</v>
      </c>
      <c r="M2153">
        <v>26</v>
      </c>
      <c r="N2153">
        <v>23</v>
      </c>
      <c r="O2153">
        <v>1.57</v>
      </c>
      <c r="P2153">
        <v>4.9800000000000004</v>
      </c>
      <c r="Q2153">
        <v>4.38</v>
      </c>
      <c r="R2153">
        <v>5.29</v>
      </c>
      <c r="S2153">
        <v>-0.2</v>
      </c>
    </row>
    <row r="2154" spans="1:19" x14ac:dyDescent="0.25">
      <c r="A2154" t="s">
        <v>14807</v>
      </c>
      <c r="B2154" t="s">
        <v>14808</v>
      </c>
      <c r="C2154">
        <v>2</v>
      </c>
      <c r="D2154">
        <v>4</v>
      </c>
      <c r="E2154">
        <v>5.37</v>
      </c>
      <c r="F2154">
        <v>7</v>
      </c>
      <c r="G2154">
        <v>12</v>
      </c>
      <c r="H2154">
        <v>0</v>
      </c>
      <c r="I2154">
        <v>47</v>
      </c>
      <c r="J2154">
        <v>51</v>
      </c>
      <c r="K2154">
        <v>28</v>
      </c>
      <c r="L2154">
        <v>6</v>
      </c>
      <c r="M2154">
        <v>25</v>
      </c>
      <c r="N2154">
        <v>22</v>
      </c>
      <c r="O2154">
        <v>1.57</v>
      </c>
      <c r="P2154">
        <v>4.7300000000000004</v>
      </c>
      <c r="Q2154">
        <v>4.33</v>
      </c>
      <c r="R2154">
        <v>5.29</v>
      </c>
      <c r="S2154">
        <v>-0.2</v>
      </c>
    </row>
    <row r="2155" spans="1:19" x14ac:dyDescent="0.25">
      <c r="A2155" t="s">
        <v>2078</v>
      </c>
      <c r="B2155" t="s">
        <v>2079</v>
      </c>
      <c r="C2155">
        <v>1</v>
      </c>
      <c r="D2155">
        <v>2</v>
      </c>
      <c r="E2155">
        <v>5.19</v>
      </c>
      <c r="F2155">
        <v>0</v>
      </c>
      <c r="G2155">
        <v>30</v>
      </c>
      <c r="H2155">
        <v>0</v>
      </c>
      <c r="I2155">
        <v>30</v>
      </c>
      <c r="J2155">
        <v>35</v>
      </c>
      <c r="K2155">
        <v>17</v>
      </c>
      <c r="L2155">
        <v>4</v>
      </c>
      <c r="M2155">
        <v>12</v>
      </c>
      <c r="N2155">
        <v>12</v>
      </c>
      <c r="O2155">
        <v>1.55</v>
      </c>
      <c r="P2155">
        <v>3.65</v>
      </c>
      <c r="Q2155">
        <v>3.56</v>
      </c>
      <c r="R2155">
        <v>5.29</v>
      </c>
      <c r="S2155">
        <v>-0.3</v>
      </c>
    </row>
    <row r="2156" spans="1:19" x14ac:dyDescent="0.25">
      <c r="A2156" t="s">
        <v>14805</v>
      </c>
      <c r="B2156" t="s">
        <v>14806</v>
      </c>
      <c r="C2156">
        <v>1</v>
      </c>
      <c r="D2156">
        <v>2</v>
      </c>
      <c r="E2156">
        <v>5.19</v>
      </c>
      <c r="F2156">
        <v>6</v>
      </c>
      <c r="G2156">
        <v>16</v>
      </c>
      <c r="H2156">
        <v>0</v>
      </c>
      <c r="I2156">
        <v>43</v>
      </c>
      <c r="J2156">
        <v>49</v>
      </c>
      <c r="K2156">
        <v>25</v>
      </c>
      <c r="L2156">
        <v>5</v>
      </c>
      <c r="M2156">
        <v>20</v>
      </c>
      <c r="N2156">
        <v>22</v>
      </c>
      <c r="O2156">
        <v>1.63</v>
      </c>
      <c r="P2156">
        <v>4.2</v>
      </c>
      <c r="Q2156">
        <v>4.57</v>
      </c>
      <c r="R2156">
        <v>5.3</v>
      </c>
      <c r="S2156">
        <v>-0.3</v>
      </c>
    </row>
    <row r="2157" spans="1:19" x14ac:dyDescent="0.25">
      <c r="A2157" t="s">
        <v>14803</v>
      </c>
      <c r="B2157" t="s">
        <v>14804</v>
      </c>
      <c r="C2157">
        <v>2</v>
      </c>
      <c r="D2157">
        <v>3</v>
      </c>
      <c r="E2157">
        <v>5.46</v>
      </c>
      <c r="F2157">
        <v>7</v>
      </c>
      <c r="G2157">
        <v>12</v>
      </c>
      <c r="H2157">
        <v>0</v>
      </c>
      <c r="I2157">
        <v>47</v>
      </c>
      <c r="J2157">
        <v>52</v>
      </c>
      <c r="K2157">
        <v>28</v>
      </c>
      <c r="L2157">
        <v>6</v>
      </c>
      <c r="M2157">
        <v>22</v>
      </c>
      <c r="N2157">
        <v>22</v>
      </c>
      <c r="O2157">
        <v>1.58</v>
      </c>
      <c r="P2157">
        <v>4.29</v>
      </c>
      <c r="Q2157">
        <v>4.16</v>
      </c>
      <c r="R2157">
        <v>5.3</v>
      </c>
      <c r="S2157">
        <v>-0.2</v>
      </c>
    </row>
    <row r="2158" spans="1:19" x14ac:dyDescent="0.25">
      <c r="A2158" t="s">
        <v>14801</v>
      </c>
      <c r="B2158" t="s">
        <v>14802</v>
      </c>
      <c r="C2158">
        <v>1</v>
      </c>
      <c r="D2158">
        <v>2</v>
      </c>
      <c r="E2158">
        <v>5.17</v>
      </c>
      <c r="F2158">
        <v>0</v>
      </c>
      <c r="G2158">
        <v>30</v>
      </c>
      <c r="H2158">
        <v>0</v>
      </c>
      <c r="I2158">
        <v>30</v>
      </c>
      <c r="J2158">
        <v>34</v>
      </c>
      <c r="K2158">
        <v>17</v>
      </c>
      <c r="L2158">
        <v>4</v>
      </c>
      <c r="M2158">
        <v>13</v>
      </c>
      <c r="N2158">
        <v>13</v>
      </c>
      <c r="O2158">
        <v>1.59</v>
      </c>
      <c r="P2158">
        <v>3.85</v>
      </c>
      <c r="Q2158">
        <v>4</v>
      </c>
      <c r="R2158">
        <v>5.3</v>
      </c>
      <c r="S2158">
        <v>-0.3</v>
      </c>
    </row>
    <row r="2159" spans="1:19" x14ac:dyDescent="0.25">
      <c r="A2159" t="s">
        <v>14799</v>
      </c>
      <c r="B2159" t="s">
        <v>14800</v>
      </c>
      <c r="C2159">
        <v>1</v>
      </c>
      <c r="D2159">
        <v>2</v>
      </c>
      <c r="E2159">
        <v>5.09</v>
      </c>
      <c r="F2159">
        <v>5</v>
      </c>
      <c r="G2159">
        <v>16</v>
      </c>
      <c r="H2159">
        <v>0</v>
      </c>
      <c r="I2159">
        <v>42</v>
      </c>
      <c r="J2159">
        <v>44</v>
      </c>
      <c r="K2159">
        <v>24</v>
      </c>
      <c r="L2159">
        <v>5</v>
      </c>
      <c r="M2159">
        <v>28</v>
      </c>
      <c r="N2159">
        <v>26</v>
      </c>
      <c r="O2159">
        <v>1.65</v>
      </c>
      <c r="P2159">
        <v>5.84</v>
      </c>
      <c r="Q2159">
        <v>5.53</v>
      </c>
      <c r="R2159">
        <v>5.3</v>
      </c>
      <c r="S2159">
        <v>-0.3</v>
      </c>
    </row>
    <row r="2160" spans="1:19" x14ac:dyDescent="0.25">
      <c r="A2160" t="s">
        <v>14797</v>
      </c>
      <c r="B2160" t="s">
        <v>14798</v>
      </c>
      <c r="C2160">
        <v>2</v>
      </c>
      <c r="D2160">
        <v>3</v>
      </c>
      <c r="E2160">
        <v>5.4</v>
      </c>
      <c r="F2160">
        <v>8</v>
      </c>
      <c r="G2160">
        <v>8</v>
      </c>
      <c r="H2160">
        <v>0</v>
      </c>
      <c r="I2160">
        <v>50</v>
      </c>
      <c r="J2160">
        <v>56</v>
      </c>
      <c r="K2160">
        <v>30</v>
      </c>
      <c r="L2160">
        <v>7</v>
      </c>
      <c r="M2160">
        <v>24</v>
      </c>
      <c r="N2160">
        <v>21</v>
      </c>
      <c r="O2160">
        <v>1.54</v>
      </c>
      <c r="P2160">
        <v>4.3499999999999996</v>
      </c>
      <c r="Q2160">
        <v>3.8</v>
      </c>
      <c r="R2160">
        <v>5.3</v>
      </c>
      <c r="S2160">
        <v>0</v>
      </c>
    </row>
    <row r="2161" spans="1:19" x14ac:dyDescent="0.25">
      <c r="A2161" t="s">
        <v>14795</v>
      </c>
      <c r="B2161" t="s">
        <v>14796</v>
      </c>
      <c r="C2161">
        <v>2</v>
      </c>
      <c r="D2161">
        <v>4</v>
      </c>
      <c r="E2161">
        <v>5.52</v>
      </c>
      <c r="F2161">
        <v>8</v>
      </c>
      <c r="G2161">
        <v>8</v>
      </c>
      <c r="H2161">
        <v>0</v>
      </c>
      <c r="I2161">
        <v>50</v>
      </c>
      <c r="J2161">
        <v>56</v>
      </c>
      <c r="K2161">
        <v>31</v>
      </c>
      <c r="L2161">
        <v>7</v>
      </c>
      <c r="M2161">
        <v>23</v>
      </c>
      <c r="N2161">
        <v>23</v>
      </c>
      <c r="O2161">
        <v>1.59</v>
      </c>
      <c r="P2161">
        <v>4.22</v>
      </c>
      <c r="Q2161">
        <v>4.21</v>
      </c>
      <c r="R2161">
        <v>5.3</v>
      </c>
      <c r="S2161">
        <v>0</v>
      </c>
    </row>
    <row r="2162" spans="1:19" x14ac:dyDescent="0.25">
      <c r="A2162" t="s">
        <v>14793</v>
      </c>
      <c r="B2162" t="s">
        <v>14794</v>
      </c>
      <c r="C2162">
        <v>3</v>
      </c>
      <c r="D2162">
        <v>3</v>
      </c>
      <c r="E2162">
        <v>5.62</v>
      </c>
      <c r="F2162">
        <v>8</v>
      </c>
      <c r="G2162">
        <v>8</v>
      </c>
      <c r="H2162">
        <v>0</v>
      </c>
      <c r="I2162">
        <v>50</v>
      </c>
      <c r="J2162">
        <v>60</v>
      </c>
      <c r="K2162">
        <v>31</v>
      </c>
      <c r="L2162">
        <v>6</v>
      </c>
      <c r="M2162">
        <v>14</v>
      </c>
      <c r="N2162">
        <v>19</v>
      </c>
      <c r="O2162">
        <v>1.58</v>
      </c>
      <c r="P2162">
        <v>2.59</v>
      </c>
      <c r="Q2162">
        <v>3.43</v>
      </c>
      <c r="R2162">
        <v>5.3</v>
      </c>
      <c r="S2162">
        <v>0</v>
      </c>
    </row>
    <row r="2163" spans="1:19" x14ac:dyDescent="0.25">
      <c r="A2163" t="s">
        <v>14791</v>
      </c>
      <c r="B2163" t="s">
        <v>14792</v>
      </c>
      <c r="C2163">
        <v>1</v>
      </c>
      <c r="D2163">
        <v>2</v>
      </c>
      <c r="E2163">
        <v>5.23</v>
      </c>
      <c r="F2163">
        <v>0</v>
      </c>
      <c r="G2163">
        <v>30</v>
      </c>
      <c r="H2163">
        <v>0</v>
      </c>
      <c r="I2163">
        <v>30</v>
      </c>
      <c r="J2163">
        <v>34</v>
      </c>
      <c r="K2163">
        <v>17</v>
      </c>
      <c r="L2163">
        <v>3</v>
      </c>
      <c r="M2163">
        <v>12</v>
      </c>
      <c r="N2163">
        <v>14</v>
      </c>
      <c r="O2163">
        <v>1.62</v>
      </c>
      <c r="P2163">
        <v>3.52</v>
      </c>
      <c r="Q2163">
        <v>4.32</v>
      </c>
      <c r="R2163">
        <v>5.3</v>
      </c>
      <c r="S2163">
        <v>-0.3</v>
      </c>
    </row>
    <row r="2164" spans="1:19" x14ac:dyDescent="0.25">
      <c r="A2164" t="s">
        <v>14789</v>
      </c>
      <c r="B2164" t="s">
        <v>14790</v>
      </c>
      <c r="C2164">
        <v>1</v>
      </c>
      <c r="D2164">
        <v>2</v>
      </c>
      <c r="E2164">
        <v>5.12</v>
      </c>
      <c r="F2164">
        <v>0</v>
      </c>
      <c r="G2164">
        <v>30</v>
      </c>
      <c r="H2164">
        <v>0</v>
      </c>
      <c r="I2164">
        <v>30</v>
      </c>
      <c r="J2164">
        <v>33</v>
      </c>
      <c r="K2164">
        <v>17</v>
      </c>
      <c r="L2164">
        <v>4</v>
      </c>
      <c r="M2164">
        <v>16</v>
      </c>
      <c r="N2164">
        <v>16</v>
      </c>
      <c r="O2164">
        <v>1.62</v>
      </c>
      <c r="P2164">
        <v>4.82</v>
      </c>
      <c r="Q2164">
        <v>4.78</v>
      </c>
      <c r="R2164">
        <v>5.3</v>
      </c>
      <c r="S2164">
        <v>-0.3</v>
      </c>
    </row>
    <row r="2165" spans="1:19" x14ac:dyDescent="0.25">
      <c r="A2165" t="s">
        <v>14787</v>
      </c>
      <c r="B2165" t="s">
        <v>14788</v>
      </c>
      <c r="C2165">
        <v>2</v>
      </c>
      <c r="D2165">
        <v>3</v>
      </c>
      <c r="E2165">
        <v>5.45</v>
      </c>
      <c r="F2165">
        <v>1</v>
      </c>
      <c r="G2165">
        <v>27</v>
      </c>
      <c r="H2165">
        <v>0</v>
      </c>
      <c r="I2165">
        <v>33</v>
      </c>
      <c r="J2165">
        <v>36</v>
      </c>
      <c r="K2165">
        <v>20</v>
      </c>
      <c r="L2165">
        <v>4</v>
      </c>
      <c r="M2165">
        <v>18</v>
      </c>
      <c r="N2165">
        <v>19</v>
      </c>
      <c r="O2165">
        <v>1.64</v>
      </c>
      <c r="P2165">
        <v>4.8</v>
      </c>
      <c r="Q2165">
        <v>5.09</v>
      </c>
      <c r="R2165">
        <v>5.3</v>
      </c>
      <c r="S2165">
        <v>-0.4</v>
      </c>
    </row>
    <row r="2166" spans="1:19" x14ac:dyDescent="0.25">
      <c r="A2166" t="s">
        <v>14785</v>
      </c>
      <c r="B2166" t="s">
        <v>14786</v>
      </c>
      <c r="C2166">
        <v>1</v>
      </c>
      <c r="D2166">
        <v>2</v>
      </c>
      <c r="E2166">
        <v>5.24</v>
      </c>
      <c r="F2166">
        <v>0</v>
      </c>
      <c r="G2166">
        <v>30</v>
      </c>
      <c r="H2166">
        <v>0</v>
      </c>
      <c r="I2166">
        <v>30</v>
      </c>
      <c r="J2166">
        <v>35</v>
      </c>
      <c r="K2166">
        <v>17</v>
      </c>
      <c r="L2166">
        <v>4</v>
      </c>
      <c r="M2166">
        <v>12</v>
      </c>
      <c r="N2166">
        <v>13</v>
      </c>
      <c r="O2166">
        <v>1.61</v>
      </c>
      <c r="P2166">
        <v>3.69</v>
      </c>
      <c r="Q2166">
        <v>4.03</v>
      </c>
      <c r="R2166">
        <v>5.3</v>
      </c>
      <c r="S2166">
        <v>-0.3</v>
      </c>
    </row>
    <row r="2167" spans="1:19" x14ac:dyDescent="0.25">
      <c r="A2167" t="s">
        <v>14783</v>
      </c>
      <c r="B2167" t="s">
        <v>14784</v>
      </c>
      <c r="C2167">
        <v>3</v>
      </c>
      <c r="D2167">
        <v>3</v>
      </c>
      <c r="E2167">
        <v>5.47</v>
      </c>
      <c r="F2167">
        <v>8</v>
      </c>
      <c r="G2167">
        <v>8</v>
      </c>
      <c r="H2167">
        <v>0</v>
      </c>
      <c r="I2167">
        <v>50</v>
      </c>
      <c r="J2167">
        <v>56</v>
      </c>
      <c r="K2167">
        <v>30</v>
      </c>
      <c r="L2167">
        <v>7</v>
      </c>
      <c r="M2167">
        <v>23</v>
      </c>
      <c r="N2167">
        <v>22</v>
      </c>
      <c r="O2167">
        <v>1.56</v>
      </c>
      <c r="P2167">
        <v>4.16</v>
      </c>
      <c r="Q2167">
        <v>3.93</v>
      </c>
      <c r="R2167">
        <v>5.3</v>
      </c>
      <c r="S2167">
        <v>0</v>
      </c>
    </row>
    <row r="2168" spans="1:19" x14ac:dyDescent="0.25">
      <c r="A2168">
        <v>3545</v>
      </c>
      <c r="B2168" t="s">
        <v>14782</v>
      </c>
      <c r="C2168">
        <v>1</v>
      </c>
      <c r="D2168">
        <v>2</v>
      </c>
      <c r="E2168">
        <v>5.38</v>
      </c>
      <c r="F2168">
        <v>0</v>
      </c>
      <c r="G2168">
        <v>30</v>
      </c>
      <c r="H2168">
        <v>0</v>
      </c>
      <c r="I2168">
        <v>30</v>
      </c>
      <c r="J2168">
        <v>32</v>
      </c>
      <c r="K2168">
        <v>18</v>
      </c>
      <c r="L2168">
        <v>4</v>
      </c>
      <c r="M2168">
        <v>19</v>
      </c>
      <c r="N2168">
        <v>18</v>
      </c>
      <c r="O2168">
        <v>1.67</v>
      </c>
      <c r="P2168">
        <v>5.64</v>
      </c>
      <c r="Q2168">
        <v>5.49</v>
      </c>
      <c r="R2168">
        <v>5.3</v>
      </c>
      <c r="S2168">
        <v>-0.3</v>
      </c>
    </row>
    <row r="2169" spans="1:19" x14ac:dyDescent="0.25">
      <c r="A2169" t="s">
        <v>14780</v>
      </c>
      <c r="B2169" t="s">
        <v>14781</v>
      </c>
      <c r="C2169">
        <v>1</v>
      </c>
      <c r="D2169">
        <v>2</v>
      </c>
      <c r="E2169">
        <v>5.09</v>
      </c>
      <c r="F2169">
        <v>0</v>
      </c>
      <c r="G2169">
        <v>30</v>
      </c>
      <c r="H2169">
        <v>0</v>
      </c>
      <c r="I2169">
        <v>30</v>
      </c>
      <c r="J2169">
        <v>34</v>
      </c>
      <c r="K2169">
        <v>17</v>
      </c>
      <c r="L2169">
        <v>4</v>
      </c>
      <c r="M2169">
        <v>15</v>
      </c>
      <c r="N2169">
        <v>13</v>
      </c>
      <c r="O2169">
        <v>1.55</v>
      </c>
      <c r="P2169">
        <v>4.3600000000000003</v>
      </c>
      <c r="Q2169">
        <v>3.77</v>
      </c>
      <c r="R2169">
        <v>5.3</v>
      </c>
      <c r="S2169">
        <v>-0.3</v>
      </c>
    </row>
    <row r="2170" spans="1:19" x14ac:dyDescent="0.25">
      <c r="A2170" t="s">
        <v>14778</v>
      </c>
      <c r="B2170" t="s">
        <v>14779</v>
      </c>
      <c r="C2170">
        <v>2</v>
      </c>
      <c r="D2170">
        <v>2</v>
      </c>
      <c r="E2170">
        <v>5.26</v>
      </c>
      <c r="F2170">
        <v>3</v>
      </c>
      <c r="G2170">
        <v>23</v>
      </c>
      <c r="H2170">
        <v>0</v>
      </c>
      <c r="I2170">
        <v>36</v>
      </c>
      <c r="J2170">
        <v>40</v>
      </c>
      <c r="K2170">
        <v>21</v>
      </c>
      <c r="L2170">
        <v>4</v>
      </c>
      <c r="M2170">
        <v>18</v>
      </c>
      <c r="N2170">
        <v>19</v>
      </c>
      <c r="O2170">
        <v>1.63</v>
      </c>
      <c r="P2170">
        <v>4.53</v>
      </c>
      <c r="Q2170">
        <v>4.83</v>
      </c>
      <c r="R2170">
        <v>5.3</v>
      </c>
      <c r="S2170">
        <v>-0.4</v>
      </c>
    </row>
    <row r="2171" spans="1:19" x14ac:dyDescent="0.25">
      <c r="A2171" t="s">
        <v>14776</v>
      </c>
      <c r="B2171" t="s">
        <v>14777</v>
      </c>
      <c r="C2171">
        <v>1</v>
      </c>
      <c r="D2171">
        <v>2</v>
      </c>
      <c r="E2171">
        <v>5.14</v>
      </c>
      <c r="F2171">
        <v>0</v>
      </c>
      <c r="G2171">
        <v>30</v>
      </c>
      <c r="H2171">
        <v>0</v>
      </c>
      <c r="I2171">
        <v>30</v>
      </c>
      <c r="J2171">
        <v>34</v>
      </c>
      <c r="K2171">
        <v>17</v>
      </c>
      <c r="L2171">
        <v>4</v>
      </c>
      <c r="M2171">
        <v>12</v>
      </c>
      <c r="N2171">
        <v>12</v>
      </c>
      <c r="O2171">
        <v>1.56</v>
      </c>
      <c r="P2171">
        <v>3.49</v>
      </c>
      <c r="Q2171">
        <v>3.71</v>
      </c>
      <c r="R2171">
        <v>5.3</v>
      </c>
      <c r="S2171">
        <v>-0.3</v>
      </c>
    </row>
    <row r="2172" spans="1:19" x14ac:dyDescent="0.25">
      <c r="A2172" t="s">
        <v>14774</v>
      </c>
      <c r="B2172" t="s">
        <v>14775</v>
      </c>
      <c r="C2172">
        <v>2</v>
      </c>
      <c r="D2172">
        <v>3</v>
      </c>
      <c r="E2172">
        <v>5.56</v>
      </c>
      <c r="F2172">
        <v>8</v>
      </c>
      <c r="G2172">
        <v>10</v>
      </c>
      <c r="H2172">
        <v>0</v>
      </c>
      <c r="I2172">
        <v>49</v>
      </c>
      <c r="J2172">
        <v>52</v>
      </c>
      <c r="K2172">
        <v>30</v>
      </c>
      <c r="L2172">
        <v>5</v>
      </c>
      <c r="M2172">
        <v>26</v>
      </c>
      <c r="N2172">
        <v>29</v>
      </c>
      <c r="O2172">
        <v>1.67</v>
      </c>
      <c r="P2172">
        <v>4.8899999999999997</v>
      </c>
      <c r="Q2172">
        <v>5.39</v>
      </c>
      <c r="R2172">
        <v>5.3</v>
      </c>
      <c r="S2172">
        <v>-0.1</v>
      </c>
    </row>
    <row r="2173" spans="1:19" x14ac:dyDescent="0.25">
      <c r="A2173" t="s">
        <v>14772</v>
      </c>
      <c r="B2173" t="s">
        <v>14773</v>
      </c>
      <c r="C2173">
        <v>2</v>
      </c>
      <c r="D2173">
        <v>3</v>
      </c>
      <c r="E2173">
        <v>5.46</v>
      </c>
      <c r="F2173">
        <v>7</v>
      </c>
      <c r="G2173">
        <v>11</v>
      </c>
      <c r="H2173">
        <v>0</v>
      </c>
      <c r="I2173">
        <v>48</v>
      </c>
      <c r="J2173">
        <v>54</v>
      </c>
      <c r="K2173">
        <v>29</v>
      </c>
      <c r="L2173">
        <v>5</v>
      </c>
      <c r="M2173">
        <v>17</v>
      </c>
      <c r="N2173">
        <v>21</v>
      </c>
      <c r="O2173">
        <v>1.58</v>
      </c>
      <c r="P2173">
        <v>3.25</v>
      </c>
      <c r="Q2173">
        <v>4.0199999999999996</v>
      </c>
      <c r="R2173">
        <v>5.3</v>
      </c>
      <c r="S2173">
        <v>-0.2</v>
      </c>
    </row>
    <row r="2174" spans="1:19" x14ac:dyDescent="0.25">
      <c r="A2174" t="s">
        <v>1897</v>
      </c>
      <c r="B2174" t="s">
        <v>1898</v>
      </c>
      <c r="C2174">
        <v>1</v>
      </c>
      <c r="D2174">
        <v>2</v>
      </c>
      <c r="E2174">
        <v>5.21</v>
      </c>
      <c r="F2174">
        <v>0</v>
      </c>
      <c r="G2174">
        <v>30</v>
      </c>
      <c r="H2174">
        <v>0</v>
      </c>
      <c r="I2174">
        <v>30</v>
      </c>
      <c r="J2174">
        <v>33</v>
      </c>
      <c r="K2174">
        <v>17</v>
      </c>
      <c r="L2174">
        <v>4</v>
      </c>
      <c r="M2174">
        <v>17</v>
      </c>
      <c r="N2174">
        <v>16</v>
      </c>
      <c r="O2174">
        <v>1.64</v>
      </c>
      <c r="P2174">
        <v>5.0599999999999996</v>
      </c>
      <c r="Q2174">
        <v>4.84</v>
      </c>
      <c r="R2174">
        <v>5.3</v>
      </c>
      <c r="S2174">
        <v>-0.3</v>
      </c>
    </row>
    <row r="2175" spans="1:19" x14ac:dyDescent="0.25">
      <c r="A2175" t="s">
        <v>14770</v>
      </c>
      <c r="B2175" t="s">
        <v>14771</v>
      </c>
      <c r="C2175">
        <v>2</v>
      </c>
      <c r="D2175">
        <v>3</v>
      </c>
      <c r="E2175">
        <v>5.56</v>
      </c>
      <c r="F2175">
        <v>8</v>
      </c>
      <c r="G2175">
        <v>8</v>
      </c>
      <c r="H2175">
        <v>0</v>
      </c>
      <c r="I2175">
        <v>50</v>
      </c>
      <c r="J2175">
        <v>57</v>
      </c>
      <c r="K2175">
        <v>31</v>
      </c>
      <c r="L2175">
        <v>6</v>
      </c>
      <c r="M2175">
        <v>22</v>
      </c>
      <c r="N2175">
        <v>24</v>
      </c>
      <c r="O2175">
        <v>1.63</v>
      </c>
      <c r="P2175">
        <v>4.04</v>
      </c>
      <c r="Q2175">
        <v>4.3899999999999997</v>
      </c>
      <c r="R2175">
        <v>5.3</v>
      </c>
      <c r="S2175">
        <v>0</v>
      </c>
    </row>
    <row r="2176" spans="1:19" x14ac:dyDescent="0.25">
      <c r="A2176" t="s">
        <v>14768</v>
      </c>
      <c r="B2176" t="s">
        <v>14769</v>
      </c>
      <c r="C2176">
        <v>2</v>
      </c>
      <c r="D2176">
        <v>2</v>
      </c>
      <c r="E2176">
        <v>5.31</v>
      </c>
      <c r="F2176">
        <v>2</v>
      </c>
      <c r="G2176">
        <v>25</v>
      </c>
      <c r="H2176">
        <v>0</v>
      </c>
      <c r="I2176">
        <v>35</v>
      </c>
      <c r="J2176">
        <v>39</v>
      </c>
      <c r="K2176">
        <v>21</v>
      </c>
      <c r="L2176">
        <v>4</v>
      </c>
      <c r="M2176">
        <v>17</v>
      </c>
      <c r="N2176">
        <v>17</v>
      </c>
      <c r="O2176">
        <v>1.6</v>
      </c>
      <c r="P2176">
        <v>4.28</v>
      </c>
      <c r="Q2176">
        <v>4.33</v>
      </c>
      <c r="R2176">
        <v>5.3</v>
      </c>
      <c r="S2176">
        <v>-0.4</v>
      </c>
    </row>
    <row r="2177" spans="1:23" x14ac:dyDescent="0.25">
      <c r="A2177" t="s">
        <v>14766</v>
      </c>
      <c r="B2177" t="s">
        <v>14767</v>
      </c>
      <c r="C2177">
        <v>2</v>
      </c>
      <c r="D2177">
        <v>4</v>
      </c>
      <c r="E2177">
        <v>5.57</v>
      </c>
      <c r="F2177">
        <v>8</v>
      </c>
      <c r="G2177">
        <v>9</v>
      </c>
      <c r="H2177">
        <v>0</v>
      </c>
      <c r="I2177">
        <v>50</v>
      </c>
      <c r="J2177">
        <v>57</v>
      </c>
      <c r="K2177">
        <v>31</v>
      </c>
      <c r="L2177">
        <v>6</v>
      </c>
      <c r="M2177">
        <v>21</v>
      </c>
      <c r="N2177">
        <v>23</v>
      </c>
      <c r="O2177">
        <v>1.61</v>
      </c>
      <c r="P2177">
        <v>3.83</v>
      </c>
      <c r="Q2177">
        <v>4.24</v>
      </c>
      <c r="R2177">
        <v>5.3</v>
      </c>
      <c r="S2177">
        <v>-0.1</v>
      </c>
    </row>
    <row r="2178" spans="1:23" x14ac:dyDescent="0.25">
      <c r="A2178" t="s">
        <v>14764</v>
      </c>
      <c r="B2178" t="s">
        <v>14765</v>
      </c>
      <c r="C2178">
        <v>2</v>
      </c>
      <c r="D2178">
        <v>4</v>
      </c>
      <c r="E2178">
        <v>5.41</v>
      </c>
      <c r="F2178">
        <v>8</v>
      </c>
      <c r="G2178">
        <v>9</v>
      </c>
      <c r="H2178">
        <v>0</v>
      </c>
      <c r="I2178">
        <v>50</v>
      </c>
      <c r="J2178">
        <v>55</v>
      </c>
      <c r="K2178">
        <v>30</v>
      </c>
      <c r="L2178">
        <v>6</v>
      </c>
      <c r="M2178">
        <v>23</v>
      </c>
      <c r="N2178">
        <v>22</v>
      </c>
      <c r="O2178">
        <v>1.56</v>
      </c>
      <c r="P2178">
        <v>4.12</v>
      </c>
      <c r="Q2178">
        <v>4.07</v>
      </c>
      <c r="R2178">
        <v>5.3</v>
      </c>
      <c r="S2178">
        <v>-0.1</v>
      </c>
    </row>
    <row r="2179" spans="1:23" x14ac:dyDescent="0.25">
      <c r="A2179" t="s">
        <v>14762</v>
      </c>
      <c r="B2179" t="s">
        <v>14763</v>
      </c>
      <c r="C2179">
        <v>3</v>
      </c>
      <c r="D2179">
        <v>3</v>
      </c>
      <c r="E2179">
        <v>5.6</v>
      </c>
      <c r="F2179">
        <v>8</v>
      </c>
      <c r="G2179">
        <v>8</v>
      </c>
      <c r="H2179">
        <v>0</v>
      </c>
      <c r="I2179">
        <v>50</v>
      </c>
      <c r="J2179">
        <v>57</v>
      </c>
      <c r="K2179">
        <v>31</v>
      </c>
      <c r="L2179">
        <v>7</v>
      </c>
      <c r="M2179">
        <v>24</v>
      </c>
      <c r="N2179">
        <v>23</v>
      </c>
      <c r="O2179">
        <v>1.61</v>
      </c>
      <c r="P2179">
        <v>4.32</v>
      </c>
      <c r="Q2179">
        <v>4.21</v>
      </c>
      <c r="R2179">
        <v>5.31</v>
      </c>
      <c r="S2179">
        <v>0</v>
      </c>
    </row>
    <row r="2180" spans="1:23" x14ac:dyDescent="0.25">
      <c r="A2180" t="s">
        <v>14760</v>
      </c>
      <c r="B2180" t="s">
        <v>14761</v>
      </c>
      <c r="C2180">
        <v>2</v>
      </c>
      <c r="D2180">
        <v>4</v>
      </c>
      <c r="E2180">
        <v>5.41</v>
      </c>
      <c r="F2180">
        <v>8</v>
      </c>
      <c r="G2180">
        <v>8</v>
      </c>
      <c r="H2180">
        <v>0</v>
      </c>
      <c r="I2180">
        <v>50</v>
      </c>
      <c r="J2180">
        <v>55</v>
      </c>
      <c r="K2180">
        <v>30</v>
      </c>
      <c r="L2180">
        <v>6</v>
      </c>
      <c r="M2180">
        <v>25</v>
      </c>
      <c r="N2180">
        <v>25</v>
      </c>
      <c r="O2180">
        <v>1.59</v>
      </c>
      <c r="P2180">
        <v>4.54</v>
      </c>
      <c r="Q2180">
        <v>4.45</v>
      </c>
      <c r="R2180">
        <v>5.31</v>
      </c>
      <c r="S2180">
        <v>0</v>
      </c>
    </row>
    <row r="2181" spans="1:23" x14ac:dyDescent="0.25">
      <c r="A2181" t="s">
        <v>14758</v>
      </c>
      <c r="B2181" t="s">
        <v>14759</v>
      </c>
      <c r="C2181">
        <v>1</v>
      </c>
      <c r="D2181">
        <v>2</v>
      </c>
      <c r="E2181">
        <v>5.24</v>
      </c>
      <c r="F2181">
        <v>0</v>
      </c>
      <c r="G2181">
        <v>30</v>
      </c>
      <c r="H2181">
        <v>0</v>
      </c>
      <c r="I2181">
        <v>30</v>
      </c>
      <c r="J2181">
        <v>35</v>
      </c>
      <c r="K2181">
        <v>17</v>
      </c>
      <c r="L2181">
        <v>4</v>
      </c>
      <c r="M2181">
        <v>11</v>
      </c>
      <c r="N2181">
        <v>13</v>
      </c>
      <c r="O2181">
        <v>1.6</v>
      </c>
      <c r="P2181">
        <v>3.31</v>
      </c>
      <c r="Q2181">
        <v>3.93</v>
      </c>
      <c r="R2181">
        <v>5.31</v>
      </c>
      <c r="S2181">
        <v>-0.3</v>
      </c>
    </row>
    <row r="2182" spans="1:23" x14ac:dyDescent="0.25">
      <c r="A2182" t="s">
        <v>14756</v>
      </c>
      <c r="B2182" t="s">
        <v>14757</v>
      </c>
      <c r="C2182">
        <v>7</v>
      </c>
      <c r="D2182">
        <v>9</v>
      </c>
      <c r="E2182">
        <v>5.55</v>
      </c>
      <c r="F2182">
        <v>22</v>
      </c>
      <c r="G2182">
        <v>23</v>
      </c>
      <c r="H2182">
        <v>0</v>
      </c>
      <c r="I2182">
        <v>124</v>
      </c>
      <c r="J2182">
        <v>124</v>
      </c>
      <c r="K2182">
        <v>76</v>
      </c>
      <c r="L2182">
        <v>13</v>
      </c>
      <c r="M2182">
        <v>90</v>
      </c>
      <c r="N2182">
        <v>88</v>
      </c>
      <c r="O2182">
        <v>1.72</v>
      </c>
      <c r="P2182">
        <v>6.57</v>
      </c>
      <c r="Q2182">
        <v>6.42</v>
      </c>
      <c r="R2182">
        <v>5.31</v>
      </c>
      <c r="S2182">
        <v>-0.2</v>
      </c>
    </row>
    <row r="2183" spans="1:23" x14ac:dyDescent="0.25">
      <c r="A2183" t="s">
        <v>14754</v>
      </c>
      <c r="B2183" t="s">
        <v>14755</v>
      </c>
      <c r="C2183">
        <v>3</v>
      </c>
      <c r="D2183">
        <v>3</v>
      </c>
      <c r="E2183">
        <v>5.4</v>
      </c>
      <c r="F2183">
        <v>8</v>
      </c>
      <c r="G2183">
        <v>8</v>
      </c>
      <c r="H2183">
        <v>0</v>
      </c>
      <c r="I2183">
        <v>50</v>
      </c>
      <c r="J2183">
        <v>55</v>
      </c>
      <c r="K2183">
        <v>30</v>
      </c>
      <c r="L2183">
        <v>6</v>
      </c>
      <c r="M2183">
        <v>26</v>
      </c>
      <c r="N2183">
        <v>24</v>
      </c>
      <c r="O2183">
        <v>1.58</v>
      </c>
      <c r="P2183">
        <v>4.7</v>
      </c>
      <c r="Q2183">
        <v>4.3899999999999997</v>
      </c>
      <c r="R2183">
        <v>5.31</v>
      </c>
      <c r="S2183">
        <v>0</v>
      </c>
    </row>
    <row r="2184" spans="1:23" x14ac:dyDescent="0.25">
      <c r="A2184" t="s">
        <v>14752</v>
      </c>
      <c r="B2184" t="s">
        <v>14753</v>
      </c>
      <c r="C2184">
        <v>2</v>
      </c>
      <c r="D2184">
        <v>2</v>
      </c>
      <c r="E2184">
        <v>5.36</v>
      </c>
      <c r="F2184">
        <v>2</v>
      </c>
      <c r="G2184">
        <v>24</v>
      </c>
      <c r="H2184">
        <v>0</v>
      </c>
      <c r="I2184">
        <v>36</v>
      </c>
      <c r="J2184">
        <v>42</v>
      </c>
      <c r="K2184">
        <v>21</v>
      </c>
      <c r="L2184">
        <v>5</v>
      </c>
      <c r="M2184">
        <v>13</v>
      </c>
      <c r="N2184">
        <v>13</v>
      </c>
      <c r="O2184">
        <v>1.53</v>
      </c>
      <c r="P2184">
        <v>3.24</v>
      </c>
      <c r="Q2184">
        <v>3.21</v>
      </c>
      <c r="R2184">
        <v>5.31</v>
      </c>
      <c r="S2184">
        <v>-0.4</v>
      </c>
    </row>
    <row r="2185" spans="1:23" x14ac:dyDescent="0.25">
      <c r="A2185">
        <v>5556</v>
      </c>
      <c r="B2185" t="s">
        <v>1753</v>
      </c>
      <c r="C2185">
        <v>8</v>
      </c>
      <c r="D2185">
        <v>12</v>
      </c>
      <c r="E2185">
        <v>5.41</v>
      </c>
      <c r="F2185">
        <v>28</v>
      </c>
      <c r="G2185">
        <v>28</v>
      </c>
      <c r="H2185">
        <v>0</v>
      </c>
      <c r="I2185">
        <v>174</v>
      </c>
      <c r="J2185">
        <v>200</v>
      </c>
      <c r="K2185">
        <v>105</v>
      </c>
      <c r="L2185">
        <v>27</v>
      </c>
      <c r="M2185">
        <v>75</v>
      </c>
      <c r="N2185">
        <v>59</v>
      </c>
      <c r="O2185">
        <v>1.49</v>
      </c>
      <c r="P2185">
        <v>3.88</v>
      </c>
      <c r="Q2185">
        <v>3.07</v>
      </c>
      <c r="R2185">
        <v>5.31</v>
      </c>
      <c r="S2185">
        <v>-0.1</v>
      </c>
      <c r="U2185" s="1">
        <v>-27</v>
      </c>
      <c r="V2185" s="1">
        <v>-27</v>
      </c>
      <c r="W2185" s="1">
        <v>-9</v>
      </c>
    </row>
    <row r="2186" spans="1:23" x14ac:dyDescent="0.25">
      <c r="A2186" t="s">
        <v>14750</v>
      </c>
      <c r="B2186" t="s">
        <v>14751</v>
      </c>
      <c r="C2186">
        <v>2</v>
      </c>
      <c r="D2186">
        <v>1</v>
      </c>
      <c r="E2186">
        <v>5.08</v>
      </c>
      <c r="F2186">
        <v>8</v>
      </c>
      <c r="G2186">
        <v>8</v>
      </c>
      <c r="H2186">
        <v>0</v>
      </c>
      <c r="I2186">
        <v>50</v>
      </c>
      <c r="J2186">
        <v>53</v>
      </c>
      <c r="K2186">
        <v>28</v>
      </c>
      <c r="L2186">
        <v>6</v>
      </c>
      <c r="M2186">
        <v>30</v>
      </c>
      <c r="N2186">
        <v>29</v>
      </c>
      <c r="O2186">
        <v>1.63</v>
      </c>
      <c r="P2186">
        <v>5.45</v>
      </c>
      <c r="Q2186">
        <v>5.2</v>
      </c>
      <c r="R2186">
        <v>5.31</v>
      </c>
      <c r="S2186">
        <v>0</v>
      </c>
    </row>
    <row r="2187" spans="1:23" x14ac:dyDescent="0.25">
      <c r="A2187" t="s">
        <v>14748</v>
      </c>
      <c r="B2187" t="s">
        <v>14749</v>
      </c>
      <c r="C2187">
        <v>1</v>
      </c>
      <c r="D2187">
        <v>2</v>
      </c>
      <c r="E2187">
        <v>5.57</v>
      </c>
      <c r="F2187">
        <v>0</v>
      </c>
      <c r="G2187">
        <v>30</v>
      </c>
      <c r="H2187">
        <v>0</v>
      </c>
      <c r="I2187">
        <v>30</v>
      </c>
      <c r="J2187">
        <v>35</v>
      </c>
      <c r="K2187">
        <v>19</v>
      </c>
      <c r="L2187">
        <v>3</v>
      </c>
      <c r="M2187">
        <v>9</v>
      </c>
      <c r="N2187">
        <v>12</v>
      </c>
      <c r="O2187">
        <v>1.58</v>
      </c>
      <c r="P2187">
        <v>2.58</v>
      </c>
      <c r="Q2187">
        <v>3.72</v>
      </c>
      <c r="R2187">
        <v>5.31</v>
      </c>
      <c r="S2187">
        <v>-0.3</v>
      </c>
    </row>
    <row r="2188" spans="1:23" x14ac:dyDescent="0.25">
      <c r="A2188" t="s">
        <v>14746</v>
      </c>
      <c r="B2188" t="s">
        <v>14747</v>
      </c>
      <c r="C2188">
        <v>1</v>
      </c>
      <c r="D2188">
        <v>2</v>
      </c>
      <c r="E2188">
        <v>5.17</v>
      </c>
      <c r="F2188">
        <v>0</v>
      </c>
      <c r="G2188">
        <v>30</v>
      </c>
      <c r="H2188">
        <v>0</v>
      </c>
      <c r="I2188">
        <v>30</v>
      </c>
      <c r="J2188">
        <v>34</v>
      </c>
      <c r="K2188">
        <v>17</v>
      </c>
      <c r="L2188">
        <v>4</v>
      </c>
      <c r="M2188">
        <v>12</v>
      </c>
      <c r="N2188">
        <v>13</v>
      </c>
      <c r="O2188">
        <v>1.58</v>
      </c>
      <c r="P2188">
        <v>3.61</v>
      </c>
      <c r="Q2188">
        <v>3.99</v>
      </c>
      <c r="R2188">
        <v>5.31</v>
      </c>
      <c r="S2188">
        <v>-0.3</v>
      </c>
    </row>
    <row r="2189" spans="1:23" x14ac:dyDescent="0.25">
      <c r="A2189">
        <v>6236</v>
      </c>
      <c r="B2189" t="s">
        <v>14745</v>
      </c>
      <c r="C2189">
        <v>1</v>
      </c>
      <c r="D2189">
        <v>2</v>
      </c>
      <c r="E2189">
        <v>5.1100000000000003</v>
      </c>
      <c r="F2189">
        <v>0</v>
      </c>
      <c r="G2189">
        <v>30</v>
      </c>
      <c r="H2189">
        <v>0</v>
      </c>
      <c r="I2189">
        <v>30</v>
      </c>
      <c r="J2189">
        <v>33</v>
      </c>
      <c r="K2189">
        <v>17</v>
      </c>
      <c r="L2189">
        <v>4</v>
      </c>
      <c r="M2189">
        <v>15</v>
      </c>
      <c r="N2189">
        <v>14</v>
      </c>
      <c r="O2189">
        <v>1.58</v>
      </c>
      <c r="P2189">
        <v>4.59</v>
      </c>
      <c r="Q2189">
        <v>4.25</v>
      </c>
      <c r="R2189">
        <v>5.31</v>
      </c>
      <c r="S2189">
        <v>-0.3</v>
      </c>
    </row>
    <row r="2190" spans="1:23" x14ac:dyDescent="0.25">
      <c r="A2190" t="s">
        <v>14743</v>
      </c>
      <c r="B2190" t="s">
        <v>14744</v>
      </c>
      <c r="C2190">
        <v>2</v>
      </c>
      <c r="D2190">
        <v>3</v>
      </c>
      <c r="E2190">
        <v>5.48</v>
      </c>
      <c r="F2190">
        <v>8</v>
      </c>
      <c r="G2190">
        <v>8</v>
      </c>
      <c r="H2190">
        <v>0</v>
      </c>
      <c r="I2190">
        <v>50</v>
      </c>
      <c r="J2190">
        <v>55</v>
      </c>
      <c r="K2190">
        <v>30</v>
      </c>
      <c r="L2190">
        <v>7</v>
      </c>
      <c r="M2190">
        <v>25</v>
      </c>
      <c r="N2190">
        <v>25</v>
      </c>
      <c r="O2190">
        <v>1.6</v>
      </c>
      <c r="P2190">
        <v>4.54</v>
      </c>
      <c r="Q2190">
        <v>4.42</v>
      </c>
      <c r="R2190">
        <v>5.31</v>
      </c>
      <c r="S2190">
        <v>0</v>
      </c>
    </row>
    <row r="2191" spans="1:23" x14ac:dyDescent="0.25">
      <c r="A2191" t="s">
        <v>14741</v>
      </c>
      <c r="B2191" t="s">
        <v>14742</v>
      </c>
      <c r="C2191">
        <v>1</v>
      </c>
      <c r="D2191">
        <v>2</v>
      </c>
      <c r="E2191">
        <v>5.55</v>
      </c>
      <c r="F2191">
        <v>0</v>
      </c>
      <c r="G2191">
        <v>30</v>
      </c>
      <c r="H2191">
        <v>0</v>
      </c>
      <c r="I2191">
        <v>30</v>
      </c>
      <c r="J2191">
        <v>36</v>
      </c>
      <c r="K2191">
        <v>18</v>
      </c>
      <c r="L2191">
        <v>4</v>
      </c>
      <c r="M2191">
        <v>9</v>
      </c>
      <c r="N2191">
        <v>12</v>
      </c>
      <c r="O2191">
        <v>1.6</v>
      </c>
      <c r="P2191">
        <v>2.72</v>
      </c>
      <c r="Q2191">
        <v>3.72</v>
      </c>
      <c r="R2191">
        <v>5.32</v>
      </c>
      <c r="S2191">
        <v>-0.3</v>
      </c>
    </row>
    <row r="2192" spans="1:23" x14ac:dyDescent="0.25">
      <c r="A2192" t="s">
        <v>14739</v>
      </c>
      <c r="B2192" t="s">
        <v>14740</v>
      </c>
      <c r="C2192">
        <v>2</v>
      </c>
      <c r="D2192">
        <v>3</v>
      </c>
      <c r="E2192">
        <v>5.55</v>
      </c>
      <c r="F2192">
        <v>8</v>
      </c>
      <c r="G2192">
        <v>10</v>
      </c>
      <c r="H2192">
        <v>0</v>
      </c>
      <c r="I2192">
        <v>48</v>
      </c>
      <c r="J2192">
        <v>55</v>
      </c>
      <c r="K2192">
        <v>30</v>
      </c>
      <c r="L2192">
        <v>6</v>
      </c>
      <c r="M2192">
        <v>22</v>
      </c>
      <c r="N2192">
        <v>24</v>
      </c>
      <c r="O2192">
        <v>1.62</v>
      </c>
      <c r="P2192">
        <v>4.1500000000000004</v>
      </c>
      <c r="Q2192">
        <v>4.38</v>
      </c>
      <c r="R2192">
        <v>5.32</v>
      </c>
      <c r="S2192">
        <v>-0.1</v>
      </c>
    </row>
    <row r="2193" spans="1:19" x14ac:dyDescent="0.25">
      <c r="A2193" t="s">
        <v>14737</v>
      </c>
      <c r="B2193" t="s">
        <v>14738</v>
      </c>
      <c r="C2193">
        <v>2</v>
      </c>
      <c r="D2193">
        <v>3</v>
      </c>
      <c r="E2193">
        <v>5.52</v>
      </c>
      <c r="F2193">
        <v>7</v>
      </c>
      <c r="G2193">
        <v>12</v>
      </c>
      <c r="H2193">
        <v>0</v>
      </c>
      <c r="I2193">
        <v>47</v>
      </c>
      <c r="J2193">
        <v>51</v>
      </c>
      <c r="K2193">
        <v>29</v>
      </c>
      <c r="L2193">
        <v>6</v>
      </c>
      <c r="M2193">
        <v>24</v>
      </c>
      <c r="N2193">
        <v>25</v>
      </c>
      <c r="O2193">
        <v>1.64</v>
      </c>
      <c r="P2193">
        <v>4.5599999999999996</v>
      </c>
      <c r="Q2193">
        <v>4.8600000000000003</v>
      </c>
      <c r="R2193">
        <v>5.32</v>
      </c>
      <c r="S2193">
        <v>-0.3</v>
      </c>
    </row>
    <row r="2194" spans="1:19" x14ac:dyDescent="0.25">
      <c r="A2194" t="s">
        <v>14735</v>
      </c>
      <c r="B2194" t="s">
        <v>14736</v>
      </c>
      <c r="C2194">
        <v>3</v>
      </c>
      <c r="D2194">
        <v>3</v>
      </c>
      <c r="E2194">
        <v>5.56</v>
      </c>
      <c r="F2194">
        <v>8</v>
      </c>
      <c r="G2194">
        <v>8</v>
      </c>
      <c r="H2194">
        <v>0</v>
      </c>
      <c r="I2194">
        <v>50</v>
      </c>
      <c r="J2194">
        <v>57</v>
      </c>
      <c r="K2194">
        <v>31</v>
      </c>
      <c r="L2194">
        <v>7</v>
      </c>
      <c r="M2194">
        <v>24</v>
      </c>
      <c r="N2194">
        <v>23</v>
      </c>
      <c r="O2194">
        <v>1.61</v>
      </c>
      <c r="P2194">
        <v>4.3899999999999997</v>
      </c>
      <c r="Q2194">
        <v>4.1500000000000004</v>
      </c>
      <c r="R2194">
        <v>5.32</v>
      </c>
      <c r="S2194">
        <v>0</v>
      </c>
    </row>
    <row r="2195" spans="1:19" x14ac:dyDescent="0.25">
      <c r="A2195">
        <v>402</v>
      </c>
      <c r="B2195" t="s">
        <v>14734</v>
      </c>
      <c r="C2195">
        <v>1</v>
      </c>
      <c r="D2195">
        <v>2</v>
      </c>
      <c r="E2195">
        <v>4.96</v>
      </c>
      <c r="F2195">
        <v>0</v>
      </c>
      <c r="G2195">
        <v>30</v>
      </c>
      <c r="H2195">
        <v>0</v>
      </c>
      <c r="I2195">
        <v>30</v>
      </c>
      <c r="J2195">
        <v>33</v>
      </c>
      <c r="K2195">
        <v>17</v>
      </c>
      <c r="L2195">
        <v>4</v>
      </c>
      <c r="M2195">
        <v>17</v>
      </c>
      <c r="N2195">
        <v>14</v>
      </c>
      <c r="O2195">
        <v>1.54</v>
      </c>
      <c r="P2195">
        <v>5.12</v>
      </c>
      <c r="Q2195">
        <v>4.12</v>
      </c>
      <c r="R2195">
        <v>5.32</v>
      </c>
      <c r="S2195">
        <v>-0.3</v>
      </c>
    </row>
    <row r="2196" spans="1:19" x14ac:dyDescent="0.25">
      <c r="A2196" t="s">
        <v>14732</v>
      </c>
      <c r="B2196" t="s">
        <v>14733</v>
      </c>
      <c r="C2196">
        <v>2</v>
      </c>
      <c r="D2196">
        <v>3</v>
      </c>
      <c r="E2196">
        <v>5.6</v>
      </c>
      <c r="F2196">
        <v>8</v>
      </c>
      <c r="G2196">
        <v>10</v>
      </c>
      <c r="H2196">
        <v>0</v>
      </c>
      <c r="I2196">
        <v>49</v>
      </c>
      <c r="J2196">
        <v>52</v>
      </c>
      <c r="K2196">
        <v>30</v>
      </c>
      <c r="L2196">
        <v>5</v>
      </c>
      <c r="M2196">
        <v>28</v>
      </c>
      <c r="N2196">
        <v>31</v>
      </c>
      <c r="O2196">
        <v>1.7</v>
      </c>
      <c r="P2196">
        <v>5.12</v>
      </c>
      <c r="Q2196">
        <v>5.75</v>
      </c>
      <c r="R2196">
        <v>5.32</v>
      </c>
      <c r="S2196">
        <v>-0.2</v>
      </c>
    </row>
    <row r="2197" spans="1:19" x14ac:dyDescent="0.25">
      <c r="A2197" t="s">
        <v>14730</v>
      </c>
      <c r="B2197" t="s">
        <v>14731</v>
      </c>
      <c r="C2197">
        <v>2</v>
      </c>
      <c r="D2197">
        <v>1</v>
      </c>
      <c r="E2197">
        <v>5.22</v>
      </c>
      <c r="F2197">
        <v>8</v>
      </c>
      <c r="G2197">
        <v>8</v>
      </c>
      <c r="H2197">
        <v>0</v>
      </c>
      <c r="I2197">
        <v>50</v>
      </c>
      <c r="J2197">
        <v>58</v>
      </c>
      <c r="K2197">
        <v>29</v>
      </c>
      <c r="L2197">
        <v>7</v>
      </c>
      <c r="M2197">
        <v>19</v>
      </c>
      <c r="N2197">
        <v>20</v>
      </c>
      <c r="O2197">
        <v>1.57</v>
      </c>
      <c r="P2197">
        <v>3.4</v>
      </c>
      <c r="Q2197">
        <v>3.59</v>
      </c>
      <c r="R2197">
        <v>5.32</v>
      </c>
      <c r="S2197">
        <v>0</v>
      </c>
    </row>
    <row r="2198" spans="1:19" x14ac:dyDescent="0.25">
      <c r="A2198" t="s">
        <v>14728</v>
      </c>
      <c r="B2198" t="s">
        <v>14729</v>
      </c>
      <c r="C2198">
        <v>1</v>
      </c>
      <c r="D2198">
        <v>2</v>
      </c>
      <c r="E2198">
        <v>5.47</v>
      </c>
      <c r="F2198">
        <v>0</v>
      </c>
      <c r="G2198">
        <v>30</v>
      </c>
      <c r="H2198">
        <v>0</v>
      </c>
      <c r="I2198">
        <v>30</v>
      </c>
      <c r="J2198">
        <v>32</v>
      </c>
      <c r="K2198">
        <v>18</v>
      </c>
      <c r="L2198">
        <v>4</v>
      </c>
      <c r="M2198">
        <v>17</v>
      </c>
      <c r="N2198">
        <v>17</v>
      </c>
      <c r="O2198">
        <v>1.64</v>
      </c>
      <c r="P2198">
        <v>5.15</v>
      </c>
      <c r="Q2198">
        <v>5.03</v>
      </c>
      <c r="R2198">
        <v>5.32</v>
      </c>
      <c r="S2198">
        <v>-0.4</v>
      </c>
    </row>
    <row r="2199" spans="1:19" x14ac:dyDescent="0.25">
      <c r="A2199" t="s">
        <v>14726</v>
      </c>
      <c r="B2199" t="s">
        <v>14727</v>
      </c>
      <c r="C2199">
        <v>2</v>
      </c>
      <c r="D2199">
        <v>3</v>
      </c>
      <c r="E2199">
        <v>5.49</v>
      </c>
      <c r="F2199">
        <v>4</v>
      </c>
      <c r="G2199">
        <v>20</v>
      </c>
      <c r="H2199">
        <v>0</v>
      </c>
      <c r="I2199">
        <v>39</v>
      </c>
      <c r="J2199">
        <v>45</v>
      </c>
      <c r="K2199">
        <v>24</v>
      </c>
      <c r="L2199">
        <v>5</v>
      </c>
      <c r="M2199">
        <v>13</v>
      </c>
      <c r="N2199">
        <v>14</v>
      </c>
      <c r="O2199">
        <v>1.54</v>
      </c>
      <c r="P2199">
        <v>3.07</v>
      </c>
      <c r="Q2199">
        <v>3.31</v>
      </c>
      <c r="R2199">
        <v>5.32</v>
      </c>
      <c r="S2199">
        <v>-0.4</v>
      </c>
    </row>
    <row r="2200" spans="1:19" x14ac:dyDescent="0.25">
      <c r="A2200" t="s">
        <v>1700</v>
      </c>
      <c r="B2200" t="s">
        <v>1701</v>
      </c>
      <c r="C2200">
        <v>2</v>
      </c>
      <c r="D2200">
        <v>3</v>
      </c>
      <c r="E2200">
        <v>5.49</v>
      </c>
      <c r="F2200">
        <v>8</v>
      </c>
      <c r="G2200">
        <v>8</v>
      </c>
      <c r="H2200">
        <v>0</v>
      </c>
      <c r="I2200">
        <v>50</v>
      </c>
      <c r="J2200">
        <v>56</v>
      </c>
      <c r="K2200">
        <v>30</v>
      </c>
      <c r="L2200">
        <v>6</v>
      </c>
      <c r="M2200">
        <v>24</v>
      </c>
      <c r="N2200">
        <v>25</v>
      </c>
      <c r="O2200">
        <v>1.62</v>
      </c>
      <c r="P2200">
        <v>4.32</v>
      </c>
      <c r="Q2200">
        <v>4.57</v>
      </c>
      <c r="R2200">
        <v>5.32</v>
      </c>
      <c r="S2200">
        <v>0</v>
      </c>
    </row>
    <row r="2201" spans="1:19" x14ac:dyDescent="0.25">
      <c r="A2201" t="s">
        <v>14724</v>
      </c>
      <c r="B2201" t="s">
        <v>14725</v>
      </c>
      <c r="C2201">
        <v>2</v>
      </c>
      <c r="D2201">
        <v>3</v>
      </c>
      <c r="E2201">
        <v>5.41</v>
      </c>
      <c r="F2201">
        <v>5</v>
      </c>
      <c r="G2201">
        <v>17</v>
      </c>
      <c r="H2201">
        <v>0</v>
      </c>
      <c r="I2201">
        <v>42</v>
      </c>
      <c r="J2201">
        <v>45</v>
      </c>
      <c r="K2201">
        <v>25</v>
      </c>
      <c r="L2201">
        <v>6</v>
      </c>
      <c r="M2201">
        <v>23</v>
      </c>
      <c r="N2201">
        <v>22</v>
      </c>
      <c r="O2201">
        <v>1.59</v>
      </c>
      <c r="P2201">
        <v>4.95</v>
      </c>
      <c r="Q2201">
        <v>4.6500000000000004</v>
      </c>
      <c r="R2201">
        <v>5.32</v>
      </c>
      <c r="S2201">
        <v>-0.4</v>
      </c>
    </row>
    <row r="2202" spans="1:19" x14ac:dyDescent="0.25">
      <c r="A2202" t="s">
        <v>14722</v>
      </c>
      <c r="B2202" t="s">
        <v>14723</v>
      </c>
      <c r="C2202">
        <v>1</v>
      </c>
      <c r="D2202">
        <v>2</v>
      </c>
      <c r="E2202">
        <v>5.2</v>
      </c>
      <c r="F2202">
        <v>0</v>
      </c>
      <c r="G2202">
        <v>30</v>
      </c>
      <c r="H2202">
        <v>0</v>
      </c>
      <c r="I2202">
        <v>30</v>
      </c>
      <c r="J2202">
        <v>33</v>
      </c>
      <c r="K2202">
        <v>17</v>
      </c>
      <c r="L2202">
        <v>4</v>
      </c>
      <c r="M2202">
        <v>15</v>
      </c>
      <c r="N2202">
        <v>15</v>
      </c>
      <c r="O2202">
        <v>1.62</v>
      </c>
      <c r="P2202">
        <v>4.45</v>
      </c>
      <c r="Q2202">
        <v>4.59</v>
      </c>
      <c r="R2202">
        <v>5.32</v>
      </c>
      <c r="S2202">
        <v>-0.4</v>
      </c>
    </row>
    <row r="2203" spans="1:19" x14ac:dyDescent="0.25">
      <c r="A2203" t="s">
        <v>14720</v>
      </c>
      <c r="B2203" t="s">
        <v>14721</v>
      </c>
      <c r="C2203">
        <v>1</v>
      </c>
      <c r="D2203">
        <v>2</v>
      </c>
      <c r="E2203">
        <v>5.18</v>
      </c>
      <c r="F2203">
        <v>0</v>
      </c>
      <c r="G2203">
        <v>30</v>
      </c>
      <c r="H2203">
        <v>0</v>
      </c>
      <c r="I2203">
        <v>30</v>
      </c>
      <c r="J2203">
        <v>33</v>
      </c>
      <c r="K2203">
        <v>17</v>
      </c>
      <c r="L2203">
        <v>4</v>
      </c>
      <c r="M2203">
        <v>14</v>
      </c>
      <c r="N2203">
        <v>15</v>
      </c>
      <c r="O2203">
        <v>1.62</v>
      </c>
      <c r="P2203">
        <v>4.0599999999999996</v>
      </c>
      <c r="Q2203">
        <v>4.5</v>
      </c>
      <c r="R2203">
        <v>5.32</v>
      </c>
      <c r="S2203">
        <v>-0.4</v>
      </c>
    </row>
    <row r="2204" spans="1:19" x14ac:dyDescent="0.25">
      <c r="A2204" t="s">
        <v>2223</v>
      </c>
      <c r="B2204" t="s">
        <v>2224</v>
      </c>
      <c r="C2204">
        <v>1</v>
      </c>
      <c r="D2204">
        <v>2</v>
      </c>
      <c r="E2204">
        <v>5.16</v>
      </c>
      <c r="F2204">
        <v>0</v>
      </c>
      <c r="G2204">
        <v>30</v>
      </c>
      <c r="H2204">
        <v>0</v>
      </c>
      <c r="I2204">
        <v>30</v>
      </c>
      <c r="J2204">
        <v>34</v>
      </c>
      <c r="K2204">
        <v>17</v>
      </c>
      <c r="L2204">
        <v>4</v>
      </c>
      <c r="M2204">
        <v>14</v>
      </c>
      <c r="N2204">
        <v>14</v>
      </c>
      <c r="O2204">
        <v>1.59</v>
      </c>
      <c r="P2204">
        <v>4.17</v>
      </c>
      <c r="Q2204">
        <v>4.13</v>
      </c>
      <c r="R2204">
        <v>5.32</v>
      </c>
      <c r="S2204">
        <v>-0.4</v>
      </c>
    </row>
    <row r="2205" spans="1:19" x14ac:dyDescent="0.25">
      <c r="A2205" t="s">
        <v>14718</v>
      </c>
      <c r="B2205" t="s">
        <v>14719</v>
      </c>
      <c r="C2205">
        <v>1</v>
      </c>
      <c r="D2205">
        <v>2</v>
      </c>
      <c r="E2205">
        <v>5.24</v>
      </c>
      <c r="F2205">
        <v>0</v>
      </c>
      <c r="G2205">
        <v>30</v>
      </c>
      <c r="H2205">
        <v>0</v>
      </c>
      <c r="I2205">
        <v>30</v>
      </c>
      <c r="J2205">
        <v>34</v>
      </c>
      <c r="K2205">
        <v>17</v>
      </c>
      <c r="L2205">
        <v>4</v>
      </c>
      <c r="M2205">
        <v>14</v>
      </c>
      <c r="N2205">
        <v>15</v>
      </c>
      <c r="O2205">
        <v>1.64</v>
      </c>
      <c r="P2205">
        <v>4.33</v>
      </c>
      <c r="Q2205">
        <v>4.6399999999999997</v>
      </c>
      <c r="R2205">
        <v>5.32</v>
      </c>
      <c r="S2205">
        <v>-0.4</v>
      </c>
    </row>
    <row r="2206" spans="1:19" x14ac:dyDescent="0.25">
      <c r="A2206" t="s">
        <v>14716</v>
      </c>
      <c r="B2206" t="s">
        <v>14717</v>
      </c>
      <c r="C2206">
        <v>1</v>
      </c>
      <c r="D2206">
        <v>2</v>
      </c>
      <c r="E2206">
        <v>5.25</v>
      </c>
      <c r="F2206">
        <v>0</v>
      </c>
      <c r="G2206">
        <v>30</v>
      </c>
      <c r="H2206">
        <v>0</v>
      </c>
      <c r="I2206">
        <v>30</v>
      </c>
      <c r="J2206">
        <v>33</v>
      </c>
      <c r="K2206">
        <v>17</v>
      </c>
      <c r="L2206">
        <v>3</v>
      </c>
      <c r="M2206">
        <v>15</v>
      </c>
      <c r="N2206">
        <v>17</v>
      </c>
      <c r="O2206">
        <v>1.67</v>
      </c>
      <c r="P2206">
        <v>4.4800000000000004</v>
      </c>
      <c r="Q2206">
        <v>5.24</v>
      </c>
      <c r="R2206">
        <v>5.32</v>
      </c>
      <c r="S2206">
        <v>-0.4</v>
      </c>
    </row>
    <row r="2207" spans="1:19" x14ac:dyDescent="0.25">
      <c r="A2207" t="s">
        <v>14714</v>
      </c>
      <c r="B2207" t="s">
        <v>14715</v>
      </c>
      <c r="C2207">
        <v>1</v>
      </c>
      <c r="D2207">
        <v>2</v>
      </c>
      <c r="E2207">
        <v>5.22</v>
      </c>
      <c r="F2207">
        <v>0</v>
      </c>
      <c r="G2207">
        <v>30</v>
      </c>
      <c r="H2207">
        <v>0</v>
      </c>
      <c r="I2207">
        <v>30</v>
      </c>
      <c r="J2207">
        <v>34</v>
      </c>
      <c r="K2207">
        <v>17</v>
      </c>
      <c r="L2207">
        <v>4</v>
      </c>
      <c r="M2207">
        <v>13</v>
      </c>
      <c r="N2207">
        <v>14</v>
      </c>
      <c r="O2207">
        <v>1.62</v>
      </c>
      <c r="P2207">
        <v>3.86</v>
      </c>
      <c r="Q2207">
        <v>4.34</v>
      </c>
      <c r="R2207">
        <v>5.32</v>
      </c>
      <c r="S2207">
        <v>-0.4</v>
      </c>
    </row>
    <row r="2208" spans="1:19" x14ac:dyDescent="0.25">
      <c r="A2208" t="s">
        <v>14712</v>
      </c>
      <c r="B2208" t="s">
        <v>14713</v>
      </c>
      <c r="C2208">
        <v>2</v>
      </c>
      <c r="D2208">
        <v>4</v>
      </c>
      <c r="E2208">
        <v>5.5</v>
      </c>
      <c r="F2208">
        <v>8</v>
      </c>
      <c r="G2208">
        <v>8</v>
      </c>
      <c r="H2208">
        <v>0</v>
      </c>
      <c r="I2208">
        <v>50</v>
      </c>
      <c r="J2208">
        <v>56</v>
      </c>
      <c r="K2208">
        <v>31</v>
      </c>
      <c r="L2208">
        <v>7</v>
      </c>
      <c r="M2208">
        <v>23</v>
      </c>
      <c r="N2208">
        <v>23</v>
      </c>
      <c r="O2208">
        <v>1.58</v>
      </c>
      <c r="P2208">
        <v>4.16</v>
      </c>
      <c r="Q2208">
        <v>4.13</v>
      </c>
      <c r="R2208">
        <v>5.32</v>
      </c>
      <c r="S2208">
        <v>0</v>
      </c>
    </row>
    <row r="2209" spans="1:19" x14ac:dyDescent="0.25">
      <c r="A2209" t="s">
        <v>14710</v>
      </c>
      <c r="B2209" t="s">
        <v>14711</v>
      </c>
      <c r="C2209">
        <v>2</v>
      </c>
      <c r="D2209">
        <v>3</v>
      </c>
      <c r="E2209">
        <v>5.56</v>
      </c>
      <c r="F2209">
        <v>8</v>
      </c>
      <c r="G2209">
        <v>8</v>
      </c>
      <c r="H2209">
        <v>0</v>
      </c>
      <c r="I2209">
        <v>50</v>
      </c>
      <c r="J2209">
        <v>57</v>
      </c>
      <c r="K2209">
        <v>31</v>
      </c>
      <c r="L2209">
        <v>6</v>
      </c>
      <c r="M2209">
        <v>21</v>
      </c>
      <c r="N2209">
        <v>23</v>
      </c>
      <c r="O2209">
        <v>1.6</v>
      </c>
      <c r="P2209">
        <v>3.79</v>
      </c>
      <c r="Q2209">
        <v>4.17</v>
      </c>
      <c r="R2209">
        <v>5.32</v>
      </c>
      <c r="S2209">
        <v>0</v>
      </c>
    </row>
    <row r="2210" spans="1:19" x14ac:dyDescent="0.25">
      <c r="A2210" t="s">
        <v>14708</v>
      </c>
      <c r="B2210" t="s">
        <v>14709</v>
      </c>
      <c r="C2210">
        <v>3</v>
      </c>
      <c r="D2210">
        <v>3</v>
      </c>
      <c r="E2210">
        <v>5.49</v>
      </c>
      <c r="F2210">
        <v>8</v>
      </c>
      <c r="G2210">
        <v>8</v>
      </c>
      <c r="H2210">
        <v>0</v>
      </c>
      <c r="I2210">
        <v>50</v>
      </c>
      <c r="J2210">
        <v>57</v>
      </c>
      <c r="K2210">
        <v>31</v>
      </c>
      <c r="L2210">
        <v>7</v>
      </c>
      <c r="M2210">
        <v>20</v>
      </c>
      <c r="N2210">
        <v>20</v>
      </c>
      <c r="O2210">
        <v>1.55</v>
      </c>
      <c r="P2210">
        <v>3.64</v>
      </c>
      <c r="Q2210">
        <v>3.65</v>
      </c>
      <c r="R2210">
        <v>5.32</v>
      </c>
      <c r="S2210">
        <v>0</v>
      </c>
    </row>
    <row r="2211" spans="1:19" x14ac:dyDescent="0.25">
      <c r="A2211" t="s">
        <v>14706</v>
      </c>
      <c r="B2211" t="s">
        <v>14707</v>
      </c>
      <c r="C2211">
        <v>1</v>
      </c>
      <c r="D2211">
        <v>2</v>
      </c>
      <c r="E2211">
        <v>5.25</v>
      </c>
      <c r="F2211">
        <v>0</v>
      </c>
      <c r="G2211">
        <v>30</v>
      </c>
      <c r="H2211">
        <v>0</v>
      </c>
      <c r="I2211">
        <v>30</v>
      </c>
      <c r="J2211">
        <v>35</v>
      </c>
      <c r="K2211">
        <v>17</v>
      </c>
      <c r="L2211">
        <v>4</v>
      </c>
      <c r="M2211">
        <v>12</v>
      </c>
      <c r="N2211">
        <v>12</v>
      </c>
      <c r="O2211">
        <v>1.57</v>
      </c>
      <c r="P2211">
        <v>3.46</v>
      </c>
      <c r="Q2211">
        <v>3.68</v>
      </c>
      <c r="R2211">
        <v>5.33</v>
      </c>
      <c r="S2211">
        <v>-0.4</v>
      </c>
    </row>
    <row r="2212" spans="1:19" x14ac:dyDescent="0.25">
      <c r="A2212" t="s">
        <v>14704</v>
      </c>
      <c r="B2212" t="s">
        <v>14705</v>
      </c>
      <c r="C2212">
        <v>1</v>
      </c>
      <c r="D2212">
        <v>2</v>
      </c>
      <c r="E2212">
        <v>5.22</v>
      </c>
      <c r="F2212">
        <v>0</v>
      </c>
      <c r="G2212">
        <v>30</v>
      </c>
      <c r="H2212">
        <v>0</v>
      </c>
      <c r="I2212">
        <v>30</v>
      </c>
      <c r="J2212">
        <v>33</v>
      </c>
      <c r="K2212">
        <v>17</v>
      </c>
      <c r="L2212">
        <v>3</v>
      </c>
      <c r="M2212">
        <v>14</v>
      </c>
      <c r="N2212">
        <v>16</v>
      </c>
      <c r="O2212">
        <v>1.63</v>
      </c>
      <c r="P2212">
        <v>4.13</v>
      </c>
      <c r="Q2212">
        <v>4.7300000000000004</v>
      </c>
      <c r="R2212">
        <v>5.33</v>
      </c>
      <c r="S2212">
        <v>-0.4</v>
      </c>
    </row>
    <row r="2213" spans="1:19" x14ac:dyDescent="0.25">
      <c r="A2213" t="s">
        <v>14702</v>
      </c>
      <c r="B2213" t="s">
        <v>14703</v>
      </c>
      <c r="C2213">
        <v>2</v>
      </c>
      <c r="D2213">
        <v>1</v>
      </c>
      <c r="E2213">
        <v>5.25</v>
      </c>
      <c r="F2213">
        <v>8</v>
      </c>
      <c r="G2213">
        <v>9</v>
      </c>
      <c r="H2213">
        <v>0</v>
      </c>
      <c r="I2213">
        <v>49</v>
      </c>
      <c r="J2213">
        <v>57</v>
      </c>
      <c r="K2213">
        <v>29</v>
      </c>
      <c r="L2213">
        <v>6</v>
      </c>
      <c r="M2213">
        <v>18</v>
      </c>
      <c r="N2213">
        <v>22</v>
      </c>
      <c r="O2213">
        <v>1.61</v>
      </c>
      <c r="P2213">
        <v>3.28</v>
      </c>
      <c r="Q2213">
        <v>4.0599999999999996</v>
      </c>
      <c r="R2213">
        <v>5.33</v>
      </c>
      <c r="S2213">
        <v>-0.1</v>
      </c>
    </row>
    <row r="2214" spans="1:19" x14ac:dyDescent="0.25">
      <c r="A2214" t="s">
        <v>14700</v>
      </c>
      <c r="B2214" t="s">
        <v>14701</v>
      </c>
      <c r="C2214">
        <v>3</v>
      </c>
      <c r="D2214">
        <v>3</v>
      </c>
      <c r="E2214">
        <v>5.47</v>
      </c>
      <c r="F2214">
        <v>8</v>
      </c>
      <c r="G2214">
        <v>8</v>
      </c>
      <c r="H2214">
        <v>0</v>
      </c>
      <c r="I2214">
        <v>50</v>
      </c>
      <c r="J2214">
        <v>56</v>
      </c>
      <c r="K2214">
        <v>30</v>
      </c>
      <c r="L2214">
        <v>7</v>
      </c>
      <c r="M2214">
        <v>24</v>
      </c>
      <c r="N2214">
        <v>23</v>
      </c>
      <c r="O2214">
        <v>1.57</v>
      </c>
      <c r="P2214">
        <v>4.28</v>
      </c>
      <c r="Q2214">
        <v>4.0599999999999996</v>
      </c>
      <c r="R2214">
        <v>5.33</v>
      </c>
      <c r="S2214">
        <v>0</v>
      </c>
    </row>
    <row r="2215" spans="1:19" x14ac:dyDescent="0.25">
      <c r="A2215" t="s">
        <v>14698</v>
      </c>
      <c r="B2215" t="s">
        <v>14699</v>
      </c>
      <c r="C2215">
        <v>2</v>
      </c>
      <c r="D2215">
        <v>4</v>
      </c>
      <c r="E2215">
        <v>5.57</v>
      </c>
      <c r="F2215">
        <v>8</v>
      </c>
      <c r="G2215">
        <v>8</v>
      </c>
      <c r="H2215">
        <v>0</v>
      </c>
      <c r="I2215">
        <v>50</v>
      </c>
      <c r="J2215">
        <v>56</v>
      </c>
      <c r="K2215">
        <v>31</v>
      </c>
      <c r="L2215">
        <v>6</v>
      </c>
      <c r="M2215">
        <v>24</v>
      </c>
      <c r="N2215">
        <v>26</v>
      </c>
      <c r="O2215">
        <v>1.64</v>
      </c>
      <c r="P2215">
        <v>4.3099999999999996</v>
      </c>
      <c r="Q2215">
        <v>4.7</v>
      </c>
      <c r="R2215">
        <v>5.33</v>
      </c>
      <c r="S2215">
        <v>0</v>
      </c>
    </row>
    <row r="2216" spans="1:19" x14ac:dyDescent="0.25">
      <c r="A2216">
        <v>7335</v>
      </c>
      <c r="B2216" t="s">
        <v>1793</v>
      </c>
      <c r="C2216">
        <v>2</v>
      </c>
      <c r="D2216">
        <v>3</v>
      </c>
      <c r="E2216">
        <v>5.49</v>
      </c>
      <c r="F2216">
        <v>7</v>
      </c>
      <c r="G2216">
        <v>11</v>
      </c>
      <c r="H2216">
        <v>0</v>
      </c>
      <c r="I2216">
        <v>47</v>
      </c>
      <c r="J2216">
        <v>51</v>
      </c>
      <c r="K2216">
        <v>29</v>
      </c>
      <c r="L2216">
        <v>6</v>
      </c>
      <c r="M2216">
        <v>26</v>
      </c>
      <c r="N2216">
        <v>25</v>
      </c>
      <c r="O2216">
        <v>1.62</v>
      </c>
      <c r="P2216">
        <v>4.9800000000000004</v>
      </c>
      <c r="Q2216">
        <v>4.79</v>
      </c>
      <c r="R2216">
        <v>5.33</v>
      </c>
      <c r="S2216">
        <v>-0.2</v>
      </c>
    </row>
    <row r="2217" spans="1:19" x14ac:dyDescent="0.25">
      <c r="A2217" t="s">
        <v>14696</v>
      </c>
      <c r="B2217" t="s">
        <v>14697</v>
      </c>
      <c r="C2217">
        <v>1</v>
      </c>
      <c r="D2217">
        <v>2</v>
      </c>
      <c r="E2217">
        <v>5.26</v>
      </c>
      <c r="F2217">
        <v>0</v>
      </c>
      <c r="G2217">
        <v>30</v>
      </c>
      <c r="H2217">
        <v>0</v>
      </c>
      <c r="I2217">
        <v>30</v>
      </c>
      <c r="J2217">
        <v>34</v>
      </c>
      <c r="K2217">
        <v>18</v>
      </c>
      <c r="L2217">
        <v>3</v>
      </c>
      <c r="M2217">
        <v>12</v>
      </c>
      <c r="N2217">
        <v>15</v>
      </c>
      <c r="O2217">
        <v>1.64</v>
      </c>
      <c r="P2217">
        <v>3.64</v>
      </c>
      <c r="Q2217">
        <v>4.54</v>
      </c>
      <c r="R2217">
        <v>5.33</v>
      </c>
      <c r="S2217">
        <v>-0.4</v>
      </c>
    </row>
    <row r="2218" spans="1:19" x14ac:dyDescent="0.25">
      <c r="A2218" t="s">
        <v>14694</v>
      </c>
      <c r="B2218" t="s">
        <v>14695</v>
      </c>
      <c r="C2218">
        <v>2</v>
      </c>
      <c r="D2218">
        <v>4</v>
      </c>
      <c r="E2218">
        <v>5.45</v>
      </c>
      <c r="F2218">
        <v>5</v>
      </c>
      <c r="G2218">
        <v>18</v>
      </c>
      <c r="H2218">
        <v>0</v>
      </c>
      <c r="I2218">
        <v>41</v>
      </c>
      <c r="J2218">
        <v>46</v>
      </c>
      <c r="K2218">
        <v>25</v>
      </c>
      <c r="L2218">
        <v>5</v>
      </c>
      <c r="M2218">
        <v>19</v>
      </c>
      <c r="N2218">
        <v>19</v>
      </c>
      <c r="O2218">
        <v>1.58</v>
      </c>
      <c r="P2218">
        <v>4.1900000000000004</v>
      </c>
      <c r="Q2218">
        <v>4.2699999999999996</v>
      </c>
      <c r="R2218">
        <v>5.33</v>
      </c>
      <c r="S2218">
        <v>-0.4</v>
      </c>
    </row>
    <row r="2219" spans="1:19" x14ac:dyDescent="0.25">
      <c r="A2219" t="s">
        <v>14692</v>
      </c>
      <c r="B2219" t="s">
        <v>14693</v>
      </c>
      <c r="C2219">
        <v>2</v>
      </c>
      <c r="D2219">
        <v>3</v>
      </c>
      <c r="E2219">
        <v>5.57</v>
      </c>
      <c r="F2219">
        <v>8</v>
      </c>
      <c r="G2219">
        <v>8</v>
      </c>
      <c r="H2219">
        <v>0</v>
      </c>
      <c r="I2219">
        <v>50</v>
      </c>
      <c r="J2219">
        <v>60</v>
      </c>
      <c r="K2219">
        <v>31</v>
      </c>
      <c r="L2219">
        <v>6</v>
      </c>
      <c r="M2219">
        <v>14</v>
      </c>
      <c r="N2219">
        <v>19</v>
      </c>
      <c r="O2219">
        <v>1.58</v>
      </c>
      <c r="P2219">
        <v>2.59</v>
      </c>
      <c r="Q2219">
        <v>3.44</v>
      </c>
      <c r="R2219">
        <v>5.33</v>
      </c>
      <c r="S2219">
        <v>0</v>
      </c>
    </row>
    <row r="2220" spans="1:19" x14ac:dyDescent="0.25">
      <c r="A2220" t="s">
        <v>14690</v>
      </c>
      <c r="B2220" t="s">
        <v>14691</v>
      </c>
      <c r="C2220">
        <v>1</v>
      </c>
      <c r="D2220">
        <v>2</v>
      </c>
      <c r="E2220">
        <v>5.28</v>
      </c>
      <c r="F2220">
        <v>0</v>
      </c>
      <c r="G2220">
        <v>30</v>
      </c>
      <c r="H2220">
        <v>0</v>
      </c>
      <c r="I2220">
        <v>30</v>
      </c>
      <c r="J2220">
        <v>34</v>
      </c>
      <c r="K2220">
        <v>18</v>
      </c>
      <c r="L2220">
        <v>3</v>
      </c>
      <c r="M2220">
        <v>11</v>
      </c>
      <c r="N2220">
        <v>15</v>
      </c>
      <c r="O2220">
        <v>1.63</v>
      </c>
      <c r="P2220">
        <v>3.45</v>
      </c>
      <c r="Q2220">
        <v>4.41</v>
      </c>
      <c r="R2220">
        <v>5.33</v>
      </c>
      <c r="S2220">
        <v>-0.4</v>
      </c>
    </row>
    <row r="2221" spans="1:19" x14ac:dyDescent="0.25">
      <c r="A2221" t="s">
        <v>14688</v>
      </c>
      <c r="B2221" t="s">
        <v>14689</v>
      </c>
      <c r="C2221">
        <v>2</v>
      </c>
      <c r="D2221">
        <v>3</v>
      </c>
      <c r="E2221">
        <v>5.55</v>
      </c>
      <c r="F2221">
        <v>8</v>
      </c>
      <c r="G2221">
        <v>10</v>
      </c>
      <c r="H2221">
        <v>0</v>
      </c>
      <c r="I2221">
        <v>49</v>
      </c>
      <c r="J2221">
        <v>53</v>
      </c>
      <c r="K2221">
        <v>30</v>
      </c>
      <c r="L2221">
        <v>6</v>
      </c>
      <c r="M2221">
        <v>25</v>
      </c>
      <c r="N2221">
        <v>27</v>
      </c>
      <c r="O2221">
        <v>1.65</v>
      </c>
      <c r="P2221">
        <v>4.6100000000000003</v>
      </c>
      <c r="Q2221">
        <v>5.07</v>
      </c>
      <c r="R2221">
        <v>5.33</v>
      </c>
      <c r="S2221">
        <v>-0.2</v>
      </c>
    </row>
    <row r="2222" spans="1:19" x14ac:dyDescent="0.25">
      <c r="A2222" t="s">
        <v>14686</v>
      </c>
      <c r="B2222" t="s">
        <v>14687</v>
      </c>
      <c r="C2222">
        <v>1</v>
      </c>
      <c r="D2222">
        <v>2</v>
      </c>
      <c r="E2222">
        <v>5.36</v>
      </c>
      <c r="F2222">
        <v>0</v>
      </c>
      <c r="G2222">
        <v>30</v>
      </c>
      <c r="H2222">
        <v>0</v>
      </c>
      <c r="I2222">
        <v>30</v>
      </c>
      <c r="J2222">
        <v>34</v>
      </c>
      <c r="K2222">
        <v>18</v>
      </c>
      <c r="L2222">
        <v>4</v>
      </c>
      <c r="M2222">
        <v>14</v>
      </c>
      <c r="N2222">
        <v>14</v>
      </c>
      <c r="O2222">
        <v>1.59</v>
      </c>
      <c r="P2222">
        <v>4.1399999999999997</v>
      </c>
      <c r="Q2222">
        <v>4.0599999999999996</v>
      </c>
      <c r="R2222">
        <v>5.33</v>
      </c>
      <c r="S2222">
        <v>-0.4</v>
      </c>
    </row>
    <row r="2223" spans="1:19" x14ac:dyDescent="0.25">
      <c r="A2223" t="s">
        <v>14684</v>
      </c>
      <c r="B2223" t="s">
        <v>14685</v>
      </c>
      <c r="C2223">
        <v>3</v>
      </c>
      <c r="D2223">
        <v>3</v>
      </c>
      <c r="E2223">
        <v>5.47</v>
      </c>
      <c r="F2223">
        <v>8</v>
      </c>
      <c r="G2223">
        <v>10</v>
      </c>
      <c r="H2223">
        <v>0</v>
      </c>
      <c r="I2223">
        <v>49</v>
      </c>
      <c r="J2223">
        <v>55</v>
      </c>
      <c r="K2223">
        <v>30</v>
      </c>
      <c r="L2223">
        <v>7</v>
      </c>
      <c r="M2223">
        <v>22</v>
      </c>
      <c r="N2223">
        <v>21</v>
      </c>
      <c r="O2223">
        <v>1.56</v>
      </c>
      <c r="P2223">
        <v>4.09</v>
      </c>
      <c r="Q2223">
        <v>3.9</v>
      </c>
      <c r="R2223">
        <v>5.34</v>
      </c>
      <c r="S2223">
        <v>-0.2</v>
      </c>
    </row>
    <row r="2224" spans="1:19" x14ac:dyDescent="0.25">
      <c r="A2224" t="s">
        <v>14682</v>
      </c>
      <c r="B2224" t="s">
        <v>14683</v>
      </c>
      <c r="C2224">
        <v>1</v>
      </c>
      <c r="D2224">
        <v>2</v>
      </c>
      <c r="E2224">
        <v>5.09</v>
      </c>
      <c r="F2224">
        <v>0</v>
      </c>
      <c r="G2224">
        <v>30</v>
      </c>
      <c r="H2224">
        <v>0</v>
      </c>
      <c r="I2224">
        <v>30</v>
      </c>
      <c r="J2224">
        <v>32</v>
      </c>
      <c r="K2224">
        <v>17</v>
      </c>
      <c r="L2224">
        <v>4</v>
      </c>
      <c r="M2224">
        <v>16</v>
      </c>
      <c r="N2224">
        <v>15</v>
      </c>
      <c r="O2224">
        <v>1.6</v>
      </c>
      <c r="P2224">
        <v>4.84</v>
      </c>
      <c r="Q2224">
        <v>4.63</v>
      </c>
      <c r="R2224">
        <v>5.34</v>
      </c>
      <c r="S2224">
        <v>-0.4</v>
      </c>
    </row>
    <row r="2225" spans="1:19" x14ac:dyDescent="0.25">
      <c r="A2225" t="s">
        <v>14680</v>
      </c>
      <c r="B2225" t="s">
        <v>14681</v>
      </c>
      <c r="C2225">
        <v>3</v>
      </c>
      <c r="D2225">
        <v>3</v>
      </c>
      <c r="E2225">
        <v>5.5</v>
      </c>
      <c r="F2225">
        <v>8</v>
      </c>
      <c r="G2225">
        <v>8</v>
      </c>
      <c r="H2225">
        <v>0</v>
      </c>
      <c r="I2225">
        <v>50</v>
      </c>
      <c r="J2225">
        <v>56</v>
      </c>
      <c r="K2225">
        <v>31</v>
      </c>
      <c r="L2225">
        <v>7</v>
      </c>
      <c r="M2225">
        <v>24</v>
      </c>
      <c r="N2225">
        <v>24</v>
      </c>
      <c r="O2225">
        <v>1.59</v>
      </c>
      <c r="P2225">
        <v>4.26</v>
      </c>
      <c r="Q2225">
        <v>4.26</v>
      </c>
      <c r="R2225">
        <v>5.34</v>
      </c>
      <c r="S2225">
        <v>-0.1</v>
      </c>
    </row>
    <row r="2226" spans="1:19" x14ac:dyDescent="0.25">
      <c r="A2226" t="s">
        <v>1737</v>
      </c>
      <c r="B2226" t="s">
        <v>1738</v>
      </c>
      <c r="C2226">
        <v>1</v>
      </c>
      <c r="D2226">
        <v>2</v>
      </c>
      <c r="E2226">
        <v>5.22</v>
      </c>
      <c r="F2226">
        <v>0</v>
      </c>
      <c r="G2226">
        <v>30</v>
      </c>
      <c r="H2226">
        <v>0</v>
      </c>
      <c r="I2226">
        <v>30</v>
      </c>
      <c r="J2226">
        <v>32</v>
      </c>
      <c r="K2226">
        <v>17</v>
      </c>
      <c r="L2226">
        <v>3</v>
      </c>
      <c r="M2226">
        <v>16</v>
      </c>
      <c r="N2226">
        <v>19</v>
      </c>
      <c r="O2226">
        <v>1.68</v>
      </c>
      <c r="P2226">
        <v>4.93</v>
      </c>
      <c r="Q2226">
        <v>5.55</v>
      </c>
      <c r="R2226">
        <v>5.34</v>
      </c>
      <c r="S2226">
        <v>-0.4</v>
      </c>
    </row>
    <row r="2227" spans="1:19" x14ac:dyDescent="0.25">
      <c r="A2227" t="s">
        <v>14678</v>
      </c>
      <c r="B2227" t="s">
        <v>14679</v>
      </c>
      <c r="C2227">
        <v>1</v>
      </c>
      <c r="D2227">
        <v>2</v>
      </c>
      <c r="E2227">
        <v>5.17</v>
      </c>
      <c r="F2227">
        <v>0</v>
      </c>
      <c r="G2227">
        <v>30</v>
      </c>
      <c r="H2227">
        <v>0</v>
      </c>
      <c r="I2227">
        <v>30</v>
      </c>
      <c r="J2227">
        <v>34</v>
      </c>
      <c r="K2227">
        <v>17</v>
      </c>
      <c r="L2227">
        <v>4</v>
      </c>
      <c r="M2227">
        <v>14</v>
      </c>
      <c r="N2227">
        <v>14</v>
      </c>
      <c r="O2227">
        <v>1.59</v>
      </c>
      <c r="P2227">
        <v>4.08</v>
      </c>
      <c r="Q2227">
        <v>4.0999999999999996</v>
      </c>
      <c r="R2227">
        <v>5.34</v>
      </c>
      <c r="S2227">
        <v>-0.4</v>
      </c>
    </row>
    <row r="2228" spans="1:19" x14ac:dyDescent="0.25">
      <c r="A2228" t="s">
        <v>14676</v>
      </c>
      <c r="B2228" t="s">
        <v>14677</v>
      </c>
      <c r="C2228">
        <v>3</v>
      </c>
      <c r="D2228">
        <v>3</v>
      </c>
      <c r="E2228">
        <v>5.52</v>
      </c>
      <c r="F2228">
        <v>8</v>
      </c>
      <c r="G2228">
        <v>8</v>
      </c>
      <c r="H2228">
        <v>0</v>
      </c>
      <c r="I2228">
        <v>50</v>
      </c>
      <c r="J2228">
        <v>54</v>
      </c>
      <c r="K2228">
        <v>31</v>
      </c>
      <c r="L2228">
        <v>6</v>
      </c>
      <c r="M2228">
        <v>28</v>
      </c>
      <c r="N2228">
        <v>27</v>
      </c>
      <c r="O2228">
        <v>1.63</v>
      </c>
      <c r="P2228">
        <v>5.03</v>
      </c>
      <c r="Q2228">
        <v>4.95</v>
      </c>
      <c r="R2228">
        <v>5.34</v>
      </c>
      <c r="S2228">
        <v>-0.1</v>
      </c>
    </row>
    <row r="2229" spans="1:19" x14ac:dyDescent="0.25">
      <c r="A2229" t="s">
        <v>14674</v>
      </c>
      <c r="B2229" t="s">
        <v>14675</v>
      </c>
      <c r="C2229">
        <v>2</v>
      </c>
      <c r="D2229">
        <v>3</v>
      </c>
      <c r="E2229">
        <v>5.6</v>
      </c>
      <c r="F2229">
        <v>8</v>
      </c>
      <c r="G2229">
        <v>8</v>
      </c>
      <c r="H2229">
        <v>0</v>
      </c>
      <c r="I2229">
        <v>50</v>
      </c>
      <c r="J2229">
        <v>58</v>
      </c>
      <c r="K2229">
        <v>31</v>
      </c>
      <c r="L2229">
        <v>6</v>
      </c>
      <c r="M2229">
        <v>15</v>
      </c>
      <c r="N2229">
        <v>21</v>
      </c>
      <c r="O2229">
        <v>1.59</v>
      </c>
      <c r="P2229">
        <v>2.64</v>
      </c>
      <c r="Q2229">
        <v>3.8</v>
      </c>
      <c r="R2229">
        <v>5.34</v>
      </c>
      <c r="S2229">
        <v>-0.1</v>
      </c>
    </row>
    <row r="2230" spans="1:19" x14ac:dyDescent="0.25">
      <c r="A2230" t="s">
        <v>14672</v>
      </c>
      <c r="B2230" t="s">
        <v>14673</v>
      </c>
      <c r="C2230">
        <v>3</v>
      </c>
      <c r="D2230">
        <v>3</v>
      </c>
      <c r="E2230">
        <v>5.63</v>
      </c>
      <c r="F2230">
        <v>8</v>
      </c>
      <c r="G2230">
        <v>8</v>
      </c>
      <c r="H2230">
        <v>0</v>
      </c>
      <c r="I2230">
        <v>50</v>
      </c>
      <c r="J2230">
        <v>58</v>
      </c>
      <c r="K2230">
        <v>31</v>
      </c>
      <c r="L2230">
        <v>7</v>
      </c>
      <c r="M2230">
        <v>23</v>
      </c>
      <c r="N2230">
        <v>23</v>
      </c>
      <c r="O2230">
        <v>1.61</v>
      </c>
      <c r="P2230">
        <v>4.09</v>
      </c>
      <c r="Q2230">
        <v>4.07</v>
      </c>
      <c r="R2230">
        <v>5.34</v>
      </c>
      <c r="S2230">
        <v>-0.1</v>
      </c>
    </row>
    <row r="2231" spans="1:19" x14ac:dyDescent="0.25">
      <c r="A2231" t="s">
        <v>14670</v>
      </c>
      <c r="B2231" t="s">
        <v>14671</v>
      </c>
      <c r="C2231">
        <v>2</v>
      </c>
      <c r="D2231">
        <v>3</v>
      </c>
      <c r="E2231">
        <v>5.54</v>
      </c>
      <c r="F2231">
        <v>8</v>
      </c>
      <c r="G2231">
        <v>8</v>
      </c>
      <c r="H2231">
        <v>0</v>
      </c>
      <c r="I2231">
        <v>50</v>
      </c>
      <c r="J2231">
        <v>56</v>
      </c>
      <c r="K2231">
        <v>31</v>
      </c>
      <c r="L2231">
        <v>7</v>
      </c>
      <c r="M2231">
        <v>25</v>
      </c>
      <c r="N2231">
        <v>25</v>
      </c>
      <c r="O2231">
        <v>1.61</v>
      </c>
      <c r="P2231">
        <v>4.46</v>
      </c>
      <c r="Q2231">
        <v>4.46</v>
      </c>
      <c r="R2231">
        <v>5.34</v>
      </c>
      <c r="S2231">
        <v>-0.1</v>
      </c>
    </row>
    <row r="2232" spans="1:19" x14ac:dyDescent="0.25">
      <c r="A2232" t="s">
        <v>14668</v>
      </c>
      <c r="B2232" t="s">
        <v>14669</v>
      </c>
      <c r="C2232">
        <v>2</v>
      </c>
      <c r="D2232">
        <v>4</v>
      </c>
      <c r="E2232">
        <v>5.45</v>
      </c>
      <c r="F2232">
        <v>8</v>
      </c>
      <c r="G2232">
        <v>8</v>
      </c>
      <c r="H2232">
        <v>0</v>
      </c>
      <c r="I2232">
        <v>50</v>
      </c>
      <c r="J2232">
        <v>56</v>
      </c>
      <c r="K2232">
        <v>30</v>
      </c>
      <c r="L2232">
        <v>6</v>
      </c>
      <c r="M2232">
        <v>22</v>
      </c>
      <c r="N2232">
        <v>22</v>
      </c>
      <c r="O2232">
        <v>1.56</v>
      </c>
      <c r="P2232">
        <v>3.92</v>
      </c>
      <c r="Q2232">
        <v>3.98</v>
      </c>
      <c r="R2232">
        <v>5.34</v>
      </c>
      <c r="S2232">
        <v>-0.1</v>
      </c>
    </row>
    <row r="2233" spans="1:19" x14ac:dyDescent="0.25">
      <c r="A2233" t="s">
        <v>14666</v>
      </c>
      <c r="B2233" t="s">
        <v>14667</v>
      </c>
      <c r="C2233">
        <v>2</v>
      </c>
      <c r="D2233">
        <v>4</v>
      </c>
      <c r="E2233">
        <v>5.52</v>
      </c>
      <c r="F2233">
        <v>8</v>
      </c>
      <c r="G2233">
        <v>10</v>
      </c>
      <c r="H2233">
        <v>0</v>
      </c>
      <c r="I2233">
        <v>49</v>
      </c>
      <c r="J2233">
        <v>57</v>
      </c>
      <c r="K2233">
        <v>30</v>
      </c>
      <c r="L2233">
        <v>7</v>
      </c>
      <c r="M2233">
        <v>19</v>
      </c>
      <c r="N2233">
        <v>18</v>
      </c>
      <c r="O2233">
        <v>1.54</v>
      </c>
      <c r="P2233">
        <v>3.43</v>
      </c>
      <c r="Q2233">
        <v>3.41</v>
      </c>
      <c r="R2233">
        <v>5.34</v>
      </c>
      <c r="S2233">
        <v>-0.2</v>
      </c>
    </row>
    <row r="2234" spans="1:19" x14ac:dyDescent="0.25">
      <c r="A2234" t="s">
        <v>14664</v>
      </c>
      <c r="B2234" t="s">
        <v>14665</v>
      </c>
      <c r="C2234">
        <v>1</v>
      </c>
      <c r="D2234">
        <v>2</v>
      </c>
      <c r="E2234">
        <v>5.25</v>
      </c>
      <c r="F2234">
        <v>0</v>
      </c>
      <c r="G2234">
        <v>30</v>
      </c>
      <c r="H2234">
        <v>0</v>
      </c>
      <c r="I2234">
        <v>30</v>
      </c>
      <c r="J2234">
        <v>34</v>
      </c>
      <c r="K2234">
        <v>18</v>
      </c>
      <c r="L2234">
        <v>3</v>
      </c>
      <c r="M2234">
        <v>12</v>
      </c>
      <c r="N2234">
        <v>15</v>
      </c>
      <c r="O2234">
        <v>1.63</v>
      </c>
      <c r="P2234">
        <v>3.51</v>
      </c>
      <c r="Q2234">
        <v>4.3600000000000003</v>
      </c>
      <c r="R2234">
        <v>5.34</v>
      </c>
      <c r="S2234">
        <v>-0.4</v>
      </c>
    </row>
    <row r="2235" spans="1:19" x14ac:dyDescent="0.25">
      <c r="A2235" t="s">
        <v>1721</v>
      </c>
      <c r="B2235" t="s">
        <v>1722</v>
      </c>
      <c r="C2235">
        <v>1</v>
      </c>
      <c r="D2235">
        <v>2</v>
      </c>
      <c r="E2235">
        <v>5.13</v>
      </c>
      <c r="F2235">
        <v>0</v>
      </c>
      <c r="G2235">
        <v>30</v>
      </c>
      <c r="H2235">
        <v>0</v>
      </c>
      <c r="I2235">
        <v>30</v>
      </c>
      <c r="J2235">
        <v>31</v>
      </c>
      <c r="K2235">
        <v>17</v>
      </c>
      <c r="L2235">
        <v>4</v>
      </c>
      <c r="M2235">
        <v>19</v>
      </c>
      <c r="N2235">
        <v>19</v>
      </c>
      <c r="O2235">
        <v>1.66</v>
      </c>
      <c r="P2235">
        <v>5.72</v>
      </c>
      <c r="Q2235">
        <v>5.56</v>
      </c>
      <c r="R2235">
        <v>5.34</v>
      </c>
      <c r="S2235">
        <v>-0.4</v>
      </c>
    </row>
    <row r="2236" spans="1:19" x14ac:dyDescent="0.25">
      <c r="A2236" t="s">
        <v>14662</v>
      </c>
      <c r="B2236" t="s">
        <v>14663</v>
      </c>
      <c r="C2236">
        <v>1</v>
      </c>
      <c r="D2236">
        <v>2</v>
      </c>
      <c r="E2236">
        <v>5.37</v>
      </c>
      <c r="F2236">
        <v>0</v>
      </c>
      <c r="G2236">
        <v>30</v>
      </c>
      <c r="H2236">
        <v>0</v>
      </c>
      <c r="I2236">
        <v>30</v>
      </c>
      <c r="J2236">
        <v>35</v>
      </c>
      <c r="K2236">
        <v>18</v>
      </c>
      <c r="L2236">
        <v>4</v>
      </c>
      <c r="M2236">
        <v>12</v>
      </c>
      <c r="N2236">
        <v>14</v>
      </c>
      <c r="O2236">
        <v>1.62</v>
      </c>
      <c r="P2236">
        <v>3.63</v>
      </c>
      <c r="Q2236">
        <v>4.1399999999999997</v>
      </c>
      <c r="R2236">
        <v>5.35</v>
      </c>
      <c r="S2236">
        <v>-0.4</v>
      </c>
    </row>
    <row r="2237" spans="1:19" x14ac:dyDescent="0.25">
      <c r="A2237" t="s">
        <v>14660</v>
      </c>
      <c r="B2237" t="s">
        <v>14661</v>
      </c>
      <c r="C2237">
        <v>2</v>
      </c>
      <c r="D2237">
        <v>3</v>
      </c>
      <c r="E2237">
        <v>5.48</v>
      </c>
      <c r="F2237">
        <v>8</v>
      </c>
      <c r="G2237">
        <v>10</v>
      </c>
      <c r="H2237">
        <v>0</v>
      </c>
      <c r="I2237">
        <v>48</v>
      </c>
      <c r="J2237">
        <v>55</v>
      </c>
      <c r="K2237">
        <v>29</v>
      </c>
      <c r="L2237">
        <v>6</v>
      </c>
      <c r="M2237">
        <v>21</v>
      </c>
      <c r="N2237">
        <v>24</v>
      </c>
      <c r="O2237">
        <v>1.62</v>
      </c>
      <c r="P2237">
        <v>3.95</v>
      </c>
      <c r="Q2237">
        <v>4.4000000000000004</v>
      </c>
      <c r="R2237">
        <v>5.35</v>
      </c>
      <c r="S2237">
        <v>-0.2</v>
      </c>
    </row>
    <row r="2238" spans="1:19" x14ac:dyDescent="0.25">
      <c r="A2238" t="s">
        <v>14658</v>
      </c>
      <c r="B2238" t="s">
        <v>14659</v>
      </c>
      <c r="C2238">
        <v>1</v>
      </c>
      <c r="D2238">
        <v>2</v>
      </c>
      <c r="E2238">
        <v>5.3</v>
      </c>
      <c r="F2238">
        <v>0</v>
      </c>
      <c r="G2238">
        <v>30</v>
      </c>
      <c r="H2238">
        <v>0</v>
      </c>
      <c r="I2238">
        <v>30</v>
      </c>
      <c r="J2238">
        <v>36</v>
      </c>
      <c r="K2238">
        <v>18</v>
      </c>
      <c r="L2238">
        <v>4</v>
      </c>
      <c r="M2238">
        <v>12</v>
      </c>
      <c r="N2238">
        <v>12</v>
      </c>
      <c r="O2238">
        <v>1.59</v>
      </c>
      <c r="P2238">
        <v>3.57</v>
      </c>
      <c r="Q2238">
        <v>3.63</v>
      </c>
      <c r="R2238">
        <v>5.35</v>
      </c>
      <c r="S2238">
        <v>-0.4</v>
      </c>
    </row>
    <row r="2239" spans="1:19" x14ac:dyDescent="0.25">
      <c r="A2239" t="s">
        <v>14656</v>
      </c>
      <c r="B2239" t="s">
        <v>14657</v>
      </c>
      <c r="C2239">
        <v>1</v>
      </c>
      <c r="D2239">
        <v>2</v>
      </c>
      <c r="E2239">
        <v>5.27</v>
      </c>
      <c r="F2239">
        <v>0</v>
      </c>
      <c r="G2239">
        <v>30</v>
      </c>
      <c r="H2239">
        <v>0</v>
      </c>
      <c r="I2239">
        <v>30</v>
      </c>
      <c r="J2239">
        <v>33</v>
      </c>
      <c r="K2239">
        <v>18</v>
      </c>
      <c r="L2239">
        <v>4</v>
      </c>
      <c r="M2239">
        <v>16</v>
      </c>
      <c r="N2239">
        <v>17</v>
      </c>
      <c r="O2239">
        <v>1.64</v>
      </c>
      <c r="P2239">
        <v>4.7300000000000004</v>
      </c>
      <c r="Q2239">
        <v>4.95</v>
      </c>
      <c r="R2239">
        <v>5.35</v>
      </c>
      <c r="S2239">
        <v>-0.4</v>
      </c>
    </row>
    <row r="2240" spans="1:19" x14ac:dyDescent="0.25">
      <c r="A2240" t="s">
        <v>14654</v>
      </c>
      <c r="B2240" t="s">
        <v>14655</v>
      </c>
      <c r="C2240">
        <v>3</v>
      </c>
      <c r="D2240">
        <v>3</v>
      </c>
      <c r="E2240">
        <v>5.49</v>
      </c>
      <c r="F2240">
        <v>8</v>
      </c>
      <c r="G2240">
        <v>9</v>
      </c>
      <c r="H2240">
        <v>0</v>
      </c>
      <c r="I2240">
        <v>49</v>
      </c>
      <c r="J2240">
        <v>55</v>
      </c>
      <c r="K2240">
        <v>30</v>
      </c>
      <c r="L2240">
        <v>6</v>
      </c>
      <c r="M2240">
        <v>23</v>
      </c>
      <c r="N2240">
        <v>24</v>
      </c>
      <c r="O2240">
        <v>1.59</v>
      </c>
      <c r="P2240">
        <v>4.28</v>
      </c>
      <c r="Q2240">
        <v>4.29</v>
      </c>
      <c r="R2240">
        <v>5.35</v>
      </c>
      <c r="S2240">
        <v>-0.1</v>
      </c>
    </row>
    <row r="2241" spans="1:19" x14ac:dyDescent="0.25">
      <c r="A2241">
        <v>1035</v>
      </c>
      <c r="B2241" t="s">
        <v>14653</v>
      </c>
      <c r="C2241">
        <v>1</v>
      </c>
      <c r="D2241">
        <v>2</v>
      </c>
      <c r="E2241">
        <v>5.0599999999999996</v>
      </c>
      <c r="F2241">
        <v>0</v>
      </c>
      <c r="G2241">
        <v>30</v>
      </c>
      <c r="H2241">
        <v>0</v>
      </c>
      <c r="I2241">
        <v>30</v>
      </c>
      <c r="J2241">
        <v>33</v>
      </c>
      <c r="K2241">
        <v>17</v>
      </c>
      <c r="L2241">
        <v>4</v>
      </c>
      <c r="M2241">
        <v>17</v>
      </c>
      <c r="N2241">
        <v>15</v>
      </c>
      <c r="O2241">
        <v>1.59</v>
      </c>
      <c r="P2241">
        <v>5.07</v>
      </c>
      <c r="Q2241">
        <v>4.54</v>
      </c>
      <c r="R2241">
        <v>5.35</v>
      </c>
      <c r="S2241">
        <v>-0.4</v>
      </c>
    </row>
    <row r="2242" spans="1:19" x14ac:dyDescent="0.25">
      <c r="A2242" t="s">
        <v>14651</v>
      </c>
      <c r="B2242" t="s">
        <v>14652</v>
      </c>
      <c r="C2242">
        <v>2</v>
      </c>
      <c r="D2242">
        <v>3</v>
      </c>
      <c r="E2242">
        <v>5.54</v>
      </c>
      <c r="F2242">
        <v>8</v>
      </c>
      <c r="G2242">
        <v>10</v>
      </c>
      <c r="H2242">
        <v>0</v>
      </c>
      <c r="I2242">
        <v>49</v>
      </c>
      <c r="J2242">
        <v>52</v>
      </c>
      <c r="K2242">
        <v>30</v>
      </c>
      <c r="L2242">
        <v>6</v>
      </c>
      <c r="M2242">
        <v>28</v>
      </c>
      <c r="N2242">
        <v>27</v>
      </c>
      <c r="O2242">
        <v>1.64</v>
      </c>
      <c r="P2242">
        <v>5.24</v>
      </c>
      <c r="Q2242">
        <v>5.07</v>
      </c>
      <c r="R2242">
        <v>5.35</v>
      </c>
      <c r="S2242">
        <v>-0.2</v>
      </c>
    </row>
    <row r="2243" spans="1:19" x14ac:dyDescent="0.25">
      <c r="A2243" t="s">
        <v>14649</v>
      </c>
      <c r="B2243" t="s">
        <v>14650</v>
      </c>
      <c r="C2243">
        <v>1</v>
      </c>
      <c r="D2243">
        <v>2</v>
      </c>
      <c r="E2243">
        <v>5.26</v>
      </c>
      <c r="F2243">
        <v>0</v>
      </c>
      <c r="G2243">
        <v>30</v>
      </c>
      <c r="H2243">
        <v>0</v>
      </c>
      <c r="I2243">
        <v>30</v>
      </c>
      <c r="J2243">
        <v>34</v>
      </c>
      <c r="K2243">
        <v>18</v>
      </c>
      <c r="L2243">
        <v>4</v>
      </c>
      <c r="M2243">
        <v>14</v>
      </c>
      <c r="N2243">
        <v>15</v>
      </c>
      <c r="O2243">
        <v>1.64</v>
      </c>
      <c r="P2243">
        <v>4.18</v>
      </c>
      <c r="Q2243">
        <v>4.58</v>
      </c>
      <c r="R2243">
        <v>5.35</v>
      </c>
      <c r="S2243">
        <v>-0.4</v>
      </c>
    </row>
    <row r="2244" spans="1:19" x14ac:dyDescent="0.25">
      <c r="A2244" t="s">
        <v>14647</v>
      </c>
      <c r="B2244" t="s">
        <v>14648</v>
      </c>
      <c r="C2244">
        <v>1</v>
      </c>
      <c r="D2244">
        <v>2</v>
      </c>
      <c r="E2244">
        <v>5.29</v>
      </c>
      <c r="F2244">
        <v>0</v>
      </c>
      <c r="G2244">
        <v>30</v>
      </c>
      <c r="H2244">
        <v>0</v>
      </c>
      <c r="I2244">
        <v>30</v>
      </c>
      <c r="J2244">
        <v>35</v>
      </c>
      <c r="K2244">
        <v>18</v>
      </c>
      <c r="L2244">
        <v>3</v>
      </c>
      <c r="M2244">
        <v>11</v>
      </c>
      <c r="N2244">
        <v>14</v>
      </c>
      <c r="O2244">
        <v>1.63</v>
      </c>
      <c r="P2244">
        <v>3.23</v>
      </c>
      <c r="Q2244">
        <v>4.22</v>
      </c>
      <c r="R2244">
        <v>5.35</v>
      </c>
      <c r="S2244">
        <v>-0.4</v>
      </c>
    </row>
    <row r="2245" spans="1:19" x14ac:dyDescent="0.25">
      <c r="A2245" t="s">
        <v>14645</v>
      </c>
      <c r="B2245" t="s">
        <v>14646</v>
      </c>
      <c r="C2245">
        <v>2</v>
      </c>
      <c r="D2245">
        <v>3</v>
      </c>
      <c r="E2245">
        <v>5.51</v>
      </c>
      <c r="F2245">
        <v>8</v>
      </c>
      <c r="G2245">
        <v>8</v>
      </c>
      <c r="H2245">
        <v>0</v>
      </c>
      <c r="I2245">
        <v>50</v>
      </c>
      <c r="J2245">
        <v>55</v>
      </c>
      <c r="K2245">
        <v>31</v>
      </c>
      <c r="L2245">
        <v>7</v>
      </c>
      <c r="M2245">
        <v>25</v>
      </c>
      <c r="N2245">
        <v>25</v>
      </c>
      <c r="O2245">
        <v>1.6</v>
      </c>
      <c r="P2245">
        <v>4.5599999999999996</v>
      </c>
      <c r="Q2245">
        <v>4.5</v>
      </c>
      <c r="R2245">
        <v>5.35</v>
      </c>
      <c r="S2245">
        <v>-0.1</v>
      </c>
    </row>
    <row r="2246" spans="1:19" x14ac:dyDescent="0.25">
      <c r="A2246" t="s">
        <v>14643</v>
      </c>
      <c r="B2246" t="s">
        <v>14644</v>
      </c>
      <c r="C2246">
        <v>1</v>
      </c>
      <c r="D2246">
        <v>2</v>
      </c>
      <c r="E2246">
        <v>5.25</v>
      </c>
      <c r="F2246">
        <v>0</v>
      </c>
      <c r="G2246">
        <v>30</v>
      </c>
      <c r="H2246">
        <v>0</v>
      </c>
      <c r="I2246">
        <v>30</v>
      </c>
      <c r="J2246">
        <v>33</v>
      </c>
      <c r="K2246">
        <v>18</v>
      </c>
      <c r="L2246">
        <v>3</v>
      </c>
      <c r="M2246">
        <v>13</v>
      </c>
      <c r="N2246">
        <v>16</v>
      </c>
      <c r="O2246">
        <v>1.65</v>
      </c>
      <c r="P2246">
        <v>3.75</v>
      </c>
      <c r="Q2246">
        <v>4.83</v>
      </c>
      <c r="R2246">
        <v>5.35</v>
      </c>
      <c r="S2246">
        <v>-0.4</v>
      </c>
    </row>
    <row r="2247" spans="1:19" x14ac:dyDescent="0.25">
      <c r="A2247" t="s">
        <v>14641</v>
      </c>
      <c r="B2247" t="s">
        <v>14642</v>
      </c>
      <c r="C2247">
        <v>1</v>
      </c>
      <c r="D2247">
        <v>2</v>
      </c>
      <c r="E2247">
        <v>5.18</v>
      </c>
      <c r="F2247">
        <v>0</v>
      </c>
      <c r="G2247">
        <v>30</v>
      </c>
      <c r="H2247">
        <v>0</v>
      </c>
      <c r="I2247">
        <v>30</v>
      </c>
      <c r="J2247">
        <v>34</v>
      </c>
      <c r="K2247">
        <v>17</v>
      </c>
      <c r="L2247">
        <v>4</v>
      </c>
      <c r="M2247">
        <v>13</v>
      </c>
      <c r="N2247">
        <v>15</v>
      </c>
      <c r="O2247">
        <v>1.61</v>
      </c>
      <c r="P2247">
        <v>4.0199999999999996</v>
      </c>
      <c r="Q2247">
        <v>4.45</v>
      </c>
      <c r="R2247">
        <v>5.35</v>
      </c>
      <c r="S2247">
        <v>-0.4</v>
      </c>
    </row>
    <row r="2248" spans="1:19" x14ac:dyDescent="0.25">
      <c r="A2248" t="s">
        <v>14639</v>
      </c>
      <c r="B2248" t="s">
        <v>14640</v>
      </c>
      <c r="C2248">
        <v>3</v>
      </c>
      <c r="D2248">
        <v>3</v>
      </c>
      <c r="E2248">
        <v>5.54</v>
      </c>
      <c r="F2248">
        <v>8</v>
      </c>
      <c r="G2248">
        <v>9</v>
      </c>
      <c r="H2248">
        <v>0</v>
      </c>
      <c r="I2248">
        <v>50</v>
      </c>
      <c r="J2248">
        <v>57</v>
      </c>
      <c r="K2248">
        <v>31</v>
      </c>
      <c r="L2248">
        <v>7</v>
      </c>
      <c r="M2248">
        <v>23</v>
      </c>
      <c r="N2248">
        <v>22</v>
      </c>
      <c r="O2248">
        <v>1.58</v>
      </c>
      <c r="P2248">
        <v>4.1500000000000004</v>
      </c>
      <c r="Q2248">
        <v>4</v>
      </c>
      <c r="R2248">
        <v>5.35</v>
      </c>
      <c r="S2248">
        <v>-0.1</v>
      </c>
    </row>
    <row r="2249" spans="1:19" x14ac:dyDescent="0.25">
      <c r="A2249" t="s">
        <v>14637</v>
      </c>
      <c r="B2249" t="s">
        <v>14638</v>
      </c>
      <c r="C2249">
        <v>2</v>
      </c>
      <c r="D2249">
        <v>4</v>
      </c>
      <c r="E2249">
        <v>5.59</v>
      </c>
      <c r="F2249">
        <v>8</v>
      </c>
      <c r="G2249">
        <v>9</v>
      </c>
      <c r="H2249">
        <v>0</v>
      </c>
      <c r="I2249">
        <v>50</v>
      </c>
      <c r="J2249">
        <v>55</v>
      </c>
      <c r="K2249">
        <v>31</v>
      </c>
      <c r="L2249">
        <v>6</v>
      </c>
      <c r="M2249">
        <v>25</v>
      </c>
      <c r="N2249">
        <v>28</v>
      </c>
      <c r="O2249">
        <v>1.66</v>
      </c>
      <c r="P2249">
        <v>4.55</v>
      </c>
      <c r="Q2249">
        <v>5.03</v>
      </c>
      <c r="R2249">
        <v>5.35</v>
      </c>
      <c r="S2249">
        <v>-0.1</v>
      </c>
    </row>
    <row r="2250" spans="1:19" x14ac:dyDescent="0.25">
      <c r="A2250" t="s">
        <v>14635</v>
      </c>
      <c r="B2250" t="s">
        <v>14636</v>
      </c>
      <c r="C2250">
        <v>2</v>
      </c>
      <c r="D2250">
        <v>3</v>
      </c>
      <c r="E2250">
        <v>5.59</v>
      </c>
      <c r="F2250">
        <v>8</v>
      </c>
      <c r="G2250">
        <v>8</v>
      </c>
      <c r="H2250">
        <v>0</v>
      </c>
      <c r="I2250">
        <v>50</v>
      </c>
      <c r="J2250">
        <v>56</v>
      </c>
      <c r="K2250">
        <v>31</v>
      </c>
      <c r="L2250">
        <v>6</v>
      </c>
      <c r="M2250">
        <v>23</v>
      </c>
      <c r="N2250">
        <v>25</v>
      </c>
      <c r="O2250">
        <v>1.61</v>
      </c>
      <c r="P2250">
        <v>4.2</v>
      </c>
      <c r="Q2250">
        <v>4.41</v>
      </c>
      <c r="R2250">
        <v>5.35</v>
      </c>
      <c r="S2250">
        <v>-0.1</v>
      </c>
    </row>
    <row r="2251" spans="1:19" x14ac:dyDescent="0.25">
      <c r="A2251" t="s">
        <v>14633</v>
      </c>
      <c r="B2251" t="s">
        <v>14634</v>
      </c>
      <c r="C2251">
        <v>1</v>
      </c>
      <c r="D2251">
        <v>2</v>
      </c>
      <c r="E2251">
        <v>5.23</v>
      </c>
      <c r="F2251">
        <v>0</v>
      </c>
      <c r="G2251">
        <v>30</v>
      </c>
      <c r="H2251">
        <v>0</v>
      </c>
      <c r="I2251">
        <v>30</v>
      </c>
      <c r="J2251">
        <v>34</v>
      </c>
      <c r="K2251">
        <v>17</v>
      </c>
      <c r="L2251">
        <v>4</v>
      </c>
      <c r="M2251">
        <v>13</v>
      </c>
      <c r="N2251">
        <v>15</v>
      </c>
      <c r="O2251">
        <v>1.63</v>
      </c>
      <c r="P2251">
        <v>3.9</v>
      </c>
      <c r="Q2251">
        <v>4.58</v>
      </c>
      <c r="R2251">
        <v>5.35</v>
      </c>
      <c r="S2251">
        <v>-0.4</v>
      </c>
    </row>
    <row r="2252" spans="1:19" x14ac:dyDescent="0.25">
      <c r="A2252" t="s">
        <v>14631</v>
      </c>
      <c r="B2252" t="s">
        <v>14632</v>
      </c>
      <c r="C2252">
        <v>2</v>
      </c>
      <c r="D2252">
        <v>3</v>
      </c>
      <c r="E2252">
        <v>5.61</v>
      </c>
      <c r="F2252">
        <v>8</v>
      </c>
      <c r="G2252">
        <v>8</v>
      </c>
      <c r="H2252">
        <v>0</v>
      </c>
      <c r="I2252">
        <v>50</v>
      </c>
      <c r="J2252">
        <v>58</v>
      </c>
      <c r="K2252">
        <v>31</v>
      </c>
      <c r="L2252">
        <v>7</v>
      </c>
      <c r="M2252">
        <v>20</v>
      </c>
      <c r="N2252">
        <v>22</v>
      </c>
      <c r="O2252">
        <v>1.6</v>
      </c>
      <c r="P2252">
        <v>3.62</v>
      </c>
      <c r="Q2252">
        <v>3.98</v>
      </c>
      <c r="R2252">
        <v>5.35</v>
      </c>
      <c r="S2252">
        <v>-0.1</v>
      </c>
    </row>
    <row r="2253" spans="1:19" x14ac:dyDescent="0.25">
      <c r="A2253" t="s">
        <v>14629</v>
      </c>
      <c r="B2253" t="s">
        <v>14630</v>
      </c>
      <c r="C2253">
        <v>1</v>
      </c>
      <c r="D2253">
        <v>2</v>
      </c>
      <c r="E2253">
        <v>5.53</v>
      </c>
      <c r="F2253">
        <v>0</v>
      </c>
      <c r="G2253">
        <v>30</v>
      </c>
      <c r="H2253">
        <v>0</v>
      </c>
      <c r="I2253">
        <v>30</v>
      </c>
      <c r="J2253">
        <v>36</v>
      </c>
      <c r="K2253">
        <v>18</v>
      </c>
      <c r="L2253">
        <v>4</v>
      </c>
      <c r="M2253">
        <v>10</v>
      </c>
      <c r="N2253">
        <v>12</v>
      </c>
      <c r="O2253">
        <v>1.57</v>
      </c>
      <c r="P2253">
        <v>2.9</v>
      </c>
      <c r="Q2253">
        <v>3.47</v>
      </c>
      <c r="R2253">
        <v>5.35</v>
      </c>
      <c r="S2253">
        <v>-0.4</v>
      </c>
    </row>
    <row r="2254" spans="1:19" x14ac:dyDescent="0.25">
      <c r="A2254" t="s">
        <v>14627</v>
      </c>
      <c r="B2254" t="s">
        <v>14628</v>
      </c>
      <c r="C2254">
        <v>1</v>
      </c>
      <c r="D2254">
        <v>2</v>
      </c>
      <c r="E2254">
        <v>5.29</v>
      </c>
      <c r="F2254">
        <v>0</v>
      </c>
      <c r="G2254">
        <v>30</v>
      </c>
      <c r="H2254">
        <v>0</v>
      </c>
      <c r="I2254">
        <v>30</v>
      </c>
      <c r="J2254">
        <v>35</v>
      </c>
      <c r="K2254">
        <v>18</v>
      </c>
      <c r="L2254">
        <v>4</v>
      </c>
      <c r="M2254">
        <v>10</v>
      </c>
      <c r="N2254">
        <v>13</v>
      </c>
      <c r="O2254">
        <v>1.6</v>
      </c>
      <c r="P2254">
        <v>3.08</v>
      </c>
      <c r="Q2254">
        <v>3.87</v>
      </c>
      <c r="R2254">
        <v>5.35</v>
      </c>
      <c r="S2254">
        <v>-0.4</v>
      </c>
    </row>
    <row r="2255" spans="1:19" x14ac:dyDescent="0.25">
      <c r="A2255" t="s">
        <v>14625</v>
      </c>
      <c r="B2255" t="s">
        <v>14626</v>
      </c>
      <c r="C2255">
        <v>1</v>
      </c>
      <c r="D2255">
        <v>2</v>
      </c>
      <c r="E2255">
        <v>5.23</v>
      </c>
      <c r="F2255">
        <v>0</v>
      </c>
      <c r="G2255">
        <v>30</v>
      </c>
      <c r="H2255">
        <v>0</v>
      </c>
      <c r="I2255">
        <v>30</v>
      </c>
      <c r="J2255">
        <v>34</v>
      </c>
      <c r="K2255">
        <v>17</v>
      </c>
      <c r="L2255">
        <v>3</v>
      </c>
      <c r="M2255">
        <v>11</v>
      </c>
      <c r="N2255">
        <v>15</v>
      </c>
      <c r="O2255">
        <v>1.63</v>
      </c>
      <c r="P2255">
        <v>3.44</v>
      </c>
      <c r="Q2255">
        <v>4.49</v>
      </c>
      <c r="R2255">
        <v>5.35</v>
      </c>
      <c r="S2255">
        <v>-0.4</v>
      </c>
    </row>
    <row r="2256" spans="1:19" x14ac:dyDescent="0.25">
      <c r="A2256" t="s">
        <v>14623</v>
      </c>
      <c r="B2256" t="s">
        <v>14624</v>
      </c>
      <c r="C2256">
        <v>2</v>
      </c>
      <c r="D2256">
        <v>4</v>
      </c>
      <c r="E2256">
        <v>5.52</v>
      </c>
      <c r="F2256">
        <v>8</v>
      </c>
      <c r="G2256">
        <v>8</v>
      </c>
      <c r="H2256">
        <v>0</v>
      </c>
      <c r="I2256">
        <v>50</v>
      </c>
      <c r="J2256">
        <v>55</v>
      </c>
      <c r="K2256">
        <v>31</v>
      </c>
      <c r="L2256">
        <v>6</v>
      </c>
      <c r="M2256">
        <v>26</v>
      </c>
      <c r="N2256">
        <v>26</v>
      </c>
      <c r="O2256">
        <v>1.61</v>
      </c>
      <c r="P2256">
        <v>4.62</v>
      </c>
      <c r="Q2256">
        <v>4.62</v>
      </c>
      <c r="R2256">
        <v>5.36</v>
      </c>
      <c r="S2256">
        <v>-0.1</v>
      </c>
    </row>
    <row r="2257" spans="1:19" x14ac:dyDescent="0.25">
      <c r="A2257">
        <v>683</v>
      </c>
      <c r="B2257" t="s">
        <v>1745</v>
      </c>
      <c r="C2257">
        <v>1</v>
      </c>
      <c r="D2257">
        <v>4</v>
      </c>
      <c r="E2257">
        <v>5.39</v>
      </c>
      <c r="F2257">
        <v>2</v>
      </c>
      <c r="G2257">
        <v>26</v>
      </c>
      <c r="H2257">
        <v>0</v>
      </c>
      <c r="I2257">
        <v>34</v>
      </c>
      <c r="J2257">
        <v>38</v>
      </c>
      <c r="K2257">
        <v>20</v>
      </c>
      <c r="L2257">
        <v>5</v>
      </c>
      <c r="M2257">
        <v>15</v>
      </c>
      <c r="N2257">
        <v>14</v>
      </c>
      <c r="O2257">
        <v>1.54</v>
      </c>
      <c r="P2257">
        <v>4.0999999999999996</v>
      </c>
      <c r="Q2257">
        <v>3.73</v>
      </c>
      <c r="R2257">
        <v>5.36</v>
      </c>
      <c r="S2257">
        <v>-0.4</v>
      </c>
    </row>
    <row r="2258" spans="1:19" x14ac:dyDescent="0.25">
      <c r="A2258" t="s">
        <v>14621</v>
      </c>
      <c r="B2258" t="s">
        <v>14622</v>
      </c>
      <c r="C2258">
        <v>2</v>
      </c>
      <c r="D2258">
        <v>3</v>
      </c>
      <c r="E2258">
        <v>5.63</v>
      </c>
      <c r="F2258">
        <v>8</v>
      </c>
      <c r="G2258">
        <v>8</v>
      </c>
      <c r="H2258">
        <v>0</v>
      </c>
      <c r="I2258">
        <v>50</v>
      </c>
      <c r="J2258">
        <v>59</v>
      </c>
      <c r="K2258">
        <v>31</v>
      </c>
      <c r="L2258">
        <v>6</v>
      </c>
      <c r="M2258">
        <v>16</v>
      </c>
      <c r="N2258">
        <v>21</v>
      </c>
      <c r="O2258">
        <v>1.6</v>
      </c>
      <c r="P2258">
        <v>2.8</v>
      </c>
      <c r="Q2258">
        <v>3.75</v>
      </c>
      <c r="R2258">
        <v>5.36</v>
      </c>
      <c r="S2258">
        <v>-0.1</v>
      </c>
    </row>
    <row r="2259" spans="1:19" x14ac:dyDescent="0.25">
      <c r="A2259">
        <v>5570</v>
      </c>
      <c r="B2259" t="s">
        <v>14620</v>
      </c>
      <c r="C2259">
        <v>2</v>
      </c>
      <c r="D2259">
        <v>4</v>
      </c>
      <c r="E2259">
        <v>5.6</v>
      </c>
      <c r="F2259">
        <v>6</v>
      </c>
      <c r="G2259">
        <v>15</v>
      </c>
      <c r="H2259">
        <v>0</v>
      </c>
      <c r="I2259">
        <v>44</v>
      </c>
      <c r="J2259">
        <v>52</v>
      </c>
      <c r="K2259">
        <v>27</v>
      </c>
      <c r="L2259">
        <v>6</v>
      </c>
      <c r="M2259">
        <v>14</v>
      </c>
      <c r="N2259">
        <v>14</v>
      </c>
      <c r="O2259">
        <v>1.51</v>
      </c>
      <c r="P2259">
        <v>2.82</v>
      </c>
      <c r="Q2259">
        <v>2.93</v>
      </c>
      <c r="R2259">
        <v>5.36</v>
      </c>
      <c r="S2259">
        <v>-0.3</v>
      </c>
    </row>
    <row r="2260" spans="1:19" x14ac:dyDescent="0.25">
      <c r="A2260" t="s">
        <v>14618</v>
      </c>
      <c r="B2260" t="s">
        <v>14619</v>
      </c>
      <c r="C2260">
        <v>2</v>
      </c>
      <c r="D2260">
        <v>4</v>
      </c>
      <c r="E2260">
        <v>5.51</v>
      </c>
      <c r="F2260">
        <v>8</v>
      </c>
      <c r="G2260">
        <v>8</v>
      </c>
      <c r="H2260">
        <v>0</v>
      </c>
      <c r="I2260">
        <v>50</v>
      </c>
      <c r="J2260">
        <v>55</v>
      </c>
      <c r="K2260">
        <v>31</v>
      </c>
      <c r="L2260">
        <v>7</v>
      </c>
      <c r="M2260">
        <v>24</v>
      </c>
      <c r="N2260">
        <v>24</v>
      </c>
      <c r="O2260">
        <v>1.58</v>
      </c>
      <c r="P2260">
        <v>4.33</v>
      </c>
      <c r="Q2260">
        <v>4.2699999999999996</v>
      </c>
      <c r="R2260">
        <v>5.36</v>
      </c>
      <c r="S2260">
        <v>-0.1</v>
      </c>
    </row>
    <row r="2261" spans="1:19" x14ac:dyDescent="0.25">
      <c r="A2261" t="s">
        <v>14616</v>
      </c>
      <c r="B2261" t="s">
        <v>14617</v>
      </c>
      <c r="C2261">
        <v>1</v>
      </c>
      <c r="D2261">
        <v>2</v>
      </c>
      <c r="E2261">
        <v>5.27</v>
      </c>
      <c r="F2261">
        <v>0</v>
      </c>
      <c r="G2261">
        <v>30</v>
      </c>
      <c r="H2261">
        <v>0</v>
      </c>
      <c r="I2261">
        <v>30</v>
      </c>
      <c r="J2261">
        <v>35</v>
      </c>
      <c r="K2261">
        <v>18</v>
      </c>
      <c r="L2261">
        <v>4</v>
      </c>
      <c r="M2261">
        <v>11</v>
      </c>
      <c r="N2261">
        <v>12</v>
      </c>
      <c r="O2261">
        <v>1.58</v>
      </c>
      <c r="P2261">
        <v>3.3</v>
      </c>
      <c r="Q2261">
        <v>3.63</v>
      </c>
      <c r="R2261">
        <v>5.36</v>
      </c>
      <c r="S2261">
        <v>-0.4</v>
      </c>
    </row>
    <row r="2262" spans="1:19" x14ac:dyDescent="0.25">
      <c r="A2262" t="s">
        <v>14614</v>
      </c>
      <c r="B2262" t="s">
        <v>14615</v>
      </c>
      <c r="C2262">
        <v>1</v>
      </c>
      <c r="D2262">
        <v>2</v>
      </c>
      <c r="E2262">
        <v>5.24</v>
      </c>
      <c r="F2262">
        <v>0</v>
      </c>
      <c r="G2262">
        <v>30</v>
      </c>
      <c r="H2262">
        <v>0</v>
      </c>
      <c r="I2262">
        <v>30</v>
      </c>
      <c r="J2262">
        <v>35</v>
      </c>
      <c r="K2262">
        <v>17</v>
      </c>
      <c r="L2262">
        <v>4</v>
      </c>
      <c r="M2262">
        <v>11</v>
      </c>
      <c r="N2262">
        <v>12</v>
      </c>
      <c r="O2262">
        <v>1.58</v>
      </c>
      <c r="P2262">
        <v>3.27</v>
      </c>
      <c r="Q2262">
        <v>3.61</v>
      </c>
      <c r="R2262">
        <v>5.36</v>
      </c>
      <c r="S2262">
        <v>-0.4</v>
      </c>
    </row>
    <row r="2263" spans="1:19" x14ac:dyDescent="0.25">
      <c r="A2263">
        <v>7613</v>
      </c>
      <c r="B2263" t="s">
        <v>14613</v>
      </c>
      <c r="C2263">
        <v>1</v>
      </c>
      <c r="D2263">
        <v>2</v>
      </c>
      <c r="E2263">
        <v>5.18</v>
      </c>
      <c r="F2263">
        <v>0</v>
      </c>
      <c r="G2263">
        <v>30</v>
      </c>
      <c r="H2263">
        <v>0</v>
      </c>
      <c r="I2263">
        <v>30</v>
      </c>
      <c r="J2263">
        <v>34</v>
      </c>
      <c r="K2263">
        <v>17</v>
      </c>
      <c r="L2263">
        <v>4</v>
      </c>
      <c r="M2263">
        <v>14</v>
      </c>
      <c r="N2263">
        <v>13</v>
      </c>
      <c r="O2263">
        <v>1.57</v>
      </c>
      <c r="P2263">
        <v>4.09</v>
      </c>
      <c r="Q2263">
        <v>3.99</v>
      </c>
      <c r="R2263">
        <v>5.36</v>
      </c>
      <c r="S2263">
        <v>-0.4</v>
      </c>
    </row>
    <row r="2264" spans="1:19" x14ac:dyDescent="0.25">
      <c r="A2264">
        <v>8356</v>
      </c>
      <c r="B2264" t="s">
        <v>1596</v>
      </c>
      <c r="C2264">
        <v>1</v>
      </c>
      <c r="D2264">
        <v>2</v>
      </c>
      <c r="E2264">
        <v>5.31</v>
      </c>
      <c r="F2264">
        <v>0</v>
      </c>
      <c r="G2264">
        <v>30</v>
      </c>
      <c r="H2264">
        <v>0</v>
      </c>
      <c r="I2264">
        <v>30</v>
      </c>
      <c r="J2264">
        <v>34</v>
      </c>
      <c r="K2264">
        <v>18</v>
      </c>
      <c r="L2264">
        <v>4</v>
      </c>
      <c r="M2264">
        <v>14</v>
      </c>
      <c r="N2264">
        <v>14</v>
      </c>
      <c r="O2264">
        <v>1.58</v>
      </c>
      <c r="P2264">
        <v>4.12</v>
      </c>
      <c r="Q2264">
        <v>4.05</v>
      </c>
      <c r="R2264">
        <v>5.36</v>
      </c>
      <c r="S2264">
        <v>-0.4</v>
      </c>
    </row>
    <row r="2265" spans="1:19" x14ac:dyDescent="0.25">
      <c r="A2265" t="s">
        <v>14611</v>
      </c>
      <c r="B2265" t="s">
        <v>14612</v>
      </c>
      <c r="C2265">
        <v>1</v>
      </c>
      <c r="D2265">
        <v>2</v>
      </c>
      <c r="E2265">
        <v>5.23</v>
      </c>
      <c r="F2265">
        <v>0</v>
      </c>
      <c r="G2265">
        <v>30</v>
      </c>
      <c r="H2265">
        <v>0</v>
      </c>
      <c r="I2265">
        <v>30</v>
      </c>
      <c r="J2265">
        <v>31</v>
      </c>
      <c r="K2265">
        <v>17</v>
      </c>
      <c r="L2265">
        <v>3</v>
      </c>
      <c r="M2265">
        <v>19</v>
      </c>
      <c r="N2265">
        <v>20</v>
      </c>
      <c r="O2265">
        <v>1.7</v>
      </c>
      <c r="P2265">
        <v>5.73</v>
      </c>
      <c r="Q2265">
        <v>5.86</v>
      </c>
      <c r="R2265">
        <v>5.36</v>
      </c>
      <c r="S2265">
        <v>-0.4</v>
      </c>
    </row>
    <row r="2266" spans="1:19" x14ac:dyDescent="0.25">
      <c r="A2266" t="s">
        <v>14609</v>
      </c>
      <c r="B2266" t="s">
        <v>14610</v>
      </c>
      <c r="C2266">
        <v>2</v>
      </c>
      <c r="D2266">
        <v>4</v>
      </c>
      <c r="E2266">
        <v>5.62</v>
      </c>
      <c r="F2266">
        <v>8</v>
      </c>
      <c r="G2266">
        <v>8</v>
      </c>
      <c r="H2266">
        <v>0</v>
      </c>
      <c r="I2266">
        <v>50</v>
      </c>
      <c r="J2266">
        <v>55</v>
      </c>
      <c r="K2266">
        <v>31</v>
      </c>
      <c r="L2266">
        <v>6</v>
      </c>
      <c r="M2266">
        <v>26</v>
      </c>
      <c r="N2266">
        <v>28</v>
      </c>
      <c r="O2266">
        <v>1.65</v>
      </c>
      <c r="P2266">
        <v>4.5999999999999996</v>
      </c>
      <c r="Q2266">
        <v>5.01</v>
      </c>
      <c r="R2266">
        <v>5.36</v>
      </c>
      <c r="S2266">
        <v>-0.1</v>
      </c>
    </row>
    <row r="2267" spans="1:19" x14ac:dyDescent="0.25">
      <c r="A2267" t="s">
        <v>14607</v>
      </c>
      <c r="B2267" t="s">
        <v>14608</v>
      </c>
      <c r="C2267">
        <v>1</v>
      </c>
      <c r="D2267">
        <v>2</v>
      </c>
      <c r="E2267">
        <v>5.21</v>
      </c>
      <c r="F2267">
        <v>0</v>
      </c>
      <c r="G2267">
        <v>30</v>
      </c>
      <c r="H2267">
        <v>0</v>
      </c>
      <c r="I2267">
        <v>30</v>
      </c>
      <c r="J2267">
        <v>34</v>
      </c>
      <c r="K2267">
        <v>17</v>
      </c>
      <c r="L2267">
        <v>4</v>
      </c>
      <c r="M2267">
        <v>14</v>
      </c>
      <c r="N2267">
        <v>15</v>
      </c>
      <c r="O2267">
        <v>1.61</v>
      </c>
      <c r="P2267">
        <v>4.33</v>
      </c>
      <c r="Q2267">
        <v>4.43</v>
      </c>
      <c r="R2267">
        <v>5.36</v>
      </c>
      <c r="S2267">
        <v>-0.4</v>
      </c>
    </row>
    <row r="2268" spans="1:19" x14ac:dyDescent="0.25">
      <c r="A2268" t="s">
        <v>14606</v>
      </c>
      <c r="B2268" t="s">
        <v>2809</v>
      </c>
      <c r="C2268">
        <v>1</v>
      </c>
      <c r="D2268">
        <v>2</v>
      </c>
      <c r="E2268">
        <v>5.44</v>
      </c>
      <c r="F2268">
        <v>0</v>
      </c>
      <c r="G2268">
        <v>30</v>
      </c>
      <c r="H2268">
        <v>0</v>
      </c>
      <c r="I2268">
        <v>30</v>
      </c>
      <c r="J2268">
        <v>36</v>
      </c>
      <c r="K2268">
        <v>18</v>
      </c>
      <c r="L2268">
        <v>4</v>
      </c>
      <c r="M2268">
        <v>8</v>
      </c>
      <c r="N2268">
        <v>11</v>
      </c>
      <c r="O2268">
        <v>1.58</v>
      </c>
      <c r="P2268">
        <v>2.34</v>
      </c>
      <c r="Q2268">
        <v>3.33</v>
      </c>
      <c r="R2268">
        <v>5.36</v>
      </c>
      <c r="S2268">
        <v>-0.4</v>
      </c>
    </row>
    <row r="2269" spans="1:19" x14ac:dyDescent="0.25">
      <c r="A2269" t="s">
        <v>14604</v>
      </c>
      <c r="B2269" t="s">
        <v>14605</v>
      </c>
      <c r="C2269">
        <v>3</v>
      </c>
      <c r="D2269">
        <v>3</v>
      </c>
      <c r="E2269">
        <v>5.58</v>
      </c>
      <c r="F2269">
        <v>8</v>
      </c>
      <c r="G2269">
        <v>8</v>
      </c>
      <c r="H2269">
        <v>0</v>
      </c>
      <c r="I2269">
        <v>50</v>
      </c>
      <c r="J2269">
        <v>58</v>
      </c>
      <c r="K2269">
        <v>31</v>
      </c>
      <c r="L2269">
        <v>7</v>
      </c>
      <c r="M2269">
        <v>21</v>
      </c>
      <c r="N2269">
        <v>21</v>
      </c>
      <c r="O2269">
        <v>1.57</v>
      </c>
      <c r="P2269">
        <v>3.7</v>
      </c>
      <c r="Q2269">
        <v>3.77</v>
      </c>
      <c r="R2269">
        <v>5.37</v>
      </c>
      <c r="S2269">
        <v>-0.1</v>
      </c>
    </row>
    <row r="2270" spans="1:19" x14ac:dyDescent="0.25">
      <c r="A2270">
        <v>7015</v>
      </c>
      <c r="B2270" t="s">
        <v>14603</v>
      </c>
      <c r="C2270">
        <v>2</v>
      </c>
      <c r="D2270">
        <v>2</v>
      </c>
      <c r="E2270">
        <v>5.29</v>
      </c>
      <c r="F2270">
        <v>8</v>
      </c>
      <c r="G2270">
        <v>8</v>
      </c>
      <c r="H2270">
        <v>0</v>
      </c>
      <c r="I2270">
        <v>50</v>
      </c>
      <c r="J2270">
        <v>56</v>
      </c>
      <c r="K2270">
        <v>29</v>
      </c>
      <c r="L2270">
        <v>7</v>
      </c>
      <c r="M2270">
        <v>25</v>
      </c>
      <c r="N2270">
        <v>23</v>
      </c>
      <c r="O2270">
        <v>1.57</v>
      </c>
      <c r="P2270">
        <v>4.47</v>
      </c>
      <c r="Q2270">
        <v>4.16</v>
      </c>
      <c r="R2270">
        <v>5.37</v>
      </c>
      <c r="S2270">
        <v>-0.1</v>
      </c>
    </row>
    <row r="2271" spans="1:19" x14ac:dyDescent="0.25">
      <c r="A2271" t="s">
        <v>14601</v>
      </c>
      <c r="B2271" t="s">
        <v>14602</v>
      </c>
      <c r="C2271">
        <v>1</v>
      </c>
      <c r="D2271">
        <v>2</v>
      </c>
      <c r="E2271">
        <v>5.17</v>
      </c>
      <c r="F2271">
        <v>0</v>
      </c>
      <c r="G2271">
        <v>30</v>
      </c>
      <c r="H2271">
        <v>0</v>
      </c>
      <c r="I2271">
        <v>30</v>
      </c>
      <c r="J2271">
        <v>32</v>
      </c>
      <c r="K2271">
        <v>17</v>
      </c>
      <c r="L2271">
        <v>4</v>
      </c>
      <c r="M2271">
        <v>18</v>
      </c>
      <c r="N2271">
        <v>18</v>
      </c>
      <c r="O2271">
        <v>1.66</v>
      </c>
      <c r="P2271">
        <v>5.48</v>
      </c>
      <c r="Q2271">
        <v>5.43</v>
      </c>
      <c r="R2271">
        <v>5.37</v>
      </c>
      <c r="S2271">
        <v>-0.4</v>
      </c>
    </row>
    <row r="2272" spans="1:19" x14ac:dyDescent="0.25">
      <c r="A2272" t="s">
        <v>14599</v>
      </c>
      <c r="B2272" t="s">
        <v>14600</v>
      </c>
      <c r="C2272">
        <v>2</v>
      </c>
      <c r="D2272">
        <v>3</v>
      </c>
      <c r="E2272">
        <v>5.51</v>
      </c>
      <c r="F2272">
        <v>8</v>
      </c>
      <c r="G2272">
        <v>10</v>
      </c>
      <c r="H2272">
        <v>0</v>
      </c>
      <c r="I2272">
        <v>49</v>
      </c>
      <c r="J2272">
        <v>53</v>
      </c>
      <c r="K2272">
        <v>30</v>
      </c>
      <c r="L2272">
        <v>6</v>
      </c>
      <c r="M2272">
        <v>24</v>
      </c>
      <c r="N2272">
        <v>26</v>
      </c>
      <c r="O2272">
        <v>1.63</v>
      </c>
      <c r="P2272">
        <v>4.47</v>
      </c>
      <c r="Q2272">
        <v>4.8099999999999996</v>
      </c>
      <c r="R2272">
        <v>5.37</v>
      </c>
      <c r="S2272">
        <v>-0.2</v>
      </c>
    </row>
    <row r="2273" spans="1:19" x14ac:dyDescent="0.25">
      <c r="A2273" t="s">
        <v>14597</v>
      </c>
      <c r="B2273" t="s">
        <v>14598</v>
      </c>
      <c r="C2273">
        <v>2</v>
      </c>
      <c r="D2273">
        <v>4</v>
      </c>
      <c r="E2273">
        <v>5.55</v>
      </c>
      <c r="F2273">
        <v>8</v>
      </c>
      <c r="G2273">
        <v>8</v>
      </c>
      <c r="H2273">
        <v>0</v>
      </c>
      <c r="I2273">
        <v>50</v>
      </c>
      <c r="J2273">
        <v>56</v>
      </c>
      <c r="K2273">
        <v>31</v>
      </c>
      <c r="L2273">
        <v>6</v>
      </c>
      <c r="M2273">
        <v>22</v>
      </c>
      <c r="N2273">
        <v>24</v>
      </c>
      <c r="O2273">
        <v>1.6</v>
      </c>
      <c r="P2273">
        <v>3.98</v>
      </c>
      <c r="Q2273">
        <v>4.32</v>
      </c>
      <c r="R2273">
        <v>5.37</v>
      </c>
      <c r="S2273">
        <v>-0.1</v>
      </c>
    </row>
    <row r="2274" spans="1:19" x14ac:dyDescent="0.25">
      <c r="A2274" t="s">
        <v>14595</v>
      </c>
      <c r="B2274" t="s">
        <v>14596</v>
      </c>
      <c r="C2274">
        <v>1</v>
      </c>
      <c r="D2274">
        <v>2</v>
      </c>
      <c r="E2274">
        <v>5.51</v>
      </c>
      <c r="F2274">
        <v>0</v>
      </c>
      <c r="G2274">
        <v>30</v>
      </c>
      <c r="H2274">
        <v>0</v>
      </c>
      <c r="I2274">
        <v>30</v>
      </c>
      <c r="J2274">
        <v>33</v>
      </c>
      <c r="K2274">
        <v>18</v>
      </c>
      <c r="L2274">
        <v>3</v>
      </c>
      <c r="M2274">
        <v>14</v>
      </c>
      <c r="N2274">
        <v>16</v>
      </c>
      <c r="O2274">
        <v>1.64</v>
      </c>
      <c r="P2274">
        <v>4.13</v>
      </c>
      <c r="Q2274">
        <v>4.78</v>
      </c>
      <c r="R2274">
        <v>5.37</v>
      </c>
      <c r="S2274">
        <v>-0.4</v>
      </c>
    </row>
    <row r="2275" spans="1:19" x14ac:dyDescent="0.25">
      <c r="A2275" t="s">
        <v>14593</v>
      </c>
      <c r="B2275" t="s">
        <v>14594</v>
      </c>
      <c r="C2275">
        <v>1</v>
      </c>
      <c r="D2275">
        <v>2</v>
      </c>
      <c r="E2275">
        <v>5.16</v>
      </c>
      <c r="F2275">
        <v>0</v>
      </c>
      <c r="G2275">
        <v>30</v>
      </c>
      <c r="H2275">
        <v>0</v>
      </c>
      <c r="I2275">
        <v>30</v>
      </c>
      <c r="J2275">
        <v>33</v>
      </c>
      <c r="K2275">
        <v>17</v>
      </c>
      <c r="L2275">
        <v>4</v>
      </c>
      <c r="M2275">
        <v>16</v>
      </c>
      <c r="N2275">
        <v>16</v>
      </c>
      <c r="O2275">
        <v>1.62</v>
      </c>
      <c r="P2275">
        <v>4.7699999999999996</v>
      </c>
      <c r="Q2275">
        <v>4.76</v>
      </c>
      <c r="R2275">
        <v>5.37</v>
      </c>
      <c r="S2275">
        <v>-0.4</v>
      </c>
    </row>
    <row r="2276" spans="1:19" x14ac:dyDescent="0.25">
      <c r="A2276" t="s">
        <v>14591</v>
      </c>
      <c r="B2276" t="s">
        <v>14592</v>
      </c>
      <c r="C2276">
        <v>1</v>
      </c>
      <c r="D2276">
        <v>2</v>
      </c>
      <c r="E2276">
        <v>5.31</v>
      </c>
      <c r="F2276">
        <v>0</v>
      </c>
      <c r="G2276">
        <v>30</v>
      </c>
      <c r="H2276">
        <v>0</v>
      </c>
      <c r="I2276">
        <v>30</v>
      </c>
      <c r="J2276">
        <v>34</v>
      </c>
      <c r="K2276">
        <v>18</v>
      </c>
      <c r="L2276">
        <v>3</v>
      </c>
      <c r="M2276">
        <v>13</v>
      </c>
      <c r="N2276">
        <v>16</v>
      </c>
      <c r="O2276">
        <v>1.67</v>
      </c>
      <c r="P2276">
        <v>3.9</v>
      </c>
      <c r="Q2276">
        <v>4.92</v>
      </c>
      <c r="R2276">
        <v>5.37</v>
      </c>
      <c r="S2276">
        <v>-0.4</v>
      </c>
    </row>
    <row r="2277" spans="1:19" x14ac:dyDescent="0.25">
      <c r="A2277" t="s">
        <v>14589</v>
      </c>
      <c r="B2277" t="s">
        <v>14590</v>
      </c>
      <c r="C2277">
        <v>1</v>
      </c>
      <c r="D2277">
        <v>2</v>
      </c>
      <c r="E2277">
        <v>5.27</v>
      </c>
      <c r="F2277">
        <v>0</v>
      </c>
      <c r="G2277">
        <v>30</v>
      </c>
      <c r="H2277">
        <v>0</v>
      </c>
      <c r="I2277">
        <v>30</v>
      </c>
      <c r="J2277">
        <v>34</v>
      </c>
      <c r="K2277">
        <v>18</v>
      </c>
      <c r="L2277">
        <v>4</v>
      </c>
      <c r="M2277">
        <v>12</v>
      </c>
      <c r="N2277">
        <v>14</v>
      </c>
      <c r="O2277">
        <v>1.62</v>
      </c>
      <c r="P2277">
        <v>3.56</v>
      </c>
      <c r="Q2277">
        <v>4.28</v>
      </c>
      <c r="R2277">
        <v>5.37</v>
      </c>
      <c r="S2277">
        <v>-0.4</v>
      </c>
    </row>
    <row r="2278" spans="1:19" x14ac:dyDescent="0.25">
      <c r="A2278" t="s">
        <v>14587</v>
      </c>
      <c r="B2278" t="s">
        <v>14588</v>
      </c>
      <c r="C2278">
        <v>1</v>
      </c>
      <c r="D2278">
        <v>2</v>
      </c>
      <c r="E2278">
        <v>5.23</v>
      </c>
      <c r="F2278">
        <v>0</v>
      </c>
      <c r="G2278">
        <v>30</v>
      </c>
      <c r="H2278">
        <v>0</v>
      </c>
      <c r="I2278">
        <v>30</v>
      </c>
      <c r="J2278">
        <v>33</v>
      </c>
      <c r="K2278">
        <v>17</v>
      </c>
      <c r="L2278">
        <v>4</v>
      </c>
      <c r="M2278">
        <v>14</v>
      </c>
      <c r="N2278">
        <v>16</v>
      </c>
      <c r="O2278">
        <v>1.64</v>
      </c>
      <c r="P2278">
        <v>4.29</v>
      </c>
      <c r="Q2278">
        <v>4.76</v>
      </c>
      <c r="R2278">
        <v>5.37</v>
      </c>
      <c r="S2278">
        <v>-0.4</v>
      </c>
    </row>
    <row r="2279" spans="1:19" x14ac:dyDescent="0.25">
      <c r="A2279" t="s">
        <v>14585</v>
      </c>
      <c r="B2279" t="s">
        <v>14586</v>
      </c>
      <c r="C2279">
        <v>1</v>
      </c>
      <c r="D2279">
        <v>2</v>
      </c>
      <c r="E2279">
        <v>5.25</v>
      </c>
      <c r="F2279">
        <v>0</v>
      </c>
      <c r="G2279">
        <v>30</v>
      </c>
      <c r="H2279">
        <v>0</v>
      </c>
      <c r="I2279">
        <v>30</v>
      </c>
      <c r="J2279">
        <v>33</v>
      </c>
      <c r="K2279">
        <v>18</v>
      </c>
      <c r="L2279">
        <v>3</v>
      </c>
      <c r="M2279">
        <v>15</v>
      </c>
      <c r="N2279">
        <v>17</v>
      </c>
      <c r="O2279">
        <v>1.67</v>
      </c>
      <c r="P2279">
        <v>4.54</v>
      </c>
      <c r="Q2279">
        <v>5.24</v>
      </c>
      <c r="R2279">
        <v>5.37</v>
      </c>
      <c r="S2279">
        <v>-0.4</v>
      </c>
    </row>
    <row r="2280" spans="1:19" x14ac:dyDescent="0.25">
      <c r="A2280" t="s">
        <v>14583</v>
      </c>
      <c r="B2280" t="s">
        <v>14584</v>
      </c>
      <c r="C2280">
        <v>2</v>
      </c>
      <c r="D2280">
        <v>4</v>
      </c>
      <c r="E2280">
        <v>5.5</v>
      </c>
      <c r="F2280">
        <v>8</v>
      </c>
      <c r="G2280">
        <v>8</v>
      </c>
      <c r="H2280">
        <v>0</v>
      </c>
      <c r="I2280">
        <v>50</v>
      </c>
      <c r="J2280">
        <v>56</v>
      </c>
      <c r="K2280">
        <v>31</v>
      </c>
      <c r="L2280">
        <v>7</v>
      </c>
      <c r="M2280">
        <v>24</v>
      </c>
      <c r="N2280">
        <v>23</v>
      </c>
      <c r="O2280">
        <v>1.58</v>
      </c>
      <c r="P2280">
        <v>4.28</v>
      </c>
      <c r="Q2280">
        <v>4.1900000000000004</v>
      </c>
      <c r="R2280">
        <v>5.37</v>
      </c>
      <c r="S2280">
        <v>-0.1</v>
      </c>
    </row>
    <row r="2281" spans="1:19" x14ac:dyDescent="0.25">
      <c r="A2281" t="s">
        <v>14581</v>
      </c>
      <c r="B2281" t="s">
        <v>14582</v>
      </c>
      <c r="C2281">
        <v>1</v>
      </c>
      <c r="D2281">
        <v>2</v>
      </c>
      <c r="E2281">
        <v>5.27</v>
      </c>
      <c r="F2281">
        <v>0</v>
      </c>
      <c r="G2281">
        <v>30</v>
      </c>
      <c r="H2281">
        <v>0</v>
      </c>
      <c r="I2281">
        <v>30</v>
      </c>
      <c r="J2281">
        <v>33</v>
      </c>
      <c r="K2281">
        <v>18</v>
      </c>
      <c r="L2281">
        <v>3</v>
      </c>
      <c r="M2281">
        <v>15</v>
      </c>
      <c r="N2281">
        <v>17</v>
      </c>
      <c r="O2281">
        <v>1.67</v>
      </c>
      <c r="P2281">
        <v>4.59</v>
      </c>
      <c r="Q2281">
        <v>5.25</v>
      </c>
      <c r="R2281">
        <v>5.37</v>
      </c>
      <c r="S2281">
        <v>-0.4</v>
      </c>
    </row>
    <row r="2282" spans="1:19" x14ac:dyDescent="0.25">
      <c r="A2282" t="s">
        <v>14579</v>
      </c>
      <c r="B2282" t="s">
        <v>14580</v>
      </c>
      <c r="C2282">
        <v>2</v>
      </c>
      <c r="D2282">
        <v>3</v>
      </c>
      <c r="E2282">
        <v>5.44</v>
      </c>
      <c r="F2282">
        <v>8</v>
      </c>
      <c r="G2282">
        <v>8</v>
      </c>
      <c r="H2282">
        <v>0</v>
      </c>
      <c r="I2282">
        <v>50</v>
      </c>
      <c r="J2282">
        <v>55</v>
      </c>
      <c r="K2282">
        <v>30</v>
      </c>
      <c r="L2282">
        <v>7</v>
      </c>
      <c r="M2282">
        <v>25</v>
      </c>
      <c r="N2282">
        <v>24</v>
      </c>
      <c r="O2282">
        <v>1.58</v>
      </c>
      <c r="P2282">
        <v>4.47</v>
      </c>
      <c r="Q2282">
        <v>4.26</v>
      </c>
      <c r="R2282">
        <v>5.37</v>
      </c>
      <c r="S2282">
        <v>-0.1</v>
      </c>
    </row>
    <row r="2283" spans="1:19" x14ac:dyDescent="0.25">
      <c r="A2283" t="s">
        <v>14577</v>
      </c>
      <c r="B2283" t="s">
        <v>14578</v>
      </c>
      <c r="C2283">
        <v>1</v>
      </c>
      <c r="D2283">
        <v>2</v>
      </c>
      <c r="E2283">
        <v>5.14</v>
      </c>
      <c r="F2283">
        <v>0</v>
      </c>
      <c r="G2283">
        <v>30</v>
      </c>
      <c r="H2283">
        <v>0</v>
      </c>
      <c r="I2283">
        <v>30</v>
      </c>
      <c r="J2283">
        <v>32</v>
      </c>
      <c r="K2283">
        <v>17</v>
      </c>
      <c r="L2283">
        <v>4</v>
      </c>
      <c r="M2283">
        <v>17</v>
      </c>
      <c r="N2283">
        <v>17</v>
      </c>
      <c r="O2283">
        <v>1.63</v>
      </c>
      <c r="P2283">
        <v>5.14</v>
      </c>
      <c r="Q2283">
        <v>5.05</v>
      </c>
      <c r="R2283">
        <v>5.37</v>
      </c>
      <c r="S2283">
        <v>-0.4</v>
      </c>
    </row>
    <row r="2284" spans="1:19" x14ac:dyDescent="0.25">
      <c r="A2284" t="s">
        <v>14575</v>
      </c>
      <c r="B2284" t="s">
        <v>14576</v>
      </c>
      <c r="C2284">
        <v>1</v>
      </c>
      <c r="D2284">
        <v>2</v>
      </c>
      <c r="E2284">
        <v>5.4</v>
      </c>
      <c r="F2284">
        <v>0</v>
      </c>
      <c r="G2284">
        <v>30</v>
      </c>
      <c r="H2284">
        <v>0</v>
      </c>
      <c r="I2284">
        <v>30</v>
      </c>
      <c r="J2284">
        <v>35</v>
      </c>
      <c r="K2284">
        <v>18</v>
      </c>
      <c r="L2284">
        <v>4</v>
      </c>
      <c r="M2284">
        <v>10</v>
      </c>
      <c r="N2284">
        <v>13</v>
      </c>
      <c r="O2284">
        <v>1.6</v>
      </c>
      <c r="P2284">
        <v>3</v>
      </c>
      <c r="Q2284">
        <v>3.85</v>
      </c>
      <c r="R2284">
        <v>5.37</v>
      </c>
      <c r="S2284">
        <v>-0.4</v>
      </c>
    </row>
    <row r="2285" spans="1:19" x14ac:dyDescent="0.25">
      <c r="A2285" t="s">
        <v>14573</v>
      </c>
      <c r="B2285" t="s">
        <v>14574</v>
      </c>
      <c r="C2285">
        <v>1</v>
      </c>
      <c r="D2285">
        <v>2</v>
      </c>
      <c r="E2285">
        <v>5.24</v>
      </c>
      <c r="F2285">
        <v>0</v>
      </c>
      <c r="G2285">
        <v>30</v>
      </c>
      <c r="H2285">
        <v>0</v>
      </c>
      <c r="I2285">
        <v>30</v>
      </c>
      <c r="J2285">
        <v>32</v>
      </c>
      <c r="K2285">
        <v>17</v>
      </c>
      <c r="L2285">
        <v>3</v>
      </c>
      <c r="M2285">
        <v>16</v>
      </c>
      <c r="N2285">
        <v>18</v>
      </c>
      <c r="O2285">
        <v>1.67</v>
      </c>
      <c r="P2285">
        <v>4.8499999999999996</v>
      </c>
      <c r="Q2285">
        <v>5.37</v>
      </c>
      <c r="R2285">
        <v>5.37</v>
      </c>
      <c r="S2285">
        <v>-0.4</v>
      </c>
    </row>
    <row r="2286" spans="1:19" x14ac:dyDescent="0.25">
      <c r="A2286" t="s">
        <v>14571</v>
      </c>
      <c r="B2286" t="s">
        <v>14572</v>
      </c>
      <c r="C2286">
        <v>2</v>
      </c>
      <c r="D2286">
        <v>4</v>
      </c>
      <c r="E2286">
        <v>5.54</v>
      </c>
      <c r="F2286">
        <v>4</v>
      </c>
      <c r="G2286">
        <v>19</v>
      </c>
      <c r="H2286">
        <v>0</v>
      </c>
      <c r="I2286">
        <v>40</v>
      </c>
      <c r="J2286">
        <v>45</v>
      </c>
      <c r="K2286">
        <v>25</v>
      </c>
      <c r="L2286">
        <v>5</v>
      </c>
      <c r="M2286">
        <v>17</v>
      </c>
      <c r="N2286">
        <v>19</v>
      </c>
      <c r="O2286">
        <v>1.59</v>
      </c>
      <c r="P2286">
        <v>3.86</v>
      </c>
      <c r="Q2286">
        <v>4.18</v>
      </c>
      <c r="R2286">
        <v>5.37</v>
      </c>
      <c r="S2286">
        <v>-0.4</v>
      </c>
    </row>
    <row r="2287" spans="1:19" x14ac:dyDescent="0.25">
      <c r="A2287" t="s">
        <v>14569</v>
      </c>
      <c r="B2287" t="s">
        <v>14570</v>
      </c>
      <c r="C2287">
        <v>1</v>
      </c>
      <c r="D2287">
        <v>2</v>
      </c>
      <c r="E2287">
        <v>5.29</v>
      </c>
      <c r="F2287">
        <v>0</v>
      </c>
      <c r="G2287">
        <v>30</v>
      </c>
      <c r="H2287">
        <v>0</v>
      </c>
      <c r="I2287">
        <v>30</v>
      </c>
      <c r="J2287">
        <v>32</v>
      </c>
      <c r="K2287">
        <v>18</v>
      </c>
      <c r="L2287">
        <v>3</v>
      </c>
      <c r="M2287">
        <v>16</v>
      </c>
      <c r="N2287">
        <v>18</v>
      </c>
      <c r="O2287">
        <v>1.68</v>
      </c>
      <c r="P2287">
        <v>4.7</v>
      </c>
      <c r="Q2287">
        <v>5.45</v>
      </c>
      <c r="R2287">
        <v>5.37</v>
      </c>
      <c r="S2287">
        <v>-0.4</v>
      </c>
    </row>
    <row r="2288" spans="1:19" x14ac:dyDescent="0.25">
      <c r="A2288" t="s">
        <v>14567</v>
      </c>
      <c r="B2288" t="s">
        <v>14568</v>
      </c>
      <c r="C2288">
        <v>2</v>
      </c>
      <c r="D2288">
        <v>2</v>
      </c>
      <c r="E2288">
        <v>5.4</v>
      </c>
      <c r="F2288">
        <v>8</v>
      </c>
      <c r="G2288">
        <v>9</v>
      </c>
      <c r="H2288">
        <v>0</v>
      </c>
      <c r="I2288">
        <v>50</v>
      </c>
      <c r="J2288">
        <v>56</v>
      </c>
      <c r="K2288">
        <v>30</v>
      </c>
      <c r="L2288">
        <v>6</v>
      </c>
      <c r="M2288">
        <v>21</v>
      </c>
      <c r="N2288">
        <v>24</v>
      </c>
      <c r="O2288">
        <v>1.62</v>
      </c>
      <c r="P2288">
        <v>3.86</v>
      </c>
      <c r="Q2288">
        <v>4.41</v>
      </c>
      <c r="R2288">
        <v>5.37</v>
      </c>
      <c r="S2288">
        <v>-0.1</v>
      </c>
    </row>
    <row r="2289" spans="1:19" x14ac:dyDescent="0.25">
      <c r="A2289" t="s">
        <v>14565</v>
      </c>
      <c r="B2289" t="s">
        <v>14566</v>
      </c>
      <c r="C2289">
        <v>1</v>
      </c>
      <c r="D2289">
        <v>2</v>
      </c>
      <c r="E2289">
        <v>5.25</v>
      </c>
      <c r="F2289">
        <v>0</v>
      </c>
      <c r="G2289">
        <v>30</v>
      </c>
      <c r="H2289">
        <v>0</v>
      </c>
      <c r="I2289">
        <v>30</v>
      </c>
      <c r="J2289">
        <v>34</v>
      </c>
      <c r="K2289">
        <v>17</v>
      </c>
      <c r="L2289">
        <v>4</v>
      </c>
      <c r="M2289">
        <v>14</v>
      </c>
      <c r="N2289">
        <v>14</v>
      </c>
      <c r="O2289">
        <v>1.61</v>
      </c>
      <c r="P2289">
        <v>4.08</v>
      </c>
      <c r="Q2289">
        <v>4.34</v>
      </c>
      <c r="R2289">
        <v>5.38</v>
      </c>
      <c r="S2289">
        <v>-0.4</v>
      </c>
    </row>
    <row r="2290" spans="1:19" x14ac:dyDescent="0.25">
      <c r="A2290" t="s">
        <v>14563</v>
      </c>
      <c r="B2290" t="s">
        <v>14564</v>
      </c>
      <c r="C2290">
        <v>2</v>
      </c>
      <c r="D2290">
        <v>1</v>
      </c>
      <c r="E2290">
        <v>5.23</v>
      </c>
      <c r="F2290">
        <v>8</v>
      </c>
      <c r="G2290">
        <v>9</v>
      </c>
      <c r="H2290">
        <v>0</v>
      </c>
      <c r="I2290">
        <v>50</v>
      </c>
      <c r="J2290">
        <v>54</v>
      </c>
      <c r="K2290">
        <v>29</v>
      </c>
      <c r="L2290">
        <v>6</v>
      </c>
      <c r="M2290">
        <v>25</v>
      </c>
      <c r="N2290">
        <v>27</v>
      </c>
      <c r="O2290">
        <v>1.65</v>
      </c>
      <c r="P2290">
        <v>4.62</v>
      </c>
      <c r="Q2290">
        <v>4.96</v>
      </c>
      <c r="R2290">
        <v>5.38</v>
      </c>
      <c r="S2290">
        <v>-0.1</v>
      </c>
    </row>
    <row r="2291" spans="1:19" x14ac:dyDescent="0.25">
      <c r="A2291" t="s">
        <v>14561</v>
      </c>
      <c r="B2291" t="s">
        <v>14562</v>
      </c>
      <c r="C2291">
        <v>1</v>
      </c>
      <c r="D2291">
        <v>2</v>
      </c>
      <c r="E2291">
        <v>5.36</v>
      </c>
      <c r="F2291">
        <v>0</v>
      </c>
      <c r="G2291">
        <v>30</v>
      </c>
      <c r="H2291">
        <v>0</v>
      </c>
      <c r="I2291">
        <v>30</v>
      </c>
      <c r="J2291">
        <v>36</v>
      </c>
      <c r="K2291">
        <v>18</v>
      </c>
      <c r="L2291">
        <v>4</v>
      </c>
      <c r="M2291">
        <v>11</v>
      </c>
      <c r="N2291">
        <v>12</v>
      </c>
      <c r="O2291">
        <v>1.59</v>
      </c>
      <c r="P2291">
        <v>3.24</v>
      </c>
      <c r="Q2291">
        <v>3.47</v>
      </c>
      <c r="R2291">
        <v>5.38</v>
      </c>
      <c r="S2291">
        <v>-0.4</v>
      </c>
    </row>
    <row r="2292" spans="1:19" x14ac:dyDescent="0.25">
      <c r="A2292" t="s">
        <v>14559</v>
      </c>
      <c r="B2292" t="s">
        <v>14560</v>
      </c>
      <c r="C2292">
        <v>1</v>
      </c>
      <c r="D2292">
        <v>2</v>
      </c>
      <c r="E2292">
        <v>5.31</v>
      </c>
      <c r="F2292">
        <v>4</v>
      </c>
      <c r="G2292">
        <v>19</v>
      </c>
      <c r="H2292">
        <v>0</v>
      </c>
      <c r="I2292">
        <v>40</v>
      </c>
      <c r="J2292">
        <v>48</v>
      </c>
      <c r="K2292">
        <v>24</v>
      </c>
      <c r="L2292">
        <v>5</v>
      </c>
      <c r="M2292">
        <v>13</v>
      </c>
      <c r="N2292">
        <v>16</v>
      </c>
      <c r="O2292">
        <v>1.58</v>
      </c>
      <c r="P2292">
        <v>2.8</v>
      </c>
      <c r="Q2292">
        <v>3.63</v>
      </c>
      <c r="R2292">
        <v>5.38</v>
      </c>
      <c r="S2292">
        <v>-0.4</v>
      </c>
    </row>
    <row r="2293" spans="1:19" x14ac:dyDescent="0.25">
      <c r="A2293" t="s">
        <v>2061</v>
      </c>
      <c r="B2293" t="s">
        <v>2062</v>
      </c>
      <c r="C2293">
        <v>1</v>
      </c>
      <c r="D2293">
        <v>2</v>
      </c>
      <c r="E2293">
        <v>5.23</v>
      </c>
      <c r="F2293">
        <v>0</v>
      </c>
      <c r="G2293">
        <v>30</v>
      </c>
      <c r="H2293">
        <v>0</v>
      </c>
      <c r="I2293">
        <v>30</v>
      </c>
      <c r="J2293">
        <v>34</v>
      </c>
      <c r="K2293">
        <v>17</v>
      </c>
      <c r="L2293">
        <v>4</v>
      </c>
      <c r="M2293">
        <v>14</v>
      </c>
      <c r="N2293">
        <v>15</v>
      </c>
      <c r="O2293">
        <v>1.62</v>
      </c>
      <c r="P2293">
        <v>4.2699999999999996</v>
      </c>
      <c r="Q2293">
        <v>4.4400000000000004</v>
      </c>
      <c r="R2293">
        <v>5.38</v>
      </c>
      <c r="S2293">
        <v>-0.4</v>
      </c>
    </row>
    <row r="2294" spans="1:19" x14ac:dyDescent="0.25">
      <c r="A2294" t="s">
        <v>14557</v>
      </c>
      <c r="B2294" t="s">
        <v>14558</v>
      </c>
      <c r="C2294">
        <v>1</v>
      </c>
      <c r="D2294">
        <v>2</v>
      </c>
      <c r="E2294">
        <v>5.15</v>
      </c>
      <c r="F2294">
        <v>0</v>
      </c>
      <c r="G2294">
        <v>30</v>
      </c>
      <c r="H2294">
        <v>0</v>
      </c>
      <c r="I2294">
        <v>30</v>
      </c>
      <c r="J2294">
        <v>32</v>
      </c>
      <c r="K2294">
        <v>17</v>
      </c>
      <c r="L2294">
        <v>4</v>
      </c>
      <c r="M2294">
        <v>16</v>
      </c>
      <c r="N2294">
        <v>17</v>
      </c>
      <c r="O2294">
        <v>1.63</v>
      </c>
      <c r="P2294">
        <v>4.8499999999999996</v>
      </c>
      <c r="Q2294">
        <v>5.05</v>
      </c>
      <c r="R2294">
        <v>5.38</v>
      </c>
      <c r="S2294">
        <v>-0.4</v>
      </c>
    </row>
    <row r="2295" spans="1:19" x14ac:dyDescent="0.25">
      <c r="A2295" t="s">
        <v>14555</v>
      </c>
      <c r="B2295" t="s">
        <v>14556</v>
      </c>
      <c r="C2295">
        <v>2</v>
      </c>
      <c r="D2295">
        <v>3</v>
      </c>
      <c r="E2295">
        <v>5.44</v>
      </c>
      <c r="F2295">
        <v>8</v>
      </c>
      <c r="G2295">
        <v>8</v>
      </c>
      <c r="H2295">
        <v>0</v>
      </c>
      <c r="I2295">
        <v>50</v>
      </c>
      <c r="J2295">
        <v>59</v>
      </c>
      <c r="K2295">
        <v>30</v>
      </c>
      <c r="L2295">
        <v>7</v>
      </c>
      <c r="M2295">
        <v>18</v>
      </c>
      <c r="N2295">
        <v>19</v>
      </c>
      <c r="O2295">
        <v>1.55</v>
      </c>
      <c r="P2295">
        <v>3.22</v>
      </c>
      <c r="Q2295">
        <v>3.35</v>
      </c>
      <c r="R2295">
        <v>5.38</v>
      </c>
      <c r="S2295">
        <v>-0.1</v>
      </c>
    </row>
    <row r="2296" spans="1:19" x14ac:dyDescent="0.25">
      <c r="A2296" t="s">
        <v>14553</v>
      </c>
      <c r="B2296" t="s">
        <v>14554</v>
      </c>
      <c r="C2296">
        <v>2</v>
      </c>
      <c r="D2296">
        <v>3</v>
      </c>
      <c r="E2296">
        <v>5.52</v>
      </c>
      <c r="F2296">
        <v>6</v>
      </c>
      <c r="G2296">
        <v>15</v>
      </c>
      <c r="H2296">
        <v>0</v>
      </c>
      <c r="I2296">
        <v>44</v>
      </c>
      <c r="J2296">
        <v>51</v>
      </c>
      <c r="K2296">
        <v>27</v>
      </c>
      <c r="L2296">
        <v>6</v>
      </c>
      <c r="M2296">
        <v>18</v>
      </c>
      <c r="N2296">
        <v>19</v>
      </c>
      <c r="O2296">
        <v>1.57</v>
      </c>
      <c r="P2296">
        <v>3.59</v>
      </c>
      <c r="Q2296">
        <v>3.77</v>
      </c>
      <c r="R2296">
        <v>5.38</v>
      </c>
      <c r="S2296">
        <v>-0.4</v>
      </c>
    </row>
    <row r="2297" spans="1:19" x14ac:dyDescent="0.25">
      <c r="A2297">
        <v>7322</v>
      </c>
      <c r="B2297" t="s">
        <v>14552</v>
      </c>
      <c r="C2297">
        <v>2</v>
      </c>
      <c r="D2297">
        <v>4</v>
      </c>
      <c r="E2297">
        <v>5.61</v>
      </c>
      <c r="F2297">
        <v>8</v>
      </c>
      <c r="G2297">
        <v>8</v>
      </c>
      <c r="H2297">
        <v>0</v>
      </c>
      <c r="I2297">
        <v>50</v>
      </c>
      <c r="J2297">
        <v>59</v>
      </c>
      <c r="K2297">
        <v>31</v>
      </c>
      <c r="L2297">
        <v>7</v>
      </c>
      <c r="M2297">
        <v>18</v>
      </c>
      <c r="N2297">
        <v>19</v>
      </c>
      <c r="O2297">
        <v>1.56</v>
      </c>
      <c r="P2297">
        <v>3.27</v>
      </c>
      <c r="Q2297">
        <v>3.48</v>
      </c>
      <c r="R2297">
        <v>5.38</v>
      </c>
      <c r="S2297">
        <v>-0.1</v>
      </c>
    </row>
    <row r="2298" spans="1:19" x14ac:dyDescent="0.25">
      <c r="A2298" t="s">
        <v>14550</v>
      </c>
      <c r="B2298" t="s">
        <v>14551</v>
      </c>
      <c r="C2298">
        <v>1</v>
      </c>
      <c r="D2298">
        <v>2</v>
      </c>
      <c r="E2298">
        <v>5.37</v>
      </c>
      <c r="F2298">
        <v>0</v>
      </c>
      <c r="G2298">
        <v>30</v>
      </c>
      <c r="H2298">
        <v>0</v>
      </c>
      <c r="I2298">
        <v>30</v>
      </c>
      <c r="J2298">
        <v>36</v>
      </c>
      <c r="K2298">
        <v>18</v>
      </c>
      <c r="L2298">
        <v>4</v>
      </c>
      <c r="M2298">
        <v>9</v>
      </c>
      <c r="N2298">
        <v>13</v>
      </c>
      <c r="O2298">
        <v>1.61</v>
      </c>
      <c r="P2298">
        <v>2.61</v>
      </c>
      <c r="Q2298">
        <v>3.82</v>
      </c>
      <c r="R2298">
        <v>5.38</v>
      </c>
      <c r="S2298">
        <v>-0.4</v>
      </c>
    </row>
    <row r="2299" spans="1:19" x14ac:dyDescent="0.25">
      <c r="A2299" t="s">
        <v>14548</v>
      </c>
      <c r="B2299" t="s">
        <v>14549</v>
      </c>
      <c r="C2299">
        <v>2</v>
      </c>
      <c r="D2299">
        <v>4</v>
      </c>
      <c r="E2299">
        <v>5.56</v>
      </c>
      <c r="F2299">
        <v>8</v>
      </c>
      <c r="G2299">
        <v>8</v>
      </c>
      <c r="H2299">
        <v>0</v>
      </c>
      <c r="I2299">
        <v>50</v>
      </c>
      <c r="J2299">
        <v>56</v>
      </c>
      <c r="K2299">
        <v>31</v>
      </c>
      <c r="L2299">
        <v>7</v>
      </c>
      <c r="M2299">
        <v>23</v>
      </c>
      <c r="N2299">
        <v>24</v>
      </c>
      <c r="O2299">
        <v>1.6</v>
      </c>
      <c r="P2299">
        <v>4.16</v>
      </c>
      <c r="Q2299">
        <v>4.32</v>
      </c>
      <c r="R2299">
        <v>5.38</v>
      </c>
      <c r="S2299">
        <v>-0.1</v>
      </c>
    </row>
    <row r="2300" spans="1:19" x14ac:dyDescent="0.25">
      <c r="A2300" t="s">
        <v>2360</v>
      </c>
      <c r="B2300" t="s">
        <v>2361</v>
      </c>
      <c r="C2300">
        <v>1</v>
      </c>
      <c r="D2300">
        <v>2</v>
      </c>
      <c r="E2300">
        <v>5.24</v>
      </c>
      <c r="F2300">
        <v>0</v>
      </c>
      <c r="G2300">
        <v>30</v>
      </c>
      <c r="H2300">
        <v>0</v>
      </c>
      <c r="I2300">
        <v>30</v>
      </c>
      <c r="J2300">
        <v>33</v>
      </c>
      <c r="K2300">
        <v>17</v>
      </c>
      <c r="L2300">
        <v>4</v>
      </c>
      <c r="M2300">
        <v>15</v>
      </c>
      <c r="N2300">
        <v>14</v>
      </c>
      <c r="O2300">
        <v>1.58</v>
      </c>
      <c r="P2300">
        <v>4.6399999999999997</v>
      </c>
      <c r="Q2300">
        <v>4.18</v>
      </c>
      <c r="R2300">
        <v>5.38</v>
      </c>
      <c r="S2300">
        <v>-0.4</v>
      </c>
    </row>
    <row r="2301" spans="1:19" x14ac:dyDescent="0.25">
      <c r="A2301">
        <v>6745</v>
      </c>
      <c r="B2301" t="s">
        <v>14547</v>
      </c>
      <c r="C2301">
        <v>3</v>
      </c>
      <c r="D2301">
        <v>3</v>
      </c>
      <c r="E2301">
        <v>5.58</v>
      </c>
      <c r="F2301">
        <v>8</v>
      </c>
      <c r="G2301">
        <v>8</v>
      </c>
      <c r="H2301">
        <v>0</v>
      </c>
      <c r="I2301">
        <v>50</v>
      </c>
      <c r="J2301">
        <v>57</v>
      </c>
      <c r="K2301">
        <v>31</v>
      </c>
      <c r="L2301">
        <v>7</v>
      </c>
      <c r="M2301">
        <v>21</v>
      </c>
      <c r="N2301">
        <v>22</v>
      </c>
      <c r="O2301">
        <v>1.58</v>
      </c>
      <c r="P2301">
        <v>3.74</v>
      </c>
      <c r="Q2301">
        <v>4</v>
      </c>
      <c r="R2301">
        <v>5.38</v>
      </c>
      <c r="S2301">
        <v>-0.1</v>
      </c>
    </row>
    <row r="2302" spans="1:19" x14ac:dyDescent="0.25">
      <c r="A2302" t="s">
        <v>14545</v>
      </c>
      <c r="B2302" t="s">
        <v>14546</v>
      </c>
      <c r="C2302">
        <v>2</v>
      </c>
      <c r="D2302">
        <v>1</v>
      </c>
      <c r="E2302">
        <v>5.23</v>
      </c>
      <c r="F2302">
        <v>7</v>
      </c>
      <c r="G2302">
        <v>13</v>
      </c>
      <c r="H2302">
        <v>0</v>
      </c>
      <c r="I2302">
        <v>46</v>
      </c>
      <c r="J2302">
        <v>51</v>
      </c>
      <c r="K2302">
        <v>27</v>
      </c>
      <c r="L2302">
        <v>5</v>
      </c>
      <c r="M2302">
        <v>20</v>
      </c>
      <c r="N2302">
        <v>24</v>
      </c>
      <c r="O2302">
        <v>1.63</v>
      </c>
      <c r="P2302">
        <v>4</v>
      </c>
      <c r="Q2302">
        <v>4.6500000000000004</v>
      </c>
      <c r="R2302">
        <v>5.38</v>
      </c>
      <c r="S2302">
        <v>-0.3</v>
      </c>
    </row>
    <row r="2303" spans="1:19" x14ac:dyDescent="0.25">
      <c r="A2303" t="s">
        <v>14543</v>
      </c>
      <c r="B2303" t="s">
        <v>14544</v>
      </c>
      <c r="C2303">
        <v>2</v>
      </c>
      <c r="D2303">
        <v>4</v>
      </c>
      <c r="E2303">
        <v>5.54</v>
      </c>
      <c r="F2303">
        <v>6</v>
      </c>
      <c r="G2303">
        <v>15</v>
      </c>
      <c r="H2303">
        <v>0</v>
      </c>
      <c r="I2303">
        <v>44</v>
      </c>
      <c r="J2303">
        <v>52</v>
      </c>
      <c r="K2303">
        <v>27</v>
      </c>
      <c r="L2303">
        <v>6</v>
      </c>
      <c r="M2303">
        <v>15</v>
      </c>
      <c r="N2303">
        <v>15</v>
      </c>
      <c r="O2303">
        <v>1.52</v>
      </c>
      <c r="P2303">
        <v>2.99</v>
      </c>
      <c r="Q2303">
        <v>3.05</v>
      </c>
      <c r="R2303">
        <v>5.38</v>
      </c>
      <c r="S2303">
        <v>-0.4</v>
      </c>
    </row>
    <row r="2304" spans="1:19" x14ac:dyDescent="0.25">
      <c r="A2304" t="s">
        <v>14541</v>
      </c>
      <c r="B2304" t="s">
        <v>14542</v>
      </c>
      <c r="C2304">
        <v>1</v>
      </c>
      <c r="D2304">
        <v>2</v>
      </c>
      <c r="E2304">
        <v>5.65</v>
      </c>
      <c r="F2304">
        <v>0</v>
      </c>
      <c r="G2304">
        <v>30</v>
      </c>
      <c r="H2304">
        <v>0</v>
      </c>
      <c r="I2304">
        <v>30</v>
      </c>
      <c r="J2304">
        <v>36</v>
      </c>
      <c r="K2304">
        <v>19</v>
      </c>
      <c r="L2304">
        <v>4</v>
      </c>
      <c r="M2304">
        <v>8</v>
      </c>
      <c r="N2304">
        <v>11</v>
      </c>
      <c r="O2304">
        <v>1.58</v>
      </c>
      <c r="P2304">
        <v>2.2999999999999998</v>
      </c>
      <c r="Q2304">
        <v>3.27</v>
      </c>
      <c r="R2304">
        <v>5.38</v>
      </c>
      <c r="S2304">
        <v>-0.4</v>
      </c>
    </row>
    <row r="2305" spans="1:19" x14ac:dyDescent="0.25">
      <c r="A2305" t="s">
        <v>14539</v>
      </c>
      <c r="B2305" t="s">
        <v>14540</v>
      </c>
      <c r="C2305">
        <v>1</v>
      </c>
      <c r="D2305">
        <v>2</v>
      </c>
      <c r="E2305">
        <v>5.24</v>
      </c>
      <c r="F2305">
        <v>1</v>
      </c>
      <c r="G2305">
        <v>28</v>
      </c>
      <c r="H2305">
        <v>0</v>
      </c>
      <c r="I2305">
        <v>32</v>
      </c>
      <c r="J2305">
        <v>36</v>
      </c>
      <c r="K2305">
        <v>19</v>
      </c>
      <c r="L2305">
        <v>4</v>
      </c>
      <c r="M2305">
        <v>16</v>
      </c>
      <c r="N2305">
        <v>16</v>
      </c>
      <c r="O2305">
        <v>1.61</v>
      </c>
      <c r="P2305">
        <v>4.4000000000000004</v>
      </c>
      <c r="Q2305">
        <v>4.54</v>
      </c>
      <c r="R2305">
        <v>5.38</v>
      </c>
      <c r="S2305">
        <v>-0.4</v>
      </c>
    </row>
    <row r="2306" spans="1:19" x14ac:dyDescent="0.25">
      <c r="A2306" t="s">
        <v>14537</v>
      </c>
      <c r="B2306" t="s">
        <v>14538</v>
      </c>
      <c r="C2306">
        <v>1</v>
      </c>
      <c r="D2306">
        <v>2</v>
      </c>
      <c r="E2306">
        <v>5.33</v>
      </c>
      <c r="F2306">
        <v>0</v>
      </c>
      <c r="G2306">
        <v>30</v>
      </c>
      <c r="H2306">
        <v>0</v>
      </c>
      <c r="I2306">
        <v>30</v>
      </c>
      <c r="J2306">
        <v>35</v>
      </c>
      <c r="K2306">
        <v>18</v>
      </c>
      <c r="L2306">
        <v>4</v>
      </c>
      <c r="M2306">
        <v>11</v>
      </c>
      <c r="N2306">
        <v>14</v>
      </c>
      <c r="O2306">
        <v>1.63</v>
      </c>
      <c r="P2306">
        <v>3.3</v>
      </c>
      <c r="Q2306">
        <v>4.26</v>
      </c>
      <c r="R2306">
        <v>5.39</v>
      </c>
      <c r="S2306">
        <v>-0.4</v>
      </c>
    </row>
    <row r="2307" spans="1:19" x14ac:dyDescent="0.25">
      <c r="A2307" t="s">
        <v>14535</v>
      </c>
      <c r="B2307" t="s">
        <v>14536</v>
      </c>
      <c r="C2307">
        <v>3</v>
      </c>
      <c r="D2307">
        <v>3</v>
      </c>
      <c r="E2307">
        <v>5.54</v>
      </c>
      <c r="F2307">
        <v>8</v>
      </c>
      <c r="G2307">
        <v>8</v>
      </c>
      <c r="H2307">
        <v>0</v>
      </c>
      <c r="I2307">
        <v>50</v>
      </c>
      <c r="J2307">
        <v>52</v>
      </c>
      <c r="K2307">
        <v>31</v>
      </c>
      <c r="L2307">
        <v>6</v>
      </c>
      <c r="M2307">
        <v>33</v>
      </c>
      <c r="N2307">
        <v>32</v>
      </c>
      <c r="O2307">
        <v>1.67</v>
      </c>
      <c r="P2307">
        <v>6.02</v>
      </c>
      <c r="Q2307">
        <v>5.74</v>
      </c>
      <c r="R2307">
        <v>5.39</v>
      </c>
      <c r="S2307">
        <v>-0.1</v>
      </c>
    </row>
    <row r="2308" spans="1:19" x14ac:dyDescent="0.25">
      <c r="A2308" t="s">
        <v>14533</v>
      </c>
      <c r="B2308" t="s">
        <v>14534</v>
      </c>
      <c r="C2308">
        <v>2</v>
      </c>
      <c r="D2308">
        <v>2</v>
      </c>
      <c r="E2308">
        <v>5.5</v>
      </c>
      <c r="F2308">
        <v>5</v>
      </c>
      <c r="G2308">
        <v>16</v>
      </c>
      <c r="H2308">
        <v>0</v>
      </c>
      <c r="I2308">
        <v>42</v>
      </c>
      <c r="J2308">
        <v>49</v>
      </c>
      <c r="K2308">
        <v>26</v>
      </c>
      <c r="L2308">
        <v>5</v>
      </c>
      <c r="M2308">
        <v>15</v>
      </c>
      <c r="N2308">
        <v>20</v>
      </c>
      <c r="O2308">
        <v>1.64</v>
      </c>
      <c r="P2308">
        <v>3.23</v>
      </c>
      <c r="Q2308">
        <v>4.3099999999999996</v>
      </c>
      <c r="R2308">
        <v>5.39</v>
      </c>
      <c r="S2308">
        <v>-0.4</v>
      </c>
    </row>
    <row r="2309" spans="1:19" x14ac:dyDescent="0.25">
      <c r="A2309" t="s">
        <v>14531</v>
      </c>
      <c r="B2309" t="s">
        <v>14532</v>
      </c>
      <c r="C2309">
        <v>1</v>
      </c>
      <c r="D2309">
        <v>2</v>
      </c>
      <c r="E2309">
        <v>5.29</v>
      </c>
      <c r="F2309">
        <v>0</v>
      </c>
      <c r="G2309">
        <v>30</v>
      </c>
      <c r="H2309">
        <v>0</v>
      </c>
      <c r="I2309">
        <v>30</v>
      </c>
      <c r="J2309">
        <v>34</v>
      </c>
      <c r="K2309">
        <v>18</v>
      </c>
      <c r="L2309">
        <v>4</v>
      </c>
      <c r="M2309">
        <v>13</v>
      </c>
      <c r="N2309">
        <v>14</v>
      </c>
      <c r="O2309">
        <v>1.62</v>
      </c>
      <c r="P2309">
        <v>3.75</v>
      </c>
      <c r="Q2309">
        <v>4.3099999999999996</v>
      </c>
      <c r="R2309">
        <v>5.39</v>
      </c>
      <c r="S2309">
        <v>-0.4</v>
      </c>
    </row>
    <row r="2310" spans="1:19" x14ac:dyDescent="0.25">
      <c r="A2310" t="s">
        <v>2186</v>
      </c>
      <c r="B2310" t="s">
        <v>2187</v>
      </c>
      <c r="C2310">
        <v>2</v>
      </c>
      <c r="D2310">
        <v>3</v>
      </c>
      <c r="E2310">
        <v>5.56</v>
      </c>
      <c r="F2310">
        <v>8</v>
      </c>
      <c r="G2310">
        <v>9</v>
      </c>
      <c r="H2310">
        <v>0</v>
      </c>
      <c r="I2310">
        <v>50</v>
      </c>
      <c r="J2310">
        <v>55</v>
      </c>
      <c r="K2310">
        <v>31</v>
      </c>
      <c r="L2310">
        <v>6</v>
      </c>
      <c r="M2310">
        <v>24</v>
      </c>
      <c r="N2310">
        <v>27</v>
      </c>
      <c r="O2310">
        <v>1.65</v>
      </c>
      <c r="P2310">
        <v>4.2699999999999996</v>
      </c>
      <c r="Q2310">
        <v>4.97</v>
      </c>
      <c r="R2310">
        <v>5.39</v>
      </c>
      <c r="S2310">
        <v>-0.1</v>
      </c>
    </row>
    <row r="2311" spans="1:19" x14ac:dyDescent="0.25">
      <c r="A2311" t="s">
        <v>14529</v>
      </c>
      <c r="B2311" t="s">
        <v>14530</v>
      </c>
      <c r="C2311">
        <v>3</v>
      </c>
      <c r="D2311">
        <v>3</v>
      </c>
      <c r="E2311">
        <v>5.66</v>
      </c>
      <c r="F2311">
        <v>8</v>
      </c>
      <c r="G2311">
        <v>10</v>
      </c>
      <c r="H2311">
        <v>0</v>
      </c>
      <c r="I2311">
        <v>48</v>
      </c>
      <c r="J2311">
        <v>55</v>
      </c>
      <c r="K2311">
        <v>30</v>
      </c>
      <c r="L2311">
        <v>6</v>
      </c>
      <c r="M2311">
        <v>24</v>
      </c>
      <c r="N2311">
        <v>24</v>
      </c>
      <c r="O2311">
        <v>1.64</v>
      </c>
      <c r="P2311">
        <v>4.47</v>
      </c>
      <c r="Q2311">
        <v>4.57</v>
      </c>
      <c r="R2311">
        <v>5.39</v>
      </c>
      <c r="S2311">
        <v>-0.2</v>
      </c>
    </row>
    <row r="2312" spans="1:19" x14ac:dyDescent="0.25">
      <c r="A2312" t="s">
        <v>14527</v>
      </c>
      <c r="B2312" t="s">
        <v>14528</v>
      </c>
      <c r="C2312">
        <v>1</v>
      </c>
      <c r="D2312">
        <v>2</v>
      </c>
      <c r="E2312">
        <v>5.34</v>
      </c>
      <c r="F2312">
        <v>0</v>
      </c>
      <c r="G2312">
        <v>30</v>
      </c>
      <c r="H2312">
        <v>0</v>
      </c>
      <c r="I2312">
        <v>30</v>
      </c>
      <c r="J2312">
        <v>35</v>
      </c>
      <c r="K2312">
        <v>18</v>
      </c>
      <c r="L2312">
        <v>4</v>
      </c>
      <c r="M2312">
        <v>12</v>
      </c>
      <c r="N2312">
        <v>13</v>
      </c>
      <c r="O2312">
        <v>1.61</v>
      </c>
      <c r="P2312">
        <v>3.67</v>
      </c>
      <c r="Q2312">
        <v>3.87</v>
      </c>
      <c r="R2312">
        <v>5.39</v>
      </c>
      <c r="S2312">
        <v>-0.4</v>
      </c>
    </row>
    <row r="2313" spans="1:19" x14ac:dyDescent="0.25">
      <c r="A2313" t="s">
        <v>14525</v>
      </c>
      <c r="B2313" t="s">
        <v>14526</v>
      </c>
      <c r="C2313">
        <v>1</v>
      </c>
      <c r="D2313">
        <v>2</v>
      </c>
      <c r="E2313">
        <v>5.36</v>
      </c>
      <c r="F2313">
        <v>0</v>
      </c>
      <c r="G2313">
        <v>30</v>
      </c>
      <c r="H2313">
        <v>0</v>
      </c>
      <c r="I2313">
        <v>30</v>
      </c>
      <c r="J2313">
        <v>35</v>
      </c>
      <c r="K2313">
        <v>18</v>
      </c>
      <c r="L2313">
        <v>4</v>
      </c>
      <c r="M2313">
        <v>9</v>
      </c>
      <c r="N2313">
        <v>13</v>
      </c>
      <c r="O2313">
        <v>1.62</v>
      </c>
      <c r="P2313">
        <v>2.75</v>
      </c>
      <c r="Q2313">
        <v>3.94</v>
      </c>
      <c r="R2313">
        <v>5.39</v>
      </c>
      <c r="S2313">
        <v>-0.4</v>
      </c>
    </row>
    <row r="2314" spans="1:19" x14ac:dyDescent="0.25">
      <c r="A2314" t="s">
        <v>14523</v>
      </c>
      <c r="B2314" t="s">
        <v>14524</v>
      </c>
      <c r="C2314">
        <v>2</v>
      </c>
      <c r="D2314">
        <v>3</v>
      </c>
      <c r="E2314">
        <v>5.47</v>
      </c>
      <c r="F2314">
        <v>8</v>
      </c>
      <c r="G2314">
        <v>8</v>
      </c>
      <c r="H2314">
        <v>0</v>
      </c>
      <c r="I2314">
        <v>50</v>
      </c>
      <c r="J2314">
        <v>58</v>
      </c>
      <c r="K2314">
        <v>30</v>
      </c>
      <c r="L2314">
        <v>7</v>
      </c>
      <c r="M2314">
        <v>19</v>
      </c>
      <c r="N2314">
        <v>21</v>
      </c>
      <c r="O2314">
        <v>1.57</v>
      </c>
      <c r="P2314">
        <v>3.33</v>
      </c>
      <c r="Q2314">
        <v>3.78</v>
      </c>
      <c r="R2314">
        <v>5.39</v>
      </c>
      <c r="S2314">
        <v>-0.1</v>
      </c>
    </row>
    <row r="2315" spans="1:19" x14ac:dyDescent="0.25">
      <c r="A2315" t="s">
        <v>1892</v>
      </c>
      <c r="B2315" t="s">
        <v>1893</v>
      </c>
      <c r="C2315">
        <v>1</v>
      </c>
      <c r="D2315">
        <v>2</v>
      </c>
      <c r="E2315">
        <v>5.27</v>
      </c>
      <c r="F2315">
        <v>0</v>
      </c>
      <c r="G2315">
        <v>30</v>
      </c>
      <c r="H2315">
        <v>0</v>
      </c>
      <c r="I2315">
        <v>30</v>
      </c>
      <c r="J2315">
        <v>32</v>
      </c>
      <c r="K2315">
        <v>18</v>
      </c>
      <c r="L2315">
        <v>3</v>
      </c>
      <c r="M2315">
        <v>16</v>
      </c>
      <c r="N2315">
        <v>19</v>
      </c>
      <c r="O2315">
        <v>1.69</v>
      </c>
      <c r="P2315">
        <v>4.84</v>
      </c>
      <c r="Q2315">
        <v>5.61</v>
      </c>
      <c r="R2315">
        <v>5.39</v>
      </c>
      <c r="S2315">
        <v>-0.4</v>
      </c>
    </row>
    <row r="2316" spans="1:19" x14ac:dyDescent="0.25">
      <c r="A2316" t="s">
        <v>14521</v>
      </c>
      <c r="B2316" t="s">
        <v>14522</v>
      </c>
      <c r="C2316">
        <v>1</v>
      </c>
      <c r="D2316">
        <v>2</v>
      </c>
      <c r="E2316">
        <v>5.31</v>
      </c>
      <c r="F2316">
        <v>0</v>
      </c>
      <c r="G2316">
        <v>30</v>
      </c>
      <c r="H2316">
        <v>0</v>
      </c>
      <c r="I2316">
        <v>30</v>
      </c>
      <c r="J2316">
        <v>34</v>
      </c>
      <c r="K2316">
        <v>18</v>
      </c>
      <c r="L2316">
        <v>3</v>
      </c>
      <c r="M2316">
        <v>10</v>
      </c>
      <c r="N2316">
        <v>14</v>
      </c>
      <c r="O2316">
        <v>1.63</v>
      </c>
      <c r="P2316">
        <v>3.04</v>
      </c>
      <c r="Q2316">
        <v>4.33</v>
      </c>
      <c r="R2316">
        <v>5.39</v>
      </c>
      <c r="S2316">
        <v>-0.4</v>
      </c>
    </row>
    <row r="2317" spans="1:19" x14ac:dyDescent="0.25">
      <c r="A2317" t="s">
        <v>14519</v>
      </c>
      <c r="B2317" t="s">
        <v>14520</v>
      </c>
      <c r="C2317">
        <v>2</v>
      </c>
      <c r="D2317">
        <v>3</v>
      </c>
      <c r="E2317">
        <v>5.55</v>
      </c>
      <c r="F2317">
        <v>8</v>
      </c>
      <c r="G2317">
        <v>9</v>
      </c>
      <c r="H2317">
        <v>0</v>
      </c>
      <c r="I2317">
        <v>50</v>
      </c>
      <c r="J2317">
        <v>55</v>
      </c>
      <c r="K2317">
        <v>31</v>
      </c>
      <c r="L2317">
        <v>6</v>
      </c>
      <c r="M2317">
        <v>24</v>
      </c>
      <c r="N2317">
        <v>27</v>
      </c>
      <c r="O2317">
        <v>1.64</v>
      </c>
      <c r="P2317">
        <v>4.38</v>
      </c>
      <c r="Q2317">
        <v>4.8499999999999996</v>
      </c>
      <c r="R2317">
        <v>5.39</v>
      </c>
      <c r="S2317">
        <v>-0.1</v>
      </c>
    </row>
    <row r="2318" spans="1:19" x14ac:dyDescent="0.25">
      <c r="A2318" t="s">
        <v>14517</v>
      </c>
      <c r="B2318" t="s">
        <v>14518</v>
      </c>
      <c r="C2318">
        <v>2</v>
      </c>
      <c r="D2318">
        <v>2</v>
      </c>
      <c r="E2318">
        <v>5.34</v>
      </c>
      <c r="F2318">
        <v>7</v>
      </c>
      <c r="G2318">
        <v>11</v>
      </c>
      <c r="H2318">
        <v>0</v>
      </c>
      <c r="I2318">
        <v>47</v>
      </c>
      <c r="J2318">
        <v>55</v>
      </c>
      <c r="K2318">
        <v>28</v>
      </c>
      <c r="L2318">
        <v>5</v>
      </c>
      <c r="M2318">
        <v>15</v>
      </c>
      <c r="N2318">
        <v>21</v>
      </c>
      <c r="O2318">
        <v>1.61</v>
      </c>
      <c r="P2318">
        <v>2.84</v>
      </c>
      <c r="Q2318">
        <v>4.08</v>
      </c>
      <c r="R2318">
        <v>5.39</v>
      </c>
      <c r="S2318">
        <v>-0.3</v>
      </c>
    </row>
    <row r="2319" spans="1:19" x14ac:dyDescent="0.25">
      <c r="A2319" t="s">
        <v>14515</v>
      </c>
      <c r="B2319" t="s">
        <v>14516</v>
      </c>
      <c r="C2319">
        <v>1</v>
      </c>
      <c r="D2319">
        <v>2</v>
      </c>
      <c r="E2319">
        <v>5.34</v>
      </c>
      <c r="F2319">
        <v>0</v>
      </c>
      <c r="G2319">
        <v>30</v>
      </c>
      <c r="H2319">
        <v>0</v>
      </c>
      <c r="I2319">
        <v>30</v>
      </c>
      <c r="J2319">
        <v>35</v>
      </c>
      <c r="K2319">
        <v>18</v>
      </c>
      <c r="L2319">
        <v>4</v>
      </c>
      <c r="M2319">
        <v>10</v>
      </c>
      <c r="N2319">
        <v>13</v>
      </c>
      <c r="O2319">
        <v>1.61</v>
      </c>
      <c r="P2319">
        <v>2.94</v>
      </c>
      <c r="Q2319">
        <v>3.87</v>
      </c>
      <c r="R2319">
        <v>5.39</v>
      </c>
      <c r="S2319">
        <v>-0.4</v>
      </c>
    </row>
    <row r="2320" spans="1:19" x14ac:dyDescent="0.25">
      <c r="A2320" t="s">
        <v>14513</v>
      </c>
      <c r="B2320" t="s">
        <v>14514</v>
      </c>
      <c r="C2320">
        <v>2</v>
      </c>
      <c r="D2320">
        <v>2</v>
      </c>
      <c r="E2320">
        <v>5.45</v>
      </c>
      <c r="F2320">
        <v>2</v>
      </c>
      <c r="G2320">
        <v>24</v>
      </c>
      <c r="H2320">
        <v>0</v>
      </c>
      <c r="I2320">
        <v>36</v>
      </c>
      <c r="J2320">
        <v>41</v>
      </c>
      <c r="K2320">
        <v>22</v>
      </c>
      <c r="L2320">
        <v>4</v>
      </c>
      <c r="M2320">
        <v>13</v>
      </c>
      <c r="N2320">
        <v>17</v>
      </c>
      <c r="O2320">
        <v>1.64</v>
      </c>
      <c r="P2320">
        <v>3.21</v>
      </c>
      <c r="Q2320">
        <v>4.28</v>
      </c>
      <c r="R2320">
        <v>5.39</v>
      </c>
      <c r="S2320">
        <v>-0.4</v>
      </c>
    </row>
    <row r="2321" spans="1:19" x14ac:dyDescent="0.25">
      <c r="A2321" t="s">
        <v>14511</v>
      </c>
      <c r="B2321" t="s">
        <v>14512</v>
      </c>
      <c r="C2321">
        <v>1</v>
      </c>
      <c r="D2321">
        <v>2</v>
      </c>
      <c r="E2321">
        <v>5.27</v>
      </c>
      <c r="F2321">
        <v>0</v>
      </c>
      <c r="G2321">
        <v>30</v>
      </c>
      <c r="H2321">
        <v>0</v>
      </c>
      <c r="I2321">
        <v>30</v>
      </c>
      <c r="J2321">
        <v>34</v>
      </c>
      <c r="K2321">
        <v>18</v>
      </c>
      <c r="L2321">
        <v>4</v>
      </c>
      <c r="M2321">
        <v>13</v>
      </c>
      <c r="N2321">
        <v>15</v>
      </c>
      <c r="O2321">
        <v>1.64</v>
      </c>
      <c r="P2321">
        <v>3.85</v>
      </c>
      <c r="Q2321">
        <v>4.46</v>
      </c>
      <c r="R2321">
        <v>5.39</v>
      </c>
      <c r="S2321">
        <v>-0.4</v>
      </c>
    </row>
    <row r="2322" spans="1:19" x14ac:dyDescent="0.25">
      <c r="A2322" t="s">
        <v>14509</v>
      </c>
      <c r="B2322" t="s">
        <v>14510</v>
      </c>
      <c r="C2322">
        <v>1</v>
      </c>
      <c r="D2322">
        <v>2</v>
      </c>
      <c r="E2322">
        <v>5.15</v>
      </c>
      <c r="F2322">
        <v>0</v>
      </c>
      <c r="G2322">
        <v>30</v>
      </c>
      <c r="H2322">
        <v>0</v>
      </c>
      <c r="I2322">
        <v>30</v>
      </c>
      <c r="J2322">
        <v>33</v>
      </c>
      <c r="K2322">
        <v>17</v>
      </c>
      <c r="L2322">
        <v>4</v>
      </c>
      <c r="M2322">
        <v>15</v>
      </c>
      <c r="N2322">
        <v>16</v>
      </c>
      <c r="O2322">
        <v>1.62</v>
      </c>
      <c r="P2322">
        <v>4.6399999999999997</v>
      </c>
      <c r="Q2322">
        <v>4.8499999999999996</v>
      </c>
      <c r="R2322">
        <v>5.39</v>
      </c>
      <c r="S2322">
        <v>-0.4</v>
      </c>
    </row>
    <row r="2323" spans="1:19" x14ac:dyDescent="0.25">
      <c r="A2323" t="s">
        <v>14507</v>
      </c>
      <c r="B2323" t="s">
        <v>14508</v>
      </c>
      <c r="C2323">
        <v>2</v>
      </c>
      <c r="D2323">
        <v>3</v>
      </c>
      <c r="E2323">
        <v>5.56</v>
      </c>
      <c r="F2323">
        <v>8</v>
      </c>
      <c r="G2323">
        <v>10</v>
      </c>
      <c r="H2323">
        <v>0</v>
      </c>
      <c r="I2323">
        <v>49</v>
      </c>
      <c r="J2323">
        <v>55</v>
      </c>
      <c r="K2323">
        <v>30</v>
      </c>
      <c r="L2323">
        <v>7</v>
      </c>
      <c r="M2323">
        <v>22</v>
      </c>
      <c r="N2323">
        <v>22</v>
      </c>
      <c r="O2323">
        <v>1.59</v>
      </c>
      <c r="P2323">
        <v>4</v>
      </c>
      <c r="Q2323">
        <v>4.1399999999999997</v>
      </c>
      <c r="R2323">
        <v>5.39</v>
      </c>
      <c r="S2323">
        <v>-0.2</v>
      </c>
    </row>
    <row r="2324" spans="1:19" x14ac:dyDescent="0.25">
      <c r="A2324" t="s">
        <v>14505</v>
      </c>
      <c r="B2324" t="s">
        <v>14506</v>
      </c>
      <c r="C2324">
        <v>2</v>
      </c>
      <c r="D2324">
        <v>4</v>
      </c>
      <c r="E2324">
        <v>5.52</v>
      </c>
      <c r="F2324">
        <v>8</v>
      </c>
      <c r="G2324">
        <v>8</v>
      </c>
      <c r="H2324">
        <v>0</v>
      </c>
      <c r="I2324">
        <v>50</v>
      </c>
      <c r="J2324">
        <v>54</v>
      </c>
      <c r="K2324">
        <v>31</v>
      </c>
      <c r="L2324">
        <v>6</v>
      </c>
      <c r="M2324">
        <v>26</v>
      </c>
      <c r="N2324">
        <v>27</v>
      </c>
      <c r="O2324">
        <v>1.63</v>
      </c>
      <c r="P2324">
        <v>4.6399999999999997</v>
      </c>
      <c r="Q2324">
        <v>4.88</v>
      </c>
      <c r="R2324">
        <v>5.39</v>
      </c>
      <c r="S2324">
        <v>-0.1</v>
      </c>
    </row>
    <row r="2325" spans="1:19" x14ac:dyDescent="0.25">
      <c r="A2325" t="s">
        <v>14503</v>
      </c>
      <c r="B2325" t="s">
        <v>14504</v>
      </c>
      <c r="C2325">
        <v>2</v>
      </c>
      <c r="D2325">
        <v>3</v>
      </c>
      <c r="E2325">
        <v>5.54</v>
      </c>
      <c r="F2325">
        <v>6</v>
      </c>
      <c r="G2325">
        <v>13</v>
      </c>
      <c r="H2325">
        <v>0</v>
      </c>
      <c r="I2325">
        <v>45</v>
      </c>
      <c r="J2325">
        <v>51</v>
      </c>
      <c r="K2325">
        <v>28</v>
      </c>
      <c r="L2325">
        <v>5</v>
      </c>
      <c r="M2325">
        <v>20</v>
      </c>
      <c r="N2325">
        <v>24</v>
      </c>
      <c r="O2325">
        <v>1.65</v>
      </c>
      <c r="P2325">
        <v>4.05</v>
      </c>
      <c r="Q2325">
        <v>4.7699999999999996</v>
      </c>
      <c r="R2325">
        <v>5.39</v>
      </c>
      <c r="S2325">
        <v>-0.3</v>
      </c>
    </row>
    <row r="2326" spans="1:19" x14ac:dyDescent="0.25">
      <c r="A2326" t="s">
        <v>14501</v>
      </c>
      <c r="B2326" t="s">
        <v>14502</v>
      </c>
      <c r="C2326">
        <v>2</v>
      </c>
      <c r="D2326">
        <v>3</v>
      </c>
      <c r="E2326">
        <v>5.66</v>
      </c>
      <c r="F2326">
        <v>8</v>
      </c>
      <c r="G2326">
        <v>11</v>
      </c>
      <c r="H2326">
        <v>0</v>
      </c>
      <c r="I2326">
        <v>48</v>
      </c>
      <c r="J2326">
        <v>58</v>
      </c>
      <c r="K2326">
        <v>30</v>
      </c>
      <c r="L2326">
        <v>6</v>
      </c>
      <c r="M2326">
        <v>14</v>
      </c>
      <c r="N2326">
        <v>18</v>
      </c>
      <c r="O2326">
        <v>1.58</v>
      </c>
      <c r="P2326">
        <v>2.64</v>
      </c>
      <c r="Q2326">
        <v>3.37</v>
      </c>
      <c r="R2326">
        <v>5.39</v>
      </c>
      <c r="S2326">
        <v>-0.2</v>
      </c>
    </row>
    <row r="2327" spans="1:19" x14ac:dyDescent="0.25">
      <c r="A2327" t="s">
        <v>1843</v>
      </c>
      <c r="B2327" t="s">
        <v>1844</v>
      </c>
      <c r="C2327">
        <v>1</v>
      </c>
      <c r="D2327">
        <v>2</v>
      </c>
      <c r="E2327">
        <v>5.14</v>
      </c>
      <c r="F2327">
        <v>0</v>
      </c>
      <c r="G2327">
        <v>30</v>
      </c>
      <c r="H2327">
        <v>0</v>
      </c>
      <c r="I2327">
        <v>30</v>
      </c>
      <c r="J2327">
        <v>33</v>
      </c>
      <c r="K2327">
        <v>17</v>
      </c>
      <c r="L2327">
        <v>4</v>
      </c>
      <c r="M2327">
        <v>15</v>
      </c>
      <c r="N2327">
        <v>15</v>
      </c>
      <c r="O2327">
        <v>1.59</v>
      </c>
      <c r="P2327">
        <v>4.47</v>
      </c>
      <c r="Q2327">
        <v>4.42</v>
      </c>
      <c r="R2327">
        <v>5.39</v>
      </c>
      <c r="S2327">
        <v>-0.4</v>
      </c>
    </row>
    <row r="2328" spans="1:19" x14ac:dyDescent="0.25">
      <c r="A2328" t="s">
        <v>2120</v>
      </c>
      <c r="B2328" t="s">
        <v>2121</v>
      </c>
      <c r="C2328">
        <v>1</v>
      </c>
      <c r="D2328">
        <v>2</v>
      </c>
      <c r="E2328">
        <v>5.29</v>
      </c>
      <c r="F2328">
        <v>0</v>
      </c>
      <c r="G2328">
        <v>30</v>
      </c>
      <c r="H2328">
        <v>0</v>
      </c>
      <c r="I2328">
        <v>30</v>
      </c>
      <c r="J2328">
        <v>34</v>
      </c>
      <c r="K2328">
        <v>18</v>
      </c>
      <c r="L2328">
        <v>4</v>
      </c>
      <c r="M2328">
        <v>13</v>
      </c>
      <c r="N2328">
        <v>15</v>
      </c>
      <c r="O2328">
        <v>1.64</v>
      </c>
      <c r="P2328">
        <v>3.9</v>
      </c>
      <c r="Q2328">
        <v>4.43</v>
      </c>
      <c r="R2328">
        <v>5.39</v>
      </c>
      <c r="S2328">
        <v>-0.4</v>
      </c>
    </row>
    <row r="2329" spans="1:19" x14ac:dyDescent="0.25">
      <c r="A2329" t="s">
        <v>14499</v>
      </c>
      <c r="B2329" t="s">
        <v>14500</v>
      </c>
      <c r="C2329">
        <v>1</v>
      </c>
      <c r="D2329">
        <v>2</v>
      </c>
      <c r="E2329">
        <v>5.34</v>
      </c>
      <c r="F2329">
        <v>0</v>
      </c>
      <c r="G2329">
        <v>30</v>
      </c>
      <c r="H2329">
        <v>0</v>
      </c>
      <c r="I2329">
        <v>30</v>
      </c>
      <c r="J2329">
        <v>35</v>
      </c>
      <c r="K2329">
        <v>18</v>
      </c>
      <c r="L2329">
        <v>3</v>
      </c>
      <c r="M2329">
        <v>10</v>
      </c>
      <c r="N2329">
        <v>14</v>
      </c>
      <c r="O2329">
        <v>1.63</v>
      </c>
      <c r="P2329">
        <v>3.07</v>
      </c>
      <c r="Q2329">
        <v>4.22</v>
      </c>
      <c r="R2329">
        <v>5.39</v>
      </c>
      <c r="S2329">
        <v>-0.4</v>
      </c>
    </row>
    <row r="2330" spans="1:19" x14ac:dyDescent="0.25">
      <c r="A2330" t="s">
        <v>14497</v>
      </c>
      <c r="B2330" t="s">
        <v>14498</v>
      </c>
      <c r="C2330">
        <v>2</v>
      </c>
      <c r="D2330">
        <v>3</v>
      </c>
      <c r="E2330">
        <v>5.56</v>
      </c>
      <c r="F2330">
        <v>8</v>
      </c>
      <c r="G2330">
        <v>9</v>
      </c>
      <c r="H2330">
        <v>0</v>
      </c>
      <c r="I2330">
        <v>50</v>
      </c>
      <c r="J2330">
        <v>56</v>
      </c>
      <c r="K2330">
        <v>31</v>
      </c>
      <c r="L2330">
        <v>7</v>
      </c>
      <c r="M2330">
        <v>24</v>
      </c>
      <c r="N2330">
        <v>24</v>
      </c>
      <c r="O2330">
        <v>1.61</v>
      </c>
      <c r="P2330">
        <v>4.34</v>
      </c>
      <c r="Q2330">
        <v>4.41</v>
      </c>
      <c r="R2330">
        <v>5.39</v>
      </c>
      <c r="S2330">
        <v>-0.1</v>
      </c>
    </row>
    <row r="2331" spans="1:19" x14ac:dyDescent="0.25">
      <c r="A2331" t="s">
        <v>14495</v>
      </c>
      <c r="B2331" t="s">
        <v>14496</v>
      </c>
      <c r="C2331">
        <v>1</v>
      </c>
      <c r="D2331">
        <v>2</v>
      </c>
      <c r="E2331">
        <v>5.25</v>
      </c>
      <c r="F2331">
        <v>0</v>
      </c>
      <c r="G2331">
        <v>30</v>
      </c>
      <c r="H2331">
        <v>0</v>
      </c>
      <c r="I2331">
        <v>30</v>
      </c>
      <c r="J2331">
        <v>35</v>
      </c>
      <c r="K2331">
        <v>18</v>
      </c>
      <c r="L2331">
        <v>4</v>
      </c>
      <c r="M2331">
        <v>11</v>
      </c>
      <c r="N2331">
        <v>12</v>
      </c>
      <c r="O2331">
        <v>1.56</v>
      </c>
      <c r="P2331">
        <v>3.15</v>
      </c>
      <c r="Q2331">
        <v>3.5</v>
      </c>
      <c r="R2331">
        <v>5.39</v>
      </c>
      <c r="S2331">
        <v>-0.4</v>
      </c>
    </row>
    <row r="2332" spans="1:19" x14ac:dyDescent="0.25">
      <c r="A2332">
        <v>4697</v>
      </c>
      <c r="B2332" t="s">
        <v>14494</v>
      </c>
      <c r="C2332">
        <v>2</v>
      </c>
      <c r="D2332">
        <v>4</v>
      </c>
      <c r="E2332">
        <v>5.54</v>
      </c>
      <c r="F2332">
        <v>8</v>
      </c>
      <c r="G2332">
        <v>8</v>
      </c>
      <c r="H2332">
        <v>0</v>
      </c>
      <c r="I2332">
        <v>50</v>
      </c>
      <c r="J2332">
        <v>57</v>
      </c>
      <c r="K2332">
        <v>31</v>
      </c>
      <c r="L2332">
        <v>7</v>
      </c>
      <c r="M2332">
        <v>21</v>
      </c>
      <c r="N2332">
        <v>22</v>
      </c>
      <c r="O2332">
        <v>1.57</v>
      </c>
      <c r="P2332">
        <v>3.83</v>
      </c>
      <c r="Q2332">
        <v>3.87</v>
      </c>
      <c r="R2332">
        <v>5.4</v>
      </c>
      <c r="S2332">
        <v>-0.1</v>
      </c>
    </row>
    <row r="2333" spans="1:19" x14ac:dyDescent="0.25">
      <c r="A2333" t="s">
        <v>14492</v>
      </c>
      <c r="B2333" t="s">
        <v>14493</v>
      </c>
      <c r="C2333">
        <v>2</v>
      </c>
      <c r="D2333">
        <v>3</v>
      </c>
      <c r="E2333">
        <v>5.47</v>
      </c>
      <c r="F2333">
        <v>8</v>
      </c>
      <c r="G2333">
        <v>9</v>
      </c>
      <c r="H2333">
        <v>0</v>
      </c>
      <c r="I2333">
        <v>49</v>
      </c>
      <c r="J2333">
        <v>54</v>
      </c>
      <c r="K2333">
        <v>30</v>
      </c>
      <c r="L2333">
        <v>7</v>
      </c>
      <c r="M2333">
        <v>26</v>
      </c>
      <c r="N2333">
        <v>23</v>
      </c>
      <c r="O2333">
        <v>1.57</v>
      </c>
      <c r="P2333">
        <v>4.68</v>
      </c>
      <c r="Q2333">
        <v>4.26</v>
      </c>
      <c r="R2333">
        <v>5.4</v>
      </c>
      <c r="S2333">
        <v>-0.1</v>
      </c>
    </row>
    <row r="2334" spans="1:19" x14ac:dyDescent="0.25">
      <c r="A2334" t="s">
        <v>14490</v>
      </c>
      <c r="B2334" t="s">
        <v>14491</v>
      </c>
      <c r="C2334">
        <v>1</v>
      </c>
      <c r="D2334">
        <v>2</v>
      </c>
      <c r="E2334">
        <v>5.3</v>
      </c>
      <c r="F2334">
        <v>0</v>
      </c>
      <c r="G2334">
        <v>30</v>
      </c>
      <c r="H2334">
        <v>0</v>
      </c>
      <c r="I2334">
        <v>30</v>
      </c>
      <c r="J2334">
        <v>32</v>
      </c>
      <c r="K2334">
        <v>18</v>
      </c>
      <c r="L2334">
        <v>3</v>
      </c>
      <c r="M2334">
        <v>17</v>
      </c>
      <c r="N2334">
        <v>19</v>
      </c>
      <c r="O2334">
        <v>1.7</v>
      </c>
      <c r="P2334">
        <v>5.25</v>
      </c>
      <c r="Q2334">
        <v>5.64</v>
      </c>
      <c r="R2334">
        <v>5.4</v>
      </c>
      <c r="S2334">
        <v>-0.4</v>
      </c>
    </row>
    <row r="2335" spans="1:19" x14ac:dyDescent="0.25">
      <c r="A2335" t="s">
        <v>14488</v>
      </c>
      <c r="B2335" t="s">
        <v>14489</v>
      </c>
      <c r="C2335">
        <v>2</v>
      </c>
      <c r="D2335">
        <v>4</v>
      </c>
      <c r="E2335">
        <v>5.66</v>
      </c>
      <c r="F2335">
        <v>5</v>
      </c>
      <c r="G2335">
        <v>16</v>
      </c>
      <c r="H2335">
        <v>0</v>
      </c>
      <c r="I2335">
        <v>42</v>
      </c>
      <c r="J2335">
        <v>47</v>
      </c>
      <c r="K2335">
        <v>27</v>
      </c>
      <c r="L2335">
        <v>5</v>
      </c>
      <c r="M2335">
        <v>20</v>
      </c>
      <c r="N2335">
        <v>24</v>
      </c>
      <c r="O2335">
        <v>1.67</v>
      </c>
      <c r="P2335">
        <v>4.34</v>
      </c>
      <c r="Q2335">
        <v>5.0199999999999996</v>
      </c>
      <c r="R2335">
        <v>5.4</v>
      </c>
      <c r="S2335">
        <v>-0.4</v>
      </c>
    </row>
    <row r="2336" spans="1:19" x14ac:dyDescent="0.25">
      <c r="A2336" t="s">
        <v>14486</v>
      </c>
      <c r="B2336" t="s">
        <v>14487</v>
      </c>
      <c r="C2336">
        <v>2</v>
      </c>
      <c r="D2336">
        <v>2</v>
      </c>
      <c r="E2336">
        <v>5.36</v>
      </c>
      <c r="F2336">
        <v>7</v>
      </c>
      <c r="G2336">
        <v>12</v>
      </c>
      <c r="H2336">
        <v>0</v>
      </c>
      <c r="I2336">
        <v>47</v>
      </c>
      <c r="J2336">
        <v>53</v>
      </c>
      <c r="K2336">
        <v>28</v>
      </c>
      <c r="L2336">
        <v>6</v>
      </c>
      <c r="M2336">
        <v>19</v>
      </c>
      <c r="N2336">
        <v>23</v>
      </c>
      <c r="O2336">
        <v>1.63</v>
      </c>
      <c r="P2336">
        <v>3.74</v>
      </c>
      <c r="Q2336">
        <v>4.49</v>
      </c>
      <c r="R2336">
        <v>5.4</v>
      </c>
      <c r="S2336">
        <v>-0.3</v>
      </c>
    </row>
    <row r="2337" spans="1:19" x14ac:dyDescent="0.25">
      <c r="A2337" t="s">
        <v>14484</v>
      </c>
      <c r="B2337" t="s">
        <v>14485</v>
      </c>
      <c r="C2337">
        <v>1</v>
      </c>
      <c r="D2337">
        <v>2</v>
      </c>
      <c r="E2337">
        <v>5.33</v>
      </c>
      <c r="F2337">
        <v>0</v>
      </c>
      <c r="G2337">
        <v>30</v>
      </c>
      <c r="H2337">
        <v>0</v>
      </c>
      <c r="I2337">
        <v>30</v>
      </c>
      <c r="J2337">
        <v>35</v>
      </c>
      <c r="K2337">
        <v>18</v>
      </c>
      <c r="L2337">
        <v>4</v>
      </c>
      <c r="M2337">
        <v>10</v>
      </c>
      <c r="N2337">
        <v>13</v>
      </c>
      <c r="O2337">
        <v>1.61</v>
      </c>
      <c r="P2337">
        <v>3.09</v>
      </c>
      <c r="Q2337">
        <v>3.91</v>
      </c>
      <c r="R2337">
        <v>5.4</v>
      </c>
      <c r="S2337">
        <v>-0.4</v>
      </c>
    </row>
    <row r="2338" spans="1:19" x14ac:dyDescent="0.25">
      <c r="A2338" t="s">
        <v>14482</v>
      </c>
      <c r="B2338" t="s">
        <v>14483</v>
      </c>
      <c r="C2338">
        <v>2</v>
      </c>
      <c r="D2338">
        <v>3</v>
      </c>
      <c r="E2338">
        <v>5.56</v>
      </c>
      <c r="F2338">
        <v>8</v>
      </c>
      <c r="G2338">
        <v>9</v>
      </c>
      <c r="H2338">
        <v>0</v>
      </c>
      <c r="I2338">
        <v>49</v>
      </c>
      <c r="J2338">
        <v>55</v>
      </c>
      <c r="K2338">
        <v>30</v>
      </c>
      <c r="L2338">
        <v>6</v>
      </c>
      <c r="M2338">
        <v>22</v>
      </c>
      <c r="N2338">
        <v>23</v>
      </c>
      <c r="O2338">
        <v>1.6</v>
      </c>
      <c r="P2338">
        <v>4.12</v>
      </c>
      <c r="Q2338">
        <v>4.3</v>
      </c>
      <c r="R2338">
        <v>5.4</v>
      </c>
      <c r="S2338">
        <v>-0.1</v>
      </c>
    </row>
    <row r="2339" spans="1:19" x14ac:dyDescent="0.25">
      <c r="A2339" t="s">
        <v>14480</v>
      </c>
      <c r="B2339" t="s">
        <v>14481</v>
      </c>
      <c r="C2339">
        <v>2</v>
      </c>
      <c r="D2339">
        <v>2</v>
      </c>
      <c r="E2339">
        <v>5.42</v>
      </c>
      <c r="F2339">
        <v>2</v>
      </c>
      <c r="G2339">
        <v>24</v>
      </c>
      <c r="H2339">
        <v>0</v>
      </c>
      <c r="I2339">
        <v>36</v>
      </c>
      <c r="J2339">
        <v>41</v>
      </c>
      <c r="K2339">
        <v>21</v>
      </c>
      <c r="L2339">
        <v>4</v>
      </c>
      <c r="M2339">
        <v>14</v>
      </c>
      <c r="N2339">
        <v>18</v>
      </c>
      <c r="O2339">
        <v>1.64</v>
      </c>
      <c r="P2339">
        <v>3.55</v>
      </c>
      <c r="Q2339">
        <v>4.4800000000000004</v>
      </c>
      <c r="R2339">
        <v>5.4</v>
      </c>
      <c r="S2339">
        <v>-0.4</v>
      </c>
    </row>
    <row r="2340" spans="1:19" x14ac:dyDescent="0.25">
      <c r="A2340" t="s">
        <v>14478</v>
      </c>
      <c r="B2340" t="s">
        <v>14479</v>
      </c>
      <c r="C2340">
        <v>1</v>
      </c>
      <c r="D2340">
        <v>2</v>
      </c>
      <c r="E2340">
        <v>5.3</v>
      </c>
      <c r="F2340">
        <v>0</v>
      </c>
      <c r="G2340">
        <v>30</v>
      </c>
      <c r="H2340">
        <v>0</v>
      </c>
      <c r="I2340">
        <v>30</v>
      </c>
      <c r="J2340">
        <v>34</v>
      </c>
      <c r="K2340">
        <v>18</v>
      </c>
      <c r="L2340">
        <v>4</v>
      </c>
      <c r="M2340">
        <v>13</v>
      </c>
      <c r="N2340">
        <v>15</v>
      </c>
      <c r="O2340">
        <v>1.63</v>
      </c>
      <c r="P2340">
        <v>3.76</v>
      </c>
      <c r="Q2340">
        <v>4.3600000000000003</v>
      </c>
      <c r="R2340">
        <v>5.4</v>
      </c>
      <c r="S2340">
        <v>-0.4</v>
      </c>
    </row>
    <row r="2341" spans="1:19" x14ac:dyDescent="0.25">
      <c r="A2341" t="s">
        <v>14476</v>
      </c>
      <c r="B2341" t="s">
        <v>14477</v>
      </c>
      <c r="C2341">
        <v>2</v>
      </c>
      <c r="D2341">
        <v>3</v>
      </c>
      <c r="E2341">
        <v>5.65</v>
      </c>
      <c r="F2341">
        <v>8</v>
      </c>
      <c r="G2341">
        <v>9</v>
      </c>
      <c r="H2341">
        <v>0</v>
      </c>
      <c r="I2341">
        <v>49</v>
      </c>
      <c r="J2341">
        <v>55</v>
      </c>
      <c r="K2341">
        <v>31</v>
      </c>
      <c r="L2341">
        <v>6</v>
      </c>
      <c r="M2341">
        <v>23</v>
      </c>
      <c r="N2341">
        <v>26</v>
      </c>
      <c r="O2341">
        <v>1.66</v>
      </c>
      <c r="P2341">
        <v>4.17</v>
      </c>
      <c r="Q2341">
        <v>4.83</v>
      </c>
      <c r="R2341">
        <v>5.4</v>
      </c>
      <c r="S2341">
        <v>-0.1</v>
      </c>
    </row>
    <row r="2342" spans="1:19" x14ac:dyDescent="0.25">
      <c r="A2342" t="s">
        <v>14474</v>
      </c>
      <c r="B2342" t="s">
        <v>14475</v>
      </c>
      <c r="C2342">
        <v>2</v>
      </c>
      <c r="D2342">
        <v>3</v>
      </c>
      <c r="E2342">
        <v>5.61</v>
      </c>
      <c r="F2342">
        <v>7</v>
      </c>
      <c r="G2342">
        <v>11</v>
      </c>
      <c r="H2342">
        <v>0</v>
      </c>
      <c r="I2342">
        <v>47</v>
      </c>
      <c r="J2342">
        <v>55</v>
      </c>
      <c r="K2342">
        <v>30</v>
      </c>
      <c r="L2342">
        <v>6</v>
      </c>
      <c r="M2342">
        <v>17</v>
      </c>
      <c r="N2342">
        <v>22</v>
      </c>
      <c r="O2342">
        <v>1.62</v>
      </c>
      <c r="P2342">
        <v>3.14</v>
      </c>
      <c r="Q2342">
        <v>4.13</v>
      </c>
      <c r="R2342">
        <v>5.4</v>
      </c>
      <c r="S2342">
        <v>-0.3</v>
      </c>
    </row>
    <row r="2343" spans="1:19" x14ac:dyDescent="0.25">
      <c r="A2343" t="s">
        <v>14473</v>
      </c>
      <c r="B2343" t="s">
        <v>13772</v>
      </c>
      <c r="C2343">
        <v>2</v>
      </c>
      <c r="D2343">
        <v>3</v>
      </c>
      <c r="E2343">
        <v>5.49</v>
      </c>
      <c r="F2343">
        <v>5</v>
      </c>
      <c r="G2343">
        <v>17</v>
      </c>
      <c r="H2343">
        <v>0</v>
      </c>
      <c r="I2343">
        <v>42</v>
      </c>
      <c r="J2343">
        <v>50</v>
      </c>
      <c r="K2343">
        <v>26</v>
      </c>
      <c r="L2343">
        <v>6</v>
      </c>
      <c r="M2343">
        <v>14</v>
      </c>
      <c r="N2343">
        <v>16</v>
      </c>
      <c r="O2343">
        <v>1.55</v>
      </c>
      <c r="P2343">
        <v>3.08</v>
      </c>
      <c r="Q2343">
        <v>3.34</v>
      </c>
      <c r="R2343">
        <v>5.4</v>
      </c>
      <c r="S2343">
        <v>-0.4</v>
      </c>
    </row>
    <row r="2344" spans="1:19" x14ac:dyDescent="0.25">
      <c r="A2344" t="s">
        <v>2063</v>
      </c>
      <c r="B2344" t="s">
        <v>2064</v>
      </c>
      <c r="C2344">
        <v>1</v>
      </c>
      <c r="D2344">
        <v>2</v>
      </c>
      <c r="E2344">
        <v>5.22</v>
      </c>
      <c r="F2344">
        <v>0</v>
      </c>
      <c r="G2344">
        <v>30</v>
      </c>
      <c r="H2344">
        <v>0</v>
      </c>
      <c r="I2344">
        <v>30</v>
      </c>
      <c r="J2344">
        <v>34</v>
      </c>
      <c r="K2344">
        <v>17</v>
      </c>
      <c r="L2344">
        <v>4</v>
      </c>
      <c r="M2344">
        <v>13</v>
      </c>
      <c r="N2344">
        <v>13</v>
      </c>
      <c r="O2344">
        <v>1.58</v>
      </c>
      <c r="P2344">
        <v>3.89</v>
      </c>
      <c r="Q2344">
        <v>3.99</v>
      </c>
      <c r="R2344">
        <v>5.4</v>
      </c>
      <c r="S2344">
        <v>-0.4</v>
      </c>
    </row>
    <row r="2345" spans="1:19" x14ac:dyDescent="0.25">
      <c r="A2345" t="s">
        <v>14472</v>
      </c>
      <c r="B2345" t="s">
        <v>4742</v>
      </c>
      <c r="C2345">
        <v>1</v>
      </c>
      <c r="D2345">
        <v>2</v>
      </c>
      <c r="E2345">
        <v>5.62</v>
      </c>
      <c r="F2345">
        <v>0</v>
      </c>
      <c r="G2345">
        <v>30</v>
      </c>
      <c r="H2345">
        <v>0</v>
      </c>
      <c r="I2345">
        <v>30</v>
      </c>
      <c r="J2345">
        <v>32</v>
      </c>
      <c r="K2345">
        <v>19</v>
      </c>
      <c r="L2345">
        <v>4</v>
      </c>
      <c r="M2345">
        <v>18</v>
      </c>
      <c r="N2345">
        <v>18</v>
      </c>
      <c r="O2345">
        <v>1.66</v>
      </c>
      <c r="P2345">
        <v>5.26</v>
      </c>
      <c r="Q2345">
        <v>5.26</v>
      </c>
      <c r="R2345">
        <v>5.4</v>
      </c>
      <c r="S2345">
        <v>-0.4</v>
      </c>
    </row>
    <row r="2346" spans="1:19" x14ac:dyDescent="0.25">
      <c r="A2346" t="s">
        <v>14470</v>
      </c>
      <c r="B2346" t="s">
        <v>14471</v>
      </c>
      <c r="C2346">
        <v>3</v>
      </c>
      <c r="D2346">
        <v>3</v>
      </c>
      <c r="E2346">
        <v>5.67</v>
      </c>
      <c r="F2346">
        <v>8</v>
      </c>
      <c r="G2346">
        <v>8</v>
      </c>
      <c r="H2346">
        <v>0</v>
      </c>
      <c r="I2346">
        <v>50</v>
      </c>
      <c r="J2346">
        <v>58</v>
      </c>
      <c r="K2346">
        <v>32</v>
      </c>
      <c r="L2346">
        <v>7</v>
      </c>
      <c r="M2346">
        <v>23</v>
      </c>
      <c r="N2346">
        <v>24</v>
      </c>
      <c r="O2346">
        <v>1.63</v>
      </c>
      <c r="P2346">
        <v>4.1900000000000004</v>
      </c>
      <c r="Q2346">
        <v>4.28</v>
      </c>
      <c r="R2346">
        <v>5.4</v>
      </c>
      <c r="S2346">
        <v>-0.1</v>
      </c>
    </row>
    <row r="2347" spans="1:19" x14ac:dyDescent="0.25">
      <c r="A2347" t="s">
        <v>14468</v>
      </c>
      <c r="B2347" t="s">
        <v>14469</v>
      </c>
      <c r="C2347">
        <v>2</v>
      </c>
      <c r="D2347">
        <v>4</v>
      </c>
      <c r="E2347">
        <v>5.53</v>
      </c>
      <c r="F2347">
        <v>8</v>
      </c>
      <c r="G2347">
        <v>9</v>
      </c>
      <c r="H2347">
        <v>0</v>
      </c>
      <c r="I2347">
        <v>49</v>
      </c>
      <c r="J2347">
        <v>54</v>
      </c>
      <c r="K2347">
        <v>30</v>
      </c>
      <c r="L2347">
        <v>7</v>
      </c>
      <c r="M2347">
        <v>25</v>
      </c>
      <c r="N2347">
        <v>25</v>
      </c>
      <c r="O2347">
        <v>1.61</v>
      </c>
      <c r="P2347">
        <v>4.63</v>
      </c>
      <c r="Q2347">
        <v>4.62</v>
      </c>
      <c r="R2347">
        <v>5.4</v>
      </c>
      <c r="S2347">
        <v>-0.1</v>
      </c>
    </row>
    <row r="2348" spans="1:19" x14ac:dyDescent="0.25">
      <c r="A2348" t="s">
        <v>14466</v>
      </c>
      <c r="B2348" t="s">
        <v>14467</v>
      </c>
      <c r="C2348">
        <v>1</v>
      </c>
      <c r="D2348">
        <v>2</v>
      </c>
      <c r="E2348">
        <v>5.27</v>
      </c>
      <c r="F2348">
        <v>0</v>
      </c>
      <c r="G2348">
        <v>30</v>
      </c>
      <c r="H2348">
        <v>0</v>
      </c>
      <c r="I2348">
        <v>30</v>
      </c>
      <c r="J2348">
        <v>32</v>
      </c>
      <c r="K2348">
        <v>18</v>
      </c>
      <c r="L2348">
        <v>4</v>
      </c>
      <c r="M2348">
        <v>17</v>
      </c>
      <c r="N2348">
        <v>18</v>
      </c>
      <c r="O2348">
        <v>1.66</v>
      </c>
      <c r="P2348">
        <v>5.12</v>
      </c>
      <c r="Q2348">
        <v>5.27</v>
      </c>
      <c r="R2348">
        <v>5.4</v>
      </c>
      <c r="S2348">
        <v>-0.4</v>
      </c>
    </row>
    <row r="2349" spans="1:19" x14ac:dyDescent="0.25">
      <c r="A2349" t="s">
        <v>14464</v>
      </c>
      <c r="B2349" t="s">
        <v>14465</v>
      </c>
      <c r="C2349">
        <v>1</v>
      </c>
      <c r="D2349">
        <v>2</v>
      </c>
      <c r="E2349">
        <v>5.22</v>
      </c>
      <c r="F2349">
        <v>0</v>
      </c>
      <c r="G2349">
        <v>30</v>
      </c>
      <c r="H2349">
        <v>0</v>
      </c>
      <c r="I2349">
        <v>30</v>
      </c>
      <c r="J2349">
        <v>34</v>
      </c>
      <c r="K2349">
        <v>17</v>
      </c>
      <c r="L2349">
        <v>4</v>
      </c>
      <c r="M2349">
        <v>13</v>
      </c>
      <c r="N2349">
        <v>14</v>
      </c>
      <c r="O2349">
        <v>1.61</v>
      </c>
      <c r="P2349">
        <v>3.8</v>
      </c>
      <c r="Q2349">
        <v>4.3099999999999996</v>
      </c>
      <c r="R2349">
        <v>5.4</v>
      </c>
      <c r="S2349">
        <v>-0.4</v>
      </c>
    </row>
    <row r="2350" spans="1:19" x14ac:dyDescent="0.25">
      <c r="A2350" t="s">
        <v>14462</v>
      </c>
      <c r="B2350" t="s">
        <v>14463</v>
      </c>
      <c r="C2350">
        <v>1</v>
      </c>
      <c r="D2350">
        <v>2</v>
      </c>
      <c r="E2350">
        <v>5.33</v>
      </c>
      <c r="F2350">
        <v>0</v>
      </c>
      <c r="G2350">
        <v>30</v>
      </c>
      <c r="H2350">
        <v>0</v>
      </c>
      <c r="I2350">
        <v>30</v>
      </c>
      <c r="J2350">
        <v>35</v>
      </c>
      <c r="K2350">
        <v>18</v>
      </c>
      <c r="L2350">
        <v>4</v>
      </c>
      <c r="M2350">
        <v>11</v>
      </c>
      <c r="N2350">
        <v>14</v>
      </c>
      <c r="O2350">
        <v>1.63</v>
      </c>
      <c r="P2350">
        <v>3.38</v>
      </c>
      <c r="Q2350">
        <v>4.21</v>
      </c>
      <c r="R2350">
        <v>5.4</v>
      </c>
      <c r="S2350">
        <v>-0.4</v>
      </c>
    </row>
    <row r="2351" spans="1:19" x14ac:dyDescent="0.25">
      <c r="A2351" t="s">
        <v>2009</v>
      </c>
      <c r="B2351" t="s">
        <v>2010</v>
      </c>
      <c r="C2351">
        <v>1</v>
      </c>
      <c r="D2351">
        <v>2</v>
      </c>
      <c r="E2351">
        <v>5.25</v>
      </c>
      <c r="F2351">
        <v>0</v>
      </c>
      <c r="G2351">
        <v>30</v>
      </c>
      <c r="H2351">
        <v>0</v>
      </c>
      <c r="I2351">
        <v>30</v>
      </c>
      <c r="J2351">
        <v>32</v>
      </c>
      <c r="K2351">
        <v>18</v>
      </c>
      <c r="L2351">
        <v>3</v>
      </c>
      <c r="M2351">
        <v>18</v>
      </c>
      <c r="N2351">
        <v>19</v>
      </c>
      <c r="O2351">
        <v>1.7</v>
      </c>
      <c r="P2351">
        <v>5.36</v>
      </c>
      <c r="Q2351">
        <v>5.78</v>
      </c>
      <c r="R2351">
        <v>5.41</v>
      </c>
      <c r="S2351">
        <v>-0.4</v>
      </c>
    </row>
    <row r="2352" spans="1:19" x14ac:dyDescent="0.25">
      <c r="A2352" t="s">
        <v>14460</v>
      </c>
      <c r="B2352" t="s">
        <v>14461</v>
      </c>
      <c r="C2352">
        <v>2</v>
      </c>
      <c r="D2352">
        <v>3</v>
      </c>
      <c r="E2352">
        <v>5.71</v>
      </c>
      <c r="F2352">
        <v>7</v>
      </c>
      <c r="G2352">
        <v>11</v>
      </c>
      <c r="H2352">
        <v>0</v>
      </c>
      <c r="I2352">
        <v>47</v>
      </c>
      <c r="J2352">
        <v>58</v>
      </c>
      <c r="K2352">
        <v>30</v>
      </c>
      <c r="L2352">
        <v>7</v>
      </c>
      <c r="M2352">
        <v>12</v>
      </c>
      <c r="N2352">
        <v>15</v>
      </c>
      <c r="O2352">
        <v>1.55</v>
      </c>
      <c r="P2352">
        <v>2.23</v>
      </c>
      <c r="Q2352">
        <v>2.86</v>
      </c>
      <c r="R2352">
        <v>5.41</v>
      </c>
      <c r="S2352">
        <v>-0.3</v>
      </c>
    </row>
    <row r="2353" spans="1:19" x14ac:dyDescent="0.25">
      <c r="A2353" t="s">
        <v>1876</v>
      </c>
      <c r="B2353" t="s">
        <v>1877</v>
      </c>
      <c r="C2353">
        <v>2</v>
      </c>
      <c r="D2353">
        <v>3</v>
      </c>
      <c r="E2353">
        <v>5.53</v>
      </c>
      <c r="F2353">
        <v>8</v>
      </c>
      <c r="G2353">
        <v>10</v>
      </c>
      <c r="H2353">
        <v>0</v>
      </c>
      <c r="I2353">
        <v>48</v>
      </c>
      <c r="J2353">
        <v>55</v>
      </c>
      <c r="K2353">
        <v>30</v>
      </c>
      <c r="L2353">
        <v>7</v>
      </c>
      <c r="M2353">
        <v>21</v>
      </c>
      <c r="N2353">
        <v>19</v>
      </c>
      <c r="O2353">
        <v>1.55</v>
      </c>
      <c r="P2353">
        <v>3.84</v>
      </c>
      <c r="Q2353">
        <v>3.62</v>
      </c>
      <c r="R2353">
        <v>5.41</v>
      </c>
      <c r="S2353">
        <v>-0.2</v>
      </c>
    </row>
    <row r="2354" spans="1:19" x14ac:dyDescent="0.25">
      <c r="A2354" t="s">
        <v>14458</v>
      </c>
      <c r="B2354" t="s">
        <v>14459</v>
      </c>
      <c r="C2354">
        <v>1</v>
      </c>
      <c r="D2354">
        <v>2</v>
      </c>
      <c r="E2354">
        <v>5.24</v>
      </c>
      <c r="F2354">
        <v>0</v>
      </c>
      <c r="G2354">
        <v>30</v>
      </c>
      <c r="H2354">
        <v>0</v>
      </c>
      <c r="I2354">
        <v>30</v>
      </c>
      <c r="J2354">
        <v>33</v>
      </c>
      <c r="K2354">
        <v>17</v>
      </c>
      <c r="L2354">
        <v>4</v>
      </c>
      <c r="M2354">
        <v>16</v>
      </c>
      <c r="N2354">
        <v>17</v>
      </c>
      <c r="O2354">
        <v>1.67</v>
      </c>
      <c r="P2354">
        <v>4.7</v>
      </c>
      <c r="Q2354">
        <v>5.2</v>
      </c>
      <c r="R2354">
        <v>5.41</v>
      </c>
      <c r="S2354">
        <v>-0.4</v>
      </c>
    </row>
    <row r="2355" spans="1:19" x14ac:dyDescent="0.25">
      <c r="A2355" t="s">
        <v>14456</v>
      </c>
      <c r="B2355" t="s">
        <v>14457</v>
      </c>
      <c r="C2355">
        <v>1</v>
      </c>
      <c r="D2355">
        <v>2</v>
      </c>
      <c r="E2355">
        <v>5.3</v>
      </c>
      <c r="F2355">
        <v>0</v>
      </c>
      <c r="G2355">
        <v>30</v>
      </c>
      <c r="H2355">
        <v>0</v>
      </c>
      <c r="I2355">
        <v>30</v>
      </c>
      <c r="J2355">
        <v>34</v>
      </c>
      <c r="K2355">
        <v>18</v>
      </c>
      <c r="L2355">
        <v>4</v>
      </c>
      <c r="M2355">
        <v>15</v>
      </c>
      <c r="N2355">
        <v>16</v>
      </c>
      <c r="O2355">
        <v>1.66</v>
      </c>
      <c r="P2355">
        <v>4.42</v>
      </c>
      <c r="Q2355">
        <v>4.9000000000000004</v>
      </c>
      <c r="R2355">
        <v>5.41</v>
      </c>
      <c r="S2355">
        <v>-0.4</v>
      </c>
    </row>
    <row r="2356" spans="1:19" x14ac:dyDescent="0.25">
      <c r="A2356" t="s">
        <v>14454</v>
      </c>
      <c r="B2356" t="s">
        <v>14455</v>
      </c>
      <c r="C2356">
        <v>2</v>
      </c>
      <c r="D2356">
        <v>2</v>
      </c>
      <c r="E2356">
        <v>5.48</v>
      </c>
      <c r="F2356">
        <v>4</v>
      </c>
      <c r="G2356">
        <v>19</v>
      </c>
      <c r="H2356">
        <v>0</v>
      </c>
      <c r="I2356">
        <v>41</v>
      </c>
      <c r="J2356">
        <v>47</v>
      </c>
      <c r="K2356">
        <v>25</v>
      </c>
      <c r="L2356">
        <v>5</v>
      </c>
      <c r="M2356">
        <v>17</v>
      </c>
      <c r="N2356">
        <v>19</v>
      </c>
      <c r="O2356">
        <v>1.61</v>
      </c>
      <c r="P2356">
        <v>3.67</v>
      </c>
      <c r="Q2356">
        <v>4.1100000000000003</v>
      </c>
      <c r="R2356">
        <v>5.41</v>
      </c>
      <c r="S2356">
        <v>-0.4</v>
      </c>
    </row>
    <row r="2357" spans="1:19" x14ac:dyDescent="0.25">
      <c r="A2357" t="s">
        <v>14452</v>
      </c>
      <c r="B2357" t="s">
        <v>14453</v>
      </c>
      <c r="C2357">
        <v>1</v>
      </c>
      <c r="D2357">
        <v>2</v>
      </c>
      <c r="E2357">
        <v>5.33</v>
      </c>
      <c r="F2357">
        <v>0</v>
      </c>
      <c r="G2357">
        <v>30</v>
      </c>
      <c r="H2357">
        <v>0</v>
      </c>
      <c r="I2357">
        <v>30</v>
      </c>
      <c r="J2357">
        <v>34</v>
      </c>
      <c r="K2357">
        <v>18</v>
      </c>
      <c r="L2357">
        <v>4</v>
      </c>
      <c r="M2357">
        <v>12</v>
      </c>
      <c r="N2357">
        <v>15</v>
      </c>
      <c r="O2357">
        <v>1.64</v>
      </c>
      <c r="P2357">
        <v>3.54</v>
      </c>
      <c r="Q2357">
        <v>4.43</v>
      </c>
      <c r="R2357">
        <v>5.41</v>
      </c>
      <c r="S2357">
        <v>-0.4</v>
      </c>
    </row>
    <row r="2358" spans="1:19" x14ac:dyDescent="0.25">
      <c r="A2358" t="s">
        <v>14450</v>
      </c>
      <c r="B2358" t="s">
        <v>14451</v>
      </c>
      <c r="C2358">
        <v>2</v>
      </c>
      <c r="D2358">
        <v>4</v>
      </c>
      <c r="E2358">
        <v>5.58</v>
      </c>
      <c r="F2358">
        <v>7</v>
      </c>
      <c r="G2358">
        <v>12</v>
      </c>
      <c r="H2358">
        <v>0</v>
      </c>
      <c r="I2358">
        <v>47</v>
      </c>
      <c r="J2358">
        <v>51</v>
      </c>
      <c r="K2358">
        <v>29</v>
      </c>
      <c r="L2358">
        <v>6</v>
      </c>
      <c r="M2358">
        <v>24</v>
      </c>
      <c r="N2358">
        <v>25</v>
      </c>
      <c r="O2358">
        <v>1.63</v>
      </c>
      <c r="P2358">
        <v>4.63</v>
      </c>
      <c r="Q2358">
        <v>4.8</v>
      </c>
      <c r="R2358">
        <v>5.41</v>
      </c>
      <c r="S2358">
        <v>-0.3</v>
      </c>
    </row>
    <row r="2359" spans="1:19" x14ac:dyDescent="0.25">
      <c r="A2359" t="s">
        <v>14448</v>
      </c>
      <c r="B2359" t="s">
        <v>14449</v>
      </c>
      <c r="C2359">
        <v>1</v>
      </c>
      <c r="D2359">
        <v>2</v>
      </c>
      <c r="E2359">
        <v>5.31</v>
      </c>
      <c r="F2359">
        <v>0</v>
      </c>
      <c r="G2359">
        <v>30</v>
      </c>
      <c r="H2359">
        <v>0</v>
      </c>
      <c r="I2359">
        <v>30</v>
      </c>
      <c r="J2359">
        <v>35</v>
      </c>
      <c r="K2359">
        <v>18</v>
      </c>
      <c r="L2359">
        <v>4</v>
      </c>
      <c r="M2359">
        <v>12</v>
      </c>
      <c r="N2359">
        <v>14</v>
      </c>
      <c r="O2359">
        <v>1.63</v>
      </c>
      <c r="P2359">
        <v>3.53</v>
      </c>
      <c r="Q2359">
        <v>4.28</v>
      </c>
      <c r="R2359">
        <v>5.41</v>
      </c>
      <c r="S2359">
        <v>-0.4</v>
      </c>
    </row>
    <row r="2360" spans="1:19" x14ac:dyDescent="0.25">
      <c r="A2360" t="s">
        <v>14446</v>
      </c>
      <c r="B2360" t="s">
        <v>14447</v>
      </c>
      <c r="C2360">
        <v>1</v>
      </c>
      <c r="D2360">
        <v>2</v>
      </c>
      <c r="E2360">
        <v>5.3</v>
      </c>
      <c r="F2360">
        <v>0</v>
      </c>
      <c r="G2360">
        <v>30</v>
      </c>
      <c r="H2360">
        <v>0</v>
      </c>
      <c r="I2360">
        <v>30</v>
      </c>
      <c r="J2360">
        <v>34</v>
      </c>
      <c r="K2360">
        <v>18</v>
      </c>
      <c r="L2360">
        <v>4</v>
      </c>
      <c r="M2360">
        <v>13</v>
      </c>
      <c r="N2360">
        <v>15</v>
      </c>
      <c r="O2360">
        <v>1.64</v>
      </c>
      <c r="P2360">
        <v>3.92</v>
      </c>
      <c r="Q2360">
        <v>4.42</v>
      </c>
      <c r="R2360">
        <v>5.41</v>
      </c>
      <c r="S2360">
        <v>-0.4</v>
      </c>
    </row>
    <row r="2361" spans="1:19" x14ac:dyDescent="0.25">
      <c r="A2361" t="s">
        <v>14444</v>
      </c>
      <c r="B2361" t="s">
        <v>14445</v>
      </c>
      <c r="C2361">
        <v>1</v>
      </c>
      <c r="D2361">
        <v>2</v>
      </c>
      <c r="E2361">
        <v>5.29</v>
      </c>
      <c r="F2361">
        <v>0</v>
      </c>
      <c r="G2361">
        <v>30</v>
      </c>
      <c r="H2361">
        <v>0</v>
      </c>
      <c r="I2361">
        <v>30</v>
      </c>
      <c r="J2361">
        <v>34</v>
      </c>
      <c r="K2361">
        <v>18</v>
      </c>
      <c r="L2361">
        <v>3</v>
      </c>
      <c r="M2361">
        <v>11</v>
      </c>
      <c r="N2361">
        <v>15</v>
      </c>
      <c r="O2361">
        <v>1.63</v>
      </c>
      <c r="P2361">
        <v>3.29</v>
      </c>
      <c r="Q2361">
        <v>4.51</v>
      </c>
      <c r="R2361">
        <v>5.41</v>
      </c>
      <c r="S2361">
        <v>-0.4</v>
      </c>
    </row>
    <row r="2362" spans="1:19" x14ac:dyDescent="0.25">
      <c r="A2362" t="s">
        <v>14442</v>
      </c>
      <c r="B2362" t="s">
        <v>14443</v>
      </c>
      <c r="C2362">
        <v>2</v>
      </c>
      <c r="D2362">
        <v>3</v>
      </c>
      <c r="E2362">
        <v>5.56</v>
      </c>
      <c r="F2362">
        <v>8</v>
      </c>
      <c r="G2362">
        <v>10</v>
      </c>
      <c r="H2362">
        <v>0</v>
      </c>
      <c r="I2362">
        <v>49</v>
      </c>
      <c r="J2362">
        <v>55</v>
      </c>
      <c r="K2362">
        <v>30</v>
      </c>
      <c r="L2362">
        <v>6</v>
      </c>
      <c r="M2362">
        <v>21</v>
      </c>
      <c r="N2362">
        <v>22</v>
      </c>
      <c r="O2362">
        <v>1.59</v>
      </c>
      <c r="P2362">
        <v>3.98</v>
      </c>
      <c r="Q2362">
        <v>4.1399999999999997</v>
      </c>
      <c r="R2362">
        <v>5.41</v>
      </c>
      <c r="S2362">
        <v>-0.2</v>
      </c>
    </row>
    <row r="2363" spans="1:19" x14ac:dyDescent="0.25">
      <c r="A2363" t="s">
        <v>14440</v>
      </c>
      <c r="B2363" t="s">
        <v>14441</v>
      </c>
      <c r="C2363">
        <v>2</v>
      </c>
      <c r="D2363">
        <v>4</v>
      </c>
      <c r="E2363">
        <v>5.61</v>
      </c>
      <c r="F2363">
        <v>8</v>
      </c>
      <c r="G2363">
        <v>8</v>
      </c>
      <c r="H2363">
        <v>0</v>
      </c>
      <c r="I2363">
        <v>50</v>
      </c>
      <c r="J2363">
        <v>56</v>
      </c>
      <c r="K2363">
        <v>31</v>
      </c>
      <c r="L2363">
        <v>7</v>
      </c>
      <c r="M2363">
        <v>23</v>
      </c>
      <c r="N2363">
        <v>24</v>
      </c>
      <c r="O2363">
        <v>1.61</v>
      </c>
      <c r="P2363">
        <v>4.1399999999999997</v>
      </c>
      <c r="Q2363">
        <v>4.38</v>
      </c>
      <c r="R2363">
        <v>5.41</v>
      </c>
      <c r="S2363">
        <v>-0.1</v>
      </c>
    </row>
    <row r="2364" spans="1:19" x14ac:dyDescent="0.25">
      <c r="A2364" t="s">
        <v>14438</v>
      </c>
      <c r="B2364" t="s">
        <v>14439</v>
      </c>
      <c r="C2364">
        <v>2</v>
      </c>
      <c r="D2364">
        <v>3</v>
      </c>
      <c r="E2364">
        <v>5.66</v>
      </c>
      <c r="F2364">
        <v>8</v>
      </c>
      <c r="G2364">
        <v>8</v>
      </c>
      <c r="H2364">
        <v>0</v>
      </c>
      <c r="I2364">
        <v>50</v>
      </c>
      <c r="J2364">
        <v>59</v>
      </c>
      <c r="K2364">
        <v>31</v>
      </c>
      <c r="L2364">
        <v>6</v>
      </c>
      <c r="M2364">
        <v>17</v>
      </c>
      <c r="N2364">
        <v>22</v>
      </c>
      <c r="O2364">
        <v>1.61</v>
      </c>
      <c r="P2364">
        <v>3.07</v>
      </c>
      <c r="Q2364">
        <v>3.91</v>
      </c>
      <c r="R2364">
        <v>5.41</v>
      </c>
      <c r="S2364">
        <v>-0.1</v>
      </c>
    </row>
    <row r="2365" spans="1:19" x14ac:dyDescent="0.25">
      <c r="A2365" t="s">
        <v>14436</v>
      </c>
      <c r="B2365" t="s">
        <v>14437</v>
      </c>
      <c r="C2365">
        <v>1</v>
      </c>
      <c r="D2365">
        <v>2</v>
      </c>
      <c r="E2365">
        <v>5.35</v>
      </c>
      <c r="F2365">
        <v>0</v>
      </c>
      <c r="G2365">
        <v>30</v>
      </c>
      <c r="H2365">
        <v>0</v>
      </c>
      <c r="I2365">
        <v>30</v>
      </c>
      <c r="J2365">
        <v>35</v>
      </c>
      <c r="K2365">
        <v>18</v>
      </c>
      <c r="L2365">
        <v>4</v>
      </c>
      <c r="M2365">
        <v>11</v>
      </c>
      <c r="N2365">
        <v>14</v>
      </c>
      <c r="O2365">
        <v>1.63</v>
      </c>
      <c r="P2365">
        <v>3.29</v>
      </c>
      <c r="Q2365">
        <v>4.26</v>
      </c>
      <c r="R2365">
        <v>5.41</v>
      </c>
      <c r="S2365">
        <v>-0.4</v>
      </c>
    </row>
    <row r="2366" spans="1:19" x14ac:dyDescent="0.25">
      <c r="A2366" t="s">
        <v>14434</v>
      </c>
      <c r="B2366" t="s">
        <v>14435</v>
      </c>
      <c r="C2366">
        <v>2</v>
      </c>
      <c r="D2366">
        <v>3</v>
      </c>
      <c r="E2366">
        <v>5.64</v>
      </c>
      <c r="F2366">
        <v>8</v>
      </c>
      <c r="G2366">
        <v>9</v>
      </c>
      <c r="H2366">
        <v>0</v>
      </c>
      <c r="I2366">
        <v>50</v>
      </c>
      <c r="J2366">
        <v>54</v>
      </c>
      <c r="K2366">
        <v>31</v>
      </c>
      <c r="L2366">
        <v>6</v>
      </c>
      <c r="M2366">
        <v>28</v>
      </c>
      <c r="N2366">
        <v>30</v>
      </c>
      <c r="O2366">
        <v>1.67</v>
      </c>
      <c r="P2366">
        <v>5.14</v>
      </c>
      <c r="Q2366">
        <v>5.41</v>
      </c>
      <c r="R2366">
        <v>5.41</v>
      </c>
      <c r="S2366">
        <v>-0.2</v>
      </c>
    </row>
    <row r="2367" spans="1:19" x14ac:dyDescent="0.25">
      <c r="A2367" t="s">
        <v>14433</v>
      </c>
      <c r="B2367" t="s">
        <v>3300</v>
      </c>
      <c r="C2367">
        <v>2</v>
      </c>
      <c r="D2367">
        <v>4</v>
      </c>
      <c r="E2367">
        <v>5.61</v>
      </c>
      <c r="F2367">
        <v>7</v>
      </c>
      <c r="G2367">
        <v>11</v>
      </c>
      <c r="H2367">
        <v>0</v>
      </c>
      <c r="I2367">
        <v>48</v>
      </c>
      <c r="J2367">
        <v>51</v>
      </c>
      <c r="K2367">
        <v>30</v>
      </c>
      <c r="L2367">
        <v>5</v>
      </c>
      <c r="M2367">
        <v>26</v>
      </c>
      <c r="N2367">
        <v>29</v>
      </c>
      <c r="O2367">
        <v>1.68</v>
      </c>
      <c r="P2367">
        <v>4.93</v>
      </c>
      <c r="Q2367">
        <v>5.52</v>
      </c>
      <c r="R2367">
        <v>5.41</v>
      </c>
      <c r="S2367">
        <v>-0.3</v>
      </c>
    </row>
    <row r="2368" spans="1:19" x14ac:dyDescent="0.25">
      <c r="A2368" t="s">
        <v>14431</v>
      </c>
      <c r="B2368" t="s">
        <v>14432</v>
      </c>
      <c r="C2368">
        <v>2</v>
      </c>
      <c r="D2368">
        <v>3</v>
      </c>
      <c r="E2368">
        <v>5.57</v>
      </c>
      <c r="F2368">
        <v>8</v>
      </c>
      <c r="G2368">
        <v>8</v>
      </c>
      <c r="H2368">
        <v>0</v>
      </c>
      <c r="I2368">
        <v>50</v>
      </c>
      <c r="J2368">
        <v>54</v>
      </c>
      <c r="K2368">
        <v>31</v>
      </c>
      <c r="L2368">
        <v>6</v>
      </c>
      <c r="M2368">
        <v>25</v>
      </c>
      <c r="N2368">
        <v>28</v>
      </c>
      <c r="O2368">
        <v>1.64</v>
      </c>
      <c r="P2368">
        <v>4.57</v>
      </c>
      <c r="Q2368">
        <v>4.99</v>
      </c>
      <c r="R2368">
        <v>5.41</v>
      </c>
      <c r="S2368">
        <v>-0.1</v>
      </c>
    </row>
    <row r="2369" spans="1:19" x14ac:dyDescent="0.25">
      <c r="A2369" t="s">
        <v>14429</v>
      </c>
      <c r="B2369" t="s">
        <v>14430</v>
      </c>
      <c r="C2369">
        <v>2</v>
      </c>
      <c r="D2369">
        <v>4</v>
      </c>
      <c r="E2369">
        <v>5.61</v>
      </c>
      <c r="F2369">
        <v>8</v>
      </c>
      <c r="G2369">
        <v>9</v>
      </c>
      <c r="H2369">
        <v>0</v>
      </c>
      <c r="I2369">
        <v>50</v>
      </c>
      <c r="J2369">
        <v>54</v>
      </c>
      <c r="K2369">
        <v>31</v>
      </c>
      <c r="L2369">
        <v>6</v>
      </c>
      <c r="M2369">
        <v>28</v>
      </c>
      <c r="N2369">
        <v>30</v>
      </c>
      <c r="O2369">
        <v>1.69</v>
      </c>
      <c r="P2369">
        <v>5</v>
      </c>
      <c r="Q2369">
        <v>5.49</v>
      </c>
      <c r="R2369">
        <v>5.41</v>
      </c>
      <c r="S2369">
        <v>-0.2</v>
      </c>
    </row>
    <row r="2370" spans="1:19" x14ac:dyDescent="0.25">
      <c r="A2370" t="s">
        <v>14427</v>
      </c>
      <c r="B2370" t="s">
        <v>14428</v>
      </c>
      <c r="C2370">
        <v>1</v>
      </c>
      <c r="D2370">
        <v>2</v>
      </c>
      <c r="E2370">
        <v>5.2</v>
      </c>
      <c r="F2370">
        <v>0</v>
      </c>
      <c r="G2370">
        <v>30</v>
      </c>
      <c r="H2370">
        <v>0</v>
      </c>
      <c r="I2370">
        <v>30</v>
      </c>
      <c r="J2370">
        <v>33</v>
      </c>
      <c r="K2370">
        <v>17</v>
      </c>
      <c r="L2370">
        <v>4</v>
      </c>
      <c r="M2370">
        <v>14</v>
      </c>
      <c r="N2370">
        <v>15</v>
      </c>
      <c r="O2370">
        <v>1.6</v>
      </c>
      <c r="P2370">
        <v>4.26</v>
      </c>
      <c r="Q2370">
        <v>4.3899999999999997</v>
      </c>
      <c r="R2370">
        <v>5.42</v>
      </c>
      <c r="S2370">
        <v>-0.4</v>
      </c>
    </row>
    <row r="2371" spans="1:19" x14ac:dyDescent="0.25">
      <c r="A2371" t="s">
        <v>14426</v>
      </c>
      <c r="B2371" t="s">
        <v>9996</v>
      </c>
      <c r="C2371">
        <v>2</v>
      </c>
      <c r="D2371">
        <v>4</v>
      </c>
      <c r="E2371">
        <v>5.51</v>
      </c>
      <c r="F2371">
        <v>8</v>
      </c>
      <c r="G2371">
        <v>9</v>
      </c>
      <c r="H2371">
        <v>0</v>
      </c>
      <c r="I2371">
        <v>49</v>
      </c>
      <c r="J2371">
        <v>54</v>
      </c>
      <c r="K2371">
        <v>30</v>
      </c>
      <c r="L2371">
        <v>7</v>
      </c>
      <c r="M2371">
        <v>25</v>
      </c>
      <c r="N2371">
        <v>24</v>
      </c>
      <c r="O2371">
        <v>1.6</v>
      </c>
      <c r="P2371">
        <v>4.4800000000000004</v>
      </c>
      <c r="Q2371">
        <v>4.46</v>
      </c>
      <c r="R2371">
        <v>5.42</v>
      </c>
      <c r="S2371">
        <v>-0.2</v>
      </c>
    </row>
    <row r="2372" spans="1:19" x14ac:dyDescent="0.25">
      <c r="A2372" t="s">
        <v>14424</v>
      </c>
      <c r="B2372" t="s">
        <v>14425</v>
      </c>
      <c r="C2372">
        <v>1</v>
      </c>
      <c r="D2372">
        <v>2</v>
      </c>
      <c r="E2372">
        <v>5.69</v>
      </c>
      <c r="F2372">
        <v>0</v>
      </c>
      <c r="G2372">
        <v>30</v>
      </c>
      <c r="H2372">
        <v>0</v>
      </c>
      <c r="I2372">
        <v>30</v>
      </c>
      <c r="J2372">
        <v>34</v>
      </c>
      <c r="K2372">
        <v>19</v>
      </c>
      <c r="L2372">
        <v>3</v>
      </c>
      <c r="M2372">
        <v>12</v>
      </c>
      <c r="N2372">
        <v>16</v>
      </c>
      <c r="O2372">
        <v>1.66</v>
      </c>
      <c r="P2372">
        <v>3.52</v>
      </c>
      <c r="Q2372">
        <v>4.7</v>
      </c>
      <c r="R2372">
        <v>5.42</v>
      </c>
      <c r="S2372">
        <v>-0.4</v>
      </c>
    </row>
    <row r="2373" spans="1:19" x14ac:dyDescent="0.25">
      <c r="A2373" t="s">
        <v>14422</v>
      </c>
      <c r="B2373" t="s">
        <v>14423</v>
      </c>
      <c r="C2373">
        <v>2</v>
      </c>
      <c r="D2373">
        <v>3</v>
      </c>
      <c r="E2373">
        <v>5.65</v>
      </c>
      <c r="F2373">
        <v>5</v>
      </c>
      <c r="G2373">
        <v>16</v>
      </c>
      <c r="H2373">
        <v>0</v>
      </c>
      <c r="I2373">
        <v>42</v>
      </c>
      <c r="J2373">
        <v>49</v>
      </c>
      <c r="K2373">
        <v>27</v>
      </c>
      <c r="L2373">
        <v>5</v>
      </c>
      <c r="M2373">
        <v>17</v>
      </c>
      <c r="N2373">
        <v>20</v>
      </c>
      <c r="O2373">
        <v>1.63</v>
      </c>
      <c r="P2373">
        <v>3.55</v>
      </c>
      <c r="Q2373">
        <v>4.24</v>
      </c>
      <c r="R2373">
        <v>5.42</v>
      </c>
      <c r="S2373">
        <v>-0.4</v>
      </c>
    </row>
    <row r="2374" spans="1:19" x14ac:dyDescent="0.25">
      <c r="A2374" t="s">
        <v>14420</v>
      </c>
      <c r="B2374" t="s">
        <v>14421</v>
      </c>
      <c r="C2374">
        <v>1</v>
      </c>
      <c r="D2374">
        <v>2</v>
      </c>
      <c r="E2374">
        <v>5.3</v>
      </c>
      <c r="F2374">
        <v>0</v>
      </c>
      <c r="G2374">
        <v>30</v>
      </c>
      <c r="H2374">
        <v>0</v>
      </c>
      <c r="I2374">
        <v>30</v>
      </c>
      <c r="J2374">
        <v>35</v>
      </c>
      <c r="K2374">
        <v>18</v>
      </c>
      <c r="L2374">
        <v>4</v>
      </c>
      <c r="M2374">
        <v>12</v>
      </c>
      <c r="N2374">
        <v>13</v>
      </c>
      <c r="O2374">
        <v>1.6</v>
      </c>
      <c r="P2374">
        <v>3.6</v>
      </c>
      <c r="Q2374">
        <v>3.97</v>
      </c>
      <c r="R2374">
        <v>5.42</v>
      </c>
      <c r="S2374">
        <v>-0.4</v>
      </c>
    </row>
    <row r="2375" spans="1:19" x14ac:dyDescent="0.25">
      <c r="A2375" t="s">
        <v>14418</v>
      </c>
      <c r="B2375" t="s">
        <v>14419</v>
      </c>
      <c r="C2375">
        <v>2</v>
      </c>
      <c r="D2375">
        <v>3</v>
      </c>
      <c r="E2375">
        <v>5.66</v>
      </c>
      <c r="F2375">
        <v>8</v>
      </c>
      <c r="G2375">
        <v>10</v>
      </c>
      <c r="H2375">
        <v>0</v>
      </c>
      <c r="I2375">
        <v>48</v>
      </c>
      <c r="J2375">
        <v>57</v>
      </c>
      <c r="K2375">
        <v>30</v>
      </c>
      <c r="L2375">
        <v>6</v>
      </c>
      <c r="M2375">
        <v>17</v>
      </c>
      <c r="N2375">
        <v>21</v>
      </c>
      <c r="O2375">
        <v>1.61</v>
      </c>
      <c r="P2375">
        <v>3.17</v>
      </c>
      <c r="Q2375">
        <v>3.92</v>
      </c>
      <c r="R2375">
        <v>5.42</v>
      </c>
      <c r="S2375">
        <v>-0.2</v>
      </c>
    </row>
    <row r="2376" spans="1:19" x14ac:dyDescent="0.25">
      <c r="A2376" t="s">
        <v>14416</v>
      </c>
      <c r="B2376" t="s">
        <v>14417</v>
      </c>
      <c r="C2376">
        <v>1</v>
      </c>
      <c r="D2376">
        <v>2</v>
      </c>
      <c r="E2376">
        <v>5.31</v>
      </c>
      <c r="F2376">
        <v>0</v>
      </c>
      <c r="G2376">
        <v>30</v>
      </c>
      <c r="H2376">
        <v>0</v>
      </c>
      <c r="I2376">
        <v>30</v>
      </c>
      <c r="J2376">
        <v>34</v>
      </c>
      <c r="K2376">
        <v>18</v>
      </c>
      <c r="L2376">
        <v>4</v>
      </c>
      <c r="M2376">
        <v>13</v>
      </c>
      <c r="N2376">
        <v>16</v>
      </c>
      <c r="O2376">
        <v>1.66</v>
      </c>
      <c r="P2376">
        <v>3.91</v>
      </c>
      <c r="Q2376">
        <v>4.79</v>
      </c>
      <c r="R2376">
        <v>5.42</v>
      </c>
      <c r="S2376">
        <v>-0.4</v>
      </c>
    </row>
    <row r="2377" spans="1:19" x14ac:dyDescent="0.25">
      <c r="A2377" t="s">
        <v>14414</v>
      </c>
      <c r="B2377" t="s">
        <v>14415</v>
      </c>
      <c r="C2377">
        <v>1</v>
      </c>
      <c r="D2377">
        <v>2</v>
      </c>
      <c r="E2377">
        <v>5.38</v>
      </c>
      <c r="F2377">
        <v>4</v>
      </c>
      <c r="G2377">
        <v>20</v>
      </c>
      <c r="H2377">
        <v>0</v>
      </c>
      <c r="I2377">
        <v>39</v>
      </c>
      <c r="J2377">
        <v>46</v>
      </c>
      <c r="K2377">
        <v>23</v>
      </c>
      <c r="L2377">
        <v>5</v>
      </c>
      <c r="M2377">
        <v>11</v>
      </c>
      <c r="N2377">
        <v>16</v>
      </c>
      <c r="O2377">
        <v>1.6</v>
      </c>
      <c r="P2377">
        <v>2.58</v>
      </c>
      <c r="Q2377">
        <v>3.66</v>
      </c>
      <c r="R2377">
        <v>5.42</v>
      </c>
      <c r="S2377">
        <v>-0.4</v>
      </c>
    </row>
    <row r="2378" spans="1:19" x14ac:dyDescent="0.25">
      <c r="A2378" t="s">
        <v>14412</v>
      </c>
      <c r="B2378" t="s">
        <v>14413</v>
      </c>
      <c r="C2378">
        <v>1</v>
      </c>
      <c r="D2378">
        <v>2</v>
      </c>
      <c r="E2378">
        <v>5.32</v>
      </c>
      <c r="F2378">
        <v>0</v>
      </c>
      <c r="G2378">
        <v>30</v>
      </c>
      <c r="H2378">
        <v>0</v>
      </c>
      <c r="I2378">
        <v>30</v>
      </c>
      <c r="J2378">
        <v>34</v>
      </c>
      <c r="K2378">
        <v>18</v>
      </c>
      <c r="L2378">
        <v>3</v>
      </c>
      <c r="M2378">
        <v>11</v>
      </c>
      <c r="N2378">
        <v>16</v>
      </c>
      <c r="O2378">
        <v>1.65</v>
      </c>
      <c r="P2378">
        <v>3.38</v>
      </c>
      <c r="Q2378">
        <v>4.7</v>
      </c>
      <c r="R2378">
        <v>5.42</v>
      </c>
      <c r="S2378">
        <v>-0.4</v>
      </c>
    </row>
    <row r="2379" spans="1:19" x14ac:dyDescent="0.25">
      <c r="A2379" t="s">
        <v>14410</v>
      </c>
      <c r="B2379" t="s">
        <v>14411</v>
      </c>
      <c r="C2379">
        <v>1</v>
      </c>
      <c r="D2379">
        <v>2</v>
      </c>
      <c r="E2379">
        <v>5.42</v>
      </c>
      <c r="F2379">
        <v>0</v>
      </c>
      <c r="G2379">
        <v>30</v>
      </c>
      <c r="H2379">
        <v>0</v>
      </c>
      <c r="I2379">
        <v>30</v>
      </c>
      <c r="J2379">
        <v>36</v>
      </c>
      <c r="K2379">
        <v>18</v>
      </c>
      <c r="L2379">
        <v>4</v>
      </c>
      <c r="M2379">
        <v>8</v>
      </c>
      <c r="N2379">
        <v>13</v>
      </c>
      <c r="O2379">
        <v>1.62</v>
      </c>
      <c r="P2379">
        <v>2.39</v>
      </c>
      <c r="Q2379">
        <v>3.76</v>
      </c>
      <c r="R2379">
        <v>5.42</v>
      </c>
      <c r="S2379">
        <v>-0.4</v>
      </c>
    </row>
    <row r="2380" spans="1:19" x14ac:dyDescent="0.25">
      <c r="A2380" t="s">
        <v>14408</v>
      </c>
      <c r="B2380" t="s">
        <v>14409</v>
      </c>
      <c r="C2380">
        <v>2</v>
      </c>
      <c r="D2380">
        <v>4</v>
      </c>
      <c r="E2380">
        <v>5.68</v>
      </c>
      <c r="F2380">
        <v>8</v>
      </c>
      <c r="G2380">
        <v>8</v>
      </c>
      <c r="H2380">
        <v>0</v>
      </c>
      <c r="I2380">
        <v>50</v>
      </c>
      <c r="J2380">
        <v>57</v>
      </c>
      <c r="K2380">
        <v>32</v>
      </c>
      <c r="L2380">
        <v>6</v>
      </c>
      <c r="M2380">
        <v>22</v>
      </c>
      <c r="N2380">
        <v>26</v>
      </c>
      <c r="O2380">
        <v>1.65</v>
      </c>
      <c r="P2380">
        <v>3.93</v>
      </c>
      <c r="Q2380">
        <v>4.67</v>
      </c>
      <c r="R2380">
        <v>5.42</v>
      </c>
      <c r="S2380">
        <v>-0.1</v>
      </c>
    </row>
    <row r="2381" spans="1:19" x14ac:dyDescent="0.25">
      <c r="A2381">
        <v>9083</v>
      </c>
      <c r="B2381" t="s">
        <v>14407</v>
      </c>
      <c r="C2381">
        <v>2</v>
      </c>
      <c r="D2381">
        <v>4</v>
      </c>
      <c r="E2381">
        <v>5.64</v>
      </c>
      <c r="F2381">
        <v>8</v>
      </c>
      <c r="G2381">
        <v>8</v>
      </c>
      <c r="H2381">
        <v>0</v>
      </c>
      <c r="I2381">
        <v>50</v>
      </c>
      <c r="J2381">
        <v>59</v>
      </c>
      <c r="K2381">
        <v>31</v>
      </c>
      <c r="L2381">
        <v>7</v>
      </c>
      <c r="M2381">
        <v>18</v>
      </c>
      <c r="N2381">
        <v>20</v>
      </c>
      <c r="O2381">
        <v>1.57</v>
      </c>
      <c r="P2381">
        <v>3.27</v>
      </c>
      <c r="Q2381">
        <v>3.63</v>
      </c>
      <c r="R2381">
        <v>5.42</v>
      </c>
      <c r="S2381">
        <v>-0.1</v>
      </c>
    </row>
    <row r="2382" spans="1:19" x14ac:dyDescent="0.25">
      <c r="A2382" t="s">
        <v>14405</v>
      </c>
      <c r="B2382" t="s">
        <v>14406</v>
      </c>
      <c r="C2382">
        <v>1</v>
      </c>
      <c r="D2382">
        <v>2</v>
      </c>
      <c r="E2382">
        <v>5.23</v>
      </c>
      <c r="F2382">
        <v>0</v>
      </c>
      <c r="G2382">
        <v>30</v>
      </c>
      <c r="H2382">
        <v>0</v>
      </c>
      <c r="I2382">
        <v>30</v>
      </c>
      <c r="J2382">
        <v>35</v>
      </c>
      <c r="K2382">
        <v>17</v>
      </c>
      <c r="L2382">
        <v>4</v>
      </c>
      <c r="M2382">
        <v>12</v>
      </c>
      <c r="N2382">
        <v>12</v>
      </c>
      <c r="O2382">
        <v>1.55</v>
      </c>
      <c r="P2382">
        <v>3.6</v>
      </c>
      <c r="Q2382">
        <v>3.55</v>
      </c>
      <c r="R2382">
        <v>5.42</v>
      </c>
      <c r="S2382">
        <v>-0.4</v>
      </c>
    </row>
    <row r="2383" spans="1:19" x14ac:dyDescent="0.25">
      <c r="A2383" t="s">
        <v>14403</v>
      </c>
      <c r="B2383" t="s">
        <v>14404</v>
      </c>
      <c r="C2383">
        <v>2</v>
      </c>
      <c r="D2383">
        <v>4</v>
      </c>
      <c r="E2383">
        <v>5.67</v>
      </c>
      <c r="F2383">
        <v>8</v>
      </c>
      <c r="G2383">
        <v>8</v>
      </c>
      <c r="H2383">
        <v>0</v>
      </c>
      <c r="I2383">
        <v>50</v>
      </c>
      <c r="J2383">
        <v>56</v>
      </c>
      <c r="K2383">
        <v>31</v>
      </c>
      <c r="L2383">
        <v>6</v>
      </c>
      <c r="M2383">
        <v>24</v>
      </c>
      <c r="N2383">
        <v>27</v>
      </c>
      <c r="O2383">
        <v>1.65</v>
      </c>
      <c r="P2383">
        <v>4.3600000000000003</v>
      </c>
      <c r="Q2383">
        <v>4.84</v>
      </c>
      <c r="R2383">
        <v>5.42</v>
      </c>
      <c r="S2383">
        <v>-0.1</v>
      </c>
    </row>
    <row r="2384" spans="1:19" x14ac:dyDescent="0.25">
      <c r="A2384" t="s">
        <v>14401</v>
      </c>
      <c r="B2384" t="s">
        <v>14402</v>
      </c>
      <c r="C2384">
        <v>1</v>
      </c>
      <c r="D2384">
        <v>2</v>
      </c>
      <c r="E2384">
        <v>5.46</v>
      </c>
      <c r="F2384">
        <v>0</v>
      </c>
      <c r="G2384">
        <v>30</v>
      </c>
      <c r="H2384">
        <v>0</v>
      </c>
      <c r="I2384">
        <v>30</v>
      </c>
      <c r="J2384">
        <v>34</v>
      </c>
      <c r="K2384">
        <v>18</v>
      </c>
      <c r="L2384">
        <v>4</v>
      </c>
      <c r="M2384">
        <v>14</v>
      </c>
      <c r="N2384">
        <v>15</v>
      </c>
      <c r="O2384">
        <v>1.61</v>
      </c>
      <c r="P2384">
        <v>4.08</v>
      </c>
      <c r="Q2384">
        <v>4.37</v>
      </c>
      <c r="R2384">
        <v>5.42</v>
      </c>
      <c r="S2384">
        <v>-0.4</v>
      </c>
    </row>
    <row r="2385" spans="1:19" x14ac:dyDescent="0.25">
      <c r="A2385" t="s">
        <v>14399</v>
      </c>
      <c r="B2385" t="s">
        <v>14400</v>
      </c>
      <c r="C2385">
        <v>2</v>
      </c>
      <c r="D2385">
        <v>3</v>
      </c>
      <c r="E2385">
        <v>5.58</v>
      </c>
      <c r="F2385">
        <v>8</v>
      </c>
      <c r="G2385">
        <v>10</v>
      </c>
      <c r="H2385">
        <v>0</v>
      </c>
      <c r="I2385">
        <v>49</v>
      </c>
      <c r="J2385">
        <v>53</v>
      </c>
      <c r="K2385">
        <v>30</v>
      </c>
      <c r="L2385">
        <v>6</v>
      </c>
      <c r="M2385">
        <v>26</v>
      </c>
      <c r="N2385">
        <v>28</v>
      </c>
      <c r="O2385">
        <v>1.65</v>
      </c>
      <c r="P2385">
        <v>4.8899999999999997</v>
      </c>
      <c r="Q2385">
        <v>5.0999999999999996</v>
      </c>
      <c r="R2385">
        <v>5.43</v>
      </c>
      <c r="S2385">
        <v>-0.2</v>
      </c>
    </row>
    <row r="2386" spans="1:19" x14ac:dyDescent="0.25">
      <c r="A2386" t="s">
        <v>14397</v>
      </c>
      <c r="B2386" t="s">
        <v>14398</v>
      </c>
      <c r="C2386">
        <v>1</v>
      </c>
      <c r="D2386">
        <v>2</v>
      </c>
      <c r="E2386">
        <v>5.35</v>
      </c>
      <c r="F2386">
        <v>0</v>
      </c>
      <c r="G2386">
        <v>30</v>
      </c>
      <c r="H2386">
        <v>0</v>
      </c>
      <c r="I2386">
        <v>30</v>
      </c>
      <c r="J2386">
        <v>35</v>
      </c>
      <c r="K2386">
        <v>18</v>
      </c>
      <c r="L2386">
        <v>4</v>
      </c>
      <c r="M2386">
        <v>11</v>
      </c>
      <c r="N2386">
        <v>14</v>
      </c>
      <c r="O2386">
        <v>1.63</v>
      </c>
      <c r="P2386">
        <v>3.34</v>
      </c>
      <c r="Q2386">
        <v>4.29</v>
      </c>
      <c r="R2386">
        <v>5.43</v>
      </c>
      <c r="S2386">
        <v>-0.4</v>
      </c>
    </row>
    <row r="2387" spans="1:19" x14ac:dyDescent="0.25">
      <c r="A2387" t="s">
        <v>14395</v>
      </c>
      <c r="B2387" t="s">
        <v>14396</v>
      </c>
      <c r="C2387">
        <v>1</v>
      </c>
      <c r="D2387">
        <v>2</v>
      </c>
      <c r="E2387">
        <v>5.32</v>
      </c>
      <c r="F2387">
        <v>0</v>
      </c>
      <c r="G2387">
        <v>30</v>
      </c>
      <c r="H2387">
        <v>0</v>
      </c>
      <c r="I2387">
        <v>30</v>
      </c>
      <c r="J2387">
        <v>33</v>
      </c>
      <c r="K2387">
        <v>18</v>
      </c>
      <c r="L2387">
        <v>4</v>
      </c>
      <c r="M2387">
        <v>16</v>
      </c>
      <c r="N2387">
        <v>17</v>
      </c>
      <c r="O2387">
        <v>1.67</v>
      </c>
      <c r="P2387">
        <v>4.68</v>
      </c>
      <c r="Q2387">
        <v>5.18</v>
      </c>
      <c r="R2387">
        <v>5.43</v>
      </c>
      <c r="S2387">
        <v>-0.4</v>
      </c>
    </row>
    <row r="2388" spans="1:19" x14ac:dyDescent="0.25">
      <c r="A2388" t="s">
        <v>14393</v>
      </c>
      <c r="B2388" t="s">
        <v>14394</v>
      </c>
      <c r="C2388">
        <v>1</v>
      </c>
      <c r="D2388">
        <v>2</v>
      </c>
      <c r="E2388">
        <v>5.27</v>
      </c>
      <c r="F2388">
        <v>0</v>
      </c>
      <c r="G2388">
        <v>30</v>
      </c>
      <c r="H2388">
        <v>0</v>
      </c>
      <c r="I2388">
        <v>30</v>
      </c>
      <c r="J2388">
        <v>35</v>
      </c>
      <c r="K2388">
        <v>18</v>
      </c>
      <c r="L2388">
        <v>4</v>
      </c>
      <c r="M2388">
        <v>12</v>
      </c>
      <c r="N2388">
        <v>13</v>
      </c>
      <c r="O2388">
        <v>1.58</v>
      </c>
      <c r="P2388">
        <v>3.67</v>
      </c>
      <c r="Q2388">
        <v>3.76</v>
      </c>
      <c r="R2388">
        <v>5.43</v>
      </c>
      <c r="S2388">
        <v>-0.4</v>
      </c>
    </row>
    <row r="2389" spans="1:19" x14ac:dyDescent="0.25">
      <c r="A2389" t="s">
        <v>14392</v>
      </c>
      <c r="B2389" t="s">
        <v>7405</v>
      </c>
      <c r="C2389">
        <v>1</v>
      </c>
      <c r="D2389">
        <v>2</v>
      </c>
      <c r="E2389">
        <v>5.25</v>
      </c>
      <c r="F2389">
        <v>0</v>
      </c>
      <c r="G2389">
        <v>30</v>
      </c>
      <c r="H2389">
        <v>0</v>
      </c>
      <c r="I2389">
        <v>30</v>
      </c>
      <c r="J2389">
        <v>33</v>
      </c>
      <c r="K2389">
        <v>18</v>
      </c>
      <c r="L2389">
        <v>4</v>
      </c>
      <c r="M2389">
        <v>14</v>
      </c>
      <c r="N2389">
        <v>15</v>
      </c>
      <c r="O2389">
        <v>1.6</v>
      </c>
      <c r="P2389">
        <v>4.32</v>
      </c>
      <c r="Q2389">
        <v>4.3899999999999997</v>
      </c>
      <c r="R2389">
        <v>5.43</v>
      </c>
      <c r="S2389">
        <v>-0.4</v>
      </c>
    </row>
    <row r="2390" spans="1:19" x14ac:dyDescent="0.25">
      <c r="A2390" t="s">
        <v>14390</v>
      </c>
      <c r="B2390" t="s">
        <v>14391</v>
      </c>
      <c r="C2390">
        <v>1</v>
      </c>
      <c r="D2390">
        <v>2</v>
      </c>
      <c r="E2390">
        <v>5.27</v>
      </c>
      <c r="F2390">
        <v>0</v>
      </c>
      <c r="G2390">
        <v>30</v>
      </c>
      <c r="H2390">
        <v>0</v>
      </c>
      <c r="I2390">
        <v>30</v>
      </c>
      <c r="J2390">
        <v>35</v>
      </c>
      <c r="K2390">
        <v>18</v>
      </c>
      <c r="L2390">
        <v>4</v>
      </c>
      <c r="M2390">
        <v>11</v>
      </c>
      <c r="N2390">
        <v>13</v>
      </c>
      <c r="O2390">
        <v>1.58</v>
      </c>
      <c r="P2390">
        <v>3.16</v>
      </c>
      <c r="Q2390">
        <v>3.81</v>
      </c>
      <c r="R2390">
        <v>5.43</v>
      </c>
      <c r="S2390">
        <v>-0.4</v>
      </c>
    </row>
    <row r="2391" spans="1:19" x14ac:dyDescent="0.25">
      <c r="A2391" t="s">
        <v>14388</v>
      </c>
      <c r="B2391" t="s">
        <v>14389</v>
      </c>
      <c r="C2391">
        <v>1</v>
      </c>
      <c r="D2391">
        <v>2</v>
      </c>
      <c r="E2391">
        <v>5.36</v>
      </c>
      <c r="F2391">
        <v>0</v>
      </c>
      <c r="G2391">
        <v>30</v>
      </c>
      <c r="H2391">
        <v>0</v>
      </c>
      <c r="I2391">
        <v>30</v>
      </c>
      <c r="J2391">
        <v>33</v>
      </c>
      <c r="K2391">
        <v>18</v>
      </c>
      <c r="L2391">
        <v>3</v>
      </c>
      <c r="M2391">
        <v>15</v>
      </c>
      <c r="N2391">
        <v>19</v>
      </c>
      <c r="O2391">
        <v>1.7</v>
      </c>
      <c r="P2391">
        <v>4.53</v>
      </c>
      <c r="Q2391">
        <v>5.56</v>
      </c>
      <c r="R2391">
        <v>5.43</v>
      </c>
      <c r="S2391">
        <v>-0.4</v>
      </c>
    </row>
    <row r="2392" spans="1:19" x14ac:dyDescent="0.25">
      <c r="A2392" t="s">
        <v>2189</v>
      </c>
      <c r="B2392" t="s">
        <v>2190</v>
      </c>
      <c r="C2392">
        <v>2</v>
      </c>
      <c r="D2392">
        <v>3</v>
      </c>
      <c r="E2392">
        <v>5.46</v>
      </c>
      <c r="F2392">
        <v>8</v>
      </c>
      <c r="G2392">
        <v>8</v>
      </c>
      <c r="H2392">
        <v>0</v>
      </c>
      <c r="I2392">
        <v>50</v>
      </c>
      <c r="J2392">
        <v>56</v>
      </c>
      <c r="K2392">
        <v>30</v>
      </c>
      <c r="L2392">
        <v>7</v>
      </c>
      <c r="M2392">
        <v>24</v>
      </c>
      <c r="N2392">
        <v>25</v>
      </c>
      <c r="O2392">
        <v>1.61</v>
      </c>
      <c r="P2392">
        <v>4.2699999999999996</v>
      </c>
      <c r="Q2392">
        <v>4.4400000000000004</v>
      </c>
      <c r="R2392">
        <v>5.43</v>
      </c>
      <c r="S2392">
        <v>-0.1</v>
      </c>
    </row>
    <row r="2393" spans="1:19" x14ac:dyDescent="0.25">
      <c r="A2393" t="s">
        <v>14386</v>
      </c>
      <c r="B2393" t="s">
        <v>14387</v>
      </c>
      <c r="C2393">
        <v>2</v>
      </c>
      <c r="D2393">
        <v>3</v>
      </c>
      <c r="E2393">
        <v>5.69</v>
      </c>
      <c r="F2393">
        <v>7</v>
      </c>
      <c r="G2393">
        <v>12</v>
      </c>
      <c r="H2393">
        <v>0</v>
      </c>
      <c r="I2393">
        <v>47</v>
      </c>
      <c r="J2393">
        <v>56</v>
      </c>
      <c r="K2393">
        <v>30</v>
      </c>
      <c r="L2393">
        <v>6</v>
      </c>
      <c r="M2393">
        <v>16</v>
      </c>
      <c r="N2393">
        <v>20</v>
      </c>
      <c r="O2393">
        <v>1.61</v>
      </c>
      <c r="P2393">
        <v>3.04</v>
      </c>
      <c r="Q2393">
        <v>3.81</v>
      </c>
      <c r="R2393">
        <v>5.43</v>
      </c>
      <c r="S2393">
        <v>-0.3</v>
      </c>
    </row>
    <row r="2394" spans="1:19" x14ac:dyDescent="0.25">
      <c r="A2394" t="s">
        <v>14384</v>
      </c>
      <c r="B2394" t="s">
        <v>14385</v>
      </c>
      <c r="C2394">
        <v>1</v>
      </c>
      <c r="D2394">
        <v>2</v>
      </c>
      <c r="E2394">
        <v>5.32</v>
      </c>
      <c r="F2394">
        <v>0</v>
      </c>
      <c r="G2394">
        <v>30</v>
      </c>
      <c r="H2394">
        <v>0</v>
      </c>
      <c r="I2394">
        <v>30</v>
      </c>
      <c r="J2394">
        <v>35</v>
      </c>
      <c r="K2394">
        <v>18</v>
      </c>
      <c r="L2394">
        <v>4</v>
      </c>
      <c r="M2394">
        <v>12</v>
      </c>
      <c r="N2394">
        <v>13</v>
      </c>
      <c r="O2394">
        <v>1.59</v>
      </c>
      <c r="P2394">
        <v>3.54</v>
      </c>
      <c r="Q2394">
        <v>3.91</v>
      </c>
      <c r="R2394">
        <v>5.43</v>
      </c>
      <c r="S2394">
        <v>-0.4</v>
      </c>
    </row>
    <row r="2395" spans="1:19" x14ac:dyDescent="0.25">
      <c r="A2395" t="s">
        <v>14382</v>
      </c>
      <c r="B2395" t="s">
        <v>14383</v>
      </c>
      <c r="C2395">
        <v>2</v>
      </c>
      <c r="D2395">
        <v>2</v>
      </c>
      <c r="E2395">
        <v>5.43</v>
      </c>
      <c r="F2395">
        <v>7</v>
      </c>
      <c r="G2395">
        <v>13</v>
      </c>
      <c r="H2395">
        <v>0</v>
      </c>
      <c r="I2395">
        <v>46</v>
      </c>
      <c r="J2395">
        <v>52</v>
      </c>
      <c r="K2395">
        <v>28</v>
      </c>
      <c r="L2395">
        <v>6</v>
      </c>
      <c r="M2395">
        <v>21</v>
      </c>
      <c r="N2395">
        <v>23</v>
      </c>
      <c r="O2395">
        <v>1.63</v>
      </c>
      <c r="P2395">
        <v>4.08</v>
      </c>
      <c r="Q2395">
        <v>4.55</v>
      </c>
      <c r="R2395">
        <v>5.43</v>
      </c>
      <c r="S2395">
        <v>-0.3</v>
      </c>
    </row>
    <row r="2396" spans="1:19" x14ac:dyDescent="0.25">
      <c r="A2396" t="s">
        <v>14380</v>
      </c>
      <c r="B2396" t="s">
        <v>14381</v>
      </c>
      <c r="C2396">
        <v>1</v>
      </c>
      <c r="D2396">
        <v>2</v>
      </c>
      <c r="E2396">
        <v>5.26</v>
      </c>
      <c r="F2396">
        <v>0</v>
      </c>
      <c r="G2396">
        <v>30</v>
      </c>
      <c r="H2396">
        <v>0</v>
      </c>
      <c r="I2396">
        <v>30</v>
      </c>
      <c r="J2396">
        <v>35</v>
      </c>
      <c r="K2396">
        <v>18</v>
      </c>
      <c r="L2396">
        <v>4</v>
      </c>
      <c r="M2396">
        <v>12</v>
      </c>
      <c r="N2396">
        <v>13</v>
      </c>
      <c r="O2396">
        <v>1.58</v>
      </c>
      <c r="P2396">
        <v>3.52</v>
      </c>
      <c r="Q2396">
        <v>3.8</v>
      </c>
      <c r="R2396">
        <v>5.43</v>
      </c>
      <c r="S2396">
        <v>-0.4</v>
      </c>
    </row>
    <row r="2397" spans="1:19" x14ac:dyDescent="0.25">
      <c r="A2397" t="s">
        <v>14378</v>
      </c>
      <c r="B2397" t="s">
        <v>14379</v>
      </c>
      <c r="C2397">
        <v>1</v>
      </c>
      <c r="D2397">
        <v>2</v>
      </c>
      <c r="E2397">
        <v>5.44</v>
      </c>
      <c r="F2397">
        <v>0</v>
      </c>
      <c r="G2397">
        <v>30</v>
      </c>
      <c r="H2397">
        <v>0</v>
      </c>
      <c r="I2397">
        <v>30</v>
      </c>
      <c r="J2397">
        <v>36</v>
      </c>
      <c r="K2397">
        <v>18</v>
      </c>
      <c r="L2397">
        <v>4</v>
      </c>
      <c r="M2397">
        <v>9</v>
      </c>
      <c r="N2397">
        <v>13</v>
      </c>
      <c r="O2397">
        <v>1.63</v>
      </c>
      <c r="P2397">
        <v>2.62</v>
      </c>
      <c r="Q2397">
        <v>3.96</v>
      </c>
      <c r="R2397">
        <v>5.43</v>
      </c>
      <c r="S2397">
        <v>-0.4</v>
      </c>
    </row>
    <row r="2398" spans="1:19" x14ac:dyDescent="0.25">
      <c r="A2398" t="s">
        <v>14376</v>
      </c>
      <c r="B2398" t="s">
        <v>14377</v>
      </c>
      <c r="C2398">
        <v>1</v>
      </c>
      <c r="D2398">
        <v>2</v>
      </c>
      <c r="E2398">
        <v>5.36</v>
      </c>
      <c r="F2398">
        <v>0</v>
      </c>
      <c r="G2398">
        <v>30</v>
      </c>
      <c r="H2398">
        <v>0</v>
      </c>
      <c r="I2398">
        <v>30</v>
      </c>
      <c r="J2398">
        <v>35</v>
      </c>
      <c r="K2398">
        <v>18</v>
      </c>
      <c r="L2398">
        <v>4</v>
      </c>
      <c r="M2398">
        <v>13</v>
      </c>
      <c r="N2398">
        <v>15</v>
      </c>
      <c r="O2398">
        <v>1.65</v>
      </c>
      <c r="P2398">
        <v>3.79</v>
      </c>
      <c r="Q2398">
        <v>4.46</v>
      </c>
      <c r="R2398">
        <v>5.43</v>
      </c>
      <c r="S2398">
        <v>-0.4</v>
      </c>
    </row>
    <row r="2399" spans="1:19" x14ac:dyDescent="0.25">
      <c r="A2399" t="s">
        <v>14374</v>
      </c>
      <c r="B2399" t="s">
        <v>14375</v>
      </c>
      <c r="C2399">
        <v>1</v>
      </c>
      <c r="D2399">
        <v>2</v>
      </c>
      <c r="E2399">
        <v>5.38</v>
      </c>
      <c r="F2399">
        <v>0</v>
      </c>
      <c r="G2399">
        <v>30</v>
      </c>
      <c r="H2399">
        <v>0</v>
      </c>
      <c r="I2399">
        <v>30</v>
      </c>
      <c r="J2399">
        <v>35</v>
      </c>
      <c r="K2399">
        <v>18</v>
      </c>
      <c r="L2399">
        <v>4</v>
      </c>
      <c r="M2399">
        <v>10</v>
      </c>
      <c r="N2399">
        <v>14</v>
      </c>
      <c r="O2399">
        <v>1.63</v>
      </c>
      <c r="P2399">
        <v>3.1</v>
      </c>
      <c r="Q2399">
        <v>4.1399999999999997</v>
      </c>
      <c r="R2399">
        <v>5.43</v>
      </c>
      <c r="S2399">
        <v>-0.4</v>
      </c>
    </row>
    <row r="2400" spans="1:19" x14ac:dyDescent="0.25">
      <c r="A2400" t="s">
        <v>14372</v>
      </c>
      <c r="B2400" t="s">
        <v>14373</v>
      </c>
      <c r="C2400">
        <v>1</v>
      </c>
      <c r="D2400">
        <v>2</v>
      </c>
      <c r="E2400">
        <v>5.4</v>
      </c>
      <c r="F2400">
        <v>0</v>
      </c>
      <c r="G2400">
        <v>30</v>
      </c>
      <c r="H2400">
        <v>0</v>
      </c>
      <c r="I2400">
        <v>30</v>
      </c>
      <c r="J2400">
        <v>35</v>
      </c>
      <c r="K2400">
        <v>18</v>
      </c>
      <c r="L2400">
        <v>4</v>
      </c>
      <c r="M2400">
        <v>10</v>
      </c>
      <c r="N2400">
        <v>14</v>
      </c>
      <c r="O2400">
        <v>1.65</v>
      </c>
      <c r="P2400">
        <v>2.97</v>
      </c>
      <c r="Q2400">
        <v>4.28</v>
      </c>
      <c r="R2400">
        <v>5.43</v>
      </c>
      <c r="S2400">
        <v>-0.4</v>
      </c>
    </row>
    <row r="2401" spans="1:19" x14ac:dyDescent="0.25">
      <c r="A2401" t="s">
        <v>1659</v>
      </c>
      <c r="B2401" t="s">
        <v>1660</v>
      </c>
      <c r="C2401">
        <v>1</v>
      </c>
      <c r="D2401">
        <v>2</v>
      </c>
      <c r="E2401">
        <v>5.52</v>
      </c>
      <c r="F2401">
        <v>0</v>
      </c>
      <c r="G2401">
        <v>30</v>
      </c>
      <c r="H2401">
        <v>0</v>
      </c>
      <c r="I2401">
        <v>30</v>
      </c>
      <c r="J2401">
        <v>35</v>
      </c>
      <c r="K2401">
        <v>18</v>
      </c>
      <c r="L2401">
        <v>4</v>
      </c>
      <c r="M2401">
        <v>12</v>
      </c>
      <c r="N2401">
        <v>14</v>
      </c>
      <c r="O2401">
        <v>1.63</v>
      </c>
      <c r="P2401">
        <v>3.74</v>
      </c>
      <c r="Q2401">
        <v>4.3099999999999996</v>
      </c>
      <c r="R2401">
        <v>5.43</v>
      </c>
      <c r="S2401">
        <v>-0.4</v>
      </c>
    </row>
    <row r="2402" spans="1:19" x14ac:dyDescent="0.25">
      <c r="A2402" t="s">
        <v>14370</v>
      </c>
      <c r="B2402" t="s">
        <v>14371</v>
      </c>
      <c r="C2402">
        <v>1</v>
      </c>
      <c r="D2402">
        <v>2</v>
      </c>
      <c r="E2402">
        <v>5.4</v>
      </c>
      <c r="F2402">
        <v>0</v>
      </c>
      <c r="G2402">
        <v>30</v>
      </c>
      <c r="H2402">
        <v>0</v>
      </c>
      <c r="I2402">
        <v>30</v>
      </c>
      <c r="J2402">
        <v>35</v>
      </c>
      <c r="K2402">
        <v>18</v>
      </c>
      <c r="L2402">
        <v>4</v>
      </c>
      <c r="M2402">
        <v>10</v>
      </c>
      <c r="N2402">
        <v>14</v>
      </c>
      <c r="O2402">
        <v>1.65</v>
      </c>
      <c r="P2402">
        <v>2.96</v>
      </c>
      <c r="Q2402">
        <v>4.28</v>
      </c>
      <c r="R2402">
        <v>5.43</v>
      </c>
      <c r="S2402">
        <v>-0.4</v>
      </c>
    </row>
    <row r="2403" spans="1:19" x14ac:dyDescent="0.25">
      <c r="A2403" t="s">
        <v>14368</v>
      </c>
      <c r="B2403" t="s">
        <v>14369</v>
      </c>
      <c r="C2403">
        <v>2</v>
      </c>
      <c r="D2403">
        <v>4</v>
      </c>
      <c r="E2403">
        <v>5.58</v>
      </c>
      <c r="F2403">
        <v>8</v>
      </c>
      <c r="G2403">
        <v>8</v>
      </c>
      <c r="H2403">
        <v>0</v>
      </c>
      <c r="I2403">
        <v>50</v>
      </c>
      <c r="J2403">
        <v>55</v>
      </c>
      <c r="K2403">
        <v>31</v>
      </c>
      <c r="L2403">
        <v>7</v>
      </c>
      <c r="M2403">
        <v>27</v>
      </c>
      <c r="N2403">
        <v>26</v>
      </c>
      <c r="O2403">
        <v>1.61</v>
      </c>
      <c r="P2403">
        <v>4.84</v>
      </c>
      <c r="Q2403">
        <v>4.6100000000000003</v>
      </c>
      <c r="R2403">
        <v>5.43</v>
      </c>
      <c r="S2403">
        <v>-0.1</v>
      </c>
    </row>
    <row r="2404" spans="1:19" x14ac:dyDescent="0.25">
      <c r="A2404" t="s">
        <v>14366</v>
      </c>
      <c r="B2404" t="s">
        <v>14367</v>
      </c>
      <c r="C2404">
        <v>2</v>
      </c>
      <c r="D2404">
        <v>2</v>
      </c>
      <c r="E2404">
        <v>5.59</v>
      </c>
      <c r="F2404">
        <v>5</v>
      </c>
      <c r="G2404">
        <v>18</v>
      </c>
      <c r="H2404">
        <v>0</v>
      </c>
      <c r="I2404">
        <v>41</v>
      </c>
      <c r="J2404">
        <v>50</v>
      </c>
      <c r="K2404">
        <v>26</v>
      </c>
      <c r="L2404">
        <v>5</v>
      </c>
      <c r="M2404">
        <v>10</v>
      </c>
      <c r="N2404">
        <v>16</v>
      </c>
      <c r="O2404">
        <v>1.6</v>
      </c>
      <c r="P2404">
        <v>2.2000000000000002</v>
      </c>
      <c r="Q2404">
        <v>3.55</v>
      </c>
      <c r="R2404">
        <v>5.44</v>
      </c>
      <c r="S2404">
        <v>-0.4</v>
      </c>
    </row>
    <row r="2405" spans="1:19" x14ac:dyDescent="0.25">
      <c r="A2405" t="s">
        <v>14364</v>
      </c>
      <c r="B2405" t="s">
        <v>14365</v>
      </c>
      <c r="C2405">
        <v>3</v>
      </c>
      <c r="D2405">
        <v>3</v>
      </c>
      <c r="E2405">
        <v>5.56</v>
      </c>
      <c r="F2405">
        <v>8</v>
      </c>
      <c r="G2405">
        <v>8</v>
      </c>
      <c r="H2405">
        <v>0</v>
      </c>
      <c r="I2405">
        <v>50</v>
      </c>
      <c r="J2405">
        <v>55</v>
      </c>
      <c r="K2405">
        <v>31</v>
      </c>
      <c r="L2405">
        <v>7</v>
      </c>
      <c r="M2405">
        <v>27</v>
      </c>
      <c r="N2405">
        <v>27</v>
      </c>
      <c r="O2405">
        <v>1.64</v>
      </c>
      <c r="P2405">
        <v>4.83</v>
      </c>
      <c r="Q2405">
        <v>4.9000000000000004</v>
      </c>
      <c r="R2405">
        <v>5.44</v>
      </c>
      <c r="S2405">
        <v>-0.1</v>
      </c>
    </row>
    <row r="2406" spans="1:19" x14ac:dyDescent="0.25">
      <c r="A2406" t="s">
        <v>14362</v>
      </c>
      <c r="B2406" t="s">
        <v>14363</v>
      </c>
      <c r="C2406">
        <v>1</v>
      </c>
      <c r="D2406">
        <v>2</v>
      </c>
      <c r="E2406">
        <v>5.38</v>
      </c>
      <c r="F2406">
        <v>0</v>
      </c>
      <c r="G2406">
        <v>30</v>
      </c>
      <c r="H2406">
        <v>0</v>
      </c>
      <c r="I2406">
        <v>30</v>
      </c>
      <c r="J2406">
        <v>33</v>
      </c>
      <c r="K2406">
        <v>18</v>
      </c>
      <c r="L2406">
        <v>4</v>
      </c>
      <c r="M2406">
        <v>14</v>
      </c>
      <c r="N2406">
        <v>17</v>
      </c>
      <c r="O2406">
        <v>1.67</v>
      </c>
      <c r="P2406">
        <v>4.05</v>
      </c>
      <c r="Q2406">
        <v>5.0199999999999996</v>
      </c>
      <c r="R2406">
        <v>5.44</v>
      </c>
      <c r="S2406">
        <v>-0.4</v>
      </c>
    </row>
    <row r="2407" spans="1:19" x14ac:dyDescent="0.25">
      <c r="A2407" t="s">
        <v>14360</v>
      </c>
      <c r="B2407" t="s">
        <v>14361</v>
      </c>
      <c r="C2407">
        <v>2</v>
      </c>
      <c r="D2407">
        <v>3</v>
      </c>
      <c r="E2407">
        <v>5.6</v>
      </c>
      <c r="F2407">
        <v>6</v>
      </c>
      <c r="G2407">
        <v>13</v>
      </c>
      <c r="H2407">
        <v>0</v>
      </c>
      <c r="I2407">
        <v>45</v>
      </c>
      <c r="J2407">
        <v>51</v>
      </c>
      <c r="K2407">
        <v>28</v>
      </c>
      <c r="L2407">
        <v>6</v>
      </c>
      <c r="M2407">
        <v>21</v>
      </c>
      <c r="N2407">
        <v>23</v>
      </c>
      <c r="O2407">
        <v>1.62</v>
      </c>
      <c r="P2407">
        <v>4.24</v>
      </c>
      <c r="Q2407">
        <v>4.5199999999999996</v>
      </c>
      <c r="R2407">
        <v>5.44</v>
      </c>
      <c r="S2407">
        <v>-0.4</v>
      </c>
    </row>
    <row r="2408" spans="1:19" x14ac:dyDescent="0.25">
      <c r="A2408" t="s">
        <v>14358</v>
      </c>
      <c r="B2408" t="s">
        <v>14359</v>
      </c>
      <c r="C2408">
        <v>1</v>
      </c>
      <c r="D2408">
        <v>2</v>
      </c>
      <c r="E2408">
        <v>5.41</v>
      </c>
      <c r="F2408">
        <v>0</v>
      </c>
      <c r="G2408">
        <v>30</v>
      </c>
      <c r="H2408">
        <v>0</v>
      </c>
      <c r="I2408">
        <v>30</v>
      </c>
      <c r="J2408">
        <v>36</v>
      </c>
      <c r="K2408">
        <v>18</v>
      </c>
      <c r="L2408">
        <v>4</v>
      </c>
      <c r="M2408">
        <v>9</v>
      </c>
      <c r="N2408">
        <v>13</v>
      </c>
      <c r="O2408">
        <v>1.63</v>
      </c>
      <c r="P2408">
        <v>2.68</v>
      </c>
      <c r="Q2408">
        <v>4.0199999999999996</v>
      </c>
      <c r="R2408">
        <v>5.44</v>
      </c>
      <c r="S2408">
        <v>-0.4</v>
      </c>
    </row>
    <row r="2409" spans="1:19" x14ac:dyDescent="0.25">
      <c r="A2409" t="s">
        <v>14356</v>
      </c>
      <c r="B2409" t="s">
        <v>14357</v>
      </c>
      <c r="C2409">
        <v>1</v>
      </c>
      <c r="D2409">
        <v>2</v>
      </c>
      <c r="E2409">
        <v>5.53</v>
      </c>
      <c r="F2409">
        <v>0</v>
      </c>
      <c r="G2409">
        <v>30</v>
      </c>
      <c r="H2409">
        <v>0</v>
      </c>
      <c r="I2409">
        <v>30</v>
      </c>
      <c r="J2409">
        <v>35</v>
      </c>
      <c r="K2409">
        <v>18</v>
      </c>
      <c r="L2409">
        <v>4</v>
      </c>
      <c r="M2409">
        <v>11</v>
      </c>
      <c r="N2409">
        <v>12</v>
      </c>
      <c r="O2409">
        <v>1.56</v>
      </c>
      <c r="P2409">
        <v>3.25</v>
      </c>
      <c r="Q2409">
        <v>3.52</v>
      </c>
      <c r="R2409">
        <v>5.44</v>
      </c>
      <c r="S2409">
        <v>-0.4</v>
      </c>
    </row>
    <row r="2410" spans="1:19" x14ac:dyDescent="0.25">
      <c r="A2410" t="s">
        <v>2174</v>
      </c>
      <c r="B2410" t="s">
        <v>2175</v>
      </c>
      <c r="C2410">
        <v>1</v>
      </c>
      <c r="D2410">
        <v>2</v>
      </c>
      <c r="E2410">
        <v>5.36</v>
      </c>
      <c r="F2410">
        <v>0</v>
      </c>
      <c r="G2410">
        <v>30</v>
      </c>
      <c r="H2410">
        <v>0</v>
      </c>
      <c r="I2410">
        <v>30</v>
      </c>
      <c r="J2410">
        <v>35</v>
      </c>
      <c r="K2410">
        <v>18</v>
      </c>
      <c r="L2410">
        <v>4</v>
      </c>
      <c r="M2410">
        <v>13</v>
      </c>
      <c r="N2410">
        <v>15</v>
      </c>
      <c r="O2410">
        <v>1.65</v>
      </c>
      <c r="P2410">
        <v>3.77</v>
      </c>
      <c r="Q2410">
        <v>4.46</v>
      </c>
      <c r="R2410">
        <v>5.44</v>
      </c>
      <c r="S2410">
        <v>-0.4</v>
      </c>
    </row>
    <row r="2411" spans="1:19" x14ac:dyDescent="0.25">
      <c r="A2411" t="s">
        <v>14354</v>
      </c>
      <c r="B2411" t="s">
        <v>14355</v>
      </c>
      <c r="C2411">
        <v>1</v>
      </c>
      <c r="D2411">
        <v>2</v>
      </c>
      <c r="E2411">
        <v>5.23</v>
      </c>
      <c r="F2411">
        <v>0</v>
      </c>
      <c r="G2411">
        <v>30</v>
      </c>
      <c r="H2411">
        <v>0</v>
      </c>
      <c r="I2411">
        <v>30</v>
      </c>
      <c r="J2411">
        <v>34</v>
      </c>
      <c r="K2411">
        <v>17</v>
      </c>
      <c r="L2411">
        <v>3</v>
      </c>
      <c r="M2411">
        <v>12</v>
      </c>
      <c r="N2411">
        <v>15</v>
      </c>
      <c r="O2411">
        <v>1.63</v>
      </c>
      <c r="P2411">
        <v>3.57</v>
      </c>
      <c r="Q2411">
        <v>4.62</v>
      </c>
      <c r="R2411">
        <v>5.44</v>
      </c>
      <c r="S2411">
        <v>-0.4</v>
      </c>
    </row>
    <row r="2412" spans="1:19" x14ac:dyDescent="0.25">
      <c r="A2412" t="s">
        <v>14352</v>
      </c>
      <c r="B2412" t="s">
        <v>14353</v>
      </c>
      <c r="C2412">
        <v>2</v>
      </c>
      <c r="D2412">
        <v>4</v>
      </c>
      <c r="E2412">
        <v>5.58</v>
      </c>
      <c r="F2412">
        <v>8</v>
      </c>
      <c r="G2412">
        <v>8</v>
      </c>
      <c r="H2412">
        <v>0</v>
      </c>
      <c r="I2412">
        <v>50</v>
      </c>
      <c r="J2412">
        <v>53</v>
      </c>
      <c r="K2412">
        <v>31</v>
      </c>
      <c r="L2412">
        <v>7</v>
      </c>
      <c r="M2412">
        <v>30</v>
      </c>
      <c r="N2412">
        <v>29</v>
      </c>
      <c r="O2412">
        <v>1.64</v>
      </c>
      <c r="P2412">
        <v>5.41</v>
      </c>
      <c r="Q2412">
        <v>5.15</v>
      </c>
      <c r="R2412">
        <v>5.44</v>
      </c>
      <c r="S2412">
        <v>-0.1</v>
      </c>
    </row>
    <row r="2413" spans="1:19" x14ac:dyDescent="0.25">
      <c r="A2413" t="s">
        <v>14350</v>
      </c>
      <c r="B2413" t="s">
        <v>14351</v>
      </c>
      <c r="C2413">
        <v>1</v>
      </c>
      <c r="D2413">
        <v>2</v>
      </c>
      <c r="E2413">
        <v>5.27</v>
      </c>
      <c r="F2413">
        <v>0</v>
      </c>
      <c r="G2413">
        <v>30</v>
      </c>
      <c r="H2413">
        <v>0</v>
      </c>
      <c r="I2413">
        <v>30</v>
      </c>
      <c r="J2413">
        <v>34</v>
      </c>
      <c r="K2413">
        <v>18</v>
      </c>
      <c r="L2413">
        <v>4</v>
      </c>
      <c r="M2413">
        <v>14</v>
      </c>
      <c r="N2413">
        <v>15</v>
      </c>
      <c r="O2413">
        <v>1.62</v>
      </c>
      <c r="P2413">
        <v>4.0599999999999996</v>
      </c>
      <c r="Q2413">
        <v>4.41</v>
      </c>
      <c r="R2413">
        <v>5.44</v>
      </c>
      <c r="S2413">
        <v>-0.4</v>
      </c>
    </row>
    <row r="2414" spans="1:19" x14ac:dyDescent="0.25">
      <c r="A2414" t="s">
        <v>14348</v>
      </c>
      <c r="B2414" t="s">
        <v>14349</v>
      </c>
      <c r="C2414">
        <v>1</v>
      </c>
      <c r="D2414">
        <v>2</v>
      </c>
      <c r="E2414">
        <v>5.27</v>
      </c>
      <c r="F2414">
        <v>0</v>
      </c>
      <c r="G2414">
        <v>30</v>
      </c>
      <c r="H2414">
        <v>0</v>
      </c>
      <c r="I2414">
        <v>30</v>
      </c>
      <c r="J2414">
        <v>35</v>
      </c>
      <c r="K2414">
        <v>18</v>
      </c>
      <c r="L2414">
        <v>4</v>
      </c>
      <c r="M2414">
        <v>11</v>
      </c>
      <c r="N2414">
        <v>13</v>
      </c>
      <c r="O2414">
        <v>1.59</v>
      </c>
      <c r="P2414">
        <v>3.23</v>
      </c>
      <c r="Q2414">
        <v>3.89</v>
      </c>
      <c r="R2414">
        <v>5.44</v>
      </c>
      <c r="S2414">
        <v>-0.4</v>
      </c>
    </row>
    <row r="2415" spans="1:19" x14ac:dyDescent="0.25">
      <c r="A2415" t="s">
        <v>14346</v>
      </c>
      <c r="B2415" t="s">
        <v>14347</v>
      </c>
      <c r="C2415">
        <v>1</v>
      </c>
      <c r="D2415">
        <v>2</v>
      </c>
      <c r="E2415">
        <v>5.21</v>
      </c>
      <c r="F2415">
        <v>0</v>
      </c>
      <c r="G2415">
        <v>30</v>
      </c>
      <c r="H2415">
        <v>0</v>
      </c>
      <c r="I2415">
        <v>30</v>
      </c>
      <c r="J2415">
        <v>33</v>
      </c>
      <c r="K2415">
        <v>17</v>
      </c>
      <c r="L2415">
        <v>4</v>
      </c>
      <c r="M2415">
        <v>15</v>
      </c>
      <c r="N2415">
        <v>16</v>
      </c>
      <c r="O2415">
        <v>1.63</v>
      </c>
      <c r="P2415">
        <v>4.6100000000000003</v>
      </c>
      <c r="Q2415">
        <v>4.8</v>
      </c>
      <c r="R2415">
        <v>5.44</v>
      </c>
      <c r="S2415">
        <v>-0.4</v>
      </c>
    </row>
    <row r="2416" spans="1:19" x14ac:dyDescent="0.25">
      <c r="A2416" t="s">
        <v>14344</v>
      </c>
      <c r="B2416" t="s">
        <v>14345</v>
      </c>
      <c r="C2416">
        <v>1</v>
      </c>
      <c r="D2416">
        <v>2</v>
      </c>
      <c r="E2416">
        <v>5.42</v>
      </c>
      <c r="F2416">
        <v>1</v>
      </c>
      <c r="G2416">
        <v>27</v>
      </c>
      <c r="H2416">
        <v>0</v>
      </c>
      <c r="I2416">
        <v>32</v>
      </c>
      <c r="J2416">
        <v>38</v>
      </c>
      <c r="K2416">
        <v>19</v>
      </c>
      <c r="L2416">
        <v>4</v>
      </c>
      <c r="M2416">
        <v>11</v>
      </c>
      <c r="N2416">
        <v>14</v>
      </c>
      <c r="O2416">
        <v>1.6</v>
      </c>
      <c r="P2416">
        <v>3.11</v>
      </c>
      <c r="Q2416">
        <v>3.78</v>
      </c>
      <c r="R2416">
        <v>5.44</v>
      </c>
      <c r="S2416">
        <v>-0.4</v>
      </c>
    </row>
    <row r="2417" spans="1:19" x14ac:dyDescent="0.25">
      <c r="A2417" t="s">
        <v>14342</v>
      </c>
      <c r="B2417" t="s">
        <v>14343</v>
      </c>
      <c r="C2417">
        <v>1</v>
      </c>
      <c r="D2417">
        <v>2</v>
      </c>
      <c r="E2417">
        <v>5.36</v>
      </c>
      <c r="F2417">
        <v>0</v>
      </c>
      <c r="G2417">
        <v>30</v>
      </c>
      <c r="H2417">
        <v>0</v>
      </c>
      <c r="I2417">
        <v>30</v>
      </c>
      <c r="J2417">
        <v>35</v>
      </c>
      <c r="K2417">
        <v>18</v>
      </c>
      <c r="L2417">
        <v>4</v>
      </c>
      <c r="M2417">
        <v>9</v>
      </c>
      <c r="N2417">
        <v>12</v>
      </c>
      <c r="O2417">
        <v>1.58</v>
      </c>
      <c r="P2417">
        <v>2.84</v>
      </c>
      <c r="Q2417">
        <v>3.66</v>
      </c>
      <c r="R2417">
        <v>5.44</v>
      </c>
      <c r="S2417">
        <v>-0.4</v>
      </c>
    </row>
    <row r="2418" spans="1:19" x14ac:dyDescent="0.25">
      <c r="A2418" t="s">
        <v>14340</v>
      </c>
      <c r="B2418" t="s">
        <v>14341</v>
      </c>
      <c r="C2418">
        <v>1</v>
      </c>
      <c r="D2418">
        <v>2</v>
      </c>
      <c r="E2418">
        <v>5.41</v>
      </c>
      <c r="F2418">
        <v>0</v>
      </c>
      <c r="G2418">
        <v>30</v>
      </c>
      <c r="H2418">
        <v>0</v>
      </c>
      <c r="I2418">
        <v>30</v>
      </c>
      <c r="J2418">
        <v>35</v>
      </c>
      <c r="K2418">
        <v>18</v>
      </c>
      <c r="L2418">
        <v>4</v>
      </c>
      <c r="M2418">
        <v>10</v>
      </c>
      <c r="N2418">
        <v>14</v>
      </c>
      <c r="O2418">
        <v>1.64</v>
      </c>
      <c r="P2418">
        <v>2.86</v>
      </c>
      <c r="Q2418">
        <v>4.21</v>
      </c>
      <c r="R2418">
        <v>5.44</v>
      </c>
      <c r="S2418">
        <v>-0.4</v>
      </c>
    </row>
    <row r="2419" spans="1:19" x14ac:dyDescent="0.25">
      <c r="A2419" t="s">
        <v>14338</v>
      </c>
      <c r="B2419" t="s">
        <v>14339</v>
      </c>
      <c r="C2419">
        <v>2</v>
      </c>
      <c r="D2419">
        <v>3</v>
      </c>
      <c r="E2419">
        <v>5.73</v>
      </c>
      <c r="F2419">
        <v>6</v>
      </c>
      <c r="G2419">
        <v>16</v>
      </c>
      <c r="H2419">
        <v>0</v>
      </c>
      <c r="I2419">
        <v>43</v>
      </c>
      <c r="J2419">
        <v>52</v>
      </c>
      <c r="K2419">
        <v>28</v>
      </c>
      <c r="L2419">
        <v>6</v>
      </c>
      <c r="M2419">
        <v>13</v>
      </c>
      <c r="N2419">
        <v>17</v>
      </c>
      <c r="O2419">
        <v>1.6</v>
      </c>
      <c r="P2419">
        <v>2.71</v>
      </c>
      <c r="Q2419">
        <v>3.54</v>
      </c>
      <c r="R2419">
        <v>5.45</v>
      </c>
      <c r="S2419">
        <v>-0.4</v>
      </c>
    </row>
    <row r="2420" spans="1:19" x14ac:dyDescent="0.25">
      <c r="A2420">
        <v>8364</v>
      </c>
      <c r="B2420" t="s">
        <v>14337</v>
      </c>
      <c r="C2420">
        <v>2</v>
      </c>
      <c r="D2420">
        <v>3</v>
      </c>
      <c r="E2420">
        <v>5.62</v>
      </c>
      <c r="F2420">
        <v>8</v>
      </c>
      <c r="G2420">
        <v>8</v>
      </c>
      <c r="H2420">
        <v>0</v>
      </c>
      <c r="I2420">
        <v>50</v>
      </c>
      <c r="J2420">
        <v>57</v>
      </c>
      <c r="K2420">
        <v>31</v>
      </c>
      <c r="L2420">
        <v>7</v>
      </c>
      <c r="M2420">
        <v>22</v>
      </c>
      <c r="N2420">
        <v>22</v>
      </c>
      <c r="O2420">
        <v>1.59</v>
      </c>
      <c r="P2420">
        <v>3.98</v>
      </c>
      <c r="Q2420">
        <v>4.05</v>
      </c>
      <c r="R2420">
        <v>5.45</v>
      </c>
      <c r="S2420">
        <v>-0.1</v>
      </c>
    </row>
    <row r="2421" spans="1:19" x14ac:dyDescent="0.25">
      <c r="A2421" t="s">
        <v>14335</v>
      </c>
      <c r="B2421" t="s">
        <v>14336</v>
      </c>
      <c r="C2421">
        <v>1</v>
      </c>
      <c r="D2421">
        <v>2</v>
      </c>
      <c r="E2421">
        <v>5.44</v>
      </c>
      <c r="F2421">
        <v>0</v>
      </c>
      <c r="G2421">
        <v>30</v>
      </c>
      <c r="H2421">
        <v>0</v>
      </c>
      <c r="I2421">
        <v>30</v>
      </c>
      <c r="J2421">
        <v>35</v>
      </c>
      <c r="K2421">
        <v>18</v>
      </c>
      <c r="L2421">
        <v>4</v>
      </c>
      <c r="M2421">
        <v>12</v>
      </c>
      <c r="N2421">
        <v>15</v>
      </c>
      <c r="O2421">
        <v>1.65</v>
      </c>
      <c r="P2421">
        <v>3.73</v>
      </c>
      <c r="Q2421">
        <v>4.46</v>
      </c>
      <c r="R2421">
        <v>5.45</v>
      </c>
      <c r="S2421">
        <v>-0.4</v>
      </c>
    </row>
    <row r="2422" spans="1:19" x14ac:dyDescent="0.25">
      <c r="A2422">
        <v>2163</v>
      </c>
      <c r="B2422" t="s">
        <v>14334</v>
      </c>
      <c r="C2422">
        <v>2</v>
      </c>
      <c r="D2422">
        <v>4</v>
      </c>
      <c r="E2422">
        <v>5.7</v>
      </c>
      <c r="F2422">
        <v>8</v>
      </c>
      <c r="G2422">
        <v>8</v>
      </c>
      <c r="H2422">
        <v>0</v>
      </c>
      <c r="I2422">
        <v>50</v>
      </c>
      <c r="J2422">
        <v>58</v>
      </c>
      <c r="K2422">
        <v>32</v>
      </c>
      <c r="L2422">
        <v>7</v>
      </c>
      <c r="M2422">
        <v>19</v>
      </c>
      <c r="N2422">
        <v>21</v>
      </c>
      <c r="O2422">
        <v>1.59</v>
      </c>
      <c r="P2422">
        <v>3.5</v>
      </c>
      <c r="Q2422">
        <v>3.81</v>
      </c>
      <c r="R2422">
        <v>5.45</v>
      </c>
      <c r="S2422">
        <v>-0.1</v>
      </c>
    </row>
    <row r="2423" spans="1:19" x14ac:dyDescent="0.25">
      <c r="A2423" t="s">
        <v>14332</v>
      </c>
      <c r="B2423" t="s">
        <v>14333</v>
      </c>
      <c r="C2423">
        <v>2</v>
      </c>
      <c r="D2423">
        <v>3</v>
      </c>
      <c r="E2423">
        <v>5.63</v>
      </c>
      <c r="F2423">
        <v>8</v>
      </c>
      <c r="G2423">
        <v>8</v>
      </c>
      <c r="H2423">
        <v>0</v>
      </c>
      <c r="I2423">
        <v>50</v>
      </c>
      <c r="J2423">
        <v>54</v>
      </c>
      <c r="K2423">
        <v>31</v>
      </c>
      <c r="L2423">
        <v>6</v>
      </c>
      <c r="M2423">
        <v>28</v>
      </c>
      <c r="N2423">
        <v>29</v>
      </c>
      <c r="O2423">
        <v>1.66</v>
      </c>
      <c r="P2423">
        <v>4.96</v>
      </c>
      <c r="Q2423">
        <v>5.29</v>
      </c>
      <c r="R2423">
        <v>5.45</v>
      </c>
      <c r="S2423">
        <v>-0.1</v>
      </c>
    </row>
    <row r="2424" spans="1:19" x14ac:dyDescent="0.25">
      <c r="A2424" t="s">
        <v>14330</v>
      </c>
      <c r="B2424" t="s">
        <v>14331</v>
      </c>
      <c r="C2424">
        <v>1</v>
      </c>
      <c r="D2424">
        <v>2</v>
      </c>
      <c r="E2424">
        <v>5.5</v>
      </c>
      <c r="F2424">
        <v>0</v>
      </c>
      <c r="G2424">
        <v>30</v>
      </c>
      <c r="H2424">
        <v>0</v>
      </c>
      <c r="I2424">
        <v>30</v>
      </c>
      <c r="J2424">
        <v>36</v>
      </c>
      <c r="K2424">
        <v>18</v>
      </c>
      <c r="L2424">
        <v>4</v>
      </c>
      <c r="M2424">
        <v>11</v>
      </c>
      <c r="N2424">
        <v>13</v>
      </c>
      <c r="O2424">
        <v>1.63</v>
      </c>
      <c r="P2424">
        <v>3.44</v>
      </c>
      <c r="Q2424">
        <v>3.9</v>
      </c>
      <c r="R2424">
        <v>5.45</v>
      </c>
      <c r="S2424">
        <v>-0.4</v>
      </c>
    </row>
    <row r="2425" spans="1:19" x14ac:dyDescent="0.25">
      <c r="A2425" t="s">
        <v>14328</v>
      </c>
      <c r="B2425" t="s">
        <v>14329</v>
      </c>
      <c r="C2425">
        <v>1</v>
      </c>
      <c r="D2425">
        <v>2</v>
      </c>
      <c r="E2425">
        <v>5.52</v>
      </c>
      <c r="F2425">
        <v>0</v>
      </c>
      <c r="G2425">
        <v>30</v>
      </c>
      <c r="H2425">
        <v>0</v>
      </c>
      <c r="I2425">
        <v>30</v>
      </c>
      <c r="J2425">
        <v>35</v>
      </c>
      <c r="K2425">
        <v>18</v>
      </c>
      <c r="L2425">
        <v>4</v>
      </c>
      <c r="M2425">
        <v>10</v>
      </c>
      <c r="N2425">
        <v>13</v>
      </c>
      <c r="O2425">
        <v>1.59</v>
      </c>
      <c r="P2425">
        <v>3.15</v>
      </c>
      <c r="Q2425">
        <v>3.9</v>
      </c>
      <c r="R2425">
        <v>5.45</v>
      </c>
      <c r="S2425">
        <v>-0.4</v>
      </c>
    </row>
    <row r="2426" spans="1:19" x14ac:dyDescent="0.25">
      <c r="A2426" t="s">
        <v>14326</v>
      </c>
      <c r="B2426" t="s">
        <v>14327</v>
      </c>
      <c r="C2426">
        <v>1</v>
      </c>
      <c r="D2426">
        <v>2</v>
      </c>
      <c r="E2426">
        <v>5.35</v>
      </c>
      <c r="F2426">
        <v>0</v>
      </c>
      <c r="G2426">
        <v>30</v>
      </c>
      <c r="H2426">
        <v>0</v>
      </c>
      <c r="I2426">
        <v>30</v>
      </c>
      <c r="J2426">
        <v>34</v>
      </c>
      <c r="K2426">
        <v>18</v>
      </c>
      <c r="L2426">
        <v>4</v>
      </c>
      <c r="M2426">
        <v>12</v>
      </c>
      <c r="N2426">
        <v>15</v>
      </c>
      <c r="O2426">
        <v>1.64</v>
      </c>
      <c r="P2426">
        <v>3.72</v>
      </c>
      <c r="Q2426">
        <v>4.47</v>
      </c>
      <c r="R2426">
        <v>5.45</v>
      </c>
      <c r="S2426">
        <v>-0.4</v>
      </c>
    </row>
    <row r="2427" spans="1:19" x14ac:dyDescent="0.25">
      <c r="A2427" t="s">
        <v>14324</v>
      </c>
      <c r="B2427" t="s">
        <v>14325</v>
      </c>
      <c r="C2427">
        <v>2</v>
      </c>
      <c r="D2427">
        <v>3</v>
      </c>
      <c r="E2427">
        <v>5.62</v>
      </c>
      <c r="F2427">
        <v>8</v>
      </c>
      <c r="G2427">
        <v>8</v>
      </c>
      <c r="H2427">
        <v>0</v>
      </c>
      <c r="I2427">
        <v>50</v>
      </c>
      <c r="J2427">
        <v>56</v>
      </c>
      <c r="K2427">
        <v>31</v>
      </c>
      <c r="L2427">
        <v>6</v>
      </c>
      <c r="M2427">
        <v>27</v>
      </c>
      <c r="N2427">
        <v>28</v>
      </c>
      <c r="O2427">
        <v>1.67</v>
      </c>
      <c r="P2427">
        <v>4.7699999999999996</v>
      </c>
      <c r="Q2427">
        <v>4.9800000000000004</v>
      </c>
      <c r="R2427">
        <v>5.45</v>
      </c>
      <c r="S2427">
        <v>-0.1</v>
      </c>
    </row>
    <row r="2428" spans="1:19" x14ac:dyDescent="0.25">
      <c r="A2428" t="s">
        <v>1767</v>
      </c>
      <c r="B2428" t="s">
        <v>1768</v>
      </c>
      <c r="C2428">
        <v>1</v>
      </c>
      <c r="D2428">
        <v>2</v>
      </c>
      <c r="E2428">
        <v>5.3</v>
      </c>
      <c r="F2428">
        <v>0</v>
      </c>
      <c r="G2428">
        <v>30</v>
      </c>
      <c r="H2428">
        <v>0</v>
      </c>
      <c r="I2428">
        <v>30</v>
      </c>
      <c r="J2428">
        <v>31</v>
      </c>
      <c r="K2428">
        <v>18</v>
      </c>
      <c r="L2428">
        <v>3</v>
      </c>
      <c r="M2428">
        <v>20</v>
      </c>
      <c r="N2428">
        <v>21</v>
      </c>
      <c r="O2428">
        <v>1.73</v>
      </c>
      <c r="P2428">
        <v>5.87</v>
      </c>
      <c r="Q2428">
        <v>6.39</v>
      </c>
      <c r="R2428">
        <v>5.45</v>
      </c>
      <c r="S2428">
        <v>-0.4</v>
      </c>
    </row>
    <row r="2429" spans="1:19" x14ac:dyDescent="0.25">
      <c r="A2429" t="s">
        <v>14322</v>
      </c>
      <c r="B2429" t="s">
        <v>14323</v>
      </c>
      <c r="C2429">
        <v>1</v>
      </c>
      <c r="D2429">
        <v>2</v>
      </c>
      <c r="E2429">
        <v>5.48</v>
      </c>
      <c r="F2429">
        <v>0</v>
      </c>
      <c r="G2429">
        <v>30</v>
      </c>
      <c r="H2429">
        <v>0</v>
      </c>
      <c r="I2429">
        <v>30</v>
      </c>
      <c r="J2429">
        <v>36</v>
      </c>
      <c r="K2429">
        <v>18</v>
      </c>
      <c r="L2429">
        <v>4</v>
      </c>
      <c r="M2429">
        <v>10</v>
      </c>
      <c r="N2429">
        <v>12</v>
      </c>
      <c r="O2429">
        <v>1.6</v>
      </c>
      <c r="P2429">
        <v>2.9</v>
      </c>
      <c r="Q2429">
        <v>3.74</v>
      </c>
      <c r="R2429">
        <v>5.45</v>
      </c>
      <c r="S2429">
        <v>-0.4</v>
      </c>
    </row>
    <row r="2430" spans="1:19" x14ac:dyDescent="0.25">
      <c r="A2430" t="s">
        <v>14320</v>
      </c>
      <c r="B2430" t="s">
        <v>14321</v>
      </c>
      <c r="C2430">
        <v>2</v>
      </c>
      <c r="D2430">
        <v>3</v>
      </c>
      <c r="E2430">
        <v>5.81</v>
      </c>
      <c r="F2430">
        <v>7</v>
      </c>
      <c r="G2430">
        <v>12</v>
      </c>
      <c r="H2430">
        <v>0</v>
      </c>
      <c r="I2430">
        <v>47</v>
      </c>
      <c r="J2430">
        <v>58</v>
      </c>
      <c r="K2430">
        <v>30</v>
      </c>
      <c r="L2430">
        <v>6</v>
      </c>
      <c r="M2430">
        <v>8</v>
      </c>
      <c r="N2430">
        <v>15</v>
      </c>
      <c r="O2430">
        <v>1.57</v>
      </c>
      <c r="P2430">
        <v>1.47</v>
      </c>
      <c r="Q2430">
        <v>2.89</v>
      </c>
      <c r="R2430">
        <v>5.45</v>
      </c>
      <c r="S2430">
        <v>-0.3</v>
      </c>
    </row>
    <row r="2431" spans="1:19" x14ac:dyDescent="0.25">
      <c r="A2431" t="s">
        <v>14318</v>
      </c>
      <c r="B2431" t="s">
        <v>14319</v>
      </c>
      <c r="C2431">
        <v>1</v>
      </c>
      <c r="D2431">
        <v>2</v>
      </c>
      <c r="E2431">
        <v>5.38</v>
      </c>
      <c r="F2431">
        <v>0</v>
      </c>
      <c r="G2431">
        <v>30</v>
      </c>
      <c r="H2431">
        <v>0</v>
      </c>
      <c r="I2431">
        <v>30</v>
      </c>
      <c r="J2431">
        <v>35</v>
      </c>
      <c r="K2431">
        <v>18</v>
      </c>
      <c r="L2431">
        <v>4</v>
      </c>
      <c r="M2431">
        <v>10</v>
      </c>
      <c r="N2431">
        <v>14</v>
      </c>
      <c r="O2431">
        <v>1.64</v>
      </c>
      <c r="P2431">
        <v>3.03</v>
      </c>
      <c r="Q2431">
        <v>4.3</v>
      </c>
      <c r="R2431">
        <v>5.45</v>
      </c>
      <c r="S2431">
        <v>-0.4</v>
      </c>
    </row>
    <row r="2432" spans="1:19" x14ac:dyDescent="0.25">
      <c r="A2432" t="s">
        <v>14316</v>
      </c>
      <c r="B2432" t="s">
        <v>14317</v>
      </c>
      <c r="C2432">
        <v>1</v>
      </c>
      <c r="D2432">
        <v>2</v>
      </c>
      <c r="E2432">
        <v>5.62</v>
      </c>
      <c r="F2432">
        <v>0</v>
      </c>
      <c r="G2432">
        <v>30</v>
      </c>
      <c r="H2432">
        <v>0</v>
      </c>
      <c r="I2432">
        <v>30</v>
      </c>
      <c r="J2432">
        <v>33</v>
      </c>
      <c r="K2432">
        <v>19</v>
      </c>
      <c r="L2432">
        <v>4</v>
      </c>
      <c r="M2432">
        <v>16</v>
      </c>
      <c r="N2432">
        <v>17</v>
      </c>
      <c r="O2432">
        <v>1.65</v>
      </c>
      <c r="P2432">
        <v>4.75</v>
      </c>
      <c r="Q2432">
        <v>5.07</v>
      </c>
      <c r="R2432">
        <v>5.45</v>
      </c>
      <c r="S2432">
        <v>-0.4</v>
      </c>
    </row>
    <row r="2433" spans="1:24" x14ac:dyDescent="0.25">
      <c r="A2433" t="s">
        <v>14314</v>
      </c>
      <c r="B2433" t="s">
        <v>14315</v>
      </c>
      <c r="C2433">
        <v>1</v>
      </c>
      <c r="D2433">
        <v>2</v>
      </c>
      <c r="E2433">
        <v>5.42</v>
      </c>
      <c r="F2433">
        <v>6</v>
      </c>
      <c r="G2433">
        <v>14</v>
      </c>
      <c r="H2433">
        <v>0</v>
      </c>
      <c r="I2433">
        <v>45</v>
      </c>
      <c r="J2433">
        <v>54</v>
      </c>
      <c r="K2433">
        <v>27</v>
      </c>
      <c r="L2433">
        <v>5</v>
      </c>
      <c r="M2433">
        <v>12</v>
      </c>
      <c r="N2433">
        <v>19</v>
      </c>
      <c r="O2433">
        <v>1.62</v>
      </c>
      <c r="P2433">
        <v>2.4900000000000002</v>
      </c>
      <c r="Q2433">
        <v>3.85</v>
      </c>
      <c r="R2433">
        <v>5.45</v>
      </c>
      <c r="S2433">
        <v>-0.4</v>
      </c>
    </row>
    <row r="2434" spans="1:24" x14ac:dyDescent="0.25">
      <c r="A2434" t="s">
        <v>1780</v>
      </c>
      <c r="B2434" t="s">
        <v>1781</v>
      </c>
      <c r="C2434">
        <v>1</v>
      </c>
      <c r="D2434">
        <v>2</v>
      </c>
      <c r="E2434">
        <v>5.38</v>
      </c>
      <c r="F2434">
        <v>1</v>
      </c>
      <c r="G2434">
        <v>28</v>
      </c>
      <c r="H2434">
        <v>0</v>
      </c>
      <c r="I2434">
        <v>32</v>
      </c>
      <c r="J2434">
        <v>34</v>
      </c>
      <c r="K2434">
        <v>19</v>
      </c>
      <c r="L2434">
        <v>4</v>
      </c>
      <c r="M2434">
        <v>19</v>
      </c>
      <c r="N2434">
        <v>20</v>
      </c>
      <c r="O2434">
        <v>1.69</v>
      </c>
      <c r="P2434">
        <v>5.44</v>
      </c>
      <c r="Q2434">
        <v>5.63</v>
      </c>
      <c r="R2434">
        <v>5.45</v>
      </c>
      <c r="S2434">
        <v>-0.4</v>
      </c>
    </row>
    <row r="2435" spans="1:24" x14ac:dyDescent="0.25">
      <c r="A2435" t="s">
        <v>14312</v>
      </c>
      <c r="B2435" t="s">
        <v>14313</v>
      </c>
      <c r="C2435">
        <v>2</v>
      </c>
      <c r="D2435">
        <v>3</v>
      </c>
      <c r="E2435">
        <v>5.68</v>
      </c>
      <c r="F2435">
        <v>5</v>
      </c>
      <c r="G2435">
        <v>17</v>
      </c>
      <c r="H2435">
        <v>0</v>
      </c>
      <c r="I2435">
        <v>42</v>
      </c>
      <c r="J2435">
        <v>51</v>
      </c>
      <c r="K2435">
        <v>27</v>
      </c>
      <c r="L2435">
        <v>5</v>
      </c>
      <c r="M2435">
        <v>11</v>
      </c>
      <c r="N2435">
        <v>18</v>
      </c>
      <c r="O2435">
        <v>1.62</v>
      </c>
      <c r="P2435">
        <v>2.4300000000000002</v>
      </c>
      <c r="Q2435">
        <v>3.8</v>
      </c>
      <c r="R2435">
        <v>5.46</v>
      </c>
      <c r="S2435">
        <v>-0.4</v>
      </c>
    </row>
    <row r="2436" spans="1:24" x14ac:dyDescent="0.25">
      <c r="A2436" t="s">
        <v>14310</v>
      </c>
      <c r="B2436" t="s">
        <v>14311</v>
      </c>
      <c r="C2436">
        <v>1</v>
      </c>
      <c r="D2436">
        <v>2</v>
      </c>
      <c r="E2436">
        <v>5.41</v>
      </c>
      <c r="F2436">
        <v>0</v>
      </c>
      <c r="G2436">
        <v>30</v>
      </c>
      <c r="H2436">
        <v>0</v>
      </c>
      <c r="I2436">
        <v>30</v>
      </c>
      <c r="J2436">
        <v>35</v>
      </c>
      <c r="K2436">
        <v>18</v>
      </c>
      <c r="L2436">
        <v>4</v>
      </c>
      <c r="M2436">
        <v>10</v>
      </c>
      <c r="N2436">
        <v>14</v>
      </c>
      <c r="O2436">
        <v>1.64</v>
      </c>
      <c r="P2436">
        <v>2.87</v>
      </c>
      <c r="Q2436">
        <v>4.21</v>
      </c>
      <c r="R2436">
        <v>5.46</v>
      </c>
      <c r="S2436">
        <v>-0.4</v>
      </c>
    </row>
    <row r="2437" spans="1:24" x14ac:dyDescent="0.25">
      <c r="A2437" t="s">
        <v>14308</v>
      </c>
      <c r="B2437" t="s">
        <v>14309</v>
      </c>
      <c r="C2437">
        <v>2</v>
      </c>
      <c r="D2437">
        <v>3</v>
      </c>
      <c r="E2437">
        <v>5.65</v>
      </c>
      <c r="F2437">
        <v>8</v>
      </c>
      <c r="G2437">
        <v>8</v>
      </c>
      <c r="H2437">
        <v>0</v>
      </c>
      <c r="I2437">
        <v>50</v>
      </c>
      <c r="J2437">
        <v>55</v>
      </c>
      <c r="K2437">
        <v>31</v>
      </c>
      <c r="L2437">
        <v>6</v>
      </c>
      <c r="M2437">
        <v>24</v>
      </c>
      <c r="N2437">
        <v>29</v>
      </c>
      <c r="O2437">
        <v>1.68</v>
      </c>
      <c r="P2437">
        <v>4.34</v>
      </c>
      <c r="Q2437">
        <v>5.21</v>
      </c>
      <c r="R2437">
        <v>5.46</v>
      </c>
      <c r="S2437">
        <v>-0.1</v>
      </c>
    </row>
    <row r="2438" spans="1:24" x14ac:dyDescent="0.25">
      <c r="A2438" t="s">
        <v>14306</v>
      </c>
      <c r="B2438" t="s">
        <v>14307</v>
      </c>
      <c r="C2438">
        <v>2</v>
      </c>
      <c r="D2438">
        <v>4</v>
      </c>
      <c r="E2438">
        <v>5.61</v>
      </c>
      <c r="F2438">
        <v>8</v>
      </c>
      <c r="G2438">
        <v>9</v>
      </c>
      <c r="H2438">
        <v>0</v>
      </c>
      <c r="I2438">
        <v>50</v>
      </c>
      <c r="J2438">
        <v>54</v>
      </c>
      <c r="K2438">
        <v>31</v>
      </c>
      <c r="L2438">
        <v>6</v>
      </c>
      <c r="M2438">
        <v>26</v>
      </c>
      <c r="N2438">
        <v>28</v>
      </c>
      <c r="O2438">
        <v>1.65</v>
      </c>
      <c r="P2438">
        <v>4.74</v>
      </c>
      <c r="Q2438">
        <v>5.03</v>
      </c>
      <c r="R2438">
        <v>5.46</v>
      </c>
      <c r="S2438">
        <v>-0.2</v>
      </c>
    </row>
    <row r="2439" spans="1:24" x14ac:dyDescent="0.25">
      <c r="A2439" t="s">
        <v>14304</v>
      </c>
      <c r="B2439" t="s">
        <v>14305</v>
      </c>
      <c r="C2439">
        <v>2</v>
      </c>
      <c r="D2439">
        <v>4</v>
      </c>
      <c r="E2439">
        <v>5.59</v>
      </c>
      <c r="F2439">
        <v>8</v>
      </c>
      <c r="G2439">
        <v>8</v>
      </c>
      <c r="H2439">
        <v>0</v>
      </c>
      <c r="I2439">
        <v>50</v>
      </c>
      <c r="J2439">
        <v>56</v>
      </c>
      <c r="K2439">
        <v>31</v>
      </c>
      <c r="L2439">
        <v>7</v>
      </c>
      <c r="M2439">
        <v>25</v>
      </c>
      <c r="N2439">
        <v>24</v>
      </c>
      <c r="O2439">
        <v>1.6</v>
      </c>
      <c r="P2439">
        <v>4.5599999999999996</v>
      </c>
      <c r="Q2439">
        <v>4.4000000000000004</v>
      </c>
      <c r="R2439">
        <v>5.46</v>
      </c>
      <c r="S2439">
        <v>-0.1</v>
      </c>
    </row>
    <row r="2440" spans="1:24" x14ac:dyDescent="0.25">
      <c r="A2440" t="s">
        <v>14302</v>
      </c>
      <c r="B2440" t="s">
        <v>14303</v>
      </c>
      <c r="C2440">
        <v>1</v>
      </c>
      <c r="D2440">
        <v>2</v>
      </c>
      <c r="E2440">
        <v>5.61</v>
      </c>
      <c r="F2440">
        <v>0</v>
      </c>
      <c r="G2440">
        <v>30</v>
      </c>
      <c r="H2440">
        <v>0</v>
      </c>
      <c r="I2440">
        <v>30</v>
      </c>
      <c r="J2440">
        <v>34</v>
      </c>
      <c r="K2440">
        <v>19</v>
      </c>
      <c r="L2440">
        <v>4</v>
      </c>
      <c r="M2440">
        <v>13</v>
      </c>
      <c r="N2440">
        <v>14</v>
      </c>
      <c r="O2440">
        <v>1.6</v>
      </c>
      <c r="P2440">
        <v>3.78</v>
      </c>
      <c r="Q2440">
        <v>4.08</v>
      </c>
      <c r="R2440">
        <v>5.46</v>
      </c>
      <c r="S2440">
        <v>-0.4</v>
      </c>
    </row>
    <row r="2441" spans="1:24" x14ac:dyDescent="0.25">
      <c r="A2441" t="s">
        <v>14300</v>
      </c>
      <c r="B2441" t="s">
        <v>14301</v>
      </c>
      <c r="C2441">
        <v>1</v>
      </c>
      <c r="D2441">
        <v>2</v>
      </c>
      <c r="E2441">
        <v>5.27</v>
      </c>
      <c r="F2441">
        <v>0</v>
      </c>
      <c r="G2441">
        <v>30</v>
      </c>
      <c r="H2441">
        <v>0</v>
      </c>
      <c r="I2441">
        <v>30</v>
      </c>
      <c r="J2441">
        <v>34</v>
      </c>
      <c r="K2441">
        <v>18</v>
      </c>
      <c r="L2441">
        <v>4</v>
      </c>
      <c r="M2441">
        <v>14</v>
      </c>
      <c r="N2441">
        <v>15</v>
      </c>
      <c r="O2441">
        <v>1.61</v>
      </c>
      <c r="P2441">
        <v>4.13</v>
      </c>
      <c r="Q2441">
        <v>4.38</v>
      </c>
      <c r="R2441">
        <v>5.46</v>
      </c>
      <c r="S2441">
        <v>-0.4</v>
      </c>
    </row>
    <row r="2442" spans="1:24" x14ac:dyDescent="0.25">
      <c r="A2442" t="s">
        <v>14298</v>
      </c>
      <c r="B2442" t="s">
        <v>14299</v>
      </c>
      <c r="C2442">
        <v>2</v>
      </c>
      <c r="D2442">
        <v>3</v>
      </c>
      <c r="E2442">
        <v>5.65</v>
      </c>
      <c r="F2442">
        <v>7</v>
      </c>
      <c r="G2442">
        <v>13</v>
      </c>
      <c r="H2442">
        <v>0</v>
      </c>
      <c r="I2442">
        <v>46</v>
      </c>
      <c r="J2442">
        <v>53</v>
      </c>
      <c r="K2442">
        <v>29</v>
      </c>
      <c r="L2442">
        <v>6</v>
      </c>
      <c r="M2442">
        <v>19</v>
      </c>
      <c r="N2442">
        <v>23</v>
      </c>
      <c r="O2442">
        <v>1.64</v>
      </c>
      <c r="P2442">
        <v>3.76</v>
      </c>
      <c r="Q2442">
        <v>4.43</v>
      </c>
      <c r="R2442">
        <v>5.46</v>
      </c>
      <c r="S2442">
        <v>-0.3</v>
      </c>
    </row>
    <row r="2443" spans="1:24" x14ac:dyDescent="0.25">
      <c r="A2443">
        <v>6380</v>
      </c>
      <c r="B2443" t="s">
        <v>14297</v>
      </c>
      <c r="C2443">
        <v>1</v>
      </c>
      <c r="D2443">
        <v>2</v>
      </c>
      <c r="E2443">
        <v>5.23</v>
      </c>
      <c r="F2443">
        <v>0</v>
      </c>
      <c r="G2443">
        <v>30</v>
      </c>
      <c r="H2443">
        <v>0</v>
      </c>
      <c r="I2443">
        <v>30</v>
      </c>
      <c r="J2443">
        <v>34</v>
      </c>
      <c r="K2443">
        <v>17</v>
      </c>
      <c r="L2443">
        <v>4</v>
      </c>
      <c r="M2443">
        <v>14</v>
      </c>
      <c r="N2443">
        <v>14</v>
      </c>
      <c r="O2443">
        <v>1.58</v>
      </c>
      <c r="P2443">
        <v>4.28</v>
      </c>
      <c r="Q2443">
        <v>4.09</v>
      </c>
      <c r="R2443">
        <v>5.46</v>
      </c>
      <c r="S2443">
        <v>-0.4</v>
      </c>
    </row>
    <row r="2444" spans="1:24" x14ac:dyDescent="0.25">
      <c r="A2444" t="s">
        <v>14295</v>
      </c>
      <c r="B2444" t="s">
        <v>14296</v>
      </c>
      <c r="C2444">
        <v>1</v>
      </c>
      <c r="D2444">
        <v>2</v>
      </c>
      <c r="E2444">
        <v>5.47</v>
      </c>
      <c r="F2444">
        <v>0</v>
      </c>
      <c r="G2444">
        <v>30</v>
      </c>
      <c r="H2444">
        <v>0</v>
      </c>
      <c r="I2444">
        <v>30</v>
      </c>
      <c r="J2444">
        <v>35</v>
      </c>
      <c r="K2444">
        <v>18</v>
      </c>
      <c r="L2444">
        <v>4</v>
      </c>
      <c r="M2444">
        <v>11</v>
      </c>
      <c r="N2444">
        <v>14</v>
      </c>
      <c r="O2444">
        <v>1.64</v>
      </c>
      <c r="P2444">
        <v>3.33</v>
      </c>
      <c r="Q2444">
        <v>4.33</v>
      </c>
      <c r="R2444">
        <v>5.46</v>
      </c>
      <c r="S2444">
        <v>-0.4</v>
      </c>
    </row>
    <row r="2445" spans="1:24" x14ac:dyDescent="0.25">
      <c r="A2445" t="s">
        <v>14293</v>
      </c>
      <c r="B2445" t="s">
        <v>14294</v>
      </c>
      <c r="C2445">
        <v>1</v>
      </c>
      <c r="D2445">
        <v>2</v>
      </c>
      <c r="E2445">
        <v>5.36</v>
      </c>
      <c r="F2445">
        <v>0</v>
      </c>
      <c r="G2445">
        <v>30</v>
      </c>
      <c r="H2445">
        <v>0</v>
      </c>
      <c r="I2445">
        <v>30</v>
      </c>
      <c r="J2445">
        <v>34</v>
      </c>
      <c r="K2445">
        <v>18</v>
      </c>
      <c r="L2445">
        <v>4</v>
      </c>
      <c r="M2445">
        <v>12</v>
      </c>
      <c r="N2445">
        <v>15</v>
      </c>
      <c r="O2445">
        <v>1.65</v>
      </c>
      <c r="P2445">
        <v>3.57</v>
      </c>
      <c r="Q2445">
        <v>4.55</v>
      </c>
      <c r="R2445">
        <v>5.46</v>
      </c>
      <c r="S2445">
        <v>-0.4</v>
      </c>
    </row>
    <row r="2446" spans="1:24" x14ac:dyDescent="0.25">
      <c r="A2446" t="s">
        <v>14291</v>
      </c>
      <c r="B2446" t="s">
        <v>14292</v>
      </c>
      <c r="C2446">
        <v>1</v>
      </c>
      <c r="D2446">
        <v>2</v>
      </c>
      <c r="E2446">
        <v>5.44</v>
      </c>
      <c r="F2446">
        <v>0</v>
      </c>
      <c r="G2446">
        <v>30</v>
      </c>
      <c r="H2446">
        <v>0</v>
      </c>
      <c r="I2446">
        <v>30</v>
      </c>
      <c r="J2446">
        <v>36</v>
      </c>
      <c r="K2446">
        <v>18</v>
      </c>
      <c r="L2446">
        <v>4</v>
      </c>
      <c r="M2446">
        <v>9</v>
      </c>
      <c r="N2446">
        <v>14</v>
      </c>
      <c r="O2446">
        <v>1.64</v>
      </c>
      <c r="P2446">
        <v>2.72</v>
      </c>
      <c r="Q2446">
        <v>4.07</v>
      </c>
      <c r="R2446">
        <v>5.47</v>
      </c>
      <c r="S2446">
        <v>-0.4</v>
      </c>
    </row>
    <row r="2447" spans="1:24" x14ac:dyDescent="0.25">
      <c r="A2447" t="s">
        <v>14289</v>
      </c>
      <c r="B2447" t="s">
        <v>14290</v>
      </c>
      <c r="C2447">
        <v>2</v>
      </c>
      <c r="D2447">
        <v>4</v>
      </c>
      <c r="E2447">
        <v>5.62</v>
      </c>
      <c r="F2447">
        <v>4</v>
      </c>
      <c r="G2447">
        <v>20</v>
      </c>
      <c r="H2447">
        <v>0</v>
      </c>
      <c r="I2447">
        <v>40</v>
      </c>
      <c r="J2447">
        <v>44</v>
      </c>
      <c r="K2447">
        <v>25</v>
      </c>
      <c r="L2447">
        <v>5</v>
      </c>
      <c r="M2447">
        <v>18</v>
      </c>
      <c r="N2447">
        <v>20</v>
      </c>
      <c r="O2447">
        <v>1.63</v>
      </c>
      <c r="P2447">
        <v>4.09</v>
      </c>
      <c r="Q2447">
        <v>4.67</v>
      </c>
      <c r="R2447">
        <v>5.47</v>
      </c>
      <c r="S2447">
        <v>-0.4</v>
      </c>
    </row>
    <row r="2448" spans="1:24" x14ac:dyDescent="0.25">
      <c r="A2448">
        <v>3196</v>
      </c>
      <c r="B2448" t="s">
        <v>1075</v>
      </c>
      <c r="C2448">
        <v>4</v>
      </c>
      <c r="D2448">
        <v>5</v>
      </c>
      <c r="E2448">
        <v>5.23</v>
      </c>
      <c r="F2448">
        <v>13</v>
      </c>
      <c r="G2448">
        <v>13</v>
      </c>
      <c r="H2448">
        <v>0</v>
      </c>
      <c r="I2448">
        <v>71</v>
      </c>
      <c r="J2448">
        <v>78</v>
      </c>
      <c r="K2448">
        <v>41</v>
      </c>
      <c r="L2448">
        <v>13</v>
      </c>
      <c r="M2448">
        <v>43</v>
      </c>
      <c r="N2448">
        <v>26</v>
      </c>
      <c r="O2448">
        <v>1.45</v>
      </c>
      <c r="P2448">
        <v>5.39</v>
      </c>
      <c r="Q2448">
        <v>3.25</v>
      </c>
      <c r="R2448">
        <v>5.47</v>
      </c>
      <c r="S2448">
        <v>-0.2</v>
      </c>
      <c r="U2448" s="1">
        <v>-16</v>
      </c>
      <c r="V2448" s="1">
        <v>-16</v>
      </c>
      <c r="X2448" s="1">
        <v>-5</v>
      </c>
    </row>
    <row r="2449" spans="1:19" x14ac:dyDescent="0.25">
      <c r="A2449" t="s">
        <v>14287</v>
      </c>
      <c r="B2449" t="s">
        <v>14288</v>
      </c>
      <c r="C2449">
        <v>1</v>
      </c>
      <c r="D2449">
        <v>2</v>
      </c>
      <c r="E2449">
        <v>5.45</v>
      </c>
      <c r="F2449">
        <v>0</v>
      </c>
      <c r="G2449">
        <v>30</v>
      </c>
      <c r="H2449">
        <v>0</v>
      </c>
      <c r="I2449">
        <v>30</v>
      </c>
      <c r="J2449">
        <v>33</v>
      </c>
      <c r="K2449">
        <v>18</v>
      </c>
      <c r="L2449">
        <v>4</v>
      </c>
      <c r="M2449">
        <v>14</v>
      </c>
      <c r="N2449">
        <v>17</v>
      </c>
      <c r="O2449">
        <v>1.67</v>
      </c>
      <c r="P2449">
        <v>4.32</v>
      </c>
      <c r="Q2449">
        <v>4.99</v>
      </c>
      <c r="R2449">
        <v>5.47</v>
      </c>
      <c r="S2449">
        <v>-0.4</v>
      </c>
    </row>
    <row r="2450" spans="1:19" x14ac:dyDescent="0.25">
      <c r="A2450" t="s">
        <v>14285</v>
      </c>
      <c r="B2450" t="s">
        <v>14286</v>
      </c>
      <c r="C2450">
        <v>1</v>
      </c>
      <c r="D2450">
        <v>2</v>
      </c>
      <c r="E2450">
        <v>5.38</v>
      </c>
      <c r="F2450">
        <v>0</v>
      </c>
      <c r="G2450">
        <v>30</v>
      </c>
      <c r="H2450">
        <v>0</v>
      </c>
      <c r="I2450">
        <v>30</v>
      </c>
      <c r="J2450">
        <v>34</v>
      </c>
      <c r="K2450">
        <v>18</v>
      </c>
      <c r="L2450">
        <v>4</v>
      </c>
      <c r="M2450">
        <v>12</v>
      </c>
      <c r="N2450">
        <v>15</v>
      </c>
      <c r="O2450">
        <v>1.65</v>
      </c>
      <c r="P2450">
        <v>3.53</v>
      </c>
      <c r="Q2450">
        <v>4.47</v>
      </c>
      <c r="R2450">
        <v>5.47</v>
      </c>
      <c r="S2450">
        <v>-0.4</v>
      </c>
    </row>
    <row r="2451" spans="1:19" x14ac:dyDescent="0.25">
      <c r="A2451" t="s">
        <v>14283</v>
      </c>
      <c r="B2451" t="s">
        <v>14284</v>
      </c>
      <c r="C2451">
        <v>1</v>
      </c>
      <c r="D2451">
        <v>2</v>
      </c>
      <c r="E2451">
        <v>5.38</v>
      </c>
      <c r="F2451">
        <v>2</v>
      </c>
      <c r="G2451">
        <v>26</v>
      </c>
      <c r="H2451">
        <v>0</v>
      </c>
      <c r="I2451">
        <v>34</v>
      </c>
      <c r="J2451">
        <v>37</v>
      </c>
      <c r="K2451">
        <v>20</v>
      </c>
      <c r="L2451">
        <v>4</v>
      </c>
      <c r="M2451">
        <v>17</v>
      </c>
      <c r="N2451">
        <v>19</v>
      </c>
      <c r="O2451">
        <v>1.68</v>
      </c>
      <c r="P2451">
        <v>4.6399999999999997</v>
      </c>
      <c r="Q2451">
        <v>5.14</v>
      </c>
      <c r="R2451">
        <v>5.47</v>
      </c>
      <c r="S2451">
        <v>-0.4</v>
      </c>
    </row>
    <row r="2452" spans="1:19" x14ac:dyDescent="0.25">
      <c r="A2452" t="s">
        <v>14281</v>
      </c>
      <c r="B2452" t="s">
        <v>14282</v>
      </c>
      <c r="C2452">
        <v>1</v>
      </c>
      <c r="D2452">
        <v>2</v>
      </c>
      <c r="E2452">
        <v>5.43</v>
      </c>
      <c r="F2452">
        <v>0</v>
      </c>
      <c r="G2452">
        <v>30</v>
      </c>
      <c r="H2452">
        <v>0</v>
      </c>
      <c r="I2452">
        <v>30</v>
      </c>
      <c r="J2452">
        <v>35</v>
      </c>
      <c r="K2452">
        <v>18</v>
      </c>
      <c r="L2452">
        <v>4</v>
      </c>
      <c r="M2452">
        <v>10</v>
      </c>
      <c r="N2452">
        <v>14</v>
      </c>
      <c r="O2452">
        <v>1.65</v>
      </c>
      <c r="P2452">
        <v>2.86</v>
      </c>
      <c r="Q2452">
        <v>4.2699999999999996</v>
      </c>
      <c r="R2452">
        <v>5.47</v>
      </c>
      <c r="S2452">
        <v>-0.4</v>
      </c>
    </row>
    <row r="2453" spans="1:19" x14ac:dyDescent="0.25">
      <c r="A2453" t="s">
        <v>14279</v>
      </c>
      <c r="B2453" t="s">
        <v>14280</v>
      </c>
      <c r="C2453">
        <v>1</v>
      </c>
      <c r="D2453">
        <v>2</v>
      </c>
      <c r="E2453">
        <v>5.62</v>
      </c>
      <c r="F2453">
        <v>0</v>
      </c>
      <c r="G2453">
        <v>30</v>
      </c>
      <c r="H2453">
        <v>0</v>
      </c>
      <c r="I2453">
        <v>30</v>
      </c>
      <c r="J2453">
        <v>33</v>
      </c>
      <c r="K2453">
        <v>19</v>
      </c>
      <c r="L2453">
        <v>4</v>
      </c>
      <c r="M2453">
        <v>14</v>
      </c>
      <c r="N2453">
        <v>16</v>
      </c>
      <c r="O2453">
        <v>1.63</v>
      </c>
      <c r="P2453">
        <v>4.0999999999999996</v>
      </c>
      <c r="Q2453">
        <v>4.6500000000000004</v>
      </c>
      <c r="R2453">
        <v>5.47</v>
      </c>
      <c r="S2453">
        <v>-0.4</v>
      </c>
    </row>
    <row r="2454" spans="1:19" x14ac:dyDescent="0.25">
      <c r="A2454" t="s">
        <v>14277</v>
      </c>
      <c r="B2454" t="s">
        <v>14278</v>
      </c>
      <c r="C2454">
        <v>1</v>
      </c>
      <c r="D2454">
        <v>2</v>
      </c>
      <c r="E2454">
        <v>5.56</v>
      </c>
      <c r="F2454">
        <v>0</v>
      </c>
      <c r="G2454">
        <v>30</v>
      </c>
      <c r="H2454">
        <v>0</v>
      </c>
      <c r="I2454">
        <v>30</v>
      </c>
      <c r="J2454">
        <v>34</v>
      </c>
      <c r="K2454">
        <v>19</v>
      </c>
      <c r="L2454">
        <v>3</v>
      </c>
      <c r="M2454">
        <v>11</v>
      </c>
      <c r="N2454">
        <v>16</v>
      </c>
      <c r="O2454">
        <v>1.65</v>
      </c>
      <c r="P2454">
        <v>3.25</v>
      </c>
      <c r="Q2454">
        <v>4.6500000000000004</v>
      </c>
      <c r="R2454">
        <v>5.47</v>
      </c>
      <c r="S2454">
        <v>-0.4</v>
      </c>
    </row>
    <row r="2455" spans="1:19" x14ac:dyDescent="0.25">
      <c r="A2455" t="s">
        <v>14276</v>
      </c>
      <c r="B2455" t="s">
        <v>49</v>
      </c>
      <c r="C2455">
        <v>1</v>
      </c>
      <c r="D2455">
        <v>2</v>
      </c>
      <c r="E2455">
        <v>5.35</v>
      </c>
      <c r="F2455">
        <v>0</v>
      </c>
      <c r="G2455">
        <v>30</v>
      </c>
      <c r="H2455">
        <v>0</v>
      </c>
      <c r="I2455">
        <v>30</v>
      </c>
      <c r="J2455">
        <v>35</v>
      </c>
      <c r="K2455">
        <v>18</v>
      </c>
      <c r="L2455">
        <v>4</v>
      </c>
      <c r="M2455">
        <v>10</v>
      </c>
      <c r="N2455">
        <v>12</v>
      </c>
      <c r="O2455">
        <v>1.57</v>
      </c>
      <c r="P2455">
        <v>3.11</v>
      </c>
      <c r="Q2455">
        <v>3.54</v>
      </c>
      <c r="R2455">
        <v>5.47</v>
      </c>
      <c r="S2455">
        <v>-0.4</v>
      </c>
    </row>
    <row r="2456" spans="1:19" x14ac:dyDescent="0.25">
      <c r="A2456" t="s">
        <v>14274</v>
      </c>
      <c r="B2456" t="s">
        <v>14275</v>
      </c>
      <c r="C2456">
        <v>2</v>
      </c>
      <c r="D2456">
        <v>2</v>
      </c>
      <c r="E2456">
        <v>5.49</v>
      </c>
      <c r="F2456">
        <v>8</v>
      </c>
      <c r="G2456">
        <v>8</v>
      </c>
      <c r="H2456">
        <v>0</v>
      </c>
      <c r="I2456">
        <v>50</v>
      </c>
      <c r="J2456">
        <v>58</v>
      </c>
      <c r="K2456">
        <v>31</v>
      </c>
      <c r="L2456">
        <v>7</v>
      </c>
      <c r="M2456">
        <v>20</v>
      </c>
      <c r="N2456">
        <v>20</v>
      </c>
      <c r="O2456">
        <v>1.57</v>
      </c>
      <c r="P2456">
        <v>3.66</v>
      </c>
      <c r="Q2456">
        <v>3.65</v>
      </c>
      <c r="R2456">
        <v>5.47</v>
      </c>
      <c r="S2456">
        <v>-0.1</v>
      </c>
    </row>
    <row r="2457" spans="1:19" x14ac:dyDescent="0.25">
      <c r="A2457" t="s">
        <v>2482</v>
      </c>
      <c r="B2457" t="s">
        <v>2483</v>
      </c>
      <c r="C2457">
        <v>1</v>
      </c>
      <c r="D2457">
        <v>2</v>
      </c>
      <c r="E2457">
        <v>5.23</v>
      </c>
      <c r="F2457">
        <v>0</v>
      </c>
      <c r="G2457">
        <v>30</v>
      </c>
      <c r="H2457">
        <v>0</v>
      </c>
      <c r="I2457">
        <v>30</v>
      </c>
      <c r="J2457">
        <v>32</v>
      </c>
      <c r="K2457">
        <v>17</v>
      </c>
      <c r="L2457">
        <v>4</v>
      </c>
      <c r="M2457">
        <v>17</v>
      </c>
      <c r="N2457">
        <v>17</v>
      </c>
      <c r="O2457">
        <v>1.64</v>
      </c>
      <c r="P2457">
        <v>5.19</v>
      </c>
      <c r="Q2457">
        <v>5.12</v>
      </c>
      <c r="R2457">
        <v>5.47</v>
      </c>
      <c r="S2457">
        <v>-0.4</v>
      </c>
    </row>
    <row r="2458" spans="1:19" x14ac:dyDescent="0.25">
      <c r="A2458" t="s">
        <v>14272</v>
      </c>
      <c r="B2458" t="s">
        <v>14273</v>
      </c>
      <c r="C2458">
        <v>2</v>
      </c>
      <c r="D2458">
        <v>2</v>
      </c>
      <c r="E2458">
        <v>5.63</v>
      </c>
      <c r="F2458">
        <v>8</v>
      </c>
      <c r="G2458">
        <v>10</v>
      </c>
      <c r="H2458">
        <v>0</v>
      </c>
      <c r="I2458">
        <v>48</v>
      </c>
      <c r="J2458">
        <v>58</v>
      </c>
      <c r="K2458">
        <v>30</v>
      </c>
      <c r="L2458">
        <v>6</v>
      </c>
      <c r="M2458">
        <v>12</v>
      </c>
      <c r="N2458">
        <v>20</v>
      </c>
      <c r="O2458">
        <v>1.63</v>
      </c>
      <c r="P2458">
        <v>2.27</v>
      </c>
      <c r="Q2458">
        <v>3.79</v>
      </c>
      <c r="R2458">
        <v>5.47</v>
      </c>
      <c r="S2458">
        <v>-0.2</v>
      </c>
    </row>
    <row r="2459" spans="1:19" x14ac:dyDescent="0.25">
      <c r="A2459" t="s">
        <v>14270</v>
      </c>
      <c r="B2459" t="s">
        <v>14271</v>
      </c>
      <c r="C2459">
        <v>2</v>
      </c>
      <c r="D2459">
        <v>4</v>
      </c>
      <c r="E2459">
        <v>5.62</v>
      </c>
      <c r="F2459">
        <v>8</v>
      </c>
      <c r="G2459">
        <v>8</v>
      </c>
      <c r="H2459">
        <v>0</v>
      </c>
      <c r="I2459">
        <v>50</v>
      </c>
      <c r="J2459">
        <v>56</v>
      </c>
      <c r="K2459">
        <v>31</v>
      </c>
      <c r="L2459">
        <v>7</v>
      </c>
      <c r="M2459">
        <v>24</v>
      </c>
      <c r="N2459">
        <v>24</v>
      </c>
      <c r="O2459">
        <v>1.6</v>
      </c>
      <c r="P2459">
        <v>4.3600000000000003</v>
      </c>
      <c r="Q2459">
        <v>4.3899999999999997</v>
      </c>
      <c r="R2459">
        <v>5.47</v>
      </c>
      <c r="S2459">
        <v>-0.1</v>
      </c>
    </row>
    <row r="2460" spans="1:19" x14ac:dyDescent="0.25">
      <c r="A2460" t="s">
        <v>14268</v>
      </c>
      <c r="B2460" t="s">
        <v>14269</v>
      </c>
      <c r="C2460">
        <v>1</v>
      </c>
      <c r="D2460">
        <v>2</v>
      </c>
      <c r="E2460">
        <v>5.26</v>
      </c>
      <c r="F2460">
        <v>0</v>
      </c>
      <c r="G2460">
        <v>30</v>
      </c>
      <c r="H2460">
        <v>0</v>
      </c>
      <c r="I2460">
        <v>30</v>
      </c>
      <c r="J2460">
        <v>33</v>
      </c>
      <c r="K2460">
        <v>18</v>
      </c>
      <c r="L2460">
        <v>4</v>
      </c>
      <c r="M2460">
        <v>16</v>
      </c>
      <c r="N2460">
        <v>16</v>
      </c>
      <c r="O2460">
        <v>1.64</v>
      </c>
      <c r="P2460">
        <v>4.76</v>
      </c>
      <c r="Q2460">
        <v>4.8600000000000003</v>
      </c>
      <c r="R2460">
        <v>5.47</v>
      </c>
      <c r="S2460">
        <v>-0.4</v>
      </c>
    </row>
    <row r="2461" spans="1:19" x14ac:dyDescent="0.25">
      <c r="A2461" t="s">
        <v>14266</v>
      </c>
      <c r="B2461" t="s">
        <v>14267</v>
      </c>
      <c r="C2461">
        <v>1</v>
      </c>
      <c r="D2461">
        <v>2</v>
      </c>
      <c r="E2461">
        <v>5.43</v>
      </c>
      <c r="F2461">
        <v>0</v>
      </c>
      <c r="G2461">
        <v>30</v>
      </c>
      <c r="H2461">
        <v>0</v>
      </c>
      <c r="I2461">
        <v>30</v>
      </c>
      <c r="J2461">
        <v>35</v>
      </c>
      <c r="K2461">
        <v>18</v>
      </c>
      <c r="L2461">
        <v>4</v>
      </c>
      <c r="M2461">
        <v>10</v>
      </c>
      <c r="N2461">
        <v>15</v>
      </c>
      <c r="O2461">
        <v>1.66</v>
      </c>
      <c r="P2461">
        <v>3.1</v>
      </c>
      <c r="Q2461">
        <v>4.43</v>
      </c>
      <c r="R2461">
        <v>5.47</v>
      </c>
      <c r="S2461">
        <v>-0.4</v>
      </c>
    </row>
    <row r="2462" spans="1:19" x14ac:dyDescent="0.25">
      <c r="A2462" t="s">
        <v>14264</v>
      </c>
      <c r="B2462" t="s">
        <v>14265</v>
      </c>
      <c r="C2462">
        <v>2</v>
      </c>
      <c r="D2462">
        <v>3</v>
      </c>
      <c r="E2462">
        <v>5.61</v>
      </c>
      <c r="F2462">
        <v>8</v>
      </c>
      <c r="G2462">
        <v>8</v>
      </c>
      <c r="H2462">
        <v>0</v>
      </c>
      <c r="I2462">
        <v>50</v>
      </c>
      <c r="J2462">
        <v>61</v>
      </c>
      <c r="K2462">
        <v>31</v>
      </c>
      <c r="L2462">
        <v>7</v>
      </c>
      <c r="M2462">
        <v>14</v>
      </c>
      <c r="N2462">
        <v>17</v>
      </c>
      <c r="O2462">
        <v>1.56</v>
      </c>
      <c r="P2462">
        <v>2.58</v>
      </c>
      <c r="Q2462">
        <v>3.12</v>
      </c>
      <c r="R2462">
        <v>5.48</v>
      </c>
      <c r="S2462">
        <v>-0.1</v>
      </c>
    </row>
    <row r="2463" spans="1:19" x14ac:dyDescent="0.25">
      <c r="A2463" t="s">
        <v>14262</v>
      </c>
      <c r="B2463" t="s">
        <v>14263</v>
      </c>
      <c r="C2463">
        <v>1</v>
      </c>
      <c r="D2463">
        <v>2</v>
      </c>
      <c r="E2463">
        <v>5.4</v>
      </c>
      <c r="F2463">
        <v>0</v>
      </c>
      <c r="G2463">
        <v>30</v>
      </c>
      <c r="H2463">
        <v>0</v>
      </c>
      <c r="I2463">
        <v>30</v>
      </c>
      <c r="J2463">
        <v>35</v>
      </c>
      <c r="K2463">
        <v>18</v>
      </c>
      <c r="L2463">
        <v>3</v>
      </c>
      <c r="M2463">
        <v>9</v>
      </c>
      <c r="N2463">
        <v>14</v>
      </c>
      <c r="O2463">
        <v>1.63</v>
      </c>
      <c r="P2463">
        <v>2.56</v>
      </c>
      <c r="Q2463">
        <v>4.1399999999999997</v>
      </c>
      <c r="R2463">
        <v>5.48</v>
      </c>
      <c r="S2463">
        <v>-0.4</v>
      </c>
    </row>
    <row r="2464" spans="1:19" x14ac:dyDescent="0.25">
      <c r="A2464" t="s">
        <v>14260</v>
      </c>
      <c r="B2464" t="s">
        <v>14261</v>
      </c>
      <c r="C2464">
        <v>1</v>
      </c>
      <c r="D2464">
        <v>2</v>
      </c>
      <c r="E2464">
        <v>5.51</v>
      </c>
      <c r="F2464">
        <v>0</v>
      </c>
      <c r="G2464">
        <v>30</v>
      </c>
      <c r="H2464">
        <v>0</v>
      </c>
      <c r="I2464">
        <v>30</v>
      </c>
      <c r="J2464">
        <v>33</v>
      </c>
      <c r="K2464">
        <v>18</v>
      </c>
      <c r="L2464">
        <v>4</v>
      </c>
      <c r="M2464">
        <v>16</v>
      </c>
      <c r="N2464">
        <v>18</v>
      </c>
      <c r="O2464">
        <v>1.68</v>
      </c>
      <c r="P2464">
        <v>4.9000000000000004</v>
      </c>
      <c r="Q2464">
        <v>5.38</v>
      </c>
      <c r="R2464">
        <v>5.48</v>
      </c>
      <c r="S2464">
        <v>-0.4</v>
      </c>
    </row>
    <row r="2465" spans="1:19" x14ac:dyDescent="0.25">
      <c r="A2465" t="s">
        <v>14258</v>
      </c>
      <c r="B2465" t="s">
        <v>14259</v>
      </c>
      <c r="C2465">
        <v>2</v>
      </c>
      <c r="D2465">
        <v>4</v>
      </c>
      <c r="E2465">
        <v>5.75</v>
      </c>
      <c r="F2465">
        <v>8</v>
      </c>
      <c r="G2465">
        <v>9</v>
      </c>
      <c r="H2465">
        <v>0</v>
      </c>
      <c r="I2465">
        <v>50</v>
      </c>
      <c r="J2465">
        <v>54</v>
      </c>
      <c r="K2465">
        <v>32</v>
      </c>
      <c r="L2465">
        <v>6</v>
      </c>
      <c r="M2465">
        <v>27</v>
      </c>
      <c r="N2465">
        <v>30</v>
      </c>
      <c r="O2465">
        <v>1.69</v>
      </c>
      <c r="P2465">
        <v>4.8499999999999996</v>
      </c>
      <c r="Q2465">
        <v>5.44</v>
      </c>
      <c r="R2465">
        <v>5.48</v>
      </c>
      <c r="S2465">
        <v>-0.2</v>
      </c>
    </row>
    <row r="2466" spans="1:19" x14ac:dyDescent="0.25">
      <c r="A2466" t="s">
        <v>14256</v>
      </c>
      <c r="B2466" t="s">
        <v>14257</v>
      </c>
      <c r="C2466">
        <v>2</v>
      </c>
      <c r="D2466">
        <v>4</v>
      </c>
      <c r="E2466">
        <v>5.65</v>
      </c>
      <c r="F2466">
        <v>8</v>
      </c>
      <c r="G2466">
        <v>9</v>
      </c>
      <c r="H2466">
        <v>0</v>
      </c>
      <c r="I2466">
        <v>50</v>
      </c>
      <c r="J2466">
        <v>54</v>
      </c>
      <c r="K2466">
        <v>31</v>
      </c>
      <c r="L2466">
        <v>6</v>
      </c>
      <c r="M2466">
        <v>27</v>
      </c>
      <c r="N2466">
        <v>29</v>
      </c>
      <c r="O2466">
        <v>1.67</v>
      </c>
      <c r="P2466">
        <v>4.96</v>
      </c>
      <c r="Q2466">
        <v>5.31</v>
      </c>
      <c r="R2466">
        <v>5.48</v>
      </c>
      <c r="S2466">
        <v>-0.2</v>
      </c>
    </row>
    <row r="2467" spans="1:19" x14ac:dyDescent="0.25">
      <c r="A2467" t="s">
        <v>14254</v>
      </c>
      <c r="B2467" t="s">
        <v>14255</v>
      </c>
      <c r="C2467">
        <v>1</v>
      </c>
      <c r="D2467">
        <v>2</v>
      </c>
      <c r="E2467">
        <v>5.34</v>
      </c>
      <c r="F2467">
        <v>0</v>
      </c>
      <c r="G2467">
        <v>30</v>
      </c>
      <c r="H2467">
        <v>0</v>
      </c>
      <c r="I2467">
        <v>30</v>
      </c>
      <c r="J2467">
        <v>30</v>
      </c>
      <c r="K2467">
        <v>18</v>
      </c>
      <c r="L2467">
        <v>3</v>
      </c>
      <c r="M2467">
        <v>21</v>
      </c>
      <c r="N2467">
        <v>23</v>
      </c>
      <c r="O2467">
        <v>1.75</v>
      </c>
      <c r="P2467">
        <v>6.22</v>
      </c>
      <c r="Q2467">
        <v>6.77</v>
      </c>
      <c r="R2467">
        <v>5.48</v>
      </c>
      <c r="S2467">
        <v>-0.4</v>
      </c>
    </row>
    <row r="2468" spans="1:19" x14ac:dyDescent="0.25">
      <c r="A2468" t="s">
        <v>2098</v>
      </c>
      <c r="B2468" t="s">
        <v>2099</v>
      </c>
      <c r="C2468">
        <v>1</v>
      </c>
      <c r="D2468">
        <v>2</v>
      </c>
      <c r="E2468">
        <v>5.71</v>
      </c>
      <c r="F2468">
        <v>0</v>
      </c>
      <c r="G2468">
        <v>30</v>
      </c>
      <c r="H2468">
        <v>0</v>
      </c>
      <c r="I2468">
        <v>30</v>
      </c>
      <c r="J2468">
        <v>35</v>
      </c>
      <c r="K2468">
        <v>19</v>
      </c>
      <c r="L2468">
        <v>4</v>
      </c>
      <c r="M2468">
        <v>11</v>
      </c>
      <c r="N2468">
        <v>16</v>
      </c>
      <c r="O2468">
        <v>1.67</v>
      </c>
      <c r="P2468">
        <v>3.35</v>
      </c>
      <c r="Q2468">
        <v>4.66</v>
      </c>
      <c r="R2468">
        <v>5.48</v>
      </c>
      <c r="S2468">
        <v>-0.4</v>
      </c>
    </row>
    <row r="2469" spans="1:19" x14ac:dyDescent="0.25">
      <c r="A2469" t="s">
        <v>2124</v>
      </c>
      <c r="B2469" t="s">
        <v>2125</v>
      </c>
      <c r="C2469">
        <v>1</v>
      </c>
      <c r="D2469">
        <v>2</v>
      </c>
      <c r="E2469">
        <v>5.45</v>
      </c>
      <c r="F2469">
        <v>0</v>
      </c>
      <c r="G2469">
        <v>30</v>
      </c>
      <c r="H2469">
        <v>0</v>
      </c>
      <c r="I2469">
        <v>30</v>
      </c>
      <c r="J2469">
        <v>36</v>
      </c>
      <c r="K2469">
        <v>18</v>
      </c>
      <c r="L2469">
        <v>4</v>
      </c>
      <c r="M2469">
        <v>10</v>
      </c>
      <c r="N2469">
        <v>14</v>
      </c>
      <c r="O2469">
        <v>1.64</v>
      </c>
      <c r="P2469">
        <v>3.15</v>
      </c>
      <c r="Q2469">
        <v>4.1100000000000003</v>
      </c>
      <c r="R2469">
        <v>5.48</v>
      </c>
      <c r="S2469">
        <v>-0.4</v>
      </c>
    </row>
    <row r="2470" spans="1:19" x14ac:dyDescent="0.25">
      <c r="A2470" t="s">
        <v>14252</v>
      </c>
      <c r="B2470" t="s">
        <v>14253</v>
      </c>
      <c r="C2470">
        <v>2</v>
      </c>
      <c r="D2470">
        <v>3</v>
      </c>
      <c r="E2470">
        <v>5.64</v>
      </c>
      <c r="F2470">
        <v>8</v>
      </c>
      <c r="G2470">
        <v>8</v>
      </c>
      <c r="H2470">
        <v>0</v>
      </c>
      <c r="I2470">
        <v>50</v>
      </c>
      <c r="J2470">
        <v>57</v>
      </c>
      <c r="K2470">
        <v>31</v>
      </c>
      <c r="L2470">
        <v>7</v>
      </c>
      <c r="M2470">
        <v>23</v>
      </c>
      <c r="N2470">
        <v>24</v>
      </c>
      <c r="O2470">
        <v>1.62</v>
      </c>
      <c r="P2470">
        <v>4.05</v>
      </c>
      <c r="Q2470">
        <v>4.34</v>
      </c>
      <c r="R2470">
        <v>5.48</v>
      </c>
      <c r="S2470">
        <v>-0.1</v>
      </c>
    </row>
    <row r="2471" spans="1:19" x14ac:dyDescent="0.25">
      <c r="A2471" t="s">
        <v>14250</v>
      </c>
      <c r="B2471" t="s">
        <v>14251</v>
      </c>
      <c r="C2471">
        <v>1</v>
      </c>
      <c r="D2471">
        <v>2</v>
      </c>
      <c r="E2471">
        <v>5.45</v>
      </c>
      <c r="F2471">
        <v>1</v>
      </c>
      <c r="G2471">
        <v>27</v>
      </c>
      <c r="H2471">
        <v>0</v>
      </c>
      <c r="I2471">
        <v>32</v>
      </c>
      <c r="J2471">
        <v>37</v>
      </c>
      <c r="K2471">
        <v>20</v>
      </c>
      <c r="L2471">
        <v>4</v>
      </c>
      <c r="M2471">
        <v>13</v>
      </c>
      <c r="N2471">
        <v>18</v>
      </c>
      <c r="O2471">
        <v>1.68</v>
      </c>
      <c r="P2471">
        <v>3.71</v>
      </c>
      <c r="Q2471">
        <v>4.95</v>
      </c>
      <c r="R2471">
        <v>5.48</v>
      </c>
      <c r="S2471">
        <v>-0.4</v>
      </c>
    </row>
    <row r="2472" spans="1:19" x14ac:dyDescent="0.25">
      <c r="A2472" t="s">
        <v>14248</v>
      </c>
      <c r="B2472" t="s">
        <v>14249</v>
      </c>
      <c r="C2472">
        <v>2</v>
      </c>
      <c r="D2472">
        <v>3</v>
      </c>
      <c r="E2472">
        <v>5.72</v>
      </c>
      <c r="F2472">
        <v>8</v>
      </c>
      <c r="G2472">
        <v>10</v>
      </c>
      <c r="H2472">
        <v>0</v>
      </c>
      <c r="I2472">
        <v>48</v>
      </c>
      <c r="J2472">
        <v>52</v>
      </c>
      <c r="K2472">
        <v>31</v>
      </c>
      <c r="L2472">
        <v>6</v>
      </c>
      <c r="M2472">
        <v>26</v>
      </c>
      <c r="N2472">
        <v>30</v>
      </c>
      <c r="O2472">
        <v>1.7</v>
      </c>
      <c r="P2472">
        <v>4.8899999999999997</v>
      </c>
      <c r="Q2472">
        <v>5.51</v>
      </c>
      <c r="R2472">
        <v>5.48</v>
      </c>
      <c r="S2472">
        <v>-0.2</v>
      </c>
    </row>
    <row r="2473" spans="1:19" x14ac:dyDescent="0.25">
      <c r="A2473" t="s">
        <v>14246</v>
      </c>
      <c r="B2473" t="s">
        <v>14247</v>
      </c>
      <c r="C2473">
        <v>2</v>
      </c>
      <c r="D2473">
        <v>1</v>
      </c>
      <c r="E2473">
        <v>5.37</v>
      </c>
      <c r="F2473">
        <v>8</v>
      </c>
      <c r="G2473">
        <v>8</v>
      </c>
      <c r="H2473">
        <v>0</v>
      </c>
      <c r="I2473">
        <v>50</v>
      </c>
      <c r="J2473">
        <v>60</v>
      </c>
      <c r="K2473">
        <v>30</v>
      </c>
      <c r="L2473">
        <v>7</v>
      </c>
      <c r="M2473">
        <v>14</v>
      </c>
      <c r="N2473">
        <v>18</v>
      </c>
      <c r="O2473">
        <v>1.56</v>
      </c>
      <c r="P2473">
        <v>2.61</v>
      </c>
      <c r="Q2473">
        <v>3.27</v>
      </c>
      <c r="R2473">
        <v>5.48</v>
      </c>
      <c r="S2473">
        <v>-0.1</v>
      </c>
    </row>
    <row r="2474" spans="1:19" x14ac:dyDescent="0.25">
      <c r="A2474" t="s">
        <v>14244</v>
      </c>
      <c r="B2474" t="s">
        <v>14245</v>
      </c>
      <c r="C2474">
        <v>1</v>
      </c>
      <c r="D2474">
        <v>2</v>
      </c>
      <c r="E2474">
        <v>5.45</v>
      </c>
      <c r="F2474">
        <v>4</v>
      </c>
      <c r="G2474">
        <v>19</v>
      </c>
      <c r="H2474">
        <v>0</v>
      </c>
      <c r="I2474">
        <v>40</v>
      </c>
      <c r="J2474">
        <v>46</v>
      </c>
      <c r="K2474">
        <v>24</v>
      </c>
      <c r="L2474">
        <v>5</v>
      </c>
      <c r="M2474">
        <v>14</v>
      </c>
      <c r="N2474">
        <v>21</v>
      </c>
      <c r="O2474">
        <v>1.67</v>
      </c>
      <c r="P2474">
        <v>3.18</v>
      </c>
      <c r="Q2474">
        <v>4.6500000000000004</v>
      </c>
      <c r="R2474">
        <v>5.49</v>
      </c>
      <c r="S2474">
        <v>-0.4</v>
      </c>
    </row>
    <row r="2475" spans="1:19" x14ac:dyDescent="0.25">
      <c r="A2475" t="s">
        <v>14242</v>
      </c>
      <c r="B2475" t="s">
        <v>14243</v>
      </c>
      <c r="C2475">
        <v>2</v>
      </c>
      <c r="D2475">
        <v>4</v>
      </c>
      <c r="E2475">
        <v>5.59</v>
      </c>
      <c r="F2475">
        <v>8</v>
      </c>
      <c r="G2475">
        <v>8</v>
      </c>
      <c r="H2475">
        <v>0</v>
      </c>
      <c r="I2475">
        <v>50</v>
      </c>
      <c r="J2475">
        <v>54</v>
      </c>
      <c r="K2475">
        <v>31</v>
      </c>
      <c r="L2475">
        <v>7</v>
      </c>
      <c r="M2475">
        <v>26</v>
      </c>
      <c r="N2475">
        <v>27</v>
      </c>
      <c r="O2475">
        <v>1.63</v>
      </c>
      <c r="P2475">
        <v>4.7699999999999996</v>
      </c>
      <c r="Q2475">
        <v>4.93</v>
      </c>
      <c r="R2475">
        <v>5.49</v>
      </c>
      <c r="S2475">
        <v>-0.1</v>
      </c>
    </row>
    <row r="2476" spans="1:19" x14ac:dyDescent="0.25">
      <c r="A2476" t="s">
        <v>14240</v>
      </c>
      <c r="B2476" t="s">
        <v>14241</v>
      </c>
      <c r="C2476">
        <v>2</v>
      </c>
      <c r="D2476">
        <v>4</v>
      </c>
      <c r="E2476">
        <v>5.7</v>
      </c>
      <c r="F2476">
        <v>8</v>
      </c>
      <c r="G2476">
        <v>9</v>
      </c>
      <c r="H2476">
        <v>0</v>
      </c>
      <c r="I2476">
        <v>50</v>
      </c>
      <c r="J2476">
        <v>57</v>
      </c>
      <c r="K2476">
        <v>31</v>
      </c>
      <c r="L2476">
        <v>7</v>
      </c>
      <c r="M2476">
        <v>21</v>
      </c>
      <c r="N2476">
        <v>24</v>
      </c>
      <c r="O2476">
        <v>1.62</v>
      </c>
      <c r="P2476">
        <v>3.82</v>
      </c>
      <c r="Q2476">
        <v>4.28</v>
      </c>
      <c r="R2476">
        <v>5.49</v>
      </c>
      <c r="S2476">
        <v>-0.2</v>
      </c>
    </row>
    <row r="2477" spans="1:19" x14ac:dyDescent="0.25">
      <c r="A2477" t="s">
        <v>14238</v>
      </c>
      <c r="B2477" t="s">
        <v>14239</v>
      </c>
      <c r="C2477">
        <v>1</v>
      </c>
      <c r="D2477">
        <v>2</v>
      </c>
      <c r="E2477">
        <v>5.41</v>
      </c>
      <c r="F2477">
        <v>0</v>
      </c>
      <c r="G2477">
        <v>30</v>
      </c>
      <c r="H2477">
        <v>0</v>
      </c>
      <c r="I2477">
        <v>30</v>
      </c>
      <c r="J2477">
        <v>33</v>
      </c>
      <c r="K2477">
        <v>18</v>
      </c>
      <c r="L2477">
        <v>4</v>
      </c>
      <c r="M2477">
        <v>16</v>
      </c>
      <c r="N2477">
        <v>17</v>
      </c>
      <c r="O2477">
        <v>1.69</v>
      </c>
      <c r="P2477">
        <v>4.83</v>
      </c>
      <c r="Q2477">
        <v>5.18</v>
      </c>
      <c r="R2477">
        <v>5.49</v>
      </c>
      <c r="S2477">
        <v>-0.4</v>
      </c>
    </row>
    <row r="2478" spans="1:19" x14ac:dyDescent="0.25">
      <c r="A2478">
        <v>3245</v>
      </c>
      <c r="B2478" t="s">
        <v>1757</v>
      </c>
      <c r="C2478">
        <v>2</v>
      </c>
      <c r="D2478">
        <v>4</v>
      </c>
      <c r="E2478">
        <v>5.48</v>
      </c>
      <c r="F2478">
        <v>8</v>
      </c>
      <c r="G2478">
        <v>8</v>
      </c>
      <c r="H2478">
        <v>0</v>
      </c>
      <c r="I2478">
        <v>50</v>
      </c>
      <c r="J2478">
        <v>56</v>
      </c>
      <c r="K2478">
        <v>30</v>
      </c>
      <c r="L2478">
        <v>7</v>
      </c>
      <c r="M2478">
        <v>24</v>
      </c>
      <c r="N2478">
        <v>23</v>
      </c>
      <c r="O2478">
        <v>1.57</v>
      </c>
      <c r="P2478">
        <v>4.3499999999999996</v>
      </c>
      <c r="Q2478">
        <v>4.08</v>
      </c>
      <c r="R2478">
        <v>5.49</v>
      </c>
      <c r="S2478">
        <v>-0.1</v>
      </c>
    </row>
    <row r="2479" spans="1:19" x14ac:dyDescent="0.25">
      <c r="A2479" t="s">
        <v>14236</v>
      </c>
      <c r="B2479" t="s">
        <v>14237</v>
      </c>
      <c r="C2479">
        <v>1</v>
      </c>
      <c r="D2479">
        <v>2</v>
      </c>
      <c r="E2479">
        <v>5.49</v>
      </c>
      <c r="F2479">
        <v>0</v>
      </c>
      <c r="G2479">
        <v>30</v>
      </c>
      <c r="H2479">
        <v>0</v>
      </c>
      <c r="I2479">
        <v>30</v>
      </c>
      <c r="J2479">
        <v>36</v>
      </c>
      <c r="K2479">
        <v>18</v>
      </c>
      <c r="L2479">
        <v>4</v>
      </c>
      <c r="M2479">
        <v>8</v>
      </c>
      <c r="N2479">
        <v>13</v>
      </c>
      <c r="O2479">
        <v>1.64</v>
      </c>
      <c r="P2479">
        <v>2.42</v>
      </c>
      <c r="Q2479">
        <v>3.99</v>
      </c>
      <c r="R2479">
        <v>5.49</v>
      </c>
      <c r="S2479">
        <v>-0.4</v>
      </c>
    </row>
    <row r="2480" spans="1:19" x14ac:dyDescent="0.25">
      <c r="A2480" t="s">
        <v>14234</v>
      </c>
      <c r="B2480" t="s">
        <v>14235</v>
      </c>
      <c r="C2480">
        <v>1</v>
      </c>
      <c r="D2480">
        <v>2</v>
      </c>
      <c r="E2480">
        <v>5.29</v>
      </c>
      <c r="F2480">
        <v>0</v>
      </c>
      <c r="G2480">
        <v>30</v>
      </c>
      <c r="H2480">
        <v>0</v>
      </c>
      <c r="I2480">
        <v>30</v>
      </c>
      <c r="J2480">
        <v>33</v>
      </c>
      <c r="K2480">
        <v>18</v>
      </c>
      <c r="L2480">
        <v>4</v>
      </c>
      <c r="M2480">
        <v>16</v>
      </c>
      <c r="N2480">
        <v>17</v>
      </c>
      <c r="O2480">
        <v>1.66</v>
      </c>
      <c r="P2480">
        <v>4.84</v>
      </c>
      <c r="Q2480">
        <v>5.19</v>
      </c>
      <c r="R2480">
        <v>5.49</v>
      </c>
      <c r="S2480">
        <v>-0.4</v>
      </c>
    </row>
    <row r="2481" spans="1:19" x14ac:dyDescent="0.25">
      <c r="A2481" t="s">
        <v>1707</v>
      </c>
      <c r="B2481" t="s">
        <v>1708</v>
      </c>
      <c r="C2481">
        <v>1</v>
      </c>
      <c r="D2481">
        <v>2</v>
      </c>
      <c r="E2481">
        <v>5.25</v>
      </c>
      <c r="F2481">
        <v>0</v>
      </c>
      <c r="G2481">
        <v>30</v>
      </c>
      <c r="H2481">
        <v>0</v>
      </c>
      <c r="I2481">
        <v>30</v>
      </c>
      <c r="J2481">
        <v>33</v>
      </c>
      <c r="K2481">
        <v>17</v>
      </c>
      <c r="L2481">
        <v>4</v>
      </c>
      <c r="M2481">
        <v>15</v>
      </c>
      <c r="N2481">
        <v>16</v>
      </c>
      <c r="O2481">
        <v>1.64</v>
      </c>
      <c r="P2481">
        <v>4.37</v>
      </c>
      <c r="Q2481">
        <v>4.8899999999999997</v>
      </c>
      <c r="R2481">
        <v>5.49</v>
      </c>
      <c r="S2481">
        <v>-0.4</v>
      </c>
    </row>
    <row r="2482" spans="1:19" x14ac:dyDescent="0.25">
      <c r="A2482" t="s">
        <v>14232</v>
      </c>
      <c r="B2482" t="s">
        <v>14233</v>
      </c>
      <c r="C2482">
        <v>2</v>
      </c>
      <c r="D2482">
        <v>4</v>
      </c>
      <c r="E2482">
        <v>5.61</v>
      </c>
      <c r="F2482">
        <v>8</v>
      </c>
      <c r="G2482">
        <v>9</v>
      </c>
      <c r="H2482">
        <v>0</v>
      </c>
      <c r="I2482">
        <v>49</v>
      </c>
      <c r="J2482">
        <v>54</v>
      </c>
      <c r="K2482">
        <v>31</v>
      </c>
      <c r="L2482">
        <v>7</v>
      </c>
      <c r="M2482">
        <v>25</v>
      </c>
      <c r="N2482">
        <v>26</v>
      </c>
      <c r="O2482">
        <v>1.63</v>
      </c>
      <c r="P2482">
        <v>4.5599999999999996</v>
      </c>
      <c r="Q2482">
        <v>4.8</v>
      </c>
      <c r="R2482">
        <v>5.49</v>
      </c>
      <c r="S2482">
        <v>-0.2</v>
      </c>
    </row>
    <row r="2483" spans="1:19" x14ac:dyDescent="0.25">
      <c r="A2483" t="s">
        <v>14230</v>
      </c>
      <c r="B2483" t="s">
        <v>14231</v>
      </c>
      <c r="C2483">
        <v>2</v>
      </c>
      <c r="D2483">
        <v>3</v>
      </c>
      <c r="E2483">
        <v>5.69</v>
      </c>
      <c r="F2483">
        <v>5</v>
      </c>
      <c r="G2483">
        <v>18</v>
      </c>
      <c r="H2483">
        <v>0</v>
      </c>
      <c r="I2483">
        <v>41</v>
      </c>
      <c r="J2483">
        <v>44</v>
      </c>
      <c r="K2483">
        <v>26</v>
      </c>
      <c r="L2483">
        <v>5</v>
      </c>
      <c r="M2483">
        <v>24</v>
      </c>
      <c r="N2483">
        <v>25</v>
      </c>
      <c r="O2483">
        <v>1.68</v>
      </c>
      <c r="P2483">
        <v>5.31</v>
      </c>
      <c r="Q2483">
        <v>5.49</v>
      </c>
      <c r="R2483">
        <v>5.49</v>
      </c>
      <c r="S2483">
        <v>-0.4</v>
      </c>
    </row>
    <row r="2484" spans="1:19" x14ac:dyDescent="0.25">
      <c r="A2484" t="s">
        <v>14228</v>
      </c>
      <c r="B2484" t="s">
        <v>14229</v>
      </c>
      <c r="C2484">
        <v>2</v>
      </c>
      <c r="D2484">
        <v>4</v>
      </c>
      <c r="E2484">
        <v>5.67</v>
      </c>
      <c r="F2484">
        <v>8</v>
      </c>
      <c r="G2484">
        <v>9</v>
      </c>
      <c r="H2484">
        <v>0</v>
      </c>
      <c r="I2484">
        <v>49</v>
      </c>
      <c r="J2484">
        <v>56</v>
      </c>
      <c r="K2484">
        <v>31</v>
      </c>
      <c r="L2484">
        <v>7</v>
      </c>
      <c r="M2484">
        <v>23</v>
      </c>
      <c r="N2484">
        <v>25</v>
      </c>
      <c r="O2484">
        <v>1.63</v>
      </c>
      <c r="P2484">
        <v>4.1100000000000003</v>
      </c>
      <c r="Q2484">
        <v>4.57</v>
      </c>
      <c r="R2484">
        <v>5.49</v>
      </c>
      <c r="S2484">
        <v>-0.2</v>
      </c>
    </row>
    <row r="2485" spans="1:19" x14ac:dyDescent="0.25">
      <c r="A2485" t="s">
        <v>14226</v>
      </c>
      <c r="B2485" t="s">
        <v>14227</v>
      </c>
      <c r="C2485">
        <v>2</v>
      </c>
      <c r="D2485">
        <v>3</v>
      </c>
      <c r="E2485">
        <v>5.74</v>
      </c>
      <c r="F2485">
        <v>7</v>
      </c>
      <c r="G2485">
        <v>12</v>
      </c>
      <c r="H2485">
        <v>0</v>
      </c>
      <c r="I2485">
        <v>46</v>
      </c>
      <c r="J2485">
        <v>54</v>
      </c>
      <c r="K2485">
        <v>30</v>
      </c>
      <c r="L2485">
        <v>5</v>
      </c>
      <c r="M2485">
        <v>15</v>
      </c>
      <c r="N2485">
        <v>22</v>
      </c>
      <c r="O2485">
        <v>1.65</v>
      </c>
      <c r="P2485">
        <v>2.92</v>
      </c>
      <c r="Q2485">
        <v>4.34</v>
      </c>
      <c r="R2485">
        <v>5.49</v>
      </c>
      <c r="S2485">
        <v>-0.3</v>
      </c>
    </row>
    <row r="2486" spans="1:19" x14ac:dyDescent="0.25">
      <c r="A2486" t="s">
        <v>14224</v>
      </c>
      <c r="B2486" t="s">
        <v>14225</v>
      </c>
      <c r="C2486">
        <v>2</v>
      </c>
      <c r="D2486">
        <v>4</v>
      </c>
      <c r="E2486">
        <v>5.68</v>
      </c>
      <c r="F2486">
        <v>8</v>
      </c>
      <c r="G2486">
        <v>8</v>
      </c>
      <c r="H2486">
        <v>0</v>
      </c>
      <c r="I2486">
        <v>50</v>
      </c>
      <c r="J2486">
        <v>56</v>
      </c>
      <c r="K2486">
        <v>32</v>
      </c>
      <c r="L2486">
        <v>7</v>
      </c>
      <c r="M2486">
        <v>24</v>
      </c>
      <c r="N2486">
        <v>25</v>
      </c>
      <c r="O2486">
        <v>1.62</v>
      </c>
      <c r="P2486">
        <v>4.3899999999999997</v>
      </c>
      <c r="Q2486">
        <v>4.45</v>
      </c>
      <c r="R2486">
        <v>5.49</v>
      </c>
      <c r="S2486">
        <v>-0.1</v>
      </c>
    </row>
    <row r="2487" spans="1:19" x14ac:dyDescent="0.25">
      <c r="A2487" t="s">
        <v>14222</v>
      </c>
      <c r="B2487" t="s">
        <v>14223</v>
      </c>
      <c r="C2487">
        <v>3</v>
      </c>
      <c r="D2487">
        <v>3</v>
      </c>
      <c r="E2487">
        <v>5.66</v>
      </c>
      <c r="F2487">
        <v>8</v>
      </c>
      <c r="G2487">
        <v>8</v>
      </c>
      <c r="H2487">
        <v>0</v>
      </c>
      <c r="I2487">
        <v>50</v>
      </c>
      <c r="J2487">
        <v>56</v>
      </c>
      <c r="K2487">
        <v>31</v>
      </c>
      <c r="L2487">
        <v>7</v>
      </c>
      <c r="M2487">
        <v>24</v>
      </c>
      <c r="N2487">
        <v>26</v>
      </c>
      <c r="O2487">
        <v>1.63</v>
      </c>
      <c r="P2487">
        <v>4.3600000000000003</v>
      </c>
      <c r="Q2487">
        <v>4.68</v>
      </c>
      <c r="R2487">
        <v>5.49</v>
      </c>
      <c r="S2487">
        <v>-0.1</v>
      </c>
    </row>
    <row r="2488" spans="1:19" x14ac:dyDescent="0.25">
      <c r="A2488" t="s">
        <v>14220</v>
      </c>
      <c r="B2488" t="s">
        <v>14221</v>
      </c>
      <c r="C2488">
        <v>1</v>
      </c>
      <c r="D2488">
        <v>2</v>
      </c>
      <c r="E2488">
        <v>5.38</v>
      </c>
      <c r="F2488">
        <v>0</v>
      </c>
      <c r="G2488">
        <v>30</v>
      </c>
      <c r="H2488">
        <v>0</v>
      </c>
      <c r="I2488">
        <v>30</v>
      </c>
      <c r="J2488">
        <v>34</v>
      </c>
      <c r="K2488">
        <v>18</v>
      </c>
      <c r="L2488">
        <v>4</v>
      </c>
      <c r="M2488">
        <v>13</v>
      </c>
      <c r="N2488">
        <v>17</v>
      </c>
      <c r="O2488">
        <v>1.67</v>
      </c>
      <c r="P2488">
        <v>3.9</v>
      </c>
      <c r="Q2488">
        <v>4.97</v>
      </c>
      <c r="R2488">
        <v>5.49</v>
      </c>
      <c r="S2488">
        <v>-0.4</v>
      </c>
    </row>
    <row r="2489" spans="1:19" x14ac:dyDescent="0.25">
      <c r="A2489" t="s">
        <v>14218</v>
      </c>
      <c r="B2489" t="s">
        <v>14219</v>
      </c>
      <c r="C2489">
        <v>2</v>
      </c>
      <c r="D2489">
        <v>4</v>
      </c>
      <c r="E2489">
        <v>5.82</v>
      </c>
      <c r="F2489">
        <v>8</v>
      </c>
      <c r="G2489">
        <v>8</v>
      </c>
      <c r="H2489">
        <v>0</v>
      </c>
      <c r="I2489">
        <v>50</v>
      </c>
      <c r="J2489">
        <v>61</v>
      </c>
      <c r="K2489">
        <v>32</v>
      </c>
      <c r="L2489">
        <v>6</v>
      </c>
      <c r="M2489">
        <v>8</v>
      </c>
      <c r="N2489">
        <v>18</v>
      </c>
      <c r="O2489">
        <v>1.59</v>
      </c>
      <c r="P2489">
        <v>1.46</v>
      </c>
      <c r="Q2489">
        <v>3.27</v>
      </c>
      <c r="R2489">
        <v>5.49</v>
      </c>
      <c r="S2489">
        <v>-0.1</v>
      </c>
    </row>
    <row r="2490" spans="1:19" x14ac:dyDescent="0.25">
      <c r="A2490" t="s">
        <v>14216</v>
      </c>
      <c r="B2490" t="s">
        <v>14217</v>
      </c>
      <c r="C2490">
        <v>1</v>
      </c>
      <c r="D2490">
        <v>2</v>
      </c>
      <c r="E2490">
        <v>5.4</v>
      </c>
      <c r="F2490">
        <v>0</v>
      </c>
      <c r="G2490">
        <v>30</v>
      </c>
      <c r="H2490">
        <v>0</v>
      </c>
      <c r="I2490">
        <v>30</v>
      </c>
      <c r="J2490">
        <v>34</v>
      </c>
      <c r="K2490">
        <v>18</v>
      </c>
      <c r="L2490">
        <v>4</v>
      </c>
      <c r="M2490">
        <v>13</v>
      </c>
      <c r="N2490">
        <v>15</v>
      </c>
      <c r="O2490">
        <v>1.64</v>
      </c>
      <c r="P2490">
        <v>3.78</v>
      </c>
      <c r="Q2490">
        <v>4.49</v>
      </c>
      <c r="R2490">
        <v>5.49</v>
      </c>
      <c r="S2490">
        <v>-0.4</v>
      </c>
    </row>
    <row r="2491" spans="1:19" x14ac:dyDescent="0.25">
      <c r="A2491" t="s">
        <v>14214</v>
      </c>
      <c r="B2491" t="s">
        <v>14215</v>
      </c>
      <c r="C2491">
        <v>1</v>
      </c>
      <c r="D2491">
        <v>2</v>
      </c>
      <c r="E2491">
        <v>5.44</v>
      </c>
      <c r="F2491">
        <v>0</v>
      </c>
      <c r="G2491">
        <v>30</v>
      </c>
      <c r="H2491">
        <v>0</v>
      </c>
      <c r="I2491">
        <v>30</v>
      </c>
      <c r="J2491">
        <v>35</v>
      </c>
      <c r="K2491">
        <v>18</v>
      </c>
      <c r="L2491">
        <v>4</v>
      </c>
      <c r="M2491">
        <v>9</v>
      </c>
      <c r="N2491">
        <v>14</v>
      </c>
      <c r="O2491">
        <v>1.63</v>
      </c>
      <c r="P2491">
        <v>2.83</v>
      </c>
      <c r="Q2491">
        <v>4.05</v>
      </c>
      <c r="R2491">
        <v>5.49</v>
      </c>
      <c r="S2491">
        <v>-0.4</v>
      </c>
    </row>
    <row r="2492" spans="1:19" x14ac:dyDescent="0.25">
      <c r="A2492" t="s">
        <v>14212</v>
      </c>
      <c r="B2492" t="s">
        <v>14213</v>
      </c>
      <c r="C2492">
        <v>1</v>
      </c>
      <c r="D2492">
        <v>2</v>
      </c>
      <c r="E2492">
        <v>5.46</v>
      </c>
      <c r="F2492">
        <v>0</v>
      </c>
      <c r="G2492">
        <v>30</v>
      </c>
      <c r="H2492">
        <v>0</v>
      </c>
      <c r="I2492">
        <v>30</v>
      </c>
      <c r="J2492">
        <v>36</v>
      </c>
      <c r="K2492">
        <v>18</v>
      </c>
      <c r="L2492">
        <v>4</v>
      </c>
      <c r="M2492">
        <v>9</v>
      </c>
      <c r="N2492">
        <v>13</v>
      </c>
      <c r="O2492">
        <v>1.64</v>
      </c>
      <c r="P2492">
        <v>2.71</v>
      </c>
      <c r="Q2492">
        <v>4.05</v>
      </c>
      <c r="R2492">
        <v>5.5</v>
      </c>
      <c r="S2492">
        <v>-0.4</v>
      </c>
    </row>
    <row r="2493" spans="1:19" x14ac:dyDescent="0.25">
      <c r="A2493" t="s">
        <v>14210</v>
      </c>
      <c r="B2493" t="s">
        <v>14211</v>
      </c>
      <c r="C2493">
        <v>2</v>
      </c>
      <c r="D2493">
        <v>3</v>
      </c>
      <c r="E2493">
        <v>5.7</v>
      </c>
      <c r="F2493">
        <v>6</v>
      </c>
      <c r="G2493">
        <v>15</v>
      </c>
      <c r="H2493">
        <v>0</v>
      </c>
      <c r="I2493">
        <v>44</v>
      </c>
      <c r="J2493">
        <v>54</v>
      </c>
      <c r="K2493">
        <v>28</v>
      </c>
      <c r="L2493">
        <v>5</v>
      </c>
      <c r="M2493">
        <v>11</v>
      </c>
      <c r="N2493">
        <v>18</v>
      </c>
      <c r="O2493">
        <v>1.62</v>
      </c>
      <c r="P2493">
        <v>2.2400000000000002</v>
      </c>
      <c r="Q2493">
        <v>3.69</v>
      </c>
      <c r="R2493">
        <v>5.5</v>
      </c>
      <c r="S2493">
        <v>-0.4</v>
      </c>
    </row>
    <row r="2494" spans="1:19" x14ac:dyDescent="0.25">
      <c r="A2494" t="s">
        <v>1712</v>
      </c>
      <c r="B2494" t="s">
        <v>1713</v>
      </c>
      <c r="C2494">
        <v>2</v>
      </c>
      <c r="D2494">
        <v>2</v>
      </c>
      <c r="E2494">
        <v>5.38</v>
      </c>
      <c r="F2494">
        <v>8</v>
      </c>
      <c r="G2494">
        <v>10</v>
      </c>
      <c r="H2494">
        <v>0</v>
      </c>
      <c r="I2494">
        <v>49</v>
      </c>
      <c r="J2494">
        <v>54</v>
      </c>
      <c r="K2494">
        <v>29</v>
      </c>
      <c r="L2494">
        <v>7</v>
      </c>
      <c r="M2494">
        <v>22</v>
      </c>
      <c r="N2494">
        <v>23</v>
      </c>
      <c r="O2494">
        <v>1.6</v>
      </c>
      <c r="P2494">
        <v>4.0599999999999996</v>
      </c>
      <c r="Q2494">
        <v>4.3099999999999996</v>
      </c>
      <c r="R2494">
        <v>5.5</v>
      </c>
      <c r="S2494">
        <v>-0.2</v>
      </c>
    </row>
    <row r="2495" spans="1:19" x14ac:dyDescent="0.25">
      <c r="A2495" t="s">
        <v>14208</v>
      </c>
      <c r="B2495" t="s">
        <v>14209</v>
      </c>
      <c r="C2495">
        <v>2</v>
      </c>
      <c r="D2495">
        <v>1</v>
      </c>
      <c r="E2495">
        <v>5.31</v>
      </c>
      <c r="F2495">
        <v>8</v>
      </c>
      <c r="G2495">
        <v>8</v>
      </c>
      <c r="H2495">
        <v>0</v>
      </c>
      <c r="I2495">
        <v>50</v>
      </c>
      <c r="J2495">
        <v>53</v>
      </c>
      <c r="K2495">
        <v>29</v>
      </c>
      <c r="L2495">
        <v>6</v>
      </c>
      <c r="M2495">
        <v>27</v>
      </c>
      <c r="N2495">
        <v>31</v>
      </c>
      <c r="O2495">
        <v>1.69</v>
      </c>
      <c r="P2495">
        <v>4.93</v>
      </c>
      <c r="Q2495">
        <v>5.61</v>
      </c>
      <c r="R2495">
        <v>5.5</v>
      </c>
      <c r="S2495">
        <v>-0.1</v>
      </c>
    </row>
    <row r="2496" spans="1:19" x14ac:dyDescent="0.25">
      <c r="A2496" t="s">
        <v>14206</v>
      </c>
      <c r="B2496" t="s">
        <v>14207</v>
      </c>
      <c r="C2496">
        <v>1</v>
      </c>
      <c r="D2496">
        <v>2</v>
      </c>
      <c r="E2496">
        <v>5.48</v>
      </c>
      <c r="F2496">
        <v>0</v>
      </c>
      <c r="G2496">
        <v>30</v>
      </c>
      <c r="H2496">
        <v>0</v>
      </c>
      <c r="I2496">
        <v>30</v>
      </c>
      <c r="J2496">
        <v>36</v>
      </c>
      <c r="K2496">
        <v>18</v>
      </c>
      <c r="L2496">
        <v>4</v>
      </c>
      <c r="M2496">
        <v>9</v>
      </c>
      <c r="N2496">
        <v>14</v>
      </c>
      <c r="O2496">
        <v>1.65</v>
      </c>
      <c r="P2496">
        <v>2.59</v>
      </c>
      <c r="Q2496">
        <v>4.1399999999999997</v>
      </c>
      <c r="R2496">
        <v>5.5</v>
      </c>
      <c r="S2496">
        <v>-0.4</v>
      </c>
    </row>
    <row r="2497" spans="1:19" x14ac:dyDescent="0.25">
      <c r="A2497" t="s">
        <v>14204</v>
      </c>
      <c r="B2497" t="s">
        <v>14205</v>
      </c>
      <c r="C2497">
        <v>1</v>
      </c>
      <c r="D2497">
        <v>2</v>
      </c>
      <c r="E2497">
        <v>5.33</v>
      </c>
      <c r="F2497">
        <v>0</v>
      </c>
      <c r="G2497">
        <v>30</v>
      </c>
      <c r="H2497">
        <v>0</v>
      </c>
      <c r="I2497">
        <v>30</v>
      </c>
      <c r="J2497">
        <v>35</v>
      </c>
      <c r="K2497">
        <v>18</v>
      </c>
      <c r="L2497">
        <v>4</v>
      </c>
      <c r="M2497">
        <v>12</v>
      </c>
      <c r="N2497">
        <v>13</v>
      </c>
      <c r="O2497">
        <v>1.6</v>
      </c>
      <c r="P2497">
        <v>3.46</v>
      </c>
      <c r="Q2497">
        <v>3.98</v>
      </c>
      <c r="R2497">
        <v>5.5</v>
      </c>
      <c r="S2497">
        <v>-0.4</v>
      </c>
    </row>
    <row r="2498" spans="1:19" x14ac:dyDescent="0.25">
      <c r="A2498" t="s">
        <v>14202</v>
      </c>
      <c r="B2498" t="s">
        <v>14203</v>
      </c>
      <c r="C2498">
        <v>1</v>
      </c>
      <c r="D2498">
        <v>2</v>
      </c>
      <c r="E2498">
        <v>5.27</v>
      </c>
      <c r="F2498">
        <v>0</v>
      </c>
      <c r="G2498">
        <v>30</v>
      </c>
      <c r="H2498">
        <v>0</v>
      </c>
      <c r="I2498">
        <v>30</v>
      </c>
      <c r="J2498">
        <v>33</v>
      </c>
      <c r="K2498">
        <v>18</v>
      </c>
      <c r="L2498">
        <v>4</v>
      </c>
      <c r="M2498">
        <v>16</v>
      </c>
      <c r="N2498">
        <v>16</v>
      </c>
      <c r="O2498">
        <v>1.63</v>
      </c>
      <c r="P2498">
        <v>4.7699999999999996</v>
      </c>
      <c r="Q2498">
        <v>4.72</v>
      </c>
      <c r="R2498">
        <v>5.5</v>
      </c>
      <c r="S2498">
        <v>-0.4</v>
      </c>
    </row>
    <row r="2499" spans="1:19" x14ac:dyDescent="0.25">
      <c r="A2499" t="s">
        <v>14200</v>
      </c>
      <c r="B2499" t="s">
        <v>14201</v>
      </c>
      <c r="C2499">
        <v>2</v>
      </c>
      <c r="D2499">
        <v>4</v>
      </c>
      <c r="E2499">
        <v>5.67</v>
      </c>
      <c r="F2499">
        <v>8</v>
      </c>
      <c r="G2499">
        <v>9</v>
      </c>
      <c r="H2499">
        <v>0</v>
      </c>
      <c r="I2499">
        <v>50</v>
      </c>
      <c r="J2499">
        <v>55</v>
      </c>
      <c r="K2499">
        <v>31</v>
      </c>
      <c r="L2499">
        <v>6</v>
      </c>
      <c r="M2499">
        <v>23</v>
      </c>
      <c r="N2499">
        <v>26</v>
      </c>
      <c r="O2499">
        <v>1.64</v>
      </c>
      <c r="P2499">
        <v>4.1900000000000004</v>
      </c>
      <c r="Q2499">
        <v>4.68</v>
      </c>
      <c r="R2499">
        <v>5.5</v>
      </c>
      <c r="S2499">
        <v>-0.2</v>
      </c>
    </row>
    <row r="2500" spans="1:19" x14ac:dyDescent="0.25">
      <c r="A2500" t="s">
        <v>14198</v>
      </c>
      <c r="B2500" t="s">
        <v>14199</v>
      </c>
      <c r="C2500">
        <v>1</v>
      </c>
      <c r="D2500">
        <v>2</v>
      </c>
      <c r="E2500">
        <v>5.45</v>
      </c>
      <c r="F2500">
        <v>0</v>
      </c>
      <c r="G2500">
        <v>30</v>
      </c>
      <c r="H2500">
        <v>0</v>
      </c>
      <c r="I2500">
        <v>30</v>
      </c>
      <c r="J2500">
        <v>34</v>
      </c>
      <c r="K2500">
        <v>18</v>
      </c>
      <c r="L2500">
        <v>4</v>
      </c>
      <c r="M2500">
        <v>12</v>
      </c>
      <c r="N2500">
        <v>16</v>
      </c>
      <c r="O2500">
        <v>1.68</v>
      </c>
      <c r="P2500">
        <v>3.46</v>
      </c>
      <c r="Q2500">
        <v>4.83</v>
      </c>
      <c r="R2500">
        <v>5.5</v>
      </c>
      <c r="S2500">
        <v>-0.4</v>
      </c>
    </row>
    <row r="2501" spans="1:19" x14ac:dyDescent="0.25">
      <c r="A2501" t="s">
        <v>14196</v>
      </c>
      <c r="B2501" t="s">
        <v>14197</v>
      </c>
      <c r="C2501">
        <v>2</v>
      </c>
      <c r="D2501">
        <v>3</v>
      </c>
      <c r="E2501">
        <v>5.74</v>
      </c>
      <c r="F2501">
        <v>6</v>
      </c>
      <c r="G2501">
        <v>15</v>
      </c>
      <c r="H2501">
        <v>0</v>
      </c>
      <c r="I2501">
        <v>44</v>
      </c>
      <c r="J2501">
        <v>53</v>
      </c>
      <c r="K2501">
        <v>28</v>
      </c>
      <c r="L2501">
        <v>5</v>
      </c>
      <c r="M2501">
        <v>10</v>
      </c>
      <c r="N2501">
        <v>19</v>
      </c>
      <c r="O2501">
        <v>1.62</v>
      </c>
      <c r="P2501">
        <v>2.0099999999999998</v>
      </c>
      <c r="Q2501">
        <v>3.8</v>
      </c>
      <c r="R2501">
        <v>5.5</v>
      </c>
      <c r="S2501">
        <v>-0.4</v>
      </c>
    </row>
    <row r="2502" spans="1:19" x14ac:dyDescent="0.25">
      <c r="A2502" t="s">
        <v>14194</v>
      </c>
      <c r="B2502" t="s">
        <v>14195</v>
      </c>
      <c r="C2502">
        <v>2</v>
      </c>
      <c r="D2502">
        <v>4</v>
      </c>
      <c r="E2502">
        <v>5.67</v>
      </c>
      <c r="F2502">
        <v>5</v>
      </c>
      <c r="G2502">
        <v>17</v>
      </c>
      <c r="H2502">
        <v>0</v>
      </c>
      <c r="I2502">
        <v>42</v>
      </c>
      <c r="J2502">
        <v>48</v>
      </c>
      <c r="K2502">
        <v>26</v>
      </c>
      <c r="L2502">
        <v>5</v>
      </c>
      <c r="M2502">
        <v>17</v>
      </c>
      <c r="N2502">
        <v>20</v>
      </c>
      <c r="O2502">
        <v>1.62</v>
      </c>
      <c r="P2502">
        <v>3.62</v>
      </c>
      <c r="Q2502">
        <v>4.33</v>
      </c>
      <c r="R2502">
        <v>5.5</v>
      </c>
      <c r="S2502">
        <v>-0.4</v>
      </c>
    </row>
    <row r="2503" spans="1:19" x14ac:dyDescent="0.25">
      <c r="A2503" t="s">
        <v>14192</v>
      </c>
      <c r="B2503" t="s">
        <v>14193</v>
      </c>
      <c r="C2503">
        <v>1</v>
      </c>
      <c r="D2503">
        <v>2</v>
      </c>
      <c r="E2503">
        <v>5.44</v>
      </c>
      <c r="F2503">
        <v>0</v>
      </c>
      <c r="G2503">
        <v>30</v>
      </c>
      <c r="H2503">
        <v>0</v>
      </c>
      <c r="I2503">
        <v>30</v>
      </c>
      <c r="J2503">
        <v>35</v>
      </c>
      <c r="K2503">
        <v>18</v>
      </c>
      <c r="L2503">
        <v>4</v>
      </c>
      <c r="M2503">
        <v>11</v>
      </c>
      <c r="N2503">
        <v>14</v>
      </c>
      <c r="O2503">
        <v>1.65</v>
      </c>
      <c r="P2503">
        <v>3.15</v>
      </c>
      <c r="Q2503">
        <v>4.25</v>
      </c>
      <c r="R2503">
        <v>5.5</v>
      </c>
      <c r="S2503">
        <v>-0.4</v>
      </c>
    </row>
    <row r="2504" spans="1:19" x14ac:dyDescent="0.25">
      <c r="A2504" t="s">
        <v>14190</v>
      </c>
      <c r="B2504" t="s">
        <v>14191</v>
      </c>
      <c r="C2504">
        <v>1</v>
      </c>
      <c r="D2504">
        <v>2</v>
      </c>
      <c r="E2504">
        <v>5.39</v>
      </c>
      <c r="F2504">
        <v>0</v>
      </c>
      <c r="G2504">
        <v>30</v>
      </c>
      <c r="H2504">
        <v>0</v>
      </c>
      <c r="I2504">
        <v>30</v>
      </c>
      <c r="J2504">
        <v>36</v>
      </c>
      <c r="K2504">
        <v>18</v>
      </c>
      <c r="L2504">
        <v>4</v>
      </c>
      <c r="M2504">
        <v>10</v>
      </c>
      <c r="N2504">
        <v>11</v>
      </c>
      <c r="O2504">
        <v>1.57</v>
      </c>
      <c r="P2504">
        <v>2.94</v>
      </c>
      <c r="Q2504">
        <v>3.36</v>
      </c>
      <c r="R2504">
        <v>5.5</v>
      </c>
      <c r="S2504">
        <v>-0.4</v>
      </c>
    </row>
    <row r="2505" spans="1:19" x14ac:dyDescent="0.25">
      <c r="A2505" t="s">
        <v>14188</v>
      </c>
      <c r="B2505" t="s">
        <v>14189</v>
      </c>
      <c r="C2505">
        <v>3</v>
      </c>
      <c r="D2505">
        <v>3</v>
      </c>
      <c r="E2505">
        <v>5.78</v>
      </c>
      <c r="F2505">
        <v>8</v>
      </c>
      <c r="G2505">
        <v>8</v>
      </c>
      <c r="H2505">
        <v>0</v>
      </c>
      <c r="I2505">
        <v>50</v>
      </c>
      <c r="J2505">
        <v>57</v>
      </c>
      <c r="K2505">
        <v>32</v>
      </c>
      <c r="L2505">
        <v>7</v>
      </c>
      <c r="M2505">
        <v>25</v>
      </c>
      <c r="N2505">
        <v>27</v>
      </c>
      <c r="O2505">
        <v>1.68</v>
      </c>
      <c r="P2505">
        <v>4.47</v>
      </c>
      <c r="Q2505">
        <v>4.8499999999999996</v>
      </c>
      <c r="R2505">
        <v>5.51</v>
      </c>
      <c r="S2505">
        <v>-0.1</v>
      </c>
    </row>
    <row r="2506" spans="1:19" x14ac:dyDescent="0.25">
      <c r="A2506" t="s">
        <v>14186</v>
      </c>
      <c r="B2506" t="s">
        <v>14187</v>
      </c>
      <c r="C2506">
        <v>2</v>
      </c>
      <c r="D2506">
        <v>1</v>
      </c>
      <c r="E2506">
        <v>5.3</v>
      </c>
      <c r="F2506">
        <v>7</v>
      </c>
      <c r="G2506">
        <v>11</v>
      </c>
      <c r="H2506">
        <v>0</v>
      </c>
      <c r="I2506">
        <v>48</v>
      </c>
      <c r="J2506">
        <v>54</v>
      </c>
      <c r="K2506">
        <v>28</v>
      </c>
      <c r="L2506">
        <v>6</v>
      </c>
      <c r="M2506">
        <v>22</v>
      </c>
      <c r="N2506">
        <v>25</v>
      </c>
      <c r="O2506">
        <v>1.64</v>
      </c>
      <c r="P2506">
        <v>4.2300000000000004</v>
      </c>
      <c r="Q2506">
        <v>4.63</v>
      </c>
      <c r="R2506">
        <v>5.51</v>
      </c>
      <c r="S2506">
        <v>-0.3</v>
      </c>
    </row>
    <row r="2507" spans="1:19" x14ac:dyDescent="0.25">
      <c r="A2507" t="s">
        <v>14184</v>
      </c>
      <c r="B2507" t="s">
        <v>14185</v>
      </c>
      <c r="C2507">
        <v>2</v>
      </c>
      <c r="D2507">
        <v>3</v>
      </c>
      <c r="E2507">
        <v>5.64</v>
      </c>
      <c r="F2507">
        <v>8</v>
      </c>
      <c r="G2507">
        <v>9</v>
      </c>
      <c r="H2507">
        <v>0</v>
      </c>
      <c r="I2507">
        <v>49</v>
      </c>
      <c r="J2507">
        <v>56</v>
      </c>
      <c r="K2507">
        <v>31</v>
      </c>
      <c r="L2507">
        <v>7</v>
      </c>
      <c r="M2507">
        <v>23</v>
      </c>
      <c r="N2507">
        <v>23</v>
      </c>
      <c r="O2507">
        <v>1.6</v>
      </c>
      <c r="P2507">
        <v>4.28</v>
      </c>
      <c r="Q2507">
        <v>4.26</v>
      </c>
      <c r="R2507">
        <v>5.51</v>
      </c>
      <c r="S2507">
        <v>-0.2</v>
      </c>
    </row>
    <row r="2508" spans="1:19" x14ac:dyDescent="0.25">
      <c r="A2508" t="s">
        <v>14182</v>
      </c>
      <c r="B2508" t="s">
        <v>14183</v>
      </c>
      <c r="C2508">
        <v>2</v>
      </c>
      <c r="D2508">
        <v>4</v>
      </c>
      <c r="E2508">
        <v>5.76</v>
      </c>
      <c r="F2508">
        <v>8</v>
      </c>
      <c r="G2508">
        <v>8</v>
      </c>
      <c r="H2508">
        <v>0</v>
      </c>
      <c r="I2508">
        <v>50</v>
      </c>
      <c r="J2508">
        <v>53</v>
      </c>
      <c r="K2508">
        <v>32</v>
      </c>
      <c r="L2508">
        <v>5</v>
      </c>
      <c r="M2508">
        <v>27</v>
      </c>
      <c r="N2508">
        <v>33</v>
      </c>
      <c r="O2508">
        <v>1.74</v>
      </c>
      <c r="P2508">
        <v>4.92</v>
      </c>
      <c r="Q2508">
        <v>6.03</v>
      </c>
      <c r="R2508">
        <v>5.51</v>
      </c>
      <c r="S2508">
        <v>-0.1</v>
      </c>
    </row>
    <row r="2509" spans="1:19" x14ac:dyDescent="0.25">
      <c r="A2509" t="s">
        <v>14180</v>
      </c>
      <c r="B2509" t="s">
        <v>14181</v>
      </c>
      <c r="C2509">
        <v>1</v>
      </c>
      <c r="D2509">
        <v>2</v>
      </c>
      <c r="E2509">
        <v>5.57</v>
      </c>
      <c r="F2509">
        <v>0</v>
      </c>
      <c r="G2509">
        <v>30</v>
      </c>
      <c r="H2509">
        <v>0</v>
      </c>
      <c r="I2509">
        <v>30</v>
      </c>
      <c r="J2509">
        <v>35</v>
      </c>
      <c r="K2509">
        <v>19</v>
      </c>
      <c r="L2509">
        <v>4</v>
      </c>
      <c r="M2509">
        <v>10</v>
      </c>
      <c r="N2509">
        <v>15</v>
      </c>
      <c r="O2509">
        <v>1.67</v>
      </c>
      <c r="P2509">
        <v>3.15</v>
      </c>
      <c r="Q2509">
        <v>4.55</v>
      </c>
      <c r="R2509">
        <v>5.51</v>
      </c>
      <c r="S2509">
        <v>-0.4</v>
      </c>
    </row>
    <row r="2510" spans="1:19" x14ac:dyDescent="0.25">
      <c r="A2510" t="s">
        <v>14178</v>
      </c>
      <c r="B2510" t="s">
        <v>14179</v>
      </c>
      <c r="C2510">
        <v>1</v>
      </c>
      <c r="D2510">
        <v>2</v>
      </c>
      <c r="E2510">
        <v>5.3</v>
      </c>
      <c r="F2510">
        <v>0</v>
      </c>
      <c r="G2510">
        <v>30</v>
      </c>
      <c r="H2510">
        <v>0</v>
      </c>
      <c r="I2510">
        <v>30</v>
      </c>
      <c r="J2510">
        <v>32</v>
      </c>
      <c r="K2510">
        <v>18</v>
      </c>
      <c r="L2510">
        <v>4</v>
      </c>
      <c r="M2510">
        <v>16</v>
      </c>
      <c r="N2510">
        <v>18</v>
      </c>
      <c r="O2510">
        <v>1.69</v>
      </c>
      <c r="P2510">
        <v>4.84</v>
      </c>
      <c r="Q2510">
        <v>5.53</v>
      </c>
      <c r="R2510">
        <v>5.51</v>
      </c>
      <c r="S2510">
        <v>-0.4</v>
      </c>
    </row>
    <row r="2511" spans="1:19" x14ac:dyDescent="0.25">
      <c r="A2511" t="s">
        <v>14176</v>
      </c>
      <c r="B2511" t="s">
        <v>14177</v>
      </c>
      <c r="C2511">
        <v>1</v>
      </c>
      <c r="D2511">
        <v>2</v>
      </c>
      <c r="E2511">
        <v>5.45</v>
      </c>
      <c r="F2511">
        <v>0</v>
      </c>
      <c r="G2511">
        <v>30</v>
      </c>
      <c r="H2511">
        <v>0</v>
      </c>
      <c r="I2511">
        <v>30</v>
      </c>
      <c r="J2511">
        <v>34</v>
      </c>
      <c r="K2511">
        <v>18</v>
      </c>
      <c r="L2511">
        <v>3</v>
      </c>
      <c r="M2511">
        <v>12</v>
      </c>
      <c r="N2511">
        <v>16</v>
      </c>
      <c r="O2511">
        <v>1.69</v>
      </c>
      <c r="P2511">
        <v>3.46</v>
      </c>
      <c r="Q2511">
        <v>4.91</v>
      </c>
      <c r="R2511">
        <v>5.51</v>
      </c>
      <c r="S2511">
        <v>-0.4</v>
      </c>
    </row>
    <row r="2512" spans="1:19" x14ac:dyDescent="0.25">
      <c r="A2512" t="s">
        <v>14174</v>
      </c>
      <c r="B2512" t="s">
        <v>14175</v>
      </c>
      <c r="C2512">
        <v>1</v>
      </c>
      <c r="D2512">
        <v>2</v>
      </c>
      <c r="E2512">
        <v>5.51</v>
      </c>
      <c r="F2512">
        <v>0</v>
      </c>
      <c r="G2512">
        <v>30</v>
      </c>
      <c r="H2512">
        <v>0</v>
      </c>
      <c r="I2512">
        <v>30</v>
      </c>
      <c r="J2512">
        <v>35</v>
      </c>
      <c r="K2512">
        <v>18</v>
      </c>
      <c r="L2512">
        <v>4</v>
      </c>
      <c r="M2512">
        <v>11</v>
      </c>
      <c r="N2512">
        <v>15</v>
      </c>
      <c r="O2512">
        <v>1.66</v>
      </c>
      <c r="P2512">
        <v>3.25</v>
      </c>
      <c r="Q2512">
        <v>4.51</v>
      </c>
      <c r="R2512">
        <v>5.51</v>
      </c>
      <c r="S2512">
        <v>-0.4</v>
      </c>
    </row>
    <row r="2513" spans="1:19" x14ac:dyDescent="0.25">
      <c r="A2513" t="s">
        <v>14172</v>
      </c>
      <c r="B2513" t="s">
        <v>14173</v>
      </c>
      <c r="C2513">
        <v>1</v>
      </c>
      <c r="D2513">
        <v>2</v>
      </c>
      <c r="E2513">
        <v>5.26</v>
      </c>
      <c r="F2513">
        <v>1</v>
      </c>
      <c r="G2513">
        <v>27</v>
      </c>
      <c r="H2513">
        <v>0</v>
      </c>
      <c r="I2513">
        <v>33</v>
      </c>
      <c r="J2513">
        <v>36</v>
      </c>
      <c r="K2513">
        <v>19</v>
      </c>
      <c r="L2513">
        <v>4</v>
      </c>
      <c r="M2513">
        <v>16</v>
      </c>
      <c r="N2513">
        <v>17</v>
      </c>
      <c r="O2513">
        <v>1.63</v>
      </c>
      <c r="P2513">
        <v>4.45</v>
      </c>
      <c r="Q2513">
        <v>4.7300000000000004</v>
      </c>
      <c r="R2513">
        <v>5.51</v>
      </c>
      <c r="S2513">
        <v>-0.4</v>
      </c>
    </row>
    <row r="2514" spans="1:19" x14ac:dyDescent="0.25">
      <c r="A2514" t="s">
        <v>14171</v>
      </c>
      <c r="B2514" t="s">
        <v>1305</v>
      </c>
      <c r="C2514">
        <v>2</v>
      </c>
      <c r="D2514">
        <v>4</v>
      </c>
      <c r="E2514">
        <v>5.65</v>
      </c>
      <c r="F2514">
        <v>7</v>
      </c>
      <c r="G2514">
        <v>12</v>
      </c>
      <c r="H2514">
        <v>0</v>
      </c>
      <c r="I2514">
        <v>47</v>
      </c>
      <c r="J2514">
        <v>50</v>
      </c>
      <c r="K2514">
        <v>29</v>
      </c>
      <c r="L2514">
        <v>6</v>
      </c>
      <c r="M2514">
        <v>28</v>
      </c>
      <c r="N2514">
        <v>27</v>
      </c>
      <c r="O2514">
        <v>1.66</v>
      </c>
      <c r="P2514">
        <v>5.35</v>
      </c>
      <c r="Q2514">
        <v>5.29</v>
      </c>
      <c r="R2514">
        <v>5.51</v>
      </c>
      <c r="S2514">
        <v>-0.3</v>
      </c>
    </row>
    <row r="2515" spans="1:19" x14ac:dyDescent="0.25">
      <c r="A2515" t="s">
        <v>14169</v>
      </c>
      <c r="B2515" t="s">
        <v>14170</v>
      </c>
      <c r="C2515">
        <v>2</v>
      </c>
      <c r="D2515">
        <v>2</v>
      </c>
      <c r="E2515">
        <v>5.5</v>
      </c>
      <c r="F2515">
        <v>3</v>
      </c>
      <c r="G2515">
        <v>22</v>
      </c>
      <c r="H2515">
        <v>0</v>
      </c>
      <c r="I2515">
        <v>37</v>
      </c>
      <c r="J2515">
        <v>44</v>
      </c>
      <c r="K2515">
        <v>23</v>
      </c>
      <c r="L2515">
        <v>5</v>
      </c>
      <c r="M2515">
        <v>14</v>
      </c>
      <c r="N2515">
        <v>17</v>
      </c>
      <c r="O2515">
        <v>1.61</v>
      </c>
      <c r="P2515">
        <v>3.43</v>
      </c>
      <c r="Q2515">
        <v>4</v>
      </c>
      <c r="R2515">
        <v>5.51</v>
      </c>
      <c r="S2515">
        <v>-0.5</v>
      </c>
    </row>
    <row r="2516" spans="1:19" x14ac:dyDescent="0.25">
      <c r="A2516" t="s">
        <v>14167</v>
      </c>
      <c r="B2516" t="s">
        <v>14168</v>
      </c>
      <c r="C2516">
        <v>2</v>
      </c>
      <c r="D2516">
        <v>4</v>
      </c>
      <c r="E2516">
        <v>5.68</v>
      </c>
      <c r="F2516">
        <v>4</v>
      </c>
      <c r="G2516">
        <v>20</v>
      </c>
      <c r="H2516">
        <v>0</v>
      </c>
      <c r="I2516">
        <v>39</v>
      </c>
      <c r="J2516">
        <v>42</v>
      </c>
      <c r="K2516">
        <v>25</v>
      </c>
      <c r="L2516">
        <v>5</v>
      </c>
      <c r="M2516">
        <v>20</v>
      </c>
      <c r="N2516">
        <v>23</v>
      </c>
      <c r="O2516">
        <v>1.67</v>
      </c>
      <c r="P2516">
        <v>4.55</v>
      </c>
      <c r="Q2516">
        <v>5.23</v>
      </c>
      <c r="R2516">
        <v>5.51</v>
      </c>
      <c r="S2516">
        <v>-0.5</v>
      </c>
    </row>
    <row r="2517" spans="1:19" x14ac:dyDescent="0.25">
      <c r="A2517" t="s">
        <v>14165</v>
      </c>
      <c r="B2517" t="s">
        <v>14166</v>
      </c>
      <c r="C2517">
        <v>1</v>
      </c>
      <c r="D2517">
        <v>2</v>
      </c>
      <c r="E2517">
        <v>5.28</v>
      </c>
      <c r="F2517">
        <v>0</v>
      </c>
      <c r="G2517">
        <v>30</v>
      </c>
      <c r="H2517">
        <v>0</v>
      </c>
      <c r="I2517">
        <v>30</v>
      </c>
      <c r="J2517">
        <v>34</v>
      </c>
      <c r="K2517">
        <v>18</v>
      </c>
      <c r="L2517">
        <v>4</v>
      </c>
      <c r="M2517">
        <v>13</v>
      </c>
      <c r="N2517">
        <v>13</v>
      </c>
      <c r="O2517">
        <v>1.58</v>
      </c>
      <c r="P2517">
        <v>3.97</v>
      </c>
      <c r="Q2517">
        <v>3.98</v>
      </c>
      <c r="R2517">
        <v>5.51</v>
      </c>
      <c r="S2517">
        <v>-0.4</v>
      </c>
    </row>
    <row r="2518" spans="1:19" x14ac:dyDescent="0.25">
      <c r="A2518" t="s">
        <v>14163</v>
      </c>
      <c r="B2518" t="s">
        <v>14164</v>
      </c>
      <c r="C2518">
        <v>2</v>
      </c>
      <c r="D2518">
        <v>3</v>
      </c>
      <c r="E2518">
        <v>5.6</v>
      </c>
      <c r="F2518">
        <v>8</v>
      </c>
      <c r="G2518">
        <v>8</v>
      </c>
      <c r="H2518">
        <v>0</v>
      </c>
      <c r="I2518">
        <v>50</v>
      </c>
      <c r="J2518">
        <v>57</v>
      </c>
      <c r="K2518">
        <v>31</v>
      </c>
      <c r="L2518">
        <v>6</v>
      </c>
      <c r="M2518">
        <v>23</v>
      </c>
      <c r="N2518">
        <v>26</v>
      </c>
      <c r="O2518">
        <v>1.65</v>
      </c>
      <c r="P2518">
        <v>4.09</v>
      </c>
      <c r="Q2518">
        <v>4.66</v>
      </c>
      <c r="R2518">
        <v>5.51</v>
      </c>
      <c r="S2518">
        <v>-0.1</v>
      </c>
    </row>
    <row r="2519" spans="1:19" x14ac:dyDescent="0.25">
      <c r="A2519" t="s">
        <v>14161</v>
      </c>
      <c r="B2519" t="s">
        <v>14162</v>
      </c>
      <c r="C2519">
        <v>2</v>
      </c>
      <c r="D2519">
        <v>2</v>
      </c>
      <c r="E2519">
        <v>5.47</v>
      </c>
      <c r="F2519">
        <v>7</v>
      </c>
      <c r="G2519">
        <v>12</v>
      </c>
      <c r="H2519">
        <v>0</v>
      </c>
      <c r="I2519">
        <v>47</v>
      </c>
      <c r="J2519">
        <v>54</v>
      </c>
      <c r="K2519">
        <v>28</v>
      </c>
      <c r="L2519">
        <v>6</v>
      </c>
      <c r="M2519">
        <v>19</v>
      </c>
      <c r="N2519">
        <v>22</v>
      </c>
      <c r="O2519">
        <v>1.63</v>
      </c>
      <c r="P2519">
        <v>3.59</v>
      </c>
      <c r="Q2519">
        <v>4.26</v>
      </c>
      <c r="R2519">
        <v>5.51</v>
      </c>
      <c r="S2519">
        <v>-0.3</v>
      </c>
    </row>
    <row r="2520" spans="1:19" x14ac:dyDescent="0.25">
      <c r="A2520" t="s">
        <v>14159</v>
      </c>
      <c r="B2520" t="s">
        <v>14160</v>
      </c>
      <c r="C2520">
        <v>1</v>
      </c>
      <c r="D2520">
        <v>2</v>
      </c>
      <c r="E2520">
        <v>5.58</v>
      </c>
      <c r="F2520">
        <v>0</v>
      </c>
      <c r="G2520">
        <v>30</v>
      </c>
      <c r="H2520">
        <v>0</v>
      </c>
      <c r="I2520">
        <v>30</v>
      </c>
      <c r="J2520">
        <v>33</v>
      </c>
      <c r="K2520">
        <v>19</v>
      </c>
      <c r="L2520">
        <v>4</v>
      </c>
      <c r="M2520">
        <v>15</v>
      </c>
      <c r="N2520">
        <v>17</v>
      </c>
      <c r="O2520">
        <v>1.69</v>
      </c>
      <c r="P2520">
        <v>4.3499999999999996</v>
      </c>
      <c r="Q2520">
        <v>5.19</v>
      </c>
      <c r="R2520">
        <v>5.51</v>
      </c>
      <c r="S2520">
        <v>-0.4</v>
      </c>
    </row>
    <row r="2521" spans="1:19" x14ac:dyDescent="0.25">
      <c r="A2521" t="s">
        <v>14157</v>
      </c>
      <c r="B2521" t="s">
        <v>14158</v>
      </c>
      <c r="C2521">
        <v>1</v>
      </c>
      <c r="D2521">
        <v>2</v>
      </c>
      <c r="E2521">
        <v>5.49</v>
      </c>
      <c r="F2521">
        <v>0</v>
      </c>
      <c r="G2521">
        <v>30</v>
      </c>
      <c r="H2521">
        <v>0</v>
      </c>
      <c r="I2521">
        <v>30</v>
      </c>
      <c r="J2521">
        <v>35</v>
      </c>
      <c r="K2521">
        <v>18</v>
      </c>
      <c r="L2521">
        <v>4</v>
      </c>
      <c r="M2521">
        <v>9</v>
      </c>
      <c r="N2521">
        <v>15</v>
      </c>
      <c r="O2521">
        <v>1.66</v>
      </c>
      <c r="P2521">
        <v>2.78</v>
      </c>
      <c r="Q2521">
        <v>4.3600000000000003</v>
      </c>
      <c r="R2521">
        <v>5.51</v>
      </c>
      <c r="S2521">
        <v>-0.4</v>
      </c>
    </row>
    <row r="2522" spans="1:19" x14ac:dyDescent="0.25">
      <c r="A2522" t="s">
        <v>14155</v>
      </c>
      <c r="B2522" t="s">
        <v>14156</v>
      </c>
      <c r="C2522">
        <v>1</v>
      </c>
      <c r="D2522">
        <v>2</v>
      </c>
      <c r="E2522">
        <v>5.39</v>
      </c>
      <c r="F2522">
        <v>0</v>
      </c>
      <c r="G2522">
        <v>30</v>
      </c>
      <c r="H2522">
        <v>0</v>
      </c>
      <c r="I2522">
        <v>30</v>
      </c>
      <c r="J2522">
        <v>33</v>
      </c>
      <c r="K2522">
        <v>18</v>
      </c>
      <c r="L2522">
        <v>4</v>
      </c>
      <c r="M2522">
        <v>16</v>
      </c>
      <c r="N2522">
        <v>17</v>
      </c>
      <c r="O2522">
        <v>1.68</v>
      </c>
      <c r="P2522">
        <v>4.74</v>
      </c>
      <c r="Q2522">
        <v>5.17</v>
      </c>
      <c r="R2522">
        <v>5.52</v>
      </c>
      <c r="S2522">
        <v>-0.4</v>
      </c>
    </row>
    <row r="2523" spans="1:19" x14ac:dyDescent="0.25">
      <c r="A2523" t="s">
        <v>14153</v>
      </c>
      <c r="B2523" t="s">
        <v>14154</v>
      </c>
      <c r="C2523">
        <v>2</v>
      </c>
      <c r="D2523">
        <v>4</v>
      </c>
      <c r="E2523">
        <v>5.77</v>
      </c>
      <c r="F2523">
        <v>8</v>
      </c>
      <c r="G2523">
        <v>8</v>
      </c>
      <c r="H2523">
        <v>0</v>
      </c>
      <c r="I2523">
        <v>50</v>
      </c>
      <c r="J2523">
        <v>54</v>
      </c>
      <c r="K2523">
        <v>32</v>
      </c>
      <c r="L2523">
        <v>6</v>
      </c>
      <c r="M2523">
        <v>28</v>
      </c>
      <c r="N2523">
        <v>31</v>
      </c>
      <c r="O2523">
        <v>1.69</v>
      </c>
      <c r="P2523">
        <v>5.07</v>
      </c>
      <c r="Q2523">
        <v>5.49</v>
      </c>
      <c r="R2523">
        <v>5.52</v>
      </c>
      <c r="S2523">
        <v>-0.1</v>
      </c>
    </row>
    <row r="2524" spans="1:19" x14ac:dyDescent="0.25">
      <c r="A2524" t="s">
        <v>14151</v>
      </c>
      <c r="B2524" t="s">
        <v>14152</v>
      </c>
      <c r="C2524">
        <v>2</v>
      </c>
      <c r="D2524">
        <v>2</v>
      </c>
      <c r="E2524">
        <v>5.52</v>
      </c>
      <c r="F2524">
        <v>8</v>
      </c>
      <c r="G2524">
        <v>10</v>
      </c>
      <c r="H2524">
        <v>0</v>
      </c>
      <c r="I2524">
        <v>49</v>
      </c>
      <c r="J2524">
        <v>57</v>
      </c>
      <c r="K2524">
        <v>30</v>
      </c>
      <c r="L2524">
        <v>7</v>
      </c>
      <c r="M2524">
        <v>17</v>
      </c>
      <c r="N2524">
        <v>20</v>
      </c>
      <c r="O2524">
        <v>1.58</v>
      </c>
      <c r="P2524">
        <v>3.14</v>
      </c>
      <c r="Q2524">
        <v>3.63</v>
      </c>
      <c r="R2524">
        <v>5.52</v>
      </c>
      <c r="S2524">
        <v>-0.2</v>
      </c>
    </row>
    <row r="2525" spans="1:19" x14ac:dyDescent="0.25">
      <c r="A2525" t="s">
        <v>14149</v>
      </c>
      <c r="B2525" t="s">
        <v>14150</v>
      </c>
      <c r="C2525">
        <v>2</v>
      </c>
      <c r="D2525">
        <v>3</v>
      </c>
      <c r="E2525">
        <v>5.7</v>
      </c>
      <c r="F2525">
        <v>8</v>
      </c>
      <c r="G2525">
        <v>8</v>
      </c>
      <c r="H2525">
        <v>0</v>
      </c>
      <c r="I2525">
        <v>50</v>
      </c>
      <c r="J2525">
        <v>56</v>
      </c>
      <c r="K2525">
        <v>32</v>
      </c>
      <c r="L2525">
        <v>7</v>
      </c>
      <c r="M2525">
        <v>23</v>
      </c>
      <c r="N2525">
        <v>26</v>
      </c>
      <c r="O2525">
        <v>1.64</v>
      </c>
      <c r="P2525">
        <v>4.07</v>
      </c>
      <c r="Q2525">
        <v>4.66</v>
      </c>
      <c r="R2525">
        <v>5.52</v>
      </c>
      <c r="S2525">
        <v>-0.1</v>
      </c>
    </row>
    <row r="2526" spans="1:19" x14ac:dyDescent="0.25">
      <c r="A2526" t="s">
        <v>14147</v>
      </c>
      <c r="B2526" t="s">
        <v>14148</v>
      </c>
      <c r="C2526">
        <v>1</v>
      </c>
      <c r="D2526">
        <v>2</v>
      </c>
      <c r="E2526">
        <v>5.42</v>
      </c>
      <c r="F2526">
        <v>0</v>
      </c>
      <c r="G2526">
        <v>30</v>
      </c>
      <c r="H2526">
        <v>0</v>
      </c>
      <c r="I2526">
        <v>30</v>
      </c>
      <c r="J2526">
        <v>35</v>
      </c>
      <c r="K2526">
        <v>18</v>
      </c>
      <c r="L2526">
        <v>4</v>
      </c>
      <c r="M2526">
        <v>11</v>
      </c>
      <c r="N2526">
        <v>14</v>
      </c>
      <c r="O2526">
        <v>1.64</v>
      </c>
      <c r="P2526">
        <v>3.36</v>
      </c>
      <c r="Q2526">
        <v>4.2300000000000004</v>
      </c>
      <c r="R2526">
        <v>5.52</v>
      </c>
      <c r="S2526">
        <v>-0.4</v>
      </c>
    </row>
    <row r="2527" spans="1:19" x14ac:dyDescent="0.25">
      <c r="A2527" t="s">
        <v>14145</v>
      </c>
      <c r="B2527" t="s">
        <v>14146</v>
      </c>
      <c r="C2527">
        <v>1</v>
      </c>
      <c r="D2527">
        <v>2</v>
      </c>
      <c r="E2527">
        <v>5.43</v>
      </c>
      <c r="F2527">
        <v>0</v>
      </c>
      <c r="G2527">
        <v>30</v>
      </c>
      <c r="H2527">
        <v>0</v>
      </c>
      <c r="I2527">
        <v>30</v>
      </c>
      <c r="J2527">
        <v>35</v>
      </c>
      <c r="K2527">
        <v>18</v>
      </c>
      <c r="L2527">
        <v>4</v>
      </c>
      <c r="M2527">
        <v>11</v>
      </c>
      <c r="N2527">
        <v>13</v>
      </c>
      <c r="O2527">
        <v>1.62</v>
      </c>
      <c r="P2527">
        <v>3.23</v>
      </c>
      <c r="Q2527">
        <v>4.03</v>
      </c>
      <c r="R2527">
        <v>5.52</v>
      </c>
      <c r="S2527">
        <v>-0.4</v>
      </c>
    </row>
    <row r="2528" spans="1:19" x14ac:dyDescent="0.25">
      <c r="A2528" t="s">
        <v>14143</v>
      </c>
      <c r="B2528" t="s">
        <v>14144</v>
      </c>
      <c r="C2528">
        <v>2</v>
      </c>
      <c r="D2528">
        <v>4</v>
      </c>
      <c r="E2528">
        <v>5.61</v>
      </c>
      <c r="F2528">
        <v>8</v>
      </c>
      <c r="G2528">
        <v>8</v>
      </c>
      <c r="H2528">
        <v>0</v>
      </c>
      <c r="I2528">
        <v>50</v>
      </c>
      <c r="J2528">
        <v>55</v>
      </c>
      <c r="K2528">
        <v>31</v>
      </c>
      <c r="L2528">
        <v>7</v>
      </c>
      <c r="M2528">
        <v>27</v>
      </c>
      <c r="N2528">
        <v>27</v>
      </c>
      <c r="O2528">
        <v>1.63</v>
      </c>
      <c r="P2528">
        <v>4.7699999999999996</v>
      </c>
      <c r="Q2528">
        <v>4.79</v>
      </c>
      <c r="R2528">
        <v>5.52</v>
      </c>
      <c r="S2528">
        <v>-0.1</v>
      </c>
    </row>
    <row r="2529" spans="1:19" x14ac:dyDescent="0.25">
      <c r="A2529" t="s">
        <v>14141</v>
      </c>
      <c r="B2529" t="s">
        <v>14142</v>
      </c>
      <c r="C2529">
        <v>1</v>
      </c>
      <c r="D2529">
        <v>2</v>
      </c>
      <c r="E2529">
        <v>5.45</v>
      </c>
      <c r="F2529">
        <v>0</v>
      </c>
      <c r="G2529">
        <v>30</v>
      </c>
      <c r="H2529">
        <v>0</v>
      </c>
      <c r="I2529">
        <v>30</v>
      </c>
      <c r="J2529">
        <v>35</v>
      </c>
      <c r="K2529">
        <v>18</v>
      </c>
      <c r="L2529">
        <v>4</v>
      </c>
      <c r="M2529">
        <v>11</v>
      </c>
      <c r="N2529">
        <v>15</v>
      </c>
      <c r="O2529">
        <v>1.66</v>
      </c>
      <c r="P2529">
        <v>3.42</v>
      </c>
      <c r="Q2529">
        <v>4.3899999999999997</v>
      </c>
      <c r="R2529">
        <v>5.52</v>
      </c>
      <c r="S2529">
        <v>-0.4</v>
      </c>
    </row>
    <row r="2530" spans="1:19" x14ac:dyDescent="0.25">
      <c r="A2530" t="s">
        <v>14139</v>
      </c>
      <c r="B2530" t="s">
        <v>14140</v>
      </c>
      <c r="C2530">
        <v>1</v>
      </c>
      <c r="D2530">
        <v>2</v>
      </c>
      <c r="E2530">
        <v>5.63</v>
      </c>
      <c r="F2530">
        <v>0</v>
      </c>
      <c r="G2530">
        <v>30</v>
      </c>
      <c r="H2530">
        <v>0</v>
      </c>
      <c r="I2530">
        <v>30</v>
      </c>
      <c r="J2530">
        <v>36</v>
      </c>
      <c r="K2530">
        <v>19</v>
      </c>
      <c r="L2530">
        <v>4</v>
      </c>
      <c r="M2530">
        <v>9</v>
      </c>
      <c r="N2530">
        <v>10</v>
      </c>
      <c r="O2530">
        <v>1.55</v>
      </c>
      <c r="P2530">
        <v>2.64</v>
      </c>
      <c r="Q2530">
        <v>3.1</v>
      </c>
      <c r="R2530">
        <v>5.52</v>
      </c>
      <c r="S2530">
        <v>-0.4</v>
      </c>
    </row>
    <row r="2531" spans="1:19" x14ac:dyDescent="0.25">
      <c r="A2531" t="s">
        <v>1787</v>
      </c>
      <c r="B2531" t="s">
        <v>1788</v>
      </c>
      <c r="C2531">
        <v>1</v>
      </c>
      <c r="D2531">
        <v>2</v>
      </c>
      <c r="E2531">
        <v>5.36</v>
      </c>
      <c r="F2531">
        <v>0</v>
      </c>
      <c r="G2531">
        <v>30</v>
      </c>
      <c r="H2531">
        <v>0</v>
      </c>
      <c r="I2531">
        <v>30</v>
      </c>
      <c r="J2531">
        <v>34</v>
      </c>
      <c r="K2531">
        <v>18</v>
      </c>
      <c r="L2531">
        <v>4</v>
      </c>
      <c r="M2531">
        <v>14</v>
      </c>
      <c r="N2531">
        <v>15</v>
      </c>
      <c r="O2531">
        <v>1.61</v>
      </c>
      <c r="P2531">
        <v>4.33</v>
      </c>
      <c r="Q2531">
        <v>4.3899999999999997</v>
      </c>
      <c r="R2531">
        <v>5.52</v>
      </c>
      <c r="S2531">
        <v>-0.4</v>
      </c>
    </row>
    <row r="2532" spans="1:19" x14ac:dyDescent="0.25">
      <c r="A2532" t="s">
        <v>14137</v>
      </c>
      <c r="B2532" t="s">
        <v>14138</v>
      </c>
      <c r="C2532">
        <v>2</v>
      </c>
      <c r="D2532">
        <v>1</v>
      </c>
      <c r="E2532">
        <v>5.35</v>
      </c>
      <c r="F2532">
        <v>8</v>
      </c>
      <c r="G2532">
        <v>8</v>
      </c>
      <c r="H2532">
        <v>0</v>
      </c>
      <c r="I2532">
        <v>50</v>
      </c>
      <c r="J2532">
        <v>57</v>
      </c>
      <c r="K2532">
        <v>30</v>
      </c>
      <c r="L2532">
        <v>7</v>
      </c>
      <c r="M2532">
        <v>20</v>
      </c>
      <c r="N2532">
        <v>24</v>
      </c>
      <c r="O2532">
        <v>1.62</v>
      </c>
      <c r="P2532">
        <v>3.62</v>
      </c>
      <c r="Q2532">
        <v>4.28</v>
      </c>
      <c r="R2532">
        <v>5.52</v>
      </c>
      <c r="S2532">
        <v>-0.1</v>
      </c>
    </row>
    <row r="2533" spans="1:19" x14ac:dyDescent="0.25">
      <c r="A2533" t="s">
        <v>14135</v>
      </c>
      <c r="B2533" t="s">
        <v>14136</v>
      </c>
      <c r="C2533">
        <v>2</v>
      </c>
      <c r="D2533">
        <v>4</v>
      </c>
      <c r="E2533">
        <v>5.75</v>
      </c>
      <c r="F2533">
        <v>8</v>
      </c>
      <c r="G2533">
        <v>8</v>
      </c>
      <c r="H2533">
        <v>0</v>
      </c>
      <c r="I2533">
        <v>50</v>
      </c>
      <c r="J2533">
        <v>51</v>
      </c>
      <c r="K2533">
        <v>32</v>
      </c>
      <c r="L2533">
        <v>5</v>
      </c>
      <c r="M2533">
        <v>33</v>
      </c>
      <c r="N2533">
        <v>37</v>
      </c>
      <c r="O2533">
        <v>1.76</v>
      </c>
      <c r="P2533">
        <v>5.85</v>
      </c>
      <c r="Q2533">
        <v>6.65</v>
      </c>
      <c r="R2533">
        <v>5.52</v>
      </c>
      <c r="S2533">
        <v>-0.1</v>
      </c>
    </row>
    <row r="2534" spans="1:19" x14ac:dyDescent="0.25">
      <c r="A2534" t="s">
        <v>14133</v>
      </c>
      <c r="B2534" t="s">
        <v>14134</v>
      </c>
      <c r="C2534">
        <v>1</v>
      </c>
      <c r="D2534">
        <v>2</v>
      </c>
      <c r="E2534">
        <v>5.5</v>
      </c>
      <c r="F2534">
        <v>0</v>
      </c>
      <c r="G2534">
        <v>30</v>
      </c>
      <c r="H2534">
        <v>0</v>
      </c>
      <c r="I2534">
        <v>30</v>
      </c>
      <c r="J2534">
        <v>36</v>
      </c>
      <c r="K2534">
        <v>18</v>
      </c>
      <c r="L2534">
        <v>4</v>
      </c>
      <c r="M2534">
        <v>8</v>
      </c>
      <c r="N2534">
        <v>13</v>
      </c>
      <c r="O2534">
        <v>1.63</v>
      </c>
      <c r="P2534">
        <v>2.48</v>
      </c>
      <c r="Q2534">
        <v>3.9</v>
      </c>
      <c r="R2534">
        <v>5.53</v>
      </c>
      <c r="S2534">
        <v>-0.4</v>
      </c>
    </row>
    <row r="2535" spans="1:19" x14ac:dyDescent="0.25">
      <c r="A2535" t="s">
        <v>14131</v>
      </c>
      <c r="B2535" t="s">
        <v>14132</v>
      </c>
      <c r="C2535">
        <v>1</v>
      </c>
      <c r="D2535">
        <v>2</v>
      </c>
      <c r="E2535">
        <v>5.71</v>
      </c>
      <c r="F2535">
        <v>0</v>
      </c>
      <c r="G2535">
        <v>30</v>
      </c>
      <c r="H2535">
        <v>0</v>
      </c>
      <c r="I2535">
        <v>30</v>
      </c>
      <c r="J2535">
        <v>34</v>
      </c>
      <c r="K2535">
        <v>19</v>
      </c>
      <c r="L2535">
        <v>4</v>
      </c>
      <c r="M2535">
        <v>13</v>
      </c>
      <c r="N2535">
        <v>15</v>
      </c>
      <c r="O2535">
        <v>1.64</v>
      </c>
      <c r="P2535">
        <v>4.04</v>
      </c>
      <c r="Q2535">
        <v>4.57</v>
      </c>
      <c r="R2535">
        <v>5.53</v>
      </c>
      <c r="S2535">
        <v>-0.4</v>
      </c>
    </row>
    <row r="2536" spans="1:19" x14ac:dyDescent="0.25">
      <c r="A2536" t="s">
        <v>14129</v>
      </c>
      <c r="B2536" t="s">
        <v>14130</v>
      </c>
      <c r="C2536">
        <v>2</v>
      </c>
      <c r="D2536">
        <v>4</v>
      </c>
      <c r="E2536">
        <v>5.66</v>
      </c>
      <c r="F2536">
        <v>4</v>
      </c>
      <c r="G2536">
        <v>19</v>
      </c>
      <c r="H2536">
        <v>0</v>
      </c>
      <c r="I2536">
        <v>40</v>
      </c>
      <c r="J2536">
        <v>44</v>
      </c>
      <c r="K2536">
        <v>25</v>
      </c>
      <c r="L2536">
        <v>5</v>
      </c>
      <c r="M2536">
        <v>18</v>
      </c>
      <c r="N2536">
        <v>21</v>
      </c>
      <c r="O2536">
        <v>1.64</v>
      </c>
      <c r="P2536">
        <v>4.1399999999999997</v>
      </c>
      <c r="Q2536">
        <v>4.82</v>
      </c>
      <c r="R2536">
        <v>5.53</v>
      </c>
      <c r="S2536">
        <v>-0.5</v>
      </c>
    </row>
    <row r="2537" spans="1:19" x14ac:dyDescent="0.25">
      <c r="A2537" t="s">
        <v>14127</v>
      </c>
      <c r="B2537" t="s">
        <v>14128</v>
      </c>
      <c r="C2537">
        <v>1</v>
      </c>
      <c r="D2537">
        <v>2</v>
      </c>
      <c r="E2537">
        <v>5.43</v>
      </c>
      <c r="F2537">
        <v>1</v>
      </c>
      <c r="G2537">
        <v>27</v>
      </c>
      <c r="H2537">
        <v>0</v>
      </c>
      <c r="I2537">
        <v>33</v>
      </c>
      <c r="J2537">
        <v>38</v>
      </c>
      <c r="K2537">
        <v>20</v>
      </c>
      <c r="L2537">
        <v>4</v>
      </c>
      <c r="M2537">
        <v>12</v>
      </c>
      <c r="N2537">
        <v>17</v>
      </c>
      <c r="O2537">
        <v>1.67</v>
      </c>
      <c r="P2537">
        <v>3.29</v>
      </c>
      <c r="Q2537">
        <v>4.6100000000000003</v>
      </c>
      <c r="R2537">
        <v>5.53</v>
      </c>
      <c r="S2537">
        <v>-0.4</v>
      </c>
    </row>
    <row r="2538" spans="1:19" x14ac:dyDescent="0.25">
      <c r="A2538">
        <v>480</v>
      </c>
      <c r="B2538" t="s">
        <v>14126</v>
      </c>
      <c r="C2538">
        <v>2</v>
      </c>
      <c r="D2538">
        <v>3</v>
      </c>
      <c r="E2538">
        <v>5.58</v>
      </c>
      <c r="F2538">
        <v>8</v>
      </c>
      <c r="G2538">
        <v>9</v>
      </c>
      <c r="H2538">
        <v>0</v>
      </c>
      <c r="I2538">
        <v>49</v>
      </c>
      <c r="J2538">
        <v>56</v>
      </c>
      <c r="K2538">
        <v>30</v>
      </c>
      <c r="L2538">
        <v>7</v>
      </c>
      <c r="M2538">
        <v>19</v>
      </c>
      <c r="N2538">
        <v>21</v>
      </c>
      <c r="O2538">
        <v>1.59</v>
      </c>
      <c r="P2538">
        <v>3.47</v>
      </c>
      <c r="Q2538">
        <v>3.9</v>
      </c>
      <c r="R2538">
        <v>5.53</v>
      </c>
      <c r="S2538">
        <v>-0.2</v>
      </c>
    </row>
    <row r="2539" spans="1:19" x14ac:dyDescent="0.25">
      <c r="A2539" t="s">
        <v>14124</v>
      </c>
      <c r="B2539" t="s">
        <v>14125</v>
      </c>
      <c r="C2539">
        <v>1</v>
      </c>
      <c r="D2539">
        <v>2</v>
      </c>
      <c r="E2539">
        <v>5.35</v>
      </c>
      <c r="F2539">
        <v>0</v>
      </c>
      <c r="G2539">
        <v>30</v>
      </c>
      <c r="H2539">
        <v>0</v>
      </c>
      <c r="I2539">
        <v>30</v>
      </c>
      <c r="J2539">
        <v>34</v>
      </c>
      <c r="K2539">
        <v>18</v>
      </c>
      <c r="L2539">
        <v>4</v>
      </c>
      <c r="M2539">
        <v>14</v>
      </c>
      <c r="N2539">
        <v>16</v>
      </c>
      <c r="O2539">
        <v>1.65</v>
      </c>
      <c r="P2539">
        <v>4.16</v>
      </c>
      <c r="Q2539">
        <v>4.71</v>
      </c>
      <c r="R2539">
        <v>5.53</v>
      </c>
      <c r="S2539">
        <v>-0.4</v>
      </c>
    </row>
    <row r="2540" spans="1:19" x14ac:dyDescent="0.25">
      <c r="A2540" t="s">
        <v>14122</v>
      </c>
      <c r="B2540" t="s">
        <v>14123</v>
      </c>
      <c r="C2540">
        <v>1</v>
      </c>
      <c r="D2540">
        <v>2</v>
      </c>
      <c r="E2540">
        <v>5.43</v>
      </c>
      <c r="F2540">
        <v>0</v>
      </c>
      <c r="G2540">
        <v>30</v>
      </c>
      <c r="H2540">
        <v>0</v>
      </c>
      <c r="I2540">
        <v>30</v>
      </c>
      <c r="J2540">
        <v>33</v>
      </c>
      <c r="K2540">
        <v>18</v>
      </c>
      <c r="L2540">
        <v>3</v>
      </c>
      <c r="M2540">
        <v>12</v>
      </c>
      <c r="N2540">
        <v>18</v>
      </c>
      <c r="O2540">
        <v>1.7</v>
      </c>
      <c r="P2540">
        <v>3.74</v>
      </c>
      <c r="Q2540">
        <v>5.34</v>
      </c>
      <c r="R2540">
        <v>5.53</v>
      </c>
      <c r="S2540">
        <v>-0.4</v>
      </c>
    </row>
    <row r="2541" spans="1:19" x14ac:dyDescent="0.25">
      <c r="A2541" t="s">
        <v>14120</v>
      </c>
      <c r="B2541" t="s">
        <v>14121</v>
      </c>
      <c r="C2541">
        <v>1</v>
      </c>
      <c r="D2541">
        <v>2</v>
      </c>
      <c r="E2541">
        <v>5.43</v>
      </c>
      <c r="F2541">
        <v>0</v>
      </c>
      <c r="G2541">
        <v>30</v>
      </c>
      <c r="H2541">
        <v>0</v>
      </c>
      <c r="I2541">
        <v>30</v>
      </c>
      <c r="J2541">
        <v>33</v>
      </c>
      <c r="K2541">
        <v>18</v>
      </c>
      <c r="L2541">
        <v>4</v>
      </c>
      <c r="M2541">
        <v>14</v>
      </c>
      <c r="N2541">
        <v>17</v>
      </c>
      <c r="O2541">
        <v>1.68</v>
      </c>
      <c r="P2541">
        <v>4.2699999999999996</v>
      </c>
      <c r="Q2541">
        <v>5.12</v>
      </c>
      <c r="R2541">
        <v>5.53</v>
      </c>
      <c r="S2541">
        <v>-0.4</v>
      </c>
    </row>
    <row r="2542" spans="1:19" x14ac:dyDescent="0.25">
      <c r="A2542" t="s">
        <v>14118</v>
      </c>
      <c r="B2542" t="s">
        <v>14119</v>
      </c>
      <c r="C2542">
        <v>1</v>
      </c>
      <c r="D2542">
        <v>2</v>
      </c>
      <c r="E2542">
        <v>5.41</v>
      </c>
      <c r="F2542">
        <v>1</v>
      </c>
      <c r="G2542">
        <v>26</v>
      </c>
      <c r="H2542">
        <v>0</v>
      </c>
      <c r="I2542">
        <v>33</v>
      </c>
      <c r="J2542">
        <v>37</v>
      </c>
      <c r="K2542">
        <v>20</v>
      </c>
      <c r="L2542">
        <v>4</v>
      </c>
      <c r="M2542">
        <v>16</v>
      </c>
      <c r="N2542">
        <v>18</v>
      </c>
      <c r="O2542">
        <v>1.66</v>
      </c>
      <c r="P2542">
        <v>4.3499999999999996</v>
      </c>
      <c r="Q2542">
        <v>4.8899999999999997</v>
      </c>
      <c r="R2542">
        <v>5.53</v>
      </c>
      <c r="S2542">
        <v>-0.4</v>
      </c>
    </row>
    <row r="2543" spans="1:19" x14ac:dyDescent="0.25">
      <c r="A2543" t="s">
        <v>14116</v>
      </c>
      <c r="B2543" t="s">
        <v>14117</v>
      </c>
      <c r="C2543">
        <v>1</v>
      </c>
      <c r="D2543">
        <v>2</v>
      </c>
      <c r="E2543">
        <v>5.49</v>
      </c>
      <c r="F2543">
        <v>1</v>
      </c>
      <c r="G2543">
        <v>27</v>
      </c>
      <c r="H2543">
        <v>0</v>
      </c>
      <c r="I2543">
        <v>33</v>
      </c>
      <c r="J2543">
        <v>38</v>
      </c>
      <c r="K2543">
        <v>20</v>
      </c>
      <c r="L2543">
        <v>4</v>
      </c>
      <c r="M2543">
        <v>11</v>
      </c>
      <c r="N2543">
        <v>17</v>
      </c>
      <c r="O2543">
        <v>1.67</v>
      </c>
      <c r="P2543">
        <v>3.03</v>
      </c>
      <c r="Q2543">
        <v>4.7</v>
      </c>
      <c r="R2543">
        <v>5.53</v>
      </c>
      <c r="S2543">
        <v>-0.4</v>
      </c>
    </row>
    <row r="2544" spans="1:19" x14ac:dyDescent="0.25">
      <c r="A2544" t="s">
        <v>14114</v>
      </c>
      <c r="B2544" t="s">
        <v>14115</v>
      </c>
      <c r="C2544">
        <v>1</v>
      </c>
      <c r="D2544">
        <v>2</v>
      </c>
      <c r="E2544">
        <v>5.46</v>
      </c>
      <c r="F2544">
        <v>0</v>
      </c>
      <c r="G2544">
        <v>30</v>
      </c>
      <c r="H2544">
        <v>0</v>
      </c>
      <c r="I2544">
        <v>30</v>
      </c>
      <c r="J2544">
        <v>35</v>
      </c>
      <c r="K2544">
        <v>18</v>
      </c>
      <c r="L2544">
        <v>4</v>
      </c>
      <c r="M2544">
        <v>9</v>
      </c>
      <c r="N2544">
        <v>14</v>
      </c>
      <c r="O2544">
        <v>1.65</v>
      </c>
      <c r="P2544">
        <v>2.83</v>
      </c>
      <c r="Q2544">
        <v>4.1900000000000004</v>
      </c>
      <c r="R2544">
        <v>5.53</v>
      </c>
      <c r="S2544">
        <v>-0.4</v>
      </c>
    </row>
    <row r="2545" spans="1:19" x14ac:dyDescent="0.25">
      <c r="A2545" t="s">
        <v>1900</v>
      </c>
      <c r="B2545" t="s">
        <v>1901</v>
      </c>
      <c r="C2545">
        <v>1</v>
      </c>
      <c r="D2545">
        <v>2</v>
      </c>
      <c r="E2545">
        <v>5.34</v>
      </c>
      <c r="F2545">
        <v>0</v>
      </c>
      <c r="G2545">
        <v>30</v>
      </c>
      <c r="H2545">
        <v>0</v>
      </c>
      <c r="I2545">
        <v>30</v>
      </c>
      <c r="J2545">
        <v>34</v>
      </c>
      <c r="K2545">
        <v>18</v>
      </c>
      <c r="L2545">
        <v>4</v>
      </c>
      <c r="M2545">
        <v>12</v>
      </c>
      <c r="N2545">
        <v>14</v>
      </c>
      <c r="O2545">
        <v>1.62</v>
      </c>
      <c r="P2545">
        <v>3.72</v>
      </c>
      <c r="Q2545">
        <v>4.3499999999999996</v>
      </c>
      <c r="R2545">
        <v>5.53</v>
      </c>
      <c r="S2545">
        <v>-0.4</v>
      </c>
    </row>
    <row r="2546" spans="1:19" x14ac:dyDescent="0.25">
      <c r="A2546" t="s">
        <v>14112</v>
      </c>
      <c r="B2546" t="s">
        <v>14113</v>
      </c>
      <c r="C2546">
        <v>2</v>
      </c>
      <c r="D2546">
        <v>4</v>
      </c>
      <c r="E2546">
        <v>5.69</v>
      </c>
      <c r="F2546">
        <v>8</v>
      </c>
      <c r="G2546">
        <v>9</v>
      </c>
      <c r="H2546">
        <v>0</v>
      </c>
      <c r="I2546">
        <v>50</v>
      </c>
      <c r="J2546">
        <v>55</v>
      </c>
      <c r="K2546">
        <v>31</v>
      </c>
      <c r="L2546">
        <v>6</v>
      </c>
      <c r="M2546">
        <v>25</v>
      </c>
      <c r="N2546">
        <v>28</v>
      </c>
      <c r="O2546">
        <v>1.66</v>
      </c>
      <c r="P2546">
        <v>4.57</v>
      </c>
      <c r="Q2546">
        <v>5.04</v>
      </c>
      <c r="R2546">
        <v>5.53</v>
      </c>
      <c r="S2546">
        <v>-0.2</v>
      </c>
    </row>
    <row r="2547" spans="1:19" x14ac:dyDescent="0.25">
      <c r="A2547" t="s">
        <v>14110</v>
      </c>
      <c r="B2547" t="s">
        <v>14111</v>
      </c>
      <c r="C2547">
        <v>2</v>
      </c>
      <c r="D2547">
        <v>2</v>
      </c>
      <c r="E2547">
        <v>5.57</v>
      </c>
      <c r="F2547">
        <v>8</v>
      </c>
      <c r="G2547">
        <v>8</v>
      </c>
      <c r="H2547">
        <v>0</v>
      </c>
      <c r="I2547">
        <v>50</v>
      </c>
      <c r="J2547">
        <v>60</v>
      </c>
      <c r="K2547">
        <v>31</v>
      </c>
      <c r="L2547">
        <v>6</v>
      </c>
      <c r="M2547">
        <v>11</v>
      </c>
      <c r="N2547">
        <v>22</v>
      </c>
      <c r="O2547">
        <v>1.63</v>
      </c>
      <c r="P2547">
        <v>2.0699999999999998</v>
      </c>
      <c r="Q2547">
        <v>3.88</v>
      </c>
      <c r="R2547">
        <v>5.53</v>
      </c>
      <c r="S2547">
        <v>-0.1</v>
      </c>
    </row>
    <row r="2548" spans="1:19" x14ac:dyDescent="0.25">
      <c r="A2548" t="s">
        <v>14108</v>
      </c>
      <c r="B2548" t="s">
        <v>14109</v>
      </c>
      <c r="C2548">
        <v>2</v>
      </c>
      <c r="D2548">
        <v>1</v>
      </c>
      <c r="E2548">
        <v>5.39</v>
      </c>
      <c r="F2548">
        <v>8</v>
      </c>
      <c r="G2548">
        <v>10</v>
      </c>
      <c r="H2548">
        <v>0</v>
      </c>
      <c r="I2548">
        <v>49</v>
      </c>
      <c r="J2548">
        <v>58</v>
      </c>
      <c r="K2548">
        <v>29</v>
      </c>
      <c r="L2548">
        <v>7</v>
      </c>
      <c r="M2548">
        <v>16</v>
      </c>
      <c r="N2548">
        <v>18</v>
      </c>
      <c r="O2548">
        <v>1.56</v>
      </c>
      <c r="P2548">
        <v>2.9</v>
      </c>
      <c r="Q2548">
        <v>3.25</v>
      </c>
      <c r="R2548">
        <v>5.53</v>
      </c>
      <c r="S2548">
        <v>-0.3</v>
      </c>
    </row>
    <row r="2549" spans="1:19" x14ac:dyDescent="0.25">
      <c r="A2549" t="s">
        <v>14106</v>
      </c>
      <c r="B2549" t="s">
        <v>14107</v>
      </c>
      <c r="C2549">
        <v>1</v>
      </c>
      <c r="D2549">
        <v>2</v>
      </c>
      <c r="E2549">
        <v>5.36</v>
      </c>
      <c r="F2549">
        <v>0</v>
      </c>
      <c r="G2549">
        <v>30</v>
      </c>
      <c r="H2549">
        <v>0</v>
      </c>
      <c r="I2549">
        <v>30</v>
      </c>
      <c r="J2549">
        <v>34</v>
      </c>
      <c r="K2549">
        <v>18</v>
      </c>
      <c r="L2549">
        <v>4</v>
      </c>
      <c r="M2549">
        <v>13</v>
      </c>
      <c r="N2549">
        <v>15</v>
      </c>
      <c r="O2549">
        <v>1.63</v>
      </c>
      <c r="P2549">
        <v>3.79</v>
      </c>
      <c r="Q2549">
        <v>4.3899999999999997</v>
      </c>
      <c r="R2549">
        <v>5.53</v>
      </c>
      <c r="S2549">
        <v>-0.4</v>
      </c>
    </row>
    <row r="2550" spans="1:19" x14ac:dyDescent="0.25">
      <c r="A2550" t="s">
        <v>14104</v>
      </c>
      <c r="B2550" t="s">
        <v>14105</v>
      </c>
      <c r="C2550">
        <v>1</v>
      </c>
      <c r="D2550">
        <v>2</v>
      </c>
      <c r="E2550">
        <v>5.59</v>
      </c>
      <c r="F2550">
        <v>0</v>
      </c>
      <c r="G2550">
        <v>30</v>
      </c>
      <c r="H2550">
        <v>0</v>
      </c>
      <c r="I2550">
        <v>30</v>
      </c>
      <c r="J2550">
        <v>35</v>
      </c>
      <c r="K2550">
        <v>19</v>
      </c>
      <c r="L2550">
        <v>4</v>
      </c>
      <c r="M2550">
        <v>10</v>
      </c>
      <c r="N2550">
        <v>14</v>
      </c>
      <c r="O2550">
        <v>1.64</v>
      </c>
      <c r="P2550">
        <v>2.88</v>
      </c>
      <c r="Q2550">
        <v>4.2300000000000004</v>
      </c>
      <c r="R2550">
        <v>5.53</v>
      </c>
      <c r="S2550">
        <v>-0.4</v>
      </c>
    </row>
    <row r="2551" spans="1:19" x14ac:dyDescent="0.25">
      <c r="A2551" t="s">
        <v>14102</v>
      </c>
      <c r="B2551" t="s">
        <v>14103</v>
      </c>
      <c r="C2551">
        <v>2</v>
      </c>
      <c r="D2551">
        <v>3</v>
      </c>
      <c r="E2551">
        <v>5.67</v>
      </c>
      <c r="F2551">
        <v>6</v>
      </c>
      <c r="G2551">
        <v>14</v>
      </c>
      <c r="H2551">
        <v>0</v>
      </c>
      <c r="I2551">
        <v>44</v>
      </c>
      <c r="J2551">
        <v>51</v>
      </c>
      <c r="K2551">
        <v>28</v>
      </c>
      <c r="L2551">
        <v>5</v>
      </c>
      <c r="M2551">
        <v>18</v>
      </c>
      <c r="N2551">
        <v>24</v>
      </c>
      <c r="O2551">
        <v>1.67</v>
      </c>
      <c r="P2551">
        <v>3.64</v>
      </c>
      <c r="Q2551">
        <v>4.79</v>
      </c>
      <c r="R2551">
        <v>5.53</v>
      </c>
      <c r="S2551">
        <v>-0.4</v>
      </c>
    </row>
    <row r="2552" spans="1:19" x14ac:dyDescent="0.25">
      <c r="A2552" t="s">
        <v>14100</v>
      </c>
      <c r="B2552" t="s">
        <v>14101</v>
      </c>
      <c r="C2552">
        <v>1</v>
      </c>
      <c r="D2552">
        <v>2</v>
      </c>
      <c r="E2552">
        <v>5.52</v>
      </c>
      <c r="F2552">
        <v>0</v>
      </c>
      <c r="G2552">
        <v>30</v>
      </c>
      <c r="H2552">
        <v>0</v>
      </c>
      <c r="I2552">
        <v>30</v>
      </c>
      <c r="J2552">
        <v>36</v>
      </c>
      <c r="K2552">
        <v>18</v>
      </c>
      <c r="L2552">
        <v>4</v>
      </c>
      <c r="M2552">
        <v>8</v>
      </c>
      <c r="N2552">
        <v>14</v>
      </c>
      <c r="O2552">
        <v>1.65</v>
      </c>
      <c r="P2552">
        <v>2.41</v>
      </c>
      <c r="Q2552">
        <v>4.09</v>
      </c>
      <c r="R2552">
        <v>5.53</v>
      </c>
      <c r="S2552">
        <v>-0.4</v>
      </c>
    </row>
    <row r="2553" spans="1:19" x14ac:dyDescent="0.25">
      <c r="A2553" t="s">
        <v>14098</v>
      </c>
      <c r="B2553" t="s">
        <v>14099</v>
      </c>
      <c r="C2553">
        <v>1</v>
      </c>
      <c r="D2553">
        <v>2</v>
      </c>
      <c r="E2553">
        <v>5.54</v>
      </c>
      <c r="F2553">
        <v>1</v>
      </c>
      <c r="G2553">
        <v>26</v>
      </c>
      <c r="H2553">
        <v>0</v>
      </c>
      <c r="I2553">
        <v>33</v>
      </c>
      <c r="J2553">
        <v>40</v>
      </c>
      <c r="K2553">
        <v>21</v>
      </c>
      <c r="L2553">
        <v>4</v>
      </c>
      <c r="M2553">
        <v>11</v>
      </c>
      <c r="N2553">
        <v>16</v>
      </c>
      <c r="O2553">
        <v>1.65</v>
      </c>
      <c r="P2553">
        <v>2.99</v>
      </c>
      <c r="Q2553">
        <v>4.2</v>
      </c>
      <c r="R2553">
        <v>5.53</v>
      </c>
      <c r="S2553">
        <v>-0.5</v>
      </c>
    </row>
    <row r="2554" spans="1:19" x14ac:dyDescent="0.25">
      <c r="A2554" t="s">
        <v>14096</v>
      </c>
      <c r="B2554" t="s">
        <v>14097</v>
      </c>
      <c r="C2554">
        <v>2</v>
      </c>
      <c r="D2554">
        <v>4</v>
      </c>
      <c r="E2554">
        <v>5.62</v>
      </c>
      <c r="F2554">
        <v>8</v>
      </c>
      <c r="G2554">
        <v>9</v>
      </c>
      <c r="H2554">
        <v>0</v>
      </c>
      <c r="I2554">
        <v>50</v>
      </c>
      <c r="J2554">
        <v>56</v>
      </c>
      <c r="K2554">
        <v>31</v>
      </c>
      <c r="L2554">
        <v>6</v>
      </c>
      <c r="M2554">
        <v>22</v>
      </c>
      <c r="N2554">
        <v>25</v>
      </c>
      <c r="O2554">
        <v>1.62</v>
      </c>
      <c r="P2554">
        <v>3.9</v>
      </c>
      <c r="Q2554">
        <v>4.5</v>
      </c>
      <c r="R2554">
        <v>5.53</v>
      </c>
      <c r="S2554">
        <v>-0.2</v>
      </c>
    </row>
    <row r="2555" spans="1:19" x14ac:dyDescent="0.25">
      <c r="A2555" t="s">
        <v>14094</v>
      </c>
      <c r="B2555" t="s">
        <v>14095</v>
      </c>
      <c r="C2555">
        <v>2</v>
      </c>
      <c r="D2555">
        <v>4</v>
      </c>
      <c r="E2555">
        <v>5.69</v>
      </c>
      <c r="F2555">
        <v>8</v>
      </c>
      <c r="G2555">
        <v>9</v>
      </c>
      <c r="H2555">
        <v>0</v>
      </c>
      <c r="I2555">
        <v>49</v>
      </c>
      <c r="J2555">
        <v>53</v>
      </c>
      <c r="K2555">
        <v>31</v>
      </c>
      <c r="L2555">
        <v>6</v>
      </c>
      <c r="M2555">
        <v>25</v>
      </c>
      <c r="N2555">
        <v>29</v>
      </c>
      <c r="O2555">
        <v>1.68</v>
      </c>
      <c r="P2555">
        <v>4.6100000000000003</v>
      </c>
      <c r="Q2555">
        <v>5.35</v>
      </c>
      <c r="R2555">
        <v>5.53</v>
      </c>
      <c r="S2555">
        <v>-0.2</v>
      </c>
    </row>
    <row r="2556" spans="1:19" x14ac:dyDescent="0.25">
      <c r="A2556" t="s">
        <v>14092</v>
      </c>
      <c r="B2556" t="s">
        <v>14093</v>
      </c>
      <c r="C2556">
        <v>1</v>
      </c>
      <c r="D2556">
        <v>2</v>
      </c>
      <c r="E2556">
        <v>5.51</v>
      </c>
      <c r="F2556">
        <v>0</v>
      </c>
      <c r="G2556">
        <v>30</v>
      </c>
      <c r="H2556">
        <v>0</v>
      </c>
      <c r="I2556">
        <v>30</v>
      </c>
      <c r="J2556">
        <v>34</v>
      </c>
      <c r="K2556">
        <v>18</v>
      </c>
      <c r="L2556">
        <v>4</v>
      </c>
      <c r="M2556">
        <v>12</v>
      </c>
      <c r="N2556">
        <v>17</v>
      </c>
      <c r="O2556">
        <v>1.68</v>
      </c>
      <c r="P2556">
        <v>3.74</v>
      </c>
      <c r="Q2556">
        <v>4.9800000000000004</v>
      </c>
      <c r="R2556">
        <v>5.53</v>
      </c>
      <c r="S2556">
        <v>-0.4</v>
      </c>
    </row>
    <row r="2557" spans="1:19" x14ac:dyDescent="0.25">
      <c r="A2557" t="s">
        <v>14090</v>
      </c>
      <c r="B2557" t="s">
        <v>14091</v>
      </c>
      <c r="C2557">
        <v>1</v>
      </c>
      <c r="D2557">
        <v>2</v>
      </c>
      <c r="E2557">
        <v>5.44</v>
      </c>
      <c r="F2557">
        <v>0</v>
      </c>
      <c r="G2557">
        <v>30</v>
      </c>
      <c r="H2557">
        <v>0</v>
      </c>
      <c r="I2557">
        <v>30</v>
      </c>
      <c r="J2557">
        <v>35</v>
      </c>
      <c r="K2557">
        <v>18</v>
      </c>
      <c r="L2557">
        <v>4</v>
      </c>
      <c r="M2557">
        <v>13</v>
      </c>
      <c r="N2557">
        <v>15</v>
      </c>
      <c r="O2557">
        <v>1.66</v>
      </c>
      <c r="P2557">
        <v>3.93</v>
      </c>
      <c r="Q2557">
        <v>4.43</v>
      </c>
      <c r="R2557">
        <v>5.53</v>
      </c>
      <c r="S2557">
        <v>-0.4</v>
      </c>
    </row>
    <row r="2558" spans="1:19" x14ac:dyDescent="0.25">
      <c r="A2558" t="s">
        <v>14088</v>
      </c>
      <c r="B2558" t="s">
        <v>14089</v>
      </c>
      <c r="C2558">
        <v>2</v>
      </c>
      <c r="D2558">
        <v>3</v>
      </c>
      <c r="E2558">
        <v>5.81</v>
      </c>
      <c r="F2558">
        <v>6</v>
      </c>
      <c r="G2558">
        <v>14</v>
      </c>
      <c r="H2558">
        <v>0</v>
      </c>
      <c r="I2558">
        <v>45</v>
      </c>
      <c r="J2558">
        <v>55</v>
      </c>
      <c r="K2558">
        <v>29</v>
      </c>
      <c r="L2558">
        <v>6</v>
      </c>
      <c r="M2558">
        <v>11</v>
      </c>
      <c r="N2558">
        <v>19</v>
      </c>
      <c r="O2558">
        <v>1.63</v>
      </c>
      <c r="P2558">
        <v>2.1800000000000002</v>
      </c>
      <c r="Q2558">
        <v>3.78</v>
      </c>
      <c r="R2558">
        <v>5.53</v>
      </c>
      <c r="S2558">
        <v>-0.4</v>
      </c>
    </row>
    <row r="2559" spans="1:19" x14ac:dyDescent="0.25">
      <c r="A2559" t="s">
        <v>1644</v>
      </c>
      <c r="B2559" t="s">
        <v>1645</v>
      </c>
      <c r="C2559">
        <v>1</v>
      </c>
      <c r="D2559">
        <v>2</v>
      </c>
      <c r="E2559">
        <v>5.4</v>
      </c>
      <c r="F2559">
        <v>0</v>
      </c>
      <c r="G2559">
        <v>30</v>
      </c>
      <c r="H2559">
        <v>0</v>
      </c>
      <c r="I2559">
        <v>30</v>
      </c>
      <c r="J2559">
        <v>33</v>
      </c>
      <c r="K2559">
        <v>18</v>
      </c>
      <c r="L2559">
        <v>4</v>
      </c>
      <c r="M2559">
        <v>16</v>
      </c>
      <c r="N2559">
        <v>18</v>
      </c>
      <c r="O2559">
        <v>1.68</v>
      </c>
      <c r="P2559">
        <v>4.82</v>
      </c>
      <c r="Q2559">
        <v>5.28</v>
      </c>
      <c r="R2559">
        <v>5.53</v>
      </c>
      <c r="S2559">
        <v>-0.4</v>
      </c>
    </row>
    <row r="2560" spans="1:19" x14ac:dyDescent="0.25">
      <c r="A2560" t="s">
        <v>14087</v>
      </c>
      <c r="B2560" t="s">
        <v>99</v>
      </c>
      <c r="C2560">
        <v>2</v>
      </c>
      <c r="D2560">
        <v>4</v>
      </c>
      <c r="E2560">
        <v>5.81</v>
      </c>
      <c r="F2560">
        <v>4</v>
      </c>
      <c r="G2560">
        <v>20</v>
      </c>
      <c r="H2560">
        <v>0</v>
      </c>
      <c r="I2560">
        <v>40</v>
      </c>
      <c r="J2560">
        <v>44</v>
      </c>
      <c r="K2560">
        <v>25</v>
      </c>
      <c r="L2560">
        <v>5</v>
      </c>
      <c r="M2560">
        <v>20</v>
      </c>
      <c r="N2560">
        <v>24</v>
      </c>
      <c r="O2560">
        <v>1.71</v>
      </c>
      <c r="P2560">
        <v>4.59</v>
      </c>
      <c r="Q2560">
        <v>5.45</v>
      </c>
      <c r="R2560">
        <v>5.53</v>
      </c>
      <c r="S2560">
        <v>-0.5</v>
      </c>
    </row>
    <row r="2561" spans="1:19" x14ac:dyDescent="0.25">
      <c r="A2561" t="s">
        <v>14085</v>
      </c>
      <c r="B2561" t="s">
        <v>14086</v>
      </c>
      <c r="C2561">
        <v>3</v>
      </c>
      <c r="D2561">
        <v>3</v>
      </c>
      <c r="E2561">
        <v>5.75</v>
      </c>
      <c r="F2561">
        <v>8</v>
      </c>
      <c r="G2561">
        <v>8</v>
      </c>
      <c r="H2561">
        <v>0</v>
      </c>
      <c r="I2561">
        <v>50</v>
      </c>
      <c r="J2561">
        <v>55</v>
      </c>
      <c r="K2561">
        <v>32</v>
      </c>
      <c r="L2561">
        <v>6</v>
      </c>
      <c r="M2561">
        <v>28</v>
      </c>
      <c r="N2561">
        <v>30</v>
      </c>
      <c r="O2561">
        <v>1.7</v>
      </c>
      <c r="P2561">
        <v>5.0599999999999996</v>
      </c>
      <c r="Q2561">
        <v>5.39</v>
      </c>
      <c r="R2561">
        <v>5.53</v>
      </c>
      <c r="S2561">
        <v>-0.2</v>
      </c>
    </row>
    <row r="2562" spans="1:19" x14ac:dyDescent="0.25">
      <c r="A2562" t="s">
        <v>1562</v>
      </c>
      <c r="B2562" t="s">
        <v>1563</v>
      </c>
      <c r="C2562">
        <v>1</v>
      </c>
      <c r="D2562">
        <v>2</v>
      </c>
      <c r="E2562">
        <v>5.48</v>
      </c>
      <c r="F2562">
        <v>0</v>
      </c>
      <c r="G2562">
        <v>30</v>
      </c>
      <c r="H2562">
        <v>0</v>
      </c>
      <c r="I2562">
        <v>30</v>
      </c>
      <c r="J2562">
        <v>34</v>
      </c>
      <c r="K2562">
        <v>18</v>
      </c>
      <c r="L2562">
        <v>4</v>
      </c>
      <c r="M2562">
        <v>15</v>
      </c>
      <c r="N2562">
        <v>17</v>
      </c>
      <c r="O2562">
        <v>1.7</v>
      </c>
      <c r="P2562">
        <v>4.47</v>
      </c>
      <c r="Q2562">
        <v>5.05</v>
      </c>
      <c r="R2562">
        <v>5.54</v>
      </c>
      <c r="S2562">
        <v>-0.4</v>
      </c>
    </row>
    <row r="2563" spans="1:19" x14ac:dyDescent="0.25">
      <c r="A2563" t="s">
        <v>14083</v>
      </c>
      <c r="B2563" t="s">
        <v>14084</v>
      </c>
      <c r="C2563">
        <v>1</v>
      </c>
      <c r="D2563">
        <v>2</v>
      </c>
      <c r="E2563">
        <v>5.45</v>
      </c>
      <c r="F2563">
        <v>0</v>
      </c>
      <c r="G2563">
        <v>30</v>
      </c>
      <c r="H2563">
        <v>0</v>
      </c>
      <c r="I2563">
        <v>30</v>
      </c>
      <c r="J2563">
        <v>34</v>
      </c>
      <c r="K2563">
        <v>18</v>
      </c>
      <c r="L2563">
        <v>4</v>
      </c>
      <c r="M2563">
        <v>13</v>
      </c>
      <c r="N2563">
        <v>16</v>
      </c>
      <c r="O2563">
        <v>1.67</v>
      </c>
      <c r="P2563">
        <v>3.94</v>
      </c>
      <c r="Q2563">
        <v>4.8600000000000003</v>
      </c>
      <c r="R2563">
        <v>5.54</v>
      </c>
      <c r="S2563">
        <v>-0.4</v>
      </c>
    </row>
    <row r="2564" spans="1:19" x14ac:dyDescent="0.25">
      <c r="A2564" t="s">
        <v>14081</v>
      </c>
      <c r="B2564" t="s">
        <v>14082</v>
      </c>
      <c r="C2564">
        <v>2</v>
      </c>
      <c r="D2564">
        <v>4</v>
      </c>
      <c r="E2564">
        <v>5.72</v>
      </c>
      <c r="F2564">
        <v>8</v>
      </c>
      <c r="G2564">
        <v>8</v>
      </c>
      <c r="H2564">
        <v>0</v>
      </c>
      <c r="I2564">
        <v>50</v>
      </c>
      <c r="J2564">
        <v>53</v>
      </c>
      <c r="K2564">
        <v>32</v>
      </c>
      <c r="L2564">
        <v>6</v>
      </c>
      <c r="M2564">
        <v>30</v>
      </c>
      <c r="N2564">
        <v>31</v>
      </c>
      <c r="O2564">
        <v>1.69</v>
      </c>
      <c r="P2564">
        <v>5.32</v>
      </c>
      <c r="Q2564">
        <v>5.59</v>
      </c>
      <c r="R2564">
        <v>5.54</v>
      </c>
      <c r="S2564">
        <v>-0.2</v>
      </c>
    </row>
    <row r="2565" spans="1:19" x14ac:dyDescent="0.25">
      <c r="A2565" t="s">
        <v>14079</v>
      </c>
      <c r="B2565" t="s">
        <v>14080</v>
      </c>
      <c r="C2565">
        <v>2</v>
      </c>
      <c r="D2565">
        <v>3</v>
      </c>
      <c r="E2565">
        <v>5.65</v>
      </c>
      <c r="F2565">
        <v>5</v>
      </c>
      <c r="G2565">
        <v>17</v>
      </c>
      <c r="H2565">
        <v>0</v>
      </c>
      <c r="I2565">
        <v>42</v>
      </c>
      <c r="J2565">
        <v>46</v>
      </c>
      <c r="K2565">
        <v>26</v>
      </c>
      <c r="L2565">
        <v>5</v>
      </c>
      <c r="M2565">
        <v>20</v>
      </c>
      <c r="N2565">
        <v>23</v>
      </c>
      <c r="O2565">
        <v>1.66</v>
      </c>
      <c r="P2565">
        <v>4.28</v>
      </c>
      <c r="Q2565">
        <v>5.01</v>
      </c>
      <c r="R2565">
        <v>5.54</v>
      </c>
      <c r="S2565">
        <v>-0.5</v>
      </c>
    </row>
    <row r="2566" spans="1:19" x14ac:dyDescent="0.25">
      <c r="A2566" t="s">
        <v>14077</v>
      </c>
      <c r="B2566" t="s">
        <v>14078</v>
      </c>
      <c r="C2566">
        <v>1</v>
      </c>
      <c r="D2566">
        <v>2</v>
      </c>
      <c r="E2566">
        <v>5.49</v>
      </c>
      <c r="F2566">
        <v>0</v>
      </c>
      <c r="G2566">
        <v>30</v>
      </c>
      <c r="H2566">
        <v>0</v>
      </c>
      <c r="I2566">
        <v>30</v>
      </c>
      <c r="J2566">
        <v>35</v>
      </c>
      <c r="K2566">
        <v>18</v>
      </c>
      <c r="L2566">
        <v>4</v>
      </c>
      <c r="M2566">
        <v>9</v>
      </c>
      <c r="N2566">
        <v>14</v>
      </c>
      <c r="O2566">
        <v>1.65</v>
      </c>
      <c r="P2566">
        <v>2.83</v>
      </c>
      <c r="Q2566">
        <v>4.26</v>
      </c>
      <c r="R2566">
        <v>5.54</v>
      </c>
      <c r="S2566">
        <v>-0.4</v>
      </c>
    </row>
    <row r="2567" spans="1:19" x14ac:dyDescent="0.25">
      <c r="A2567" t="s">
        <v>14075</v>
      </c>
      <c r="B2567" t="s">
        <v>14076</v>
      </c>
      <c r="C2567">
        <v>1</v>
      </c>
      <c r="D2567">
        <v>2</v>
      </c>
      <c r="E2567">
        <v>5.51</v>
      </c>
      <c r="F2567">
        <v>0</v>
      </c>
      <c r="G2567">
        <v>30</v>
      </c>
      <c r="H2567">
        <v>0</v>
      </c>
      <c r="I2567">
        <v>30</v>
      </c>
      <c r="J2567">
        <v>36</v>
      </c>
      <c r="K2567">
        <v>18</v>
      </c>
      <c r="L2567">
        <v>4</v>
      </c>
      <c r="M2567">
        <v>9</v>
      </c>
      <c r="N2567">
        <v>13</v>
      </c>
      <c r="O2567">
        <v>1.63</v>
      </c>
      <c r="P2567">
        <v>2.59</v>
      </c>
      <c r="Q2567">
        <v>3.86</v>
      </c>
      <c r="R2567">
        <v>5.54</v>
      </c>
      <c r="S2567">
        <v>-0.4</v>
      </c>
    </row>
    <row r="2568" spans="1:19" x14ac:dyDescent="0.25">
      <c r="A2568" t="s">
        <v>1880</v>
      </c>
      <c r="B2568" t="s">
        <v>1881</v>
      </c>
      <c r="C2568">
        <v>1</v>
      </c>
      <c r="D2568">
        <v>2</v>
      </c>
      <c r="E2568">
        <v>5.43</v>
      </c>
      <c r="F2568">
        <v>0</v>
      </c>
      <c r="G2568">
        <v>30</v>
      </c>
      <c r="H2568">
        <v>0</v>
      </c>
      <c r="I2568">
        <v>30</v>
      </c>
      <c r="J2568">
        <v>35</v>
      </c>
      <c r="K2568">
        <v>18</v>
      </c>
      <c r="L2568">
        <v>4</v>
      </c>
      <c r="M2568">
        <v>12</v>
      </c>
      <c r="N2568">
        <v>14</v>
      </c>
      <c r="O2568">
        <v>1.62</v>
      </c>
      <c r="P2568">
        <v>3.49</v>
      </c>
      <c r="Q2568">
        <v>4.0999999999999996</v>
      </c>
      <c r="R2568">
        <v>5.54</v>
      </c>
      <c r="S2568">
        <v>-0.4</v>
      </c>
    </row>
    <row r="2569" spans="1:19" x14ac:dyDescent="0.25">
      <c r="A2569" t="s">
        <v>14073</v>
      </c>
      <c r="B2569" t="s">
        <v>14074</v>
      </c>
      <c r="C2569">
        <v>2</v>
      </c>
      <c r="D2569">
        <v>4</v>
      </c>
      <c r="E2569">
        <v>5.72</v>
      </c>
      <c r="F2569">
        <v>8</v>
      </c>
      <c r="G2569">
        <v>8</v>
      </c>
      <c r="H2569">
        <v>0</v>
      </c>
      <c r="I2569">
        <v>50</v>
      </c>
      <c r="J2569">
        <v>54</v>
      </c>
      <c r="K2569">
        <v>32</v>
      </c>
      <c r="L2569">
        <v>6</v>
      </c>
      <c r="M2569">
        <v>27</v>
      </c>
      <c r="N2569">
        <v>30</v>
      </c>
      <c r="O2569">
        <v>1.68</v>
      </c>
      <c r="P2569">
        <v>4.79</v>
      </c>
      <c r="Q2569">
        <v>5.33</v>
      </c>
      <c r="R2569">
        <v>5.54</v>
      </c>
      <c r="S2569">
        <v>-0.2</v>
      </c>
    </row>
    <row r="2570" spans="1:19" x14ac:dyDescent="0.25">
      <c r="A2570" t="s">
        <v>1657</v>
      </c>
      <c r="B2570" t="s">
        <v>1658</v>
      </c>
      <c r="C2570">
        <v>2</v>
      </c>
      <c r="D2570">
        <v>3</v>
      </c>
      <c r="E2570">
        <v>5.64</v>
      </c>
      <c r="F2570">
        <v>8</v>
      </c>
      <c r="G2570">
        <v>9</v>
      </c>
      <c r="H2570">
        <v>0</v>
      </c>
      <c r="I2570">
        <v>49</v>
      </c>
      <c r="J2570">
        <v>56</v>
      </c>
      <c r="K2570">
        <v>31</v>
      </c>
      <c r="L2570">
        <v>7</v>
      </c>
      <c r="M2570">
        <v>23</v>
      </c>
      <c r="N2570">
        <v>23</v>
      </c>
      <c r="O2570">
        <v>1.6</v>
      </c>
      <c r="P2570">
        <v>4.26</v>
      </c>
      <c r="Q2570">
        <v>4.22</v>
      </c>
      <c r="R2570">
        <v>5.54</v>
      </c>
      <c r="S2570">
        <v>-0.2</v>
      </c>
    </row>
    <row r="2571" spans="1:19" x14ac:dyDescent="0.25">
      <c r="A2571" t="s">
        <v>14071</v>
      </c>
      <c r="B2571" t="s">
        <v>14072</v>
      </c>
      <c r="C2571">
        <v>1</v>
      </c>
      <c r="D2571">
        <v>2</v>
      </c>
      <c r="E2571">
        <v>5.51</v>
      </c>
      <c r="F2571">
        <v>0</v>
      </c>
      <c r="G2571">
        <v>30</v>
      </c>
      <c r="H2571">
        <v>0</v>
      </c>
      <c r="I2571">
        <v>30</v>
      </c>
      <c r="J2571">
        <v>36</v>
      </c>
      <c r="K2571">
        <v>18</v>
      </c>
      <c r="L2571">
        <v>4</v>
      </c>
      <c r="M2571">
        <v>12</v>
      </c>
      <c r="N2571">
        <v>14</v>
      </c>
      <c r="O2571">
        <v>1.66</v>
      </c>
      <c r="P2571">
        <v>3.54</v>
      </c>
      <c r="Q2571">
        <v>4.24</v>
      </c>
      <c r="R2571">
        <v>5.54</v>
      </c>
      <c r="S2571">
        <v>-0.4</v>
      </c>
    </row>
    <row r="2572" spans="1:19" x14ac:dyDescent="0.25">
      <c r="A2572" t="s">
        <v>14069</v>
      </c>
      <c r="B2572" t="s">
        <v>14070</v>
      </c>
      <c r="C2572">
        <v>2</v>
      </c>
      <c r="D2572">
        <v>4</v>
      </c>
      <c r="E2572">
        <v>5.68</v>
      </c>
      <c r="F2572">
        <v>8</v>
      </c>
      <c r="G2572">
        <v>9</v>
      </c>
      <c r="H2572">
        <v>0</v>
      </c>
      <c r="I2572">
        <v>49</v>
      </c>
      <c r="J2572">
        <v>55</v>
      </c>
      <c r="K2572">
        <v>31</v>
      </c>
      <c r="L2572">
        <v>7</v>
      </c>
      <c r="M2572">
        <v>21</v>
      </c>
      <c r="N2572">
        <v>24</v>
      </c>
      <c r="O2572">
        <v>1.62</v>
      </c>
      <c r="P2572">
        <v>3.92</v>
      </c>
      <c r="Q2572">
        <v>4.42</v>
      </c>
      <c r="R2572">
        <v>5.54</v>
      </c>
      <c r="S2572">
        <v>-0.2</v>
      </c>
    </row>
    <row r="2573" spans="1:19" x14ac:dyDescent="0.25">
      <c r="A2573" t="s">
        <v>14067</v>
      </c>
      <c r="B2573" t="s">
        <v>14068</v>
      </c>
      <c r="C2573">
        <v>1</v>
      </c>
      <c r="D2573">
        <v>2</v>
      </c>
      <c r="E2573">
        <v>5.49</v>
      </c>
      <c r="F2573">
        <v>0</v>
      </c>
      <c r="G2573">
        <v>30</v>
      </c>
      <c r="H2573">
        <v>0</v>
      </c>
      <c r="I2573">
        <v>30</v>
      </c>
      <c r="J2573">
        <v>34</v>
      </c>
      <c r="K2573">
        <v>18</v>
      </c>
      <c r="L2573">
        <v>4</v>
      </c>
      <c r="M2573">
        <v>11</v>
      </c>
      <c r="N2573">
        <v>16</v>
      </c>
      <c r="O2573">
        <v>1.69</v>
      </c>
      <c r="P2573">
        <v>3.4</v>
      </c>
      <c r="Q2573">
        <v>4.87</v>
      </c>
      <c r="R2573">
        <v>5.54</v>
      </c>
      <c r="S2573">
        <v>-0.4</v>
      </c>
    </row>
    <row r="2574" spans="1:19" x14ac:dyDescent="0.25">
      <c r="A2574" t="s">
        <v>14065</v>
      </c>
      <c r="B2574" t="s">
        <v>14066</v>
      </c>
      <c r="C2574">
        <v>1</v>
      </c>
      <c r="D2574">
        <v>2</v>
      </c>
      <c r="E2574">
        <v>5.5</v>
      </c>
      <c r="F2574">
        <v>0</v>
      </c>
      <c r="G2574">
        <v>30</v>
      </c>
      <c r="H2574">
        <v>0</v>
      </c>
      <c r="I2574">
        <v>30</v>
      </c>
      <c r="J2574">
        <v>35</v>
      </c>
      <c r="K2574">
        <v>18</v>
      </c>
      <c r="L2574">
        <v>4</v>
      </c>
      <c r="M2574">
        <v>10</v>
      </c>
      <c r="N2574">
        <v>15</v>
      </c>
      <c r="O2574">
        <v>1.68</v>
      </c>
      <c r="P2574">
        <v>2.95</v>
      </c>
      <c r="Q2574">
        <v>4.57</v>
      </c>
      <c r="R2574">
        <v>5.54</v>
      </c>
      <c r="S2574">
        <v>-0.4</v>
      </c>
    </row>
    <row r="2575" spans="1:19" x14ac:dyDescent="0.25">
      <c r="A2575" t="s">
        <v>14063</v>
      </c>
      <c r="B2575" t="s">
        <v>14064</v>
      </c>
      <c r="C2575">
        <v>2</v>
      </c>
      <c r="D2575">
        <v>1</v>
      </c>
      <c r="E2575">
        <v>5.48</v>
      </c>
      <c r="F2575">
        <v>8</v>
      </c>
      <c r="G2575">
        <v>10</v>
      </c>
      <c r="H2575">
        <v>0</v>
      </c>
      <c r="I2575">
        <v>48</v>
      </c>
      <c r="J2575">
        <v>56</v>
      </c>
      <c r="K2575">
        <v>30</v>
      </c>
      <c r="L2575">
        <v>6</v>
      </c>
      <c r="M2575">
        <v>18</v>
      </c>
      <c r="N2575">
        <v>26</v>
      </c>
      <c r="O2575">
        <v>1.68</v>
      </c>
      <c r="P2575">
        <v>3.32</v>
      </c>
      <c r="Q2575">
        <v>4.7699999999999996</v>
      </c>
      <c r="R2575">
        <v>5.54</v>
      </c>
      <c r="S2575">
        <v>-0.3</v>
      </c>
    </row>
    <row r="2576" spans="1:19" x14ac:dyDescent="0.25">
      <c r="A2576" t="s">
        <v>14061</v>
      </c>
      <c r="B2576" t="s">
        <v>14062</v>
      </c>
      <c r="C2576">
        <v>2</v>
      </c>
      <c r="D2576">
        <v>1</v>
      </c>
      <c r="E2576">
        <v>5.47</v>
      </c>
      <c r="F2576">
        <v>8</v>
      </c>
      <c r="G2576">
        <v>9</v>
      </c>
      <c r="H2576">
        <v>0</v>
      </c>
      <c r="I2576">
        <v>49</v>
      </c>
      <c r="J2576">
        <v>57</v>
      </c>
      <c r="K2576">
        <v>30</v>
      </c>
      <c r="L2576">
        <v>7</v>
      </c>
      <c r="M2576">
        <v>23</v>
      </c>
      <c r="N2576">
        <v>26</v>
      </c>
      <c r="O2576">
        <v>1.68</v>
      </c>
      <c r="P2576">
        <v>4.13</v>
      </c>
      <c r="Q2576">
        <v>4.7</v>
      </c>
      <c r="R2576">
        <v>5.54</v>
      </c>
      <c r="S2576">
        <v>-0.2</v>
      </c>
    </row>
    <row r="2577" spans="1:19" x14ac:dyDescent="0.25">
      <c r="A2577" t="s">
        <v>14059</v>
      </c>
      <c r="B2577" t="s">
        <v>14060</v>
      </c>
      <c r="C2577">
        <v>1</v>
      </c>
      <c r="D2577">
        <v>2</v>
      </c>
      <c r="E2577">
        <v>5.48</v>
      </c>
      <c r="F2577">
        <v>0</v>
      </c>
      <c r="G2577">
        <v>30</v>
      </c>
      <c r="H2577">
        <v>0</v>
      </c>
      <c r="I2577">
        <v>30</v>
      </c>
      <c r="J2577">
        <v>36</v>
      </c>
      <c r="K2577">
        <v>18</v>
      </c>
      <c r="L2577">
        <v>4</v>
      </c>
      <c r="M2577">
        <v>9</v>
      </c>
      <c r="N2577">
        <v>13</v>
      </c>
      <c r="O2577">
        <v>1.64</v>
      </c>
      <c r="P2577">
        <v>2.61</v>
      </c>
      <c r="Q2577">
        <v>3.99</v>
      </c>
      <c r="R2577">
        <v>5.54</v>
      </c>
      <c r="S2577">
        <v>-0.4</v>
      </c>
    </row>
    <row r="2578" spans="1:19" x14ac:dyDescent="0.25">
      <c r="A2578" t="s">
        <v>14057</v>
      </c>
      <c r="B2578" t="s">
        <v>14058</v>
      </c>
      <c r="C2578">
        <v>1</v>
      </c>
      <c r="D2578">
        <v>2</v>
      </c>
      <c r="E2578">
        <v>5.58</v>
      </c>
      <c r="F2578">
        <v>0</v>
      </c>
      <c r="G2578">
        <v>30</v>
      </c>
      <c r="H2578">
        <v>0</v>
      </c>
      <c r="I2578">
        <v>30</v>
      </c>
      <c r="J2578">
        <v>33</v>
      </c>
      <c r="K2578">
        <v>19</v>
      </c>
      <c r="L2578">
        <v>3</v>
      </c>
      <c r="M2578">
        <v>14</v>
      </c>
      <c r="N2578">
        <v>18</v>
      </c>
      <c r="O2578">
        <v>1.7</v>
      </c>
      <c r="P2578">
        <v>4.32</v>
      </c>
      <c r="Q2578">
        <v>5.47</v>
      </c>
      <c r="R2578">
        <v>5.54</v>
      </c>
      <c r="S2578">
        <v>-0.4</v>
      </c>
    </row>
    <row r="2579" spans="1:19" x14ac:dyDescent="0.25">
      <c r="A2579" t="s">
        <v>1575</v>
      </c>
      <c r="B2579" t="s">
        <v>1576</v>
      </c>
      <c r="C2579">
        <v>2</v>
      </c>
      <c r="D2579">
        <v>4</v>
      </c>
      <c r="E2579">
        <v>5.83</v>
      </c>
      <c r="F2579">
        <v>8</v>
      </c>
      <c r="G2579">
        <v>8</v>
      </c>
      <c r="H2579">
        <v>0</v>
      </c>
      <c r="I2579">
        <v>50</v>
      </c>
      <c r="J2579">
        <v>58</v>
      </c>
      <c r="K2579">
        <v>32</v>
      </c>
      <c r="L2579">
        <v>6</v>
      </c>
      <c r="M2579">
        <v>20</v>
      </c>
      <c r="N2579">
        <v>27</v>
      </c>
      <c r="O2579">
        <v>1.68</v>
      </c>
      <c r="P2579">
        <v>3.62</v>
      </c>
      <c r="Q2579">
        <v>4.8</v>
      </c>
      <c r="R2579">
        <v>5.54</v>
      </c>
      <c r="S2579">
        <v>-0.2</v>
      </c>
    </row>
    <row r="2580" spans="1:19" x14ac:dyDescent="0.25">
      <c r="A2580" t="s">
        <v>14055</v>
      </c>
      <c r="B2580" t="s">
        <v>14056</v>
      </c>
      <c r="C2580">
        <v>1</v>
      </c>
      <c r="D2580">
        <v>2</v>
      </c>
      <c r="E2580">
        <v>5.45</v>
      </c>
      <c r="F2580">
        <v>0</v>
      </c>
      <c r="G2580">
        <v>30</v>
      </c>
      <c r="H2580">
        <v>0</v>
      </c>
      <c r="I2580">
        <v>30</v>
      </c>
      <c r="J2580">
        <v>35</v>
      </c>
      <c r="K2580">
        <v>18</v>
      </c>
      <c r="L2580">
        <v>4</v>
      </c>
      <c r="M2580">
        <v>10</v>
      </c>
      <c r="N2580">
        <v>14</v>
      </c>
      <c r="O2580">
        <v>1.65</v>
      </c>
      <c r="P2580">
        <v>2.98</v>
      </c>
      <c r="Q2580">
        <v>4.3099999999999996</v>
      </c>
      <c r="R2580">
        <v>5.54</v>
      </c>
      <c r="S2580">
        <v>-0.4</v>
      </c>
    </row>
    <row r="2581" spans="1:19" x14ac:dyDescent="0.25">
      <c r="A2581" t="s">
        <v>14053</v>
      </c>
      <c r="B2581" t="s">
        <v>14054</v>
      </c>
      <c r="C2581">
        <v>2</v>
      </c>
      <c r="D2581">
        <v>3</v>
      </c>
      <c r="E2581">
        <v>5.76</v>
      </c>
      <c r="F2581">
        <v>8</v>
      </c>
      <c r="G2581">
        <v>9</v>
      </c>
      <c r="H2581">
        <v>0</v>
      </c>
      <c r="I2581">
        <v>49</v>
      </c>
      <c r="J2581">
        <v>58</v>
      </c>
      <c r="K2581">
        <v>32</v>
      </c>
      <c r="L2581">
        <v>7</v>
      </c>
      <c r="M2581">
        <v>15</v>
      </c>
      <c r="N2581">
        <v>22</v>
      </c>
      <c r="O2581">
        <v>1.61</v>
      </c>
      <c r="P2581">
        <v>2.81</v>
      </c>
      <c r="Q2581">
        <v>3.92</v>
      </c>
      <c r="R2581">
        <v>5.54</v>
      </c>
      <c r="S2581">
        <v>-0.2</v>
      </c>
    </row>
    <row r="2582" spans="1:19" x14ac:dyDescent="0.25">
      <c r="A2582" t="s">
        <v>14051</v>
      </c>
      <c r="B2582" t="s">
        <v>14052</v>
      </c>
      <c r="C2582">
        <v>1</v>
      </c>
      <c r="D2582">
        <v>2</v>
      </c>
      <c r="E2582">
        <v>5.37</v>
      </c>
      <c r="F2582">
        <v>0</v>
      </c>
      <c r="G2582">
        <v>30</v>
      </c>
      <c r="H2582">
        <v>0</v>
      </c>
      <c r="I2582">
        <v>30</v>
      </c>
      <c r="J2582">
        <v>34</v>
      </c>
      <c r="K2582">
        <v>18</v>
      </c>
      <c r="L2582">
        <v>4</v>
      </c>
      <c r="M2582">
        <v>12</v>
      </c>
      <c r="N2582">
        <v>15</v>
      </c>
      <c r="O2582">
        <v>1.64</v>
      </c>
      <c r="P2582">
        <v>3.61</v>
      </c>
      <c r="Q2582">
        <v>4.5</v>
      </c>
      <c r="R2582">
        <v>5.54</v>
      </c>
      <c r="S2582">
        <v>-0.4</v>
      </c>
    </row>
    <row r="2583" spans="1:19" x14ac:dyDescent="0.25">
      <c r="A2583" t="s">
        <v>14049</v>
      </c>
      <c r="B2583" t="s">
        <v>14050</v>
      </c>
      <c r="C2583">
        <v>2</v>
      </c>
      <c r="D2583">
        <v>3</v>
      </c>
      <c r="E2583">
        <v>5.78</v>
      </c>
      <c r="F2583">
        <v>8</v>
      </c>
      <c r="G2583">
        <v>10</v>
      </c>
      <c r="H2583">
        <v>0</v>
      </c>
      <c r="I2583">
        <v>48</v>
      </c>
      <c r="J2583">
        <v>57</v>
      </c>
      <c r="K2583">
        <v>31</v>
      </c>
      <c r="L2583">
        <v>7</v>
      </c>
      <c r="M2583">
        <v>16</v>
      </c>
      <c r="N2583">
        <v>21</v>
      </c>
      <c r="O2583">
        <v>1.62</v>
      </c>
      <c r="P2583">
        <v>3.06</v>
      </c>
      <c r="Q2583">
        <v>3.86</v>
      </c>
      <c r="R2583">
        <v>5.54</v>
      </c>
      <c r="S2583">
        <v>-0.3</v>
      </c>
    </row>
    <row r="2584" spans="1:19" x14ac:dyDescent="0.25">
      <c r="A2584" t="s">
        <v>14047</v>
      </c>
      <c r="B2584" t="s">
        <v>14048</v>
      </c>
      <c r="C2584">
        <v>1</v>
      </c>
      <c r="D2584">
        <v>2</v>
      </c>
      <c r="E2584">
        <v>5.5</v>
      </c>
      <c r="F2584">
        <v>0</v>
      </c>
      <c r="G2584">
        <v>30</v>
      </c>
      <c r="H2584">
        <v>0</v>
      </c>
      <c r="I2584">
        <v>30</v>
      </c>
      <c r="J2584">
        <v>35</v>
      </c>
      <c r="K2584">
        <v>18</v>
      </c>
      <c r="L2584">
        <v>4</v>
      </c>
      <c r="M2584">
        <v>10</v>
      </c>
      <c r="N2584">
        <v>14</v>
      </c>
      <c r="O2584">
        <v>1.66</v>
      </c>
      <c r="P2584">
        <v>2.93</v>
      </c>
      <c r="Q2584">
        <v>4.33</v>
      </c>
      <c r="R2584">
        <v>5.54</v>
      </c>
      <c r="S2584">
        <v>-0.4</v>
      </c>
    </row>
    <row r="2585" spans="1:19" x14ac:dyDescent="0.25">
      <c r="A2585" t="s">
        <v>14045</v>
      </c>
      <c r="B2585" t="s">
        <v>14046</v>
      </c>
      <c r="C2585">
        <v>2</v>
      </c>
      <c r="D2585">
        <v>3</v>
      </c>
      <c r="E2585">
        <v>5.73</v>
      </c>
      <c r="F2585">
        <v>8</v>
      </c>
      <c r="G2585">
        <v>10</v>
      </c>
      <c r="H2585">
        <v>0</v>
      </c>
      <c r="I2585">
        <v>48</v>
      </c>
      <c r="J2585">
        <v>57</v>
      </c>
      <c r="K2585">
        <v>31</v>
      </c>
      <c r="L2585">
        <v>6</v>
      </c>
      <c r="M2585">
        <v>17</v>
      </c>
      <c r="N2585">
        <v>22</v>
      </c>
      <c r="O2585">
        <v>1.64</v>
      </c>
      <c r="P2585">
        <v>3.13</v>
      </c>
      <c r="Q2585">
        <v>4.07</v>
      </c>
      <c r="R2585">
        <v>5.54</v>
      </c>
      <c r="S2585">
        <v>-0.3</v>
      </c>
    </row>
    <row r="2586" spans="1:19" x14ac:dyDescent="0.25">
      <c r="A2586" t="s">
        <v>14043</v>
      </c>
      <c r="B2586" t="s">
        <v>14044</v>
      </c>
      <c r="C2586">
        <v>1</v>
      </c>
      <c r="D2586">
        <v>2</v>
      </c>
      <c r="E2586">
        <v>5.49</v>
      </c>
      <c r="F2586">
        <v>0</v>
      </c>
      <c r="G2586">
        <v>30</v>
      </c>
      <c r="H2586">
        <v>0</v>
      </c>
      <c r="I2586">
        <v>30</v>
      </c>
      <c r="J2586">
        <v>35</v>
      </c>
      <c r="K2586">
        <v>18</v>
      </c>
      <c r="L2586">
        <v>4</v>
      </c>
      <c r="M2586">
        <v>8</v>
      </c>
      <c r="N2586">
        <v>14</v>
      </c>
      <c r="O2586">
        <v>1.65</v>
      </c>
      <c r="P2586">
        <v>2.36</v>
      </c>
      <c r="Q2586">
        <v>4.2</v>
      </c>
      <c r="R2586">
        <v>5.54</v>
      </c>
      <c r="S2586">
        <v>-0.4</v>
      </c>
    </row>
    <row r="2587" spans="1:19" x14ac:dyDescent="0.25">
      <c r="A2587" t="s">
        <v>14041</v>
      </c>
      <c r="B2587" t="s">
        <v>14042</v>
      </c>
      <c r="C2587">
        <v>1</v>
      </c>
      <c r="D2587">
        <v>2</v>
      </c>
      <c r="E2587">
        <v>5.63</v>
      </c>
      <c r="F2587">
        <v>3</v>
      </c>
      <c r="G2587">
        <v>23</v>
      </c>
      <c r="H2587">
        <v>0</v>
      </c>
      <c r="I2587">
        <v>36</v>
      </c>
      <c r="J2587">
        <v>44</v>
      </c>
      <c r="K2587">
        <v>23</v>
      </c>
      <c r="L2587">
        <v>5</v>
      </c>
      <c r="M2587">
        <v>10</v>
      </c>
      <c r="N2587">
        <v>15</v>
      </c>
      <c r="O2587">
        <v>1.63</v>
      </c>
      <c r="P2587">
        <v>2.41</v>
      </c>
      <c r="Q2587">
        <v>3.75</v>
      </c>
      <c r="R2587">
        <v>5.54</v>
      </c>
      <c r="S2587">
        <v>-0.5</v>
      </c>
    </row>
    <row r="2588" spans="1:19" x14ac:dyDescent="0.25">
      <c r="A2588" t="s">
        <v>14039</v>
      </c>
      <c r="B2588" t="s">
        <v>14040</v>
      </c>
      <c r="C2588">
        <v>2</v>
      </c>
      <c r="D2588">
        <v>3</v>
      </c>
      <c r="E2588">
        <v>5.84</v>
      </c>
      <c r="F2588">
        <v>8</v>
      </c>
      <c r="G2588">
        <v>9</v>
      </c>
      <c r="H2588">
        <v>0</v>
      </c>
      <c r="I2588">
        <v>49</v>
      </c>
      <c r="J2588">
        <v>55</v>
      </c>
      <c r="K2588">
        <v>32</v>
      </c>
      <c r="L2588">
        <v>6</v>
      </c>
      <c r="M2588">
        <v>24</v>
      </c>
      <c r="N2588">
        <v>30</v>
      </c>
      <c r="O2588">
        <v>1.72</v>
      </c>
      <c r="P2588">
        <v>4.41</v>
      </c>
      <c r="Q2588">
        <v>5.43</v>
      </c>
      <c r="R2588">
        <v>5.54</v>
      </c>
      <c r="S2588">
        <v>-0.2</v>
      </c>
    </row>
    <row r="2589" spans="1:19" x14ac:dyDescent="0.25">
      <c r="A2589" t="s">
        <v>1663</v>
      </c>
      <c r="B2589" t="s">
        <v>1664</v>
      </c>
      <c r="C2589">
        <v>2</v>
      </c>
      <c r="D2589">
        <v>4</v>
      </c>
      <c r="E2589">
        <v>5.65</v>
      </c>
      <c r="F2589">
        <v>8</v>
      </c>
      <c r="G2589">
        <v>8</v>
      </c>
      <c r="H2589">
        <v>0</v>
      </c>
      <c r="I2589">
        <v>50</v>
      </c>
      <c r="J2589">
        <v>55</v>
      </c>
      <c r="K2589">
        <v>31</v>
      </c>
      <c r="L2589">
        <v>7</v>
      </c>
      <c r="M2589">
        <v>27</v>
      </c>
      <c r="N2589">
        <v>27</v>
      </c>
      <c r="O2589">
        <v>1.64</v>
      </c>
      <c r="P2589">
        <v>4.9400000000000004</v>
      </c>
      <c r="Q2589">
        <v>4.9000000000000004</v>
      </c>
      <c r="R2589">
        <v>5.55</v>
      </c>
      <c r="S2589">
        <v>-0.2</v>
      </c>
    </row>
    <row r="2590" spans="1:19" x14ac:dyDescent="0.25">
      <c r="A2590" t="s">
        <v>14037</v>
      </c>
      <c r="B2590" t="s">
        <v>14038</v>
      </c>
      <c r="C2590">
        <v>1</v>
      </c>
      <c r="D2590">
        <v>2</v>
      </c>
      <c r="E2590">
        <v>5.43</v>
      </c>
      <c r="F2590">
        <v>0</v>
      </c>
      <c r="G2590">
        <v>30</v>
      </c>
      <c r="H2590">
        <v>0</v>
      </c>
      <c r="I2590">
        <v>30</v>
      </c>
      <c r="J2590">
        <v>35</v>
      </c>
      <c r="K2590">
        <v>18</v>
      </c>
      <c r="L2590">
        <v>4</v>
      </c>
      <c r="M2590">
        <v>10</v>
      </c>
      <c r="N2590">
        <v>14</v>
      </c>
      <c r="O2590">
        <v>1.64</v>
      </c>
      <c r="P2590">
        <v>3.1</v>
      </c>
      <c r="Q2590">
        <v>4.18</v>
      </c>
      <c r="R2590">
        <v>5.55</v>
      </c>
      <c r="S2590">
        <v>-0.4</v>
      </c>
    </row>
    <row r="2591" spans="1:19" x14ac:dyDescent="0.25">
      <c r="A2591" t="s">
        <v>2322</v>
      </c>
      <c r="B2591" t="s">
        <v>2323</v>
      </c>
      <c r="C2591">
        <v>1</v>
      </c>
      <c r="D2591">
        <v>2</v>
      </c>
      <c r="E2591">
        <v>5.41</v>
      </c>
      <c r="F2591">
        <v>0</v>
      </c>
      <c r="G2591">
        <v>30</v>
      </c>
      <c r="H2591">
        <v>0</v>
      </c>
      <c r="I2591">
        <v>30</v>
      </c>
      <c r="J2591">
        <v>35</v>
      </c>
      <c r="K2591">
        <v>18</v>
      </c>
      <c r="L2591">
        <v>4</v>
      </c>
      <c r="M2591">
        <v>12</v>
      </c>
      <c r="N2591">
        <v>14</v>
      </c>
      <c r="O2591">
        <v>1.63</v>
      </c>
      <c r="P2591">
        <v>3.48</v>
      </c>
      <c r="Q2591">
        <v>4.22</v>
      </c>
      <c r="R2591">
        <v>5.55</v>
      </c>
      <c r="S2591">
        <v>-0.4</v>
      </c>
    </row>
    <row r="2592" spans="1:19" x14ac:dyDescent="0.25">
      <c r="A2592" t="s">
        <v>14035</v>
      </c>
      <c r="B2592" t="s">
        <v>14036</v>
      </c>
      <c r="C2592">
        <v>1</v>
      </c>
      <c r="D2592">
        <v>2</v>
      </c>
      <c r="E2592">
        <v>5.44</v>
      </c>
      <c r="F2592">
        <v>0</v>
      </c>
      <c r="G2592">
        <v>30</v>
      </c>
      <c r="H2592">
        <v>0</v>
      </c>
      <c r="I2592">
        <v>30</v>
      </c>
      <c r="J2592">
        <v>35</v>
      </c>
      <c r="K2592">
        <v>18</v>
      </c>
      <c r="L2592">
        <v>4</v>
      </c>
      <c r="M2592">
        <v>11</v>
      </c>
      <c r="N2592">
        <v>14</v>
      </c>
      <c r="O2592">
        <v>1.64</v>
      </c>
      <c r="P2592">
        <v>3.37</v>
      </c>
      <c r="Q2592">
        <v>4.22</v>
      </c>
      <c r="R2592">
        <v>5.55</v>
      </c>
      <c r="S2592">
        <v>-0.4</v>
      </c>
    </row>
    <row r="2593" spans="1:19" x14ac:dyDescent="0.25">
      <c r="A2593" t="s">
        <v>14033</v>
      </c>
      <c r="B2593" t="s">
        <v>14034</v>
      </c>
      <c r="C2593">
        <v>1</v>
      </c>
      <c r="D2593">
        <v>2</v>
      </c>
      <c r="E2593">
        <v>5.71</v>
      </c>
      <c r="F2593">
        <v>0</v>
      </c>
      <c r="G2593">
        <v>30</v>
      </c>
      <c r="H2593">
        <v>0</v>
      </c>
      <c r="I2593">
        <v>30</v>
      </c>
      <c r="J2593">
        <v>35</v>
      </c>
      <c r="K2593">
        <v>19</v>
      </c>
      <c r="L2593">
        <v>4</v>
      </c>
      <c r="M2593">
        <v>11</v>
      </c>
      <c r="N2593">
        <v>14</v>
      </c>
      <c r="O2593">
        <v>1.63</v>
      </c>
      <c r="P2593">
        <v>3.39</v>
      </c>
      <c r="Q2593">
        <v>4.08</v>
      </c>
      <c r="R2593">
        <v>5.55</v>
      </c>
      <c r="S2593">
        <v>-0.4</v>
      </c>
    </row>
    <row r="2594" spans="1:19" x14ac:dyDescent="0.25">
      <c r="A2594" t="s">
        <v>14031</v>
      </c>
      <c r="B2594" t="s">
        <v>14032</v>
      </c>
      <c r="C2594">
        <v>2</v>
      </c>
      <c r="D2594">
        <v>3</v>
      </c>
      <c r="E2594">
        <v>5.67</v>
      </c>
      <c r="F2594">
        <v>8</v>
      </c>
      <c r="G2594">
        <v>8</v>
      </c>
      <c r="H2594">
        <v>0</v>
      </c>
      <c r="I2594">
        <v>50</v>
      </c>
      <c r="J2594">
        <v>56</v>
      </c>
      <c r="K2594">
        <v>32</v>
      </c>
      <c r="L2594">
        <v>6</v>
      </c>
      <c r="M2594">
        <v>21</v>
      </c>
      <c r="N2594">
        <v>27</v>
      </c>
      <c r="O2594">
        <v>1.68</v>
      </c>
      <c r="P2594">
        <v>3.69</v>
      </c>
      <c r="Q2594">
        <v>4.92</v>
      </c>
      <c r="R2594">
        <v>5.55</v>
      </c>
      <c r="S2594">
        <v>-0.2</v>
      </c>
    </row>
    <row r="2595" spans="1:19" x14ac:dyDescent="0.25">
      <c r="A2595" t="s">
        <v>1947</v>
      </c>
      <c r="B2595" t="s">
        <v>1948</v>
      </c>
      <c r="C2595">
        <v>1</v>
      </c>
      <c r="D2595">
        <v>2</v>
      </c>
      <c r="E2595">
        <v>5.34</v>
      </c>
      <c r="F2595">
        <v>0</v>
      </c>
      <c r="G2595">
        <v>30</v>
      </c>
      <c r="H2595">
        <v>0</v>
      </c>
      <c r="I2595">
        <v>30</v>
      </c>
      <c r="J2595">
        <v>32</v>
      </c>
      <c r="K2595">
        <v>18</v>
      </c>
      <c r="L2595">
        <v>4</v>
      </c>
      <c r="M2595">
        <v>17</v>
      </c>
      <c r="N2595">
        <v>18</v>
      </c>
      <c r="O2595">
        <v>1.68</v>
      </c>
      <c r="P2595">
        <v>5.0199999999999996</v>
      </c>
      <c r="Q2595">
        <v>5.43</v>
      </c>
      <c r="R2595">
        <v>5.55</v>
      </c>
      <c r="S2595">
        <v>-0.4</v>
      </c>
    </row>
    <row r="2596" spans="1:19" x14ac:dyDescent="0.25">
      <c r="A2596" t="s">
        <v>14029</v>
      </c>
      <c r="B2596" t="s">
        <v>14030</v>
      </c>
      <c r="C2596">
        <v>2</v>
      </c>
      <c r="D2596">
        <v>4</v>
      </c>
      <c r="E2596">
        <v>5.71</v>
      </c>
      <c r="F2596">
        <v>7</v>
      </c>
      <c r="G2596">
        <v>11</v>
      </c>
      <c r="H2596">
        <v>0</v>
      </c>
      <c r="I2596">
        <v>48</v>
      </c>
      <c r="J2596">
        <v>55</v>
      </c>
      <c r="K2596">
        <v>30</v>
      </c>
      <c r="L2596">
        <v>6</v>
      </c>
      <c r="M2596">
        <v>21</v>
      </c>
      <c r="N2596">
        <v>24</v>
      </c>
      <c r="O2596">
        <v>1.63</v>
      </c>
      <c r="P2596">
        <v>3.92</v>
      </c>
      <c r="Q2596">
        <v>4.43</v>
      </c>
      <c r="R2596">
        <v>5.55</v>
      </c>
      <c r="S2596">
        <v>-0.3</v>
      </c>
    </row>
    <row r="2597" spans="1:19" x14ac:dyDescent="0.25">
      <c r="A2597" t="s">
        <v>14028</v>
      </c>
      <c r="B2597" t="s">
        <v>14017</v>
      </c>
      <c r="C2597">
        <v>1</v>
      </c>
      <c r="D2597">
        <v>2</v>
      </c>
      <c r="E2597">
        <v>5.55</v>
      </c>
      <c r="F2597">
        <v>0</v>
      </c>
      <c r="G2597">
        <v>30</v>
      </c>
      <c r="H2597">
        <v>0</v>
      </c>
      <c r="I2597">
        <v>30</v>
      </c>
      <c r="J2597">
        <v>35</v>
      </c>
      <c r="K2597">
        <v>18</v>
      </c>
      <c r="L2597">
        <v>4</v>
      </c>
      <c r="M2597">
        <v>9</v>
      </c>
      <c r="N2597">
        <v>15</v>
      </c>
      <c r="O2597">
        <v>1.67</v>
      </c>
      <c r="P2597">
        <v>2.74</v>
      </c>
      <c r="Q2597">
        <v>4.43</v>
      </c>
      <c r="R2597">
        <v>5.55</v>
      </c>
      <c r="S2597">
        <v>-0.4</v>
      </c>
    </row>
    <row r="2598" spans="1:19" x14ac:dyDescent="0.25">
      <c r="A2598" t="s">
        <v>14026</v>
      </c>
      <c r="B2598" t="s">
        <v>14027</v>
      </c>
      <c r="C2598">
        <v>1</v>
      </c>
      <c r="D2598">
        <v>2</v>
      </c>
      <c r="E2598">
        <v>5.45</v>
      </c>
      <c r="F2598">
        <v>0</v>
      </c>
      <c r="G2598">
        <v>30</v>
      </c>
      <c r="H2598">
        <v>0</v>
      </c>
      <c r="I2598">
        <v>30</v>
      </c>
      <c r="J2598">
        <v>34</v>
      </c>
      <c r="K2598">
        <v>18</v>
      </c>
      <c r="L2598">
        <v>4</v>
      </c>
      <c r="M2598">
        <v>11</v>
      </c>
      <c r="N2598">
        <v>16</v>
      </c>
      <c r="O2598">
        <v>1.67</v>
      </c>
      <c r="P2598">
        <v>3.42</v>
      </c>
      <c r="Q2598">
        <v>4.67</v>
      </c>
      <c r="R2598">
        <v>5.55</v>
      </c>
      <c r="S2598">
        <v>-0.4</v>
      </c>
    </row>
    <row r="2599" spans="1:19" x14ac:dyDescent="0.25">
      <c r="A2599" t="s">
        <v>14024</v>
      </c>
      <c r="B2599" t="s">
        <v>14025</v>
      </c>
      <c r="C2599">
        <v>1</v>
      </c>
      <c r="D2599">
        <v>2</v>
      </c>
      <c r="E2599">
        <v>5.54</v>
      </c>
      <c r="F2599">
        <v>0</v>
      </c>
      <c r="G2599">
        <v>30</v>
      </c>
      <c r="H2599">
        <v>0</v>
      </c>
      <c r="I2599">
        <v>30</v>
      </c>
      <c r="J2599">
        <v>36</v>
      </c>
      <c r="K2599">
        <v>18</v>
      </c>
      <c r="L2599">
        <v>4</v>
      </c>
      <c r="M2599">
        <v>8</v>
      </c>
      <c r="N2599">
        <v>14</v>
      </c>
      <c r="O2599">
        <v>1.66</v>
      </c>
      <c r="P2599">
        <v>2.52</v>
      </c>
      <c r="Q2599">
        <v>4.24</v>
      </c>
      <c r="R2599">
        <v>5.55</v>
      </c>
      <c r="S2599">
        <v>-0.4</v>
      </c>
    </row>
    <row r="2600" spans="1:19" x14ac:dyDescent="0.25">
      <c r="A2600" t="s">
        <v>14022</v>
      </c>
      <c r="B2600" t="s">
        <v>14023</v>
      </c>
      <c r="C2600">
        <v>1</v>
      </c>
      <c r="D2600">
        <v>2</v>
      </c>
      <c r="E2600">
        <v>5.51</v>
      </c>
      <c r="F2600">
        <v>0</v>
      </c>
      <c r="G2600">
        <v>30</v>
      </c>
      <c r="H2600">
        <v>0</v>
      </c>
      <c r="I2600">
        <v>30</v>
      </c>
      <c r="J2600">
        <v>36</v>
      </c>
      <c r="K2600">
        <v>18</v>
      </c>
      <c r="L2600">
        <v>4</v>
      </c>
      <c r="M2600">
        <v>9</v>
      </c>
      <c r="N2600">
        <v>14</v>
      </c>
      <c r="O2600">
        <v>1.65</v>
      </c>
      <c r="P2600">
        <v>2.68</v>
      </c>
      <c r="Q2600">
        <v>4.18</v>
      </c>
      <c r="R2600">
        <v>5.55</v>
      </c>
      <c r="S2600">
        <v>-0.4</v>
      </c>
    </row>
    <row r="2601" spans="1:19" x14ac:dyDescent="0.25">
      <c r="A2601" t="s">
        <v>14020</v>
      </c>
      <c r="B2601" t="s">
        <v>14021</v>
      </c>
      <c r="C2601">
        <v>1</v>
      </c>
      <c r="D2601">
        <v>2</v>
      </c>
      <c r="E2601">
        <v>5.46</v>
      </c>
      <c r="F2601">
        <v>0</v>
      </c>
      <c r="G2601">
        <v>30</v>
      </c>
      <c r="H2601">
        <v>0</v>
      </c>
      <c r="I2601">
        <v>30</v>
      </c>
      <c r="J2601">
        <v>34</v>
      </c>
      <c r="K2601">
        <v>18</v>
      </c>
      <c r="L2601">
        <v>4</v>
      </c>
      <c r="M2601">
        <v>12</v>
      </c>
      <c r="N2601">
        <v>16</v>
      </c>
      <c r="O2601">
        <v>1.67</v>
      </c>
      <c r="P2601">
        <v>3.54</v>
      </c>
      <c r="Q2601">
        <v>4.72</v>
      </c>
      <c r="R2601">
        <v>5.55</v>
      </c>
      <c r="S2601">
        <v>-0.4</v>
      </c>
    </row>
    <row r="2602" spans="1:19" x14ac:dyDescent="0.25">
      <c r="A2602" t="s">
        <v>14018</v>
      </c>
      <c r="B2602" t="s">
        <v>14019</v>
      </c>
      <c r="C2602">
        <v>2</v>
      </c>
      <c r="D2602">
        <v>4</v>
      </c>
      <c r="E2602">
        <v>5.69</v>
      </c>
      <c r="F2602">
        <v>8</v>
      </c>
      <c r="G2602">
        <v>8</v>
      </c>
      <c r="H2602">
        <v>0</v>
      </c>
      <c r="I2602">
        <v>50</v>
      </c>
      <c r="J2602">
        <v>55</v>
      </c>
      <c r="K2602">
        <v>32</v>
      </c>
      <c r="L2602">
        <v>7</v>
      </c>
      <c r="M2602">
        <v>24</v>
      </c>
      <c r="N2602">
        <v>27</v>
      </c>
      <c r="O2602">
        <v>1.64</v>
      </c>
      <c r="P2602">
        <v>4.4000000000000004</v>
      </c>
      <c r="Q2602">
        <v>4.8499999999999996</v>
      </c>
      <c r="R2602">
        <v>5.55</v>
      </c>
      <c r="S2602">
        <v>-0.2</v>
      </c>
    </row>
    <row r="2603" spans="1:19" x14ac:dyDescent="0.25">
      <c r="A2603" t="s">
        <v>14016</v>
      </c>
      <c r="B2603" t="s">
        <v>14017</v>
      </c>
      <c r="C2603">
        <v>2</v>
      </c>
      <c r="D2603">
        <v>4</v>
      </c>
      <c r="E2603">
        <v>5.72</v>
      </c>
      <c r="F2603">
        <v>8</v>
      </c>
      <c r="G2603">
        <v>8</v>
      </c>
      <c r="H2603">
        <v>0</v>
      </c>
      <c r="I2603">
        <v>50</v>
      </c>
      <c r="J2603">
        <v>58</v>
      </c>
      <c r="K2603">
        <v>32</v>
      </c>
      <c r="L2603">
        <v>7</v>
      </c>
      <c r="M2603">
        <v>20</v>
      </c>
      <c r="N2603">
        <v>21</v>
      </c>
      <c r="O2603">
        <v>1.58</v>
      </c>
      <c r="P2603">
        <v>3.58</v>
      </c>
      <c r="Q2603">
        <v>3.75</v>
      </c>
      <c r="R2603">
        <v>5.55</v>
      </c>
      <c r="S2603">
        <v>-0.2</v>
      </c>
    </row>
    <row r="2604" spans="1:19" x14ac:dyDescent="0.25">
      <c r="A2604" t="s">
        <v>1572</v>
      </c>
      <c r="B2604" t="s">
        <v>1573</v>
      </c>
      <c r="C2604">
        <v>2</v>
      </c>
      <c r="D2604">
        <v>1</v>
      </c>
      <c r="E2604">
        <v>5.36</v>
      </c>
      <c r="F2604">
        <v>8</v>
      </c>
      <c r="G2604">
        <v>8</v>
      </c>
      <c r="H2604">
        <v>0</v>
      </c>
      <c r="I2604">
        <v>50</v>
      </c>
      <c r="J2604">
        <v>53</v>
      </c>
      <c r="K2604">
        <v>30</v>
      </c>
      <c r="L2604">
        <v>6</v>
      </c>
      <c r="M2604">
        <v>30</v>
      </c>
      <c r="N2604">
        <v>32</v>
      </c>
      <c r="O2604">
        <v>1.7</v>
      </c>
      <c r="P2604">
        <v>5.42</v>
      </c>
      <c r="Q2604">
        <v>5.7</v>
      </c>
      <c r="R2604">
        <v>5.55</v>
      </c>
      <c r="S2604">
        <v>-0.2</v>
      </c>
    </row>
    <row r="2605" spans="1:19" x14ac:dyDescent="0.25">
      <c r="A2605" t="s">
        <v>14014</v>
      </c>
      <c r="B2605" t="s">
        <v>14015</v>
      </c>
      <c r="C2605">
        <v>2</v>
      </c>
      <c r="D2605">
        <v>3</v>
      </c>
      <c r="E2605">
        <v>5.68</v>
      </c>
      <c r="F2605">
        <v>7</v>
      </c>
      <c r="G2605">
        <v>12</v>
      </c>
      <c r="H2605">
        <v>0</v>
      </c>
      <c r="I2605">
        <v>47</v>
      </c>
      <c r="J2605">
        <v>53</v>
      </c>
      <c r="K2605">
        <v>29</v>
      </c>
      <c r="L2605">
        <v>7</v>
      </c>
      <c r="M2605">
        <v>22</v>
      </c>
      <c r="N2605">
        <v>23</v>
      </c>
      <c r="O2605">
        <v>1.62</v>
      </c>
      <c r="P2605">
        <v>4.16</v>
      </c>
      <c r="Q2605">
        <v>4.42</v>
      </c>
      <c r="R2605">
        <v>5.55</v>
      </c>
      <c r="S2605">
        <v>-0.4</v>
      </c>
    </row>
    <row r="2606" spans="1:19" x14ac:dyDescent="0.25">
      <c r="A2606" t="s">
        <v>14012</v>
      </c>
      <c r="B2606" t="s">
        <v>14013</v>
      </c>
      <c r="C2606">
        <v>1</v>
      </c>
      <c r="D2606">
        <v>2</v>
      </c>
      <c r="E2606">
        <v>5.62</v>
      </c>
      <c r="F2606">
        <v>0</v>
      </c>
      <c r="G2606">
        <v>30</v>
      </c>
      <c r="H2606">
        <v>0</v>
      </c>
      <c r="I2606">
        <v>30</v>
      </c>
      <c r="J2606">
        <v>34</v>
      </c>
      <c r="K2606">
        <v>19</v>
      </c>
      <c r="L2606">
        <v>4</v>
      </c>
      <c r="M2606">
        <v>12</v>
      </c>
      <c r="N2606">
        <v>16</v>
      </c>
      <c r="O2606">
        <v>1.67</v>
      </c>
      <c r="P2606">
        <v>3.73</v>
      </c>
      <c r="Q2606">
        <v>4.79</v>
      </c>
      <c r="R2606">
        <v>5.55</v>
      </c>
      <c r="S2606">
        <v>-0.4</v>
      </c>
    </row>
    <row r="2607" spans="1:19" x14ac:dyDescent="0.25">
      <c r="A2607" t="s">
        <v>14010</v>
      </c>
      <c r="B2607" t="s">
        <v>14011</v>
      </c>
      <c r="C2607">
        <v>2</v>
      </c>
      <c r="D2607">
        <v>3</v>
      </c>
      <c r="E2607">
        <v>5.78</v>
      </c>
      <c r="F2607">
        <v>8</v>
      </c>
      <c r="G2607">
        <v>8</v>
      </c>
      <c r="H2607">
        <v>0</v>
      </c>
      <c r="I2607">
        <v>50</v>
      </c>
      <c r="J2607">
        <v>61</v>
      </c>
      <c r="K2607">
        <v>32</v>
      </c>
      <c r="L2607">
        <v>7</v>
      </c>
      <c r="M2607">
        <v>12</v>
      </c>
      <c r="N2607">
        <v>16</v>
      </c>
      <c r="O2607">
        <v>1.56</v>
      </c>
      <c r="P2607">
        <v>2.2000000000000002</v>
      </c>
      <c r="Q2607">
        <v>2.93</v>
      </c>
      <c r="R2607">
        <v>5.55</v>
      </c>
      <c r="S2607">
        <v>-0.2</v>
      </c>
    </row>
    <row r="2608" spans="1:19" x14ac:dyDescent="0.25">
      <c r="A2608" t="s">
        <v>14008</v>
      </c>
      <c r="B2608" t="s">
        <v>14009</v>
      </c>
      <c r="C2608">
        <v>2</v>
      </c>
      <c r="D2608">
        <v>4</v>
      </c>
      <c r="E2608">
        <v>5.71</v>
      </c>
      <c r="F2608">
        <v>8</v>
      </c>
      <c r="G2608">
        <v>9</v>
      </c>
      <c r="H2608">
        <v>0</v>
      </c>
      <c r="I2608">
        <v>50</v>
      </c>
      <c r="J2608">
        <v>56</v>
      </c>
      <c r="K2608">
        <v>32</v>
      </c>
      <c r="L2608">
        <v>7</v>
      </c>
      <c r="M2608">
        <v>23</v>
      </c>
      <c r="N2608">
        <v>25</v>
      </c>
      <c r="O2608">
        <v>1.62</v>
      </c>
      <c r="P2608">
        <v>4.1399999999999997</v>
      </c>
      <c r="Q2608">
        <v>4.45</v>
      </c>
      <c r="R2608">
        <v>5.55</v>
      </c>
      <c r="S2608">
        <v>-0.2</v>
      </c>
    </row>
    <row r="2609" spans="1:19" x14ac:dyDescent="0.25">
      <c r="A2609" t="s">
        <v>14006</v>
      </c>
      <c r="B2609" t="s">
        <v>14007</v>
      </c>
      <c r="C2609">
        <v>2</v>
      </c>
      <c r="D2609">
        <v>3</v>
      </c>
      <c r="E2609">
        <v>5.81</v>
      </c>
      <c r="F2609">
        <v>6</v>
      </c>
      <c r="G2609">
        <v>15</v>
      </c>
      <c r="H2609">
        <v>0</v>
      </c>
      <c r="I2609">
        <v>44</v>
      </c>
      <c r="J2609">
        <v>54</v>
      </c>
      <c r="K2609">
        <v>28</v>
      </c>
      <c r="L2609">
        <v>5</v>
      </c>
      <c r="M2609">
        <v>9</v>
      </c>
      <c r="N2609">
        <v>18</v>
      </c>
      <c r="O2609">
        <v>1.63</v>
      </c>
      <c r="P2609">
        <v>1.89</v>
      </c>
      <c r="Q2609">
        <v>3.67</v>
      </c>
      <c r="R2609">
        <v>5.55</v>
      </c>
      <c r="S2609">
        <v>-0.4</v>
      </c>
    </row>
    <row r="2610" spans="1:19" x14ac:dyDescent="0.25">
      <c r="A2610" t="s">
        <v>14004</v>
      </c>
      <c r="B2610" t="s">
        <v>14005</v>
      </c>
      <c r="C2610">
        <v>1</v>
      </c>
      <c r="D2610">
        <v>2</v>
      </c>
      <c r="E2610">
        <v>5.48</v>
      </c>
      <c r="F2610">
        <v>0</v>
      </c>
      <c r="G2610">
        <v>30</v>
      </c>
      <c r="H2610">
        <v>0</v>
      </c>
      <c r="I2610">
        <v>30</v>
      </c>
      <c r="J2610">
        <v>35</v>
      </c>
      <c r="K2610">
        <v>18</v>
      </c>
      <c r="L2610">
        <v>4</v>
      </c>
      <c r="M2610">
        <v>9</v>
      </c>
      <c r="N2610">
        <v>14</v>
      </c>
      <c r="O2610">
        <v>1.64</v>
      </c>
      <c r="P2610">
        <v>2.82</v>
      </c>
      <c r="Q2610">
        <v>4.18</v>
      </c>
      <c r="R2610">
        <v>5.55</v>
      </c>
      <c r="S2610">
        <v>-0.4</v>
      </c>
    </row>
    <row r="2611" spans="1:19" x14ac:dyDescent="0.25">
      <c r="A2611" t="s">
        <v>14002</v>
      </c>
      <c r="B2611" t="s">
        <v>14003</v>
      </c>
      <c r="C2611">
        <v>1</v>
      </c>
      <c r="D2611">
        <v>2</v>
      </c>
      <c r="E2611">
        <v>5.46</v>
      </c>
      <c r="F2611">
        <v>0</v>
      </c>
      <c r="G2611">
        <v>30</v>
      </c>
      <c r="H2611">
        <v>0</v>
      </c>
      <c r="I2611">
        <v>30</v>
      </c>
      <c r="J2611">
        <v>34</v>
      </c>
      <c r="K2611">
        <v>18</v>
      </c>
      <c r="L2611">
        <v>3</v>
      </c>
      <c r="M2611">
        <v>11</v>
      </c>
      <c r="N2611">
        <v>16</v>
      </c>
      <c r="O2611">
        <v>1.68</v>
      </c>
      <c r="P2611">
        <v>3.2</v>
      </c>
      <c r="Q2611">
        <v>4.92</v>
      </c>
      <c r="R2611">
        <v>5.55</v>
      </c>
      <c r="S2611">
        <v>-0.4</v>
      </c>
    </row>
    <row r="2612" spans="1:19" x14ac:dyDescent="0.25">
      <c r="A2612" t="s">
        <v>14000</v>
      </c>
      <c r="B2612" t="s">
        <v>14001</v>
      </c>
      <c r="C2612">
        <v>2</v>
      </c>
      <c r="D2612">
        <v>3</v>
      </c>
      <c r="E2612">
        <v>5.82</v>
      </c>
      <c r="F2612">
        <v>8</v>
      </c>
      <c r="G2612">
        <v>8</v>
      </c>
      <c r="H2612">
        <v>0</v>
      </c>
      <c r="I2612">
        <v>50</v>
      </c>
      <c r="J2612">
        <v>58</v>
      </c>
      <c r="K2612">
        <v>32</v>
      </c>
      <c r="L2612">
        <v>6</v>
      </c>
      <c r="M2612">
        <v>19</v>
      </c>
      <c r="N2612">
        <v>25</v>
      </c>
      <c r="O2612">
        <v>1.66</v>
      </c>
      <c r="P2612">
        <v>3.45</v>
      </c>
      <c r="Q2612">
        <v>4.57</v>
      </c>
      <c r="R2612">
        <v>5.55</v>
      </c>
      <c r="S2612">
        <v>-0.2</v>
      </c>
    </row>
    <row r="2613" spans="1:19" x14ac:dyDescent="0.25">
      <c r="A2613" t="s">
        <v>13998</v>
      </c>
      <c r="B2613" t="s">
        <v>13999</v>
      </c>
      <c r="C2613">
        <v>1</v>
      </c>
      <c r="D2613">
        <v>2</v>
      </c>
      <c r="E2613">
        <v>5.49</v>
      </c>
      <c r="F2613">
        <v>0</v>
      </c>
      <c r="G2613">
        <v>30</v>
      </c>
      <c r="H2613">
        <v>0</v>
      </c>
      <c r="I2613">
        <v>30</v>
      </c>
      <c r="J2613">
        <v>35</v>
      </c>
      <c r="K2613">
        <v>18</v>
      </c>
      <c r="L2613">
        <v>4</v>
      </c>
      <c r="M2613">
        <v>11</v>
      </c>
      <c r="N2613">
        <v>16</v>
      </c>
      <c r="O2613">
        <v>1.68</v>
      </c>
      <c r="P2613">
        <v>3.42</v>
      </c>
      <c r="Q2613">
        <v>4.7699999999999996</v>
      </c>
      <c r="R2613">
        <v>5.55</v>
      </c>
      <c r="S2613">
        <v>-0.4</v>
      </c>
    </row>
    <row r="2614" spans="1:19" x14ac:dyDescent="0.25">
      <c r="A2614" t="s">
        <v>13996</v>
      </c>
      <c r="B2614" t="s">
        <v>13997</v>
      </c>
      <c r="C2614">
        <v>1</v>
      </c>
      <c r="D2614">
        <v>2</v>
      </c>
      <c r="E2614">
        <v>5.52</v>
      </c>
      <c r="F2614">
        <v>0</v>
      </c>
      <c r="G2614">
        <v>30</v>
      </c>
      <c r="H2614">
        <v>0</v>
      </c>
      <c r="I2614">
        <v>30</v>
      </c>
      <c r="J2614">
        <v>36</v>
      </c>
      <c r="K2614">
        <v>18</v>
      </c>
      <c r="L2614">
        <v>4</v>
      </c>
      <c r="M2614">
        <v>9</v>
      </c>
      <c r="N2614">
        <v>14</v>
      </c>
      <c r="O2614">
        <v>1.65</v>
      </c>
      <c r="P2614">
        <v>2.58</v>
      </c>
      <c r="Q2614">
        <v>4.07</v>
      </c>
      <c r="R2614">
        <v>5.56</v>
      </c>
      <c r="S2614">
        <v>-0.4</v>
      </c>
    </row>
    <row r="2615" spans="1:19" x14ac:dyDescent="0.25">
      <c r="A2615">
        <v>5280</v>
      </c>
      <c r="B2615" t="s">
        <v>1808</v>
      </c>
      <c r="C2615">
        <v>2</v>
      </c>
      <c r="D2615">
        <v>4</v>
      </c>
      <c r="E2615">
        <v>5.43</v>
      </c>
      <c r="F2615">
        <v>8</v>
      </c>
      <c r="G2615">
        <v>8</v>
      </c>
      <c r="H2615">
        <v>0</v>
      </c>
      <c r="I2615">
        <v>50</v>
      </c>
      <c r="J2615">
        <v>53</v>
      </c>
      <c r="K2615">
        <v>30</v>
      </c>
      <c r="L2615">
        <v>7</v>
      </c>
      <c r="M2615">
        <v>31</v>
      </c>
      <c r="N2615">
        <v>27</v>
      </c>
      <c r="O2615">
        <v>1.61</v>
      </c>
      <c r="P2615">
        <v>5.54</v>
      </c>
      <c r="Q2615">
        <v>4.9000000000000004</v>
      </c>
      <c r="R2615">
        <v>5.56</v>
      </c>
      <c r="S2615">
        <v>-0.2</v>
      </c>
    </row>
    <row r="2616" spans="1:19" x14ac:dyDescent="0.25">
      <c r="A2616" t="s">
        <v>13994</v>
      </c>
      <c r="B2616" t="s">
        <v>13995</v>
      </c>
      <c r="C2616">
        <v>2</v>
      </c>
      <c r="D2616">
        <v>3</v>
      </c>
      <c r="E2616">
        <v>5.74</v>
      </c>
      <c r="F2616">
        <v>8</v>
      </c>
      <c r="G2616">
        <v>8</v>
      </c>
      <c r="H2616">
        <v>0</v>
      </c>
      <c r="I2616">
        <v>50</v>
      </c>
      <c r="J2616">
        <v>60</v>
      </c>
      <c r="K2616">
        <v>32</v>
      </c>
      <c r="L2616">
        <v>6</v>
      </c>
      <c r="M2616">
        <v>17</v>
      </c>
      <c r="N2616">
        <v>23</v>
      </c>
      <c r="O2616">
        <v>1.65</v>
      </c>
      <c r="P2616">
        <v>3</v>
      </c>
      <c r="Q2616">
        <v>4.1399999999999997</v>
      </c>
      <c r="R2616">
        <v>5.56</v>
      </c>
      <c r="S2616">
        <v>-0.2</v>
      </c>
    </row>
    <row r="2617" spans="1:19" x14ac:dyDescent="0.25">
      <c r="A2617" t="s">
        <v>1702</v>
      </c>
      <c r="B2617" t="s">
        <v>1703</v>
      </c>
      <c r="C2617">
        <v>1</v>
      </c>
      <c r="D2617">
        <v>2</v>
      </c>
      <c r="E2617">
        <v>5.63</v>
      </c>
      <c r="F2617">
        <v>0</v>
      </c>
      <c r="G2617">
        <v>30</v>
      </c>
      <c r="H2617">
        <v>0</v>
      </c>
      <c r="I2617">
        <v>30</v>
      </c>
      <c r="J2617">
        <v>34</v>
      </c>
      <c r="K2617">
        <v>19</v>
      </c>
      <c r="L2617">
        <v>4</v>
      </c>
      <c r="M2617">
        <v>14</v>
      </c>
      <c r="N2617">
        <v>15</v>
      </c>
      <c r="O2617">
        <v>1.63</v>
      </c>
      <c r="P2617">
        <v>4.1900000000000004</v>
      </c>
      <c r="Q2617">
        <v>4.5199999999999996</v>
      </c>
      <c r="R2617">
        <v>5.56</v>
      </c>
      <c r="S2617">
        <v>-0.4</v>
      </c>
    </row>
    <row r="2618" spans="1:19" x14ac:dyDescent="0.25">
      <c r="A2618" t="s">
        <v>13992</v>
      </c>
      <c r="B2618" t="s">
        <v>13993</v>
      </c>
      <c r="C2618">
        <v>1</v>
      </c>
      <c r="D2618">
        <v>2</v>
      </c>
      <c r="E2618">
        <v>5.51</v>
      </c>
      <c r="F2618">
        <v>0</v>
      </c>
      <c r="G2618">
        <v>30</v>
      </c>
      <c r="H2618">
        <v>0</v>
      </c>
      <c r="I2618">
        <v>30</v>
      </c>
      <c r="J2618">
        <v>36</v>
      </c>
      <c r="K2618">
        <v>18</v>
      </c>
      <c r="L2618">
        <v>4</v>
      </c>
      <c r="M2618">
        <v>9</v>
      </c>
      <c r="N2618">
        <v>14</v>
      </c>
      <c r="O2618">
        <v>1.66</v>
      </c>
      <c r="P2618">
        <v>2.62</v>
      </c>
      <c r="Q2618">
        <v>4.2699999999999996</v>
      </c>
      <c r="R2618">
        <v>5.56</v>
      </c>
      <c r="S2618">
        <v>-0.4</v>
      </c>
    </row>
    <row r="2619" spans="1:19" x14ac:dyDescent="0.25">
      <c r="A2619" t="s">
        <v>13990</v>
      </c>
      <c r="B2619" t="s">
        <v>13991</v>
      </c>
      <c r="C2619">
        <v>1</v>
      </c>
      <c r="D2619">
        <v>2</v>
      </c>
      <c r="E2619">
        <v>5.76</v>
      </c>
      <c r="F2619">
        <v>0</v>
      </c>
      <c r="G2619">
        <v>30</v>
      </c>
      <c r="H2619">
        <v>0</v>
      </c>
      <c r="I2619">
        <v>30</v>
      </c>
      <c r="J2619">
        <v>34</v>
      </c>
      <c r="K2619">
        <v>19</v>
      </c>
      <c r="L2619">
        <v>4</v>
      </c>
      <c r="M2619">
        <v>13</v>
      </c>
      <c r="N2619">
        <v>15</v>
      </c>
      <c r="O2619">
        <v>1.64</v>
      </c>
      <c r="P2619">
        <v>3.83</v>
      </c>
      <c r="Q2619">
        <v>4.54</v>
      </c>
      <c r="R2619">
        <v>5.56</v>
      </c>
      <c r="S2619">
        <v>-0.4</v>
      </c>
    </row>
    <row r="2620" spans="1:19" x14ac:dyDescent="0.25">
      <c r="A2620">
        <v>910</v>
      </c>
      <c r="B2620" t="s">
        <v>13989</v>
      </c>
      <c r="C2620">
        <v>2</v>
      </c>
      <c r="D2620">
        <v>4</v>
      </c>
      <c r="E2620">
        <v>5.79</v>
      </c>
      <c r="F2620">
        <v>8</v>
      </c>
      <c r="G2620">
        <v>8</v>
      </c>
      <c r="H2620">
        <v>0</v>
      </c>
      <c r="I2620">
        <v>50</v>
      </c>
      <c r="J2620">
        <v>60</v>
      </c>
      <c r="K2620">
        <v>32</v>
      </c>
      <c r="L2620">
        <v>7</v>
      </c>
      <c r="M2620">
        <v>16</v>
      </c>
      <c r="N2620">
        <v>19</v>
      </c>
      <c r="O2620">
        <v>1.58</v>
      </c>
      <c r="P2620">
        <v>2.91</v>
      </c>
      <c r="Q2620">
        <v>3.47</v>
      </c>
      <c r="R2620">
        <v>5.56</v>
      </c>
      <c r="S2620">
        <v>-0.2</v>
      </c>
    </row>
    <row r="2621" spans="1:19" x14ac:dyDescent="0.25">
      <c r="A2621" t="s">
        <v>13987</v>
      </c>
      <c r="B2621" t="s">
        <v>13988</v>
      </c>
      <c r="C2621">
        <v>1</v>
      </c>
      <c r="D2621">
        <v>2</v>
      </c>
      <c r="E2621">
        <v>5.5</v>
      </c>
      <c r="F2621">
        <v>0</v>
      </c>
      <c r="G2621">
        <v>30</v>
      </c>
      <c r="H2621">
        <v>0</v>
      </c>
      <c r="I2621">
        <v>30</v>
      </c>
      <c r="J2621">
        <v>35</v>
      </c>
      <c r="K2621">
        <v>18</v>
      </c>
      <c r="L2621">
        <v>3</v>
      </c>
      <c r="M2621">
        <v>8</v>
      </c>
      <c r="N2621">
        <v>15</v>
      </c>
      <c r="O2621">
        <v>1.66</v>
      </c>
      <c r="P2621">
        <v>2.4900000000000002</v>
      </c>
      <c r="Q2621">
        <v>4.3600000000000003</v>
      </c>
      <c r="R2621">
        <v>5.56</v>
      </c>
      <c r="S2621">
        <v>-0.4</v>
      </c>
    </row>
    <row r="2622" spans="1:19" x14ac:dyDescent="0.25">
      <c r="A2622" t="s">
        <v>13985</v>
      </c>
      <c r="B2622" t="s">
        <v>13986</v>
      </c>
      <c r="C2622">
        <v>2</v>
      </c>
      <c r="D2622">
        <v>3</v>
      </c>
      <c r="E2622">
        <v>5.71</v>
      </c>
      <c r="F2622">
        <v>8</v>
      </c>
      <c r="G2622">
        <v>9</v>
      </c>
      <c r="H2622">
        <v>0</v>
      </c>
      <c r="I2622">
        <v>49</v>
      </c>
      <c r="J2622">
        <v>55</v>
      </c>
      <c r="K2622">
        <v>31</v>
      </c>
      <c r="L2622">
        <v>7</v>
      </c>
      <c r="M2622">
        <v>23</v>
      </c>
      <c r="N2622">
        <v>26</v>
      </c>
      <c r="O2622">
        <v>1.65</v>
      </c>
      <c r="P2622">
        <v>4.26</v>
      </c>
      <c r="Q2622">
        <v>4.83</v>
      </c>
      <c r="R2622">
        <v>5.56</v>
      </c>
      <c r="S2622">
        <v>-0.2</v>
      </c>
    </row>
    <row r="2623" spans="1:19" x14ac:dyDescent="0.25">
      <c r="A2623" t="s">
        <v>13983</v>
      </c>
      <c r="B2623" t="s">
        <v>13984</v>
      </c>
      <c r="C2623">
        <v>1</v>
      </c>
      <c r="D2623">
        <v>2</v>
      </c>
      <c r="E2623">
        <v>5.38</v>
      </c>
      <c r="F2623">
        <v>0</v>
      </c>
      <c r="G2623">
        <v>30</v>
      </c>
      <c r="H2623">
        <v>0</v>
      </c>
      <c r="I2623">
        <v>30</v>
      </c>
      <c r="J2623">
        <v>33</v>
      </c>
      <c r="K2623">
        <v>18</v>
      </c>
      <c r="L2623">
        <v>4</v>
      </c>
      <c r="M2623">
        <v>15</v>
      </c>
      <c r="N2623">
        <v>16</v>
      </c>
      <c r="O2623">
        <v>1.66</v>
      </c>
      <c r="P2623">
        <v>4.37</v>
      </c>
      <c r="Q2623">
        <v>4.9400000000000004</v>
      </c>
      <c r="R2623">
        <v>5.56</v>
      </c>
      <c r="S2623">
        <v>-0.4</v>
      </c>
    </row>
    <row r="2624" spans="1:19" x14ac:dyDescent="0.25">
      <c r="A2624" t="s">
        <v>13981</v>
      </c>
      <c r="B2624" t="s">
        <v>13982</v>
      </c>
      <c r="C2624">
        <v>1</v>
      </c>
      <c r="D2624">
        <v>2</v>
      </c>
      <c r="E2624">
        <v>5.6</v>
      </c>
      <c r="F2624">
        <v>0</v>
      </c>
      <c r="G2624">
        <v>30</v>
      </c>
      <c r="H2624">
        <v>0</v>
      </c>
      <c r="I2624">
        <v>30</v>
      </c>
      <c r="J2624">
        <v>36</v>
      </c>
      <c r="K2624">
        <v>19</v>
      </c>
      <c r="L2624">
        <v>4</v>
      </c>
      <c r="M2624">
        <v>7</v>
      </c>
      <c r="N2624">
        <v>13</v>
      </c>
      <c r="O2624">
        <v>1.63</v>
      </c>
      <c r="P2624">
        <v>2.02</v>
      </c>
      <c r="Q2624">
        <v>3.9</v>
      </c>
      <c r="R2624">
        <v>5.56</v>
      </c>
      <c r="S2624">
        <v>-0.4</v>
      </c>
    </row>
    <row r="2625" spans="1:19" x14ac:dyDescent="0.25">
      <c r="A2625" t="s">
        <v>13979</v>
      </c>
      <c r="B2625" t="s">
        <v>13980</v>
      </c>
      <c r="C2625">
        <v>2</v>
      </c>
      <c r="D2625">
        <v>4</v>
      </c>
      <c r="E2625">
        <v>5.75</v>
      </c>
      <c r="F2625">
        <v>5</v>
      </c>
      <c r="G2625">
        <v>18</v>
      </c>
      <c r="H2625">
        <v>0</v>
      </c>
      <c r="I2625">
        <v>42</v>
      </c>
      <c r="J2625">
        <v>47</v>
      </c>
      <c r="K2625">
        <v>27</v>
      </c>
      <c r="L2625">
        <v>6</v>
      </c>
      <c r="M2625">
        <v>19</v>
      </c>
      <c r="N2625">
        <v>22</v>
      </c>
      <c r="O2625">
        <v>1.65</v>
      </c>
      <c r="P2625">
        <v>4.09</v>
      </c>
      <c r="Q2625">
        <v>4.75</v>
      </c>
      <c r="R2625">
        <v>5.56</v>
      </c>
      <c r="S2625">
        <v>-0.5</v>
      </c>
    </row>
    <row r="2626" spans="1:19" x14ac:dyDescent="0.25">
      <c r="A2626" t="s">
        <v>13977</v>
      </c>
      <c r="B2626" t="s">
        <v>13978</v>
      </c>
      <c r="C2626">
        <v>1</v>
      </c>
      <c r="D2626">
        <v>2</v>
      </c>
      <c r="E2626">
        <v>5.47</v>
      </c>
      <c r="F2626">
        <v>0</v>
      </c>
      <c r="G2626">
        <v>30</v>
      </c>
      <c r="H2626">
        <v>0</v>
      </c>
      <c r="I2626">
        <v>30</v>
      </c>
      <c r="J2626">
        <v>35</v>
      </c>
      <c r="K2626">
        <v>18</v>
      </c>
      <c r="L2626">
        <v>4</v>
      </c>
      <c r="M2626">
        <v>11</v>
      </c>
      <c r="N2626">
        <v>15</v>
      </c>
      <c r="O2626">
        <v>1.67</v>
      </c>
      <c r="P2626">
        <v>3.23</v>
      </c>
      <c r="Q2626">
        <v>4.59</v>
      </c>
      <c r="R2626">
        <v>5.56</v>
      </c>
      <c r="S2626">
        <v>-0.4</v>
      </c>
    </row>
    <row r="2627" spans="1:19" x14ac:dyDescent="0.25">
      <c r="A2627" t="s">
        <v>1613</v>
      </c>
      <c r="B2627" t="s">
        <v>1614</v>
      </c>
      <c r="C2627">
        <v>2</v>
      </c>
      <c r="D2627">
        <v>4</v>
      </c>
      <c r="E2627">
        <v>5.73</v>
      </c>
      <c r="F2627">
        <v>8</v>
      </c>
      <c r="G2627">
        <v>9</v>
      </c>
      <c r="H2627">
        <v>0</v>
      </c>
      <c r="I2627">
        <v>49</v>
      </c>
      <c r="J2627">
        <v>54</v>
      </c>
      <c r="K2627">
        <v>31</v>
      </c>
      <c r="L2627">
        <v>6</v>
      </c>
      <c r="M2627">
        <v>26</v>
      </c>
      <c r="N2627">
        <v>29</v>
      </c>
      <c r="O2627">
        <v>1.68</v>
      </c>
      <c r="P2627">
        <v>4.68</v>
      </c>
      <c r="Q2627">
        <v>5.31</v>
      </c>
      <c r="R2627">
        <v>5.56</v>
      </c>
      <c r="S2627">
        <v>-0.2</v>
      </c>
    </row>
    <row r="2628" spans="1:19" x14ac:dyDescent="0.25">
      <c r="A2628" t="s">
        <v>13975</v>
      </c>
      <c r="B2628" t="s">
        <v>13976</v>
      </c>
      <c r="C2628">
        <v>1</v>
      </c>
      <c r="D2628">
        <v>2</v>
      </c>
      <c r="E2628">
        <v>5.52</v>
      </c>
      <c r="F2628">
        <v>5</v>
      </c>
      <c r="G2628">
        <v>16</v>
      </c>
      <c r="H2628">
        <v>0</v>
      </c>
      <c r="I2628">
        <v>42</v>
      </c>
      <c r="J2628">
        <v>50</v>
      </c>
      <c r="K2628">
        <v>26</v>
      </c>
      <c r="L2628">
        <v>5</v>
      </c>
      <c r="M2628">
        <v>14</v>
      </c>
      <c r="N2628">
        <v>22</v>
      </c>
      <c r="O2628">
        <v>1.68</v>
      </c>
      <c r="P2628">
        <v>3.01</v>
      </c>
      <c r="Q2628">
        <v>4.67</v>
      </c>
      <c r="R2628">
        <v>5.56</v>
      </c>
      <c r="S2628">
        <v>-0.5</v>
      </c>
    </row>
    <row r="2629" spans="1:19" x14ac:dyDescent="0.25">
      <c r="A2629" t="s">
        <v>1577</v>
      </c>
      <c r="B2629" t="s">
        <v>1578</v>
      </c>
      <c r="C2629">
        <v>1</v>
      </c>
      <c r="D2629">
        <v>2</v>
      </c>
      <c r="E2629">
        <v>5.48</v>
      </c>
      <c r="F2629">
        <v>0</v>
      </c>
      <c r="G2629">
        <v>30</v>
      </c>
      <c r="H2629">
        <v>0</v>
      </c>
      <c r="I2629">
        <v>30</v>
      </c>
      <c r="J2629">
        <v>32</v>
      </c>
      <c r="K2629">
        <v>18</v>
      </c>
      <c r="L2629">
        <v>4</v>
      </c>
      <c r="M2629">
        <v>17</v>
      </c>
      <c r="N2629">
        <v>20</v>
      </c>
      <c r="O2629">
        <v>1.74</v>
      </c>
      <c r="P2629">
        <v>5.04</v>
      </c>
      <c r="Q2629">
        <v>5.93</v>
      </c>
      <c r="R2629">
        <v>5.56</v>
      </c>
      <c r="S2629">
        <v>-0.4</v>
      </c>
    </row>
    <row r="2630" spans="1:19" x14ac:dyDescent="0.25">
      <c r="A2630" t="s">
        <v>13973</v>
      </c>
      <c r="B2630" t="s">
        <v>13974</v>
      </c>
      <c r="C2630">
        <v>1</v>
      </c>
      <c r="D2630">
        <v>2</v>
      </c>
      <c r="E2630">
        <v>5.34</v>
      </c>
      <c r="F2630">
        <v>0</v>
      </c>
      <c r="G2630">
        <v>30</v>
      </c>
      <c r="H2630">
        <v>0</v>
      </c>
      <c r="I2630">
        <v>30</v>
      </c>
      <c r="J2630">
        <v>34</v>
      </c>
      <c r="K2630">
        <v>18</v>
      </c>
      <c r="L2630">
        <v>4</v>
      </c>
      <c r="M2630">
        <v>13</v>
      </c>
      <c r="N2630">
        <v>15</v>
      </c>
      <c r="O2630">
        <v>1.63</v>
      </c>
      <c r="P2630">
        <v>4.0199999999999996</v>
      </c>
      <c r="Q2630">
        <v>4.53</v>
      </c>
      <c r="R2630">
        <v>5.56</v>
      </c>
      <c r="S2630">
        <v>-0.4</v>
      </c>
    </row>
    <row r="2631" spans="1:19" x14ac:dyDescent="0.25">
      <c r="A2631" t="s">
        <v>13971</v>
      </c>
      <c r="B2631" t="s">
        <v>13972</v>
      </c>
      <c r="C2631">
        <v>1</v>
      </c>
      <c r="D2631">
        <v>2</v>
      </c>
      <c r="E2631">
        <v>5.49</v>
      </c>
      <c r="F2631">
        <v>0</v>
      </c>
      <c r="G2631">
        <v>30</v>
      </c>
      <c r="H2631">
        <v>0</v>
      </c>
      <c r="I2631">
        <v>30</v>
      </c>
      <c r="J2631">
        <v>34</v>
      </c>
      <c r="K2631">
        <v>18</v>
      </c>
      <c r="L2631">
        <v>4</v>
      </c>
      <c r="M2631">
        <v>13</v>
      </c>
      <c r="N2631">
        <v>17</v>
      </c>
      <c r="O2631">
        <v>1.71</v>
      </c>
      <c r="P2631">
        <v>3.88</v>
      </c>
      <c r="Q2631">
        <v>5.22</v>
      </c>
      <c r="R2631">
        <v>5.56</v>
      </c>
      <c r="S2631">
        <v>-0.4</v>
      </c>
    </row>
    <row r="2632" spans="1:19" x14ac:dyDescent="0.25">
      <c r="A2632" t="s">
        <v>13969</v>
      </c>
      <c r="B2632" t="s">
        <v>13970</v>
      </c>
      <c r="C2632">
        <v>1</v>
      </c>
      <c r="D2632">
        <v>2</v>
      </c>
      <c r="E2632">
        <v>5.35</v>
      </c>
      <c r="F2632">
        <v>1</v>
      </c>
      <c r="G2632">
        <v>28</v>
      </c>
      <c r="H2632">
        <v>0</v>
      </c>
      <c r="I2632">
        <v>32</v>
      </c>
      <c r="J2632">
        <v>37</v>
      </c>
      <c r="K2632">
        <v>19</v>
      </c>
      <c r="L2632">
        <v>4</v>
      </c>
      <c r="M2632">
        <v>11</v>
      </c>
      <c r="N2632">
        <v>14</v>
      </c>
      <c r="O2632">
        <v>1.6</v>
      </c>
      <c r="P2632">
        <v>3.17</v>
      </c>
      <c r="Q2632">
        <v>4</v>
      </c>
      <c r="R2632">
        <v>5.56</v>
      </c>
      <c r="S2632">
        <v>-0.4</v>
      </c>
    </row>
    <row r="2633" spans="1:19" x14ac:dyDescent="0.25">
      <c r="A2633" t="s">
        <v>13967</v>
      </c>
      <c r="B2633" t="s">
        <v>13968</v>
      </c>
      <c r="C2633">
        <v>2</v>
      </c>
      <c r="D2633">
        <v>3</v>
      </c>
      <c r="E2633">
        <v>5.82</v>
      </c>
      <c r="F2633">
        <v>7</v>
      </c>
      <c r="G2633">
        <v>12</v>
      </c>
      <c r="H2633">
        <v>0</v>
      </c>
      <c r="I2633">
        <v>47</v>
      </c>
      <c r="J2633">
        <v>55</v>
      </c>
      <c r="K2633">
        <v>30</v>
      </c>
      <c r="L2633">
        <v>6</v>
      </c>
      <c r="M2633">
        <v>14</v>
      </c>
      <c r="N2633">
        <v>22</v>
      </c>
      <c r="O2633">
        <v>1.65</v>
      </c>
      <c r="P2633">
        <v>2.68</v>
      </c>
      <c r="Q2633">
        <v>4.2</v>
      </c>
      <c r="R2633">
        <v>5.56</v>
      </c>
      <c r="S2633">
        <v>-0.4</v>
      </c>
    </row>
    <row r="2634" spans="1:19" x14ac:dyDescent="0.25">
      <c r="A2634" t="s">
        <v>13965</v>
      </c>
      <c r="B2634" t="s">
        <v>13966</v>
      </c>
      <c r="C2634">
        <v>1</v>
      </c>
      <c r="D2634">
        <v>2</v>
      </c>
      <c r="E2634">
        <v>5.6</v>
      </c>
      <c r="F2634">
        <v>2</v>
      </c>
      <c r="G2634">
        <v>26</v>
      </c>
      <c r="H2634">
        <v>0</v>
      </c>
      <c r="I2634">
        <v>34</v>
      </c>
      <c r="J2634">
        <v>40</v>
      </c>
      <c r="K2634">
        <v>21</v>
      </c>
      <c r="L2634">
        <v>4</v>
      </c>
      <c r="M2634">
        <v>9</v>
      </c>
      <c r="N2634">
        <v>15</v>
      </c>
      <c r="O2634">
        <v>1.65</v>
      </c>
      <c r="P2634">
        <v>2.35</v>
      </c>
      <c r="Q2634">
        <v>4.0599999999999996</v>
      </c>
      <c r="R2634">
        <v>5.56</v>
      </c>
      <c r="S2634">
        <v>-0.5</v>
      </c>
    </row>
    <row r="2635" spans="1:19" x14ac:dyDescent="0.25">
      <c r="A2635" t="s">
        <v>13963</v>
      </c>
      <c r="B2635" t="s">
        <v>13964</v>
      </c>
      <c r="C2635">
        <v>2</v>
      </c>
      <c r="D2635">
        <v>1</v>
      </c>
      <c r="E2635">
        <v>5.46</v>
      </c>
      <c r="F2635">
        <v>7</v>
      </c>
      <c r="G2635">
        <v>11</v>
      </c>
      <c r="H2635">
        <v>0</v>
      </c>
      <c r="I2635">
        <v>48</v>
      </c>
      <c r="J2635">
        <v>56</v>
      </c>
      <c r="K2635">
        <v>29</v>
      </c>
      <c r="L2635">
        <v>6</v>
      </c>
      <c r="M2635">
        <v>15</v>
      </c>
      <c r="N2635">
        <v>21</v>
      </c>
      <c r="O2635">
        <v>1.64</v>
      </c>
      <c r="P2635">
        <v>2.85</v>
      </c>
      <c r="Q2635">
        <v>4.05</v>
      </c>
      <c r="R2635">
        <v>5.56</v>
      </c>
      <c r="S2635">
        <v>-0.4</v>
      </c>
    </row>
    <row r="2636" spans="1:19" x14ac:dyDescent="0.25">
      <c r="A2636" t="s">
        <v>13961</v>
      </c>
      <c r="B2636" t="s">
        <v>13962</v>
      </c>
      <c r="C2636">
        <v>1</v>
      </c>
      <c r="D2636">
        <v>2</v>
      </c>
      <c r="E2636">
        <v>5.4</v>
      </c>
      <c r="F2636">
        <v>0</v>
      </c>
      <c r="G2636">
        <v>30</v>
      </c>
      <c r="H2636">
        <v>0</v>
      </c>
      <c r="I2636">
        <v>30</v>
      </c>
      <c r="J2636">
        <v>35</v>
      </c>
      <c r="K2636">
        <v>18</v>
      </c>
      <c r="L2636">
        <v>4</v>
      </c>
      <c r="M2636">
        <v>12</v>
      </c>
      <c r="N2636">
        <v>14</v>
      </c>
      <c r="O2636">
        <v>1.63</v>
      </c>
      <c r="P2636">
        <v>3.52</v>
      </c>
      <c r="Q2636">
        <v>4.33</v>
      </c>
      <c r="R2636">
        <v>5.56</v>
      </c>
      <c r="S2636">
        <v>-0.4</v>
      </c>
    </row>
    <row r="2637" spans="1:19" x14ac:dyDescent="0.25">
      <c r="A2637" t="s">
        <v>13959</v>
      </c>
      <c r="B2637" t="s">
        <v>13960</v>
      </c>
      <c r="C2637">
        <v>1</v>
      </c>
      <c r="D2637">
        <v>2</v>
      </c>
      <c r="E2637">
        <v>5.37</v>
      </c>
      <c r="F2637">
        <v>0</v>
      </c>
      <c r="G2637">
        <v>30</v>
      </c>
      <c r="H2637">
        <v>0</v>
      </c>
      <c r="I2637">
        <v>30</v>
      </c>
      <c r="J2637">
        <v>34</v>
      </c>
      <c r="K2637">
        <v>18</v>
      </c>
      <c r="L2637">
        <v>4</v>
      </c>
      <c r="M2637">
        <v>13</v>
      </c>
      <c r="N2637">
        <v>15</v>
      </c>
      <c r="O2637">
        <v>1.64</v>
      </c>
      <c r="P2637">
        <v>3.88</v>
      </c>
      <c r="Q2637">
        <v>4.49</v>
      </c>
      <c r="R2637">
        <v>5.56</v>
      </c>
      <c r="S2637">
        <v>-0.4</v>
      </c>
    </row>
    <row r="2638" spans="1:19" x14ac:dyDescent="0.25">
      <c r="A2638" t="s">
        <v>13957</v>
      </c>
      <c r="B2638" t="s">
        <v>13958</v>
      </c>
      <c r="C2638">
        <v>1</v>
      </c>
      <c r="D2638">
        <v>2</v>
      </c>
      <c r="E2638">
        <v>5.38</v>
      </c>
      <c r="F2638">
        <v>0</v>
      </c>
      <c r="G2638">
        <v>30</v>
      </c>
      <c r="H2638">
        <v>0</v>
      </c>
      <c r="I2638">
        <v>30</v>
      </c>
      <c r="J2638">
        <v>33</v>
      </c>
      <c r="K2638">
        <v>18</v>
      </c>
      <c r="L2638">
        <v>4</v>
      </c>
      <c r="M2638">
        <v>16</v>
      </c>
      <c r="N2638">
        <v>17</v>
      </c>
      <c r="O2638">
        <v>1.68</v>
      </c>
      <c r="P2638">
        <v>4.68</v>
      </c>
      <c r="Q2638">
        <v>5.23</v>
      </c>
      <c r="R2638">
        <v>5.57</v>
      </c>
      <c r="S2638">
        <v>-0.4</v>
      </c>
    </row>
    <row r="2639" spans="1:19" x14ac:dyDescent="0.25">
      <c r="A2639" t="s">
        <v>13955</v>
      </c>
      <c r="B2639" t="s">
        <v>13956</v>
      </c>
      <c r="C2639">
        <v>1</v>
      </c>
      <c r="D2639">
        <v>2</v>
      </c>
      <c r="E2639">
        <v>5.48</v>
      </c>
      <c r="F2639">
        <v>0</v>
      </c>
      <c r="G2639">
        <v>30</v>
      </c>
      <c r="H2639">
        <v>0</v>
      </c>
      <c r="I2639">
        <v>30</v>
      </c>
      <c r="J2639">
        <v>35</v>
      </c>
      <c r="K2639">
        <v>18</v>
      </c>
      <c r="L2639">
        <v>4</v>
      </c>
      <c r="M2639">
        <v>12</v>
      </c>
      <c r="N2639">
        <v>15</v>
      </c>
      <c r="O2639">
        <v>1.67</v>
      </c>
      <c r="P2639">
        <v>3.6</v>
      </c>
      <c r="Q2639">
        <v>4.6500000000000004</v>
      </c>
      <c r="R2639">
        <v>5.57</v>
      </c>
      <c r="S2639">
        <v>-0.4</v>
      </c>
    </row>
    <row r="2640" spans="1:19" x14ac:dyDescent="0.25">
      <c r="A2640" t="s">
        <v>13953</v>
      </c>
      <c r="B2640" t="s">
        <v>13954</v>
      </c>
      <c r="C2640">
        <v>2</v>
      </c>
      <c r="D2640">
        <v>4</v>
      </c>
      <c r="E2640">
        <v>5.73</v>
      </c>
      <c r="F2640">
        <v>8</v>
      </c>
      <c r="G2640">
        <v>8</v>
      </c>
      <c r="H2640">
        <v>0</v>
      </c>
      <c r="I2640">
        <v>50</v>
      </c>
      <c r="J2640">
        <v>55</v>
      </c>
      <c r="K2640">
        <v>32</v>
      </c>
      <c r="L2640">
        <v>6</v>
      </c>
      <c r="M2640">
        <v>26</v>
      </c>
      <c r="N2640">
        <v>29</v>
      </c>
      <c r="O2640">
        <v>1.68</v>
      </c>
      <c r="P2640">
        <v>4.72</v>
      </c>
      <c r="Q2640">
        <v>5.28</v>
      </c>
      <c r="R2640">
        <v>5.57</v>
      </c>
      <c r="S2640">
        <v>-0.2</v>
      </c>
    </row>
    <row r="2641" spans="1:19" x14ac:dyDescent="0.25">
      <c r="A2641" t="s">
        <v>13951</v>
      </c>
      <c r="B2641" t="s">
        <v>13952</v>
      </c>
      <c r="C2641">
        <v>1</v>
      </c>
      <c r="D2641">
        <v>2</v>
      </c>
      <c r="E2641">
        <v>5.52</v>
      </c>
      <c r="F2641">
        <v>0</v>
      </c>
      <c r="G2641">
        <v>30</v>
      </c>
      <c r="H2641">
        <v>0</v>
      </c>
      <c r="I2641">
        <v>30</v>
      </c>
      <c r="J2641">
        <v>35</v>
      </c>
      <c r="K2641">
        <v>18</v>
      </c>
      <c r="L2641">
        <v>4</v>
      </c>
      <c r="M2641">
        <v>10</v>
      </c>
      <c r="N2641">
        <v>15</v>
      </c>
      <c r="O2641">
        <v>1.67</v>
      </c>
      <c r="P2641">
        <v>2.97</v>
      </c>
      <c r="Q2641">
        <v>4.5</v>
      </c>
      <c r="R2641">
        <v>5.57</v>
      </c>
      <c r="S2641">
        <v>-0.4</v>
      </c>
    </row>
    <row r="2642" spans="1:19" x14ac:dyDescent="0.25">
      <c r="A2642">
        <v>8948</v>
      </c>
      <c r="B2642" t="s">
        <v>1842</v>
      </c>
      <c r="C2642">
        <v>2</v>
      </c>
      <c r="D2642">
        <v>4</v>
      </c>
      <c r="E2642">
        <v>5.3</v>
      </c>
      <c r="F2642">
        <v>7</v>
      </c>
      <c r="G2642">
        <v>17</v>
      </c>
      <c r="H2642">
        <v>0</v>
      </c>
      <c r="I2642">
        <v>50</v>
      </c>
      <c r="J2642">
        <v>54</v>
      </c>
      <c r="K2642">
        <v>29</v>
      </c>
      <c r="L2642">
        <v>9</v>
      </c>
      <c r="M2642">
        <v>30</v>
      </c>
      <c r="N2642">
        <v>23</v>
      </c>
      <c r="O2642">
        <v>1.53</v>
      </c>
      <c r="P2642">
        <v>5.39</v>
      </c>
      <c r="Q2642">
        <v>4.0999999999999996</v>
      </c>
      <c r="R2642">
        <v>5.57</v>
      </c>
      <c r="S2642">
        <v>-0.5</v>
      </c>
    </row>
    <row r="2643" spans="1:19" x14ac:dyDescent="0.25">
      <c r="A2643" t="s">
        <v>13949</v>
      </c>
      <c r="B2643" t="s">
        <v>13950</v>
      </c>
      <c r="C2643">
        <v>1</v>
      </c>
      <c r="D2643">
        <v>2</v>
      </c>
      <c r="E2643">
        <v>5.31</v>
      </c>
      <c r="F2643">
        <v>0</v>
      </c>
      <c r="G2643">
        <v>30</v>
      </c>
      <c r="H2643">
        <v>0</v>
      </c>
      <c r="I2643">
        <v>30</v>
      </c>
      <c r="J2643">
        <v>33</v>
      </c>
      <c r="K2643">
        <v>18</v>
      </c>
      <c r="L2643">
        <v>4</v>
      </c>
      <c r="M2643">
        <v>16</v>
      </c>
      <c r="N2643">
        <v>17</v>
      </c>
      <c r="O2643">
        <v>1.67</v>
      </c>
      <c r="P2643">
        <v>4.74</v>
      </c>
      <c r="Q2643">
        <v>5.18</v>
      </c>
      <c r="R2643">
        <v>5.57</v>
      </c>
      <c r="S2643">
        <v>-0.4</v>
      </c>
    </row>
    <row r="2644" spans="1:19" x14ac:dyDescent="0.25">
      <c r="A2644" t="s">
        <v>13948</v>
      </c>
      <c r="B2644" t="s">
        <v>13045</v>
      </c>
      <c r="C2644">
        <v>2</v>
      </c>
      <c r="D2644">
        <v>3</v>
      </c>
      <c r="E2644">
        <v>5.67</v>
      </c>
      <c r="F2644">
        <v>6</v>
      </c>
      <c r="G2644">
        <v>13</v>
      </c>
      <c r="H2644">
        <v>0</v>
      </c>
      <c r="I2644">
        <v>45</v>
      </c>
      <c r="J2644">
        <v>53</v>
      </c>
      <c r="K2644">
        <v>29</v>
      </c>
      <c r="L2644">
        <v>6</v>
      </c>
      <c r="M2644">
        <v>18</v>
      </c>
      <c r="N2644">
        <v>23</v>
      </c>
      <c r="O2644">
        <v>1.67</v>
      </c>
      <c r="P2644">
        <v>3.52</v>
      </c>
      <c r="Q2644">
        <v>4.54</v>
      </c>
      <c r="R2644">
        <v>5.57</v>
      </c>
      <c r="S2644">
        <v>-0.4</v>
      </c>
    </row>
    <row r="2645" spans="1:19" x14ac:dyDescent="0.25">
      <c r="A2645" t="s">
        <v>13946</v>
      </c>
      <c r="B2645" t="s">
        <v>13947</v>
      </c>
      <c r="C2645">
        <v>2</v>
      </c>
      <c r="D2645">
        <v>3</v>
      </c>
      <c r="E2645">
        <v>5.71</v>
      </c>
      <c r="F2645">
        <v>8</v>
      </c>
      <c r="G2645">
        <v>8</v>
      </c>
      <c r="H2645">
        <v>0</v>
      </c>
      <c r="I2645">
        <v>50</v>
      </c>
      <c r="J2645">
        <v>57</v>
      </c>
      <c r="K2645">
        <v>32</v>
      </c>
      <c r="L2645">
        <v>7</v>
      </c>
      <c r="M2645">
        <v>20</v>
      </c>
      <c r="N2645">
        <v>24</v>
      </c>
      <c r="O2645">
        <v>1.62</v>
      </c>
      <c r="P2645">
        <v>3.67</v>
      </c>
      <c r="Q2645">
        <v>4.3099999999999996</v>
      </c>
      <c r="R2645">
        <v>5.57</v>
      </c>
      <c r="S2645">
        <v>-0.2</v>
      </c>
    </row>
    <row r="2646" spans="1:19" x14ac:dyDescent="0.25">
      <c r="A2646" t="s">
        <v>13944</v>
      </c>
      <c r="B2646" t="s">
        <v>13945</v>
      </c>
      <c r="C2646">
        <v>1</v>
      </c>
      <c r="D2646">
        <v>2</v>
      </c>
      <c r="E2646">
        <v>5.55</v>
      </c>
      <c r="F2646">
        <v>0</v>
      </c>
      <c r="G2646">
        <v>30</v>
      </c>
      <c r="H2646">
        <v>0</v>
      </c>
      <c r="I2646">
        <v>30</v>
      </c>
      <c r="J2646">
        <v>36</v>
      </c>
      <c r="K2646">
        <v>19</v>
      </c>
      <c r="L2646">
        <v>4</v>
      </c>
      <c r="M2646">
        <v>9</v>
      </c>
      <c r="N2646">
        <v>13</v>
      </c>
      <c r="O2646">
        <v>1.65</v>
      </c>
      <c r="P2646">
        <v>2.56</v>
      </c>
      <c r="Q2646">
        <v>4.04</v>
      </c>
      <c r="R2646">
        <v>5.57</v>
      </c>
      <c r="S2646">
        <v>-0.4</v>
      </c>
    </row>
    <row r="2647" spans="1:19" x14ac:dyDescent="0.25">
      <c r="A2647" t="s">
        <v>13942</v>
      </c>
      <c r="B2647" t="s">
        <v>13943</v>
      </c>
      <c r="C2647">
        <v>2</v>
      </c>
      <c r="D2647">
        <v>3</v>
      </c>
      <c r="E2647">
        <v>5.78</v>
      </c>
      <c r="F2647">
        <v>5</v>
      </c>
      <c r="G2647">
        <v>18</v>
      </c>
      <c r="H2647">
        <v>0</v>
      </c>
      <c r="I2647">
        <v>41</v>
      </c>
      <c r="J2647">
        <v>50</v>
      </c>
      <c r="K2647">
        <v>27</v>
      </c>
      <c r="L2647">
        <v>5</v>
      </c>
      <c r="M2647">
        <v>12</v>
      </c>
      <c r="N2647">
        <v>18</v>
      </c>
      <c r="O2647">
        <v>1.64</v>
      </c>
      <c r="P2647">
        <v>2.59</v>
      </c>
      <c r="Q2647">
        <v>3.92</v>
      </c>
      <c r="R2647">
        <v>5.57</v>
      </c>
      <c r="S2647">
        <v>-0.5</v>
      </c>
    </row>
    <row r="2648" spans="1:19" x14ac:dyDescent="0.25">
      <c r="A2648" t="s">
        <v>13940</v>
      </c>
      <c r="B2648" t="s">
        <v>13941</v>
      </c>
      <c r="C2648">
        <v>1</v>
      </c>
      <c r="D2648">
        <v>2</v>
      </c>
      <c r="E2648">
        <v>5.62</v>
      </c>
      <c r="F2648">
        <v>0</v>
      </c>
      <c r="G2648">
        <v>30</v>
      </c>
      <c r="H2648">
        <v>0</v>
      </c>
      <c r="I2648">
        <v>30</v>
      </c>
      <c r="J2648">
        <v>36</v>
      </c>
      <c r="K2648">
        <v>19</v>
      </c>
      <c r="L2648">
        <v>4</v>
      </c>
      <c r="M2648">
        <v>8</v>
      </c>
      <c r="N2648">
        <v>13</v>
      </c>
      <c r="O2648">
        <v>1.64</v>
      </c>
      <c r="P2648">
        <v>2.33</v>
      </c>
      <c r="Q2648">
        <v>3.97</v>
      </c>
      <c r="R2648">
        <v>5.57</v>
      </c>
      <c r="S2648">
        <v>-0.4</v>
      </c>
    </row>
    <row r="2649" spans="1:19" x14ac:dyDescent="0.25">
      <c r="A2649" t="s">
        <v>13939</v>
      </c>
      <c r="B2649" t="s">
        <v>3863</v>
      </c>
      <c r="C2649">
        <v>1</v>
      </c>
      <c r="D2649">
        <v>2</v>
      </c>
      <c r="E2649">
        <v>5.49</v>
      </c>
      <c r="F2649">
        <v>0</v>
      </c>
      <c r="G2649">
        <v>30</v>
      </c>
      <c r="H2649">
        <v>0</v>
      </c>
      <c r="I2649">
        <v>30</v>
      </c>
      <c r="J2649">
        <v>34</v>
      </c>
      <c r="K2649">
        <v>18</v>
      </c>
      <c r="L2649">
        <v>3</v>
      </c>
      <c r="M2649">
        <v>12</v>
      </c>
      <c r="N2649">
        <v>17</v>
      </c>
      <c r="O2649">
        <v>1.7</v>
      </c>
      <c r="P2649">
        <v>3.55</v>
      </c>
      <c r="Q2649">
        <v>5.09</v>
      </c>
      <c r="R2649">
        <v>5.57</v>
      </c>
      <c r="S2649">
        <v>-0.4</v>
      </c>
    </row>
    <row r="2650" spans="1:19" x14ac:dyDescent="0.25">
      <c r="A2650" t="s">
        <v>13937</v>
      </c>
      <c r="B2650" t="s">
        <v>13938</v>
      </c>
      <c r="C2650">
        <v>2</v>
      </c>
      <c r="D2650">
        <v>4</v>
      </c>
      <c r="E2650">
        <v>5.73</v>
      </c>
      <c r="F2650">
        <v>8</v>
      </c>
      <c r="G2650">
        <v>8</v>
      </c>
      <c r="H2650">
        <v>0</v>
      </c>
      <c r="I2650">
        <v>50</v>
      </c>
      <c r="J2650">
        <v>56</v>
      </c>
      <c r="K2650">
        <v>32</v>
      </c>
      <c r="L2650">
        <v>7</v>
      </c>
      <c r="M2650">
        <v>24</v>
      </c>
      <c r="N2650">
        <v>25</v>
      </c>
      <c r="O2650">
        <v>1.63</v>
      </c>
      <c r="P2650">
        <v>4.3600000000000003</v>
      </c>
      <c r="Q2650">
        <v>4.5599999999999996</v>
      </c>
      <c r="R2650">
        <v>5.57</v>
      </c>
      <c r="S2650">
        <v>-0.2</v>
      </c>
    </row>
    <row r="2651" spans="1:19" x14ac:dyDescent="0.25">
      <c r="A2651" t="s">
        <v>13935</v>
      </c>
      <c r="B2651" t="s">
        <v>13936</v>
      </c>
      <c r="C2651">
        <v>2</v>
      </c>
      <c r="D2651">
        <v>3</v>
      </c>
      <c r="E2651">
        <v>5.7</v>
      </c>
      <c r="F2651">
        <v>5</v>
      </c>
      <c r="G2651">
        <v>18</v>
      </c>
      <c r="H2651">
        <v>0</v>
      </c>
      <c r="I2651">
        <v>41</v>
      </c>
      <c r="J2651">
        <v>48</v>
      </c>
      <c r="K2651">
        <v>26</v>
      </c>
      <c r="L2651">
        <v>5</v>
      </c>
      <c r="M2651">
        <v>13</v>
      </c>
      <c r="N2651">
        <v>20</v>
      </c>
      <c r="O2651">
        <v>1.65</v>
      </c>
      <c r="P2651">
        <v>2.82</v>
      </c>
      <c r="Q2651">
        <v>4.2699999999999996</v>
      </c>
      <c r="R2651">
        <v>5.57</v>
      </c>
      <c r="S2651">
        <v>-0.5</v>
      </c>
    </row>
    <row r="2652" spans="1:19" x14ac:dyDescent="0.25">
      <c r="A2652" t="s">
        <v>13933</v>
      </c>
      <c r="B2652" t="s">
        <v>13934</v>
      </c>
      <c r="C2652">
        <v>1</v>
      </c>
      <c r="D2652">
        <v>2</v>
      </c>
      <c r="E2652">
        <v>5.82</v>
      </c>
      <c r="F2652">
        <v>0</v>
      </c>
      <c r="G2652">
        <v>30</v>
      </c>
      <c r="H2652">
        <v>0</v>
      </c>
      <c r="I2652">
        <v>30</v>
      </c>
      <c r="J2652">
        <v>34</v>
      </c>
      <c r="K2652">
        <v>19</v>
      </c>
      <c r="L2652">
        <v>3</v>
      </c>
      <c r="M2652">
        <v>10</v>
      </c>
      <c r="N2652">
        <v>16</v>
      </c>
      <c r="O2652">
        <v>1.68</v>
      </c>
      <c r="P2652">
        <v>2.95</v>
      </c>
      <c r="Q2652">
        <v>4.75</v>
      </c>
      <c r="R2652">
        <v>5.57</v>
      </c>
      <c r="S2652">
        <v>-0.4</v>
      </c>
    </row>
    <row r="2653" spans="1:19" x14ac:dyDescent="0.25">
      <c r="A2653" t="s">
        <v>13931</v>
      </c>
      <c r="B2653" t="s">
        <v>13932</v>
      </c>
      <c r="C2653">
        <v>2</v>
      </c>
      <c r="D2653">
        <v>4</v>
      </c>
      <c r="E2653">
        <v>5.8</v>
      </c>
      <c r="F2653">
        <v>6</v>
      </c>
      <c r="G2653">
        <v>14</v>
      </c>
      <c r="H2653">
        <v>0</v>
      </c>
      <c r="I2653">
        <v>45</v>
      </c>
      <c r="J2653">
        <v>47</v>
      </c>
      <c r="K2653">
        <v>29</v>
      </c>
      <c r="L2653">
        <v>5</v>
      </c>
      <c r="M2653">
        <v>27</v>
      </c>
      <c r="N2653">
        <v>32</v>
      </c>
      <c r="O2653">
        <v>1.76</v>
      </c>
      <c r="P2653">
        <v>5.44</v>
      </c>
      <c r="Q2653">
        <v>6.39</v>
      </c>
      <c r="R2653">
        <v>5.57</v>
      </c>
      <c r="S2653">
        <v>-0.4</v>
      </c>
    </row>
    <row r="2654" spans="1:19" x14ac:dyDescent="0.25">
      <c r="A2654" t="s">
        <v>13929</v>
      </c>
      <c r="B2654" t="s">
        <v>13930</v>
      </c>
      <c r="C2654">
        <v>1</v>
      </c>
      <c r="D2654">
        <v>2</v>
      </c>
      <c r="E2654">
        <v>5.64</v>
      </c>
      <c r="F2654">
        <v>2</v>
      </c>
      <c r="G2654">
        <v>25</v>
      </c>
      <c r="H2654">
        <v>0</v>
      </c>
      <c r="I2654">
        <v>35</v>
      </c>
      <c r="J2654">
        <v>41</v>
      </c>
      <c r="K2654">
        <v>22</v>
      </c>
      <c r="L2654">
        <v>4</v>
      </c>
      <c r="M2654">
        <v>10</v>
      </c>
      <c r="N2654">
        <v>16</v>
      </c>
      <c r="O2654">
        <v>1.66</v>
      </c>
      <c r="P2654">
        <v>2.5299999999999998</v>
      </c>
      <c r="Q2654">
        <v>4.1500000000000004</v>
      </c>
      <c r="R2654">
        <v>5.57</v>
      </c>
      <c r="S2654">
        <v>-0.5</v>
      </c>
    </row>
    <row r="2655" spans="1:19" x14ac:dyDescent="0.25">
      <c r="A2655" t="s">
        <v>13927</v>
      </c>
      <c r="B2655" t="s">
        <v>13928</v>
      </c>
      <c r="C2655">
        <v>1</v>
      </c>
      <c r="D2655">
        <v>2</v>
      </c>
      <c r="E2655">
        <v>5.49</v>
      </c>
      <c r="F2655">
        <v>0</v>
      </c>
      <c r="G2655">
        <v>30</v>
      </c>
      <c r="H2655">
        <v>0</v>
      </c>
      <c r="I2655">
        <v>30</v>
      </c>
      <c r="J2655">
        <v>35</v>
      </c>
      <c r="K2655">
        <v>18</v>
      </c>
      <c r="L2655">
        <v>4</v>
      </c>
      <c r="M2655">
        <v>11</v>
      </c>
      <c r="N2655">
        <v>14</v>
      </c>
      <c r="O2655">
        <v>1.65</v>
      </c>
      <c r="P2655">
        <v>3.16</v>
      </c>
      <c r="Q2655">
        <v>4.25</v>
      </c>
      <c r="R2655">
        <v>5.57</v>
      </c>
      <c r="S2655">
        <v>-0.4</v>
      </c>
    </row>
    <row r="2656" spans="1:19" x14ac:dyDescent="0.25">
      <c r="A2656" t="s">
        <v>13925</v>
      </c>
      <c r="B2656" t="s">
        <v>13926</v>
      </c>
      <c r="C2656">
        <v>1</v>
      </c>
      <c r="D2656">
        <v>2</v>
      </c>
      <c r="E2656">
        <v>5.45</v>
      </c>
      <c r="F2656">
        <v>0</v>
      </c>
      <c r="G2656">
        <v>30</v>
      </c>
      <c r="H2656">
        <v>0</v>
      </c>
      <c r="I2656">
        <v>30</v>
      </c>
      <c r="J2656">
        <v>35</v>
      </c>
      <c r="K2656">
        <v>18</v>
      </c>
      <c r="L2656">
        <v>4</v>
      </c>
      <c r="M2656">
        <v>9</v>
      </c>
      <c r="N2656">
        <v>13</v>
      </c>
      <c r="O2656">
        <v>1.62</v>
      </c>
      <c r="P2656">
        <v>2.79</v>
      </c>
      <c r="Q2656">
        <v>3.98</v>
      </c>
      <c r="R2656">
        <v>5.57</v>
      </c>
      <c r="S2656">
        <v>-0.4</v>
      </c>
    </row>
    <row r="2657" spans="1:23" x14ac:dyDescent="0.25">
      <c r="A2657" t="s">
        <v>13923</v>
      </c>
      <c r="B2657" t="s">
        <v>13924</v>
      </c>
      <c r="C2657">
        <v>1</v>
      </c>
      <c r="D2657">
        <v>2</v>
      </c>
      <c r="E2657">
        <v>5.54</v>
      </c>
      <c r="F2657">
        <v>0</v>
      </c>
      <c r="G2657">
        <v>30</v>
      </c>
      <c r="H2657">
        <v>0</v>
      </c>
      <c r="I2657">
        <v>30</v>
      </c>
      <c r="J2657">
        <v>36</v>
      </c>
      <c r="K2657">
        <v>18</v>
      </c>
      <c r="L2657">
        <v>4</v>
      </c>
      <c r="M2657">
        <v>10</v>
      </c>
      <c r="N2657">
        <v>14</v>
      </c>
      <c r="O2657">
        <v>1.67</v>
      </c>
      <c r="P2657">
        <v>3.08</v>
      </c>
      <c r="Q2657">
        <v>4.3099999999999996</v>
      </c>
      <c r="R2657">
        <v>5.57</v>
      </c>
      <c r="S2657">
        <v>-0.4</v>
      </c>
    </row>
    <row r="2658" spans="1:23" x14ac:dyDescent="0.25">
      <c r="A2658" t="s">
        <v>13921</v>
      </c>
      <c r="B2658" t="s">
        <v>13922</v>
      </c>
      <c r="C2658">
        <v>1</v>
      </c>
      <c r="D2658">
        <v>2</v>
      </c>
      <c r="E2658">
        <v>5.48</v>
      </c>
      <c r="F2658">
        <v>0</v>
      </c>
      <c r="G2658">
        <v>30</v>
      </c>
      <c r="H2658">
        <v>0</v>
      </c>
      <c r="I2658">
        <v>30</v>
      </c>
      <c r="J2658">
        <v>35</v>
      </c>
      <c r="K2658">
        <v>18</v>
      </c>
      <c r="L2658">
        <v>4</v>
      </c>
      <c r="M2658">
        <v>11</v>
      </c>
      <c r="N2658">
        <v>16</v>
      </c>
      <c r="O2658">
        <v>1.67</v>
      </c>
      <c r="P2658">
        <v>3.2</v>
      </c>
      <c r="Q2658">
        <v>4.6500000000000004</v>
      </c>
      <c r="R2658">
        <v>5.57</v>
      </c>
      <c r="S2658">
        <v>-0.4</v>
      </c>
    </row>
    <row r="2659" spans="1:23" x14ac:dyDescent="0.25">
      <c r="A2659" t="s">
        <v>13919</v>
      </c>
      <c r="B2659" t="s">
        <v>13920</v>
      </c>
      <c r="C2659">
        <v>1</v>
      </c>
      <c r="D2659">
        <v>2</v>
      </c>
      <c r="E2659">
        <v>5.48</v>
      </c>
      <c r="F2659">
        <v>0</v>
      </c>
      <c r="G2659">
        <v>30</v>
      </c>
      <c r="H2659">
        <v>0</v>
      </c>
      <c r="I2659">
        <v>30</v>
      </c>
      <c r="J2659">
        <v>35</v>
      </c>
      <c r="K2659">
        <v>18</v>
      </c>
      <c r="L2659">
        <v>4</v>
      </c>
      <c r="M2659">
        <v>12</v>
      </c>
      <c r="N2659">
        <v>14</v>
      </c>
      <c r="O2659">
        <v>1.63</v>
      </c>
      <c r="P2659">
        <v>3.52</v>
      </c>
      <c r="Q2659">
        <v>4.1500000000000004</v>
      </c>
      <c r="R2659">
        <v>5.58</v>
      </c>
      <c r="S2659">
        <v>-0.4</v>
      </c>
    </row>
    <row r="2660" spans="1:23" x14ac:dyDescent="0.25">
      <c r="A2660" t="s">
        <v>1865</v>
      </c>
      <c r="B2660" t="s">
        <v>1866</v>
      </c>
      <c r="C2660">
        <v>1</v>
      </c>
      <c r="D2660">
        <v>2</v>
      </c>
      <c r="E2660">
        <v>5.34</v>
      </c>
      <c r="F2660">
        <v>0</v>
      </c>
      <c r="G2660">
        <v>35</v>
      </c>
      <c r="H2660">
        <v>22</v>
      </c>
      <c r="I2660">
        <v>32</v>
      </c>
      <c r="J2660">
        <v>34</v>
      </c>
      <c r="K2660">
        <v>19</v>
      </c>
      <c r="L2660">
        <v>4</v>
      </c>
      <c r="M2660">
        <v>18</v>
      </c>
      <c r="N2660">
        <v>20</v>
      </c>
      <c r="O2660">
        <v>1.69</v>
      </c>
      <c r="P2660">
        <v>5.24</v>
      </c>
      <c r="Q2660">
        <v>5.63</v>
      </c>
      <c r="R2660">
        <v>5.58</v>
      </c>
      <c r="S2660">
        <v>-0.5</v>
      </c>
      <c r="U2660" s="1">
        <v>-13</v>
      </c>
      <c r="V2660" s="1">
        <v>-13</v>
      </c>
      <c r="W2660" s="1">
        <v>-6</v>
      </c>
    </row>
    <row r="2661" spans="1:23" x14ac:dyDescent="0.25">
      <c r="A2661" t="s">
        <v>13917</v>
      </c>
      <c r="B2661" t="s">
        <v>13918</v>
      </c>
      <c r="C2661">
        <v>2</v>
      </c>
      <c r="D2661">
        <v>1</v>
      </c>
      <c r="E2661">
        <v>5.52</v>
      </c>
      <c r="F2661">
        <v>8</v>
      </c>
      <c r="G2661">
        <v>10</v>
      </c>
      <c r="H2661">
        <v>0</v>
      </c>
      <c r="I2661">
        <v>48</v>
      </c>
      <c r="J2661">
        <v>57</v>
      </c>
      <c r="K2661">
        <v>30</v>
      </c>
      <c r="L2661">
        <v>6</v>
      </c>
      <c r="M2661">
        <v>16</v>
      </c>
      <c r="N2661">
        <v>23</v>
      </c>
      <c r="O2661">
        <v>1.66</v>
      </c>
      <c r="P2661">
        <v>2.99</v>
      </c>
      <c r="Q2661">
        <v>4.38</v>
      </c>
      <c r="R2661">
        <v>5.58</v>
      </c>
      <c r="S2661">
        <v>-0.3</v>
      </c>
    </row>
    <row r="2662" spans="1:23" x14ac:dyDescent="0.25">
      <c r="A2662" t="s">
        <v>13915</v>
      </c>
      <c r="B2662" t="s">
        <v>13916</v>
      </c>
      <c r="C2662">
        <v>1</v>
      </c>
      <c r="D2662">
        <v>2</v>
      </c>
      <c r="E2662">
        <v>5.38</v>
      </c>
      <c r="F2662">
        <v>0</v>
      </c>
      <c r="G2662">
        <v>30</v>
      </c>
      <c r="H2662">
        <v>0</v>
      </c>
      <c r="I2662">
        <v>30</v>
      </c>
      <c r="J2662">
        <v>33</v>
      </c>
      <c r="K2662">
        <v>18</v>
      </c>
      <c r="L2662">
        <v>4</v>
      </c>
      <c r="M2662">
        <v>15</v>
      </c>
      <c r="N2662">
        <v>18</v>
      </c>
      <c r="O2662">
        <v>1.68</v>
      </c>
      <c r="P2662">
        <v>4.63</v>
      </c>
      <c r="Q2662">
        <v>5.3</v>
      </c>
      <c r="R2662">
        <v>5.58</v>
      </c>
      <c r="S2662">
        <v>-0.4</v>
      </c>
    </row>
    <row r="2663" spans="1:23" x14ac:dyDescent="0.25">
      <c r="A2663" t="s">
        <v>13913</v>
      </c>
      <c r="B2663" t="s">
        <v>13914</v>
      </c>
      <c r="C2663">
        <v>2</v>
      </c>
      <c r="D2663">
        <v>1</v>
      </c>
      <c r="E2663">
        <v>5.48</v>
      </c>
      <c r="F2663">
        <v>8</v>
      </c>
      <c r="G2663">
        <v>9</v>
      </c>
      <c r="H2663">
        <v>0</v>
      </c>
      <c r="I2663">
        <v>49</v>
      </c>
      <c r="J2663">
        <v>57</v>
      </c>
      <c r="K2663">
        <v>30</v>
      </c>
      <c r="L2663">
        <v>6</v>
      </c>
      <c r="M2663">
        <v>16</v>
      </c>
      <c r="N2663">
        <v>24</v>
      </c>
      <c r="O2663">
        <v>1.67</v>
      </c>
      <c r="P2663">
        <v>2.92</v>
      </c>
      <c r="Q2663">
        <v>4.4800000000000004</v>
      </c>
      <c r="R2663">
        <v>5.58</v>
      </c>
      <c r="S2663">
        <v>-0.2</v>
      </c>
    </row>
    <row r="2664" spans="1:23" x14ac:dyDescent="0.25">
      <c r="A2664" t="s">
        <v>13911</v>
      </c>
      <c r="B2664" t="s">
        <v>13912</v>
      </c>
      <c r="C2664">
        <v>1</v>
      </c>
      <c r="D2664">
        <v>2</v>
      </c>
      <c r="E2664">
        <v>5.46</v>
      </c>
      <c r="F2664">
        <v>0</v>
      </c>
      <c r="G2664">
        <v>30</v>
      </c>
      <c r="H2664">
        <v>0</v>
      </c>
      <c r="I2664">
        <v>30</v>
      </c>
      <c r="J2664">
        <v>35</v>
      </c>
      <c r="K2664">
        <v>18</v>
      </c>
      <c r="L2664">
        <v>4</v>
      </c>
      <c r="M2664">
        <v>12</v>
      </c>
      <c r="N2664">
        <v>15</v>
      </c>
      <c r="O2664">
        <v>1.66</v>
      </c>
      <c r="P2664">
        <v>3.49</v>
      </c>
      <c r="Q2664">
        <v>4.5599999999999996</v>
      </c>
      <c r="R2664">
        <v>5.58</v>
      </c>
      <c r="S2664">
        <v>-0.4</v>
      </c>
    </row>
    <row r="2665" spans="1:23" x14ac:dyDescent="0.25">
      <c r="A2665" t="s">
        <v>13909</v>
      </c>
      <c r="B2665" t="s">
        <v>13910</v>
      </c>
      <c r="C2665">
        <v>2</v>
      </c>
      <c r="D2665">
        <v>3</v>
      </c>
      <c r="E2665">
        <v>5.83</v>
      </c>
      <c r="F2665">
        <v>8</v>
      </c>
      <c r="G2665">
        <v>9</v>
      </c>
      <c r="H2665">
        <v>0</v>
      </c>
      <c r="I2665">
        <v>50</v>
      </c>
      <c r="J2665">
        <v>59</v>
      </c>
      <c r="K2665">
        <v>32</v>
      </c>
      <c r="L2665">
        <v>6</v>
      </c>
      <c r="M2665">
        <v>15</v>
      </c>
      <c r="N2665">
        <v>22</v>
      </c>
      <c r="O2665">
        <v>1.64</v>
      </c>
      <c r="P2665">
        <v>2.64</v>
      </c>
      <c r="Q2665">
        <v>4.03</v>
      </c>
      <c r="R2665">
        <v>5.58</v>
      </c>
      <c r="S2665">
        <v>-0.2</v>
      </c>
    </row>
    <row r="2666" spans="1:23" x14ac:dyDescent="0.25">
      <c r="A2666" t="s">
        <v>13907</v>
      </c>
      <c r="B2666" t="s">
        <v>13908</v>
      </c>
      <c r="C2666">
        <v>2</v>
      </c>
      <c r="D2666">
        <v>3</v>
      </c>
      <c r="E2666">
        <v>5.77</v>
      </c>
      <c r="F2666">
        <v>7</v>
      </c>
      <c r="G2666">
        <v>13</v>
      </c>
      <c r="H2666">
        <v>0</v>
      </c>
      <c r="I2666">
        <v>46</v>
      </c>
      <c r="J2666">
        <v>54</v>
      </c>
      <c r="K2666">
        <v>29</v>
      </c>
      <c r="L2666">
        <v>6</v>
      </c>
      <c r="M2666">
        <v>15</v>
      </c>
      <c r="N2666">
        <v>22</v>
      </c>
      <c r="O2666">
        <v>1.66</v>
      </c>
      <c r="P2666">
        <v>3.01</v>
      </c>
      <c r="Q2666">
        <v>4.41</v>
      </c>
      <c r="R2666">
        <v>5.58</v>
      </c>
      <c r="S2666">
        <v>-0.4</v>
      </c>
    </row>
    <row r="2667" spans="1:23" x14ac:dyDescent="0.25">
      <c r="A2667" t="s">
        <v>13905</v>
      </c>
      <c r="B2667" t="s">
        <v>13906</v>
      </c>
      <c r="C2667">
        <v>1</v>
      </c>
      <c r="D2667">
        <v>2</v>
      </c>
      <c r="E2667">
        <v>5.56</v>
      </c>
      <c r="F2667">
        <v>0</v>
      </c>
      <c r="G2667">
        <v>30</v>
      </c>
      <c r="H2667">
        <v>0</v>
      </c>
      <c r="I2667">
        <v>30</v>
      </c>
      <c r="J2667">
        <v>36</v>
      </c>
      <c r="K2667">
        <v>19</v>
      </c>
      <c r="L2667">
        <v>4</v>
      </c>
      <c r="M2667">
        <v>8</v>
      </c>
      <c r="N2667">
        <v>14</v>
      </c>
      <c r="O2667">
        <v>1.67</v>
      </c>
      <c r="P2667">
        <v>2.48</v>
      </c>
      <c r="Q2667">
        <v>4.28</v>
      </c>
      <c r="R2667">
        <v>5.58</v>
      </c>
      <c r="S2667">
        <v>-0.4</v>
      </c>
    </row>
    <row r="2668" spans="1:23" x14ac:dyDescent="0.25">
      <c r="A2668" t="s">
        <v>1621</v>
      </c>
      <c r="B2668" t="s">
        <v>1622</v>
      </c>
      <c r="C2668">
        <v>2</v>
      </c>
      <c r="D2668">
        <v>4</v>
      </c>
      <c r="E2668">
        <v>5.76</v>
      </c>
      <c r="F2668">
        <v>8</v>
      </c>
      <c r="G2668">
        <v>9</v>
      </c>
      <c r="H2668">
        <v>0</v>
      </c>
      <c r="I2668">
        <v>50</v>
      </c>
      <c r="J2668">
        <v>51</v>
      </c>
      <c r="K2668">
        <v>32</v>
      </c>
      <c r="L2668">
        <v>6</v>
      </c>
      <c r="M2668">
        <v>32</v>
      </c>
      <c r="N2668">
        <v>35</v>
      </c>
      <c r="O2668">
        <v>1.74</v>
      </c>
      <c r="P2668">
        <v>5.78</v>
      </c>
      <c r="Q2668">
        <v>6.33</v>
      </c>
      <c r="R2668">
        <v>5.58</v>
      </c>
      <c r="S2668">
        <v>-0.2</v>
      </c>
    </row>
    <row r="2669" spans="1:23" x14ac:dyDescent="0.25">
      <c r="A2669" t="s">
        <v>13903</v>
      </c>
      <c r="B2669" t="s">
        <v>13904</v>
      </c>
      <c r="C2669">
        <v>1</v>
      </c>
      <c r="D2669">
        <v>2</v>
      </c>
      <c r="E2669">
        <v>5.51</v>
      </c>
      <c r="F2669">
        <v>0</v>
      </c>
      <c r="G2669">
        <v>30</v>
      </c>
      <c r="H2669">
        <v>0</v>
      </c>
      <c r="I2669">
        <v>30</v>
      </c>
      <c r="J2669">
        <v>35</v>
      </c>
      <c r="K2669">
        <v>18</v>
      </c>
      <c r="L2669">
        <v>4</v>
      </c>
      <c r="M2669">
        <v>10</v>
      </c>
      <c r="N2669">
        <v>15</v>
      </c>
      <c r="O2669">
        <v>1.66</v>
      </c>
      <c r="P2669">
        <v>2.93</v>
      </c>
      <c r="Q2669">
        <v>4.45</v>
      </c>
      <c r="R2669">
        <v>5.58</v>
      </c>
      <c r="S2669">
        <v>-0.4</v>
      </c>
    </row>
    <row r="2670" spans="1:23" x14ac:dyDescent="0.25">
      <c r="A2670" t="s">
        <v>13901</v>
      </c>
      <c r="B2670" t="s">
        <v>13902</v>
      </c>
      <c r="C2670">
        <v>1</v>
      </c>
      <c r="D2670">
        <v>2</v>
      </c>
      <c r="E2670">
        <v>5.78</v>
      </c>
      <c r="F2670">
        <v>0</v>
      </c>
      <c r="G2670">
        <v>30</v>
      </c>
      <c r="H2670">
        <v>0</v>
      </c>
      <c r="I2670">
        <v>30</v>
      </c>
      <c r="J2670">
        <v>34</v>
      </c>
      <c r="K2670">
        <v>19</v>
      </c>
      <c r="L2670">
        <v>4</v>
      </c>
      <c r="M2670">
        <v>13</v>
      </c>
      <c r="N2670">
        <v>16</v>
      </c>
      <c r="O2670">
        <v>1.66</v>
      </c>
      <c r="P2670">
        <v>4.04</v>
      </c>
      <c r="Q2670">
        <v>4.8099999999999996</v>
      </c>
      <c r="R2670">
        <v>5.58</v>
      </c>
      <c r="S2670">
        <v>-0.4</v>
      </c>
    </row>
    <row r="2671" spans="1:23" x14ac:dyDescent="0.25">
      <c r="A2671" t="s">
        <v>13899</v>
      </c>
      <c r="B2671" t="s">
        <v>13900</v>
      </c>
      <c r="C2671">
        <v>1</v>
      </c>
      <c r="D2671">
        <v>2</v>
      </c>
      <c r="E2671">
        <v>5.51</v>
      </c>
      <c r="F2671">
        <v>0</v>
      </c>
      <c r="G2671">
        <v>30</v>
      </c>
      <c r="H2671">
        <v>0</v>
      </c>
      <c r="I2671">
        <v>30</v>
      </c>
      <c r="J2671">
        <v>36</v>
      </c>
      <c r="K2671">
        <v>18</v>
      </c>
      <c r="L2671">
        <v>4</v>
      </c>
      <c r="M2671">
        <v>9</v>
      </c>
      <c r="N2671">
        <v>14</v>
      </c>
      <c r="O2671">
        <v>1.65</v>
      </c>
      <c r="P2671">
        <v>2.75</v>
      </c>
      <c r="Q2671">
        <v>4.2</v>
      </c>
      <c r="R2671">
        <v>5.58</v>
      </c>
      <c r="S2671">
        <v>-0.4</v>
      </c>
    </row>
    <row r="2672" spans="1:23" x14ac:dyDescent="0.25">
      <c r="A2672" t="s">
        <v>13897</v>
      </c>
      <c r="B2672" t="s">
        <v>13898</v>
      </c>
      <c r="C2672">
        <v>1</v>
      </c>
      <c r="D2672">
        <v>2</v>
      </c>
      <c r="E2672">
        <v>5.51</v>
      </c>
      <c r="F2672">
        <v>0</v>
      </c>
      <c r="G2672">
        <v>30</v>
      </c>
      <c r="H2672">
        <v>0</v>
      </c>
      <c r="I2672">
        <v>30</v>
      </c>
      <c r="J2672">
        <v>31</v>
      </c>
      <c r="K2672">
        <v>18</v>
      </c>
      <c r="L2672">
        <v>3</v>
      </c>
      <c r="M2672">
        <v>19</v>
      </c>
      <c r="N2672">
        <v>22</v>
      </c>
      <c r="O2672">
        <v>1.77</v>
      </c>
      <c r="P2672">
        <v>5.56</v>
      </c>
      <c r="Q2672">
        <v>6.51</v>
      </c>
      <c r="R2672">
        <v>5.58</v>
      </c>
      <c r="S2672">
        <v>-0.4</v>
      </c>
    </row>
    <row r="2673" spans="1:19" x14ac:dyDescent="0.25">
      <c r="A2673" t="s">
        <v>13895</v>
      </c>
      <c r="B2673" t="s">
        <v>13896</v>
      </c>
      <c r="C2673">
        <v>2</v>
      </c>
      <c r="D2673">
        <v>4</v>
      </c>
      <c r="E2673">
        <v>5.79</v>
      </c>
      <c r="F2673">
        <v>7</v>
      </c>
      <c r="G2673">
        <v>11</v>
      </c>
      <c r="H2673">
        <v>0</v>
      </c>
      <c r="I2673">
        <v>48</v>
      </c>
      <c r="J2673">
        <v>54</v>
      </c>
      <c r="K2673">
        <v>31</v>
      </c>
      <c r="L2673">
        <v>5</v>
      </c>
      <c r="M2673">
        <v>17</v>
      </c>
      <c r="N2673">
        <v>26</v>
      </c>
      <c r="O2673">
        <v>1.69</v>
      </c>
      <c r="P2673">
        <v>3.23</v>
      </c>
      <c r="Q2673">
        <v>4.95</v>
      </c>
      <c r="R2673">
        <v>5.59</v>
      </c>
      <c r="S2673">
        <v>-0.4</v>
      </c>
    </row>
    <row r="2674" spans="1:19" x14ac:dyDescent="0.25">
      <c r="A2674" t="s">
        <v>13893</v>
      </c>
      <c r="B2674" t="s">
        <v>13894</v>
      </c>
      <c r="C2674">
        <v>1</v>
      </c>
      <c r="D2674">
        <v>2</v>
      </c>
      <c r="E2674">
        <v>5.82</v>
      </c>
      <c r="F2674">
        <v>0</v>
      </c>
      <c r="G2674">
        <v>30</v>
      </c>
      <c r="H2674">
        <v>0</v>
      </c>
      <c r="I2674">
        <v>30</v>
      </c>
      <c r="J2674">
        <v>34</v>
      </c>
      <c r="K2674">
        <v>19</v>
      </c>
      <c r="L2674">
        <v>4</v>
      </c>
      <c r="M2674">
        <v>12</v>
      </c>
      <c r="N2674">
        <v>17</v>
      </c>
      <c r="O2674">
        <v>1.7</v>
      </c>
      <c r="P2674">
        <v>3.73</v>
      </c>
      <c r="Q2674">
        <v>5.08</v>
      </c>
      <c r="R2674">
        <v>5.59</v>
      </c>
      <c r="S2674">
        <v>-0.4</v>
      </c>
    </row>
    <row r="2675" spans="1:19" x14ac:dyDescent="0.25">
      <c r="A2675" t="s">
        <v>13891</v>
      </c>
      <c r="B2675" t="s">
        <v>13892</v>
      </c>
      <c r="C2675">
        <v>1</v>
      </c>
      <c r="D2675">
        <v>2</v>
      </c>
      <c r="E2675">
        <v>5.51</v>
      </c>
      <c r="F2675">
        <v>0</v>
      </c>
      <c r="G2675">
        <v>30</v>
      </c>
      <c r="H2675">
        <v>0</v>
      </c>
      <c r="I2675">
        <v>30</v>
      </c>
      <c r="J2675">
        <v>35</v>
      </c>
      <c r="K2675">
        <v>18</v>
      </c>
      <c r="L2675">
        <v>4</v>
      </c>
      <c r="M2675">
        <v>10</v>
      </c>
      <c r="N2675">
        <v>14</v>
      </c>
      <c r="O2675">
        <v>1.64</v>
      </c>
      <c r="P2675">
        <v>3.07</v>
      </c>
      <c r="Q2675">
        <v>4.13</v>
      </c>
      <c r="R2675">
        <v>5.59</v>
      </c>
      <c r="S2675">
        <v>-0.4</v>
      </c>
    </row>
    <row r="2676" spans="1:19" x14ac:dyDescent="0.25">
      <c r="A2676" t="s">
        <v>13889</v>
      </c>
      <c r="B2676" t="s">
        <v>13890</v>
      </c>
      <c r="C2676">
        <v>2</v>
      </c>
      <c r="D2676">
        <v>4</v>
      </c>
      <c r="E2676">
        <v>5.72</v>
      </c>
      <c r="F2676">
        <v>8</v>
      </c>
      <c r="G2676">
        <v>8</v>
      </c>
      <c r="H2676">
        <v>0</v>
      </c>
      <c r="I2676">
        <v>50</v>
      </c>
      <c r="J2676">
        <v>56</v>
      </c>
      <c r="K2676">
        <v>32</v>
      </c>
      <c r="L2676">
        <v>7</v>
      </c>
      <c r="M2676">
        <v>25</v>
      </c>
      <c r="N2676">
        <v>26</v>
      </c>
      <c r="O2676">
        <v>1.64</v>
      </c>
      <c r="P2676">
        <v>4.4400000000000004</v>
      </c>
      <c r="Q2676">
        <v>4.6399999999999997</v>
      </c>
      <c r="R2676">
        <v>5.59</v>
      </c>
      <c r="S2676">
        <v>-0.2</v>
      </c>
    </row>
    <row r="2677" spans="1:19" x14ac:dyDescent="0.25">
      <c r="A2677" t="s">
        <v>13887</v>
      </c>
      <c r="B2677" t="s">
        <v>13888</v>
      </c>
      <c r="C2677">
        <v>1</v>
      </c>
      <c r="D2677">
        <v>2</v>
      </c>
      <c r="E2677">
        <v>5.5</v>
      </c>
      <c r="F2677">
        <v>0</v>
      </c>
      <c r="G2677">
        <v>30</v>
      </c>
      <c r="H2677">
        <v>0</v>
      </c>
      <c r="I2677">
        <v>30</v>
      </c>
      <c r="J2677">
        <v>34</v>
      </c>
      <c r="K2677">
        <v>18</v>
      </c>
      <c r="L2677">
        <v>3</v>
      </c>
      <c r="M2677">
        <v>10</v>
      </c>
      <c r="N2677">
        <v>16</v>
      </c>
      <c r="O2677">
        <v>1.69</v>
      </c>
      <c r="P2677">
        <v>3.09</v>
      </c>
      <c r="Q2677">
        <v>4.9400000000000004</v>
      </c>
      <c r="R2677">
        <v>5.59</v>
      </c>
      <c r="S2677">
        <v>-0.4</v>
      </c>
    </row>
    <row r="2678" spans="1:19" x14ac:dyDescent="0.25">
      <c r="A2678" t="s">
        <v>13885</v>
      </c>
      <c r="B2678" t="s">
        <v>13886</v>
      </c>
      <c r="C2678">
        <v>1</v>
      </c>
      <c r="D2678">
        <v>2</v>
      </c>
      <c r="E2678">
        <v>5.57</v>
      </c>
      <c r="F2678">
        <v>0</v>
      </c>
      <c r="G2678">
        <v>30</v>
      </c>
      <c r="H2678">
        <v>0</v>
      </c>
      <c r="I2678">
        <v>30</v>
      </c>
      <c r="J2678">
        <v>36</v>
      </c>
      <c r="K2678">
        <v>19</v>
      </c>
      <c r="L2678">
        <v>4</v>
      </c>
      <c r="M2678">
        <v>10</v>
      </c>
      <c r="N2678">
        <v>13</v>
      </c>
      <c r="O2678">
        <v>1.65</v>
      </c>
      <c r="P2678">
        <v>3.15</v>
      </c>
      <c r="Q2678">
        <v>4.01</v>
      </c>
      <c r="R2678">
        <v>5.59</v>
      </c>
      <c r="S2678">
        <v>-0.4</v>
      </c>
    </row>
    <row r="2679" spans="1:19" x14ac:dyDescent="0.25">
      <c r="A2679">
        <v>1692</v>
      </c>
      <c r="B2679" t="s">
        <v>13884</v>
      </c>
      <c r="C2679">
        <v>2</v>
      </c>
      <c r="D2679">
        <v>4</v>
      </c>
      <c r="E2679">
        <v>5.84</v>
      </c>
      <c r="F2679">
        <v>8</v>
      </c>
      <c r="G2679">
        <v>8</v>
      </c>
      <c r="H2679">
        <v>0</v>
      </c>
      <c r="I2679">
        <v>50</v>
      </c>
      <c r="J2679">
        <v>60</v>
      </c>
      <c r="K2679">
        <v>32</v>
      </c>
      <c r="L2679">
        <v>7</v>
      </c>
      <c r="M2679">
        <v>15</v>
      </c>
      <c r="N2679">
        <v>19</v>
      </c>
      <c r="O2679">
        <v>1.59</v>
      </c>
      <c r="P2679">
        <v>2.77</v>
      </c>
      <c r="Q2679">
        <v>3.42</v>
      </c>
      <c r="R2679">
        <v>5.59</v>
      </c>
      <c r="S2679">
        <v>-0.2</v>
      </c>
    </row>
    <row r="2680" spans="1:19" x14ac:dyDescent="0.25">
      <c r="A2680" t="s">
        <v>13882</v>
      </c>
      <c r="B2680" t="s">
        <v>13883</v>
      </c>
      <c r="C2680">
        <v>1</v>
      </c>
      <c r="D2680">
        <v>2</v>
      </c>
      <c r="E2680">
        <v>5.58</v>
      </c>
      <c r="F2680">
        <v>0</v>
      </c>
      <c r="G2680">
        <v>30</v>
      </c>
      <c r="H2680">
        <v>0</v>
      </c>
      <c r="I2680">
        <v>30</v>
      </c>
      <c r="J2680">
        <v>37</v>
      </c>
      <c r="K2680">
        <v>19</v>
      </c>
      <c r="L2680">
        <v>4</v>
      </c>
      <c r="M2680">
        <v>9</v>
      </c>
      <c r="N2680">
        <v>12</v>
      </c>
      <c r="O2680">
        <v>1.63</v>
      </c>
      <c r="P2680">
        <v>2.72</v>
      </c>
      <c r="Q2680">
        <v>3.58</v>
      </c>
      <c r="R2680">
        <v>5.59</v>
      </c>
      <c r="S2680">
        <v>-0.4</v>
      </c>
    </row>
    <row r="2681" spans="1:19" x14ac:dyDescent="0.25">
      <c r="A2681" t="s">
        <v>13880</v>
      </c>
      <c r="B2681" t="s">
        <v>13881</v>
      </c>
      <c r="C2681">
        <v>2</v>
      </c>
      <c r="D2681">
        <v>3</v>
      </c>
      <c r="E2681">
        <v>5.84</v>
      </c>
      <c r="F2681">
        <v>8</v>
      </c>
      <c r="G2681">
        <v>10</v>
      </c>
      <c r="H2681">
        <v>0</v>
      </c>
      <c r="I2681">
        <v>48</v>
      </c>
      <c r="J2681">
        <v>57</v>
      </c>
      <c r="K2681">
        <v>31</v>
      </c>
      <c r="L2681">
        <v>6</v>
      </c>
      <c r="M2681">
        <v>14</v>
      </c>
      <c r="N2681">
        <v>24</v>
      </c>
      <c r="O2681">
        <v>1.68</v>
      </c>
      <c r="P2681">
        <v>2.61</v>
      </c>
      <c r="Q2681">
        <v>4.4400000000000004</v>
      </c>
      <c r="R2681">
        <v>5.59</v>
      </c>
      <c r="S2681">
        <v>-0.3</v>
      </c>
    </row>
    <row r="2682" spans="1:19" x14ac:dyDescent="0.25">
      <c r="A2682" t="s">
        <v>13878</v>
      </c>
      <c r="B2682" t="s">
        <v>13879</v>
      </c>
      <c r="C2682">
        <v>1</v>
      </c>
      <c r="D2682">
        <v>2</v>
      </c>
      <c r="E2682">
        <v>5.49</v>
      </c>
      <c r="F2682">
        <v>0</v>
      </c>
      <c r="G2682">
        <v>30</v>
      </c>
      <c r="H2682">
        <v>0</v>
      </c>
      <c r="I2682">
        <v>30</v>
      </c>
      <c r="J2682">
        <v>34</v>
      </c>
      <c r="K2682">
        <v>18</v>
      </c>
      <c r="L2682">
        <v>4</v>
      </c>
      <c r="M2682">
        <v>13</v>
      </c>
      <c r="N2682">
        <v>17</v>
      </c>
      <c r="O2682">
        <v>1.69</v>
      </c>
      <c r="P2682">
        <v>3.95</v>
      </c>
      <c r="Q2682">
        <v>5</v>
      </c>
      <c r="R2682">
        <v>5.59</v>
      </c>
      <c r="S2682">
        <v>-0.4</v>
      </c>
    </row>
    <row r="2683" spans="1:19" x14ac:dyDescent="0.25">
      <c r="A2683" t="s">
        <v>13876</v>
      </c>
      <c r="B2683" t="s">
        <v>13877</v>
      </c>
      <c r="C2683">
        <v>1</v>
      </c>
      <c r="D2683">
        <v>2</v>
      </c>
      <c r="E2683">
        <v>5.53</v>
      </c>
      <c r="F2683">
        <v>0</v>
      </c>
      <c r="G2683">
        <v>30</v>
      </c>
      <c r="H2683">
        <v>0</v>
      </c>
      <c r="I2683">
        <v>30</v>
      </c>
      <c r="J2683">
        <v>35</v>
      </c>
      <c r="K2683">
        <v>18</v>
      </c>
      <c r="L2683">
        <v>4</v>
      </c>
      <c r="M2683">
        <v>10</v>
      </c>
      <c r="N2683">
        <v>15</v>
      </c>
      <c r="O2683">
        <v>1.67</v>
      </c>
      <c r="P2683">
        <v>3.1</v>
      </c>
      <c r="Q2683">
        <v>4.55</v>
      </c>
      <c r="R2683">
        <v>5.59</v>
      </c>
      <c r="S2683">
        <v>-0.4</v>
      </c>
    </row>
    <row r="2684" spans="1:19" x14ac:dyDescent="0.25">
      <c r="A2684" t="s">
        <v>13874</v>
      </c>
      <c r="B2684" t="s">
        <v>13875</v>
      </c>
      <c r="C2684">
        <v>1</v>
      </c>
      <c r="D2684">
        <v>2</v>
      </c>
      <c r="E2684">
        <v>5.77</v>
      </c>
      <c r="F2684">
        <v>0</v>
      </c>
      <c r="G2684">
        <v>30</v>
      </c>
      <c r="H2684">
        <v>0</v>
      </c>
      <c r="I2684">
        <v>30</v>
      </c>
      <c r="J2684">
        <v>36</v>
      </c>
      <c r="K2684">
        <v>19</v>
      </c>
      <c r="L2684">
        <v>4</v>
      </c>
      <c r="M2684">
        <v>8</v>
      </c>
      <c r="N2684">
        <v>13</v>
      </c>
      <c r="O2684">
        <v>1.63</v>
      </c>
      <c r="P2684">
        <v>2.52</v>
      </c>
      <c r="Q2684">
        <v>3.85</v>
      </c>
      <c r="R2684">
        <v>5.59</v>
      </c>
      <c r="S2684">
        <v>-0.4</v>
      </c>
    </row>
    <row r="2685" spans="1:19" x14ac:dyDescent="0.25">
      <c r="A2685" t="s">
        <v>13872</v>
      </c>
      <c r="B2685" t="s">
        <v>13873</v>
      </c>
      <c r="C2685">
        <v>1</v>
      </c>
      <c r="D2685">
        <v>2</v>
      </c>
      <c r="E2685">
        <v>5.55</v>
      </c>
      <c r="F2685">
        <v>0</v>
      </c>
      <c r="G2685">
        <v>30</v>
      </c>
      <c r="H2685">
        <v>0</v>
      </c>
      <c r="I2685">
        <v>30</v>
      </c>
      <c r="J2685">
        <v>36</v>
      </c>
      <c r="K2685">
        <v>19</v>
      </c>
      <c r="L2685">
        <v>4</v>
      </c>
      <c r="M2685">
        <v>8</v>
      </c>
      <c r="N2685">
        <v>13</v>
      </c>
      <c r="O2685">
        <v>1.65</v>
      </c>
      <c r="P2685">
        <v>2.4700000000000002</v>
      </c>
      <c r="Q2685">
        <v>4.05</v>
      </c>
      <c r="R2685">
        <v>5.59</v>
      </c>
      <c r="S2685">
        <v>-0.4</v>
      </c>
    </row>
    <row r="2686" spans="1:19" x14ac:dyDescent="0.25">
      <c r="A2686" t="s">
        <v>13870</v>
      </c>
      <c r="B2686" t="s">
        <v>13871</v>
      </c>
      <c r="C2686">
        <v>2</v>
      </c>
      <c r="D2686">
        <v>3</v>
      </c>
      <c r="E2686">
        <v>5.74</v>
      </c>
      <c r="F2686">
        <v>8</v>
      </c>
      <c r="G2686">
        <v>9</v>
      </c>
      <c r="H2686">
        <v>0</v>
      </c>
      <c r="I2686">
        <v>49</v>
      </c>
      <c r="J2686">
        <v>54</v>
      </c>
      <c r="K2686">
        <v>31</v>
      </c>
      <c r="L2686">
        <v>6</v>
      </c>
      <c r="M2686">
        <v>22</v>
      </c>
      <c r="N2686">
        <v>28</v>
      </c>
      <c r="O2686">
        <v>1.68</v>
      </c>
      <c r="P2686">
        <v>4.08</v>
      </c>
      <c r="Q2686">
        <v>5.0999999999999996</v>
      </c>
      <c r="R2686">
        <v>5.59</v>
      </c>
      <c r="S2686">
        <v>-0.2</v>
      </c>
    </row>
    <row r="2687" spans="1:19" x14ac:dyDescent="0.25">
      <c r="A2687" t="s">
        <v>13868</v>
      </c>
      <c r="B2687" t="s">
        <v>13869</v>
      </c>
      <c r="C2687">
        <v>1</v>
      </c>
      <c r="D2687">
        <v>2</v>
      </c>
      <c r="E2687">
        <v>5.4</v>
      </c>
      <c r="F2687">
        <v>0</v>
      </c>
      <c r="G2687">
        <v>30</v>
      </c>
      <c r="H2687">
        <v>0</v>
      </c>
      <c r="I2687">
        <v>30</v>
      </c>
      <c r="J2687">
        <v>34</v>
      </c>
      <c r="K2687">
        <v>18</v>
      </c>
      <c r="L2687">
        <v>4</v>
      </c>
      <c r="M2687">
        <v>13</v>
      </c>
      <c r="N2687">
        <v>15</v>
      </c>
      <c r="O2687">
        <v>1.63</v>
      </c>
      <c r="P2687">
        <v>3.81</v>
      </c>
      <c r="Q2687">
        <v>4.5</v>
      </c>
      <c r="R2687">
        <v>5.59</v>
      </c>
      <c r="S2687">
        <v>-0.4</v>
      </c>
    </row>
    <row r="2688" spans="1:19" x14ac:dyDescent="0.25">
      <c r="A2688" t="s">
        <v>13866</v>
      </c>
      <c r="B2688" t="s">
        <v>13867</v>
      </c>
      <c r="C2688">
        <v>1</v>
      </c>
      <c r="D2688">
        <v>2</v>
      </c>
      <c r="E2688">
        <v>5.64</v>
      </c>
      <c r="F2688">
        <v>0</v>
      </c>
      <c r="G2688">
        <v>30</v>
      </c>
      <c r="H2688">
        <v>0</v>
      </c>
      <c r="I2688">
        <v>30</v>
      </c>
      <c r="J2688">
        <v>36</v>
      </c>
      <c r="K2688">
        <v>19</v>
      </c>
      <c r="L2688">
        <v>4</v>
      </c>
      <c r="M2688">
        <v>9</v>
      </c>
      <c r="N2688">
        <v>13</v>
      </c>
      <c r="O2688">
        <v>1.63</v>
      </c>
      <c r="P2688">
        <v>2.56</v>
      </c>
      <c r="Q2688">
        <v>3.85</v>
      </c>
      <c r="R2688">
        <v>5.59</v>
      </c>
      <c r="S2688">
        <v>-0.4</v>
      </c>
    </row>
    <row r="2689" spans="1:19" x14ac:dyDescent="0.25">
      <c r="A2689" t="s">
        <v>13864</v>
      </c>
      <c r="B2689" t="s">
        <v>13865</v>
      </c>
      <c r="C2689">
        <v>2</v>
      </c>
      <c r="D2689">
        <v>3</v>
      </c>
      <c r="E2689">
        <v>5.77</v>
      </c>
      <c r="F2689">
        <v>8</v>
      </c>
      <c r="G2689">
        <v>8</v>
      </c>
      <c r="H2689">
        <v>0</v>
      </c>
      <c r="I2689">
        <v>50</v>
      </c>
      <c r="J2689">
        <v>60</v>
      </c>
      <c r="K2689">
        <v>32</v>
      </c>
      <c r="L2689">
        <v>6</v>
      </c>
      <c r="M2689">
        <v>14</v>
      </c>
      <c r="N2689">
        <v>22</v>
      </c>
      <c r="O2689">
        <v>1.64</v>
      </c>
      <c r="P2689">
        <v>2.5299999999999998</v>
      </c>
      <c r="Q2689">
        <v>3.98</v>
      </c>
      <c r="R2689">
        <v>5.59</v>
      </c>
      <c r="S2689">
        <v>-0.2</v>
      </c>
    </row>
    <row r="2690" spans="1:19" x14ac:dyDescent="0.25">
      <c r="A2690" t="s">
        <v>13862</v>
      </c>
      <c r="B2690" t="s">
        <v>13863</v>
      </c>
      <c r="C2690">
        <v>2</v>
      </c>
      <c r="D2690">
        <v>4</v>
      </c>
      <c r="E2690">
        <v>5.7</v>
      </c>
      <c r="F2690">
        <v>8</v>
      </c>
      <c r="G2690">
        <v>9</v>
      </c>
      <c r="H2690">
        <v>0</v>
      </c>
      <c r="I2690">
        <v>50</v>
      </c>
      <c r="J2690">
        <v>53</v>
      </c>
      <c r="K2690">
        <v>32</v>
      </c>
      <c r="L2690">
        <v>6</v>
      </c>
      <c r="M2690">
        <v>29</v>
      </c>
      <c r="N2690">
        <v>31</v>
      </c>
      <c r="O2690">
        <v>1.69</v>
      </c>
      <c r="P2690">
        <v>5.17</v>
      </c>
      <c r="Q2690">
        <v>5.61</v>
      </c>
      <c r="R2690">
        <v>5.59</v>
      </c>
      <c r="S2690">
        <v>-0.2</v>
      </c>
    </row>
    <row r="2691" spans="1:19" x14ac:dyDescent="0.25">
      <c r="A2691" t="s">
        <v>13860</v>
      </c>
      <c r="B2691" t="s">
        <v>13861</v>
      </c>
      <c r="C2691">
        <v>1</v>
      </c>
      <c r="D2691">
        <v>2</v>
      </c>
      <c r="E2691">
        <v>5.58</v>
      </c>
      <c r="F2691">
        <v>0</v>
      </c>
      <c r="G2691">
        <v>30</v>
      </c>
      <c r="H2691">
        <v>0</v>
      </c>
      <c r="I2691">
        <v>30</v>
      </c>
      <c r="J2691">
        <v>36</v>
      </c>
      <c r="K2691">
        <v>19</v>
      </c>
      <c r="L2691">
        <v>4</v>
      </c>
      <c r="M2691">
        <v>8</v>
      </c>
      <c r="N2691">
        <v>14</v>
      </c>
      <c r="O2691">
        <v>1.66</v>
      </c>
      <c r="P2691">
        <v>2.42</v>
      </c>
      <c r="Q2691">
        <v>4.1900000000000004</v>
      </c>
      <c r="R2691">
        <v>5.6</v>
      </c>
      <c r="S2691">
        <v>-0.4</v>
      </c>
    </row>
    <row r="2692" spans="1:19" x14ac:dyDescent="0.25">
      <c r="A2692" t="s">
        <v>13858</v>
      </c>
      <c r="B2692" t="s">
        <v>13859</v>
      </c>
      <c r="C2692">
        <v>1</v>
      </c>
      <c r="D2692">
        <v>2</v>
      </c>
      <c r="E2692">
        <v>5.53</v>
      </c>
      <c r="F2692">
        <v>0</v>
      </c>
      <c r="G2692">
        <v>30</v>
      </c>
      <c r="H2692">
        <v>0</v>
      </c>
      <c r="I2692">
        <v>30</v>
      </c>
      <c r="J2692">
        <v>34</v>
      </c>
      <c r="K2692">
        <v>18</v>
      </c>
      <c r="L2692">
        <v>3</v>
      </c>
      <c r="M2692">
        <v>11</v>
      </c>
      <c r="N2692">
        <v>17</v>
      </c>
      <c r="O2692">
        <v>1.7</v>
      </c>
      <c r="P2692">
        <v>3.3</v>
      </c>
      <c r="Q2692">
        <v>4.99</v>
      </c>
      <c r="R2692">
        <v>5.6</v>
      </c>
      <c r="S2692">
        <v>-0.4</v>
      </c>
    </row>
    <row r="2693" spans="1:19" x14ac:dyDescent="0.25">
      <c r="A2693" t="s">
        <v>13856</v>
      </c>
      <c r="B2693" t="s">
        <v>13857</v>
      </c>
      <c r="C2693">
        <v>1</v>
      </c>
      <c r="D2693">
        <v>2</v>
      </c>
      <c r="E2693">
        <v>5.52</v>
      </c>
      <c r="F2693">
        <v>0</v>
      </c>
      <c r="G2693">
        <v>30</v>
      </c>
      <c r="H2693">
        <v>0</v>
      </c>
      <c r="I2693">
        <v>30</v>
      </c>
      <c r="J2693">
        <v>34</v>
      </c>
      <c r="K2693">
        <v>18</v>
      </c>
      <c r="L2693">
        <v>3</v>
      </c>
      <c r="M2693">
        <v>13</v>
      </c>
      <c r="N2693">
        <v>18</v>
      </c>
      <c r="O2693">
        <v>1.72</v>
      </c>
      <c r="P2693">
        <v>3.88</v>
      </c>
      <c r="Q2693">
        <v>5.4</v>
      </c>
      <c r="R2693">
        <v>5.6</v>
      </c>
      <c r="S2693">
        <v>-0.4</v>
      </c>
    </row>
    <row r="2694" spans="1:19" x14ac:dyDescent="0.25">
      <c r="A2694" t="s">
        <v>13854</v>
      </c>
      <c r="B2694" t="s">
        <v>13855</v>
      </c>
      <c r="C2694">
        <v>2</v>
      </c>
      <c r="D2694">
        <v>4</v>
      </c>
      <c r="E2694">
        <v>5.77</v>
      </c>
      <c r="F2694">
        <v>8</v>
      </c>
      <c r="G2694">
        <v>8</v>
      </c>
      <c r="H2694">
        <v>0</v>
      </c>
      <c r="I2694">
        <v>50</v>
      </c>
      <c r="J2694">
        <v>57</v>
      </c>
      <c r="K2694">
        <v>32</v>
      </c>
      <c r="L2694">
        <v>7</v>
      </c>
      <c r="M2694">
        <v>22</v>
      </c>
      <c r="N2694">
        <v>24</v>
      </c>
      <c r="O2694">
        <v>1.62</v>
      </c>
      <c r="P2694">
        <v>3.92</v>
      </c>
      <c r="Q2694">
        <v>4.25</v>
      </c>
      <c r="R2694">
        <v>5.6</v>
      </c>
      <c r="S2694">
        <v>-0.2</v>
      </c>
    </row>
    <row r="2695" spans="1:19" x14ac:dyDescent="0.25">
      <c r="A2695" t="s">
        <v>13852</v>
      </c>
      <c r="B2695" t="s">
        <v>13853</v>
      </c>
      <c r="C2695">
        <v>2</v>
      </c>
      <c r="D2695">
        <v>1</v>
      </c>
      <c r="E2695">
        <v>5.38</v>
      </c>
      <c r="F2695">
        <v>8</v>
      </c>
      <c r="G2695">
        <v>10</v>
      </c>
      <c r="H2695">
        <v>0</v>
      </c>
      <c r="I2695">
        <v>49</v>
      </c>
      <c r="J2695">
        <v>56</v>
      </c>
      <c r="K2695">
        <v>29</v>
      </c>
      <c r="L2695">
        <v>7</v>
      </c>
      <c r="M2695">
        <v>20</v>
      </c>
      <c r="N2695">
        <v>22</v>
      </c>
      <c r="O2695">
        <v>1.61</v>
      </c>
      <c r="P2695">
        <v>3.72</v>
      </c>
      <c r="Q2695">
        <v>4.1399999999999997</v>
      </c>
      <c r="R2695">
        <v>5.6</v>
      </c>
      <c r="S2695">
        <v>-0.3</v>
      </c>
    </row>
    <row r="2696" spans="1:19" x14ac:dyDescent="0.25">
      <c r="A2696" t="s">
        <v>13850</v>
      </c>
      <c r="B2696" t="s">
        <v>13851</v>
      </c>
      <c r="C2696">
        <v>2</v>
      </c>
      <c r="D2696">
        <v>3</v>
      </c>
      <c r="E2696">
        <v>5.79</v>
      </c>
      <c r="F2696">
        <v>8</v>
      </c>
      <c r="G2696">
        <v>8</v>
      </c>
      <c r="H2696">
        <v>0</v>
      </c>
      <c r="I2696">
        <v>50</v>
      </c>
      <c r="J2696">
        <v>59</v>
      </c>
      <c r="K2696">
        <v>32</v>
      </c>
      <c r="L2696">
        <v>7</v>
      </c>
      <c r="M2696">
        <v>18</v>
      </c>
      <c r="N2696">
        <v>24</v>
      </c>
      <c r="O2696">
        <v>1.65</v>
      </c>
      <c r="P2696">
        <v>3.18</v>
      </c>
      <c r="Q2696">
        <v>4.26</v>
      </c>
      <c r="R2696">
        <v>5.6</v>
      </c>
      <c r="S2696">
        <v>-0.2</v>
      </c>
    </row>
    <row r="2697" spans="1:19" x14ac:dyDescent="0.25">
      <c r="A2697" t="s">
        <v>13848</v>
      </c>
      <c r="B2697" t="s">
        <v>13849</v>
      </c>
      <c r="C2697">
        <v>1</v>
      </c>
      <c r="D2697">
        <v>2</v>
      </c>
      <c r="E2697">
        <v>5.57</v>
      </c>
      <c r="F2697">
        <v>0</v>
      </c>
      <c r="G2697">
        <v>30</v>
      </c>
      <c r="H2697">
        <v>0</v>
      </c>
      <c r="I2697">
        <v>30</v>
      </c>
      <c r="J2697">
        <v>35</v>
      </c>
      <c r="K2697">
        <v>19</v>
      </c>
      <c r="L2697">
        <v>4</v>
      </c>
      <c r="M2697">
        <v>11</v>
      </c>
      <c r="N2697">
        <v>15</v>
      </c>
      <c r="O2697">
        <v>1.68</v>
      </c>
      <c r="P2697">
        <v>3.21</v>
      </c>
      <c r="Q2697">
        <v>4.55</v>
      </c>
      <c r="R2697">
        <v>5.6</v>
      </c>
      <c r="S2697">
        <v>-0.4</v>
      </c>
    </row>
    <row r="2698" spans="1:19" x14ac:dyDescent="0.25">
      <c r="A2698" t="s">
        <v>13846</v>
      </c>
      <c r="B2698" t="s">
        <v>13847</v>
      </c>
      <c r="C2698">
        <v>2</v>
      </c>
      <c r="D2698">
        <v>4</v>
      </c>
      <c r="E2698">
        <v>5.79</v>
      </c>
      <c r="F2698">
        <v>8</v>
      </c>
      <c r="G2698">
        <v>8</v>
      </c>
      <c r="H2698">
        <v>0</v>
      </c>
      <c r="I2698">
        <v>50</v>
      </c>
      <c r="J2698">
        <v>57</v>
      </c>
      <c r="K2698">
        <v>32</v>
      </c>
      <c r="L2698">
        <v>7</v>
      </c>
      <c r="M2698">
        <v>22</v>
      </c>
      <c r="N2698">
        <v>26</v>
      </c>
      <c r="O2698">
        <v>1.65</v>
      </c>
      <c r="P2698">
        <v>3.88</v>
      </c>
      <c r="Q2698">
        <v>4.6399999999999997</v>
      </c>
      <c r="R2698">
        <v>5.6</v>
      </c>
      <c r="S2698">
        <v>-0.2</v>
      </c>
    </row>
    <row r="2699" spans="1:19" x14ac:dyDescent="0.25">
      <c r="A2699" t="s">
        <v>13844</v>
      </c>
      <c r="B2699" t="s">
        <v>13845</v>
      </c>
      <c r="C2699">
        <v>2</v>
      </c>
      <c r="D2699">
        <v>4</v>
      </c>
      <c r="E2699">
        <v>5.82</v>
      </c>
      <c r="F2699">
        <v>8</v>
      </c>
      <c r="G2699">
        <v>9</v>
      </c>
      <c r="H2699">
        <v>0</v>
      </c>
      <c r="I2699">
        <v>50</v>
      </c>
      <c r="J2699">
        <v>56</v>
      </c>
      <c r="K2699">
        <v>32</v>
      </c>
      <c r="L2699">
        <v>6</v>
      </c>
      <c r="M2699">
        <v>23</v>
      </c>
      <c r="N2699">
        <v>29</v>
      </c>
      <c r="O2699">
        <v>1.71</v>
      </c>
      <c r="P2699">
        <v>4.1399999999999997</v>
      </c>
      <c r="Q2699">
        <v>5.28</v>
      </c>
      <c r="R2699">
        <v>5.6</v>
      </c>
      <c r="S2699">
        <v>-0.2</v>
      </c>
    </row>
    <row r="2700" spans="1:19" x14ac:dyDescent="0.25">
      <c r="A2700" t="s">
        <v>13842</v>
      </c>
      <c r="B2700" t="s">
        <v>13843</v>
      </c>
      <c r="C2700">
        <v>2</v>
      </c>
      <c r="D2700">
        <v>2</v>
      </c>
      <c r="E2700">
        <v>5.75</v>
      </c>
      <c r="F2700">
        <v>5</v>
      </c>
      <c r="G2700">
        <v>17</v>
      </c>
      <c r="H2700">
        <v>0</v>
      </c>
      <c r="I2700">
        <v>42</v>
      </c>
      <c r="J2700">
        <v>51</v>
      </c>
      <c r="K2700">
        <v>27</v>
      </c>
      <c r="L2700">
        <v>5</v>
      </c>
      <c r="M2700">
        <v>12</v>
      </c>
      <c r="N2700">
        <v>19</v>
      </c>
      <c r="O2700">
        <v>1.66</v>
      </c>
      <c r="P2700">
        <v>2.54</v>
      </c>
      <c r="Q2700">
        <v>4.04</v>
      </c>
      <c r="R2700">
        <v>5.6</v>
      </c>
      <c r="S2700">
        <v>-0.5</v>
      </c>
    </row>
    <row r="2701" spans="1:19" x14ac:dyDescent="0.25">
      <c r="A2701" t="s">
        <v>2000</v>
      </c>
      <c r="B2701" t="s">
        <v>2001</v>
      </c>
      <c r="C2701">
        <v>3</v>
      </c>
      <c r="D2701">
        <v>3</v>
      </c>
      <c r="E2701">
        <v>5.74</v>
      </c>
      <c r="F2701">
        <v>8</v>
      </c>
      <c r="G2701">
        <v>8</v>
      </c>
      <c r="H2701">
        <v>0</v>
      </c>
      <c r="I2701">
        <v>50</v>
      </c>
      <c r="J2701">
        <v>56</v>
      </c>
      <c r="K2701">
        <v>32</v>
      </c>
      <c r="L2701">
        <v>7</v>
      </c>
      <c r="M2701">
        <v>24</v>
      </c>
      <c r="N2701">
        <v>28</v>
      </c>
      <c r="O2701">
        <v>1.67</v>
      </c>
      <c r="P2701">
        <v>4.41</v>
      </c>
      <c r="Q2701">
        <v>5.07</v>
      </c>
      <c r="R2701">
        <v>5.6</v>
      </c>
      <c r="S2701">
        <v>-0.2</v>
      </c>
    </row>
    <row r="2702" spans="1:19" x14ac:dyDescent="0.25">
      <c r="A2702" t="s">
        <v>13840</v>
      </c>
      <c r="B2702" t="s">
        <v>13841</v>
      </c>
      <c r="C2702">
        <v>1</v>
      </c>
      <c r="D2702">
        <v>2</v>
      </c>
      <c r="E2702">
        <v>5.57</v>
      </c>
      <c r="F2702">
        <v>0</v>
      </c>
      <c r="G2702">
        <v>30</v>
      </c>
      <c r="H2702">
        <v>0</v>
      </c>
      <c r="I2702">
        <v>30</v>
      </c>
      <c r="J2702">
        <v>36</v>
      </c>
      <c r="K2702">
        <v>19</v>
      </c>
      <c r="L2702">
        <v>4</v>
      </c>
      <c r="M2702">
        <v>9</v>
      </c>
      <c r="N2702">
        <v>14</v>
      </c>
      <c r="O2702">
        <v>1.66</v>
      </c>
      <c r="P2702">
        <v>2.64</v>
      </c>
      <c r="Q2702">
        <v>4.1500000000000004</v>
      </c>
      <c r="R2702">
        <v>5.6</v>
      </c>
      <c r="S2702">
        <v>-0.4</v>
      </c>
    </row>
    <row r="2703" spans="1:19" x14ac:dyDescent="0.25">
      <c r="A2703" t="s">
        <v>13838</v>
      </c>
      <c r="B2703" t="s">
        <v>13839</v>
      </c>
      <c r="C2703">
        <v>1</v>
      </c>
      <c r="D2703">
        <v>2</v>
      </c>
      <c r="E2703">
        <v>5.56</v>
      </c>
      <c r="F2703">
        <v>0</v>
      </c>
      <c r="G2703">
        <v>30</v>
      </c>
      <c r="H2703">
        <v>0</v>
      </c>
      <c r="I2703">
        <v>30</v>
      </c>
      <c r="J2703">
        <v>36</v>
      </c>
      <c r="K2703">
        <v>19</v>
      </c>
      <c r="L2703">
        <v>4</v>
      </c>
      <c r="M2703">
        <v>8</v>
      </c>
      <c r="N2703">
        <v>14</v>
      </c>
      <c r="O2703">
        <v>1.65</v>
      </c>
      <c r="P2703">
        <v>2.39</v>
      </c>
      <c r="Q2703">
        <v>4.0599999999999996</v>
      </c>
      <c r="R2703">
        <v>5.6</v>
      </c>
      <c r="S2703">
        <v>-0.4</v>
      </c>
    </row>
    <row r="2704" spans="1:19" x14ac:dyDescent="0.25">
      <c r="A2704" t="s">
        <v>2037</v>
      </c>
      <c r="B2704" t="s">
        <v>2038</v>
      </c>
      <c r="C2704">
        <v>1</v>
      </c>
      <c r="D2704">
        <v>2</v>
      </c>
      <c r="E2704">
        <v>5.43</v>
      </c>
      <c r="F2704">
        <v>0</v>
      </c>
      <c r="G2704">
        <v>30</v>
      </c>
      <c r="H2704">
        <v>0</v>
      </c>
      <c r="I2704">
        <v>30</v>
      </c>
      <c r="J2704">
        <v>34</v>
      </c>
      <c r="K2704">
        <v>18</v>
      </c>
      <c r="L2704">
        <v>4</v>
      </c>
      <c r="M2704">
        <v>13</v>
      </c>
      <c r="N2704">
        <v>15</v>
      </c>
      <c r="O2704">
        <v>1.64</v>
      </c>
      <c r="P2704">
        <v>3.83</v>
      </c>
      <c r="Q2704">
        <v>4.41</v>
      </c>
      <c r="R2704">
        <v>5.6</v>
      </c>
      <c r="S2704">
        <v>-0.4</v>
      </c>
    </row>
    <row r="2705" spans="1:19" x14ac:dyDescent="0.25">
      <c r="A2705" t="s">
        <v>1666</v>
      </c>
      <c r="B2705" t="s">
        <v>1667</v>
      </c>
      <c r="C2705">
        <v>1</v>
      </c>
      <c r="D2705">
        <v>2</v>
      </c>
      <c r="E2705">
        <v>5.44</v>
      </c>
      <c r="F2705">
        <v>0</v>
      </c>
      <c r="G2705">
        <v>30</v>
      </c>
      <c r="H2705">
        <v>0</v>
      </c>
      <c r="I2705">
        <v>30</v>
      </c>
      <c r="J2705">
        <v>32</v>
      </c>
      <c r="K2705">
        <v>18</v>
      </c>
      <c r="L2705">
        <v>4</v>
      </c>
      <c r="M2705">
        <v>17</v>
      </c>
      <c r="N2705">
        <v>19</v>
      </c>
      <c r="O2705">
        <v>1.72</v>
      </c>
      <c r="P2705">
        <v>5.0599999999999996</v>
      </c>
      <c r="Q2705">
        <v>5.79</v>
      </c>
      <c r="R2705">
        <v>5.6</v>
      </c>
      <c r="S2705">
        <v>-0.4</v>
      </c>
    </row>
    <row r="2706" spans="1:19" x14ac:dyDescent="0.25">
      <c r="A2706" t="s">
        <v>13836</v>
      </c>
      <c r="B2706" t="s">
        <v>13837</v>
      </c>
      <c r="C2706">
        <v>1</v>
      </c>
      <c r="D2706">
        <v>2</v>
      </c>
      <c r="E2706">
        <v>5.5</v>
      </c>
      <c r="F2706">
        <v>0</v>
      </c>
      <c r="G2706">
        <v>30</v>
      </c>
      <c r="H2706">
        <v>0</v>
      </c>
      <c r="I2706">
        <v>30</v>
      </c>
      <c r="J2706">
        <v>35</v>
      </c>
      <c r="K2706">
        <v>18</v>
      </c>
      <c r="L2706">
        <v>4</v>
      </c>
      <c r="M2706">
        <v>11</v>
      </c>
      <c r="N2706">
        <v>15</v>
      </c>
      <c r="O2706">
        <v>1.66</v>
      </c>
      <c r="P2706">
        <v>3.4</v>
      </c>
      <c r="Q2706">
        <v>4.43</v>
      </c>
      <c r="R2706">
        <v>5.6</v>
      </c>
      <c r="S2706">
        <v>-0.4</v>
      </c>
    </row>
    <row r="2707" spans="1:19" x14ac:dyDescent="0.25">
      <c r="A2707" t="s">
        <v>1610</v>
      </c>
      <c r="B2707" t="s">
        <v>1611</v>
      </c>
      <c r="C2707">
        <v>1</v>
      </c>
      <c r="D2707">
        <v>2</v>
      </c>
      <c r="E2707">
        <v>5.74</v>
      </c>
      <c r="F2707">
        <v>0</v>
      </c>
      <c r="G2707">
        <v>30</v>
      </c>
      <c r="H2707">
        <v>0</v>
      </c>
      <c r="I2707">
        <v>30</v>
      </c>
      <c r="J2707">
        <v>36</v>
      </c>
      <c r="K2707">
        <v>19</v>
      </c>
      <c r="L2707">
        <v>4</v>
      </c>
      <c r="M2707">
        <v>10</v>
      </c>
      <c r="N2707">
        <v>13</v>
      </c>
      <c r="O2707">
        <v>1.62</v>
      </c>
      <c r="P2707">
        <v>3.08</v>
      </c>
      <c r="Q2707">
        <v>3.85</v>
      </c>
      <c r="R2707">
        <v>5.6</v>
      </c>
      <c r="S2707">
        <v>-0.4</v>
      </c>
    </row>
    <row r="2708" spans="1:19" x14ac:dyDescent="0.25">
      <c r="A2708" t="s">
        <v>13834</v>
      </c>
      <c r="B2708" t="s">
        <v>13835</v>
      </c>
      <c r="C2708">
        <v>1</v>
      </c>
      <c r="D2708">
        <v>2</v>
      </c>
      <c r="E2708">
        <v>5.54</v>
      </c>
      <c r="F2708">
        <v>0</v>
      </c>
      <c r="G2708">
        <v>30</v>
      </c>
      <c r="H2708">
        <v>0</v>
      </c>
      <c r="I2708">
        <v>30</v>
      </c>
      <c r="J2708">
        <v>35</v>
      </c>
      <c r="K2708">
        <v>18</v>
      </c>
      <c r="L2708">
        <v>4</v>
      </c>
      <c r="M2708">
        <v>8</v>
      </c>
      <c r="N2708">
        <v>14</v>
      </c>
      <c r="O2708">
        <v>1.66</v>
      </c>
      <c r="P2708">
        <v>2.35</v>
      </c>
      <c r="Q2708">
        <v>4.34</v>
      </c>
      <c r="R2708">
        <v>5.6</v>
      </c>
      <c r="S2708">
        <v>-0.4</v>
      </c>
    </row>
    <row r="2709" spans="1:19" x14ac:dyDescent="0.25">
      <c r="A2709" t="s">
        <v>13832</v>
      </c>
      <c r="B2709" t="s">
        <v>13833</v>
      </c>
      <c r="C2709">
        <v>1</v>
      </c>
      <c r="D2709">
        <v>2</v>
      </c>
      <c r="E2709">
        <v>5.56</v>
      </c>
      <c r="F2709">
        <v>0</v>
      </c>
      <c r="G2709">
        <v>30</v>
      </c>
      <c r="H2709">
        <v>0</v>
      </c>
      <c r="I2709">
        <v>30</v>
      </c>
      <c r="J2709">
        <v>36</v>
      </c>
      <c r="K2709">
        <v>19</v>
      </c>
      <c r="L2709">
        <v>4</v>
      </c>
      <c r="M2709">
        <v>7</v>
      </c>
      <c r="N2709">
        <v>14</v>
      </c>
      <c r="O2709">
        <v>1.66</v>
      </c>
      <c r="P2709">
        <v>2.21</v>
      </c>
      <c r="Q2709">
        <v>4.26</v>
      </c>
      <c r="R2709">
        <v>5.61</v>
      </c>
      <c r="S2709">
        <v>-0.4</v>
      </c>
    </row>
    <row r="2710" spans="1:19" x14ac:dyDescent="0.25">
      <c r="A2710" t="s">
        <v>1797</v>
      </c>
      <c r="B2710" t="s">
        <v>1798</v>
      </c>
      <c r="C2710">
        <v>2</v>
      </c>
      <c r="D2710">
        <v>3</v>
      </c>
      <c r="E2710">
        <v>5.78</v>
      </c>
      <c r="F2710">
        <v>8</v>
      </c>
      <c r="G2710">
        <v>10</v>
      </c>
      <c r="H2710">
        <v>0</v>
      </c>
      <c r="I2710">
        <v>48</v>
      </c>
      <c r="J2710">
        <v>56</v>
      </c>
      <c r="K2710">
        <v>31</v>
      </c>
      <c r="L2710">
        <v>7</v>
      </c>
      <c r="M2710">
        <v>18</v>
      </c>
      <c r="N2710">
        <v>22</v>
      </c>
      <c r="O2710">
        <v>1.63</v>
      </c>
      <c r="P2710">
        <v>3.39</v>
      </c>
      <c r="Q2710">
        <v>4.17</v>
      </c>
      <c r="R2710">
        <v>5.61</v>
      </c>
      <c r="S2710">
        <v>-0.3</v>
      </c>
    </row>
    <row r="2711" spans="1:19" x14ac:dyDescent="0.25">
      <c r="A2711" t="s">
        <v>13830</v>
      </c>
      <c r="B2711" t="s">
        <v>13831</v>
      </c>
      <c r="C2711">
        <v>1</v>
      </c>
      <c r="D2711">
        <v>2</v>
      </c>
      <c r="E2711">
        <v>5.74</v>
      </c>
      <c r="F2711">
        <v>0</v>
      </c>
      <c r="G2711">
        <v>30</v>
      </c>
      <c r="H2711">
        <v>0</v>
      </c>
      <c r="I2711">
        <v>30</v>
      </c>
      <c r="J2711">
        <v>36</v>
      </c>
      <c r="K2711">
        <v>19</v>
      </c>
      <c r="L2711">
        <v>4</v>
      </c>
      <c r="M2711">
        <v>9</v>
      </c>
      <c r="N2711">
        <v>14</v>
      </c>
      <c r="O2711">
        <v>1.65</v>
      </c>
      <c r="P2711">
        <v>2.71</v>
      </c>
      <c r="Q2711">
        <v>4.16</v>
      </c>
      <c r="R2711">
        <v>5.61</v>
      </c>
      <c r="S2711">
        <v>-0.4</v>
      </c>
    </row>
    <row r="2712" spans="1:19" x14ac:dyDescent="0.25">
      <c r="A2712" t="s">
        <v>13828</v>
      </c>
      <c r="B2712" t="s">
        <v>13829</v>
      </c>
      <c r="C2712">
        <v>1</v>
      </c>
      <c r="D2712">
        <v>2</v>
      </c>
      <c r="E2712">
        <v>5.57</v>
      </c>
      <c r="F2712">
        <v>0</v>
      </c>
      <c r="G2712">
        <v>30</v>
      </c>
      <c r="H2712">
        <v>0</v>
      </c>
      <c r="I2712">
        <v>30</v>
      </c>
      <c r="J2712">
        <v>36</v>
      </c>
      <c r="K2712">
        <v>19</v>
      </c>
      <c r="L2712">
        <v>4</v>
      </c>
      <c r="M2712">
        <v>7</v>
      </c>
      <c r="N2712">
        <v>14</v>
      </c>
      <c r="O2712">
        <v>1.65</v>
      </c>
      <c r="P2712">
        <v>2.02</v>
      </c>
      <c r="Q2712">
        <v>4.1100000000000003</v>
      </c>
      <c r="R2712">
        <v>5.61</v>
      </c>
      <c r="S2712">
        <v>-0.4</v>
      </c>
    </row>
    <row r="2713" spans="1:19" x14ac:dyDescent="0.25">
      <c r="A2713" t="s">
        <v>13826</v>
      </c>
      <c r="B2713" t="s">
        <v>13827</v>
      </c>
      <c r="C2713">
        <v>1</v>
      </c>
      <c r="D2713">
        <v>2</v>
      </c>
      <c r="E2713">
        <v>5.52</v>
      </c>
      <c r="F2713">
        <v>0</v>
      </c>
      <c r="G2713">
        <v>30</v>
      </c>
      <c r="H2713">
        <v>0</v>
      </c>
      <c r="I2713">
        <v>30</v>
      </c>
      <c r="J2713">
        <v>34</v>
      </c>
      <c r="K2713">
        <v>18</v>
      </c>
      <c r="L2713">
        <v>3</v>
      </c>
      <c r="M2713">
        <v>11</v>
      </c>
      <c r="N2713">
        <v>17</v>
      </c>
      <c r="O2713">
        <v>1.71</v>
      </c>
      <c r="P2713">
        <v>3.44</v>
      </c>
      <c r="Q2713">
        <v>5.08</v>
      </c>
      <c r="R2713">
        <v>5.61</v>
      </c>
      <c r="S2713">
        <v>-0.4</v>
      </c>
    </row>
    <row r="2714" spans="1:19" x14ac:dyDescent="0.25">
      <c r="A2714" t="s">
        <v>13824</v>
      </c>
      <c r="B2714" t="s">
        <v>13825</v>
      </c>
      <c r="C2714">
        <v>1</v>
      </c>
      <c r="D2714">
        <v>2</v>
      </c>
      <c r="E2714">
        <v>5.57</v>
      </c>
      <c r="F2714">
        <v>0</v>
      </c>
      <c r="G2714">
        <v>30</v>
      </c>
      <c r="H2714">
        <v>0</v>
      </c>
      <c r="I2714">
        <v>30</v>
      </c>
      <c r="J2714">
        <v>35</v>
      </c>
      <c r="K2714">
        <v>19</v>
      </c>
      <c r="L2714">
        <v>4</v>
      </c>
      <c r="M2714">
        <v>9</v>
      </c>
      <c r="N2714">
        <v>15</v>
      </c>
      <c r="O2714">
        <v>1.68</v>
      </c>
      <c r="P2714">
        <v>2.8</v>
      </c>
      <c r="Q2714">
        <v>4.4800000000000004</v>
      </c>
      <c r="R2714">
        <v>5.61</v>
      </c>
      <c r="S2714">
        <v>-0.4</v>
      </c>
    </row>
    <row r="2715" spans="1:19" x14ac:dyDescent="0.25">
      <c r="A2715" t="s">
        <v>13822</v>
      </c>
      <c r="B2715" t="s">
        <v>13823</v>
      </c>
      <c r="C2715">
        <v>1</v>
      </c>
      <c r="D2715">
        <v>2</v>
      </c>
      <c r="E2715">
        <v>5.56</v>
      </c>
      <c r="F2715">
        <v>0</v>
      </c>
      <c r="G2715">
        <v>30</v>
      </c>
      <c r="H2715">
        <v>0</v>
      </c>
      <c r="I2715">
        <v>30</v>
      </c>
      <c r="J2715">
        <v>36</v>
      </c>
      <c r="K2715">
        <v>19</v>
      </c>
      <c r="L2715">
        <v>4</v>
      </c>
      <c r="M2715">
        <v>8</v>
      </c>
      <c r="N2715">
        <v>13</v>
      </c>
      <c r="O2715">
        <v>1.65</v>
      </c>
      <c r="P2715">
        <v>2.5499999999999998</v>
      </c>
      <c r="Q2715">
        <v>4.03</v>
      </c>
      <c r="R2715">
        <v>5.61</v>
      </c>
      <c r="S2715">
        <v>-0.4</v>
      </c>
    </row>
    <row r="2716" spans="1:19" x14ac:dyDescent="0.25">
      <c r="A2716" t="s">
        <v>13820</v>
      </c>
      <c r="B2716" t="s">
        <v>13821</v>
      </c>
      <c r="C2716">
        <v>2</v>
      </c>
      <c r="D2716">
        <v>4</v>
      </c>
      <c r="E2716">
        <v>5.69</v>
      </c>
      <c r="F2716">
        <v>8</v>
      </c>
      <c r="G2716">
        <v>9</v>
      </c>
      <c r="H2716">
        <v>0</v>
      </c>
      <c r="I2716">
        <v>49</v>
      </c>
      <c r="J2716">
        <v>56</v>
      </c>
      <c r="K2716">
        <v>31</v>
      </c>
      <c r="L2716">
        <v>7</v>
      </c>
      <c r="M2716">
        <v>24</v>
      </c>
      <c r="N2716">
        <v>24</v>
      </c>
      <c r="O2716">
        <v>1.62</v>
      </c>
      <c r="P2716">
        <v>4.3</v>
      </c>
      <c r="Q2716">
        <v>4.4400000000000004</v>
      </c>
      <c r="R2716">
        <v>5.61</v>
      </c>
      <c r="S2716">
        <v>-0.2</v>
      </c>
    </row>
    <row r="2717" spans="1:19" x14ac:dyDescent="0.25">
      <c r="A2717" t="s">
        <v>13818</v>
      </c>
      <c r="B2717" t="s">
        <v>13819</v>
      </c>
      <c r="C2717">
        <v>1</v>
      </c>
      <c r="D2717">
        <v>2</v>
      </c>
      <c r="E2717">
        <v>5.6</v>
      </c>
      <c r="F2717">
        <v>0</v>
      </c>
      <c r="G2717">
        <v>30</v>
      </c>
      <c r="H2717">
        <v>0</v>
      </c>
      <c r="I2717">
        <v>30</v>
      </c>
      <c r="J2717">
        <v>36</v>
      </c>
      <c r="K2717">
        <v>19</v>
      </c>
      <c r="L2717">
        <v>4</v>
      </c>
      <c r="M2717">
        <v>8</v>
      </c>
      <c r="N2717">
        <v>15</v>
      </c>
      <c r="O2717">
        <v>1.68</v>
      </c>
      <c r="P2717">
        <v>2.54</v>
      </c>
      <c r="Q2717">
        <v>4.45</v>
      </c>
      <c r="R2717">
        <v>5.61</v>
      </c>
      <c r="S2717">
        <v>-0.5</v>
      </c>
    </row>
    <row r="2718" spans="1:19" x14ac:dyDescent="0.25">
      <c r="A2718" t="s">
        <v>13816</v>
      </c>
      <c r="B2718" t="s">
        <v>13817</v>
      </c>
      <c r="C2718">
        <v>1</v>
      </c>
      <c r="D2718">
        <v>2</v>
      </c>
      <c r="E2718">
        <v>5.49</v>
      </c>
      <c r="F2718">
        <v>0</v>
      </c>
      <c r="G2718">
        <v>30</v>
      </c>
      <c r="H2718">
        <v>0</v>
      </c>
      <c r="I2718">
        <v>30</v>
      </c>
      <c r="J2718">
        <v>36</v>
      </c>
      <c r="K2718">
        <v>18</v>
      </c>
      <c r="L2718">
        <v>4</v>
      </c>
      <c r="M2718">
        <v>10</v>
      </c>
      <c r="N2718">
        <v>13</v>
      </c>
      <c r="O2718">
        <v>1.62</v>
      </c>
      <c r="P2718">
        <v>2.95</v>
      </c>
      <c r="Q2718">
        <v>3.87</v>
      </c>
      <c r="R2718">
        <v>5.61</v>
      </c>
      <c r="S2718">
        <v>-0.5</v>
      </c>
    </row>
    <row r="2719" spans="1:19" x14ac:dyDescent="0.25">
      <c r="A2719" t="s">
        <v>13814</v>
      </c>
      <c r="B2719" t="s">
        <v>13815</v>
      </c>
      <c r="C2719">
        <v>1</v>
      </c>
      <c r="D2719">
        <v>2</v>
      </c>
      <c r="E2719">
        <v>5.51</v>
      </c>
      <c r="F2719">
        <v>0</v>
      </c>
      <c r="G2719">
        <v>30</v>
      </c>
      <c r="H2719">
        <v>0</v>
      </c>
      <c r="I2719">
        <v>30</v>
      </c>
      <c r="J2719">
        <v>35</v>
      </c>
      <c r="K2719">
        <v>18</v>
      </c>
      <c r="L2719">
        <v>3</v>
      </c>
      <c r="M2719">
        <v>8</v>
      </c>
      <c r="N2719">
        <v>14</v>
      </c>
      <c r="O2719">
        <v>1.66</v>
      </c>
      <c r="P2719">
        <v>2.4300000000000002</v>
      </c>
      <c r="Q2719">
        <v>4.3499999999999996</v>
      </c>
      <c r="R2719">
        <v>5.61</v>
      </c>
      <c r="S2719">
        <v>-0.5</v>
      </c>
    </row>
    <row r="2720" spans="1:19" x14ac:dyDescent="0.25">
      <c r="A2720" t="s">
        <v>13812</v>
      </c>
      <c r="B2720" t="s">
        <v>13813</v>
      </c>
      <c r="C2720">
        <v>1</v>
      </c>
      <c r="D2720">
        <v>2</v>
      </c>
      <c r="E2720">
        <v>5.41</v>
      </c>
      <c r="F2720">
        <v>0</v>
      </c>
      <c r="G2720">
        <v>30</v>
      </c>
      <c r="H2720">
        <v>0</v>
      </c>
      <c r="I2720">
        <v>30</v>
      </c>
      <c r="J2720">
        <v>34</v>
      </c>
      <c r="K2720">
        <v>18</v>
      </c>
      <c r="L2720">
        <v>4</v>
      </c>
      <c r="M2720">
        <v>13</v>
      </c>
      <c r="N2720">
        <v>16</v>
      </c>
      <c r="O2720">
        <v>1.65</v>
      </c>
      <c r="P2720">
        <v>3.81</v>
      </c>
      <c r="Q2720">
        <v>4.66</v>
      </c>
      <c r="R2720">
        <v>5.61</v>
      </c>
      <c r="S2720">
        <v>-0.5</v>
      </c>
    </row>
    <row r="2721" spans="1:19" x14ac:dyDescent="0.25">
      <c r="A2721">
        <v>3422</v>
      </c>
      <c r="B2721" t="s">
        <v>13811</v>
      </c>
      <c r="C2721">
        <v>2</v>
      </c>
      <c r="D2721">
        <v>4</v>
      </c>
      <c r="E2721">
        <v>5.85</v>
      </c>
      <c r="F2721">
        <v>8</v>
      </c>
      <c r="G2721">
        <v>8</v>
      </c>
      <c r="H2721">
        <v>0</v>
      </c>
      <c r="I2721">
        <v>50</v>
      </c>
      <c r="J2721">
        <v>60</v>
      </c>
      <c r="K2721">
        <v>32</v>
      </c>
      <c r="L2721">
        <v>7</v>
      </c>
      <c r="M2721">
        <v>16</v>
      </c>
      <c r="N2721">
        <v>20</v>
      </c>
      <c r="O2721">
        <v>1.6</v>
      </c>
      <c r="P2721">
        <v>2.96</v>
      </c>
      <c r="Q2721">
        <v>3.66</v>
      </c>
      <c r="R2721">
        <v>5.61</v>
      </c>
      <c r="S2721">
        <v>-0.2</v>
      </c>
    </row>
    <row r="2722" spans="1:19" x14ac:dyDescent="0.25">
      <c r="A2722" t="s">
        <v>13809</v>
      </c>
      <c r="B2722" t="s">
        <v>13810</v>
      </c>
      <c r="C2722">
        <v>3</v>
      </c>
      <c r="D2722">
        <v>3</v>
      </c>
      <c r="E2722">
        <v>5.91</v>
      </c>
      <c r="F2722">
        <v>8</v>
      </c>
      <c r="G2722">
        <v>9</v>
      </c>
      <c r="H2722">
        <v>0</v>
      </c>
      <c r="I2722">
        <v>50</v>
      </c>
      <c r="J2722">
        <v>57</v>
      </c>
      <c r="K2722">
        <v>33</v>
      </c>
      <c r="L2722">
        <v>7</v>
      </c>
      <c r="M2722">
        <v>24</v>
      </c>
      <c r="N2722">
        <v>28</v>
      </c>
      <c r="O2722">
        <v>1.71</v>
      </c>
      <c r="P2722">
        <v>4.3099999999999996</v>
      </c>
      <c r="Q2722">
        <v>5.1100000000000003</v>
      </c>
      <c r="R2722">
        <v>5.62</v>
      </c>
      <c r="S2722">
        <v>-0.3</v>
      </c>
    </row>
    <row r="2723" spans="1:19" x14ac:dyDescent="0.25">
      <c r="A2723" t="s">
        <v>13807</v>
      </c>
      <c r="B2723" t="s">
        <v>13808</v>
      </c>
      <c r="C2723">
        <v>2</v>
      </c>
      <c r="D2723">
        <v>3</v>
      </c>
      <c r="E2723">
        <v>5.84</v>
      </c>
      <c r="F2723">
        <v>4</v>
      </c>
      <c r="G2723">
        <v>20</v>
      </c>
      <c r="H2723">
        <v>0</v>
      </c>
      <c r="I2723">
        <v>40</v>
      </c>
      <c r="J2723">
        <v>45</v>
      </c>
      <c r="K2723">
        <v>26</v>
      </c>
      <c r="L2723">
        <v>4</v>
      </c>
      <c r="M2723">
        <v>14</v>
      </c>
      <c r="N2723">
        <v>22</v>
      </c>
      <c r="O2723">
        <v>1.7</v>
      </c>
      <c r="P2723">
        <v>3.08</v>
      </c>
      <c r="Q2723">
        <v>5.04</v>
      </c>
      <c r="R2723">
        <v>5.62</v>
      </c>
      <c r="S2723">
        <v>-0.5</v>
      </c>
    </row>
    <row r="2724" spans="1:19" x14ac:dyDescent="0.25">
      <c r="A2724" t="s">
        <v>13805</v>
      </c>
      <c r="B2724" t="s">
        <v>13806</v>
      </c>
      <c r="C2724">
        <v>2</v>
      </c>
      <c r="D2724">
        <v>4</v>
      </c>
      <c r="E2724">
        <v>5.73</v>
      </c>
      <c r="F2724">
        <v>8</v>
      </c>
      <c r="G2724">
        <v>9</v>
      </c>
      <c r="H2724">
        <v>0</v>
      </c>
      <c r="I2724">
        <v>49</v>
      </c>
      <c r="J2724">
        <v>56</v>
      </c>
      <c r="K2724">
        <v>31</v>
      </c>
      <c r="L2724">
        <v>7</v>
      </c>
      <c r="M2724">
        <v>22</v>
      </c>
      <c r="N2724">
        <v>24</v>
      </c>
      <c r="O2724">
        <v>1.63</v>
      </c>
      <c r="P2724">
        <v>4.0599999999999996</v>
      </c>
      <c r="Q2724">
        <v>4.46</v>
      </c>
      <c r="R2724">
        <v>5.62</v>
      </c>
      <c r="S2724">
        <v>-0.3</v>
      </c>
    </row>
    <row r="2725" spans="1:19" x14ac:dyDescent="0.25">
      <c r="A2725" t="s">
        <v>13803</v>
      </c>
      <c r="B2725" t="s">
        <v>13804</v>
      </c>
      <c r="C2725">
        <v>1</v>
      </c>
      <c r="D2725">
        <v>2</v>
      </c>
      <c r="E2725">
        <v>5.48</v>
      </c>
      <c r="F2725">
        <v>0</v>
      </c>
      <c r="G2725">
        <v>30</v>
      </c>
      <c r="H2725">
        <v>0</v>
      </c>
      <c r="I2725">
        <v>30</v>
      </c>
      <c r="J2725">
        <v>35</v>
      </c>
      <c r="K2725">
        <v>18</v>
      </c>
      <c r="L2725">
        <v>4</v>
      </c>
      <c r="M2725">
        <v>9</v>
      </c>
      <c r="N2725">
        <v>13</v>
      </c>
      <c r="O2725">
        <v>1.63</v>
      </c>
      <c r="P2725">
        <v>2.72</v>
      </c>
      <c r="Q2725">
        <v>4.0199999999999996</v>
      </c>
      <c r="R2725">
        <v>5.62</v>
      </c>
      <c r="S2725">
        <v>-0.5</v>
      </c>
    </row>
    <row r="2726" spans="1:19" x14ac:dyDescent="0.25">
      <c r="A2726" t="s">
        <v>13801</v>
      </c>
      <c r="B2726" t="s">
        <v>13802</v>
      </c>
      <c r="C2726">
        <v>1</v>
      </c>
      <c r="D2726">
        <v>2</v>
      </c>
      <c r="E2726">
        <v>5.61</v>
      </c>
      <c r="F2726">
        <v>0</v>
      </c>
      <c r="G2726">
        <v>30</v>
      </c>
      <c r="H2726">
        <v>0</v>
      </c>
      <c r="I2726">
        <v>30</v>
      </c>
      <c r="J2726">
        <v>36</v>
      </c>
      <c r="K2726">
        <v>19</v>
      </c>
      <c r="L2726">
        <v>4</v>
      </c>
      <c r="M2726">
        <v>8</v>
      </c>
      <c r="N2726">
        <v>14</v>
      </c>
      <c r="O2726">
        <v>1.68</v>
      </c>
      <c r="P2726">
        <v>2.39</v>
      </c>
      <c r="Q2726">
        <v>4.34</v>
      </c>
      <c r="R2726">
        <v>5.62</v>
      </c>
      <c r="S2726">
        <v>-0.5</v>
      </c>
    </row>
    <row r="2727" spans="1:19" x14ac:dyDescent="0.25">
      <c r="A2727" t="s">
        <v>13799</v>
      </c>
      <c r="B2727" t="s">
        <v>13800</v>
      </c>
      <c r="C2727">
        <v>1</v>
      </c>
      <c r="D2727">
        <v>2</v>
      </c>
      <c r="E2727">
        <v>5.57</v>
      </c>
      <c r="F2727">
        <v>0</v>
      </c>
      <c r="G2727">
        <v>30</v>
      </c>
      <c r="H2727">
        <v>0</v>
      </c>
      <c r="I2727">
        <v>30</v>
      </c>
      <c r="J2727">
        <v>34</v>
      </c>
      <c r="K2727">
        <v>19</v>
      </c>
      <c r="L2727">
        <v>4</v>
      </c>
      <c r="M2727">
        <v>16</v>
      </c>
      <c r="N2727">
        <v>19</v>
      </c>
      <c r="O2727">
        <v>1.74</v>
      </c>
      <c r="P2727">
        <v>4.76</v>
      </c>
      <c r="Q2727">
        <v>5.56</v>
      </c>
      <c r="R2727">
        <v>5.62</v>
      </c>
      <c r="S2727">
        <v>-0.5</v>
      </c>
    </row>
    <row r="2728" spans="1:19" x14ac:dyDescent="0.25">
      <c r="A2728" t="s">
        <v>13797</v>
      </c>
      <c r="B2728" t="s">
        <v>13798</v>
      </c>
      <c r="C2728">
        <v>1</v>
      </c>
      <c r="D2728">
        <v>2</v>
      </c>
      <c r="E2728">
        <v>5.52</v>
      </c>
      <c r="F2728">
        <v>0</v>
      </c>
      <c r="G2728">
        <v>30</v>
      </c>
      <c r="H2728">
        <v>0</v>
      </c>
      <c r="I2728">
        <v>30</v>
      </c>
      <c r="J2728">
        <v>35</v>
      </c>
      <c r="K2728">
        <v>18</v>
      </c>
      <c r="L2728">
        <v>4</v>
      </c>
      <c r="M2728">
        <v>10</v>
      </c>
      <c r="N2728">
        <v>15</v>
      </c>
      <c r="O2728">
        <v>1.68</v>
      </c>
      <c r="P2728">
        <v>3.14</v>
      </c>
      <c r="Q2728">
        <v>4.6100000000000003</v>
      </c>
      <c r="R2728">
        <v>5.62</v>
      </c>
      <c r="S2728">
        <v>-0.5</v>
      </c>
    </row>
    <row r="2729" spans="1:19" x14ac:dyDescent="0.25">
      <c r="A2729" t="s">
        <v>13795</v>
      </c>
      <c r="B2729" t="s">
        <v>13796</v>
      </c>
      <c r="C2729">
        <v>1</v>
      </c>
      <c r="D2729">
        <v>2</v>
      </c>
      <c r="E2729">
        <v>5.79</v>
      </c>
      <c r="F2729">
        <v>0</v>
      </c>
      <c r="G2729">
        <v>30</v>
      </c>
      <c r="H2729">
        <v>0</v>
      </c>
      <c r="I2729">
        <v>30</v>
      </c>
      <c r="J2729">
        <v>36</v>
      </c>
      <c r="K2729">
        <v>19</v>
      </c>
      <c r="L2729">
        <v>4</v>
      </c>
      <c r="M2729">
        <v>7</v>
      </c>
      <c r="N2729">
        <v>14</v>
      </c>
      <c r="O2729">
        <v>1.65</v>
      </c>
      <c r="P2729">
        <v>2.2000000000000002</v>
      </c>
      <c r="Q2729">
        <v>4.1399999999999997</v>
      </c>
      <c r="R2729">
        <v>5.62</v>
      </c>
      <c r="S2729">
        <v>-0.5</v>
      </c>
    </row>
    <row r="2730" spans="1:19" x14ac:dyDescent="0.25">
      <c r="A2730" t="s">
        <v>13793</v>
      </c>
      <c r="B2730" t="s">
        <v>13794</v>
      </c>
      <c r="C2730">
        <v>1</v>
      </c>
      <c r="D2730">
        <v>2</v>
      </c>
      <c r="E2730">
        <v>5.56</v>
      </c>
      <c r="F2730">
        <v>0</v>
      </c>
      <c r="G2730">
        <v>30</v>
      </c>
      <c r="H2730">
        <v>0</v>
      </c>
      <c r="I2730">
        <v>30</v>
      </c>
      <c r="J2730">
        <v>36</v>
      </c>
      <c r="K2730">
        <v>19</v>
      </c>
      <c r="L2730">
        <v>4</v>
      </c>
      <c r="M2730">
        <v>8</v>
      </c>
      <c r="N2730">
        <v>14</v>
      </c>
      <c r="O2730">
        <v>1.67</v>
      </c>
      <c r="P2730">
        <v>2.2599999999999998</v>
      </c>
      <c r="Q2730">
        <v>4.33</v>
      </c>
      <c r="R2730">
        <v>5.62</v>
      </c>
      <c r="S2730">
        <v>-0.5</v>
      </c>
    </row>
    <row r="2731" spans="1:19" x14ac:dyDescent="0.25">
      <c r="A2731" t="s">
        <v>13791</v>
      </c>
      <c r="B2731" t="s">
        <v>13792</v>
      </c>
      <c r="C2731">
        <v>1</v>
      </c>
      <c r="D2731">
        <v>2</v>
      </c>
      <c r="E2731">
        <v>5.58</v>
      </c>
      <c r="F2731">
        <v>0</v>
      </c>
      <c r="G2731">
        <v>30</v>
      </c>
      <c r="H2731">
        <v>0</v>
      </c>
      <c r="I2731">
        <v>30</v>
      </c>
      <c r="J2731">
        <v>36</v>
      </c>
      <c r="K2731">
        <v>19</v>
      </c>
      <c r="L2731">
        <v>4</v>
      </c>
      <c r="M2731">
        <v>7</v>
      </c>
      <c r="N2731">
        <v>14</v>
      </c>
      <c r="O2731">
        <v>1.66</v>
      </c>
      <c r="P2731">
        <v>2.04</v>
      </c>
      <c r="Q2731">
        <v>4.16</v>
      </c>
      <c r="R2731">
        <v>5.62</v>
      </c>
      <c r="S2731">
        <v>-0.5</v>
      </c>
    </row>
    <row r="2732" spans="1:19" x14ac:dyDescent="0.25">
      <c r="A2732" t="s">
        <v>13789</v>
      </c>
      <c r="B2732" t="s">
        <v>13790</v>
      </c>
      <c r="C2732">
        <v>1</v>
      </c>
      <c r="D2732">
        <v>2</v>
      </c>
      <c r="E2732">
        <v>5.56</v>
      </c>
      <c r="F2732">
        <v>0</v>
      </c>
      <c r="G2732">
        <v>30</v>
      </c>
      <c r="H2732">
        <v>0</v>
      </c>
      <c r="I2732">
        <v>30</v>
      </c>
      <c r="J2732">
        <v>35</v>
      </c>
      <c r="K2732">
        <v>19</v>
      </c>
      <c r="L2732">
        <v>4</v>
      </c>
      <c r="M2732">
        <v>10</v>
      </c>
      <c r="N2732">
        <v>16</v>
      </c>
      <c r="O2732">
        <v>1.7</v>
      </c>
      <c r="P2732">
        <v>2.99</v>
      </c>
      <c r="Q2732">
        <v>4.79</v>
      </c>
      <c r="R2732">
        <v>5.62</v>
      </c>
      <c r="S2732">
        <v>-0.5</v>
      </c>
    </row>
    <row r="2733" spans="1:19" x14ac:dyDescent="0.25">
      <c r="A2733" t="s">
        <v>13787</v>
      </c>
      <c r="B2733" t="s">
        <v>13788</v>
      </c>
      <c r="C2733">
        <v>1</v>
      </c>
      <c r="D2733">
        <v>2</v>
      </c>
      <c r="E2733">
        <v>5.38</v>
      </c>
      <c r="F2733">
        <v>0</v>
      </c>
      <c r="G2733">
        <v>30</v>
      </c>
      <c r="H2733">
        <v>0</v>
      </c>
      <c r="I2733">
        <v>30</v>
      </c>
      <c r="J2733">
        <v>33</v>
      </c>
      <c r="K2733">
        <v>18</v>
      </c>
      <c r="L2733">
        <v>4</v>
      </c>
      <c r="M2733">
        <v>15</v>
      </c>
      <c r="N2733">
        <v>16</v>
      </c>
      <c r="O2733">
        <v>1.65</v>
      </c>
      <c r="P2733">
        <v>4.54</v>
      </c>
      <c r="Q2733">
        <v>4.93</v>
      </c>
      <c r="R2733">
        <v>5.62</v>
      </c>
      <c r="S2733">
        <v>-0.5</v>
      </c>
    </row>
    <row r="2734" spans="1:19" x14ac:dyDescent="0.25">
      <c r="A2734" t="s">
        <v>13785</v>
      </c>
      <c r="B2734" t="s">
        <v>13786</v>
      </c>
      <c r="C2734">
        <v>1</v>
      </c>
      <c r="D2734">
        <v>2</v>
      </c>
      <c r="E2734">
        <v>5.47</v>
      </c>
      <c r="F2734">
        <v>0</v>
      </c>
      <c r="G2734">
        <v>30</v>
      </c>
      <c r="H2734">
        <v>0</v>
      </c>
      <c r="I2734">
        <v>30</v>
      </c>
      <c r="J2734">
        <v>34</v>
      </c>
      <c r="K2734">
        <v>18</v>
      </c>
      <c r="L2734">
        <v>4</v>
      </c>
      <c r="M2734">
        <v>13</v>
      </c>
      <c r="N2734">
        <v>16</v>
      </c>
      <c r="O2734">
        <v>1.66</v>
      </c>
      <c r="P2734">
        <v>3.82</v>
      </c>
      <c r="Q2734">
        <v>4.66</v>
      </c>
      <c r="R2734">
        <v>5.62</v>
      </c>
      <c r="S2734">
        <v>-0.5</v>
      </c>
    </row>
    <row r="2735" spans="1:19" x14ac:dyDescent="0.25">
      <c r="A2735" t="s">
        <v>13783</v>
      </c>
      <c r="B2735" t="s">
        <v>13784</v>
      </c>
      <c r="C2735">
        <v>2</v>
      </c>
      <c r="D2735">
        <v>3</v>
      </c>
      <c r="E2735">
        <v>5.91</v>
      </c>
      <c r="F2735">
        <v>8</v>
      </c>
      <c r="G2735">
        <v>9</v>
      </c>
      <c r="H2735">
        <v>0</v>
      </c>
      <c r="I2735">
        <v>49</v>
      </c>
      <c r="J2735">
        <v>59</v>
      </c>
      <c r="K2735">
        <v>32</v>
      </c>
      <c r="L2735">
        <v>6</v>
      </c>
      <c r="M2735">
        <v>13</v>
      </c>
      <c r="N2735">
        <v>24</v>
      </c>
      <c r="O2735">
        <v>1.68</v>
      </c>
      <c r="P2735">
        <v>2.44</v>
      </c>
      <c r="Q2735">
        <v>4.33</v>
      </c>
      <c r="R2735">
        <v>5.62</v>
      </c>
      <c r="S2735">
        <v>-0.3</v>
      </c>
    </row>
    <row r="2736" spans="1:19" x14ac:dyDescent="0.25">
      <c r="A2736" t="s">
        <v>13781</v>
      </c>
      <c r="B2736" t="s">
        <v>13782</v>
      </c>
      <c r="C2736">
        <v>2</v>
      </c>
      <c r="D2736">
        <v>1</v>
      </c>
      <c r="E2736">
        <v>5.55</v>
      </c>
      <c r="F2736">
        <v>8</v>
      </c>
      <c r="G2736">
        <v>10</v>
      </c>
      <c r="H2736">
        <v>0</v>
      </c>
      <c r="I2736">
        <v>48</v>
      </c>
      <c r="J2736">
        <v>55</v>
      </c>
      <c r="K2736">
        <v>30</v>
      </c>
      <c r="L2736">
        <v>6</v>
      </c>
      <c r="M2736">
        <v>21</v>
      </c>
      <c r="N2736">
        <v>28</v>
      </c>
      <c r="O2736">
        <v>1.71</v>
      </c>
      <c r="P2736">
        <v>3.84</v>
      </c>
      <c r="Q2736">
        <v>5.15</v>
      </c>
      <c r="R2736">
        <v>5.62</v>
      </c>
      <c r="S2736">
        <v>-0.3</v>
      </c>
    </row>
    <row r="2737" spans="1:19" x14ac:dyDescent="0.25">
      <c r="A2737" t="s">
        <v>13779</v>
      </c>
      <c r="B2737" t="s">
        <v>13780</v>
      </c>
      <c r="C2737">
        <v>1</v>
      </c>
      <c r="D2737">
        <v>2</v>
      </c>
      <c r="E2737">
        <v>5.6</v>
      </c>
      <c r="F2737">
        <v>0</v>
      </c>
      <c r="G2737">
        <v>30</v>
      </c>
      <c r="H2737">
        <v>0</v>
      </c>
      <c r="I2737">
        <v>30</v>
      </c>
      <c r="J2737">
        <v>36</v>
      </c>
      <c r="K2737">
        <v>19</v>
      </c>
      <c r="L2737">
        <v>4</v>
      </c>
      <c r="M2737">
        <v>9</v>
      </c>
      <c r="N2737">
        <v>15</v>
      </c>
      <c r="O2737">
        <v>1.69</v>
      </c>
      <c r="P2737">
        <v>2.5499999999999998</v>
      </c>
      <c r="Q2737">
        <v>4.47</v>
      </c>
      <c r="R2737">
        <v>5.62</v>
      </c>
      <c r="S2737">
        <v>-0.5</v>
      </c>
    </row>
    <row r="2738" spans="1:19" x14ac:dyDescent="0.25">
      <c r="A2738" t="s">
        <v>13777</v>
      </c>
      <c r="B2738" t="s">
        <v>13778</v>
      </c>
      <c r="C2738">
        <v>2</v>
      </c>
      <c r="D2738">
        <v>3</v>
      </c>
      <c r="E2738">
        <v>5.87</v>
      </c>
      <c r="F2738">
        <v>8</v>
      </c>
      <c r="G2738">
        <v>10</v>
      </c>
      <c r="H2738">
        <v>0</v>
      </c>
      <c r="I2738">
        <v>48</v>
      </c>
      <c r="J2738">
        <v>58</v>
      </c>
      <c r="K2738">
        <v>31</v>
      </c>
      <c r="L2738">
        <v>6</v>
      </c>
      <c r="M2738">
        <v>14</v>
      </c>
      <c r="N2738">
        <v>21</v>
      </c>
      <c r="O2738">
        <v>1.64</v>
      </c>
      <c r="P2738">
        <v>2.57</v>
      </c>
      <c r="Q2738">
        <v>3.91</v>
      </c>
      <c r="R2738">
        <v>5.63</v>
      </c>
      <c r="S2738">
        <v>-0.3</v>
      </c>
    </row>
    <row r="2739" spans="1:19" x14ac:dyDescent="0.25">
      <c r="A2739" t="s">
        <v>13775</v>
      </c>
      <c r="B2739" t="s">
        <v>13776</v>
      </c>
      <c r="C2739">
        <v>1</v>
      </c>
      <c r="D2739">
        <v>2</v>
      </c>
      <c r="E2739">
        <v>5.46</v>
      </c>
      <c r="F2739">
        <v>0</v>
      </c>
      <c r="G2739">
        <v>30</v>
      </c>
      <c r="H2739">
        <v>0</v>
      </c>
      <c r="I2739">
        <v>30</v>
      </c>
      <c r="J2739">
        <v>35</v>
      </c>
      <c r="K2739">
        <v>18</v>
      </c>
      <c r="L2739">
        <v>4</v>
      </c>
      <c r="M2739">
        <v>11</v>
      </c>
      <c r="N2739">
        <v>15</v>
      </c>
      <c r="O2739">
        <v>1.65</v>
      </c>
      <c r="P2739">
        <v>3.27</v>
      </c>
      <c r="Q2739">
        <v>4.51</v>
      </c>
      <c r="R2739">
        <v>5.63</v>
      </c>
      <c r="S2739">
        <v>-0.5</v>
      </c>
    </row>
    <row r="2740" spans="1:19" x14ac:dyDescent="0.25">
      <c r="A2740" t="s">
        <v>13773</v>
      </c>
      <c r="B2740" t="s">
        <v>13774</v>
      </c>
      <c r="C2740">
        <v>1</v>
      </c>
      <c r="D2740">
        <v>2</v>
      </c>
      <c r="E2740">
        <v>5.62</v>
      </c>
      <c r="F2740">
        <v>0</v>
      </c>
      <c r="G2740">
        <v>30</v>
      </c>
      <c r="H2740">
        <v>0</v>
      </c>
      <c r="I2740">
        <v>30</v>
      </c>
      <c r="J2740">
        <v>36</v>
      </c>
      <c r="K2740">
        <v>19</v>
      </c>
      <c r="L2740">
        <v>4</v>
      </c>
      <c r="M2740">
        <v>8</v>
      </c>
      <c r="N2740">
        <v>14</v>
      </c>
      <c r="O2740">
        <v>1.68</v>
      </c>
      <c r="P2740">
        <v>2.34</v>
      </c>
      <c r="Q2740">
        <v>4.32</v>
      </c>
      <c r="R2740">
        <v>5.63</v>
      </c>
      <c r="S2740">
        <v>-0.5</v>
      </c>
    </row>
    <row r="2741" spans="1:19" x14ac:dyDescent="0.25">
      <c r="A2741" t="s">
        <v>13771</v>
      </c>
      <c r="B2741" t="s">
        <v>13772</v>
      </c>
      <c r="C2741">
        <v>1</v>
      </c>
      <c r="D2741">
        <v>2</v>
      </c>
      <c r="E2741">
        <v>5.57</v>
      </c>
      <c r="F2741">
        <v>0</v>
      </c>
      <c r="G2741">
        <v>30</v>
      </c>
      <c r="H2741">
        <v>0</v>
      </c>
      <c r="I2741">
        <v>30</v>
      </c>
      <c r="J2741">
        <v>36</v>
      </c>
      <c r="K2741">
        <v>19</v>
      </c>
      <c r="L2741">
        <v>4</v>
      </c>
      <c r="M2741">
        <v>9</v>
      </c>
      <c r="N2741">
        <v>15</v>
      </c>
      <c r="O2741">
        <v>1.67</v>
      </c>
      <c r="P2741">
        <v>2.68</v>
      </c>
      <c r="Q2741">
        <v>4.3600000000000003</v>
      </c>
      <c r="R2741">
        <v>5.63</v>
      </c>
      <c r="S2741">
        <v>-0.5</v>
      </c>
    </row>
    <row r="2742" spans="1:19" x14ac:dyDescent="0.25">
      <c r="A2742" t="s">
        <v>13769</v>
      </c>
      <c r="B2742" t="s">
        <v>13770</v>
      </c>
      <c r="C2742">
        <v>1</v>
      </c>
      <c r="D2742">
        <v>2</v>
      </c>
      <c r="E2742">
        <v>5.61</v>
      </c>
      <c r="F2742">
        <v>0</v>
      </c>
      <c r="G2742">
        <v>30</v>
      </c>
      <c r="H2742">
        <v>0</v>
      </c>
      <c r="I2742">
        <v>30</v>
      </c>
      <c r="J2742">
        <v>36</v>
      </c>
      <c r="K2742">
        <v>19</v>
      </c>
      <c r="L2742">
        <v>4</v>
      </c>
      <c r="M2742">
        <v>8</v>
      </c>
      <c r="N2742">
        <v>15</v>
      </c>
      <c r="O2742">
        <v>1.68</v>
      </c>
      <c r="P2742">
        <v>2.4300000000000002</v>
      </c>
      <c r="Q2742">
        <v>4.38</v>
      </c>
      <c r="R2742">
        <v>5.63</v>
      </c>
      <c r="S2742">
        <v>-0.5</v>
      </c>
    </row>
    <row r="2743" spans="1:19" x14ac:dyDescent="0.25">
      <c r="A2743" t="s">
        <v>13767</v>
      </c>
      <c r="B2743" t="s">
        <v>13768</v>
      </c>
      <c r="C2743">
        <v>2</v>
      </c>
      <c r="D2743">
        <v>3</v>
      </c>
      <c r="E2743">
        <v>5.91</v>
      </c>
      <c r="F2743">
        <v>7</v>
      </c>
      <c r="G2743">
        <v>11</v>
      </c>
      <c r="H2743">
        <v>0</v>
      </c>
      <c r="I2743">
        <v>47</v>
      </c>
      <c r="J2743">
        <v>56</v>
      </c>
      <c r="K2743">
        <v>31</v>
      </c>
      <c r="L2743">
        <v>6</v>
      </c>
      <c r="M2743">
        <v>16</v>
      </c>
      <c r="N2743">
        <v>24</v>
      </c>
      <c r="O2743">
        <v>1.68</v>
      </c>
      <c r="P2743">
        <v>3.1</v>
      </c>
      <c r="Q2743">
        <v>4.49</v>
      </c>
      <c r="R2743">
        <v>5.63</v>
      </c>
      <c r="S2743">
        <v>-0.4</v>
      </c>
    </row>
    <row r="2744" spans="1:19" x14ac:dyDescent="0.25">
      <c r="A2744" t="s">
        <v>13765</v>
      </c>
      <c r="B2744" t="s">
        <v>13766</v>
      </c>
      <c r="C2744">
        <v>1</v>
      </c>
      <c r="D2744">
        <v>2</v>
      </c>
      <c r="E2744">
        <v>5.59</v>
      </c>
      <c r="F2744">
        <v>0</v>
      </c>
      <c r="G2744">
        <v>30</v>
      </c>
      <c r="H2744">
        <v>0</v>
      </c>
      <c r="I2744">
        <v>30</v>
      </c>
      <c r="J2744">
        <v>35</v>
      </c>
      <c r="K2744">
        <v>19</v>
      </c>
      <c r="L2744">
        <v>4</v>
      </c>
      <c r="M2744">
        <v>10</v>
      </c>
      <c r="N2744">
        <v>16</v>
      </c>
      <c r="O2744">
        <v>1.7</v>
      </c>
      <c r="P2744">
        <v>2.95</v>
      </c>
      <c r="Q2744">
        <v>4.82</v>
      </c>
      <c r="R2744">
        <v>5.63</v>
      </c>
      <c r="S2744">
        <v>-0.5</v>
      </c>
    </row>
    <row r="2745" spans="1:19" x14ac:dyDescent="0.25">
      <c r="A2745" t="s">
        <v>13763</v>
      </c>
      <c r="B2745" t="s">
        <v>13764</v>
      </c>
      <c r="C2745">
        <v>2</v>
      </c>
      <c r="D2745">
        <v>3</v>
      </c>
      <c r="E2745">
        <v>5.81</v>
      </c>
      <c r="F2745">
        <v>4</v>
      </c>
      <c r="G2745">
        <v>19</v>
      </c>
      <c r="H2745">
        <v>0</v>
      </c>
      <c r="I2745">
        <v>40</v>
      </c>
      <c r="J2745">
        <v>49</v>
      </c>
      <c r="K2745">
        <v>26</v>
      </c>
      <c r="L2745">
        <v>5</v>
      </c>
      <c r="M2745">
        <v>11</v>
      </c>
      <c r="N2745">
        <v>17</v>
      </c>
      <c r="O2745">
        <v>1.64</v>
      </c>
      <c r="P2745">
        <v>2.42</v>
      </c>
      <c r="Q2745">
        <v>3.78</v>
      </c>
      <c r="R2745">
        <v>5.63</v>
      </c>
      <c r="S2745">
        <v>-0.5</v>
      </c>
    </row>
    <row r="2746" spans="1:19" x14ac:dyDescent="0.25">
      <c r="A2746" t="s">
        <v>13761</v>
      </c>
      <c r="B2746" t="s">
        <v>13762</v>
      </c>
      <c r="C2746">
        <v>2</v>
      </c>
      <c r="D2746">
        <v>2</v>
      </c>
      <c r="E2746">
        <v>5.56</v>
      </c>
      <c r="F2746">
        <v>8</v>
      </c>
      <c r="G2746">
        <v>8</v>
      </c>
      <c r="H2746">
        <v>0</v>
      </c>
      <c r="I2746">
        <v>50</v>
      </c>
      <c r="J2746">
        <v>59</v>
      </c>
      <c r="K2746">
        <v>31</v>
      </c>
      <c r="L2746">
        <v>7</v>
      </c>
      <c r="M2746">
        <v>18</v>
      </c>
      <c r="N2746">
        <v>22</v>
      </c>
      <c r="O2746">
        <v>1.62</v>
      </c>
      <c r="P2746">
        <v>3.18</v>
      </c>
      <c r="Q2746">
        <v>4.01</v>
      </c>
      <c r="R2746">
        <v>5.63</v>
      </c>
      <c r="S2746">
        <v>-0.2</v>
      </c>
    </row>
    <row r="2747" spans="1:19" x14ac:dyDescent="0.25">
      <c r="A2747" t="s">
        <v>13759</v>
      </c>
      <c r="B2747" t="s">
        <v>13760</v>
      </c>
      <c r="C2747">
        <v>1</v>
      </c>
      <c r="D2747">
        <v>2</v>
      </c>
      <c r="E2747">
        <v>5.63</v>
      </c>
      <c r="F2747">
        <v>0</v>
      </c>
      <c r="G2747">
        <v>30</v>
      </c>
      <c r="H2747">
        <v>0</v>
      </c>
      <c r="I2747">
        <v>30</v>
      </c>
      <c r="J2747">
        <v>36</v>
      </c>
      <c r="K2747">
        <v>19</v>
      </c>
      <c r="L2747">
        <v>4</v>
      </c>
      <c r="M2747">
        <v>7</v>
      </c>
      <c r="N2747">
        <v>14</v>
      </c>
      <c r="O2747">
        <v>1.67</v>
      </c>
      <c r="P2747">
        <v>2.1800000000000002</v>
      </c>
      <c r="Q2747">
        <v>4.0999999999999996</v>
      </c>
      <c r="R2747">
        <v>5.63</v>
      </c>
      <c r="S2747">
        <v>-0.5</v>
      </c>
    </row>
    <row r="2748" spans="1:19" x14ac:dyDescent="0.25">
      <c r="A2748" t="s">
        <v>1836</v>
      </c>
      <c r="B2748" t="s">
        <v>1837</v>
      </c>
      <c r="C2748">
        <v>1</v>
      </c>
      <c r="D2748">
        <v>2</v>
      </c>
      <c r="E2748">
        <v>5.45</v>
      </c>
      <c r="F2748">
        <v>0</v>
      </c>
      <c r="G2748">
        <v>30</v>
      </c>
      <c r="H2748">
        <v>0</v>
      </c>
      <c r="I2748">
        <v>30</v>
      </c>
      <c r="J2748">
        <v>34</v>
      </c>
      <c r="K2748">
        <v>18</v>
      </c>
      <c r="L2748">
        <v>4</v>
      </c>
      <c r="M2748">
        <v>12</v>
      </c>
      <c r="N2748">
        <v>15</v>
      </c>
      <c r="O2748">
        <v>1.65</v>
      </c>
      <c r="P2748">
        <v>3.64</v>
      </c>
      <c r="Q2748">
        <v>4.51</v>
      </c>
      <c r="R2748">
        <v>5.63</v>
      </c>
      <c r="S2748">
        <v>-0.5</v>
      </c>
    </row>
    <row r="2749" spans="1:19" x14ac:dyDescent="0.25">
      <c r="A2749" t="s">
        <v>13757</v>
      </c>
      <c r="B2749" t="s">
        <v>13758</v>
      </c>
      <c r="C2749">
        <v>1</v>
      </c>
      <c r="D2749">
        <v>2</v>
      </c>
      <c r="E2749">
        <v>5.53</v>
      </c>
      <c r="F2749">
        <v>0</v>
      </c>
      <c r="G2749">
        <v>30</v>
      </c>
      <c r="H2749">
        <v>0</v>
      </c>
      <c r="I2749">
        <v>30</v>
      </c>
      <c r="J2749">
        <v>33</v>
      </c>
      <c r="K2749">
        <v>18</v>
      </c>
      <c r="L2749">
        <v>4</v>
      </c>
      <c r="M2749">
        <v>16</v>
      </c>
      <c r="N2749">
        <v>19</v>
      </c>
      <c r="O2749">
        <v>1.73</v>
      </c>
      <c r="P2749">
        <v>4.67</v>
      </c>
      <c r="Q2749">
        <v>5.76</v>
      </c>
      <c r="R2749">
        <v>5.63</v>
      </c>
      <c r="S2749">
        <v>-0.5</v>
      </c>
    </row>
    <row r="2750" spans="1:19" x14ac:dyDescent="0.25">
      <c r="A2750" t="s">
        <v>13755</v>
      </c>
      <c r="B2750" t="s">
        <v>13756</v>
      </c>
      <c r="C2750">
        <v>1</v>
      </c>
      <c r="D2750">
        <v>2</v>
      </c>
      <c r="E2750">
        <v>5.58</v>
      </c>
      <c r="F2750">
        <v>0</v>
      </c>
      <c r="G2750">
        <v>30</v>
      </c>
      <c r="H2750">
        <v>0</v>
      </c>
      <c r="I2750">
        <v>30</v>
      </c>
      <c r="J2750">
        <v>36</v>
      </c>
      <c r="K2750">
        <v>19</v>
      </c>
      <c r="L2750">
        <v>4</v>
      </c>
      <c r="M2750">
        <v>8</v>
      </c>
      <c r="N2750">
        <v>13</v>
      </c>
      <c r="O2750">
        <v>1.64</v>
      </c>
      <c r="P2750">
        <v>2.5299999999999998</v>
      </c>
      <c r="Q2750">
        <v>3.95</v>
      </c>
      <c r="R2750">
        <v>5.63</v>
      </c>
      <c r="S2750">
        <v>-0.5</v>
      </c>
    </row>
    <row r="2751" spans="1:19" x14ac:dyDescent="0.25">
      <c r="A2751" t="s">
        <v>13753</v>
      </c>
      <c r="B2751" t="s">
        <v>13754</v>
      </c>
      <c r="C2751">
        <v>1</v>
      </c>
      <c r="D2751">
        <v>2</v>
      </c>
      <c r="E2751">
        <v>5.58</v>
      </c>
      <c r="F2751">
        <v>0</v>
      </c>
      <c r="G2751">
        <v>30</v>
      </c>
      <c r="H2751">
        <v>0</v>
      </c>
      <c r="I2751">
        <v>30</v>
      </c>
      <c r="J2751">
        <v>36</v>
      </c>
      <c r="K2751">
        <v>19</v>
      </c>
      <c r="L2751">
        <v>4</v>
      </c>
      <c r="M2751">
        <v>7</v>
      </c>
      <c r="N2751">
        <v>14</v>
      </c>
      <c r="O2751">
        <v>1.66</v>
      </c>
      <c r="P2751">
        <v>2.1800000000000002</v>
      </c>
      <c r="Q2751">
        <v>4.28</v>
      </c>
      <c r="R2751">
        <v>5.63</v>
      </c>
      <c r="S2751">
        <v>-0.5</v>
      </c>
    </row>
    <row r="2752" spans="1:19" x14ac:dyDescent="0.25">
      <c r="A2752" t="s">
        <v>13751</v>
      </c>
      <c r="B2752" t="s">
        <v>13752</v>
      </c>
      <c r="C2752">
        <v>1</v>
      </c>
      <c r="D2752">
        <v>2</v>
      </c>
      <c r="E2752">
        <v>5.62</v>
      </c>
      <c r="F2752">
        <v>0</v>
      </c>
      <c r="G2752">
        <v>30</v>
      </c>
      <c r="H2752">
        <v>0</v>
      </c>
      <c r="I2752">
        <v>30</v>
      </c>
      <c r="J2752">
        <v>34</v>
      </c>
      <c r="K2752">
        <v>19</v>
      </c>
      <c r="L2752">
        <v>4</v>
      </c>
      <c r="M2752">
        <v>12</v>
      </c>
      <c r="N2752">
        <v>15</v>
      </c>
      <c r="O2752">
        <v>1.65</v>
      </c>
      <c r="P2752">
        <v>3.63</v>
      </c>
      <c r="Q2752">
        <v>4.55</v>
      </c>
      <c r="R2752">
        <v>5.63</v>
      </c>
      <c r="S2752">
        <v>-0.5</v>
      </c>
    </row>
    <row r="2753" spans="1:19" x14ac:dyDescent="0.25">
      <c r="A2753" t="s">
        <v>13749</v>
      </c>
      <c r="B2753" t="s">
        <v>13750</v>
      </c>
      <c r="C2753">
        <v>1</v>
      </c>
      <c r="D2753">
        <v>2</v>
      </c>
      <c r="E2753">
        <v>5.74</v>
      </c>
      <c r="F2753">
        <v>0</v>
      </c>
      <c r="G2753">
        <v>30</v>
      </c>
      <c r="H2753">
        <v>0</v>
      </c>
      <c r="I2753">
        <v>30</v>
      </c>
      <c r="J2753">
        <v>32</v>
      </c>
      <c r="K2753">
        <v>19</v>
      </c>
      <c r="L2753">
        <v>4</v>
      </c>
      <c r="M2753">
        <v>17</v>
      </c>
      <c r="N2753">
        <v>18</v>
      </c>
      <c r="O2753">
        <v>1.68</v>
      </c>
      <c r="P2753">
        <v>5.08</v>
      </c>
      <c r="Q2753">
        <v>5.46</v>
      </c>
      <c r="R2753">
        <v>5.63</v>
      </c>
      <c r="S2753">
        <v>-0.5</v>
      </c>
    </row>
    <row r="2754" spans="1:19" x14ac:dyDescent="0.25">
      <c r="A2754" t="s">
        <v>13747</v>
      </c>
      <c r="B2754" t="s">
        <v>13748</v>
      </c>
      <c r="C2754">
        <v>1</v>
      </c>
      <c r="D2754">
        <v>2</v>
      </c>
      <c r="E2754">
        <v>5.74</v>
      </c>
      <c r="F2754">
        <v>0</v>
      </c>
      <c r="G2754">
        <v>30</v>
      </c>
      <c r="H2754">
        <v>0</v>
      </c>
      <c r="I2754">
        <v>30</v>
      </c>
      <c r="J2754">
        <v>34</v>
      </c>
      <c r="K2754">
        <v>19</v>
      </c>
      <c r="L2754">
        <v>4</v>
      </c>
      <c r="M2754">
        <v>14</v>
      </c>
      <c r="N2754">
        <v>17</v>
      </c>
      <c r="O2754">
        <v>1.7</v>
      </c>
      <c r="P2754">
        <v>4.2699999999999996</v>
      </c>
      <c r="Q2754">
        <v>5.17</v>
      </c>
      <c r="R2754">
        <v>5.63</v>
      </c>
      <c r="S2754">
        <v>-0.5</v>
      </c>
    </row>
    <row r="2755" spans="1:19" x14ac:dyDescent="0.25">
      <c r="A2755" t="s">
        <v>13745</v>
      </c>
      <c r="B2755" t="s">
        <v>13746</v>
      </c>
      <c r="C2755">
        <v>2</v>
      </c>
      <c r="D2755">
        <v>3</v>
      </c>
      <c r="E2755">
        <v>5.82</v>
      </c>
      <c r="F2755">
        <v>8</v>
      </c>
      <c r="G2755">
        <v>10</v>
      </c>
      <c r="H2755">
        <v>0</v>
      </c>
      <c r="I2755">
        <v>49</v>
      </c>
      <c r="J2755">
        <v>58</v>
      </c>
      <c r="K2755">
        <v>31</v>
      </c>
      <c r="L2755">
        <v>7</v>
      </c>
      <c r="M2755">
        <v>17</v>
      </c>
      <c r="N2755">
        <v>22</v>
      </c>
      <c r="O2755">
        <v>1.63</v>
      </c>
      <c r="P2755">
        <v>3.07</v>
      </c>
      <c r="Q2755">
        <v>3.99</v>
      </c>
      <c r="R2755">
        <v>5.63</v>
      </c>
      <c r="S2755">
        <v>-0.3</v>
      </c>
    </row>
    <row r="2756" spans="1:19" x14ac:dyDescent="0.25">
      <c r="A2756" t="s">
        <v>13743</v>
      </c>
      <c r="B2756" t="s">
        <v>13744</v>
      </c>
      <c r="C2756">
        <v>2</v>
      </c>
      <c r="D2756">
        <v>4</v>
      </c>
      <c r="E2756">
        <v>5.82</v>
      </c>
      <c r="F2756">
        <v>7</v>
      </c>
      <c r="G2756">
        <v>11</v>
      </c>
      <c r="H2756">
        <v>0</v>
      </c>
      <c r="I2756">
        <v>48</v>
      </c>
      <c r="J2756">
        <v>52</v>
      </c>
      <c r="K2756">
        <v>31</v>
      </c>
      <c r="L2756">
        <v>6</v>
      </c>
      <c r="M2756">
        <v>24</v>
      </c>
      <c r="N2756">
        <v>30</v>
      </c>
      <c r="O2756">
        <v>1.71</v>
      </c>
      <c r="P2756">
        <v>4.53</v>
      </c>
      <c r="Q2756">
        <v>5.6</v>
      </c>
      <c r="R2756">
        <v>5.63</v>
      </c>
      <c r="S2756">
        <v>-0.4</v>
      </c>
    </row>
    <row r="2757" spans="1:19" x14ac:dyDescent="0.25">
      <c r="A2757" t="s">
        <v>13741</v>
      </c>
      <c r="B2757" t="s">
        <v>13742</v>
      </c>
      <c r="C2757">
        <v>1</v>
      </c>
      <c r="D2757">
        <v>2</v>
      </c>
      <c r="E2757">
        <v>5.48</v>
      </c>
      <c r="F2757">
        <v>0</v>
      </c>
      <c r="G2757">
        <v>30</v>
      </c>
      <c r="H2757">
        <v>0</v>
      </c>
      <c r="I2757">
        <v>30</v>
      </c>
      <c r="J2757">
        <v>35</v>
      </c>
      <c r="K2757">
        <v>18</v>
      </c>
      <c r="L2757">
        <v>4</v>
      </c>
      <c r="M2757">
        <v>10</v>
      </c>
      <c r="N2757">
        <v>14</v>
      </c>
      <c r="O2757">
        <v>1.64</v>
      </c>
      <c r="P2757">
        <v>2.98</v>
      </c>
      <c r="Q2757">
        <v>4.2</v>
      </c>
      <c r="R2757">
        <v>5.64</v>
      </c>
      <c r="S2757">
        <v>-0.5</v>
      </c>
    </row>
    <row r="2758" spans="1:19" x14ac:dyDescent="0.25">
      <c r="A2758" t="s">
        <v>13739</v>
      </c>
      <c r="B2758" t="s">
        <v>13740</v>
      </c>
      <c r="C2758">
        <v>1</v>
      </c>
      <c r="D2758">
        <v>2</v>
      </c>
      <c r="E2758">
        <v>5.59</v>
      </c>
      <c r="F2758">
        <v>0</v>
      </c>
      <c r="G2758">
        <v>30</v>
      </c>
      <c r="H2758">
        <v>0</v>
      </c>
      <c r="I2758">
        <v>30</v>
      </c>
      <c r="J2758">
        <v>36</v>
      </c>
      <c r="K2758">
        <v>19</v>
      </c>
      <c r="L2758">
        <v>4</v>
      </c>
      <c r="M2758">
        <v>8</v>
      </c>
      <c r="N2758">
        <v>14</v>
      </c>
      <c r="O2758">
        <v>1.67</v>
      </c>
      <c r="P2758">
        <v>2.5099999999999998</v>
      </c>
      <c r="Q2758">
        <v>4.2699999999999996</v>
      </c>
      <c r="R2758">
        <v>5.64</v>
      </c>
      <c r="S2758">
        <v>-0.5</v>
      </c>
    </row>
    <row r="2759" spans="1:19" x14ac:dyDescent="0.25">
      <c r="A2759" t="s">
        <v>13737</v>
      </c>
      <c r="B2759" t="s">
        <v>13738</v>
      </c>
      <c r="C2759">
        <v>1</v>
      </c>
      <c r="D2759">
        <v>2</v>
      </c>
      <c r="E2759">
        <v>5.54</v>
      </c>
      <c r="F2759">
        <v>0</v>
      </c>
      <c r="G2759">
        <v>30</v>
      </c>
      <c r="H2759">
        <v>0</v>
      </c>
      <c r="I2759">
        <v>30</v>
      </c>
      <c r="J2759">
        <v>34</v>
      </c>
      <c r="K2759">
        <v>18</v>
      </c>
      <c r="L2759">
        <v>3</v>
      </c>
      <c r="M2759">
        <v>13</v>
      </c>
      <c r="N2759">
        <v>18</v>
      </c>
      <c r="O2759">
        <v>1.73</v>
      </c>
      <c r="P2759">
        <v>3.93</v>
      </c>
      <c r="Q2759">
        <v>5.46</v>
      </c>
      <c r="R2759">
        <v>5.64</v>
      </c>
      <c r="S2759">
        <v>-0.5</v>
      </c>
    </row>
    <row r="2760" spans="1:19" x14ac:dyDescent="0.25">
      <c r="A2760" t="s">
        <v>13735</v>
      </c>
      <c r="B2760" t="s">
        <v>13736</v>
      </c>
      <c r="C2760">
        <v>1</v>
      </c>
      <c r="D2760">
        <v>2</v>
      </c>
      <c r="E2760">
        <v>5.54</v>
      </c>
      <c r="F2760">
        <v>0</v>
      </c>
      <c r="G2760">
        <v>30</v>
      </c>
      <c r="H2760">
        <v>0</v>
      </c>
      <c r="I2760">
        <v>30</v>
      </c>
      <c r="J2760">
        <v>35</v>
      </c>
      <c r="K2760">
        <v>18</v>
      </c>
      <c r="L2760">
        <v>4</v>
      </c>
      <c r="M2760">
        <v>11</v>
      </c>
      <c r="N2760">
        <v>15</v>
      </c>
      <c r="O2760">
        <v>1.66</v>
      </c>
      <c r="P2760">
        <v>3.23</v>
      </c>
      <c r="Q2760">
        <v>4.3600000000000003</v>
      </c>
      <c r="R2760">
        <v>5.64</v>
      </c>
      <c r="S2760">
        <v>-0.5</v>
      </c>
    </row>
    <row r="2761" spans="1:19" x14ac:dyDescent="0.25">
      <c r="A2761" t="s">
        <v>13733</v>
      </c>
      <c r="B2761" t="s">
        <v>13734</v>
      </c>
      <c r="C2761">
        <v>2</v>
      </c>
      <c r="D2761">
        <v>4</v>
      </c>
      <c r="E2761">
        <v>5.93</v>
      </c>
      <c r="F2761">
        <v>6</v>
      </c>
      <c r="G2761">
        <v>15</v>
      </c>
      <c r="H2761">
        <v>0</v>
      </c>
      <c r="I2761">
        <v>44</v>
      </c>
      <c r="J2761">
        <v>45</v>
      </c>
      <c r="K2761">
        <v>29</v>
      </c>
      <c r="L2761">
        <v>5</v>
      </c>
      <c r="M2761">
        <v>29</v>
      </c>
      <c r="N2761">
        <v>35</v>
      </c>
      <c r="O2761">
        <v>1.8</v>
      </c>
      <c r="P2761">
        <v>5.88</v>
      </c>
      <c r="Q2761">
        <v>7.02</v>
      </c>
      <c r="R2761">
        <v>5.64</v>
      </c>
      <c r="S2761">
        <v>-0.5</v>
      </c>
    </row>
    <row r="2762" spans="1:19" x14ac:dyDescent="0.25">
      <c r="A2762" t="s">
        <v>13731</v>
      </c>
      <c r="B2762" t="s">
        <v>13732</v>
      </c>
      <c r="C2762">
        <v>1</v>
      </c>
      <c r="D2762">
        <v>2</v>
      </c>
      <c r="E2762">
        <v>5.39</v>
      </c>
      <c r="F2762">
        <v>3</v>
      </c>
      <c r="G2762">
        <v>23</v>
      </c>
      <c r="H2762">
        <v>0</v>
      </c>
      <c r="I2762">
        <v>36</v>
      </c>
      <c r="J2762">
        <v>40</v>
      </c>
      <c r="K2762">
        <v>22</v>
      </c>
      <c r="L2762">
        <v>5</v>
      </c>
      <c r="M2762">
        <v>17</v>
      </c>
      <c r="N2762">
        <v>20</v>
      </c>
      <c r="O2762">
        <v>1.66</v>
      </c>
      <c r="P2762">
        <v>4.3</v>
      </c>
      <c r="Q2762">
        <v>4.91</v>
      </c>
      <c r="R2762">
        <v>5.64</v>
      </c>
      <c r="S2762">
        <v>-0.5</v>
      </c>
    </row>
    <row r="2763" spans="1:19" x14ac:dyDescent="0.25">
      <c r="A2763" t="s">
        <v>13729</v>
      </c>
      <c r="B2763" t="s">
        <v>13730</v>
      </c>
      <c r="C2763">
        <v>1</v>
      </c>
      <c r="D2763">
        <v>2</v>
      </c>
      <c r="E2763">
        <v>5.78</v>
      </c>
      <c r="F2763">
        <v>0</v>
      </c>
      <c r="G2763">
        <v>30</v>
      </c>
      <c r="H2763">
        <v>0</v>
      </c>
      <c r="I2763">
        <v>30</v>
      </c>
      <c r="J2763">
        <v>36</v>
      </c>
      <c r="K2763">
        <v>19</v>
      </c>
      <c r="L2763">
        <v>4</v>
      </c>
      <c r="M2763">
        <v>8</v>
      </c>
      <c r="N2763">
        <v>14</v>
      </c>
      <c r="O2763">
        <v>1.68</v>
      </c>
      <c r="P2763">
        <v>2.37</v>
      </c>
      <c r="Q2763">
        <v>4.3499999999999996</v>
      </c>
      <c r="R2763">
        <v>5.64</v>
      </c>
      <c r="S2763">
        <v>-0.5</v>
      </c>
    </row>
    <row r="2764" spans="1:19" x14ac:dyDescent="0.25">
      <c r="A2764" t="s">
        <v>13727</v>
      </c>
      <c r="B2764" t="s">
        <v>13728</v>
      </c>
      <c r="C2764">
        <v>1</v>
      </c>
      <c r="D2764">
        <v>2</v>
      </c>
      <c r="E2764">
        <v>5.4</v>
      </c>
      <c r="F2764">
        <v>0</v>
      </c>
      <c r="G2764">
        <v>30</v>
      </c>
      <c r="H2764">
        <v>0</v>
      </c>
      <c r="I2764">
        <v>30</v>
      </c>
      <c r="J2764">
        <v>34</v>
      </c>
      <c r="K2764">
        <v>18</v>
      </c>
      <c r="L2764">
        <v>4</v>
      </c>
      <c r="M2764">
        <v>14</v>
      </c>
      <c r="N2764">
        <v>15</v>
      </c>
      <c r="O2764">
        <v>1.63</v>
      </c>
      <c r="P2764">
        <v>4.2300000000000004</v>
      </c>
      <c r="Q2764">
        <v>4.5599999999999996</v>
      </c>
      <c r="R2764">
        <v>5.64</v>
      </c>
      <c r="S2764">
        <v>-0.5</v>
      </c>
    </row>
    <row r="2765" spans="1:19" x14ac:dyDescent="0.25">
      <c r="A2765" t="s">
        <v>13726</v>
      </c>
      <c r="B2765" t="s">
        <v>13701</v>
      </c>
      <c r="C2765">
        <v>2</v>
      </c>
      <c r="D2765">
        <v>4</v>
      </c>
      <c r="E2765">
        <v>5.82</v>
      </c>
      <c r="F2765">
        <v>8</v>
      </c>
      <c r="G2765">
        <v>8</v>
      </c>
      <c r="H2765">
        <v>0</v>
      </c>
      <c r="I2765">
        <v>50</v>
      </c>
      <c r="J2765">
        <v>54</v>
      </c>
      <c r="K2765">
        <v>32</v>
      </c>
      <c r="L2765">
        <v>6</v>
      </c>
      <c r="M2765">
        <v>27</v>
      </c>
      <c r="N2765">
        <v>32</v>
      </c>
      <c r="O2765">
        <v>1.72</v>
      </c>
      <c r="P2765">
        <v>4.87</v>
      </c>
      <c r="Q2765">
        <v>5.74</v>
      </c>
      <c r="R2765">
        <v>5.64</v>
      </c>
      <c r="S2765">
        <v>-0.2</v>
      </c>
    </row>
    <row r="2766" spans="1:19" x14ac:dyDescent="0.25">
      <c r="A2766" t="s">
        <v>13724</v>
      </c>
      <c r="B2766" t="s">
        <v>13725</v>
      </c>
      <c r="C2766">
        <v>1</v>
      </c>
      <c r="D2766">
        <v>2</v>
      </c>
      <c r="E2766">
        <v>5.45</v>
      </c>
      <c r="F2766">
        <v>0</v>
      </c>
      <c r="G2766">
        <v>30</v>
      </c>
      <c r="H2766">
        <v>0</v>
      </c>
      <c r="I2766">
        <v>30</v>
      </c>
      <c r="J2766">
        <v>35</v>
      </c>
      <c r="K2766">
        <v>18</v>
      </c>
      <c r="L2766">
        <v>4</v>
      </c>
      <c r="M2766">
        <v>11</v>
      </c>
      <c r="N2766">
        <v>14</v>
      </c>
      <c r="O2766">
        <v>1.63</v>
      </c>
      <c r="P2766">
        <v>3.45</v>
      </c>
      <c r="Q2766">
        <v>4.25</v>
      </c>
      <c r="R2766">
        <v>5.64</v>
      </c>
      <c r="S2766">
        <v>-0.5</v>
      </c>
    </row>
    <row r="2767" spans="1:19" x14ac:dyDescent="0.25">
      <c r="A2767" t="s">
        <v>13722</v>
      </c>
      <c r="B2767" t="s">
        <v>13723</v>
      </c>
      <c r="C2767">
        <v>1</v>
      </c>
      <c r="D2767">
        <v>2</v>
      </c>
      <c r="E2767">
        <v>5.62</v>
      </c>
      <c r="F2767">
        <v>0</v>
      </c>
      <c r="G2767">
        <v>30</v>
      </c>
      <c r="H2767">
        <v>0</v>
      </c>
      <c r="I2767">
        <v>30</v>
      </c>
      <c r="J2767">
        <v>36</v>
      </c>
      <c r="K2767">
        <v>19</v>
      </c>
      <c r="L2767">
        <v>4</v>
      </c>
      <c r="M2767">
        <v>8</v>
      </c>
      <c r="N2767">
        <v>14</v>
      </c>
      <c r="O2767">
        <v>1.67</v>
      </c>
      <c r="P2767">
        <v>2.35</v>
      </c>
      <c r="Q2767">
        <v>4.18</v>
      </c>
      <c r="R2767">
        <v>5.64</v>
      </c>
      <c r="S2767">
        <v>-0.5</v>
      </c>
    </row>
    <row r="2768" spans="1:19" x14ac:dyDescent="0.25">
      <c r="A2768" t="s">
        <v>13720</v>
      </c>
      <c r="B2768" t="s">
        <v>13721</v>
      </c>
      <c r="C2768">
        <v>1</v>
      </c>
      <c r="D2768">
        <v>2</v>
      </c>
      <c r="E2768">
        <v>5.6</v>
      </c>
      <c r="F2768">
        <v>0</v>
      </c>
      <c r="G2768">
        <v>30</v>
      </c>
      <c r="H2768">
        <v>0</v>
      </c>
      <c r="I2768">
        <v>30</v>
      </c>
      <c r="J2768">
        <v>36</v>
      </c>
      <c r="K2768">
        <v>19</v>
      </c>
      <c r="L2768">
        <v>4</v>
      </c>
      <c r="M2768">
        <v>10</v>
      </c>
      <c r="N2768">
        <v>14</v>
      </c>
      <c r="O2768">
        <v>1.68</v>
      </c>
      <c r="P2768">
        <v>2.95</v>
      </c>
      <c r="Q2768">
        <v>4.3499999999999996</v>
      </c>
      <c r="R2768">
        <v>5.64</v>
      </c>
      <c r="S2768">
        <v>-0.5</v>
      </c>
    </row>
    <row r="2769" spans="1:19" x14ac:dyDescent="0.25">
      <c r="A2769" t="s">
        <v>13718</v>
      </c>
      <c r="B2769" t="s">
        <v>13719</v>
      </c>
      <c r="C2769">
        <v>1</v>
      </c>
      <c r="D2769">
        <v>2</v>
      </c>
      <c r="E2769">
        <v>5.58</v>
      </c>
      <c r="F2769">
        <v>0</v>
      </c>
      <c r="G2769">
        <v>30</v>
      </c>
      <c r="H2769">
        <v>0</v>
      </c>
      <c r="I2769">
        <v>30</v>
      </c>
      <c r="J2769">
        <v>35</v>
      </c>
      <c r="K2769">
        <v>19</v>
      </c>
      <c r="L2769">
        <v>4</v>
      </c>
      <c r="M2769">
        <v>10</v>
      </c>
      <c r="N2769">
        <v>16</v>
      </c>
      <c r="O2769">
        <v>1.69</v>
      </c>
      <c r="P2769">
        <v>3.04</v>
      </c>
      <c r="Q2769">
        <v>4.67</v>
      </c>
      <c r="R2769">
        <v>5.64</v>
      </c>
      <c r="S2769">
        <v>-0.5</v>
      </c>
    </row>
    <row r="2770" spans="1:19" x14ac:dyDescent="0.25">
      <c r="A2770" t="s">
        <v>13716</v>
      </c>
      <c r="B2770" t="s">
        <v>13717</v>
      </c>
      <c r="C2770">
        <v>1</v>
      </c>
      <c r="D2770">
        <v>2</v>
      </c>
      <c r="E2770">
        <v>5.63</v>
      </c>
      <c r="F2770">
        <v>0</v>
      </c>
      <c r="G2770">
        <v>30</v>
      </c>
      <c r="H2770">
        <v>0</v>
      </c>
      <c r="I2770">
        <v>30</v>
      </c>
      <c r="J2770">
        <v>36</v>
      </c>
      <c r="K2770">
        <v>19</v>
      </c>
      <c r="L2770">
        <v>4</v>
      </c>
      <c r="M2770">
        <v>8</v>
      </c>
      <c r="N2770">
        <v>14</v>
      </c>
      <c r="O2770">
        <v>1.68</v>
      </c>
      <c r="P2770">
        <v>2.36</v>
      </c>
      <c r="Q2770">
        <v>4.28</v>
      </c>
      <c r="R2770">
        <v>5.64</v>
      </c>
      <c r="S2770">
        <v>-0.5</v>
      </c>
    </row>
    <row r="2771" spans="1:19" x14ac:dyDescent="0.25">
      <c r="A2771" t="s">
        <v>13714</v>
      </c>
      <c r="B2771" t="s">
        <v>13715</v>
      </c>
      <c r="C2771">
        <v>1</v>
      </c>
      <c r="D2771">
        <v>2</v>
      </c>
      <c r="E2771">
        <v>5.57</v>
      </c>
      <c r="F2771">
        <v>0</v>
      </c>
      <c r="G2771">
        <v>30</v>
      </c>
      <c r="H2771">
        <v>0</v>
      </c>
      <c r="I2771">
        <v>30</v>
      </c>
      <c r="J2771">
        <v>35</v>
      </c>
      <c r="K2771">
        <v>19</v>
      </c>
      <c r="L2771">
        <v>3</v>
      </c>
      <c r="M2771">
        <v>9</v>
      </c>
      <c r="N2771">
        <v>16</v>
      </c>
      <c r="O2771">
        <v>1.69</v>
      </c>
      <c r="P2771">
        <v>2.68</v>
      </c>
      <c r="Q2771">
        <v>4.75</v>
      </c>
      <c r="R2771">
        <v>5.64</v>
      </c>
      <c r="S2771">
        <v>-0.5</v>
      </c>
    </row>
    <row r="2772" spans="1:19" x14ac:dyDescent="0.25">
      <c r="A2772" t="s">
        <v>13712</v>
      </c>
      <c r="B2772" t="s">
        <v>13713</v>
      </c>
      <c r="C2772">
        <v>2</v>
      </c>
      <c r="D2772">
        <v>3</v>
      </c>
      <c r="E2772">
        <v>5.92</v>
      </c>
      <c r="F2772">
        <v>6</v>
      </c>
      <c r="G2772">
        <v>13</v>
      </c>
      <c r="H2772">
        <v>0</v>
      </c>
      <c r="I2772">
        <v>45</v>
      </c>
      <c r="J2772">
        <v>56</v>
      </c>
      <c r="K2772">
        <v>30</v>
      </c>
      <c r="L2772">
        <v>6</v>
      </c>
      <c r="M2772">
        <v>12</v>
      </c>
      <c r="N2772">
        <v>19</v>
      </c>
      <c r="O2772">
        <v>1.65</v>
      </c>
      <c r="P2772">
        <v>2.33</v>
      </c>
      <c r="Q2772">
        <v>3.82</v>
      </c>
      <c r="R2772">
        <v>5.64</v>
      </c>
      <c r="S2772">
        <v>-0.5</v>
      </c>
    </row>
    <row r="2773" spans="1:19" x14ac:dyDescent="0.25">
      <c r="A2773" t="s">
        <v>13710</v>
      </c>
      <c r="B2773" t="s">
        <v>13711</v>
      </c>
      <c r="C2773">
        <v>2</v>
      </c>
      <c r="D2773">
        <v>1</v>
      </c>
      <c r="E2773">
        <v>5.56</v>
      </c>
      <c r="F2773">
        <v>8</v>
      </c>
      <c r="G2773">
        <v>8</v>
      </c>
      <c r="H2773">
        <v>0</v>
      </c>
      <c r="I2773">
        <v>50</v>
      </c>
      <c r="J2773">
        <v>54</v>
      </c>
      <c r="K2773">
        <v>31</v>
      </c>
      <c r="L2773">
        <v>6</v>
      </c>
      <c r="M2773">
        <v>25</v>
      </c>
      <c r="N2773">
        <v>33</v>
      </c>
      <c r="O2773">
        <v>1.75</v>
      </c>
      <c r="P2773">
        <v>4.58</v>
      </c>
      <c r="Q2773">
        <v>6</v>
      </c>
      <c r="R2773">
        <v>5.64</v>
      </c>
      <c r="S2773">
        <v>-0.2</v>
      </c>
    </row>
    <row r="2774" spans="1:19" x14ac:dyDescent="0.25">
      <c r="A2774" t="s">
        <v>13708</v>
      </c>
      <c r="B2774" t="s">
        <v>13709</v>
      </c>
      <c r="C2774">
        <v>2</v>
      </c>
      <c r="D2774">
        <v>3</v>
      </c>
      <c r="E2774">
        <v>5.73</v>
      </c>
      <c r="F2774">
        <v>6</v>
      </c>
      <c r="G2774">
        <v>16</v>
      </c>
      <c r="H2774">
        <v>0</v>
      </c>
      <c r="I2774">
        <v>43</v>
      </c>
      <c r="J2774">
        <v>51</v>
      </c>
      <c r="K2774">
        <v>28</v>
      </c>
      <c r="L2774">
        <v>6</v>
      </c>
      <c r="M2774">
        <v>15</v>
      </c>
      <c r="N2774">
        <v>20</v>
      </c>
      <c r="O2774">
        <v>1.63</v>
      </c>
      <c r="P2774">
        <v>3.16</v>
      </c>
      <c r="Q2774">
        <v>4.1500000000000004</v>
      </c>
      <c r="R2774">
        <v>5.64</v>
      </c>
      <c r="S2774">
        <v>-0.5</v>
      </c>
    </row>
    <row r="2775" spans="1:19" x14ac:dyDescent="0.25">
      <c r="A2775" t="s">
        <v>13706</v>
      </c>
      <c r="B2775" t="s">
        <v>13707</v>
      </c>
      <c r="C2775">
        <v>1</v>
      </c>
      <c r="D2775">
        <v>2</v>
      </c>
      <c r="E2775">
        <v>5.49</v>
      </c>
      <c r="F2775">
        <v>0</v>
      </c>
      <c r="G2775">
        <v>30</v>
      </c>
      <c r="H2775">
        <v>0</v>
      </c>
      <c r="I2775">
        <v>30</v>
      </c>
      <c r="J2775">
        <v>35</v>
      </c>
      <c r="K2775">
        <v>18</v>
      </c>
      <c r="L2775">
        <v>4</v>
      </c>
      <c r="M2775">
        <v>12</v>
      </c>
      <c r="N2775">
        <v>15</v>
      </c>
      <c r="O2775">
        <v>1.66</v>
      </c>
      <c r="P2775">
        <v>3.49</v>
      </c>
      <c r="Q2775">
        <v>4.58</v>
      </c>
      <c r="R2775">
        <v>5.64</v>
      </c>
      <c r="S2775">
        <v>-0.5</v>
      </c>
    </row>
    <row r="2776" spans="1:19" x14ac:dyDescent="0.25">
      <c r="A2776" t="s">
        <v>13704</v>
      </c>
      <c r="B2776" t="s">
        <v>13705</v>
      </c>
      <c r="C2776">
        <v>2</v>
      </c>
      <c r="D2776">
        <v>3</v>
      </c>
      <c r="E2776">
        <v>5.92</v>
      </c>
      <c r="F2776">
        <v>6</v>
      </c>
      <c r="G2776">
        <v>14</v>
      </c>
      <c r="H2776">
        <v>0</v>
      </c>
      <c r="I2776">
        <v>45</v>
      </c>
      <c r="J2776">
        <v>56</v>
      </c>
      <c r="K2776">
        <v>30</v>
      </c>
      <c r="L2776">
        <v>6</v>
      </c>
      <c r="M2776">
        <v>9</v>
      </c>
      <c r="N2776">
        <v>18</v>
      </c>
      <c r="O2776">
        <v>1.63</v>
      </c>
      <c r="P2776">
        <v>1.73</v>
      </c>
      <c r="Q2776">
        <v>3.55</v>
      </c>
      <c r="R2776">
        <v>5.64</v>
      </c>
      <c r="S2776">
        <v>-0.5</v>
      </c>
    </row>
    <row r="2777" spans="1:19" x14ac:dyDescent="0.25">
      <c r="A2777" t="s">
        <v>13702</v>
      </c>
      <c r="B2777" t="s">
        <v>13703</v>
      </c>
      <c r="C2777">
        <v>1</v>
      </c>
      <c r="D2777">
        <v>2</v>
      </c>
      <c r="E2777">
        <v>5.6</v>
      </c>
      <c r="F2777">
        <v>0</v>
      </c>
      <c r="G2777">
        <v>30</v>
      </c>
      <c r="H2777">
        <v>0</v>
      </c>
      <c r="I2777">
        <v>30</v>
      </c>
      <c r="J2777">
        <v>36</v>
      </c>
      <c r="K2777">
        <v>19</v>
      </c>
      <c r="L2777">
        <v>4</v>
      </c>
      <c r="M2777">
        <v>7</v>
      </c>
      <c r="N2777">
        <v>14</v>
      </c>
      <c r="O2777">
        <v>1.67</v>
      </c>
      <c r="P2777">
        <v>2.17</v>
      </c>
      <c r="Q2777">
        <v>4.33</v>
      </c>
      <c r="R2777">
        <v>5.64</v>
      </c>
      <c r="S2777">
        <v>-0.5</v>
      </c>
    </row>
    <row r="2778" spans="1:19" x14ac:dyDescent="0.25">
      <c r="A2778" t="s">
        <v>13700</v>
      </c>
      <c r="B2778" t="s">
        <v>13701</v>
      </c>
      <c r="C2778">
        <v>1</v>
      </c>
      <c r="D2778">
        <v>2</v>
      </c>
      <c r="E2778">
        <v>5.46</v>
      </c>
      <c r="F2778">
        <v>0</v>
      </c>
      <c r="G2778">
        <v>30</v>
      </c>
      <c r="H2778">
        <v>0</v>
      </c>
      <c r="I2778">
        <v>30</v>
      </c>
      <c r="J2778">
        <v>34</v>
      </c>
      <c r="K2778">
        <v>18</v>
      </c>
      <c r="L2778">
        <v>4</v>
      </c>
      <c r="M2778">
        <v>14</v>
      </c>
      <c r="N2778">
        <v>16</v>
      </c>
      <c r="O2778">
        <v>1.67</v>
      </c>
      <c r="P2778">
        <v>4.0599999999999996</v>
      </c>
      <c r="Q2778">
        <v>4.8600000000000003</v>
      </c>
      <c r="R2778">
        <v>5.65</v>
      </c>
      <c r="S2778">
        <v>-0.5</v>
      </c>
    </row>
    <row r="2779" spans="1:19" x14ac:dyDescent="0.25">
      <c r="A2779" t="s">
        <v>13698</v>
      </c>
      <c r="B2779" t="s">
        <v>13699</v>
      </c>
      <c r="C2779">
        <v>2</v>
      </c>
      <c r="D2779">
        <v>4</v>
      </c>
      <c r="E2779">
        <v>5.81</v>
      </c>
      <c r="F2779">
        <v>8</v>
      </c>
      <c r="G2779">
        <v>8</v>
      </c>
      <c r="H2779">
        <v>0</v>
      </c>
      <c r="I2779">
        <v>50</v>
      </c>
      <c r="J2779">
        <v>57</v>
      </c>
      <c r="K2779">
        <v>32</v>
      </c>
      <c r="L2779">
        <v>7</v>
      </c>
      <c r="M2779">
        <v>21</v>
      </c>
      <c r="N2779">
        <v>26</v>
      </c>
      <c r="O2779">
        <v>1.66</v>
      </c>
      <c r="P2779">
        <v>3.81</v>
      </c>
      <c r="Q2779">
        <v>4.72</v>
      </c>
      <c r="R2779">
        <v>5.65</v>
      </c>
      <c r="S2779">
        <v>-0.2</v>
      </c>
    </row>
    <row r="2780" spans="1:19" x14ac:dyDescent="0.25">
      <c r="A2780" t="s">
        <v>13696</v>
      </c>
      <c r="B2780" t="s">
        <v>13697</v>
      </c>
      <c r="C2780">
        <v>1</v>
      </c>
      <c r="D2780">
        <v>2</v>
      </c>
      <c r="E2780">
        <v>5.6</v>
      </c>
      <c r="F2780">
        <v>0</v>
      </c>
      <c r="G2780">
        <v>30</v>
      </c>
      <c r="H2780">
        <v>0</v>
      </c>
      <c r="I2780">
        <v>30</v>
      </c>
      <c r="J2780">
        <v>36</v>
      </c>
      <c r="K2780">
        <v>19</v>
      </c>
      <c r="L2780">
        <v>4</v>
      </c>
      <c r="M2780">
        <v>9</v>
      </c>
      <c r="N2780">
        <v>14</v>
      </c>
      <c r="O2780">
        <v>1.67</v>
      </c>
      <c r="P2780">
        <v>2.6</v>
      </c>
      <c r="Q2780">
        <v>4.22</v>
      </c>
      <c r="R2780">
        <v>5.65</v>
      </c>
      <c r="S2780">
        <v>-0.5</v>
      </c>
    </row>
    <row r="2781" spans="1:19" x14ac:dyDescent="0.25">
      <c r="A2781" t="s">
        <v>13694</v>
      </c>
      <c r="B2781" t="s">
        <v>13695</v>
      </c>
      <c r="C2781">
        <v>1</v>
      </c>
      <c r="D2781">
        <v>2</v>
      </c>
      <c r="E2781">
        <v>5.41</v>
      </c>
      <c r="F2781">
        <v>0</v>
      </c>
      <c r="G2781">
        <v>30</v>
      </c>
      <c r="H2781">
        <v>0</v>
      </c>
      <c r="I2781">
        <v>30</v>
      </c>
      <c r="J2781">
        <v>33</v>
      </c>
      <c r="K2781">
        <v>18</v>
      </c>
      <c r="L2781">
        <v>4</v>
      </c>
      <c r="M2781">
        <v>14</v>
      </c>
      <c r="N2781">
        <v>18</v>
      </c>
      <c r="O2781">
        <v>1.7</v>
      </c>
      <c r="P2781">
        <v>4.33</v>
      </c>
      <c r="Q2781">
        <v>5.4</v>
      </c>
      <c r="R2781">
        <v>5.65</v>
      </c>
      <c r="S2781">
        <v>-0.5</v>
      </c>
    </row>
    <row r="2782" spans="1:19" x14ac:dyDescent="0.25">
      <c r="A2782" t="s">
        <v>13692</v>
      </c>
      <c r="B2782" t="s">
        <v>13693</v>
      </c>
      <c r="C2782">
        <v>1</v>
      </c>
      <c r="D2782">
        <v>2</v>
      </c>
      <c r="E2782">
        <v>5.75</v>
      </c>
      <c r="F2782">
        <v>0</v>
      </c>
      <c r="G2782">
        <v>30</v>
      </c>
      <c r="H2782">
        <v>0</v>
      </c>
      <c r="I2782">
        <v>30</v>
      </c>
      <c r="J2782">
        <v>36</v>
      </c>
      <c r="K2782">
        <v>19</v>
      </c>
      <c r="L2782">
        <v>4</v>
      </c>
      <c r="M2782">
        <v>9</v>
      </c>
      <c r="N2782">
        <v>15</v>
      </c>
      <c r="O2782">
        <v>1.67</v>
      </c>
      <c r="P2782">
        <v>2.64</v>
      </c>
      <c r="Q2782">
        <v>4.3499999999999996</v>
      </c>
      <c r="R2782">
        <v>5.65</v>
      </c>
      <c r="S2782">
        <v>-0.5</v>
      </c>
    </row>
    <row r="2783" spans="1:19" x14ac:dyDescent="0.25">
      <c r="A2783" t="s">
        <v>13690</v>
      </c>
      <c r="B2783" t="s">
        <v>13691</v>
      </c>
      <c r="C2783">
        <v>3</v>
      </c>
      <c r="D2783">
        <v>3</v>
      </c>
      <c r="E2783">
        <v>5.81</v>
      </c>
      <c r="F2783">
        <v>8</v>
      </c>
      <c r="G2783">
        <v>8</v>
      </c>
      <c r="H2783">
        <v>0</v>
      </c>
      <c r="I2783">
        <v>50</v>
      </c>
      <c r="J2783">
        <v>56</v>
      </c>
      <c r="K2783">
        <v>32</v>
      </c>
      <c r="L2783">
        <v>7</v>
      </c>
      <c r="M2783">
        <v>23</v>
      </c>
      <c r="N2783">
        <v>27</v>
      </c>
      <c r="O2783">
        <v>1.67</v>
      </c>
      <c r="P2783">
        <v>4.12</v>
      </c>
      <c r="Q2783">
        <v>4.8899999999999997</v>
      </c>
      <c r="R2783">
        <v>5.65</v>
      </c>
      <c r="S2783">
        <v>-0.2</v>
      </c>
    </row>
    <row r="2784" spans="1:19" x14ac:dyDescent="0.25">
      <c r="A2784" t="s">
        <v>13688</v>
      </c>
      <c r="B2784" t="s">
        <v>13689</v>
      </c>
      <c r="C2784">
        <v>1</v>
      </c>
      <c r="D2784">
        <v>2</v>
      </c>
      <c r="E2784">
        <v>5.59</v>
      </c>
      <c r="F2784">
        <v>0</v>
      </c>
      <c r="G2784">
        <v>30</v>
      </c>
      <c r="H2784">
        <v>0</v>
      </c>
      <c r="I2784">
        <v>30</v>
      </c>
      <c r="J2784">
        <v>35</v>
      </c>
      <c r="K2784">
        <v>19</v>
      </c>
      <c r="L2784">
        <v>4</v>
      </c>
      <c r="M2784">
        <v>10</v>
      </c>
      <c r="N2784">
        <v>16</v>
      </c>
      <c r="O2784">
        <v>1.7</v>
      </c>
      <c r="P2784">
        <v>2.89</v>
      </c>
      <c r="Q2784">
        <v>4.78</v>
      </c>
      <c r="R2784">
        <v>5.65</v>
      </c>
      <c r="S2784">
        <v>-0.5</v>
      </c>
    </row>
    <row r="2785" spans="1:19" x14ac:dyDescent="0.25">
      <c r="A2785" t="s">
        <v>13686</v>
      </c>
      <c r="B2785" t="s">
        <v>13687</v>
      </c>
      <c r="C2785">
        <v>1</v>
      </c>
      <c r="D2785">
        <v>2</v>
      </c>
      <c r="E2785">
        <v>5.66</v>
      </c>
      <c r="F2785">
        <v>0</v>
      </c>
      <c r="G2785">
        <v>30</v>
      </c>
      <c r="H2785">
        <v>0</v>
      </c>
      <c r="I2785">
        <v>30</v>
      </c>
      <c r="J2785">
        <v>36</v>
      </c>
      <c r="K2785">
        <v>19</v>
      </c>
      <c r="L2785">
        <v>4</v>
      </c>
      <c r="M2785">
        <v>10</v>
      </c>
      <c r="N2785">
        <v>15</v>
      </c>
      <c r="O2785">
        <v>1.68</v>
      </c>
      <c r="P2785">
        <v>2.98</v>
      </c>
      <c r="Q2785">
        <v>4.43</v>
      </c>
      <c r="R2785">
        <v>5.65</v>
      </c>
      <c r="S2785">
        <v>-0.5</v>
      </c>
    </row>
    <row r="2786" spans="1:19" x14ac:dyDescent="0.25">
      <c r="A2786" t="s">
        <v>13684</v>
      </c>
      <c r="B2786" t="s">
        <v>13685</v>
      </c>
      <c r="C2786">
        <v>1</v>
      </c>
      <c r="D2786">
        <v>2</v>
      </c>
      <c r="E2786">
        <v>5.63</v>
      </c>
      <c r="F2786">
        <v>0</v>
      </c>
      <c r="G2786">
        <v>30</v>
      </c>
      <c r="H2786">
        <v>0</v>
      </c>
      <c r="I2786">
        <v>30</v>
      </c>
      <c r="J2786">
        <v>36</v>
      </c>
      <c r="K2786">
        <v>19</v>
      </c>
      <c r="L2786">
        <v>4</v>
      </c>
      <c r="M2786">
        <v>8</v>
      </c>
      <c r="N2786">
        <v>15</v>
      </c>
      <c r="O2786">
        <v>1.69</v>
      </c>
      <c r="P2786">
        <v>2.5</v>
      </c>
      <c r="Q2786">
        <v>4.49</v>
      </c>
      <c r="R2786">
        <v>5.65</v>
      </c>
      <c r="S2786">
        <v>-0.5</v>
      </c>
    </row>
    <row r="2787" spans="1:19" x14ac:dyDescent="0.25">
      <c r="A2787" t="s">
        <v>13682</v>
      </c>
      <c r="B2787" t="s">
        <v>13683</v>
      </c>
      <c r="C2787">
        <v>1</v>
      </c>
      <c r="D2787">
        <v>2</v>
      </c>
      <c r="E2787">
        <v>5.71</v>
      </c>
      <c r="F2787">
        <v>0</v>
      </c>
      <c r="G2787">
        <v>30</v>
      </c>
      <c r="H2787">
        <v>0</v>
      </c>
      <c r="I2787">
        <v>30</v>
      </c>
      <c r="J2787">
        <v>36</v>
      </c>
      <c r="K2787">
        <v>19</v>
      </c>
      <c r="L2787">
        <v>4</v>
      </c>
      <c r="M2787">
        <v>9</v>
      </c>
      <c r="N2787">
        <v>15</v>
      </c>
      <c r="O2787">
        <v>1.69</v>
      </c>
      <c r="P2787">
        <v>2.6</v>
      </c>
      <c r="Q2787">
        <v>4.54</v>
      </c>
      <c r="R2787">
        <v>5.65</v>
      </c>
      <c r="S2787">
        <v>-0.5</v>
      </c>
    </row>
    <row r="2788" spans="1:19" x14ac:dyDescent="0.25">
      <c r="A2788" t="s">
        <v>13680</v>
      </c>
      <c r="B2788" t="s">
        <v>13681</v>
      </c>
      <c r="C2788">
        <v>2</v>
      </c>
      <c r="D2788">
        <v>3</v>
      </c>
      <c r="E2788">
        <v>5.92</v>
      </c>
      <c r="F2788">
        <v>5</v>
      </c>
      <c r="G2788">
        <v>16</v>
      </c>
      <c r="H2788">
        <v>0</v>
      </c>
      <c r="I2788">
        <v>42</v>
      </c>
      <c r="J2788">
        <v>52</v>
      </c>
      <c r="K2788">
        <v>28</v>
      </c>
      <c r="L2788">
        <v>5</v>
      </c>
      <c r="M2788">
        <v>10</v>
      </c>
      <c r="N2788">
        <v>19</v>
      </c>
      <c r="O2788">
        <v>1.67</v>
      </c>
      <c r="P2788">
        <v>2.11</v>
      </c>
      <c r="Q2788">
        <v>4.1100000000000003</v>
      </c>
      <c r="R2788">
        <v>5.65</v>
      </c>
      <c r="S2788">
        <v>-0.5</v>
      </c>
    </row>
    <row r="2789" spans="1:19" x14ac:dyDescent="0.25">
      <c r="A2789" t="s">
        <v>13678</v>
      </c>
      <c r="B2789" t="s">
        <v>13679</v>
      </c>
      <c r="C2789">
        <v>1</v>
      </c>
      <c r="D2789">
        <v>2</v>
      </c>
      <c r="E2789">
        <v>5.59</v>
      </c>
      <c r="F2789">
        <v>0</v>
      </c>
      <c r="G2789">
        <v>30</v>
      </c>
      <c r="H2789">
        <v>0</v>
      </c>
      <c r="I2789">
        <v>30</v>
      </c>
      <c r="J2789">
        <v>34</v>
      </c>
      <c r="K2789">
        <v>19</v>
      </c>
      <c r="L2789">
        <v>4</v>
      </c>
      <c r="M2789">
        <v>13</v>
      </c>
      <c r="N2789">
        <v>17</v>
      </c>
      <c r="O2789">
        <v>1.72</v>
      </c>
      <c r="P2789">
        <v>3.9</v>
      </c>
      <c r="Q2789">
        <v>5.25</v>
      </c>
      <c r="R2789">
        <v>5.65</v>
      </c>
      <c r="S2789">
        <v>-0.5</v>
      </c>
    </row>
    <row r="2790" spans="1:19" x14ac:dyDescent="0.25">
      <c r="A2790" t="s">
        <v>13676</v>
      </c>
      <c r="B2790" t="s">
        <v>13677</v>
      </c>
      <c r="C2790">
        <v>1</v>
      </c>
      <c r="D2790">
        <v>2</v>
      </c>
      <c r="E2790">
        <v>5.65</v>
      </c>
      <c r="F2790">
        <v>0</v>
      </c>
      <c r="G2790">
        <v>30</v>
      </c>
      <c r="H2790">
        <v>0</v>
      </c>
      <c r="I2790">
        <v>30</v>
      </c>
      <c r="J2790">
        <v>36</v>
      </c>
      <c r="K2790">
        <v>19</v>
      </c>
      <c r="L2790">
        <v>4</v>
      </c>
      <c r="M2790">
        <v>8</v>
      </c>
      <c r="N2790">
        <v>14</v>
      </c>
      <c r="O2790">
        <v>1.68</v>
      </c>
      <c r="P2790">
        <v>2.29</v>
      </c>
      <c r="Q2790">
        <v>4.34</v>
      </c>
      <c r="R2790">
        <v>5.65</v>
      </c>
      <c r="S2790">
        <v>-0.5</v>
      </c>
    </row>
    <row r="2791" spans="1:19" x14ac:dyDescent="0.25">
      <c r="A2791" t="s">
        <v>13674</v>
      </c>
      <c r="B2791" t="s">
        <v>13675</v>
      </c>
      <c r="C2791">
        <v>1</v>
      </c>
      <c r="D2791">
        <v>2</v>
      </c>
      <c r="E2791">
        <v>5.6</v>
      </c>
      <c r="F2791">
        <v>0</v>
      </c>
      <c r="G2791">
        <v>30</v>
      </c>
      <c r="H2791">
        <v>0</v>
      </c>
      <c r="I2791">
        <v>30</v>
      </c>
      <c r="J2791">
        <v>36</v>
      </c>
      <c r="K2791">
        <v>19</v>
      </c>
      <c r="L2791">
        <v>4</v>
      </c>
      <c r="M2791">
        <v>9</v>
      </c>
      <c r="N2791">
        <v>13</v>
      </c>
      <c r="O2791">
        <v>1.65</v>
      </c>
      <c r="P2791">
        <v>2.67</v>
      </c>
      <c r="Q2791">
        <v>4</v>
      </c>
      <c r="R2791">
        <v>5.65</v>
      </c>
      <c r="S2791">
        <v>-0.5</v>
      </c>
    </row>
    <row r="2792" spans="1:19" x14ac:dyDescent="0.25">
      <c r="A2792" t="s">
        <v>13672</v>
      </c>
      <c r="B2792" t="s">
        <v>13673</v>
      </c>
      <c r="C2792">
        <v>1</v>
      </c>
      <c r="D2792">
        <v>2</v>
      </c>
      <c r="E2792">
        <v>5.44</v>
      </c>
      <c r="F2792">
        <v>0</v>
      </c>
      <c r="G2792">
        <v>30</v>
      </c>
      <c r="H2792">
        <v>0</v>
      </c>
      <c r="I2792">
        <v>30</v>
      </c>
      <c r="J2792">
        <v>33</v>
      </c>
      <c r="K2792">
        <v>18</v>
      </c>
      <c r="L2792">
        <v>4</v>
      </c>
      <c r="M2792">
        <v>15</v>
      </c>
      <c r="N2792">
        <v>17</v>
      </c>
      <c r="O2792">
        <v>1.68</v>
      </c>
      <c r="P2792">
        <v>4.3600000000000003</v>
      </c>
      <c r="Q2792">
        <v>5.16</v>
      </c>
      <c r="R2792">
        <v>5.65</v>
      </c>
      <c r="S2792">
        <v>-0.5</v>
      </c>
    </row>
    <row r="2793" spans="1:19" x14ac:dyDescent="0.25">
      <c r="A2793" t="s">
        <v>13670</v>
      </c>
      <c r="B2793" t="s">
        <v>13671</v>
      </c>
      <c r="C2793">
        <v>3</v>
      </c>
      <c r="D2793">
        <v>3</v>
      </c>
      <c r="E2793">
        <v>5.78</v>
      </c>
      <c r="F2793">
        <v>8</v>
      </c>
      <c r="G2793">
        <v>8</v>
      </c>
      <c r="H2793">
        <v>0</v>
      </c>
      <c r="I2793">
        <v>50</v>
      </c>
      <c r="J2793">
        <v>57</v>
      </c>
      <c r="K2793">
        <v>32</v>
      </c>
      <c r="L2793">
        <v>7</v>
      </c>
      <c r="M2793">
        <v>21</v>
      </c>
      <c r="N2793">
        <v>24</v>
      </c>
      <c r="O2793">
        <v>1.64</v>
      </c>
      <c r="P2793">
        <v>3.72</v>
      </c>
      <c r="Q2793">
        <v>4.4000000000000004</v>
      </c>
      <c r="R2793">
        <v>5.65</v>
      </c>
      <c r="S2793">
        <v>-0.2</v>
      </c>
    </row>
    <row r="2794" spans="1:19" x14ac:dyDescent="0.25">
      <c r="A2794" t="s">
        <v>13668</v>
      </c>
      <c r="B2794" t="s">
        <v>13669</v>
      </c>
      <c r="C2794">
        <v>2</v>
      </c>
      <c r="D2794">
        <v>3</v>
      </c>
      <c r="E2794">
        <v>5.85</v>
      </c>
      <c r="F2794">
        <v>8</v>
      </c>
      <c r="G2794">
        <v>10</v>
      </c>
      <c r="H2794">
        <v>0</v>
      </c>
      <c r="I2794">
        <v>49</v>
      </c>
      <c r="J2794">
        <v>59</v>
      </c>
      <c r="K2794">
        <v>32</v>
      </c>
      <c r="L2794">
        <v>6</v>
      </c>
      <c r="M2794">
        <v>11</v>
      </c>
      <c r="N2794">
        <v>20</v>
      </c>
      <c r="O2794">
        <v>1.64</v>
      </c>
      <c r="P2794">
        <v>2.02</v>
      </c>
      <c r="Q2794">
        <v>3.78</v>
      </c>
      <c r="R2794">
        <v>5.65</v>
      </c>
      <c r="S2794">
        <v>-0.3</v>
      </c>
    </row>
    <row r="2795" spans="1:19" x14ac:dyDescent="0.25">
      <c r="A2795" t="s">
        <v>13666</v>
      </c>
      <c r="B2795" t="s">
        <v>13667</v>
      </c>
      <c r="C2795">
        <v>1</v>
      </c>
      <c r="D2795">
        <v>2</v>
      </c>
      <c r="E2795">
        <v>5.57</v>
      </c>
      <c r="F2795">
        <v>0</v>
      </c>
      <c r="G2795">
        <v>30</v>
      </c>
      <c r="H2795">
        <v>0</v>
      </c>
      <c r="I2795">
        <v>30</v>
      </c>
      <c r="J2795">
        <v>36</v>
      </c>
      <c r="K2795">
        <v>19</v>
      </c>
      <c r="L2795">
        <v>4</v>
      </c>
      <c r="M2795">
        <v>10</v>
      </c>
      <c r="N2795">
        <v>14</v>
      </c>
      <c r="O2795">
        <v>1.67</v>
      </c>
      <c r="P2795">
        <v>2.93</v>
      </c>
      <c r="Q2795">
        <v>4.2699999999999996</v>
      </c>
      <c r="R2795">
        <v>5.65</v>
      </c>
      <c r="S2795">
        <v>-0.5</v>
      </c>
    </row>
    <row r="2796" spans="1:19" x14ac:dyDescent="0.25">
      <c r="A2796" t="s">
        <v>13664</v>
      </c>
      <c r="B2796" t="s">
        <v>13665</v>
      </c>
      <c r="C2796">
        <v>1</v>
      </c>
      <c r="D2796">
        <v>2</v>
      </c>
      <c r="E2796">
        <v>5.51</v>
      </c>
      <c r="F2796">
        <v>0</v>
      </c>
      <c r="G2796">
        <v>30</v>
      </c>
      <c r="H2796">
        <v>0</v>
      </c>
      <c r="I2796">
        <v>30</v>
      </c>
      <c r="J2796">
        <v>35</v>
      </c>
      <c r="K2796">
        <v>18</v>
      </c>
      <c r="L2796">
        <v>4</v>
      </c>
      <c r="M2796">
        <v>10</v>
      </c>
      <c r="N2796">
        <v>13</v>
      </c>
      <c r="O2796">
        <v>1.62</v>
      </c>
      <c r="P2796">
        <v>3.07</v>
      </c>
      <c r="Q2796">
        <v>4.05</v>
      </c>
      <c r="R2796">
        <v>5.65</v>
      </c>
      <c r="S2796">
        <v>-0.5</v>
      </c>
    </row>
    <row r="2797" spans="1:19" x14ac:dyDescent="0.25">
      <c r="A2797" t="s">
        <v>13662</v>
      </c>
      <c r="B2797" t="s">
        <v>13663</v>
      </c>
      <c r="C2797">
        <v>1</v>
      </c>
      <c r="D2797">
        <v>2</v>
      </c>
      <c r="E2797">
        <v>5.61</v>
      </c>
      <c r="F2797">
        <v>0</v>
      </c>
      <c r="G2797">
        <v>30</v>
      </c>
      <c r="H2797">
        <v>0</v>
      </c>
      <c r="I2797">
        <v>30</v>
      </c>
      <c r="J2797">
        <v>36</v>
      </c>
      <c r="K2797">
        <v>19</v>
      </c>
      <c r="L2797">
        <v>4</v>
      </c>
      <c r="M2797">
        <v>9</v>
      </c>
      <c r="N2797">
        <v>14</v>
      </c>
      <c r="O2797">
        <v>1.67</v>
      </c>
      <c r="P2797">
        <v>2.63</v>
      </c>
      <c r="Q2797">
        <v>4.28</v>
      </c>
      <c r="R2797">
        <v>5.65</v>
      </c>
      <c r="S2797">
        <v>-0.5</v>
      </c>
    </row>
    <row r="2798" spans="1:19" x14ac:dyDescent="0.25">
      <c r="A2798" t="s">
        <v>13660</v>
      </c>
      <c r="B2798" t="s">
        <v>13661</v>
      </c>
      <c r="C2798">
        <v>1</v>
      </c>
      <c r="D2798">
        <v>2</v>
      </c>
      <c r="E2798">
        <v>5.65</v>
      </c>
      <c r="F2798">
        <v>0</v>
      </c>
      <c r="G2798">
        <v>30</v>
      </c>
      <c r="H2798">
        <v>0</v>
      </c>
      <c r="I2798">
        <v>30</v>
      </c>
      <c r="J2798">
        <v>36</v>
      </c>
      <c r="K2798">
        <v>19</v>
      </c>
      <c r="L2798">
        <v>4</v>
      </c>
      <c r="M2798">
        <v>8</v>
      </c>
      <c r="N2798">
        <v>15</v>
      </c>
      <c r="O2798">
        <v>1.69</v>
      </c>
      <c r="P2798">
        <v>2.4300000000000002</v>
      </c>
      <c r="Q2798">
        <v>4.5</v>
      </c>
      <c r="R2798">
        <v>5.65</v>
      </c>
      <c r="S2798">
        <v>-0.5</v>
      </c>
    </row>
    <row r="2799" spans="1:19" x14ac:dyDescent="0.25">
      <c r="A2799" t="s">
        <v>13659</v>
      </c>
      <c r="B2799" t="s">
        <v>1863</v>
      </c>
      <c r="C2799">
        <v>1</v>
      </c>
      <c r="D2799">
        <v>2</v>
      </c>
      <c r="E2799">
        <v>5.97</v>
      </c>
      <c r="F2799">
        <v>0</v>
      </c>
      <c r="G2799">
        <v>30</v>
      </c>
      <c r="H2799">
        <v>0</v>
      </c>
      <c r="I2799">
        <v>30</v>
      </c>
      <c r="J2799">
        <v>37</v>
      </c>
      <c r="K2799">
        <v>20</v>
      </c>
      <c r="L2799">
        <v>4</v>
      </c>
      <c r="M2799">
        <v>6</v>
      </c>
      <c r="N2799">
        <v>12</v>
      </c>
      <c r="O2799">
        <v>1.63</v>
      </c>
      <c r="P2799">
        <v>1.74</v>
      </c>
      <c r="Q2799">
        <v>3.62</v>
      </c>
      <c r="R2799">
        <v>5.65</v>
      </c>
      <c r="S2799">
        <v>-0.5</v>
      </c>
    </row>
    <row r="2800" spans="1:19" x14ac:dyDescent="0.25">
      <c r="A2800" t="s">
        <v>13657</v>
      </c>
      <c r="B2800" t="s">
        <v>13658</v>
      </c>
      <c r="C2800">
        <v>1</v>
      </c>
      <c r="D2800">
        <v>2</v>
      </c>
      <c r="E2800">
        <v>5.52</v>
      </c>
      <c r="F2800">
        <v>0</v>
      </c>
      <c r="G2800">
        <v>30</v>
      </c>
      <c r="H2800">
        <v>0</v>
      </c>
      <c r="I2800">
        <v>30</v>
      </c>
      <c r="J2800">
        <v>34</v>
      </c>
      <c r="K2800">
        <v>18</v>
      </c>
      <c r="L2800">
        <v>4</v>
      </c>
      <c r="M2800">
        <v>12</v>
      </c>
      <c r="N2800">
        <v>16</v>
      </c>
      <c r="O2800">
        <v>1.69</v>
      </c>
      <c r="P2800">
        <v>3.62</v>
      </c>
      <c r="Q2800">
        <v>4.88</v>
      </c>
      <c r="R2800">
        <v>5.65</v>
      </c>
      <c r="S2800">
        <v>-0.5</v>
      </c>
    </row>
    <row r="2801" spans="1:19" x14ac:dyDescent="0.25">
      <c r="A2801" t="s">
        <v>13655</v>
      </c>
      <c r="B2801" t="s">
        <v>13656</v>
      </c>
      <c r="C2801">
        <v>1</v>
      </c>
      <c r="D2801">
        <v>2</v>
      </c>
      <c r="E2801">
        <v>5.61</v>
      </c>
      <c r="F2801">
        <v>0</v>
      </c>
      <c r="G2801">
        <v>30</v>
      </c>
      <c r="H2801">
        <v>0</v>
      </c>
      <c r="I2801">
        <v>30</v>
      </c>
      <c r="J2801">
        <v>36</v>
      </c>
      <c r="K2801">
        <v>19</v>
      </c>
      <c r="L2801">
        <v>4</v>
      </c>
      <c r="M2801">
        <v>7</v>
      </c>
      <c r="N2801">
        <v>15</v>
      </c>
      <c r="O2801">
        <v>1.67</v>
      </c>
      <c r="P2801">
        <v>2.15</v>
      </c>
      <c r="Q2801">
        <v>4.3499999999999996</v>
      </c>
      <c r="R2801">
        <v>5.65</v>
      </c>
      <c r="S2801">
        <v>-0.5</v>
      </c>
    </row>
    <row r="2802" spans="1:19" x14ac:dyDescent="0.25">
      <c r="A2802" t="s">
        <v>13653</v>
      </c>
      <c r="B2802" t="s">
        <v>13654</v>
      </c>
      <c r="C2802">
        <v>1</v>
      </c>
      <c r="D2802">
        <v>2</v>
      </c>
      <c r="E2802">
        <v>5.59</v>
      </c>
      <c r="F2802">
        <v>0</v>
      </c>
      <c r="G2802">
        <v>30</v>
      </c>
      <c r="H2802">
        <v>0</v>
      </c>
      <c r="I2802">
        <v>30</v>
      </c>
      <c r="J2802">
        <v>35</v>
      </c>
      <c r="K2802">
        <v>19</v>
      </c>
      <c r="L2802">
        <v>4</v>
      </c>
      <c r="M2802">
        <v>11</v>
      </c>
      <c r="N2802">
        <v>16</v>
      </c>
      <c r="O2802">
        <v>1.7</v>
      </c>
      <c r="P2802">
        <v>3.34</v>
      </c>
      <c r="Q2802">
        <v>4.9000000000000004</v>
      </c>
      <c r="R2802">
        <v>5.66</v>
      </c>
      <c r="S2802">
        <v>-0.5</v>
      </c>
    </row>
    <row r="2803" spans="1:19" x14ac:dyDescent="0.25">
      <c r="A2803" t="s">
        <v>13651</v>
      </c>
      <c r="B2803" t="s">
        <v>13652</v>
      </c>
      <c r="C2803">
        <v>1</v>
      </c>
      <c r="D2803">
        <v>2</v>
      </c>
      <c r="E2803">
        <v>5.6</v>
      </c>
      <c r="F2803">
        <v>0</v>
      </c>
      <c r="G2803">
        <v>30</v>
      </c>
      <c r="H2803">
        <v>0</v>
      </c>
      <c r="I2803">
        <v>30</v>
      </c>
      <c r="J2803">
        <v>36</v>
      </c>
      <c r="K2803">
        <v>19</v>
      </c>
      <c r="L2803">
        <v>4</v>
      </c>
      <c r="M2803">
        <v>8</v>
      </c>
      <c r="N2803">
        <v>14</v>
      </c>
      <c r="O2803">
        <v>1.66</v>
      </c>
      <c r="P2803">
        <v>2.5299999999999998</v>
      </c>
      <c r="Q2803">
        <v>4.22</v>
      </c>
      <c r="R2803">
        <v>5.66</v>
      </c>
      <c r="S2803">
        <v>-0.5</v>
      </c>
    </row>
    <row r="2804" spans="1:19" x14ac:dyDescent="0.25">
      <c r="A2804" t="s">
        <v>13649</v>
      </c>
      <c r="B2804" t="s">
        <v>13650</v>
      </c>
      <c r="C2804">
        <v>1</v>
      </c>
      <c r="D2804">
        <v>2</v>
      </c>
      <c r="E2804">
        <v>5.65</v>
      </c>
      <c r="F2804">
        <v>0</v>
      </c>
      <c r="G2804">
        <v>30</v>
      </c>
      <c r="H2804">
        <v>0</v>
      </c>
      <c r="I2804">
        <v>30</v>
      </c>
      <c r="J2804">
        <v>36</v>
      </c>
      <c r="K2804">
        <v>19</v>
      </c>
      <c r="L2804">
        <v>4</v>
      </c>
      <c r="M2804">
        <v>7</v>
      </c>
      <c r="N2804">
        <v>14</v>
      </c>
      <c r="O2804">
        <v>1.68</v>
      </c>
      <c r="P2804">
        <v>2.09</v>
      </c>
      <c r="Q2804">
        <v>4.18</v>
      </c>
      <c r="R2804">
        <v>5.66</v>
      </c>
      <c r="S2804">
        <v>-0.5</v>
      </c>
    </row>
    <row r="2805" spans="1:19" x14ac:dyDescent="0.25">
      <c r="A2805" t="s">
        <v>13648</v>
      </c>
      <c r="B2805" t="s">
        <v>440</v>
      </c>
      <c r="C2805">
        <v>1</v>
      </c>
      <c r="D2805">
        <v>2</v>
      </c>
      <c r="E2805">
        <v>5.6</v>
      </c>
      <c r="F2805">
        <v>0</v>
      </c>
      <c r="G2805">
        <v>30</v>
      </c>
      <c r="H2805">
        <v>0</v>
      </c>
      <c r="I2805">
        <v>30</v>
      </c>
      <c r="J2805">
        <v>36</v>
      </c>
      <c r="K2805">
        <v>19</v>
      </c>
      <c r="L2805">
        <v>4</v>
      </c>
      <c r="M2805">
        <v>9</v>
      </c>
      <c r="N2805">
        <v>14</v>
      </c>
      <c r="O2805">
        <v>1.66</v>
      </c>
      <c r="P2805">
        <v>2.74</v>
      </c>
      <c r="Q2805">
        <v>4.1399999999999997</v>
      </c>
      <c r="R2805">
        <v>5.66</v>
      </c>
      <c r="S2805">
        <v>-0.5</v>
      </c>
    </row>
    <row r="2806" spans="1:19" x14ac:dyDescent="0.25">
      <c r="A2806" t="s">
        <v>13646</v>
      </c>
      <c r="B2806" t="s">
        <v>13647</v>
      </c>
      <c r="C2806">
        <v>1</v>
      </c>
      <c r="D2806">
        <v>2</v>
      </c>
      <c r="E2806">
        <v>5.6</v>
      </c>
      <c r="F2806">
        <v>0</v>
      </c>
      <c r="G2806">
        <v>30</v>
      </c>
      <c r="H2806">
        <v>0</v>
      </c>
      <c r="I2806">
        <v>30</v>
      </c>
      <c r="J2806">
        <v>34</v>
      </c>
      <c r="K2806">
        <v>19</v>
      </c>
      <c r="L2806">
        <v>4</v>
      </c>
      <c r="M2806">
        <v>12</v>
      </c>
      <c r="N2806">
        <v>18</v>
      </c>
      <c r="O2806">
        <v>1.73</v>
      </c>
      <c r="P2806">
        <v>3.71</v>
      </c>
      <c r="Q2806">
        <v>5.27</v>
      </c>
      <c r="R2806">
        <v>5.66</v>
      </c>
      <c r="S2806">
        <v>-0.5</v>
      </c>
    </row>
    <row r="2807" spans="1:19" x14ac:dyDescent="0.25">
      <c r="A2807" t="s">
        <v>13644</v>
      </c>
      <c r="B2807" t="s">
        <v>13645</v>
      </c>
      <c r="C2807">
        <v>2</v>
      </c>
      <c r="D2807">
        <v>4</v>
      </c>
      <c r="E2807">
        <v>5.81</v>
      </c>
      <c r="F2807">
        <v>8</v>
      </c>
      <c r="G2807">
        <v>8</v>
      </c>
      <c r="H2807">
        <v>0</v>
      </c>
      <c r="I2807">
        <v>50</v>
      </c>
      <c r="J2807">
        <v>56</v>
      </c>
      <c r="K2807">
        <v>32</v>
      </c>
      <c r="L2807">
        <v>7</v>
      </c>
      <c r="M2807">
        <v>25</v>
      </c>
      <c r="N2807">
        <v>27</v>
      </c>
      <c r="O2807">
        <v>1.66</v>
      </c>
      <c r="P2807">
        <v>4.45</v>
      </c>
      <c r="Q2807">
        <v>4.9000000000000004</v>
      </c>
      <c r="R2807">
        <v>5.66</v>
      </c>
      <c r="S2807">
        <v>-0.2</v>
      </c>
    </row>
    <row r="2808" spans="1:19" x14ac:dyDescent="0.25">
      <c r="A2808" t="s">
        <v>13642</v>
      </c>
      <c r="B2808" t="s">
        <v>13643</v>
      </c>
      <c r="C2808">
        <v>2</v>
      </c>
      <c r="D2808">
        <v>3</v>
      </c>
      <c r="E2808">
        <v>5.85</v>
      </c>
      <c r="F2808">
        <v>7</v>
      </c>
      <c r="G2808">
        <v>11</v>
      </c>
      <c r="H2808">
        <v>0</v>
      </c>
      <c r="I2808">
        <v>48</v>
      </c>
      <c r="J2808">
        <v>56</v>
      </c>
      <c r="K2808">
        <v>31</v>
      </c>
      <c r="L2808">
        <v>6</v>
      </c>
      <c r="M2808">
        <v>14</v>
      </c>
      <c r="N2808">
        <v>22</v>
      </c>
      <c r="O2808">
        <v>1.63</v>
      </c>
      <c r="P2808">
        <v>2.7</v>
      </c>
      <c r="Q2808">
        <v>4.07</v>
      </c>
      <c r="R2808">
        <v>5.66</v>
      </c>
      <c r="S2808">
        <v>-0.4</v>
      </c>
    </row>
    <row r="2809" spans="1:19" x14ac:dyDescent="0.25">
      <c r="A2809" t="s">
        <v>13640</v>
      </c>
      <c r="B2809" t="s">
        <v>13641</v>
      </c>
      <c r="C2809">
        <v>2</v>
      </c>
      <c r="D2809">
        <v>4</v>
      </c>
      <c r="E2809">
        <v>5.82</v>
      </c>
      <c r="F2809">
        <v>8</v>
      </c>
      <c r="G2809">
        <v>9</v>
      </c>
      <c r="H2809">
        <v>0</v>
      </c>
      <c r="I2809">
        <v>50</v>
      </c>
      <c r="J2809">
        <v>56</v>
      </c>
      <c r="K2809">
        <v>32</v>
      </c>
      <c r="L2809">
        <v>7</v>
      </c>
      <c r="M2809">
        <v>23</v>
      </c>
      <c r="N2809">
        <v>28</v>
      </c>
      <c r="O2809">
        <v>1.68</v>
      </c>
      <c r="P2809">
        <v>4.1399999999999997</v>
      </c>
      <c r="Q2809">
        <v>4.99</v>
      </c>
      <c r="R2809">
        <v>5.66</v>
      </c>
      <c r="S2809">
        <v>-0.3</v>
      </c>
    </row>
    <row r="2810" spans="1:19" x14ac:dyDescent="0.25">
      <c r="A2810" t="s">
        <v>13638</v>
      </c>
      <c r="B2810" t="s">
        <v>13639</v>
      </c>
      <c r="C2810">
        <v>1</v>
      </c>
      <c r="D2810">
        <v>2</v>
      </c>
      <c r="E2810">
        <v>5.58</v>
      </c>
      <c r="F2810">
        <v>0</v>
      </c>
      <c r="G2810">
        <v>30</v>
      </c>
      <c r="H2810">
        <v>0</v>
      </c>
      <c r="I2810">
        <v>30</v>
      </c>
      <c r="J2810">
        <v>36</v>
      </c>
      <c r="K2810">
        <v>19</v>
      </c>
      <c r="L2810">
        <v>4</v>
      </c>
      <c r="M2810">
        <v>10</v>
      </c>
      <c r="N2810">
        <v>15</v>
      </c>
      <c r="O2810">
        <v>1.68</v>
      </c>
      <c r="P2810">
        <v>3.14</v>
      </c>
      <c r="Q2810">
        <v>4.51</v>
      </c>
      <c r="R2810">
        <v>5.66</v>
      </c>
      <c r="S2810">
        <v>-0.5</v>
      </c>
    </row>
    <row r="2811" spans="1:19" x14ac:dyDescent="0.25">
      <c r="A2811" t="s">
        <v>13636</v>
      </c>
      <c r="B2811" t="s">
        <v>13637</v>
      </c>
      <c r="C2811">
        <v>1</v>
      </c>
      <c r="D2811">
        <v>2</v>
      </c>
      <c r="E2811">
        <v>5.6</v>
      </c>
      <c r="F2811">
        <v>0</v>
      </c>
      <c r="G2811">
        <v>30</v>
      </c>
      <c r="H2811">
        <v>0</v>
      </c>
      <c r="I2811">
        <v>30</v>
      </c>
      <c r="J2811">
        <v>36</v>
      </c>
      <c r="K2811">
        <v>19</v>
      </c>
      <c r="L2811">
        <v>4</v>
      </c>
      <c r="M2811">
        <v>9</v>
      </c>
      <c r="N2811">
        <v>14</v>
      </c>
      <c r="O2811">
        <v>1.67</v>
      </c>
      <c r="P2811">
        <v>2.65</v>
      </c>
      <c r="Q2811">
        <v>4.3499999999999996</v>
      </c>
      <c r="R2811">
        <v>5.66</v>
      </c>
      <c r="S2811">
        <v>-0.5</v>
      </c>
    </row>
    <row r="2812" spans="1:19" x14ac:dyDescent="0.25">
      <c r="A2812" t="s">
        <v>13634</v>
      </c>
      <c r="B2812" t="s">
        <v>13635</v>
      </c>
      <c r="C2812">
        <v>2</v>
      </c>
      <c r="D2812">
        <v>3</v>
      </c>
      <c r="E2812">
        <v>5.9</v>
      </c>
      <c r="F2812">
        <v>7</v>
      </c>
      <c r="G2812">
        <v>12</v>
      </c>
      <c r="H2812">
        <v>0</v>
      </c>
      <c r="I2812">
        <v>47</v>
      </c>
      <c r="J2812">
        <v>55</v>
      </c>
      <c r="K2812">
        <v>31</v>
      </c>
      <c r="L2812">
        <v>6</v>
      </c>
      <c r="M2812">
        <v>16</v>
      </c>
      <c r="N2812">
        <v>23</v>
      </c>
      <c r="O2812">
        <v>1.67</v>
      </c>
      <c r="P2812">
        <v>3.11</v>
      </c>
      <c r="Q2812">
        <v>4.4800000000000004</v>
      </c>
      <c r="R2812">
        <v>5.66</v>
      </c>
      <c r="S2812">
        <v>-0.4</v>
      </c>
    </row>
    <row r="2813" spans="1:19" x14ac:dyDescent="0.25">
      <c r="A2813" t="s">
        <v>13632</v>
      </c>
      <c r="B2813" t="s">
        <v>13633</v>
      </c>
      <c r="C2813">
        <v>2</v>
      </c>
      <c r="D2813">
        <v>3</v>
      </c>
      <c r="E2813">
        <v>5.72</v>
      </c>
      <c r="F2813">
        <v>6</v>
      </c>
      <c r="G2813">
        <v>15</v>
      </c>
      <c r="H2813">
        <v>0</v>
      </c>
      <c r="I2813">
        <v>44</v>
      </c>
      <c r="J2813">
        <v>53</v>
      </c>
      <c r="K2813">
        <v>28</v>
      </c>
      <c r="L2813">
        <v>6</v>
      </c>
      <c r="M2813">
        <v>12</v>
      </c>
      <c r="N2813">
        <v>17</v>
      </c>
      <c r="O2813">
        <v>1.59</v>
      </c>
      <c r="P2813">
        <v>2.5299999999999998</v>
      </c>
      <c r="Q2813">
        <v>3.5</v>
      </c>
      <c r="R2813">
        <v>5.66</v>
      </c>
      <c r="S2813">
        <v>-0.5</v>
      </c>
    </row>
    <row r="2814" spans="1:19" x14ac:dyDescent="0.25">
      <c r="A2814" t="s">
        <v>13630</v>
      </c>
      <c r="B2814" t="s">
        <v>13631</v>
      </c>
      <c r="C2814">
        <v>2</v>
      </c>
      <c r="D2814">
        <v>3</v>
      </c>
      <c r="E2814">
        <v>5.9</v>
      </c>
      <c r="F2814">
        <v>8</v>
      </c>
      <c r="G2814">
        <v>8</v>
      </c>
      <c r="H2814">
        <v>0</v>
      </c>
      <c r="I2814">
        <v>50</v>
      </c>
      <c r="J2814">
        <v>62</v>
      </c>
      <c r="K2814">
        <v>33</v>
      </c>
      <c r="L2814">
        <v>8</v>
      </c>
      <c r="M2814">
        <v>11</v>
      </c>
      <c r="N2814">
        <v>15</v>
      </c>
      <c r="O2814">
        <v>1.55</v>
      </c>
      <c r="P2814">
        <v>1.94</v>
      </c>
      <c r="Q2814">
        <v>2.76</v>
      </c>
      <c r="R2814">
        <v>5.66</v>
      </c>
      <c r="S2814">
        <v>-0.2</v>
      </c>
    </row>
    <row r="2815" spans="1:19" x14ac:dyDescent="0.25">
      <c r="A2815" t="s">
        <v>13628</v>
      </c>
      <c r="B2815" t="s">
        <v>13629</v>
      </c>
      <c r="C2815">
        <v>1</v>
      </c>
      <c r="D2815">
        <v>2</v>
      </c>
      <c r="E2815">
        <v>5.62</v>
      </c>
      <c r="F2815">
        <v>0</v>
      </c>
      <c r="G2815">
        <v>30</v>
      </c>
      <c r="H2815">
        <v>0</v>
      </c>
      <c r="I2815">
        <v>30</v>
      </c>
      <c r="J2815">
        <v>36</v>
      </c>
      <c r="K2815">
        <v>19</v>
      </c>
      <c r="L2815">
        <v>4</v>
      </c>
      <c r="M2815">
        <v>7</v>
      </c>
      <c r="N2815">
        <v>14</v>
      </c>
      <c r="O2815">
        <v>1.67</v>
      </c>
      <c r="P2815">
        <v>2.0499999999999998</v>
      </c>
      <c r="Q2815">
        <v>4.2699999999999996</v>
      </c>
      <c r="R2815">
        <v>5.66</v>
      </c>
      <c r="S2815">
        <v>-0.5</v>
      </c>
    </row>
    <row r="2816" spans="1:19" x14ac:dyDescent="0.25">
      <c r="A2816" t="s">
        <v>13626</v>
      </c>
      <c r="B2816" t="s">
        <v>13627</v>
      </c>
      <c r="C2816">
        <v>1</v>
      </c>
      <c r="D2816">
        <v>2</v>
      </c>
      <c r="E2816">
        <v>5.57</v>
      </c>
      <c r="F2816">
        <v>0</v>
      </c>
      <c r="G2816">
        <v>30</v>
      </c>
      <c r="H2816">
        <v>0</v>
      </c>
      <c r="I2816">
        <v>30</v>
      </c>
      <c r="J2816">
        <v>33</v>
      </c>
      <c r="K2816">
        <v>19</v>
      </c>
      <c r="L2816">
        <v>3</v>
      </c>
      <c r="M2816">
        <v>14</v>
      </c>
      <c r="N2816">
        <v>19</v>
      </c>
      <c r="O2816">
        <v>1.74</v>
      </c>
      <c r="P2816">
        <v>4.16</v>
      </c>
      <c r="Q2816">
        <v>5.7</v>
      </c>
      <c r="R2816">
        <v>5.66</v>
      </c>
      <c r="S2816">
        <v>-0.5</v>
      </c>
    </row>
    <row r="2817" spans="1:19" x14ac:dyDescent="0.25">
      <c r="A2817" t="s">
        <v>13624</v>
      </c>
      <c r="B2817" t="s">
        <v>13625</v>
      </c>
      <c r="C2817">
        <v>1</v>
      </c>
      <c r="D2817">
        <v>2</v>
      </c>
      <c r="E2817">
        <v>5.6</v>
      </c>
      <c r="F2817">
        <v>0</v>
      </c>
      <c r="G2817">
        <v>30</v>
      </c>
      <c r="H2817">
        <v>0</v>
      </c>
      <c r="I2817">
        <v>30</v>
      </c>
      <c r="J2817">
        <v>35</v>
      </c>
      <c r="K2817">
        <v>19</v>
      </c>
      <c r="L2817">
        <v>3</v>
      </c>
      <c r="M2817">
        <v>10</v>
      </c>
      <c r="N2817">
        <v>17</v>
      </c>
      <c r="O2817">
        <v>1.71</v>
      </c>
      <c r="P2817">
        <v>3.06</v>
      </c>
      <c r="Q2817">
        <v>4.97</v>
      </c>
      <c r="R2817">
        <v>5.66</v>
      </c>
      <c r="S2817">
        <v>-0.5</v>
      </c>
    </row>
    <row r="2818" spans="1:19" x14ac:dyDescent="0.25">
      <c r="A2818" t="s">
        <v>13622</v>
      </c>
      <c r="B2818" t="s">
        <v>13623</v>
      </c>
      <c r="C2818">
        <v>1</v>
      </c>
      <c r="D2818">
        <v>2</v>
      </c>
      <c r="E2818">
        <v>5.48</v>
      </c>
      <c r="F2818">
        <v>0</v>
      </c>
      <c r="G2818">
        <v>30</v>
      </c>
      <c r="H2818">
        <v>0</v>
      </c>
      <c r="I2818">
        <v>30</v>
      </c>
      <c r="J2818">
        <v>35</v>
      </c>
      <c r="K2818">
        <v>18</v>
      </c>
      <c r="L2818">
        <v>4</v>
      </c>
      <c r="M2818">
        <v>11</v>
      </c>
      <c r="N2818">
        <v>14</v>
      </c>
      <c r="O2818">
        <v>1.64</v>
      </c>
      <c r="P2818">
        <v>3.44</v>
      </c>
      <c r="Q2818">
        <v>4.33</v>
      </c>
      <c r="R2818">
        <v>5.66</v>
      </c>
      <c r="S2818">
        <v>-0.5</v>
      </c>
    </row>
    <row r="2819" spans="1:19" x14ac:dyDescent="0.25">
      <c r="A2819" t="s">
        <v>13620</v>
      </c>
      <c r="B2819" t="s">
        <v>13621</v>
      </c>
      <c r="C2819">
        <v>1</v>
      </c>
      <c r="D2819">
        <v>2</v>
      </c>
      <c r="E2819">
        <v>5.62</v>
      </c>
      <c r="F2819">
        <v>0</v>
      </c>
      <c r="G2819">
        <v>30</v>
      </c>
      <c r="H2819">
        <v>0</v>
      </c>
      <c r="I2819">
        <v>30</v>
      </c>
      <c r="J2819">
        <v>36</v>
      </c>
      <c r="K2819">
        <v>19</v>
      </c>
      <c r="L2819">
        <v>4</v>
      </c>
      <c r="M2819">
        <v>9</v>
      </c>
      <c r="N2819">
        <v>14</v>
      </c>
      <c r="O2819">
        <v>1.67</v>
      </c>
      <c r="P2819">
        <v>2.67</v>
      </c>
      <c r="Q2819">
        <v>4.1500000000000004</v>
      </c>
      <c r="R2819">
        <v>5.66</v>
      </c>
      <c r="S2819">
        <v>-0.5</v>
      </c>
    </row>
    <row r="2820" spans="1:19" x14ac:dyDescent="0.25">
      <c r="A2820" t="s">
        <v>13618</v>
      </c>
      <c r="B2820" t="s">
        <v>13619</v>
      </c>
      <c r="C2820">
        <v>2</v>
      </c>
      <c r="D2820">
        <v>3</v>
      </c>
      <c r="E2820">
        <v>5.99</v>
      </c>
      <c r="F2820">
        <v>7</v>
      </c>
      <c r="G2820">
        <v>12</v>
      </c>
      <c r="H2820">
        <v>0</v>
      </c>
      <c r="I2820">
        <v>47</v>
      </c>
      <c r="J2820">
        <v>58</v>
      </c>
      <c r="K2820">
        <v>31</v>
      </c>
      <c r="L2820">
        <v>6</v>
      </c>
      <c r="M2820">
        <v>8</v>
      </c>
      <c r="N2820">
        <v>19</v>
      </c>
      <c r="O2820">
        <v>1.65</v>
      </c>
      <c r="P2820">
        <v>1.56</v>
      </c>
      <c r="Q2820">
        <v>3.69</v>
      </c>
      <c r="R2820">
        <v>5.66</v>
      </c>
      <c r="S2820">
        <v>-0.4</v>
      </c>
    </row>
    <row r="2821" spans="1:19" x14ac:dyDescent="0.25">
      <c r="A2821" t="s">
        <v>13616</v>
      </c>
      <c r="B2821" t="s">
        <v>13617</v>
      </c>
      <c r="C2821">
        <v>1</v>
      </c>
      <c r="D2821">
        <v>2</v>
      </c>
      <c r="E2821">
        <v>5.56</v>
      </c>
      <c r="F2821">
        <v>0</v>
      </c>
      <c r="G2821">
        <v>30</v>
      </c>
      <c r="H2821">
        <v>0</v>
      </c>
      <c r="I2821">
        <v>30</v>
      </c>
      <c r="J2821">
        <v>34</v>
      </c>
      <c r="K2821">
        <v>19</v>
      </c>
      <c r="L2821">
        <v>4</v>
      </c>
      <c r="M2821">
        <v>13</v>
      </c>
      <c r="N2821">
        <v>17</v>
      </c>
      <c r="O2821">
        <v>1.7</v>
      </c>
      <c r="P2821">
        <v>3.8</v>
      </c>
      <c r="Q2821">
        <v>5.05</v>
      </c>
      <c r="R2821">
        <v>5.66</v>
      </c>
      <c r="S2821">
        <v>-0.5</v>
      </c>
    </row>
    <row r="2822" spans="1:19" x14ac:dyDescent="0.25">
      <c r="A2822" t="s">
        <v>13614</v>
      </c>
      <c r="B2822" t="s">
        <v>13615</v>
      </c>
      <c r="C2822">
        <v>2</v>
      </c>
      <c r="D2822">
        <v>3</v>
      </c>
      <c r="E2822">
        <v>5.76</v>
      </c>
      <c r="F2822">
        <v>7</v>
      </c>
      <c r="G2822">
        <v>11</v>
      </c>
      <c r="H2822">
        <v>0</v>
      </c>
      <c r="I2822">
        <v>48</v>
      </c>
      <c r="J2822">
        <v>56</v>
      </c>
      <c r="K2822">
        <v>30</v>
      </c>
      <c r="L2822">
        <v>7</v>
      </c>
      <c r="M2822">
        <v>17</v>
      </c>
      <c r="N2822">
        <v>21</v>
      </c>
      <c r="O2822">
        <v>1.61</v>
      </c>
      <c r="P2822">
        <v>3.13</v>
      </c>
      <c r="Q2822">
        <v>3.98</v>
      </c>
      <c r="R2822">
        <v>5.66</v>
      </c>
      <c r="S2822">
        <v>-0.4</v>
      </c>
    </row>
    <row r="2823" spans="1:19" x14ac:dyDescent="0.25">
      <c r="A2823" t="s">
        <v>13612</v>
      </c>
      <c r="B2823" t="s">
        <v>13613</v>
      </c>
      <c r="C2823">
        <v>1</v>
      </c>
      <c r="D2823">
        <v>2</v>
      </c>
      <c r="E2823">
        <v>5.55</v>
      </c>
      <c r="F2823">
        <v>0</v>
      </c>
      <c r="G2823">
        <v>30</v>
      </c>
      <c r="H2823">
        <v>0</v>
      </c>
      <c r="I2823">
        <v>30</v>
      </c>
      <c r="J2823">
        <v>35</v>
      </c>
      <c r="K2823">
        <v>18</v>
      </c>
      <c r="L2823">
        <v>4</v>
      </c>
      <c r="M2823">
        <v>11</v>
      </c>
      <c r="N2823">
        <v>16</v>
      </c>
      <c r="O2823">
        <v>1.69</v>
      </c>
      <c r="P2823">
        <v>3.19</v>
      </c>
      <c r="Q2823">
        <v>4.74</v>
      </c>
      <c r="R2823">
        <v>5.66</v>
      </c>
      <c r="S2823">
        <v>-0.5</v>
      </c>
    </row>
    <row r="2824" spans="1:19" x14ac:dyDescent="0.25">
      <c r="A2824" t="s">
        <v>13610</v>
      </c>
      <c r="B2824" t="s">
        <v>13611</v>
      </c>
      <c r="C2824">
        <v>2</v>
      </c>
      <c r="D2824">
        <v>3</v>
      </c>
      <c r="E2824">
        <v>5.8</v>
      </c>
      <c r="F2824">
        <v>8</v>
      </c>
      <c r="G2824">
        <v>9</v>
      </c>
      <c r="H2824">
        <v>0</v>
      </c>
      <c r="I2824">
        <v>50</v>
      </c>
      <c r="J2824">
        <v>60</v>
      </c>
      <c r="K2824">
        <v>32</v>
      </c>
      <c r="L2824">
        <v>7</v>
      </c>
      <c r="M2824">
        <v>14</v>
      </c>
      <c r="N2824">
        <v>20</v>
      </c>
      <c r="O2824">
        <v>1.6</v>
      </c>
      <c r="P2824">
        <v>2.61</v>
      </c>
      <c r="Q2824">
        <v>3.56</v>
      </c>
      <c r="R2824">
        <v>5.66</v>
      </c>
      <c r="S2824">
        <v>-0.3</v>
      </c>
    </row>
    <row r="2825" spans="1:19" x14ac:dyDescent="0.25">
      <c r="A2825" t="s">
        <v>13608</v>
      </c>
      <c r="B2825" t="s">
        <v>13609</v>
      </c>
      <c r="C2825">
        <v>1</v>
      </c>
      <c r="D2825">
        <v>2</v>
      </c>
      <c r="E2825">
        <v>5.54</v>
      </c>
      <c r="F2825">
        <v>3</v>
      </c>
      <c r="G2825">
        <v>23</v>
      </c>
      <c r="H2825">
        <v>0</v>
      </c>
      <c r="I2825">
        <v>36</v>
      </c>
      <c r="J2825">
        <v>43</v>
      </c>
      <c r="K2825">
        <v>22</v>
      </c>
      <c r="L2825">
        <v>5</v>
      </c>
      <c r="M2825">
        <v>13</v>
      </c>
      <c r="N2825">
        <v>18</v>
      </c>
      <c r="O2825">
        <v>1.66</v>
      </c>
      <c r="P2825">
        <v>3.25</v>
      </c>
      <c r="Q2825">
        <v>4.38</v>
      </c>
      <c r="R2825">
        <v>5.66</v>
      </c>
      <c r="S2825">
        <v>-0.5</v>
      </c>
    </row>
    <row r="2826" spans="1:19" x14ac:dyDescent="0.25">
      <c r="A2826" t="s">
        <v>13606</v>
      </c>
      <c r="B2826" t="s">
        <v>13607</v>
      </c>
      <c r="C2826">
        <v>1</v>
      </c>
      <c r="D2826">
        <v>2</v>
      </c>
      <c r="E2826">
        <v>5.73</v>
      </c>
      <c r="F2826">
        <v>0</v>
      </c>
      <c r="G2826">
        <v>30</v>
      </c>
      <c r="H2826">
        <v>0</v>
      </c>
      <c r="I2826">
        <v>30</v>
      </c>
      <c r="J2826">
        <v>35</v>
      </c>
      <c r="K2826">
        <v>19</v>
      </c>
      <c r="L2826">
        <v>4</v>
      </c>
      <c r="M2826">
        <v>12</v>
      </c>
      <c r="N2826">
        <v>15</v>
      </c>
      <c r="O2826">
        <v>1.65</v>
      </c>
      <c r="P2826">
        <v>3.68</v>
      </c>
      <c r="Q2826">
        <v>4.41</v>
      </c>
      <c r="R2826">
        <v>5.66</v>
      </c>
      <c r="S2826">
        <v>-0.5</v>
      </c>
    </row>
    <row r="2827" spans="1:19" x14ac:dyDescent="0.25">
      <c r="A2827" t="s">
        <v>13604</v>
      </c>
      <c r="B2827" t="s">
        <v>13605</v>
      </c>
      <c r="C2827">
        <v>2</v>
      </c>
      <c r="D2827">
        <v>1</v>
      </c>
      <c r="E2827">
        <v>5.5</v>
      </c>
      <c r="F2827">
        <v>8</v>
      </c>
      <c r="G2827">
        <v>8</v>
      </c>
      <c r="H2827">
        <v>0</v>
      </c>
      <c r="I2827">
        <v>50</v>
      </c>
      <c r="J2827">
        <v>55</v>
      </c>
      <c r="K2827">
        <v>31</v>
      </c>
      <c r="L2827">
        <v>5</v>
      </c>
      <c r="M2827">
        <v>24</v>
      </c>
      <c r="N2827">
        <v>33</v>
      </c>
      <c r="O2827">
        <v>1.74</v>
      </c>
      <c r="P2827">
        <v>4.3899999999999997</v>
      </c>
      <c r="Q2827">
        <v>5.87</v>
      </c>
      <c r="R2827">
        <v>5.66</v>
      </c>
      <c r="S2827">
        <v>-0.2</v>
      </c>
    </row>
    <row r="2828" spans="1:19" x14ac:dyDescent="0.25">
      <c r="A2828" t="s">
        <v>13602</v>
      </c>
      <c r="B2828" t="s">
        <v>13603</v>
      </c>
      <c r="C2828">
        <v>1</v>
      </c>
      <c r="D2828">
        <v>2</v>
      </c>
      <c r="E2828">
        <v>5.46</v>
      </c>
      <c r="F2828">
        <v>0</v>
      </c>
      <c r="G2828">
        <v>30</v>
      </c>
      <c r="H2828">
        <v>0</v>
      </c>
      <c r="I2828">
        <v>30</v>
      </c>
      <c r="J2828">
        <v>32</v>
      </c>
      <c r="K2828">
        <v>18</v>
      </c>
      <c r="L2828">
        <v>4</v>
      </c>
      <c r="M2828">
        <v>16</v>
      </c>
      <c r="N2828">
        <v>19</v>
      </c>
      <c r="O2828">
        <v>1.72</v>
      </c>
      <c r="P2828">
        <v>4.67</v>
      </c>
      <c r="Q2828">
        <v>5.74</v>
      </c>
      <c r="R2828">
        <v>5.66</v>
      </c>
      <c r="S2828">
        <v>-0.5</v>
      </c>
    </row>
    <row r="2829" spans="1:19" x14ac:dyDescent="0.25">
      <c r="A2829" t="s">
        <v>13600</v>
      </c>
      <c r="B2829" t="s">
        <v>13601</v>
      </c>
      <c r="C2829">
        <v>2</v>
      </c>
      <c r="D2829">
        <v>1</v>
      </c>
      <c r="E2829">
        <v>5.59</v>
      </c>
      <c r="F2829">
        <v>8</v>
      </c>
      <c r="G2829">
        <v>8</v>
      </c>
      <c r="H2829">
        <v>0</v>
      </c>
      <c r="I2829">
        <v>50</v>
      </c>
      <c r="J2829">
        <v>57</v>
      </c>
      <c r="K2829">
        <v>31</v>
      </c>
      <c r="L2829">
        <v>6</v>
      </c>
      <c r="M2829">
        <v>19</v>
      </c>
      <c r="N2829">
        <v>29</v>
      </c>
      <c r="O2829">
        <v>1.72</v>
      </c>
      <c r="P2829">
        <v>3.39</v>
      </c>
      <c r="Q2829">
        <v>5.15</v>
      </c>
      <c r="R2829">
        <v>5.66</v>
      </c>
      <c r="S2829">
        <v>-0.2</v>
      </c>
    </row>
    <row r="2830" spans="1:19" x14ac:dyDescent="0.25">
      <c r="A2830" t="s">
        <v>13598</v>
      </c>
      <c r="B2830" t="s">
        <v>13599</v>
      </c>
      <c r="C2830">
        <v>2</v>
      </c>
      <c r="D2830">
        <v>3</v>
      </c>
      <c r="E2830">
        <v>5.98</v>
      </c>
      <c r="F2830">
        <v>4</v>
      </c>
      <c r="G2830">
        <v>20</v>
      </c>
      <c r="H2830">
        <v>0</v>
      </c>
      <c r="I2830">
        <v>40</v>
      </c>
      <c r="J2830">
        <v>49</v>
      </c>
      <c r="K2830">
        <v>26</v>
      </c>
      <c r="L2830">
        <v>5</v>
      </c>
      <c r="M2830">
        <v>8</v>
      </c>
      <c r="N2830">
        <v>16</v>
      </c>
      <c r="O2830">
        <v>1.63</v>
      </c>
      <c r="P2830">
        <v>1.73</v>
      </c>
      <c r="Q2830">
        <v>3.54</v>
      </c>
      <c r="R2830">
        <v>5.66</v>
      </c>
      <c r="S2830">
        <v>-0.5</v>
      </c>
    </row>
    <row r="2831" spans="1:19" x14ac:dyDescent="0.25">
      <c r="A2831" t="s">
        <v>13596</v>
      </c>
      <c r="B2831" t="s">
        <v>13597</v>
      </c>
      <c r="C2831">
        <v>2</v>
      </c>
      <c r="D2831">
        <v>3</v>
      </c>
      <c r="E2831">
        <v>5.91</v>
      </c>
      <c r="F2831">
        <v>6</v>
      </c>
      <c r="G2831">
        <v>16</v>
      </c>
      <c r="H2831">
        <v>0</v>
      </c>
      <c r="I2831">
        <v>43</v>
      </c>
      <c r="J2831">
        <v>53</v>
      </c>
      <c r="K2831">
        <v>28</v>
      </c>
      <c r="L2831">
        <v>6</v>
      </c>
      <c r="M2831">
        <v>13</v>
      </c>
      <c r="N2831">
        <v>19</v>
      </c>
      <c r="O2831">
        <v>1.66</v>
      </c>
      <c r="P2831">
        <v>2.78</v>
      </c>
      <c r="Q2831">
        <v>3.95</v>
      </c>
      <c r="R2831">
        <v>5.66</v>
      </c>
      <c r="S2831">
        <v>-0.5</v>
      </c>
    </row>
    <row r="2832" spans="1:19" x14ac:dyDescent="0.25">
      <c r="A2832" t="s">
        <v>13594</v>
      </c>
      <c r="B2832" t="s">
        <v>13595</v>
      </c>
      <c r="C2832">
        <v>2</v>
      </c>
      <c r="D2832">
        <v>4</v>
      </c>
      <c r="E2832">
        <v>5.88</v>
      </c>
      <c r="F2832">
        <v>7</v>
      </c>
      <c r="G2832">
        <v>11</v>
      </c>
      <c r="H2832">
        <v>0</v>
      </c>
      <c r="I2832">
        <v>48</v>
      </c>
      <c r="J2832">
        <v>57</v>
      </c>
      <c r="K2832">
        <v>31</v>
      </c>
      <c r="L2832">
        <v>7</v>
      </c>
      <c r="M2832">
        <v>13</v>
      </c>
      <c r="N2832">
        <v>20</v>
      </c>
      <c r="O2832">
        <v>1.62</v>
      </c>
      <c r="P2832">
        <v>2.5299999999999998</v>
      </c>
      <c r="Q2832">
        <v>3.71</v>
      </c>
      <c r="R2832">
        <v>5.66</v>
      </c>
      <c r="S2832">
        <v>-0.4</v>
      </c>
    </row>
    <row r="2833" spans="1:19" x14ac:dyDescent="0.25">
      <c r="A2833" t="s">
        <v>13592</v>
      </c>
      <c r="B2833" t="s">
        <v>13593</v>
      </c>
      <c r="C2833">
        <v>2</v>
      </c>
      <c r="D2833">
        <v>2</v>
      </c>
      <c r="E2833">
        <v>5.51</v>
      </c>
      <c r="F2833">
        <v>8</v>
      </c>
      <c r="G2833">
        <v>8</v>
      </c>
      <c r="H2833">
        <v>0</v>
      </c>
      <c r="I2833">
        <v>50</v>
      </c>
      <c r="J2833">
        <v>58</v>
      </c>
      <c r="K2833">
        <v>31</v>
      </c>
      <c r="L2833">
        <v>7</v>
      </c>
      <c r="M2833">
        <v>19</v>
      </c>
      <c r="N2833">
        <v>23</v>
      </c>
      <c r="O2833">
        <v>1.62</v>
      </c>
      <c r="P2833">
        <v>3.42</v>
      </c>
      <c r="Q2833">
        <v>4.1100000000000003</v>
      </c>
      <c r="R2833">
        <v>5.66</v>
      </c>
      <c r="S2833">
        <v>-0.2</v>
      </c>
    </row>
    <row r="2834" spans="1:19" x14ac:dyDescent="0.25">
      <c r="A2834" t="s">
        <v>13591</v>
      </c>
      <c r="B2834" t="s">
        <v>9958</v>
      </c>
      <c r="C2834">
        <v>1</v>
      </c>
      <c r="D2834">
        <v>2</v>
      </c>
      <c r="E2834">
        <v>5.52</v>
      </c>
      <c r="F2834">
        <v>0</v>
      </c>
      <c r="G2834">
        <v>30</v>
      </c>
      <c r="H2834">
        <v>0</v>
      </c>
      <c r="I2834">
        <v>30</v>
      </c>
      <c r="J2834">
        <v>35</v>
      </c>
      <c r="K2834">
        <v>18</v>
      </c>
      <c r="L2834">
        <v>4</v>
      </c>
      <c r="M2834">
        <v>11</v>
      </c>
      <c r="N2834">
        <v>14</v>
      </c>
      <c r="O2834">
        <v>1.64</v>
      </c>
      <c r="P2834">
        <v>3.38</v>
      </c>
      <c r="Q2834">
        <v>4.2300000000000004</v>
      </c>
      <c r="R2834">
        <v>5.66</v>
      </c>
      <c r="S2834">
        <v>-0.5</v>
      </c>
    </row>
    <row r="2835" spans="1:19" x14ac:dyDescent="0.25">
      <c r="A2835" t="s">
        <v>13589</v>
      </c>
      <c r="B2835" t="s">
        <v>13590</v>
      </c>
      <c r="C2835">
        <v>2</v>
      </c>
      <c r="D2835">
        <v>4</v>
      </c>
      <c r="E2835">
        <v>5.81</v>
      </c>
      <c r="F2835">
        <v>8</v>
      </c>
      <c r="G2835">
        <v>8</v>
      </c>
      <c r="H2835">
        <v>0</v>
      </c>
      <c r="I2835">
        <v>50</v>
      </c>
      <c r="J2835">
        <v>57</v>
      </c>
      <c r="K2835">
        <v>32</v>
      </c>
      <c r="L2835">
        <v>7</v>
      </c>
      <c r="M2835">
        <v>23</v>
      </c>
      <c r="N2835">
        <v>27</v>
      </c>
      <c r="O2835">
        <v>1.67</v>
      </c>
      <c r="P2835">
        <v>4.0599999999999996</v>
      </c>
      <c r="Q2835">
        <v>4.8600000000000003</v>
      </c>
      <c r="R2835">
        <v>5.66</v>
      </c>
      <c r="S2835">
        <v>-0.2</v>
      </c>
    </row>
    <row r="2836" spans="1:19" x14ac:dyDescent="0.25">
      <c r="A2836" t="s">
        <v>13587</v>
      </c>
      <c r="B2836" t="s">
        <v>13588</v>
      </c>
      <c r="C2836">
        <v>1</v>
      </c>
      <c r="D2836">
        <v>2</v>
      </c>
      <c r="E2836">
        <v>5.62</v>
      </c>
      <c r="F2836">
        <v>0</v>
      </c>
      <c r="G2836">
        <v>30</v>
      </c>
      <c r="H2836">
        <v>0</v>
      </c>
      <c r="I2836">
        <v>30</v>
      </c>
      <c r="J2836">
        <v>36</v>
      </c>
      <c r="K2836">
        <v>19</v>
      </c>
      <c r="L2836">
        <v>4</v>
      </c>
      <c r="M2836">
        <v>8</v>
      </c>
      <c r="N2836">
        <v>14</v>
      </c>
      <c r="O2836">
        <v>1.68</v>
      </c>
      <c r="P2836">
        <v>2.52</v>
      </c>
      <c r="Q2836">
        <v>4.34</v>
      </c>
      <c r="R2836">
        <v>5.66</v>
      </c>
      <c r="S2836">
        <v>-0.5</v>
      </c>
    </row>
    <row r="2837" spans="1:19" x14ac:dyDescent="0.25">
      <c r="A2837" t="s">
        <v>13585</v>
      </c>
      <c r="B2837" t="s">
        <v>13586</v>
      </c>
      <c r="C2837">
        <v>1</v>
      </c>
      <c r="D2837">
        <v>2</v>
      </c>
      <c r="E2837">
        <v>5.64</v>
      </c>
      <c r="F2837">
        <v>0</v>
      </c>
      <c r="G2837">
        <v>30</v>
      </c>
      <c r="H2837">
        <v>0</v>
      </c>
      <c r="I2837">
        <v>30</v>
      </c>
      <c r="J2837">
        <v>36</v>
      </c>
      <c r="K2837">
        <v>19</v>
      </c>
      <c r="L2837">
        <v>4</v>
      </c>
      <c r="M2837">
        <v>7</v>
      </c>
      <c r="N2837">
        <v>14</v>
      </c>
      <c r="O2837">
        <v>1.67</v>
      </c>
      <c r="P2837">
        <v>2.25</v>
      </c>
      <c r="Q2837">
        <v>4.09</v>
      </c>
      <c r="R2837">
        <v>5.67</v>
      </c>
      <c r="S2837">
        <v>-0.5</v>
      </c>
    </row>
    <row r="2838" spans="1:19" x14ac:dyDescent="0.25">
      <c r="A2838" t="s">
        <v>13583</v>
      </c>
      <c r="B2838" t="s">
        <v>13584</v>
      </c>
      <c r="C2838">
        <v>2</v>
      </c>
      <c r="D2838">
        <v>4</v>
      </c>
      <c r="E2838">
        <v>5.9</v>
      </c>
      <c r="F2838">
        <v>8</v>
      </c>
      <c r="G2838">
        <v>9</v>
      </c>
      <c r="H2838">
        <v>0</v>
      </c>
      <c r="I2838">
        <v>50</v>
      </c>
      <c r="J2838">
        <v>56</v>
      </c>
      <c r="K2838">
        <v>33</v>
      </c>
      <c r="L2838">
        <v>6</v>
      </c>
      <c r="M2838">
        <v>23</v>
      </c>
      <c r="N2838">
        <v>30</v>
      </c>
      <c r="O2838">
        <v>1.73</v>
      </c>
      <c r="P2838">
        <v>4.25</v>
      </c>
      <c r="Q2838">
        <v>5.47</v>
      </c>
      <c r="R2838">
        <v>5.67</v>
      </c>
      <c r="S2838">
        <v>-0.3</v>
      </c>
    </row>
    <row r="2839" spans="1:19" x14ac:dyDescent="0.25">
      <c r="A2839" t="s">
        <v>13581</v>
      </c>
      <c r="B2839" t="s">
        <v>13582</v>
      </c>
      <c r="C2839">
        <v>2</v>
      </c>
      <c r="D2839">
        <v>4</v>
      </c>
      <c r="E2839">
        <v>5.92</v>
      </c>
      <c r="F2839">
        <v>7</v>
      </c>
      <c r="G2839">
        <v>11</v>
      </c>
      <c r="H2839">
        <v>0</v>
      </c>
      <c r="I2839">
        <v>47</v>
      </c>
      <c r="J2839">
        <v>58</v>
      </c>
      <c r="K2839">
        <v>31</v>
      </c>
      <c r="L2839">
        <v>7</v>
      </c>
      <c r="M2839">
        <v>12</v>
      </c>
      <c r="N2839">
        <v>18</v>
      </c>
      <c r="O2839">
        <v>1.61</v>
      </c>
      <c r="P2839">
        <v>2.19</v>
      </c>
      <c r="Q2839">
        <v>3.45</v>
      </c>
      <c r="R2839">
        <v>5.67</v>
      </c>
      <c r="S2839">
        <v>-0.4</v>
      </c>
    </row>
    <row r="2840" spans="1:19" x14ac:dyDescent="0.25">
      <c r="A2840" t="s">
        <v>13579</v>
      </c>
      <c r="B2840" t="s">
        <v>13580</v>
      </c>
      <c r="C2840">
        <v>1</v>
      </c>
      <c r="D2840">
        <v>2</v>
      </c>
      <c r="E2840">
        <v>5.63</v>
      </c>
      <c r="F2840">
        <v>0</v>
      </c>
      <c r="G2840">
        <v>30</v>
      </c>
      <c r="H2840">
        <v>0</v>
      </c>
      <c r="I2840">
        <v>30</v>
      </c>
      <c r="J2840">
        <v>36</v>
      </c>
      <c r="K2840">
        <v>19</v>
      </c>
      <c r="L2840">
        <v>4</v>
      </c>
      <c r="M2840">
        <v>9</v>
      </c>
      <c r="N2840">
        <v>14</v>
      </c>
      <c r="O2840">
        <v>1.68</v>
      </c>
      <c r="P2840">
        <v>2.85</v>
      </c>
      <c r="Q2840">
        <v>4.34</v>
      </c>
      <c r="R2840">
        <v>5.67</v>
      </c>
      <c r="S2840">
        <v>-0.5</v>
      </c>
    </row>
    <row r="2841" spans="1:19" x14ac:dyDescent="0.25">
      <c r="A2841" t="s">
        <v>13578</v>
      </c>
      <c r="B2841" t="s">
        <v>8719</v>
      </c>
      <c r="C2841">
        <v>1</v>
      </c>
      <c r="D2841">
        <v>2</v>
      </c>
      <c r="E2841">
        <v>5.52</v>
      </c>
      <c r="F2841">
        <v>0</v>
      </c>
      <c r="G2841">
        <v>30</v>
      </c>
      <c r="H2841">
        <v>0</v>
      </c>
      <c r="I2841">
        <v>30</v>
      </c>
      <c r="J2841">
        <v>36</v>
      </c>
      <c r="K2841">
        <v>18</v>
      </c>
      <c r="L2841">
        <v>4</v>
      </c>
      <c r="M2841">
        <v>9</v>
      </c>
      <c r="N2841">
        <v>13</v>
      </c>
      <c r="O2841">
        <v>1.62</v>
      </c>
      <c r="P2841">
        <v>2.76</v>
      </c>
      <c r="Q2841">
        <v>3.9</v>
      </c>
      <c r="R2841">
        <v>5.67</v>
      </c>
      <c r="S2841">
        <v>-0.5</v>
      </c>
    </row>
    <row r="2842" spans="1:19" x14ac:dyDescent="0.25">
      <c r="A2842" t="s">
        <v>13576</v>
      </c>
      <c r="B2842" t="s">
        <v>13577</v>
      </c>
      <c r="C2842">
        <v>2</v>
      </c>
      <c r="D2842">
        <v>3</v>
      </c>
      <c r="E2842">
        <v>5.85</v>
      </c>
      <c r="F2842">
        <v>4</v>
      </c>
      <c r="G2842">
        <v>19</v>
      </c>
      <c r="H2842">
        <v>0</v>
      </c>
      <c r="I2842">
        <v>40</v>
      </c>
      <c r="J2842">
        <v>49</v>
      </c>
      <c r="K2842">
        <v>26</v>
      </c>
      <c r="L2842">
        <v>5</v>
      </c>
      <c r="M2842">
        <v>8</v>
      </c>
      <c r="N2842">
        <v>16</v>
      </c>
      <c r="O2842">
        <v>1.64</v>
      </c>
      <c r="P2842">
        <v>1.74</v>
      </c>
      <c r="Q2842">
        <v>3.66</v>
      </c>
      <c r="R2842">
        <v>5.67</v>
      </c>
      <c r="S2842">
        <v>-0.5</v>
      </c>
    </row>
    <row r="2843" spans="1:19" x14ac:dyDescent="0.25">
      <c r="A2843" t="s">
        <v>13574</v>
      </c>
      <c r="B2843" t="s">
        <v>13575</v>
      </c>
      <c r="C2843">
        <v>1</v>
      </c>
      <c r="D2843">
        <v>2</v>
      </c>
      <c r="E2843">
        <v>5.77</v>
      </c>
      <c r="F2843">
        <v>0</v>
      </c>
      <c r="G2843">
        <v>30</v>
      </c>
      <c r="H2843">
        <v>0</v>
      </c>
      <c r="I2843">
        <v>30</v>
      </c>
      <c r="J2843">
        <v>36</v>
      </c>
      <c r="K2843">
        <v>19</v>
      </c>
      <c r="L2843">
        <v>4</v>
      </c>
      <c r="M2843">
        <v>12</v>
      </c>
      <c r="N2843">
        <v>15</v>
      </c>
      <c r="O2843">
        <v>1.69</v>
      </c>
      <c r="P2843">
        <v>3.5</v>
      </c>
      <c r="Q2843">
        <v>4.49</v>
      </c>
      <c r="R2843">
        <v>5.67</v>
      </c>
      <c r="S2843">
        <v>-0.5</v>
      </c>
    </row>
    <row r="2844" spans="1:19" x14ac:dyDescent="0.25">
      <c r="A2844" t="s">
        <v>13572</v>
      </c>
      <c r="B2844" t="s">
        <v>13573</v>
      </c>
      <c r="C2844">
        <v>1</v>
      </c>
      <c r="D2844">
        <v>2</v>
      </c>
      <c r="E2844">
        <v>5.58</v>
      </c>
      <c r="F2844">
        <v>1</v>
      </c>
      <c r="G2844">
        <v>27</v>
      </c>
      <c r="H2844">
        <v>0</v>
      </c>
      <c r="I2844">
        <v>33</v>
      </c>
      <c r="J2844">
        <v>39</v>
      </c>
      <c r="K2844">
        <v>21</v>
      </c>
      <c r="L2844">
        <v>5</v>
      </c>
      <c r="M2844">
        <v>12</v>
      </c>
      <c r="N2844">
        <v>16</v>
      </c>
      <c r="O2844">
        <v>1.65</v>
      </c>
      <c r="P2844">
        <v>3.35</v>
      </c>
      <c r="Q2844">
        <v>4.3499999999999996</v>
      </c>
      <c r="R2844">
        <v>5.67</v>
      </c>
      <c r="S2844">
        <v>-0.5</v>
      </c>
    </row>
    <row r="2845" spans="1:19" x14ac:dyDescent="0.25">
      <c r="A2845" t="s">
        <v>13570</v>
      </c>
      <c r="B2845" t="s">
        <v>13571</v>
      </c>
      <c r="C2845">
        <v>1</v>
      </c>
      <c r="D2845">
        <v>2</v>
      </c>
      <c r="E2845">
        <v>5.62</v>
      </c>
      <c r="F2845">
        <v>0</v>
      </c>
      <c r="G2845">
        <v>30</v>
      </c>
      <c r="H2845">
        <v>0</v>
      </c>
      <c r="I2845">
        <v>30</v>
      </c>
      <c r="J2845">
        <v>36</v>
      </c>
      <c r="K2845">
        <v>19</v>
      </c>
      <c r="L2845">
        <v>4</v>
      </c>
      <c r="M2845">
        <v>9</v>
      </c>
      <c r="N2845">
        <v>14</v>
      </c>
      <c r="O2845">
        <v>1.66</v>
      </c>
      <c r="P2845">
        <v>2.61</v>
      </c>
      <c r="Q2845">
        <v>4.16</v>
      </c>
      <c r="R2845">
        <v>5.67</v>
      </c>
      <c r="S2845">
        <v>-0.5</v>
      </c>
    </row>
    <row r="2846" spans="1:19" x14ac:dyDescent="0.25">
      <c r="A2846" t="s">
        <v>13568</v>
      </c>
      <c r="B2846" t="s">
        <v>13569</v>
      </c>
      <c r="C2846">
        <v>1</v>
      </c>
      <c r="D2846">
        <v>2</v>
      </c>
      <c r="E2846">
        <v>5.64</v>
      </c>
      <c r="F2846">
        <v>0</v>
      </c>
      <c r="G2846">
        <v>30</v>
      </c>
      <c r="H2846">
        <v>0</v>
      </c>
      <c r="I2846">
        <v>30</v>
      </c>
      <c r="J2846">
        <v>36</v>
      </c>
      <c r="K2846">
        <v>19</v>
      </c>
      <c r="L2846">
        <v>4</v>
      </c>
      <c r="M2846">
        <v>8</v>
      </c>
      <c r="N2846">
        <v>14</v>
      </c>
      <c r="O2846">
        <v>1.67</v>
      </c>
      <c r="P2846">
        <v>2.36</v>
      </c>
      <c r="Q2846">
        <v>4.22</v>
      </c>
      <c r="R2846">
        <v>5.67</v>
      </c>
      <c r="S2846">
        <v>-0.5</v>
      </c>
    </row>
    <row r="2847" spans="1:19" x14ac:dyDescent="0.25">
      <c r="A2847" t="s">
        <v>13566</v>
      </c>
      <c r="B2847" t="s">
        <v>13567</v>
      </c>
      <c r="C2847">
        <v>1</v>
      </c>
      <c r="D2847">
        <v>2</v>
      </c>
      <c r="E2847">
        <v>5.66</v>
      </c>
      <c r="F2847">
        <v>0</v>
      </c>
      <c r="G2847">
        <v>30</v>
      </c>
      <c r="H2847">
        <v>0</v>
      </c>
      <c r="I2847">
        <v>30</v>
      </c>
      <c r="J2847">
        <v>36</v>
      </c>
      <c r="K2847">
        <v>19</v>
      </c>
      <c r="L2847">
        <v>4</v>
      </c>
      <c r="M2847">
        <v>8</v>
      </c>
      <c r="N2847">
        <v>15</v>
      </c>
      <c r="O2847">
        <v>1.69</v>
      </c>
      <c r="P2847">
        <v>2.3199999999999998</v>
      </c>
      <c r="Q2847">
        <v>4.41</v>
      </c>
      <c r="R2847">
        <v>5.67</v>
      </c>
      <c r="S2847">
        <v>-0.5</v>
      </c>
    </row>
    <row r="2848" spans="1:19" x14ac:dyDescent="0.25">
      <c r="A2848" t="s">
        <v>13564</v>
      </c>
      <c r="B2848" t="s">
        <v>13565</v>
      </c>
      <c r="C2848">
        <v>1</v>
      </c>
      <c r="D2848">
        <v>2</v>
      </c>
      <c r="E2848">
        <v>5.7</v>
      </c>
      <c r="F2848">
        <v>0</v>
      </c>
      <c r="G2848">
        <v>30</v>
      </c>
      <c r="H2848">
        <v>0</v>
      </c>
      <c r="I2848">
        <v>30</v>
      </c>
      <c r="J2848">
        <v>34</v>
      </c>
      <c r="K2848">
        <v>19</v>
      </c>
      <c r="L2848">
        <v>4</v>
      </c>
      <c r="M2848">
        <v>12</v>
      </c>
      <c r="N2848">
        <v>18</v>
      </c>
      <c r="O2848">
        <v>1.73</v>
      </c>
      <c r="P2848">
        <v>3.69</v>
      </c>
      <c r="Q2848">
        <v>5.41</v>
      </c>
      <c r="R2848">
        <v>5.67</v>
      </c>
      <c r="S2848">
        <v>-0.5</v>
      </c>
    </row>
    <row r="2849" spans="1:19" x14ac:dyDescent="0.25">
      <c r="A2849" t="s">
        <v>13562</v>
      </c>
      <c r="B2849" t="s">
        <v>13563</v>
      </c>
      <c r="C2849">
        <v>2</v>
      </c>
      <c r="D2849">
        <v>3</v>
      </c>
      <c r="E2849">
        <v>5.92</v>
      </c>
      <c r="F2849">
        <v>7</v>
      </c>
      <c r="G2849">
        <v>11</v>
      </c>
      <c r="H2849">
        <v>0</v>
      </c>
      <c r="I2849">
        <v>47</v>
      </c>
      <c r="J2849">
        <v>57</v>
      </c>
      <c r="K2849">
        <v>31</v>
      </c>
      <c r="L2849">
        <v>6</v>
      </c>
      <c r="M2849">
        <v>9</v>
      </c>
      <c r="N2849">
        <v>21</v>
      </c>
      <c r="O2849">
        <v>1.66</v>
      </c>
      <c r="P2849">
        <v>1.66</v>
      </c>
      <c r="Q2849">
        <v>3.98</v>
      </c>
      <c r="R2849">
        <v>5.67</v>
      </c>
      <c r="S2849">
        <v>-0.4</v>
      </c>
    </row>
    <row r="2850" spans="1:19" x14ac:dyDescent="0.25">
      <c r="A2850" t="s">
        <v>13560</v>
      </c>
      <c r="B2850" t="s">
        <v>13561</v>
      </c>
      <c r="C2850">
        <v>1</v>
      </c>
      <c r="D2850">
        <v>2</v>
      </c>
      <c r="E2850">
        <v>5.67</v>
      </c>
      <c r="F2850">
        <v>0</v>
      </c>
      <c r="G2850">
        <v>30</v>
      </c>
      <c r="H2850">
        <v>0</v>
      </c>
      <c r="I2850">
        <v>30</v>
      </c>
      <c r="J2850">
        <v>36</v>
      </c>
      <c r="K2850">
        <v>19</v>
      </c>
      <c r="L2850">
        <v>4</v>
      </c>
      <c r="M2850">
        <v>7</v>
      </c>
      <c r="N2850">
        <v>15</v>
      </c>
      <c r="O2850">
        <v>1.69</v>
      </c>
      <c r="P2850">
        <v>2.25</v>
      </c>
      <c r="Q2850">
        <v>4.3600000000000003</v>
      </c>
      <c r="R2850">
        <v>5.67</v>
      </c>
      <c r="S2850">
        <v>-0.5</v>
      </c>
    </row>
    <row r="2851" spans="1:19" x14ac:dyDescent="0.25">
      <c r="A2851" t="s">
        <v>13558</v>
      </c>
      <c r="B2851" t="s">
        <v>13559</v>
      </c>
      <c r="C2851">
        <v>1</v>
      </c>
      <c r="D2851">
        <v>2</v>
      </c>
      <c r="E2851">
        <v>5.52</v>
      </c>
      <c r="F2851">
        <v>0</v>
      </c>
      <c r="G2851">
        <v>30</v>
      </c>
      <c r="H2851">
        <v>0</v>
      </c>
      <c r="I2851">
        <v>30</v>
      </c>
      <c r="J2851">
        <v>34</v>
      </c>
      <c r="K2851">
        <v>18</v>
      </c>
      <c r="L2851">
        <v>4</v>
      </c>
      <c r="M2851">
        <v>11</v>
      </c>
      <c r="N2851">
        <v>16</v>
      </c>
      <c r="O2851">
        <v>1.67</v>
      </c>
      <c r="P2851">
        <v>3.34</v>
      </c>
      <c r="Q2851">
        <v>4.67</v>
      </c>
      <c r="R2851">
        <v>5.67</v>
      </c>
      <c r="S2851">
        <v>-0.5</v>
      </c>
    </row>
    <row r="2852" spans="1:19" x14ac:dyDescent="0.25">
      <c r="A2852" t="s">
        <v>13556</v>
      </c>
      <c r="B2852" t="s">
        <v>13557</v>
      </c>
      <c r="C2852">
        <v>2</v>
      </c>
      <c r="D2852">
        <v>3</v>
      </c>
      <c r="E2852">
        <v>5.89</v>
      </c>
      <c r="F2852">
        <v>7</v>
      </c>
      <c r="G2852">
        <v>12</v>
      </c>
      <c r="H2852">
        <v>0</v>
      </c>
      <c r="I2852">
        <v>47</v>
      </c>
      <c r="J2852">
        <v>54</v>
      </c>
      <c r="K2852">
        <v>31</v>
      </c>
      <c r="L2852">
        <v>6</v>
      </c>
      <c r="M2852">
        <v>17</v>
      </c>
      <c r="N2852">
        <v>26</v>
      </c>
      <c r="O2852">
        <v>1.7</v>
      </c>
      <c r="P2852">
        <v>3.32</v>
      </c>
      <c r="Q2852">
        <v>4.97</v>
      </c>
      <c r="R2852">
        <v>5.67</v>
      </c>
      <c r="S2852">
        <v>-0.4</v>
      </c>
    </row>
    <row r="2853" spans="1:19" x14ac:dyDescent="0.25">
      <c r="A2853" t="s">
        <v>13554</v>
      </c>
      <c r="B2853" t="s">
        <v>13555</v>
      </c>
      <c r="C2853">
        <v>1</v>
      </c>
      <c r="D2853">
        <v>2</v>
      </c>
      <c r="E2853">
        <v>5.71</v>
      </c>
      <c r="F2853">
        <v>0</v>
      </c>
      <c r="G2853">
        <v>30</v>
      </c>
      <c r="H2853">
        <v>0</v>
      </c>
      <c r="I2853">
        <v>30</v>
      </c>
      <c r="J2853">
        <v>36</v>
      </c>
      <c r="K2853">
        <v>19</v>
      </c>
      <c r="L2853">
        <v>4</v>
      </c>
      <c r="M2853">
        <v>9</v>
      </c>
      <c r="N2853">
        <v>14</v>
      </c>
      <c r="O2853">
        <v>1.66</v>
      </c>
      <c r="P2853">
        <v>2.64</v>
      </c>
      <c r="Q2853">
        <v>4.1399999999999997</v>
      </c>
      <c r="R2853">
        <v>5.67</v>
      </c>
      <c r="S2853">
        <v>-0.5</v>
      </c>
    </row>
    <row r="2854" spans="1:19" x14ac:dyDescent="0.25">
      <c r="A2854" t="s">
        <v>1823</v>
      </c>
      <c r="B2854" t="s">
        <v>1824</v>
      </c>
      <c r="C2854">
        <v>2</v>
      </c>
      <c r="D2854">
        <v>3</v>
      </c>
      <c r="E2854">
        <v>5.79</v>
      </c>
      <c r="F2854">
        <v>8</v>
      </c>
      <c r="G2854">
        <v>8</v>
      </c>
      <c r="H2854">
        <v>0</v>
      </c>
      <c r="I2854">
        <v>50</v>
      </c>
      <c r="J2854">
        <v>55</v>
      </c>
      <c r="K2854">
        <v>32</v>
      </c>
      <c r="L2854">
        <v>6</v>
      </c>
      <c r="M2854">
        <v>23</v>
      </c>
      <c r="N2854">
        <v>31</v>
      </c>
      <c r="O2854">
        <v>1.73</v>
      </c>
      <c r="P2854">
        <v>4.18</v>
      </c>
      <c r="Q2854">
        <v>5.64</v>
      </c>
      <c r="R2854">
        <v>5.67</v>
      </c>
      <c r="S2854">
        <v>-0.2</v>
      </c>
    </row>
    <row r="2855" spans="1:19" x14ac:dyDescent="0.25">
      <c r="A2855" t="s">
        <v>13552</v>
      </c>
      <c r="B2855" t="s">
        <v>13553</v>
      </c>
      <c r="C2855">
        <v>1</v>
      </c>
      <c r="D2855">
        <v>2</v>
      </c>
      <c r="E2855">
        <v>5.62</v>
      </c>
      <c r="F2855">
        <v>0</v>
      </c>
      <c r="G2855">
        <v>30</v>
      </c>
      <c r="H2855">
        <v>0</v>
      </c>
      <c r="I2855">
        <v>30</v>
      </c>
      <c r="J2855">
        <v>35</v>
      </c>
      <c r="K2855">
        <v>19</v>
      </c>
      <c r="L2855">
        <v>4</v>
      </c>
      <c r="M2855">
        <v>11</v>
      </c>
      <c r="N2855">
        <v>16</v>
      </c>
      <c r="O2855">
        <v>1.71</v>
      </c>
      <c r="P2855">
        <v>3.34</v>
      </c>
      <c r="Q2855">
        <v>4.8099999999999996</v>
      </c>
      <c r="R2855">
        <v>5.67</v>
      </c>
      <c r="S2855">
        <v>-0.5</v>
      </c>
    </row>
    <row r="2856" spans="1:19" x14ac:dyDescent="0.25">
      <c r="A2856" t="s">
        <v>13550</v>
      </c>
      <c r="B2856" t="s">
        <v>13551</v>
      </c>
      <c r="C2856">
        <v>1</v>
      </c>
      <c r="D2856">
        <v>2</v>
      </c>
      <c r="E2856">
        <v>5.59</v>
      </c>
      <c r="F2856">
        <v>0</v>
      </c>
      <c r="G2856">
        <v>30</v>
      </c>
      <c r="H2856">
        <v>0</v>
      </c>
      <c r="I2856">
        <v>30</v>
      </c>
      <c r="J2856">
        <v>36</v>
      </c>
      <c r="K2856">
        <v>19</v>
      </c>
      <c r="L2856">
        <v>4</v>
      </c>
      <c r="M2856">
        <v>10</v>
      </c>
      <c r="N2856">
        <v>14</v>
      </c>
      <c r="O2856">
        <v>1.65</v>
      </c>
      <c r="P2856">
        <v>2.98</v>
      </c>
      <c r="Q2856">
        <v>4.08</v>
      </c>
      <c r="R2856">
        <v>5.67</v>
      </c>
      <c r="S2856">
        <v>-0.5</v>
      </c>
    </row>
    <row r="2857" spans="1:19" x14ac:dyDescent="0.25">
      <c r="A2857" t="s">
        <v>13548</v>
      </c>
      <c r="B2857" t="s">
        <v>13549</v>
      </c>
      <c r="C2857">
        <v>1</v>
      </c>
      <c r="D2857">
        <v>2</v>
      </c>
      <c r="E2857">
        <v>5.68</v>
      </c>
      <c r="F2857">
        <v>0</v>
      </c>
      <c r="G2857">
        <v>30</v>
      </c>
      <c r="H2857">
        <v>0</v>
      </c>
      <c r="I2857">
        <v>30</v>
      </c>
      <c r="J2857">
        <v>36</v>
      </c>
      <c r="K2857">
        <v>19</v>
      </c>
      <c r="L2857">
        <v>4</v>
      </c>
      <c r="M2857">
        <v>7</v>
      </c>
      <c r="N2857">
        <v>14</v>
      </c>
      <c r="O2857">
        <v>1.69</v>
      </c>
      <c r="P2857">
        <v>2.14</v>
      </c>
      <c r="Q2857">
        <v>4.29</v>
      </c>
      <c r="R2857">
        <v>5.67</v>
      </c>
      <c r="S2857">
        <v>-0.5</v>
      </c>
    </row>
    <row r="2858" spans="1:19" x14ac:dyDescent="0.25">
      <c r="A2858" t="s">
        <v>13546</v>
      </c>
      <c r="B2858" t="s">
        <v>13547</v>
      </c>
      <c r="C2858">
        <v>1</v>
      </c>
      <c r="D2858">
        <v>2</v>
      </c>
      <c r="E2858">
        <v>5.53</v>
      </c>
      <c r="F2858">
        <v>0</v>
      </c>
      <c r="G2858">
        <v>30</v>
      </c>
      <c r="H2858">
        <v>0</v>
      </c>
      <c r="I2858">
        <v>30</v>
      </c>
      <c r="J2858">
        <v>34</v>
      </c>
      <c r="K2858">
        <v>18</v>
      </c>
      <c r="L2858">
        <v>4</v>
      </c>
      <c r="M2858">
        <v>12</v>
      </c>
      <c r="N2858">
        <v>16</v>
      </c>
      <c r="O2858">
        <v>1.68</v>
      </c>
      <c r="P2858">
        <v>3.73</v>
      </c>
      <c r="Q2858">
        <v>4.84</v>
      </c>
      <c r="R2858">
        <v>5.68</v>
      </c>
      <c r="S2858">
        <v>-0.5</v>
      </c>
    </row>
    <row r="2859" spans="1:19" x14ac:dyDescent="0.25">
      <c r="A2859" t="s">
        <v>13544</v>
      </c>
      <c r="B2859" t="s">
        <v>13545</v>
      </c>
      <c r="C2859">
        <v>2</v>
      </c>
      <c r="D2859">
        <v>3</v>
      </c>
      <c r="E2859">
        <v>5.92</v>
      </c>
      <c r="F2859">
        <v>8</v>
      </c>
      <c r="G2859">
        <v>8</v>
      </c>
      <c r="H2859">
        <v>0</v>
      </c>
      <c r="I2859">
        <v>50</v>
      </c>
      <c r="J2859">
        <v>58</v>
      </c>
      <c r="K2859">
        <v>33</v>
      </c>
      <c r="L2859">
        <v>6</v>
      </c>
      <c r="M2859">
        <v>17</v>
      </c>
      <c r="N2859">
        <v>27</v>
      </c>
      <c r="O2859">
        <v>1.71</v>
      </c>
      <c r="P2859">
        <v>3.01</v>
      </c>
      <c r="Q2859">
        <v>4.92</v>
      </c>
      <c r="R2859">
        <v>5.68</v>
      </c>
      <c r="S2859">
        <v>-0.2</v>
      </c>
    </row>
    <row r="2860" spans="1:19" x14ac:dyDescent="0.25">
      <c r="A2860" t="s">
        <v>1682</v>
      </c>
      <c r="B2860" t="s">
        <v>1683</v>
      </c>
      <c r="C2860">
        <v>1</v>
      </c>
      <c r="D2860">
        <v>2</v>
      </c>
      <c r="E2860">
        <v>5.54</v>
      </c>
      <c r="F2860">
        <v>0</v>
      </c>
      <c r="G2860">
        <v>30</v>
      </c>
      <c r="H2860">
        <v>0</v>
      </c>
      <c r="I2860">
        <v>30</v>
      </c>
      <c r="J2860">
        <v>34</v>
      </c>
      <c r="K2860">
        <v>18</v>
      </c>
      <c r="L2860">
        <v>4</v>
      </c>
      <c r="M2860">
        <v>14</v>
      </c>
      <c r="N2860">
        <v>17</v>
      </c>
      <c r="O2860">
        <v>1.7</v>
      </c>
      <c r="P2860">
        <v>4.24</v>
      </c>
      <c r="Q2860">
        <v>5.16</v>
      </c>
      <c r="R2860">
        <v>5.68</v>
      </c>
      <c r="S2860">
        <v>-0.5</v>
      </c>
    </row>
    <row r="2861" spans="1:19" x14ac:dyDescent="0.25">
      <c r="A2861" t="s">
        <v>13542</v>
      </c>
      <c r="B2861" t="s">
        <v>13543</v>
      </c>
      <c r="C2861">
        <v>1</v>
      </c>
      <c r="D2861">
        <v>2</v>
      </c>
      <c r="E2861">
        <v>5.63</v>
      </c>
      <c r="F2861">
        <v>0</v>
      </c>
      <c r="G2861">
        <v>30</v>
      </c>
      <c r="H2861">
        <v>0</v>
      </c>
      <c r="I2861">
        <v>30</v>
      </c>
      <c r="J2861">
        <v>36</v>
      </c>
      <c r="K2861">
        <v>19</v>
      </c>
      <c r="L2861">
        <v>4</v>
      </c>
      <c r="M2861">
        <v>8</v>
      </c>
      <c r="N2861">
        <v>14</v>
      </c>
      <c r="O2861">
        <v>1.68</v>
      </c>
      <c r="P2861">
        <v>2.4700000000000002</v>
      </c>
      <c r="Q2861">
        <v>4.32</v>
      </c>
      <c r="R2861">
        <v>5.68</v>
      </c>
      <c r="S2861">
        <v>-0.5</v>
      </c>
    </row>
    <row r="2862" spans="1:19" x14ac:dyDescent="0.25">
      <c r="A2862" t="s">
        <v>13540</v>
      </c>
      <c r="B2862" t="s">
        <v>13541</v>
      </c>
      <c r="C2862">
        <v>1</v>
      </c>
      <c r="D2862">
        <v>2</v>
      </c>
      <c r="E2862">
        <v>5.58</v>
      </c>
      <c r="F2862">
        <v>0</v>
      </c>
      <c r="G2862">
        <v>30</v>
      </c>
      <c r="H2862">
        <v>0</v>
      </c>
      <c r="I2862">
        <v>30</v>
      </c>
      <c r="J2862">
        <v>33</v>
      </c>
      <c r="K2862">
        <v>19</v>
      </c>
      <c r="L2862">
        <v>4</v>
      </c>
      <c r="M2862">
        <v>14</v>
      </c>
      <c r="N2862">
        <v>19</v>
      </c>
      <c r="O2862">
        <v>1.74</v>
      </c>
      <c r="P2862">
        <v>4.05</v>
      </c>
      <c r="Q2862">
        <v>5.62</v>
      </c>
      <c r="R2862">
        <v>5.68</v>
      </c>
      <c r="S2862">
        <v>-0.5</v>
      </c>
    </row>
    <row r="2863" spans="1:19" x14ac:dyDescent="0.25">
      <c r="A2863" t="s">
        <v>13538</v>
      </c>
      <c r="B2863" t="s">
        <v>13539</v>
      </c>
      <c r="C2863">
        <v>1</v>
      </c>
      <c r="D2863">
        <v>2</v>
      </c>
      <c r="E2863">
        <v>5.61</v>
      </c>
      <c r="F2863">
        <v>0</v>
      </c>
      <c r="G2863">
        <v>30</v>
      </c>
      <c r="H2863">
        <v>0</v>
      </c>
      <c r="I2863">
        <v>30</v>
      </c>
      <c r="J2863">
        <v>35</v>
      </c>
      <c r="K2863">
        <v>19</v>
      </c>
      <c r="L2863">
        <v>4</v>
      </c>
      <c r="M2863">
        <v>10</v>
      </c>
      <c r="N2863">
        <v>16</v>
      </c>
      <c r="O2863">
        <v>1.7</v>
      </c>
      <c r="P2863">
        <v>3.01</v>
      </c>
      <c r="Q2863">
        <v>4.8099999999999996</v>
      </c>
      <c r="R2863">
        <v>5.68</v>
      </c>
      <c r="S2863">
        <v>-0.5</v>
      </c>
    </row>
    <row r="2864" spans="1:19" x14ac:dyDescent="0.25">
      <c r="A2864" t="s">
        <v>13536</v>
      </c>
      <c r="B2864" t="s">
        <v>13537</v>
      </c>
      <c r="C2864">
        <v>1</v>
      </c>
      <c r="D2864">
        <v>2</v>
      </c>
      <c r="E2864">
        <v>5.85</v>
      </c>
      <c r="F2864">
        <v>0</v>
      </c>
      <c r="G2864">
        <v>30</v>
      </c>
      <c r="H2864">
        <v>0</v>
      </c>
      <c r="I2864">
        <v>30</v>
      </c>
      <c r="J2864">
        <v>34</v>
      </c>
      <c r="K2864">
        <v>19</v>
      </c>
      <c r="L2864">
        <v>4</v>
      </c>
      <c r="M2864">
        <v>13</v>
      </c>
      <c r="N2864">
        <v>16</v>
      </c>
      <c r="O2864">
        <v>1.67</v>
      </c>
      <c r="P2864">
        <v>3.82</v>
      </c>
      <c r="Q2864">
        <v>4.78</v>
      </c>
      <c r="R2864">
        <v>5.68</v>
      </c>
      <c r="S2864">
        <v>-0.5</v>
      </c>
    </row>
    <row r="2865" spans="1:19" x14ac:dyDescent="0.25">
      <c r="A2865" t="s">
        <v>13534</v>
      </c>
      <c r="B2865" t="s">
        <v>13535</v>
      </c>
      <c r="C2865">
        <v>1</v>
      </c>
      <c r="D2865">
        <v>2</v>
      </c>
      <c r="E2865">
        <v>5.64</v>
      </c>
      <c r="F2865">
        <v>0</v>
      </c>
      <c r="G2865">
        <v>30</v>
      </c>
      <c r="H2865">
        <v>0</v>
      </c>
      <c r="I2865">
        <v>30</v>
      </c>
      <c r="J2865">
        <v>37</v>
      </c>
      <c r="K2865">
        <v>19</v>
      </c>
      <c r="L2865">
        <v>4</v>
      </c>
      <c r="M2865">
        <v>7</v>
      </c>
      <c r="N2865">
        <v>13</v>
      </c>
      <c r="O2865">
        <v>1.65</v>
      </c>
      <c r="P2865">
        <v>2.2400000000000002</v>
      </c>
      <c r="Q2865">
        <v>3.84</v>
      </c>
      <c r="R2865">
        <v>5.68</v>
      </c>
      <c r="S2865">
        <v>-0.5</v>
      </c>
    </row>
    <row r="2866" spans="1:19" x14ac:dyDescent="0.25">
      <c r="A2866" t="s">
        <v>13532</v>
      </c>
      <c r="B2866" t="s">
        <v>13533</v>
      </c>
      <c r="C2866">
        <v>1</v>
      </c>
      <c r="D2866">
        <v>2</v>
      </c>
      <c r="E2866">
        <v>5.64</v>
      </c>
      <c r="F2866">
        <v>0</v>
      </c>
      <c r="G2866">
        <v>30</v>
      </c>
      <c r="H2866">
        <v>0</v>
      </c>
      <c r="I2866">
        <v>30</v>
      </c>
      <c r="J2866">
        <v>36</v>
      </c>
      <c r="K2866">
        <v>19</v>
      </c>
      <c r="L2866">
        <v>4</v>
      </c>
      <c r="M2866">
        <v>8</v>
      </c>
      <c r="N2866">
        <v>13</v>
      </c>
      <c r="O2866">
        <v>1.64</v>
      </c>
      <c r="P2866">
        <v>2.41</v>
      </c>
      <c r="Q2866">
        <v>3.84</v>
      </c>
      <c r="R2866">
        <v>5.68</v>
      </c>
      <c r="S2866">
        <v>-0.5</v>
      </c>
    </row>
    <row r="2867" spans="1:19" x14ac:dyDescent="0.25">
      <c r="A2867" t="s">
        <v>13530</v>
      </c>
      <c r="B2867" t="s">
        <v>13531</v>
      </c>
      <c r="C2867">
        <v>2</v>
      </c>
      <c r="D2867">
        <v>3</v>
      </c>
      <c r="E2867">
        <v>5.77</v>
      </c>
      <c r="F2867">
        <v>8</v>
      </c>
      <c r="G2867">
        <v>8</v>
      </c>
      <c r="H2867">
        <v>0</v>
      </c>
      <c r="I2867">
        <v>50</v>
      </c>
      <c r="J2867">
        <v>59</v>
      </c>
      <c r="K2867">
        <v>32</v>
      </c>
      <c r="L2867">
        <v>7</v>
      </c>
      <c r="M2867">
        <v>17</v>
      </c>
      <c r="N2867">
        <v>23</v>
      </c>
      <c r="O2867">
        <v>1.63</v>
      </c>
      <c r="P2867">
        <v>3.07</v>
      </c>
      <c r="Q2867">
        <v>4.08</v>
      </c>
      <c r="R2867">
        <v>5.68</v>
      </c>
      <c r="S2867">
        <v>-0.2</v>
      </c>
    </row>
    <row r="2868" spans="1:19" x14ac:dyDescent="0.25">
      <c r="A2868" t="s">
        <v>13528</v>
      </c>
      <c r="B2868" t="s">
        <v>13529</v>
      </c>
      <c r="C2868">
        <v>1</v>
      </c>
      <c r="D2868">
        <v>2</v>
      </c>
      <c r="E2868">
        <v>5.63</v>
      </c>
      <c r="F2868">
        <v>0</v>
      </c>
      <c r="G2868">
        <v>30</v>
      </c>
      <c r="H2868">
        <v>0</v>
      </c>
      <c r="I2868">
        <v>30</v>
      </c>
      <c r="J2868">
        <v>36</v>
      </c>
      <c r="K2868">
        <v>19</v>
      </c>
      <c r="L2868">
        <v>4</v>
      </c>
      <c r="M2868">
        <v>10</v>
      </c>
      <c r="N2868">
        <v>14</v>
      </c>
      <c r="O2868">
        <v>1.65</v>
      </c>
      <c r="P2868">
        <v>3.1</v>
      </c>
      <c r="Q2868">
        <v>4.24</v>
      </c>
      <c r="R2868">
        <v>5.68</v>
      </c>
      <c r="S2868">
        <v>-0.5</v>
      </c>
    </row>
    <row r="2869" spans="1:19" x14ac:dyDescent="0.25">
      <c r="A2869" t="s">
        <v>13526</v>
      </c>
      <c r="B2869" t="s">
        <v>13527</v>
      </c>
      <c r="C2869">
        <v>2</v>
      </c>
      <c r="D2869">
        <v>3</v>
      </c>
      <c r="E2869">
        <v>5.69</v>
      </c>
      <c r="F2869">
        <v>8</v>
      </c>
      <c r="G2869">
        <v>8</v>
      </c>
      <c r="H2869">
        <v>0</v>
      </c>
      <c r="I2869">
        <v>50</v>
      </c>
      <c r="J2869">
        <v>54</v>
      </c>
      <c r="K2869">
        <v>32</v>
      </c>
      <c r="L2869">
        <v>7</v>
      </c>
      <c r="M2869">
        <v>28</v>
      </c>
      <c r="N2869">
        <v>32</v>
      </c>
      <c r="O2869">
        <v>1.72</v>
      </c>
      <c r="P2869">
        <v>5.03</v>
      </c>
      <c r="Q2869">
        <v>5.68</v>
      </c>
      <c r="R2869">
        <v>5.68</v>
      </c>
      <c r="S2869">
        <v>-0.2</v>
      </c>
    </row>
    <row r="2870" spans="1:19" x14ac:dyDescent="0.25">
      <c r="A2870" t="s">
        <v>13524</v>
      </c>
      <c r="B2870" t="s">
        <v>13525</v>
      </c>
      <c r="C2870">
        <v>1</v>
      </c>
      <c r="D2870">
        <v>2</v>
      </c>
      <c r="E2870">
        <v>5.53</v>
      </c>
      <c r="F2870">
        <v>0</v>
      </c>
      <c r="G2870">
        <v>30</v>
      </c>
      <c r="H2870">
        <v>0</v>
      </c>
      <c r="I2870">
        <v>30</v>
      </c>
      <c r="J2870">
        <v>35</v>
      </c>
      <c r="K2870">
        <v>18</v>
      </c>
      <c r="L2870">
        <v>4</v>
      </c>
      <c r="M2870">
        <v>10</v>
      </c>
      <c r="N2870">
        <v>14</v>
      </c>
      <c r="O2870">
        <v>1.65</v>
      </c>
      <c r="P2870">
        <v>2.88</v>
      </c>
      <c r="Q2870">
        <v>4.25</v>
      </c>
      <c r="R2870">
        <v>5.68</v>
      </c>
      <c r="S2870">
        <v>-0.5</v>
      </c>
    </row>
    <row r="2871" spans="1:19" x14ac:dyDescent="0.25">
      <c r="A2871" t="s">
        <v>13522</v>
      </c>
      <c r="B2871" t="s">
        <v>13523</v>
      </c>
      <c r="C2871">
        <v>1</v>
      </c>
      <c r="D2871">
        <v>2</v>
      </c>
      <c r="E2871">
        <v>5.54</v>
      </c>
      <c r="F2871">
        <v>0</v>
      </c>
      <c r="G2871">
        <v>30</v>
      </c>
      <c r="H2871">
        <v>0</v>
      </c>
      <c r="I2871">
        <v>30</v>
      </c>
      <c r="J2871">
        <v>34</v>
      </c>
      <c r="K2871">
        <v>18</v>
      </c>
      <c r="L2871">
        <v>4</v>
      </c>
      <c r="M2871">
        <v>14</v>
      </c>
      <c r="N2871">
        <v>18</v>
      </c>
      <c r="O2871">
        <v>1.71</v>
      </c>
      <c r="P2871">
        <v>4.1900000000000004</v>
      </c>
      <c r="Q2871">
        <v>5.3</v>
      </c>
      <c r="R2871">
        <v>5.68</v>
      </c>
      <c r="S2871">
        <v>-0.5</v>
      </c>
    </row>
    <row r="2872" spans="1:19" x14ac:dyDescent="0.25">
      <c r="A2872" t="s">
        <v>13520</v>
      </c>
      <c r="B2872" t="s">
        <v>13521</v>
      </c>
      <c r="C2872">
        <v>1</v>
      </c>
      <c r="D2872">
        <v>2</v>
      </c>
      <c r="E2872">
        <v>5.64</v>
      </c>
      <c r="F2872">
        <v>0</v>
      </c>
      <c r="G2872">
        <v>30</v>
      </c>
      <c r="H2872">
        <v>0</v>
      </c>
      <c r="I2872">
        <v>30</v>
      </c>
      <c r="J2872">
        <v>36</v>
      </c>
      <c r="K2872">
        <v>19</v>
      </c>
      <c r="L2872">
        <v>4</v>
      </c>
      <c r="M2872">
        <v>7</v>
      </c>
      <c r="N2872">
        <v>15</v>
      </c>
      <c r="O2872">
        <v>1.68</v>
      </c>
      <c r="P2872">
        <v>2.21</v>
      </c>
      <c r="Q2872">
        <v>4.49</v>
      </c>
      <c r="R2872">
        <v>5.68</v>
      </c>
      <c r="S2872">
        <v>-0.5</v>
      </c>
    </row>
    <row r="2873" spans="1:19" x14ac:dyDescent="0.25">
      <c r="A2873">
        <v>7529</v>
      </c>
      <c r="B2873" t="s">
        <v>1652</v>
      </c>
      <c r="C2873">
        <v>2</v>
      </c>
      <c r="D2873">
        <v>3</v>
      </c>
      <c r="E2873">
        <v>5.66</v>
      </c>
      <c r="F2873">
        <v>8</v>
      </c>
      <c r="G2873">
        <v>9</v>
      </c>
      <c r="H2873">
        <v>0</v>
      </c>
      <c r="I2873">
        <v>49</v>
      </c>
      <c r="J2873">
        <v>56</v>
      </c>
      <c r="K2873">
        <v>31</v>
      </c>
      <c r="L2873">
        <v>8</v>
      </c>
      <c r="M2873">
        <v>21</v>
      </c>
      <c r="N2873">
        <v>23</v>
      </c>
      <c r="O2873">
        <v>1.61</v>
      </c>
      <c r="P2873">
        <v>3.83</v>
      </c>
      <c r="Q2873">
        <v>4.2699999999999996</v>
      </c>
      <c r="R2873">
        <v>5.68</v>
      </c>
      <c r="S2873">
        <v>-0.3</v>
      </c>
    </row>
    <row r="2874" spans="1:19" x14ac:dyDescent="0.25">
      <c r="A2874" t="s">
        <v>13518</v>
      </c>
      <c r="B2874" t="s">
        <v>13519</v>
      </c>
      <c r="C2874">
        <v>1</v>
      </c>
      <c r="D2874">
        <v>2</v>
      </c>
      <c r="E2874">
        <v>5.63</v>
      </c>
      <c r="F2874">
        <v>2</v>
      </c>
      <c r="G2874">
        <v>24</v>
      </c>
      <c r="H2874">
        <v>0</v>
      </c>
      <c r="I2874">
        <v>36</v>
      </c>
      <c r="J2874">
        <v>42</v>
      </c>
      <c r="K2874">
        <v>22</v>
      </c>
      <c r="L2874">
        <v>4</v>
      </c>
      <c r="M2874">
        <v>10</v>
      </c>
      <c r="N2874">
        <v>17</v>
      </c>
      <c r="O2874">
        <v>1.68</v>
      </c>
      <c r="P2874">
        <v>2.4700000000000002</v>
      </c>
      <c r="Q2874">
        <v>4.3499999999999996</v>
      </c>
      <c r="R2874">
        <v>5.68</v>
      </c>
      <c r="S2874">
        <v>-0.5</v>
      </c>
    </row>
    <row r="2875" spans="1:19" x14ac:dyDescent="0.25">
      <c r="A2875" t="s">
        <v>13516</v>
      </c>
      <c r="B2875" t="s">
        <v>13517</v>
      </c>
      <c r="C2875">
        <v>1</v>
      </c>
      <c r="D2875">
        <v>2</v>
      </c>
      <c r="E2875">
        <v>5.61</v>
      </c>
      <c r="F2875">
        <v>0</v>
      </c>
      <c r="G2875">
        <v>30</v>
      </c>
      <c r="H2875">
        <v>0</v>
      </c>
      <c r="I2875">
        <v>30</v>
      </c>
      <c r="J2875">
        <v>35</v>
      </c>
      <c r="K2875">
        <v>19</v>
      </c>
      <c r="L2875">
        <v>4</v>
      </c>
      <c r="M2875">
        <v>10</v>
      </c>
      <c r="N2875">
        <v>16</v>
      </c>
      <c r="O2875">
        <v>1.69</v>
      </c>
      <c r="P2875">
        <v>3.13</v>
      </c>
      <c r="Q2875">
        <v>4.6500000000000004</v>
      </c>
      <c r="R2875">
        <v>5.68</v>
      </c>
      <c r="S2875">
        <v>-0.5</v>
      </c>
    </row>
    <row r="2876" spans="1:19" x14ac:dyDescent="0.25">
      <c r="A2876" t="s">
        <v>13514</v>
      </c>
      <c r="B2876" t="s">
        <v>13515</v>
      </c>
      <c r="C2876">
        <v>2</v>
      </c>
      <c r="D2876">
        <v>4</v>
      </c>
      <c r="E2876">
        <v>5.88</v>
      </c>
      <c r="F2876">
        <v>8</v>
      </c>
      <c r="G2876">
        <v>8</v>
      </c>
      <c r="H2876">
        <v>0</v>
      </c>
      <c r="I2876">
        <v>50</v>
      </c>
      <c r="J2876">
        <v>58</v>
      </c>
      <c r="K2876">
        <v>33</v>
      </c>
      <c r="L2876">
        <v>7</v>
      </c>
      <c r="M2876">
        <v>21</v>
      </c>
      <c r="N2876">
        <v>24</v>
      </c>
      <c r="O2876">
        <v>1.64</v>
      </c>
      <c r="P2876">
        <v>3.71</v>
      </c>
      <c r="Q2876">
        <v>4.3499999999999996</v>
      </c>
      <c r="R2876">
        <v>5.68</v>
      </c>
      <c r="S2876">
        <v>-0.2</v>
      </c>
    </row>
    <row r="2877" spans="1:19" x14ac:dyDescent="0.25">
      <c r="A2877" t="s">
        <v>13512</v>
      </c>
      <c r="B2877" t="s">
        <v>13513</v>
      </c>
      <c r="C2877">
        <v>2</v>
      </c>
      <c r="D2877">
        <v>1</v>
      </c>
      <c r="E2877">
        <v>5.44</v>
      </c>
      <c r="F2877">
        <v>8</v>
      </c>
      <c r="G2877">
        <v>9</v>
      </c>
      <c r="H2877">
        <v>0</v>
      </c>
      <c r="I2877">
        <v>50</v>
      </c>
      <c r="J2877">
        <v>55</v>
      </c>
      <c r="K2877">
        <v>30</v>
      </c>
      <c r="L2877">
        <v>6</v>
      </c>
      <c r="M2877">
        <v>24</v>
      </c>
      <c r="N2877">
        <v>28</v>
      </c>
      <c r="O2877">
        <v>1.68</v>
      </c>
      <c r="P2877">
        <v>4.3</v>
      </c>
      <c r="Q2877">
        <v>5.14</v>
      </c>
      <c r="R2877">
        <v>5.68</v>
      </c>
      <c r="S2877">
        <v>-0.3</v>
      </c>
    </row>
    <row r="2878" spans="1:19" x14ac:dyDescent="0.25">
      <c r="A2878" t="s">
        <v>13510</v>
      </c>
      <c r="B2878" t="s">
        <v>13511</v>
      </c>
      <c r="C2878">
        <v>1</v>
      </c>
      <c r="D2878">
        <v>2</v>
      </c>
      <c r="E2878">
        <v>5.57</v>
      </c>
      <c r="F2878">
        <v>0</v>
      </c>
      <c r="G2878">
        <v>30</v>
      </c>
      <c r="H2878">
        <v>0</v>
      </c>
      <c r="I2878">
        <v>30</v>
      </c>
      <c r="J2878">
        <v>32</v>
      </c>
      <c r="K2878">
        <v>19</v>
      </c>
      <c r="L2878">
        <v>3</v>
      </c>
      <c r="M2878">
        <v>16</v>
      </c>
      <c r="N2878">
        <v>21</v>
      </c>
      <c r="O2878">
        <v>1.76</v>
      </c>
      <c r="P2878">
        <v>4.79</v>
      </c>
      <c r="Q2878">
        <v>6.2</v>
      </c>
      <c r="R2878">
        <v>5.68</v>
      </c>
      <c r="S2878">
        <v>-0.5</v>
      </c>
    </row>
    <row r="2879" spans="1:19" x14ac:dyDescent="0.25">
      <c r="A2879" t="s">
        <v>13508</v>
      </c>
      <c r="B2879" t="s">
        <v>13509</v>
      </c>
      <c r="C2879">
        <v>1</v>
      </c>
      <c r="D2879">
        <v>2</v>
      </c>
      <c r="E2879">
        <v>5.56</v>
      </c>
      <c r="F2879">
        <v>1</v>
      </c>
      <c r="G2879">
        <v>27</v>
      </c>
      <c r="H2879">
        <v>0</v>
      </c>
      <c r="I2879">
        <v>33</v>
      </c>
      <c r="J2879">
        <v>38</v>
      </c>
      <c r="K2879">
        <v>20</v>
      </c>
      <c r="L2879">
        <v>4</v>
      </c>
      <c r="M2879">
        <v>11</v>
      </c>
      <c r="N2879">
        <v>16</v>
      </c>
      <c r="O2879">
        <v>1.65</v>
      </c>
      <c r="P2879">
        <v>3.1</v>
      </c>
      <c r="Q2879">
        <v>4.42</v>
      </c>
      <c r="R2879">
        <v>5.68</v>
      </c>
      <c r="S2879">
        <v>-0.5</v>
      </c>
    </row>
    <row r="2880" spans="1:19" x14ac:dyDescent="0.25">
      <c r="A2880" t="s">
        <v>13506</v>
      </c>
      <c r="B2880" t="s">
        <v>13507</v>
      </c>
      <c r="C2880">
        <v>2</v>
      </c>
      <c r="D2880">
        <v>4</v>
      </c>
      <c r="E2880">
        <v>5.79</v>
      </c>
      <c r="F2880">
        <v>8</v>
      </c>
      <c r="G2880">
        <v>8</v>
      </c>
      <c r="H2880">
        <v>0</v>
      </c>
      <c r="I2880">
        <v>50</v>
      </c>
      <c r="J2880">
        <v>56</v>
      </c>
      <c r="K2880">
        <v>32</v>
      </c>
      <c r="L2880">
        <v>7</v>
      </c>
      <c r="M2880">
        <v>23</v>
      </c>
      <c r="N2880">
        <v>26</v>
      </c>
      <c r="O2880">
        <v>1.65</v>
      </c>
      <c r="P2880">
        <v>4.18</v>
      </c>
      <c r="Q2880">
        <v>4.7300000000000004</v>
      </c>
      <c r="R2880">
        <v>5.68</v>
      </c>
      <c r="S2880">
        <v>-0.2</v>
      </c>
    </row>
    <row r="2881" spans="1:19" x14ac:dyDescent="0.25">
      <c r="A2881" t="s">
        <v>13504</v>
      </c>
      <c r="B2881" t="s">
        <v>13505</v>
      </c>
      <c r="C2881">
        <v>2</v>
      </c>
      <c r="D2881">
        <v>3</v>
      </c>
      <c r="E2881">
        <v>5.86</v>
      </c>
      <c r="F2881">
        <v>6</v>
      </c>
      <c r="G2881">
        <v>16</v>
      </c>
      <c r="H2881">
        <v>0</v>
      </c>
      <c r="I2881">
        <v>43</v>
      </c>
      <c r="J2881">
        <v>52</v>
      </c>
      <c r="K2881">
        <v>28</v>
      </c>
      <c r="L2881">
        <v>6</v>
      </c>
      <c r="M2881">
        <v>11</v>
      </c>
      <c r="N2881">
        <v>20</v>
      </c>
      <c r="O2881">
        <v>1.66</v>
      </c>
      <c r="P2881">
        <v>2.2599999999999998</v>
      </c>
      <c r="Q2881">
        <v>4.07</v>
      </c>
      <c r="R2881">
        <v>5.68</v>
      </c>
      <c r="S2881">
        <v>-0.5</v>
      </c>
    </row>
    <row r="2882" spans="1:19" x14ac:dyDescent="0.25">
      <c r="A2882" t="s">
        <v>13502</v>
      </c>
      <c r="B2882" t="s">
        <v>13503</v>
      </c>
      <c r="C2882">
        <v>1</v>
      </c>
      <c r="D2882">
        <v>2</v>
      </c>
      <c r="E2882">
        <v>5.48</v>
      </c>
      <c r="F2882">
        <v>0</v>
      </c>
      <c r="G2882">
        <v>30</v>
      </c>
      <c r="H2882">
        <v>0</v>
      </c>
      <c r="I2882">
        <v>30</v>
      </c>
      <c r="J2882">
        <v>33</v>
      </c>
      <c r="K2882">
        <v>18</v>
      </c>
      <c r="L2882">
        <v>4</v>
      </c>
      <c r="M2882">
        <v>14</v>
      </c>
      <c r="N2882">
        <v>17</v>
      </c>
      <c r="O2882">
        <v>1.68</v>
      </c>
      <c r="P2882">
        <v>4.12</v>
      </c>
      <c r="Q2882">
        <v>5.03</v>
      </c>
      <c r="R2882">
        <v>5.68</v>
      </c>
      <c r="S2882">
        <v>-0.5</v>
      </c>
    </row>
    <row r="2883" spans="1:19" x14ac:dyDescent="0.25">
      <c r="A2883" t="s">
        <v>13500</v>
      </c>
      <c r="B2883" t="s">
        <v>13501</v>
      </c>
      <c r="C2883">
        <v>2</v>
      </c>
      <c r="D2883">
        <v>3</v>
      </c>
      <c r="E2883">
        <v>5.84</v>
      </c>
      <c r="F2883">
        <v>8</v>
      </c>
      <c r="G2883">
        <v>9</v>
      </c>
      <c r="H2883">
        <v>0</v>
      </c>
      <c r="I2883">
        <v>49</v>
      </c>
      <c r="J2883">
        <v>59</v>
      </c>
      <c r="K2883">
        <v>32</v>
      </c>
      <c r="L2883">
        <v>6</v>
      </c>
      <c r="M2883">
        <v>15</v>
      </c>
      <c r="N2883">
        <v>24</v>
      </c>
      <c r="O2883">
        <v>1.68</v>
      </c>
      <c r="P2883">
        <v>2.84</v>
      </c>
      <c r="Q2883">
        <v>4.33</v>
      </c>
      <c r="R2883">
        <v>5.68</v>
      </c>
      <c r="S2883">
        <v>-0.3</v>
      </c>
    </row>
    <row r="2884" spans="1:19" x14ac:dyDescent="0.25">
      <c r="A2884" t="s">
        <v>13498</v>
      </c>
      <c r="B2884" t="s">
        <v>13499</v>
      </c>
      <c r="C2884">
        <v>1</v>
      </c>
      <c r="D2884">
        <v>2</v>
      </c>
      <c r="E2884">
        <v>5.63</v>
      </c>
      <c r="F2884">
        <v>0</v>
      </c>
      <c r="G2884">
        <v>30</v>
      </c>
      <c r="H2884">
        <v>0</v>
      </c>
      <c r="I2884">
        <v>30</v>
      </c>
      <c r="J2884">
        <v>35</v>
      </c>
      <c r="K2884">
        <v>19</v>
      </c>
      <c r="L2884">
        <v>4</v>
      </c>
      <c r="M2884">
        <v>9</v>
      </c>
      <c r="N2884">
        <v>16</v>
      </c>
      <c r="O2884">
        <v>1.7</v>
      </c>
      <c r="P2884">
        <v>2.65</v>
      </c>
      <c r="Q2884">
        <v>4.6500000000000004</v>
      </c>
      <c r="R2884">
        <v>5.68</v>
      </c>
      <c r="S2884">
        <v>-0.5</v>
      </c>
    </row>
    <row r="2885" spans="1:19" x14ac:dyDescent="0.25">
      <c r="A2885" t="s">
        <v>13496</v>
      </c>
      <c r="B2885" t="s">
        <v>13497</v>
      </c>
      <c r="C2885">
        <v>1</v>
      </c>
      <c r="D2885">
        <v>2</v>
      </c>
      <c r="E2885">
        <v>5.64</v>
      </c>
      <c r="F2885">
        <v>0</v>
      </c>
      <c r="G2885">
        <v>30</v>
      </c>
      <c r="H2885">
        <v>0</v>
      </c>
      <c r="I2885">
        <v>30</v>
      </c>
      <c r="J2885">
        <v>36</v>
      </c>
      <c r="K2885">
        <v>19</v>
      </c>
      <c r="L2885">
        <v>4</v>
      </c>
      <c r="M2885">
        <v>9</v>
      </c>
      <c r="N2885">
        <v>15</v>
      </c>
      <c r="O2885">
        <v>1.69</v>
      </c>
      <c r="P2885">
        <v>2.62</v>
      </c>
      <c r="Q2885">
        <v>4.51</v>
      </c>
      <c r="R2885">
        <v>5.68</v>
      </c>
      <c r="S2885">
        <v>-0.5</v>
      </c>
    </row>
    <row r="2886" spans="1:19" x14ac:dyDescent="0.25">
      <c r="A2886" t="s">
        <v>13494</v>
      </c>
      <c r="B2886" t="s">
        <v>13495</v>
      </c>
      <c r="C2886">
        <v>1</v>
      </c>
      <c r="D2886">
        <v>2</v>
      </c>
      <c r="E2886">
        <v>5.61</v>
      </c>
      <c r="F2886">
        <v>0</v>
      </c>
      <c r="G2886">
        <v>30</v>
      </c>
      <c r="H2886">
        <v>0</v>
      </c>
      <c r="I2886">
        <v>30</v>
      </c>
      <c r="J2886">
        <v>35</v>
      </c>
      <c r="K2886">
        <v>19</v>
      </c>
      <c r="L2886">
        <v>3</v>
      </c>
      <c r="M2886">
        <v>8</v>
      </c>
      <c r="N2886">
        <v>16</v>
      </c>
      <c r="O2886">
        <v>1.69</v>
      </c>
      <c r="P2886">
        <v>2.48</v>
      </c>
      <c r="Q2886">
        <v>4.67</v>
      </c>
      <c r="R2886">
        <v>5.68</v>
      </c>
      <c r="S2886">
        <v>-0.5</v>
      </c>
    </row>
    <row r="2887" spans="1:19" x14ac:dyDescent="0.25">
      <c r="A2887" t="s">
        <v>13492</v>
      </c>
      <c r="B2887" t="s">
        <v>13493</v>
      </c>
      <c r="C2887">
        <v>1</v>
      </c>
      <c r="D2887">
        <v>2</v>
      </c>
      <c r="E2887">
        <v>5.5</v>
      </c>
      <c r="F2887">
        <v>0</v>
      </c>
      <c r="G2887">
        <v>30</v>
      </c>
      <c r="H2887">
        <v>0</v>
      </c>
      <c r="I2887">
        <v>30</v>
      </c>
      <c r="J2887">
        <v>35</v>
      </c>
      <c r="K2887">
        <v>18</v>
      </c>
      <c r="L2887">
        <v>4</v>
      </c>
      <c r="M2887">
        <v>10</v>
      </c>
      <c r="N2887">
        <v>13</v>
      </c>
      <c r="O2887">
        <v>1.61</v>
      </c>
      <c r="P2887">
        <v>2.98</v>
      </c>
      <c r="Q2887">
        <v>3.94</v>
      </c>
      <c r="R2887">
        <v>5.69</v>
      </c>
      <c r="S2887">
        <v>-0.5</v>
      </c>
    </row>
    <row r="2888" spans="1:19" x14ac:dyDescent="0.25">
      <c r="A2888" t="s">
        <v>13490</v>
      </c>
      <c r="B2888" t="s">
        <v>13491</v>
      </c>
      <c r="C2888">
        <v>2</v>
      </c>
      <c r="D2888">
        <v>4</v>
      </c>
      <c r="E2888">
        <v>5.85</v>
      </c>
      <c r="F2888">
        <v>8</v>
      </c>
      <c r="G2888">
        <v>8</v>
      </c>
      <c r="H2888">
        <v>0</v>
      </c>
      <c r="I2888">
        <v>50</v>
      </c>
      <c r="J2888">
        <v>53</v>
      </c>
      <c r="K2888">
        <v>32</v>
      </c>
      <c r="L2888">
        <v>6</v>
      </c>
      <c r="M2888">
        <v>29</v>
      </c>
      <c r="N2888">
        <v>34</v>
      </c>
      <c r="O2888">
        <v>1.74</v>
      </c>
      <c r="P2888">
        <v>5.32</v>
      </c>
      <c r="Q2888">
        <v>6.13</v>
      </c>
      <c r="R2888">
        <v>5.69</v>
      </c>
      <c r="S2888">
        <v>-0.2</v>
      </c>
    </row>
    <row r="2889" spans="1:19" x14ac:dyDescent="0.25">
      <c r="A2889" t="s">
        <v>13488</v>
      </c>
      <c r="B2889" t="s">
        <v>13489</v>
      </c>
      <c r="C2889">
        <v>1</v>
      </c>
      <c r="D2889">
        <v>2</v>
      </c>
      <c r="E2889">
        <v>5.66</v>
      </c>
      <c r="F2889">
        <v>0</v>
      </c>
      <c r="G2889">
        <v>30</v>
      </c>
      <c r="H2889">
        <v>0</v>
      </c>
      <c r="I2889">
        <v>30</v>
      </c>
      <c r="J2889">
        <v>36</v>
      </c>
      <c r="K2889">
        <v>19</v>
      </c>
      <c r="L2889">
        <v>4</v>
      </c>
      <c r="M2889">
        <v>9</v>
      </c>
      <c r="N2889">
        <v>14</v>
      </c>
      <c r="O2889">
        <v>1.68</v>
      </c>
      <c r="P2889">
        <v>2.57</v>
      </c>
      <c r="Q2889">
        <v>4.3</v>
      </c>
      <c r="R2889">
        <v>5.69</v>
      </c>
      <c r="S2889">
        <v>-0.5</v>
      </c>
    </row>
    <row r="2890" spans="1:19" x14ac:dyDescent="0.25">
      <c r="A2890" t="s">
        <v>13486</v>
      </c>
      <c r="B2890" t="s">
        <v>13487</v>
      </c>
      <c r="C2890">
        <v>1</v>
      </c>
      <c r="D2890">
        <v>2</v>
      </c>
      <c r="E2890">
        <v>5.55</v>
      </c>
      <c r="F2890">
        <v>0</v>
      </c>
      <c r="G2890">
        <v>30</v>
      </c>
      <c r="H2890">
        <v>0</v>
      </c>
      <c r="I2890">
        <v>30</v>
      </c>
      <c r="J2890">
        <v>35</v>
      </c>
      <c r="K2890">
        <v>18</v>
      </c>
      <c r="L2890">
        <v>4</v>
      </c>
      <c r="M2890">
        <v>12</v>
      </c>
      <c r="N2890">
        <v>15</v>
      </c>
      <c r="O2890">
        <v>1.67</v>
      </c>
      <c r="P2890">
        <v>3.45</v>
      </c>
      <c r="Q2890">
        <v>4.6399999999999997</v>
      </c>
      <c r="R2890">
        <v>5.69</v>
      </c>
      <c r="S2890">
        <v>-0.5</v>
      </c>
    </row>
    <row r="2891" spans="1:19" x14ac:dyDescent="0.25">
      <c r="A2891" t="s">
        <v>13484</v>
      </c>
      <c r="B2891" t="s">
        <v>13485</v>
      </c>
      <c r="C2891">
        <v>1</v>
      </c>
      <c r="D2891">
        <v>2</v>
      </c>
      <c r="E2891">
        <v>5.62</v>
      </c>
      <c r="F2891">
        <v>0</v>
      </c>
      <c r="G2891">
        <v>30</v>
      </c>
      <c r="H2891">
        <v>0</v>
      </c>
      <c r="I2891">
        <v>30</v>
      </c>
      <c r="J2891">
        <v>35</v>
      </c>
      <c r="K2891">
        <v>19</v>
      </c>
      <c r="L2891">
        <v>4</v>
      </c>
      <c r="M2891">
        <v>10</v>
      </c>
      <c r="N2891">
        <v>15</v>
      </c>
      <c r="O2891">
        <v>1.69</v>
      </c>
      <c r="P2891">
        <v>2.88</v>
      </c>
      <c r="Q2891">
        <v>4.6399999999999997</v>
      </c>
      <c r="R2891">
        <v>5.69</v>
      </c>
      <c r="S2891">
        <v>-0.5</v>
      </c>
    </row>
    <row r="2892" spans="1:19" x14ac:dyDescent="0.25">
      <c r="A2892" t="s">
        <v>13482</v>
      </c>
      <c r="B2892" t="s">
        <v>13483</v>
      </c>
      <c r="C2892">
        <v>1</v>
      </c>
      <c r="D2892">
        <v>2</v>
      </c>
      <c r="E2892">
        <v>5.64</v>
      </c>
      <c r="F2892">
        <v>0</v>
      </c>
      <c r="G2892">
        <v>30</v>
      </c>
      <c r="H2892">
        <v>0</v>
      </c>
      <c r="I2892">
        <v>30</v>
      </c>
      <c r="J2892">
        <v>35</v>
      </c>
      <c r="K2892">
        <v>19</v>
      </c>
      <c r="L2892">
        <v>4</v>
      </c>
      <c r="M2892">
        <v>10</v>
      </c>
      <c r="N2892">
        <v>17</v>
      </c>
      <c r="O2892">
        <v>1.72</v>
      </c>
      <c r="P2892">
        <v>3.1</v>
      </c>
      <c r="Q2892">
        <v>5.0199999999999996</v>
      </c>
      <c r="R2892">
        <v>5.69</v>
      </c>
      <c r="S2892">
        <v>-0.5</v>
      </c>
    </row>
    <row r="2893" spans="1:19" x14ac:dyDescent="0.25">
      <c r="A2893" t="s">
        <v>13480</v>
      </c>
      <c r="B2893" t="s">
        <v>13481</v>
      </c>
      <c r="C2893">
        <v>1</v>
      </c>
      <c r="D2893">
        <v>2</v>
      </c>
      <c r="E2893">
        <v>5.67</v>
      </c>
      <c r="F2893">
        <v>0</v>
      </c>
      <c r="G2893">
        <v>30</v>
      </c>
      <c r="H2893">
        <v>0</v>
      </c>
      <c r="I2893">
        <v>30</v>
      </c>
      <c r="J2893">
        <v>36</v>
      </c>
      <c r="K2893">
        <v>19</v>
      </c>
      <c r="L2893">
        <v>4</v>
      </c>
      <c r="M2893">
        <v>7</v>
      </c>
      <c r="N2893">
        <v>14</v>
      </c>
      <c r="O2893">
        <v>1.68</v>
      </c>
      <c r="P2893">
        <v>2.09</v>
      </c>
      <c r="Q2893">
        <v>4.22</v>
      </c>
      <c r="R2893">
        <v>5.69</v>
      </c>
      <c r="S2893">
        <v>-0.5</v>
      </c>
    </row>
    <row r="2894" spans="1:19" x14ac:dyDescent="0.25">
      <c r="A2894" t="s">
        <v>13478</v>
      </c>
      <c r="B2894" t="s">
        <v>13479</v>
      </c>
      <c r="C2894">
        <v>1</v>
      </c>
      <c r="D2894">
        <v>2</v>
      </c>
      <c r="E2894">
        <v>5.65</v>
      </c>
      <c r="F2894">
        <v>0</v>
      </c>
      <c r="G2894">
        <v>30</v>
      </c>
      <c r="H2894">
        <v>0</v>
      </c>
      <c r="I2894">
        <v>30</v>
      </c>
      <c r="J2894">
        <v>36</v>
      </c>
      <c r="K2894">
        <v>19</v>
      </c>
      <c r="L2894">
        <v>4</v>
      </c>
      <c r="M2894">
        <v>9</v>
      </c>
      <c r="N2894">
        <v>14</v>
      </c>
      <c r="O2894">
        <v>1.66</v>
      </c>
      <c r="P2894">
        <v>2.78</v>
      </c>
      <c r="Q2894">
        <v>4.18</v>
      </c>
      <c r="R2894">
        <v>5.69</v>
      </c>
      <c r="S2894">
        <v>-0.5</v>
      </c>
    </row>
    <row r="2895" spans="1:19" x14ac:dyDescent="0.25">
      <c r="A2895" t="s">
        <v>13476</v>
      </c>
      <c r="B2895" t="s">
        <v>13477</v>
      </c>
      <c r="C2895">
        <v>2</v>
      </c>
      <c r="D2895">
        <v>3</v>
      </c>
      <c r="E2895">
        <v>5.9</v>
      </c>
      <c r="F2895">
        <v>8</v>
      </c>
      <c r="G2895">
        <v>8</v>
      </c>
      <c r="H2895">
        <v>0</v>
      </c>
      <c r="I2895">
        <v>50</v>
      </c>
      <c r="J2895">
        <v>57</v>
      </c>
      <c r="K2895">
        <v>33</v>
      </c>
      <c r="L2895">
        <v>6</v>
      </c>
      <c r="M2895">
        <v>21</v>
      </c>
      <c r="N2895">
        <v>29</v>
      </c>
      <c r="O2895">
        <v>1.73</v>
      </c>
      <c r="P2895">
        <v>3.77</v>
      </c>
      <c r="Q2895">
        <v>5.22</v>
      </c>
      <c r="R2895">
        <v>5.69</v>
      </c>
      <c r="S2895">
        <v>-0.2</v>
      </c>
    </row>
    <row r="2896" spans="1:19" x14ac:dyDescent="0.25">
      <c r="A2896" t="s">
        <v>13474</v>
      </c>
      <c r="B2896" t="s">
        <v>13475</v>
      </c>
      <c r="C2896">
        <v>1</v>
      </c>
      <c r="D2896">
        <v>2</v>
      </c>
      <c r="E2896">
        <v>5.73</v>
      </c>
      <c r="F2896">
        <v>0</v>
      </c>
      <c r="G2896">
        <v>30</v>
      </c>
      <c r="H2896">
        <v>0</v>
      </c>
      <c r="I2896">
        <v>30</v>
      </c>
      <c r="J2896">
        <v>35</v>
      </c>
      <c r="K2896">
        <v>19</v>
      </c>
      <c r="L2896">
        <v>4</v>
      </c>
      <c r="M2896">
        <v>8</v>
      </c>
      <c r="N2896">
        <v>15</v>
      </c>
      <c r="O2896">
        <v>1.69</v>
      </c>
      <c r="P2896">
        <v>2.38</v>
      </c>
      <c r="Q2896">
        <v>4.63</v>
      </c>
      <c r="R2896">
        <v>5.69</v>
      </c>
      <c r="S2896">
        <v>-0.5</v>
      </c>
    </row>
    <row r="2897" spans="1:19" x14ac:dyDescent="0.25">
      <c r="A2897" t="s">
        <v>13472</v>
      </c>
      <c r="B2897" t="s">
        <v>13473</v>
      </c>
      <c r="C2897">
        <v>1</v>
      </c>
      <c r="D2897">
        <v>2</v>
      </c>
      <c r="E2897">
        <v>5.5</v>
      </c>
      <c r="F2897">
        <v>2</v>
      </c>
      <c r="G2897">
        <v>24</v>
      </c>
      <c r="H2897">
        <v>0</v>
      </c>
      <c r="I2897">
        <v>36</v>
      </c>
      <c r="J2897">
        <v>39</v>
      </c>
      <c r="K2897">
        <v>22</v>
      </c>
      <c r="L2897">
        <v>4</v>
      </c>
      <c r="M2897">
        <v>17</v>
      </c>
      <c r="N2897">
        <v>23</v>
      </c>
      <c r="O2897">
        <v>1.74</v>
      </c>
      <c r="P2897">
        <v>4.3899999999999997</v>
      </c>
      <c r="Q2897">
        <v>5.83</v>
      </c>
      <c r="R2897">
        <v>5.69</v>
      </c>
      <c r="S2897">
        <v>-0.5</v>
      </c>
    </row>
    <row r="2898" spans="1:19" x14ac:dyDescent="0.25">
      <c r="A2898" t="s">
        <v>13470</v>
      </c>
      <c r="B2898" t="s">
        <v>13471</v>
      </c>
      <c r="C2898">
        <v>2</v>
      </c>
      <c r="D2898">
        <v>2</v>
      </c>
      <c r="E2898">
        <v>5.62</v>
      </c>
      <c r="F2898">
        <v>5</v>
      </c>
      <c r="G2898">
        <v>18</v>
      </c>
      <c r="H2898">
        <v>0</v>
      </c>
      <c r="I2898">
        <v>41</v>
      </c>
      <c r="J2898">
        <v>48</v>
      </c>
      <c r="K2898">
        <v>26</v>
      </c>
      <c r="L2898">
        <v>5</v>
      </c>
      <c r="M2898">
        <v>14</v>
      </c>
      <c r="N2898">
        <v>20</v>
      </c>
      <c r="O2898">
        <v>1.65</v>
      </c>
      <c r="P2898">
        <v>3.01</v>
      </c>
      <c r="Q2898">
        <v>4.4000000000000004</v>
      </c>
      <c r="R2898">
        <v>5.69</v>
      </c>
      <c r="S2898">
        <v>-0.5</v>
      </c>
    </row>
    <row r="2899" spans="1:19" x14ac:dyDescent="0.25">
      <c r="A2899" t="s">
        <v>13468</v>
      </c>
      <c r="B2899" t="s">
        <v>13469</v>
      </c>
      <c r="C2899">
        <v>1</v>
      </c>
      <c r="D2899">
        <v>2</v>
      </c>
      <c r="E2899">
        <v>5.6</v>
      </c>
      <c r="F2899">
        <v>6</v>
      </c>
      <c r="G2899">
        <v>14</v>
      </c>
      <c r="H2899">
        <v>0</v>
      </c>
      <c r="I2899">
        <v>45</v>
      </c>
      <c r="J2899">
        <v>50</v>
      </c>
      <c r="K2899">
        <v>28</v>
      </c>
      <c r="L2899">
        <v>5</v>
      </c>
      <c r="M2899">
        <v>20</v>
      </c>
      <c r="N2899">
        <v>29</v>
      </c>
      <c r="O2899">
        <v>1.75</v>
      </c>
      <c r="P2899">
        <v>3.98</v>
      </c>
      <c r="Q2899">
        <v>5.71</v>
      </c>
      <c r="R2899">
        <v>5.69</v>
      </c>
      <c r="S2899">
        <v>-0.5</v>
      </c>
    </row>
    <row r="2900" spans="1:19" x14ac:dyDescent="0.25">
      <c r="A2900" t="s">
        <v>13466</v>
      </c>
      <c r="B2900" t="s">
        <v>13467</v>
      </c>
      <c r="C2900">
        <v>1</v>
      </c>
      <c r="D2900">
        <v>2</v>
      </c>
      <c r="E2900">
        <v>5.67</v>
      </c>
      <c r="F2900">
        <v>0</v>
      </c>
      <c r="G2900">
        <v>30</v>
      </c>
      <c r="H2900">
        <v>0</v>
      </c>
      <c r="I2900">
        <v>30</v>
      </c>
      <c r="J2900">
        <v>36</v>
      </c>
      <c r="K2900">
        <v>19</v>
      </c>
      <c r="L2900">
        <v>4</v>
      </c>
      <c r="M2900">
        <v>8</v>
      </c>
      <c r="N2900">
        <v>15</v>
      </c>
      <c r="O2900">
        <v>1.71</v>
      </c>
      <c r="P2900">
        <v>2.52</v>
      </c>
      <c r="Q2900">
        <v>4.6399999999999997</v>
      </c>
      <c r="R2900">
        <v>5.69</v>
      </c>
      <c r="S2900">
        <v>-0.5</v>
      </c>
    </row>
    <row r="2901" spans="1:19" x14ac:dyDescent="0.25">
      <c r="A2901" t="s">
        <v>13464</v>
      </c>
      <c r="B2901" t="s">
        <v>13465</v>
      </c>
      <c r="C2901">
        <v>1</v>
      </c>
      <c r="D2901">
        <v>2</v>
      </c>
      <c r="E2901">
        <v>5.58</v>
      </c>
      <c r="F2901">
        <v>0</v>
      </c>
      <c r="G2901">
        <v>30</v>
      </c>
      <c r="H2901">
        <v>0</v>
      </c>
      <c r="I2901">
        <v>30</v>
      </c>
      <c r="J2901">
        <v>35</v>
      </c>
      <c r="K2901">
        <v>19</v>
      </c>
      <c r="L2901">
        <v>4</v>
      </c>
      <c r="M2901">
        <v>10</v>
      </c>
      <c r="N2901">
        <v>14</v>
      </c>
      <c r="O2901">
        <v>1.65</v>
      </c>
      <c r="P2901">
        <v>2.98</v>
      </c>
      <c r="Q2901">
        <v>4.22</v>
      </c>
      <c r="R2901">
        <v>5.69</v>
      </c>
      <c r="S2901">
        <v>-0.5</v>
      </c>
    </row>
    <row r="2902" spans="1:19" x14ac:dyDescent="0.25">
      <c r="A2902" t="s">
        <v>13462</v>
      </c>
      <c r="B2902" t="s">
        <v>13463</v>
      </c>
      <c r="C2902">
        <v>2</v>
      </c>
      <c r="D2902">
        <v>3</v>
      </c>
      <c r="E2902">
        <v>5.91</v>
      </c>
      <c r="F2902">
        <v>5</v>
      </c>
      <c r="G2902">
        <v>16</v>
      </c>
      <c r="H2902">
        <v>0</v>
      </c>
      <c r="I2902">
        <v>43</v>
      </c>
      <c r="J2902">
        <v>52</v>
      </c>
      <c r="K2902">
        <v>28</v>
      </c>
      <c r="L2902">
        <v>6</v>
      </c>
      <c r="M2902">
        <v>13</v>
      </c>
      <c r="N2902">
        <v>19</v>
      </c>
      <c r="O2902">
        <v>1.64</v>
      </c>
      <c r="P2902">
        <v>2.76</v>
      </c>
      <c r="Q2902">
        <v>3.91</v>
      </c>
      <c r="R2902">
        <v>5.69</v>
      </c>
      <c r="S2902">
        <v>-0.5</v>
      </c>
    </row>
    <row r="2903" spans="1:19" x14ac:dyDescent="0.25">
      <c r="A2903" t="s">
        <v>13460</v>
      </c>
      <c r="B2903" t="s">
        <v>13461</v>
      </c>
      <c r="C2903">
        <v>1</v>
      </c>
      <c r="D2903">
        <v>2</v>
      </c>
      <c r="E2903">
        <v>5.68</v>
      </c>
      <c r="F2903">
        <v>1</v>
      </c>
      <c r="G2903">
        <v>27</v>
      </c>
      <c r="H2903">
        <v>0</v>
      </c>
      <c r="I2903">
        <v>33</v>
      </c>
      <c r="J2903">
        <v>37</v>
      </c>
      <c r="K2903">
        <v>21</v>
      </c>
      <c r="L2903">
        <v>4</v>
      </c>
      <c r="M2903">
        <v>12</v>
      </c>
      <c r="N2903">
        <v>19</v>
      </c>
      <c r="O2903">
        <v>1.74</v>
      </c>
      <c r="P2903">
        <v>3.44</v>
      </c>
      <c r="Q2903">
        <v>5.32</v>
      </c>
      <c r="R2903">
        <v>5.69</v>
      </c>
      <c r="S2903">
        <v>-0.5</v>
      </c>
    </row>
    <row r="2904" spans="1:19" x14ac:dyDescent="0.25">
      <c r="A2904" t="s">
        <v>13458</v>
      </c>
      <c r="B2904" t="s">
        <v>13459</v>
      </c>
      <c r="C2904">
        <v>2</v>
      </c>
      <c r="D2904">
        <v>3</v>
      </c>
      <c r="E2904">
        <v>5.92</v>
      </c>
      <c r="F2904">
        <v>5</v>
      </c>
      <c r="G2904">
        <v>16</v>
      </c>
      <c r="H2904">
        <v>0</v>
      </c>
      <c r="I2904">
        <v>43</v>
      </c>
      <c r="J2904">
        <v>53</v>
      </c>
      <c r="K2904">
        <v>28</v>
      </c>
      <c r="L2904">
        <v>6</v>
      </c>
      <c r="M2904">
        <v>8</v>
      </c>
      <c r="N2904">
        <v>16</v>
      </c>
      <c r="O2904">
        <v>1.63</v>
      </c>
      <c r="P2904">
        <v>1.75</v>
      </c>
      <c r="Q2904">
        <v>3.46</v>
      </c>
      <c r="R2904">
        <v>5.69</v>
      </c>
      <c r="S2904">
        <v>-0.5</v>
      </c>
    </row>
    <row r="2905" spans="1:19" x14ac:dyDescent="0.25">
      <c r="A2905" t="s">
        <v>13456</v>
      </c>
      <c r="B2905" t="s">
        <v>13457</v>
      </c>
      <c r="C2905">
        <v>1</v>
      </c>
      <c r="D2905">
        <v>2</v>
      </c>
      <c r="E2905">
        <v>5.69</v>
      </c>
      <c r="F2905">
        <v>0</v>
      </c>
      <c r="G2905">
        <v>30</v>
      </c>
      <c r="H2905">
        <v>0</v>
      </c>
      <c r="I2905">
        <v>30</v>
      </c>
      <c r="J2905">
        <v>34</v>
      </c>
      <c r="K2905">
        <v>19</v>
      </c>
      <c r="L2905">
        <v>4</v>
      </c>
      <c r="M2905">
        <v>12</v>
      </c>
      <c r="N2905">
        <v>16</v>
      </c>
      <c r="O2905">
        <v>1.68</v>
      </c>
      <c r="P2905">
        <v>3.59</v>
      </c>
      <c r="Q2905">
        <v>4.88</v>
      </c>
      <c r="R2905">
        <v>5.7</v>
      </c>
      <c r="S2905">
        <v>-0.5</v>
      </c>
    </row>
    <row r="2906" spans="1:19" x14ac:dyDescent="0.25">
      <c r="A2906" t="s">
        <v>13454</v>
      </c>
      <c r="B2906" t="s">
        <v>13455</v>
      </c>
      <c r="C2906">
        <v>1</v>
      </c>
      <c r="D2906">
        <v>2</v>
      </c>
      <c r="E2906">
        <v>5.75</v>
      </c>
      <c r="F2906">
        <v>0</v>
      </c>
      <c r="G2906">
        <v>30</v>
      </c>
      <c r="H2906">
        <v>0</v>
      </c>
      <c r="I2906">
        <v>30</v>
      </c>
      <c r="J2906">
        <v>35</v>
      </c>
      <c r="K2906">
        <v>19</v>
      </c>
      <c r="L2906">
        <v>4</v>
      </c>
      <c r="M2906">
        <v>10</v>
      </c>
      <c r="N2906">
        <v>16</v>
      </c>
      <c r="O2906">
        <v>1.7</v>
      </c>
      <c r="P2906">
        <v>3.09</v>
      </c>
      <c r="Q2906">
        <v>4.67</v>
      </c>
      <c r="R2906">
        <v>5.7</v>
      </c>
      <c r="S2906">
        <v>-0.5</v>
      </c>
    </row>
    <row r="2907" spans="1:19" x14ac:dyDescent="0.25">
      <c r="A2907" t="s">
        <v>13452</v>
      </c>
      <c r="B2907" t="s">
        <v>13453</v>
      </c>
      <c r="C2907">
        <v>1</v>
      </c>
      <c r="D2907">
        <v>2</v>
      </c>
      <c r="E2907">
        <v>5.73</v>
      </c>
      <c r="F2907">
        <v>0</v>
      </c>
      <c r="G2907">
        <v>30</v>
      </c>
      <c r="H2907">
        <v>0</v>
      </c>
      <c r="I2907">
        <v>30</v>
      </c>
      <c r="J2907">
        <v>35</v>
      </c>
      <c r="K2907">
        <v>19</v>
      </c>
      <c r="L2907">
        <v>4</v>
      </c>
      <c r="M2907">
        <v>13</v>
      </c>
      <c r="N2907">
        <v>15</v>
      </c>
      <c r="O2907">
        <v>1.64</v>
      </c>
      <c r="P2907">
        <v>3.78</v>
      </c>
      <c r="Q2907">
        <v>4.38</v>
      </c>
      <c r="R2907">
        <v>5.7</v>
      </c>
      <c r="S2907">
        <v>-0.5</v>
      </c>
    </row>
    <row r="2908" spans="1:19" x14ac:dyDescent="0.25">
      <c r="A2908" t="s">
        <v>13450</v>
      </c>
      <c r="B2908" t="s">
        <v>13451</v>
      </c>
      <c r="C2908">
        <v>1</v>
      </c>
      <c r="D2908">
        <v>2</v>
      </c>
      <c r="E2908">
        <v>5.66</v>
      </c>
      <c r="F2908">
        <v>0</v>
      </c>
      <c r="G2908">
        <v>30</v>
      </c>
      <c r="H2908">
        <v>0</v>
      </c>
      <c r="I2908">
        <v>30</v>
      </c>
      <c r="J2908">
        <v>34</v>
      </c>
      <c r="K2908">
        <v>19</v>
      </c>
      <c r="L2908">
        <v>4</v>
      </c>
      <c r="M2908">
        <v>11</v>
      </c>
      <c r="N2908">
        <v>18</v>
      </c>
      <c r="O2908">
        <v>1.74</v>
      </c>
      <c r="P2908">
        <v>3.42</v>
      </c>
      <c r="Q2908">
        <v>5.31</v>
      </c>
      <c r="R2908">
        <v>5.7</v>
      </c>
      <c r="S2908">
        <v>-0.5</v>
      </c>
    </row>
    <row r="2909" spans="1:19" x14ac:dyDescent="0.25">
      <c r="A2909">
        <v>3418</v>
      </c>
      <c r="B2909" t="s">
        <v>13449</v>
      </c>
      <c r="C2909">
        <v>2</v>
      </c>
      <c r="D2909">
        <v>4</v>
      </c>
      <c r="E2909">
        <v>5.95</v>
      </c>
      <c r="F2909">
        <v>8</v>
      </c>
      <c r="G2909">
        <v>8</v>
      </c>
      <c r="H2909">
        <v>0</v>
      </c>
      <c r="I2909">
        <v>50</v>
      </c>
      <c r="J2909">
        <v>60</v>
      </c>
      <c r="K2909">
        <v>33</v>
      </c>
      <c r="L2909">
        <v>7</v>
      </c>
      <c r="M2909">
        <v>16</v>
      </c>
      <c r="N2909">
        <v>21</v>
      </c>
      <c r="O2909">
        <v>1.63</v>
      </c>
      <c r="P2909">
        <v>2.83</v>
      </c>
      <c r="Q2909">
        <v>3.83</v>
      </c>
      <c r="R2909">
        <v>5.7</v>
      </c>
      <c r="S2909">
        <v>-0.2</v>
      </c>
    </row>
    <row r="2910" spans="1:19" x14ac:dyDescent="0.25">
      <c r="A2910" t="s">
        <v>13447</v>
      </c>
      <c r="B2910" t="s">
        <v>13448</v>
      </c>
      <c r="C2910">
        <v>1</v>
      </c>
      <c r="D2910">
        <v>2</v>
      </c>
      <c r="E2910">
        <v>5.58</v>
      </c>
      <c r="F2910">
        <v>0</v>
      </c>
      <c r="G2910">
        <v>30</v>
      </c>
      <c r="H2910">
        <v>0</v>
      </c>
      <c r="I2910">
        <v>30</v>
      </c>
      <c r="J2910">
        <v>36</v>
      </c>
      <c r="K2910">
        <v>19</v>
      </c>
      <c r="L2910">
        <v>4</v>
      </c>
      <c r="M2910">
        <v>10</v>
      </c>
      <c r="N2910">
        <v>14</v>
      </c>
      <c r="O2910">
        <v>1.65</v>
      </c>
      <c r="P2910">
        <v>2.88</v>
      </c>
      <c r="Q2910">
        <v>4.07</v>
      </c>
      <c r="R2910">
        <v>5.7</v>
      </c>
      <c r="S2910">
        <v>-0.5</v>
      </c>
    </row>
    <row r="2911" spans="1:19" x14ac:dyDescent="0.25">
      <c r="A2911" t="s">
        <v>13445</v>
      </c>
      <c r="B2911" t="s">
        <v>13446</v>
      </c>
      <c r="C2911">
        <v>1</v>
      </c>
      <c r="D2911">
        <v>2</v>
      </c>
      <c r="E2911">
        <v>5.58</v>
      </c>
      <c r="F2911">
        <v>0</v>
      </c>
      <c r="G2911">
        <v>30</v>
      </c>
      <c r="H2911">
        <v>0</v>
      </c>
      <c r="I2911">
        <v>30</v>
      </c>
      <c r="J2911">
        <v>36</v>
      </c>
      <c r="K2911">
        <v>19</v>
      </c>
      <c r="L2911">
        <v>4</v>
      </c>
      <c r="M2911">
        <v>9</v>
      </c>
      <c r="N2911">
        <v>13</v>
      </c>
      <c r="O2911">
        <v>1.62</v>
      </c>
      <c r="P2911">
        <v>2.83</v>
      </c>
      <c r="Q2911">
        <v>3.88</v>
      </c>
      <c r="R2911">
        <v>5.7</v>
      </c>
      <c r="S2911">
        <v>-0.5</v>
      </c>
    </row>
    <row r="2912" spans="1:19" x14ac:dyDescent="0.25">
      <c r="A2912" t="s">
        <v>13443</v>
      </c>
      <c r="B2912" t="s">
        <v>13444</v>
      </c>
      <c r="C2912">
        <v>1</v>
      </c>
      <c r="D2912">
        <v>2</v>
      </c>
      <c r="E2912">
        <v>5.74</v>
      </c>
      <c r="F2912">
        <v>2</v>
      </c>
      <c r="G2912">
        <v>25</v>
      </c>
      <c r="H2912">
        <v>0</v>
      </c>
      <c r="I2912">
        <v>35</v>
      </c>
      <c r="J2912">
        <v>41</v>
      </c>
      <c r="K2912">
        <v>22</v>
      </c>
      <c r="L2912">
        <v>4</v>
      </c>
      <c r="M2912">
        <v>13</v>
      </c>
      <c r="N2912">
        <v>19</v>
      </c>
      <c r="O2912">
        <v>1.71</v>
      </c>
      <c r="P2912">
        <v>3.35</v>
      </c>
      <c r="Q2912">
        <v>4.8499999999999996</v>
      </c>
      <c r="R2912">
        <v>5.7</v>
      </c>
      <c r="S2912">
        <v>-0.5</v>
      </c>
    </row>
    <row r="2913" spans="1:19" x14ac:dyDescent="0.25">
      <c r="A2913" t="s">
        <v>13441</v>
      </c>
      <c r="B2913" t="s">
        <v>13442</v>
      </c>
      <c r="C2913">
        <v>1</v>
      </c>
      <c r="D2913">
        <v>2</v>
      </c>
      <c r="E2913">
        <v>5.68</v>
      </c>
      <c r="F2913">
        <v>5</v>
      </c>
      <c r="G2913">
        <v>16</v>
      </c>
      <c r="H2913">
        <v>0</v>
      </c>
      <c r="I2913">
        <v>42</v>
      </c>
      <c r="J2913">
        <v>50</v>
      </c>
      <c r="K2913">
        <v>27</v>
      </c>
      <c r="L2913">
        <v>5</v>
      </c>
      <c r="M2913">
        <v>12</v>
      </c>
      <c r="N2913">
        <v>23</v>
      </c>
      <c r="O2913">
        <v>1.72</v>
      </c>
      <c r="P2913">
        <v>2.64</v>
      </c>
      <c r="Q2913">
        <v>4.79</v>
      </c>
      <c r="R2913">
        <v>5.7</v>
      </c>
      <c r="S2913">
        <v>-0.5</v>
      </c>
    </row>
    <row r="2914" spans="1:19" x14ac:dyDescent="0.25">
      <c r="A2914" t="s">
        <v>13439</v>
      </c>
      <c r="B2914" t="s">
        <v>13440</v>
      </c>
      <c r="C2914">
        <v>1</v>
      </c>
      <c r="D2914">
        <v>2</v>
      </c>
      <c r="E2914">
        <v>5.7</v>
      </c>
      <c r="F2914">
        <v>0</v>
      </c>
      <c r="G2914">
        <v>30</v>
      </c>
      <c r="H2914">
        <v>0</v>
      </c>
      <c r="I2914">
        <v>30</v>
      </c>
      <c r="J2914">
        <v>36</v>
      </c>
      <c r="K2914">
        <v>19</v>
      </c>
      <c r="L2914">
        <v>4</v>
      </c>
      <c r="M2914">
        <v>10</v>
      </c>
      <c r="N2914">
        <v>13</v>
      </c>
      <c r="O2914">
        <v>1.62</v>
      </c>
      <c r="P2914">
        <v>3.06</v>
      </c>
      <c r="Q2914">
        <v>3.93</v>
      </c>
      <c r="R2914">
        <v>5.7</v>
      </c>
      <c r="S2914">
        <v>-0.5</v>
      </c>
    </row>
    <row r="2915" spans="1:19" x14ac:dyDescent="0.25">
      <c r="A2915" t="s">
        <v>13437</v>
      </c>
      <c r="B2915" t="s">
        <v>13438</v>
      </c>
      <c r="C2915">
        <v>1</v>
      </c>
      <c r="D2915">
        <v>2</v>
      </c>
      <c r="E2915">
        <v>5.64</v>
      </c>
      <c r="F2915">
        <v>0</v>
      </c>
      <c r="G2915">
        <v>30</v>
      </c>
      <c r="H2915">
        <v>0</v>
      </c>
      <c r="I2915">
        <v>30</v>
      </c>
      <c r="J2915">
        <v>36</v>
      </c>
      <c r="K2915">
        <v>19</v>
      </c>
      <c r="L2915">
        <v>4</v>
      </c>
      <c r="M2915">
        <v>9</v>
      </c>
      <c r="N2915">
        <v>14</v>
      </c>
      <c r="O2915">
        <v>1.68</v>
      </c>
      <c r="P2915">
        <v>2.56</v>
      </c>
      <c r="Q2915">
        <v>4.29</v>
      </c>
      <c r="R2915">
        <v>5.7</v>
      </c>
      <c r="S2915">
        <v>-0.5</v>
      </c>
    </row>
    <row r="2916" spans="1:19" x14ac:dyDescent="0.25">
      <c r="A2916" t="s">
        <v>13435</v>
      </c>
      <c r="B2916" t="s">
        <v>13436</v>
      </c>
      <c r="C2916">
        <v>1</v>
      </c>
      <c r="D2916">
        <v>2</v>
      </c>
      <c r="E2916">
        <v>5.58</v>
      </c>
      <c r="F2916">
        <v>0</v>
      </c>
      <c r="G2916">
        <v>30</v>
      </c>
      <c r="H2916">
        <v>0</v>
      </c>
      <c r="I2916">
        <v>30</v>
      </c>
      <c r="J2916">
        <v>35</v>
      </c>
      <c r="K2916">
        <v>19</v>
      </c>
      <c r="L2916">
        <v>4</v>
      </c>
      <c r="M2916">
        <v>12</v>
      </c>
      <c r="N2916">
        <v>16</v>
      </c>
      <c r="O2916">
        <v>1.69</v>
      </c>
      <c r="P2916">
        <v>3.59</v>
      </c>
      <c r="Q2916">
        <v>4.79</v>
      </c>
      <c r="R2916">
        <v>5.7</v>
      </c>
      <c r="S2916">
        <v>-0.5</v>
      </c>
    </row>
    <row r="2917" spans="1:19" x14ac:dyDescent="0.25">
      <c r="A2917">
        <v>4897</v>
      </c>
      <c r="B2917" t="s">
        <v>1709</v>
      </c>
      <c r="C2917">
        <v>2</v>
      </c>
      <c r="D2917">
        <v>3</v>
      </c>
      <c r="E2917">
        <v>5.72</v>
      </c>
      <c r="F2917">
        <v>8</v>
      </c>
      <c r="G2917">
        <v>8</v>
      </c>
      <c r="H2917">
        <v>0</v>
      </c>
      <c r="I2917">
        <v>50</v>
      </c>
      <c r="J2917">
        <v>57</v>
      </c>
      <c r="K2917">
        <v>32</v>
      </c>
      <c r="L2917">
        <v>7</v>
      </c>
      <c r="M2917">
        <v>22</v>
      </c>
      <c r="N2917">
        <v>25</v>
      </c>
      <c r="O2917">
        <v>1.62</v>
      </c>
      <c r="P2917">
        <v>3.91</v>
      </c>
      <c r="Q2917">
        <v>4.42</v>
      </c>
      <c r="R2917">
        <v>5.7</v>
      </c>
      <c r="S2917">
        <v>-0.2</v>
      </c>
    </row>
    <row r="2918" spans="1:19" x14ac:dyDescent="0.25">
      <c r="A2918" t="s">
        <v>13433</v>
      </c>
      <c r="B2918" t="s">
        <v>13434</v>
      </c>
      <c r="C2918">
        <v>1</v>
      </c>
      <c r="D2918">
        <v>2</v>
      </c>
      <c r="E2918">
        <v>5.66</v>
      </c>
      <c r="F2918">
        <v>0</v>
      </c>
      <c r="G2918">
        <v>30</v>
      </c>
      <c r="H2918">
        <v>0</v>
      </c>
      <c r="I2918">
        <v>30</v>
      </c>
      <c r="J2918">
        <v>36</v>
      </c>
      <c r="K2918">
        <v>19</v>
      </c>
      <c r="L2918">
        <v>4</v>
      </c>
      <c r="M2918">
        <v>8</v>
      </c>
      <c r="N2918">
        <v>15</v>
      </c>
      <c r="O2918">
        <v>1.69</v>
      </c>
      <c r="P2918">
        <v>2.46</v>
      </c>
      <c r="Q2918">
        <v>4.38</v>
      </c>
      <c r="R2918">
        <v>5.7</v>
      </c>
      <c r="S2918">
        <v>-0.5</v>
      </c>
    </row>
    <row r="2919" spans="1:19" x14ac:dyDescent="0.25">
      <c r="A2919" t="s">
        <v>13431</v>
      </c>
      <c r="B2919" t="s">
        <v>13432</v>
      </c>
      <c r="C2919">
        <v>1</v>
      </c>
      <c r="D2919">
        <v>2</v>
      </c>
      <c r="E2919">
        <v>5.67</v>
      </c>
      <c r="F2919">
        <v>2</v>
      </c>
      <c r="G2919">
        <v>25</v>
      </c>
      <c r="H2919">
        <v>0</v>
      </c>
      <c r="I2919">
        <v>34</v>
      </c>
      <c r="J2919">
        <v>41</v>
      </c>
      <c r="K2919">
        <v>22</v>
      </c>
      <c r="L2919">
        <v>5</v>
      </c>
      <c r="M2919">
        <v>12</v>
      </c>
      <c r="N2919">
        <v>16</v>
      </c>
      <c r="O2919">
        <v>1.65</v>
      </c>
      <c r="P2919">
        <v>3.03</v>
      </c>
      <c r="Q2919">
        <v>4.21</v>
      </c>
      <c r="R2919">
        <v>5.7</v>
      </c>
      <c r="S2919">
        <v>-0.5</v>
      </c>
    </row>
    <row r="2920" spans="1:19" x14ac:dyDescent="0.25">
      <c r="A2920" t="s">
        <v>13429</v>
      </c>
      <c r="B2920" t="s">
        <v>13430</v>
      </c>
      <c r="C2920">
        <v>1</v>
      </c>
      <c r="D2920">
        <v>2</v>
      </c>
      <c r="E2920">
        <v>5.54</v>
      </c>
      <c r="F2920">
        <v>0</v>
      </c>
      <c r="G2920">
        <v>30</v>
      </c>
      <c r="H2920">
        <v>0</v>
      </c>
      <c r="I2920">
        <v>30</v>
      </c>
      <c r="J2920">
        <v>34</v>
      </c>
      <c r="K2920">
        <v>18</v>
      </c>
      <c r="L2920">
        <v>4</v>
      </c>
      <c r="M2920">
        <v>12</v>
      </c>
      <c r="N2920">
        <v>16</v>
      </c>
      <c r="O2920">
        <v>1.68</v>
      </c>
      <c r="P2920">
        <v>3.75</v>
      </c>
      <c r="Q2920">
        <v>4.8499999999999996</v>
      </c>
      <c r="R2920">
        <v>5.7</v>
      </c>
      <c r="S2920">
        <v>-0.5</v>
      </c>
    </row>
    <row r="2921" spans="1:19" x14ac:dyDescent="0.25">
      <c r="A2921" t="s">
        <v>13427</v>
      </c>
      <c r="B2921" t="s">
        <v>13428</v>
      </c>
      <c r="C2921">
        <v>2</v>
      </c>
      <c r="D2921">
        <v>2</v>
      </c>
      <c r="E2921">
        <v>5.76</v>
      </c>
      <c r="F2921">
        <v>6</v>
      </c>
      <c r="G2921">
        <v>13</v>
      </c>
      <c r="H2921">
        <v>0</v>
      </c>
      <c r="I2921">
        <v>46</v>
      </c>
      <c r="J2921">
        <v>51</v>
      </c>
      <c r="K2921">
        <v>29</v>
      </c>
      <c r="L2921">
        <v>5</v>
      </c>
      <c r="M2921">
        <v>20</v>
      </c>
      <c r="N2921">
        <v>28</v>
      </c>
      <c r="O2921">
        <v>1.74</v>
      </c>
      <c r="P2921">
        <v>3.85</v>
      </c>
      <c r="Q2921">
        <v>5.54</v>
      </c>
      <c r="R2921">
        <v>5.7</v>
      </c>
      <c r="S2921">
        <v>-0.5</v>
      </c>
    </row>
    <row r="2922" spans="1:19" x14ac:dyDescent="0.25">
      <c r="A2922" t="s">
        <v>13425</v>
      </c>
      <c r="B2922" t="s">
        <v>13426</v>
      </c>
      <c r="C2922">
        <v>1</v>
      </c>
      <c r="D2922">
        <v>2</v>
      </c>
      <c r="E2922">
        <v>5.51</v>
      </c>
      <c r="F2922">
        <v>0</v>
      </c>
      <c r="G2922">
        <v>30</v>
      </c>
      <c r="H2922">
        <v>0</v>
      </c>
      <c r="I2922">
        <v>30</v>
      </c>
      <c r="J2922">
        <v>33</v>
      </c>
      <c r="K2922">
        <v>18</v>
      </c>
      <c r="L2922">
        <v>4</v>
      </c>
      <c r="M2922">
        <v>16</v>
      </c>
      <c r="N2922">
        <v>19</v>
      </c>
      <c r="O2922">
        <v>1.72</v>
      </c>
      <c r="P2922">
        <v>4.67</v>
      </c>
      <c r="Q2922">
        <v>5.72</v>
      </c>
      <c r="R2922">
        <v>5.7</v>
      </c>
      <c r="S2922">
        <v>-0.5</v>
      </c>
    </row>
    <row r="2923" spans="1:19" x14ac:dyDescent="0.25">
      <c r="A2923" t="s">
        <v>13423</v>
      </c>
      <c r="B2923" t="s">
        <v>13424</v>
      </c>
      <c r="C2923">
        <v>1</v>
      </c>
      <c r="D2923">
        <v>2</v>
      </c>
      <c r="E2923">
        <v>5.56</v>
      </c>
      <c r="F2923">
        <v>0</v>
      </c>
      <c r="G2923">
        <v>30</v>
      </c>
      <c r="H2923">
        <v>0</v>
      </c>
      <c r="I2923">
        <v>30</v>
      </c>
      <c r="J2923">
        <v>36</v>
      </c>
      <c r="K2923">
        <v>19</v>
      </c>
      <c r="L2923">
        <v>4</v>
      </c>
      <c r="M2923">
        <v>9</v>
      </c>
      <c r="N2923">
        <v>13</v>
      </c>
      <c r="O2923">
        <v>1.63</v>
      </c>
      <c r="P2923">
        <v>2.78</v>
      </c>
      <c r="Q2923">
        <v>3.97</v>
      </c>
      <c r="R2923">
        <v>5.7</v>
      </c>
      <c r="S2923">
        <v>-0.5</v>
      </c>
    </row>
    <row r="2924" spans="1:19" x14ac:dyDescent="0.25">
      <c r="A2924" t="s">
        <v>13421</v>
      </c>
      <c r="B2924" t="s">
        <v>13422</v>
      </c>
      <c r="C2924">
        <v>1</v>
      </c>
      <c r="D2924">
        <v>2</v>
      </c>
      <c r="E2924">
        <v>5.71</v>
      </c>
      <c r="F2924">
        <v>0</v>
      </c>
      <c r="G2924">
        <v>30</v>
      </c>
      <c r="H2924">
        <v>0</v>
      </c>
      <c r="I2924">
        <v>30</v>
      </c>
      <c r="J2924">
        <v>36</v>
      </c>
      <c r="K2924">
        <v>19</v>
      </c>
      <c r="L2924">
        <v>4</v>
      </c>
      <c r="M2924">
        <v>7</v>
      </c>
      <c r="N2924">
        <v>15</v>
      </c>
      <c r="O2924">
        <v>1.7</v>
      </c>
      <c r="P2924">
        <v>2.2000000000000002</v>
      </c>
      <c r="Q2924">
        <v>4.42</v>
      </c>
      <c r="R2924">
        <v>5.7</v>
      </c>
      <c r="S2924">
        <v>-0.5</v>
      </c>
    </row>
    <row r="2925" spans="1:19" x14ac:dyDescent="0.25">
      <c r="A2925" t="s">
        <v>13419</v>
      </c>
      <c r="B2925" t="s">
        <v>13420</v>
      </c>
      <c r="C2925">
        <v>1</v>
      </c>
      <c r="D2925">
        <v>2</v>
      </c>
      <c r="E2925">
        <v>5.57</v>
      </c>
      <c r="F2925">
        <v>0</v>
      </c>
      <c r="G2925">
        <v>30</v>
      </c>
      <c r="H2925">
        <v>0</v>
      </c>
      <c r="I2925">
        <v>30</v>
      </c>
      <c r="J2925">
        <v>35</v>
      </c>
      <c r="K2925">
        <v>19</v>
      </c>
      <c r="L2925">
        <v>4</v>
      </c>
      <c r="M2925">
        <v>10</v>
      </c>
      <c r="N2925">
        <v>14</v>
      </c>
      <c r="O2925">
        <v>1.66</v>
      </c>
      <c r="P2925">
        <v>3.15</v>
      </c>
      <c r="Q2925">
        <v>4.3499999999999996</v>
      </c>
      <c r="R2925">
        <v>5.7</v>
      </c>
      <c r="S2925">
        <v>-0.5</v>
      </c>
    </row>
    <row r="2926" spans="1:19" x14ac:dyDescent="0.25">
      <c r="A2926" t="s">
        <v>13418</v>
      </c>
      <c r="B2926" t="s">
        <v>1299</v>
      </c>
      <c r="C2926">
        <v>2</v>
      </c>
      <c r="D2926">
        <v>3</v>
      </c>
      <c r="E2926">
        <v>5.85</v>
      </c>
      <c r="F2926">
        <v>6</v>
      </c>
      <c r="G2926">
        <v>15</v>
      </c>
      <c r="H2926">
        <v>0</v>
      </c>
      <c r="I2926">
        <v>44</v>
      </c>
      <c r="J2926">
        <v>52</v>
      </c>
      <c r="K2926">
        <v>28</v>
      </c>
      <c r="L2926">
        <v>6</v>
      </c>
      <c r="M2926">
        <v>15</v>
      </c>
      <c r="N2926">
        <v>20</v>
      </c>
      <c r="O2926">
        <v>1.65</v>
      </c>
      <c r="P2926">
        <v>3.05</v>
      </c>
      <c r="Q2926">
        <v>4.18</v>
      </c>
      <c r="R2926">
        <v>5.7</v>
      </c>
      <c r="S2926">
        <v>-0.5</v>
      </c>
    </row>
    <row r="2927" spans="1:19" x14ac:dyDescent="0.25">
      <c r="A2927" t="s">
        <v>13416</v>
      </c>
      <c r="B2927" t="s">
        <v>13417</v>
      </c>
      <c r="C2927">
        <v>1</v>
      </c>
      <c r="D2927">
        <v>2</v>
      </c>
      <c r="E2927">
        <v>5.7</v>
      </c>
      <c r="F2927">
        <v>0</v>
      </c>
      <c r="G2927">
        <v>30</v>
      </c>
      <c r="H2927">
        <v>0</v>
      </c>
      <c r="I2927">
        <v>30</v>
      </c>
      <c r="J2927">
        <v>37</v>
      </c>
      <c r="K2927">
        <v>19</v>
      </c>
      <c r="L2927">
        <v>4</v>
      </c>
      <c r="M2927">
        <v>8</v>
      </c>
      <c r="N2927">
        <v>12</v>
      </c>
      <c r="O2927">
        <v>1.65</v>
      </c>
      <c r="P2927">
        <v>2.41</v>
      </c>
      <c r="Q2927">
        <v>3.63</v>
      </c>
      <c r="R2927">
        <v>5.7</v>
      </c>
      <c r="S2927">
        <v>-0.5</v>
      </c>
    </row>
    <row r="2928" spans="1:19" x14ac:dyDescent="0.25">
      <c r="A2928" t="s">
        <v>13414</v>
      </c>
      <c r="B2928" t="s">
        <v>13415</v>
      </c>
      <c r="C2928">
        <v>1</v>
      </c>
      <c r="D2928">
        <v>2</v>
      </c>
      <c r="E2928">
        <v>5.66</v>
      </c>
      <c r="F2928">
        <v>0</v>
      </c>
      <c r="G2928">
        <v>30</v>
      </c>
      <c r="H2928">
        <v>0</v>
      </c>
      <c r="I2928">
        <v>30</v>
      </c>
      <c r="J2928">
        <v>35</v>
      </c>
      <c r="K2928">
        <v>19</v>
      </c>
      <c r="L2928">
        <v>4</v>
      </c>
      <c r="M2928">
        <v>11</v>
      </c>
      <c r="N2928">
        <v>17</v>
      </c>
      <c r="O2928">
        <v>1.71</v>
      </c>
      <c r="P2928">
        <v>3.22</v>
      </c>
      <c r="Q2928">
        <v>4.96</v>
      </c>
      <c r="R2928">
        <v>5.7</v>
      </c>
      <c r="S2928">
        <v>-0.5</v>
      </c>
    </row>
    <row r="2929" spans="1:19" x14ac:dyDescent="0.25">
      <c r="A2929" t="s">
        <v>13412</v>
      </c>
      <c r="B2929" t="s">
        <v>13413</v>
      </c>
      <c r="C2929">
        <v>1</v>
      </c>
      <c r="D2929">
        <v>2</v>
      </c>
      <c r="E2929">
        <v>5.67</v>
      </c>
      <c r="F2929">
        <v>0</v>
      </c>
      <c r="G2929">
        <v>30</v>
      </c>
      <c r="H2929">
        <v>0</v>
      </c>
      <c r="I2929">
        <v>30</v>
      </c>
      <c r="J2929">
        <v>36</v>
      </c>
      <c r="K2929">
        <v>19</v>
      </c>
      <c r="L2929">
        <v>4</v>
      </c>
      <c r="M2929">
        <v>8</v>
      </c>
      <c r="N2929">
        <v>14</v>
      </c>
      <c r="O2929">
        <v>1.68</v>
      </c>
      <c r="P2929">
        <v>2.29</v>
      </c>
      <c r="Q2929">
        <v>4.2300000000000004</v>
      </c>
      <c r="R2929">
        <v>5.71</v>
      </c>
      <c r="S2929">
        <v>-0.5</v>
      </c>
    </row>
    <row r="2930" spans="1:19" x14ac:dyDescent="0.25">
      <c r="A2930" t="s">
        <v>13410</v>
      </c>
      <c r="B2930" t="s">
        <v>13411</v>
      </c>
      <c r="C2930">
        <v>2</v>
      </c>
      <c r="D2930">
        <v>3</v>
      </c>
      <c r="E2930">
        <v>5.96</v>
      </c>
      <c r="F2930">
        <v>4</v>
      </c>
      <c r="G2930">
        <v>19</v>
      </c>
      <c r="H2930">
        <v>0</v>
      </c>
      <c r="I2930">
        <v>40</v>
      </c>
      <c r="J2930">
        <v>50</v>
      </c>
      <c r="K2930">
        <v>26</v>
      </c>
      <c r="L2930">
        <v>6</v>
      </c>
      <c r="M2930">
        <v>9</v>
      </c>
      <c r="N2930">
        <v>15</v>
      </c>
      <c r="O2930">
        <v>1.61</v>
      </c>
      <c r="P2930">
        <v>2.06</v>
      </c>
      <c r="Q2930">
        <v>3.31</v>
      </c>
      <c r="R2930">
        <v>5.71</v>
      </c>
      <c r="S2930">
        <v>-0.5</v>
      </c>
    </row>
    <row r="2931" spans="1:19" x14ac:dyDescent="0.25">
      <c r="A2931" t="s">
        <v>13408</v>
      </c>
      <c r="B2931" t="s">
        <v>13409</v>
      </c>
      <c r="C2931">
        <v>1</v>
      </c>
      <c r="D2931">
        <v>2</v>
      </c>
      <c r="E2931">
        <v>5.71</v>
      </c>
      <c r="F2931">
        <v>0</v>
      </c>
      <c r="G2931">
        <v>30</v>
      </c>
      <c r="H2931">
        <v>0</v>
      </c>
      <c r="I2931">
        <v>30</v>
      </c>
      <c r="J2931">
        <v>36</v>
      </c>
      <c r="K2931">
        <v>19</v>
      </c>
      <c r="L2931">
        <v>4</v>
      </c>
      <c r="M2931">
        <v>7</v>
      </c>
      <c r="N2931">
        <v>15</v>
      </c>
      <c r="O2931">
        <v>1.69</v>
      </c>
      <c r="P2931">
        <v>2.11</v>
      </c>
      <c r="Q2931">
        <v>4.3499999999999996</v>
      </c>
      <c r="R2931">
        <v>5.71</v>
      </c>
      <c r="S2931">
        <v>-0.5</v>
      </c>
    </row>
    <row r="2932" spans="1:19" x14ac:dyDescent="0.25">
      <c r="A2932" t="s">
        <v>13406</v>
      </c>
      <c r="B2932" t="s">
        <v>13407</v>
      </c>
      <c r="C2932">
        <v>2</v>
      </c>
      <c r="D2932">
        <v>3</v>
      </c>
      <c r="E2932">
        <v>5.97</v>
      </c>
      <c r="F2932">
        <v>7</v>
      </c>
      <c r="G2932">
        <v>11</v>
      </c>
      <c r="H2932">
        <v>0</v>
      </c>
      <c r="I2932">
        <v>47</v>
      </c>
      <c r="J2932">
        <v>58</v>
      </c>
      <c r="K2932">
        <v>31</v>
      </c>
      <c r="L2932">
        <v>6</v>
      </c>
      <c r="M2932">
        <v>10</v>
      </c>
      <c r="N2932">
        <v>20</v>
      </c>
      <c r="O2932">
        <v>1.64</v>
      </c>
      <c r="P2932">
        <v>1.97</v>
      </c>
      <c r="Q2932">
        <v>3.77</v>
      </c>
      <c r="R2932">
        <v>5.71</v>
      </c>
      <c r="S2932">
        <v>-0.4</v>
      </c>
    </row>
    <row r="2933" spans="1:19" x14ac:dyDescent="0.25">
      <c r="A2933" t="s">
        <v>13404</v>
      </c>
      <c r="B2933" t="s">
        <v>13405</v>
      </c>
      <c r="C2933">
        <v>1</v>
      </c>
      <c r="D2933">
        <v>2</v>
      </c>
      <c r="E2933">
        <v>5.75</v>
      </c>
      <c r="F2933">
        <v>0</v>
      </c>
      <c r="G2933">
        <v>30</v>
      </c>
      <c r="H2933">
        <v>0</v>
      </c>
      <c r="I2933">
        <v>30</v>
      </c>
      <c r="J2933">
        <v>34</v>
      </c>
      <c r="K2933">
        <v>19</v>
      </c>
      <c r="L2933">
        <v>4</v>
      </c>
      <c r="M2933">
        <v>14</v>
      </c>
      <c r="N2933">
        <v>15</v>
      </c>
      <c r="O2933">
        <v>1.65</v>
      </c>
      <c r="P2933">
        <v>4.08</v>
      </c>
      <c r="Q2933">
        <v>4.5999999999999996</v>
      </c>
      <c r="R2933">
        <v>5.71</v>
      </c>
      <c r="S2933">
        <v>-0.5</v>
      </c>
    </row>
    <row r="2934" spans="1:19" x14ac:dyDescent="0.25">
      <c r="A2934" t="s">
        <v>13402</v>
      </c>
      <c r="B2934" t="s">
        <v>13403</v>
      </c>
      <c r="C2934">
        <v>2</v>
      </c>
      <c r="D2934">
        <v>3</v>
      </c>
      <c r="E2934">
        <v>5.94</v>
      </c>
      <c r="F2934">
        <v>5</v>
      </c>
      <c r="G2934">
        <v>18</v>
      </c>
      <c r="H2934">
        <v>0</v>
      </c>
      <c r="I2934">
        <v>42</v>
      </c>
      <c r="J2934">
        <v>51</v>
      </c>
      <c r="K2934">
        <v>27</v>
      </c>
      <c r="L2934">
        <v>5</v>
      </c>
      <c r="M2934">
        <v>9</v>
      </c>
      <c r="N2934">
        <v>19</v>
      </c>
      <c r="O2934">
        <v>1.69</v>
      </c>
      <c r="P2934">
        <v>1.88</v>
      </c>
      <c r="Q2934">
        <v>4.1900000000000004</v>
      </c>
      <c r="R2934">
        <v>5.71</v>
      </c>
      <c r="S2934">
        <v>-0.5</v>
      </c>
    </row>
    <row r="2935" spans="1:19" x14ac:dyDescent="0.25">
      <c r="A2935" t="s">
        <v>13400</v>
      </c>
      <c r="B2935" t="s">
        <v>13401</v>
      </c>
      <c r="C2935">
        <v>1</v>
      </c>
      <c r="D2935">
        <v>2</v>
      </c>
      <c r="E2935">
        <v>5.63</v>
      </c>
      <c r="F2935">
        <v>0</v>
      </c>
      <c r="G2935">
        <v>30</v>
      </c>
      <c r="H2935">
        <v>0</v>
      </c>
      <c r="I2935">
        <v>30</v>
      </c>
      <c r="J2935">
        <v>36</v>
      </c>
      <c r="K2935">
        <v>19</v>
      </c>
      <c r="L2935">
        <v>4</v>
      </c>
      <c r="M2935">
        <v>9</v>
      </c>
      <c r="N2935">
        <v>15</v>
      </c>
      <c r="O2935">
        <v>1.68</v>
      </c>
      <c r="P2935">
        <v>2.62</v>
      </c>
      <c r="Q2935">
        <v>4.43</v>
      </c>
      <c r="R2935">
        <v>5.71</v>
      </c>
      <c r="S2935">
        <v>-0.5</v>
      </c>
    </row>
    <row r="2936" spans="1:19" x14ac:dyDescent="0.25">
      <c r="A2936" t="s">
        <v>13398</v>
      </c>
      <c r="B2936" t="s">
        <v>13399</v>
      </c>
      <c r="C2936">
        <v>1</v>
      </c>
      <c r="D2936">
        <v>2</v>
      </c>
      <c r="E2936">
        <v>5.7</v>
      </c>
      <c r="F2936">
        <v>0</v>
      </c>
      <c r="G2936">
        <v>30</v>
      </c>
      <c r="H2936">
        <v>0</v>
      </c>
      <c r="I2936">
        <v>30</v>
      </c>
      <c r="J2936">
        <v>36</v>
      </c>
      <c r="K2936">
        <v>19</v>
      </c>
      <c r="L2936">
        <v>4</v>
      </c>
      <c r="M2936">
        <v>8</v>
      </c>
      <c r="N2936">
        <v>15</v>
      </c>
      <c r="O2936">
        <v>1.7</v>
      </c>
      <c r="P2936">
        <v>2.3199999999999998</v>
      </c>
      <c r="Q2936">
        <v>4.53</v>
      </c>
      <c r="R2936">
        <v>5.71</v>
      </c>
      <c r="S2936">
        <v>-0.5</v>
      </c>
    </row>
    <row r="2937" spans="1:19" x14ac:dyDescent="0.25">
      <c r="A2937" t="s">
        <v>13396</v>
      </c>
      <c r="B2937" t="s">
        <v>13397</v>
      </c>
      <c r="C2937">
        <v>1</v>
      </c>
      <c r="D2937">
        <v>2</v>
      </c>
      <c r="E2937">
        <v>5.59</v>
      </c>
      <c r="F2937">
        <v>0</v>
      </c>
      <c r="G2937">
        <v>30</v>
      </c>
      <c r="H2937">
        <v>0</v>
      </c>
      <c r="I2937">
        <v>30</v>
      </c>
      <c r="J2937">
        <v>33</v>
      </c>
      <c r="K2937">
        <v>19</v>
      </c>
      <c r="L2937">
        <v>4</v>
      </c>
      <c r="M2937">
        <v>15</v>
      </c>
      <c r="N2937">
        <v>19</v>
      </c>
      <c r="O2937">
        <v>1.74</v>
      </c>
      <c r="P2937">
        <v>4.47</v>
      </c>
      <c r="Q2937">
        <v>5.7</v>
      </c>
      <c r="R2937">
        <v>5.71</v>
      </c>
      <c r="S2937">
        <v>-0.5</v>
      </c>
    </row>
    <row r="2938" spans="1:19" x14ac:dyDescent="0.25">
      <c r="A2938" t="s">
        <v>13394</v>
      </c>
      <c r="B2938" t="s">
        <v>13395</v>
      </c>
      <c r="C2938">
        <v>2</v>
      </c>
      <c r="D2938">
        <v>1</v>
      </c>
      <c r="E2938">
        <v>5.68</v>
      </c>
      <c r="F2938">
        <v>8</v>
      </c>
      <c r="G2938">
        <v>10</v>
      </c>
      <c r="H2938">
        <v>0</v>
      </c>
      <c r="I2938">
        <v>48</v>
      </c>
      <c r="J2938">
        <v>58</v>
      </c>
      <c r="K2938">
        <v>30</v>
      </c>
      <c r="L2938">
        <v>6</v>
      </c>
      <c r="M2938">
        <v>13</v>
      </c>
      <c r="N2938">
        <v>24</v>
      </c>
      <c r="O2938">
        <v>1.7</v>
      </c>
      <c r="P2938">
        <v>2.41</v>
      </c>
      <c r="Q2938">
        <v>4.5599999999999996</v>
      </c>
      <c r="R2938">
        <v>5.71</v>
      </c>
      <c r="S2938">
        <v>-0.3</v>
      </c>
    </row>
    <row r="2939" spans="1:19" x14ac:dyDescent="0.25">
      <c r="A2939" t="s">
        <v>13392</v>
      </c>
      <c r="B2939" t="s">
        <v>13393</v>
      </c>
      <c r="C2939">
        <v>1</v>
      </c>
      <c r="D2939">
        <v>2</v>
      </c>
      <c r="E2939">
        <v>5.83</v>
      </c>
      <c r="F2939">
        <v>2</v>
      </c>
      <c r="G2939">
        <v>24</v>
      </c>
      <c r="H2939">
        <v>0</v>
      </c>
      <c r="I2939">
        <v>36</v>
      </c>
      <c r="J2939">
        <v>44</v>
      </c>
      <c r="K2939">
        <v>23</v>
      </c>
      <c r="L2939">
        <v>4</v>
      </c>
      <c r="M2939">
        <v>7</v>
      </c>
      <c r="N2939">
        <v>16</v>
      </c>
      <c r="O2939">
        <v>1.68</v>
      </c>
      <c r="P2939">
        <v>1.67</v>
      </c>
      <c r="Q2939">
        <v>3.97</v>
      </c>
      <c r="R2939">
        <v>5.71</v>
      </c>
      <c r="S2939">
        <v>-0.5</v>
      </c>
    </row>
    <row r="2940" spans="1:19" x14ac:dyDescent="0.25">
      <c r="A2940" t="s">
        <v>13390</v>
      </c>
      <c r="B2940" t="s">
        <v>13391</v>
      </c>
      <c r="C2940">
        <v>1</v>
      </c>
      <c r="D2940">
        <v>2</v>
      </c>
      <c r="E2940">
        <v>5.53</v>
      </c>
      <c r="F2940">
        <v>0</v>
      </c>
      <c r="G2940">
        <v>30</v>
      </c>
      <c r="H2940">
        <v>0</v>
      </c>
      <c r="I2940">
        <v>30</v>
      </c>
      <c r="J2940">
        <v>34</v>
      </c>
      <c r="K2940">
        <v>18</v>
      </c>
      <c r="L2940">
        <v>4</v>
      </c>
      <c r="M2940">
        <v>12</v>
      </c>
      <c r="N2940">
        <v>15</v>
      </c>
      <c r="O2940">
        <v>1.65</v>
      </c>
      <c r="P2940">
        <v>3.49</v>
      </c>
      <c r="Q2940">
        <v>4.55</v>
      </c>
      <c r="R2940">
        <v>5.71</v>
      </c>
      <c r="S2940">
        <v>-0.5</v>
      </c>
    </row>
    <row r="2941" spans="1:19" x14ac:dyDescent="0.25">
      <c r="A2941" t="s">
        <v>13388</v>
      </c>
      <c r="B2941" t="s">
        <v>13389</v>
      </c>
      <c r="C2941">
        <v>2</v>
      </c>
      <c r="D2941">
        <v>3</v>
      </c>
      <c r="E2941">
        <v>5.98</v>
      </c>
      <c r="F2941">
        <v>6</v>
      </c>
      <c r="G2941">
        <v>13</v>
      </c>
      <c r="H2941">
        <v>0</v>
      </c>
      <c r="I2941">
        <v>45</v>
      </c>
      <c r="J2941">
        <v>57</v>
      </c>
      <c r="K2941">
        <v>30</v>
      </c>
      <c r="L2941">
        <v>6</v>
      </c>
      <c r="M2941">
        <v>7</v>
      </c>
      <c r="N2941">
        <v>17</v>
      </c>
      <c r="O2941">
        <v>1.63</v>
      </c>
      <c r="P2941">
        <v>1.37</v>
      </c>
      <c r="Q2941">
        <v>3.45</v>
      </c>
      <c r="R2941">
        <v>5.71</v>
      </c>
      <c r="S2941">
        <v>-0.5</v>
      </c>
    </row>
    <row r="2942" spans="1:19" x14ac:dyDescent="0.25">
      <c r="A2942" t="s">
        <v>13386</v>
      </c>
      <c r="B2942" t="s">
        <v>13387</v>
      </c>
      <c r="C2942">
        <v>1</v>
      </c>
      <c r="D2942">
        <v>2</v>
      </c>
      <c r="E2942">
        <v>5.57</v>
      </c>
      <c r="F2942">
        <v>0</v>
      </c>
      <c r="G2942">
        <v>30</v>
      </c>
      <c r="H2942">
        <v>0</v>
      </c>
      <c r="I2942">
        <v>30</v>
      </c>
      <c r="J2942">
        <v>35</v>
      </c>
      <c r="K2942">
        <v>19</v>
      </c>
      <c r="L2942">
        <v>4</v>
      </c>
      <c r="M2942">
        <v>9</v>
      </c>
      <c r="N2942">
        <v>14</v>
      </c>
      <c r="O2942">
        <v>1.66</v>
      </c>
      <c r="P2942">
        <v>2.78</v>
      </c>
      <c r="Q2942">
        <v>4.33</v>
      </c>
      <c r="R2942">
        <v>5.71</v>
      </c>
      <c r="S2942">
        <v>-0.5</v>
      </c>
    </row>
    <row r="2943" spans="1:19" x14ac:dyDescent="0.25">
      <c r="A2943" t="s">
        <v>13384</v>
      </c>
      <c r="B2943" t="s">
        <v>13385</v>
      </c>
      <c r="C2943">
        <v>1</v>
      </c>
      <c r="D2943">
        <v>2</v>
      </c>
      <c r="E2943">
        <v>5.64</v>
      </c>
      <c r="F2943">
        <v>0</v>
      </c>
      <c r="G2943">
        <v>30</v>
      </c>
      <c r="H2943">
        <v>0</v>
      </c>
      <c r="I2943">
        <v>30</v>
      </c>
      <c r="J2943">
        <v>35</v>
      </c>
      <c r="K2943">
        <v>19</v>
      </c>
      <c r="L2943">
        <v>4</v>
      </c>
      <c r="M2943">
        <v>11</v>
      </c>
      <c r="N2943">
        <v>16</v>
      </c>
      <c r="O2943">
        <v>1.7</v>
      </c>
      <c r="P2943">
        <v>3.35</v>
      </c>
      <c r="Q2943">
        <v>4.87</v>
      </c>
      <c r="R2943">
        <v>5.71</v>
      </c>
      <c r="S2943">
        <v>-0.5</v>
      </c>
    </row>
    <row r="2944" spans="1:19" x14ac:dyDescent="0.25">
      <c r="A2944" t="s">
        <v>13382</v>
      </c>
      <c r="B2944" t="s">
        <v>13383</v>
      </c>
      <c r="C2944">
        <v>1</v>
      </c>
      <c r="D2944">
        <v>2</v>
      </c>
      <c r="E2944">
        <v>5.68</v>
      </c>
      <c r="F2944">
        <v>0</v>
      </c>
      <c r="G2944">
        <v>30</v>
      </c>
      <c r="H2944">
        <v>0</v>
      </c>
      <c r="I2944">
        <v>30</v>
      </c>
      <c r="J2944">
        <v>36</v>
      </c>
      <c r="K2944">
        <v>19</v>
      </c>
      <c r="L2944">
        <v>4</v>
      </c>
      <c r="M2944">
        <v>8</v>
      </c>
      <c r="N2944">
        <v>14</v>
      </c>
      <c r="O2944">
        <v>1.68</v>
      </c>
      <c r="P2944">
        <v>2.4500000000000002</v>
      </c>
      <c r="Q2944">
        <v>4.3099999999999996</v>
      </c>
      <c r="R2944">
        <v>5.71</v>
      </c>
      <c r="S2944">
        <v>-0.5</v>
      </c>
    </row>
    <row r="2945" spans="1:19" x14ac:dyDescent="0.25">
      <c r="A2945" t="s">
        <v>13380</v>
      </c>
      <c r="B2945" t="s">
        <v>13381</v>
      </c>
      <c r="C2945">
        <v>1</v>
      </c>
      <c r="D2945">
        <v>2</v>
      </c>
      <c r="E2945">
        <v>5.55</v>
      </c>
      <c r="F2945">
        <v>0</v>
      </c>
      <c r="G2945">
        <v>30</v>
      </c>
      <c r="H2945">
        <v>0</v>
      </c>
      <c r="I2945">
        <v>30</v>
      </c>
      <c r="J2945">
        <v>35</v>
      </c>
      <c r="K2945">
        <v>19</v>
      </c>
      <c r="L2945">
        <v>4</v>
      </c>
      <c r="M2945">
        <v>10</v>
      </c>
      <c r="N2945">
        <v>14</v>
      </c>
      <c r="O2945">
        <v>1.65</v>
      </c>
      <c r="P2945">
        <v>2.88</v>
      </c>
      <c r="Q2945">
        <v>4.32</v>
      </c>
      <c r="R2945">
        <v>5.71</v>
      </c>
      <c r="S2945">
        <v>-0.5</v>
      </c>
    </row>
    <row r="2946" spans="1:19" x14ac:dyDescent="0.25">
      <c r="A2946" t="s">
        <v>13378</v>
      </c>
      <c r="B2946" t="s">
        <v>13379</v>
      </c>
      <c r="C2946">
        <v>2</v>
      </c>
      <c r="D2946">
        <v>1</v>
      </c>
      <c r="E2946">
        <v>5.64</v>
      </c>
      <c r="F2946">
        <v>7</v>
      </c>
      <c r="G2946">
        <v>11</v>
      </c>
      <c r="H2946">
        <v>0</v>
      </c>
      <c r="I2946">
        <v>47</v>
      </c>
      <c r="J2946">
        <v>56</v>
      </c>
      <c r="K2946">
        <v>30</v>
      </c>
      <c r="L2946">
        <v>6</v>
      </c>
      <c r="M2946">
        <v>15</v>
      </c>
      <c r="N2946">
        <v>25</v>
      </c>
      <c r="O2946">
        <v>1.7</v>
      </c>
      <c r="P2946">
        <v>2.88</v>
      </c>
      <c r="Q2946">
        <v>4.71</v>
      </c>
      <c r="R2946">
        <v>5.71</v>
      </c>
      <c r="S2946">
        <v>-0.4</v>
      </c>
    </row>
    <row r="2947" spans="1:19" x14ac:dyDescent="0.25">
      <c r="A2947" t="s">
        <v>13376</v>
      </c>
      <c r="B2947" t="s">
        <v>13377</v>
      </c>
      <c r="C2947">
        <v>2</v>
      </c>
      <c r="D2947">
        <v>3</v>
      </c>
      <c r="E2947">
        <v>6.02</v>
      </c>
      <c r="F2947">
        <v>6</v>
      </c>
      <c r="G2947">
        <v>15</v>
      </c>
      <c r="H2947">
        <v>0</v>
      </c>
      <c r="I2947">
        <v>44</v>
      </c>
      <c r="J2947">
        <v>55</v>
      </c>
      <c r="K2947">
        <v>29</v>
      </c>
      <c r="L2947">
        <v>6</v>
      </c>
      <c r="M2947">
        <v>7</v>
      </c>
      <c r="N2947">
        <v>18</v>
      </c>
      <c r="O2947">
        <v>1.66</v>
      </c>
      <c r="P2947">
        <v>1.34</v>
      </c>
      <c r="Q2947">
        <v>3.62</v>
      </c>
      <c r="R2947">
        <v>5.71</v>
      </c>
      <c r="S2947">
        <v>-0.5</v>
      </c>
    </row>
    <row r="2948" spans="1:19" x14ac:dyDescent="0.25">
      <c r="A2948" t="s">
        <v>13374</v>
      </c>
      <c r="B2948" t="s">
        <v>13375</v>
      </c>
      <c r="C2948">
        <v>1</v>
      </c>
      <c r="D2948">
        <v>2</v>
      </c>
      <c r="E2948">
        <v>5.64</v>
      </c>
      <c r="F2948">
        <v>0</v>
      </c>
      <c r="G2948">
        <v>30</v>
      </c>
      <c r="H2948">
        <v>0</v>
      </c>
      <c r="I2948">
        <v>30</v>
      </c>
      <c r="J2948">
        <v>35</v>
      </c>
      <c r="K2948">
        <v>19</v>
      </c>
      <c r="L2948">
        <v>4</v>
      </c>
      <c r="M2948">
        <v>10</v>
      </c>
      <c r="N2948">
        <v>15</v>
      </c>
      <c r="O2948">
        <v>1.68</v>
      </c>
      <c r="P2948">
        <v>3.04</v>
      </c>
      <c r="Q2948">
        <v>4.4800000000000004</v>
      </c>
      <c r="R2948">
        <v>5.71</v>
      </c>
      <c r="S2948">
        <v>-0.5</v>
      </c>
    </row>
    <row r="2949" spans="1:19" x14ac:dyDescent="0.25">
      <c r="A2949" t="s">
        <v>13372</v>
      </c>
      <c r="B2949" t="s">
        <v>13373</v>
      </c>
      <c r="C2949">
        <v>1</v>
      </c>
      <c r="D2949">
        <v>2</v>
      </c>
      <c r="E2949">
        <v>5.68</v>
      </c>
      <c r="F2949">
        <v>0</v>
      </c>
      <c r="G2949">
        <v>30</v>
      </c>
      <c r="H2949">
        <v>0</v>
      </c>
      <c r="I2949">
        <v>30</v>
      </c>
      <c r="J2949">
        <v>35</v>
      </c>
      <c r="K2949">
        <v>19</v>
      </c>
      <c r="L2949">
        <v>4</v>
      </c>
      <c r="M2949">
        <v>10</v>
      </c>
      <c r="N2949">
        <v>16</v>
      </c>
      <c r="O2949">
        <v>1.71</v>
      </c>
      <c r="P2949">
        <v>2.85</v>
      </c>
      <c r="Q2949">
        <v>4.79</v>
      </c>
      <c r="R2949">
        <v>5.71</v>
      </c>
      <c r="S2949">
        <v>-0.5</v>
      </c>
    </row>
    <row r="2950" spans="1:19" x14ac:dyDescent="0.25">
      <c r="A2950" t="s">
        <v>8533</v>
      </c>
      <c r="B2950" t="s">
        <v>8534</v>
      </c>
      <c r="C2950">
        <v>2</v>
      </c>
      <c r="D2950">
        <v>3</v>
      </c>
      <c r="E2950">
        <v>5.92</v>
      </c>
      <c r="F2950">
        <v>8</v>
      </c>
      <c r="G2950">
        <v>9</v>
      </c>
      <c r="H2950">
        <v>0</v>
      </c>
      <c r="I2950">
        <v>49</v>
      </c>
      <c r="J2950">
        <v>58</v>
      </c>
      <c r="K2950">
        <v>32</v>
      </c>
      <c r="L2950">
        <v>6</v>
      </c>
      <c r="M2950">
        <v>14</v>
      </c>
      <c r="N2950">
        <v>25</v>
      </c>
      <c r="O2950">
        <v>1.7</v>
      </c>
      <c r="P2950">
        <v>2.59</v>
      </c>
      <c r="Q2950">
        <v>4.55</v>
      </c>
      <c r="R2950">
        <v>5.71</v>
      </c>
      <c r="S2950">
        <v>-0.3</v>
      </c>
    </row>
    <row r="2951" spans="1:19" x14ac:dyDescent="0.25">
      <c r="A2951" t="s">
        <v>13370</v>
      </c>
      <c r="B2951" t="s">
        <v>13371</v>
      </c>
      <c r="C2951">
        <v>1</v>
      </c>
      <c r="D2951">
        <v>2</v>
      </c>
      <c r="E2951">
        <v>5.56</v>
      </c>
      <c r="F2951">
        <v>0</v>
      </c>
      <c r="G2951">
        <v>30</v>
      </c>
      <c r="H2951">
        <v>0</v>
      </c>
      <c r="I2951">
        <v>30</v>
      </c>
      <c r="J2951">
        <v>35</v>
      </c>
      <c r="K2951">
        <v>19</v>
      </c>
      <c r="L2951">
        <v>4</v>
      </c>
      <c r="M2951">
        <v>11</v>
      </c>
      <c r="N2951">
        <v>15</v>
      </c>
      <c r="O2951">
        <v>1.67</v>
      </c>
      <c r="P2951">
        <v>3.38</v>
      </c>
      <c r="Q2951">
        <v>4.57</v>
      </c>
      <c r="R2951">
        <v>5.72</v>
      </c>
      <c r="S2951">
        <v>-0.5</v>
      </c>
    </row>
    <row r="2952" spans="1:19" x14ac:dyDescent="0.25">
      <c r="A2952" t="s">
        <v>13368</v>
      </c>
      <c r="B2952" t="s">
        <v>13369</v>
      </c>
      <c r="C2952">
        <v>1</v>
      </c>
      <c r="D2952">
        <v>2</v>
      </c>
      <c r="E2952">
        <v>5.66</v>
      </c>
      <c r="F2952">
        <v>0</v>
      </c>
      <c r="G2952">
        <v>30</v>
      </c>
      <c r="H2952">
        <v>0</v>
      </c>
      <c r="I2952">
        <v>30</v>
      </c>
      <c r="J2952">
        <v>36</v>
      </c>
      <c r="K2952">
        <v>19</v>
      </c>
      <c r="L2952">
        <v>4</v>
      </c>
      <c r="M2952">
        <v>8</v>
      </c>
      <c r="N2952">
        <v>15</v>
      </c>
      <c r="O2952">
        <v>1.68</v>
      </c>
      <c r="P2952">
        <v>2.48</v>
      </c>
      <c r="Q2952">
        <v>4.3600000000000003</v>
      </c>
      <c r="R2952">
        <v>5.72</v>
      </c>
      <c r="S2952">
        <v>-0.5</v>
      </c>
    </row>
    <row r="2953" spans="1:19" x14ac:dyDescent="0.25">
      <c r="A2953" t="s">
        <v>13366</v>
      </c>
      <c r="B2953" t="s">
        <v>13367</v>
      </c>
      <c r="C2953">
        <v>1</v>
      </c>
      <c r="D2953">
        <v>2</v>
      </c>
      <c r="E2953">
        <v>5.72</v>
      </c>
      <c r="F2953">
        <v>0</v>
      </c>
      <c r="G2953">
        <v>30</v>
      </c>
      <c r="H2953">
        <v>0</v>
      </c>
      <c r="I2953">
        <v>30</v>
      </c>
      <c r="J2953">
        <v>37</v>
      </c>
      <c r="K2953">
        <v>19</v>
      </c>
      <c r="L2953">
        <v>4</v>
      </c>
      <c r="M2953">
        <v>7</v>
      </c>
      <c r="N2953">
        <v>14</v>
      </c>
      <c r="O2953">
        <v>1.68</v>
      </c>
      <c r="P2953">
        <v>1.99</v>
      </c>
      <c r="Q2953">
        <v>4.18</v>
      </c>
      <c r="R2953">
        <v>5.72</v>
      </c>
      <c r="S2953">
        <v>-0.5</v>
      </c>
    </row>
    <row r="2954" spans="1:19" x14ac:dyDescent="0.25">
      <c r="A2954" t="s">
        <v>13364</v>
      </c>
      <c r="B2954" t="s">
        <v>13365</v>
      </c>
      <c r="C2954">
        <v>1</v>
      </c>
      <c r="D2954">
        <v>2</v>
      </c>
      <c r="E2954">
        <v>5.6</v>
      </c>
      <c r="F2954">
        <v>0</v>
      </c>
      <c r="G2954">
        <v>30</v>
      </c>
      <c r="H2954">
        <v>0</v>
      </c>
      <c r="I2954">
        <v>30</v>
      </c>
      <c r="J2954">
        <v>35</v>
      </c>
      <c r="K2954">
        <v>19</v>
      </c>
      <c r="L2954">
        <v>4</v>
      </c>
      <c r="M2954">
        <v>9</v>
      </c>
      <c r="N2954">
        <v>15</v>
      </c>
      <c r="O2954">
        <v>1.66</v>
      </c>
      <c r="P2954">
        <v>2.75</v>
      </c>
      <c r="Q2954">
        <v>4.38</v>
      </c>
      <c r="R2954">
        <v>5.72</v>
      </c>
      <c r="S2954">
        <v>-0.5</v>
      </c>
    </row>
    <row r="2955" spans="1:19" x14ac:dyDescent="0.25">
      <c r="A2955" t="s">
        <v>13362</v>
      </c>
      <c r="B2955" t="s">
        <v>13363</v>
      </c>
      <c r="C2955">
        <v>1</v>
      </c>
      <c r="D2955">
        <v>2</v>
      </c>
      <c r="E2955">
        <v>5.63</v>
      </c>
      <c r="F2955">
        <v>3</v>
      </c>
      <c r="G2955">
        <v>22</v>
      </c>
      <c r="H2955">
        <v>0</v>
      </c>
      <c r="I2955">
        <v>38</v>
      </c>
      <c r="J2955">
        <v>44</v>
      </c>
      <c r="K2955">
        <v>24</v>
      </c>
      <c r="L2955">
        <v>6</v>
      </c>
      <c r="M2955">
        <v>15</v>
      </c>
      <c r="N2955">
        <v>18</v>
      </c>
      <c r="O2955">
        <v>1.64</v>
      </c>
      <c r="P2955">
        <v>3.51</v>
      </c>
      <c r="Q2955">
        <v>4.21</v>
      </c>
      <c r="R2955">
        <v>5.72</v>
      </c>
      <c r="S2955">
        <v>-0.6</v>
      </c>
    </row>
    <row r="2956" spans="1:19" x14ac:dyDescent="0.25">
      <c r="A2956" t="s">
        <v>13360</v>
      </c>
      <c r="B2956" t="s">
        <v>13361</v>
      </c>
      <c r="C2956">
        <v>1</v>
      </c>
      <c r="D2956">
        <v>2</v>
      </c>
      <c r="E2956">
        <v>5.67</v>
      </c>
      <c r="F2956">
        <v>0</v>
      </c>
      <c r="G2956">
        <v>30</v>
      </c>
      <c r="H2956">
        <v>0</v>
      </c>
      <c r="I2956">
        <v>30</v>
      </c>
      <c r="J2956">
        <v>35</v>
      </c>
      <c r="K2956">
        <v>19</v>
      </c>
      <c r="L2956">
        <v>4</v>
      </c>
      <c r="M2956">
        <v>8</v>
      </c>
      <c r="N2956">
        <v>16</v>
      </c>
      <c r="O2956">
        <v>1.7</v>
      </c>
      <c r="P2956">
        <v>2.31</v>
      </c>
      <c r="Q2956">
        <v>4.6900000000000004</v>
      </c>
      <c r="R2956">
        <v>5.72</v>
      </c>
      <c r="S2956">
        <v>-0.5</v>
      </c>
    </row>
    <row r="2957" spans="1:19" x14ac:dyDescent="0.25">
      <c r="A2957" t="s">
        <v>13358</v>
      </c>
      <c r="B2957" t="s">
        <v>13359</v>
      </c>
      <c r="C2957">
        <v>1</v>
      </c>
      <c r="D2957">
        <v>2</v>
      </c>
      <c r="E2957">
        <v>5.72</v>
      </c>
      <c r="F2957">
        <v>1</v>
      </c>
      <c r="G2957">
        <v>27</v>
      </c>
      <c r="H2957">
        <v>0</v>
      </c>
      <c r="I2957">
        <v>33</v>
      </c>
      <c r="J2957">
        <v>39</v>
      </c>
      <c r="K2957">
        <v>21</v>
      </c>
      <c r="L2957">
        <v>4</v>
      </c>
      <c r="M2957">
        <v>8</v>
      </c>
      <c r="N2957">
        <v>17</v>
      </c>
      <c r="O2957">
        <v>1.7</v>
      </c>
      <c r="P2957">
        <v>2.23</v>
      </c>
      <c r="Q2957">
        <v>4.6100000000000003</v>
      </c>
      <c r="R2957">
        <v>5.72</v>
      </c>
      <c r="S2957">
        <v>-0.5</v>
      </c>
    </row>
    <row r="2958" spans="1:19" x14ac:dyDescent="0.25">
      <c r="A2958" t="s">
        <v>13356</v>
      </c>
      <c r="B2958" t="s">
        <v>13357</v>
      </c>
      <c r="C2958">
        <v>2</v>
      </c>
      <c r="D2958">
        <v>4</v>
      </c>
      <c r="E2958">
        <v>5.92</v>
      </c>
      <c r="F2958">
        <v>8</v>
      </c>
      <c r="G2958">
        <v>8</v>
      </c>
      <c r="H2958">
        <v>0</v>
      </c>
      <c r="I2958">
        <v>50</v>
      </c>
      <c r="J2958">
        <v>56</v>
      </c>
      <c r="K2958">
        <v>33</v>
      </c>
      <c r="L2958">
        <v>7</v>
      </c>
      <c r="M2958">
        <v>24</v>
      </c>
      <c r="N2958">
        <v>30</v>
      </c>
      <c r="O2958">
        <v>1.72</v>
      </c>
      <c r="P2958">
        <v>4.3099999999999996</v>
      </c>
      <c r="Q2958">
        <v>5.43</v>
      </c>
      <c r="R2958">
        <v>5.72</v>
      </c>
      <c r="S2958">
        <v>-0.2</v>
      </c>
    </row>
    <row r="2959" spans="1:19" x14ac:dyDescent="0.25">
      <c r="A2959" t="s">
        <v>13354</v>
      </c>
      <c r="B2959" t="s">
        <v>13355</v>
      </c>
      <c r="C2959">
        <v>1</v>
      </c>
      <c r="D2959">
        <v>2</v>
      </c>
      <c r="E2959">
        <v>5.72</v>
      </c>
      <c r="F2959">
        <v>0</v>
      </c>
      <c r="G2959">
        <v>30</v>
      </c>
      <c r="H2959">
        <v>0</v>
      </c>
      <c r="I2959">
        <v>30</v>
      </c>
      <c r="J2959">
        <v>36</v>
      </c>
      <c r="K2959">
        <v>19</v>
      </c>
      <c r="L2959">
        <v>4</v>
      </c>
      <c r="M2959">
        <v>7</v>
      </c>
      <c r="N2959">
        <v>15</v>
      </c>
      <c r="O2959">
        <v>1.7</v>
      </c>
      <c r="P2959">
        <v>2.09</v>
      </c>
      <c r="Q2959">
        <v>4.37</v>
      </c>
      <c r="R2959">
        <v>5.72</v>
      </c>
      <c r="S2959">
        <v>-0.5</v>
      </c>
    </row>
    <row r="2960" spans="1:19" x14ac:dyDescent="0.25">
      <c r="A2960" t="s">
        <v>13352</v>
      </c>
      <c r="B2960" t="s">
        <v>13353</v>
      </c>
      <c r="C2960">
        <v>1</v>
      </c>
      <c r="D2960">
        <v>2</v>
      </c>
      <c r="E2960">
        <v>5.64</v>
      </c>
      <c r="F2960">
        <v>0</v>
      </c>
      <c r="G2960">
        <v>30</v>
      </c>
      <c r="H2960">
        <v>0</v>
      </c>
      <c r="I2960">
        <v>30</v>
      </c>
      <c r="J2960">
        <v>35</v>
      </c>
      <c r="K2960">
        <v>19</v>
      </c>
      <c r="L2960">
        <v>4</v>
      </c>
      <c r="M2960">
        <v>10</v>
      </c>
      <c r="N2960">
        <v>16</v>
      </c>
      <c r="O2960">
        <v>1.71</v>
      </c>
      <c r="P2960">
        <v>2.98</v>
      </c>
      <c r="Q2960">
        <v>4.88</v>
      </c>
      <c r="R2960">
        <v>5.72</v>
      </c>
      <c r="S2960">
        <v>-0.5</v>
      </c>
    </row>
    <row r="2961" spans="1:19" x14ac:dyDescent="0.25">
      <c r="A2961" t="s">
        <v>13350</v>
      </c>
      <c r="B2961" t="s">
        <v>13351</v>
      </c>
      <c r="C2961">
        <v>2</v>
      </c>
      <c r="D2961">
        <v>4</v>
      </c>
      <c r="E2961">
        <v>5.82</v>
      </c>
      <c r="F2961">
        <v>8</v>
      </c>
      <c r="G2961">
        <v>9</v>
      </c>
      <c r="H2961">
        <v>0</v>
      </c>
      <c r="I2961">
        <v>50</v>
      </c>
      <c r="J2961">
        <v>55</v>
      </c>
      <c r="K2961">
        <v>32</v>
      </c>
      <c r="L2961">
        <v>7</v>
      </c>
      <c r="M2961">
        <v>25</v>
      </c>
      <c r="N2961">
        <v>28</v>
      </c>
      <c r="O2961">
        <v>1.68</v>
      </c>
      <c r="P2961">
        <v>4.5</v>
      </c>
      <c r="Q2961">
        <v>5.05</v>
      </c>
      <c r="R2961">
        <v>5.72</v>
      </c>
      <c r="S2961">
        <v>-0.3</v>
      </c>
    </row>
    <row r="2962" spans="1:19" x14ac:dyDescent="0.25">
      <c r="A2962" t="s">
        <v>13348</v>
      </c>
      <c r="B2962" t="s">
        <v>13349</v>
      </c>
      <c r="C2962">
        <v>1</v>
      </c>
      <c r="D2962">
        <v>2</v>
      </c>
      <c r="E2962">
        <v>5.65</v>
      </c>
      <c r="F2962">
        <v>0</v>
      </c>
      <c r="G2962">
        <v>30</v>
      </c>
      <c r="H2962">
        <v>0</v>
      </c>
      <c r="I2962">
        <v>30</v>
      </c>
      <c r="J2962">
        <v>34</v>
      </c>
      <c r="K2962">
        <v>19</v>
      </c>
      <c r="L2962">
        <v>4</v>
      </c>
      <c r="M2962">
        <v>12</v>
      </c>
      <c r="N2962">
        <v>18</v>
      </c>
      <c r="O2962">
        <v>1.73</v>
      </c>
      <c r="P2962">
        <v>3.68</v>
      </c>
      <c r="Q2962">
        <v>5.37</v>
      </c>
      <c r="R2962">
        <v>5.72</v>
      </c>
      <c r="S2962">
        <v>-0.5</v>
      </c>
    </row>
    <row r="2963" spans="1:19" x14ac:dyDescent="0.25">
      <c r="A2963" t="s">
        <v>13346</v>
      </c>
      <c r="B2963" t="s">
        <v>13347</v>
      </c>
      <c r="C2963">
        <v>1</v>
      </c>
      <c r="D2963">
        <v>2</v>
      </c>
      <c r="E2963">
        <v>5.68</v>
      </c>
      <c r="F2963">
        <v>0</v>
      </c>
      <c r="G2963">
        <v>30</v>
      </c>
      <c r="H2963">
        <v>0</v>
      </c>
      <c r="I2963">
        <v>30</v>
      </c>
      <c r="J2963">
        <v>36</v>
      </c>
      <c r="K2963">
        <v>19</v>
      </c>
      <c r="L2963">
        <v>4</v>
      </c>
      <c r="M2963">
        <v>8</v>
      </c>
      <c r="N2963">
        <v>14</v>
      </c>
      <c r="O2963">
        <v>1.69</v>
      </c>
      <c r="P2963">
        <v>2.5299999999999998</v>
      </c>
      <c r="Q2963">
        <v>4.34</v>
      </c>
      <c r="R2963">
        <v>5.72</v>
      </c>
      <c r="S2963">
        <v>-0.5</v>
      </c>
    </row>
    <row r="2964" spans="1:19" x14ac:dyDescent="0.25">
      <c r="A2964" t="s">
        <v>13344</v>
      </c>
      <c r="B2964" t="s">
        <v>13345</v>
      </c>
      <c r="C2964">
        <v>2</v>
      </c>
      <c r="D2964">
        <v>1</v>
      </c>
      <c r="E2964">
        <v>5.67</v>
      </c>
      <c r="F2964">
        <v>8</v>
      </c>
      <c r="G2964">
        <v>10</v>
      </c>
      <c r="H2964">
        <v>0</v>
      </c>
      <c r="I2964">
        <v>49</v>
      </c>
      <c r="J2964">
        <v>57</v>
      </c>
      <c r="K2964">
        <v>31</v>
      </c>
      <c r="L2964">
        <v>6</v>
      </c>
      <c r="M2964">
        <v>17</v>
      </c>
      <c r="N2964">
        <v>27</v>
      </c>
      <c r="O2964">
        <v>1.72</v>
      </c>
      <c r="P2964">
        <v>3.13</v>
      </c>
      <c r="Q2964">
        <v>4.93</v>
      </c>
      <c r="R2964">
        <v>5.72</v>
      </c>
      <c r="S2964">
        <v>-0.4</v>
      </c>
    </row>
    <row r="2965" spans="1:19" x14ac:dyDescent="0.25">
      <c r="A2965" t="s">
        <v>13342</v>
      </c>
      <c r="B2965" t="s">
        <v>13343</v>
      </c>
      <c r="C2965">
        <v>1</v>
      </c>
      <c r="D2965">
        <v>2</v>
      </c>
      <c r="E2965">
        <v>5.7</v>
      </c>
      <c r="F2965">
        <v>0</v>
      </c>
      <c r="G2965">
        <v>30</v>
      </c>
      <c r="H2965">
        <v>0</v>
      </c>
      <c r="I2965">
        <v>30</v>
      </c>
      <c r="J2965">
        <v>36</v>
      </c>
      <c r="K2965">
        <v>19</v>
      </c>
      <c r="L2965">
        <v>4</v>
      </c>
      <c r="M2965">
        <v>8</v>
      </c>
      <c r="N2965">
        <v>15</v>
      </c>
      <c r="O2965">
        <v>1.71</v>
      </c>
      <c r="P2965">
        <v>2.41</v>
      </c>
      <c r="Q2965">
        <v>4.63</v>
      </c>
      <c r="R2965">
        <v>5.72</v>
      </c>
      <c r="S2965">
        <v>-0.5</v>
      </c>
    </row>
    <row r="2966" spans="1:19" x14ac:dyDescent="0.25">
      <c r="A2966" t="s">
        <v>1774</v>
      </c>
      <c r="B2966" t="s">
        <v>1775</v>
      </c>
      <c r="C2966">
        <v>1</v>
      </c>
      <c r="D2966">
        <v>2</v>
      </c>
      <c r="E2966">
        <v>5.63</v>
      </c>
      <c r="F2966">
        <v>0</v>
      </c>
      <c r="G2966">
        <v>30</v>
      </c>
      <c r="H2966">
        <v>0</v>
      </c>
      <c r="I2966">
        <v>30</v>
      </c>
      <c r="J2966">
        <v>34</v>
      </c>
      <c r="K2966">
        <v>19</v>
      </c>
      <c r="L2966">
        <v>4</v>
      </c>
      <c r="M2966">
        <v>14</v>
      </c>
      <c r="N2966">
        <v>19</v>
      </c>
      <c r="O2966">
        <v>1.76</v>
      </c>
      <c r="P2966">
        <v>4.33</v>
      </c>
      <c r="Q2966">
        <v>5.73</v>
      </c>
      <c r="R2966">
        <v>5.72</v>
      </c>
      <c r="S2966">
        <v>-0.5</v>
      </c>
    </row>
    <row r="2967" spans="1:19" x14ac:dyDescent="0.25">
      <c r="A2967" t="s">
        <v>13340</v>
      </c>
      <c r="B2967" t="s">
        <v>13341</v>
      </c>
      <c r="C2967">
        <v>1</v>
      </c>
      <c r="D2967">
        <v>2</v>
      </c>
      <c r="E2967">
        <v>5.93</v>
      </c>
      <c r="F2967">
        <v>0</v>
      </c>
      <c r="G2967">
        <v>30</v>
      </c>
      <c r="H2967">
        <v>0</v>
      </c>
      <c r="I2967">
        <v>30</v>
      </c>
      <c r="J2967">
        <v>37</v>
      </c>
      <c r="K2967">
        <v>20</v>
      </c>
      <c r="L2967">
        <v>4</v>
      </c>
      <c r="M2967">
        <v>7</v>
      </c>
      <c r="N2967">
        <v>13</v>
      </c>
      <c r="O2967">
        <v>1.66</v>
      </c>
      <c r="P2967">
        <v>2.08</v>
      </c>
      <c r="Q2967">
        <v>3.81</v>
      </c>
      <c r="R2967">
        <v>5.72</v>
      </c>
      <c r="S2967">
        <v>-0.5</v>
      </c>
    </row>
    <row r="2968" spans="1:19" x14ac:dyDescent="0.25">
      <c r="A2968" t="s">
        <v>13338</v>
      </c>
      <c r="B2968" t="s">
        <v>13339</v>
      </c>
      <c r="C2968">
        <v>1</v>
      </c>
      <c r="D2968">
        <v>2</v>
      </c>
      <c r="E2968">
        <v>5.71</v>
      </c>
      <c r="F2968">
        <v>0</v>
      </c>
      <c r="G2968">
        <v>30</v>
      </c>
      <c r="H2968">
        <v>0</v>
      </c>
      <c r="I2968">
        <v>30</v>
      </c>
      <c r="J2968">
        <v>36</v>
      </c>
      <c r="K2968">
        <v>19</v>
      </c>
      <c r="L2968">
        <v>4</v>
      </c>
      <c r="M2968">
        <v>7</v>
      </c>
      <c r="N2968">
        <v>15</v>
      </c>
      <c r="O2968">
        <v>1.7</v>
      </c>
      <c r="P2968">
        <v>2.2000000000000002</v>
      </c>
      <c r="Q2968">
        <v>4.43</v>
      </c>
      <c r="R2968">
        <v>5.72</v>
      </c>
      <c r="S2968">
        <v>-0.5</v>
      </c>
    </row>
    <row r="2969" spans="1:19" x14ac:dyDescent="0.25">
      <c r="A2969" t="s">
        <v>13336</v>
      </c>
      <c r="B2969" t="s">
        <v>13337</v>
      </c>
      <c r="C2969">
        <v>1</v>
      </c>
      <c r="D2969">
        <v>2</v>
      </c>
      <c r="E2969">
        <v>5.71</v>
      </c>
      <c r="F2969">
        <v>0</v>
      </c>
      <c r="G2969">
        <v>30</v>
      </c>
      <c r="H2969">
        <v>0</v>
      </c>
      <c r="I2969">
        <v>30</v>
      </c>
      <c r="J2969">
        <v>36</v>
      </c>
      <c r="K2969">
        <v>19</v>
      </c>
      <c r="L2969">
        <v>5</v>
      </c>
      <c r="M2969">
        <v>10</v>
      </c>
      <c r="N2969">
        <v>12</v>
      </c>
      <c r="O2969">
        <v>1.61</v>
      </c>
      <c r="P2969">
        <v>2.92</v>
      </c>
      <c r="Q2969">
        <v>3.64</v>
      </c>
      <c r="R2969">
        <v>5.72</v>
      </c>
      <c r="S2969">
        <v>-0.5</v>
      </c>
    </row>
    <row r="2970" spans="1:19" x14ac:dyDescent="0.25">
      <c r="A2970" t="s">
        <v>13334</v>
      </c>
      <c r="B2970" t="s">
        <v>13335</v>
      </c>
      <c r="C2970">
        <v>1</v>
      </c>
      <c r="D2970">
        <v>2</v>
      </c>
      <c r="E2970">
        <v>5.69</v>
      </c>
      <c r="F2970">
        <v>0</v>
      </c>
      <c r="G2970">
        <v>30</v>
      </c>
      <c r="H2970">
        <v>0</v>
      </c>
      <c r="I2970">
        <v>30</v>
      </c>
      <c r="J2970">
        <v>36</v>
      </c>
      <c r="K2970">
        <v>19</v>
      </c>
      <c r="L2970">
        <v>4</v>
      </c>
      <c r="M2970">
        <v>7</v>
      </c>
      <c r="N2970">
        <v>14</v>
      </c>
      <c r="O2970">
        <v>1.68</v>
      </c>
      <c r="P2970">
        <v>2.23</v>
      </c>
      <c r="Q2970">
        <v>4.24</v>
      </c>
      <c r="R2970">
        <v>5.72</v>
      </c>
      <c r="S2970">
        <v>-0.5</v>
      </c>
    </row>
    <row r="2971" spans="1:19" x14ac:dyDescent="0.25">
      <c r="A2971" t="s">
        <v>13332</v>
      </c>
      <c r="B2971" t="s">
        <v>13333</v>
      </c>
      <c r="C2971">
        <v>1</v>
      </c>
      <c r="D2971">
        <v>2</v>
      </c>
      <c r="E2971">
        <v>5.71</v>
      </c>
      <c r="F2971">
        <v>0</v>
      </c>
      <c r="G2971">
        <v>30</v>
      </c>
      <c r="H2971">
        <v>0</v>
      </c>
      <c r="I2971">
        <v>30</v>
      </c>
      <c r="J2971">
        <v>36</v>
      </c>
      <c r="K2971">
        <v>19</v>
      </c>
      <c r="L2971">
        <v>4</v>
      </c>
      <c r="M2971">
        <v>7</v>
      </c>
      <c r="N2971">
        <v>15</v>
      </c>
      <c r="O2971">
        <v>1.7</v>
      </c>
      <c r="P2971">
        <v>2.11</v>
      </c>
      <c r="Q2971">
        <v>4.3600000000000003</v>
      </c>
      <c r="R2971">
        <v>5.72</v>
      </c>
      <c r="S2971">
        <v>-0.5</v>
      </c>
    </row>
    <row r="2972" spans="1:19" x14ac:dyDescent="0.25">
      <c r="A2972" t="s">
        <v>13330</v>
      </c>
      <c r="B2972" t="s">
        <v>13331</v>
      </c>
      <c r="C2972">
        <v>1</v>
      </c>
      <c r="D2972">
        <v>2</v>
      </c>
      <c r="E2972">
        <v>5.68</v>
      </c>
      <c r="F2972">
        <v>0</v>
      </c>
      <c r="G2972">
        <v>30</v>
      </c>
      <c r="H2972">
        <v>0</v>
      </c>
      <c r="I2972">
        <v>30</v>
      </c>
      <c r="J2972">
        <v>36</v>
      </c>
      <c r="K2972">
        <v>19</v>
      </c>
      <c r="L2972">
        <v>4</v>
      </c>
      <c r="M2972">
        <v>9</v>
      </c>
      <c r="N2972">
        <v>16</v>
      </c>
      <c r="O2972">
        <v>1.7</v>
      </c>
      <c r="P2972">
        <v>2.81</v>
      </c>
      <c r="Q2972">
        <v>4.67</v>
      </c>
      <c r="R2972">
        <v>5.72</v>
      </c>
      <c r="S2972">
        <v>-0.5</v>
      </c>
    </row>
    <row r="2973" spans="1:19" x14ac:dyDescent="0.25">
      <c r="A2973" t="s">
        <v>13328</v>
      </c>
      <c r="B2973" t="s">
        <v>13329</v>
      </c>
      <c r="C2973">
        <v>1</v>
      </c>
      <c r="D2973">
        <v>2</v>
      </c>
      <c r="E2973">
        <v>5.7</v>
      </c>
      <c r="F2973">
        <v>0</v>
      </c>
      <c r="G2973">
        <v>30</v>
      </c>
      <c r="H2973">
        <v>0</v>
      </c>
      <c r="I2973">
        <v>30</v>
      </c>
      <c r="J2973">
        <v>35</v>
      </c>
      <c r="K2973">
        <v>19</v>
      </c>
      <c r="L2973">
        <v>4</v>
      </c>
      <c r="M2973">
        <v>9</v>
      </c>
      <c r="N2973">
        <v>16</v>
      </c>
      <c r="O2973">
        <v>1.72</v>
      </c>
      <c r="P2973">
        <v>2.76</v>
      </c>
      <c r="Q2973">
        <v>4.8600000000000003</v>
      </c>
      <c r="R2973">
        <v>5.72</v>
      </c>
      <c r="S2973">
        <v>-0.5</v>
      </c>
    </row>
    <row r="2974" spans="1:19" x14ac:dyDescent="0.25">
      <c r="A2974" t="s">
        <v>13326</v>
      </c>
      <c r="B2974" t="s">
        <v>13327</v>
      </c>
      <c r="C2974">
        <v>1</v>
      </c>
      <c r="D2974">
        <v>2</v>
      </c>
      <c r="E2974">
        <v>5.69</v>
      </c>
      <c r="F2974">
        <v>0</v>
      </c>
      <c r="G2974">
        <v>30</v>
      </c>
      <c r="H2974">
        <v>0</v>
      </c>
      <c r="I2974">
        <v>30</v>
      </c>
      <c r="J2974">
        <v>35</v>
      </c>
      <c r="K2974">
        <v>19</v>
      </c>
      <c r="L2974">
        <v>4</v>
      </c>
      <c r="M2974">
        <v>9</v>
      </c>
      <c r="N2974">
        <v>16</v>
      </c>
      <c r="O2974">
        <v>1.72</v>
      </c>
      <c r="P2974">
        <v>2.73</v>
      </c>
      <c r="Q2974">
        <v>4.91</v>
      </c>
      <c r="R2974">
        <v>5.72</v>
      </c>
      <c r="S2974">
        <v>-0.5</v>
      </c>
    </row>
    <row r="2975" spans="1:19" x14ac:dyDescent="0.25">
      <c r="A2975" t="s">
        <v>1566</v>
      </c>
      <c r="B2975" t="s">
        <v>1567</v>
      </c>
      <c r="C2975">
        <v>2</v>
      </c>
      <c r="D2975">
        <v>4</v>
      </c>
      <c r="E2975">
        <v>5.91</v>
      </c>
      <c r="F2975">
        <v>8</v>
      </c>
      <c r="G2975">
        <v>8</v>
      </c>
      <c r="H2975">
        <v>0</v>
      </c>
      <c r="I2975">
        <v>50</v>
      </c>
      <c r="J2975">
        <v>55</v>
      </c>
      <c r="K2975">
        <v>33</v>
      </c>
      <c r="L2975">
        <v>7</v>
      </c>
      <c r="M2975">
        <v>27</v>
      </c>
      <c r="N2975">
        <v>31</v>
      </c>
      <c r="O2975">
        <v>1.71</v>
      </c>
      <c r="P2975">
        <v>4.8</v>
      </c>
      <c r="Q2975">
        <v>5.5</v>
      </c>
      <c r="R2975">
        <v>5.72</v>
      </c>
      <c r="S2975">
        <v>-0.2</v>
      </c>
    </row>
    <row r="2976" spans="1:19" x14ac:dyDescent="0.25">
      <c r="A2976" t="s">
        <v>13324</v>
      </c>
      <c r="B2976" t="s">
        <v>13325</v>
      </c>
      <c r="C2976">
        <v>1</v>
      </c>
      <c r="D2976">
        <v>2</v>
      </c>
      <c r="E2976">
        <v>5.65</v>
      </c>
      <c r="F2976">
        <v>0</v>
      </c>
      <c r="G2976">
        <v>30</v>
      </c>
      <c r="H2976">
        <v>0</v>
      </c>
      <c r="I2976">
        <v>30</v>
      </c>
      <c r="J2976">
        <v>36</v>
      </c>
      <c r="K2976">
        <v>19</v>
      </c>
      <c r="L2976">
        <v>4</v>
      </c>
      <c r="M2976">
        <v>9</v>
      </c>
      <c r="N2976">
        <v>14</v>
      </c>
      <c r="O2976">
        <v>1.67</v>
      </c>
      <c r="P2976">
        <v>2.77</v>
      </c>
      <c r="Q2976">
        <v>4.24</v>
      </c>
      <c r="R2976">
        <v>5.72</v>
      </c>
      <c r="S2976">
        <v>-0.5</v>
      </c>
    </row>
    <row r="2977" spans="1:19" x14ac:dyDescent="0.25">
      <c r="A2977" t="s">
        <v>13323</v>
      </c>
      <c r="B2977" t="s">
        <v>7861</v>
      </c>
      <c r="C2977">
        <v>1</v>
      </c>
      <c r="D2977">
        <v>2</v>
      </c>
      <c r="E2977">
        <v>5.56</v>
      </c>
      <c r="F2977">
        <v>0</v>
      </c>
      <c r="G2977">
        <v>30</v>
      </c>
      <c r="H2977">
        <v>0</v>
      </c>
      <c r="I2977">
        <v>30</v>
      </c>
      <c r="J2977">
        <v>33</v>
      </c>
      <c r="K2977">
        <v>19</v>
      </c>
      <c r="L2977">
        <v>3</v>
      </c>
      <c r="M2977">
        <v>12</v>
      </c>
      <c r="N2977">
        <v>19</v>
      </c>
      <c r="O2977">
        <v>1.74</v>
      </c>
      <c r="P2977">
        <v>3.67</v>
      </c>
      <c r="Q2977">
        <v>5.65</v>
      </c>
      <c r="R2977">
        <v>5.73</v>
      </c>
      <c r="S2977">
        <v>-0.5</v>
      </c>
    </row>
    <row r="2978" spans="1:19" x14ac:dyDescent="0.25">
      <c r="A2978" t="s">
        <v>13321</v>
      </c>
      <c r="B2978" t="s">
        <v>13322</v>
      </c>
      <c r="C2978">
        <v>1</v>
      </c>
      <c r="D2978">
        <v>2</v>
      </c>
      <c r="E2978">
        <v>5.7</v>
      </c>
      <c r="F2978">
        <v>0</v>
      </c>
      <c r="G2978">
        <v>30</v>
      </c>
      <c r="H2978">
        <v>0</v>
      </c>
      <c r="I2978">
        <v>30</v>
      </c>
      <c r="J2978">
        <v>36</v>
      </c>
      <c r="K2978">
        <v>19</v>
      </c>
      <c r="L2978">
        <v>4</v>
      </c>
      <c r="M2978">
        <v>8</v>
      </c>
      <c r="N2978">
        <v>15</v>
      </c>
      <c r="O2978">
        <v>1.69</v>
      </c>
      <c r="P2978">
        <v>2.29</v>
      </c>
      <c r="Q2978">
        <v>4.3600000000000003</v>
      </c>
      <c r="R2978">
        <v>5.73</v>
      </c>
      <c r="S2978">
        <v>-0.5</v>
      </c>
    </row>
    <row r="2979" spans="1:19" x14ac:dyDescent="0.25">
      <c r="A2979" t="s">
        <v>13319</v>
      </c>
      <c r="B2979" t="s">
        <v>13320</v>
      </c>
      <c r="C2979">
        <v>1</v>
      </c>
      <c r="D2979">
        <v>3</v>
      </c>
      <c r="E2979">
        <v>5.94</v>
      </c>
      <c r="F2979">
        <v>3</v>
      </c>
      <c r="G2979">
        <v>22</v>
      </c>
      <c r="H2979">
        <v>0</v>
      </c>
      <c r="I2979">
        <v>37</v>
      </c>
      <c r="J2979">
        <v>44</v>
      </c>
      <c r="K2979">
        <v>25</v>
      </c>
      <c r="L2979">
        <v>5</v>
      </c>
      <c r="M2979">
        <v>13</v>
      </c>
      <c r="N2979">
        <v>20</v>
      </c>
      <c r="O2979">
        <v>1.71</v>
      </c>
      <c r="P2979">
        <v>3.15</v>
      </c>
      <c r="Q2979">
        <v>4.84</v>
      </c>
      <c r="R2979">
        <v>5.73</v>
      </c>
      <c r="S2979">
        <v>-0.5</v>
      </c>
    </row>
    <row r="2980" spans="1:19" x14ac:dyDescent="0.25">
      <c r="A2980">
        <v>3881</v>
      </c>
      <c r="B2980" t="s">
        <v>1561</v>
      </c>
      <c r="C2980">
        <v>1</v>
      </c>
      <c r="D2980">
        <v>2</v>
      </c>
      <c r="E2980">
        <v>5.56</v>
      </c>
      <c r="F2980">
        <v>0</v>
      </c>
      <c r="G2980">
        <v>30</v>
      </c>
      <c r="H2980">
        <v>0</v>
      </c>
      <c r="I2980">
        <v>30</v>
      </c>
      <c r="J2980">
        <v>28</v>
      </c>
      <c r="K2980">
        <v>19</v>
      </c>
      <c r="L2980">
        <v>4</v>
      </c>
      <c r="M2980">
        <v>27</v>
      </c>
      <c r="N2980">
        <v>27</v>
      </c>
      <c r="O2980">
        <v>1.84</v>
      </c>
      <c r="P2980">
        <v>8.08</v>
      </c>
      <c r="Q2980">
        <v>8.24</v>
      </c>
      <c r="R2980">
        <v>5.73</v>
      </c>
      <c r="S2980">
        <v>-0.5</v>
      </c>
    </row>
    <row r="2981" spans="1:19" x14ac:dyDescent="0.25">
      <c r="A2981" t="s">
        <v>13317</v>
      </c>
      <c r="B2981" t="s">
        <v>13318</v>
      </c>
      <c r="C2981">
        <v>1</v>
      </c>
      <c r="D2981">
        <v>2</v>
      </c>
      <c r="E2981">
        <v>5.69</v>
      </c>
      <c r="F2981">
        <v>1</v>
      </c>
      <c r="G2981">
        <v>27</v>
      </c>
      <c r="H2981">
        <v>0</v>
      </c>
      <c r="I2981">
        <v>33</v>
      </c>
      <c r="J2981">
        <v>39</v>
      </c>
      <c r="K2981">
        <v>21</v>
      </c>
      <c r="L2981">
        <v>4</v>
      </c>
      <c r="M2981">
        <v>10</v>
      </c>
      <c r="N2981">
        <v>17</v>
      </c>
      <c r="O2981">
        <v>1.69</v>
      </c>
      <c r="P2981">
        <v>2.78</v>
      </c>
      <c r="Q2981">
        <v>4.6100000000000003</v>
      </c>
      <c r="R2981">
        <v>5.73</v>
      </c>
      <c r="S2981">
        <v>-0.5</v>
      </c>
    </row>
    <row r="2982" spans="1:19" x14ac:dyDescent="0.25">
      <c r="A2982" t="s">
        <v>13315</v>
      </c>
      <c r="B2982" t="s">
        <v>13316</v>
      </c>
      <c r="C2982">
        <v>1</v>
      </c>
      <c r="D2982">
        <v>2</v>
      </c>
      <c r="E2982">
        <v>5.68</v>
      </c>
      <c r="F2982">
        <v>0</v>
      </c>
      <c r="G2982">
        <v>30</v>
      </c>
      <c r="H2982">
        <v>0</v>
      </c>
      <c r="I2982">
        <v>30</v>
      </c>
      <c r="J2982">
        <v>36</v>
      </c>
      <c r="K2982">
        <v>19</v>
      </c>
      <c r="L2982">
        <v>4</v>
      </c>
      <c r="M2982">
        <v>9</v>
      </c>
      <c r="N2982">
        <v>15</v>
      </c>
      <c r="O2982">
        <v>1.7</v>
      </c>
      <c r="P2982">
        <v>2.76</v>
      </c>
      <c r="Q2982">
        <v>4.43</v>
      </c>
      <c r="R2982">
        <v>5.73</v>
      </c>
      <c r="S2982">
        <v>-0.5</v>
      </c>
    </row>
    <row r="2983" spans="1:19" x14ac:dyDescent="0.25">
      <c r="A2983" t="s">
        <v>13313</v>
      </c>
      <c r="B2983" t="s">
        <v>13314</v>
      </c>
      <c r="C2983">
        <v>1</v>
      </c>
      <c r="D2983">
        <v>2</v>
      </c>
      <c r="E2983">
        <v>5.7</v>
      </c>
      <c r="F2983">
        <v>0</v>
      </c>
      <c r="G2983">
        <v>30</v>
      </c>
      <c r="H2983">
        <v>0</v>
      </c>
      <c r="I2983">
        <v>30</v>
      </c>
      <c r="J2983">
        <v>36</v>
      </c>
      <c r="K2983">
        <v>19</v>
      </c>
      <c r="L2983">
        <v>4</v>
      </c>
      <c r="M2983">
        <v>9</v>
      </c>
      <c r="N2983">
        <v>15</v>
      </c>
      <c r="O2983">
        <v>1.7</v>
      </c>
      <c r="P2983">
        <v>2.77</v>
      </c>
      <c r="Q2983">
        <v>4.47</v>
      </c>
      <c r="R2983">
        <v>5.73</v>
      </c>
      <c r="S2983">
        <v>-0.5</v>
      </c>
    </row>
    <row r="2984" spans="1:19" x14ac:dyDescent="0.25">
      <c r="A2984" t="s">
        <v>13311</v>
      </c>
      <c r="B2984" t="s">
        <v>13312</v>
      </c>
      <c r="C2984">
        <v>1</v>
      </c>
      <c r="D2984">
        <v>2</v>
      </c>
      <c r="E2984">
        <v>5.7</v>
      </c>
      <c r="F2984">
        <v>0</v>
      </c>
      <c r="G2984">
        <v>30</v>
      </c>
      <c r="H2984">
        <v>0</v>
      </c>
      <c r="I2984">
        <v>30</v>
      </c>
      <c r="J2984">
        <v>36</v>
      </c>
      <c r="K2984">
        <v>19</v>
      </c>
      <c r="L2984">
        <v>4</v>
      </c>
      <c r="M2984">
        <v>7</v>
      </c>
      <c r="N2984">
        <v>14</v>
      </c>
      <c r="O2984">
        <v>1.68</v>
      </c>
      <c r="P2984">
        <v>2.17</v>
      </c>
      <c r="Q2984">
        <v>4.25</v>
      </c>
      <c r="R2984">
        <v>5.73</v>
      </c>
      <c r="S2984">
        <v>-0.5</v>
      </c>
    </row>
    <row r="2985" spans="1:19" x14ac:dyDescent="0.25">
      <c r="A2985" t="s">
        <v>13309</v>
      </c>
      <c r="B2985" t="s">
        <v>13310</v>
      </c>
      <c r="C2985">
        <v>1</v>
      </c>
      <c r="D2985">
        <v>2</v>
      </c>
      <c r="E2985">
        <v>5.69</v>
      </c>
      <c r="F2985">
        <v>1</v>
      </c>
      <c r="G2985">
        <v>27</v>
      </c>
      <c r="H2985">
        <v>0</v>
      </c>
      <c r="I2985">
        <v>33</v>
      </c>
      <c r="J2985">
        <v>39</v>
      </c>
      <c r="K2985">
        <v>21</v>
      </c>
      <c r="L2985">
        <v>4</v>
      </c>
      <c r="M2985">
        <v>12</v>
      </c>
      <c r="N2985">
        <v>18</v>
      </c>
      <c r="O2985">
        <v>1.72</v>
      </c>
      <c r="P2985">
        <v>3.26</v>
      </c>
      <c r="Q2985">
        <v>4.92</v>
      </c>
      <c r="R2985">
        <v>5.73</v>
      </c>
      <c r="S2985">
        <v>-0.5</v>
      </c>
    </row>
    <row r="2986" spans="1:19" x14ac:dyDescent="0.25">
      <c r="A2986" t="s">
        <v>13307</v>
      </c>
      <c r="B2986" t="s">
        <v>13308</v>
      </c>
      <c r="C2986">
        <v>1</v>
      </c>
      <c r="D2986">
        <v>2</v>
      </c>
      <c r="E2986">
        <v>5.69</v>
      </c>
      <c r="F2986">
        <v>0</v>
      </c>
      <c r="G2986">
        <v>30</v>
      </c>
      <c r="H2986">
        <v>0</v>
      </c>
      <c r="I2986">
        <v>30</v>
      </c>
      <c r="J2986">
        <v>36</v>
      </c>
      <c r="K2986">
        <v>19</v>
      </c>
      <c r="L2986">
        <v>4</v>
      </c>
      <c r="M2986">
        <v>8</v>
      </c>
      <c r="N2986">
        <v>15</v>
      </c>
      <c r="O2986">
        <v>1.69</v>
      </c>
      <c r="P2986">
        <v>2.5299999999999998</v>
      </c>
      <c r="Q2986">
        <v>4.3600000000000003</v>
      </c>
      <c r="R2986">
        <v>5.73</v>
      </c>
      <c r="S2986">
        <v>-0.5</v>
      </c>
    </row>
    <row r="2987" spans="1:19" x14ac:dyDescent="0.25">
      <c r="A2987" t="s">
        <v>1583</v>
      </c>
      <c r="B2987" t="s">
        <v>1584</v>
      </c>
      <c r="C2987">
        <v>1</v>
      </c>
      <c r="D2987">
        <v>3</v>
      </c>
      <c r="E2987">
        <v>5.91</v>
      </c>
      <c r="F2987">
        <v>3</v>
      </c>
      <c r="G2987">
        <v>22</v>
      </c>
      <c r="H2987">
        <v>0</v>
      </c>
      <c r="I2987">
        <v>38</v>
      </c>
      <c r="J2987">
        <v>41</v>
      </c>
      <c r="K2987">
        <v>25</v>
      </c>
      <c r="L2987">
        <v>4</v>
      </c>
      <c r="M2987">
        <v>19</v>
      </c>
      <c r="N2987">
        <v>27</v>
      </c>
      <c r="O2987">
        <v>1.79</v>
      </c>
      <c r="P2987">
        <v>4.5599999999999996</v>
      </c>
      <c r="Q2987">
        <v>6.35</v>
      </c>
      <c r="R2987">
        <v>5.73</v>
      </c>
      <c r="S2987">
        <v>-0.6</v>
      </c>
    </row>
    <row r="2988" spans="1:19" x14ac:dyDescent="0.25">
      <c r="A2988" t="s">
        <v>13305</v>
      </c>
      <c r="B2988" t="s">
        <v>13306</v>
      </c>
      <c r="C2988">
        <v>1</v>
      </c>
      <c r="D2988">
        <v>2</v>
      </c>
      <c r="E2988">
        <v>5.65</v>
      </c>
      <c r="F2988">
        <v>0</v>
      </c>
      <c r="G2988">
        <v>30</v>
      </c>
      <c r="H2988">
        <v>0</v>
      </c>
      <c r="I2988">
        <v>30</v>
      </c>
      <c r="J2988">
        <v>35</v>
      </c>
      <c r="K2988">
        <v>19</v>
      </c>
      <c r="L2988">
        <v>4</v>
      </c>
      <c r="M2988">
        <v>10</v>
      </c>
      <c r="N2988">
        <v>17</v>
      </c>
      <c r="O2988">
        <v>1.72</v>
      </c>
      <c r="P2988">
        <v>3.07</v>
      </c>
      <c r="Q2988">
        <v>5</v>
      </c>
      <c r="R2988">
        <v>5.73</v>
      </c>
      <c r="S2988">
        <v>-0.5</v>
      </c>
    </row>
    <row r="2989" spans="1:19" x14ac:dyDescent="0.25">
      <c r="A2989" t="s">
        <v>13303</v>
      </c>
      <c r="B2989" t="s">
        <v>13304</v>
      </c>
      <c r="C2989">
        <v>1</v>
      </c>
      <c r="D2989">
        <v>2</v>
      </c>
      <c r="E2989">
        <v>5.68</v>
      </c>
      <c r="F2989">
        <v>0</v>
      </c>
      <c r="G2989">
        <v>30</v>
      </c>
      <c r="H2989">
        <v>0</v>
      </c>
      <c r="I2989">
        <v>30</v>
      </c>
      <c r="J2989">
        <v>37</v>
      </c>
      <c r="K2989">
        <v>19</v>
      </c>
      <c r="L2989">
        <v>4</v>
      </c>
      <c r="M2989">
        <v>8</v>
      </c>
      <c r="N2989">
        <v>13</v>
      </c>
      <c r="O2989">
        <v>1.65</v>
      </c>
      <c r="P2989">
        <v>2.37</v>
      </c>
      <c r="Q2989">
        <v>3.91</v>
      </c>
      <c r="R2989">
        <v>5.73</v>
      </c>
      <c r="S2989">
        <v>-0.5</v>
      </c>
    </row>
    <row r="2990" spans="1:19" x14ac:dyDescent="0.25">
      <c r="A2990" t="s">
        <v>13301</v>
      </c>
      <c r="B2990" t="s">
        <v>13302</v>
      </c>
      <c r="C2990">
        <v>2</v>
      </c>
      <c r="D2990">
        <v>3</v>
      </c>
      <c r="E2990">
        <v>6.09</v>
      </c>
      <c r="F2990">
        <v>6</v>
      </c>
      <c r="G2990">
        <v>15</v>
      </c>
      <c r="H2990">
        <v>0</v>
      </c>
      <c r="I2990">
        <v>44</v>
      </c>
      <c r="J2990">
        <v>56</v>
      </c>
      <c r="K2990">
        <v>30</v>
      </c>
      <c r="L2990">
        <v>6</v>
      </c>
      <c r="M2990">
        <v>6</v>
      </c>
      <c r="N2990">
        <v>17</v>
      </c>
      <c r="O2990">
        <v>1.64</v>
      </c>
      <c r="P2990">
        <v>1.2</v>
      </c>
      <c r="Q2990">
        <v>3.39</v>
      </c>
      <c r="R2990">
        <v>5.73</v>
      </c>
      <c r="S2990">
        <v>-0.5</v>
      </c>
    </row>
    <row r="2991" spans="1:19" x14ac:dyDescent="0.25">
      <c r="A2991" t="s">
        <v>1649</v>
      </c>
      <c r="B2991" t="s">
        <v>1650</v>
      </c>
      <c r="C2991">
        <v>2</v>
      </c>
      <c r="D2991">
        <v>4</v>
      </c>
      <c r="E2991">
        <v>6.12</v>
      </c>
      <c r="F2991">
        <v>8</v>
      </c>
      <c r="G2991">
        <v>8</v>
      </c>
      <c r="H2991">
        <v>0</v>
      </c>
      <c r="I2991">
        <v>50</v>
      </c>
      <c r="J2991">
        <v>51</v>
      </c>
      <c r="K2991">
        <v>34</v>
      </c>
      <c r="L2991">
        <v>6</v>
      </c>
      <c r="M2991">
        <v>37</v>
      </c>
      <c r="N2991">
        <v>42</v>
      </c>
      <c r="O2991">
        <v>1.86</v>
      </c>
      <c r="P2991">
        <v>6.59</v>
      </c>
      <c r="Q2991">
        <v>7.56</v>
      </c>
      <c r="R2991">
        <v>5.73</v>
      </c>
      <c r="S2991">
        <v>-0.2</v>
      </c>
    </row>
    <row r="2992" spans="1:19" x14ac:dyDescent="0.25">
      <c r="A2992" t="s">
        <v>13299</v>
      </c>
      <c r="B2992" t="s">
        <v>13300</v>
      </c>
      <c r="C2992">
        <v>2</v>
      </c>
      <c r="D2992">
        <v>3</v>
      </c>
      <c r="E2992">
        <v>5.88</v>
      </c>
      <c r="F2992">
        <v>4</v>
      </c>
      <c r="G2992">
        <v>20</v>
      </c>
      <c r="H2992">
        <v>0</v>
      </c>
      <c r="I2992">
        <v>40</v>
      </c>
      <c r="J2992">
        <v>49</v>
      </c>
      <c r="K2992">
        <v>26</v>
      </c>
      <c r="L2992">
        <v>6</v>
      </c>
      <c r="M2992">
        <v>8</v>
      </c>
      <c r="N2992">
        <v>15</v>
      </c>
      <c r="O2992">
        <v>1.63</v>
      </c>
      <c r="P2992">
        <v>1.84</v>
      </c>
      <c r="Q2992">
        <v>3.44</v>
      </c>
      <c r="R2992">
        <v>5.73</v>
      </c>
      <c r="S2992">
        <v>-0.6</v>
      </c>
    </row>
    <row r="2993" spans="1:19" x14ac:dyDescent="0.25">
      <c r="A2993" t="s">
        <v>13297</v>
      </c>
      <c r="B2993" t="s">
        <v>13298</v>
      </c>
      <c r="C2993">
        <v>1</v>
      </c>
      <c r="D2993">
        <v>2</v>
      </c>
      <c r="E2993">
        <v>5.74</v>
      </c>
      <c r="F2993">
        <v>0</v>
      </c>
      <c r="G2993">
        <v>30</v>
      </c>
      <c r="H2993">
        <v>0</v>
      </c>
      <c r="I2993">
        <v>30</v>
      </c>
      <c r="J2993">
        <v>37</v>
      </c>
      <c r="K2993">
        <v>19</v>
      </c>
      <c r="L2993">
        <v>4</v>
      </c>
      <c r="M2993">
        <v>6</v>
      </c>
      <c r="N2993">
        <v>14</v>
      </c>
      <c r="O2993">
        <v>1.69</v>
      </c>
      <c r="P2993">
        <v>1.94</v>
      </c>
      <c r="Q2993">
        <v>4.16</v>
      </c>
      <c r="R2993">
        <v>5.73</v>
      </c>
      <c r="S2993">
        <v>-0.5</v>
      </c>
    </row>
    <row r="2994" spans="1:19" x14ac:dyDescent="0.25">
      <c r="A2994" t="s">
        <v>13295</v>
      </c>
      <c r="B2994" t="s">
        <v>13296</v>
      </c>
      <c r="C2994">
        <v>1</v>
      </c>
      <c r="D2994">
        <v>2</v>
      </c>
      <c r="E2994">
        <v>5.71</v>
      </c>
      <c r="F2994">
        <v>0</v>
      </c>
      <c r="G2994">
        <v>30</v>
      </c>
      <c r="H2994">
        <v>0</v>
      </c>
      <c r="I2994">
        <v>30</v>
      </c>
      <c r="J2994">
        <v>36</v>
      </c>
      <c r="K2994">
        <v>19</v>
      </c>
      <c r="L2994">
        <v>4</v>
      </c>
      <c r="M2994">
        <v>7</v>
      </c>
      <c r="N2994">
        <v>14</v>
      </c>
      <c r="O2994">
        <v>1.68</v>
      </c>
      <c r="P2994">
        <v>2.2400000000000002</v>
      </c>
      <c r="Q2994">
        <v>4.1900000000000004</v>
      </c>
      <c r="R2994">
        <v>5.73</v>
      </c>
      <c r="S2994">
        <v>-0.5</v>
      </c>
    </row>
    <row r="2995" spans="1:19" x14ac:dyDescent="0.25">
      <c r="A2995" t="s">
        <v>13293</v>
      </c>
      <c r="B2995" t="s">
        <v>13294</v>
      </c>
      <c r="C2995">
        <v>1</v>
      </c>
      <c r="D2995">
        <v>2</v>
      </c>
      <c r="E2995">
        <v>5.7</v>
      </c>
      <c r="F2995">
        <v>0</v>
      </c>
      <c r="G2995">
        <v>30</v>
      </c>
      <c r="H2995">
        <v>0</v>
      </c>
      <c r="I2995">
        <v>30</v>
      </c>
      <c r="J2995">
        <v>37</v>
      </c>
      <c r="K2995">
        <v>19</v>
      </c>
      <c r="L2995">
        <v>4</v>
      </c>
      <c r="M2995">
        <v>7</v>
      </c>
      <c r="N2995">
        <v>14</v>
      </c>
      <c r="O2995">
        <v>1.68</v>
      </c>
      <c r="P2995">
        <v>2.13</v>
      </c>
      <c r="Q2995">
        <v>4.17</v>
      </c>
      <c r="R2995">
        <v>5.73</v>
      </c>
      <c r="S2995">
        <v>-0.5</v>
      </c>
    </row>
    <row r="2996" spans="1:19" x14ac:dyDescent="0.25">
      <c r="A2996" t="s">
        <v>13292</v>
      </c>
      <c r="B2996" t="s">
        <v>6624</v>
      </c>
      <c r="C2996">
        <v>2</v>
      </c>
      <c r="D2996">
        <v>2</v>
      </c>
      <c r="E2996">
        <v>5.78</v>
      </c>
      <c r="F2996">
        <v>8</v>
      </c>
      <c r="G2996">
        <v>8</v>
      </c>
      <c r="H2996">
        <v>0</v>
      </c>
      <c r="I2996">
        <v>50</v>
      </c>
      <c r="J2996">
        <v>55</v>
      </c>
      <c r="K2996">
        <v>32</v>
      </c>
      <c r="L2996">
        <v>6</v>
      </c>
      <c r="M2996">
        <v>24</v>
      </c>
      <c r="N2996">
        <v>33</v>
      </c>
      <c r="O2996">
        <v>1.76</v>
      </c>
      <c r="P2996">
        <v>4.2300000000000004</v>
      </c>
      <c r="Q2996">
        <v>5.93</v>
      </c>
      <c r="R2996">
        <v>5.73</v>
      </c>
      <c r="S2996">
        <v>-0.2</v>
      </c>
    </row>
    <row r="2997" spans="1:19" x14ac:dyDescent="0.25">
      <c r="A2997" t="s">
        <v>13291</v>
      </c>
      <c r="B2997" t="s">
        <v>7726</v>
      </c>
      <c r="C2997">
        <v>2</v>
      </c>
      <c r="D2997">
        <v>3</v>
      </c>
      <c r="E2997">
        <v>5.84</v>
      </c>
      <c r="F2997">
        <v>8</v>
      </c>
      <c r="G2997">
        <v>8</v>
      </c>
      <c r="H2997">
        <v>0</v>
      </c>
      <c r="I2997">
        <v>50</v>
      </c>
      <c r="J2997">
        <v>59</v>
      </c>
      <c r="K2997">
        <v>32</v>
      </c>
      <c r="L2997">
        <v>7</v>
      </c>
      <c r="M2997">
        <v>18</v>
      </c>
      <c r="N2997">
        <v>24</v>
      </c>
      <c r="O2997">
        <v>1.64</v>
      </c>
      <c r="P2997">
        <v>3.28</v>
      </c>
      <c r="Q2997">
        <v>4.2699999999999996</v>
      </c>
      <c r="R2997">
        <v>5.73</v>
      </c>
      <c r="S2997">
        <v>-0.2</v>
      </c>
    </row>
    <row r="2998" spans="1:19" x14ac:dyDescent="0.25">
      <c r="A2998" t="s">
        <v>13289</v>
      </c>
      <c r="B2998" t="s">
        <v>13290</v>
      </c>
      <c r="C2998">
        <v>1</v>
      </c>
      <c r="D2998">
        <v>2</v>
      </c>
      <c r="E2998">
        <v>5.73</v>
      </c>
      <c r="F2998">
        <v>0</v>
      </c>
      <c r="G2998">
        <v>30</v>
      </c>
      <c r="H2998">
        <v>0</v>
      </c>
      <c r="I2998">
        <v>30</v>
      </c>
      <c r="J2998">
        <v>36</v>
      </c>
      <c r="K2998">
        <v>19</v>
      </c>
      <c r="L2998">
        <v>4</v>
      </c>
      <c r="M2998">
        <v>7</v>
      </c>
      <c r="N2998">
        <v>15</v>
      </c>
      <c r="O2998">
        <v>1.7</v>
      </c>
      <c r="P2998">
        <v>2.19</v>
      </c>
      <c r="Q2998">
        <v>4.47</v>
      </c>
      <c r="R2998">
        <v>5.73</v>
      </c>
      <c r="S2998">
        <v>-0.5</v>
      </c>
    </row>
    <row r="2999" spans="1:19" x14ac:dyDescent="0.25">
      <c r="A2999" t="s">
        <v>13287</v>
      </c>
      <c r="B2999" t="s">
        <v>13288</v>
      </c>
      <c r="C2999">
        <v>2</v>
      </c>
      <c r="D2999">
        <v>3</v>
      </c>
      <c r="E2999">
        <v>6</v>
      </c>
      <c r="F2999">
        <v>8</v>
      </c>
      <c r="G2999">
        <v>10</v>
      </c>
      <c r="H2999">
        <v>0</v>
      </c>
      <c r="I2999">
        <v>48</v>
      </c>
      <c r="J2999">
        <v>60</v>
      </c>
      <c r="K2999">
        <v>32</v>
      </c>
      <c r="L2999">
        <v>7</v>
      </c>
      <c r="M2999">
        <v>13</v>
      </c>
      <c r="N2999">
        <v>20</v>
      </c>
      <c r="O2999">
        <v>1.65</v>
      </c>
      <c r="P2999">
        <v>2.4</v>
      </c>
      <c r="Q2999">
        <v>3.64</v>
      </c>
      <c r="R2999">
        <v>5.73</v>
      </c>
      <c r="S2999">
        <v>-0.4</v>
      </c>
    </row>
    <row r="3000" spans="1:19" x14ac:dyDescent="0.25">
      <c r="A3000" t="s">
        <v>13285</v>
      </c>
      <c r="B3000" t="s">
        <v>13286</v>
      </c>
      <c r="C3000">
        <v>1</v>
      </c>
      <c r="D3000">
        <v>2</v>
      </c>
      <c r="E3000">
        <v>5.58</v>
      </c>
      <c r="F3000">
        <v>0</v>
      </c>
      <c r="G3000">
        <v>30</v>
      </c>
      <c r="H3000">
        <v>0</v>
      </c>
      <c r="I3000">
        <v>30</v>
      </c>
      <c r="J3000">
        <v>34</v>
      </c>
      <c r="K3000">
        <v>19</v>
      </c>
      <c r="L3000">
        <v>4</v>
      </c>
      <c r="M3000">
        <v>14</v>
      </c>
      <c r="N3000">
        <v>17</v>
      </c>
      <c r="O3000">
        <v>1.7</v>
      </c>
      <c r="P3000">
        <v>4.13</v>
      </c>
      <c r="Q3000">
        <v>5.16</v>
      </c>
      <c r="R3000">
        <v>5.73</v>
      </c>
      <c r="S3000">
        <v>-0.5</v>
      </c>
    </row>
    <row r="3001" spans="1:19" x14ac:dyDescent="0.25">
      <c r="A3001" t="s">
        <v>13283</v>
      </c>
      <c r="B3001" t="s">
        <v>13284</v>
      </c>
      <c r="C3001">
        <v>1</v>
      </c>
      <c r="D3001">
        <v>2</v>
      </c>
      <c r="E3001">
        <v>5.67</v>
      </c>
      <c r="F3001">
        <v>0</v>
      </c>
      <c r="G3001">
        <v>30</v>
      </c>
      <c r="H3001">
        <v>0</v>
      </c>
      <c r="I3001">
        <v>30</v>
      </c>
      <c r="J3001">
        <v>36</v>
      </c>
      <c r="K3001">
        <v>19</v>
      </c>
      <c r="L3001">
        <v>4</v>
      </c>
      <c r="M3001">
        <v>8</v>
      </c>
      <c r="N3001">
        <v>13</v>
      </c>
      <c r="O3001">
        <v>1.64</v>
      </c>
      <c r="P3001">
        <v>2.5499999999999998</v>
      </c>
      <c r="Q3001">
        <v>3.83</v>
      </c>
      <c r="R3001">
        <v>5.73</v>
      </c>
      <c r="S3001">
        <v>-0.5</v>
      </c>
    </row>
    <row r="3002" spans="1:19" x14ac:dyDescent="0.25">
      <c r="A3002" t="s">
        <v>13281</v>
      </c>
      <c r="B3002" t="s">
        <v>13282</v>
      </c>
      <c r="C3002">
        <v>1</v>
      </c>
      <c r="D3002">
        <v>2</v>
      </c>
      <c r="E3002">
        <v>5.64</v>
      </c>
      <c r="F3002">
        <v>0</v>
      </c>
      <c r="G3002">
        <v>30</v>
      </c>
      <c r="H3002">
        <v>0</v>
      </c>
      <c r="I3002">
        <v>30</v>
      </c>
      <c r="J3002">
        <v>31</v>
      </c>
      <c r="K3002">
        <v>19</v>
      </c>
      <c r="L3002">
        <v>3</v>
      </c>
      <c r="M3002">
        <v>17</v>
      </c>
      <c r="N3002">
        <v>23</v>
      </c>
      <c r="O3002">
        <v>1.81</v>
      </c>
      <c r="P3002">
        <v>5.21</v>
      </c>
      <c r="Q3002">
        <v>6.82</v>
      </c>
      <c r="R3002">
        <v>5.73</v>
      </c>
      <c r="S3002">
        <v>-0.5</v>
      </c>
    </row>
    <row r="3003" spans="1:19" x14ac:dyDescent="0.25">
      <c r="A3003" t="s">
        <v>13279</v>
      </c>
      <c r="B3003" t="s">
        <v>13280</v>
      </c>
      <c r="C3003">
        <v>1</v>
      </c>
      <c r="D3003">
        <v>2</v>
      </c>
      <c r="E3003">
        <v>5.71</v>
      </c>
      <c r="F3003">
        <v>0</v>
      </c>
      <c r="G3003">
        <v>30</v>
      </c>
      <c r="H3003">
        <v>0</v>
      </c>
      <c r="I3003">
        <v>30</v>
      </c>
      <c r="J3003">
        <v>36</v>
      </c>
      <c r="K3003">
        <v>19</v>
      </c>
      <c r="L3003">
        <v>4</v>
      </c>
      <c r="M3003">
        <v>10</v>
      </c>
      <c r="N3003">
        <v>16</v>
      </c>
      <c r="O3003">
        <v>1.71</v>
      </c>
      <c r="P3003">
        <v>2.93</v>
      </c>
      <c r="Q3003">
        <v>4.67</v>
      </c>
      <c r="R3003">
        <v>5.73</v>
      </c>
      <c r="S3003">
        <v>-0.5</v>
      </c>
    </row>
    <row r="3004" spans="1:19" x14ac:dyDescent="0.25">
      <c r="A3004" t="s">
        <v>13277</v>
      </c>
      <c r="B3004" t="s">
        <v>13278</v>
      </c>
      <c r="C3004">
        <v>2</v>
      </c>
      <c r="D3004">
        <v>2</v>
      </c>
      <c r="E3004">
        <v>5.74</v>
      </c>
      <c r="F3004">
        <v>4</v>
      </c>
      <c r="G3004">
        <v>18</v>
      </c>
      <c r="H3004">
        <v>0</v>
      </c>
      <c r="I3004">
        <v>41</v>
      </c>
      <c r="J3004">
        <v>47</v>
      </c>
      <c r="K3004">
        <v>26</v>
      </c>
      <c r="L3004">
        <v>6</v>
      </c>
      <c r="M3004">
        <v>17</v>
      </c>
      <c r="N3004">
        <v>22</v>
      </c>
      <c r="O3004">
        <v>1.69</v>
      </c>
      <c r="P3004">
        <v>3.67</v>
      </c>
      <c r="Q3004">
        <v>4.9000000000000004</v>
      </c>
      <c r="R3004">
        <v>5.73</v>
      </c>
      <c r="S3004">
        <v>-0.6</v>
      </c>
    </row>
    <row r="3005" spans="1:19" x14ac:dyDescent="0.25">
      <c r="A3005" t="s">
        <v>13275</v>
      </c>
      <c r="B3005" t="s">
        <v>13276</v>
      </c>
      <c r="C3005">
        <v>1</v>
      </c>
      <c r="D3005">
        <v>2</v>
      </c>
      <c r="E3005">
        <v>5.58</v>
      </c>
      <c r="F3005">
        <v>0</v>
      </c>
      <c r="G3005">
        <v>30</v>
      </c>
      <c r="H3005">
        <v>0</v>
      </c>
      <c r="I3005">
        <v>30</v>
      </c>
      <c r="J3005">
        <v>35</v>
      </c>
      <c r="K3005">
        <v>19</v>
      </c>
      <c r="L3005">
        <v>4</v>
      </c>
      <c r="M3005">
        <v>11</v>
      </c>
      <c r="N3005">
        <v>15</v>
      </c>
      <c r="O3005">
        <v>1.67</v>
      </c>
      <c r="P3005">
        <v>3.35</v>
      </c>
      <c r="Q3005">
        <v>4.58</v>
      </c>
      <c r="R3005">
        <v>5.73</v>
      </c>
      <c r="S3005">
        <v>-0.5</v>
      </c>
    </row>
    <row r="3006" spans="1:19" x14ac:dyDescent="0.25">
      <c r="A3006" t="s">
        <v>13273</v>
      </c>
      <c r="B3006" t="s">
        <v>13274</v>
      </c>
      <c r="C3006">
        <v>1</v>
      </c>
      <c r="D3006">
        <v>2</v>
      </c>
      <c r="E3006">
        <v>5.68</v>
      </c>
      <c r="F3006">
        <v>3</v>
      </c>
      <c r="G3006">
        <v>23</v>
      </c>
      <c r="H3006">
        <v>0</v>
      </c>
      <c r="I3006">
        <v>37</v>
      </c>
      <c r="J3006">
        <v>42</v>
      </c>
      <c r="K3006">
        <v>23</v>
      </c>
      <c r="L3006">
        <v>5</v>
      </c>
      <c r="M3006">
        <v>15</v>
      </c>
      <c r="N3006">
        <v>20</v>
      </c>
      <c r="O3006">
        <v>1.69</v>
      </c>
      <c r="P3006">
        <v>3.72</v>
      </c>
      <c r="Q3006">
        <v>4.92</v>
      </c>
      <c r="R3006">
        <v>5.73</v>
      </c>
      <c r="S3006">
        <v>-0.6</v>
      </c>
    </row>
    <row r="3007" spans="1:19" x14ac:dyDescent="0.25">
      <c r="A3007" t="s">
        <v>13271</v>
      </c>
      <c r="B3007" t="s">
        <v>13272</v>
      </c>
      <c r="C3007">
        <v>1</v>
      </c>
      <c r="D3007">
        <v>2</v>
      </c>
      <c r="E3007">
        <v>5.68</v>
      </c>
      <c r="F3007">
        <v>0</v>
      </c>
      <c r="G3007">
        <v>30</v>
      </c>
      <c r="H3007">
        <v>0</v>
      </c>
      <c r="I3007">
        <v>30</v>
      </c>
      <c r="J3007">
        <v>36</v>
      </c>
      <c r="K3007">
        <v>19</v>
      </c>
      <c r="L3007">
        <v>4</v>
      </c>
      <c r="M3007">
        <v>8</v>
      </c>
      <c r="N3007">
        <v>15</v>
      </c>
      <c r="O3007">
        <v>1.69</v>
      </c>
      <c r="P3007">
        <v>2.44</v>
      </c>
      <c r="Q3007">
        <v>4.4000000000000004</v>
      </c>
      <c r="R3007">
        <v>5.73</v>
      </c>
      <c r="S3007">
        <v>-0.5</v>
      </c>
    </row>
    <row r="3008" spans="1:19" x14ac:dyDescent="0.25">
      <c r="A3008" t="s">
        <v>13269</v>
      </c>
      <c r="B3008" t="s">
        <v>13270</v>
      </c>
      <c r="C3008">
        <v>1</v>
      </c>
      <c r="D3008">
        <v>2</v>
      </c>
      <c r="E3008">
        <v>5.71</v>
      </c>
      <c r="F3008">
        <v>0</v>
      </c>
      <c r="G3008">
        <v>30</v>
      </c>
      <c r="H3008">
        <v>0</v>
      </c>
      <c r="I3008">
        <v>30</v>
      </c>
      <c r="J3008">
        <v>36</v>
      </c>
      <c r="K3008">
        <v>19</v>
      </c>
      <c r="L3008">
        <v>4</v>
      </c>
      <c r="M3008">
        <v>8</v>
      </c>
      <c r="N3008">
        <v>16</v>
      </c>
      <c r="O3008">
        <v>1.71</v>
      </c>
      <c r="P3008">
        <v>2.46</v>
      </c>
      <c r="Q3008">
        <v>4.7</v>
      </c>
      <c r="R3008">
        <v>5.73</v>
      </c>
      <c r="S3008">
        <v>-0.5</v>
      </c>
    </row>
    <row r="3009" spans="1:19" x14ac:dyDescent="0.25">
      <c r="A3009" t="s">
        <v>13267</v>
      </c>
      <c r="B3009" t="s">
        <v>13268</v>
      </c>
      <c r="C3009">
        <v>1</v>
      </c>
      <c r="D3009">
        <v>2</v>
      </c>
      <c r="E3009">
        <v>5.54</v>
      </c>
      <c r="F3009">
        <v>0</v>
      </c>
      <c r="G3009">
        <v>30</v>
      </c>
      <c r="H3009">
        <v>0</v>
      </c>
      <c r="I3009">
        <v>30</v>
      </c>
      <c r="J3009">
        <v>35</v>
      </c>
      <c r="K3009">
        <v>18</v>
      </c>
      <c r="L3009">
        <v>4</v>
      </c>
      <c r="M3009">
        <v>12</v>
      </c>
      <c r="N3009">
        <v>16</v>
      </c>
      <c r="O3009">
        <v>1.67</v>
      </c>
      <c r="P3009">
        <v>3.64</v>
      </c>
      <c r="Q3009">
        <v>4.6900000000000004</v>
      </c>
      <c r="R3009">
        <v>5.74</v>
      </c>
      <c r="S3009">
        <v>-0.5</v>
      </c>
    </row>
    <row r="3010" spans="1:19" x14ac:dyDescent="0.25">
      <c r="A3010" t="s">
        <v>13265</v>
      </c>
      <c r="B3010" t="s">
        <v>13266</v>
      </c>
      <c r="C3010">
        <v>1</v>
      </c>
      <c r="D3010">
        <v>2</v>
      </c>
      <c r="E3010">
        <v>5.71</v>
      </c>
      <c r="F3010">
        <v>0</v>
      </c>
      <c r="G3010">
        <v>30</v>
      </c>
      <c r="H3010">
        <v>0</v>
      </c>
      <c r="I3010">
        <v>30</v>
      </c>
      <c r="J3010">
        <v>36</v>
      </c>
      <c r="K3010">
        <v>19</v>
      </c>
      <c r="L3010">
        <v>4</v>
      </c>
      <c r="M3010">
        <v>8</v>
      </c>
      <c r="N3010">
        <v>15</v>
      </c>
      <c r="O3010">
        <v>1.7</v>
      </c>
      <c r="P3010">
        <v>2.5299999999999998</v>
      </c>
      <c r="Q3010">
        <v>4.58</v>
      </c>
      <c r="R3010">
        <v>5.74</v>
      </c>
      <c r="S3010">
        <v>-0.5</v>
      </c>
    </row>
    <row r="3011" spans="1:19" x14ac:dyDescent="0.25">
      <c r="A3011" t="s">
        <v>13263</v>
      </c>
      <c r="B3011" t="s">
        <v>13264</v>
      </c>
      <c r="C3011">
        <v>1</v>
      </c>
      <c r="D3011">
        <v>2</v>
      </c>
      <c r="E3011">
        <v>5.69</v>
      </c>
      <c r="F3011">
        <v>0</v>
      </c>
      <c r="G3011">
        <v>30</v>
      </c>
      <c r="H3011">
        <v>0</v>
      </c>
      <c r="I3011">
        <v>30</v>
      </c>
      <c r="J3011">
        <v>34</v>
      </c>
      <c r="K3011">
        <v>19</v>
      </c>
      <c r="L3011">
        <v>4</v>
      </c>
      <c r="M3011">
        <v>12</v>
      </c>
      <c r="N3011">
        <v>18</v>
      </c>
      <c r="O3011">
        <v>1.76</v>
      </c>
      <c r="P3011">
        <v>3.46</v>
      </c>
      <c r="Q3011">
        <v>5.52</v>
      </c>
      <c r="R3011">
        <v>5.74</v>
      </c>
      <c r="S3011">
        <v>-0.5</v>
      </c>
    </row>
    <row r="3012" spans="1:19" x14ac:dyDescent="0.25">
      <c r="A3012" t="s">
        <v>13261</v>
      </c>
      <c r="B3012" t="s">
        <v>13262</v>
      </c>
      <c r="C3012">
        <v>1</v>
      </c>
      <c r="D3012">
        <v>2</v>
      </c>
      <c r="E3012">
        <v>5.7</v>
      </c>
      <c r="F3012">
        <v>0</v>
      </c>
      <c r="G3012">
        <v>30</v>
      </c>
      <c r="H3012">
        <v>0</v>
      </c>
      <c r="I3012">
        <v>30</v>
      </c>
      <c r="J3012">
        <v>36</v>
      </c>
      <c r="K3012">
        <v>19</v>
      </c>
      <c r="L3012">
        <v>4</v>
      </c>
      <c r="M3012">
        <v>8</v>
      </c>
      <c r="N3012">
        <v>16</v>
      </c>
      <c r="O3012">
        <v>1.71</v>
      </c>
      <c r="P3012">
        <v>2.5</v>
      </c>
      <c r="Q3012">
        <v>4.71</v>
      </c>
      <c r="R3012">
        <v>5.74</v>
      </c>
      <c r="S3012">
        <v>-0.5</v>
      </c>
    </row>
    <row r="3013" spans="1:19" x14ac:dyDescent="0.25">
      <c r="A3013" t="s">
        <v>13260</v>
      </c>
      <c r="B3013" t="s">
        <v>13187</v>
      </c>
      <c r="C3013">
        <v>1</v>
      </c>
      <c r="D3013">
        <v>2</v>
      </c>
      <c r="E3013">
        <v>5.68</v>
      </c>
      <c r="F3013">
        <v>0</v>
      </c>
      <c r="G3013">
        <v>30</v>
      </c>
      <c r="H3013">
        <v>0</v>
      </c>
      <c r="I3013">
        <v>30</v>
      </c>
      <c r="J3013">
        <v>35</v>
      </c>
      <c r="K3013">
        <v>19</v>
      </c>
      <c r="L3013">
        <v>4</v>
      </c>
      <c r="M3013">
        <v>9</v>
      </c>
      <c r="N3013">
        <v>16</v>
      </c>
      <c r="O3013">
        <v>1.72</v>
      </c>
      <c r="P3013">
        <v>2.73</v>
      </c>
      <c r="Q3013">
        <v>4.88</v>
      </c>
      <c r="R3013">
        <v>5.74</v>
      </c>
      <c r="S3013">
        <v>-0.5</v>
      </c>
    </row>
    <row r="3014" spans="1:19" x14ac:dyDescent="0.25">
      <c r="A3014" t="s">
        <v>13258</v>
      </c>
      <c r="B3014" t="s">
        <v>13259</v>
      </c>
      <c r="C3014">
        <v>2</v>
      </c>
      <c r="D3014">
        <v>3</v>
      </c>
      <c r="E3014">
        <v>5.94</v>
      </c>
      <c r="F3014">
        <v>8</v>
      </c>
      <c r="G3014">
        <v>10</v>
      </c>
      <c r="H3014">
        <v>0</v>
      </c>
      <c r="I3014">
        <v>48</v>
      </c>
      <c r="J3014">
        <v>57</v>
      </c>
      <c r="K3014">
        <v>32</v>
      </c>
      <c r="L3014">
        <v>7</v>
      </c>
      <c r="M3014">
        <v>17</v>
      </c>
      <c r="N3014">
        <v>23</v>
      </c>
      <c r="O3014">
        <v>1.66</v>
      </c>
      <c r="P3014">
        <v>3.17</v>
      </c>
      <c r="Q3014">
        <v>4.28</v>
      </c>
      <c r="R3014">
        <v>5.74</v>
      </c>
      <c r="S3014">
        <v>-0.4</v>
      </c>
    </row>
    <row r="3015" spans="1:19" x14ac:dyDescent="0.25">
      <c r="A3015" t="s">
        <v>13256</v>
      </c>
      <c r="B3015" t="s">
        <v>13257</v>
      </c>
      <c r="C3015">
        <v>1</v>
      </c>
      <c r="D3015">
        <v>2</v>
      </c>
      <c r="E3015">
        <v>5.7</v>
      </c>
      <c r="F3015">
        <v>0</v>
      </c>
      <c r="G3015">
        <v>30</v>
      </c>
      <c r="H3015">
        <v>0</v>
      </c>
      <c r="I3015">
        <v>30</v>
      </c>
      <c r="J3015">
        <v>36</v>
      </c>
      <c r="K3015">
        <v>19</v>
      </c>
      <c r="L3015">
        <v>4</v>
      </c>
      <c r="M3015">
        <v>7</v>
      </c>
      <c r="N3015">
        <v>15</v>
      </c>
      <c r="O3015">
        <v>1.7</v>
      </c>
      <c r="P3015">
        <v>2.0699999999999998</v>
      </c>
      <c r="Q3015">
        <v>4.54</v>
      </c>
      <c r="R3015">
        <v>5.74</v>
      </c>
      <c r="S3015">
        <v>-0.5</v>
      </c>
    </row>
    <row r="3016" spans="1:19" x14ac:dyDescent="0.25">
      <c r="A3016" t="s">
        <v>13255</v>
      </c>
      <c r="B3016" t="s">
        <v>10718</v>
      </c>
      <c r="C3016">
        <v>1</v>
      </c>
      <c r="D3016">
        <v>2</v>
      </c>
      <c r="E3016">
        <v>5.75</v>
      </c>
      <c r="F3016">
        <v>0</v>
      </c>
      <c r="G3016">
        <v>30</v>
      </c>
      <c r="H3016">
        <v>0</v>
      </c>
      <c r="I3016">
        <v>30</v>
      </c>
      <c r="J3016">
        <v>37</v>
      </c>
      <c r="K3016">
        <v>19</v>
      </c>
      <c r="L3016">
        <v>4</v>
      </c>
      <c r="M3016">
        <v>6</v>
      </c>
      <c r="N3016">
        <v>14</v>
      </c>
      <c r="O3016">
        <v>1.7</v>
      </c>
      <c r="P3016">
        <v>1.9</v>
      </c>
      <c r="Q3016">
        <v>4.26</v>
      </c>
      <c r="R3016">
        <v>5.74</v>
      </c>
      <c r="S3016">
        <v>-0.5</v>
      </c>
    </row>
    <row r="3017" spans="1:19" x14ac:dyDescent="0.25">
      <c r="A3017" t="s">
        <v>13253</v>
      </c>
      <c r="B3017" t="s">
        <v>13254</v>
      </c>
      <c r="C3017">
        <v>1</v>
      </c>
      <c r="D3017">
        <v>2</v>
      </c>
      <c r="E3017">
        <v>5.62</v>
      </c>
      <c r="F3017">
        <v>6</v>
      </c>
      <c r="G3017">
        <v>13</v>
      </c>
      <c r="H3017">
        <v>0</v>
      </c>
      <c r="I3017">
        <v>45</v>
      </c>
      <c r="J3017">
        <v>51</v>
      </c>
      <c r="K3017">
        <v>28</v>
      </c>
      <c r="L3017">
        <v>5</v>
      </c>
      <c r="M3017">
        <v>19</v>
      </c>
      <c r="N3017">
        <v>28</v>
      </c>
      <c r="O3017">
        <v>1.74</v>
      </c>
      <c r="P3017">
        <v>3.87</v>
      </c>
      <c r="Q3017">
        <v>5.48</v>
      </c>
      <c r="R3017">
        <v>5.74</v>
      </c>
      <c r="S3017">
        <v>-0.5</v>
      </c>
    </row>
    <row r="3018" spans="1:19" x14ac:dyDescent="0.25">
      <c r="A3018" t="s">
        <v>13251</v>
      </c>
      <c r="B3018" t="s">
        <v>13252</v>
      </c>
      <c r="C3018">
        <v>1</v>
      </c>
      <c r="D3018">
        <v>2</v>
      </c>
      <c r="E3018">
        <v>5.54</v>
      </c>
      <c r="F3018">
        <v>0</v>
      </c>
      <c r="G3018">
        <v>30</v>
      </c>
      <c r="H3018">
        <v>0</v>
      </c>
      <c r="I3018">
        <v>30</v>
      </c>
      <c r="J3018">
        <v>33</v>
      </c>
      <c r="K3018">
        <v>18</v>
      </c>
      <c r="L3018">
        <v>4</v>
      </c>
      <c r="M3018">
        <v>15</v>
      </c>
      <c r="N3018">
        <v>19</v>
      </c>
      <c r="O3018">
        <v>1.72</v>
      </c>
      <c r="P3018">
        <v>4.58</v>
      </c>
      <c r="Q3018">
        <v>5.63</v>
      </c>
      <c r="R3018">
        <v>5.74</v>
      </c>
      <c r="S3018">
        <v>-0.5</v>
      </c>
    </row>
    <row r="3019" spans="1:19" x14ac:dyDescent="0.25">
      <c r="A3019" t="s">
        <v>13249</v>
      </c>
      <c r="B3019" t="s">
        <v>13250</v>
      </c>
      <c r="C3019">
        <v>1</v>
      </c>
      <c r="D3019">
        <v>2</v>
      </c>
      <c r="E3019">
        <v>5.74</v>
      </c>
      <c r="F3019">
        <v>0</v>
      </c>
      <c r="G3019">
        <v>30</v>
      </c>
      <c r="H3019">
        <v>0</v>
      </c>
      <c r="I3019">
        <v>30</v>
      </c>
      <c r="J3019">
        <v>37</v>
      </c>
      <c r="K3019">
        <v>19</v>
      </c>
      <c r="L3019">
        <v>4</v>
      </c>
      <c r="M3019">
        <v>7</v>
      </c>
      <c r="N3019">
        <v>14</v>
      </c>
      <c r="O3019">
        <v>1.68</v>
      </c>
      <c r="P3019">
        <v>1.99</v>
      </c>
      <c r="Q3019">
        <v>4.16</v>
      </c>
      <c r="R3019">
        <v>5.74</v>
      </c>
      <c r="S3019">
        <v>-0.5</v>
      </c>
    </row>
    <row r="3020" spans="1:19" x14ac:dyDescent="0.25">
      <c r="A3020" t="s">
        <v>13247</v>
      </c>
      <c r="B3020" t="s">
        <v>13248</v>
      </c>
      <c r="C3020">
        <v>1</v>
      </c>
      <c r="D3020">
        <v>2</v>
      </c>
      <c r="E3020">
        <v>5.73</v>
      </c>
      <c r="F3020">
        <v>0</v>
      </c>
      <c r="G3020">
        <v>30</v>
      </c>
      <c r="H3020">
        <v>0</v>
      </c>
      <c r="I3020">
        <v>30</v>
      </c>
      <c r="J3020">
        <v>36</v>
      </c>
      <c r="K3020">
        <v>19</v>
      </c>
      <c r="L3020">
        <v>4</v>
      </c>
      <c r="M3020">
        <v>7</v>
      </c>
      <c r="N3020">
        <v>15</v>
      </c>
      <c r="O3020">
        <v>1.7</v>
      </c>
      <c r="P3020">
        <v>2.04</v>
      </c>
      <c r="Q3020">
        <v>4.3499999999999996</v>
      </c>
      <c r="R3020">
        <v>5.74</v>
      </c>
      <c r="S3020">
        <v>-0.5</v>
      </c>
    </row>
    <row r="3021" spans="1:19" x14ac:dyDescent="0.25">
      <c r="A3021" t="s">
        <v>13245</v>
      </c>
      <c r="B3021" t="s">
        <v>13246</v>
      </c>
      <c r="C3021">
        <v>1</v>
      </c>
      <c r="D3021">
        <v>2</v>
      </c>
      <c r="E3021">
        <v>5.67</v>
      </c>
      <c r="F3021">
        <v>0</v>
      </c>
      <c r="G3021">
        <v>30</v>
      </c>
      <c r="H3021">
        <v>0</v>
      </c>
      <c r="I3021">
        <v>30</v>
      </c>
      <c r="J3021">
        <v>36</v>
      </c>
      <c r="K3021">
        <v>19</v>
      </c>
      <c r="L3021">
        <v>4</v>
      </c>
      <c r="M3021">
        <v>9</v>
      </c>
      <c r="N3021">
        <v>15</v>
      </c>
      <c r="O3021">
        <v>1.69</v>
      </c>
      <c r="P3021">
        <v>2.82</v>
      </c>
      <c r="Q3021">
        <v>4.53</v>
      </c>
      <c r="R3021">
        <v>5.74</v>
      </c>
      <c r="S3021">
        <v>-0.5</v>
      </c>
    </row>
    <row r="3022" spans="1:19" x14ac:dyDescent="0.25">
      <c r="A3022" t="s">
        <v>13244</v>
      </c>
      <c r="B3022" t="s">
        <v>309</v>
      </c>
      <c r="C3022">
        <v>1</v>
      </c>
      <c r="D3022">
        <v>2</v>
      </c>
      <c r="E3022">
        <v>5.75</v>
      </c>
      <c r="F3022">
        <v>0</v>
      </c>
      <c r="G3022">
        <v>30</v>
      </c>
      <c r="H3022">
        <v>0</v>
      </c>
      <c r="I3022">
        <v>30</v>
      </c>
      <c r="J3022">
        <v>37</v>
      </c>
      <c r="K3022">
        <v>19</v>
      </c>
      <c r="L3022">
        <v>4</v>
      </c>
      <c r="M3022">
        <v>6</v>
      </c>
      <c r="N3022">
        <v>14</v>
      </c>
      <c r="O3022">
        <v>1.69</v>
      </c>
      <c r="P3022">
        <v>1.8</v>
      </c>
      <c r="Q3022">
        <v>4.1900000000000004</v>
      </c>
      <c r="R3022">
        <v>5.74</v>
      </c>
      <c r="S3022">
        <v>-0.5</v>
      </c>
    </row>
    <row r="3023" spans="1:19" x14ac:dyDescent="0.25">
      <c r="A3023" t="s">
        <v>13242</v>
      </c>
      <c r="B3023" t="s">
        <v>13243</v>
      </c>
      <c r="C3023">
        <v>1</v>
      </c>
      <c r="D3023">
        <v>3</v>
      </c>
      <c r="E3023">
        <v>5.84</v>
      </c>
      <c r="F3023">
        <v>2</v>
      </c>
      <c r="G3023">
        <v>25</v>
      </c>
      <c r="H3023">
        <v>0</v>
      </c>
      <c r="I3023">
        <v>35</v>
      </c>
      <c r="J3023">
        <v>42</v>
      </c>
      <c r="K3023">
        <v>23</v>
      </c>
      <c r="L3023">
        <v>5</v>
      </c>
      <c r="M3023">
        <v>10</v>
      </c>
      <c r="N3023">
        <v>16</v>
      </c>
      <c r="O3023">
        <v>1.65</v>
      </c>
      <c r="P3023">
        <v>2.4500000000000002</v>
      </c>
      <c r="Q3023">
        <v>4.0999999999999996</v>
      </c>
      <c r="R3023">
        <v>5.74</v>
      </c>
      <c r="S3023">
        <v>-0.5</v>
      </c>
    </row>
    <row r="3024" spans="1:19" x14ac:dyDescent="0.25">
      <c r="A3024" t="s">
        <v>13240</v>
      </c>
      <c r="B3024" t="s">
        <v>13241</v>
      </c>
      <c r="C3024">
        <v>1</v>
      </c>
      <c r="D3024">
        <v>2</v>
      </c>
      <c r="E3024">
        <v>5.69</v>
      </c>
      <c r="F3024">
        <v>0</v>
      </c>
      <c r="G3024">
        <v>30</v>
      </c>
      <c r="H3024">
        <v>0</v>
      </c>
      <c r="I3024">
        <v>30</v>
      </c>
      <c r="J3024">
        <v>36</v>
      </c>
      <c r="K3024">
        <v>19</v>
      </c>
      <c r="L3024">
        <v>4</v>
      </c>
      <c r="M3024">
        <v>9</v>
      </c>
      <c r="N3024">
        <v>15</v>
      </c>
      <c r="O3024">
        <v>1.7</v>
      </c>
      <c r="P3024">
        <v>2.59</v>
      </c>
      <c r="Q3024">
        <v>4.5599999999999996</v>
      </c>
      <c r="R3024">
        <v>5.74</v>
      </c>
      <c r="S3024">
        <v>-0.5</v>
      </c>
    </row>
    <row r="3025" spans="1:19" x14ac:dyDescent="0.25">
      <c r="A3025" t="s">
        <v>13238</v>
      </c>
      <c r="B3025" t="s">
        <v>13239</v>
      </c>
      <c r="C3025">
        <v>1</v>
      </c>
      <c r="D3025">
        <v>2</v>
      </c>
      <c r="E3025">
        <v>5.57</v>
      </c>
      <c r="F3025">
        <v>0</v>
      </c>
      <c r="G3025">
        <v>30</v>
      </c>
      <c r="H3025">
        <v>0</v>
      </c>
      <c r="I3025">
        <v>30</v>
      </c>
      <c r="J3025">
        <v>35</v>
      </c>
      <c r="K3025">
        <v>19</v>
      </c>
      <c r="L3025">
        <v>4</v>
      </c>
      <c r="M3025">
        <v>12</v>
      </c>
      <c r="N3025">
        <v>16</v>
      </c>
      <c r="O3025">
        <v>1.68</v>
      </c>
      <c r="P3025">
        <v>3.5</v>
      </c>
      <c r="Q3025">
        <v>4.76</v>
      </c>
      <c r="R3025">
        <v>5.74</v>
      </c>
      <c r="S3025">
        <v>-0.5</v>
      </c>
    </row>
    <row r="3026" spans="1:19" x14ac:dyDescent="0.25">
      <c r="A3026" t="s">
        <v>13236</v>
      </c>
      <c r="B3026" t="s">
        <v>13237</v>
      </c>
      <c r="C3026">
        <v>1</v>
      </c>
      <c r="D3026">
        <v>2</v>
      </c>
      <c r="E3026">
        <v>5.73</v>
      </c>
      <c r="F3026">
        <v>0</v>
      </c>
      <c r="G3026">
        <v>30</v>
      </c>
      <c r="H3026">
        <v>0</v>
      </c>
      <c r="I3026">
        <v>30</v>
      </c>
      <c r="J3026">
        <v>36</v>
      </c>
      <c r="K3026">
        <v>19</v>
      </c>
      <c r="L3026">
        <v>4</v>
      </c>
      <c r="M3026">
        <v>8</v>
      </c>
      <c r="N3026">
        <v>16</v>
      </c>
      <c r="O3026">
        <v>1.72</v>
      </c>
      <c r="P3026">
        <v>2.38</v>
      </c>
      <c r="Q3026">
        <v>4.68</v>
      </c>
      <c r="R3026">
        <v>5.74</v>
      </c>
      <c r="S3026">
        <v>-0.5</v>
      </c>
    </row>
    <row r="3027" spans="1:19" x14ac:dyDescent="0.25">
      <c r="A3027" t="s">
        <v>13234</v>
      </c>
      <c r="B3027" t="s">
        <v>13235</v>
      </c>
      <c r="C3027">
        <v>2</v>
      </c>
      <c r="D3027">
        <v>3</v>
      </c>
      <c r="E3027">
        <v>6.05</v>
      </c>
      <c r="F3027">
        <v>7</v>
      </c>
      <c r="G3027">
        <v>12</v>
      </c>
      <c r="H3027">
        <v>0</v>
      </c>
      <c r="I3027">
        <v>46</v>
      </c>
      <c r="J3027">
        <v>58</v>
      </c>
      <c r="K3027">
        <v>31</v>
      </c>
      <c r="L3027">
        <v>6</v>
      </c>
      <c r="M3027">
        <v>7</v>
      </c>
      <c r="N3027">
        <v>19</v>
      </c>
      <c r="O3027">
        <v>1.67</v>
      </c>
      <c r="P3027">
        <v>1.4</v>
      </c>
      <c r="Q3027">
        <v>3.76</v>
      </c>
      <c r="R3027">
        <v>5.74</v>
      </c>
      <c r="S3027">
        <v>-0.5</v>
      </c>
    </row>
    <row r="3028" spans="1:19" x14ac:dyDescent="0.25">
      <c r="A3028" t="s">
        <v>13232</v>
      </c>
      <c r="B3028" t="s">
        <v>13233</v>
      </c>
      <c r="C3028">
        <v>1</v>
      </c>
      <c r="D3028">
        <v>2</v>
      </c>
      <c r="E3028">
        <v>5.63</v>
      </c>
      <c r="F3028">
        <v>0</v>
      </c>
      <c r="G3028">
        <v>30</v>
      </c>
      <c r="H3028">
        <v>0</v>
      </c>
      <c r="I3028">
        <v>30</v>
      </c>
      <c r="J3028">
        <v>36</v>
      </c>
      <c r="K3028">
        <v>19</v>
      </c>
      <c r="L3028">
        <v>4</v>
      </c>
      <c r="M3028">
        <v>10</v>
      </c>
      <c r="N3028">
        <v>15</v>
      </c>
      <c r="O3028">
        <v>1.69</v>
      </c>
      <c r="P3028">
        <v>2.98</v>
      </c>
      <c r="Q3028">
        <v>4.5</v>
      </c>
      <c r="R3028">
        <v>5.74</v>
      </c>
      <c r="S3028">
        <v>-0.5</v>
      </c>
    </row>
    <row r="3029" spans="1:19" x14ac:dyDescent="0.25">
      <c r="A3029" t="s">
        <v>13230</v>
      </c>
      <c r="B3029" t="s">
        <v>13231</v>
      </c>
      <c r="C3029">
        <v>1</v>
      </c>
      <c r="D3029">
        <v>2</v>
      </c>
      <c r="E3029">
        <v>5.72</v>
      </c>
      <c r="F3029">
        <v>0</v>
      </c>
      <c r="G3029">
        <v>30</v>
      </c>
      <c r="H3029">
        <v>0</v>
      </c>
      <c r="I3029">
        <v>30</v>
      </c>
      <c r="J3029">
        <v>37</v>
      </c>
      <c r="K3029">
        <v>19</v>
      </c>
      <c r="L3029">
        <v>4</v>
      </c>
      <c r="M3029">
        <v>7</v>
      </c>
      <c r="N3029">
        <v>14</v>
      </c>
      <c r="O3029">
        <v>1.69</v>
      </c>
      <c r="P3029">
        <v>2.13</v>
      </c>
      <c r="Q3029">
        <v>4.22</v>
      </c>
      <c r="R3029">
        <v>5.74</v>
      </c>
      <c r="S3029">
        <v>-0.5</v>
      </c>
    </row>
    <row r="3030" spans="1:19" x14ac:dyDescent="0.25">
      <c r="A3030" t="s">
        <v>13228</v>
      </c>
      <c r="B3030" t="s">
        <v>13229</v>
      </c>
      <c r="C3030">
        <v>1</v>
      </c>
      <c r="D3030">
        <v>2</v>
      </c>
      <c r="E3030">
        <v>5.74</v>
      </c>
      <c r="F3030">
        <v>0</v>
      </c>
      <c r="G3030">
        <v>30</v>
      </c>
      <c r="H3030">
        <v>0</v>
      </c>
      <c r="I3030">
        <v>30</v>
      </c>
      <c r="J3030">
        <v>36</v>
      </c>
      <c r="K3030">
        <v>19</v>
      </c>
      <c r="L3030">
        <v>4</v>
      </c>
      <c r="M3030">
        <v>7</v>
      </c>
      <c r="N3030">
        <v>15</v>
      </c>
      <c r="O3030">
        <v>1.7</v>
      </c>
      <c r="P3030">
        <v>2.04</v>
      </c>
      <c r="Q3030">
        <v>4.38</v>
      </c>
      <c r="R3030">
        <v>5.74</v>
      </c>
      <c r="S3030">
        <v>-0.5</v>
      </c>
    </row>
    <row r="3031" spans="1:19" x14ac:dyDescent="0.25">
      <c r="A3031" t="s">
        <v>13226</v>
      </c>
      <c r="B3031" t="s">
        <v>13227</v>
      </c>
      <c r="C3031">
        <v>1</v>
      </c>
      <c r="D3031">
        <v>2</v>
      </c>
      <c r="E3031">
        <v>5.72</v>
      </c>
      <c r="F3031">
        <v>0</v>
      </c>
      <c r="G3031">
        <v>30</v>
      </c>
      <c r="H3031">
        <v>0</v>
      </c>
      <c r="I3031">
        <v>30</v>
      </c>
      <c r="J3031">
        <v>36</v>
      </c>
      <c r="K3031">
        <v>19</v>
      </c>
      <c r="L3031">
        <v>4</v>
      </c>
      <c r="M3031">
        <v>9</v>
      </c>
      <c r="N3031">
        <v>16</v>
      </c>
      <c r="O3031">
        <v>1.71</v>
      </c>
      <c r="P3031">
        <v>2.65</v>
      </c>
      <c r="Q3031">
        <v>4.7</v>
      </c>
      <c r="R3031">
        <v>5.75</v>
      </c>
      <c r="S3031">
        <v>-0.5</v>
      </c>
    </row>
    <row r="3032" spans="1:19" x14ac:dyDescent="0.25">
      <c r="A3032" t="s">
        <v>13224</v>
      </c>
      <c r="B3032" t="s">
        <v>13225</v>
      </c>
      <c r="C3032">
        <v>1</v>
      </c>
      <c r="D3032">
        <v>2</v>
      </c>
      <c r="E3032">
        <v>5.57</v>
      </c>
      <c r="F3032">
        <v>0</v>
      </c>
      <c r="G3032">
        <v>30</v>
      </c>
      <c r="H3032">
        <v>0</v>
      </c>
      <c r="I3032">
        <v>30</v>
      </c>
      <c r="J3032">
        <v>35</v>
      </c>
      <c r="K3032">
        <v>19</v>
      </c>
      <c r="L3032">
        <v>4</v>
      </c>
      <c r="M3032">
        <v>12</v>
      </c>
      <c r="N3032">
        <v>14</v>
      </c>
      <c r="O3032">
        <v>1.65</v>
      </c>
      <c r="P3032">
        <v>3.51</v>
      </c>
      <c r="Q3032">
        <v>4.34</v>
      </c>
      <c r="R3032">
        <v>5.75</v>
      </c>
      <c r="S3032">
        <v>-0.5</v>
      </c>
    </row>
    <row r="3033" spans="1:19" x14ac:dyDescent="0.25">
      <c r="A3033" t="s">
        <v>13222</v>
      </c>
      <c r="B3033" t="s">
        <v>13223</v>
      </c>
      <c r="C3033">
        <v>1</v>
      </c>
      <c r="D3033">
        <v>2</v>
      </c>
      <c r="E3033">
        <v>5.61</v>
      </c>
      <c r="F3033">
        <v>0</v>
      </c>
      <c r="G3033">
        <v>30</v>
      </c>
      <c r="H3033">
        <v>0</v>
      </c>
      <c r="I3033">
        <v>30</v>
      </c>
      <c r="J3033">
        <v>35</v>
      </c>
      <c r="K3033">
        <v>19</v>
      </c>
      <c r="L3033">
        <v>4</v>
      </c>
      <c r="M3033">
        <v>11</v>
      </c>
      <c r="N3033">
        <v>15</v>
      </c>
      <c r="O3033">
        <v>1.67</v>
      </c>
      <c r="P3033">
        <v>3.17</v>
      </c>
      <c r="Q3033">
        <v>4.47</v>
      </c>
      <c r="R3033">
        <v>5.75</v>
      </c>
      <c r="S3033">
        <v>-0.5</v>
      </c>
    </row>
    <row r="3034" spans="1:19" x14ac:dyDescent="0.25">
      <c r="A3034" t="s">
        <v>13220</v>
      </c>
      <c r="B3034" t="s">
        <v>13221</v>
      </c>
      <c r="C3034">
        <v>1</v>
      </c>
      <c r="D3034">
        <v>2</v>
      </c>
      <c r="E3034">
        <v>5.72</v>
      </c>
      <c r="F3034">
        <v>0</v>
      </c>
      <c r="G3034">
        <v>30</v>
      </c>
      <c r="H3034">
        <v>0</v>
      </c>
      <c r="I3034">
        <v>30</v>
      </c>
      <c r="J3034">
        <v>36</v>
      </c>
      <c r="K3034">
        <v>19</v>
      </c>
      <c r="L3034">
        <v>4</v>
      </c>
      <c r="M3034">
        <v>8</v>
      </c>
      <c r="N3034">
        <v>15</v>
      </c>
      <c r="O3034">
        <v>1.69</v>
      </c>
      <c r="P3034">
        <v>2.4</v>
      </c>
      <c r="Q3034">
        <v>4.37</v>
      </c>
      <c r="R3034">
        <v>5.75</v>
      </c>
      <c r="S3034">
        <v>-0.5</v>
      </c>
    </row>
    <row r="3035" spans="1:19" x14ac:dyDescent="0.25">
      <c r="A3035" t="s">
        <v>13218</v>
      </c>
      <c r="B3035" t="s">
        <v>13219</v>
      </c>
      <c r="C3035">
        <v>1</v>
      </c>
      <c r="D3035">
        <v>2</v>
      </c>
      <c r="E3035">
        <v>5.75</v>
      </c>
      <c r="F3035">
        <v>0</v>
      </c>
      <c r="G3035">
        <v>30</v>
      </c>
      <c r="H3035">
        <v>0</v>
      </c>
      <c r="I3035">
        <v>30</v>
      </c>
      <c r="J3035">
        <v>36</v>
      </c>
      <c r="K3035">
        <v>19</v>
      </c>
      <c r="L3035">
        <v>4</v>
      </c>
      <c r="M3035">
        <v>7</v>
      </c>
      <c r="N3035">
        <v>15</v>
      </c>
      <c r="O3035">
        <v>1.7</v>
      </c>
      <c r="P3035">
        <v>2.19</v>
      </c>
      <c r="Q3035">
        <v>4.45</v>
      </c>
      <c r="R3035">
        <v>5.75</v>
      </c>
      <c r="S3035">
        <v>-0.5</v>
      </c>
    </row>
    <row r="3036" spans="1:19" x14ac:dyDescent="0.25">
      <c r="A3036" t="s">
        <v>13216</v>
      </c>
      <c r="B3036" t="s">
        <v>13217</v>
      </c>
      <c r="C3036">
        <v>1</v>
      </c>
      <c r="D3036">
        <v>2</v>
      </c>
      <c r="E3036">
        <v>5.93</v>
      </c>
      <c r="F3036">
        <v>0</v>
      </c>
      <c r="G3036">
        <v>30</v>
      </c>
      <c r="H3036">
        <v>0</v>
      </c>
      <c r="I3036">
        <v>30</v>
      </c>
      <c r="J3036">
        <v>36</v>
      </c>
      <c r="K3036">
        <v>20</v>
      </c>
      <c r="L3036">
        <v>4</v>
      </c>
      <c r="M3036">
        <v>9</v>
      </c>
      <c r="N3036">
        <v>14</v>
      </c>
      <c r="O3036">
        <v>1.67</v>
      </c>
      <c r="P3036">
        <v>2.59</v>
      </c>
      <c r="Q3036">
        <v>4.21</v>
      </c>
      <c r="R3036">
        <v>5.75</v>
      </c>
      <c r="S3036">
        <v>-0.5</v>
      </c>
    </row>
    <row r="3037" spans="1:19" x14ac:dyDescent="0.25">
      <c r="A3037" t="s">
        <v>13214</v>
      </c>
      <c r="B3037" t="s">
        <v>13215</v>
      </c>
      <c r="C3037">
        <v>1</v>
      </c>
      <c r="D3037">
        <v>2</v>
      </c>
      <c r="E3037">
        <v>5.7</v>
      </c>
      <c r="F3037">
        <v>0</v>
      </c>
      <c r="G3037">
        <v>30</v>
      </c>
      <c r="H3037">
        <v>0</v>
      </c>
      <c r="I3037">
        <v>30</v>
      </c>
      <c r="J3037">
        <v>36</v>
      </c>
      <c r="K3037">
        <v>19</v>
      </c>
      <c r="L3037">
        <v>4</v>
      </c>
      <c r="M3037">
        <v>7</v>
      </c>
      <c r="N3037">
        <v>15</v>
      </c>
      <c r="O3037">
        <v>1.7</v>
      </c>
      <c r="P3037">
        <v>2.14</v>
      </c>
      <c r="Q3037">
        <v>4.5999999999999996</v>
      </c>
      <c r="R3037">
        <v>5.75</v>
      </c>
      <c r="S3037">
        <v>-0.5</v>
      </c>
    </row>
    <row r="3038" spans="1:19" x14ac:dyDescent="0.25">
      <c r="A3038" t="s">
        <v>13212</v>
      </c>
      <c r="B3038" t="s">
        <v>13213</v>
      </c>
      <c r="C3038">
        <v>2</v>
      </c>
      <c r="D3038">
        <v>3</v>
      </c>
      <c r="E3038">
        <v>5.94</v>
      </c>
      <c r="F3038">
        <v>4</v>
      </c>
      <c r="G3038">
        <v>19</v>
      </c>
      <c r="H3038">
        <v>0</v>
      </c>
      <c r="I3038">
        <v>41</v>
      </c>
      <c r="J3038">
        <v>51</v>
      </c>
      <c r="K3038">
        <v>27</v>
      </c>
      <c r="L3038">
        <v>5</v>
      </c>
      <c r="M3038">
        <v>6</v>
      </c>
      <c r="N3038">
        <v>16</v>
      </c>
      <c r="O3038">
        <v>1.65</v>
      </c>
      <c r="P3038">
        <v>1.44</v>
      </c>
      <c r="Q3038">
        <v>3.56</v>
      </c>
      <c r="R3038">
        <v>5.75</v>
      </c>
      <c r="S3038">
        <v>-0.6</v>
      </c>
    </row>
    <row r="3039" spans="1:19" x14ac:dyDescent="0.25">
      <c r="A3039" t="s">
        <v>13210</v>
      </c>
      <c r="B3039" t="s">
        <v>13211</v>
      </c>
      <c r="C3039">
        <v>2</v>
      </c>
      <c r="D3039">
        <v>4</v>
      </c>
      <c r="E3039">
        <v>5.99</v>
      </c>
      <c r="F3039">
        <v>5</v>
      </c>
      <c r="G3039">
        <v>18</v>
      </c>
      <c r="H3039">
        <v>0</v>
      </c>
      <c r="I3039">
        <v>41</v>
      </c>
      <c r="J3039">
        <v>50</v>
      </c>
      <c r="K3039">
        <v>27</v>
      </c>
      <c r="L3039">
        <v>5</v>
      </c>
      <c r="M3039">
        <v>10</v>
      </c>
      <c r="N3039">
        <v>18</v>
      </c>
      <c r="O3039">
        <v>1.67</v>
      </c>
      <c r="P3039">
        <v>2.2599999999999998</v>
      </c>
      <c r="Q3039">
        <v>4.0199999999999996</v>
      </c>
      <c r="R3039">
        <v>5.75</v>
      </c>
      <c r="S3039">
        <v>-0.5</v>
      </c>
    </row>
    <row r="3040" spans="1:19" x14ac:dyDescent="0.25">
      <c r="A3040" t="s">
        <v>13208</v>
      </c>
      <c r="B3040" t="s">
        <v>13209</v>
      </c>
      <c r="C3040">
        <v>1</v>
      </c>
      <c r="D3040">
        <v>2</v>
      </c>
      <c r="E3040">
        <v>5.79</v>
      </c>
      <c r="F3040">
        <v>2</v>
      </c>
      <c r="G3040">
        <v>25</v>
      </c>
      <c r="H3040">
        <v>0</v>
      </c>
      <c r="I3040">
        <v>34</v>
      </c>
      <c r="J3040">
        <v>42</v>
      </c>
      <c r="K3040">
        <v>22</v>
      </c>
      <c r="L3040">
        <v>5</v>
      </c>
      <c r="M3040">
        <v>9</v>
      </c>
      <c r="N3040">
        <v>16</v>
      </c>
      <c r="O3040">
        <v>1.68</v>
      </c>
      <c r="P3040">
        <v>2.37</v>
      </c>
      <c r="Q3040">
        <v>4.1100000000000003</v>
      </c>
      <c r="R3040">
        <v>5.75</v>
      </c>
      <c r="S3040">
        <v>-0.5</v>
      </c>
    </row>
    <row r="3041" spans="1:19" x14ac:dyDescent="0.25">
      <c r="A3041" t="s">
        <v>13206</v>
      </c>
      <c r="B3041" t="s">
        <v>13207</v>
      </c>
      <c r="C3041">
        <v>1</v>
      </c>
      <c r="D3041">
        <v>2</v>
      </c>
      <c r="E3041">
        <v>5.92</v>
      </c>
      <c r="F3041">
        <v>0</v>
      </c>
      <c r="G3041">
        <v>30</v>
      </c>
      <c r="H3041">
        <v>0</v>
      </c>
      <c r="I3041">
        <v>30</v>
      </c>
      <c r="J3041">
        <v>34</v>
      </c>
      <c r="K3041">
        <v>20</v>
      </c>
      <c r="L3041">
        <v>4</v>
      </c>
      <c r="M3041">
        <v>12</v>
      </c>
      <c r="N3041">
        <v>18</v>
      </c>
      <c r="O3041">
        <v>1.74</v>
      </c>
      <c r="P3041">
        <v>3.66</v>
      </c>
      <c r="Q3041">
        <v>5.32</v>
      </c>
      <c r="R3041">
        <v>5.75</v>
      </c>
      <c r="S3041">
        <v>-0.5</v>
      </c>
    </row>
    <row r="3042" spans="1:19" x14ac:dyDescent="0.25">
      <c r="A3042" t="s">
        <v>13204</v>
      </c>
      <c r="B3042" t="s">
        <v>13205</v>
      </c>
      <c r="C3042">
        <v>1</v>
      </c>
      <c r="D3042">
        <v>2</v>
      </c>
      <c r="E3042">
        <v>5.69</v>
      </c>
      <c r="F3042">
        <v>0</v>
      </c>
      <c r="G3042">
        <v>30</v>
      </c>
      <c r="H3042">
        <v>0</v>
      </c>
      <c r="I3042">
        <v>30</v>
      </c>
      <c r="J3042">
        <v>36</v>
      </c>
      <c r="K3042">
        <v>19</v>
      </c>
      <c r="L3042">
        <v>4</v>
      </c>
      <c r="M3042">
        <v>8</v>
      </c>
      <c r="N3042">
        <v>14</v>
      </c>
      <c r="O3042">
        <v>1.67</v>
      </c>
      <c r="P3042">
        <v>2.5299999999999998</v>
      </c>
      <c r="Q3042">
        <v>4.12</v>
      </c>
      <c r="R3042">
        <v>5.75</v>
      </c>
      <c r="S3042">
        <v>-0.5</v>
      </c>
    </row>
    <row r="3043" spans="1:19" x14ac:dyDescent="0.25">
      <c r="A3043" t="s">
        <v>13202</v>
      </c>
      <c r="B3043" t="s">
        <v>13203</v>
      </c>
      <c r="C3043">
        <v>2</v>
      </c>
      <c r="D3043">
        <v>2</v>
      </c>
      <c r="E3043">
        <v>5.81</v>
      </c>
      <c r="F3043">
        <v>4</v>
      </c>
      <c r="G3043">
        <v>20</v>
      </c>
      <c r="H3043">
        <v>0</v>
      </c>
      <c r="I3043">
        <v>39</v>
      </c>
      <c r="J3043">
        <v>47</v>
      </c>
      <c r="K3043">
        <v>25</v>
      </c>
      <c r="L3043">
        <v>5</v>
      </c>
      <c r="M3043">
        <v>12</v>
      </c>
      <c r="N3043">
        <v>20</v>
      </c>
      <c r="O3043">
        <v>1.7</v>
      </c>
      <c r="P3043">
        <v>2.83</v>
      </c>
      <c r="Q3043">
        <v>4.54</v>
      </c>
      <c r="R3043">
        <v>5.75</v>
      </c>
      <c r="S3043">
        <v>-0.6</v>
      </c>
    </row>
    <row r="3044" spans="1:19" x14ac:dyDescent="0.25">
      <c r="A3044" t="s">
        <v>13200</v>
      </c>
      <c r="B3044" t="s">
        <v>13201</v>
      </c>
      <c r="C3044">
        <v>1</v>
      </c>
      <c r="D3044">
        <v>2</v>
      </c>
      <c r="E3044">
        <v>5.83</v>
      </c>
      <c r="F3044">
        <v>0</v>
      </c>
      <c r="G3044">
        <v>30</v>
      </c>
      <c r="H3044">
        <v>0</v>
      </c>
      <c r="I3044">
        <v>30</v>
      </c>
      <c r="J3044">
        <v>36</v>
      </c>
      <c r="K3044">
        <v>19</v>
      </c>
      <c r="L3044">
        <v>4</v>
      </c>
      <c r="M3044">
        <v>7</v>
      </c>
      <c r="N3044">
        <v>15</v>
      </c>
      <c r="O3044">
        <v>1.7</v>
      </c>
      <c r="P3044">
        <v>2.11</v>
      </c>
      <c r="Q3044">
        <v>4.4400000000000004</v>
      </c>
      <c r="R3044">
        <v>5.75</v>
      </c>
      <c r="S3044">
        <v>-0.5</v>
      </c>
    </row>
    <row r="3045" spans="1:19" x14ac:dyDescent="0.25">
      <c r="A3045" t="s">
        <v>13198</v>
      </c>
      <c r="B3045" t="s">
        <v>13199</v>
      </c>
      <c r="C3045">
        <v>1</v>
      </c>
      <c r="D3045">
        <v>2</v>
      </c>
      <c r="E3045">
        <v>5.8</v>
      </c>
      <c r="F3045">
        <v>0</v>
      </c>
      <c r="G3045">
        <v>30</v>
      </c>
      <c r="H3045">
        <v>0</v>
      </c>
      <c r="I3045">
        <v>30</v>
      </c>
      <c r="J3045">
        <v>37</v>
      </c>
      <c r="K3045">
        <v>19</v>
      </c>
      <c r="L3045">
        <v>4</v>
      </c>
      <c r="M3045">
        <v>9</v>
      </c>
      <c r="N3045">
        <v>14</v>
      </c>
      <c r="O3045">
        <v>1.69</v>
      </c>
      <c r="P3045">
        <v>2.74</v>
      </c>
      <c r="Q3045">
        <v>4.13</v>
      </c>
      <c r="R3045">
        <v>5.75</v>
      </c>
      <c r="S3045">
        <v>-0.5</v>
      </c>
    </row>
    <row r="3046" spans="1:19" x14ac:dyDescent="0.25">
      <c r="A3046" t="s">
        <v>13196</v>
      </c>
      <c r="B3046" t="s">
        <v>13197</v>
      </c>
      <c r="C3046">
        <v>1</v>
      </c>
      <c r="D3046">
        <v>2</v>
      </c>
      <c r="E3046">
        <v>5.8</v>
      </c>
      <c r="F3046">
        <v>2</v>
      </c>
      <c r="G3046">
        <v>26</v>
      </c>
      <c r="H3046">
        <v>0</v>
      </c>
      <c r="I3046">
        <v>34</v>
      </c>
      <c r="J3046">
        <v>41</v>
      </c>
      <c r="K3046">
        <v>22</v>
      </c>
      <c r="L3046">
        <v>4</v>
      </c>
      <c r="M3046">
        <v>8</v>
      </c>
      <c r="N3046">
        <v>15</v>
      </c>
      <c r="O3046">
        <v>1.68</v>
      </c>
      <c r="P3046">
        <v>2.0099999999999998</v>
      </c>
      <c r="Q3046">
        <v>4.13</v>
      </c>
      <c r="R3046">
        <v>5.75</v>
      </c>
      <c r="S3046">
        <v>-0.5</v>
      </c>
    </row>
    <row r="3047" spans="1:19" x14ac:dyDescent="0.25">
      <c r="A3047" t="s">
        <v>13194</v>
      </c>
      <c r="B3047" t="s">
        <v>13195</v>
      </c>
      <c r="C3047">
        <v>1</v>
      </c>
      <c r="D3047">
        <v>2</v>
      </c>
      <c r="E3047">
        <v>5.84</v>
      </c>
      <c r="F3047">
        <v>0</v>
      </c>
      <c r="G3047">
        <v>30</v>
      </c>
      <c r="H3047">
        <v>0</v>
      </c>
      <c r="I3047">
        <v>30</v>
      </c>
      <c r="J3047">
        <v>35</v>
      </c>
      <c r="K3047">
        <v>19</v>
      </c>
      <c r="L3047">
        <v>4</v>
      </c>
      <c r="M3047">
        <v>10</v>
      </c>
      <c r="N3047">
        <v>14</v>
      </c>
      <c r="O3047">
        <v>1.65</v>
      </c>
      <c r="P3047">
        <v>2.97</v>
      </c>
      <c r="Q3047">
        <v>4.21</v>
      </c>
      <c r="R3047">
        <v>5.75</v>
      </c>
      <c r="S3047">
        <v>-0.5</v>
      </c>
    </row>
    <row r="3048" spans="1:19" x14ac:dyDescent="0.25">
      <c r="A3048" t="s">
        <v>13192</v>
      </c>
      <c r="B3048" t="s">
        <v>13193</v>
      </c>
      <c r="C3048">
        <v>1</v>
      </c>
      <c r="D3048">
        <v>2</v>
      </c>
      <c r="E3048">
        <v>5.7</v>
      </c>
      <c r="F3048">
        <v>0</v>
      </c>
      <c r="G3048">
        <v>30</v>
      </c>
      <c r="H3048">
        <v>0</v>
      </c>
      <c r="I3048">
        <v>30</v>
      </c>
      <c r="J3048">
        <v>36</v>
      </c>
      <c r="K3048">
        <v>19</v>
      </c>
      <c r="L3048">
        <v>4</v>
      </c>
      <c r="M3048">
        <v>8</v>
      </c>
      <c r="N3048">
        <v>15</v>
      </c>
      <c r="O3048">
        <v>1.7</v>
      </c>
      <c r="P3048">
        <v>2.5299999999999998</v>
      </c>
      <c r="Q3048">
        <v>4.6100000000000003</v>
      </c>
      <c r="R3048">
        <v>5.75</v>
      </c>
      <c r="S3048">
        <v>-0.5</v>
      </c>
    </row>
    <row r="3049" spans="1:19" x14ac:dyDescent="0.25">
      <c r="A3049" t="s">
        <v>13190</v>
      </c>
      <c r="B3049" t="s">
        <v>13191</v>
      </c>
      <c r="C3049">
        <v>1</v>
      </c>
      <c r="D3049">
        <v>2</v>
      </c>
      <c r="E3049">
        <v>5.57</v>
      </c>
      <c r="F3049">
        <v>0</v>
      </c>
      <c r="G3049">
        <v>30</v>
      </c>
      <c r="H3049">
        <v>0</v>
      </c>
      <c r="I3049">
        <v>30</v>
      </c>
      <c r="J3049">
        <v>35</v>
      </c>
      <c r="K3049">
        <v>19</v>
      </c>
      <c r="L3049">
        <v>4</v>
      </c>
      <c r="M3049">
        <v>10</v>
      </c>
      <c r="N3049">
        <v>13</v>
      </c>
      <c r="O3049">
        <v>1.63</v>
      </c>
      <c r="P3049">
        <v>3.08</v>
      </c>
      <c r="Q3049">
        <v>4</v>
      </c>
      <c r="R3049">
        <v>5.75</v>
      </c>
      <c r="S3049">
        <v>-0.5</v>
      </c>
    </row>
    <row r="3050" spans="1:19" x14ac:dyDescent="0.25">
      <c r="A3050" t="s">
        <v>13188</v>
      </c>
      <c r="B3050" t="s">
        <v>13189</v>
      </c>
      <c r="C3050">
        <v>2</v>
      </c>
      <c r="D3050">
        <v>3</v>
      </c>
      <c r="E3050">
        <v>5.92</v>
      </c>
      <c r="F3050">
        <v>8</v>
      </c>
      <c r="G3050">
        <v>8</v>
      </c>
      <c r="H3050">
        <v>0</v>
      </c>
      <c r="I3050">
        <v>50</v>
      </c>
      <c r="J3050">
        <v>56</v>
      </c>
      <c r="K3050">
        <v>33</v>
      </c>
      <c r="L3050">
        <v>6</v>
      </c>
      <c r="M3050">
        <v>22</v>
      </c>
      <c r="N3050">
        <v>31</v>
      </c>
      <c r="O3050">
        <v>1.73</v>
      </c>
      <c r="P3050">
        <v>3.9</v>
      </c>
      <c r="Q3050">
        <v>5.5</v>
      </c>
      <c r="R3050">
        <v>5.75</v>
      </c>
      <c r="S3050">
        <v>-0.3</v>
      </c>
    </row>
    <row r="3051" spans="1:19" x14ac:dyDescent="0.25">
      <c r="A3051" t="s">
        <v>13186</v>
      </c>
      <c r="B3051" t="s">
        <v>13187</v>
      </c>
      <c r="C3051">
        <v>1</v>
      </c>
      <c r="D3051">
        <v>2</v>
      </c>
      <c r="E3051">
        <v>5.75</v>
      </c>
      <c r="F3051">
        <v>0</v>
      </c>
      <c r="G3051">
        <v>30</v>
      </c>
      <c r="H3051">
        <v>0</v>
      </c>
      <c r="I3051">
        <v>30</v>
      </c>
      <c r="J3051">
        <v>36</v>
      </c>
      <c r="K3051">
        <v>19</v>
      </c>
      <c r="L3051">
        <v>4</v>
      </c>
      <c r="M3051">
        <v>7</v>
      </c>
      <c r="N3051">
        <v>15</v>
      </c>
      <c r="O3051">
        <v>1.71</v>
      </c>
      <c r="P3051">
        <v>2.02</v>
      </c>
      <c r="Q3051">
        <v>4.41</v>
      </c>
      <c r="R3051">
        <v>5.75</v>
      </c>
      <c r="S3051">
        <v>-0.5</v>
      </c>
    </row>
    <row r="3052" spans="1:19" x14ac:dyDescent="0.25">
      <c r="A3052" t="s">
        <v>13184</v>
      </c>
      <c r="B3052" t="s">
        <v>13185</v>
      </c>
      <c r="C3052">
        <v>1</v>
      </c>
      <c r="D3052">
        <v>2</v>
      </c>
      <c r="E3052">
        <v>5.74</v>
      </c>
      <c r="F3052">
        <v>0</v>
      </c>
      <c r="G3052">
        <v>30</v>
      </c>
      <c r="H3052">
        <v>0</v>
      </c>
      <c r="I3052">
        <v>30</v>
      </c>
      <c r="J3052">
        <v>37</v>
      </c>
      <c r="K3052">
        <v>19</v>
      </c>
      <c r="L3052">
        <v>4</v>
      </c>
      <c r="M3052">
        <v>7</v>
      </c>
      <c r="N3052">
        <v>14</v>
      </c>
      <c r="O3052">
        <v>1.69</v>
      </c>
      <c r="P3052">
        <v>2.06</v>
      </c>
      <c r="Q3052">
        <v>4.22</v>
      </c>
      <c r="R3052">
        <v>5.75</v>
      </c>
      <c r="S3052">
        <v>-0.5</v>
      </c>
    </row>
    <row r="3053" spans="1:19" x14ac:dyDescent="0.25">
      <c r="A3053" t="s">
        <v>13182</v>
      </c>
      <c r="B3053" t="s">
        <v>13183</v>
      </c>
      <c r="C3053">
        <v>1</v>
      </c>
      <c r="D3053">
        <v>2</v>
      </c>
      <c r="E3053">
        <v>5.75</v>
      </c>
      <c r="F3053">
        <v>0</v>
      </c>
      <c r="G3053">
        <v>30</v>
      </c>
      <c r="H3053">
        <v>0</v>
      </c>
      <c r="I3053">
        <v>30</v>
      </c>
      <c r="J3053">
        <v>36</v>
      </c>
      <c r="K3053">
        <v>19</v>
      </c>
      <c r="L3053">
        <v>4</v>
      </c>
      <c r="M3053">
        <v>7</v>
      </c>
      <c r="N3053">
        <v>15</v>
      </c>
      <c r="O3053">
        <v>1.7</v>
      </c>
      <c r="P3053">
        <v>2.19</v>
      </c>
      <c r="Q3053">
        <v>4.45</v>
      </c>
      <c r="R3053">
        <v>5.75</v>
      </c>
      <c r="S3053">
        <v>-0.5</v>
      </c>
    </row>
    <row r="3054" spans="1:19" x14ac:dyDescent="0.25">
      <c r="A3054" t="s">
        <v>13180</v>
      </c>
      <c r="B3054" t="s">
        <v>13181</v>
      </c>
      <c r="C3054">
        <v>1</v>
      </c>
      <c r="D3054">
        <v>2</v>
      </c>
      <c r="E3054">
        <v>5.71</v>
      </c>
      <c r="F3054">
        <v>0</v>
      </c>
      <c r="G3054">
        <v>30</v>
      </c>
      <c r="H3054">
        <v>0</v>
      </c>
      <c r="I3054">
        <v>30</v>
      </c>
      <c r="J3054">
        <v>36</v>
      </c>
      <c r="K3054">
        <v>19</v>
      </c>
      <c r="L3054">
        <v>4</v>
      </c>
      <c r="M3054">
        <v>8</v>
      </c>
      <c r="N3054">
        <v>14</v>
      </c>
      <c r="O3054">
        <v>1.68</v>
      </c>
      <c r="P3054">
        <v>2.2799999999999998</v>
      </c>
      <c r="Q3054">
        <v>4.32</v>
      </c>
      <c r="R3054">
        <v>5.75</v>
      </c>
      <c r="S3054">
        <v>-0.5</v>
      </c>
    </row>
    <row r="3055" spans="1:19" x14ac:dyDescent="0.25">
      <c r="A3055" t="s">
        <v>13178</v>
      </c>
      <c r="B3055" t="s">
        <v>13179</v>
      </c>
      <c r="C3055">
        <v>1</v>
      </c>
      <c r="D3055">
        <v>2</v>
      </c>
      <c r="E3055">
        <v>5.7</v>
      </c>
      <c r="F3055">
        <v>0</v>
      </c>
      <c r="G3055">
        <v>30</v>
      </c>
      <c r="H3055">
        <v>0</v>
      </c>
      <c r="I3055">
        <v>30</v>
      </c>
      <c r="J3055">
        <v>36</v>
      </c>
      <c r="K3055">
        <v>19</v>
      </c>
      <c r="L3055">
        <v>4</v>
      </c>
      <c r="M3055">
        <v>9</v>
      </c>
      <c r="N3055">
        <v>15</v>
      </c>
      <c r="O3055">
        <v>1.7</v>
      </c>
      <c r="P3055">
        <v>2.6</v>
      </c>
      <c r="Q3055">
        <v>4.51</v>
      </c>
      <c r="R3055">
        <v>5.75</v>
      </c>
      <c r="S3055">
        <v>-0.5</v>
      </c>
    </row>
    <row r="3056" spans="1:19" x14ac:dyDescent="0.25">
      <c r="A3056" t="s">
        <v>13176</v>
      </c>
      <c r="B3056" t="s">
        <v>13177</v>
      </c>
      <c r="C3056">
        <v>2</v>
      </c>
      <c r="D3056">
        <v>2</v>
      </c>
      <c r="E3056">
        <v>5.82</v>
      </c>
      <c r="F3056">
        <v>3</v>
      </c>
      <c r="G3056">
        <v>22</v>
      </c>
      <c r="H3056">
        <v>0</v>
      </c>
      <c r="I3056">
        <v>38</v>
      </c>
      <c r="J3056">
        <v>45</v>
      </c>
      <c r="K3056">
        <v>24</v>
      </c>
      <c r="L3056">
        <v>5</v>
      </c>
      <c r="M3056">
        <v>11</v>
      </c>
      <c r="N3056">
        <v>18</v>
      </c>
      <c r="O3056">
        <v>1.68</v>
      </c>
      <c r="P3056">
        <v>2.68</v>
      </c>
      <c r="Q3056">
        <v>4.32</v>
      </c>
      <c r="R3056">
        <v>5.75</v>
      </c>
      <c r="S3056">
        <v>-0.6</v>
      </c>
    </row>
    <row r="3057" spans="1:19" x14ac:dyDescent="0.25">
      <c r="A3057" t="s">
        <v>13174</v>
      </c>
      <c r="B3057" t="s">
        <v>13175</v>
      </c>
      <c r="C3057">
        <v>1</v>
      </c>
      <c r="D3057">
        <v>2</v>
      </c>
      <c r="E3057">
        <v>5.69</v>
      </c>
      <c r="F3057">
        <v>2</v>
      </c>
      <c r="G3057">
        <v>24</v>
      </c>
      <c r="H3057">
        <v>0</v>
      </c>
      <c r="I3057">
        <v>35</v>
      </c>
      <c r="J3057">
        <v>42</v>
      </c>
      <c r="K3057">
        <v>22</v>
      </c>
      <c r="L3057">
        <v>5</v>
      </c>
      <c r="M3057">
        <v>12</v>
      </c>
      <c r="N3057">
        <v>16</v>
      </c>
      <c r="O3057">
        <v>1.65</v>
      </c>
      <c r="P3057">
        <v>2.98</v>
      </c>
      <c r="Q3057">
        <v>4.16</v>
      </c>
      <c r="R3057">
        <v>5.75</v>
      </c>
      <c r="S3057">
        <v>-0.5</v>
      </c>
    </row>
    <row r="3058" spans="1:19" x14ac:dyDescent="0.25">
      <c r="A3058" t="s">
        <v>13172</v>
      </c>
      <c r="B3058" t="s">
        <v>13173</v>
      </c>
      <c r="C3058">
        <v>1</v>
      </c>
      <c r="D3058">
        <v>2</v>
      </c>
      <c r="E3058">
        <v>5.67</v>
      </c>
      <c r="F3058">
        <v>0</v>
      </c>
      <c r="G3058">
        <v>30</v>
      </c>
      <c r="H3058">
        <v>0</v>
      </c>
      <c r="I3058">
        <v>30</v>
      </c>
      <c r="J3058">
        <v>35</v>
      </c>
      <c r="K3058">
        <v>19</v>
      </c>
      <c r="L3058">
        <v>4</v>
      </c>
      <c r="M3058">
        <v>12</v>
      </c>
      <c r="N3058">
        <v>17</v>
      </c>
      <c r="O3058">
        <v>1.71</v>
      </c>
      <c r="P3058">
        <v>3.57</v>
      </c>
      <c r="Q3058">
        <v>5.04</v>
      </c>
      <c r="R3058">
        <v>5.75</v>
      </c>
      <c r="S3058">
        <v>-0.5</v>
      </c>
    </row>
    <row r="3059" spans="1:19" x14ac:dyDescent="0.25">
      <c r="A3059" t="s">
        <v>13170</v>
      </c>
      <c r="B3059" t="s">
        <v>13171</v>
      </c>
      <c r="C3059">
        <v>2</v>
      </c>
      <c r="D3059">
        <v>3</v>
      </c>
      <c r="E3059">
        <v>5.93</v>
      </c>
      <c r="F3059">
        <v>6</v>
      </c>
      <c r="G3059">
        <v>16</v>
      </c>
      <c r="H3059">
        <v>0</v>
      </c>
      <c r="I3059">
        <v>43</v>
      </c>
      <c r="J3059">
        <v>50</v>
      </c>
      <c r="K3059">
        <v>28</v>
      </c>
      <c r="L3059">
        <v>6</v>
      </c>
      <c r="M3059">
        <v>17</v>
      </c>
      <c r="N3059">
        <v>25</v>
      </c>
      <c r="O3059">
        <v>1.73</v>
      </c>
      <c r="P3059">
        <v>3.57</v>
      </c>
      <c r="Q3059">
        <v>5.21</v>
      </c>
      <c r="R3059">
        <v>5.76</v>
      </c>
      <c r="S3059">
        <v>-0.5</v>
      </c>
    </row>
    <row r="3060" spans="1:19" x14ac:dyDescent="0.25">
      <c r="A3060" t="s">
        <v>13168</v>
      </c>
      <c r="B3060" t="s">
        <v>13169</v>
      </c>
      <c r="C3060">
        <v>1</v>
      </c>
      <c r="D3060">
        <v>2</v>
      </c>
      <c r="E3060">
        <v>5.67</v>
      </c>
      <c r="F3060">
        <v>0</v>
      </c>
      <c r="G3060">
        <v>30</v>
      </c>
      <c r="H3060">
        <v>0</v>
      </c>
      <c r="I3060">
        <v>30</v>
      </c>
      <c r="J3060">
        <v>35</v>
      </c>
      <c r="K3060">
        <v>19</v>
      </c>
      <c r="L3060">
        <v>4</v>
      </c>
      <c r="M3060">
        <v>11</v>
      </c>
      <c r="N3060">
        <v>16</v>
      </c>
      <c r="O3060">
        <v>1.72</v>
      </c>
      <c r="P3060">
        <v>3.25</v>
      </c>
      <c r="Q3060">
        <v>4.8899999999999997</v>
      </c>
      <c r="R3060">
        <v>5.76</v>
      </c>
      <c r="S3060">
        <v>-0.5</v>
      </c>
    </row>
    <row r="3061" spans="1:19" x14ac:dyDescent="0.25">
      <c r="A3061" t="s">
        <v>13166</v>
      </c>
      <c r="B3061" t="s">
        <v>13167</v>
      </c>
      <c r="C3061">
        <v>1</v>
      </c>
      <c r="D3061">
        <v>2</v>
      </c>
      <c r="E3061">
        <v>5.76</v>
      </c>
      <c r="F3061">
        <v>0</v>
      </c>
      <c r="G3061">
        <v>30</v>
      </c>
      <c r="H3061">
        <v>0</v>
      </c>
      <c r="I3061">
        <v>30</v>
      </c>
      <c r="J3061">
        <v>36</v>
      </c>
      <c r="K3061">
        <v>19</v>
      </c>
      <c r="L3061">
        <v>4</v>
      </c>
      <c r="M3061">
        <v>7</v>
      </c>
      <c r="N3061">
        <v>15</v>
      </c>
      <c r="O3061">
        <v>1.71</v>
      </c>
      <c r="P3061">
        <v>2.0699999999999998</v>
      </c>
      <c r="Q3061">
        <v>4.4800000000000004</v>
      </c>
      <c r="R3061">
        <v>5.76</v>
      </c>
      <c r="S3061">
        <v>-0.5</v>
      </c>
    </row>
    <row r="3062" spans="1:19" x14ac:dyDescent="0.25">
      <c r="A3062" t="s">
        <v>13164</v>
      </c>
      <c r="B3062" t="s">
        <v>13165</v>
      </c>
      <c r="C3062">
        <v>1</v>
      </c>
      <c r="D3062">
        <v>2</v>
      </c>
      <c r="E3062">
        <v>5.73</v>
      </c>
      <c r="F3062">
        <v>0</v>
      </c>
      <c r="G3062">
        <v>30</v>
      </c>
      <c r="H3062">
        <v>0</v>
      </c>
      <c r="I3062">
        <v>30</v>
      </c>
      <c r="J3062">
        <v>36</v>
      </c>
      <c r="K3062">
        <v>19</v>
      </c>
      <c r="L3062">
        <v>4</v>
      </c>
      <c r="M3062">
        <v>8</v>
      </c>
      <c r="N3062">
        <v>15</v>
      </c>
      <c r="O3062">
        <v>1.71</v>
      </c>
      <c r="P3062">
        <v>2.4900000000000002</v>
      </c>
      <c r="Q3062">
        <v>4.6500000000000004</v>
      </c>
      <c r="R3062">
        <v>5.76</v>
      </c>
      <c r="S3062">
        <v>-0.5</v>
      </c>
    </row>
    <row r="3063" spans="1:19" x14ac:dyDescent="0.25">
      <c r="A3063">
        <v>8023</v>
      </c>
      <c r="B3063" t="s">
        <v>13163</v>
      </c>
      <c r="C3063">
        <v>1</v>
      </c>
      <c r="D3063">
        <v>2</v>
      </c>
      <c r="E3063">
        <v>5.47</v>
      </c>
      <c r="F3063">
        <v>0</v>
      </c>
      <c r="G3063">
        <v>30</v>
      </c>
      <c r="H3063">
        <v>0</v>
      </c>
      <c r="I3063">
        <v>30</v>
      </c>
      <c r="J3063">
        <v>32</v>
      </c>
      <c r="K3063">
        <v>18</v>
      </c>
      <c r="L3063">
        <v>4</v>
      </c>
      <c r="M3063">
        <v>18</v>
      </c>
      <c r="N3063">
        <v>19</v>
      </c>
      <c r="O3063">
        <v>1.71</v>
      </c>
      <c r="P3063">
        <v>5.28</v>
      </c>
      <c r="Q3063">
        <v>5.74</v>
      </c>
      <c r="R3063">
        <v>5.76</v>
      </c>
      <c r="S3063">
        <v>-0.5</v>
      </c>
    </row>
    <row r="3064" spans="1:19" x14ac:dyDescent="0.25">
      <c r="A3064" t="s">
        <v>13161</v>
      </c>
      <c r="B3064" t="s">
        <v>13162</v>
      </c>
      <c r="C3064">
        <v>1</v>
      </c>
      <c r="D3064">
        <v>2</v>
      </c>
      <c r="E3064">
        <v>5.74</v>
      </c>
      <c r="F3064">
        <v>0</v>
      </c>
      <c r="G3064">
        <v>30</v>
      </c>
      <c r="H3064">
        <v>0</v>
      </c>
      <c r="I3064">
        <v>30</v>
      </c>
      <c r="J3064">
        <v>36</v>
      </c>
      <c r="K3064">
        <v>19</v>
      </c>
      <c r="L3064">
        <v>4</v>
      </c>
      <c r="M3064">
        <v>8</v>
      </c>
      <c r="N3064">
        <v>16</v>
      </c>
      <c r="O3064">
        <v>1.72</v>
      </c>
      <c r="P3064">
        <v>2.4900000000000002</v>
      </c>
      <c r="Q3064">
        <v>4.72</v>
      </c>
      <c r="R3064">
        <v>5.76</v>
      </c>
      <c r="S3064">
        <v>-0.5</v>
      </c>
    </row>
    <row r="3065" spans="1:19" x14ac:dyDescent="0.25">
      <c r="A3065" t="s">
        <v>13159</v>
      </c>
      <c r="B3065" t="s">
        <v>13160</v>
      </c>
      <c r="C3065">
        <v>1</v>
      </c>
      <c r="D3065">
        <v>2</v>
      </c>
      <c r="E3065">
        <v>5.65</v>
      </c>
      <c r="F3065">
        <v>0</v>
      </c>
      <c r="G3065">
        <v>30</v>
      </c>
      <c r="H3065">
        <v>0</v>
      </c>
      <c r="I3065">
        <v>30</v>
      </c>
      <c r="J3065">
        <v>36</v>
      </c>
      <c r="K3065">
        <v>19</v>
      </c>
      <c r="L3065">
        <v>4</v>
      </c>
      <c r="M3065">
        <v>9</v>
      </c>
      <c r="N3065">
        <v>14</v>
      </c>
      <c r="O3065">
        <v>1.65</v>
      </c>
      <c r="P3065">
        <v>2.66</v>
      </c>
      <c r="Q3065">
        <v>4.08</v>
      </c>
      <c r="R3065">
        <v>5.76</v>
      </c>
      <c r="S3065">
        <v>-0.5</v>
      </c>
    </row>
    <row r="3066" spans="1:19" x14ac:dyDescent="0.25">
      <c r="A3066" t="s">
        <v>13157</v>
      </c>
      <c r="B3066" t="s">
        <v>13158</v>
      </c>
      <c r="C3066">
        <v>1</v>
      </c>
      <c r="D3066">
        <v>2</v>
      </c>
      <c r="E3066">
        <v>5.73</v>
      </c>
      <c r="F3066">
        <v>0</v>
      </c>
      <c r="G3066">
        <v>30</v>
      </c>
      <c r="H3066">
        <v>0</v>
      </c>
      <c r="I3066">
        <v>30</v>
      </c>
      <c r="J3066">
        <v>36</v>
      </c>
      <c r="K3066">
        <v>19</v>
      </c>
      <c r="L3066">
        <v>4</v>
      </c>
      <c r="M3066">
        <v>8</v>
      </c>
      <c r="N3066">
        <v>15</v>
      </c>
      <c r="O3066">
        <v>1.7</v>
      </c>
      <c r="P3066">
        <v>2.2799999999999998</v>
      </c>
      <c r="Q3066">
        <v>4.45</v>
      </c>
      <c r="R3066">
        <v>5.76</v>
      </c>
      <c r="S3066">
        <v>-0.5</v>
      </c>
    </row>
    <row r="3067" spans="1:19" x14ac:dyDescent="0.25">
      <c r="A3067" t="s">
        <v>13155</v>
      </c>
      <c r="B3067" t="s">
        <v>13156</v>
      </c>
      <c r="C3067">
        <v>1</v>
      </c>
      <c r="D3067">
        <v>2</v>
      </c>
      <c r="E3067">
        <v>5.67</v>
      </c>
      <c r="F3067">
        <v>0</v>
      </c>
      <c r="G3067">
        <v>30</v>
      </c>
      <c r="H3067">
        <v>0</v>
      </c>
      <c r="I3067">
        <v>30</v>
      </c>
      <c r="J3067">
        <v>35</v>
      </c>
      <c r="K3067">
        <v>19</v>
      </c>
      <c r="L3067">
        <v>4</v>
      </c>
      <c r="M3067">
        <v>10</v>
      </c>
      <c r="N3067">
        <v>16</v>
      </c>
      <c r="O3067">
        <v>1.7</v>
      </c>
      <c r="P3067">
        <v>3.03</v>
      </c>
      <c r="Q3067">
        <v>4.7300000000000004</v>
      </c>
      <c r="R3067">
        <v>5.76</v>
      </c>
      <c r="S3067">
        <v>-0.5</v>
      </c>
    </row>
    <row r="3068" spans="1:19" x14ac:dyDescent="0.25">
      <c r="A3068" t="s">
        <v>13153</v>
      </c>
      <c r="B3068" t="s">
        <v>13154</v>
      </c>
      <c r="C3068">
        <v>1</v>
      </c>
      <c r="D3068">
        <v>2</v>
      </c>
      <c r="E3068">
        <v>5.64</v>
      </c>
      <c r="F3068">
        <v>2</v>
      </c>
      <c r="G3068">
        <v>24</v>
      </c>
      <c r="H3068">
        <v>0</v>
      </c>
      <c r="I3068">
        <v>35</v>
      </c>
      <c r="J3068">
        <v>41</v>
      </c>
      <c r="K3068">
        <v>22</v>
      </c>
      <c r="L3068">
        <v>4</v>
      </c>
      <c r="M3068">
        <v>12</v>
      </c>
      <c r="N3068">
        <v>19</v>
      </c>
      <c r="O3068">
        <v>1.71</v>
      </c>
      <c r="P3068">
        <v>3.13</v>
      </c>
      <c r="Q3068">
        <v>4.87</v>
      </c>
      <c r="R3068">
        <v>5.76</v>
      </c>
      <c r="S3068">
        <v>-0.5</v>
      </c>
    </row>
    <row r="3069" spans="1:19" x14ac:dyDescent="0.25">
      <c r="A3069" t="s">
        <v>13151</v>
      </c>
      <c r="B3069" t="s">
        <v>13152</v>
      </c>
      <c r="C3069">
        <v>2</v>
      </c>
      <c r="D3069">
        <v>2</v>
      </c>
      <c r="E3069">
        <v>5.75</v>
      </c>
      <c r="F3069">
        <v>7</v>
      </c>
      <c r="G3069">
        <v>13</v>
      </c>
      <c r="H3069">
        <v>0</v>
      </c>
      <c r="I3069">
        <v>46</v>
      </c>
      <c r="J3069">
        <v>52</v>
      </c>
      <c r="K3069">
        <v>29</v>
      </c>
      <c r="L3069">
        <v>7</v>
      </c>
      <c r="M3069">
        <v>22</v>
      </c>
      <c r="N3069">
        <v>26</v>
      </c>
      <c r="O3069">
        <v>1.69</v>
      </c>
      <c r="P3069">
        <v>4.22</v>
      </c>
      <c r="Q3069">
        <v>5.0199999999999996</v>
      </c>
      <c r="R3069">
        <v>5.76</v>
      </c>
      <c r="S3069">
        <v>-0.5</v>
      </c>
    </row>
    <row r="3070" spans="1:19" x14ac:dyDescent="0.25">
      <c r="A3070" t="s">
        <v>13149</v>
      </c>
      <c r="B3070" t="s">
        <v>13150</v>
      </c>
      <c r="C3070">
        <v>2</v>
      </c>
      <c r="D3070">
        <v>3</v>
      </c>
      <c r="E3070">
        <v>5.9</v>
      </c>
      <c r="F3070">
        <v>8</v>
      </c>
      <c r="G3070">
        <v>8</v>
      </c>
      <c r="H3070">
        <v>0</v>
      </c>
      <c r="I3070">
        <v>50</v>
      </c>
      <c r="J3070">
        <v>61</v>
      </c>
      <c r="K3070">
        <v>33</v>
      </c>
      <c r="L3070">
        <v>7</v>
      </c>
      <c r="M3070">
        <v>12</v>
      </c>
      <c r="N3070">
        <v>22</v>
      </c>
      <c r="O3070">
        <v>1.64</v>
      </c>
      <c r="P3070">
        <v>2.11</v>
      </c>
      <c r="Q3070">
        <v>3.9</v>
      </c>
      <c r="R3070">
        <v>5.76</v>
      </c>
      <c r="S3070">
        <v>-0.3</v>
      </c>
    </row>
    <row r="3071" spans="1:19" x14ac:dyDescent="0.25">
      <c r="A3071" t="s">
        <v>13147</v>
      </c>
      <c r="B3071" t="s">
        <v>13148</v>
      </c>
      <c r="C3071">
        <v>1</v>
      </c>
      <c r="D3071">
        <v>2</v>
      </c>
      <c r="E3071">
        <v>5.75</v>
      </c>
      <c r="F3071">
        <v>0</v>
      </c>
      <c r="G3071">
        <v>30</v>
      </c>
      <c r="H3071">
        <v>0</v>
      </c>
      <c r="I3071">
        <v>30</v>
      </c>
      <c r="J3071">
        <v>36</v>
      </c>
      <c r="K3071">
        <v>19</v>
      </c>
      <c r="L3071">
        <v>4</v>
      </c>
      <c r="M3071">
        <v>8</v>
      </c>
      <c r="N3071">
        <v>16</v>
      </c>
      <c r="O3071">
        <v>1.73</v>
      </c>
      <c r="P3071">
        <v>2.5</v>
      </c>
      <c r="Q3071">
        <v>4.8499999999999996</v>
      </c>
      <c r="R3071">
        <v>5.76</v>
      </c>
      <c r="S3071">
        <v>-0.5</v>
      </c>
    </row>
    <row r="3072" spans="1:19" x14ac:dyDescent="0.25">
      <c r="A3072" t="s">
        <v>13145</v>
      </c>
      <c r="B3072" t="s">
        <v>13146</v>
      </c>
      <c r="C3072">
        <v>1</v>
      </c>
      <c r="D3072">
        <v>2</v>
      </c>
      <c r="E3072">
        <v>5.66</v>
      </c>
      <c r="F3072">
        <v>0</v>
      </c>
      <c r="G3072">
        <v>30</v>
      </c>
      <c r="H3072">
        <v>0</v>
      </c>
      <c r="I3072">
        <v>30</v>
      </c>
      <c r="J3072">
        <v>36</v>
      </c>
      <c r="K3072">
        <v>19</v>
      </c>
      <c r="L3072">
        <v>4</v>
      </c>
      <c r="M3072">
        <v>8</v>
      </c>
      <c r="N3072">
        <v>13</v>
      </c>
      <c r="O3072">
        <v>1.65</v>
      </c>
      <c r="P3072">
        <v>2.5299999999999998</v>
      </c>
      <c r="Q3072">
        <v>3.98</v>
      </c>
      <c r="R3072">
        <v>5.76</v>
      </c>
      <c r="S3072">
        <v>-0.5</v>
      </c>
    </row>
    <row r="3073" spans="1:19" x14ac:dyDescent="0.25">
      <c r="A3073" t="s">
        <v>13143</v>
      </c>
      <c r="B3073" t="s">
        <v>13144</v>
      </c>
      <c r="C3073">
        <v>1</v>
      </c>
      <c r="D3073">
        <v>2</v>
      </c>
      <c r="E3073">
        <v>5.77</v>
      </c>
      <c r="F3073">
        <v>0</v>
      </c>
      <c r="G3073">
        <v>30</v>
      </c>
      <c r="H3073">
        <v>0</v>
      </c>
      <c r="I3073">
        <v>30</v>
      </c>
      <c r="J3073">
        <v>37</v>
      </c>
      <c r="K3073">
        <v>19</v>
      </c>
      <c r="L3073">
        <v>4</v>
      </c>
      <c r="M3073">
        <v>9</v>
      </c>
      <c r="N3073">
        <v>14</v>
      </c>
      <c r="O3073">
        <v>1.7</v>
      </c>
      <c r="P3073">
        <v>2.81</v>
      </c>
      <c r="Q3073">
        <v>4.2699999999999996</v>
      </c>
      <c r="R3073">
        <v>5.76</v>
      </c>
      <c r="S3073">
        <v>-0.5</v>
      </c>
    </row>
    <row r="3074" spans="1:19" x14ac:dyDescent="0.25">
      <c r="A3074" t="s">
        <v>13141</v>
      </c>
      <c r="B3074" t="s">
        <v>13142</v>
      </c>
      <c r="C3074">
        <v>1</v>
      </c>
      <c r="D3074">
        <v>2</v>
      </c>
      <c r="E3074">
        <v>5.71</v>
      </c>
      <c r="F3074">
        <v>0</v>
      </c>
      <c r="G3074">
        <v>30</v>
      </c>
      <c r="H3074">
        <v>0</v>
      </c>
      <c r="I3074">
        <v>30</v>
      </c>
      <c r="J3074">
        <v>32</v>
      </c>
      <c r="K3074">
        <v>19</v>
      </c>
      <c r="L3074">
        <v>3</v>
      </c>
      <c r="M3074">
        <v>15</v>
      </c>
      <c r="N3074">
        <v>22</v>
      </c>
      <c r="O3074">
        <v>1.81</v>
      </c>
      <c r="P3074">
        <v>4.6100000000000003</v>
      </c>
      <c r="Q3074">
        <v>6.61</v>
      </c>
      <c r="R3074">
        <v>5.76</v>
      </c>
      <c r="S3074">
        <v>-0.5</v>
      </c>
    </row>
    <row r="3075" spans="1:19" x14ac:dyDescent="0.25">
      <c r="A3075" t="s">
        <v>13139</v>
      </c>
      <c r="B3075" t="s">
        <v>13140</v>
      </c>
      <c r="C3075">
        <v>1</v>
      </c>
      <c r="D3075">
        <v>2</v>
      </c>
      <c r="E3075">
        <v>5.75</v>
      </c>
      <c r="F3075">
        <v>0</v>
      </c>
      <c r="G3075">
        <v>30</v>
      </c>
      <c r="H3075">
        <v>0</v>
      </c>
      <c r="I3075">
        <v>30</v>
      </c>
      <c r="J3075">
        <v>36</v>
      </c>
      <c r="K3075">
        <v>19</v>
      </c>
      <c r="L3075">
        <v>4</v>
      </c>
      <c r="M3075">
        <v>8</v>
      </c>
      <c r="N3075">
        <v>15</v>
      </c>
      <c r="O3075">
        <v>1.7</v>
      </c>
      <c r="P3075">
        <v>2.5499999999999998</v>
      </c>
      <c r="Q3075">
        <v>4.3899999999999997</v>
      </c>
      <c r="R3075">
        <v>5.76</v>
      </c>
      <c r="S3075">
        <v>-0.5</v>
      </c>
    </row>
    <row r="3076" spans="1:19" x14ac:dyDescent="0.25">
      <c r="A3076" t="s">
        <v>13137</v>
      </c>
      <c r="B3076" t="s">
        <v>13138</v>
      </c>
      <c r="C3076">
        <v>2</v>
      </c>
      <c r="D3076">
        <v>4</v>
      </c>
      <c r="E3076">
        <v>5.89</v>
      </c>
      <c r="F3076">
        <v>8</v>
      </c>
      <c r="G3076">
        <v>8</v>
      </c>
      <c r="H3076">
        <v>0</v>
      </c>
      <c r="I3076">
        <v>50</v>
      </c>
      <c r="J3076">
        <v>56</v>
      </c>
      <c r="K3076">
        <v>33</v>
      </c>
      <c r="L3076">
        <v>7</v>
      </c>
      <c r="M3076">
        <v>24</v>
      </c>
      <c r="N3076">
        <v>29</v>
      </c>
      <c r="O3076">
        <v>1.7</v>
      </c>
      <c r="P3076">
        <v>4.41</v>
      </c>
      <c r="Q3076">
        <v>5.28</v>
      </c>
      <c r="R3076">
        <v>5.76</v>
      </c>
      <c r="S3076">
        <v>-0.3</v>
      </c>
    </row>
    <row r="3077" spans="1:19" x14ac:dyDescent="0.25">
      <c r="A3077" t="s">
        <v>13135</v>
      </c>
      <c r="B3077" t="s">
        <v>13136</v>
      </c>
      <c r="C3077">
        <v>2</v>
      </c>
      <c r="D3077">
        <v>1</v>
      </c>
      <c r="E3077">
        <v>5.72</v>
      </c>
      <c r="F3077">
        <v>8</v>
      </c>
      <c r="G3077">
        <v>8</v>
      </c>
      <c r="H3077">
        <v>0</v>
      </c>
      <c r="I3077">
        <v>50</v>
      </c>
      <c r="J3077">
        <v>61</v>
      </c>
      <c r="K3077">
        <v>32</v>
      </c>
      <c r="L3077">
        <v>7</v>
      </c>
      <c r="M3077">
        <v>16</v>
      </c>
      <c r="N3077">
        <v>23</v>
      </c>
      <c r="O3077">
        <v>1.69</v>
      </c>
      <c r="P3077">
        <v>2.86</v>
      </c>
      <c r="Q3077">
        <v>4.18</v>
      </c>
      <c r="R3077">
        <v>5.76</v>
      </c>
      <c r="S3077">
        <v>-0.3</v>
      </c>
    </row>
    <row r="3078" spans="1:19" x14ac:dyDescent="0.25">
      <c r="A3078" t="s">
        <v>13133</v>
      </c>
      <c r="B3078" t="s">
        <v>13134</v>
      </c>
      <c r="C3078">
        <v>1</v>
      </c>
      <c r="D3078">
        <v>2</v>
      </c>
      <c r="E3078">
        <v>5.64</v>
      </c>
      <c r="F3078">
        <v>0</v>
      </c>
      <c r="G3078">
        <v>30</v>
      </c>
      <c r="H3078">
        <v>0</v>
      </c>
      <c r="I3078">
        <v>30</v>
      </c>
      <c r="J3078">
        <v>36</v>
      </c>
      <c r="K3078">
        <v>19</v>
      </c>
      <c r="L3078">
        <v>4</v>
      </c>
      <c r="M3078">
        <v>9</v>
      </c>
      <c r="N3078">
        <v>13</v>
      </c>
      <c r="O3078">
        <v>1.65</v>
      </c>
      <c r="P3078">
        <v>2.69</v>
      </c>
      <c r="Q3078">
        <v>4.0199999999999996</v>
      </c>
      <c r="R3078">
        <v>5.76</v>
      </c>
      <c r="S3078">
        <v>-0.5</v>
      </c>
    </row>
    <row r="3079" spans="1:19" x14ac:dyDescent="0.25">
      <c r="A3079" t="s">
        <v>13131</v>
      </c>
      <c r="B3079" t="s">
        <v>13132</v>
      </c>
      <c r="C3079">
        <v>1</v>
      </c>
      <c r="D3079">
        <v>2</v>
      </c>
      <c r="E3079">
        <v>5.71</v>
      </c>
      <c r="F3079">
        <v>0</v>
      </c>
      <c r="G3079">
        <v>30</v>
      </c>
      <c r="H3079">
        <v>0</v>
      </c>
      <c r="I3079">
        <v>30</v>
      </c>
      <c r="J3079">
        <v>36</v>
      </c>
      <c r="K3079">
        <v>19</v>
      </c>
      <c r="L3079">
        <v>4</v>
      </c>
      <c r="M3079">
        <v>8</v>
      </c>
      <c r="N3079">
        <v>14</v>
      </c>
      <c r="O3079">
        <v>1.67</v>
      </c>
      <c r="P3079">
        <v>2.5099999999999998</v>
      </c>
      <c r="Q3079">
        <v>4.1500000000000004</v>
      </c>
      <c r="R3079">
        <v>5.76</v>
      </c>
      <c r="S3079">
        <v>-0.5</v>
      </c>
    </row>
    <row r="3080" spans="1:19" x14ac:dyDescent="0.25">
      <c r="A3080" t="s">
        <v>13130</v>
      </c>
      <c r="B3080" t="s">
        <v>3820</v>
      </c>
      <c r="C3080">
        <v>1</v>
      </c>
      <c r="D3080">
        <v>2</v>
      </c>
      <c r="E3080">
        <v>5.74</v>
      </c>
      <c r="F3080">
        <v>2</v>
      </c>
      <c r="G3080">
        <v>25</v>
      </c>
      <c r="H3080">
        <v>0</v>
      </c>
      <c r="I3080">
        <v>35</v>
      </c>
      <c r="J3080">
        <v>42</v>
      </c>
      <c r="K3080">
        <v>22</v>
      </c>
      <c r="L3080">
        <v>5</v>
      </c>
      <c r="M3080">
        <v>10</v>
      </c>
      <c r="N3080">
        <v>16</v>
      </c>
      <c r="O3080">
        <v>1.65</v>
      </c>
      <c r="P3080">
        <v>2.59</v>
      </c>
      <c r="Q3080">
        <v>4.04</v>
      </c>
      <c r="R3080">
        <v>5.76</v>
      </c>
      <c r="S3080">
        <v>-0.6</v>
      </c>
    </row>
    <row r="3081" spans="1:19" x14ac:dyDescent="0.25">
      <c r="A3081" t="s">
        <v>13128</v>
      </c>
      <c r="B3081" t="s">
        <v>13129</v>
      </c>
      <c r="C3081">
        <v>1</v>
      </c>
      <c r="D3081">
        <v>2</v>
      </c>
      <c r="E3081">
        <v>5.69</v>
      </c>
      <c r="F3081">
        <v>0</v>
      </c>
      <c r="G3081">
        <v>30</v>
      </c>
      <c r="H3081">
        <v>0</v>
      </c>
      <c r="I3081">
        <v>30</v>
      </c>
      <c r="J3081">
        <v>35</v>
      </c>
      <c r="K3081">
        <v>19</v>
      </c>
      <c r="L3081">
        <v>3</v>
      </c>
      <c r="M3081">
        <v>9</v>
      </c>
      <c r="N3081">
        <v>17</v>
      </c>
      <c r="O3081">
        <v>1.73</v>
      </c>
      <c r="P3081">
        <v>2.81</v>
      </c>
      <c r="Q3081">
        <v>5.21</v>
      </c>
      <c r="R3081">
        <v>5.76</v>
      </c>
      <c r="S3081">
        <v>-0.5</v>
      </c>
    </row>
    <row r="3082" spans="1:19" x14ac:dyDescent="0.25">
      <c r="A3082" t="s">
        <v>13126</v>
      </c>
      <c r="B3082" t="s">
        <v>13127</v>
      </c>
      <c r="C3082">
        <v>1</v>
      </c>
      <c r="D3082">
        <v>2</v>
      </c>
      <c r="E3082">
        <v>5.78</v>
      </c>
      <c r="F3082">
        <v>0</v>
      </c>
      <c r="G3082">
        <v>30</v>
      </c>
      <c r="H3082">
        <v>0</v>
      </c>
      <c r="I3082">
        <v>30</v>
      </c>
      <c r="J3082">
        <v>35</v>
      </c>
      <c r="K3082">
        <v>19</v>
      </c>
      <c r="L3082">
        <v>4</v>
      </c>
      <c r="M3082">
        <v>9</v>
      </c>
      <c r="N3082">
        <v>16</v>
      </c>
      <c r="O3082">
        <v>1.72</v>
      </c>
      <c r="P3082">
        <v>2.82</v>
      </c>
      <c r="Q3082">
        <v>4.95</v>
      </c>
      <c r="R3082">
        <v>5.76</v>
      </c>
      <c r="S3082">
        <v>-0.5</v>
      </c>
    </row>
    <row r="3083" spans="1:19" x14ac:dyDescent="0.25">
      <c r="A3083" t="s">
        <v>13124</v>
      </c>
      <c r="B3083" t="s">
        <v>13125</v>
      </c>
      <c r="C3083">
        <v>1</v>
      </c>
      <c r="D3083">
        <v>2</v>
      </c>
      <c r="E3083">
        <v>5.71</v>
      </c>
      <c r="F3083">
        <v>0</v>
      </c>
      <c r="G3083">
        <v>30</v>
      </c>
      <c r="H3083">
        <v>0</v>
      </c>
      <c r="I3083">
        <v>30</v>
      </c>
      <c r="J3083">
        <v>36</v>
      </c>
      <c r="K3083">
        <v>19</v>
      </c>
      <c r="L3083">
        <v>4</v>
      </c>
      <c r="M3083">
        <v>8</v>
      </c>
      <c r="N3083">
        <v>16</v>
      </c>
      <c r="O3083">
        <v>1.71</v>
      </c>
      <c r="P3083">
        <v>2.54</v>
      </c>
      <c r="Q3083">
        <v>4.67</v>
      </c>
      <c r="R3083">
        <v>5.76</v>
      </c>
      <c r="S3083">
        <v>-0.5</v>
      </c>
    </row>
    <row r="3084" spans="1:19" x14ac:dyDescent="0.25">
      <c r="A3084" t="s">
        <v>13122</v>
      </c>
      <c r="B3084" t="s">
        <v>13123</v>
      </c>
      <c r="C3084">
        <v>1</v>
      </c>
      <c r="D3084">
        <v>2</v>
      </c>
      <c r="E3084">
        <v>5.8</v>
      </c>
      <c r="F3084">
        <v>1</v>
      </c>
      <c r="G3084">
        <v>27</v>
      </c>
      <c r="H3084">
        <v>0</v>
      </c>
      <c r="I3084">
        <v>33</v>
      </c>
      <c r="J3084">
        <v>40</v>
      </c>
      <c r="K3084">
        <v>21</v>
      </c>
      <c r="L3084">
        <v>4</v>
      </c>
      <c r="M3084">
        <v>8</v>
      </c>
      <c r="N3084">
        <v>15</v>
      </c>
      <c r="O3084">
        <v>1.68</v>
      </c>
      <c r="P3084">
        <v>2.09</v>
      </c>
      <c r="Q3084">
        <v>4.12</v>
      </c>
      <c r="R3084">
        <v>5.76</v>
      </c>
      <c r="S3084">
        <v>-0.5</v>
      </c>
    </row>
    <row r="3085" spans="1:19" x14ac:dyDescent="0.25">
      <c r="A3085" t="s">
        <v>13120</v>
      </c>
      <c r="B3085" t="s">
        <v>13121</v>
      </c>
      <c r="C3085">
        <v>1</v>
      </c>
      <c r="D3085">
        <v>2</v>
      </c>
      <c r="E3085">
        <v>5.76</v>
      </c>
      <c r="F3085">
        <v>0</v>
      </c>
      <c r="G3085">
        <v>30</v>
      </c>
      <c r="H3085">
        <v>0</v>
      </c>
      <c r="I3085">
        <v>30</v>
      </c>
      <c r="J3085">
        <v>36</v>
      </c>
      <c r="K3085">
        <v>19</v>
      </c>
      <c r="L3085">
        <v>4</v>
      </c>
      <c r="M3085">
        <v>7</v>
      </c>
      <c r="N3085">
        <v>15</v>
      </c>
      <c r="O3085">
        <v>1.71</v>
      </c>
      <c r="P3085">
        <v>2.17</v>
      </c>
      <c r="Q3085">
        <v>4.55</v>
      </c>
      <c r="R3085">
        <v>5.77</v>
      </c>
      <c r="S3085">
        <v>-0.5</v>
      </c>
    </row>
    <row r="3086" spans="1:19" x14ac:dyDescent="0.25">
      <c r="A3086" t="s">
        <v>13118</v>
      </c>
      <c r="B3086" t="s">
        <v>13119</v>
      </c>
      <c r="C3086">
        <v>1</v>
      </c>
      <c r="D3086">
        <v>2</v>
      </c>
      <c r="E3086">
        <v>5.76</v>
      </c>
      <c r="F3086">
        <v>0</v>
      </c>
      <c r="G3086">
        <v>30</v>
      </c>
      <c r="H3086">
        <v>0</v>
      </c>
      <c r="I3086">
        <v>30</v>
      </c>
      <c r="J3086">
        <v>36</v>
      </c>
      <c r="K3086">
        <v>19</v>
      </c>
      <c r="L3086">
        <v>4</v>
      </c>
      <c r="M3086">
        <v>8</v>
      </c>
      <c r="N3086">
        <v>16</v>
      </c>
      <c r="O3086">
        <v>1.73</v>
      </c>
      <c r="P3086">
        <v>2.36</v>
      </c>
      <c r="Q3086">
        <v>4.76</v>
      </c>
      <c r="R3086">
        <v>5.77</v>
      </c>
      <c r="S3086">
        <v>-0.5</v>
      </c>
    </row>
    <row r="3087" spans="1:19" x14ac:dyDescent="0.25">
      <c r="A3087" t="s">
        <v>13116</v>
      </c>
      <c r="B3087" t="s">
        <v>13117</v>
      </c>
      <c r="C3087">
        <v>1</v>
      </c>
      <c r="D3087">
        <v>2</v>
      </c>
      <c r="E3087">
        <v>5.99</v>
      </c>
      <c r="F3087">
        <v>0</v>
      </c>
      <c r="G3087">
        <v>30</v>
      </c>
      <c r="H3087">
        <v>0</v>
      </c>
      <c r="I3087">
        <v>30</v>
      </c>
      <c r="J3087">
        <v>34</v>
      </c>
      <c r="K3087">
        <v>20</v>
      </c>
      <c r="L3087">
        <v>4</v>
      </c>
      <c r="M3087">
        <v>11</v>
      </c>
      <c r="N3087">
        <v>18</v>
      </c>
      <c r="O3087">
        <v>1.74</v>
      </c>
      <c r="P3087">
        <v>3.38</v>
      </c>
      <c r="Q3087">
        <v>5.34</v>
      </c>
      <c r="R3087">
        <v>5.77</v>
      </c>
      <c r="S3087">
        <v>-0.5</v>
      </c>
    </row>
    <row r="3088" spans="1:19" x14ac:dyDescent="0.25">
      <c r="A3088" t="s">
        <v>13114</v>
      </c>
      <c r="B3088" t="s">
        <v>13115</v>
      </c>
      <c r="C3088">
        <v>1</v>
      </c>
      <c r="D3088">
        <v>2</v>
      </c>
      <c r="E3088">
        <v>5.72</v>
      </c>
      <c r="F3088">
        <v>0</v>
      </c>
      <c r="G3088">
        <v>30</v>
      </c>
      <c r="H3088">
        <v>0</v>
      </c>
      <c r="I3088">
        <v>30</v>
      </c>
      <c r="J3088">
        <v>36</v>
      </c>
      <c r="K3088">
        <v>19</v>
      </c>
      <c r="L3088">
        <v>4</v>
      </c>
      <c r="M3088">
        <v>10</v>
      </c>
      <c r="N3088">
        <v>16</v>
      </c>
      <c r="O3088">
        <v>1.72</v>
      </c>
      <c r="P3088">
        <v>3</v>
      </c>
      <c r="Q3088">
        <v>4.78</v>
      </c>
      <c r="R3088">
        <v>5.77</v>
      </c>
      <c r="S3088">
        <v>-0.5</v>
      </c>
    </row>
    <row r="3089" spans="1:19" x14ac:dyDescent="0.25">
      <c r="A3089" t="s">
        <v>13112</v>
      </c>
      <c r="B3089" t="s">
        <v>13113</v>
      </c>
      <c r="C3089">
        <v>1</v>
      </c>
      <c r="D3089">
        <v>2</v>
      </c>
      <c r="E3089">
        <v>5.75</v>
      </c>
      <c r="F3089">
        <v>0</v>
      </c>
      <c r="G3089">
        <v>30</v>
      </c>
      <c r="H3089">
        <v>0</v>
      </c>
      <c r="I3089">
        <v>30</v>
      </c>
      <c r="J3089">
        <v>37</v>
      </c>
      <c r="K3089">
        <v>19</v>
      </c>
      <c r="L3089">
        <v>4</v>
      </c>
      <c r="M3089">
        <v>9</v>
      </c>
      <c r="N3089">
        <v>14</v>
      </c>
      <c r="O3089">
        <v>1.69</v>
      </c>
      <c r="P3089">
        <v>2.73</v>
      </c>
      <c r="Q3089">
        <v>4.1500000000000004</v>
      </c>
      <c r="R3089">
        <v>5.77</v>
      </c>
      <c r="S3089">
        <v>-0.5</v>
      </c>
    </row>
    <row r="3090" spans="1:19" x14ac:dyDescent="0.25">
      <c r="A3090" t="s">
        <v>13110</v>
      </c>
      <c r="B3090" t="s">
        <v>13111</v>
      </c>
      <c r="C3090">
        <v>2</v>
      </c>
      <c r="D3090">
        <v>1</v>
      </c>
      <c r="E3090">
        <v>5.73</v>
      </c>
      <c r="F3090">
        <v>8</v>
      </c>
      <c r="G3090">
        <v>8</v>
      </c>
      <c r="H3090">
        <v>0</v>
      </c>
      <c r="I3090">
        <v>50</v>
      </c>
      <c r="J3090">
        <v>60</v>
      </c>
      <c r="K3090">
        <v>32</v>
      </c>
      <c r="L3090">
        <v>6</v>
      </c>
      <c r="M3090">
        <v>13</v>
      </c>
      <c r="N3090">
        <v>25</v>
      </c>
      <c r="O3090">
        <v>1.7</v>
      </c>
      <c r="P3090">
        <v>2.4300000000000002</v>
      </c>
      <c r="Q3090">
        <v>4.4400000000000004</v>
      </c>
      <c r="R3090">
        <v>5.77</v>
      </c>
      <c r="S3090">
        <v>-0.3</v>
      </c>
    </row>
    <row r="3091" spans="1:19" x14ac:dyDescent="0.25">
      <c r="A3091" t="s">
        <v>13108</v>
      </c>
      <c r="B3091" t="s">
        <v>13109</v>
      </c>
      <c r="C3091">
        <v>1</v>
      </c>
      <c r="D3091">
        <v>2</v>
      </c>
      <c r="E3091">
        <v>5.75</v>
      </c>
      <c r="F3091">
        <v>0</v>
      </c>
      <c r="G3091">
        <v>30</v>
      </c>
      <c r="H3091">
        <v>0</v>
      </c>
      <c r="I3091">
        <v>30</v>
      </c>
      <c r="J3091">
        <v>37</v>
      </c>
      <c r="K3091">
        <v>19</v>
      </c>
      <c r="L3091">
        <v>4</v>
      </c>
      <c r="M3091">
        <v>7</v>
      </c>
      <c r="N3091">
        <v>14</v>
      </c>
      <c r="O3091">
        <v>1.69</v>
      </c>
      <c r="P3091">
        <v>2.12</v>
      </c>
      <c r="Q3091">
        <v>4.28</v>
      </c>
      <c r="R3091">
        <v>5.77</v>
      </c>
      <c r="S3091">
        <v>-0.5</v>
      </c>
    </row>
    <row r="3092" spans="1:19" x14ac:dyDescent="0.25">
      <c r="A3092" t="s">
        <v>13106</v>
      </c>
      <c r="B3092" t="s">
        <v>13107</v>
      </c>
      <c r="C3092">
        <v>1</v>
      </c>
      <c r="D3092">
        <v>2</v>
      </c>
      <c r="E3092">
        <v>5.61</v>
      </c>
      <c r="F3092">
        <v>0</v>
      </c>
      <c r="G3092">
        <v>30</v>
      </c>
      <c r="H3092">
        <v>0</v>
      </c>
      <c r="I3092">
        <v>30</v>
      </c>
      <c r="J3092">
        <v>35</v>
      </c>
      <c r="K3092">
        <v>19</v>
      </c>
      <c r="L3092">
        <v>4</v>
      </c>
      <c r="M3092">
        <v>11</v>
      </c>
      <c r="N3092">
        <v>15</v>
      </c>
      <c r="O3092">
        <v>1.67</v>
      </c>
      <c r="P3092">
        <v>3.17</v>
      </c>
      <c r="Q3092">
        <v>4.4800000000000004</v>
      </c>
      <c r="R3092">
        <v>5.77</v>
      </c>
      <c r="S3092">
        <v>-0.5</v>
      </c>
    </row>
    <row r="3093" spans="1:19" x14ac:dyDescent="0.25">
      <c r="A3093" t="s">
        <v>13104</v>
      </c>
      <c r="B3093" t="s">
        <v>13105</v>
      </c>
      <c r="C3093">
        <v>2</v>
      </c>
      <c r="D3093">
        <v>1</v>
      </c>
      <c r="E3093">
        <v>5.67</v>
      </c>
      <c r="F3093">
        <v>8</v>
      </c>
      <c r="G3093">
        <v>8</v>
      </c>
      <c r="H3093">
        <v>0</v>
      </c>
      <c r="I3093">
        <v>50</v>
      </c>
      <c r="J3093">
        <v>60</v>
      </c>
      <c r="K3093">
        <v>31</v>
      </c>
      <c r="L3093">
        <v>7</v>
      </c>
      <c r="M3093">
        <v>16</v>
      </c>
      <c r="N3093">
        <v>24</v>
      </c>
      <c r="O3093">
        <v>1.67</v>
      </c>
      <c r="P3093">
        <v>2.79</v>
      </c>
      <c r="Q3093">
        <v>4.29</v>
      </c>
      <c r="R3093">
        <v>5.77</v>
      </c>
      <c r="S3093">
        <v>-0.3</v>
      </c>
    </row>
    <row r="3094" spans="1:19" x14ac:dyDescent="0.25">
      <c r="A3094" t="s">
        <v>13102</v>
      </c>
      <c r="B3094" t="s">
        <v>13103</v>
      </c>
      <c r="C3094">
        <v>1</v>
      </c>
      <c r="D3094">
        <v>2</v>
      </c>
      <c r="E3094">
        <v>5.74</v>
      </c>
      <c r="F3094">
        <v>0</v>
      </c>
      <c r="G3094">
        <v>30</v>
      </c>
      <c r="H3094">
        <v>0</v>
      </c>
      <c r="I3094">
        <v>30</v>
      </c>
      <c r="J3094">
        <v>35</v>
      </c>
      <c r="K3094">
        <v>19</v>
      </c>
      <c r="L3094">
        <v>4</v>
      </c>
      <c r="M3094">
        <v>11</v>
      </c>
      <c r="N3094">
        <v>17</v>
      </c>
      <c r="O3094">
        <v>1.74</v>
      </c>
      <c r="P3094">
        <v>3.31</v>
      </c>
      <c r="Q3094">
        <v>5.12</v>
      </c>
      <c r="R3094">
        <v>5.77</v>
      </c>
      <c r="S3094">
        <v>-0.5</v>
      </c>
    </row>
    <row r="3095" spans="1:19" x14ac:dyDescent="0.25">
      <c r="A3095" t="s">
        <v>13100</v>
      </c>
      <c r="B3095" t="s">
        <v>13101</v>
      </c>
      <c r="C3095">
        <v>1</v>
      </c>
      <c r="D3095">
        <v>2</v>
      </c>
      <c r="E3095">
        <v>5.69</v>
      </c>
      <c r="F3095">
        <v>0</v>
      </c>
      <c r="G3095">
        <v>30</v>
      </c>
      <c r="H3095">
        <v>0</v>
      </c>
      <c r="I3095">
        <v>30</v>
      </c>
      <c r="J3095">
        <v>34</v>
      </c>
      <c r="K3095">
        <v>19</v>
      </c>
      <c r="L3095">
        <v>4</v>
      </c>
      <c r="M3095">
        <v>12</v>
      </c>
      <c r="N3095">
        <v>17</v>
      </c>
      <c r="O3095">
        <v>1.73</v>
      </c>
      <c r="P3095">
        <v>3.58</v>
      </c>
      <c r="Q3095">
        <v>5.23</v>
      </c>
      <c r="R3095">
        <v>5.77</v>
      </c>
      <c r="S3095">
        <v>-0.5</v>
      </c>
    </row>
    <row r="3096" spans="1:19" x14ac:dyDescent="0.25">
      <c r="A3096" t="s">
        <v>13098</v>
      </c>
      <c r="B3096" t="s">
        <v>13099</v>
      </c>
      <c r="C3096">
        <v>1</v>
      </c>
      <c r="D3096">
        <v>2</v>
      </c>
      <c r="E3096">
        <v>5.7</v>
      </c>
      <c r="F3096">
        <v>2</v>
      </c>
      <c r="G3096">
        <v>25</v>
      </c>
      <c r="H3096">
        <v>0</v>
      </c>
      <c r="I3096">
        <v>35</v>
      </c>
      <c r="J3096">
        <v>42</v>
      </c>
      <c r="K3096">
        <v>22</v>
      </c>
      <c r="L3096">
        <v>4</v>
      </c>
      <c r="M3096">
        <v>10</v>
      </c>
      <c r="N3096">
        <v>18</v>
      </c>
      <c r="O3096">
        <v>1.7</v>
      </c>
      <c r="P3096">
        <v>2.56</v>
      </c>
      <c r="Q3096">
        <v>4.67</v>
      </c>
      <c r="R3096">
        <v>5.77</v>
      </c>
      <c r="S3096">
        <v>-0.6</v>
      </c>
    </row>
    <row r="3097" spans="1:19" x14ac:dyDescent="0.25">
      <c r="A3097" t="s">
        <v>13096</v>
      </c>
      <c r="B3097" t="s">
        <v>13097</v>
      </c>
      <c r="C3097">
        <v>2</v>
      </c>
      <c r="D3097">
        <v>1</v>
      </c>
      <c r="E3097">
        <v>5.76</v>
      </c>
      <c r="F3097">
        <v>7</v>
      </c>
      <c r="G3097">
        <v>11</v>
      </c>
      <c r="H3097">
        <v>0</v>
      </c>
      <c r="I3097">
        <v>48</v>
      </c>
      <c r="J3097">
        <v>58</v>
      </c>
      <c r="K3097">
        <v>31</v>
      </c>
      <c r="L3097">
        <v>6</v>
      </c>
      <c r="M3097">
        <v>11</v>
      </c>
      <c r="N3097">
        <v>24</v>
      </c>
      <c r="O3097">
        <v>1.71</v>
      </c>
      <c r="P3097">
        <v>2.12</v>
      </c>
      <c r="Q3097">
        <v>4.51</v>
      </c>
      <c r="R3097">
        <v>5.77</v>
      </c>
      <c r="S3097">
        <v>-0.5</v>
      </c>
    </row>
    <row r="3098" spans="1:19" x14ac:dyDescent="0.25">
      <c r="A3098" t="s">
        <v>13094</v>
      </c>
      <c r="B3098" t="s">
        <v>13095</v>
      </c>
      <c r="C3098">
        <v>1</v>
      </c>
      <c r="D3098">
        <v>2</v>
      </c>
      <c r="E3098">
        <v>5.57</v>
      </c>
      <c r="F3098">
        <v>0</v>
      </c>
      <c r="G3098">
        <v>30</v>
      </c>
      <c r="H3098">
        <v>0</v>
      </c>
      <c r="I3098">
        <v>30</v>
      </c>
      <c r="J3098">
        <v>34</v>
      </c>
      <c r="K3098">
        <v>19</v>
      </c>
      <c r="L3098">
        <v>4</v>
      </c>
      <c r="M3098">
        <v>12</v>
      </c>
      <c r="N3098">
        <v>16</v>
      </c>
      <c r="O3098">
        <v>1.69</v>
      </c>
      <c r="P3098">
        <v>3.59</v>
      </c>
      <c r="Q3098">
        <v>4.91</v>
      </c>
      <c r="R3098">
        <v>5.77</v>
      </c>
      <c r="S3098">
        <v>-0.5</v>
      </c>
    </row>
    <row r="3099" spans="1:19" x14ac:dyDescent="0.25">
      <c r="A3099" t="s">
        <v>13092</v>
      </c>
      <c r="B3099" t="s">
        <v>13093</v>
      </c>
      <c r="C3099">
        <v>1</v>
      </c>
      <c r="D3099">
        <v>2</v>
      </c>
      <c r="E3099">
        <v>5.71</v>
      </c>
      <c r="F3099">
        <v>0</v>
      </c>
      <c r="G3099">
        <v>30</v>
      </c>
      <c r="H3099">
        <v>0</v>
      </c>
      <c r="I3099">
        <v>30</v>
      </c>
      <c r="J3099">
        <v>35</v>
      </c>
      <c r="K3099">
        <v>19</v>
      </c>
      <c r="L3099">
        <v>4</v>
      </c>
      <c r="M3099">
        <v>11</v>
      </c>
      <c r="N3099">
        <v>17</v>
      </c>
      <c r="O3099">
        <v>1.74</v>
      </c>
      <c r="P3099">
        <v>3.27</v>
      </c>
      <c r="Q3099">
        <v>5.18</v>
      </c>
      <c r="R3099">
        <v>5.77</v>
      </c>
      <c r="S3099">
        <v>-0.5</v>
      </c>
    </row>
    <row r="3100" spans="1:19" x14ac:dyDescent="0.25">
      <c r="A3100" t="s">
        <v>13090</v>
      </c>
      <c r="B3100" t="s">
        <v>13091</v>
      </c>
      <c r="C3100">
        <v>1</v>
      </c>
      <c r="D3100">
        <v>2</v>
      </c>
      <c r="E3100">
        <v>5.73</v>
      </c>
      <c r="F3100">
        <v>0</v>
      </c>
      <c r="G3100">
        <v>30</v>
      </c>
      <c r="H3100">
        <v>0</v>
      </c>
      <c r="I3100">
        <v>30</v>
      </c>
      <c r="J3100">
        <v>34</v>
      </c>
      <c r="K3100">
        <v>19</v>
      </c>
      <c r="L3100">
        <v>3</v>
      </c>
      <c r="M3100">
        <v>11</v>
      </c>
      <c r="N3100">
        <v>19</v>
      </c>
      <c r="O3100">
        <v>1.77</v>
      </c>
      <c r="P3100">
        <v>3.45</v>
      </c>
      <c r="Q3100">
        <v>5.7</v>
      </c>
      <c r="R3100">
        <v>5.77</v>
      </c>
      <c r="S3100">
        <v>-0.5</v>
      </c>
    </row>
    <row r="3101" spans="1:19" x14ac:dyDescent="0.25">
      <c r="A3101" t="s">
        <v>13088</v>
      </c>
      <c r="B3101" t="s">
        <v>13089</v>
      </c>
      <c r="C3101">
        <v>2</v>
      </c>
      <c r="D3101">
        <v>3</v>
      </c>
      <c r="E3101">
        <v>5.98</v>
      </c>
      <c r="F3101">
        <v>8</v>
      </c>
      <c r="G3101">
        <v>8</v>
      </c>
      <c r="H3101">
        <v>0</v>
      </c>
      <c r="I3101">
        <v>50</v>
      </c>
      <c r="J3101">
        <v>60</v>
      </c>
      <c r="K3101">
        <v>33</v>
      </c>
      <c r="L3101">
        <v>7</v>
      </c>
      <c r="M3101">
        <v>16</v>
      </c>
      <c r="N3101">
        <v>23</v>
      </c>
      <c r="O3101">
        <v>1.66</v>
      </c>
      <c r="P3101">
        <v>2.82</v>
      </c>
      <c r="Q3101">
        <v>4.17</v>
      </c>
      <c r="R3101">
        <v>5.77</v>
      </c>
      <c r="S3101">
        <v>-0.3</v>
      </c>
    </row>
    <row r="3102" spans="1:19" x14ac:dyDescent="0.25">
      <c r="A3102" t="s">
        <v>13086</v>
      </c>
      <c r="B3102" t="s">
        <v>13087</v>
      </c>
      <c r="C3102">
        <v>1</v>
      </c>
      <c r="D3102">
        <v>2</v>
      </c>
      <c r="E3102">
        <v>5.71</v>
      </c>
      <c r="F3102">
        <v>2</v>
      </c>
      <c r="G3102">
        <v>25</v>
      </c>
      <c r="H3102">
        <v>0</v>
      </c>
      <c r="I3102">
        <v>35</v>
      </c>
      <c r="J3102">
        <v>41</v>
      </c>
      <c r="K3102">
        <v>22</v>
      </c>
      <c r="L3102">
        <v>5</v>
      </c>
      <c r="M3102">
        <v>12</v>
      </c>
      <c r="N3102">
        <v>17</v>
      </c>
      <c r="O3102">
        <v>1.67</v>
      </c>
      <c r="P3102">
        <v>2.99</v>
      </c>
      <c r="Q3102">
        <v>4.37</v>
      </c>
      <c r="R3102">
        <v>5.77</v>
      </c>
      <c r="S3102">
        <v>-0.6</v>
      </c>
    </row>
    <row r="3103" spans="1:19" x14ac:dyDescent="0.25">
      <c r="A3103" t="s">
        <v>13084</v>
      </c>
      <c r="B3103" t="s">
        <v>13085</v>
      </c>
      <c r="C3103">
        <v>2</v>
      </c>
      <c r="D3103">
        <v>3</v>
      </c>
      <c r="E3103">
        <v>6.02</v>
      </c>
      <c r="F3103">
        <v>8</v>
      </c>
      <c r="G3103">
        <v>8</v>
      </c>
      <c r="H3103">
        <v>0</v>
      </c>
      <c r="I3103">
        <v>50</v>
      </c>
      <c r="J3103">
        <v>62</v>
      </c>
      <c r="K3103">
        <v>33</v>
      </c>
      <c r="L3103">
        <v>7</v>
      </c>
      <c r="M3103">
        <v>11</v>
      </c>
      <c r="N3103">
        <v>20</v>
      </c>
      <c r="O3103">
        <v>1.62</v>
      </c>
      <c r="P3103">
        <v>1.94</v>
      </c>
      <c r="Q3103">
        <v>3.53</v>
      </c>
      <c r="R3103">
        <v>5.77</v>
      </c>
      <c r="S3103">
        <v>-0.3</v>
      </c>
    </row>
    <row r="3104" spans="1:19" x14ac:dyDescent="0.25">
      <c r="A3104" t="s">
        <v>13082</v>
      </c>
      <c r="B3104" t="s">
        <v>13083</v>
      </c>
      <c r="C3104">
        <v>2</v>
      </c>
      <c r="D3104">
        <v>4</v>
      </c>
      <c r="E3104">
        <v>6.13</v>
      </c>
      <c r="F3104">
        <v>8</v>
      </c>
      <c r="G3104">
        <v>10</v>
      </c>
      <c r="H3104">
        <v>0</v>
      </c>
      <c r="I3104">
        <v>48</v>
      </c>
      <c r="J3104">
        <v>61</v>
      </c>
      <c r="K3104">
        <v>33</v>
      </c>
      <c r="L3104">
        <v>6</v>
      </c>
      <c r="M3104">
        <v>7</v>
      </c>
      <c r="N3104">
        <v>19</v>
      </c>
      <c r="O3104">
        <v>1.66</v>
      </c>
      <c r="P3104">
        <v>1.36</v>
      </c>
      <c r="Q3104">
        <v>3.64</v>
      </c>
      <c r="R3104">
        <v>5.77</v>
      </c>
      <c r="S3104">
        <v>-0.4</v>
      </c>
    </row>
    <row r="3105" spans="1:19" x14ac:dyDescent="0.25">
      <c r="A3105" t="s">
        <v>13080</v>
      </c>
      <c r="B3105" t="s">
        <v>13081</v>
      </c>
      <c r="C3105">
        <v>1</v>
      </c>
      <c r="D3105">
        <v>2</v>
      </c>
      <c r="E3105">
        <v>5.72</v>
      </c>
      <c r="F3105">
        <v>0</v>
      </c>
      <c r="G3105">
        <v>30</v>
      </c>
      <c r="H3105">
        <v>0</v>
      </c>
      <c r="I3105">
        <v>30</v>
      </c>
      <c r="J3105">
        <v>36</v>
      </c>
      <c r="K3105">
        <v>19</v>
      </c>
      <c r="L3105">
        <v>4</v>
      </c>
      <c r="M3105">
        <v>8</v>
      </c>
      <c r="N3105">
        <v>14</v>
      </c>
      <c r="O3105">
        <v>1.69</v>
      </c>
      <c r="P3105">
        <v>2.4500000000000002</v>
      </c>
      <c r="Q3105">
        <v>4.32</v>
      </c>
      <c r="R3105">
        <v>5.77</v>
      </c>
      <c r="S3105">
        <v>-0.5</v>
      </c>
    </row>
    <row r="3106" spans="1:19" x14ac:dyDescent="0.25">
      <c r="A3106" t="s">
        <v>13078</v>
      </c>
      <c r="B3106" t="s">
        <v>13079</v>
      </c>
      <c r="C3106">
        <v>1</v>
      </c>
      <c r="D3106">
        <v>2</v>
      </c>
      <c r="E3106">
        <v>5.74</v>
      </c>
      <c r="F3106">
        <v>0</v>
      </c>
      <c r="G3106">
        <v>30</v>
      </c>
      <c r="H3106">
        <v>0</v>
      </c>
      <c r="I3106">
        <v>30</v>
      </c>
      <c r="J3106">
        <v>36</v>
      </c>
      <c r="K3106">
        <v>19</v>
      </c>
      <c r="L3106">
        <v>4</v>
      </c>
      <c r="M3106">
        <v>9</v>
      </c>
      <c r="N3106">
        <v>15</v>
      </c>
      <c r="O3106">
        <v>1.71</v>
      </c>
      <c r="P3106">
        <v>2.59</v>
      </c>
      <c r="Q3106">
        <v>4.6100000000000003</v>
      </c>
      <c r="R3106">
        <v>5.78</v>
      </c>
      <c r="S3106">
        <v>-0.5</v>
      </c>
    </row>
    <row r="3107" spans="1:19" x14ac:dyDescent="0.25">
      <c r="A3107" t="s">
        <v>13076</v>
      </c>
      <c r="B3107" t="s">
        <v>13077</v>
      </c>
      <c r="C3107">
        <v>1</v>
      </c>
      <c r="D3107">
        <v>2</v>
      </c>
      <c r="E3107">
        <v>5.65</v>
      </c>
      <c r="F3107">
        <v>0</v>
      </c>
      <c r="G3107">
        <v>30</v>
      </c>
      <c r="H3107">
        <v>0</v>
      </c>
      <c r="I3107">
        <v>30</v>
      </c>
      <c r="J3107">
        <v>36</v>
      </c>
      <c r="K3107">
        <v>19</v>
      </c>
      <c r="L3107">
        <v>4</v>
      </c>
      <c r="M3107">
        <v>9</v>
      </c>
      <c r="N3107">
        <v>15</v>
      </c>
      <c r="O3107">
        <v>1.68</v>
      </c>
      <c r="P3107">
        <v>2.62</v>
      </c>
      <c r="Q3107">
        <v>4.42</v>
      </c>
      <c r="R3107">
        <v>5.78</v>
      </c>
      <c r="S3107">
        <v>-0.5</v>
      </c>
    </row>
    <row r="3108" spans="1:19" x14ac:dyDescent="0.25">
      <c r="A3108" t="s">
        <v>13074</v>
      </c>
      <c r="B3108" t="s">
        <v>13075</v>
      </c>
      <c r="C3108">
        <v>1</v>
      </c>
      <c r="D3108">
        <v>2</v>
      </c>
      <c r="E3108">
        <v>5.73</v>
      </c>
      <c r="F3108">
        <v>0</v>
      </c>
      <c r="G3108">
        <v>30</v>
      </c>
      <c r="H3108">
        <v>0</v>
      </c>
      <c r="I3108">
        <v>30</v>
      </c>
      <c r="J3108">
        <v>36</v>
      </c>
      <c r="K3108">
        <v>19</v>
      </c>
      <c r="L3108">
        <v>4</v>
      </c>
      <c r="M3108">
        <v>9</v>
      </c>
      <c r="N3108">
        <v>16</v>
      </c>
      <c r="O3108">
        <v>1.72</v>
      </c>
      <c r="P3108">
        <v>2.62</v>
      </c>
      <c r="Q3108">
        <v>4.84</v>
      </c>
      <c r="R3108">
        <v>5.78</v>
      </c>
      <c r="S3108">
        <v>-0.5</v>
      </c>
    </row>
    <row r="3109" spans="1:19" x14ac:dyDescent="0.25">
      <c r="A3109" t="s">
        <v>13072</v>
      </c>
      <c r="B3109" t="s">
        <v>13073</v>
      </c>
      <c r="C3109">
        <v>1</v>
      </c>
      <c r="D3109">
        <v>2</v>
      </c>
      <c r="E3109">
        <v>5.87</v>
      </c>
      <c r="F3109">
        <v>0</v>
      </c>
      <c r="G3109">
        <v>30</v>
      </c>
      <c r="H3109">
        <v>0</v>
      </c>
      <c r="I3109">
        <v>30</v>
      </c>
      <c r="J3109">
        <v>36</v>
      </c>
      <c r="K3109">
        <v>20</v>
      </c>
      <c r="L3109">
        <v>4</v>
      </c>
      <c r="M3109">
        <v>8</v>
      </c>
      <c r="N3109">
        <v>15</v>
      </c>
      <c r="O3109">
        <v>1.7</v>
      </c>
      <c r="P3109">
        <v>2.46</v>
      </c>
      <c r="Q3109">
        <v>4.57</v>
      </c>
      <c r="R3109">
        <v>5.78</v>
      </c>
      <c r="S3109">
        <v>-0.5</v>
      </c>
    </row>
    <row r="3110" spans="1:19" x14ac:dyDescent="0.25">
      <c r="A3110" t="s">
        <v>13070</v>
      </c>
      <c r="B3110" t="s">
        <v>13071</v>
      </c>
      <c r="C3110">
        <v>1</v>
      </c>
      <c r="D3110">
        <v>2</v>
      </c>
      <c r="E3110">
        <v>5.84</v>
      </c>
      <c r="F3110">
        <v>2</v>
      </c>
      <c r="G3110">
        <v>25</v>
      </c>
      <c r="H3110">
        <v>0</v>
      </c>
      <c r="I3110">
        <v>34</v>
      </c>
      <c r="J3110">
        <v>42</v>
      </c>
      <c r="K3110">
        <v>22</v>
      </c>
      <c r="L3110">
        <v>4</v>
      </c>
      <c r="M3110">
        <v>7</v>
      </c>
      <c r="N3110">
        <v>16</v>
      </c>
      <c r="O3110">
        <v>1.69</v>
      </c>
      <c r="P3110">
        <v>1.9</v>
      </c>
      <c r="Q3110">
        <v>4.1399999999999997</v>
      </c>
      <c r="R3110">
        <v>5.78</v>
      </c>
      <c r="S3110">
        <v>-0.5</v>
      </c>
    </row>
    <row r="3111" spans="1:19" x14ac:dyDescent="0.25">
      <c r="A3111" t="s">
        <v>13068</v>
      </c>
      <c r="B3111" t="s">
        <v>13069</v>
      </c>
      <c r="C3111">
        <v>1</v>
      </c>
      <c r="D3111">
        <v>2</v>
      </c>
      <c r="E3111">
        <v>5.69</v>
      </c>
      <c r="F3111">
        <v>0</v>
      </c>
      <c r="G3111">
        <v>30</v>
      </c>
      <c r="H3111">
        <v>0</v>
      </c>
      <c r="I3111">
        <v>30</v>
      </c>
      <c r="J3111">
        <v>34</v>
      </c>
      <c r="K3111">
        <v>19</v>
      </c>
      <c r="L3111">
        <v>4</v>
      </c>
      <c r="M3111">
        <v>12</v>
      </c>
      <c r="N3111">
        <v>18</v>
      </c>
      <c r="O3111">
        <v>1.75</v>
      </c>
      <c r="P3111">
        <v>3.53</v>
      </c>
      <c r="Q3111">
        <v>5.54</v>
      </c>
      <c r="R3111">
        <v>5.78</v>
      </c>
      <c r="S3111">
        <v>-0.5</v>
      </c>
    </row>
    <row r="3112" spans="1:19" x14ac:dyDescent="0.25">
      <c r="A3112" t="s">
        <v>13066</v>
      </c>
      <c r="B3112" t="s">
        <v>13067</v>
      </c>
      <c r="C3112">
        <v>1</v>
      </c>
      <c r="D3112">
        <v>2</v>
      </c>
      <c r="E3112">
        <v>5.75</v>
      </c>
      <c r="F3112">
        <v>0</v>
      </c>
      <c r="G3112">
        <v>30</v>
      </c>
      <c r="H3112">
        <v>0</v>
      </c>
      <c r="I3112">
        <v>30</v>
      </c>
      <c r="J3112">
        <v>36</v>
      </c>
      <c r="K3112">
        <v>19</v>
      </c>
      <c r="L3112">
        <v>4</v>
      </c>
      <c r="M3112">
        <v>8</v>
      </c>
      <c r="N3112">
        <v>15</v>
      </c>
      <c r="O3112">
        <v>1.7</v>
      </c>
      <c r="P3112">
        <v>2.2599999999999998</v>
      </c>
      <c r="Q3112">
        <v>4.4400000000000004</v>
      </c>
      <c r="R3112">
        <v>5.78</v>
      </c>
      <c r="S3112">
        <v>-0.5</v>
      </c>
    </row>
    <row r="3113" spans="1:19" x14ac:dyDescent="0.25">
      <c r="A3113" t="s">
        <v>13064</v>
      </c>
      <c r="B3113" t="s">
        <v>13065</v>
      </c>
      <c r="C3113">
        <v>1</v>
      </c>
      <c r="D3113">
        <v>2</v>
      </c>
      <c r="E3113">
        <v>5.77</v>
      </c>
      <c r="F3113">
        <v>0</v>
      </c>
      <c r="G3113">
        <v>30</v>
      </c>
      <c r="H3113">
        <v>0</v>
      </c>
      <c r="I3113">
        <v>30</v>
      </c>
      <c r="J3113">
        <v>37</v>
      </c>
      <c r="K3113">
        <v>19</v>
      </c>
      <c r="L3113">
        <v>4</v>
      </c>
      <c r="M3113">
        <v>7</v>
      </c>
      <c r="N3113">
        <v>14</v>
      </c>
      <c r="O3113">
        <v>1.69</v>
      </c>
      <c r="P3113">
        <v>2.02</v>
      </c>
      <c r="Q3113">
        <v>4.25</v>
      </c>
      <c r="R3113">
        <v>5.78</v>
      </c>
      <c r="S3113">
        <v>-0.5</v>
      </c>
    </row>
    <row r="3114" spans="1:19" x14ac:dyDescent="0.25">
      <c r="A3114" t="s">
        <v>13062</v>
      </c>
      <c r="B3114" t="s">
        <v>13063</v>
      </c>
      <c r="C3114">
        <v>1</v>
      </c>
      <c r="D3114">
        <v>2</v>
      </c>
      <c r="E3114">
        <v>5.67</v>
      </c>
      <c r="F3114">
        <v>0</v>
      </c>
      <c r="G3114">
        <v>30</v>
      </c>
      <c r="H3114">
        <v>0</v>
      </c>
      <c r="I3114">
        <v>30</v>
      </c>
      <c r="J3114">
        <v>36</v>
      </c>
      <c r="K3114">
        <v>19</v>
      </c>
      <c r="L3114">
        <v>4</v>
      </c>
      <c r="M3114">
        <v>8</v>
      </c>
      <c r="N3114">
        <v>13</v>
      </c>
      <c r="O3114">
        <v>1.65</v>
      </c>
      <c r="P3114">
        <v>2.25</v>
      </c>
      <c r="Q3114">
        <v>3.98</v>
      </c>
      <c r="R3114">
        <v>5.78</v>
      </c>
      <c r="S3114">
        <v>-0.5</v>
      </c>
    </row>
    <row r="3115" spans="1:19" x14ac:dyDescent="0.25">
      <c r="A3115" t="s">
        <v>8436</v>
      </c>
      <c r="B3115" t="s">
        <v>8437</v>
      </c>
      <c r="C3115">
        <v>1</v>
      </c>
      <c r="D3115">
        <v>2</v>
      </c>
      <c r="E3115">
        <v>5.78</v>
      </c>
      <c r="F3115">
        <v>0</v>
      </c>
      <c r="G3115">
        <v>30</v>
      </c>
      <c r="H3115">
        <v>0</v>
      </c>
      <c r="I3115">
        <v>30</v>
      </c>
      <c r="J3115">
        <v>36</v>
      </c>
      <c r="K3115">
        <v>19</v>
      </c>
      <c r="L3115">
        <v>4</v>
      </c>
      <c r="M3115">
        <v>7</v>
      </c>
      <c r="N3115">
        <v>15</v>
      </c>
      <c r="O3115">
        <v>1.71</v>
      </c>
      <c r="P3115">
        <v>2.08</v>
      </c>
      <c r="Q3115">
        <v>4.4400000000000004</v>
      </c>
      <c r="R3115">
        <v>5.78</v>
      </c>
      <c r="S3115">
        <v>-0.5</v>
      </c>
    </row>
    <row r="3116" spans="1:19" x14ac:dyDescent="0.25">
      <c r="A3116" t="s">
        <v>13060</v>
      </c>
      <c r="B3116" t="s">
        <v>13061</v>
      </c>
      <c r="C3116">
        <v>1</v>
      </c>
      <c r="D3116">
        <v>2</v>
      </c>
      <c r="E3116">
        <v>5.85</v>
      </c>
      <c r="F3116">
        <v>1</v>
      </c>
      <c r="G3116">
        <v>26</v>
      </c>
      <c r="H3116">
        <v>0</v>
      </c>
      <c r="I3116">
        <v>33</v>
      </c>
      <c r="J3116">
        <v>41</v>
      </c>
      <c r="K3116">
        <v>22</v>
      </c>
      <c r="L3116">
        <v>4</v>
      </c>
      <c r="M3116">
        <v>7</v>
      </c>
      <c r="N3116">
        <v>16</v>
      </c>
      <c r="O3116">
        <v>1.7</v>
      </c>
      <c r="P3116">
        <v>1.83</v>
      </c>
      <c r="Q3116">
        <v>4.32</v>
      </c>
      <c r="R3116">
        <v>5.78</v>
      </c>
      <c r="S3116">
        <v>-0.5</v>
      </c>
    </row>
    <row r="3117" spans="1:19" x14ac:dyDescent="0.25">
      <c r="A3117" t="s">
        <v>13058</v>
      </c>
      <c r="B3117" t="s">
        <v>13059</v>
      </c>
      <c r="C3117">
        <v>1</v>
      </c>
      <c r="D3117">
        <v>2</v>
      </c>
      <c r="E3117">
        <v>5.82</v>
      </c>
      <c r="F3117">
        <v>0</v>
      </c>
      <c r="G3117">
        <v>30</v>
      </c>
      <c r="H3117">
        <v>0</v>
      </c>
      <c r="I3117">
        <v>30</v>
      </c>
      <c r="J3117">
        <v>37</v>
      </c>
      <c r="K3117">
        <v>19</v>
      </c>
      <c r="L3117">
        <v>4</v>
      </c>
      <c r="M3117">
        <v>7</v>
      </c>
      <c r="N3117">
        <v>14</v>
      </c>
      <c r="O3117">
        <v>1.7</v>
      </c>
      <c r="P3117">
        <v>2.17</v>
      </c>
      <c r="Q3117">
        <v>4.24</v>
      </c>
      <c r="R3117">
        <v>5.78</v>
      </c>
      <c r="S3117">
        <v>-0.5</v>
      </c>
    </row>
    <row r="3118" spans="1:19" x14ac:dyDescent="0.25">
      <c r="A3118" t="s">
        <v>13056</v>
      </c>
      <c r="B3118" t="s">
        <v>13057</v>
      </c>
      <c r="C3118">
        <v>1</v>
      </c>
      <c r="D3118">
        <v>2</v>
      </c>
      <c r="E3118">
        <v>5.76</v>
      </c>
      <c r="F3118">
        <v>0</v>
      </c>
      <c r="G3118">
        <v>30</v>
      </c>
      <c r="H3118">
        <v>0</v>
      </c>
      <c r="I3118">
        <v>30</v>
      </c>
      <c r="J3118">
        <v>33</v>
      </c>
      <c r="K3118">
        <v>19</v>
      </c>
      <c r="L3118">
        <v>3</v>
      </c>
      <c r="M3118">
        <v>15</v>
      </c>
      <c r="N3118">
        <v>22</v>
      </c>
      <c r="O3118">
        <v>1.82</v>
      </c>
      <c r="P3118">
        <v>4.45</v>
      </c>
      <c r="Q3118">
        <v>6.62</v>
      </c>
      <c r="R3118">
        <v>5.78</v>
      </c>
      <c r="S3118">
        <v>-0.5</v>
      </c>
    </row>
    <row r="3119" spans="1:19" x14ac:dyDescent="0.25">
      <c r="A3119" t="s">
        <v>13054</v>
      </c>
      <c r="B3119" t="s">
        <v>13055</v>
      </c>
      <c r="C3119">
        <v>1</v>
      </c>
      <c r="D3119">
        <v>2</v>
      </c>
      <c r="E3119">
        <v>5.75</v>
      </c>
      <c r="F3119">
        <v>0</v>
      </c>
      <c r="G3119">
        <v>30</v>
      </c>
      <c r="H3119">
        <v>0</v>
      </c>
      <c r="I3119">
        <v>30</v>
      </c>
      <c r="J3119">
        <v>37</v>
      </c>
      <c r="K3119">
        <v>19</v>
      </c>
      <c r="L3119">
        <v>4</v>
      </c>
      <c r="M3119">
        <v>8</v>
      </c>
      <c r="N3119">
        <v>14</v>
      </c>
      <c r="O3119">
        <v>1.68</v>
      </c>
      <c r="P3119">
        <v>2.2599999999999998</v>
      </c>
      <c r="Q3119">
        <v>4.1900000000000004</v>
      </c>
      <c r="R3119">
        <v>5.78</v>
      </c>
      <c r="S3119">
        <v>-0.5</v>
      </c>
    </row>
    <row r="3120" spans="1:19" x14ac:dyDescent="0.25">
      <c r="A3120" t="s">
        <v>13052</v>
      </c>
      <c r="B3120" t="s">
        <v>13053</v>
      </c>
      <c r="C3120">
        <v>1</v>
      </c>
      <c r="D3120">
        <v>2</v>
      </c>
      <c r="E3120">
        <v>5.66</v>
      </c>
      <c r="F3120">
        <v>0</v>
      </c>
      <c r="G3120">
        <v>30</v>
      </c>
      <c r="H3120">
        <v>0</v>
      </c>
      <c r="I3120">
        <v>30</v>
      </c>
      <c r="J3120">
        <v>36</v>
      </c>
      <c r="K3120">
        <v>19</v>
      </c>
      <c r="L3120">
        <v>4</v>
      </c>
      <c r="M3120">
        <v>8</v>
      </c>
      <c r="N3120">
        <v>15</v>
      </c>
      <c r="O3120">
        <v>1.68</v>
      </c>
      <c r="P3120">
        <v>2.5499999999999998</v>
      </c>
      <c r="Q3120">
        <v>4.38</v>
      </c>
      <c r="R3120">
        <v>5.78</v>
      </c>
      <c r="S3120">
        <v>-0.5</v>
      </c>
    </row>
    <row r="3121" spans="1:19" x14ac:dyDescent="0.25">
      <c r="A3121" t="s">
        <v>13050</v>
      </c>
      <c r="B3121" t="s">
        <v>13051</v>
      </c>
      <c r="C3121">
        <v>2</v>
      </c>
      <c r="D3121">
        <v>2</v>
      </c>
      <c r="E3121">
        <v>5.88</v>
      </c>
      <c r="F3121">
        <v>4</v>
      </c>
      <c r="G3121">
        <v>21</v>
      </c>
      <c r="H3121">
        <v>0</v>
      </c>
      <c r="I3121">
        <v>39</v>
      </c>
      <c r="J3121">
        <v>47</v>
      </c>
      <c r="K3121">
        <v>25</v>
      </c>
      <c r="L3121">
        <v>5</v>
      </c>
      <c r="M3121">
        <v>10</v>
      </c>
      <c r="N3121">
        <v>18</v>
      </c>
      <c r="O3121">
        <v>1.67</v>
      </c>
      <c r="P3121">
        <v>2.31</v>
      </c>
      <c r="Q3121">
        <v>4.08</v>
      </c>
      <c r="R3121">
        <v>5.78</v>
      </c>
      <c r="S3121">
        <v>-0.6</v>
      </c>
    </row>
    <row r="3122" spans="1:19" x14ac:dyDescent="0.25">
      <c r="A3122" t="s">
        <v>13048</v>
      </c>
      <c r="B3122" t="s">
        <v>13049</v>
      </c>
      <c r="C3122">
        <v>1</v>
      </c>
      <c r="D3122">
        <v>2</v>
      </c>
      <c r="E3122">
        <v>5.63</v>
      </c>
      <c r="F3122">
        <v>0</v>
      </c>
      <c r="G3122">
        <v>30</v>
      </c>
      <c r="H3122">
        <v>0</v>
      </c>
      <c r="I3122">
        <v>30</v>
      </c>
      <c r="J3122">
        <v>35</v>
      </c>
      <c r="K3122">
        <v>19</v>
      </c>
      <c r="L3122">
        <v>4</v>
      </c>
      <c r="M3122">
        <v>11</v>
      </c>
      <c r="N3122">
        <v>16</v>
      </c>
      <c r="O3122">
        <v>1.69</v>
      </c>
      <c r="P3122">
        <v>3.36</v>
      </c>
      <c r="Q3122">
        <v>4.7300000000000004</v>
      </c>
      <c r="R3122">
        <v>5.78</v>
      </c>
      <c r="S3122">
        <v>-0.5</v>
      </c>
    </row>
    <row r="3123" spans="1:19" x14ac:dyDescent="0.25">
      <c r="A3123" t="s">
        <v>13046</v>
      </c>
      <c r="B3123" t="s">
        <v>13047</v>
      </c>
      <c r="C3123">
        <v>1</v>
      </c>
      <c r="D3123">
        <v>2</v>
      </c>
      <c r="E3123">
        <v>5.73</v>
      </c>
      <c r="F3123">
        <v>0</v>
      </c>
      <c r="G3123">
        <v>30</v>
      </c>
      <c r="H3123">
        <v>0</v>
      </c>
      <c r="I3123">
        <v>30</v>
      </c>
      <c r="J3123">
        <v>36</v>
      </c>
      <c r="K3123">
        <v>19</v>
      </c>
      <c r="L3123">
        <v>4</v>
      </c>
      <c r="M3123">
        <v>9</v>
      </c>
      <c r="N3123">
        <v>16</v>
      </c>
      <c r="O3123">
        <v>1.72</v>
      </c>
      <c r="P3123">
        <v>2.84</v>
      </c>
      <c r="Q3123">
        <v>4.66</v>
      </c>
      <c r="R3123">
        <v>5.78</v>
      </c>
      <c r="S3123">
        <v>-0.5</v>
      </c>
    </row>
    <row r="3124" spans="1:19" x14ac:dyDescent="0.25">
      <c r="A3124" t="s">
        <v>13044</v>
      </c>
      <c r="B3124" t="s">
        <v>13045</v>
      </c>
      <c r="C3124">
        <v>1</v>
      </c>
      <c r="D3124">
        <v>2</v>
      </c>
      <c r="E3124">
        <v>5.75</v>
      </c>
      <c r="F3124">
        <v>0</v>
      </c>
      <c r="G3124">
        <v>30</v>
      </c>
      <c r="H3124">
        <v>0</v>
      </c>
      <c r="I3124">
        <v>30</v>
      </c>
      <c r="J3124">
        <v>36</v>
      </c>
      <c r="K3124">
        <v>19</v>
      </c>
      <c r="L3124">
        <v>4</v>
      </c>
      <c r="M3124">
        <v>7</v>
      </c>
      <c r="N3124">
        <v>15</v>
      </c>
      <c r="O3124">
        <v>1.7</v>
      </c>
      <c r="P3124">
        <v>2.19</v>
      </c>
      <c r="Q3124">
        <v>4.38</v>
      </c>
      <c r="R3124">
        <v>5.78</v>
      </c>
      <c r="S3124">
        <v>-0.5</v>
      </c>
    </row>
    <row r="3125" spans="1:19" x14ac:dyDescent="0.25">
      <c r="A3125" t="s">
        <v>13042</v>
      </c>
      <c r="B3125" t="s">
        <v>13043</v>
      </c>
      <c r="C3125">
        <v>1</v>
      </c>
      <c r="D3125">
        <v>2</v>
      </c>
      <c r="E3125">
        <v>5.77</v>
      </c>
      <c r="F3125">
        <v>0</v>
      </c>
      <c r="G3125">
        <v>30</v>
      </c>
      <c r="H3125">
        <v>0</v>
      </c>
      <c r="I3125">
        <v>30</v>
      </c>
      <c r="J3125">
        <v>37</v>
      </c>
      <c r="K3125">
        <v>19</v>
      </c>
      <c r="L3125">
        <v>4</v>
      </c>
      <c r="M3125">
        <v>7</v>
      </c>
      <c r="N3125">
        <v>14</v>
      </c>
      <c r="O3125">
        <v>1.7</v>
      </c>
      <c r="P3125">
        <v>2.04</v>
      </c>
      <c r="Q3125">
        <v>4.28</v>
      </c>
      <c r="R3125">
        <v>5.78</v>
      </c>
      <c r="S3125">
        <v>-0.5</v>
      </c>
    </row>
    <row r="3126" spans="1:19" x14ac:dyDescent="0.25">
      <c r="A3126" t="s">
        <v>13040</v>
      </c>
      <c r="B3126" t="s">
        <v>13041</v>
      </c>
      <c r="C3126">
        <v>2</v>
      </c>
      <c r="D3126">
        <v>4</v>
      </c>
      <c r="E3126">
        <v>6</v>
      </c>
      <c r="F3126">
        <v>8</v>
      </c>
      <c r="G3126">
        <v>9</v>
      </c>
      <c r="H3126">
        <v>0</v>
      </c>
      <c r="I3126">
        <v>49</v>
      </c>
      <c r="J3126">
        <v>53</v>
      </c>
      <c r="K3126">
        <v>33</v>
      </c>
      <c r="L3126">
        <v>6</v>
      </c>
      <c r="M3126">
        <v>28</v>
      </c>
      <c r="N3126">
        <v>34</v>
      </c>
      <c r="O3126">
        <v>1.77</v>
      </c>
      <c r="P3126">
        <v>5.16</v>
      </c>
      <c r="Q3126">
        <v>6.28</v>
      </c>
      <c r="R3126">
        <v>5.78</v>
      </c>
      <c r="S3126">
        <v>-0.3</v>
      </c>
    </row>
    <row r="3127" spans="1:19" x14ac:dyDescent="0.25">
      <c r="A3127" t="s">
        <v>13038</v>
      </c>
      <c r="B3127" t="s">
        <v>13039</v>
      </c>
      <c r="C3127">
        <v>1</v>
      </c>
      <c r="D3127">
        <v>2</v>
      </c>
      <c r="E3127">
        <v>5.79</v>
      </c>
      <c r="F3127">
        <v>0</v>
      </c>
      <c r="G3127">
        <v>30</v>
      </c>
      <c r="H3127">
        <v>0</v>
      </c>
      <c r="I3127">
        <v>30</v>
      </c>
      <c r="J3127">
        <v>36</v>
      </c>
      <c r="K3127">
        <v>19</v>
      </c>
      <c r="L3127">
        <v>4</v>
      </c>
      <c r="M3127">
        <v>7</v>
      </c>
      <c r="N3127">
        <v>15</v>
      </c>
      <c r="O3127">
        <v>1.72</v>
      </c>
      <c r="P3127">
        <v>2.13</v>
      </c>
      <c r="Q3127">
        <v>4.5999999999999996</v>
      </c>
      <c r="R3127">
        <v>5.78</v>
      </c>
      <c r="S3127">
        <v>-0.5</v>
      </c>
    </row>
    <row r="3128" spans="1:19" x14ac:dyDescent="0.25">
      <c r="A3128" t="s">
        <v>13036</v>
      </c>
      <c r="B3128" t="s">
        <v>13037</v>
      </c>
      <c r="C3128">
        <v>1</v>
      </c>
      <c r="D3128">
        <v>2</v>
      </c>
      <c r="E3128">
        <v>5.71</v>
      </c>
      <c r="F3128">
        <v>0</v>
      </c>
      <c r="G3128">
        <v>30</v>
      </c>
      <c r="H3128">
        <v>0</v>
      </c>
      <c r="I3128">
        <v>30</v>
      </c>
      <c r="J3128">
        <v>34</v>
      </c>
      <c r="K3128">
        <v>19</v>
      </c>
      <c r="L3128">
        <v>4</v>
      </c>
      <c r="M3128">
        <v>12</v>
      </c>
      <c r="N3128">
        <v>18</v>
      </c>
      <c r="O3128">
        <v>1.76</v>
      </c>
      <c r="P3128">
        <v>3.63</v>
      </c>
      <c r="Q3128">
        <v>5.51</v>
      </c>
      <c r="R3128">
        <v>5.78</v>
      </c>
      <c r="S3128">
        <v>-0.5</v>
      </c>
    </row>
    <row r="3129" spans="1:19" x14ac:dyDescent="0.25">
      <c r="A3129" t="s">
        <v>13034</v>
      </c>
      <c r="B3129" t="s">
        <v>13035</v>
      </c>
      <c r="C3129">
        <v>1</v>
      </c>
      <c r="D3129">
        <v>2</v>
      </c>
      <c r="E3129">
        <v>5.75</v>
      </c>
      <c r="F3129">
        <v>0</v>
      </c>
      <c r="G3129">
        <v>30</v>
      </c>
      <c r="H3129">
        <v>0</v>
      </c>
      <c r="I3129">
        <v>30</v>
      </c>
      <c r="J3129">
        <v>36</v>
      </c>
      <c r="K3129">
        <v>19</v>
      </c>
      <c r="L3129">
        <v>4</v>
      </c>
      <c r="M3129">
        <v>8</v>
      </c>
      <c r="N3129">
        <v>15</v>
      </c>
      <c r="O3129">
        <v>1.7</v>
      </c>
      <c r="P3129">
        <v>2.44</v>
      </c>
      <c r="Q3129">
        <v>4.51</v>
      </c>
      <c r="R3129">
        <v>5.78</v>
      </c>
      <c r="S3129">
        <v>-0.5</v>
      </c>
    </row>
    <row r="3130" spans="1:19" x14ac:dyDescent="0.25">
      <c r="A3130" t="s">
        <v>13032</v>
      </c>
      <c r="B3130" t="s">
        <v>13033</v>
      </c>
      <c r="C3130">
        <v>1</v>
      </c>
      <c r="D3130">
        <v>2</v>
      </c>
      <c r="E3130">
        <v>5.78</v>
      </c>
      <c r="F3130">
        <v>0</v>
      </c>
      <c r="G3130">
        <v>30</v>
      </c>
      <c r="H3130">
        <v>0</v>
      </c>
      <c r="I3130">
        <v>30</v>
      </c>
      <c r="J3130">
        <v>37</v>
      </c>
      <c r="K3130">
        <v>19</v>
      </c>
      <c r="L3130">
        <v>4</v>
      </c>
      <c r="M3130">
        <v>6</v>
      </c>
      <c r="N3130">
        <v>15</v>
      </c>
      <c r="O3130">
        <v>1.71</v>
      </c>
      <c r="P3130">
        <v>1.9</v>
      </c>
      <c r="Q3130">
        <v>4.3899999999999997</v>
      </c>
      <c r="R3130">
        <v>5.78</v>
      </c>
      <c r="S3130">
        <v>-0.5</v>
      </c>
    </row>
    <row r="3131" spans="1:19" x14ac:dyDescent="0.25">
      <c r="A3131" t="s">
        <v>13030</v>
      </c>
      <c r="B3131" t="s">
        <v>13031</v>
      </c>
      <c r="C3131">
        <v>1</v>
      </c>
      <c r="D3131">
        <v>2</v>
      </c>
      <c r="E3131">
        <v>5.72</v>
      </c>
      <c r="F3131">
        <v>0</v>
      </c>
      <c r="G3131">
        <v>30</v>
      </c>
      <c r="H3131">
        <v>0</v>
      </c>
      <c r="I3131">
        <v>30</v>
      </c>
      <c r="J3131">
        <v>35</v>
      </c>
      <c r="K3131">
        <v>19</v>
      </c>
      <c r="L3131">
        <v>4</v>
      </c>
      <c r="M3131">
        <v>9</v>
      </c>
      <c r="N3131">
        <v>16</v>
      </c>
      <c r="O3131">
        <v>1.72</v>
      </c>
      <c r="P3131">
        <v>2.75</v>
      </c>
      <c r="Q3131">
        <v>4.8899999999999997</v>
      </c>
      <c r="R3131">
        <v>5.78</v>
      </c>
      <c r="S3131">
        <v>-0.5</v>
      </c>
    </row>
    <row r="3132" spans="1:19" x14ac:dyDescent="0.25">
      <c r="A3132" t="s">
        <v>13028</v>
      </c>
      <c r="B3132" t="s">
        <v>13029</v>
      </c>
      <c r="C3132">
        <v>1</v>
      </c>
      <c r="D3132">
        <v>2</v>
      </c>
      <c r="E3132">
        <v>6.1</v>
      </c>
      <c r="F3132">
        <v>0</v>
      </c>
      <c r="G3132">
        <v>30</v>
      </c>
      <c r="H3132">
        <v>0</v>
      </c>
      <c r="I3132">
        <v>30</v>
      </c>
      <c r="J3132">
        <v>37</v>
      </c>
      <c r="K3132">
        <v>20</v>
      </c>
      <c r="L3132">
        <v>4</v>
      </c>
      <c r="M3132">
        <v>5</v>
      </c>
      <c r="N3132">
        <v>13</v>
      </c>
      <c r="O3132">
        <v>1.69</v>
      </c>
      <c r="P3132">
        <v>1.53</v>
      </c>
      <c r="Q3132">
        <v>4.0199999999999996</v>
      </c>
      <c r="R3132">
        <v>5.78</v>
      </c>
      <c r="S3132">
        <v>-0.5</v>
      </c>
    </row>
    <row r="3133" spans="1:19" x14ac:dyDescent="0.25">
      <c r="A3133" t="s">
        <v>13026</v>
      </c>
      <c r="B3133" t="s">
        <v>13027</v>
      </c>
      <c r="C3133">
        <v>1</v>
      </c>
      <c r="D3133">
        <v>2</v>
      </c>
      <c r="E3133">
        <v>5.73</v>
      </c>
      <c r="F3133">
        <v>0</v>
      </c>
      <c r="G3133">
        <v>30</v>
      </c>
      <c r="H3133">
        <v>0</v>
      </c>
      <c r="I3133">
        <v>30</v>
      </c>
      <c r="J3133">
        <v>36</v>
      </c>
      <c r="K3133">
        <v>19</v>
      </c>
      <c r="L3133">
        <v>4</v>
      </c>
      <c r="M3133">
        <v>8</v>
      </c>
      <c r="N3133">
        <v>15</v>
      </c>
      <c r="O3133">
        <v>1.7</v>
      </c>
      <c r="P3133">
        <v>2.4900000000000002</v>
      </c>
      <c r="Q3133">
        <v>4.59</v>
      </c>
      <c r="R3133">
        <v>5.78</v>
      </c>
      <c r="S3133">
        <v>-0.5</v>
      </c>
    </row>
    <row r="3134" spans="1:19" x14ac:dyDescent="0.25">
      <c r="A3134" t="s">
        <v>13024</v>
      </c>
      <c r="B3134" t="s">
        <v>13025</v>
      </c>
      <c r="C3134">
        <v>1</v>
      </c>
      <c r="D3134">
        <v>2</v>
      </c>
      <c r="E3134">
        <v>5.71</v>
      </c>
      <c r="F3134">
        <v>6</v>
      </c>
      <c r="G3134">
        <v>14</v>
      </c>
      <c r="H3134">
        <v>0</v>
      </c>
      <c r="I3134">
        <v>45</v>
      </c>
      <c r="J3134">
        <v>54</v>
      </c>
      <c r="K3134">
        <v>29</v>
      </c>
      <c r="L3134">
        <v>6</v>
      </c>
      <c r="M3134">
        <v>14</v>
      </c>
      <c r="N3134">
        <v>21</v>
      </c>
      <c r="O3134">
        <v>1.67</v>
      </c>
      <c r="P3134">
        <v>2.8</v>
      </c>
      <c r="Q3134">
        <v>4.22</v>
      </c>
      <c r="R3134">
        <v>5.78</v>
      </c>
      <c r="S3134">
        <v>-0.5</v>
      </c>
    </row>
    <row r="3135" spans="1:19" x14ac:dyDescent="0.25">
      <c r="A3135" t="s">
        <v>13022</v>
      </c>
      <c r="B3135" t="s">
        <v>13023</v>
      </c>
      <c r="C3135">
        <v>1</v>
      </c>
      <c r="D3135">
        <v>2</v>
      </c>
      <c r="E3135">
        <v>5.69</v>
      </c>
      <c r="F3135">
        <v>0</v>
      </c>
      <c r="G3135">
        <v>30</v>
      </c>
      <c r="H3135">
        <v>0</v>
      </c>
      <c r="I3135">
        <v>30</v>
      </c>
      <c r="J3135">
        <v>37</v>
      </c>
      <c r="K3135">
        <v>19</v>
      </c>
      <c r="L3135">
        <v>4</v>
      </c>
      <c r="M3135">
        <v>7</v>
      </c>
      <c r="N3135">
        <v>13</v>
      </c>
      <c r="O3135">
        <v>1.64</v>
      </c>
      <c r="P3135">
        <v>2.25</v>
      </c>
      <c r="Q3135">
        <v>3.78</v>
      </c>
      <c r="R3135">
        <v>5.78</v>
      </c>
      <c r="S3135">
        <v>-0.5</v>
      </c>
    </row>
    <row r="3136" spans="1:19" x14ac:dyDescent="0.25">
      <c r="A3136" t="s">
        <v>13020</v>
      </c>
      <c r="B3136" t="s">
        <v>13021</v>
      </c>
      <c r="C3136">
        <v>1</v>
      </c>
      <c r="D3136">
        <v>2</v>
      </c>
      <c r="E3136">
        <v>5.77</v>
      </c>
      <c r="F3136">
        <v>0</v>
      </c>
      <c r="G3136">
        <v>30</v>
      </c>
      <c r="H3136">
        <v>0</v>
      </c>
      <c r="I3136">
        <v>30</v>
      </c>
      <c r="J3136">
        <v>36</v>
      </c>
      <c r="K3136">
        <v>19</v>
      </c>
      <c r="L3136">
        <v>4</v>
      </c>
      <c r="M3136">
        <v>7</v>
      </c>
      <c r="N3136">
        <v>15</v>
      </c>
      <c r="O3136">
        <v>1.7</v>
      </c>
      <c r="P3136">
        <v>2.12</v>
      </c>
      <c r="Q3136">
        <v>4.3899999999999997</v>
      </c>
      <c r="R3136">
        <v>5.78</v>
      </c>
      <c r="S3136">
        <v>-0.5</v>
      </c>
    </row>
    <row r="3137" spans="1:19" x14ac:dyDescent="0.25">
      <c r="A3137" t="s">
        <v>1686</v>
      </c>
      <c r="B3137" t="s">
        <v>1687</v>
      </c>
      <c r="C3137">
        <v>1</v>
      </c>
      <c r="D3137">
        <v>2</v>
      </c>
      <c r="E3137">
        <v>5.54</v>
      </c>
      <c r="F3137">
        <v>0</v>
      </c>
      <c r="G3137">
        <v>30</v>
      </c>
      <c r="H3137">
        <v>0</v>
      </c>
      <c r="I3137">
        <v>30</v>
      </c>
      <c r="J3137">
        <v>33</v>
      </c>
      <c r="K3137">
        <v>18</v>
      </c>
      <c r="L3137">
        <v>4</v>
      </c>
      <c r="M3137">
        <v>15</v>
      </c>
      <c r="N3137">
        <v>19</v>
      </c>
      <c r="O3137">
        <v>1.72</v>
      </c>
      <c r="P3137">
        <v>4.58</v>
      </c>
      <c r="Q3137">
        <v>5.65</v>
      </c>
      <c r="R3137">
        <v>5.78</v>
      </c>
      <c r="S3137">
        <v>-0.5</v>
      </c>
    </row>
    <row r="3138" spans="1:19" x14ac:dyDescent="0.25">
      <c r="A3138" t="s">
        <v>13018</v>
      </c>
      <c r="B3138" t="s">
        <v>13019</v>
      </c>
      <c r="C3138">
        <v>2</v>
      </c>
      <c r="D3138">
        <v>3</v>
      </c>
      <c r="E3138">
        <v>6.03</v>
      </c>
      <c r="F3138">
        <v>8</v>
      </c>
      <c r="G3138">
        <v>9</v>
      </c>
      <c r="H3138">
        <v>0</v>
      </c>
      <c r="I3138">
        <v>49</v>
      </c>
      <c r="J3138">
        <v>61</v>
      </c>
      <c r="K3138">
        <v>33</v>
      </c>
      <c r="L3138">
        <v>6</v>
      </c>
      <c r="M3138">
        <v>9</v>
      </c>
      <c r="N3138">
        <v>22</v>
      </c>
      <c r="O3138">
        <v>1.67</v>
      </c>
      <c r="P3138">
        <v>1.62</v>
      </c>
      <c r="Q3138">
        <v>3.92</v>
      </c>
      <c r="R3138">
        <v>5.79</v>
      </c>
      <c r="S3138">
        <v>-0.3</v>
      </c>
    </row>
    <row r="3139" spans="1:19" x14ac:dyDescent="0.25">
      <c r="A3139" t="s">
        <v>13016</v>
      </c>
      <c r="B3139" t="s">
        <v>13017</v>
      </c>
      <c r="C3139">
        <v>1</v>
      </c>
      <c r="D3139">
        <v>2</v>
      </c>
      <c r="E3139">
        <v>5.74</v>
      </c>
      <c r="F3139">
        <v>0</v>
      </c>
      <c r="G3139">
        <v>30</v>
      </c>
      <c r="H3139">
        <v>0</v>
      </c>
      <c r="I3139">
        <v>30</v>
      </c>
      <c r="J3139">
        <v>36</v>
      </c>
      <c r="K3139">
        <v>19</v>
      </c>
      <c r="L3139">
        <v>4</v>
      </c>
      <c r="M3139">
        <v>8</v>
      </c>
      <c r="N3139">
        <v>15</v>
      </c>
      <c r="O3139">
        <v>1.7</v>
      </c>
      <c r="P3139">
        <v>2.48</v>
      </c>
      <c r="Q3139">
        <v>4.51</v>
      </c>
      <c r="R3139">
        <v>5.79</v>
      </c>
      <c r="S3139">
        <v>-0.5</v>
      </c>
    </row>
    <row r="3140" spans="1:19" x14ac:dyDescent="0.25">
      <c r="A3140" t="s">
        <v>13014</v>
      </c>
      <c r="B3140" t="s">
        <v>13015</v>
      </c>
      <c r="C3140">
        <v>1</v>
      </c>
      <c r="D3140">
        <v>2</v>
      </c>
      <c r="E3140">
        <v>5.79</v>
      </c>
      <c r="F3140">
        <v>0</v>
      </c>
      <c r="G3140">
        <v>30</v>
      </c>
      <c r="H3140">
        <v>0</v>
      </c>
      <c r="I3140">
        <v>30</v>
      </c>
      <c r="J3140">
        <v>36</v>
      </c>
      <c r="K3140">
        <v>19</v>
      </c>
      <c r="L3140">
        <v>4</v>
      </c>
      <c r="M3140">
        <v>7</v>
      </c>
      <c r="N3140">
        <v>15</v>
      </c>
      <c r="O3140">
        <v>1.72</v>
      </c>
      <c r="P3140">
        <v>2.0299999999999998</v>
      </c>
      <c r="Q3140">
        <v>4.54</v>
      </c>
      <c r="R3140">
        <v>5.79</v>
      </c>
      <c r="S3140">
        <v>-0.5</v>
      </c>
    </row>
    <row r="3141" spans="1:19" x14ac:dyDescent="0.25">
      <c r="A3141" t="s">
        <v>13012</v>
      </c>
      <c r="B3141" t="s">
        <v>13013</v>
      </c>
      <c r="C3141">
        <v>1</v>
      </c>
      <c r="D3141">
        <v>2</v>
      </c>
      <c r="E3141">
        <v>5.78</v>
      </c>
      <c r="F3141">
        <v>0</v>
      </c>
      <c r="G3141">
        <v>30</v>
      </c>
      <c r="H3141">
        <v>0</v>
      </c>
      <c r="I3141">
        <v>30</v>
      </c>
      <c r="J3141">
        <v>36</v>
      </c>
      <c r="K3141">
        <v>19</v>
      </c>
      <c r="L3141">
        <v>4</v>
      </c>
      <c r="M3141">
        <v>7</v>
      </c>
      <c r="N3141">
        <v>16</v>
      </c>
      <c r="O3141">
        <v>1.72</v>
      </c>
      <c r="P3141">
        <v>2.2400000000000002</v>
      </c>
      <c r="Q3141">
        <v>4.6900000000000004</v>
      </c>
      <c r="R3141">
        <v>5.79</v>
      </c>
      <c r="S3141">
        <v>-0.5</v>
      </c>
    </row>
    <row r="3142" spans="1:19" x14ac:dyDescent="0.25">
      <c r="A3142" t="s">
        <v>13010</v>
      </c>
      <c r="B3142" t="s">
        <v>13011</v>
      </c>
      <c r="C3142">
        <v>2</v>
      </c>
      <c r="D3142">
        <v>3</v>
      </c>
      <c r="E3142">
        <v>5.93</v>
      </c>
      <c r="F3142">
        <v>6</v>
      </c>
      <c r="G3142">
        <v>15</v>
      </c>
      <c r="H3142">
        <v>0</v>
      </c>
      <c r="I3142">
        <v>44</v>
      </c>
      <c r="J3142">
        <v>53</v>
      </c>
      <c r="K3142">
        <v>29</v>
      </c>
      <c r="L3142">
        <v>6</v>
      </c>
      <c r="M3142">
        <v>12</v>
      </c>
      <c r="N3142">
        <v>19</v>
      </c>
      <c r="O3142">
        <v>1.65</v>
      </c>
      <c r="P3142">
        <v>2.4700000000000002</v>
      </c>
      <c r="Q3142">
        <v>3.99</v>
      </c>
      <c r="R3142">
        <v>5.79</v>
      </c>
      <c r="S3142">
        <v>-0.5</v>
      </c>
    </row>
    <row r="3143" spans="1:19" x14ac:dyDescent="0.25">
      <c r="A3143" t="s">
        <v>13008</v>
      </c>
      <c r="B3143" t="s">
        <v>13009</v>
      </c>
      <c r="C3143">
        <v>2</v>
      </c>
      <c r="D3143">
        <v>3</v>
      </c>
      <c r="E3143">
        <v>5.9</v>
      </c>
      <c r="F3143">
        <v>4</v>
      </c>
      <c r="G3143">
        <v>18</v>
      </c>
      <c r="H3143">
        <v>0</v>
      </c>
      <c r="I3143">
        <v>41</v>
      </c>
      <c r="J3143">
        <v>47</v>
      </c>
      <c r="K3143">
        <v>27</v>
      </c>
      <c r="L3143">
        <v>5</v>
      </c>
      <c r="M3143">
        <v>12</v>
      </c>
      <c r="N3143">
        <v>23</v>
      </c>
      <c r="O3143">
        <v>1.73</v>
      </c>
      <c r="P3143">
        <v>2.67</v>
      </c>
      <c r="Q3143">
        <v>5.14</v>
      </c>
      <c r="R3143">
        <v>5.79</v>
      </c>
      <c r="S3143">
        <v>-0.6</v>
      </c>
    </row>
    <row r="3144" spans="1:19" x14ac:dyDescent="0.25">
      <c r="A3144" t="s">
        <v>13006</v>
      </c>
      <c r="B3144" t="s">
        <v>13007</v>
      </c>
      <c r="C3144">
        <v>1</v>
      </c>
      <c r="D3144">
        <v>2</v>
      </c>
      <c r="E3144">
        <v>5.75</v>
      </c>
      <c r="F3144">
        <v>0</v>
      </c>
      <c r="G3144">
        <v>30</v>
      </c>
      <c r="H3144">
        <v>0</v>
      </c>
      <c r="I3144">
        <v>30</v>
      </c>
      <c r="J3144">
        <v>35</v>
      </c>
      <c r="K3144">
        <v>19</v>
      </c>
      <c r="L3144">
        <v>4</v>
      </c>
      <c r="M3144">
        <v>11</v>
      </c>
      <c r="N3144">
        <v>17</v>
      </c>
      <c r="O3144">
        <v>1.74</v>
      </c>
      <c r="P3144">
        <v>3.26</v>
      </c>
      <c r="Q3144">
        <v>5.09</v>
      </c>
      <c r="R3144">
        <v>5.79</v>
      </c>
      <c r="S3144">
        <v>-0.5</v>
      </c>
    </row>
    <row r="3145" spans="1:19" x14ac:dyDescent="0.25">
      <c r="A3145" t="s">
        <v>13004</v>
      </c>
      <c r="B3145" t="s">
        <v>13005</v>
      </c>
      <c r="C3145">
        <v>1</v>
      </c>
      <c r="D3145">
        <v>2</v>
      </c>
      <c r="E3145">
        <v>5.68</v>
      </c>
      <c r="F3145">
        <v>0</v>
      </c>
      <c r="G3145">
        <v>30</v>
      </c>
      <c r="H3145">
        <v>0</v>
      </c>
      <c r="I3145">
        <v>30</v>
      </c>
      <c r="J3145">
        <v>36</v>
      </c>
      <c r="K3145">
        <v>19</v>
      </c>
      <c r="L3145">
        <v>4</v>
      </c>
      <c r="M3145">
        <v>9</v>
      </c>
      <c r="N3145">
        <v>15</v>
      </c>
      <c r="O3145">
        <v>1.69</v>
      </c>
      <c r="P3145">
        <v>2.58</v>
      </c>
      <c r="Q3145">
        <v>4.53</v>
      </c>
      <c r="R3145">
        <v>5.79</v>
      </c>
      <c r="S3145">
        <v>-0.5</v>
      </c>
    </row>
    <row r="3146" spans="1:19" x14ac:dyDescent="0.25">
      <c r="A3146" t="s">
        <v>13002</v>
      </c>
      <c r="B3146" t="s">
        <v>13003</v>
      </c>
      <c r="C3146">
        <v>1</v>
      </c>
      <c r="D3146">
        <v>2</v>
      </c>
      <c r="E3146">
        <v>5.73</v>
      </c>
      <c r="F3146">
        <v>0</v>
      </c>
      <c r="G3146">
        <v>30</v>
      </c>
      <c r="H3146">
        <v>0</v>
      </c>
      <c r="I3146">
        <v>30</v>
      </c>
      <c r="J3146">
        <v>36</v>
      </c>
      <c r="K3146">
        <v>19</v>
      </c>
      <c r="L3146">
        <v>4</v>
      </c>
      <c r="M3146">
        <v>7</v>
      </c>
      <c r="N3146">
        <v>16</v>
      </c>
      <c r="O3146">
        <v>1.71</v>
      </c>
      <c r="P3146">
        <v>2.15</v>
      </c>
      <c r="Q3146">
        <v>4.71</v>
      </c>
      <c r="R3146">
        <v>5.79</v>
      </c>
      <c r="S3146">
        <v>-0.5</v>
      </c>
    </row>
    <row r="3147" spans="1:19" x14ac:dyDescent="0.25">
      <c r="A3147" t="s">
        <v>13000</v>
      </c>
      <c r="B3147" t="s">
        <v>13001</v>
      </c>
      <c r="C3147">
        <v>1</v>
      </c>
      <c r="D3147">
        <v>2</v>
      </c>
      <c r="E3147">
        <v>5.73</v>
      </c>
      <c r="F3147">
        <v>0</v>
      </c>
      <c r="G3147">
        <v>30</v>
      </c>
      <c r="H3147">
        <v>0</v>
      </c>
      <c r="I3147">
        <v>30</v>
      </c>
      <c r="J3147">
        <v>36</v>
      </c>
      <c r="K3147">
        <v>19</v>
      </c>
      <c r="L3147">
        <v>4</v>
      </c>
      <c r="M3147">
        <v>8</v>
      </c>
      <c r="N3147">
        <v>14</v>
      </c>
      <c r="O3147">
        <v>1.68</v>
      </c>
      <c r="P3147">
        <v>2.4500000000000002</v>
      </c>
      <c r="Q3147">
        <v>4.17</v>
      </c>
      <c r="R3147">
        <v>5.79</v>
      </c>
      <c r="S3147">
        <v>-0.5</v>
      </c>
    </row>
    <row r="3148" spans="1:19" x14ac:dyDescent="0.25">
      <c r="A3148" t="s">
        <v>12998</v>
      </c>
      <c r="B3148" t="s">
        <v>12999</v>
      </c>
      <c r="C3148">
        <v>1</v>
      </c>
      <c r="D3148">
        <v>2</v>
      </c>
      <c r="E3148">
        <v>5.76</v>
      </c>
      <c r="F3148">
        <v>0</v>
      </c>
      <c r="G3148">
        <v>30</v>
      </c>
      <c r="H3148">
        <v>0</v>
      </c>
      <c r="I3148">
        <v>30</v>
      </c>
      <c r="J3148">
        <v>36</v>
      </c>
      <c r="K3148">
        <v>19</v>
      </c>
      <c r="L3148">
        <v>4</v>
      </c>
      <c r="M3148">
        <v>7</v>
      </c>
      <c r="N3148">
        <v>15</v>
      </c>
      <c r="O3148">
        <v>1.71</v>
      </c>
      <c r="P3148">
        <v>2.2000000000000002</v>
      </c>
      <c r="Q3148">
        <v>4.46</v>
      </c>
      <c r="R3148">
        <v>5.79</v>
      </c>
      <c r="S3148">
        <v>-0.5</v>
      </c>
    </row>
    <row r="3149" spans="1:19" x14ac:dyDescent="0.25">
      <c r="A3149" t="s">
        <v>12996</v>
      </c>
      <c r="B3149" t="s">
        <v>12997</v>
      </c>
      <c r="C3149">
        <v>1</v>
      </c>
      <c r="D3149">
        <v>2</v>
      </c>
      <c r="E3149">
        <v>5.74</v>
      </c>
      <c r="F3149">
        <v>0</v>
      </c>
      <c r="G3149">
        <v>30</v>
      </c>
      <c r="H3149">
        <v>0</v>
      </c>
      <c r="I3149">
        <v>30</v>
      </c>
      <c r="J3149">
        <v>36</v>
      </c>
      <c r="K3149">
        <v>19</v>
      </c>
      <c r="L3149">
        <v>4</v>
      </c>
      <c r="M3149">
        <v>8</v>
      </c>
      <c r="N3149">
        <v>15</v>
      </c>
      <c r="O3149">
        <v>1.7</v>
      </c>
      <c r="P3149">
        <v>2.29</v>
      </c>
      <c r="Q3149">
        <v>4.43</v>
      </c>
      <c r="R3149">
        <v>5.79</v>
      </c>
      <c r="S3149">
        <v>-0.5</v>
      </c>
    </row>
    <row r="3150" spans="1:19" x14ac:dyDescent="0.25">
      <c r="A3150" t="s">
        <v>12994</v>
      </c>
      <c r="B3150" t="s">
        <v>12995</v>
      </c>
      <c r="C3150">
        <v>2</v>
      </c>
      <c r="D3150">
        <v>3</v>
      </c>
      <c r="E3150">
        <v>5.88</v>
      </c>
      <c r="F3150">
        <v>5</v>
      </c>
      <c r="G3150">
        <v>18</v>
      </c>
      <c r="H3150">
        <v>0</v>
      </c>
      <c r="I3150">
        <v>41</v>
      </c>
      <c r="J3150">
        <v>49</v>
      </c>
      <c r="K3150">
        <v>27</v>
      </c>
      <c r="L3150">
        <v>6</v>
      </c>
      <c r="M3150">
        <v>12</v>
      </c>
      <c r="N3150">
        <v>19</v>
      </c>
      <c r="O3150">
        <v>1.67</v>
      </c>
      <c r="P3150">
        <v>2.67</v>
      </c>
      <c r="Q3150">
        <v>4.1399999999999997</v>
      </c>
      <c r="R3150">
        <v>5.79</v>
      </c>
      <c r="S3150">
        <v>-0.6</v>
      </c>
    </row>
    <row r="3151" spans="1:19" x14ac:dyDescent="0.25">
      <c r="A3151" t="s">
        <v>12992</v>
      </c>
      <c r="B3151" t="s">
        <v>12993</v>
      </c>
      <c r="C3151">
        <v>1</v>
      </c>
      <c r="D3151">
        <v>2</v>
      </c>
      <c r="E3151">
        <v>5.76</v>
      </c>
      <c r="F3151">
        <v>0</v>
      </c>
      <c r="G3151">
        <v>30</v>
      </c>
      <c r="H3151">
        <v>0</v>
      </c>
      <c r="I3151">
        <v>30</v>
      </c>
      <c r="J3151">
        <v>36</v>
      </c>
      <c r="K3151">
        <v>19</v>
      </c>
      <c r="L3151">
        <v>4</v>
      </c>
      <c r="M3151">
        <v>7</v>
      </c>
      <c r="N3151">
        <v>15</v>
      </c>
      <c r="O3151">
        <v>1.7</v>
      </c>
      <c r="P3151">
        <v>2.21</v>
      </c>
      <c r="Q3151">
        <v>4.47</v>
      </c>
      <c r="R3151">
        <v>5.79</v>
      </c>
      <c r="S3151">
        <v>-0.5</v>
      </c>
    </row>
    <row r="3152" spans="1:19" x14ac:dyDescent="0.25">
      <c r="A3152" t="s">
        <v>12990</v>
      </c>
      <c r="B3152" t="s">
        <v>12991</v>
      </c>
      <c r="C3152">
        <v>1</v>
      </c>
      <c r="D3152">
        <v>2</v>
      </c>
      <c r="E3152">
        <v>5.7</v>
      </c>
      <c r="F3152">
        <v>0</v>
      </c>
      <c r="G3152">
        <v>30</v>
      </c>
      <c r="H3152">
        <v>0</v>
      </c>
      <c r="I3152">
        <v>30</v>
      </c>
      <c r="J3152">
        <v>35</v>
      </c>
      <c r="K3152">
        <v>19</v>
      </c>
      <c r="L3152">
        <v>3</v>
      </c>
      <c r="M3152">
        <v>10</v>
      </c>
      <c r="N3152">
        <v>18</v>
      </c>
      <c r="O3152">
        <v>1.74</v>
      </c>
      <c r="P3152">
        <v>2.87</v>
      </c>
      <c r="Q3152">
        <v>5.29</v>
      </c>
      <c r="R3152">
        <v>5.79</v>
      </c>
      <c r="S3152">
        <v>-0.5</v>
      </c>
    </row>
    <row r="3153" spans="1:19" x14ac:dyDescent="0.25">
      <c r="A3153" t="s">
        <v>12988</v>
      </c>
      <c r="B3153" t="s">
        <v>12989</v>
      </c>
      <c r="C3153">
        <v>1</v>
      </c>
      <c r="D3153">
        <v>2</v>
      </c>
      <c r="E3153">
        <v>5.81</v>
      </c>
      <c r="F3153">
        <v>1</v>
      </c>
      <c r="G3153">
        <v>27</v>
      </c>
      <c r="H3153">
        <v>0</v>
      </c>
      <c r="I3153">
        <v>33</v>
      </c>
      <c r="J3153">
        <v>40</v>
      </c>
      <c r="K3153">
        <v>21</v>
      </c>
      <c r="L3153">
        <v>5</v>
      </c>
      <c r="M3153">
        <v>7</v>
      </c>
      <c r="N3153">
        <v>14</v>
      </c>
      <c r="O3153">
        <v>1.66</v>
      </c>
      <c r="P3153">
        <v>2.0699999999999998</v>
      </c>
      <c r="Q3153">
        <v>3.85</v>
      </c>
      <c r="R3153">
        <v>5.79</v>
      </c>
      <c r="S3153">
        <v>-0.5</v>
      </c>
    </row>
    <row r="3154" spans="1:19" x14ac:dyDescent="0.25">
      <c r="A3154" t="s">
        <v>12986</v>
      </c>
      <c r="B3154" t="s">
        <v>12987</v>
      </c>
      <c r="C3154">
        <v>1</v>
      </c>
      <c r="D3154">
        <v>2</v>
      </c>
      <c r="E3154">
        <v>5.66</v>
      </c>
      <c r="F3154">
        <v>0</v>
      </c>
      <c r="G3154">
        <v>30</v>
      </c>
      <c r="H3154">
        <v>0</v>
      </c>
      <c r="I3154">
        <v>30</v>
      </c>
      <c r="J3154">
        <v>35</v>
      </c>
      <c r="K3154">
        <v>19</v>
      </c>
      <c r="L3154">
        <v>4</v>
      </c>
      <c r="M3154">
        <v>10</v>
      </c>
      <c r="N3154">
        <v>16</v>
      </c>
      <c r="O3154">
        <v>1.69</v>
      </c>
      <c r="P3154">
        <v>2.89</v>
      </c>
      <c r="Q3154">
        <v>4.72</v>
      </c>
      <c r="R3154">
        <v>5.79</v>
      </c>
      <c r="S3154">
        <v>-0.5</v>
      </c>
    </row>
    <row r="3155" spans="1:19" x14ac:dyDescent="0.25">
      <c r="A3155" t="s">
        <v>12984</v>
      </c>
      <c r="B3155" t="s">
        <v>12985</v>
      </c>
      <c r="C3155">
        <v>1</v>
      </c>
      <c r="D3155">
        <v>2</v>
      </c>
      <c r="E3155">
        <v>5.62</v>
      </c>
      <c r="F3155">
        <v>0</v>
      </c>
      <c r="G3155">
        <v>30</v>
      </c>
      <c r="H3155">
        <v>0</v>
      </c>
      <c r="I3155">
        <v>30</v>
      </c>
      <c r="J3155">
        <v>35</v>
      </c>
      <c r="K3155">
        <v>19</v>
      </c>
      <c r="L3155">
        <v>4</v>
      </c>
      <c r="M3155">
        <v>9</v>
      </c>
      <c r="N3155">
        <v>15</v>
      </c>
      <c r="O3155">
        <v>1.67</v>
      </c>
      <c r="P3155">
        <v>2.74</v>
      </c>
      <c r="Q3155">
        <v>4.38</v>
      </c>
      <c r="R3155">
        <v>5.79</v>
      </c>
      <c r="S3155">
        <v>-0.5</v>
      </c>
    </row>
    <row r="3156" spans="1:19" x14ac:dyDescent="0.25">
      <c r="A3156" t="s">
        <v>12982</v>
      </c>
      <c r="B3156" t="s">
        <v>12983</v>
      </c>
      <c r="C3156">
        <v>1</v>
      </c>
      <c r="D3156">
        <v>2</v>
      </c>
      <c r="E3156">
        <v>5.69</v>
      </c>
      <c r="F3156">
        <v>0</v>
      </c>
      <c r="G3156">
        <v>30</v>
      </c>
      <c r="H3156">
        <v>0</v>
      </c>
      <c r="I3156">
        <v>30</v>
      </c>
      <c r="J3156">
        <v>36</v>
      </c>
      <c r="K3156">
        <v>19</v>
      </c>
      <c r="L3156">
        <v>4</v>
      </c>
      <c r="M3156">
        <v>10</v>
      </c>
      <c r="N3156">
        <v>14</v>
      </c>
      <c r="O3156">
        <v>1.69</v>
      </c>
      <c r="P3156">
        <v>3.1</v>
      </c>
      <c r="Q3156">
        <v>4.33</v>
      </c>
      <c r="R3156">
        <v>5.79</v>
      </c>
      <c r="S3156">
        <v>-0.5</v>
      </c>
    </row>
    <row r="3157" spans="1:19" x14ac:dyDescent="0.25">
      <c r="A3157" t="s">
        <v>12980</v>
      </c>
      <c r="B3157" t="s">
        <v>12981</v>
      </c>
      <c r="C3157">
        <v>2</v>
      </c>
      <c r="D3157">
        <v>3</v>
      </c>
      <c r="E3157">
        <v>6.09</v>
      </c>
      <c r="F3157">
        <v>7</v>
      </c>
      <c r="G3157">
        <v>11</v>
      </c>
      <c r="H3157">
        <v>0</v>
      </c>
      <c r="I3157">
        <v>48</v>
      </c>
      <c r="J3157">
        <v>59</v>
      </c>
      <c r="K3157">
        <v>32</v>
      </c>
      <c r="L3157">
        <v>7</v>
      </c>
      <c r="M3157">
        <v>12</v>
      </c>
      <c r="N3157">
        <v>20</v>
      </c>
      <c r="O3157">
        <v>1.65</v>
      </c>
      <c r="P3157">
        <v>2.23</v>
      </c>
      <c r="Q3157">
        <v>3.79</v>
      </c>
      <c r="R3157">
        <v>5.79</v>
      </c>
      <c r="S3157">
        <v>-0.5</v>
      </c>
    </row>
    <row r="3158" spans="1:19" x14ac:dyDescent="0.25">
      <c r="A3158" t="s">
        <v>12979</v>
      </c>
      <c r="B3158" t="s">
        <v>12664</v>
      </c>
      <c r="C3158">
        <v>2</v>
      </c>
      <c r="D3158">
        <v>1</v>
      </c>
      <c r="E3158">
        <v>5.73</v>
      </c>
      <c r="F3158">
        <v>8</v>
      </c>
      <c r="G3158">
        <v>11</v>
      </c>
      <c r="H3158">
        <v>0</v>
      </c>
      <c r="I3158">
        <v>48</v>
      </c>
      <c r="J3158">
        <v>57</v>
      </c>
      <c r="K3158">
        <v>31</v>
      </c>
      <c r="L3158">
        <v>6</v>
      </c>
      <c r="M3158">
        <v>13</v>
      </c>
      <c r="N3158">
        <v>25</v>
      </c>
      <c r="O3158">
        <v>1.71</v>
      </c>
      <c r="P3158">
        <v>2.4900000000000002</v>
      </c>
      <c r="Q3158">
        <v>4.67</v>
      </c>
      <c r="R3158">
        <v>5.79</v>
      </c>
      <c r="S3158">
        <v>-0.4</v>
      </c>
    </row>
    <row r="3159" spans="1:19" x14ac:dyDescent="0.25">
      <c r="A3159" t="s">
        <v>12977</v>
      </c>
      <c r="B3159" t="s">
        <v>12978</v>
      </c>
      <c r="C3159">
        <v>1</v>
      </c>
      <c r="D3159">
        <v>2</v>
      </c>
      <c r="E3159">
        <v>5.76</v>
      </c>
      <c r="F3159">
        <v>0</v>
      </c>
      <c r="G3159">
        <v>30</v>
      </c>
      <c r="H3159">
        <v>0</v>
      </c>
      <c r="I3159">
        <v>30</v>
      </c>
      <c r="J3159">
        <v>36</v>
      </c>
      <c r="K3159">
        <v>19</v>
      </c>
      <c r="L3159">
        <v>4</v>
      </c>
      <c r="M3159">
        <v>9</v>
      </c>
      <c r="N3159">
        <v>15</v>
      </c>
      <c r="O3159">
        <v>1.71</v>
      </c>
      <c r="P3159">
        <v>2.58</v>
      </c>
      <c r="Q3159">
        <v>4.4800000000000004</v>
      </c>
      <c r="R3159">
        <v>5.79</v>
      </c>
      <c r="S3159">
        <v>-0.5</v>
      </c>
    </row>
    <row r="3160" spans="1:19" x14ac:dyDescent="0.25">
      <c r="A3160" t="s">
        <v>12975</v>
      </c>
      <c r="B3160" t="s">
        <v>12976</v>
      </c>
      <c r="C3160">
        <v>1</v>
      </c>
      <c r="D3160">
        <v>2</v>
      </c>
      <c r="E3160">
        <v>5.63</v>
      </c>
      <c r="F3160">
        <v>0</v>
      </c>
      <c r="G3160">
        <v>30</v>
      </c>
      <c r="H3160">
        <v>0</v>
      </c>
      <c r="I3160">
        <v>30</v>
      </c>
      <c r="J3160">
        <v>35</v>
      </c>
      <c r="K3160">
        <v>19</v>
      </c>
      <c r="L3160">
        <v>4</v>
      </c>
      <c r="M3160">
        <v>11</v>
      </c>
      <c r="N3160">
        <v>15</v>
      </c>
      <c r="O3160">
        <v>1.66</v>
      </c>
      <c r="P3160">
        <v>3.37</v>
      </c>
      <c r="Q3160">
        <v>4.3499999999999996</v>
      </c>
      <c r="R3160">
        <v>5.79</v>
      </c>
      <c r="S3160">
        <v>-0.5</v>
      </c>
    </row>
    <row r="3161" spans="1:19" x14ac:dyDescent="0.25">
      <c r="A3161" t="s">
        <v>12973</v>
      </c>
      <c r="B3161" t="s">
        <v>12974</v>
      </c>
      <c r="C3161">
        <v>1</v>
      </c>
      <c r="D3161">
        <v>2</v>
      </c>
      <c r="E3161">
        <v>5.86</v>
      </c>
      <c r="F3161">
        <v>0</v>
      </c>
      <c r="G3161">
        <v>30</v>
      </c>
      <c r="H3161">
        <v>0</v>
      </c>
      <c r="I3161">
        <v>30</v>
      </c>
      <c r="J3161">
        <v>36</v>
      </c>
      <c r="K3161">
        <v>20</v>
      </c>
      <c r="L3161">
        <v>4</v>
      </c>
      <c r="M3161">
        <v>6</v>
      </c>
      <c r="N3161">
        <v>15</v>
      </c>
      <c r="O3161">
        <v>1.71</v>
      </c>
      <c r="P3161">
        <v>1.83</v>
      </c>
      <c r="Q3161">
        <v>4.51</v>
      </c>
      <c r="R3161">
        <v>5.79</v>
      </c>
      <c r="S3161">
        <v>-0.5</v>
      </c>
    </row>
    <row r="3162" spans="1:19" x14ac:dyDescent="0.25">
      <c r="A3162" t="s">
        <v>12971</v>
      </c>
      <c r="B3162" t="s">
        <v>12972</v>
      </c>
      <c r="C3162">
        <v>1</v>
      </c>
      <c r="D3162">
        <v>2</v>
      </c>
      <c r="E3162">
        <v>5.62</v>
      </c>
      <c r="F3162">
        <v>0</v>
      </c>
      <c r="G3162">
        <v>30</v>
      </c>
      <c r="H3162">
        <v>0</v>
      </c>
      <c r="I3162">
        <v>30</v>
      </c>
      <c r="J3162">
        <v>34</v>
      </c>
      <c r="K3162">
        <v>19</v>
      </c>
      <c r="L3162">
        <v>4</v>
      </c>
      <c r="M3162">
        <v>13</v>
      </c>
      <c r="N3162">
        <v>18</v>
      </c>
      <c r="O3162">
        <v>1.72</v>
      </c>
      <c r="P3162">
        <v>3.9</v>
      </c>
      <c r="Q3162">
        <v>5.27</v>
      </c>
      <c r="R3162">
        <v>5.79</v>
      </c>
      <c r="S3162">
        <v>-0.5</v>
      </c>
    </row>
    <row r="3163" spans="1:19" x14ac:dyDescent="0.25">
      <c r="A3163" t="s">
        <v>12969</v>
      </c>
      <c r="B3163" t="s">
        <v>12970</v>
      </c>
      <c r="C3163">
        <v>1</v>
      </c>
      <c r="D3163">
        <v>2</v>
      </c>
      <c r="E3163">
        <v>5.76</v>
      </c>
      <c r="F3163">
        <v>0</v>
      </c>
      <c r="G3163">
        <v>30</v>
      </c>
      <c r="H3163">
        <v>0</v>
      </c>
      <c r="I3163">
        <v>30</v>
      </c>
      <c r="J3163">
        <v>37</v>
      </c>
      <c r="K3163">
        <v>19</v>
      </c>
      <c r="L3163">
        <v>4</v>
      </c>
      <c r="M3163">
        <v>7</v>
      </c>
      <c r="N3163">
        <v>12</v>
      </c>
      <c r="O3163">
        <v>1.65</v>
      </c>
      <c r="P3163">
        <v>1.95</v>
      </c>
      <c r="Q3163">
        <v>3.73</v>
      </c>
      <c r="R3163">
        <v>5.79</v>
      </c>
      <c r="S3163">
        <v>-0.5</v>
      </c>
    </row>
    <row r="3164" spans="1:19" x14ac:dyDescent="0.25">
      <c r="A3164" t="s">
        <v>12967</v>
      </c>
      <c r="B3164" t="s">
        <v>12968</v>
      </c>
      <c r="C3164">
        <v>1</v>
      </c>
      <c r="D3164">
        <v>2</v>
      </c>
      <c r="E3164">
        <v>5.67</v>
      </c>
      <c r="F3164">
        <v>0</v>
      </c>
      <c r="G3164">
        <v>30</v>
      </c>
      <c r="H3164">
        <v>0</v>
      </c>
      <c r="I3164">
        <v>30</v>
      </c>
      <c r="J3164">
        <v>36</v>
      </c>
      <c r="K3164">
        <v>19</v>
      </c>
      <c r="L3164">
        <v>4</v>
      </c>
      <c r="M3164">
        <v>9</v>
      </c>
      <c r="N3164">
        <v>15</v>
      </c>
      <c r="O3164">
        <v>1.68</v>
      </c>
      <c r="P3164">
        <v>2.6</v>
      </c>
      <c r="Q3164">
        <v>4.46</v>
      </c>
      <c r="R3164">
        <v>5.8</v>
      </c>
      <c r="S3164">
        <v>-0.5</v>
      </c>
    </row>
    <row r="3165" spans="1:19" x14ac:dyDescent="0.25">
      <c r="A3165" t="s">
        <v>12966</v>
      </c>
      <c r="B3165" t="s">
        <v>1044</v>
      </c>
      <c r="C3165">
        <v>1</v>
      </c>
      <c r="D3165">
        <v>2</v>
      </c>
      <c r="E3165">
        <v>5.76</v>
      </c>
      <c r="F3165">
        <v>0</v>
      </c>
      <c r="G3165">
        <v>30</v>
      </c>
      <c r="H3165">
        <v>0</v>
      </c>
      <c r="I3165">
        <v>30</v>
      </c>
      <c r="J3165">
        <v>36</v>
      </c>
      <c r="K3165">
        <v>19</v>
      </c>
      <c r="L3165">
        <v>4</v>
      </c>
      <c r="M3165">
        <v>8</v>
      </c>
      <c r="N3165">
        <v>15</v>
      </c>
      <c r="O3165">
        <v>1.7</v>
      </c>
      <c r="P3165">
        <v>2.3199999999999998</v>
      </c>
      <c r="Q3165">
        <v>4.42</v>
      </c>
      <c r="R3165">
        <v>5.8</v>
      </c>
      <c r="S3165">
        <v>-0.5</v>
      </c>
    </row>
    <row r="3166" spans="1:19" x14ac:dyDescent="0.25">
      <c r="A3166" t="s">
        <v>12964</v>
      </c>
      <c r="B3166" t="s">
        <v>12965</v>
      </c>
      <c r="C3166">
        <v>1</v>
      </c>
      <c r="D3166">
        <v>2</v>
      </c>
      <c r="E3166">
        <v>5.74</v>
      </c>
      <c r="F3166">
        <v>0</v>
      </c>
      <c r="G3166">
        <v>30</v>
      </c>
      <c r="H3166">
        <v>0</v>
      </c>
      <c r="I3166">
        <v>30</v>
      </c>
      <c r="J3166">
        <v>36</v>
      </c>
      <c r="K3166">
        <v>19</v>
      </c>
      <c r="L3166">
        <v>4</v>
      </c>
      <c r="M3166">
        <v>8</v>
      </c>
      <c r="N3166">
        <v>15</v>
      </c>
      <c r="O3166">
        <v>1.7</v>
      </c>
      <c r="P3166">
        <v>2.37</v>
      </c>
      <c r="Q3166">
        <v>4.49</v>
      </c>
      <c r="R3166">
        <v>5.8</v>
      </c>
      <c r="S3166">
        <v>-0.5</v>
      </c>
    </row>
    <row r="3167" spans="1:19" x14ac:dyDescent="0.25">
      <c r="A3167" t="s">
        <v>12962</v>
      </c>
      <c r="B3167" t="s">
        <v>12963</v>
      </c>
      <c r="C3167">
        <v>1</v>
      </c>
      <c r="D3167">
        <v>2</v>
      </c>
      <c r="E3167">
        <v>5.81</v>
      </c>
      <c r="F3167">
        <v>0</v>
      </c>
      <c r="G3167">
        <v>30</v>
      </c>
      <c r="H3167">
        <v>0</v>
      </c>
      <c r="I3167">
        <v>30</v>
      </c>
      <c r="J3167">
        <v>37</v>
      </c>
      <c r="K3167">
        <v>19</v>
      </c>
      <c r="L3167">
        <v>4</v>
      </c>
      <c r="M3167">
        <v>6</v>
      </c>
      <c r="N3167">
        <v>15</v>
      </c>
      <c r="O3167">
        <v>1.71</v>
      </c>
      <c r="P3167">
        <v>1.86</v>
      </c>
      <c r="Q3167">
        <v>4.4000000000000004</v>
      </c>
      <c r="R3167">
        <v>5.8</v>
      </c>
      <c r="S3167">
        <v>-0.5</v>
      </c>
    </row>
    <row r="3168" spans="1:19" x14ac:dyDescent="0.25">
      <c r="A3168" t="s">
        <v>12960</v>
      </c>
      <c r="B3168" t="s">
        <v>12961</v>
      </c>
      <c r="C3168">
        <v>1</v>
      </c>
      <c r="D3168">
        <v>2</v>
      </c>
      <c r="E3168">
        <v>5.75</v>
      </c>
      <c r="F3168">
        <v>0</v>
      </c>
      <c r="G3168">
        <v>30</v>
      </c>
      <c r="H3168">
        <v>0</v>
      </c>
      <c r="I3168">
        <v>30</v>
      </c>
      <c r="J3168">
        <v>36</v>
      </c>
      <c r="K3168">
        <v>19</v>
      </c>
      <c r="L3168">
        <v>4</v>
      </c>
      <c r="M3168">
        <v>7</v>
      </c>
      <c r="N3168">
        <v>14</v>
      </c>
      <c r="O3168">
        <v>1.69</v>
      </c>
      <c r="P3168">
        <v>2.16</v>
      </c>
      <c r="Q3168">
        <v>4.32</v>
      </c>
      <c r="R3168">
        <v>5.8</v>
      </c>
      <c r="S3168">
        <v>-0.5</v>
      </c>
    </row>
    <row r="3169" spans="1:19" x14ac:dyDescent="0.25">
      <c r="A3169" t="s">
        <v>12958</v>
      </c>
      <c r="B3169" t="s">
        <v>12959</v>
      </c>
      <c r="C3169">
        <v>1</v>
      </c>
      <c r="D3169">
        <v>2</v>
      </c>
      <c r="E3169">
        <v>5.71</v>
      </c>
      <c r="F3169">
        <v>2</v>
      </c>
      <c r="G3169">
        <v>25</v>
      </c>
      <c r="H3169">
        <v>0</v>
      </c>
      <c r="I3169">
        <v>34</v>
      </c>
      <c r="J3169">
        <v>39</v>
      </c>
      <c r="K3169">
        <v>22</v>
      </c>
      <c r="L3169">
        <v>4</v>
      </c>
      <c r="M3169">
        <v>15</v>
      </c>
      <c r="N3169">
        <v>21</v>
      </c>
      <c r="O3169">
        <v>1.77</v>
      </c>
      <c r="P3169">
        <v>3.89</v>
      </c>
      <c r="Q3169">
        <v>5.62</v>
      </c>
      <c r="R3169">
        <v>5.8</v>
      </c>
      <c r="S3169">
        <v>-0.6</v>
      </c>
    </row>
    <row r="3170" spans="1:19" x14ac:dyDescent="0.25">
      <c r="A3170" t="s">
        <v>12956</v>
      </c>
      <c r="B3170" t="s">
        <v>12957</v>
      </c>
      <c r="C3170">
        <v>2</v>
      </c>
      <c r="D3170">
        <v>4</v>
      </c>
      <c r="E3170">
        <v>6.02</v>
      </c>
      <c r="F3170">
        <v>8</v>
      </c>
      <c r="G3170">
        <v>9</v>
      </c>
      <c r="H3170">
        <v>0</v>
      </c>
      <c r="I3170">
        <v>49</v>
      </c>
      <c r="J3170">
        <v>54</v>
      </c>
      <c r="K3170">
        <v>33</v>
      </c>
      <c r="L3170">
        <v>6</v>
      </c>
      <c r="M3170">
        <v>25</v>
      </c>
      <c r="N3170">
        <v>33</v>
      </c>
      <c r="O3170">
        <v>1.79</v>
      </c>
      <c r="P3170">
        <v>4.57</v>
      </c>
      <c r="Q3170">
        <v>6.14</v>
      </c>
      <c r="R3170">
        <v>5.8</v>
      </c>
      <c r="S3170">
        <v>-0.3</v>
      </c>
    </row>
    <row r="3171" spans="1:19" x14ac:dyDescent="0.25">
      <c r="A3171" t="s">
        <v>12954</v>
      </c>
      <c r="B3171" t="s">
        <v>12955</v>
      </c>
      <c r="C3171">
        <v>1</v>
      </c>
      <c r="D3171">
        <v>2</v>
      </c>
      <c r="E3171">
        <v>5.77</v>
      </c>
      <c r="F3171">
        <v>0</v>
      </c>
      <c r="G3171">
        <v>30</v>
      </c>
      <c r="H3171">
        <v>0</v>
      </c>
      <c r="I3171">
        <v>30</v>
      </c>
      <c r="J3171">
        <v>37</v>
      </c>
      <c r="K3171">
        <v>19</v>
      </c>
      <c r="L3171">
        <v>4</v>
      </c>
      <c r="M3171">
        <v>6</v>
      </c>
      <c r="N3171">
        <v>12</v>
      </c>
      <c r="O3171">
        <v>1.66</v>
      </c>
      <c r="P3171">
        <v>1.94</v>
      </c>
      <c r="Q3171">
        <v>3.74</v>
      </c>
      <c r="R3171">
        <v>5.8</v>
      </c>
      <c r="S3171">
        <v>-0.5</v>
      </c>
    </row>
    <row r="3172" spans="1:19" x14ac:dyDescent="0.25">
      <c r="A3172" t="s">
        <v>12952</v>
      </c>
      <c r="B3172" t="s">
        <v>12953</v>
      </c>
      <c r="C3172">
        <v>1</v>
      </c>
      <c r="D3172">
        <v>2</v>
      </c>
      <c r="E3172">
        <v>5.79</v>
      </c>
      <c r="F3172">
        <v>0</v>
      </c>
      <c r="G3172">
        <v>30</v>
      </c>
      <c r="H3172">
        <v>0</v>
      </c>
      <c r="I3172">
        <v>30</v>
      </c>
      <c r="J3172">
        <v>37</v>
      </c>
      <c r="K3172">
        <v>19</v>
      </c>
      <c r="L3172">
        <v>4</v>
      </c>
      <c r="M3172">
        <v>6</v>
      </c>
      <c r="N3172">
        <v>14</v>
      </c>
      <c r="O3172">
        <v>1.7</v>
      </c>
      <c r="P3172">
        <v>1.92</v>
      </c>
      <c r="Q3172">
        <v>4.2300000000000004</v>
      </c>
      <c r="R3172">
        <v>5.8</v>
      </c>
      <c r="S3172">
        <v>-0.5</v>
      </c>
    </row>
    <row r="3173" spans="1:19" x14ac:dyDescent="0.25">
      <c r="A3173" t="s">
        <v>12950</v>
      </c>
      <c r="B3173" t="s">
        <v>12951</v>
      </c>
      <c r="C3173">
        <v>1</v>
      </c>
      <c r="D3173">
        <v>2</v>
      </c>
      <c r="E3173">
        <v>5.76</v>
      </c>
      <c r="F3173">
        <v>0</v>
      </c>
      <c r="G3173">
        <v>30</v>
      </c>
      <c r="H3173">
        <v>0</v>
      </c>
      <c r="I3173">
        <v>30</v>
      </c>
      <c r="J3173">
        <v>36</v>
      </c>
      <c r="K3173">
        <v>19</v>
      </c>
      <c r="L3173">
        <v>4</v>
      </c>
      <c r="M3173">
        <v>8</v>
      </c>
      <c r="N3173">
        <v>15</v>
      </c>
      <c r="O3173">
        <v>1.71</v>
      </c>
      <c r="P3173">
        <v>2.48</v>
      </c>
      <c r="Q3173">
        <v>4.5599999999999996</v>
      </c>
      <c r="R3173">
        <v>5.8</v>
      </c>
      <c r="S3173">
        <v>-0.5</v>
      </c>
    </row>
    <row r="3174" spans="1:19" x14ac:dyDescent="0.25">
      <c r="A3174" t="s">
        <v>12948</v>
      </c>
      <c r="B3174" t="s">
        <v>12949</v>
      </c>
      <c r="C3174">
        <v>2</v>
      </c>
      <c r="D3174">
        <v>3</v>
      </c>
      <c r="E3174">
        <v>5.88</v>
      </c>
      <c r="F3174">
        <v>8</v>
      </c>
      <c r="G3174">
        <v>8</v>
      </c>
      <c r="H3174">
        <v>0</v>
      </c>
      <c r="I3174">
        <v>50</v>
      </c>
      <c r="J3174">
        <v>59</v>
      </c>
      <c r="K3174">
        <v>33</v>
      </c>
      <c r="L3174">
        <v>7</v>
      </c>
      <c r="M3174">
        <v>17</v>
      </c>
      <c r="N3174">
        <v>25</v>
      </c>
      <c r="O3174">
        <v>1.68</v>
      </c>
      <c r="P3174">
        <v>3.03</v>
      </c>
      <c r="Q3174">
        <v>4.5599999999999996</v>
      </c>
      <c r="R3174">
        <v>5.8</v>
      </c>
      <c r="S3174">
        <v>-0.3</v>
      </c>
    </row>
    <row r="3175" spans="1:19" x14ac:dyDescent="0.25">
      <c r="A3175" t="s">
        <v>12946</v>
      </c>
      <c r="B3175" t="s">
        <v>12947</v>
      </c>
      <c r="C3175">
        <v>1</v>
      </c>
      <c r="D3175">
        <v>2</v>
      </c>
      <c r="E3175">
        <v>5.76</v>
      </c>
      <c r="F3175">
        <v>2</v>
      </c>
      <c r="G3175">
        <v>26</v>
      </c>
      <c r="H3175">
        <v>0</v>
      </c>
      <c r="I3175">
        <v>34</v>
      </c>
      <c r="J3175">
        <v>41</v>
      </c>
      <c r="K3175">
        <v>22</v>
      </c>
      <c r="L3175">
        <v>4</v>
      </c>
      <c r="M3175">
        <v>9</v>
      </c>
      <c r="N3175">
        <v>17</v>
      </c>
      <c r="O3175">
        <v>1.7</v>
      </c>
      <c r="P3175">
        <v>2.2999999999999998</v>
      </c>
      <c r="Q3175">
        <v>4.4800000000000004</v>
      </c>
      <c r="R3175">
        <v>5.8</v>
      </c>
      <c r="S3175">
        <v>-0.6</v>
      </c>
    </row>
    <row r="3176" spans="1:19" x14ac:dyDescent="0.25">
      <c r="A3176" t="s">
        <v>12944</v>
      </c>
      <c r="B3176" t="s">
        <v>12945</v>
      </c>
      <c r="C3176">
        <v>1</v>
      </c>
      <c r="D3176">
        <v>2</v>
      </c>
      <c r="E3176">
        <v>5.8</v>
      </c>
      <c r="F3176">
        <v>0</v>
      </c>
      <c r="G3176">
        <v>30</v>
      </c>
      <c r="H3176">
        <v>0</v>
      </c>
      <c r="I3176">
        <v>30</v>
      </c>
      <c r="J3176">
        <v>37</v>
      </c>
      <c r="K3176">
        <v>19</v>
      </c>
      <c r="L3176">
        <v>4</v>
      </c>
      <c r="M3176">
        <v>8</v>
      </c>
      <c r="N3176">
        <v>13</v>
      </c>
      <c r="O3176">
        <v>1.68</v>
      </c>
      <c r="P3176">
        <v>2.4300000000000002</v>
      </c>
      <c r="Q3176">
        <v>3.96</v>
      </c>
      <c r="R3176">
        <v>5.8</v>
      </c>
      <c r="S3176">
        <v>-0.5</v>
      </c>
    </row>
    <row r="3177" spans="1:19" x14ac:dyDescent="0.25">
      <c r="A3177" t="s">
        <v>12942</v>
      </c>
      <c r="B3177" t="s">
        <v>12943</v>
      </c>
      <c r="C3177">
        <v>1</v>
      </c>
      <c r="D3177">
        <v>2</v>
      </c>
      <c r="E3177">
        <v>5.8</v>
      </c>
      <c r="F3177">
        <v>0</v>
      </c>
      <c r="G3177">
        <v>30</v>
      </c>
      <c r="H3177">
        <v>0</v>
      </c>
      <c r="I3177">
        <v>30</v>
      </c>
      <c r="J3177">
        <v>37</v>
      </c>
      <c r="K3177">
        <v>19</v>
      </c>
      <c r="L3177">
        <v>4</v>
      </c>
      <c r="M3177">
        <v>7</v>
      </c>
      <c r="N3177">
        <v>14</v>
      </c>
      <c r="O3177">
        <v>1.7</v>
      </c>
      <c r="P3177">
        <v>2.23</v>
      </c>
      <c r="Q3177">
        <v>4.2300000000000004</v>
      </c>
      <c r="R3177">
        <v>5.8</v>
      </c>
      <c r="S3177">
        <v>-0.5</v>
      </c>
    </row>
    <row r="3178" spans="1:19" x14ac:dyDescent="0.25">
      <c r="A3178" t="s">
        <v>12940</v>
      </c>
      <c r="B3178" t="s">
        <v>12941</v>
      </c>
      <c r="C3178">
        <v>1</v>
      </c>
      <c r="D3178">
        <v>2</v>
      </c>
      <c r="E3178">
        <v>5.76</v>
      </c>
      <c r="F3178">
        <v>0</v>
      </c>
      <c r="G3178">
        <v>30</v>
      </c>
      <c r="H3178">
        <v>0</v>
      </c>
      <c r="I3178">
        <v>30</v>
      </c>
      <c r="J3178">
        <v>36</v>
      </c>
      <c r="K3178">
        <v>19</v>
      </c>
      <c r="L3178">
        <v>4</v>
      </c>
      <c r="M3178">
        <v>8</v>
      </c>
      <c r="N3178">
        <v>15</v>
      </c>
      <c r="O3178">
        <v>1.71</v>
      </c>
      <c r="P3178">
        <v>2.44</v>
      </c>
      <c r="Q3178">
        <v>4.54</v>
      </c>
      <c r="R3178">
        <v>5.8</v>
      </c>
      <c r="S3178">
        <v>-0.5</v>
      </c>
    </row>
    <row r="3179" spans="1:19" x14ac:dyDescent="0.25">
      <c r="A3179" t="s">
        <v>12938</v>
      </c>
      <c r="B3179" t="s">
        <v>12939</v>
      </c>
      <c r="C3179">
        <v>1</v>
      </c>
      <c r="D3179">
        <v>2</v>
      </c>
      <c r="E3179">
        <v>5.79</v>
      </c>
      <c r="F3179">
        <v>0</v>
      </c>
      <c r="G3179">
        <v>30</v>
      </c>
      <c r="H3179">
        <v>0</v>
      </c>
      <c r="I3179">
        <v>30</v>
      </c>
      <c r="J3179">
        <v>36</v>
      </c>
      <c r="K3179">
        <v>19</v>
      </c>
      <c r="L3179">
        <v>4</v>
      </c>
      <c r="M3179">
        <v>7</v>
      </c>
      <c r="N3179">
        <v>16</v>
      </c>
      <c r="O3179">
        <v>1.73</v>
      </c>
      <c r="P3179">
        <v>2.2400000000000002</v>
      </c>
      <c r="Q3179">
        <v>4.72</v>
      </c>
      <c r="R3179">
        <v>5.8</v>
      </c>
      <c r="S3179">
        <v>-0.5</v>
      </c>
    </row>
    <row r="3180" spans="1:19" x14ac:dyDescent="0.25">
      <c r="A3180" t="s">
        <v>12936</v>
      </c>
      <c r="B3180" t="s">
        <v>12937</v>
      </c>
      <c r="C3180">
        <v>1</v>
      </c>
      <c r="D3180">
        <v>2</v>
      </c>
      <c r="E3180">
        <v>5.81</v>
      </c>
      <c r="F3180">
        <v>3</v>
      </c>
      <c r="G3180">
        <v>22</v>
      </c>
      <c r="H3180">
        <v>0</v>
      </c>
      <c r="I3180">
        <v>38</v>
      </c>
      <c r="J3180">
        <v>44</v>
      </c>
      <c r="K3180">
        <v>24</v>
      </c>
      <c r="L3180">
        <v>5</v>
      </c>
      <c r="M3180">
        <v>14</v>
      </c>
      <c r="N3180">
        <v>22</v>
      </c>
      <c r="O3180">
        <v>1.75</v>
      </c>
      <c r="P3180">
        <v>3.42</v>
      </c>
      <c r="Q3180">
        <v>5.29</v>
      </c>
      <c r="R3180">
        <v>5.8</v>
      </c>
      <c r="S3180">
        <v>-0.6</v>
      </c>
    </row>
    <row r="3181" spans="1:19" x14ac:dyDescent="0.25">
      <c r="A3181" t="s">
        <v>12934</v>
      </c>
      <c r="B3181" t="s">
        <v>12935</v>
      </c>
      <c r="C3181">
        <v>1</v>
      </c>
      <c r="D3181">
        <v>2</v>
      </c>
      <c r="E3181">
        <v>5.76</v>
      </c>
      <c r="F3181">
        <v>0</v>
      </c>
      <c r="G3181">
        <v>30</v>
      </c>
      <c r="H3181">
        <v>0</v>
      </c>
      <c r="I3181">
        <v>30</v>
      </c>
      <c r="J3181">
        <v>36</v>
      </c>
      <c r="K3181">
        <v>19</v>
      </c>
      <c r="L3181">
        <v>4</v>
      </c>
      <c r="M3181">
        <v>9</v>
      </c>
      <c r="N3181">
        <v>16</v>
      </c>
      <c r="O3181">
        <v>1.72</v>
      </c>
      <c r="P3181">
        <v>2.69</v>
      </c>
      <c r="Q3181">
        <v>4.7300000000000004</v>
      </c>
      <c r="R3181">
        <v>5.8</v>
      </c>
      <c r="S3181">
        <v>-0.5</v>
      </c>
    </row>
    <row r="3182" spans="1:19" x14ac:dyDescent="0.25">
      <c r="A3182" t="s">
        <v>1655</v>
      </c>
      <c r="B3182" t="s">
        <v>1656</v>
      </c>
      <c r="C3182">
        <v>1</v>
      </c>
      <c r="D3182">
        <v>2</v>
      </c>
      <c r="E3182">
        <v>5.73</v>
      </c>
      <c r="F3182">
        <v>0</v>
      </c>
      <c r="G3182">
        <v>30</v>
      </c>
      <c r="H3182">
        <v>0</v>
      </c>
      <c r="I3182">
        <v>30</v>
      </c>
      <c r="J3182">
        <v>34</v>
      </c>
      <c r="K3182">
        <v>19</v>
      </c>
      <c r="L3182">
        <v>4</v>
      </c>
      <c r="M3182">
        <v>13</v>
      </c>
      <c r="N3182">
        <v>19</v>
      </c>
      <c r="O3182">
        <v>1.75</v>
      </c>
      <c r="P3182">
        <v>3.82</v>
      </c>
      <c r="Q3182">
        <v>5.57</v>
      </c>
      <c r="R3182">
        <v>5.8</v>
      </c>
      <c r="S3182">
        <v>-0.5</v>
      </c>
    </row>
    <row r="3183" spans="1:19" x14ac:dyDescent="0.25">
      <c r="A3183" t="s">
        <v>12932</v>
      </c>
      <c r="B3183" t="s">
        <v>12933</v>
      </c>
      <c r="C3183">
        <v>1</v>
      </c>
      <c r="D3183">
        <v>2</v>
      </c>
      <c r="E3183">
        <v>5.81</v>
      </c>
      <c r="F3183">
        <v>0</v>
      </c>
      <c r="G3183">
        <v>30</v>
      </c>
      <c r="H3183">
        <v>0</v>
      </c>
      <c r="I3183">
        <v>30</v>
      </c>
      <c r="J3183">
        <v>37</v>
      </c>
      <c r="K3183">
        <v>19</v>
      </c>
      <c r="L3183">
        <v>4</v>
      </c>
      <c r="M3183">
        <v>8</v>
      </c>
      <c r="N3183">
        <v>14</v>
      </c>
      <c r="O3183">
        <v>1.69</v>
      </c>
      <c r="P3183">
        <v>2.5299999999999998</v>
      </c>
      <c r="Q3183">
        <v>4.0999999999999996</v>
      </c>
      <c r="R3183">
        <v>5.8</v>
      </c>
      <c r="S3183">
        <v>-0.5</v>
      </c>
    </row>
    <row r="3184" spans="1:19" x14ac:dyDescent="0.25">
      <c r="A3184" t="s">
        <v>12930</v>
      </c>
      <c r="B3184" t="s">
        <v>12931</v>
      </c>
      <c r="C3184">
        <v>1</v>
      </c>
      <c r="D3184">
        <v>2</v>
      </c>
      <c r="E3184">
        <v>5.74</v>
      </c>
      <c r="F3184">
        <v>0</v>
      </c>
      <c r="G3184">
        <v>30</v>
      </c>
      <c r="H3184">
        <v>0</v>
      </c>
      <c r="I3184">
        <v>30</v>
      </c>
      <c r="J3184">
        <v>36</v>
      </c>
      <c r="K3184">
        <v>19</v>
      </c>
      <c r="L3184">
        <v>4</v>
      </c>
      <c r="M3184">
        <v>10</v>
      </c>
      <c r="N3184">
        <v>16</v>
      </c>
      <c r="O3184">
        <v>1.72</v>
      </c>
      <c r="P3184">
        <v>2.88</v>
      </c>
      <c r="Q3184">
        <v>4.8</v>
      </c>
      <c r="R3184">
        <v>5.8</v>
      </c>
      <c r="S3184">
        <v>-0.5</v>
      </c>
    </row>
    <row r="3185" spans="1:19" x14ac:dyDescent="0.25">
      <c r="A3185" t="s">
        <v>12928</v>
      </c>
      <c r="B3185" t="s">
        <v>12929</v>
      </c>
      <c r="C3185">
        <v>1</v>
      </c>
      <c r="D3185">
        <v>2</v>
      </c>
      <c r="E3185">
        <v>5.75</v>
      </c>
      <c r="F3185">
        <v>0</v>
      </c>
      <c r="G3185">
        <v>30</v>
      </c>
      <c r="H3185">
        <v>0</v>
      </c>
      <c r="I3185">
        <v>30</v>
      </c>
      <c r="J3185">
        <v>36</v>
      </c>
      <c r="K3185">
        <v>19</v>
      </c>
      <c r="L3185">
        <v>4</v>
      </c>
      <c r="M3185">
        <v>8</v>
      </c>
      <c r="N3185">
        <v>16</v>
      </c>
      <c r="O3185">
        <v>1.71</v>
      </c>
      <c r="P3185">
        <v>2.44</v>
      </c>
      <c r="Q3185">
        <v>4.6900000000000004</v>
      </c>
      <c r="R3185">
        <v>5.8</v>
      </c>
      <c r="S3185">
        <v>-0.5</v>
      </c>
    </row>
    <row r="3186" spans="1:19" x14ac:dyDescent="0.25">
      <c r="A3186" t="s">
        <v>12926</v>
      </c>
      <c r="B3186" t="s">
        <v>12927</v>
      </c>
      <c r="C3186">
        <v>1</v>
      </c>
      <c r="D3186">
        <v>2</v>
      </c>
      <c r="E3186">
        <v>5.77</v>
      </c>
      <c r="F3186">
        <v>0</v>
      </c>
      <c r="G3186">
        <v>30</v>
      </c>
      <c r="H3186">
        <v>0</v>
      </c>
      <c r="I3186">
        <v>30</v>
      </c>
      <c r="J3186">
        <v>36</v>
      </c>
      <c r="K3186">
        <v>19</v>
      </c>
      <c r="L3186">
        <v>4</v>
      </c>
      <c r="M3186">
        <v>7</v>
      </c>
      <c r="N3186">
        <v>14</v>
      </c>
      <c r="O3186">
        <v>1.69</v>
      </c>
      <c r="P3186">
        <v>2</v>
      </c>
      <c r="Q3186">
        <v>4.3</v>
      </c>
      <c r="R3186">
        <v>5.8</v>
      </c>
      <c r="S3186">
        <v>-0.5</v>
      </c>
    </row>
    <row r="3187" spans="1:19" x14ac:dyDescent="0.25">
      <c r="A3187" t="s">
        <v>12924</v>
      </c>
      <c r="B3187" t="s">
        <v>12925</v>
      </c>
      <c r="C3187">
        <v>1</v>
      </c>
      <c r="D3187">
        <v>2</v>
      </c>
      <c r="E3187">
        <v>5.65</v>
      </c>
      <c r="F3187">
        <v>0</v>
      </c>
      <c r="G3187">
        <v>30</v>
      </c>
      <c r="H3187">
        <v>0</v>
      </c>
      <c r="I3187">
        <v>30</v>
      </c>
      <c r="J3187">
        <v>34</v>
      </c>
      <c r="K3187">
        <v>19</v>
      </c>
      <c r="L3187">
        <v>4</v>
      </c>
      <c r="M3187">
        <v>11</v>
      </c>
      <c r="N3187">
        <v>17</v>
      </c>
      <c r="O3187">
        <v>1.71</v>
      </c>
      <c r="P3187">
        <v>3.36</v>
      </c>
      <c r="Q3187">
        <v>5.07</v>
      </c>
      <c r="R3187">
        <v>5.8</v>
      </c>
      <c r="S3187">
        <v>-0.5</v>
      </c>
    </row>
    <row r="3188" spans="1:19" x14ac:dyDescent="0.25">
      <c r="A3188" t="s">
        <v>12922</v>
      </c>
      <c r="B3188" t="s">
        <v>12923</v>
      </c>
      <c r="C3188">
        <v>1</v>
      </c>
      <c r="D3188">
        <v>2</v>
      </c>
      <c r="E3188">
        <v>5.81</v>
      </c>
      <c r="F3188">
        <v>0</v>
      </c>
      <c r="G3188">
        <v>30</v>
      </c>
      <c r="H3188">
        <v>0</v>
      </c>
      <c r="I3188">
        <v>30</v>
      </c>
      <c r="J3188">
        <v>37</v>
      </c>
      <c r="K3188">
        <v>19</v>
      </c>
      <c r="L3188">
        <v>4</v>
      </c>
      <c r="M3188">
        <v>6</v>
      </c>
      <c r="N3188">
        <v>15</v>
      </c>
      <c r="O3188">
        <v>1.72</v>
      </c>
      <c r="P3188">
        <v>1.91</v>
      </c>
      <c r="Q3188">
        <v>4.46</v>
      </c>
      <c r="R3188">
        <v>5.8</v>
      </c>
      <c r="S3188">
        <v>-0.5</v>
      </c>
    </row>
    <row r="3189" spans="1:19" x14ac:dyDescent="0.25">
      <c r="A3189" t="s">
        <v>12920</v>
      </c>
      <c r="B3189" t="s">
        <v>12921</v>
      </c>
      <c r="C3189">
        <v>1</v>
      </c>
      <c r="D3189">
        <v>2</v>
      </c>
      <c r="E3189">
        <v>5.73</v>
      </c>
      <c r="F3189">
        <v>0</v>
      </c>
      <c r="G3189">
        <v>30</v>
      </c>
      <c r="H3189">
        <v>0</v>
      </c>
      <c r="I3189">
        <v>30</v>
      </c>
      <c r="J3189">
        <v>36</v>
      </c>
      <c r="K3189">
        <v>19</v>
      </c>
      <c r="L3189">
        <v>4</v>
      </c>
      <c r="M3189">
        <v>9</v>
      </c>
      <c r="N3189">
        <v>16</v>
      </c>
      <c r="O3189">
        <v>1.72</v>
      </c>
      <c r="P3189">
        <v>2.83</v>
      </c>
      <c r="Q3189">
        <v>4.66</v>
      </c>
      <c r="R3189">
        <v>5.8</v>
      </c>
      <c r="S3189">
        <v>-0.5</v>
      </c>
    </row>
    <row r="3190" spans="1:19" x14ac:dyDescent="0.25">
      <c r="A3190" t="s">
        <v>12918</v>
      </c>
      <c r="B3190" t="s">
        <v>12919</v>
      </c>
      <c r="C3190">
        <v>1</v>
      </c>
      <c r="D3190">
        <v>2</v>
      </c>
      <c r="E3190">
        <v>5.91</v>
      </c>
      <c r="F3190">
        <v>3</v>
      </c>
      <c r="G3190">
        <v>22</v>
      </c>
      <c r="H3190">
        <v>0</v>
      </c>
      <c r="I3190">
        <v>38</v>
      </c>
      <c r="J3190">
        <v>46</v>
      </c>
      <c r="K3190">
        <v>25</v>
      </c>
      <c r="L3190">
        <v>5</v>
      </c>
      <c r="M3190">
        <v>9</v>
      </c>
      <c r="N3190">
        <v>17</v>
      </c>
      <c r="O3190">
        <v>1.67</v>
      </c>
      <c r="P3190">
        <v>2.16</v>
      </c>
      <c r="Q3190">
        <v>3.97</v>
      </c>
      <c r="R3190">
        <v>5.8</v>
      </c>
      <c r="S3190">
        <v>-0.6</v>
      </c>
    </row>
    <row r="3191" spans="1:19" x14ac:dyDescent="0.25">
      <c r="A3191" t="s">
        <v>12916</v>
      </c>
      <c r="B3191" t="s">
        <v>12917</v>
      </c>
      <c r="C3191">
        <v>1</v>
      </c>
      <c r="D3191">
        <v>2</v>
      </c>
      <c r="E3191">
        <v>5.81</v>
      </c>
      <c r="F3191">
        <v>0</v>
      </c>
      <c r="G3191">
        <v>30</v>
      </c>
      <c r="H3191">
        <v>0</v>
      </c>
      <c r="I3191">
        <v>30</v>
      </c>
      <c r="J3191">
        <v>37</v>
      </c>
      <c r="K3191">
        <v>19</v>
      </c>
      <c r="L3191">
        <v>4</v>
      </c>
      <c r="M3191">
        <v>6</v>
      </c>
      <c r="N3191">
        <v>15</v>
      </c>
      <c r="O3191">
        <v>1.72</v>
      </c>
      <c r="P3191">
        <v>1.93</v>
      </c>
      <c r="Q3191">
        <v>4.49</v>
      </c>
      <c r="R3191">
        <v>5.8</v>
      </c>
      <c r="S3191">
        <v>-0.5</v>
      </c>
    </row>
    <row r="3192" spans="1:19" x14ac:dyDescent="0.25">
      <c r="A3192" t="s">
        <v>12914</v>
      </c>
      <c r="B3192" t="s">
        <v>12915</v>
      </c>
      <c r="C3192">
        <v>1</v>
      </c>
      <c r="D3192">
        <v>2</v>
      </c>
      <c r="E3192">
        <v>5.7</v>
      </c>
      <c r="F3192">
        <v>0</v>
      </c>
      <c r="G3192">
        <v>30</v>
      </c>
      <c r="H3192">
        <v>0</v>
      </c>
      <c r="I3192">
        <v>30</v>
      </c>
      <c r="J3192">
        <v>36</v>
      </c>
      <c r="K3192">
        <v>19</v>
      </c>
      <c r="L3192">
        <v>4</v>
      </c>
      <c r="M3192">
        <v>10</v>
      </c>
      <c r="N3192">
        <v>15</v>
      </c>
      <c r="O3192">
        <v>1.69</v>
      </c>
      <c r="P3192">
        <v>3.13</v>
      </c>
      <c r="Q3192">
        <v>4.54</v>
      </c>
      <c r="R3192">
        <v>5.8</v>
      </c>
      <c r="S3192">
        <v>-0.5</v>
      </c>
    </row>
    <row r="3193" spans="1:19" x14ac:dyDescent="0.25">
      <c r="A3193" t="s">
        <v>12912</v>
      </c>
      <c r="B3193" t="s">
        <v>12913</v>
      </c>
      <c r="C3193">
        <v>2</v>
      </c>
      <c r="D3193">
        <v>3</v>
      </c>
      <c r="E3193">
        <v>6.09</v>
      </c>
      <c r="F3193">
        <v>8</v>
      </c>
      <c r="G3193">
        <v>9</v>
      </c>
      <c r="H3193">
        <v>0</v>
      </c>
      <c r="I3193">
        <v>50</v>
      </c>
      <c r="J3193">
        <v>60</v>
      </c>
      <c r="K3193">
        <v>34</v>
      </c>
      <c r="L3193">
        <v>6</v>
      </c>
      <c r="M3193">
        <v>12</v>
      </c>
      <c r="N3193">
        <v>24</v>
      </c>
      <c r="O3193">
        <v>1.71</v>
      </c>
      <c r="P3193">
        <v>2.15</v>
      </c>
      <c r="Q3193">
        <v>4.43</v>
      </c>
      <c r="R3193">
        <v>5.8</v>
      </c>
      <c r="S3193">
        <v>-0.3</v>
      </c>
    </row>
    <row r="3194" spans="1:19" x14ac:dyDescent="0.25">
      <c r="A3194" t="s">
        <v>12910</v>
      </c>
      <c r="B3194" t="s">
        <v>12911</v>
      </c>
      <c r="C3194">
        <v>1</v>
      </c>
      <c r="D3194">
        <v>2</v>
      </c>
      <c r="E3194">
        <v>5.79</v>
      </c>
      <c r="F3194">
        <v>0</v>
      </c>
      <c r="G3194">
        <v>30</v>
      </c>
      <c r="H3194">
        <v>0</v>
      </c>
      <c r="I3194">
        <v>30</v>
      </c>
      <c r="J3194">
        <v>37</v>
      </c>
      <c r="K3194">
        <v>19</v>
      </c>
      <c r="L3194">
        <v>4</v>
      </c>
      <c r="M3194">
        <v>7</v>
      </c>
      <c r="N3194">
        <v>14</v>
      </c>
      <c r="O3194">
        <v>1.7</v>
      </c>
      <c r="P3194">
        <v>2.13</v>
      </c>
      <c r="Q3194">
        <v>4.29</v>
      </c>
      <c r="R3194">
        <v>5.8</v>
      </c>
      <c r="S3194">
        <v>-0.5</v>
      </c>
    </row>
    <row r="3195" spans="1:19" x14ac:dyDescent="0.25">
      <c r="A3195" t="s">
        <v>12908</v>
      </c>
      <c r="B3195" t="s">
        <v>12909</v>
      </c>
      <c r="C3195">
        <v>1</v>
      </c>
      <c r="D3195">
        <v>2</v>
      </c>
      <c r="E3195">
        <v>5.82</v>
      </c>
      <c r="F3195">
        <v>0</v>
      </c>
      <c r="G3195">
        <v>30</v>
      </c>
      <c r="H3195">
        <v>0</v>
      </c>
      <c r="I3195">
        <v>30</v>
      </c>
      <c r="J3195">
        <v>37</v>
      </c>
      <c r="K3195">
        <v>19</v>
      </c>
      <c r="L3195">
        <v>4</v>
      </c>
      <c r="M3195">
        <v>7</v>
      </c>
      <c r="N3195">
        <v>14</v>
      </c>
      <c r="O3195">
        <v>1.71</v>
      </c>
      <c r="P3195">
        <v>2.21</v>
      </c>
      <c r="Q3195">
        <v>4.2699999999999996</v>
      </c>
      <c r="R3195">
        <v>5.8</v>
      </c>
      <c r="S3195">
        <v>-0.5</v>
      </c>
    </row>
    <row r="3196" spans="1:19" x14ac:dyDescent="0.25">
      <c r="A3196" t="s">
        <v>12906</v>
      </c>
      <c r="B3196" t="s">
        <v>12907</v>
      </c>
      <c r="C3196">
        <v>1</v>
      </c>
      <c r="D3196">
        <v>2</v>
      </c>
      <c r="E3196">
        <v>5.66</v>
      </c>
      <c r="F3196">
        <v>1</v>
      </c>
      <c r="G3196">
        <v>28</v>
      </c>
      <c r="H3196">
        <v>0</v>
      </c>
      <c r="I3196">
        <v>32</v>
      </c>
      <c r="J3196">
        <v>38</v>
      </c>
      <c r="K3196">
        <v>20</v>
      </c>
      <c r="L3196">
        <v>4</v>
      </c>
      <c r="M3196">
        <v>10</v>
      </c>
      <c r="N3196">
        <v>16</v>
      </c>
      <c r="O3196">
        <v>1.66</v>
      </c>
      <c r="P3196">
        <v>2.89</v>
      </c>
      <c r="Q3196">
        <v>4.34</v>
      </c>
      <c r="R3196">
        <v>5.8</v>
      </c>
      <c r="S3196">
        <v>-0.5</v>
      </c>
    </row>
    <row r="3197" spans="1:19" x14ac:dyDescent="0.25">
      <c r="A3197" t="s">
        <v>12904</v>
      </c>
      <c r="B3197" t="s">
        <v>12905</v>
      </c>
      <c r="C3197">
        <v>1</v>
      </c>
      <c r="D3197">
        <v>2</v>
      </c>
      <c r="E3197">
        <v>5.76</v>
      </c>
      <c r="F3197">
        <v>0</v>
      </c>
      <c r="G3197">
        <v>30</v>
      </c>
      <c r="H3197">
        <v>0</v>
      </c>
      <c r="I3197">
        <v>30</v>
      </c>
      <c r="J3197">
        <v>36</v>
      </c>
      <c r="K3197">
        <v>19</v>
      </c>
      <c r="L3197">
        <v>4</v>
      </c>
      <c r="M3197">
        <v>7</v>
      </c>
      <c r="N3197">
        <v>15</v>
      </c>
      <c r="O3197">
        <v>1.7</v>
      </c>
      <c r="P3197">
        <v>2.19</v>
      </c>
      <c r="Q3197">
        <v>4.4800000000000004</v>
      </c>
      <c r="R3197">
        <v>5.81</v>
      </c>
      <c r="S3197">
        <v>-0.5</v>
      </c>
    </row>
    <row r="3198" spans="1:19" x14ac:dyDescent="0.25">
      <c r="A3198" t="s">
        <v>12902</v>
      </c>
      <c r="B3198" t="s">
        <v>12903</v>
      </c>
      <c r="C3198">
        <v>1</v>
      </c>
      <c r="D3198">
        <v>2</v>
      </c>
      <c r="E3198">
        <v>5.73</v>
      </c>
      <c r="F3198">
        <v>0</v>
      </c>
      <c r="G3198">
        <v>30</v>
      </c>
      <c r="H3198">
        <v>0</v>
      </c>
      <c r="I3198">
        <v>30</v>
      </c>
      <c r="J3198">
        <v>37</v>
      </c>
      <c r="K3198">
        <v>19</v>
      </c>
      <c r="L3198">
        <v>4</v>
      </c>
      <c r="M3198">
        <v>8</v>
      </c>
      <c r="N3198">
        <v>13</v>
      </c>
      <c r="O3198">
        <v>1.66</v>
      </c>
      <c r="P3198">
        <v>2.25</v>
      </c>
      <c r="Q3198">
        <v>3.85</v>
      </c>
      <c r="R3198">
        <v>5.81</v>
      </c>
      <c r="S3198">
        <v>-0.5</v>
      </c>
    </row>
    <row r="3199" spans="1:19" x14ac:dyDescent="0.25">
      <c r="A3199" t="s">
        <v>12900</v>
      </c>
      <c r="B3199" t="s">
        <v>12901</v>
      </c>
      <c r="C3199">
        <v>1</v>
      </c>
      <c r="D3199">
        <v>2</v>
      </c>
      <c r="E3199">
        <v>5.75</v>
      </c>
      <c r="F3199">
        <v>0</v>
      </c>
      <c r="G3199">
        <v>30</v>
      </c>
      <c r="H3199">
        <v>0</v>
      </c>
      <c r="I3199">
        <v>30</v>
      </c>
      <c r="J3199">
        <v>35</v>
      </c>
      <c r="K3199">
        <v>19</v>
      </c>
      <c r="L3199">
        <v>4</v>
      </c>
      <c r="M3199">
        <v>10</v>
      </c>
      <c r="N3199">
        <v>16</v>
      </c>
      <c r="O3199">
        <v>1.73</v>
      </c>
      <c r="P3199">
        <v>2.86</v>
      </c>
      <c r="Q3199">
        <v>4.91</v>
      </c>
      <c r="R3199">
        <v>5.81</v>
      </c>
      <c r="S3199">
        <v>-0.5</v>
      </c>
    </row>
    <row r="3200" spans="1:19" x14ac:dyDescent="0.25">
      <c r="A3200" t="s">
        <v>12898</v>
      </c>
      <c r="B3200" t="s">
        <v>12899</v>
      </c>
      <c r="C3200">
        <v>1</v>
      </c>
      <c r="D3200">
        <v>2</v>
      </c>
      <c r="E3200">
        <v>5.64</v>
      </c>
      <c r="F3200">
        <v>0</v>
      </c>
      <c r="G3200">
        <v>30</v>
      </c>
      <c r="H3200">
        <v>0</v>
      </c>
      <c r="I3200">
        <v>30</v>
      </c>
      <c r="J3200">
        <v>33</v>
      </c>
      <c r="K3200">
        <v>19</v>
      </c>
      <c r="L3200">
        <v>3</v>
      </c>
      <c r="M3200">
        <v>14</v>
      </c>
      <c r="N3200">
        <v>20</v>
      </c>
      <c r="O3200">
        <v>1.77</v>
      </c>
      <c r="P3200">
        <v>4.18</v>
      </c>
      <c r="Q3200">
        <v>5.92</v>
      </c>
      <c r="R3200">
        <v>5.81</v>
      </c>
      <c r="S3200">
        <v>-0.5</v>
      </c>
    </row>
    <row r="3201" spans="1:19" x14ac:dyDescent="0.25">
      <c r="A3201" t="s">
        <v>12896</v>
      </c>
      <c r="B3201" t="s">
        <v>12897</v>
      </c>
      <c r="C3201">
        <v>1</v>
      </c>
      <c r="D3201">
        <v>2</v>
      </c>
      <c r="E3201">
        <v>5.75</v>
      </c>
      <c r="F3201">
        <v>0</v>
      </c>
      <c r="G3201">
        <v>30</v>
      </c>
      <c r="H3201">
        <v>0</v>
      </c>
      <c r="I3201">
        <v>30</v>
      </c>
      <c r="J3201">
        <v>36</v>
      </c>
      <c r="K3201">
        <v>19</v>
      </c>
      <c r="L3201">
        <v>4</v>
      </c>
      <c r="M3201">
        <v>9</v>
      </c>
      <c r="N3201">
        <v>16</v>
      </c>
      <c r="O3201">
        <v>1.72</v>
      </c>
      <c r="P3201">
        <v>2.64</v>
      </c>
      <c r="Q3201">
        <v>4.7</v>
      </c>
      <c r="R3201">
        <v>5.81</v>
      </c>
      <c r="S3201">
        <v>-0.5</v>
      </c>
    </row>
    <row r="3202" spans="1:19" x14ac:dyDescent="0.25">
      <c r="A3202" t="s">
        <v>12894</v>
      </c>
      <c r="B3202" t="s">
        <v>12895</v>
      </c>
      <c r="C3202">
        <v>1</v>
      </c>
      <c r="D3202">
        <v>2</v>
      </c>
      <c r="E3202">
        <v>5.76</v>
      </c>
      <c r="F3202">
        <v>0</v>
      </c>
      <c r="G3202">
        <v>30</v>
      </c>
      <c r="H3202">
        <v>0</v>
      </c>
      <c r="I3202">
        <v>30</v>
      </c>
      <c r="J3202">
        <v>32</v>
      </c>
      <c r="K3202">
        <v>19</v>
      </c>
      <c r="L3202">
        <v>4</v>
      </c>
      <c r="M3202">
        <v>16</v>
      </c>
      <c r="N3202">
        <v>22</v>
      </c>
      <c r="O3202">
        <v>1.81</v>
      </c>
      <c r="P3202">
        <v>4.91</v>
      </c>
      <c r="Q3202">
        <v>6.64</v>
      </c>
      <c r="R3202">
        <v>5.81</v>
      </c>
      <c r="S3202">
        <v>-0.5</v>
      </c>
    </row>
    <row r="3203" spans="1:19" x14ac:dyDescent="0.25">
      <c r="A3203" t="s">
        <v>12892</v>
      </c>
      <c r="B3203" t="s">
        <v>12893</v>
      </c>
      <c r="C3203">
        <v>1</v>
      </c>
      <c r="D3203">
        <v>2</v>
      </c>
      <c r="E3203">
        <v>5.79</v>
      </c>
      <c r="F3203">
        <v>0</v>
      </c>
      <c r="G3203">
        <v>30</v>
      </c>
      <c r="H3203">
        <v>0</v>
      </c>
      <c r="I3203">
        <v>30</v>
      </c>
      <c r="J3203">
        <v>37</v>
      </c>
      <c r="K3203">
        <v>19</v>
      </c>
      <c r="L3203">
        <v>4</v>
      </c>
      <c r="M3203">
        <v>8</v>
      </c>
      <c r="N3203">
        <v>15</v>
      </c>
      <c r="O3203">
        <v>1.71</v>
      </c>
      <c r="P3203">
        <v>2.4300000000000002</v>
      </c>
      <c r="Q3203">
        <v>4.42</v>
      </c>
      <c r="R3203">
        <v>5.81</v>
      </c>
      <c r="S3203">
        <v>-0.5</v>
      </c>
    </row>
    <row r="3204" spans="1:19" x14ac:dyDescent="0.25">
      <c r="A3204" t="s">
        <v>12890</v>
      </c>
      <c r="B3204" t="s">
        <v>12891</v>
      </c>
      <c r="C3204">
        <v>1</v>
      </c>
      <c r="D3204">
        <v>2</v>
      </c>
      <c r="E3204">
        <v>5.93</v>
      </c>
      <c r="F3204">
        <v>0</v>
      </c>
      <c r="G3204">
        <v>30</v>
      </c>
      <c r="H3204">
        <v>0</v>
      </c>
      <c r="I3204">
        <v>30</v>
      </c>
      <c r="J3204">
        <v>36</v>
      </c>
      <c r="K3204">
        <v>20</v>
      </c>
      <c r="L3204">
        <v>4</v>
      </c>
      <c r="M3204">
        <v>8</v>
      </c>
      <c r="N3204">
        <v>14</v>
      </c>
      <c r="O3204">
        <v>1.69</v>
      </c>
      <c r="P3204">
        <v>2.3199999999999998</v>
      </c>
      <c r="Q3204">
        <v>4.26</v>
      </c>
      <c r="R3204">
        <v>5.81</v>
      </c>
      <c r="S3204">
        <v>-0.5</v>
      </c>
    </row>
    <row r="3205" spans="1:19" x14ac:dyDescent="0.25">
      <c r="A3205" t="s">
        <v>12888</v>
      </c>
      <c r="B3205" t="s">
        <v>12889</v>
      </c>
      <c r="C3205">
        <v>1</v>
      </c>
      <c r="D3205">
        <v>2</v>
      </c>
      <c r="E3205">
        <v>5.56</v>
      </c>
      <c r="F3205">
        <v>0</v>
      </c>
      <c r="G3205">
        <v>30</v>
      </c>
      <c r="H3205">
        <v>0</v>
      </c>
      <c r="I3205">
        <v>30</v>
      </c>
      <c r="J3205">
        <v>33</v>
      </c>
      <c r="K3205">
        <v>19</v>
      </c>
      <c r="L3205">
        <v>4</v>
      </c>
      <c r="M3205">
        <v>15</v>
      </c>
      <c r="N3205">
        <v>19</v>
      </c>
      <c r="O3205">
        <v>1.74</v>
      </c>
      <c r="P3205">
        <v>4.63</v>
      </c>
      <c r="Q3205">
        <v>5.82</v>
      </c>
      <c r="R3205">
        <v>5.81</v>
      </c>
      <c r="S3205">
        <v>-0.5</v>
      </c>
    </row>
    <row r="3206" spans="1:19" x14ac:dyDescent="0.25">
      <c r="A3206" t="s">
        <v>12886</v>
      </c>
      <c r="B3206" t="s">
        <v>12887</v>
      </c>
      <c r="C3206">
        <v>1</v>
      </c>
      <c r="D3206">
        <v>2</v>
      </c>
      <c r="E3206">
        <v>5.77</v>
      </c>
      <c r="F3206">
        <v>0</v>
      </c>
      <c r="G3206">
        <v>30</v>
      </c>
      <c r="H3206">
        <v>0</v>
      </c>
      <c r="I3206">
        <v>30</v>
      </c>
      <c r="J3206">
        <v>36</v>
      </c>
      <c r="K3206">
        <v>19</v>
      </c>
      <c r="L3206">
        <v>4</v>
      </c>
      <c r="M3206">
        <v>7</v>
      </c>
      <c r="N3206">
        <v>15</v>
      </c>
      <c r="O3206">
        <v>1.7</v>
      </c>
      <c r="P3206">
        <v>2.1800000000000002</v>
      </c>
      <c r="Q3206">
        <v>4.4800000000000004</v>
      </c>
      <c r="R3206">
        <v>5.81</v>
      </c>
      <c r="S3206">
        <v>-0.5</v>
      </c>
    </row>
    <row r="3207" spans="1:19" x14ac:dyDescent="0.25">
      <c r="A3207" t="s">
        <v>12884</v>
      </c>
      <c r="B3207" t="s">
        <v>12885</v>
      </c>
      <c r="C3207">
        <v>1</v>
      </c>
      <c r="D3207">
        <v>2</v>
      </c>
      <c r="E3207">
        <v>5.59</v>
      </c>
      <c r="F3207">
        <v>0</v>
      </c>
      <c r="G3207">
        <v>30</v>
      </c>
      <c r="H3207">
        <v>0</v>
      </c>
      <c r="I3207">
        <v>30</v>
      </c>
      <c r="J3207">
        <v>35</v>
      </c>
      <c r="K3207">
        <v>19</v>
      </c>
      <c r="L3207">
        <v>4</v>
      </c>
      <c r="M3207">
        <v>12</v>
      </c>
      <c r="N3207">
        <v>15</v>
      </c>
      <c r="O3207">
        <v>1.66</v>
      </c>
      <c r="P3207">
        <v>3.6</v>
      </c>
      <c r="Q3207">
        <v>4.47</v>
      </c>
      <c r="R3207">
        <v>5.81</v>
      </c>
      <c r="S3207">
        <v>-0.5</v>
      </c>
    </row>
    <row r="3208" spans="1:19" x14ac:dyDescent="0.25">
      <c r="A3208" t="s">
        <v>12882</v>
      </c>
      <c r="B3208" t="s">
        <v>12883</v>
      </c>
      <c r="C3208">
        <v>1</v>
      </c>
      <c r="D3208">
        <v>2</v>
      </c>
      <c r="E3208">
        <v>5.81</v>
      </c>
      <c r="F3208">
        <v>0</v>
      </c>
      <c r="G3208">
        <v>30</v>
      </c>
      <c r="H3208">
        <v>0</v>
      </c>
      <c r="I3208">
        <v>30</v>
      </c>
      <c r="J3208">
        <v>36</v>
      </c>
      <c r="K3208">
        <v>19</v>
      </c>
      <c r="L3208">
        <v>4</v>
      </c>
      <c r="M3208">
        <v>7</v>
      </c>
      <c r="N3208">
        <v>16</v>
      </c>
      <c r="O3208">
        <v>1.73</v>
      </c>
      <c r="P3208">
        <v>2.2200000000000002</v>
      </c>
      <c r="Q3208">
        <v>4.67</v>
      </c>
      <c r="R3208">
        <v>5.81</v>
      </c>
      <c r="S3208">
        <v>-0.5</v>
      </c>
    </row>
    <row r="3209" spans="1:19" x14ac:dyDescent="0.25">
      <c r="A3209" t="s">
        <v>12880</v>
      </c>
      <c r="B3209" t="s">
        <v>12881</v>
      </c>
      <c r="C3209">
        <v>1</v>
      </c>
      <c r="D3209">
        <v>2</v>
      </c>
      <c r="E3209">
        <v>5.99</v>
      </c>
      <c r="F3209">
        <v>0</v>
      </c>
      <c r="G3209">
        <v>30</v>
      </c>
      <c r="H3209">
        <v>0</v>
      </c>
      <c r="I3209">
        <v>30</v>
      </c>
      <c r="J3209">
        <v>37</v>
      </c>
      <c r="K3209">
        <v>20</v>
      </c>
      <c r="L3209">
        <v>4</v>
      </c>
      <c r="M3209">
        <v>7</v>
      </c>
      <c r="N3209">
        <v>14</v>
      </c>
      <c r="O3209">
        <v>1.69</v>
      </c>
      <c r="P3209">
        <v>2.11</v>
      </c>
      <c r="Q3209">
        <v>4.2699999999999996</v>
      </c>
      <c r="R3209">
        <v>5.81</v>
      </c>
      <c r="S3209">
        <v>-0.5</v>
      </c>
    </row>
    <row r="3210" spans="1:19" x14ac:dyDescent="0.25">
      <c r="A3210" t="s">
        <v>12878</v>
      </c>
      <c r="B3210" t="s">
        <v>12879</v>
      </c>
      <c r="C3210">
        <v>2</v>
      </c>
      <c r="D3210">
        <v>3</v>
      </c>
      <c r="E3210">
        <v>5.87</v>
      </c>
      <c r="F3210">
        <v>8</v>
      </c>
      <c r="G3210">
        <v>8</v>
      </c>
      <c r="H3210">
        <v>0</v>
      </c>
      <c r="I3210">
        <v>50</v>
      </c>
      <c r="J3210">
        <v>58</v>
      </c>
      <c r="K3210">
        <v>33</v>
      </c>
      <c r="L3210">
        <v>7</v>
      </c>
      <c r="M3210">
        <v>17</v>
      </c>
      <c r="N3210">
        <v>27</v>
      </c>
      <c r="O3210">
        <v>1.7</v>
      </c>
      <c r="P3210">
        <v>3.1</v>
      </c>
      <c r="Q3210">
        <v>4.8600000000000003</v>
      </c>
      <c r="R3210">
        <v>5.81</v>
      </c>
      <c r="S3210">
        <v>-0.3</v>
      </c>
    </row>
    <row r="3211" spans="1:19" x14ac:dyDescent="0.25">
      <c r="A3211" t="s">
        <v>12876</v>
      </c>
      <c r="B3211" t="s">
        <v>12877</v>
      </c>
      <c r="C3211">
        <v>2</v>
      </c>
      <c r="D3211">
        <v>3</v>
      </c>
      <c r="E3211">
        <v>6.14</v>
      </c>
      <c r="F3211">
        <v>7</v>
      </c>
      <c r="G3211">
        <v>13</v>
      </c>
      <c r="H3211">
        <v>0</v>
      </c>
      <c r="I3211">
        <v>46</v>
      </c>
      <c r="J3211">
        <v>58</v>
      </c>
      <c r="K3211">
        <v>31</v>
      </c>
      <c r="L3211">
        <v>6</v>
      </c>
      <c r="M3211">
        <v>6</v>
      </c>
      <c r="N3211">
        <v>19</v>
      </c>
      <c r="O3211">
        <v>1.68</v>
      </c>
      <c r="P3211">
        <v>1.22</v>
      </c>
      <c r="Q3211">
        <v>3.76</v>
      </c>
      <c r="R3211">
        <v>5.81</v>
      </c>
      <c r="S3211">
        <v>-0.5</v>
      </c>
    </row>
    <row r="3212" spans="1:19" x14ac:dyDescent="0.25">
      <c r="A3212" t="s">
        <v>12874</v>
      </c>
      <c r="B3212" t="s">
        <v>12875</v>
      </c>
      <c r="C3212">
        <v>1</v>
      </c>
      <c r="D3212">
        <v>2</v>
      </c>
      <c r="E3212">
        <v>5.86</v>
      </c>
      <c r="F3212">
        <v>2</v>
      </c>
      <c r="G3212">
        <v>23</v>
      </c>
      <c r="H3212">
        <v>0</v>
      </c>
      <c r="I3212">
        <v>36</v>
      </c>
      <c r="J3212">
        <v>44</v>
      </c>
      <c r="K3212">
        <v>23</v>
      </c>
      <c r="L3212">
        <v>5</v>
      </c>
      <c r="M3212">
        <v>10</v>
      </c>
      <c r="N3212">
        <v>17</v>
      </c>
      <c r="O3212">
        <v>1.68</v>
      </c>
      <c r="P3212">
        <v>2.5</v>
      </c>
      <c r="Q3212">
        <v>4.2699999999999996</v>
      </c>
      <c r="R3212">
        <v>5.81</v>
      </c>
      <c r="S3212">
        <v>-0.6</v>
      </c>
    </row>
    <row r="3213" spans="1:19" x14ac:dyDescent="0.25">
      <c r="A3213" t="s">
        <v>12872</v>
      </c>
      <c r="B3213" t="s">
        <v>12873</v>
      </c>
      <c r="C3213">
        <v>2</v>
      </c>
      <c r="D3213">
        <v>4</v>
      </c>
      <c r="E3213">
        <v>6.23</v>
      </c>
      <c r="F3213">
        <v>8</v>
      </c>
      <c r="G3213">
        <v>8</v>
      </c>
      <c r="H3213">
        <v>0</v>
      </c>
      <c r="I3213">
        <v>50</v>
      </c>
      <c r="J3213">
        <v>64</v>
      </c>
      <c r="K3213">
        <v>35</v>
      </c>
      <c r="L3213">
        <v>6</v>
      </c>
      <c r="M3213">
        <v>4</v>
      </c>
      <c r="N3213">
        <v>19</v>
      </c>
      <c r="O3213">
        <v>1.67</v>
      </c>
      <c r="P3213">
        <v>0.65</v>
      </c>
      <c r="Q3213">
        <v>3.4</v>
      </c>
      <c r="R3213">
        <v>5.81</v>
      </c>
      <c r="S3213">
        <v>-0.3</v>
      </c>
    </row>
    <row r="3214" spans="1:19" x14ac:dyDescent="0.25">
      <c r="A3214" t="s">
        <v>12870</v>
      </c>
      <c r="B3214" t="s">
        <v>12871</v>
      </c>
      <c r="C3214">
        <v>1</v>
      </c>
      <c r="D3214">
        <v>2</v>
      </c>
      <c r="E3214">
        <v>5.79</v>
      </c>
      <c r="F3214">
        <v>0</v>
      </c>
      <c r="G3214">
        <v>30</v>
      </c>
      <c r="H3214">
        <v>0</v>
      </c>
      <c r="I3214">
        <v>30</v>
      </c>
      <c r="J3214">
        <v>36</v>
      </c>
      <c r="K3214">
        <v>19</v>
      </c>
      <c r="L3214">
        <v>4</v>
      </c>
      <c r="M3214">
        <v>10</v>
      </c>
      <c r="N3214">
        <v>16</v>
      </c>
      <c r="O3214">
        <v>1.73</v>
      </c>
      <c r="P3214">
        <v>2.86</v>
      </c>
      <c r="Q3214">
        <v>4.83</v>
      </c>
      <c r="R3214">
        <v>5.81</v>
      </c>
      <c r="S3214">
        <v>-0.5</v>
      </c>
    </row>
    <row r="3215" spans="1:19" x14ac:dyDescent="0.25">
      <c r="A3215" t="s">
        <v>12868</v>
      </c>
      <c r="B3215" t="s">
        <v>12869</v>
      </c>
      <c r="C3215">
        <v>1</v>
      </c>
      <c r="D3215">
        <v>2</v>
      </c>
      <c r="E3215">
        <v>5.79</v>
      </c>
      <c r="F3215">
        <v>0</v>
      </c>
      <c r="G3215">
        <v>30</v>
      </c>
      <c r="H3215">
        <v>0</v>
      </c>
      <c r="I3215">
        <v>30</v>
      </c>
      <c r="J3215">
        <v>37</v>
      </c>
      <c r="K3215">
        <v>19</v>
      </c>
      <c r="L3215">
        <v>4</v>
      </c>
      <c r="M3215">
        <v>7</v>
      </c>
      <c r="N3215">
        <v>14</v>
      </c>
      <c r="O3215">
        <v>1.7</v>
      </c>
      <c r="P3215">
        <v>2.15</v>
      </c>
      <c r="Q3215">
        <v>4.34</v>
      </c>
      <c r="R3215">
        <v>5.81</v>
      </c>
      <c r="S3215">
        <v>-0.5</v>
      </c>
    </row>
    <row r="3216" spans="1:19" x14ac:dyDescent="0.25">
      <c r="A3216" t="s">
        <v>12866</v>
      </c>
      <c r="B3216" t="s">
        <v>12867</v>
      </c>
      <c r="C3216">
        <v>2</v>
      </c>
      <c r="D3216">
        <v>3</v>
      </c>
      <c r="E3216">
        <v>5.94</v>
      </c>
      <c r="F3216">
        <v>5</v>
      </c>
      <c r="G3216">
        <v>16</v>
      </c>
      <c r="H3216">
        <v>0</v>
      </c>
      <c r="I3216">
        <v>42</v>
      </c>
      <c r="J3216">
        <v>49</v>
      </c>
      <c r="K3216">
        <v>28</v>
      </c>
      <c r="L3216">
        <v>5</v>
      </c>
      <c r="M3216">
        <v>16</v>
      </c>
      <c r="N3216">
        <v>26</v>
      </c>
      <c r="O3216">
        <v>1.75</v>
      </c>
      <c r="P3216">
        <v>3.29</v>
      </c>
      <c r="Q3216">
        <v>5.44</v>
      </c>
      <c r="R3216">
        <v>5.81</v>
      </c>
      <c r="S3216">
        <v>-0.6</v>
      </c>
    </row>
    <row r="3217" spans="1:19" x14ac:dyDescent="0.25">
      <c r="A3217" t="s">
        <v>12864</v>
      </c>
      <c r="B3217" t="s">
        <v>12865</v>
      </c>
      <c r="C3217">
        <v>2</v>
      </c>
      <c r="D3217">
        <v>3</v>
      </c>
      <c r="E3217">
        <v>6.06</v>
      </c>
      <c r="F3217">
        <v>6</v>
      </c>
      <c r="G3217">
        <v>14</v>
      </c>
      <c r="H3217">
        <v>0</v>
      </c>
      <c r="I3217">
        <v>44</v>
      </c>
      <c r="J3217">
        <v>55</v>
      </c>
      <c r="K3217">
        <v>30</v>
      </c>
      <c r="L3217">
        <v>7</v>
      </c>
      <c r="M3217">
        <v>10</v>
      </c>
      <c r="N3217">
        <v>18</v>
      </c>
      <c r="O3217">
        <v>1.63</v>
      </c>
      <c r="P3217">
        <v>1.93</v>
      </c>
      <c r="Q3217">
        <v>3.56</v>
      </c>
      <c r="R3217">
        <v>5.81</v>
      </c>
      <c r="S3217">
        <v>-0.5</v>
      </c>
    </row>
    <row r="3218" spans="1:19" x14ac:dyDescent="0.25">
      <c r="A3218" t="s">
        <v>12862</v>
      </c>
      <c r="B3218" t="s">
        <v>12863</v>
      </c>
      <c r="C3218">
        <v>1</v>
      </c>
      <c r="D3218">
        <v>2</v>
      </c>
      <c r="E3218">
        <v>5.78</v>
      </c>
      <c r="F3218">
        <v>0</v>
      </c>
      <c r="G3218">
        <v>30</v>
      </c>
      <c r="H3218">
        <v>0</v>
      </c>
      <c r="I3218">
        <v>30</v>
      </c>
      <c r="J3218">
        <v>36</v>
      </c>
      <c r="K3218">
        <v>19</v>
      </c>
      <c r="L3218">
        <v>4</v>
      </c>
      <c r="M3218">
        <v>8</v>
      </c>
      <c r="N3218">
        <v>17</v>
      </c>
      <c r="O3218">
        <v>1.74</v>
      </c>
      <c r="P3218">
        <v>2.5</v>
      </c>
      <c r="Q3218">
        <v>4.96</v>
      </c>
      <c r="R3218">
        <v>5.81</v>
      </c>
      <c r="S3218">
        <v>-0.5</v>
      </c>
    </row>
    <row r="3219" spans="1:19" x14ac:dyDescent="0.25">
      <c r="A3219" t="s">
        <v>12860</v>
      </c>
      <c r="B3219" t="s">
        <v>12861</v>
      </c>
      <c r="C3219">
        <v>1</v>
      </c>
      <c r="D3219">
        <v>2</v>
      </c>
      <c r="E3219">
        <v>5.65</v>
      </c>
      <c r="F3219">
        <v>0</v>
      </c>
      <c r="G3219">
        <v>30</v>
      </c>
      <c r="H3219">
        <v>0</v>
      </c>
      <c r="I3219">
        <v>30</v>
      </c>
      <c r="J3219">
        <v>35</v>
      </c>
      <c r="K3219">
        <v>19</v>
      </c>
      <c r="L3219">
        <v>4</v>
      </c>
      <c r="M3219">
        <v>11</v>
      </c>
      <c r="N3219">
        <v>15</v>
      </c>
      <c r="O3219">
        <v>1.68</v>
      </c>
      <c r="P3219">
        <v>3.39</v>
      </c>
      <c r="Q3219">
        <v>4.5599999999999996</v>
      </c>
      <c r="R3219">
        <v>5.81</v>
      </c>
      <c r="S3219">
        <v>-0.5</v>
      </c>
    </row>
    <row r="3220" spans="1:19" x14ac:dyDescent="0.25">
      <c r="A3220" t="s">
        <v>12858</v>
      </c>
      <c r="B3220" t="s">
        <v>12859</v>
      </c>
      <c r="C3220">
        <v>2</v>
      </c>
      <c r="D3220">
        <v>2</v>
      </c>
      <c r="E3220">
        <v>5.87</v>
      </c>
      <c r="F3220">
        <v>8</v>
      </c>
      <c r="G3220">
        <v>10</v>
      </c>
      <c r="H3220">
        <v>0</v>
      </c>
      <c r="I3220">
        <v>48</v>
      </c>
      <c r="J3220">
        <v>58</v>
      </c>
      <c r="K3220">
        <v>31</v>
      </c>
      <c r="L3220">
        <v>7</v>
      </c>
      <c r="M3220">
        <v>15</v>
      </c>
      <c r="N3220">
        <v>22</v>
      </c>
      <c r="O3220">
        <v>1.66</v>
      </c>
      <c r="P3220">
        <v>2.72</v>
      </c>
      <c r="Q3220">
        <v>4.05</v>
      </c>
      <c r="R3220">
        <v>5.81</v>
      </c>
      <c r="S3220">
        <v>-0.4</v>
      </c>
    </row>
    <row r="3221" spans="1:19" x14ac:dyDescent="0.25">
      <c r="A3221" t="s">
        <v>12856</v>
      </c>
      <c r="B3221" t="s">
        <v>12857</v>
      </c>
      <c r="C3221">
        <v>2</v>
      </c>
      <c r="D3221">
        <v>3</v>
      </c>
      <c r="E3221">
        <v>6.14</v>
      </c>
      <c r="F3221">
        <v>5</v>
      </c>
      <c r="G3221">
        <v>16</v>
      </c>
      <c r="H3221">
        <v>0</v>
      </c>
      <c r="I3221">
        <v>43</v>
      </c>
      <c r="J3221">
        <v>54</v>
      </c>
      <c r="K3221">
        <v>29</v>
      </c>
      <c r="L3221">
        <v>6</v>
      </c>
      <c r="M3221">
        <v>7</v>
      </c>
      <c r="N3221">
        <v>19</v>
      </c>
      <c r="O3221">
        <v>1.68</v>
      </c>
      <c r="P3221">
        <v>1.4</v>
      </c>
      <c r="Q3221">
        <v>3.89</v>
      </c>
      <c r="R3221">
        <v>5.81</v>
      </c>
      <c r="S3221">
        <v>-0.6</v>
      </c>
    </row>
    <row r="3222" spans="1:19" x14ac:dyDescent="0.25">
      <c r="A3222" t="s">
        <v>12854</v>
      </c>
      <c r="B3222" t="s">
        <v>12855</v>
      </c>
      <c r="C3222">
        <v>1</v>
      </c>
      <c r="D3222">
        <v>2</v>
      </c>
      <c r="E3222">
        <v>5.74</v>
      </c>
      <c r="F3222">
        <v>0</v>
      </c>
      <c r="G3222">
        <v>30</v>
      </c>
      <c r="H3222">
        <v>0</v>
      </c>
      <c r="I3222">
        <v>30</v>
      </c>
      <c r="J3222">
        <v>37</v>
      </c>
      <c r="K3222">
        <v>19</v>
      </c>
      <c r="L3222">
        <v>4</v>
      </c>
      <c r="M3222">
        <v>6</v>
      </c>
      <c r="N3222">
        <v>13</v>
      </c>
      <c r="O3222">
        <v>1.65</v>
      </c>
      <c r="P3222">
        <v>1.84</v>
      </c>
      <c r="Q3222">
        <v>3.86</v>
      </c>
      <c r="R3222">
        <v>5.81</v>
      </c>
      <c r="S3222">
        <v>-0.5</v>
      </c>
    </row>
    <row r="3223" spans="1:19" x14ac:dyDescent="0.25">
      <c r="A3223" t="s">
        <v>12852</v>
      </c>
      <c r="B3223" t="s">
        <v>12853</v>
      </c>
      <c r="C3223">
        <v>1</v>
      </c>
      <c r="D3223">
        <v>2</v>
      </c>
      <c r="E3223">
        <v>6.02</v>
      </c>
      <c r="F3223">
        <v>0</v>
      </c>
      <c r="G3223">
        <v>30</v>
      </c>
      <c r="H3223">
        <v>0</v>
      </c>
      <c r="I3223">
        <v>30</v>
      </c>
      <c r="J3223">
        <v>36</v>
      </c>
      <c r="K3223">
        <v>20</v>
      </c>
      <c r="L3223">
        <v>4</v>
      </c>
      <c r="M3223">
        <v>8</v>
      </c>
      <c r="N3223">
        <v>15</v>
      </c>
      <c r="O3223">
        <v>1.7</v>
      </c>
      <c r="P3223">
        <v>2.4300000000000002</v>
      </c>
      <c r="Q3223">
        <v>4.47</v>
      </c>
      <c r="R3223">
        <v>5.81</v>
      </c>
      <c r="S3223">
        <v>-0.5</v>
      </c>
    </row>
    <row r="3224" spans="1:19" x14ac:dyDescent="0.25">
      <c r="A3224" t="s">
        <v>12850</v>
      </c>
      <c r="B3224" t="s">
        <v>12851</v>
      </c>
      <c r="C3224">
        <v>1</v>
      </c>
      <c r="D3224">
        <v>2</v>
      </c>
      <c r="E3224">
        <v>5.67</v>
      </c>
      <c r="F3224">
        <v>0</v>
      </c>
      <c r="G3224">
        <v>30</v>
      </c>
      <c r="H3224">
        <v>0</v>
      </c>
      <c r="I3224">
        <v>30</v>
      </c>
      <c r="J3224">
        <v>34</v>
      </c>
      <c r="K3224">
        <v>19</v>
      </c>
      <c r="L3224">
        <v>4</v>
      </c>
      <c r="M3224">
        <v>14</v>
      </c>
      <c r="N3224">
        <v>19</v>
      </c>
      <c r="O3224">
        <v>1.74</v>
      </c>
      <c r="P3224">
        <v>4.16</v>
      </c>
      <c r="Q3224">
        <v>5.6</v>
      </c>
      <c r="R3224">
        <v>5.82</v>
      </c>
      <c r="S3224">
        <v>-0.5</v>
      </c>
    </row>
    <row r="3225" spans="1:19" x14ac:dyDescent="0.25">
      <c r="A3225" t="s">
        <v>12848</v>
      </c>
      <c r="B3225" t="s">
        <v>12849</v>
      </c>
      <c r="C3225">
        <v>1</v>
      </c>
      <c r="D3225">
        <v>2</v>
      </c>
      <c r="E3225">
        <v>6.01</v>
      </c>
      <c r="F3225">
        <v>0</v>
      </c>
      <c r="G3225">
        <v>30</v>
      </c>
      <c r="H3225">
        <v>0</v>
      </c>
      <c r="I3225">
        <v>30</v>
      </c>
      <c r="J3225">
        <v>35</v>
      </c>
      <c r="K3225">
        <v>20</v>
      </c>
      <c r="L3225">
        <v>4</v>
      </c>
      <c r="M3225">
        <v>13</v>
      </c>
      <c r="N3225">
        <v>16</v>
      </c>
      <c r="O3225">
        <v>1.69</v>
      </c>
      <c r="P3225">
        <v>3.78</v>
      </c>
      <c r="Q3225">
        <v>4.8</v>
      </c>
      <c r="R3225">
        <v>5.82</v>
      </c>
      <c r="S3225">
        <v>-0.5</v>
      </c>
    </row>
    <row r="3226" spans="1:19" x14ac:dyDescent="0.25">
      <c r="A3226" t="s">
        <v>12846</v>
      </c>
      <c r="B3226" t="s">
        <v>12847</v>
      </c>
      <c r="C3226">
        <v>1</v>
      </c>
      <c r="D3226">
        <v>2</v>
      </c>
      <c r="E3226">
        <v>5.82</v>
      </c>
      <c r="F3226">
        <v>0</v>
      </c>
      <c r="G3226">
        <v>30</v>
      </c>
      <c r="H3226">
        <v>0</v>
      </c>
      <c r="I3226">
        <v>30</v>
      </c>
      <c r="J3226">
        <v>36</v>
      </c>
      <c r="K3226">
        <v>19</v>
      </c>
      <c r="L3226">
        <v>4</v>
      </c>
      <c r="M3226">
        <v>7</v>
      </c>
      <c r="N3226">
        <v>15</v>
      </c>
      <c r="O3226">
        <v>1.72</v>
      </c>
      <c r="P3226">
        <v>1.98</v>
      </c>
      <c r="Q3226">
        <v>4.57</v>
      </c>
      <c r="R3226">
        <v>5.82</v>
      </c>
      <c r="S3226">
        <v>-0.5</v>
      </c>
    </row>
    <row r="3227" spans="1:19" x14ac:dyDescent="0.25">
      <c r="A3227" t="s">
        <v>12844</v>
      </c>
      <c r="B3227" t="s">
        <v>12845</v>
      </c>
      <c r="C3227">
        <v>1</v>
      </c>
      <c r="D3227">
        <v>2</v>
      </c>
      <c r="E3227">
        <v>5.75</v>
      </c>
      <c r="F3227">
        <v>0</v>
      </c>
      <c r="G3227">
        <v>30</v>
      </c>
      <c r="H3227">
        <v>0</v>
      </c>
      <c r="I3227">
        <v>30</v>
      </c>
      <c r="J3227">
        <v>36</v>
      </c>
      <c r="K3227">
        <v>19</v>
      </c>
      <c r="L3227">
        <v>4</v>
      </c>
      <c r="M3227">
        <v>9</v>
      </c>
      <c r="N3227">
        <v>15</v>
      </c>
      <c r="O3227">
        <v>1.71</v>
      </c>
      <c r="P3227">
        <v>2.78</v>
      </c>
      <c r="Q3227">
        <v>4.63</v>
      </c>
      <c r="R3227">
        <v>5.82</v>
      </c>
      <c r="S3227">
        <v>-0.5</v>
      </c>
    </row>
    <row r="3228" spans="1:19" x14ac:dyDescent="0.25">
      <c r="A3228" t="s">
        <v>12842</v>
      </c>
      <c r="B3228" t="s">
        <v>12843</v>
      </c>
      <c r="C3228">
        <v>1</v>
      </c>
      <c r="D3228">
        <v>2</v>
      </c>
      <c r="E3228">
        <v>5.71</v>
      </c>
      <c r="F3228">
        <v>0</v>
      </c>
      <c r="G3228">
        <v>30</v>
      </c>
      <c r="H3228">
        <v>0</v>
      </c>
      <c r="I3228">
        <v>30</v>
      </c>
      <c r="J3228">
        <v>36</v>
      </c>
      <c r="K3228">
        <v>19</v>
      </c>
      <c r="L3228">
        <v>4</v>
      </c>
      <c r="M3228">
        <v>9</v>
      </c>
      <c r="N3228">
        <v>14</v>
      </c>
      <c r="O3228">
        <v>1.68</v>
      </c>
      <c r="P3228">
        <v>2.62</v>
      </c>
      <c r="Q3228">
        <v>4.29</v>
      </c>
      <c r="R3228">
        <v>5.82</v>
      </c>
      <c r="S3228">
        <v>-0.5</v>
      </c>
    </row>
    <row r="3229" spans="1:19" x14ac:dyDescent="0.25">
      <c r="A3229" t="s">
        <v>12840</v>
      </c>
      <c r="B3229" t="s">
        <v>12841</v>
      </c>
      <c r="C3229">
        <v>1</v>
      </c>
      <c r="D3229">
        <v>2</v>
      </c>
      <c r="E3229">
        <v>5.82</v>
      </c>
      <c r="F3229">
        <v>0</v>
      </c>
      <c r="G3229">
        <v>30</v>
      </c>
      <c r="H3229">
        <v>0</v>
      </c>
      <c r="I3229">
        <v>30</v>
      </c>
      <c r="J3229">
        <v>36</v>
      </c>
      <c r="K3229">
        <v>19</v>
      </c>
      <c r="L3229">
        <v>4</v>
      </c>
      <c r="M3229">
        <v>7</v>
      </c>
      <c r="N3229">
        <v>16</v>
      </c>
      <c r="O3229">
        <v>1.73</v>
      </c>
      <c r="P3229">
        <v>2.13</v>
      </c>
      <c r="Q3229">
        <v>4.6900000000000004</v>
      </c>
      <c r="R3229">
        <v>5.82</v>
      </c>
      <c r="S3229">
        <v>-0.5</v>
      </c>
    </row>
    <row r="3230" spans="1:19" x14ac:dyDescent="0.25">
      <c r="A3230" t="s">
        <v>12838</v>
      </c>
      <c r="B3230" t="s">
        <v>12839</v>
      </c>
      <c r="C3230">
        <v>1</v>
      </c>
      <c r="D3230">
        <v>2</v>
      </c>
      <c r="E3230">
        <v>5.79</v>
      </c>
      <c r="F3230">
        <v>0</v>
      </c>
      <c r="G3230">
        <v>30</v>
      </c>
      <c r="H3230">
        <v>0</v>
      </c>
      <c r="I3230">
        <v>30</v>
      </c>
      <c r="J3230">
        <v>36</v>
      </c>
      <c r="K3230">
        <v>19</v>
      </c>
      <c r="L3230">
        <v>4</v>
      </c>
      <c r="M3230">
        <v>7</v>
      </c>
      <c r="N3230">
        <v>15</v>
      </c>
      <c r="O3230">
        <v>1.71</v>
      </c>
      <c r="P3230">
        <v>2.21</v>
      </c>
      <c r="Q3230">
        <v>4.53</v>
      </c>
      <c r="R3230">
        <v>5.82</v>
      </c>
      <c r="S3230">
        <v>-0.5</v>
      </c>
    </row>
    <row r="3231" spans="1:19" x14ac:dyDescent="0.25">
      <c r="A3231" t="s">
        <v>12836</v>
      </c>
      <c r="B3231" t="s">
        <v>12837</v>
      </c>
      <c r="C3231">
        <v>1</v>
      </c>
      <c r="D3231">
        <v>2</v>
      </c>
      <c r="E3231">
        <v>5.73</v>
      </c>
      <c r="F3231">
        <v>0</v>
      </c>
      <c r="G3231">
        <v>30</v>
      </c>
      <c r="H3231">
        <v>0</v>
      </c>
      <c r="I3231">
        <v>30</v>
      </c>
      <c r="J3231">
        <v>35</v>
      </c>
      <c r="K3231">
        <v>19</v>
      </c>
      <c r="L3231">
        <v>4</v>
      </c>
      <c r="M3231">
        <v>11</v>
      </c>
      <c r="N3231">
        <v>17</v>
      </c>
      <c r="O3231">
        <v>1.73</v>
      </c>
      <c r="P3231">
        <v>3.29</v>
      </c>
      <c r="Q3231">
        <v>5.0599999999999996</v>
      </c>
      <c r="R3231">
        <v>5.82</v>
      </c>
      <c r="S3231">
        <v>-0.5</v>
      </c>
    </row>
    <row r="3232" spans="1:19" x14ac:dyDescent="0.25">
      <c r="A3232" t="s">
        <v>12834</v>
      </c>
      <c r="B3232" t="s">
        <v>12835</v>
      </c>
      <c r="C3232">
        <v>1</v>
      </c>
      <c r="D3232">
        <v>2</v>
      </c>
      <c r="E3232">
        <v>5.66</v>
      </c>
      <c r="F3232">
        <v>0</v>
      </c>
      <c r="G3232">
        <v>30</v>
      </c>
      <c r="H3232">
        <v>0</v>
      </c>
      <c r="I3232">
        <v>30</v>
      </c>
      <c r="J3232">
        <v>35</v>
      </c>
      <c r="K3232">
        <v>19</v>
      </c>
      <c r="L3232">
        <v>4</v>
      </c>
      <c r="M3232">
        <v>11</v>
      </c>
      <c r="N3232">
        <v>16</v>
      </c>
      <c r="O3232">
        <v>1.69</v>
      </c>
      <c r="P3232">
        <v>3.23</v>
      </c>
      <c r="Q3232">
        <v>4.6900000000000004</v>
      </c>
      <c r="R3232">
        <v>5.82</v>
      </c>
      <c r="S3232">
        <v>-0.5</v>
      </c>
    </row>
    <row r="3233" spans="1:19" x14ac:dyDescent="0.25">
      <c r="A3233" t="s">
        <v>12832</v>
      </c>
      <c r="B3233" t="s">
        <v>12833</v>
      </c>
      <c r="C3233">
        <v>1</v>
      </c>
      <c r="D3233">
        <v>2</v>
      </c>
      <c r="E3233">
        <v>5.65</v>
      </c>
      <c r="F3233">
        <v>0</v>
      </c>
      <c r="G3233">
        <v>30</v>
      </c>
      <c r="H3233">
        <v>0</v>
      </c>
      <c r="I3233">
        <v>30</v>
      </c>
      <c r="J3233">
        <v>34</v>
      </c>
      <c r="K3233">
        <v>19</v>
      </c>
      <c r="L3233">
        <v>4</v>
      </c>
      <c r="M3233">
        <v>13</v>
      </c>
      <c r="N3233">
        <v>17</v>
      </c>
      <c r="O3233">
        <v>1.72</v>
      </c>
      <c r="P3233">
        <v>3.95</v>
      </c>
      <c r="Q3233">
        <v>5.19</v>
      </c>
      <c r="R3233">
        <v>5.82</v>
      </c>
      <c r="S3233">
        <v>-0.5</v>
      </c>
    </row>
    <row r="3234" spans="1:19" x14ac:dyDescent="0.25">
      <c r="A3234" t="s">
        <v>12830</v>
      </c>
      <c r="B3234" t="s">
        <v>12831</v>
      </c>
      <c r="C3234">
        <v>1</v>
      </c>
      <c r="D3234">
        <v>2</v>
      </c>
      <c r="E3234">
        <v>5.79</v>
      </c>
      <c r="F3234">
        <v>0</v>
      </c>
      <c r="G3234">
        <v>30</v>
      </c>
      <c r="H3234">
        <v>0</v>
      </c>
      <c r="I3234">
        <v>30</v>
      </c>
      <c r="J3234">
        <v>36</v>
      </c>
      <c r="K3234">
        <v>19</v>
      </c>
      <c r="L3234">
        <v>4</v>
      </c>
      <c r="M3234">
        <v>7</v>
      </c>
      <c r="N3234">
        <v>15</v>
      </c>
      <c r="O3234">
        <v>1.7</v>
      </c>
      <c r="P3234">
        <v>2.21</v>
      </c>
      <c r="Q3234">
        <v>4.3899999999999997</v>
      </c>
      <c r="R3234">
        <v>5.82</v>
      </c>
      <c r="S3234">
        <v>-0.5</v>
      </c>
    </row>
    <row r="3235" spans="1:19" x14ac:dyDescent="0.25">
      <c r="A3235" t="s">
        <v>12828</v>
      </c>
      <c r="B3235" t="s">
        <v>12829</v>
      </c>
      <c r="C3235">
        <v>1</v>
      </c>
      <c r="D3235">
        <v>2</v>
      </c>
      <c r="E3235">
        <v>5.83</v>
      </c>
      <c r="F3235">
        <v>0</v>
      </c>
      <c r="G3235">
        <v>30</v>
      </c>
      <c r="H3235">
        <v>0</v>
      </c>
      <c r="I3235">
        <v>30</v>
      </c>
      <c r="J3235">
        <v>35</v>
      </c>
      <c r="K3235">
        <v>19</v>
      </c>
      <c r="L3235">
        <v>4</v>
      </c>
      <c r="M3235">
        <v>11</v>
      </c>
      <c r="N3235">
        <v>17</v>
      </c>
      <c r="O3235">
        <v>1.74</v>
      </c>
      <c r="P3235">
        <v>3.28</v>
      </c>
      <c r="Q3235">
        <v>5.18</v>
      </c>
      <c r="R3235">
        <v>5.82</v>
      </c>
      <c r="S3235">
        <v>-0.5</v>
      </c>
    </row>
    <row r="3236" spans="1:19" x14ac:dyDescent="0.25">
      <c r="A3236" t="s">
        <v>12826</v>
      </c>
      <c r="B3236" t="s">
        <v>12827</v>
      </c>
      <c r="C3236">
        <v>1</v>
      </c>
      <c r="D3236">
        <v>2</v>
      </c>
      <c r="E3236">
        <v>5.73</v>
      </c>
      <c r="F3236">
        <v>6</v>
      </c>
      <c r="G3236">
        <v>16</v>
      </c>
      <c r="H3236">
        <v>0</v>
      </c>
      <c r="I3236">
        <v>43</v>
      </c>
      <c r="J3236">
        <v>52</v>
      </c>
      <c r="K3236">
        <v>28</v>
      </c>
      <c r="L3236">
        <v>6</v>
      </c>
      <c r="M3236">
        <v>13</v>
      </c>
      <c r="N3236">
        <v>22</v>
      </c>
      <c r="O3236">
        <v>1.7</v>
      </c>
      <c r="P3236">
        <v>2.71</v>
      </c>
      <c r="Q3236">
        <v>4.5199999999999996</v>
      </c>
      <c r="R3236">
        <v>5.82</v>
      </c>
      <c r="S3236">
        <v>-0.6</v>
      </c>
    </row>
    <row r="3237" spans="1:19" x14ac:dyDescent="0.25">
      <c r="A3237" t="s">
        <v>12824</v>
      </c>
      <c r="B3237" t="s">
        <v>12825</v>
      </c>
      <c r="C3237">
        <v>1</v>
      </c>
      <c r="D3237">
        <v>2</v>
      </c>
      <c r="E3237">
        <v>5.81</v>
      </c>
      <c r="F3237">
        <v>0</v>
      </c>
      <c r="G3237">
        <v>30</v>
      </c>
      <c r="H3237">
        <v>0</v>
      </c>
      <c r="I3237">
        <v>30</v>
      </c>
      <c r="J3237">
        <v>36</v>
      </c>
      <c r="K3237">
        <v>19</v>
      </c>
      <c r="L3237">
        <v>4</v>
      </c>
      <c r="M3237">
        <v>7</v>
      </c>
      <c r="N3237">
        <v>15</v>
      </c>
      <c r="O3237">
        <v>1.72</v>
      </c>
      <c r="P3237">
        <v>2.1</v>
      </c>
      <c r="Q3237">
        <v>4.5</v>
      </c>
      <c r="R3237">
        <v>5.82</v>
      </c>
      <c r="S3237">
        <v>-0.5</v>
      </c>
    </row>
    <row r="3238" spans="1:19" x14ac:dyDescent="0.25">
      <c r="A3238" t="s">
        <v>12822</v>
      </c>
      <c r="B3238" t="s">
        <v>12823</v>
      </c>
      <c r="C3238">
        <v>1</v>
      </c>
      <c r="D3238">
        <v>2</v>
      </c>
      <c r="E3238">
        <v>5.8</v>
      </c>
      <c r="F3238">
        <v>1</v>
      </c>
      <c r="G3238">
        <v>28</v>
      </c>
      <c r="H3238">
        <v>0</v>
      </c>
      <c r="I3238">
        <v>32</v>
      </c>
      <c r="J3238">
        <v>35</v>
      </c>
      <c r="K3238">
        <v>21</v>
      </c>
      <c r="L3238">
        <v>4</v>
      </c>
      <c r="M3238">
        <v>16</v>
      </c>
      <c r="N3238">
        <v>23</v>
      </c>
      <c r="O3238">
        <v>1.82</v>
      </c>
      <c r="P3238">
        <v>4.46</v>
      </c>
      <c r="Q3238">
        <v>6.58</v>
      </c>
      <c r="R3238">
        <v>5.82</v>
      </c>
      <c r="S3238">
        <v>-0.5</v>
      </c>
    </row>
    <row r="3239" spans="1:19" x14ac:dyDescent="0.25">
      <c r="A3239" t="s">
        <v>12820</v>
      </c>
      <c r="B3239" t="s">
        <v>12821</v>
      </c>
      <c r="C3239">
        <v>1</v>
      </c>
      <c r="D3239">
        <v>2</v>
      </c>
      <c r="E3239">
        <v>5.75</v>
      </c>
      <c r="F3239">
        <v>0</v>
      </c>
      <c r="G3239">
        <v>30</v>
      </c>
      <c r="H3239">
        <v>0</v>
      </c>
      <c r="I3239">
        <v>30</v>
      </c>
      <c r="J3239">
        <v>36</v>
      </c>
      <c r="K3239">
        <v>19</v>
      </c>
      <c r="L3239">
        <v>4</v>
      </c>
      <c r="M3239">
        <v>10</v>
      </c>
      <c r="N3239">
        <v>16</v>
      </c>
      <c r="O3239">
        <v>1.73</v>
      </c>
      <c r="P3239">
        <v>2.92</v>
      </c>
      <c r="Q3239">
        <v>4.8099999999999996</v>
      </c>
      <c r="R3239">
        <v>5.82</v>
      </c>
      <c r="S3239">
        <v>-0.5</v>
      </c>
    </row>
    <row r="3240" spans="1:19" x14ac:dyDescent="0.25">
      <c r="A3240" t="s">
        <v>12818</v>
      </c>
      <c r="B3240" t="s">
        <v>12819</v>
      </c>
      <c r="C3240">
        <v>2</v>
      </c>
      <c r="D3240">
        <v>3</v>
      </c>
      <c r="E3240">
        <v>5.9</v>
      </c>
      <c r="F3240">
        <v>6</v>
      </c>
      <c r="G3240">
        <v>13</v>
      </c>
      <c r="H3240">
        <v>0</v>
      </c>
      <c r="I3240">
        <v>45</v>
      </c>
      <c r="J3240">
        <v>54</v>
      </c>
      <c r="K3240">
        <v>30</v>
      </c>
      <c r="L3240">
        <v>7</v>
      </c>
      <c r="M3240">
        <v>15</v>
      </c>
      <c r="N3240">
        <v>19</v>
      </c>
      <c r="O3240">
        <v>1.62</v>
      </c>
      <c r="P3240">
        <v>2.98</v>
      </c>
      <c r="Q3240">
        <v>3.85</v>
      </c>
      <c r="R3240">
        <v>5.82</v>
      </c>
      <c r="S3240">
        <v>-0.5</v>
      </c>
    </row>
    <row r="3241" spans="1:19" x14ac:dyDescent="0.25">
      <c r="A3241" t="s">
        <v>12816</v>
      </c>
      <c r="B3241" t="s">
        <v>12817</v>
      </c>
      <c r="C3241">
        <v>1</v>
      </c>
      <c r="D3241">
        <v>2</v>
      </c>
      <c r="E3241">
        <v>5.76</v>
      </c>
      <c r="F3241">
        <v>0</v>
      </c>
      <c r="G3241">
        <v>30</v>
      </c>
      <c r="H3241">
        <v>0</v>
      </c>
      <c r="I3241">
        <v>30</v>
      </c>
      <c r="J3241">
        <v>36</v>
      </c>
      <c r="K3241">
        <v>19</v>
      </c>
      <c r="L3241">
        <v>4</v>
      </c>
      <c r="M3241">
        <v>9</v>
      </c>
      <c r="N3241">
        <v>16</v>
      </c>
      <c r="O3241">
        <v>1.72</v>
      </c>
      <c r="P3241">
        <v>2.66</v>
      </c>
      <c r="Q3241">
        <v>4.83</v>
      </c>
      <c r="R3241">
        <v>5.82</v>
      </c>
      <c r="S3241">
        <v>-0.5</v>
      </c>
    </row>
    <row r="3242" spans="1:19" x14ac:dyDescent="0.25">
      <c r="A3242" t="s">
        <v>12814</v>
      </c>
      <c r="B3242" t="s">
        <v>12815</v>
      </c>
      <c r="C3242">
        <v>1</v>
      </c>
      <c r="D3242">
        <v>2</v>
      </c>
      <c r="E3242">
        <v>5.78</v>
      </c>
      <c r="F3242">
        <v>0</v>
      </c>
      <c r="G3242">
        <v>30</v>
      </c>
      <c r="H3242">
        <v>0</v>
      </c>
      <c r="I3242">
        <v>30</v>
      </c>
      <c r="J3242">
        <v>36</v>
      </c>
      <c r="K3242">
        <v>19</v>
      </c>
      <c r="L3242">
        <v>4</v>
      </c>
      <c r="M3242">
        <v>8</v>
      </c>
      <c r="N3242">
        <v>16</v>
      </c>
      <c r="O3242">
        <v>1.72</v>
      </c>
      <c r="P3242">
        <v>2.39</v>
      </c>
      <c r="Q3242">
        <v>4.7300000000000004</v>
      </c>
      <c r="R3242">
        <v>5.82</v>
      </c>
      <c r="S3242">
        <v>-0.5</v>
      </c>
    </row>
    <row r="3243" spans="1:19" x14ac:dyDescent="0.25">
      <c r="A3243" t="s">
        <v>12812</v>
      </c>
      <c r="B3243" t="s">
        <v>12813</v>
      </c>
      <c r="C3243">
        <v>2</v>
      </c>
      <c r="D3243">
        <v>4</v>
      </c>
      <c r="E3243">
        <v>5.99</v>
      </c>
      <c r="F3243">
        <v>8</v>
      </c>
      <c r="G3243">
        <v>8</v>
      </c>
      <c r="H3243">
        <v>0</v>
      </c>
      <c r="I3243">
        <v>50</v>
      </c>
      <c r="J3243">
        <v>55</v>
      </c>
      <c r="K3243">
        <v>33</v>
      </c>
      <c r="L3243">
        <v>7</v>
      </c>
      <c r="M3243">
        <v>26</v>
      </c>
      <c r="N3243">
        <v>33</v>
      </c>
      <c r="O3243">
        <v>1.75</v>
      </c>
      <c r="P3243">
        <v>4.71</v>
      </c>
      <c r="Q3243">
        <v>5.89</v>
      </c>
      <c r="R3243">
        <v>5.82</v>
      </c>
      <c r="S3243">
        <v>-0.3</v>
      </c>
    </row>
    <row r="3244" spans="1:19" x14ac:dyDescent="0.25">
      <c r="A3244" t="s">
        <v>12810</v>
      </c>
      <c r="B3244" t="s">
        <v>12811</v>
      </c>
      <c r="C3244">
        <v>1</v>
      </c>
      <c r="D3244">
        <v>2</v>
      </c>
      <c r="E3244">
        <v>5.79</v>
      </c>
      <c r="F3244">
        <v>0</v>
      </c>
      <c r="G3244">
        <v>30</v>
      </c>
      <c r="H3244">
        <v>0</v>
      </c>
      <c r="I3244">
        <v>30</v>
      </c>
      <c r="J3244">
        <v>36</v>
      </c>
      <c r="K3244">
        <v>19</v>
      </c>
      <c r="L3244">
        <v>4</v>
      </c>
      <c r="M3244">
        <v>8</v>
      </c>
      <c r="N3244">
        <v>15</v>
      </c>
      <c r="O3244">
        <v>1.71</v>
      </c>
      <c r="P3244">
        <v>2.4300000000000002</v>
      </c>
      <c r="Q3244">
        <v>4.49</v>
      </c>
      <c r="R3244">
        <v>5.82</v>
      </c>
      <c r="S3244">
        <v>-0.5</v>
      </c>
    </row>
    <row r="3245" spans="1:19" x14ac:dyDescent="0.25">
      <c r="A3245" t="s">
        <v>12808</v>
      </c>
      <c r="B3245" t="s">
        <v>12809</v>
      </c>
      <c r="C3245">
        <v>1</v>
      </c>
      <c r="D3245">
        <v>2</v>
      </c>
      <c r="E3245">
        <v>5.82</v>
      </c>
      <c r="F3245">
        <v>0</v>
      </c>
      <c r="G3245">
        <v>30</v>
      </c>
      <c r="H3245">
        <v>0</v>
      </c>
      <c r="I3245">
        <v>30</v>
      </c>
      <c r="J3245">
        <v>37</v>
      </c>
      <c r="K3245">
        <v>19</v>
      </c>
      <c r="L3245">
        <v>4</v>
      </c>
      <c r="M3245">
        <v>6</v>
      </c>
      <c r="N3245">
        <v>15</v>
      </c>
      <c r="O3245">
        <v>1.72</v>
      </c>
      <c r="P3245">
        <v>1.86</v>
      </c>
      <c r="Q3245">
        <v>4.46</v>
      </c>
      <c r="R3245">
        <v>5.82</v>
      </c>
      <c r="S3245">
        <v>-0.5</v>
      </c>
    </row>
    <row r="3246" spans="1:19" x14ac:dyDescent="0.25">
      <c r="A3246" t="s">
        <v>12806</v>
      </c>
      <c r="B3246" t="s">
        <v>12807</v>
      </c>
      <c r="C3246">
        <v>2</v>
      </c>
      <c r="D3246">
        <v>1</v>
      </c>
      <c r="E3246">
        <v>5.8</v>
      </c>
      <c r="F3246">
        <v>7</v>
      </c>
      <c r="G3246">
        <v>11</v>
      </c>
      <c r="H3246">
        <v>0</v>
      </c>
      <c r="I3246">
        <v>48</v>
      </c>
      <c r="J3246">
        <v>58</v>
      </c>
      <c r="K3246">
        <v>31</v>
      </c>
      <c r="L3246">
        <v>6</v>
      </c>
      <c r="M3246">
        <v>11</v>
      </c>
      <c r="N3246">
        <v>23</v>
      </c>
      <c r="O3246">
        <v>1.7</v>
      </c>
      <c r="P3246">
        <v>2.12</v>
      </c>
      <c r="Q3246">
        <v>4.29</v>
      </c>
      <c r="R3246">
        <v>5.82</v>
      </c>
      <c r="S3246">
        <v>-0.5</v>
      </c>
    </row>
    <row r="3247" spans="1:19" x14ac:dyDescent="0.25">
      <c r="A3247" t="s">
        <v>12804</v>
      </c>
      <c r="B3247" t="s">
        <v>12805</v>
      </c>
      <c r="C3247">
        <v>2</v>
      </c>
      <c r="D3247">
        <v>3</v>
      </c>
      <c r="E3247">
        <v>5.97</v>
      </c>
      <c r="F3247">
        <v>8</v>
      </c>
      <c r="G3247">
        <v>9</v>
      </c>
      <c r="H3247">
        <v>0</v>
      </c>
      <c r="I3247">
        <v>49</v>
      </c>
      <c r="J3247">
        <v>59</v>
      </c>
      <c r="K3247">
        <v>33</v>
      </c>
      <c r="L3247">
        <v>7</v>
      </c>
      <c r="M3247">
        <v>15</v>
      </c>
      <c r="N3247">
        <v>22</v>
      </c>
      <c r="O3247">
        <v>1.64</v>
      </c>
      <c r="P3247">
        <v>2.72</v>
      </c>
      <c r="Q3247">
        <v>3.95</v>
      </c>
      <c r="R3247">
        <v>5.82</v>
      </c>
      <c r="S3247">
        <v>-0.4</v>
      </c>
    </row>
    <row r="3248" spans="1:19" x14ac:dyDescent="0.25">
      <c r="A3248" t="s">
        <v>12802</v>
      </c>
      <c r="B3248" t="s">
        <v>12803</v>
      </c>
      <c r="C3248">
        <v>1</v>
      </c>
      <c r="D3248">
        <v>2</v>
      </c>
      <c r="E3248">
        <v>5.76</v>
      </c>
      <c r="F3248">
        <v>0</v>
      </c>
      <c r="G3248">
        <v>30</v>
      </c>
      <c r="H3248">
        <v>0</v>
      </c>
      <c r="I3248">
        <v>30</v>
      </c>
      <c r="J3248">
        <v>36</v>
      </c>
      <c r="K3248">
        <v>19</v>
      </c>
      <c r="L3248">
        <v>4</v>
      </c>
      <c r="M3248">
        <v>8</v>
      </c>
      <c r="N3248">
        <v>14</v>
      </c>
      <c r="O3248">
        <v>1.68</v>
      </c>
      <c r="P3248">
        <v>2.4300000000000002</v>
      </c>
      <c r="Q3248">
        <v>4.2300000000000004</v>
      </c>
      <c r="R3248">
        <v>5.82</v>
      </c>
      <c r="S3248">
        <v>-0.5</v>
      </c>
    </row>
    <row r="3249" spans="1:19" x14ac:dyDescent="0.25">
      <c r="A3249" t="s">
        <v>12800</v>
      </c>
      <c r="B3249" t="s">
        <v>12801</v>
      </c>
      <c r="C3249">
        <v>1</v>
      </c>
      <c r="D3249">
        <v>2</v>
      </c>
      <c r="E3249">
        <v>5.8</v>
      </c>
      <c r="F3249">
        <v>0</v>
      </c>
      <c r="G3249">
        <v>30</v>
      </c>
      <c r="H3249">
        <v>0</v>
      </c>
      <c r="I3249">
        <v>30</v>
      </c>
      <c r="J3249">
        <v>37</v>
      </c>
      <c r="K3249">
        <v>19</v>
      </c>
      <c r="L3249">
        <v>4</v>
      </c>
      <c r="M3249">
        <v>7</v>
      </c>
      <c r="N3249">
        <v>14</v>
      </c>
      <c r="O3249">
        <v>1.7</v>
      </c>
      <c r="P3249">
        <v>2.0499999999999998</v>
      </c>
      <c r="Q3249">
        <v>4.24</v>
      </c>
      <c r="R3249">
        <v>5.82</v>
      </c>
      <c r="S3249">
        <v>-0.5</v>
      </c>
    </row>
    <row r="3250" spans="1:19" x14ac:dyDescent="0.25">
      <c r="A3250" t="s">
        <v>12798</v>
      </c>
      <c r="B3250" t="s">
        <v>12799</v>
      </c>
      <c r="C3250">
        <v>1</v>
      </c>
      <c r="D3250">
        <v>2</v>
      </c>
      <c r="E3250">
        <v>5.81</v>
      </c>
      <c r="F3250">
        <v>0</v>
      </c>
      <c r="G3250">
        <v>30</v>
      </c>
      <c r="H3250">
        <v>0</v>
      </c>
      <c r="I3250">
        <v>30</v>
      </c>
      <c r="J3250">
        <v>37</v>
      </c>
      <c r="K3250">
        <v>19</v>
      </c>
      <c r="L3250">
        <v>4</v>
      </c>
      <c r="M3250">
        <v>7</v>
      </c>
      <c r="N3250">
        <v>15</v>
      </c>
      <c r="O3250">
        <v>1.72</v>
      </c>
      <c r="P3250">
        <v>1.97</v>
      </c>
      <c r="Q3250">
        <v>4.55</v>
      </c>
      <c r="R3250">
        <v>5.82</v>
      </c>
      <c r="S3250">
        <v>-0.5</v>
      </c>
    </row>
    <row r="3251" spans="1:19" x14ac:dyDescent="0.25">
      <c r="A3251" t="s">
        <v>12796</v>
      </c>
      <c r="B3251" t="s">
        <v>12797</v>
      </c>
      <c r="C3251">
        <v>1</v>
      </c>
      <c r="D3251">
        <v>2</v>
      </c>
      <c r="E3251">
        <v>5.64</v>
      </c>
      <c r="F3251">
        <v>0</v>
      </c>
      <c r="G3251">
        <v>30</v>
      </c>
      <c r="H3251">
        <v>0</v>
      </c>
      <c r="I3251">
        <v>30</v>
      </c>
      <c r="J3251">
        <v>33</v>
      </c>
      <c r="K3251">
        <v>19</v>
      </c>
      <c r="L3251">
        <v>4</v>
      </c>
      <c r="M3251">
        <v>17</v>
      </c>
      <c r="N3251">
        <v>20</v>
      </c>
      <c r="O3251">
        <v>1.75</v>
      </c>
      <c r="P3251">
        <v>4.99</v>
      </c>
      <c r="Q3251">
        <v>5.95</v>
      </c>
      <c r="R3251">
        <v>5.82</v>
      </c>
      <c r="S3251">
        <v>-0.5</v>
      </c>
    </row>
    <row r="3252" spans="1:19" x14ac:dyDescent="0.25">
      <c r="A3252" t="s">
        <v>12794</v>
      </c>
      <c r="B3252" t="s">
        <v>12795</v>
      </c>
      <c r="C3252">
        <v>1</v>
      </c>
      <c r="D3252">
        <v>2</v>
      </c>
      <c r="E3252">
        <v>5.88</v>
      </c>
      <c r="F3252">
        <v>2</v>
      </c>
      <c r="G3252">
        <v>24</v>
      </c>
      <c r="H3252">
        <v>0</v>
      </c>
      <c r="I3252">
        <v>36</v>
      </c>
      <c r="J3252">
        <v>44</v>
      </c>
      <c r="K3252">
        <v>23</v>
      </c>
      <c r="L3252">
        <v>5</v>
      </c>
      <c r="M3252">
        <v>7</v>
      </c>
      <c r="N3252">
        <v>15</v>
      </c>
      <c r="O3252">
        <v>1.66</v>
      </c>
      <c r="P3252">
        <v>1.88</v>
      </c>
      <c r="Q3252">
        <v>3.77</v>
      </c>
      <c r="R3252">
        <v>5.82</v>
      </c>
      <c r="S3252">
        <v>-0.6</v>
      </c>
    </row>
    <row r="3253" spans="1:19" x14ac:dyDescent="0.25">
      <c r="A3253" t="s">
        <v>12792</v>
      </c>
      <c r="B3253" t="s">
        <v>12793</v>
      </c>
      <c r="C3253">
        <v>1</v>
      </c>
      <c r="D3253">
        <v>2</v>
      </c>
      <c r="E3253">
        <v>5.71</v>
      </c>
      <c r="F3253">
        <v>0</v>
      </c>
      <c r="G3253">
        <v>30</v>
      </c>
      <c r="H3253">
        <v>0</v>
      </c>
      <c r="I3253">
        <v>30</v>
      </c>
      <c r="J3253">
        <v>35</v>
      </c>
      <c r="K3253">
        <v>19</v>
      </c>
      <c r="L3253">
        <v>4</v>
      </c>
      <c r="M3253">
        <v>11</v>
      </c>
      <c r="N3253">
        <v>17</v>
      </c>
      <c r="O3253">
        <v>1.72</v>
      </c>
      <c r="P3253">
        <v>3.43</v>
      </c>
      <c r="Q3253">
        <v>5.01</v>
      </c>
      <c r="R3253">
        <v>5.82</v>
      </c>
      <c r="S3253">
        <v>-0.5</v>
      </c>
    </row>
    <row r="3254" spans="1:19" x14ac:dyDescent="0.25">
      <c r="A3254" t="s">
        <v>12790</v>
      </c>
      <c r="B3254" t="s">
        <v>12791</v>
      </c>
      <c r="C3254">
        <v>1</v>
      </c>
      <c r="D3254">
        <v>2</v>
      </c>
      <c r="E3254">
        <v>5.79</v>
      </c>
      <c r="F3254">
        <v>0</v>
      </c>
      <c r="G3254">
        <v>30</v>
      </c>
      <c r="H3254">
        <v>0</v>
      </c>
      <c r="I3254">
        <v>30</v>
      </c>
      <c r="J3254">
        <v>36</v>
      </c>
      <c r="K3254">
        <v>19</v>
      </c>
      <c r="L3254">
        <v>4</v>
      </c>
      <c r="M3254">
        <v>8</v>
      </c>
      <c r="N3254">
        <v>16</v>
      </c>
      <c r="O3254">
        <v>1.72</v>
      </c>
      <c r="P3254">
        <v>2.38</v>
      </c>
      <c r="Q3254">
        <v>4.71</v>
      </c>
      <c r="R3254">
        <v>5.83</v>
      </c>
      <c r="S3254">
        <v>-0.5</v>
      </c>
    </row>
    <row r="3255" spans="1:19" x14ac:dyDescent="0.25">
      <c r="A3255" t="s">
        <v>12788</v>
      </c>
      <c r="B3255" t="s">
        <v>12789</v>
      </c>
      <c r="C3255">
        <v>1</v>
      </c>
      <c r="D3255">
        <v>2</v>
      </c>
      <c r="E3255">
        <v>5.73</v>
      </c>
      <c r="F3255">
        <v>0</v>
      </c>
      <c r="G3255">
        <v>30</v>
      </c>
      <c r="H3255">
        <v>0</v>
      </c>
      <c r="I3255">
        <v>30</v>
      </c>
      <c r="J3255">
        <v>36</v>
      </c>
      <c r="K3255">
        <v>19</v>
      </c>
      <c r="L3255">
        <v>4</v>
      </c>
      <c r="M3255">
        <v>10</v>
      </c>
      <c r="N3255">
        <v>15</v>
      </c>
      <c r="O3255">
        <v>1.7</v>
      </c>
      <c r="P3255">
        <v>2.96</v>
      </c>
      <c r="Q3255">
        <v>4.59</v>
      </c>
      <c r="R3255">
        <v>5.83</v>
      </c>
      <c r="S3255">
        <v>-0.5</v>
      </c>
    </row>
    <row r="3256" spans="1:19" x14ac:dyDescent="0.25">
      <c r="A3256" t="s">
        <v>12786</v>
      </c>
      <c r="B3256" t="s">
        <v>12787</v>
      </c>
      <c r="C3256">
        <v>1</v>
      </c>
      <c r="D3256">
        <v>2</v>
      </c>
      <c r="E3256">
        <v>5.89</v>
      </c>
      <c r="F3256">
        <v>2</v>
      </c>
      <c r="G3256">
        <v>24</v>
      </c>
      <c r="H3256">
        <v>0</v>
      </c>
      <c r="I3256">
        <v>36</v>
      </c>
      <c r="J3256">
        <v>43</v>
      </c>
      <c r="K3256">
        <v>23</v>
      </c>
      <c r="L3256">
        <v>5</v>
      </c>
      <c r="M3256">
        <v>8</v>
      </c>
      <c r="N3256">
        <v>18</v>
      </c>
      <c r="O3256">
        <v>1.7</v>
      </c>
      <c r="P3256">
        <v>2.12</v>
      </c>
      <c r="Q3256">
        <v>4.46</v>
      </c>
      <c r="R3256">
        <v>5.83</v>
      </c>
      <c r="S3256">
        <v>-0.6</v>
      </c>
    </row>
    <row r="3257" spans="1:19" x14ac:dyDescent="0.25">
      <c r="A3257" t="s">
        <v>12784</v>
      </c>
      <c r="B3257" t="s">
        <v>12785</v>
      </c>
      <c r="C3257">
        <v>1</v>
      </c>
      <c r="D3257">
        <v>2</v>
      </c>
      <c r="E3257">
        <v>5.8</v>
      </c>
      <c r="F3257">
        <v>0</v>
      </c>
      <c r="G3257">
        <v>30</v>
      </c>
      <c r="H3257">
        <v>0</v>
      </c>
      <c r="I3257">
        <v>30</v>
      </c>
      <c r="J3257">
        <v>37</v>
      </c>
      <c r="K3257">
        <v>19</v>
      </c>
      <c r="L3257">
        <v>4</v>
      </c>
      <c r="M3257">
        <v>7</v>
      </c>
      <c r="N3257">
        <v>14</v>
      </c>
      <c r="O3257">
        <v>1.69</v>
      </c>
      <c r="P3257">
        <v>1.98</v>
      </c>
      <c r="Q3257">
        <v>4.2</v>
      </c>
      <c r="R3257">
        <v>5.83</v>
      </c>
      <c r="S3257">
        <v>-0.5</v>
      </c>
    </row>
    <row r="3258" spans="1:19" x14ac:dyDescent="0.25">
      <c r="A3258" t="s">
        <v>12782</v>
      </c>
      <c r="B3258" t="s">
        <v>12783</v>
      </c>
      <c r="C3258">
        <v>1</v>
      </c>
      <c r="D3258">
        <v>2</v>
      </c>
      <c r="E3258">
        <v>5.67</v>
      </c>
      <c r="F3258">
        <v>0</v>
      </c>
      <c r="G3258">
        <v>30</v>
      </c>
      <c r="H3258">
        <v>0</v>
      </c>
      <c r="I3258">
        <v>30</v>
      </c>
      <c r="J3258">
        <v>34</v>
      </c>
      <c r="K3258">
        <v>19</v>
      </c>
      <c r="L3258">
        <v>4</v>
      </c>
      <c r="M3258">
        <v>13</v>
      </c>
      <c r="N3258">
        <v>17</v>
      </c>
      <c r="O3258">
        <v>1.72</v>
      </c>
      <c r="P3258">
        <v>3.79</v>
      </c>
      <c r="Q3258">
        <v>5.21</v>
      </c>
      <c r="R3258">
        <v>5.83</v>
      </c>
      <c r="S3258">
        <v>-0.5</v>
      </c>
    </row>
    <row r="3259" spans="1:19" x14ac:dyDescent="0.25">
      <c r="A3259" t="s">
        <v>12780</v>
      </c>
      <c r="B3259" t="s">
        <v>12781</v>
      </c>
      <c r="C3259">
        <v>1</v>
      </c>
      <c r="D3259">
        <v>2</v>
      </c>
      <c r="E3259">
        <v>5.82</v>
      </c>
      <c r="F3259">
        <v>0</v>
      </c>
      <c r="G3259">
        <v>30</v>
      </c>
      <c r="H3259">
        <v>0</v>
      </c>
      <c r="I3259">
        <v>30</v>
      </c>
      <c r="J3259">
        <v>36</v>
      </c>
      <c r="K3259">
        <v>19</v>
      </c>
      <c r="L3259">
        <v>4</v>
      </c>
      <c r="M3259">
        <v>9</v>
      </c>
      <c r="N3259">
        <v>17</v>
      </c>
      <c r="O3259">
        <v>1.75</v>
      </c>
      <c r="P3259">
        <v>2.5499999999999998</v>
      </c>
      <c r="Q3259">
        <v>5.01</v>
      </c>
      <c r="R3259">
        <v>5.83</v>
      </c>
      <c r="S3259">
        <v>-0.5</v>
      </c>
    </row>
    <row r="3260" spans="1:19" x14ac:dyDescent="0.25">
      <c r="A3260" t="s">
        <v>12778</v>
      </c>
      <c r="B3260" t="s">
        <v>12779</v>
      </c>
      <c r="C3260">
        <v>1</v>
      </c>
      <c r="D3260">
        <v>2</v>
      </c>
      <c r="E3260">
        <v>5.84</v>
      </c>
      <c r="F3260">
        <v>0</v>
      </c>
      <c r="G3260">
        <v>30</v>
      </c>
      <c r="H3260">
        <v>0</v>
      </c>
      <c r="I3260">
        <v>30</v>
      </c>
      <c r="J3260">
        <v>36</v>
      </c>
      <c r="K3260">
        <v>19</v>
      </c>
      <c r="L3260">
        <v>4</v>
      </c>
      <c r="M3260">
        <v>7</v>
      </c>
      <c r="N3260">
        <v>16</v>
      </c>
      <c r="O3260">
        <v>1.74</v>
      </c>
      <c r="P3260">
        <v>2.19</v>
      </c>
      <c r="Q3260">
        <v>4.8</v>
      </c>
      <c r="R3260">
        <v>5.83</v>
      </c>
      <c r="S3260">
        <v>-0.5</v>
      </c>
    </row>
    <row r="3261" spans="1:19" x14ac:dyDescent="0.25">
      <c r="A3261" t="s">
        <v>12776</v>
      </c>
      <c r="B3261" t="s">
        <v>12777</v>
      </c>
      <c r="C3261">
        <v>1</v>
      </c>
      <c r="D3261">
        <v>2</v>
      </c>
      <c r="E3261">
        <v>5.66</v>
      </c>
      <c r="F3261">
        <v>0</v>
      </c>
      <c r="G3261">
        <v>30</v>
      </c>
      <c r="H3261">
        <v>0</v>
      </c>
      <c r="I3261">
        <v>30</v>
      </c>
      <c r="J3261">
        <v>35</v>
      </c>
      <c r="K3261">
        <v>19</v>
      </c>
      <c r="L3261">
        <v>4</v>
      </c>
      <c r="M3261">
        <v>10</v>
      </c>
      <c r="N3261">
        <v>14</v>
      </c>
      <c r="O3261">
        <v>1.66</v>
      </c>
      <c r="P3261">
        <v>2.88</v>
      </c>
      <c r="Q3261">
        <v>4.29</v>
      </c>
      <c r="R3261">
        <v>5.83</v>
      </c>
      <c r="S3261">
        <v>-0.5</v>
      </c>
    </row>
    <row r="3262" spans="1:19" x14ac:dyDescent="0.25">
      <c r="A3262" t="s">
        <v>12774</v>
      </c>
      <c r="B3262" t="s">
        <v>12775</v>
      </c>
      <c r="C3262">
        <v>1</v>
      </c>
      <c r="D3262">
        <v>2</v>
      </c>
      <c r="E3262">
        <v>5.69</v>
      </c>
      <c r="F3262">
        <v>0</v>
      </c>
      <c r="G3262">
        <v>30</v>
      </c>
      <c r="H3262">
        <v>0</v>
      </c>
      <c r="I3262">
        <v>30</v>
      </c>
      <c r="J3262">
        <v>35</v>
      </c>
      <c r="K3262">
        <v>19</v>
      </c>
      <c r="L3262">
        <v>4</v>
      </c>
      <c r="M3262">
        <v>12</v>
      </c>
      <c r="N3262">
        <v>17</v>
      </c>
      <c r="O3262">
        <v>1.73</v>
      </c>
      <c r="P3262">
        <v>3.68</v>
      </c>
      <c r="Q3262">
        <v>5.21</v>
      </c>
      <c r="R3262">
        <v>5.83</v>
      </c>
      <c r="S3262">
        <v>-0.5</v>
      </c>
    </row>
    <row r="3263" spans="1:19" x14ac:dyDescent="0.25">
      <c r="A3263" t="s">
        <v>12772</v>
      </c>
      <c r="B3263" t="s">
        <v>12773</v>
      </c>
      <c r="C3263">
        <v>1</v>
      </c>
      <c r="D3263">
        <v>2</v>
      </c>
      <c r="E3263">
        <v>5.77</v>
      </c>
      <c r="F3263">
        <v>0</v>
      </c>
      <c r="G3263">
        <v>30</v>
      </c>
      <c r="H3263">
        <v>0</v>
      </c>
      <c r="I3263">
        <v>30</v>
      </c>
      <c r="J3263">
        <v>36</v>
      </c>
      <c r="K3263">
        <v>19</v>
      </c>
      <c r="L3263">
        <v>4</v>
      </c>
      <c r="M3263">
        <v>8</v>
      </c>
      <c r="N3263">
        <v>16</v>
      </c>
      <c r="O3263">
        <v>1.72</v>
      </c>
      <c r="P3263">
        <v>2.44</v>
      </c>
      <c r="Q3263">
        <v>4.7</v>
      </c>
      <c r="R3263">
        <v>5.83</v>
      </c>
      <c r="S3263">
        <v>-0.5</v>
      </c>
    </row>
    <row r="3264" spans="1:19" x14ac:dyDescent="0.25">
      <c r="A3264" t="s">
        <v>12770</v>
      </c>
      <c r="B3264" t="s">
        <v>12771</v>
      </c>
      <c r="C3264">
        <v>1</v>
      </c>
      <c r="D3264">
        <v>2</v>
      </c>
      <c r="E3264">
        <v>5.81</v>
      </c>
      <c r="F3264">
        <v>0</v>
      </c>
      <c r="G3264">
        <v>30</v>
      </c>
      <c r="H3264">
        <v>0</v>
      </c>
      <c r="I3264">
        <v>30</v>
      </c>
      <c r="J3264">
        <v>37</v>
      </c>
      <c r="K3264">
        <v>19</v>
      </c>
      <c r="L3264">
        <v>4</v>
      </c>
      <c r="M3264">
        <v>7</v>
      </c>
      <c r="N3264">
        <v>14</v>
      </c>
      <c r="O3264">
        <v>1.7</v>
      </c>
      <c r="P3264">
        <v>2.06</v>
      </c>
      <c r="Q3264">
        <v>4.32</v>
      </c>
      <c r="R3264">
        <v>5.83</v>
      </c>
      <c r="S3264">
        <v>-0.5</v>
      </c>
    </row>
    <row r="3265" spans="1:19" x14ac:dyDescent="0.25">
      <c r="A3265" t="s">
        <v>12768</v>
      </c>
      <c r="B3265" t="s">
        <v>12769</v>
      </c>
      <c r="C3265">
        <v>1</v>
      </c>
      <c r="D3265">
        <v>2</v>
      </c>
      <c r="E3265">
        <v>5.79</v>
      </c>
      <c r="F3265">
        <v>0</v>
      </c>
      <c r="G3265">
        <v>30</v>
      </c>
      <c r="H3265">
        <v>0</v>
      </c>
      <c r="I3265">
        <v>30</v>
      </c>
      <c r="J3265">
        <v>37</v>
      </c>
      <c r="K3265">
        <v>19</v>
      </c>
      <c r="L3265">
        <v>4</v>
      </c>
      <c r="M3265">
        <v>9</v>
      </c>
      <c r="N3265">
        <v>14</v>
      </c>
      <c r="O3265">
        <v>1.7</v>
      </c>
      <c r="P3265">
        <v>2.68</v>
      </c>
      <c r="Q3265">
        <v>4.22</v>
      </c>
      <c r="R3265">
        <v>5.83</v>
      </c>
      <c r="S3265">
        <v>-0.5</v>
      </c>
    </row>
    <row r="3266" spans="1:19" x14ac:dyDescent="0.25">
      <c r="A3266" t="s">
        <v>12766</v>
      </c>
      <c r="B3266" t="s">
        <v>12767</v>
      </c>
      <c r="C3266">
        <v>1</v>
      </c>
      <c r="D3266">
        <v>2</v>
      </c>
      <c r="E3266">
        <v>5.7</v>
      </c>
      <c r="F3266">
        <v>0</v>
      </c>
      <c r="G3266">
        <v>30</v>
      </c>
      <c r="H3266">
        <v>0</v>
      </c>
      <c r="I3266">
        <v>30</v>
      </c>
      <c r="J3266">
        <v>36</v>
      </c>
      <c r="K3266">
        <v>19</v>
      </c>
      <c r="L3266">
        <v>4</v>
      </c>
      <c r="M3266">
        <v>8</v>
      </c>
      <c r="N3266">
        <v>13</v>
      </c>
      <c r="O3266">
        <v>1.66</v>
      </c>
      <c r="P3266">
        <v>2.4700000000000002</v>
      </c>
      <c r="Q3266">
        <v>4.04</v>
      </c>
      <c r="R3266">
        <v>5.83</v>
      </c>
      <c r="S3266">
        <v>-0.5</v>
      </c>
    </row>
    <row r="3267" spans="1:19" x14ac:dyDescent="0.25">
      <c r="A3267" t="s">
        <v>12764</v>
      </c>
      <c r="B3267" t="s">
        <v>12765</v>
      </c>
      <c r="C3267">
        <v>2</v>
      </c>
      <c r="D3267">
        <v>1</v>
      </c>
      <c r="E3267">
        <v>5.73</v>
      </c>
      <c r="F3267">
        <v>8</v>
      </c>
      <c r="G3267">
        <v>8</v>
      </c>
      <c r="H3267">
        <v>0</v>
      </c>
      <c r="I3267">
        <v>50</v>
      </c>
      <c r="J3267">
        <v>60</v>
      </c>
      <c r="K3267">
        <v>32</v>
      </c>
      <c r="L3267">
        <v>7</v>
      </c>
      <c r="M3267">
        <v>16</v>
      </c>
      <c r="N3267">
        <v>25</v>
      </c>
      <c r="O3267">
        <v>1.69</v>
      </c>
      <c r="P3267">
        <v>2.94</v>
      </c>
      <c r="Q3267">
        <v>4.45</v>
      </c>
      <c r="R3267">
        <v>5.83</v>
      </c>
      <c r="S3267">
        <v>-0.3</v>
      </c>
    </row>
    <row r="3268" spans="1:19" x14ac:dyDescent="0.25">
      <c r="A3268" t="s">
        <v>1579</v>
      </c>
      <c r="B3268" t="s">
        <v>1580</v>
      </c>
      <c r="C3268">
        <v>2</v>
      </c>
      <c r="D3268">
        <v>3</v>
      </c>
      <c r="E3268">
        <v>5.96</v>
      </c>
      <c r="F3268">
        <v>6</v>
      </c>
      <c r="G3268">
        <v>16</v>
      </c>
      <c r="H3268">
        <v>0</v>
      </c>
      <c r="I3268">
        <v>43</v>
      </c>
      <c r="J3268">
        <v>46</v>
      </c>
      <c r="K3268">
        <v>29</v>
      </c>
      <c r="L3268">
        <v>5</v>
      </c>
      <c r="M3268">
        <v>24</v>
      </c>
      <c r="N3268">
        <v>31</v>
      </c>
      <c r="O3268">
        <v>1.78</v>
      </c>
      <c r="P3268">
        <v>5.07</v>
      </c>
      <c r="Q3268">
        <v>6.42</v>
      </c>
      <c r="R3268">
        <v>5.83</v>
      </c>
      <c r="S3268">
        <v>-0.6</v>
      </c>
    </row>
    <row r="3269" spans="1:19" x14ac:dyDescent="0.25">
      <c r="A3269" t="s">
        <v>12762</v>
      </c>
      <c r="B3269" t="s">
        <v>12763</v>
      </c>
      <c r="C3269">
        <v>1</v>
      </c>
      <c r="D3269">
        <v>2</v>
      </c>
      <c r="E3269">
        <v>5.65</v>
      </c>
      <c r="F3269">
        <v>0</v>
      </c>
      <c r="G3269">
        <v>30</v>
      </c>
      <c r="H3269">
        <v>0</v>
      </c>
      <c r="I3269">
        <v>30</v>
      </c>
      <c r="J3269">
        <v>35</v>
      </c>
      <c r="K3269">
        <v>19</v>
      </c>
      <c r="L3269">
        <v>4</v>
      </c>
      <c r="M3269">
        <v>10</v>
      </c>
      <c r="N3269">
        <v>16</v>
      </c>
      <c r="O3269">
        <v>1.69</v>
      </c>
      <c r="P3269">
        <v>3.14</v>
      </c>
      <c r="Q3269">
        <v>4.7</v>
      </c>
      <c r="R3269">
        <v>5.83</v>
      </c>
      <c r="S3269">
        <v>-0.5</v>
      </c>
    </row>
    <row r="3270" spans="1:19" x14ac:dyDescent="0.25">
      <c r="A3270" t="s">
        <v>12760</v>
      </c>
      <c r="B3270" t="s">
        <v>12761</v>
      </c>
      <c r="C3270">
        <v>1</v>
      </c>
      <c r="D3270">
        <v>2</v>
      </c>
      <c r="E3270">
        <v>5.7</v>
      </c>
      <c r="F3270">
        <v>0</v>
      </c>
      <c r="G3270">
        <v>30</v>
      </c>
      <c r="H3270">
        <v>0</v>
      </c>
      <c r="I3270">
        <v>30</v>
      </c>
      <c r="J3270">
        <v>34</v>
      </c>
      <c r="K3270">
        <v>19</v>
      </c>
      <c r="L3270">
        <v>4</v>
      </c>
      <c r="M3270">
        <v>13</v>
      </c>
      <c r="N3270">
        <v>19</v>
      </c>
      <c r="O3270">
        <v>1.75</v>
      </c>
      <c r="P3270">
        <v>4.05</v>
      </c>
      <c r="Q3270">
        <v>5.57</v>
      </c>
      <c r="R3270">
        <v>5.83</v>
      </c>
      <c r="S3270">
        <v>-0.5</v>
      </c>
    </row>
    <row r="3271" spans="1:19" x14ac:dyDescent="0.25">
      <c r="A3271" t="s">
        <v>12758</v>
      </c>
      <c r="B3271" t="s">
        <v>12759</v>
      </c>
      <c r="C3271">
        <v>1</v>
      </c>
      <c r="D3271">
        <v>2</v>
      </c>
      <c r="E3271">
        <v>5.78</v>
      </c>
      <c r="F3271">
        <v>0</v>
      </c>
      <c r="G3271">
        <v>30</v>
      </c>
      <c r="H3271">
        <v>0</v>
      </c>
      <c r="I3271">
        <v>30</v>
      </c>
      <c r="J3271">
        <v>36</v>
      </c>
      <c r="K3271">
        <v>19</v>
      </c>
      <c r="L3271">
        <v>4</v>
      </c>
      <c r="M3271">
        <v>8</v>
      </c>
      <c r="N3271">
        <v>16</v>
      </c>
      <c r="O3271">
        <v>1.72</v>
      </c>
      <c r="P3271">
        <v>2.48</v>
      </c>
      <c r="Q3271">
        <v>4.8</v>
      </c>
      <c r="R3271">
        <v>5.83</v>
      </c>
      <c r="S3271">
        <v>-0.5</v>
      </c>
    </row>
    <row r="3272" spans="1:19" x14ac:dyDescent="0.25">
      <c r="A3272" t="s">
        <v>12756</v>
      </c>
      <c r="B3272" t="s">
        <v>12757</v>
      </c>
      <c r="C3272">
        <v>2</v>
      </c>
      <c r="D3272">
        <v>3</v>
      </c>
      <c r="E3272">
        <v>5.94</v>
      </c>
      <c r="F3272">
        <v>8</v>
      </c>
      <c r="G3272">
        <v>8</v>
      </c>
      <c r="H3272">
        <v>0</v>
      </c>
      <c r="I3272">
        <v>50</v>
      </c>
      <c r="J3272">
        <v>61</v>
      </c>
      <c r="K3272">
        <v>33</v>
      </c>
      <c r="L3272">
        <v>7</v>
      </c>
      <c r="M3272">
        <v>11</v>
      </c>
      <c r="N3272">
        <v>23</v>
      </c>
      <c r="O3272">
        <v>1.67</v>
      </c>
      <c r="P3272">
        <v>2.06</v>
      </c>
      <c r="Q3272">
        <v>4.0999999999999996</v>
      </c>
      <c r="R3272">
        <v>5.83</v>
      </c>
      <c r="S3272">
        <v>-0.3</v>
      </c>
    </row>
    <row r="3273" spans="1:19" x14ac:dyDescent="0.25">
      <c r="A3273" t="s">
        <v>12754</v>
      </c>
      <c r="B3273" t="s">
        <v>12755</v>
      </c>
      <c r="C3273">
        <v>1</v>
      </c>
      <c r="D3273">
        <v>2</v>
      </c>
      <c r="E3273">
        <v>6.05</v>
      </c>
      <c r="F3273">
        <v>0</v>
      </c>
      <c r="G3273">
        <v>30</v>
      </c>
      <c r="H3273">
        <v>0</v>
      </c>
      <c r="I3273">
        <v>30</v>
      </c>
      <c r="J3273">
        <v>38</v>
      </c>
      <c r="K3273">
        <v>20</v>
      </c>
      <c r="L3273">
        <v>4</v>
      </c>
      <c r="M3273">
        <v>4</v>
      </c>
      <c r="N3273">
        <v>13</v>
      </c>
      <c r="O3273">
        <v>1.68</v>
      </c>
      <c r="P3273">
        <v>1.29</v>
      </c>
      <c r="Q3273">
        <v>3.79</v>
      </c>
      <c r="R3273">
        <v>5.83</v>
      </c>
      <c r="S3273">
        <v>-0.5</v>
      </c>
    </row>
    <row r="3274" spans="1:19" x14ac:dyDescent="0.25">
      <c r="A3274" t="s">
        <v>12752</v>
      </c>
      <c r="B3274" t="s">
        <v>12753</v>
      </c>
      <c r="C3274">
        <v>1</v>
      </c>
      <c r="D3274">
        <v>2</v>
      </c>
      <c r="E3274">
        <v>5.7</v>
      </c>
      <c r="F3274">
        <v>0</v>
      </c>
      <c r="G3274">
        <v>30</v>
      </c>
      <c r="H3274">
        <v>0</v>
      </c>
      <c r="I3274">
        <v>30</v>
      </c>
      <c r="J3274">
        <v>36</v>
      </c>
      <c r="K3274">
        <v>19</v>
      </c>
      <c r="L3274">
        <v>4</v>
      </c>
      <c r="M3274">
        <v>10</v>
      </c>
      <c r="N3274">
        <v>14</v>
      </c>
      <c r="O3274">
        <v>1.67</v>
      </c>
      <c r="P3274">
        <v>2.93</v>
      </c>
      <c r="Q3274">
        <v>4.3</v>
      </c>
      <c r="R3274">
        <v>5.83</v>
      </c>
      <c r="S3274">
        <v>-0.5</v>
      </c>
    </row>
    <row r="3275" spans="1:19" x14ac:dyDescent="0.25">
      <c r="A3275" t="s">
        <v>12750</v>
      </c>
      <c r="B3275" t="s">
        <v>12751</v>
      </c>
      <c r="C3275">
        <v>1</v>
      </c>
      <c r="D3275">
        <v>2</v>
      </c>
      <c r="E3275">
        <v>5.79</v>
      </c>
      <c r="F3275">
        <v>0</v>
      </c>
      <c r="G3275">
        <v>30</v>
      </c>
      <c r="H3275">
        <v>0</v>
      </c>
      <c r="I3275">
        <v>30</v>
      </c>
      <c r="J3275">
        <v>37</v>
      </c>
      <c r="K3275">
        <v>19</v>
      </c>
      <c r="L3275">
        <v>4</v>
      </c>
      <c r="M3275">
        <v>7</v>
      </c>
      <c r="N3275">
        <v>14</v>
      </c>
      <c r="O3275">
        <v>1.69</v>
      </c>
      <c r="P3275">
        <v>2.0699999999999998</v>
      </c>
      <c r="Q3275">
        <v>4.25</v>
      </c>
      <c r="R3275">
        <v>5.83</v>
      </c>
      <c r="S3275">
        <v>-0.5</v>
      </c>
    </row>
    <row r="3276" spans="1:19" x14ac:dyDescent="0.25">
      <c r="A3276" t="s">
        <v>12748</v>
      </c>
      <c r="B3276" t="s">
        <v>12749</v>
      </c>
      <c r="C3276">
        <v>1</v>
      </c>
      <c r="D3276">
        <v>2</v>
      </c>
      <c r="E3276">
        <v>5.84</v>
      </c>
      <c r="F3276">
        <v>0</v>
      </c>
      <c r="G3276">
        <v>30</v>
      </c>
      <c r="H3276">
        <v>0</v>
      </c>
      <c r="I3276">
        <v>30</v>
      </c>
      <c r="J3276">
        <v>37</v>
      </c>
      <c r="K3276">
        <v>19</v>
      </c>
      <c r="L3276">
        <v>4</v>
      </c>
      <c r="M3276">
        <v>6</v>
      </c>
      <c r="N3276">
        <v>15</v>
      </c>
      <c r="O3276">
        <v>1.71</v>
      </c>
      <c r="P3276">
        <v>1.9</v>
      </c>
      <c r="Q3276">
        <v>4.37</v>
      </c>
      <c r="R3276">
        <v>5.83</v>
      </c>
      <c r="S3276">
        <v>-0.5</v>
      </c>
    </row>
    <row r="3277" spans="1:19" x14ac:dyDescent="0.25">
      <c r="A3277" t="s">
        <v>12746</v>
      </c>
      <c r="B3277" t="s">
        <v>12747</v>
      </c>
      <c r="C3277">
        <v>1</v>
      </c>
      <c r="D3277">
        <v>2</v>
      </c>
      <c r="E3277">
        <v>5.84</v>
      </c>
      <c r="F3277">
        <v>0</v>
      </c>
      <c r="G3277">
        <v>30</v>
      </c>
      <c r="H3277">
        <v>0</v>
      </c>
      <c r="I3277">
        <v>30</v>
      </c>
      <c r="J3277">
        <v>37</v>
      </c>
      <c r="K3277">
        <v>19</v>
      </c>
      <c r="L3277">
        <v>4</v>
      </c>
      <c r="M3277">
        <v>6</v>
      </c>
      <c r="N3277">
        <v>15</v>
      </c>
      <c r="O3277">
        <v>1.72</v>
      </c>
      <c r="P3277">
        <v>1.85</v>
      </c>
      <c r="Q3277">
        <v>4.49</v>
      </c>
      <c r="R3277">
        <v>5.83</v>
      </c>
      <c r="S3277">
        <v>-0.5</v>
      </c>
    </row>
    <row r="3278" spans="1:19" x14ac:dyDescent="0.25">
      <c r="A3278" t="s">
        <v>12744</v>
      </c>
      <c r="B3278" t="s">
        <v>12745</v>
      </c>
      <c r="C3278">
        <v>1</v>
      </c>
      <c r="D3278">
        <v>2</v>
      </c>
      <c r="E3278">
        <v>5.77</v>
      </c>
      <c r="F3278">
        <v>0</v>
      </c>
      <c r="G3278">
        <v>30</v>
      </c>
      <c r="H3278">
        <v>0</v>
      </c>
      <c r="I3278">
        <v>30</v>
      </c>
      <c r="J3278">
        <v>36</v>
      </c>
      <c r="K3278">
        <v>19</v>
      </c>
      <c r="L3278">
        <v>4</v>
      </c>
      <c r="M3278">
        <v>8</v>
      </c>
      <c r="N3278">
        <v>15</v>
      </c>
      <c r="O3278">
        <v>1.71</v>
      </c>
      <c r="P3278">
        <v>2.41</v>
      </c>
      <c r="Q3278">
        <v>4.63</v>
      </c>
      <c r="R3278">
        <v>5.83</v>
      </c>
      <c r="S3278">
        <v>-0.5</v>
      </c>
    </row>
    <row r="3279" spans="1:19" x14ac:dyDescent="0.25">
      <c r="A3279" t="s">
        <v>12742</v>
      </c>
      <c r="B3279" t="s">
        <v>12743</v>
      </c>
      <c r="C3279">
        <v>1</v>
      </c>
      <c r="D3279">
        <v>2</v>
      </c>
      <c r="E3279">
        <v>5.93</v>
      </c>
      <c r="F3279">
        <v>3</v>
      </c>
      <c r="G3279">
        <v>22</v>
      </c>
      <c r="H3279">
        <v>0</v>
      </c>
      <c r="I3279">
        <v>38</v>
      </c>
      <c r="J3279">
        <v>46</v>
      </c>
      <c r="K3279">
        <v>25</v>
      </c>
      <c r="L3279">
        <v>5</v>
      </c>
      <c r="M3279">
        <v>8</v>
      </c>
      <c r="N3279">
        <v>19</v>
      </c>
      <c r="O3279">
        <v>1.72</v>
      </c>
      <c r="P3279">
        <v>1.87</v>
      </c>
      <c r="Q3279">
        <v>4.42</v>
      </c>
      <c r="R3279">
        <v>5.84</v>
      </c>
      <c r="S3279">
        <v>-0.6</v>
      </c>
    </row>
    <row r="3280" spans="1:19" x14ac:dyDescent="0.25">
      <c r="A3280" t="s">
        <v>12740</v>
      </c>
      <c r="B3280" t="s">
        <v>12741</v>
      </c>
      <c r="C3280">
        <v>2</v>
      </c>
      <c r="D3280">
        <v>3</v>
      </c>
      <c r="E3280">
        <v>5.98</v>
      </c>
      <c r="F3280">
        <v>7</v>
      </c>
      <c r="G3280">
        <v>12</v>
      </c>
      <c r="H3280">
        <v>0</v>
      </c>
      <c r="I3280">
        <v>47</v>
      </c>
      <c r="J3280">
        <v>56</v>
      </c>
      <c r="K3280">
        <v>31</v>
      </c>
      <c r="L3280">
        <v>7</v>
      </c>
      <c r="M3280">
        <v>14</v>
      </c>
      <c r="N3280">
        <v>22</v>
      </c>
      <c r="O3280">
        <v>1.67</v>
      </c>
      <c r="P3280">
        <v>2.77</v>
      </c>
      <c r="Q3280">
        <v>4.29</v>
      </c>
      <c r="R3280">
        <v>5.84</v>
      </c>
      <c r="S3280">
        <v>-0.5</v>
      </c>
    </row>
    <row r="3281" spans="1:19" x14ac:dyDescent="0.25">
      <c r="A3281" t="s">
        <v>2019</v>
      </c>
      <c r="B3281" t="s">
        <v>2020</v>
      </c>
      <c r="C3281">
        <v>1</v>
      </c>
      <c r="D3281">
        <v>2</v>
      </c>
      <c r="E3281">
        <v>5.78</v>
      </c>
      <c r="F3281">
        <v>0</v>
      </c>
      <c r="G3281">
        <v>30</v>
      </c>
      <c r="H3281">
        <v>0</v>
      </c>
      <c r="I3281">
        <v>30</v>
      </c>
      <c r="J3281">
        <v>36</v>
      </c>
      <c r="K3281">
        <v>19</v>
      </c>
      <c r="L3281">
        <v>4</v>
      </c>
      <c r="M3281">
        <v>10</v>
      </c>
      <c r="N3281">
        <v>16</v>
      </c>
      <c r="O3281">
        <v>1.72</v>
      </c>
      <c r="P3281">
        <v>2.89</v>
      </c>
      <c r="Q3281">
        <v>4.83</v>
      </c>
      <c r="R3281">
        <v>5.84</v>
      </c>
      <c r="S3281">
        <v>-0.5</v>
      </c>
    </row>
    <row r="3282" spans="1:19" x14ac:dyDescent="0.25">
      <c r="A3282" t="s">
        <v>12738</v>
      </c>
      <c r="B3282" t="s">
        <v>12739</v>
      </c>
      <c r="C3282">
        <v>1</v>
      </c>
      <c r="D3282">
        <v>2</v>
      </c>
      <c r="E3282">
        <v>5.79</v>
      </c>
      <c r="F3282">
        <v>0</v>
      </c>
      <c r="G3282">
        <v>30</v>
      </c>
      <c r="H3282">
        <v>0</v>
      </c>
      <c r="I3282">
        <v>30</v>
      </c>
      <c r="J3282">
        <v>37</v>
      </c>
      <c r="K3282">
        <v>19</v>
      </c>
      <c r="L3282">
        <v>4</v>
      </c>
      <c r="M3282">
        <v>8</v>
      </c>
      <c r="N3282">
        <v>15</v>
      </c>
      <c r="O3282">
        <v>1.71</v>
      </c>
      <c r="P3282">
        <v>2.31</v>
      </c>
      <c r="Q3282">
        <v>4.4800000000000004</v>
      </c>
      <c r="R3282">
        <v>5.84</v>
      </c>
      <c r="S3282">
        <v>-0.5</v>
      </c>
    </row>
    <row r="3283" spans="1:19" x14ac:dyDescent="0.25">
      <c r="A3283" t="s">
        <v>12736</v>
      </c>
      <c r="B3283" t="s">
        <v>12737</v>
      </c>
      <c r="C3283">
        <v>2</v>
      </c>
      <c r="D3283">
        <v>4</v>
      </c>
      <c r="E3283">
        <v>6.11</v>
      </c>
      <c r="F3283">
        <v>8</v>
      </c>
      <c r="G3283">
        <v>9</v>
      </c>
      <c r="H3283">
        <v>0</v>
      </c>
      <c r="I3283">
        <v>49</v>
      </c>
      <c r="J3283">
        <v>61</v>
      </c>
      <c r="K3283">
        <v>33</v>
      </c>
      <c r="L3283">
        <v>7</v>
      </c>
      <c r="M3283">
        <v>9</v>
      </c>
      <c r="N3283">
        <v>19</v>
      </c>
      <c r="O3283">
        <v>1.64</v>
      </c>
      <c r="P3283">
        <v>1.73</v>
      </c>
      <c r="Q3283">
        <v>3.52</v>
      </c>
      <c r="R3283">
        <v>5.84</v>
      </c>
      <c r="S3283">
        <v>-0.4</v>
      </c>
    </row>
    <row r="3284" spans="1:19" x14ac:dyDescent="0.25">
      <c r="A3284" t="s">
        <v>12734</v>
      </c>
      <c r="B3284" t="s">
        <v>12735</v>
      </c>
      <c r="C3284">
        <v>1</v>
      </c>
      <c r="D3284">
        <v>2</v>
      </c>
      <c r="E3284">
        <v>5.74</v>
      </c>
      <c r="F3284">
        <v>1</v>
      </c>
      <c r="G3284">
        <v>28</v>
      </c>
      <c r="H3284">
        <v>0</v>
      </c>
      <c r="I3284">
        <v>32</v>
      </c>
      <c r="J3284">
        <v>39</v>
      </c>
      <c r="K3284">
        <v>21</v>
      </c>
      <c r="L3284">
        <v>5</v>
      </c>
      <c r="M3284">
        <v>9</v>
      </c>
      <c r="N3284">
        <v>14</v>
      </c>
      <c r="O3284">
        <v>1.64</v>
      </c>
      <c r="P3284">
        <v>2.42</v>
      </c>
      <c r="Q3284">
        <v>3.92</v>
      </c>
      <c r="R3284">
        <v>5.84</v>
      </c>
      <c r="S3284">
        <v>-0.5</v>
      </c>
    </row>
    <row r="3285" spans="1:19" x14ac:dyDescent="0.25">
      <c r="A3285" t="s">
        <v>12732</v>
      </c>
      <c r="B3285" t="s">
        <v>12733</v>
      </c>
      <c r="C3285">
        <v>1</v>
      </c>
      <c r="D3285">
        <v>2</v>
      </c>
      <c r="E3285">
        <v>5.72</v>
      </c>
      <c r="F3285">
        <v>0</v>
      </c>
      <c r="G3285">
        <v>30</v>
      </c>
      <c r="H3285">
        <v>0</v>
      </c>
      <c r="I3285">
        <v>30</v>
      </c>
      <c r="J3285">
        <v>34</v>
      </c>
      <c r="K3285">
        <v>19</v>
      </c>
      <c r="L3285">
        <v>4</v>
      </c>
      <c r="M3285">
        <v>13</v>
      </c>
      <c r="N3285">
        <v>18</v>
      </c>
      <c r="O3285">
        <v>1.74</v>
      </c>
      <c r="P3285">
        <v>3.76</v>
      </c>
      <c r="Q3285">
        <v>5.34</v>
      </c>
      <c r="R3285">
        <v>5.84</v>
      </c>
      <c r="S3285">
        <v>-0.5</v>
      </c>
    </row>
    <row r="3286" spans="1:19" x14ac:dyDescent="0.25">
      <c r="A3286" t="s">
        <v>12730</v>
      </c>
      <c r="B3286" t="s">
        <v>12731</v>
      </c>
      <c r="C3286">
        <v>1</v>
      </c>
      <c r="D3286">
        <v>2</v>
      </c>
      <c r="E3286">
        <v>5.73</v>
      </c>
      <c r="F3286">
        <v>0</v>
      </c>
      <c r="G3286">
        <v>30</v>
      </c>
      <c r="H3286">
        <v>0</v>
      </c>
      <c r="I3286">
        <v>30</v>
      </c>
      <c r="J3286">
        <v>35</v>
      </c>
      <c r="K3286">
        <v>19</v>
      </c>
      <c r="L3286">
        <v>4</v>
      </c>
      <c r="M3286">
        <v>12</v>
      </c>
      <c r="N3286">
        <v>17</v>
      </c>
      <c r="O3286">
        <v>1.72</v>
      </c>
      <c r="P3286">
        <v>3.57</v>
      </c>
      <c r="Q3286">
        <v>5.0599999999999996</v>
      </c>
      <c r="R3286">
        <v>5.84</v>
      </c>
      <c r="S3286">
        <v>-0.5</v>
      </c>
    </row>
    <row r="3287" spans="1:19" x14ac:dyDescent="0.25">
      <c r="A3287" t="s">
        <v>12728</v>
      </c>
      <c r="B3287" t="s">
        <v>12729</v>
      </c>
      <c r="C3287">
        <v>2</v>
      </c>
      <c r="D3287">
        <v>3</v>
      </c>
      <c r="E3287">
        <v>6.04</v>
      </c>
      <c r="F3287">
        <v>5</v>
      </c>
      <c r="G3287">
        <v>16</v>
      </c>
      <c r="H3287">
        <v>0</v>
      </c>
      <c r="I3287">
        <v>43</v>
      </c>
      <c r="J3287">
        <v>53</v>
      </c>
      <c r="K3287">
        <v>29</v>
      </c>
      <c r="L3287">
        <v>6</v>
      </c>
      <c r="M3287">
        <v>10</v>
      </c>
      <c r="N3287">
        <v>19</v>
      </c>
      <c r="O3287">
        <v>1.68</v>
      </c>
      <c r="P3287">
        <v>2.08</v>
      </c>
      <c r="Q3287">
        <v>3.99</v>
      </c>
      <c r="R3287">
        <v>5.84</v>
      </c>
      <c r="S3287">
        <v>-0.6</v>
      </c>
    </row>
    <row r="3288" spans="1:19" x14ac:dyDescent="0.25">
      <c r="A3288" t="s">
        <v>12726</v>
      </c>
      <c r="B3288" t="s">
        <v>12727</v>
      </c>
      <c r="C3288">
        <v>1</v>
      </c>
      <c r="D3288">
        <v>2</v>
      </c>
      <c r="E3288">
        <v>5.77</v>
      </c>
      <c r="F3288">
        <v>0</v>
      </c>
      <c r="G3288">
        <v>30</v>
      </c>
      <c r="H3288">
        <v>0</v>
      </c>
      <c r="I3288">
        <v>30</v>
      </c>
      <c r="J3288">
        <v>34</v>
      </c>
      <c r="K3288">
        <v>19</v>
      </c>
      <c r="L3288">
        <v>3</v>
      </c>
      <c r="M3288">
        <v>10</v>
      </c>
      <c r="N3288">
        <v>19</v>
      </c>
      <c r="O3288">
        <v>1.77</v>
      </c>
      <c r="P3288">
        <v>3.02</v>
      </c>
      <c r="Q3288">
        <v>5.62</v>
      </c>
      <c r="R3288">
        <v>5.84</v>
      </c>
      <c r="S3288">
        <v>-0.5</v>
      </c>
    </row>
    <row r="3289" spans="1:19" x14ac:dyDescent="0.25">
      <c r="A3289" t="s">
        <v>12724</v>
      </c>
      <c r="B3289" t="s">
        <v>12725</v>
      </c>
      <c r="C3289">
        <v>1</v>
      </c>
      <c r="D3289">
        <v>2</v>
      </c>
      <c r="E3289">
        <v>5.83</v>
      </c>
      <c r="F3289">
        <v>0</v>
      </c>
      <c r="G3289">
        <v>30</v>
      </c>
      <c r="H3289">
        <v>0</v>
      </c>
      <c r="I3289">
        <v>30</v>
      </c>
      <c r="J3289">
        <v>36</v>
      </c>
      <c r="K3289">
        <v>19</v>
      </c>
      <c r="L3289">
        <v>4</v>
      </c>
      <c r="M3289">
        <v>9</v>
      </c>
      <c r="N3289">
        <v>16</v>
      </c>
      <c r="O3289">
        <v>1.74</v>
      </c>
      <c r="P3289">
        <v>2.68</v>
      </c>
      <c r="Q3289">
        <v>4.7699999999999996</v>
      </c>
      <c r="R3289">
        <v>5.84</v>
      </c>
      <c r="S3289">
        <v>-0.5</v>
      </c>
    </row>
    <row r="3290" spans="1:19" x14ac:dyDescent="0.25">
      <c r="A3290" t="s">
        <v>12722</v>
      </c>
      <c r="B3290" t="s">
        <v>12723</v>
      </c>
      <c r="C3290">
        <v>1</v>
      </c>
      <c r="D3290">
        <v>2</v>
      </c>
      <c r="E3290">
        <v>5.8</v>
      </c>
      <c r="F3290">
        <v>0</v>
      </c>
      <c r="G3290">
        <v>30</v>
      </c>
      <c r="H3290">
        <v>0</v>
      </c>
      <c r="I3290">
        <v>30</v>
      </c>
      <c r="J3290">
        <v>36</v>
      </c>
      <c r="K3290">
        <v>19</v>
      </c>
      <c r="L3290">
        <v>4</v>
      </c>
      <c r="M3290">
        <v>9</v>
      </c>
      <c r="N3290">
        <v>16</v>
      </c>
      <c r="O3290">
        <v>1.72</v>
      </c>
      <c r="P3290">
        <v>2.63</v>
      </c>
      <c r="Q3290">
        <v>4.71</v>
      </c>
      <c r="R3290">
        <v>5.84</v>
      </c>
      <c r="S3290">
        <v>-0.5</v>
      </c>
    </row>
    <row r="3291" spans="1:19" x14ac:dyDescent="0.25">
      <c r="A3291" t="s">
        <v>12720</v>
      </c>
      <c r="B3291" t="s">
        <v>12721</v>
      </c>
      <c r="C3291">
        <v>1</v>
      </c>
      <c r="D3291">
        <v>2</v>
      </c>
      <c r="E3291">
        <v>5.79</v>
      </c>
      <c r="F3291">
        <v>6</v>
      </c>
      <c r="G3291">
        <v>14</v>
      </c>
      <c r="H3291">
        <v>0</v>
      </c>
      <c r="I3291">
        <v>45</v>
      </c>
      <c r="J3291">
        <v>53</v>
      </c>
      <c r="K3291">
        <v>29</v>
      </c>
      <c r="L3291">
        <v>6</v>
      </c>
      <c r="M3291">
        <v>13</v>
      </c>
      <c r="N3291">
        <v>25</v>
      </c>
      <c r="O3291">
        <v>1.74</v>
      </c>
      <c r="P3291">
        <v>2.69</v>
      </c>
      <c r="Q3291">
        <v>5.03</v>
      </c>
      <c r="R3291">
        <v>5.84</v>
      </c>
      <c r="S3291">
        <v>-0.6</v>
      </c>
    </row>
    <row r="3292" spans="1:19" x14ac:dyDescent="0.25">
      <c r="A3292" t="s">
        <v>12718</v>
      </c>
      <c r="B3292" t="s">
        <v>12719</v>
      </c>
      <c r="C3292">
        <v>2</v>
      </c>
      <c r="D3292">
        <v>2</v>
      </c>
      <c r="E3292">
        <v>5.84</v>
      </c>
      <c r="F3292">
        <v>8</v>
      </c>
      <c r="G3292">
        <v>8</v>
      </c>
      <c r="H3292">
        <v>0</v>
      </c>
      <c r="I3292">
        <v>50</v>
      </c>
      <c r="J3292">
        <v>59</v>
      </c>
      <c r="K3292">
        <v>32</v>
      </c>
      <c r="L3292">
        <v>7</v>
      </c>
      <c r="M3292">
        <v>16</v>
      </c>
      <c r="N3292">
        <v>24</v>
      </c>
      <c r="O3292">
        <v>1.67</v>
      </c>
      <c r="P3292">
        <v>2.92</v>
      </c>
      <c r="Q3292">
        <v>4.4000000000000004</v>
      </c>
      <c r="R3292">
        <v>5.84</v>
      </c>
      <c r="S3292">
        <v>-0.3</v>
      </c>
    </row>
    <row r="3293" spans="1:19" x14ac:dyDescent="0.25">
      <c r="A3293" t="s">
        <v>12716</v>
      </c>
      <c r="B3293" t="s">
        <v>12717</v>
      </c>
      <c r="C3293">
        <v>1</v>
      </c>
      <c r="D3293">
        <v>2</v>
      </c>
      <c r="E3293">
        <v>5.8</v>
      </c>
      <c r="F3293">
        <v>0</v>
      </c>
      <c r="G3293">
        <v>30</v>
      </c>
      <c r="H3293">
        <v>0</v>
      </c>
      <c r="I3293">
        <v>30</v>
      </c>
      <c r="J3293">
        <v>35</v>
      </c>
      <c r="K3293">
        <v>19</v>
      </c>
      <c r="L3293">
        <v>3</v>
      </c>
      <c r="M3293">
        <v>10</v>
      </c>
      <c r="N3293">
        <v>18</v>
      </c>
      <c r="O3293">
        <v>1.77</v>
      </c>
      <c r="P3293">
        <v>2.99</v>
      </c>
      <c r="Q3293">
        <v>5.47</v>
      </c>
      <c r="R3293">
        <v>5.84</v>
      </c>
      <c r="S3293">
        <v>-0.5</v>
      </c>
    </row>
    <row r="3294" spans="1:19" x14ac:dyDescent="0.25">
      <c r="A3294" t="s">
        <v>12714</v>
      </c>
      <c r="B3294" t="s">
        <v>12715</v>
      </c>
      <c r="C3294">
        <v>1</v>
      </c>
      <c r="D3294">
        <v>2</v>
      </c>
      <c r="E3294">
        <v>5.78</v>
      </c>
      <c r="F3294">
        <v>0</v>
      </c>
      <c r="G3294">
        <v>30</v>
      </c>
      <c r="H3294">
        <v>0</v>
      </c>
      <c r="I3294">
        <v>30</v>
      </c>
      <c r="J3294">
        <v>37</v>
      </c>
      <c r="K3294">
        <v>19</v>
      </c>
      <c r="L3294">
        <v>4</v>
      </c>
      <c r="M3294">
        <v>8</v>
      </c>
      <c r="N3294">
        <v>14</v>
      </c>
      <c r="O3294">
        <v>1.68</v>
      </c>
      <c r="P3294">
        <v>2.35</v>
      </c>
      <c r="Q3294">
        <v>4.2</v>
      </c>
      <c r="R3294">
        <v>5.84</v>
      </c>
      <c r="S3294">
        <v>-0.5</v>
      </c>
    </row>
    <row r="3295" spans="1:19" x14ac:dyDescent="0.25">
      <c r="A3295" t="s">
        <v>12712</v>
      </c>
      <c r="B3295" t="s">
        <v>12713</v>
      </c>
      <c r="C3295">
        <v>2</v>
      </c>
      <c r="D3295">
        <v>3</v>
      </c>
      <c r="E3295">
        <v>5.86</v>
      </c>
      <c r="F3295">
        <v>8</v>
      </c>
      <c r="G3295">
        <v>8</v>
      </c>
      <c r="H3295">
        <v>0</v>
      </c>
      <c r="I3295">
        <v>50</v>
      </c>
      <c r="J3295">
        <v>59</v>
      </c>
      <c r="K3295">
        <v>33</v>
      </c>
      <c r="L3295">
        <v>7</v>
      </c>
      <c r="M3295">
        <v>16</v>
      </c>
      <c r="N3295">
        <v>26</v>
      </c>
      <c r="O3295">
        <v>1.69</v>
      </c>
      <c r="P3295">
        <v>2.84</v>
      </c>
      <c r="Q3295">
        <v>4.66</v>
      </c>
      <c r="R3295">
        <v>5.84</v>
      </c>
      <c r="S3295">
        <v>-0.3</v>
      </c>
    </row>
    <row r="3296" spans="1:19" x14ac:dyDescent="0.25">
      <c r="A3296" t="s">
        <v>12711</v>
      </c>
      <c r="B3296" t="s">
        <v>8193</v>
      </c>
      <c r="C3296">
        <v>2</v>
      </c>
      <c r="D3296">
        <v>1</v>
      </c>
      <c r="E3296">
        <v>5.78</v>
      </c>
      <c r="F3296">
        <v>8</v>
      </c>
      <c r="G3296">
        <v>8</v>
      </c>
      <c r="H3296">
        <v>0</v>
      </c>
      <c r="I3296">
        <v>50</v>
      </c>
      <c r="J3296">
        <v>62</v>
      </c>
      <c r="K3296">
        <v>32</v>
      </c>
      <c r="L3296">
        <v>7</v>
      </c>
      <c r="M3296">
        <v>12</v>
      </c>
      <c r="N3296">
        <v>21</v>
      </c>
      <c r="O3296">
        <v>1.66</v>
      </c>
      <c r="P3296">
        <v>2.08</v>
      </c>
      <c r="Q3296">
        <v>3.81</v>
      </c>
      <c r="R3296">
        <v>5.84</v>
      </c>
      <c r="S3296">
        <v>-0.3</v>
      </c>
    </row>
    <row r="3297" spans="1:19" x14ac:dyDescent="0.25">
      <c r="A3297" t="s">
        <v>12709</v>
      </c>
      <c r="B3297" t="s">
        <v>12710</v>
      </c>
      <c r="C3297">
        <v>1</v>
      </c>
      <c r="D3297">
        <v>2</v>
      </c>
      <c r="E3297">
        <v>5.83</v>
      </c>
      <c r="F3297">
        <v>0</v>
      </c>
      <c r="G3297">
        <v>30</v>
      </c>
      <c r="H3297">
        <v>0</v>
      </c>
      <c r="I3297">
        <v>30</v>
      </c>
      <c r="J3297">
        <v>36</v>
      </c>
      <c r="K3297">
        <v>19</v>
      </c>
      <c r="L3297">
        <v>4</v>
      </c>
      <c r="M3297">
        <v>9</v>
      </c>
      <c r="N3297">
        <v>15</v>
      </c>
      <c r="O3297">
        <v>1.73</v>
      </c>
      <c r="P3297">
        <v>2.56</v>
      </c>
      <c r="Q3297">
        <v>4.6500000000000004</v>
      </c>
      <c r="R3297">
        <v>5.84</v>
      </c>
      <c r="S3297">
        <v>-0.5</v>
      </c>
    </row>
    <row r="3298" spans="1:19" x14ac:dyDescent="0.25">
      <c r="A3298" t="s">
        <v>12707</v>
      </c>
      <c r="B3298" t="s">
        <v>12708</v>
      </c>
      <c r="C3298">
        <v>1</v>
      </c>
      <c r="D3298">
        <v>2</v>
      </c>
      <c r="E3298">
        <v>5.81</v>
      </c>
      <c r="F3298">
        <v>0</v>
      </c>
      <c r="G3298">
        <v>30</v>
      </c>
      <c r="H3298">
        <v>0</v>
      </c>
      <c r="I3298">
        <v>30</v>
      </c>
      <c r="J3298">
        <v>36</v>
      </c>
      <c r="K3298">
        <v>19</v>
      </c>
      <c r="L3298">
        <v>4</v>
      </c>
      <c r="M3298">
        <v>7</v>
      </c>
      <c r="N3298">
        <v>15</v>
      </c>
      <c r="O3298">
        <v>1.71</v>
      </c>
      <c r="P3298">
        <v>2.21</v>
      </c>
      <c r="Q3298">
        <v>4.45</v>
      </c>
      <c r="R3298">
        <v>5.84</v>
      </c>
      <c r="S3298">
        <v>-0.5</v>
      </c>
    </row>
    <row r="3299" spans="1:19" x14ac:dyDescent="0.25">
      <c r="A3299" t="s">
        <v>12705</v>
      </c>
      <c r="B3299" t="s">
        <v>12706</v>
      </c>
      <c r="C3299">
        <v>1</v>
      </c>
      <c r="D3299">
        <v>2</v>
      </c>
      <c r="E3299">
        <v>5.8</v>
      </c>
      <c r="F3299">
        <v>0</v>
      </c>
      <c r="G3299">
        <v>30</v>
      </c>
      <c r="H3299">
        <v>0</v>
      </c>
      <c r="I3299">
        <v>30</v>
      </c>
      <c r="J3299">
        <v>36</v>
      </c>
      <c r="K3299">
        <v>19</v>
      </c>
      <c r="L3299">
        <v>4</v>
      </c>
      <c r="M3299">
        <v>7</v>
      </c>
      <c r="N3299">
        <v>15</v>
      </c>
      <c r="O3299">
        <v>1.7</v>
      </c>
      <c r="P3299">
        <v>2.0499999999999998</v>
      </c>
      <c r="Q3299">
        <v>4.3600000000000003</v>
      </c>
      <c r="R3299">
        <v>5.84</v>
      </c>
      <c r="S3299">
        <v>-0.5</v>
      </c>
    </row>
    <row r="3300" spans="1:19" x14ac:dyDescent="0.25">
      <c r="A3300" t="s">
        <v>12703</v>
      </c>
      <c r="B3300" t="s">
        <v>12704</v>
      </c>
      <c r="C3300">
        <v>1</v>
      </c>
      <c r="D3300">
        <v>2</v>
      </c>
      <c r="E3300">
        <v>5.59</v>
      </c>
      <c r="F3300">
        <v>0</v>
      </c>
      <c r="G3300">
        <v>30</v>
      </c>
      <c r="H3300">
        <v>0</v>
      </c>
      <c r="I3300">
        <v>30</v>
      </c>
      <c r="J3300">
        <v>34</v>
      </c>
      <c r="K3300">
        <v>19</v>
      </c>
      <c r="L3300">
        <v>4</v>
      </c>
      <c r="M3300">
        <v>14</v>
      </c>
      <c r="N3300">
        <v>17</v>
      </c>
      <c r="O3300">
        <v>1.7</v>
      </c>
      <c r="P3300">
        <v>4.18</v>
      </c>
      <c r="Q3300">
        <v>5.19</v>
      </c>
      <c r="R3300">
        <v>5.84</v>
      </c>
      <c r="S3300">
        <v>-0.5</v>
      </c>
    </row>
    <row r="3301" spans="1:19" x14ac:dyDescent="0.25">
      <c r="A3301" t="s">
        <v>2320</v>
      </c>
      <c r="B3301" t="s">
        <v>2321</v>
      </c>
      <c r="C3301">
        <v>1</v>
      </c>
      <c r="D3301">
        <v>2</v>
      </c>
      <c r="E3301">
        <v>5.76</v>
      </c>
      <c r="F3301">
        <v>0</v>
      </c>
      <c r="G3301">
        <v>30</v>
      </c>
      <c r="H3301">
        <v>0</v>
      </c>
      <c r="I3301">
        <v>30</v>
      </c>
      <c r="J3301">
        <v>36</v>
      </c>
      <c r="K3301">
        <v>19</v>
      </c>
      <c r="L3301">
        <v>4</v>
      </c>
      <c r="M3301">
        <v>9</v>
      </c>
      <c r="N3301">
        <v>14</v>
      </c>
      <c r="O3301">
        <v>1.65</v>
      </c>
      <c r="P3301">
        <v>2.67</v>
      </c>
      <c r="Q3301">
        <v>4.1500000000000004</v>
      </c>
      <c r="R3301">
        <v>5.84</v>
      </c>
      <c r="S3301">
        <v>-0.5</v>
      </c>
    </row>
    <row r="3302" spans="1:19" x14ac:dyDescent="0.25">
      <c r="A3302" t="s">
        <v>12701</v>
      </c>
      <c r="B3302" t="s">
        <v>12702</v>
      </c>
      <c r="C3302">
        <v>2</v>
      </c>
      <c r="D3302">
        <v>3</v>
      </c>
      <c r="E3302">
        <v>6.07</v>
      </c>
      <c r="F3302">
        <v>8</v>
      </c>
      <c r="G3302">
        <v>8</v>
      </c>
      <c r="H3302">
        <v>0</v>
      </c>
      <c r="I3302">
        <v>50</v>
      </c>
      <c r="J3302">
        <v>59</v>
      </c>
      <c r="K3302">
        <v>34</v>
      </c>
      <c r="L3302">
        <v>6</v>
      </c>
      <c r="M3302">
        <v>14</v>
      </c>
      <c r="N3302">
        <v>29</v>
      </c>
      <c r="O3302">
        <v>1.74</v>
      </c>
      <c r="P3302">
        <v>2.4700000000000002</v>
      </c>
      <c r="Q3302">
        <v>5.14</v>
      </c>
      <c r="R3302">
        <v>5.84</v>
      </c>
      <c r="S3302">
        <v>-0.3</v>
      </c>
    </row>
    <row r="3303" spans="1:19" x14ac:dyDescent="0.25">
      <c r="A3303" t="s">
        <v>12699</v>
      </c>
      <c r="B3303" t="s">
        <v>12700</v>
      </c>
      <c r="C3303">
        <v>1</v>
      </c>
      <c r="D3303">
        <v>2</v>
      </c>
      <c r="E3303">
        <v>5.81</v>
      </c>
      <c r="F3303">
        <v>0</v>
      </c>
      <c r="G3303">
        <v>30</v>
      </c>
      <c r="H3303">
        <v>0</v>
      </c>
      <c r="I3303">
        <v>30</v>
      </c>
      <c r="J3303">
        <v>36</v>
      </c>
      <c r="K3303">
        <v>19</v>
      </c>
      <c r="L3303">
        <v>4</v>
      </c>
      <c r="M3303">
        <v>7</v>
      </c>
      <c r="N3303">
        <v>15</v>
      </c>
      <c r="O3303">
        <v>1.71</v>
      </c>
      <c r="P3303">
        <v>2.14</v>
      </c>
      <c r="Q3303">
        <v>4.57</v>
      </c>
      <c r="R3303">
        <v>5.84</v>
      </c>
      <c r="S3303">
        <v>-0.5</v>
      </c>
    </row>
    <row r="3304" spans="1:19" x14ac:dyDescent="0.25">
      <c r="A3304" t="s">
        <v>12697</v>
      </c>
      <c r="B3304" t="s">
        <v>12698</v>
      </c>
      <c r="C3304">
        <v>1</v>
      </c>
      <c r="D3304">
        <v>2</v>
      </c>
      <c r="E3304">
        <v>5.74</v>
      </c>
      <c r="F3304">
        <v>0</v>
      </c>
      <c r="G3304">
        <v>30</v>
      </c>
      <c r="H3304">
        <v>0</v>
      </c>
      <c r="I3304">
        <v>30</v>
      </c>
      <c r="J3304">
        <v>36</v>
      </c>
      <c r="K3304">
        <v>19</v>
      </c>
      <c r="L3304">
        <v>4</v>
      </c>
      <c r="M3304">
        <v>9</v>
      </c>
      <c r="N3304">
        <v>14</v>
      </c>
      <c r="O3304">
        <v>1.67</v>
      </c>
      <c r="P3304">
        <v>2.62</v>
      </c>
      <c r="Q3304">
        <v>4.2300000000000004</v>
      </c>
      <c r="R3304">
        <v>5.84</v>
      </c>
      <c r="S3304">
        <v>-0.5</v>
      </c>
    </row>
    <row r="3305" spans="1:19" x14ac:dyDescent="0.25">
      <c r="A3305" t="s">
        <v>12695</v>
      </c>
      <c r="B3305" t="s">
        <v>12696</v>
      </c>
      <c r="C3305">
        <v>2</v>
      </c>
      <c r="D3305">
        <v>3</v>
      </c>
      <c r="E3305">
        <v>6.08</v>
      </c>
      <c r="F3305">
        <v>5</v>
      </c>
      <c r="G3305">
        <v>16</v>
      </c>
      <c r="H3305">
        <v>0</v>
      </c>
      <c r="I3305">
        <v>42</v>
      </c>
      <c r="J3305">
        <v>53</v>
      </c>
      <c r="K3305">
        <v>29</v>
      </c>
      <c r="L3305">
        <v>6</v>
      </c>
      <c r="M3305">
        <v>12</v>
      </c>
      <c r="N3305">
        <v>20</v>
      </c>
      <c r="O3305">
        <v>1.7</v>
      </c>
      <c r="P3305">
        <v>2.4500000000000002</v>
      </c>
      <c r="Q3305">
        <v>4.1500000000000004</v>
      </c>
      <c r="R3305">
        <v>5.84</v>
      </c>
      <c r="S3305">
        <v>-0.6</v>
      </c>
    </row>
    <row r="3306" spans="1:19" x14ac:dyDescent="0.25">
      <c r="A3306" t="s">
        <v>12693</v>
      </c>
      <c r="B3306" t="s">
        <v>12694</v>
      </c>
      <c r="C3306">
        <v>1</v>
      </c>
      <c r="D3306">
        <v>2</v>
      </c>
      <c r="E3306">
        <v>5.76</v>
      </c>
      <c r="F3306">
        <v>0</v>
      </c>
      <c r="G3306">
        <v>30</v>
      </c>
      <c r="H3306">
        <v>0</v>
      </c>
      <c r="I3306">
        <v>30</v>
      </c>
      <c r="J3306">
        <v>36</v>
      </c>
      <c r="K3306">
        <v>19</v>
      </c>
      <c r="L3306">
        <v>4</v>
      </c>
      <c r="M3306">
        <v>9</v>
      </c>
      <c r="N3306">
        <v>15</v>
      </c>
      <c r="O3306">
        <v>1.69</v>
      </c>
      <c r="P3306">
        <v>2.82</v>
      </c>
      <c r="Q3306">
        <v>4.42</v>
      </c>
      <c r="R3306">
        <v>5.84</v>
      </c>
      <c r="S3306">
        <v>-0.5</v>
      </c>
    </row>
    <row r="3307" spans="1:19" x14ac:dyDescent="0.25">
      <c r="A3307" t="s">
        <v>12691</v>
      </c>
      <c r="B3307" t="s">
        <v>12692</v>
      </c>
      <c r="C3307">
        <v>1</v>
      </c>
      <c r="D3307">
        <v>2</v>
      </c>
      <c r="E3307">
        <v>5.81</v>
      </c>
      <c r="F3307">
        <v>0</v>
      </c>
      <c r="G3307">
        <v>30</v>
      </c>
      <c r="H3307">
        <v>0</v>
      </c>
      <c r="I3307">
        <v>30</v>
      </c>
      <c r="J3307">
        <v>36</v>
      </c>
      <c r="K3307">
        <v>19</v>
      </c>
      <c r="L3307">
        <v>4</v>
      </c>
      <c r="M3307">
        <v>7</v>
      </c>
      <c r="N3307">
        <v>15</v>
      </c>
      <c r="O3307">
        <v>1.71</v>
      </c>
      <c r="P3307">
        <v>2.02</v>
      </c>
      <c r="Q3307">
        <v>4.45</v>
      </c>
      <c r="R3307">
        <v>5.84</v>
      </c>
      <c r="S3307">
        <v>-0.5</v>
      </c>
    </row>
    <row r="3308" spans="1:19" x14ac:dyDescent="0.25">
      <c r="A3308" t="s">
        <v>12689</v>
      </c>
      <c r="B3308" t="s">
        <v>12690</v>
      </c>
      <c r="C3308">
        <v>1</v>
      </c>
      <c r="D3308">
        <v>2</v>
      </c>
      <c r="E3308">
        <v>5.62</v>
      </c>
      <c r="F3308">
        <v>0</v>
      </c>
      <c r="G3308">
        <v>30</v>
      </c>
      <c r="H3308">
        <v>0</v>
      </c>
      <c r="I3308">
        <v>30</v>
      </c>
      <c r="J3308">
        <v>35</v>
      </c>
      <c r="K3308">
        <v>19</v>
      </c>
      <c r="L3308">
        <v>4</v>
      </c>
      <c r="M3308">
        <v>11</v>
      </c>
      <c r="N3308">
        <v>14</v>
      </c>
      <c r="O3308">
        <v>1.65</v>
      </c>
      <c r="P3308">
        <v>3.16</v>
      </c>
      <c r="Q3308">
        <v>4.25</v>
      </c>
      <c r="R3308">
        <v>5.84</v>
      </c>
      <c r="S3308">
        <v>-0.5</v>
      </c>
    </row>
    <row r="3309" spans="1:19" x14ac:dyDescent="0.25">
      <c r="A3309" t="s">
        <v>12688</v>
      </c>
      <c r="B3309" t="s">
        <v>11418</v>
      </c>
      <c r="C3309">
        <v>1</v>
      </c>
      <c r="D3309">
        <v>2</v>
      </c>
      <c r="E3309">
        <v>5.71</v>
      </c>
      <c r="F3309">
        <v>0</v>
      </c>
      <c r="G3309">
        <v>30</v>
      </c>
      <c r="H3309">
        <v>0</v>
      </c>
      <c r="I3309">
        <v>30</v>
      </c>
      <c r="J3309">
        <v>35</v>
      </c>
      <c r="K3309">
        <v>19</v>
      </c>
      <c r="L3309">
        <v>4</v>
      </c>
      <c r="M3309">
        <v>11</v>
      </c>
      <c r="N3309">
        <v>16</v>
      </c>
      <c r="O3309">
        <v>1.71</v>
      </c>
      <c r="P3309">
        <v>3.18</v>
      </c>
      <c r="Q3309">
        <v>4.8899999999999997</v>
      </c>
      <c r="R3309">
        <v>5.84</v>
      </c>
      <c r="S3309">
        <v>-0.5</v>
      </c>
    </row>
    <row r="3310" spans="1:19" x14ac:dyDescent="0.25">
      <c r="A3310" t="s">
        <v>12686</v>
      </c>
      <c r="B3310" t="s">
        <v>12687</v>
      </c>
      <c r="C3310">
        <v>1</v>
      </c>
      <c r="D3310">
        <v>2</v>
      </c>
      <c r="E3310">
        <v>5.7</v>
      </c>
      <c r="F3310">
        <v>0</v>
      </c>
      <c r="G3310">
        <v>30</v>
      </c>
      <c r="H3310">
        <v>0</v>
      </c>
      <c r="I3310">
        <v>30</v>
      </c>
      <c r="J3310">
        <v>34</v>
      </c>
      <c r="K3310">
        <v>19</v>
      </c>
      <c r="L3310">
        <v>4</v>
      </c>
      <c r="M3310">
        <v>13</v>
      </c>
      <c r="N3310">
        <v>19</v>
      </c>
      <c r="O3310">
        <v>1.76</v>
      </c>
      <c r="P3310">
        <v>3.96</v>
      </c>
      <c r="Q3310">
        <v>5.69</v>
      </c>
      <c r="R3310">
        <v>5.84</v>
      </c>
      <c r="S3310">
        <v>-0.5</v>
      </c>
    </row>
    <row r="3311" spans="1:19" x14ac:dyDescent="0.25">
      <c r="A3311" t="s">
        <v>12684</v>
      </c>
      <c r="B3311" t="s">
        <v>12685</v>
      </c>
      <c r="C3311">
        <v>1</v>
      </c>
      <c r="D3311">
        <v>2</v>
      </c>
      <c r="E3311">
        <v>5.87</v>
      </c>
      <c r="F3311">
        <v>0</v>
      </c>
      <c r="G3311">
        <v>30</v>
      </c>
      <c r="H3311">
        <v>0</v>
      </c>
      <c r="I3311">
        <v>30</v>
      </c>
      <c r="J3311">
        <v>37</v>
      </c>
      <c r="K3311">
        <v>20</v>
      </c>
      <c r="L3311">
        <v>4</v>
      </c>
      <c r="M3311">
        <v>6</v>
      </c>
      <c r="N3311">
        <v>14</v>
      </c>
      <c r="O3311">
        <v>1.7</v>
      </c>
      <c r="P3311">
        <v>1.86</v>
      </c>
      <c r="Q3311">
        <v>4.29</v>
      </c>
      <c r="R3311">
        <v>5.84</v>
      </c>
      <c r="S3311">
        <v>-0.5</v>
      </c>
    </row>
    <row r="3312" spans="1:19" x14ac:dyDescent="0.25">
      <c r="A3312" t="s">
        <v>12682</v>
      </c>
      <c r="B3312" t="s">
        <v>12683</v>
      </c>
      <c r="C3312">
        <v>1</v>
      </c>
      <c r="D3312">
        <v>2</v>
      </c>
      <c r="E3312">
        <v>5.82</v>
      </c>
      <c r="F3312">
        <v>0</v>
      </c>
      <c r="G3312">
        <v>30</v>
      </c>
      <c r="H3312">
        <v>0</v>
      </c>
      <c r="I3312">
        <v>30</v>
      </c>
      <c r="J3312">
        <v>36</v>
      </c>
      <c r="K3312">
        <v>19</v>
      </c>
      <c r="L3312">
        <v>4</v>
      </c>
      <c r="M3312">
        <v>7</v>
      </c>
      <c r="N3312">
        <v>15</v>
      </c>
      <c r="O3312">
        <v>1.71</v>
      </c>
      <c r="P3312">
        <v>2</v>
      </c>
      <c r="Q3312">
        <v>4.45</v>
      </c>
      <c r="R3312">
        <v>5.84</v>
      </c>
      <c r="S3312">
        <v>-0.5</v>
      </c>
    </row>
    <row r="3313" spans="1:19" x14ac:dyDescent="0.25">
      <c r="A3313" t="s">
        <v>12680</v>
      </c>
      <c r="B3313" t="s">
        <v>12681</v>
      </c>
      <c r="C3313">
        <v>2</v>
      </c>
      <c r="D3313">
        <v>3</v>
      </c>
      <c r="E3313">
        <v>6</v>
      </c>
      <c r="F3313">
        <v>8</v>
      </c>
      <c r="G3313">
        <v>10</v>
      </c>
      <c r="H3313">
        <v>0</v>
      </c>
      <c r="I3313">
        <v>48</v>
      </c>
      <c r="J3313">
        <v>57</v>
      </c>
      <c r="K3313">
        <v>32</v>
      </c>
      <c r="L3313">
        <v>7</v>
      </c>
      <c r="M3313">
        <v>18</v>
      </c>
      <c r="N3313">
        <v>24</v>
      </c>
      <c r="O3313">
        <v>1.67</v>
      </c>
      <c r="P3313">
        <v>3.34</v>
      </c>
      <c r="Q3313">
        <v>4.47</v>
      </c>
      <c r="R3313">
        <v>5.84</v>
      </c>
      <c r="S3313">
        <v>-0.4</v>
      </c>
    </row>
    <row r="3314" spans="1:19" x14ac:dyDescent="0.25">
      <c r="A3314" t="s">
        <v>12678</v>
      </c>
      <c r="B3314" t="s">
        <v>12679</v>
      </c>
      <c r="C3314">
        <v>1</v>
      </c>
      <c r="D3314">
        <v>2</v>
      </c>
      <c r="E3314">
        <v>5.78</v>
      </c>
      <c r="F3314">
        <v>0</v>
      </c>
      <c r="G3314">
        <v>30</v>
      </c>
      <c r="H3314">
        <v>0</v>
      </c>
      <c r="I3314">
        <v>30</v>
      </c>
      <c r="J3314">
        <v>35</v>
      </c>
      <c r="K3314">
        <v>19</v>
      </c>
      <c r="L3314">
        <v>4</v>
      </c>
      <c r="M3314">
        <v>11</v>
      </c>
      <c r="N3314">
        <v>18</v>
      </c>
      <c r="O3314">
        <v>1.76</v>
      </c>
      <c r="P3314">
        <v>3.34</v>
      </c>
      <c r="Q3314">
        <v>5.46</v>
      </c>
      <c r="R3314">
        <v>5.85</v>
      </c>
      <c r="S3314">
        <v>-0.5</v>
      </c>
    </row>
    <row r="3315" spans="1:19" x14ac:dyDescent="0.25">
      <c r="A3315" t="s">
        <v>12676</v>
      </c>
      <c r="B3315" t="s">
        <v>12677</v>
      </c>
      <c r="C3315">
        <v>2</v>
      </c>
      <c r="D3315">
        <v>4</v>
      </c>
      <c r="E3315">
        <v>6.17</v>
      </c>
      <c r="F3315">
        <v>8</v>
      </c>
      <c r="G3315">
        <v>8</v>
      </c>
      <c r="H3315">
        <v>0</v>
      </c>
      <c r="I3315">
        <v>50</v>
      </c>
      <c r="J3315">
        <v>62</v>
      </c>
      <c r="K3315">
        <v>34</v>
      </c>
      <c r="L3315">
        <v>6</v>
      </c>
      <c r="M3315">
        <v>9</v>
      </c>
      <c r="N3315">
        <v>24</v>
      </c>
      <c r="O3315">
        <v>1.71</v>
      </c>
      <c r="P3315">
        <v>1.66</v>
      </c>
      <c r="Q3315">
        <v>4.29</v>
      </c>
      <c r="R3315">
        <v>5.85</v>
      </c>
      <c r="S3315">
        <v>-0.3</v>
      </c>
    </row>
    <row r="3316" spans="1:19" x14ac:dyDescent="0.25">
      <c r="A3316" t="s">
        <v>12674</v>
      </c>
      <c r="B3316" t="s">
        <v>12675</v>
      </c>
      <c r="C3316">
        <v>1</v>
      </c>
      <c r="D3316">
        <v>2</v>
      </c>
      <c r="E3316">
        <v>5.82</v>
      </c>
      <c r="F3316">
        <v>0</v>
      </c>
      <c r="G3316">
        <v>30</v>
      </c>
      <c r="H3316">
        <v>0</v>
      </c>
      <c r="I3316">
        <v>30</v>
      </c>
      <c r="J3316">
        <v>36</v>
      </c>
      <c r="K3316">
        <v>19</v>
      </c>
      <c r="L3316">
        <v>4</v>
      </c>
      <c r="M3316">
        <v>7</v>
      </c>
      <c r="N3316">
        <v>15</v>
      </c>
      <c r="O3316">
        <v>1.71</v>
      </c>
      <c r="P3316">
        <v>1.98</v>
      </c>
      <c r="Q3316">
        <v>4.4400000000000004</v>
      </c>
      <c r="R3316">
        <v>5.85</v>
      </c>
      <c r="S3316">
        <v>-0.5</v>
      </c>
    </row>
    <row r="3317" spans="1:19" x14ac:dyDescent="0.25">
      <c r="A3317" t="s">
        <v>12672</v>
      </c>
      <c r="B3317" t="s">
        <v>12673</v>
      </c>
      <c r="C3317">
        <v>1</v>
      </c>
      <c r="D3317">
        <v>2</v>
      </c>
      <c r="E3317">
        <v>5.98</v>
      </c>
      <c r="F3317">
        <v>0</v>
      </c>
      <c r="G3317">
        <v>30</v>
      </c>
      <c r="H3317">
        <v>0</v>
      </c>
      <c r="I3317">
        <v>30</v>
      </c>
      <c r="J3317">
        <v>36</v>
      </c>
      <c r="K3317">
        <v>20</v>
      </c>
      <c r="L3317">
        <v>4</v>
      </c>
      <c r="M3317">
        <v>9</v>
      </c>
      <c r="N3317">
        <v>13</v>
      </c>
      <c r="O3317">
        <v>1.66</v>
      </c>
      <c r="P3317">
        <v>2.65</v>
      </c>
      <c r="Q3317">
        <v>4.04</v>
      </c>
      <c r="R3317">
        <v>5.85</v>
      </c>
      <c r="S3317">
        <v>-0.5</v>
      </c>
    </row>
    <row r="3318" spans="1:19" x14ac:dyDescent="0.25">
      <c r="A3318" t="s">
        <v>12670</v>
      </c>
      <c r="B3318" t="s">
        <v>12671</v>
      </c>
      <c r="C3318">
        <v>1</v>
      </c>
      <c r="D3318">
        <v>2</v>
      </c>
      <c r="E3318">
        <v>5.97</v>
      </c>
      <c r="F3318">
        <v>3</v>
      </c>
      <c r="G3318">
        <v>22</v>
      </c>
      <c r="H3318">
        <v>0</v>
      </c>
      <c r="I3318">
        <v>37</v>
      </c>
      <c r="J3318">
        <v>46</v>
      </c>
      <c r="K3318">
        <v>25</v>
      </c>
      <c r="L3318">
        <v>5</v>
      </c>
      <c r="M3318">
        <v>7</v>
      </c>
      <c r="N3318">
        <v>17</v>
      </c>
      <c r="O3318">
        <v>1.7</v>
      </c>
      <c r="P3318">
        <v>1.72</v>
      </c>
      <c r="Q3318">
        <v>4.1500000000000004</v>
      </c>
      <c r="R3318">
        <v>5.85</v>
      </c>
      <c r="S3318">
        <v>-0.6</v>
      </c>
    </row>
    <row r="3319" spans="1:19" x14ac:dyDescent="0.25">
      <c r="A3319" t="s">
        <v>12668</v>
      </c>
      <c r="B3319" t="s">
        <v>12669</v>
      </c>
      <c r="C3319">
        <v>1</v>
      </c>
      <c r="D3319">
        <v>2</v>
      </c>
      <c r="E3319">
        <v>5.84</v>
      </c>
      <c r="F3319">
        <v>0</v>
      </c>
      <c r="G3319">
        <v>30</v>
      </c>
      <c r="H3319">
        <v>0</v>
      </c>
      <c r="I3319">
        <v>30</v>
      </c>
      <c r="J3319">
        <v>37</v>
      </c>
      <c r="K3319">
        <v>19</v>
      </c>
      <c r="L3319">
        <v>4</v>
      </c>
      <c r="M3319">
        <v>8</v>
      </c>
      <c r="N3319">
        <v>15</v>
      </c>
      <c r="O3319">
        <v>1.73</v>
      </c>
      <c r="P3319">
        <v>2.4300000000000002</v>
      </c>
      <c r="Q3319">
        <v>4.57</v>
      </c>
      <c r="R3319">
        <v>5.85</v>
      </c>
      <c r="S3319">
        <v>-0.5</v>
      </c>
    </row>
    <row r="3320" spans="1:19" x14ac:dyDescent="0.25">
      <c r="A3320" t="s">
        <v>12666</v>
      </c>
      <c r="B3320" t="s">
        <v>12667</v>
      </c>
      <c r="C3320">
        <v>2</v>
      </c>
      <c r="D3320">
        <v>3</v>
      </c>
      <c r="E3320">
        <v>6</v>
      </c>
      <c r="F3320">
        <v>7</v>
      </c>
      <c r="G3320">
        <v>11</v>
      </c>
      <c r="H3320">
        <v>0</v>
      </c>
      <c r="I3320">
        <v>48</v>
      </c>
      <c r="J3320">
        <v>57</v>
      </c>
      <c r="K3320">
        <v>32</v>
      </c>
      <c r="L3320">
        <v>7</v>
      </c>
      <c r="M3320">
        <v>15</v>
      </c>
      <c r="N3320">
        <v>22</v>
      </c>
      <c r="O3320">
        <v>1.67</v>
      </c>
      <c r="P3320">
        <v>2.78</v>
      </c>
      <c r="Q3320">
        <v>4.16</v>
      </c>
      <c r="R3320">
        <v>5.85</v>
      </c>
      <c r="S3320">
        <v>-0.5</v>
      </c>
    </row>
    <row r="3321" spans="1:19" x14ac:dyDescent="0.25">
      <c r="A3321" t="s">
        <v>12665</v>
      </c>
      <c r="B3321" t="s">
        <v>2038</v>
      </c>
      <c r="C3321">
        <v>1</v>
      </c>
      <c r="D3321">
        <v>2</v>
      </c>
      <c r="E3321">
        <v>5.78</v>
      </c>
      <c r="F3321">
        <v>0</v>
      </c>
      <c r="G3321">
        <v>30</v>
      </c>
      <c r="H3321">
        <v>0</v>
      </c>
      <c r="I3321">
        <v>30</v>
      </c>
      <c r="J3321">
        <v>36</v>
      </c>
      <c r="K3321">
        <v>19</v>
      </c>
      <c r="L3321">
        <v>4</v>
      </c>
      <c r="M3321">
        <v>9</v>
      </c>
      <c r="N3321">
        <v>16</v>
      </c>
      <c r="O3321">
        <v>1.73</v>
      </c>
      <c r="P3321">
        <v>2.6</v>
      </c>
      <c r="Q3321">
        <v>4.93</v>
      </c>
      <c r="R3321">
        <v>5.85</v>
      </c>
      <c r="S3321">
        <v>-0.5</v>
      </c>
    </row>
    <row r="3322" spans="1:19" x14ac:dyDescent="0.25">
      <c r="A3322" t="s">
        <v>12663</v>
      </c>
      <c r="B3322" t="s">
        <v>12664</v>
      </c>
      <c r="C3322">
        <v>1</v>
      </c>
      <c r="D3322">
        <v>2</v>
      </c>
      <c r="E3322">
        <v>5.82</v>
      </c>
      <c r="F3322">
        <v>0</v>
      </c>
      <c r="G3322">
        <v>30</v>
      </c>
      <c r="H3322">
        <v>0</v>
      </c>
      <c r="I3322">
        <v>30</v>
      </c>
      <c r="J3322">
        <v>37</v>
      </c>
      <c r="K3322">
        <v>19</v>
      </c>
      <c r="L3322">
        <v>4</v>
      </c>
      <c r="M3322">
        <v>7</v>
      </c>
      <c r="N3322">
        <v>15</v>
      </c>
      <c r="O3322">
        <v>1.71</v>
      </c>
      <c r="P3322">
        <v>2.1</v>
      </c>
      <c r="Q3322">
        <v>4.38</v>
      </c>
      <c r="R3322">
        <v>5.85</v>
      </c>
      <c r="S3322">
        <v>-0.5</v>
      </c>
    </row>
    <row r="3323" spans="1:19" x14ac:dyDescent="0.25">
      <c r="A3323" t="s">
        <v>12661</v>
      </c>
      <c r="B3323" t="s">
        <v>12662</v>
      </c>
      <c r="C3323">
        <v>1</v>
      </c>
      <c r="D3323">
        <v>2</v>
      </c>
      <c r="E3323">
        <v>5.62</v>
      </c>
      <c r="F3323">
        <v>0</v>
      </c>
      <c r="G3323">
        <v>30</v>
      </c>
      <c r="H3323">
        <v>0</v>
      </c>
      <c r="I3323">
        <v>30</v>
      </c>
      <c r="J3323">
        <v>35</v>
      </c>
      <c r="K3323">
        <v>19</v>
      </c>
      <c r="L3323">
        <v>4</v>
      </c>
      <c r="M3323">
        <v>12</v>
      </c>
      <c r="N3323">
        <v>16</v>
      </c>
      <c r="O3323">
        <v>1.69</v>
      </c>
      <c r="P3323">
        <v>3.57</v>
      </c>
      <c r="Q3323">
        <v>4.7300000000000004</v>
      </c>
      <c r="R3323">
        <v>5.85</v>
      </c>
      <c r="S3323">
        <v>-0.5</v>
      </c>
    </row>
    <row r="3324" spans="1:19" x14ac:dyDescent="0.25">
      <c r="A3324" t="s">
        <v>12659</v>
      </c>
      <c r="B3324" t="s">
        <v>12660</v>
      </c>
      <c r="C3324">
        <v>1</v>
      </c>
      <c r="D3324">
        <v>2</v>
      </c>
      <c r="E3324">
        <v>5.8</v>
      </c>
      <c r="F3324">
        <v>2</v>
      </c>
      <c r="G3324">
        <v>25</v>
      </c>
      <c r="H3324">
        <v>0</v>
      </c>
      <c r="I3324">
        <v>35</v>
      </c>
      <c r="J3324">
        <v>42</v>
      </c>
      <c r="K3324">
        <v>22</v>
      </c>
      <c r="L3324">
        <v>4</v>
      </c>
      <c r="M3324">
        <v>9</v>
      </c>
      <c r="N3324">
        <v>18</v>
      </c>
      <c r="O3324">
        <v>1.72</v>
      </c>
      <c r="P3324">
        <v>2.46</v>
      </c>
      <c r="Q3324">
        <v>4.68</v>
      </c>
      <c r="R3324">
        <v>5.85</v>
      </c>
      <c r="S3324">
        <v>-0.6</v>
      </c>
    </row>
    <row r="3325" spans="1:19" x14ac:dyDescent="0.25">
      <c r="A3325" t="s">
        <v>12657</v>
      </c>
      <c r="B3325" t="s">
        <v>12658</v>
      </c>
      <c r="C3325">
        <v>1</v>
      </c>
      <c r="D3325">
        <v>2</v>
      </c>
      <c r="E3325">
        <v>5.67</v>
      </c>
      <c r="F3325">
        <v>0</v>
      </c>
      <c r="G3325">
        <v>30</v>
      </c>
      <c r="H3325">
        <v>0</v>
      </c>
      <c r="I3325">
        <v>30</v>
      </c>
      <c r="J3325">
        <v>35</v>
      </c>
      <c r="K3325">
        <v>19</v>
      </c>
      <c r="L3325">
        <v>4</v>
      </c>
      <c r="M3325">
        <v>11</v>
      </c>
      <c r="N3325">
        <v>16</v>
      </c>
      <c r="O3325">
        <v>1.69</v>
      </c>
      <c r="P3325">
        <v>3.28</v>
      </c>
      <c r="Q3325">
        <v>4.72</v>
      </c>
      <c r="R3325">
        <v>5.85</v>
      </c>
      <c r="S3325">
        <v>-0.5</v>
      </c>
    </row>
    <row r="3326" spans="1:19" x14ac:dyDescent="0.25">
      <c r="A3326" t="s">
        <v>12655</v>
      </c>
      <c r="B3326" t="s">
        <v>12656</v>
      </c>
      <c r="C3326">
        <v>1</v>
      </c>
      <c r="D3326">
        <v>2</v>
      </c>
      <c r="E3326">
        <v>5.82</v>
      </c>
      <c r="F3326">
        <v>0</v>
      </c>
      <c r="G3326">
        <v>30</v>
      </c>
      <c r="H3326">
        <v>0</v>
      </c>
      <c r="I3326">
        <v>30</v>
      </c>
      <c r="J3326">
        <v>37</v>
      </c>
      <c r="K3326">
        <v>19</v>
      </c>
      <c r="L3326">
        <v>4</v>
      </c>
      <c r="M3326">
        <v>7</v>
      </c>
      <c r="N3326">
        <v>14</v>
      </c>
      <c r="O3326">
        <v>1.7</v>
      </c>
      <c r="P3326">
        <v>1.97</v>
      </c>
      <c r="Q3326">
        <v>4.34</v>
      </c>
      <c r="R3326">
        <v>5.85</v>
      </c>
      <c r="S3326">
        <v>-0.5</v>
      </c>
    </row>
    <row r="3327" spans="1:19" x14ac:dyDescent="0.25">
      <c r="A3327" t="s">
        <v>12653</v>
      </c>
      <c r="B3327" t="s">
        <v>12654</v>
      </c>
      <c r="C3327">
        <v>1</v>
      </c>
      <c r="D3327">
        <v>2</v>
      </c>
      <c r="E3327">
        <v>5.9</v>
      </c>
      <c r="F3327">
        <v>2</v>
      </c>
      <c r="G3327">
        <v>25</v>
      </c>
      <c r="H3327">
        <v>0</v>
      </c>
      <c r="I3327">
        <v>35</v>
      </c>
      <c r="J3327">
        <v>43</v>
      </c>
      <c r="K3327">
        <v>23</v>
      </c>
      <c r="L3327">
        <v>4</v>
      </c>
      <c r="M3327">
        <v>7</v>
      </c>
      <c r="N3327">
        <v>17</v>
      </c>
      <c r="O3327">
        <v>1.7</v>
      </c>
      <c r="P3327">
        <v>1.93</v>
      </c>
      <c r="Q3327">
        <v>4.3499999999999996</v>
      </c>
      <c r="R3327">
        <v>5.85</v>
      </c>
      <c r="S3327">
        <v>-0.6</v>
      </c>
    </row>
    <row r="3328" spans="1:19" x14ac:dyDescent="0.25">
      <c r="A3328" t="s">
        <v>12651</v>
      </c>
      <c r="B3328" t="s">
        <v>12652</v>
      </c>
      <c r="C3328">
        <v>2</v>
      </c>
      <c r="D3328">
        <v>4</v>
      </c>
      <c r="E3328">
        <v>6.03</v>
      </c>
      <c r="F3328">
        <v>4</v>
      </c>
      <c r="G3328">
        <v>19</v>
      </c>
      <c r="H3328">
        <v>0</v>
      </c>
      <c r="I3328">
        <v>40</v>
      </c>
      <c r="J3328">
        <v>43</v>
      </c>
      <c r="K3328">
        <v>27</v>
      </c>
      <c r="L3328">
        <v>6</v>
      </c>
      <c r="M3328">
        <v>23</v>
      </c>
      <c r="N3328">
        <v>28</v>
      </c>
      <c r="O3328">
        <v>1.77</v>
      </c>
      <c r="P3328">
        <v>5.12</v>
      </c>
      <c r="Q3328">
        <v>6.2</v>
      </c>
      <c r="R3328">
        <v>5.85</v>
      </c>
      <c r="S3328">
        <v>-0.6</v>
      </c>
    </row>
    <row r="3329" spans="1:19" x14ac:dyDescent="0.25">
      <c r="A3329" t="s">
        <v>12649</v>
      </c>
      <c r="B3329" t="s">
        <v>12650</v>
      </c>
      <c r="C3329">
        <v>1</v>
      </c>
      <c r="D3329">
        <v>2</v>
      </c>
      <c r="E3329">
        <v>5.75</v>
      </c>
      <c r="F3329">
        <v>0</v>
      </c>
      <c r="G3329">
        <v>30</v>
      </c>
      <c r="H3329">
        <v>0</v>
      </c>
      <c r="I3329">
        <v>30</v>
      </c>
      <c r="J3329">
        <v>36</v>
      </c>
      <c r="K3329">
        <v>19</v>
      </c>
      <c r="L3329">
        <v>4</v>
      </c>
      <c r="M3329">
        <v>10</v>
      </c>
      <c r="N3329">
        <v>15</v>
      </c>
      <c r="O3329">
        <v>1.7</v>
      </c>
      <c r="P3329">
        <v>3.02</v>
      </c>
      <c r="Q3329">
        <v>4.59</v>
      </c>
      <c r="R3329">
        <v>5.85</v>
      </c>
      <c r="S3329">
        <v>-0.5</v>
      </c>
    </row>
    <row r="3330" spans="1:19" x14ac:dyDescent="0.25">
      <c r="A3330" t="s">
        <v>12647</v>
      </c>
      <c r="B3330" t="s">
        <v>12648</v>
      </c>
      <c r="C3330">
        <v>1</v>
      </c>
      <c r="D3330">
        <v>2</v>
      </c>
      <c r="E3330">
        <v>5.86</v>
      </c>
      <c r="F3330">
        <v>0</v>
      </c>
      <c r="G3330">
        <v>30</v>
      </c>
      <c r="H3330">
        <v>0</v>
      </c>
      <c r="I3330">
        <v>30</v>
      </c>
      <c r="J3330">
        <v>36</v>
      </c>
      <c r="K3330">
        <v>20</v>
      </c>
      <c r="L3330">
        <v>4</v>
      </c>
      <c r="M3330">
        <v>7</v>
      </c>
      <c r="N3330">
        <v>16</v>
      </c>
      <c r="O3330">
        <v>1.74</v>
      </c>
      <c r="P3330">
        <v>2.15</v>
      </c>
      <c r="Q3330">
        <v>4.82</v>
      </c>
      <c r="R3330">
        <v>5.85</v>
      </c>
      <c r="S3330">
        <v>-0.5</v>
      </c>
    </row>
    <row r="3331" spans="1:19" x14ac:dyDescent="0.25">
      <c r="A3331" t="s">
        <v>12645</v>
      </c>
      <c r="B3331" t="s">
        <v>12646</v>
      </c>
      <c r="C3331">
        <v>1</v>
      </c>
      <c r="D3331">
        <v>2</v>
      </c>
      <c r="E3331">
        <v>5.82</v>
      </c>
      <c r="F3331">
        <v>0</v>
      </c>
      <c r="G3331">
        <v>30</v>
      </c>
      <c r="H3331">
        <v>0</v>
      </c>
      <c r="I3331">
        <v>30</v>
      </c>
      <c r="J3331">
        <v>37</v>
      </c>
      <c r="K3331">
        <v>19</v>
      </c>
      <c r="L3331">
        <v>4</v>
      </c>
      <c r="M3331">
        <v>7</v>
      </c>
      <c r="N3331">
        <v>14</v>
      </c>
      <c r="O3331">
        <v>1.7</v>
      </c>
      <c r="P3331">
        <v>1.99</v>
      </c>
      <c r="Q3331">
        <v>4.3499999999999996</v>
      </c>
      <c r="R3331">
        <v>5.85</v>
      </c>
      <c r="S3331">
        <v>-0.5</v>
      </c>
    </row>
    <row r="3332" spans="1:19" x14ac:dyDescent="0.25">
      <c r="A3332" t="s">
        <v>12643</v>
      </c>
      <c r="B3332" t="s">
        <v>12644</v>
      </c>
      <c r="C3332">
        <v>1</v>
      </c>
      <c r="D3332">
        <v>2</v>
      </c>
      <c r="E3332">
        <v>5.85</v>
      </c>
      <c r="F3332">
        <v>0</v>
      </c>
      <c r="G3332">
        <v>30</v>
      </c>
      <c r="H3332">
        <v>0</v>
      </c>
      <c r="I3332">
        <v>30</v>
      </c>
      <c r="J3332">
        <v>37</v>
      </c>
      <c r="K3332">
        <v>20</v>
      </c>
      <c r="L3332">
        <v>4</v>
      </c>
      <c r="M3332">
        <v>7</v>
      </c>
      <c r="N3332">
        <v>15</v>
      </c>
      <c r="O3332">
        <v>1.73</v>
      </c>
      <c r="P3332">
        <v>1.97</v>
      </c>
      <c r="Q3332">
        <v>4.6500000000000004</v>
      </c>
      <c r="R3332">
        <v>5.85</v>
      </c>
      <c r="S3332">
        <v>-0.5</v>
      </c>
    </row>
    <row r="3333" spans="1:19" x14ac:dyDescent="0.25">
      <c r="A3333" t="s">
        <v>12641</v>
      </c>
      <c r="B3333" t="s">
        <v>12642</v>
      </c>
      <c r="C3333">
        <v>2</v>
      </c>
      <c r="D3333">
        <v>2</v>
      </c>
      <c r="E3333">
        <v>5.74</v>
      </c>
      <c r="F3333">
        <v>8</v>
      </c>
      <c r="G3333">
        <v>8</v>
      </c>
      <c r="H3333">
        <v>0</v>
      </c>
      <c r="I3333">
        <v>50</v>
      </c>
      <c r="J3333">
        <v>58</v>
      </c>
      <c r="K3333">
        <v>32</v>
      </c>
      <c r="L3333">
        <v>7</v>
      </c>
      <c r="M3333">
        <v>19</v>
      </c>
      <c r="N3333">
        <v>27</v>
      </c>
      <c r="O3333">
        <v>1.69</v>
      </c>
      <c r="P3333">
        <v>3.37</v>
      </c>
      <c r="Q3333">
        <v>4.8099999999999996</v>
      </c>
      <c r="R3333">
        <v>5.85</v>
      </c>
      <c r="S3333">
        <v>-0.3</v>
      </c>
    </row>
    <row r="3334" spans="1:19" x14ac:dyDescent="0.25">
      <c r="A3334" t="s">
        <v>12639</v>
      </c>
      <c r="B3334" t="s">
        <v>12640</v>
      </c>
      <c r="C3334">
        <v>1</v>
      </c>
      <c r="D3334">
        <v>2</v>
      </c>
      <c r="E3334">
        <v>5.83</v>
      </c>
      <c r="F3334">
        <v>0</v>
      </c>
      <c r="G3334">
        <v>30</v>
      </c>
      <c r="H3334">
        <v>0</v>
      </c>
      <c r="I3334">
        <v>30</v>
      </c>
      <c r="J3334">
        <v>36</v>
      </c>
      <c r="K3334">
        <v>19</v>
      </c>
      <c r="L3334">
        <v>4</v>
      </c>
      <c r="M3334">
        <v>7</v>
      </c>
      <c r="N3334">
        <v>15</v>
      </c>
      <c r="O3334">
        <v>1.71</v>
      </c>
      <c r="P3334">
        <v>2.04</v>
      </c>
      <c r="Q3334">
        <v>4.51</v>
      </c>
      <c r="R3334">
        <v>5.85</v>
      </c>
      <c r="S3334">
        <v>-0.5</v>
      </c>
    </row>
    <row r="3335" spans="1:19" x14ac:dyDescent="0.25">
      <c r="A3335" t="s">
        <v>12637</v>
      </c>
      <c r="B3335" t="s">
        <v>12638</v>
      </c>
      <c r="C3335">
        <v>1</v>
      </c>
      <c r="D3335">
        <v>2</v>
      </c>
      <c r="E3335">
        <v>5.82</v>
      </c>
      <c r="F3335">
        <v>0</v>
      </c>
      <c r="G3335">
        <v>30</v>
      </c>
      <c r="H3335">
        <v>0</v>
      </c>
      <c r="I3335">
        <v>30</v>
      </c>
      <c r="J3335">
        <v>37</v>
      </c>
      <c r="K3335">
        <v>19</v>
      </c>
      <c r="L3335">
        <v>4</v>
      </c>
      <c r="M3335">
        <v>7</v>
      </c>
      <c r="N3335">
        <v>15</v>
      </c>
      <c r="O3335">
        <v>1.71</v>
      </c>
      <c r="P3335">
        <v>2.17</v>
      </c>
      <c r="Q3335">
        <v>4.45</v>
      </c>
      <c r="R3335">
        <v>5.85</v>
      </c>
      <c r="S3335">
        <v>-0.5</v>
      </c>
    </row>
    <row r="3336" spans="1:19" x14ac:dyDescent="0.25">
      <c r="A3336" t="s">
        <v>12635</v>
      </c>
      <c r="B3336" t="s">
        <v>12636</v>
      </c>
      <c r="C3336">
        <v>1</v>
      </c>
      <c r="D3336">
        <v>2</v>
      </c>
      <c r="E3336">
        <v>5.81</v>
      </c>
      <c r="F3336">
        <v>0</v>
      </c>
      <c r="G3336">
        <v>30</v>
      </c>
      <c r="H3336">
        <v>0</v>
      </c>
      <c r="I3336">
        <v>30</v>
      </c>
      <c r="J3336">
        <v>36</v>
      </c>
      <c r="K3336">
        <v>19</v>
      </c>
      <c r="L3336">
        <v>4</v>
      </c>
      <c r="M3336">
        <v>9</v>
      </c>
      <c r="N3336">
        <v>15</v>
      </c>
      <c r="O3336">
        <v>1.71</v>
      </c>
      <c r="P3336">
        <v>2.63</v>
      </c>
      <c r="Q3336">
        <v>4.57</v>
      </c>
      <c r="R3336">
        <v>5.86</v>
      </c>
      <c r="S3336">
        <v>-0.5</v>
      </c>
    </row>
    <row r="3337" spans="1:19" x14ac:dyDescent="0.25">
      <c r="A3337" t="s">
        <v>12633</v>
      </c>
      <c r="B3337" t="s">
        <v>12634</v>
      </c>
      <c r="C3337">
        <v>1</v>
      </c>
      <c r="D3337">
        <v>2</v>
      </c>
      <c r="E3337">
        <v>5.82</v>
      </c>
      <c r="F3337">
        <v>0</v>
      </c>
      <c r="G3337">
        <v>30</v>
      </c>
      <c r="H3337">
        <v>0</v>
      </c>
      <c r="I3337">
        <v>30</v>
      </c>
      <c r="J3337">
        <v>36</v>
      </c>
      <c r="K3337">
        <v>19</v>
      </c>
      <c r="L3337">
        <v>4</v>
      </c>
      <c r="M3337">
        <v>7</v>
      </c>
      <c r="N3337">
        <v>16</v>
      </c>
      <c r="O3337">
        <v>1.74</v>
      </c>
      <c r="P3337">
        <v>2.08</v>
      </c>
      <c r="Q3337">
        <v>4.9000000000000004</v>
      </c>
      <c r="R3337">
        <v>5.86</v>
      </c>
      <c r="S3337">
        <v>-0.5</v>
      </c>
    </row>
    <row r="3338" spans="1:19" x14ac:dyDescent="0.25">
      <c r="A3338" t="s">
        <v>12631</v>
      </c>
      <c r="B3338" t="s">
        <v>12632</v>
      </c>
      <c r="C3338">
        <v>2</v>
      </c>
      <c r="D3338">
        <v>4</v>
      </c>
      <c r="E3338">
        <v>6.18</v>
      </c>
      <c r="F3338">
        <v>8</v>
      </c>
      <c r="G3338">
        <v>8</v>
      </c>
      <c r="H3338">
        <v>0</v>
      </c>
      <c r="I3338">
        <v>50</v>
      </c>
      <c r="J3338">
        <v>61</v>
      </c>
      <c r="K3338">
        <v>34</v>
      </c>
      <c r="L3338">
        <v>7</v>
      </c>
      <c r="M3338">
        <v>14</v>
      </c>
      <c r="N3338">
        <v>26</v>
      </c>
      <c r="O3338">
        <v>1.73</v>
      </c>
      <c r="P3338">
        <v>2.4900000000000002</v>
      </c>
      <c r="Q3338">
        <v>4.63</v>
      </c>
      <c r="R3338">
        <v>5.86</v>
      </c>
      <c r="S3338">
        <v>-0.3</v>
      </c>
    </row>
    <row r="3339" spans="1:19" x14ac:dyDescent="0.25">
      <c r="A3339" t="s">
        <v>12629</v>
      </c>
      <c r="B3339" t="s">
        <v>12630</v>
      </c>
      <c r="C3339">
        <v>1</v>
      </c>
      <c r="D3339">
        <v>2</v>
      </c>
      <c r="E3339">
        <v>5.83</v>
      </c>
      <c r="F3339">
        <v>0</v>
      </c>
      <c r="G3339">
        <v>30</v>
      </c>
      <c r="H3339">
        <v>0</v>
      </c>
      <c r="I3339">
        <v>30</v>
      </c>
      <c r="J3339">
        <v>37</v>
      </c>
      <c r="K3339">
        <v>19</v>
      </c>
      <c r="L3339">
        <v>4</v>
      </c>
      <c r="M3339">
        <v>7</v>
      </c>
      <c r="N3339">
        <v>15</v>
      </c>
      <c r="O3339">
        <v>1.71</v>
      </c>
      <c r="P3339">
        <v>1.96</v>
      </c>
      <c r="Q3339">
        <v>4.3899999999999997</v>
      </c>
      <c r="R3339">
        <v>5.86</v>
      </c>
      <c r="S3339">
        <v>-0.5</v>
      </c>
    </row>
    <row r="3340" spans="1:19" x14ac:dyDescent="0.25">
      <c r="A3340" t="s">
        <v>12627</v>
      </c>
      <c r="B3340" t="s">
        <v>12628</v>
      </c>
      <c r="C3340">
        <v>1</v>
      </c>
      <c r="D3340">
        <v>2</v>
      </c>
      <c r="E3340">
        <v>5.86</v>
      </c>
      <c r="F3340">
        <v>0</v>
      </c>
      <c r="G3340">
        <v>30</v>
      </c>
      <c r="H3340">
        <v>0</v>
      </c>
      <c r="I3340">
        <v>30</v>
      </c>
      <c r="J3340">
        <v>36</v>
      </c>
      <c r="K3340">
        <v>20</v>
      </c>
      <c r="L3340">
        <v>4</v>
      </c>
      <c r="M3340">
        <v>7</v>
      </c>
      <c r="N3340">
        <v>16</v>
      </c>
      <c r="O3340">
        <v>1.74</v>
      </c>
      <c r="P3340">
        <v>2.02</v>
      </c>
      <c r="Q3340">
        <v>4.72</v>
      </c>
      <c r="R3340">
        <v>5.86</v>
      </c>
      <c r="S3340">
        <v>-0.5</v>
      </c>
    </row>
    <row r="3341" spans="1:19" x14ac:dyDescent="0.25">
      <c r="A3341" t="s">
        <v>12625</v>
      </c>
      <c r="B3341" t="s">
        <v>12626</v>
      </c>
      <c r="C3341">
        <v>1</v>
      </c>
      <c r="D3341">
        <v>2</v>
      </c>
      <c r="E3341">
        <v>5.8</v>
      </c>
      <c r="F3341">
        <v>0</v>
      </c>
      <c r="G3341">
        <v>30</v>
      </c>
      <c r="H3341">
        <v>0</v>
      </c>
      <c r="I3341">
        <v>30</v>
      </c>
      <c r="J3341">
        <v>36</v>
      </c>
      <c r="K3341">
        <v>19</v>
      </c>
      <c r="L3341">
        <v>4</v>
      </c>
      <c r="M3341">
        <v>9</v>
      </c>
      <c r="N3341">
        <v>17</v>
      </c>
      <c r="O3341">
        <v>1.74</v>
      </c>
      <c r="P3341">
        <v>2.59</v>
      </c>
      <c r="Q3341">
        <v>4.99</v>
      </c>
      <c r="R3341">
        <v>5.86</v>
      </c>
      <c r="S3341">
        <v>-0.5</v>
      </c>
    </row>
    <row r="3342" spans="1:19" x14ac:dyDescent="0.25">
      <c r="A3342" t="s">
        <v>12623</v>
      </c>
      <c r="B3342" t="s">
        <v>12624</v>
      </c>
      <c r="C3342">
        <v>2</v>
      </c>
      <c r="D3342">
        <v>3</v>
      </c>
      <c r="E3342">
        <v>6.12</v>
      </c>
      <c r="F3342">
        <v>8</v>
      </c>
      <c r="G3342">
        <v>8</v>
      </c>
      <c r="H3342">
        <v>0</v>
      </c>
      <c r="I3342">
        <v>50</v>
      </c>
      <c r="J3342">
        <v>62</v>
      </c>
      <c r="K3342">
        <v>34</v>
      </c>
      <c r="L3342">
        <v>7</v>
      </c>
      <c r="M3342">
        <v>11</v>
      </c>
      <c r="N3342">
        <v>21</v>
      </c>
      <c r="O3342">
        <v>1.66</v>
      </c>
      <c r="P3342">
        <v>1.9</v>
      </c>
      <c r="Q3342">
        <v>3.74</v>
      </c>
      <c r="R3342">
        <v>5.86</v>
      </c>
      <c r="S3342">
        <v>-0.3</v>
      </c>
    </row>
    <row r="3343" spans="1:19" x14ac:dyDescent="0.25">
      <c r="A3343" t="s">
        <v>12621</v>
      </c>
      <c r="B3343" t="s">
        <v>12622</v>
      </c>
      <c r="C3343">
        <v>2</v>
      </c>
      <c r="D3343">
        <v>3</v>
      </c>
      <c r="E3343">
        <v>6.06</v>
      </c>
      <c r="F3343">
        <v>6</v>
      </c>
      <c r="G3343">
        <v>15</v>
      </c>
      <c r="H3343">
        <v>0</v>
      </c>
      <c r="I3343">
        <v>44</v>
      </c>
      <c r="J3343">
        <v>53</v>
      </c>
      <c r="K3343">
        <v>29</v>
      </c>
      <c r="L3343">
        <v>6</v>
      </c>
      <c r="M3343">
        <v>12</v>
      </c>
      <c r="N3343">
        <v>23</v>
      </c>
      <c r="O3343">
        <v>1.73</v>
      </c>
      <c r="P3343">
        <v>2.54</v>
      </c>
      <c r="Q3343">
        <v>4.7</v>
      </c>
      <c r="R3343">
        <v>5.86</v>
      </c>
      <c r="S3343">
        <v>-0.6</v>
      </c>
    </row>
    <row r="3344" spans="1:19" x14ac:dyDescent="0.25">
      <c r="A3344" t="s">
        <v>12619</v>
      </c>
      <c r="B3344" t="s">
        <v>12620</v>
      </c>
      <c r="C3344">
        <v>2</v>
      </c>
      <c r="D3344">
        <v>3</v>
      </c>
      <c r="E3344">
        <v>6.03</v>
      </c>
      <c r="F3344">
        <v>6</v>
      </c>
      <c r="G3344">
        <v>16</v>
      </c>
      <c r="H3344">
        <v>0</v>
      </c>
      <c r="I3344">
        <v>43</v>
      </c>
      <c r="J3344">
        <v>54</v>
      </c>
      <c r="K3344">
        <v>29</v>
      </c>
      <c r="L3344">
        <v>6</v>
      </c>
      <c r="M3344">
        <v>9</v>
      </c>
      <c r="N3344">
        <v>19</v>
      </c>
      <c r="O3344">
        <v>1.69</v>
      </c>
      <c r="P3344">
        <v>1.83</v>
      </c>
      <c r="Q3344">
        <v>4.03</v>
      </c>
      <c r="R3344">
        <v>5.86</v>
      </c>
      <c r="S3344">
        <v>-0.6</v>
      </c>
    </row>
    <row r="3345" spans="1:19" x14ac:dyDescent="0.25">
      <c r="A3345" t="s">
        <v>12617</v>
      </c>
      <c r="B3345" t="s">
        <v>12618</v>
      </c>
      <c r="C3345">
        <v>1</v>
      </c>
      <c r="D3345">
        <v>2</v>
      </c>
      <c r="E3345">
        <v>5.98</v>
      </c>
      <c r="F3345">
        <v>3</v>
      </c>
      <c r="G3345">
        <v>23</v>
      </c>
      <c r="H3345">
        <v>0</v>
      </c>
      <c r="I3345">
        <v>36</v>
      </c>
      <c r="J3345">
        <v>44</v>
      </c>
      <c r="K3345">
        <v>24</v>
      </c>
      <c r="L3345">
        <v>4</v>
      </c>
      <c r="M3345">
        <v>7</v>
      </c>
      <c r="N3345">
        <v>18</v>
      </c>
      <c r="O3345">
        <v>1.73</v>
      </c>
      <c r="P3345">
        <v>1.77</v>
      </c>
      <c r="Q3345">
        <v>4.49</v>
      </c>
      <c r="R3345">
        <v>5.86</v>
      </c>
      <c r="S3345">
        <v>-0.6</v>
      </c>
    </row>
    <row r="3346" spans="1:19" x14ac:dyDescent="0.25">
      <c r="A3346" t="s">
        <v>12615</v>
      </c>
      <c r="B3346" t="s">
        <v>12616</v>
      </c>
      <c r="C3346">
        <v>1</v>
      </c>
      <c r="D3346">
        <v>2</v>
      </c>
      <c r="E3346">
        <v>5.83</v>
      </c>
      <c r="F3346">
        <v>0</v>
      </c>
      <c r="G3346">
        <v>30</v>
      </c>
      <c r="H3346">
        <v>0</v>
      </c>
      <c r="I3346">
        <v>30</v>
      </c>
      <c r="J3346">
        <v>36</v>
      </c>
      <c r="K3346">
        <v>19</v>
      </c>
      <c r="L3346">
        <v>4</v>
      </c>
      <c r="M3346">
        <v>10</v>
      </c>
      <c r="N3346">
        <v>17</v>
      </c>
      <c r="O3346">
        <v>1.75</v>
      </c>
      <c r="P3346">
        <v>2.93</v>
      </c>
      <c r="Q3346">
        <v>5.01</v>
      </c>
      <c r="R3346">
        <v>5.86</v>
      </c>
      <c r="S3346">
        <v>-0.5</v>
      </c>
    </row>
    <row r="3347" spans="1:19" x14ac:dyDescent="0.25">
      <c r="A3347" t="s">
        <v>12613</v>
      </c>
      <c r="B3347" t="s">
        <v>12614</v>
      </c>
      <c r="C3347">
        <v>2</v>
      </c>
      <c r="D3347">
        <v>1</v>
      </c>
      <c r="E3347">
        <v>5.82</v>
      </c>
      <c r="F3347">
        <v>8</v>
      </c>
      <c r="G3347">
        <v>10</v>
      </c>
      <c r="H3347">
        <v>0</v>
      </c>
      <c r="I3347">
        <v>49</v>
      </c>
      <c r="J3347">
        <v>59</v>
      </c>
      <c r="K3347">
        <v>32</v>
      </c>
      <c r="L3347">
        <v>6</v>
      </c>
      <c r="M3347">
        <v>12</v>
      </c>
      <c r="N3347">
        <v>25</v>
      </c>
      <c r="O3347">
        <v>1.72</v>
      </c>
      <c r="P3347">
        <v>2.2200000000000002</v>
      </c>
      <c r="Q3347">
        <v>4.58</v>
      </c>
      <c r="R3347">
        <v>5.86</v>
      </c>
      <c r="S3347">
        <v>-0.4</v>
      </c>
    </row>
    <row r="3348" spans="1:19" x14ac:dyDescent="0.25">
      <c r="A3348" t="s">
        <v>12611</v>
      </c>
      <c r="B3348" t="s">
        <v>12612</v>
      </c>
      <c r="C3348">
        <v>1</v>
      </c>
      <c r="D3348">
        <v>3</v>
      </c>
      <c r="E3348">
        <v>6.12</v>
      </c>
      <c r="F3348">
        <v>4</v>
      </c>
      <c r="G3348">
        <v>20</v>
      </c>
      <c r="H3348">
        <v>0</v>
      </c>
      <c r="I3348">
        <v>39</v>
      </c>
      <c r="J3348">
        <v>49</v>
      </c>
      <c r="K3348">
        <v>27</v>
      </c>
      <c r="L3348">
        <v>5</v>
      </c>
      <c r="M3348">
        <v>6</v>
      </c>
      <c r="N3348">
        <v>18</v>
      </c>
      <c r="O3348">
        <v>1.7</v>
      </c>
      <c r="P3348">
        <v>1.32</v>
      </c>
      <c r="Q3348">
        <v>4.03</v>
      </c>
      <c r="R3348">
        <v>5.86</v>
      </c>
      <c r="S3348">
        <v>-0.6</v>
      </c>
    </row>
    <row r="3349" spans="1:19" x14ac:dyDescent="0.25">
      <c r="A3349" t="s">
        <v>12609</v>
      </c>
      <c r="B3349" t="s">
        <v>12610</v>
      </c>
      <c r="C3349">
        <v>1</v>
      </c>
      <c r="D3349">
        <v>2</v>
      </c>
      <c r="E3349">
        <v>5.83</v>
      </c>
      <c r="F3349">
        <v>2</v>
      </c>
      <c r="G3349">
        <v>25</v>
      </c>
      <c r="H3349">
        <v>0</v>
      </c>
      <c r="I3349">
        <v>35</v>
      </c>
      <c r="J3349">
        <v>43</v>
      </c>
      <c r="K3349">
        <v>23</v>
      </c>
      <c r="L3349">
        <v>5</v>
      </c>
      <c r="M3349">
        <v>9</v>
      </c>
      <c r="N3349">
        <v>18</v>
      </c>
      <c r="O3349">
        <v>1.72</v>
      </c>
      <c r="P3349">
        <v>2.21</v>
      </c>
      <c r="Q3349">
        <v>4.5</v>
      </c>
      <c r="R3349">
        <v>5.86</v>
      </c>
      <c r="S3349">
        <v>-0.6</v>
      </c>
    </row>
    <row r="3350" spans="1:19" x14ac:dyDescent="0.25">
      <c r="A3350" t="s">
        <v>12607</v>
      </c>
      <c r="B3350" t="s">
        <v>12608</v>
      </c>
      <c r="C3350">
        <v>1</v>
      </c>
      <c r="D3350">
        <v>2</v>
      </c>
      <c r="E3350">
        <v>5.85</v>
      </c>
      <c r="F3350">
        <v>0</v>
      </c>
      <c r="G3350">
        <v>30</v>
      </c>
      <c r="H3350">
        <v>0</v>
      </c>
      <c r="I3350">
        <v>30</v>
      </c>
      <c r="J3350">
        <v>36</v>
      </c>
      <c r="K3350">
        <v>19</v>
      </c>
      <c r="L3350">
        <v>4</v>
      </c>
      <c r="M3350">
        <v>9</v>
      </c>
      <c r="N3350">
        <v>17</v>
      </c>
      <c r="O3350">
        <v>1.76</v>
      </c>
      <c r="P3350">
        <v>2.57</v>
      </c>
      <c r="Q3350">
        <v>5.21</v>
      </c>
      <c r="R3350">
        <v>5.86</v>
      </c>
      <c r="S3350">
        <v>-0.5</v>
      </c>
    </row>
    <row r="3351" spans="1:19" x14ac:dyDescent="0.25">
      <c r="A3351" t="s">
        <v>12605</v>
      </c>
      <c r="B3351" t="s">
        <v>12606</v>
      </c>
      <c r="C3351">
        <v>1</v>
      </c>
      <c r="D3351">
        <v>2</v>
      </c>
      <c r="E3351">
        <v>6.02</v>
      </c>
      <c r="F3351">
        <v>0</v>
      </c>
      <c r="G3351">
        <v>30</v>
      </c>
      <c r="H3351">
        <v>0</v>
      </c>
      <c r="I3351">
        <v>30</v>
      </c>
      <c r="J3351">
        <v>36</v>
      </c>
      <c r="K3351">
        <v>20</v>
      </c>
      <c r="L3351">
        <v>4</v>
      </c>
      <c r="M3351">
        <v>8</v>
      </c>
      <c r="N3351">
        <v>14</v>
      </c>
      <c r="O3351">
        <v>1.69</v>
      </c>
      <c r="P3351">
        <v>2.5099999999999998</v>
      </c>
      <c r="Q3351">
        <v>4.3</v>
      </c>
      <c r="R3351">
        <v>5.86</v>
      </c>
      <c r="S3351">
        <v>-0.5</v>
      </c>
    </row>
    <row r="3352" spans="1:19" x14ac:dyDescent="0.25">
      <c r="A3352" t="s">
        <v>1957</v>
      </c>
      <c r="B3352" t="s">
        <v>1958</v>
      </c>
      <c r="C3352">
        <v>1</v>
      </c>
      <c r="D3352">
        <v>2</v>
      </c>
      <c r="E3352">
        <v>5.88</v>
      </c>
      <c r="F3352">
        <v>0</v>
      </c>
      <c r="G3352">
        <v>30</v>
      </c>
      <c r="H3352">
        <v>0</v>
      </c>
      <c r="I3352">
        <v>30</v>
      </c>
      <c r="J3352">
        <v>36</v>
      </c>
      <c r="K3352">
        <v>20</v>
      </c>
      <c r="L3352">
        <v>4</v>
      </c>
      <c r="M3352">
        <v>9</v>
      </c>
      <c r="N3352">
        <v>15</v>
      </c>
      <c r="O3352">
        <v>1.69</v>
      </c>
      <c r="P3352">
        <v>2.76</v>
      </c>
      <c r="Q3352">
        <v>4.51</v>
      </c>
      <c r="R3352">
        <v>5.86</v>
      </c>
      <c r="S3352">
        <v>-0.5</v>
      </c>
    </row>
    <row r="3353" spans="1:19" x14ac:dyDescent="0.25">
      <c r="A3353" t="s">
        <v>12603</v>
      </c>
      <c r="B3353" t="s">
        <v>12604</v>
      </c>
      <c r="C3353">
        <v>2</v>
      </c>
      <c r="D3353">
        <v>3</v>
      </c>
      <c r="E3353">
        <v>5.89</v>
      </c>
      <c r="F3353">
        <v>5</v>
      </c>
      <c r="G3353">
        <v>17</v>
      </c>
      <c r="H3353">
        <v>0</v>
      </c>
      <c r="I3353">
        <v>42</v>
      </c>
      <c r="J3353">
        <v>48</v>
      </c>
      <c r="K3353">
        <v>27</v>
      </c>
      <c r="L3353">
        <v>6</v>
      </c>
      <c r="M3353">
        <v>15</v>
      </c>
      <c r="N3353">
        <v>23</v>
      </c>
      <c r="O3353">
        <v>1.71</v>
      </c>
      <c r="P3353">
        <v>3.21</v>
      </c>
      <c r="Q3353">
        <v>5.01</v>
      </c>
      <c r="R3353">
        <v>5.86</v>
      </c>
      <c r="S3353">
        <v>-0.6</v>
      </c>
    </row>
    <row r="3354" spans="1:19" x14ac:dyDescent="0.25">
      <c r="A3354" t="s">
        <v>12601</v>
      </c>
      <c r="B3354" t="s">
        <v>12602</v>
      </c>
      <c r="C3354">
        <v>1</v>
      </c>
      <c r="D3354">
        <v>2</v>
      </c>
      <c r="E3354">
        <v>5.85</v>
      </c>
      <c r="F3354">
        <v>0</v>
      </c>
      <c r="G3354">
        <v>30</v>
      </c>
      <c r="H3354">
        <v>0</v>
      </c>
      <c r="I3354">
        <v>30</v>
      </c>
      <c r="J3354">
        <v>36</v>
      </c>
      <c r="K3354">
        <v>20</v>
      </c>
      <c r="L3354">
        <v>4</v>
      </c>
      <c r="M3354">
        <v>7</v>
      </c>
      <c r="N3354">
        <v>16</v>
      </c>
      <c r="O3354">
        <v>1.74</v>
      </c>
      <c r="P3354">
        <v>2.0699999999999998</v>
      </c>
      <c r="Q3354">
        <v>4.74</v>
      </c>
      <c r="R3354">
        <v>5.86</v>
      </c>
      <c r="S3354">
        <v>-0.5</v>
      </c>
    </row>
    <row r="3355" spans="1:19" x14ac:dyDescent="0.25">
      <c r="A3355" t="s">
        <v>12599</v>
      </c>
      <c r="B3355" t="s">
        <v>12600</v>
      </c>
      <c r="C3355">
        <v>1</v>
      </c>
      <c r="D3355">
        <v>2</v>
      </c>
      <c r="E3355">
        <v>5.79</v>
      </c>
      <c r="F3355">
        <v>0</v>
      </c>
      <c r="G3355">
        <v>30</v>
      </c>
      <c r="H3355">
        <v>0</v>
      </c>
      <c r="I3355">
        <v>30</v>
      </c>
      <c r="J3355">
        <v>35</v>
      </c>
      <c r="K3355">
        <v>19</v>
      </c>
      <c r="L3355">
        <v>4</v>
      </c>
      <c r="M3355">
        <v>13</v>
      </c>
      <c r="N3355">
        <v>18</v>
      </c>
      <c r="O3355">
        <v>1.76</v>
      </c>
      <c r="P3355">
        <v>3.92</v>
      </c>
      <c r="Q3355">
        <v>5.43</v>
      </c>
      <c r="R3355">
        <v>5.86</v>
      </c>
      <c r="S3355">
        <v>-0.5</v>
      </c>
    </row>
    <row r="3356" spans="1:19" x14ac:dyDescent="0.25">
      <c r="A3356" t="s">
        <v>12597</v>
      </c>
      <c r="B3356" t="s">
        <v>12598</v>
      </c>
      <c r="C3356">
        <v>1</v>
      </c>
      <c r="D3356">
        <v>2</v>
      </c>
      <c r="E3356">
        <v>5.8</v>
      </c>
      <c r="F3356">
        <v>0</v>
      </c>
      <c r="G3356">
        <v>30</v>
      </c>
      <c r="H3356">
        <v>0</v>
      </c>
      <c r="I3356">
        <v>30</v>
      </c>
      <c r="J3356">
        <v>36</v>
      </c>
      <c r="K3356">
        <v>19</v>
      </c>
      <c r="L3356">
        <v>4</v>
      </c>
      <c r="M3356">
        <v>7</v>
      </c>
      <c r="N3356">
        <v>15</v>
      </c>
      <c r="O3356">
        <v>1.71</v>
      </c>
      <c r="P3356">
        <v>2.23</v>
      </c>
      <c r="Q3356">
        <v>4.55</v>
      </c>
      <c r="R3356">
        <v>5.86</v>
      </c>
      <c r="S3356">
        <v>-0.5</v>
      </c>
    </row>
    <row r="3357" spans="1:19" x14ac:dyDescent="0.25">
      <c r="A3357" t="s">
        <v>12595</v>
      </c>
      <c r="B3357" t="s">
        <v>12596</v>
      </c>
      <c r="C3357">
        <v>1</v>
      </c>
      <c r="D3357">
        <v>2</v>
      </c>
      <c r="E3357">
        <v>5.82</v>
      </c>
      <c r="F3357">
        <v>0</v>
      </c>
      <c r="G3357">
        <v>30</v>
      </c>
      <c r="H3357">
        <v>0</v>
      </c>
      <c r="I3357">
        <v>30</v>
      </c>
      <c r="J3357">
        <v>36</v>
      </c>
      <c r="K3357">
        <v>19</v>
      </c>
      <c r="L3357">
        <v>4</v>
      </c>
      <c r="M3357">
        <v>8</v>
      </c>
      <c r="N3357">
        <v>16</v>
      </c>
      <c r="O3357">
        <v>1.73</v>
      </c>
      <c r="P3357">
        <v>2.29</v>
      </c>
      <c r="Q3357">
        <v>4.71</v>
      </c>
      <c r="R3357">
        <v>5.86</v>
      </c>
      <c r="S3357">
        <v>-0.5</v>
      </c>
    </row>
    <row r="3358" spans="1:19" x14ac:dyDescent="0.25">
      <c r="A3358" t="s">
        <v>12593</v>
      </c>
      <c r="B3358" t="s">
        <v>12594</v>
      </c>
      <c r="C3358">
        <v>1</v>
      </c>
      <c r="D3358">
        <v>2</v>
      </c>
      <c r="E3358">
        <v>5.81</v>
      </c>
      <c r="F3358">
        <v>0</v>
      </c>
      <c r="G3358">
        <v>30</v>
      </c>
      <c r="H3358">
        <v>0</v>
      </c>
      <c r="I3358">
        <v>30</v>
      </c>
      <c r="J3358">
        <v>36</v>
      </c>
      <c r="K3358">
        <v>19</v>
      </c>
      <c r="L3358">
        <v>4</v>
      </c>
      <c r="M3358">
        <v>9</v>
      </c>
      <c r="N3358">
        <v>16</v>
      </c>
      <c r="O3358">
        <v>1.73</v>
      </c>
      <c r="P3358">
        <v>2.63</v>
      </c>
      <c r="Q3358">
        <v>4.76</v>
      </c>
      <c r="R3358">
        <v>5.86</v>
      </c>
      <c r="S3358">
        <v>-0.5</v>
      </c>
    </row>
    <row r="3359" spans="1:19" x14ac:dyDescent="0.25">
      <c r="A3359" t="s">
        <v>12591</v>
      </c>
      <c r="B3359" t="s">
        <v>12592</v>
      </c>
      <c r="C3359">
        <v>2</v>
      </c>
      <c r="D3359">
        <v>4</v>
      </c>
      <c r="E3359">
        <v>5.96</v>
      </c>
      <c r="F3359">
        <v>8</v>
      </c>
      <c r="G3359">
        <v>8</v>
      </c>
      <c r="H3359">
        <v>0</v>
      </c>
      <c r="I3359">
        <v>50</v>
      </c>
      <c r="J3359">
        <v>55</v>
      </c>
      <c r="K3359">
        <v>33</v>
      </c>
      <c r="L3359">
        <v>7</v>
      </c>
      <c r="M3359">
        <v>25</v>
      </c>
      <c r="N3359">
        <v>32</v>
      </c>
      <c r="O3359">
        <v>1.74</v>
      </c>
      <c r="P3359">
        <v>4.45</v>
      </c>
      <c r="Q3359">
        <v>5.68</v>
      </c>
      <c r="R3359">
        <v>5.86</v>
      </c>
      <c r="S3359">
        <v>-0.3</v>
      </c>
    </row>
    <row r="3360" spans="1:19" x14ac:dyDescent="0.25">
      <c r="A3360" t="s">
        <v>12589</v>
      </c>
      <c r="B3360" t="s">
        <v>12590</v>
      </c>
      <c r="C3360">
        <v>1</v>
      </c>
      <c r="D3360">
        <v>2</v>
      </c>
      <c r="E3360">
        <v>5.92</v>
      </c>
      <c r="F3360">
        <v>0</v>
      </c>
      <c r="G3360">
        <v>30</v>
      </c>
      <c r="H3360">
        <v>0</v>
      </c>
      <c r="I3360">
        <v>30</v>
      </c>
      <c r="J3360">
        <v>36</v>
      </c>
      <c r="K3360">
        <v>20</v>
      </c>
      <c r="L3360">
        <v>4</v>
      </c>
      <c r="M3360">
        <v>9</v>
      </c>
      <c r="N3360">
        <v>16</v>
      </c>
      <c r="O3360">
        <v>1.71</v>
      </c>
      <c r="P3360">
        <v>2.79</v>
      </c>
      <c r="Q3360">
        <v>4.67</v>
      </c>
      <c r="R3360">
        <v>5.86</v>
      </c>
      <c r="S3360">
        <v>-0.5</v>
      </c>
    </row>
    <row r="3361" spans="1:19" x14ac:dyDescent="0.25">
      <c r="A3361" t="s">
        <v>12587</v>
      </c>
      <c r="B3361" t="s">
        <v>12588</v>
      </c>
      <c r="C3361">
        <v>2</v>
      </c>
      <c r="D3361">
        <v>2</v>
      </c>
      <c r="E3361">
        <v>5.87</v>
      </c>
      <c r="F3361">
        <v>8</v>
      </c>
      <c r="G3361">
        <v>8</v>
      </c>
      <c r="H3361">
        <v>0</v>
      </c>
      <c r="I3361">
        <v>50</v>
      </c>
      <c r="J3361">
        <v>60</v>
      </c>
      <c r="K3361">
        <v>33</v>
      </c>
      <c r="L3361">
        <v>8</v>
      </c>
      <c r="M3361">
        <v>15</v>
      </c>
      <c r="N3361">
        <v>22</v>
      </c>
      <c r="O3361">
        <v>1.64</v>
      </c>
      <c r="P3361">
        <v>2.66</v>
      </c>
      <c r="Q3361">
        <v>3.91</v>
      </c>
      <c r="R3361">
        <v>5.86</v>
      </c>
      <c r="S3361">
        <v>-0.3</v>
      </c>
    </row>
    <row r="3362" spans="1:19" x14ac:dyDescent="0.25">
      <c r="A3362" t="s">
        <v>12585</v>
      </c>
      <c r="B3362" t="s">
        <v>12586</v>
      </c>
      <c r="C3362">
        <v>2</v>
      </c>
      <c r="D3362">
        <v>2</v>
      </c>
      <c r="E3362">
        <v>5.91</v>
      </c>
      <c r="F3362">
        <v>6</v>
      </c>
      <c r="G3362">
        <v>13</v>
      </c>
      <c r="H3362">
        <v>0</v>
      </c>
      <c r="I3362">
        <v>45</v>
      </c>
      <c r="J3362">
        <v>55</v>
      </c>
      <c r="K3362">
        <v>30</v>
      </c>
      <c r="L3362">
        <v>6</v>
      </c>
      <c r="M3362">
        <v>10</v>
      </c>
      <c r="N3362">
        <v>22</v>
      </c>
      <c r="O3362">
        <v>1.71</v>
      </c>
      <c r="P3362">
        <v>2.06</v>
      </c>
      <c r="Q3362">
        <v>4.43</v>
      </c>
      <c r="R3362">
        <v>5.87</v>
      </c>
      <c r="S3362">
        <v>-0.6</v>
      </c>
    </row>
    <row r="3363" spans="1:19" x14ac:dyDescent="0.25">
      <c r="A3363" t="s">
        <v>1988</v>
      </c>
      <c r="B3363" t="s">
        <v>1989</v>
      </c>
      <c r="C3363">
        <v>1</v>
      </c>
      <c r="D3363">
        <v>2</v>
      </c>
      <c r="E3363">
        <v>5.71</v>
      </c>
      <c r="F3363">
        <v>0</v>
      </c>
      <c r="G3363">
        <v>30</v>
      </c>
      <c r="H3363">
        <v>0</v>
      </c>
      <c r="I3363">
        <v>30</v>
      </c>
      <c r="J3363">
        <v>35</v>
      </c>
      <c r="K3363">
        <v>19</v>
      </c>
      <c r="L3363">
        <v>4</v>
      </c>
      <c r="M3363">
        <v>12</v>
      </c>
      <c r="N3363">
        <v>17</v>
      </c>
      <c r="O3363">
        <v>1.72</v>
      </c>
      <c r="P3363">
        <v>3.72</v>
      </c>
      <c r="Q3363">
        <v>5.13</v>
      </c>
      <c r="R3363">
        <v>5.87</v>
      </c>
      <c r="S3363">
        <v>-0.5</v>
      </c>
    </row>
    <row r="3364" spans="1:19" x14ac:dyDescent="0.25">
      <c r="A3364" t="s">
        <v>12583</v>
      </c>
      <c r="B3364" t="s">
        <v>12584</v>
      </c>
      <c r="C3364">
        <v>1</v>
      </c>
      <c r="D3364">
        <v>2</v>
      </c>
      <c r="E3364">
        <v>5.83</v>
      </c>
      <c r="F3364">
        <v>0</v>
      </c>
      <c r="G3364">
        <v>30</v>
      </c>
      <c r="H3364">
        <v>0</v>
      </c>
      <c r="I3364">
        <v>30</v>
      </c>
      <c r="J3364">
        <v>37</v>
      </c>
      <c r="K3364">
        <v>19</v>
      </c>
      <c r="L3364">
        <v>4</v>
      </c>
      <c r="M3364">
        <v>7</v>
      </c>
      <c r="N3364">
        <v>14</v>
      </c>
      <c r="O3364">
        <v>1.69</v>
      </c>
      <c r="P3364">
        <v>2.1</v>
      </c>
      <c r="Q3364">
        <v>4.09</v>
      </c>
      <c r="R3364">
        <v>5.87</v>
      </c>
      <c r="S3364">
        <v>-0.5</v>
      </c>
    </row>
    <row r="3365" spans="1:19" x14ac:dyDescent="0.25">
      <c r="A3365" t="s">
        <v>12581</v>
      </c>
      <c r="B3365" t="s">
        <v>12582</v>
      </c>
      <c r="C3365">
        <v>1</v>
      </c>
      <c r="D3365">
        <v>2</v>
      </c>
      <c r="E3365">
        <v>5.71</v>
      </c>
      <c r="F3365">
        <v>0</v>
      </c>
      <c r="G3365">
        <v>30</v>
      </c>
      <c r="H3365">
        <v>0</v>
      </c>
      <c r="I3365">
        <v>30</v>
      </c>
      <c r="J3365">
        <v>35</v>
      </c>
      <c r="K3365">
        <v>19</v>
      </c>
      <c r="L3365">
        <v>4</v>
      </c>
      <c r="M3365">
        <v>12</v>
      </c>
      <c r="N3365">
        <v>17</v>
      </c>
      <c r="O3365">
        <v>1.73</v>
      </c>
      <c r="P3365">
        <v>3.52</v>
      </c>
      <c r="Q3365">
        <v>5.19</v>
      </c>
      <c r="R3365">
        <v>5.87</v>
      </c>
      <c r="S3365">
        <v>-0.5</v>
      </c>
    </row>
    <row r="3366" spans="1:19" x14ac:dyDescent="0.25">
      <c r="A3366" t="s">
        <v>12579</v>
      </c>
      <c r="B3366" t="s">
        <v>12580</v>
      </c>
      <c r="C3366">
        <v>1</v>
      </c>
      <c r="D3366">
        <v>2</v>
      </c>
      <c r="E3366">
        <v>5.82</v>
      </c>
      <c r="F3366">
        <v>0</v>
      </c>
      <c r="G3366">
        <v>30</v>
      </c>
      <c r="H3366">
        <v>0</v>
      </c>
      <c r="I3366">
        <v>30</v>
      </c>
      <c r="J3366">
        <v>36</v>
      </c>
      <c r="K3366">
        <v>19</v>
      </c>
      <c r="L3366">
        <v>4</v>
      </c>
      <c r="M3366">
        <v>9</v>
      </c>
      <c r="N3366">
        <v>17</v>
      </c>
      <c r="O3366">
        <v>1.74</v>
      </c>
      <c r="P3366">
        <v>2.75</v>
      </c>
      <c r="Q3366">
        <v>5.01</v>
      </c>
      <c r="R3366">
        <v>5.87</v>
      </c>
      <c r="S3366">
        <v>-0.5</v>
      </c>
    </row>
    <row r="3367" spans="1:19" x14ac:dyDescent="0.25">
      <c r="A3367" t="s">
        <v>12577</v>
      </c>
      <c r="B3367" t="s">
        <v>12578</v>
      </c>
      <c r="C3367">
        <v>1</v>
      </c>
      <c r="D3367">
        <v>2</v>
      </c>
      <c r="E3367">
        <v>5.77</v>
      </c>
      <c r="F3367">
        <v>0</v>
      </c>
      <c r="G3367">
        <v>30</v>
      </c>
      <c r="H3367">
        <v>0</v>
      </c>
      <c r="I3367">
        <v>30</v>
      </c>
      <c r="J3367">
        <v>35</v>
      </c>
      <c r="K3367">
        <v>19</v>
      </c>
      <c r="L3367">
        <v>4</v>
      </c>
      <c r="M3367">
        <v>11</v>
      </c>
      <c r="N3367">
        <v>16</v>
      </c>
      <c r="O3367">
        <v>1.72</v>
      </c>
      <c r="P3367">
        <v>3.29</v>
      </c>
      <c r="Q3367">
        <v>4.91</v>
      </c>
      <c r="R3367">
        <v>5.87</v>
      </c>
      <c r="S3367">
        <v>-0.5</v>
      </c>
    </row>
    <row r="3368" spans="1:19" x14ac:dyDescent="0.25">
      <c r="A3368" t="s">
        <v>12575</v>
      </c>
      <c r="B3368" t="s">
        <v>12576</v>
      </c>
      <c r="C3368">
        <v>1</v>
      </c>
      <c r="D3368">
        <v>2</v>
      </c>
      <c r="E3368">
        <v>5.82</v>
      </c>
      <c r="F3368">
        <v>7</v>
      </c>
      <c r="G3368">
        <v>13</v>
      </c>
      <c r="H3368">
        <v>0</v>
      </c>
      <c r="I3368">
        <v>46</v>
      </c>
      <c r="J3368">
        <v>56</v>
      </c>
      <c r="K3368">
        <v>30</v>
      </c>
      <c r="L3368">
        <v>6</v>
      </c>
      <c r="M3368">
        <v>12</v>
      </c>
      <c r="N3368">
        <v>23</v>
      </c>
      <c r="O3368">
        <v>1.72</v>
      </c>
      <c r="P3368">
        <v>2.33</v>
      </c>
      <c r="Q3368">
        <v>4.59</v>
      </c>
      <c r="R3368">
        <v>5.87</v>
      </c>
      <c r="S3368">
        <v>-0.5</v>
      </c>
    </row>
    <row r="3369" spans="1:19" x14ac:dyDescent="0.25">
      <c r="A3369" t="s">
        <v>12573</v>
      </c>
      <c r="B3369" t="s">
        <v>12574</v>
      </c>
      <c r="C3369">
        <v>1</v>
      </c>
      <c r="D3369">
        <v>2</v>
      </c>
      <c r="E3369">
        <v>5.76</v>
      </c>
      <c r="F3369">
        <v>0</v>
      </c>
      <c r="G3369">
        <v>30</v>
      </c>
      <c r="H3369">
        <v>0</v>
      </c>
      <c r="I3369">
        <v>30</v>
      </c>
      <c r="J3369">
        <v>36</v>
      </c>
      <c r="K3369">
        <v>19</v>
      </c>
      <c r="L3369">
        <v>4</v>
      </c>
      <c r="M3369">
        <v>9</v>
      </c>
      <c r="N3369">
        <v>15</v>
      </c>
      <c r="O3369">
        <v>1.7</v>
      </c>
      <c r="P3369">
        <v>2.81</v>
      </c>
      <c r="Q3369">
        <v>4.54</v>
      </c>
      <c r="R3369">
        <v>5.87</v>
      </c>
      <c r="S3369">
        <v>-0.5</v>
      </c>
    </row>
    <row r="3370" spans="1:19" x14ac:dyDescent="0.25">
      <c r="A3370" t="s">
        <v>12571</v>
      </c>
      <c r="B3370" t="s">
        <v>12572</v>
      </c>
      <c r="C3370">
        <v>1</v>
      </c>
      <c r="D3370">
        <v>2</v>
      </c>
      <c r="E3370">
        <v>5.87</v>
      </c>
      <c r="F3370">
        <v>0</v>
      </c>
      <c r="G3370">
        <v>30</v>
      </c>
      <c r="H3370">
        <v>0</v>
      </c>
      <c r="I3370">
        <v>30</v>
      </c>
      <c r="J3370">
        <v>37</v>
      </c>
      <c r="K3370">
        <v>20</v>
      </c>
      <c r="L3370">
        <v>4</v>
      </c>
      <c r="M3370">
        <v>6</v>
      </c>
      <c r="N3370">
        <v>15</v>
      </c>
      <c r="O3370">
        <v>1.72</v>
      </c>
      <c r="P3370">
        <v>1.87</v>
      </c>
      <c r="Q3370">
        <v>4.43</v>
      </c>
      <c r="R3370">
        <v>5.87</v>
      </c>
      <c r="S3370">
        <v>-0.5</v>
      </c>
    </row>
    <row r="3371" spans="1:19" x14ac:dyDescent="0.25">
      <c r="A3371" t="s">
        <v>12569</v>
      </c>
      <c r="B3371" t="s">
        <v>12570</v>
      </c>
      <c r="C3371">
        <v>1</v>
      </c>
      <c r="D3371">
        <v>2</v>
      </c>
      <c r="E3371">
        <v>5.75</v>
      </c>
      <c r="F3371">
        <v>0</v>
      </c>
      <c r="G3371">
        <v>30</v>
      </c>
      <c r="H3371">
        <v>0</v>
      </c>
      <c r="I3371">
        <v>30</v>
      </c>
      <c r="J3371">
        <v>36</v>
      </c>
      <c r="K3371">
        <v>19</v>
      </c>
      <c r="L3371">
        <v>4</v>
      </c>
      <c r="M3371">
        <v>9</v>
      </c>
      <c r="N3371">
        <v>15</v>
      </c>
      <c r="O3371">
        <v>1.7</v>
      </c>
      <c r="P3371">
        <v>2.83</v>
      </c>
      <c r="Q3371">
        <v>4.6100000000000003</v>
      </c>
      <c r="R3371">
        <v>5.87</v>
      </c>
      <c r="S3371">
        <v>-0.5</v>
      </c>
    </row>
    <row r="3372" spans="1:19" x14ac:dyDescent="0.25">
      <c r="A3372" t="s">
        <v>12567</v>
      </c>
      <c r="B3372" t="s">
        <v>12568</v>
      </c>
      <c r="C3372">
        <v>2</v>
      </c>
      <c r="D3372">
        <v>3</v>
      </c>
      <c r="E3372">
        <v>6.18</v>
      </c>
      <c r="F3372">
        <v>8</v>
      </c>
      <c r="G3372">
        <v>8</v>
      </c>
      <c r="H3372">
        <v>0</v>
      </c>
      <c r="I3372">
        <v>50</v>
      </c>
      <c r="J3372">
        <v>64</v>
      </c>
      <c r="K3372">
        <v>34</v>
      </c>
      <c r="L3372">
        <v>7</v>
      </c>
      <c r="M3372">
        <v>5</v>
      </c>
      <c r="N3372">
        <v>19</v>
      </c>
      <c r="O3372">
        <v>1.67</v>
      </c>
      <c r="P3372">
        <v>0.99</v>
      </c>
      <c r="Q3372">
        <v>3.48</v>
      </c>
      <c r="R3372">
        <v>5.87</v>
      </c>
      <c r="S3372">
        <v>-0.3</v>
      </c>
    </row>
    <row r="3373" spans="1:19" x14ac:dyDescent="0.25">
      <c r="A3373" t="s">
        <v>12565</v>
      </c>
      <c r="B3373" t="s">
        <v>12566</v>
      </c>
      <c r="C3373">
        <v>1</v>
      </c>
      <c r="D3373">
        <v>2</v>
      </c>
      <c r="E3373">
        <v>5.84</v>
      </c>
      <c r="F3373">
        <v>0</v>
      </c>
      <c r="G3373">
        <v>30</v>
      </c>
      <c r="H3373">
        <v>0</v>
      </c>
      <c r="I3373">
        <v>30</v>
      </c>
      <c r="J3373">
        <v>37</v>
      </c>
      <c r="K3373">
        <v>19</v>
      </c>
      <c r="L3373">
        <v>4</v>
      </c>
      <c r="M3373">
        <v>6</v>
      </c>
      <c r="N3373">
        <v>15</v>
      </c>
      <c r="O3373">
        <v>1.7</v>
      </c>
      <c r="P3373">
        <v>1.94</v>
      </c>
      <c r="Q3373">
        <v>4.3600000000000003</v>
      </c>
      <c r="R3373">
        <v>5.87</v>
      </c>
      <c r="S3373">
        <v>-0.5</v>
      </c>
    </row>
    <row r="3374" spans="1:19" x14ac:dyDescent="0.25">
      <c r="A3374" t="s">
        <v>2730</v>
      </c>
      <c r="B3374" t="s">
        <v>2731</v>
      </c>
      <c r="C3374">
        <v>1</v>
      </c>
      <c r="D3374">
        <v>2</v>
      </c>
      <c r="E3374">
        <v>5.84</v>
      </c>
      <c r="F3374">
        <v>0</v>
      </c>
      <c r="G3374">
        <v>30</v>
      </c>
      <c r="H3374">
        <v>0</v>
      </c>
      <c r="I3374">
        <v>30</v>
      </c>
      <c r="J3374">
        <v>36</v>
      </c>
      <c r="K3374">
        <v>19</v>
      </c>
      <c r="L3374">
        <v>4</v>
      </c>
      <c r="M3374">
        <v>7</v>
      </c>
      <c r="N3374">
        <v>16</v>
      </c>
      <c r="O3374">
        <v>1.72</v>
      </c>
      <c r="P3374">
        <v>2.15</v>
      </c>
      <c r="Q3374">
        <v>4.66</v>
      </c>
      <c r="R3374">
        <v>5.87</v>
      </c>
      <c r="S3374">
        <v>-0.5</v>
      </c>
    </row>
    <row r="3375" spans="1:19" x14ac:dyDescent="0.25">
      <c r="A3375" t="s">
        <v>12563</v>
      </c>
      <c r="B3375" t="s">
        <v>12564</v>
      </c>
      <c r="C3375">
        <v>1</v>
      </c>
      <c r="D3375">
        <v>2</v>
      </c>
      <c r="E3375">
        <v>6.01</v>
      </c>
      <c r="F3375">
        <v>4</v>
      </c>
      <c r="G3375">
        <v>21</v>
      </c>
      <c r="H3375">
        <v>0</v>
      </c>
      <c r="I3375">
        <v>39</v>
      </c>
      <c r="J3375">
        <v>48</v>
      </c>
      <c r="K3375">
        <v>26</v>
      </c>
      <c r="L3375">
        <v>5</v>
      </c>
      <c r="M3375">
        <v>9</v>
      </c>
      <c r="N3375">
        <v>18</v>
      </c>
      <c r="O3375">
        <v>1.69</v>
      </c>
      <c r="P3375">
        <v>1.99</v>
      </c>
      <c r="Q3375">
        <v>4.1399999999999997</v>
      </c>
      <c r="R3375">
        <v>5.87</v>
      </c>
      <c r="S3375">
        <v>-0.6</v>
      </c>
    </row>
    <row r="3376" spans="1:19" x14ac:dyDescent="0.25">
      <c r="A3376" t="s">
        <v>12561</v>
      </c>
      <c r="B3376" t="s">
        <v>12562</v>
      </c>
      <c r="C3376">
        <v>2</v>
      </c>
      <c r="D3376">
        <v>2</v>
      </c>
      <c r="E3376">
        <v>5.9</v>
      </c>
      <c r="F3376">
        <v>8</v>
      </c>
      <c r="G3376">
        <v>9</v>
      </c>
      <c r="H3376">
        <v>0</v>
      </c>
      <c r="I3376">
        <v>50</v>
      </c>
      <c r="J3376">
        <v>58</v>
      </c>
      <c r="K3376">
        <v>33</v>
      </c>
      <c r="L3376">
        <v>6</v>
      </c>
      <c r="M3376">
        <v>19</v>
      </c>
      <c r="N3376">
        <v>28</v>
      </c>
      <c r="O3376">
        <v>1.73</v>
      </c>
      <c r="P3376">
        <v>3.36</v>
      </c>
      <c r="Q3376">
        <v>5.15</v>
      </c>
      <c r="R3376">
        <v>5.87</v>
      </c>
      <c r="S3376">
        <v>-0.4</v>
      </c>
    </row>
    <row r="3377" spans="1:19" x14ac:dyDescent="0.25">
      <c r="A3377" t="s">
        <v>12559</v>
      </c>
      <c r="B3377" t="s">
        <v>12560</v>
      </c>
      <c r="C3377">
        <v>1</v>
      </c>
      <c r="D3377">
        <v>2</v>
      </c>
      <c r="E3377">
        <v>5.81</v>
      </c>
      <c r="F3377">
        <v>0</v>
      </c>
      <c r="G3377">
        <v>30</v>
      </c>
      <c r="H3377">
        <v>0</v>
      </c>
      <c r="I3377">
        <v>30</v>
      </c>
      <c r="J3377">
        <v>37</v>
      </c>
      <c r="K3377">
        <v>19</v>
      </c>
      <c r="L3377">
        <v>4</v>
      </c>
      <c r="M3377">
        <v>6</v>
      </c>
      <c r="N3377">
        <v>13</v>
      </c>
      <c r="O3377">
        <v>1.67</v>
      </c>
      <c r="P3377">
        <v>1.79</v>
      </c>
      <c r="Q3377">
        <v>4.0199999999999996</v>
      </c>
      <c r="R3377">
        <v>5.87</v>
      </c>
      <c r="S3377">
        <v>-0.5</v>
      </c>
    </row>
    <row r="3378" spans="1:19" x14ac:dyDescent="0.25">
      <c r="A3378" t="s">
        <v>12557</v>
      </c>
      <c r="B3378" t="s">
        <v>12558</v>
      </c>
      <c r="C3378">
        <v>2</v>
      </c>
      <c r="D3378">
        <v>1</v>
      </c>
      <c r="E3378">
        <v>5.72</v>
      </c>
      <c r="F3378">
        <v>8</v>
      </c>
      <c r="G3378">
        <v>8</v>
      </c>
      <c r="H3378">
        <v>0</v>
      </c>
      <c r="I3378">
        <v>50</v>
      </c>
      <c r="J3378">
        <v>60</v>
      </c>
      <c r="K3378">
        <v>32</v>
      </c>
      <c r="L3378">
        <v>8</v>
      </c>
      <c r="M3378">
        <v>15</v>
      </c>
      <c r="N3378">
        <v>23</v>
      </c>
      <c r="O3378">
        <v>1.66</v>
      </c>
      <c r="P3378">
        <v>2.77</v>
      </c>
      <c r="Q3378">
        <v>4.1399999999999997</v>
      </c>
      <c r="R3378">
        <v>5.87</v>
      </c>
      <c r="S3378">
        <v>-0.3</v>
      </c>
    </row>
    <row r="3379" spans="1:19" x14ac:dyDescent="0.25">
      <c r="A3379" t="s">
        <v>12555</v>
      </c>
      <c r="B3379" t="s">
        <v>12556</v>
      </c>
      <c r="C3379">
        <v>1</v>
      </c>
      <c r="D3379">
        <v>2</v>
      </c>
      <c r="E3379">
        <v>5.76</v>
      </c>
      <c r="F3379">
        <v>0</v>
      </c>
      <c r="G3379">
        <v>30</v>
      </c>
      <c r="H3379">
        <v>0</v>
      </c>
      <c r="I3379">
        <v>30</v>
      </c>
      <c r="J3379">
        <v>36</v>
      </c>
      <c r="K3379">
        <v>19</v>
      </c>
      <c r="L3379">
        <v>4</v>
      </c>
      <c r="M3379">
        <v>9</v>
      </c>
      <c r="N3379">
        <v>15</v>
      </c>
      <c r="O3379">
        <v>1.69</v>
      </c>
      <c r="P3379">
        <v>2.59</v>
      </c>
      <c r="Q3379">
        <v>4.4400000000000004</v>
      </c>
      <c r="R3379">
        <v>5.87</v>
      </c>
      <c r="S3379">
        <v>-0.5</v>
      </c>
    </row>
    <row r="3380" spans="1:19" x14ac:dyDescent="0.25">
      <c r="A3380" t="s">
        <v>12553</v>
      </c>
      <c r="B3380" t="s">
        <v>12554</v>
      </c>
      <c r="C3380">
        <v>1</v>
      </c>
      <c r="D3380">
        <v>2</v>
      </c>
      <c r="E3380">
        <v>5.85</v>
      </c>
      <c r="F3380">
        <v>1</v>
      </c>
      <c r="G3380">
        <v>27</v>
      </c>
      <c r="H3380">
        <v>0</v>
      </c>
      <c r="I3380">
        <v>32</v>
      </c>
      <c r="J3380">
        <v>39</v>
      </c>
      <c r="K3380">
        <v>21</v>
      </c>
      <c r="L3380">
        <v>4</v>
      </c>
      <c r="M3380">
        <v>8</v>
      </c>
      <c r="N3380">
        <v>17</v>
      </c>
      <c r="O3380">
        <v>1.72</v>
      </c>
      <c r="P3380">
        <v>2.21</v>
      </c>
      <c r="Q3380">
        <v>4.6100000000000003</v>
      </c>
      <c r="R3380">
        <v>5.87</v>
      </c>
      <c r="S3380">
        <v>-0.6</v>
      </c>
    </row>
    <row r="3381" spans="1:19" x14ac:dyDescent="0.25">
      <c r="A3381" t="s">
        <v>12551</v>
      </c>
      <c r="B3381" t="s">
        <v>12552</v>
      </c>
      <c r="C3381">
        <v>1</v>
      </c>
      <c r="D3381">
        <v>2</v>
      </c>
      <c r="E3381">
        <v>5.78</v>
      </c>
      <c r="F3381">
        <v>0</v>
      </c>
      <c r="G3381">
        <v>30</v>
      </c>
      <c r="H3381">
        <v>0</v>
      </c>
      <c r="I3381">
        <v>30</v>
      </c>
      <c r="J3381">
        <v>35</v>
      </c>
      <c r="K3381">
        <v>19</v>
      </c>
      <c r="L3381">
        <v>4</v>
      </c>
      <c r="M3381">
        <v>11</v>
      </c>
      <c r="N3381">
        <v>16</v>
      </c>
      <c r="O3381">
        <v>1.72</v>
      </c>
      <c r="P3381">
        <v>3.21</v>
      </c>
      <c r="Q3381">
        <v>4.8499999999999996</v>
      </c>
      <c r="R3381">
        <v>5.87</v>
      </c>
      <c r="S3381">
        <v>-0.5</v>
      </c>
    </row>
    <row r="3382" spans="1:19" x14ac:dyDescent="0.25">
      <c r="A3382" t="s">
        <v>12549</v>
      </c>
      <c r="B3382" t="s">
        <v>12550</v>
      </c>
      <c r="C3382">
        <v>1</v>
      </c>
      <c r="D3382">
        <v>2</v>
      </c>
      <c r="E3382">
        <v>5.88</v>
      </c>
      <c r="F3382">
        <v>0</v>
      </c>
      <c r="G3382">
        <v>30</v>
      </c>
      <c r="H3382">
        <v>0</v>
      </c>
      <c r="I3382">
        <v>30</v>
      </c>
      <c r="J3382">
        <v>37</v>
      </c>
      <c r="K3382">
        <v>20</v>
      </c>
      <c r="L3382">
        <v>4</v>
      </c>
      <c r="M3382">
        <v>6</v>
      </c>
      <c r="N3382">
        <v>16</v>
      </c>
      <c r="O3382">
        <v>1.74</v>
      </c>
      <c r="P3382">
        <v>1.91</v>
      </c>
      <c r="Q3382">
        <v>4.67</v>
      </c>
      <c r="R3382">
        <v>5.87</v>
      </c>
      <c r="S3382">
        <v>-0.5</v>
      </c>
    </row>
    <row r="3383" spans="1:19" x14ac:dyDescent="0.25">
      <c r="A3383" t="s">
        <v>12547</v>
      </c>
      <c r="B3383" t="s">
        <v>12548</v>
      </c>
      <c r="C3383">
        <v>1</v>
      </c>
      <c r="D3383">
        <v>2</v>
      </c>
      <c r="E3383">
        <v>5.87</v>
      </c>
      <c r="F3383">
        <v>0</v>
      </c>
      <c r="G3383">
        <v>30</v>
      </c>
      <c r="H3383">
        <v>0</v>
      </c>
      <c r="I3383">
        <v>30</v>
      </c>
      <c r="J3383">
        <v>35</v>
      </c>
      <c r="K3383">
        <v>20</v>
      </c>
      <c r="L3383">
        <v>4</v>
      </c>
      <c r="M3383">
        <v>10</v>
      </c>
      <c r="N3383">
        <v>18</v>
      </c>
      <c r="O3383">
        <v>1.78</v>
      </c>
      <c r="P3383">
        <v>2.85</v>
      </c>
      <c r="Q3383">
        <v>5.49</v>
      </c>
      <c r="R3383">
        <v>5.87</v>
      </c>
      <c r="S3383">
        <v>-0.5</v>
      </c>
    </row>
    <row r="3384" spans="1:19" x14ac:dyDescent="0.25">
      <c r="A3384" t="s">
        <v>12545</v>
      </c>
      <c r="B3384" t="s">
        <v>12546</v>
      </c>
      <c r="C3384">
        <v>1</v>
      </c>
      <c r="D3384">
        <v>2</v>
      </c>
      <c r="E3384">
        <v>5.83</v>
      </c>
      <c r="F3384">
        <v>0</v>
      </c>
      <c r="G3384">
        <v>30</v>
      </c>
      <c r="H3384">
        <v>0</v>
      </c>
      <c r="I3384">
        <v>30</v>
      </c>
      <c r="J3384">
        <v>36</v>
      </c>
      <c r="K3384">
        <v>19</v>
      </c>
      <c r="L3384">
        <v>4</v>
      </c>
      <c r="M3384">
        <v>8</v>
      </c>
      <c r="N3384">
        <v>16</v>
      </c>
      <c r="O3384">
        <v>1.72</v>
      </c>
      <c r="P3384">
        <v>2.2999999999999998</v>
      </c>
      <c r="Q3384">
        <v>4.6900000000000004</v>
      </c>
      <c r="R3384">
        <v>5.87</v>
      </c>
      <c r="S3384">
        <v>-0.5</v>
      </c>
    </row>
    <row r="3385" spans="1:19" x14ac:dyDescent="0.25">
      <c r="A3385" t="s">
        <v>12543</v>
      </c>
      <c r="B3385" t="s">
        <v>12544</v>
      </c>
      <c r="C3385">
        <v>1</v>
      </c>
      <c r="D3385">
        <v>2</v>
      </c>
      <c r="E3385">
        <v>5.83</v>
      </c>
      <c r="F3385">
        <v>0</v>
      </c>
      <c r="G3385">
        <v>30</v>
      </c>
      <c r="H3385">
        <v>0</v>
      </c>
      <c r="I3385">
        <v>30</v>
      </c>
      <c r="J3385">
        <v>36</v>
      </c>
      <c r="K3385">
        <v>19</v>
      </c>
      <c r="L3385">
        <v>4</v>
      </c>
      <c r="M3385">
        <v>7</v>
      </c>
      <c r="N3385">
        <v>15</v>
      </c>
      <c r="O3385">
        <v>1.72</v>
      </c>
      <c r="P3385">
        <v>2.11</v>
      </c>
      <c r="Q3385">
        <v>4.59</v>
      </c>
      <c r="R3385">
        <v>5.87</v>
      </c>
      <c r="S3385">
        <v>-0.5</v>
      </c>
    </row>
    <row r="3386" spans="1:19" x14ac:dyDescent="0.25">
      <c r="A3386" t="s">
        <v>12541</v>
      </c>
      <c r="B3386" t="s">
        <v>12542</v>
      </c>
      <c r="C3386">
        <v>1</v>
      </c>
      <c r="D3386">
        <v>2</v>
      </c>
      <c r="E3386">
        <v>5.88</v>
      </c>
      <c r="F3386">
        <v>0</v>
      </c>
      <c r="G3386">
        <v>30</v>
      </c>
      <c r="H3386">
        <v>0</v>
      </c>
      <c r="I3386">
        <v>30</v>
      </c>
      <c r="J3386">
        <v>37</v>
      </c>
      <c r="K3386">
        <v>20</v>
      </c>
      <c r="L3386">
        <v>4</v>
      </c>
      <c r="M3386">
        <v>7</v>
      </c>
      <c r="N3386">
        <v>16</v>
      </c>
      <c r="O3386">
        <v>1.74</v>
      </c>
      <c r="P3386">
        <v>1.97</v>
      </c>
      <c r="Q3386">
        <v>4.7300000000000004</v>
      </c>
      <c r="R3386">
        <v>5.87</v>
      </c>
      <c r="S3386">
        <v>-0.5</v>
      </c>
    </row>
    <row r="3387" spans="1:19" x14ac:dyDescent="0.25">
      <c r="A3387" t="s">
        <v>12539</v>
      </c>
      <c r="B3387" t="s">
        <v>12540</v>
      </c>
      <c r="C3387">
        <v>1</v>
      </c>
      <c r="D3387">
        <v>2</v>
      </c>
      <c r="E3387">
        <v>5.85</v>
      </c>
      <c r="F3387">
        <v>0</v>
      </c>
      <c r="G3387">
        <v>30</v>
      </c>
      <c r="H3387">
        <v>0</v>
      </c>
      <c r="I3387">
        <v>30</v>
      </c>
      <c r="J3387">
        <v>37</v>
      </c>
      <c r="K3387">
        <v>20</v>
      </c>
      <c r="L3387">
        <v>4</v>
      </c>
      <c r="M3387">
        <v>7</v>
      </c>
      <c r="N3387">
        <v>15</v>
      </c>
      <c r="O3387">
        <v>1.72</v>
      </c>
      <c r="P3387">
        <v>2.09</v>
      </c>
      <c r="Q3387">
        <v>4.46</v>
      </c>
      <c r="R3387">
        <v>5.88</v>
      </c>
      <c r="S3387">
        <v>-0.5</v>
      </c>
    </row>
    <row r="3388" spans="1:19" x14ac:dyDescent="0.25">
      <c r="A3388" t="s">
        <v>12537</v>
      </c>
      <c r="B3388" t="s">
        <v>12538</v>
      </c>
      <c r="C3388">
        <v>1</v>
      </c>
      <c r="D3388">
        <v>2</v>
      </c>
      <c r="E3388">
        <v>5.88</v>
      </c>
      <c r="F3388">
        <v>0</v>
      </c>
      <c r="G3388">
        <v>30</v>
      </c>
      <c r="H3388">
        <v>0</v>
      </c>
      <c r="I3388">
        <v>30</v>
      </c>
      <c r="J3388">
        <v>37</v>
      </c>
      <c r="K3388">
        <v>20</v>
      </c>
      <c r="L3388">
        <v>4</v>
      </c>
      <c r="M3388">
        <v>7</v>
      </c>
      <c r="N3388">
        <v>15</v>
      </c>
      <c r="O3388">
        <v>1.73</v>
      </c>
      <c r="P3388">
        <v>2.21</v>
      </c>
      <c r="Q3388">
        <v>4.46</v>
      </c>
      <c r="R3388">
        <v>5.88</v>
      </c>
      <c r="S3388">
        <v>-0.5</v>
      </c>
    </row>
    <row r="3389" spans="1:19" x14ac:dyDescent="0.25">
      <c r="A3389" t="s">
        <v>12535</v>
      </c>
      <c r="B3389" t="s">
        <v>12536</v>
      </c>
      <c r="C3389">
        <v>1</v>
      </c>
      <c r="D3389">
        <v>2</v>
      </c>
      <c r="E3389">
        <v>5.88</v>
      </c>
      <c r="F3389">
        <v>0</v>
      </c>
      <c r="G3389">
        <v>30</v>
      </c>
      <c r="H3389">
        <v>0</v>
      </c>
      <c r="I3389">
        <v>30</v>
      </c>
      <c r="J3389">
        <v>37</v>
      </c>
      <c r="K3389">
        <v>20</v>
      </c>
      <c r="L3389">
        <v>4</v>
      </c>
      <c r="M3389">
        <v>6</v>
      </c>
      <c r="N3389">
        <v>15</v>
      </c>
      <c r="O3389">
        <v>1.74</v>
      </c>
      <c r="P3389">
        <v>1.88</v>
      </c>
      <c r="Q3389">
        <v>4.6500000000000004</v>
      </c>
      <c r="R3389">
        <v>5.88</v>
      </c>
      <c r="S3389">
        <v>-0.5</v>
      </c>
    </row>
    <row r="3390" spans="1:19" x14ac:dyDescent="0.25">
      <c r="A3390" t="s">
        <v>12533</v>
      </c>
      <c r="B3390" t="s">
        <v>12534</v>
      </c>
      <c r="C3390">
        <v>2</v>
      </c>
      <c r="D3390">
        <v>2</v>
      </c>
      <c r="E3390">
        <v>5.92</v>
      </c>
      <c r="F3390">
        <v>8</v>
      </c>
      <c r="G3390">
        <v>10</v>
      </c>
      <c r="H3390">
        <v>0</v>
      </c>
      <c r="I3390">
        <v>49</v>
      </c>
      <c r="J3390">
        <v>59</v>
      </c>
      <c r="K3390">
        <v>32</v>
      </c>
      <c r="L3390">
        <v>7</v>
      </c>
      <c r="M3390">
        <v>15</v>
      </c>
      <c r="N3390">
        <v>22</v>
      </c>
      <c r="O3390">
        <v>1.66</v>
      </c>
      <c r="P3390">
        <v>2.73</v>
      </c>
      <c r="Q3390">
        <v>4.03</v>
      </c>
      <c r="R3390">
        <v>5.88</v>
      </c>
      <c r="S3390">
        <v>-0.4</v>
      </c>
    </row>
    <row r="3391" spans="1:19" x14ac:dyDescent="0.25">
      <c r="A3391" t="s">
        <v>12531</v>
      </c>
      <c r="B3391" t="s">
        <v>12532</v>
      </c>
      <c r="C3391">
        <v>2</v>
      </c>
      <c r="D3391">
        <v>3</v>
      </c>
      <c r="E3391">
        <v>6.19</v>
      </c>
      <c r="F3391">
        <v>6</v>
      </c>
      <c r="G3391">
        <v>16</v>
      </c>
      <c r="H3391">
        <v>0</v>
      </c>
      <c r="I3391">
        <v>43</v>
      </c>
      <c r="J3391">
        <v>54</v>
      </c>
      <c r="K3391">
        <v>30</v>
      </c>
      <c r="L3391">
        <v>6</v>
      </c>
      <c r="M3391">
        <v>11</v>
      </c>
      <c r="N3391">
        <v>20</v>
      </c>
      <c r="O3391">
        <v>1.7</v>
      </c>
      <c r="P3391">
        <v>2.27</v>
      </c>
      <c r="Q3391">
        <v>4.0599999999999996</v>
      </c>
      <c r="R3391">
        <v>5.88</v>
      </c>
      <c r="S3391">
        <v>-0.6</v>
      </c>
    </row>
    <row r="3392" spans="1:19" x14ac:dyDescent="0.25">
      <c r="A3392" t="s">
        <v>12529</v>
      </c>
      <c r="B3392" t="s">
        <v>12530</v>
      </c>
      <c r="C3392">
        <v>1</v>
      </c>
      <c r="D3392">
        <v>2</v>
      </c>
      <c r="E3392">
        <v>5.85</v>
      </c>
      <c r="F3392">
        <v>0</v>
      </c>
      <c r="G3392">
        <v>30</v>
      </c>
      <c r="H3392">
        <v>0</v>
      </c>
      <c r="I3392">
        <v>30</v>
      </c>
      <c r="J3392">
        <v>36</v>
      </c>
      <c r="K3392">
        <v>19</v>
      </c>
      <c r="L3392">
        <v>4</v>
      </c>
      <c r="M3392">
        <v>7</v>
      </c>
      <c r="N3392">
        <v>15</v>
      </c>
      <c r="O3392">
        <v>1.72</v>
      </c>
      <c r="P3392">
        <v>2.02</v>
      </c>
      <c r="Q3392">
        <v>4.55</v>
      </c>
      <c r="R3392">
        <v>5.88</v>
      </c>
      <c r="S3392">
        <v>-0.5</v>
      </c>
    </row>
    <row r="3393" spans="1:19" x14ac:dyDescent="0.25">
      <c r="A3393" t="s">
        <v>12527</v>
      </c>
      <c r="B3393" t="s">
        <v>12528</v>
      </c>
      <c r="C3393">
        <v>1</v>
      </c>
      <c r="D3393">
        <v>2</v>
      </c>
      <c r="E3393">
        <v>5.83</v>
      </c>
      <c r="F3393">
        <v>0</v>
      </c>
      <c r="G3393">
        <v>30</v>
      </c>
      <c r="H3393">
        <v>0</v>
      </c>
      <c r="I3393">
        <v>30</v>
      </c>
      <c r="J3393">
        <v>36</v>
      </c>
      <c r="K3393">
        <v>19</v>
      </c>
      <c r="L3393">
        <v>4</v>
      </c>
      <c r="M3393">
        <v>8</v>
      </c>
      <c r="N3393">
        <v>15</v>
      </c>
      <c r="O3393">
        <v>1.71</v>
      </c>
      <c r="P3393">
        <v>2.31</v>
      </c>
      <c r="Q3393">
        <v>4.51</v>
      </c>
      <c r="R3393">
        <v>5.88</v>
      </c>
      <c r="S3393">
        <v>-0.5</v>
      </c>
    </row>
    <row r="3394" spans="1:19" x14ac:dyDescent="0.25">
      <c r="A3394" t="s">
        <v>12525</v>
      </c>
      <c r="B3394" t="s">
        <v>12526</v>
      </c>
      <c r="C3394">
        <v>1</v>
      </c>
      <c r="D3394">
        <v>2</v>
      </c>
      <c r="E3394">
        <v>5.84</v>
      </c>
      <c r="F3394">
        <v>6</v>
      </c>
      <c r="G3394">
        <v>15</v>
      </c>
      <c r="H3394">
        <v>0</v>
      </c>
      <c r="I3394">
        <v>44</v>
      </c>
      <c r="J3394">
        <v>53</v>
      </c>
      <c r="K3394">
        <v>29</v>
      </c>
      <c r="L3394">
        <v>6</v>
      </c>
      <c r="M3394">
        <v>12</v>
      </c>
      <c r="N3394">
        <v>23</v>
      </c>
      <c r="O3394">
        <v>1.73</v>
      </c>
      <c r="P3394">
        <v>2.41</v>
      </c>
      <c r="Q3394">
        <v>4.74</v>
      </c>
      <c r="R3394">
        <v>5.88</v>
      </c>
      <c r="S3394">
        <v>-0.6</v>
      </c>
    </row>
    <row r="3395" spans="1:19" x14ac:dyDescent="0.25">
      <c r="A3395" t="s">
        <v>12523</v>
      </c>
      <c r="B3395" t="s">
        <v>12524</v>
      </c>
      <c r="C3395">
        <v>1</v>
      </c>
      <c r="D3395">
        <v>2</v>
      </c>
      <c r="E3395">
        <v>5.85</v>
      </c>
      <c r="F3395">
        <v>0</v>
      </c>
      <c r="G3395">
        <v>30</v>
      </c>
      <c r="H3395">
        <v>0</v>
      </c>
      <c r="I3395">
        <v>30</v>
      </c>
      <c r="J3395">
        <v>36</v>
      </c>
      <c r="K3395">
        <v>20</v>
      </c>
      <c r="L3395">
        <v>4</v>
      </c>
      <c r="M3395">
        <v>7</v>
      </c>
      <c r="N3395">
        <v>15</v>
      </c>
      <c r="O3395">
        <v>1.72</v>
      </c>
      <c r="P3395">
        <v>2.1</v>
      </c>
      <c r="Q3395">
        <v>4.63</v>
      </c>
      <c r="R3395">
        <v>5.88</v>
      </c>
      <c r="S3395">
        <v>-0.5</v>
      </c>
    </row>
    <row r="3396" spans="1:19" x14ac:dyDescent="0.25">
      <c r="A3396" t="s">
        <v>12521</v>
      </c>
      <c r="B3396" t="s">
        <v>12522</v>
      </c>
      <c r="C3396">
        <v>1</v>
      </c>
      <c r="D3396">
        <v>2</v>
      </c>
      <c r="E3396">
        <v>5.84</v>
      </c>
      <c r="F3396">
        <v>2</v>
      </c>
      <c r="G3396">
        <v>24</v>
      </c>
      <c r="H3396">
        <v>0</v>
      </c>
      <c r="I3396">
        <v>36</v>
      </c>
      <c r="J3396">
        <v>43</v>
      </c>
      <c r="K3396">
        <v>23</v>
      </c>
      <c r="L3396">
        <v>5</v>
      </c>
      <c r="M3396">
        <v>8</v>
      </c>
      <c r="N3396">
        <v>17</v>
      </c>
      <c r="O3396">
        <v>1.71</v>
      </c>
      <c r="P3396">
        <v>2</v>
      </c>
      <c r="Q3396">
        <v>4.41</v>
      </c>
      <c r="R3396">
        <v>5.88</v>
      </c>
      <c r="S3396">
        <v>-0.6</v>
      </c>
    </row>
    <row r="3397" spans="1:19" x14ac:dyDescent="0.25">
      <c r="A3397" t="s">
        <v>12519</v>
      </c>
      <c r="B3397" t="s">
        <v>12520</v>
      </c>
      <c r="C3397">
        <v>2</v>
      </c>
      <c r="D3397">
        <v>3</v>
      </c>
      <c r="E3397">
        <v>6.09</v>
      </c>
      <c r="F3397">
        <v>8</v>
      </c>
      <c r="G3397">
        <v>9</v>
      </c>
      <c r="H3397">
        <v>0</v>
      </c>
      <c r="I3397">
        <v>50</v>
      </c>
      <c r="J3397">
        <v>54</v>
      </c>
      <c r="K3397">
        <v>34</v>
      </c>
      <c r="L3397">
        <v>7</v>
      </c>
      <c r="M3397">
        <v>25</v>
      </c>
      <c r="N3397">
        <v>34</v>
      </c>
      <c r="O3397">
        <v>1.78</v>
      </c>
      <c r="P3397">
        <v>4.62</v>
      </c>
      <c r="Q3397">
        <v>6.13</v>
      </c>
      <c r="R3397">
        <v>5.88</v>
      </c>
      <c r="S3397">
        <v>-0.4</v>
      </c>
    </row>
    <row r="3398" spans="1:19" x14ac:dyDescent="0.25">
      <c r="A3398" t="s">
        <v>12517</v>
      </c>
      <c r="B3398" t="s">
        <v>12518</v>
      </c>
      <c r="C3398">
        <v>1</v>
      </c>
      <c r="D3398">
        <v>2</v>
      </c>
      <c r="E3398">
        <v>5.84</v>
      </c>
      <c r="F3398">
        <v>0</v>
      </c>
      <c r="G3398">
        <v>30</v>
      </c>
      <c r="H3398">
        <v>0</v>
      </c>
      <c r="I3398">
        <v>30</v>
      </c>
      <c r="J3398">
        <v>36</v>
      </c>
      <c r="K3398">
        <v>19</v>
      </c>
      <c r="L3398">
        <v>4</v>
      </c>
      <c r="M3398">
        <v>7</v>
      </c>
      <c r="N3398">
        <v>16</v>
      </c>
      <c r="O3398">
        <v>1.73</v>
      </c>
      <c r="P3398">
        <v>2.21</v>
      </c>
      <c r="Q3398">
        <v>4.71</v>
      </c>
      <c r="R3398">
        <v>5.88</v>
      </c>
      <c r="S3398">
        <v>-0.5</v>
      </c>
    </row>
    <row r="3399" spans="1:19" x14ac:dyDescent="0.25">
      <c r="A3399" t="s">
        <v>12515</v>
      </c>
      <c r="B3399" t="s">
        <v>12516</v>
      </c>
      <c r="C3399">
        <v>2</v>
      </c>
      <c r="D3399">
        <v>2</v>
      </c>
      <c r="E3399">
        <v>5.92</v>
      </c>
      <c r="F3399">
        <v>8</v>
      </c>
      <c r="G3399">
        <v>8</v>
      </c>
      <c r="H3399">
        <v>0</v>
      </c>
      <c r="I3399">
        <v>50</v>
      </c>
      <c r="J3399">
        <v>59</v>
      </c>
      <c r="K3399">
        <v>33</v>
      </c>
      <c r="L3399">
        <v>6</v>
      </c>
      <c r="M3399">
        <v>15</v>
      </c>
      <c r="N3399">
        <v>28</v>
      </c>
      <c r="O3399">
        <v>1.74</v>
      </c>
      <c r="P3399">
        <v>2.64</v>
      </c>
      <c r="Q3399">
        <v>5.03</v>
      </c>
      <c r="R3399">
        <v>5.88</v>
      </c>
      <c r="S3399">
        <v>-0.3</v>
      </c>
    </row>
    <row r="3400" spans="1:19" x14ac:dyDescent="0.25">
      <c r="A3400" t="s">
        <v>12513</v>
      </c>
      <c r="B3400" t="s">
        <v>12514</v>
      </c>
      <c r="C3400">
        <v>1</v>
      </c>
      <c r="D3400">
        <v>2</v>
      </c>
      <c r="E3400">
        <v>5.87</v>
      </c>
      <c r="F3400">
        <v>0</v>
      </c>
      <c r="G3400">
        <v>30</v>
      </c>
      <c r="H3400">
        <v>0</v>
      </c>
      <c r="I3400">
        <v>30</v>
      </c>
      <c r="J3400">
        <v>36</v>
      </c>
      <c r="K3400">
        <v>20</v>
      </c>
      <c r="L3400">
        <v>4</v>
      </c>
      <c r="M3400">
        <v>8</v>
      </c>
      <c r="N3400">
        <v>16</v>
      </c>
      <c r="O3400">
        <v>1.74</v>
      </c>
      <c r="P3400">
        <v>2.5299999999999998</v>
      </c>
      <c r="Q3400">
        <v>4.76</v>
      </c>
      <c r="R3400">
        <v>5.88</v>
      </c>
      <c r="S3400">
        <v>-0.5</v>
      </c>
    </row>
    <row r="3401" spans="1:19" x14ac:dyDescent="0.25">
      <c r="A3401" t="s">
        <v>12511</v>
      </c>
      <c r="B3401" t="s">
        <v>12512</v>
      </c>
      <c r="C3401">
        <v>2</v>
      </c>
      <c r="D3401">
        <v>4</v>
      </c>
      <c r="E3401">
        <v>5.99</v>
      </c>
      <c r="F3401">
        <v>8</v>
      </c>
      <c r="G3401">
        <v>8</v>
      </c>
      <c r="H3401">
        <v>0</v>
      </c>
      <c r="I3401">
        <v>50</v>
      </c>
      <c r="J3401">
        <v>56</v>
      </c>
      <c r="K3401">
        <v>33</v>
      </c>
      <c r="L3401">
        <v>6</v>
      </c>
      <c r="M3401">
        <v>21</v>
      </c>
      <c r="N3401">
        <v>31</v>
      </c>
      <c r="O3401">
        <v>1.73</v>
      </c>
      <c r="P3401">
        <v>3.84</v>
      </c>
      <c r="Q3401">
        <v>5.51</v>
      </c>
      <c r="R3401">
        <v>5.88</v>
      </c>
      <c r="S3401">
        <v>-0.3</v>
      </c>
    </row>
    <row r="3402" spans="1:19" x14ac:dyDescent="0.25">
      <c r="A3402" t="s">
        <v>12509</v>
      </c>
      <c r="B3402" t="s">
        <v>12510</v>
      </c>
      <c r="C3402">
        <v>2</v>
      </c>
      <c r="D3402">
        <v>3</v>
      </c>
      <c r="E3402">
        <v>6.03</v>
      </c>
      <c r="F3402">
        <v>4</v>
      </c>
      <c r="G3402">
        <v>19</v>
      </c>
      <c r="H3402">
        <v>0</v>
      </c>
      <c r="I3402">
        <v>40</v>
      </c>
      <c r="J3402">
        <v>47</v>
      </c>
      <c r="K3402">
        <v>27</v>
      </c>
      <c r="L3402">
        <v>5</v>
      </c>
      <c r="M3402">
        <v>16</v>
      </c>
      <c r="N3402">
        <v>25</v>
      </c>
      <c r="O3402">
        <v>1.78</v>
      </c>
      <c r="P3402">
        <v>3.5</v>
      </c>
      <c r="Q3402">
        <v>5.57</v>
      </c>
      <c r="R3402">
        <v>5.88</v>
      </c>
      <c r="S3402">
        <v>-0.6</v>
      </c>
    </row>
    <row r="3403" spans="1:19" x14ac:dyDescent="0.25">
      <c r="A3403" t="s">
        <v>12507</v>
      </c>
      <c r="B3403" t="s">
        <v>12508</v>
      </c>
      <c r="C3403">
        <v>1</v>
      </c>
      <c r="D3403">
        <v>2</v>
      </c>
      <c r="E3403">
        <v>5.77</v>
      </c>
      <c r="F3403">
        <v>0</v>
      </c>
      <c r="G3403">
        <v>30</v>
      </c>
      <c r="H3403">
        <v>0</v>
      </c>
      <c r="I3403">
        <v>30</v>
      </c>
      <c r="J3403">
        <v>36</v>
      </c>
      <c r="K3403">
        <v>19</v>
      </c>
      <c r="L3403">
        <v>4</v>
      </c>
      <c r="M3403">
        <v>9</v>
      </c>
      <c r="N3403">
        <v>16</v>
      </c>
      <c r="O3403">
        <v>1.71</v>
      </c>
      <c r="P3403">
        <v>2.58</v>
      </c>
      <c r="Q3403">
        <v>4.74</v>
      </c>
      <c r="R3403">
        <v>5.88</v>
      </c>
      <c r="S3403">
        <v>-0.5</v>
      </c>
    </row>
    <row r="3404" spans="1:19" x14ac:dyDescent="0.25">
      <c r="A3404" t="s">
        <v>12505</v>
      </c>
      <c r="B3404" t="s">
        <v>12506</v>
      </c>
      <c r="C3404">
        <v>2</v>
      </c>
      <c r="D3404">
        <v>3</v>
      </c>
      <c r="E3404">
        <v>6.06</v>
      </c>
      <c r="F3404">
        <v>7</v>
      </c>
      <c r="G3404">
        <v>13</v>
      </c>
      <c r="H3404">
        <v>0</v>
      </c>
      <c r="I3404">
        <v>46</v>
      </c>
      <c r="J3404">
        <v>58</v>
      </c>
      <c r="K3404">
        <v>31</v>
      </c>
      <c r="L3404">
        <v>7</v>
      </c>
      <c r="M3404">
        <v>8</v>
      </c>
      <c r="N3404">
        <v>17</v>
      </c>
      <c r="O3404">
        <v>1.62</v>
      </c>
      <c r="P3404">
        <v>1.55</v>
      </c>
      <c r="Q3404">
        <v>3.27</v>
      </c>
      <c r="R3404">
        <v>5.88</v>
      </c>
      <c r="S3404">
        <v>-0.5</v>
      </c>
    </row>
    <row r="3405" spans="1:19" x14ac:dyDescent="0.25">
      <c r="A3405" t="s">
        <v>12503</v>
      </c>
      <c r="B3405" t="s">
        <v>12504</v>
      </c>
      <c r="C3405">
        <v>2</v>
      </c>
      <c r="D3405">
        <v>3</v>
      </c>
      <c r="E3405">
        <v>6.19</v>
      </c>
      <c r="F3405">
        <v>6</v>
      </c>
      <c r="G3405">
        <v>14</v>
      </c>
      <c r="H3405">
        <v>0</v>
      </c>
      <c r="I3405">
        <v>45</v>
      </c>
      <c r="J3405">
        <v>57</v>
      </c>
      <c r="K3405">
        <v>31</v>
      </c>
      <c r="L3405">
        <v>6</v>
      </c>
      <c r="M3405">
        <v>5</v>
      </c>
      <c r="N3405">
        <v>19</v>
      </c>
      <c r="O3405">
        <v>1.69</v>
      </c>
      <c r="P3405">
        <v>1.06</v>
      </c>
      <c r="Q3405">
        <v>3.8</v>
      </c>
      <c r="R3405">
        <v>5.88</v>
      </c>
      <c r="S3405">
        <v>-0.6</v>
      </c>
    </row>
    <row r="3406" spans="1:19" x14ac:dyDescent="0.25">
      <c r="A3406" t="s">
        <v>12501</v>
      </c>
      <c r="B3406" t="s">
        <v>12502</v>
      </c>
      <c r="C3406">
        <v>2</v>
      </c>
      <c r="D3406">
        <v>4</v>
      </c>
      <c r="E3406">
        <v>6.25</v>
      </c>
      <c r="F3406">
        <v>6</v>
      </c>
      <c r="G3406">
        <v>15</v>
      </c>
      <c r="H3406">
        <v>0</v>
      </c>
      <c r="I3406">
        <v>44</v>
      </c>
      <c r="J3406">
        <v>56</v>
      </c>
      <c r="K3406">
        <v>31</v>
      </c>
      <c r="L3406">
        <v>6</v>
      </c>
      <c r="M3406">
        <v>3</v>
      </c>
      <c r="N3406">
        <v>18</v>
      </c>
      <c r="O3406">
        <v>1.68</v>
      </c>
      <c r="P3406">
        <v>0.57999999999999996</v>
      </c>
      <c r="Q3406">
        <v>3.7</v>
      </c>
      <c r="R3406">
        <v>5.88</v>
      </c>
      <c r="S3406">
        <v>-0.6</v>
      </c>
    </row>
    <row r="3407" spans="1:19" x14ac:dyDescent="0.25">
      <c r="A3407" t="s">
        <v>12499</v>
      </c>
      <c r="B3407" t="s">
        <v>12500</v>
      </c>
      <c r="C3407">
        <v>1</v>
      </c>
      <c r="D3407">
        <v>2</v>
      </c>
      <c r="E3407">
        <v>6.1</v>
      </c>
      <c r="F3407">
        <v>0</v>
      </c>
      <c r="G3407">
        <v>30</v>
      </c>
      <c r="H3407">
        <v>0</v>
      </c>
      <c r="I3407">
        <v>30</v>
      </c>
      <c r="J3407">
        <v>37</v>
      </c>
      <c r="K3407">
        <v>20</v>
      </c>
      <c r="L3407">
        <v>4</v>
      </c>
      <c r="M3407">
        <v>6</v>
      </c>
      <c r="N3407">
        <v>13</v>
      </c>
      <c r="O3407">
        <v>1.65</v>
      </c>
      <c r="P3407">
        <v>1.86</v>
      </c>
      <c r="Q3407">
        <v>3.87</v>
      </c>
      <c r="R3407">
        <v>5.88</v>
      </c>
      <c r="S3407">
        <v>-0.5</v>
      </c>
    </row>
    <row r="3408" spans="1:19" x14ac:dyDescent="0.25">
      <c r="A3408" t="s">
        <v>12497</v>
      </c>
      <c r="B3408" t="s">
        <v>12498</v>
      </c>
      <c r="C3408">
        <v>1</v>
      </c>
      <c r="D3408">
        <v>2</v>
      </c>
      <c r="E3408">
        <v>5.86</v>
      </c>
      <c r="F3408">
        <v>0</v>
      </c>
      <c r="G3408">
        <v>30</v>
      </c>
      <c r="H3408">
        <v>0</v>
      </c>
      <c r="I3408">
        <v>30</v>
      </c>
      <c r="J3408">
        <v>36</v>
      </c>
      <c r="K3408">
        <v>20</v>
      </c>
      <c r="L3408">
        <v>4</v>
      </c>
      <c r="M3408">
        <v>7</v>
      </c>
      <c r="N3408">
        <v>15</v>
      </c>
      <c r="O3408">
        <v>1.72</v>
      </c>
      <c r="P3408">
        <v>1.97</v>
      </c>
      <c r="Q3408">
        <v>4.53</v>
      </c>
      <c r="R3408">
        <v>5.88</v>
      </c>
      <c r="S3408">
        <v>-0.5</v>
      </c>
    </row>
    <row r="3409" spans="1:19" x14ac:dyDescent="0.25">
      <c r="A3409" t="s">
        <v>12495</v>
      </c>
      <c r="B3409" t="s">
        <v>12496</v>
      </c>
      <c r="C3409">
        <v>2</v>
      </c>
      <c r="D3409">
        <v>3</v>
      </c>
      <c r="E3409">
        <v>6.12</v>
      </c>
      <c r="F3409">
        <v>8</v>
      </c>
      <c r="G3409">
        <v>8</v>
      </c>
      <c r="H3409">
        <v>0</v>
      </c>
      <c r="I3409">
        <v>50</v>
      </c>
      <c r="J3409">
        <v>63</v>
      </c>
      <c r="K3409">
        <v>34</v>
      </c>
      <c r="L3409">
        <v>7</v>
      </c>
      <c r="M3409">
        <v>6</v>
      </c>
      <c r="N3409">
        <v>21</v>
      </c>
      <c r="O3409">
        <v>1.68</v>
      </c>
      <c r="P3409">
        <v>1.1399999999999999</v>
      </c>
      <c r="Q3409">
        <v>3.75</v>
      </c>
      <c r="R3409">
        <v>5.88</v>
      </c>
      <c r="S3409">
        <v>-0.3</v>
      </c>
    </row>
    <row r="3410" spans="1:19" x14ac:dyDescent="0.25">
      <c r="A3410" t="s">
        <v>12493</v>
      </c>
      <c r="B3410" t="s">
        <v>12494</v>
      </c>
      <c r="C3410">
        <v>1</v>
      </c>
      <c r="D3410">
        <v>2</v>
      </c>
      <c r="E3410">
        <v>5.86</v>
      </c>
      <c r="F3410">
        <v>0</v>
      </c>
      <c r="G3410">
        <v>30</v>
      </c>
      <c r="H3410">
        <v>0</v>
      </c>
      <c r="I3410">
        <v>30</v>
      </c>
      <c r="J3410">
        <v>37</v>
      </c>
      <c r="K3410">
        <v>20</v>
      </c>
      <c r="L3410">
        <v>4</v>
      </c>
      <c r="M3410">
        <v>7</v>
      </c>
      <c r="N3410">
        <v>15</v>
      </c>
      <c r="O3410">
        <v>1.72</v>
      </c>
      <c r="P3410">
        <v>1.96</v>
      </c>
      <c r="Q3410">
        <v>4.5199999999999996</v>
      </c>
      <c r="R3410">
        <v>5.88</v>
      </c>
      <c r="S3410">
        <v>-0.5</v>
      </c>
    </row>
    <row r="3411" spans="1:19" x14ac:dyDescent="0.25">
      <c r="A3411" t="s">
        <v>12491</v>
      </c>
      <c r="B3411" t="s">
        <v>12492</v>
      </c>
      <c r="C3411">
        <v>1</v>
      </c>
      <c r="D3411">
        <v>2</v>
      </c>
      <c r="E3411">
        <v>5.76</v>
      </c>
      <c r="F3411">
        <v>0</v>
      </c>
      <c r="G3411">
        <v>30</v>
      </c>
      <c r="H3411">
        <v>0</v>
      </c>
      <c r="I3411">
        <v>30</v>
      </c>
      <c r="J3411">
        <v>36</v>
      </c>
      <c r="K3411">
        <v>19</v>
      </c>
      <c r="L3411">
        <v>4</v>
      </c>
      <c r="M3411">
        <v>10</v>
      </c>
      <c r="N3411">
        <v>15</v>
      </c>
      <c r="O3411">
        <v>1.7</v>
      </c>
      <c r="P3411">
        <v>3.06</v>
      </c>
      <c r="Q3411">
        <v>4.6100000000000003</v>
      </c>
      <c r="R3411">
        <v>5.88</v>
      </c>
      <c r="S3411">
        <v>-0.5</v>
      </c>
    </row>
    <row r="3412" spans="1:19" x14ac:dyDescent="0.25">
      <c r="A3412" t="s">
        <v>12489</v>
      </c>
      <c r="B3412" t="s">
        <v>12490</v>
      </c>
      <c r="C3412">
        <v>1</v>
      </c>
      <c r="D3412">
        <v>2</v>
      </c>
      <c r="E3412">
        <v>5.89</v>
      </c>
      <c r="F3412">
        <v>0</v>
      </c>
      <c r="G3412">
        <v>30</v>
      </c>
      <c r="H3412">
        <v>0</v>
      </c>
      <c r="I3412">
        <v>30</v>
      </c>
      <c r="J3412">
        <v>37</v>
      </c>
      <c r="K3412">
        <v>20</v>
      </c>
      <c r="L3412">
        <v>4</v>
      </c>
      <c r="M3412">
        <v>6</v>
      </c>
      <c r="N3412">
        <v>16</v>
      </c>
      <c r="O3412">
        <v>1.74</v>
      </c>
      <c r="P3412">
        <v>1.89</v>
      </c>
      <c r="Q3412">
        <v>4.68</v>
      </c>
      <c r="R3412">
        <v>5.88</v>
      </c>
      <c r="S3412">
        <v>-0.5</v>
      </c>
    </row>
    <row r="3413" spans="1:19" x14ac:dyDescent="0.25">
      <c r="A3413" t="s">
        <v>12487</v>
      </c>
      <c r="B3413" t="s">
        <v>12488</v>
      </c>
      <c r="C3413">
        <v>1</v>
      </c>
      <c r="D3413">
        <v>2</v>
      </c>
      <c r="E3413">
        <v>5.86</v>
      </c>
      <c r="F3413">
        <v>0</v>
      </c>
      <c r="G3413">
        <v>30</v>
      </c>
      <c r="H3413">
        <v>0</v>
      </c>
      <c r="I3413">
        <v>30</v>
      </c>
      <c r="J3413">
        <v>36</v>
      </c>
      <c r="K3413">
        <v>20</v>
      </c>
      <c r="L3413">
        <v>4</v>
      </c>
      <c r="M3413">
        <v>7</v>
      </c>
      <c r="N3413">
        <v>15</v>
      </c>
      <c r="O3413">
        <v>1.72</v>
      </c>
      <c r="P3413">
        <v>2.0099999999999998</v>
      </c>
      <c r="Q3413">
        <v>4.57</v>
      </c>
      <c r="R3413">
        <v>5.88</v>
      </c>
      <c r="S3413">
        <v>-0.5</v>
      </c>
    </row>
    <row r="3414" spans="1:19" x14ac:dyDescent="0.25">
      <c r="A3414" t="s">
        <v>12485</v>
      </c>
      <c r="B3414" t="s">
        <v>12486</v>
      </c>
      <c r="C3414">
        <v>2</v>
      </c>
      <c r="D3414">
        <v>2</v>
      </c>
      <c r="E3414">
        <v>5.9</v>
      </c>
      <c r="F3414">
        <v>4</v>
      </c>
      <c r="G3414">
        <v>21</v>
      </c>
      <c r="H3414">
        <v>0</v>
      </c>
      <c r="I3414">
        <v>39</v>
      </c>
      <c r="J3414">
        <v>46</v>
      </c>
      <c r="K3414">
        <v>25</v>
      </c>
      <c r="L3414">
        <v>5</v>
      </c>
      <c r="M3414">
        <v>12</v>
      </c>
      <c r="N3414">
        <v>20</v>
      </c>
      <c r="O3414">
        <v>1.72</v>
      </c>
      <c r="P3414">
        <v>2.78</v>
      </c>
      <c r="Q3414">
        <v>4.66</v>
      </c>
      <c r="R3414">
        <v>5.88</v>
      </c>
      <c r="S3414">
        <v>-0.6</v>
      </c>
    </row>
    <row r="3415" spans="1:19" x14ac:dyDescent="0.25">
      <c r="A3415" t="s">
        <v>12483</v>
      </c>
      <c r="B3415" t="s">
        <v>12484</v>
      </c>
      <c r="C3415">
        <v>1</v>
      </c>
      <c r="D3415">
        <v>2</v>
      </c>
      <c r="E3415">
        <v>5.79</v>
      </c>
      <c r="F3415">
        <v>0</v>
      </c>
      <c r="G3415">
        <v>30</v>
      </c>
      <c r="H3415">
        <v>0</v>
      </c>
      <c r="I3415">
        <v>30</v>
      </c>
      <c r="J3415">
        <v>36</v>
      </c>
      <c r="K3415">
        <v>19</v>
      </c>
      <c r="L3415">
        <v>4</v>
      </c>
      <c r="M3415">
        <v>9</v>
      </c>
      <c r="N3415">
        <v>15</v>
      </c>
      <c r="O3415">
        <v>1.7</v>
      </c>
      <c r="P3415">
        <v>2.62</v>
      </c>
      <c r="Q3415">
        <v>4.41</v>
      </c>
      <c r="R3415">
        <v>5.88</v>
      </c>
      <c r="S3415">
        <v>-0.5</v>
      </c>
    </row>
    <row r="3416" spans="1:19" x14ac:dyDescent="0.25">
      <c r="A3416" t="s">
        <v>12481</v>
      </c>
      <c r="B3416" t="s">
        <v>12482</v>
      </c>
      <c r="C3416">
        <v>1</v>
      </c>
      <c r="D3416">
        <v>2</v>
      </c>
      <c r="E3416">
        <v>5.82</v>
      </c>
      <c r="F3416">
        <v>0</v>
      </c>
      <c r="G3416">
        <v>30</v>
      </c>
      <c r="H3416">
        <v>0</v>
      </c>
      <c r="I3416">
        <v>30</v>
      </c>
      <c r="J3416">
        <v>36</v>
      </c>
      <c r="K3416">
        <v>19</v>
      </c>
      <c r="L3416">
        <v>4</v>
      </c>
      <c r="M3416">
        <v>8</v>
      </c>
      <c r="N3416">
        <v>14</v>
      </c>
      <c r="O3416">
        <v>1.69</v>
      </c>
      <c r="P3416">
        <v>2.5299999999999998</v>
      </c>
      <c r="Q3416">
        <v>4.26</v>
      </c>
      <c r="R3416">
        <v>5.88</v>
      </c>
      <c r="S3416">
        <v>-0.5</v>
      </c>
    </row>
    <row r="3417" spans="1:19" x14ac:dyDescent="0.25">
      <c r="A3417" t="s">
        <v>12479</v>
      </c>
      <c r="B3417" t="s">
        <v>12480</v>
      </c>
      <c r="C3417">
        <v>2</v>
      </c>
      <c r="D3417">
        <v>2</v>
      </c>
      <c r="E3417">
        <v>6.03</v>
      </c>
      <c r="F3417">
        <v>5</v>
      </c>
      <c r="G3417">
        <v>17</v>
      </c>
      <c r="H3417">
        <v>0</v>
      </c>
      <c r="I3417">
        <v>42</v>
      </c>
      <c r="J3417">
        <v>51</v>
      </c>
      <c r="K3417">
        <v>28</v>
      </c>
      <c r="L3417">
        <v>5</v>
      </c>
      <c r="M3417">
        <v>9</v>
      </c>
      <c r="N3417">
        <v>21</v>
      </c>
      <c r="O3417">
        <v>1.72</v>
      </c>
      <c r="P3417">
        <v>1.97</v>
      </c>
      <c r="Q3417">
        <v>4.55</v>
      </c>
      <c r="R3417">
        <v>5.88</v>
      </c>
      <c r="S3417">
        <v>-0.6</v>
      </c>
    </row>
    <row r="3418" spans="1:19" x14ac:dyDescent="0.25">
      <c r="A3418" t="s">
        <v>12477</v>
      </c>
      <c r="B3418" t="s">
        <v>12478</v>
      </c>
      <c r="C3418">
        <v>1</v>
      </c>
      <c r="D3418">
        <v>2</v>
      </c>
      <c r="E3418">
        <v>5.8</v>
      </c>
      <c r="F3418">
        <v>0</v>
      </c>
      <c r="G3418">
        <v>30</v>
      </c>
      <c r="H3418">
        <v>0</v>
      </c>
      <c r="I3418">
        <v>30</v>
      </c>
      <c r="J3418">
        <v>36</v>
      </c>
      <c r="K3418">
        <v>19</v>
      </c>
      <c r="L3418">
        <v>4</v>
      </c>
      <c r="M3418">
        <v>9</v>
      </c>
      <c r="N3418">
        <v>15</v>
      </c>
      <c r="O3418">
        <v>1.71</v>
      </c>
      <c r="P3418">
        <v>2.85</v>
      </c>
      <c r="Q3418">
        <v>4.5599999999999996</v>
      </c>
      <c r="R3418">
        <v>5.88</v>
      </c>
      <c r="S3418">
        <v>-0.5</v>
      </c>
    </row>
    <row r="3419" spans="1:19" x14ac:dyDescent="0.25">
      <c r="A3419" t="s">
        <v>12475</v>
      </c>
      <c r="B3419" t="s">
        <v>12476</v>
      </c>
      <c r="C3419">
        <v>1</v>
      </c>
      <c r="D3419">
        <v>2</v>
      </c>
      <c r="E3419">
        <v>5.98</v>
      </c>
      <c r="F3419">
        <v>2</v>
      </c>
      <c r="G3419">
        <v>24</v>
      </c>
      <c r="H3419">
        <v>0</v>
      </c>
      <c r="I3419">
        <v>36</v>
      </c>
      <c r="J3419">
        <v>45</v>
      </c>
      <c r="K3419">
        <v>24</v>
      </c>
      <c r="L3419">
        <v>5</v>
      </c>
      <c r="M3419">
        <v>6</v>
      </c>
      <c r="N3419">
        <v>16</v>
      </c>
      <c r="O3419">
        <v>1.69</v>
      </c>
      <c r="P3419">
        <v>1.5</v>
      </c>
      <c r="Q3419">
        <v>4</v>
      </c>
      <c r="R3419">
        <v>5.88</v>
      </c>
      <c r="S3419">
        <v>-0.6</v>
      </c>
    </row>
    <row r="3420" spans="1:19" x14ac:dyDescent="0.25">
      <c r="A3420" t="s">
        <v>12473</v>
      </c>
      <c r="B3420" t="s">
        <v>12474</v>
      </c>
      <c r="C3420">
        <v>1</v>
      </c>
      <c r="D3420">
        <v>2</v>
      </c>
      <c r="E3420">
        <v>5.82</v>
      </c>
      <c r="F3420">
        <v>0</v>
      </c>
      <c r="G3420">
        <v>30</v>
      </c>
      <c r="H3420">
        <v>0</v>
      </c>
      <c r="I3420">
        <v>30</v>
      </c>
      <c r="J3420">
        <v>36</v>
      </c>
      <c r="K3420">
        <v>19</v>
      </c>
      <c r="L3420">
        <v>4</v>
      </c>
      <c r="M3420">
        <v>9</v>
      </c>
      <c r="N3420">
        <v>17</v>
      </c>
      <c r="O3420">
        <v>1.74</v>
      </c>
      <c r="P3420">
        <v>2.79</v>
      </c>
      <c r="Q3420">
        <v>4.96</v>
      </c>
      <c r="R3420">
        <v>5.88</v>
      </c>
      <c r="S3420">
        <v>-0.5</v>
      </c>
    </row>
    <row r="3421" spans="1:19" x14ac:dyDescent="0.25">
      <c r="A3421" t="s">
        <v>12471</v>
      </c>
      <c r="B3421" t="s">
        <v>12472</v>
      </c>
      <c r="C3421">
        <v>1</v>
      </c>
      <c r="D3421">
        <v>2</v>
      </c>
      <c r="E3421">
        <v>5.95</v>
      </c>
      <c r="F3421">
        <v>0</v>
      </c>
      <c r="G3421">
        <v>30</v>
      </c>
      <c r="H3421">
        <v>0</v>
      </c>
      <c r="I3421">
        <v>30</v>
      </c>
      <c r="J3421">
        <v>37</v>
      </c>
      <c r="K3421">
        <v>20</v>
      </c>
      <c r="L3421">
        <v>4</v>
      </c>
      <c r="M3421">
        <v>6</v>
      </c>
      <c r="N3421">
        <v>15</v>
      </c>
      <c r="O3421">
        <v>1.74</v>
      </c>
      <c r="P3421">
        <v>1.8</v>
      </c>
      <c r="Q3421">
        <v>4.63</v>
      </c>
      <c r="R3421">
        <v>5.88</v>
      </c>
      <c r="S3421">
        <v>-0.5</v>
      </c>
    </row>
    <row r="3422" spans="1:19" x14ac:dyDescent="0.25">
      <c r="A3422" t="s">
        <v>12469</v>
      </c>
      <c r="B3422" t="s">
        <v>12470</v>
      </c>
      <c r="C3422">
        <v>1</v>
      </c>
      <c r="D3422">
        <v>2</v>
      </c>
      <c r="E3422">
        <v>5.8</v>
      </c>
      <c r="F3422">
        <v>0</v>
      </c>
      <c r="G3422">
        <v>30</v>
      </c>
      <c r="H3422">
        <v>0</v>
      </c>
      <c r="I3422">
        <v>30</v>
      </c>
      <c r="J3422">
        <v>35</v>
      </c>
      <c r="K3422">
        <v>19</v>
      </c>
      <c r="L3422">
        <v>4</v>
      </c>
      <c r="M3422">
        <v>12</v>
      </c>
      <c r="N3422">
        <v>18</v>
      </c>
      <c r="O3422">
        <v>1.74</v>
      </c>
      <c r="P3422">
        <v>3.65</v>
      </c>
      <c r="Q3422">
        <v>5.31</v>
      </c>
      <c r="R3422">
        <v>5.89</v>
      </c>
      <c r="S3422">
        <v>-0.5</v>
      </c>
    </row>
    <row r="3423" spans="1:19" x14ac:dyDescent="0.25">
      <c r="A3423" t="s">
        <v>12467</v>
      </c>
      <c r="B3423" t="s">
        <v>12468</v>
      </c>
      <c r="C3423">
        <v>2</v>
      </c>
      <c r="D3423">
        <v>3</v>
      </c>
      <c r="E3423">
        <v>6.14</v>
      </c>
      <c r="F3423">
        <v>7</v>
      </c>
      <c r="G3423">
        <v>12</v>
      </c>
      <c r="H3423">
        <v>0</v>
      </c>
      <c r="I3423">
        <v>47</v>
      </c>
      <c r="J3423">
        <v>59</v>
      </c>
      <c r="K3423">
        <v>32</v>
      </c>
      <c r="L3423">
        <v>6</v>
      </c>
      <c r="M3423">
        <v>5</v>
      </c>
      <c r="N3423">
        <v>20</v>
      </c>
      <c r="O3423">
        <v>1.7</v>
      </c>
      <c r="P3423">
        <v>0.92</v>
      </c>
      <c r="Q3423">
        <v>3.87</v>
      </c>
      <c r="R3423">
        <v>5.89</v>
      </c>
      <c r="S3423">
        <v>-0.5</v>
      </c>
    </row>
    <row r="3424" spans="1:19" x14ac:dyDescent="0.25">
      <c r="A3424" t="s">
        <v>12465</v>
      </c>
      <c r="B3424" t="s">
        <v>12466</v>
      </c>
      <c r="C3424">
        <v>1</v>
      </c>
      <c r="D3424">
        <v>2</v>
      </c>
      <c r="E3424">
        <v>5.92</v>
      </c>
      <c r="F3424">
        <v>2</v>
      </c>
      <c r="G3424">
        <v>26</v>
      </c>
      <c r="H3424">
        <v>0</v>
      </c>
      <c r="I3424">
        <v>34</v>
      </c>
      <c r="J3424">
        <v>42</v>
      </c>
      <c r="K3424">
        <v>22</v>
      </c>
      <c r="L3424">
        <v>5</v>
      </c>
      <c r="M3424">
        <v>8</v>
      </c>
      <c r="N3424">
        <v>15</v>
      </c>
      <c r="O3424">
        <v>1.68</v>
      </c>
      <c r="P3424">
        <v>2.16</v>
      </c>
      <c r="Q3424">
        <v>3.96</v>
      </c>
      <c r="R3424">
        <v>5.89</v>
      </c>
      <c r="S3424">
        <v>-0.6</v>
      </c>
    </row>
    <row r="3425" spans="1:19" x14ac:dyDescent="0.25">
      <c r="A3425" t="s">
        <v>12463</v>
      </c>
      <c r="B3425" t="s">
        <v>12464</v>
      </c>
      <c r="C3425">
        <v>1</v>
      </c>
      <c r="D3425">
        <v>2</v>
      </c>
      <c r="E3425">
        <v>5.86</v>
      </c>
      <c r="F3425">
        <v>0</v>
      </c>
      <c r="G3425">
        <v>30</v>
      </c>
      <c r="H3425">
        <v>0</v>
      </c>
      <c r="I3425">
        <v>30</v>
      </c>
      <c r="J3425">
        <v>36</v>
      </c>
      <c r="K3425">
        <v>20</v>
      </c>
      <c r="L3425">
        <v>4</v>
      </c>
      <c r="M3425">
        <v>7</v>
      </c>
      <c r="N3425">
        <v>16</v>
      </c>
      <c r="O3425">
        <v>1.73</v>
      </c>
      <c r="P3425">
        <v>2.15</v>
      </c>
      <c r="Q3425">
        <v>4.6900000000000004</v>
      </c>
      <c r="R3425">
        <v>5.89</v>
      </c>
      <c r="S3425">
        <v>-0.5</v>
      </c>
    </row>
    <row r="3426" spans="1:19" x14ac:dyDescent="0.25">
      <c r="A3426" t="s">
        <v>12461</v>
      </c>
      <c r="B3426" t="s">
        <v>12462</v>
      </c>
      <c r="C3426">
        <v>2</v>
      </c>
      <c r="D3426">
        <v>3</v>
      </c>
      <c r="E3426">
        <v>6.07</v>
      </c>
      <c r="F3426">
        <v>7</v>
      </c>
      <c r="G3426">
        <v>13</v>
      </c>
      <c r="H3426">
        <v>0</v>
      </c>
      <c r="I3426">
        <v>46</v>
      </c>
      <c r="J3426">
        <v>58</v>
      </c>
      <c r="K3426">
        <v>31</v>
      </c>
      <c r="L3426">
        <v>7</v>
      </c>
      <c r="M3426">
        <v>8</v>
      </c>
      <c r="N3426">
        <v>18</v>
      </c>
      <c r="O3426">
        <v>1.65</v>
      </c>
      <c r="P3426">
        <v>1.56</v>
      </c>
      <c r="Q3426">
        <v>3.48</v>
      </c>
      <c r="R3426">
        <v>5.89</v>
      </c>
      <c r="S3426">
        <v>-0.5</v>
      </c>
    </row>
    <row r="3427" spans="1:19" x14ac:dyDescent="0.25">
      <c r="A3427" t="s">
        <v>12459</v>
      </c>
      <c r="B3427" t="s">
        <v>12460</v>
      </c>
      <c r="C3427">
        <v>1</v>
      </c>
      <c r="D3427">
        <v>2</v>
      </c>
      <c r="E3427">
        <v>5.9</v>
      </c>
      <c r="F3427">
        <v>0</v>
      </c>
      <c r="G3427">
        <v>30</v>
      </c>
      <c r="H3427">
        <v>0</v>
      </c>
      <c r="I3427">
        <v>30</v>
      </c>
      <c r="J3427">
        <v>37</v>
      </c>
      <c r="K3427">
        <v>20</v>
      </c>
      <c r="L3427">
        <v>4</v>
      </c>
      <c r="M3427">
        <v>6</v>
      </c>
      <c r="N3427">
        <v>16</v>
      </c>
      <c r="O3427">
        <v>1.74</v>
      </c>
      <c r="P3427">
        <v>1.85</v>
      </c>
      <c r="Q3427">
        <v>4.67</v>
      </c>
      <c r="R3427">
        <v>5.89</v>
      </c>
      <c r="S3427">
        <v>-0.5</v>
      </c>
    </row>
    <row r="3428" spans="1:19" x14ac:dyDescent="0.25">
      <c r="A3428" t="s">
        <v>12457</v>
      </c>
      <c r="B3428" t="s">
        <v>12458</v>
      </c>
      <c r="C3428">
        <v>1</v>
      </c>
      <c r="D3428">
        <v>2</v>
      </c>
      <c r="E3428">
        <v>5.83</v>
      </c>
      <c r="F3428">
        <v>0</v>
      </c>
      <c r="G3428">
        <v>30</v>
      </c>
      <c r="H3428">
        <v>0</v>
      </c>
      <c r="I3428">
        <v>30</v>
      </c>
      <c r="J3428">
        <v>36</v>
      </c>
      <c r="K3428">
        <v>19</v>
      </c>
      <c r="L3428">
        <v>4</v>
      </c>
      <c r="M3428">
        <v>8</v>
      </c>
      <c r="N3428">
        <v>16</v>
      </c>
      <c r="O3428">
        <v>1.73</v>
      </c>
      <c r="P3428">
        <v>2.44</v>
      </c>
      <c r="Q3428">
        <v>4.74</v>
      </c>
      <c r="R3428">
        <v>5.89</v>
      </c>
      <c r="S3428">
        <v>-0.5</v>
      </c>
    </row>
    <row r="3429" spans="1:19" x14ac:dyDescent="0.25">
      <c r="A3429" t="s">
        <v>12455</v>
      </c>
      <c r="B3429" t="s">
        <v>12456</v>
      </c>
      <c r="C3429">
        <v>1</v>
      </c>
      <c r="D3429">
        <v>2</v>
      </c>
      <c r="E3429">
        <v>5.84</v>
      </c>
      <c r="F3429">
        <v>0</v>
      </c>
      <c r="G3429">
        <v>30</v>
      </c>
      <c r="H3429">
        <v>0</v>
      </c>
      <c r="I3429">
        <v>30</v>
      </c>
      <c r="J3429">
        <v>34</v>
      </c>
      <c r="K3429">
        <v>19</v>
      </c>
      <c r="L3429">
        <v>4</v>
      </c>
      <c r="M3429">
        <v>13</v>
      </c>
      <c r="N3429">
        <v>20</v>
      </c>
      <c r="O3429">
        <v>1.81</v>
      </c>
      <c r="P3429">
        <v>3.84</v>
      </c>
      <c r="Q3429">
        <v>6.14</v>
      </c>
      <c r="R3429">
        <v>5.89</v>
      </c>
      <c r="S3429">
        <v>-0.5</v>
      </c>
    </row>
    <row r="3430" spans="1:19" x14ac:dyDescent="0.25">
      <c r="A3430" t="s">
        <v>12453</v>
      </c>
      <c r="B3430" t="s">
        <v>12454</v>
      </c>
      <c r="C3430">
        <v>1</v>
      </c>
      <c r="D3430">
        <v>2</v>
      </c>
      <c r="E3430">
        <v>5.83</v>
      </c>
      <c r="F3430">
        <v>0</v>
      </c>
      <c r="G3430">
        <v>30</v>
      </c>
      <c r="H3430">
        <v>0</v>
      </c>
      <c r="I3430">
        <v>30</v>
      </c>
      <c r="J3430">
        <v>36</v>
      </c>
      <c r="K3430">
        <v>19</v>
      </c>
      <c r="L3430">
        <v>4</v>
      </c>
      <c r="M3430">
        <v>8</v>
      </c>
      <c r="N3430">
        <v>15</v>
      </c>
      <c r="O3430">
        <v>1.71</v>
      </c>
      <c r="P3430">
        <v>2.36</v>
      </c>
      <c r="Q3430">
        <v>4.46</v>
      </c>
      <c r="R3430">
        <v>5.89</v>
      </c>
      <c r="S3430">
        <v>-0.5</v>
      </c>
    </row>
    <row r="3431" spans="1:19" x14ac:dyDescent="0.25">
      <c r="A3431" t="s">
        <v>12451</v>
      </c>
      <c r="B3431" t="s">
        <v>12452</v>
      </c>
      <c r="C3431">
        <v>1</v>
      </c>
      <c r="D3431">
        <v>2</v>
      </c>
      <c r="E3431">
        <v>5.94</v>
      </c>
      <c r="F3431">
        <v>3</v>
      </c>
      <c r="G3431">
        <v>23</v>
      </c>
      <c r="H3431">
        <v>0</v>
      </c>
      <c r="I3431">
        <v>36</v>
      </c>
      <c r="J3431">
        <v>44</v>
      </c>
      <c r="K3431">
        <v>24</v>
      </c>
      <c r="L3431">
        <v>5</v>
      </c>
      <c r="M3431">
        <v>9</v>
      </c>
      <c r="N3431">
        <v>18</v>
      </c>
      <c r="O3431">
        <v>1.71</v>
      </c>
      <c r="P3431">
        <v>2.27</v>
      </c>
      <c r="Q3431">
        <v>4.45</v>
      </c>
      <c r="R3431">
        <v>5.89</v>
      </c>
      <c r="S3431">
        <v>-0.6</v>
      </c>
    </row>
    <row r="3432" spans="1:19" x14ac:dyDescent="0.25">
      <c r="A3432" t="s">
        <v>12449</v>
      </c>
      <c r="B3432" t="s">
        <v>12450</v>
      </c>
      <c r="C3432">
        <v>1</v>
      </c>
      <c r="D3432">
        <v>2</v>
      </c>
      <c r="E3432">
        <v>5.83</v>
      </c>
      <c r="F3432">
        <v>0</v>
      </c>
      <c r="G3432">
        <v>30</v>
      </c>
      <c r="H3432">
        <v>0</v>
      </c>
      <c r="I3432">
        <v>30</v>
      </c>
      <c r="J3432">
        <v>36</v>
      </c>
      <c r="K3432">
        <v>19</v>
      </c>
      <c r="L3432">
        <v>4</v>
      </c>
      <c r="M3432">
        <v>8</v>
      </c>
      <c r="N3432">
        <v>14</v>
      </c>
      <c r="O3432">
        <v>1.69</v>
      </c>
      <c r="P3432">
        <v>2.52</v>
      </c>
      <c r="Q3432">
        <v>4.29</v>
      </c>
      <c r="R3432">
        <v>5.89</v>
      </c>
      <c r="S3432">
        <v>-0.5</v>
      </c>
    </row>
    <row r="3433" spans="1:19" x14ac:dyDescent="0.25">
      <c r="A3433" t="s">
        <v>12447</v>
      </c>
      <c r="B3433" t="s">
        <v>12448</v>
      </c>
      <c r="C3433">
        <v>1</v>
      </c>
      <c r="D3433">
        <v>2</v>
      </c>
      <c r="E3433">
        <v>5.86</v>
      </c>
      <c r="F3433">
        <v>0</v>
      </c>
      <c r="G3433">
        <v>30</v>
      </c>
      <c r="H3433">
        <v>0</v>
      </c>
      <c r="I3433">
        <v>30</v>
      </c>
      <c r="J3433">
        <v>36</v>
      </c>
      <c r="K3433">
        <v>20</v>
      </c>
      <c r="L3433">
        <v>4</v>
      </c>
      <c r="M3433">
        <v>7</v>
      </c>
      <c r="N3433">
        <v>16</v>
      </c>
      <c r="O3433">
        <v>1.73</v>
      </c>
      <c r="P3433">
        <v>2.13</v>
      </c>
      <c r="Q3433">
        <v>4.6500000000000004</v>
      </c>
      <c r="R3433">
        <v>5.89</v>
      </c>
      <c r="S3433">
        <v>-0.5</v>
      </c>
    </row>
    <row r="3434" spans="1:19" x14ac:dyDescent="0.25">
      <c r="A3434" t="s">
        <v>12445</v>
      </c>
      <c r="B3434" t="s">
        <v>12446</v>
      </c>
      <c r="C3434">
        <v>1</v>
      </c>
      <c r="D3434">
        <v>2</v>
      </c>
      <c r="E3434">
        <v>5.77</v>
      </c>
      <c r="F3434">
        <v>0</v>
      </c>
      <c r="G3434">
        <v>30</v>
      </c>
      <c r="H3434">
        <v>0</v>
      </c>
      <c r="I3434">
        <v>30</v>
      </c>
      <c r="J3434">
        <v>35</v>
      </c>
      <c r="K3434">
        <v>19</v>
      </c>
      <c r="L3434">
        <v>4</v>
      </c>
      <c r="M3434">
        <v>9</v>
      </c>
      <c r="N3434">
        <v>16</v>
      </c>
      <c r="O3434">
        <v>1.72</v>
      </c>
      <c r="P3434">
        <v>2.77</v>
      </c>
      <c r="Q3434">
        <v>4.91</v>
      </c>
      <c r="R3434">
        <v>5.89</v>
      </c>
      <c r="S3434">
        <v>-0.5</v>
      </c>
    </row>
    <row r="3435" spans="1:19" x14ac:dyDescent="0.25">
      <c r="A3435" t="s">
        <v>12443</v>
      </c>
      <c r="B3435" t="s">
        <v>12444</v>
      </c>
      <c r="C3435">
        <v>1</v>
      </c>
      <c r="D3435">
        <v>2</v>
      </c>
      <c r="E3435">
        <v>5.78</v>
      </c>
      <c r="F3435">
        <v>0</v>
      </c>
      <c r="G3435">
        <v>30</v>
      </c>
      <c r="H3435">
        <v>0</v>
      </c>
      <c r="I3435">
        <v>30</v>
      </c>
      <c r="J3435">
        <v>36</v>
      </c>
      <c r="K3435">
        <v>19</v>
      </c>
      <c r="L3435">
        <v>4</v>
      </c>
      <c r="M3435">
        <v>9</v>
      </c>
      <c r="N3435">
        <v>16</v>
      </c>
      <c r="O3435">
        <v>1.74</v>
      </c>
      <c r="P3435">
        <v>2.63</v>
      </c>
      <c r="Q3435">
        <v>4.93</v>
      </c>
      <c r="R3435">
        <v>5.89</v>
      </c>
      <c r="S3435">
        <v>-0.5</v>
      </c>
    </row>
    <row r="3436" spans="1:19" x14ac:dyDescent="0.25">
      <c r="A3436" t="s">
        <v>12441</v>
      </c>
      <c r="B3436" t="s">
        <v>12442</v>
      </c>
      <c r="C3436">
        <v>1</v>
      </c>
      <c r="D3436">
        <v>2</v>
      </c>
      <c r="E3436">
        <v>5.86</v>
      </c>
      <c r="F3436">
        <v>0</v>
      </c>
      <c r="G3436">
        <v>30</v>
      </c>
      <c r="H3436">
        <v>0</v>
      </c>
      <c r="I3436">
        <v>30</v>
      </c>
      <c r="J3436">
        <v>36</v>
      </c>
      <c r="K3436">
        <v>20</v>
      </c>
      <c r="L3436">
        <v>4</v>
      </c>
      <c r="M3436">
        <v>8</v>
      </c>
      <c r="N3436">
        <v>16</v>
      </c>
      <c r="O3436">
        <v>1.73</v>
      </c>
      <c r="P3436">
        <v>2.34</v>
      </c>
      <c r="Q3436">
        <v>4.72</v>
      </c>
      <c r="R3436">
        <v>5.89</v>
      </c>
      <c r="S3436">
        <v>-0.5</v>
      </c>
    </row>
    <row r="3437" spans="1:19" x14ac:dyDescent="0.25">
      <c r="A3437" t="s">
        <v>12439</v>
      </c>
      <c r="B3437" t="s">
        <v>12440</v>
      </c>
      <c r="C3437">
        <v>1</v>
      </c>
      <c r="D3437">
        <v>2</v>
      </c>
      <c r="E3437">
        <v>5.88</v>
      </c>
      <c r="F3437">
        <v>0</v>
      </c>
      <c r="G3437">
        <v>30</v>
      </c>
      <c r="H3437">
        <v>0</v>
      </c>
      <c r="I3437">
        <v>30</v>
      </c>
      <c r="J3437">
        <v>37</v>
      </c>
      <c r="K3437">
        <v>20</v>
      </c>
      <c r="L3437">
        <v>4</v>
      </c>
      <c r="M3437">
        <v>7</v>
      </c>
      <c r="N3437">
        <v>15</v>
      </c>
      <c r="O3437">
        <v>1.71</v>
      </c>
      <c r="P3437">
        <v>2.14</v>
      </c>
      <c r="Q3437">
        <v>4.42</v>
      </c>
      <c r="R3437">
        <v>5.89</v>
      </c>
      <c r="S3437">
        <v>-0.5</v>
      </c>
    </row>
    <row r="3438" spans="1:19" x14ac:dyDescent="0.25">
      <c r="A3438" t="s">
        <v>12437</v>
      </c>
      <c r="B3438" t="s">
        <v>12438</v>
      </c>
      <c r="C3438">
        <v>1</v>
      </c>
      <c r="D3438">
        <v>2</v>
      </c>
      <c r="E3438">
        <v>5.78</v>
      </c>
      <c r="F3438">
        <v>0</v>
      </c>
      <c r="G3438">
        <v>30</v>
      </c>
      <c r="H3438">
        <v>0</v>
      </c>
      <c r="I3438">
        <v>30</v>
      </c>
      <c r="J3438">
        <v>36</v>
      </c>
      <c r="K3438">
        <v>19</v>
      </c>
      <c r="L3438">
        <v>4</v>
      </c>
      <c r="M3438">
        <v>7</v>
      </c>
      <c r="N3438">
        <v>14</v>
      </c>
      <c r="O3438">
        <v>1.68</v>
      </c>
      <c r="P3438">
        <v>2.19</v>
      </c>
      <c r="Q3438">
        <v>4.29</v>
      </c>
      <c r="R3438">
        <v>5.89</v>
      </c>
      <c r="S3438">
        <v>-0.5</v>
      </c>
    </row>
    <row r="3439" spans="1:19" x14ac:dyDescent="0.25">
      <c r="A3439" t="s">
        <v>12435</v>
      </c>
      <c r="B3439" t="s">
        <v>12436</v>
      </c>
      <c r="C3439">
        <v>1</v>
      </c>
      <c r="D3439">
        <v>2</v>
      </c>
      <c r="E3439">
        <v>5.79</v>
      </c>
      <c r="F3439">
        <v>0</v>
      </c>
      <c r="G3439">
        <v>30</v>
      </c>
      <c r="H3439">
        <v>0</v>
      </c>
      <c r="I3439">
        <v>30</v>
      </c>
      <c r="J3439">
        <v>36</v>
      </c>
      <c r="K3439">
        <v>19</v>
      </c>
      <c r="L3439">
        <v>4</v>
      </c>
      <c r="M3439">
        <v>9</v>
      </c>
      <c r="N3439">
        <v>17</v>
      </c>
      <c r="O3439">
        <v>1.74</v>
      </c>
      <c r="P3439">
        <v>2.63</v>
      </c>
      <c r="Q3439">
        <v>4.9800000000000004</v>
      </c>
      <c r="R3439">
        <v>5.89</v>
      </c>
      <c r="S3439">
        <v>-0.5</v>
      </c>
    </row>
    <row r="3440" spans="1:19" x14ac:dyDescent="0.25">
      <c r="A3440" t="s">
        <v>12433</v>
      </c>
      <c r="B3440" t="s">
        <v>12434</v>
      </c>
      <c r="C3440">
        <v>1</v>
      </c>
      <c r="D3440">
        <v>2</v>
      </c>
      <c r="E3440">
        <v>5.9</v>
      </c>
      <c r="F3440">
        <v>0</v>
      </c>
      <c r="G3440">
        <v>30</v>
      </c>
      <c r="H3440">
        <v>0</v>
      </c>
      <c r="I3440">
        <v>30</v>
      </c>
      <c r="J3440">
        <v>36</v>
      </c>
      <c r="K3440">
        <v>20</v>
      </c>
      <c r="L3440">
        <v>4</v>
      </c>
      <c r="M3440">
        <v>7</v>
      </c>
      <c r="N3440">
        <v>17</v>
      </c>
      <c r="O3440">
        <v>1.76</v>
      </c>
      <c r="P3440">
        <v>2.1800000000000002</v>
      </c>
      <c r="Q3440">
        <v>4.97</v>
      </c>
      <c r="R3440">
        <v>5.89</v>
      </c>
      <c r="S3440">
        <v>-0.5</v>
      </c>
    </row>
    <row r="3441" spans="1:19" x14ac:dyDescent="0.25">
      <c r="A3441" t="s">
        <v>12431</v>
      </c>
      <c r="B3441" t="s">
        <v>12432</v>
      </c>
      <c r="C3441">
        <v>1</v>
      </c>
      <c r="D3441">
        <v>2</v>
      </c>
      <c r="E3441">
        <v>5.98</v>
      </c>
      <c r="F3441">
        <v>2</v>
      </c>
      <c r="G3441">
        <v>25</v>
      </c>
      <c r="H3441">
        <v>0</v>
      </c>
      <c r="I3441">
        <v>35</v>
      </c>
      <c r="J3441">
        <v>43</v>
      </c>
      <c r="K3441">
        <v>23</v>
      </c>
      <c r="L3441">
        <v>4</v>
      </c>
      <c r="M3441">
        <v>7</v>
      </c>
      <c r="N3441">
        <v>18</v>
      </c>
      <c r="O3441">
        <v>1.74</v>
      </c>
      <c r="P3441">
        <v>1.91</v>
      </c>
      <c r="Q3441">
        <v>4.72</v>
      </c>
      <c r="R3441">
        <v>5.89</v>
      </c>
      <c r="S3441">
        <v>-0.6</v>
      </c>
    </row>
    <row r="3442" spans="1:19" x14ac:dyDescent="0.25">
      <c r="A3442" t="s">
        <v>12430</v>
      </c>
      <c r="B3442" t="s">
        <v>2289</v>
      </c>
      <c r="C3442">
        <v>1</v>
      </c>
      <c r="D3442">
        <v>2</v>
      </c>
      <c r="E3442">
        <v>5.86</v>
      </c>
      <c r="F3442">
        <v>0</v>
      </c>
      <c r="G3442">
        <v>30</v>
      </c>
      <c r="H3442">
        <v>0</v>
      </c>
      <c r="I3442">
        <v>30</v>
      </c>
      <c r="J3442">
        <v>37</v>
      </c>
      <c r="K3442">
        <v>20</v>
      </c>
      <c r="L3442">
        <v>4</v>
      </c>
      <c r="M3442">
        <v>7</v>
      </c>
      <c r="N3442">
        <v>15</v>
      </c>
      <c r="O3442">
        <v>1.71</v>
      </c>
      <c r="P3442">
        <v>1.96</v>
      </c>
      <c r="Q3442">
        <v>4.4400000000000004</v>
      </c>
      <c r="R3442">
        <v>5.89</v>
      </c>
      <c r="S3442">
        <v>-0.5</v>
      </c>
    </row>
    <row r="3443" spans="1:19" x14ac:dyDescent="0.25">
      <c r="A3443" t="s">
        <v>12428</v>
      </c>
      <c r="B3443" t="s">
        <v>12429</v>
      </c>
      <c r="C3443">
        <v>1</v>
      </c>
      <c r="D3443">
        <v>2</v>
      </c>
      <c r="E3443">
        <v>5.88</v>
      </c>
      <c r="F3443">
        <v>7</v>
      </c>
      <c r="G3443">
        <v>12</v>
      </c>
      <c r="H3443">
        <v>0</v>
      </c>
      <c r="I3443">
        <v>47</v>
      </c>
      <c r="J3443">
        <v>58</v>
      </c>
      <c r="K3443">
        <v>30</v>
      </c>
      <c r="L3443">
        <v>7</v>
      </c>
      <c r="M3443">
        <v>13</v>
      </c>
      <c r="N3443">
        <v>22</v>
      </c>
      <c r="O3443">
        <v>1.72</v>
      </c>
      <c r="P3443">
        <v>2.54</v>
      </c>
      <c r="Q3443">
        <v>4.3099999999999996</v>
      </c>
      <c r="R3443">
        <v>5.89</v>
      </c>
      <c r="S3443">
        <v>-0.5</v>
      </c>
    </row>
    <row r="3444" spans="1:19" x14ac:dyDescent="0.25">
      <c r="A3444" t="s">
        <v>12426</v>
      </c>
      <c r="B3444" t="s">
        <v>12427</v>
      </c>
      <c r="C3444">
        <v>1</v>
      </c>
      <c r="D3444">
        <v>2</v>
      </c>
      <c r="E3444">
        <v>5.88</v>
      </c>
      <c r="F3444">
        <v>0</v>
      </c>
      <c r="G3444">
        <v>30</v>
      </c>
      <c r="H3444">
        <v>0</v>
      </c>
      <c r="I3444">
        <v>30</v>
      </c>
      <c r="J3444">
        <v>36</v>
      </c>
      <c r="K3444">
        <v>20</v>
      </c>
      <c r="L3444">
        <v>4</v>
      </c>
      <c r="M3444">
        <v>7</v>
      </c>
      <c r="N3444">
        <v>16</v>
      </c>
      <c r="O3444">
        <v>1.75</v>
      </c>
      <c r="P3444">
        <v>2.2400000000000002</v>
      </c>
      <c r="Q3444">
        <v>4.9000000000000004</v>
      </c>
      <c r="R3444">
        <v>5.89</v>
      </c>
      <c r="S3444">
        <v>-0.5</v>
      </c>
    </row>
    <row r="3445" spans="1:19" x14ac:dyDescent="0.25">
      <c r="A3445" t="s">
        <v>12424</v>
      </c>
      <c r="B3445" t="s">
        <v>12425</v>
      </c>
      <c r="C3445">
        <v>1</v>
      </c>
      <c r="D3445">
        <v>2</v>
      </c>
      <c r="E3445">
        <v>5.82</v>
      </c>
      <c r="F3445">
        <v>0</v>
      </c>
      <c r="G3445">
        <v>30</v>
      </c>
      <c r="H3445">
        <v>0</v>
      </c>
      <c r="I3445">
        <v>30</v>
      </c>
      <c r="J3445">
        <v>35</v>
      </c>
      <c r="K3445">
        <v>19</v>
      </c>
      <c r="L3445">
        <v>4</v>
      </c>
      <c r="M3445">
        <v>10</v>
      </c>
      <c r="N3445">
        <v>18</v>
      </c>
      <c r="O3445">
        <v>1.76</v>
      </c>
      <c r="P3445">
        <v>2.87</v>
      </c>
      <c r="Q3445">
        <v>5.31</v>
      </c>
      <c r="R3445">
        <v>5.89</v>
      </c>
      <c r="S3445">
        <v>-0.5</v>
      </c>
    </row>
    <row r="3446" spans="1:19" x14ac:dyDescent="0.25">
      <c r="A3446" t="s">
        <v>12422</v>
      </c>
      <c r="B3446" t="s">
        <v>12423</v>
      </c>
      <c r="C3446">
        <v>1</v>
      </c>
      <c r="D3446">
        <v>2</v>
      </c>
      <c r="E3446">
        <v>5.81</v>
      </c>
      <c r="F3446">
        <v>0</v>
      </c>
      <c r="G3446">
        <v>30</v>
      </c>
      <c r="H3446">
        <v>0</v>
      </c>
      <c r="I3446">
        <v>30</v>
      </c>
      <c r="J3446">
        <v>35</v>
      </c>
      <c r="K3446">
        <v>19</v>
      </c>
      <c r="L3446">
        <v>4</v>
      </c>
      <c r="M3446">
        <v>12</v>
      </c>
      <c r="N3446">
        <v>18</v>
      </c>
      <c r="O3446">
        <v>1.75</v>
      </c>
      <c r="P3446">
        <v>3.66</v>
      </c>
      <c r="Q3446">
        <v>5.35</v>
      </c>
      <c r="R3446">
        <v>5.89</v>
      </c>
      <c r="S3446">
        <v>-0.5</v>
      </c>
    </row>
    <row r="3447" spans="1:19" x14ac:dyDescent="0.25">
      <c r="A3447" t="s">
        <v>12420</v>
      </c>
      <c r="B3447" t="s">
        <v>12421</v>
      </c>
      <c r="C3447">
        <v>1</v>
      </c>
      <c r="D3447">
        <v>2</v>
      </c>
      <c r="E3447">
        <v>5.84</v>
      </c>
      <c r="F3447">
        <v>0</v>
      </c>
      <c r="G3447">
        <v>30</v>
      </c>
      <c r="H3447">
        <v>0</v>
      </c>
      <c r="I3447">
        <v>30</v>
      </c>
      <c r="J3447">
        <v>37</v>
      </c>
      <c r="K3447">
        <v>19</v>
      </c>
      <c r="L3447">
        <v>4</v>
      </c>
      <c r="M3447">
        <v>7</v>
      </c>
      <c r="N3447">
        <v>14</v>
      </c>
      <c r="O3447">
        <v>1.69</v>
      </c>
      <c r="P3447">
        <v>2.0499999999999998</v>
      </c>
      <c r="Q3447">
        <v>4.09</v>
      </c>
      <c r="R3447">
        <v>5.89</v>
      </c>
      <c r="S3447">
        <v>-0.5</v>
      </c>
    </row>
    <row r="3448" spans="1:19" x14ac:dyDescent="0.25">
      <c r="A3448" t="s">
        <v>12418</v>
      </c>
      <c r="B3448" t="s">
        <v>12419</v>
      </c>
      <c r="C3448">
        <v>1</v>
      </c>
      <c r="D3448">
        <v>2</v>
      </c>
      <c r="E3448">
        <v>5.88</v>
      </c>
      <c r="F3448">
        <v>0</v>
      </c>
      <c r="G3448">
        <v>30</v>
      </c>
      <c r="H3448">
        <v>0</v>
      </c>
      <c r="I3448">
        <v>30</v>
      </c>
      <c r="J3448">
        <v>36</v>
      </c>
      <c r="K3448">
        <v>20</v>
      </c>
      <c r="L3448">
        <v>4</v>
      </c>
      <c r="M3448">
        <v>8</v>
      </c>
      <c r="N3448">
        <v>16</v>
      </c>
      <c r="O3448">
        <v>1.74</v>
      </c>
      <c r="P3448">
        <v>2.5299999999999998</v>
      </c>
      <c r="Q3448">
        <v>4.7699999999999996</v>
      </c>
      <c r="R3448">
        <v>5.89</v>
      </c>
      <c r="S3448">
        <v>-0.5</v>
      </c>
    </row>
    <row r="3449" spans="1:19" x14ac:dyDescent="0.25">
      <c r="A3449" t="s">
        <v>12416</v>
      </c>
      <c r="B3449" t="s">
        <v>12417</v>
      </c>
      <c r="C3449">
        <v>1</v>
      </c>
      <c r="D3449">
        <v>2</v>
      </c>
      <c r="E3449">
        <v>5.95</v>
      </c>
      <c r="F3449">
        <v>0</v>
      </c>
      <c r="G3449">
        <v>30</v>
      </c>
      <c r="H3449">
        <v>0</v>
      </c>
      <c r="I3449">
        <v>30</v>
      </c>
      <c r="J3449">
        <v>36</v>
      </c>
      <c r="K3449">
        <v>20</v>
      </c>
      <c r="L3449">
        <v>4</v>
      </c>
      <c r="M3449">
        <v>8</v>
      </c>
      <c r="N3449">
        <v>16</v>
      </c>
      <c r="O3449">
        <v>1.73</v>
      </c>
      <c r="P3449">
        <v>2.39</v>
      </c>
      <c r="Q3449">
        <v>4.84</v>
      </c>
      <c r="R3449">
        <v>5.89</v>
      </c>
      <c r="S3449">
        <v>-0.5</v>
      </c>
    </row>
    <row r="3450" spans="1:19" x14ac:dyDescent="0.25">
      <c r="A3450" t="s">
        <v>12414</v>
      </c>
      <c r="B3450" t="s">
        <v>12415</v>
      </c>
      <c r="C3450">
        <v>1</v>
      </c>
      <c r="D3450">
        <v>2</v>
      </c>
      <c r="E3450">
        <v>5.86</v>
      </c>
      <c r="F3450">
        <v>0</v>
      </c>
      <c r="G3450">
        <v>30</v>
      </c>
      <c r="H3450">
        <v>0</v>
      </c>
      <c r="I3450">
        <v>30</v>
      </c>
      <c r="J3450">
        <v>36</v>
      </c>
      <c r="K3450">
        <v>20</v>
      </c>
      <c r="L3450">
        <v>4</v>
      </c>
      <c r="M3450">
        <v>8</v>
      </c>
      <c r="N3450">
        <v>15</v>
      </c>
      <c r="O3450">
        <v>1.72</v>
      </c>
      <c r="P3450">
        <v>2.36</v>
      </c>
      <c r="Q3450">
        <v>4.54</v>
      </c>
      <c r="R3450">
        <v>5.89</v>
      </c>
      <c r="S3450">
        <v>-0.5</v>
      </c>
    </row>
    <row r="3451" spans="1:19" x14ac:dyDescent="0.25">
      <c r="A3451" t="s">
        <v>12412</v>
      </c>
      <c r="B3451" t="s">
        <v>12413</v>
      </c>
      <c r="C3451">
        <v>1</v>
      </c>
      <c r="D3451">
        <v>2</v>
      </c>
      <c r="E3451">
        <v>6.02</v>
      </c>
      <c r="F3451">
        <v>3</v>
      </c>
      <c r="G3451">
        <v>22</v>
      </c>
      <c r="H3451">
        <v>0</v>
      </c>
      <c r="I3451">
        <v>38</v>
      </c>
      <c r="J3451">
        <v>44</v>
      </c>
      <c r="K3451">
        <v>25</v>
      </c>
      <c r="L3451">
        <v>4</v>
      </c>
      <c r="M3451">
        <v>12</v>
      </c>
      <c r="N3451">
        <v>23</v>
      </c>
      <c r="O3451">
        <v>1.79</v>
      </c>
      <c r="P3451">
        <v>2.86</v>
      </c>
      <c r="Q3451">
        <v>5.57</v>
      </c>
      <c r="R3451">
        <v>5.89</v>
      </c>
      <c r="S3451">
        <v>-0.6</v>
      </c>
    </row>
    <row r="3452" spans="1:19" x14ac:dyDescent="0.25">
      <c r="A3452" t="s">
        <v>12410</v>
      </c>
      <c r="B3452" t="s">
        <v>12411</v>
      </c>
      <c r="C3452">
        <v>1</v>
      </c>
      <c r="D3452">
        <v>2</v>
      </c>
      <c r="E3452">
        <v>5.83</v>
      </c>
      <c r="F3452">
        <v>0</v>
      </c>
      <c r="G3452">
        <v>30</v>
      </c>
      <c r="H3452">
        <v>0</v>
      </c>
      <c r="I3452">
        <v>30</v>
      </c>
      <c r="J3452">
        <v>37</v>
      </c>
      <c r="K3452">
        <v>19</v>
      </c>
      <c r="L3452">
        <v>4</v>
      </c>
      <c r="M3452">
        <v>7</v>
      </c>
      <c r="N3452">
        <v>13</v>
      </c>
      <c r="O3452">
        <v>1.67</v>
      </c>
      <c r="P3452">
        <v>2.15</v>
      </c>
      <c r="Q3452">
        <v>3.9</v>
      </c>
      <c r="R3452">
        <v>5.89</v>
      </c>
      <c r="S3452">
        <v>-0.5</v>
      </c>
    </row>
    <row r="3453" spans="1:19" x14ac:dyDescent="0.25">
      <c r="A3453" t="s">
        <v>12408</v>
      </c>
      <c r="B3453" t="s">
        <v>12409</v>
      </c>
      <c r="C3453">
        <v>2</v>
      </c>
      <c r="D3453">
        <v>1</v>
      </c>
      <c r="E3453">
        <v>5.83</v>
      </c>
      <c r="F3453">
        <v>8</v>
      </c>
      <c r="G3453">
        <v>8</v>
      </c>
      <c r="H3453">
        <v>0</v>
      </c>
      <c r="I3453">
        <v>50</v>
      </c>
      <c r="J3453">
        <v>59</v>
      </c>
      <c r="K3453">
        <v>32</v>
      </c>
      <c r="L3453">
        <v>6</v>
      </c>
      <c r="M3453">
        <v>15</v>
      </c>
      <c r="N3453">
        <v>28</v>
      </c>
      <c r="O3453">
        <v>1.75</v>
      </c>
      <c r="P3453">
        <v>2.63</v>
      </c>
      <c r="Q3453">
        <v>5.01</v>
      </c>
      <c r="R3453">
        <v>5.89</v>
      </c>
      <c r="S3453">
        <v>-0.3</v>
      </c>
    </row>
    <row r="3454" spans="1:19" x14ac:dyDescent="0.25">
      <c r="A3454" t="s">
        <v>12406</v>
      </c>
      <c r="B3454" t="s">
        <v>12407</v>
      </c>
      <c r="C3454">
        <v>1</v>
      </c>
      <c r="D3454">
        <v>2</v>
      </c>
      <c r="E3454">
        <v>5.89</v>
      </c>
      <c r="F3454">
        <v>0</v>
      </c>
      <c r="G3454">
        <v>30</v>
      </c>
      <c r="H3454">
        <v>0</v>
      </c>
      <c r="I3454">
        <v>30</v>
      </c>
      <c r="J3454">
        <v>37</v>
      </c>
      <c r="K3454">
        <v>20</v>
      </c>
      <c r="L3454">
        <v>4</v>
      </c>
      <c r="M3454">
        <v>7</v>
      </c>
      <c r="N3454">
        <v>15</v>
      </c>
      <c r="O3454">
        <v>1.73</v>
      </c>
      <c r="P3454">
        <v>1.98</v>
      </c>
      <c r="Q3454">
        <v>4.5999999999999996</v>
      </c>
      <c r="R3454">
        <v>5.89</v>
      </c>
      <c r="S3454">
        <v>-0.5</v>
      </c>
    </row>
    <row r="3455" spans="1:19" x14ac:dyDescent="0.25">
      <c r="A3455" t="s">
        <v>12405</v>
      </c>
      <c r="B3455" t="s">
        <v>5059</v>
      </c>
      <c r="C3455">
        <v>1</v>
      </c>
      <c r="D3455">
        <v>2</v>
      </c>
      <c r="E3455">
        <v>5.87</v>
      </c>
      <c r="F3455">
        <v>0</v>
      </c>
      <c r="G3455">
        <v>30</v>
      </c>
      <c r="H3455">
        <v>0</v>
      </c>
      <c r="I3455">
        <v>30</v>
      </c>
      <c r="J3455">
        <v>36</v>
      </c>
      <c r="K3455">
        <v>20</v>
      </c>
      <c r="L3455">
        <v>4</v>
      </c>
      <c r="M3455">
        <v>9</v>
      </c>
      <c r="N3455">
        <v>16</v>
      </c>
      <c r="O3455">
        <v>1.75</v>
      </c>
      <c r="P3455">
        <v>2.69</v>
      </c>
      <c r="Q3455">
        <v>4.9000000000000004</v>
      </c>
      <c r="R3455">
        <v>5.89</v>
      </c>
      <c r="S3455">
        <v>-0.5</v>
      </c>
    </row>
    <row r="3456" spans="1:19" x14ac:dyDescent="0.25">
      <c r="A3456" t="s">
        <v>12403</v>
      </c>
      <c r="B3456" t="s">
        <v>12404</v>
      </c>
      <c r="C3456">
        <v>1</v>
      </c>
      <c r="D3456">
        <v>2</v>
      </c>
      <c r="E3456">
        <v>5.86</v>
      </c>
      <c r="F3456">
        <v>0</v>
      </c>
      <c r="G3456">
        <v>30</v>
      </c>
      <c r="H3456">
        <v>0</v>
      </c>
      <c r="I3456">
        <v>30</v>
      </c>
      <c r="J3456">
        <v>36</v>
      </c>
      <c r="K3456">
        <v>20</v>
      </c>
      <c r="L3456">
        <v>4</v>
      </c>
      <c r="M3456">
        <v>7</v>
      </c>
      <c r="N3456">
        <v>16</v>
      </c>
      <c r="O3456">
        <v>1.73</v>
      </c>
      <c r="P3456">
        <v>2.1</v>
      </c>
      <c r="Q3456">
        <v>4.68</v>
      </c>
      <c r="R3456">
        <v>5.89</v>
      </c>
      <c r="S3456">
        <v>-0.5</v>
      </c>
    </row>
    <row r="3457" spans="1:19" x14ac:dyDescent="0.25">
      <c r="A3457" t="s">
        <v>12401</v>
      </c>
      <c r="B3457" t="s">
        <v>12402</v>
      </c>
      <c r="C3457">
        <v>2</v>
      </c>
      <c r="D3457">
        <v>3</v>
      </c>
      <c r="E3457">
        <v>6.12</v>
      </c>
      <c r="F3457">
        <v>8</v>
      </c>
      <c r="G3457">
        <v>8</v>
      </c>
      <c r="H3457">
        <v>0</v>
      </c>
      <c r="I3457">
        <v>50</v>
      </c>
      <c r="J3457">
        <v>61</v>
      </c>
      <c r="K3457">
        <v>34</v>
      </c>
      <c r="L3457">
        <v>6</v>
      </c>
      <c r="M3457">
        <v>8</v>
      </c>
      <c r="N3457">
        <v>24</v>
      </c>
      <c r="O3457">
        <v>1.72</v>
      </c>
      <c r="P3457">
        <v>1.37</v>
      </c>
      <c r="Q3457">
        <v>4.3899999999999997</v>
      </c>
      <c r="R3457">
        <v>5.89</v>
      </c>
      <c r="S3457">
        <v>-0.3</v>
      </c>
    </row>
    <row r="3458" spans="1:19" x14ac:dyDescent="0.25">
      <c r="A3458" t="s">
        <v>12399</v>
      </c>
      <c r="B3458" t="s">
        <v>12400</v>
      </c>
      <c r="C3458">
        <v>1</v>
      </c>
      <c r="D3458">
        <v>2</v>
      </c>
      <c r="E3458">
        <v>5.9</v>
      </c>
      <c r="F3458">
        <v>0</v>
      </c>
      <c r="G3458">
        <v>30</v>
      </c>
      <c r="H3458">
        <v>0</v>
      </c>
      <c r="I3458">
        <v>30</v>
      </c>
      <c r="J3458">
        <v>37</v>
      </c>
      <c r="K3458">
        <v>20</v>
      </c>
      <c r="L3458">
        <v>4</v>
      </c>
      <c r="M3458">
        <v>6</v>
      </c>
      <c r="N3458">
        <v>16</v>
      </c>
      <c r="O3458">
        <v>1.75</v>
      </c>
      <c r="P3458">
        <v>1.93</v>
      </c>
      <c r="Q3458">
        <v>4.76</v>
      </c>
      <c r="R3458">
        <v>5.9</v>
      </c>
      <c r="S3458">
        <v>-0.5</v>
      </c>
    </row>
    <row r="3459" spans="1:19" x14ac:dyDescent="0.25">
      <c r="A3459" t="s">
        <v>12397</v>
      </c>
      <c r="B3459" t="s">
        <v>12398</v>
      </c>
      <c r="C3459">
        <v>1</v>
      </c>
      <c r="D3459">
        <v>2</v>
      </c>
      <c r="E3459">
        <v>5.87</v>
      </c>
      <c r="F3459">
        <v>0</v>
      </c>
      <c r="G3459">
        <v>30</v>
      </c>
      <c r="H3459">
        <v>0</v>
      </c>
      <c r="I3459">
        <v>30</v>
      </c>
      <c r="J3459">
        <v>35</v>
      </c>
      <c r="K3459">
        <v>20</v>
      </c>
      <c r="L3459">
        <v>3</v>
      </c>
      <c r="M3459">
        <v>10</v>
      </c>
      <c r="N3459">
        <v>19</v>
      </c>
      <c r="O3459">
        <v>1.8</v>
      </c>
      <c r="P3459">
        <v>3.1</v>
      </c>
      <c r="Q3459">
        <v>5.76</v>
      </c>
      <c r="R3459">
        <v>5.9</v>
      </c>
      <c r="S3459">
        <v>-0.5</v>
      </c>
    </row>
    <row r="3460" spans="1:19" x14ac:dyDescent="0.25">
      <c r="A3460" t="s">
        <v>12395</v>
      </c>
      <c r="B3460" t="s">
        <v>12396</v>
      </c>
      <c r="C3460">
        <v>2</v>
      </c>
      <c r="D3460">
        <v>3</v>
      </c>
      <c r="E3460">
        <v>6.17</v>
      </c>
      <c r="F3460">
        <v>8</v>
      </c>
      <c r="G3460">
        <v>9</v>
      </c>
      <c r="H3460">
        <v>0</v>
      </c>
      <c r="I3460">
        <v>49</v>
      </c>
      <c r="J3460">
        <v>62</v>
      </c>
      <c r="K3460">
        <v>34</v>
      </c>
      <c r="L3460">
        <v>7</v>
      </c>
      <c r="M3460">
        <v>8</v>
      </c>
      <c r="N3460">
        <v>21</v>
      </c>
      <c r="O3460">
        <v>1.68</v>
      </c>
      <c r="P3460">
        <v>1.43</v>
      </c>
      <c r="Q3460">
        <v>3.87</v>
      </c>
      <c r="R3460">
        <v>5.9</v>
      </c>
      <c r="S3460">
        <v>-0.4</v>
      </c>
    </row>
    <row r="3461" spans="1:19" x14ac:dyDescent="0.25">
      <c r="A3461" t="s">
        <v>12393</v>
      </c>
      <c r="B3461" t="s">
        <v>12394</v>
      </c>
      <c r="C3461">
        <v>1</v>
      </c>
      <c r="D3461">
        <v>3</v>
      </c>
      <c r="E3461">
        <v>6.06</v>
      </c>
      <c r="F3461">
        <v>4</v>
      </c>
      <c r="G3461">
        <v>20</v>
      </c>
      <c r="H3461">
        <v>0</v>
      </c>
      <c r="I3461">
        <v>40</v>
      </c>
      <c r="J3461">
        <v>49</v>
      </c>
      <c r="K3461">
        <v>27</v>
      </c>
      <c r="L3461">
        <v>5</v>
      </c>
      <c r="M3461">
        <v>8</v>
      </c>
      <c r="N3461">
        <v>18</v>
      </c>
      <c r="O3461">
        <v>1.7</v>
      </c>
      <c r="P3461">
        <v>1.72</v>
      </c>
      <c r="Q3461">
        <v>4.17</v>
      </c>
      <c r="R3461">
        <v>5.9</v>
      </c>
      <c r="S3461">
        <v>-0.6</v>
      </c>
    </row>
    <row r="3462" spans="1:19" x14ac:dyDescent="0.25">
      <c r="A3462" t="s">
        <v>12391</v>
      </c>
      <c r="B3462" t="s">
        <v>12392</v>
      </c>
      <c r="C3462">
        <v>1</v>
      </c>
      <c r="D3462">
        <v>2</v>
      </c>
      <c r="E3462">
        <v>5.87</v>
      </c>
      <c r="F3462">
        <v>0</v>
      </c>
      <c r="G3462">
        <v>30</v>
      </c>
      <c r="H3462">
        <v>0</v>
      </c>
      <c r="I3462">
        <v>30</v>
      </c>
      <c r="J3462">
        <v>36</v>
      </c>
      <c r="K3462">
        <v>20</v>
      </c>
      <c r="L3462">
        <v>4</v>
      </c>
      <c r="M3462">
        <v>9</v>
      </c>
      <c r="N3462">
        <v>16</v>
      </c>
      <c r="O3462">
        <v>1.75</v>
      </c>
      <c r="P3462">
        <v>2.57</v>
      </c>
      <c r="Q3462">
        <v>4.9400000000000004</v>
      </c>
      <c r="R3462">
        <v>5.9</v>
      </c>
      <c r="S3462">
        <v>-0.5</v>
      </c>
    </row>
    <row r="3463" spans="1:19" x14ac:dyDescent="0.25">
      <c r="A3463" t="s">
        <v>12389</v>
      </c>
      <c r="B3463" t="s">
        <v>12390</v>
      </c>
      <c r="C3463">
        <v>2</v>
      </c>
      <c r="D3463">
        <v>3</v>
      </c>
      <c r="E3463">
        <v>6.15</v>
      </c>
      <c r="F3463">
        <v>8</v>
      </c>
      <c r="G3463">
        <v>8</v>
      </c>
      <c r="H3463">
        <v>0</v>
      </c>
      <c r="I3463">
        <v>50</v>
      </c>
      <c r="J3463">
        <v>61</v>
      </c>
      <c r="K3463">
        <v>34</v>
      </c>
      <c r="L3463">
        <v>6</v>
      </c>
      <c r="M3463">
        <v>13</v>
      </c>
      <c r="N3463">
        <v>26</v>
      </c>
      <c r="O3463">
        <v>1.73</v>
      </c>
      <c r="P3463">
        <v>2.2799999999999998</v>
      </c>
      <c r="Q3463">
        <v>4.63</v>
      </c>
      <c r="R3463">
        <v>5.9</v>
      </c>
      <c r="S3463">
        <v>-0.3</v>
      </c>
    </row>
    <row r="3464" spans="1:19" x14ac:dyDescent="0.25">
      <c r="A3464" t="s">
        <v>12387</v>
      </c>
      <c r="B3464" t="s">
        <v>12388</v>
      </c>
      <c r="C3464">
        <v>1</v>
      </c>
      <c r="D3464">
        <v>2</v>
      </c>
      <c r="E3464">
        <v>5.94</v>
      </c>
      <c r="F3464">
        <v>2</v>
      </c>
      <c r="G3464">
        <v>26</v>
      </c>
      <c r="H3464">
        <v>0</v>
      </c>
      <c r="I3464">
        <v>34</v>
      </c>
      <c r="J3464">
        <v>42</v>
      </c>
      <c r="K3464">
        <v>22</v>
      </c>
      <c r="L3464">
        <v>5</v>
      </c>
      <c r="M3464">
        <v>7</v>
      </c>
      <c r="N3464">
        <v>15</v>
      </c>
      <c r="O3464">
        <v>1.68</v>
      </c>
      <c r="P3464">
        <v>1.86</v>
      </c>
      <c r="Q3464">
        <v>3.97</v>
      </c>
      <c r="R3464">
        <v>5.9</v>
      </c>
      <c r="S3464">
        <v>-0.6</v>
      </c>
    </row>
    <row r="3465" spans="1:19" x14ac:dyDescent="0.25">
      <c r="A3465" t="s">
        <v>12385</v>
      </c>
      <c r="B3465" t="s">
        <v>12386</v>
      </c>
      <c r="C3465">
        <v>2</v>
      </c>
      <c r="D3465">
        <v>1</v>
      </c>
      <c r="E3465">
        <v>5.85</v>
      </c>
      <c r="F3465">
        <v>8</v>
      </c>
      <c r="G3465">
        <v>10</v>
      </c>
      <c r="H3465">
        <v>0</v>
      </c>
      <c r="I3465">
        <v>49</v>
      </c>
      <c r="J3465">
        <v>59</v>
      </c>
      <c r="K3465">
        <v>32</v>
      </c>
      <c r="L3465">
        <v>6</v>
      </c>
      <c r="M3465">
        <v>15</v>
      </c>
      <c r="N3465">
        <v>26</v>
      </c>
      <c r="O3465">
        <v>1.74</v>
      </c>
      <c r="P3465">
        <v>2.68</v>
      </c>
      <c r="Q3465">
        <v>4.84</v>
      </c>
      <c r="R3465">
        <v>5.9</v>
      </c>
      <c r="S3465">
        <v>-0.4</v>
      </c>
    </row>
    <row r="3466" spans="1:19" x14ac:dyDescent="0.25">
      <c r="A3466" t="s">
        <v>12383</v>
      </c>
      <c r="B3466" t="s">
        <v>12384</v>
      </c>
      <c r="C3466">
        <v>1</v>
      </c>
      <c r="D3466">
        <v>2</v>
      </c>
      <c r="E3466">
        <v>5.88</v>
      </c>
      <c r="F3466">
        <v>0</v>
      </c>
      <c r="G3466">
        <v>30</v>
      </c>
      <c r="H3466">
        <v>0</v>
      </c>
      <c r="I3466">
        <v>30</v>
      </c>
      <c r="J3466">
        <v>36</v>
      </c>
      <c r="K3466">
        <v>20</v>
      </c>
      <c r="L3466">
        <v>4</v>
      </c>
      <c r="M3466">
        <v>7</v>
      </c>
      <c r="N3466">
        <v>15</v>
      </c>
      <c r="O3466">
        <v>1.73</v>
      </c>
      <c r="P3466">
        <v>1.96</v>
      </c>
      <c r="Q3466">
        <v>4.58</v>
      </c>
      <c r="R3466">
        <v>5.9</v>
      </c>
      <c r="S3466">
        <v>-0.5</v>
      </c>
    </row>
    <row r="3467" spans="1:19" x14ac:dyDescent="0.25">
      <c r="A3467" t="s">
        <v>12381</v>
      </c>
      <c r="B3467" t="s">
        <v>12382</v>
      </c>
      <c r="C3467">
        <v>1</v>
      </c>
      <c r="D3467">
        <v>2</v>
      </c>
      <c r="E3467">
        <v>5.83</v>
      </c>
      <c r="F3467">
        <v>0</v>
      </c>
      <c r="G3467">
        <v>30</v>
      </c>
      <c r="H3467">
        <v>0</v>
      </c>
      <c r="I3467">
        <v>30</v>
      </c>
      <c r="J3467">
        <v>35</v>
      </c>
      <c r="K3467">
        <v>19</v>
      </c>
      <c r="L3467">
        <v>4</v>
      </c>
      <c r="M3467">
        <v>9</v>
      </c>
      <c r="N3467">
        <v>18</v>
      </c>
      <c r="O3467">
        <v>1.77</v>
      </c>
      <c r="P3467">
        <v>2.83</v>
      </c>
      <c r="Q3467">
        <v>5.42</v>
      </c>
      <c r="R3467">
        <v>5.9</v>
      </c>
      <c r="S3467">
        <v>-0.5</v>
      </c>
    </row>
    <row r="3468" spans="1:19" x14ac:dyDescent="0.25">
      <c r="A3468" t="s">
        <v>12379</v>
      </c>
      <c r="B3468" t="s">
        <v>12380</v>
      </c>
      <c r="C3468">
        <v>1</v>
      </c>
      <c r="D3468">
        <v>2</v>
      </c>
      <c r="E3468">
        <v>5.88</v>
      </c>
      <c r="F3468">
        <v>0</v>
      </c>
      <c r="G3468">
        <v>30</v>
      </c>
      <c r="H3468">
        <v>0</v>
      </c>
      <c r="I3468">
        <v>30</v>
      </c>
      <c r="J3468">
        <v>37</v>
      </c>
      <c r="K3468">
        <v>20</v>
      </c>
      <c r="L3468">
        <v>4</v>
      </c>
      <c r="M3468">
        <v>7</v>
      </c>
      <c r="N3468">
        <v>15</v>
      </c>
      <c r="O3468">
        <v>1.72</v>
      </c>
      <c r="P3468">
        <v>2.09</v>
      </c>
      <c r="Q3468">
        <v>4.53</v>
      </c>
      <c r="R3468">
        <v>5.9</v>
      </c>
      <c r="S3468">
        <v>-0.5</v>
      </c>
    </row>
    <row r="3469" spans="1:19" x14ac:dyDescent="0.25">
      <c r="A3469" t="s">
        <v>12377</v>
      </c>
      <c r="B3469" t="s">
        <v>12378</v>
      </c>
      <c r="C3469">
        <v>1</v>
      </c>
      <c r="D3469">
        <v>2</v>
      </c>
      <c r="E3469">
        <v>5.85</v>
      </c>
      <c r="F3469">
        <v>0</v>
      </c>
      <c r="G3469">
        <v>30</v>
      </c>
      <c r="H3469">
        <v>0</v>
      </c>
      <c r="I3469">
        <v>30</v>
      </c>
      <c r="J3469">
        <v>37</v>
      </c>
      <c r="K3469">
        <v>20</v>
      </c>
      <c r="L3469">
        <v>4</v>
      </c>
      <c r="M3469">
        <v>8</v>
      </c>
      <c r="N3469">
        <v>15</v>
      </c>
      <c r="O3469">
        <v>1.71</v>
      </c>
      <c r="P3469">
        <v>2.25</v>
      </c>
      <c r="Q3469">
        <v>4.42</v>
      </c>
      <c r="R3469">
        <v>5.9</v>
      </c>
      <c r="S3469">
        <v>-0.5</v>
      </c>
    </row>
    <row r="3470" spans="1:19" x14ac:dyDescent="0.25">
      <c r="A3470" t="s">
        <v>12375</v>
      </c>
      <c r="B3470" t="s">
        <v>12376</v>
      </c>
      <c r="C3470">
        <v>1</v>
      </c>
      <c r="D3470">
        <v>2</v>
      </c>
      <c r="E3470">
        <v>5.89</v>
      </c>
      <c r="F3470">
        <v>0</v>
      </c>
      <c r="G3470">
        <v>30</v>
      </c>
      <c r="H3470">
        <v>0</v>
      </c>
      <c r="I3470">
        <v>30</v>
      </c>
      <c r="J3470">
        <v>36</v>
      </c>
      <c r="K3470">
        <v>20</v>
      </c>
      <c r="L3470">
        <v>4</v>
      </c>
      <c r="M3470">
        <v>9</v>
      </c>
      <c r="N3470">
        <v>16</v>
      </c>
      <c r="O3470">
        <v>1.75</v>
      </c>
      <c r="P3470">
        <v>2.65</v>
      </c>
      <c r="Q3470">
        <v>4.91</v>
      </c>
      <c r="R3470">
        <v>5.9</v>
      </c>
      <c r="S3470">
        <v>-0.5</v>
      </c>
    </row>
    <row r="3471" spans="1:19" x14ac:dyDescent="0.25">
      <c r="A3471" t="s">
        <v>12373</v>
      </c>
      <c r="B3471" t="s">
        <v>12374</v>
      </c>
      <c r="C3471">
        <v>1</v>
      </c>
      <c r="D3471">
        <v>2</v>
      </c>
      <c r="E3471">
        <v>5.83</v>
      </c>
      <c r="F3471">
        <v>0</v>
      </c>
      <c r="G3471">
        <v>30</v>
      </c>
      <c r="H3471">
        <v>0</v>
      </c>
      <c r="I3471">
        <v>30</v>
      </c>
      <c r="J3471">
        <v>35</v>
      </c>
      <c r="K3471">
        <v>19</v>
      </c>
      <c r="L3471">
        <v>4</v>
      </c>
      <c r="M3471">
        <v>11</v>
      </c>
      <c r="N3471">
        <v>18</v>
      </c>
      <c r="O3471">
        <v>1.76</v>
      </c>
      <c r="P3471">
        <v>3.16</v>
      </c>
      <c r="Q3471">
        <v>5.32</v>
      </c>
      <c r="R3471">
        <v>5.9</v>
      </c>
      <c r="S3471">
        <v>-0.5</v>
      </c>
    </row>
    <row r="3472" spans="1:19" x14ac:dyDescent="0.25">
      <c r="A3472" t="s">
        <v>12371</v>
      </c>
      <c r="B3472" t="s">
        <v>12372</v>
      </c>
      <c r="C3472">
        <v>1</v>
      </c>
      <c r="D3472">
        <v>2</v>
      </c>
      <c r="E3472">
        <v>5.87</v>
      </c>
      <c r="F3472">
        <v>0</v>
      </c>
      <c r="G3472">
        <v>30</v>
      </c>
      <c r="H3472">
        <v>0</v>
      </c>
      <c r="I3472">
        <v>30</v>
      </c>
      <c r="J3472">
        <v>37</v>
      </c>
      <c r="K3472">
        <v>20</v>
      </c>
      <c r="L3472">
        <v>4</v>
      </c>
      <c r="M3472">
        <v>7</v>
      </c>
      <c r="N3472">
        <v>15</v>
      </c>
      <c r="O3472">
        <v>1.72</v>
      </c>
      <c r="P3472">
        <v>1.99</v>
      </c>
      <c r="Q3472">
        <v>4.51</v>
      </c>
      <c r="R3472">
        <v>5.9</v>
      </c>
      <c r="S3472">
        <v>-0.5</v>
      </c>
    </row>
    <row r="3473" spans="1:19" x14ac:dyDescent="0.25">
      <c r="A3473" t="s">
        <v>12369</v>
      </c>
      <c r="B3473" t="s">
        <v>12370</v>
      </c>
      <c r="C3473">
        <v>1</v>
      </c>
      <c r="D3473">
        <v>2</v>
      </c>
      <c r="E3473">
        <v>5.9</v>
      </c>
      <c r="F3473">
        <v>0</v>
      </c>
      <c r="G3473">
        <v>30</v>
      </c>
      <c r="H3473">
        <v>0</v>
      </c>
      <c r="I3473">
        <v>30</v>
      </c>
      <c r="J3473">
        <v>37</v>
      </c>
      <c r="K3473">
        <v>20</v>
      </c>
      <c r="L3473">
        <v>4</v>
      </c>
      <c r="M3473">
        <v>6</v>
      </c>
      <c r="N3473">
        <v>15</v>
      </c>
      <c r="O3473">
        <v>1.72</v>
      </c>
      <c r="P3473">
        <v>1.91</v>
      </c>
      <c r="Q3473">
        <v>4.38</v>
      </c>
      <c r="R3473">
        <v>5.9</v>
      </c>
      <c r="S3473">
        <v>-0.5</v>
      </c>
    </row>
    <row r="3474" spans="1:19" x14ac:dyDescent="0.25">
      <c r="A3474" t="s">
        <v>12367</v>
      </c>
      <c r="B3474" t="s">
        <v>12368</v>
      </c>
      <c r="C3474">
        <v>1</v>
      </c>
      <c r="D3474">
        <v>2</v>
      </c>
      <c r="E3474">
        <v>5.83</v>
      </c>
      <c r="F3474">
        <v>0</v>
      </c>
      <c r="G3474">
        <v>30</v>
      </c>
      <c r="H3474">
        <v>0</v>
      </c>
      <c r="I3474">
        <v>30</v>
      </c>
      <c r="J3474">
        <v>36</v>
      </c>
      <c r="K3474">
        <v>19</v>
      </c>
      <c r="L3474">
        <v>4</v>
      </c>
      <c r="M3474">
        <v>8</v>
      </c>
      <c r="N3474">
        <v>15</v>
      </c>
      <c r="O3474">
        <v>1.72</v>
      </c>
      <c r="P3474">
        <v>2.4900000000000002</v>
      </c>
      <c r="Q3474">
        <v>4.58</v>
      </c>
      <c r="R3474">
        <v>5.9</v>
      </c>
      <c r="S3474">
        <v>-0.5</v>
      </c>
    </row>
    <row r="3475" spans="1:19" x14ac:dyDescent="0.25">
      <c r="A3475" t="s">
        <v>12365</v>
      </c>
      <c r="B3475" t="s">
        <v>12366</v>
      </c>
      <c r="C3475">
        <v>2</v>
      </c>
      <c r="D3475">
        <v>3</v>
      </c>
      <c r="E3475">
        <v>6.06</v>
      </c>
      <c r="F3475">
        <v>7</v>
      </c>
      <c r="G3475">
        <v>12</v>
      </c>
      <c r="H3475">
        <v>0</v>
      </c>
      <c r="I3475">
        <v>47</v>
      </c>
      <c r="J3475">
        <v>51</v>
      </c>
      <c r="K3475">
        <v>31</v>
      </c>
      <c r="L3475">
        <v>5</v>
      </c>
      <c r="M3475">
        <v>23</v>
      </c>
      <c r="N3475">
        <v>34</v>
      </c>
      <c r="O3475">
        <v>1.81</v>
      </c>
      <c r="P3475">
        <v>4.5199999999999996</v>
      </c>
      <c r="Q3475">
        <v>6.58</v>
      </c>
      <c r="R3475">
        <v>5.9</v>
      </c>
      <c r="S3475">
        <v>-0.5</v>
      </c>
    </row>
    <row r="3476" spans="1:19" x14ac:dyDescent="0.25">
      <c r="A3476" t="s">
        <v>12363</v>
      </c>
      <c r="B3476" t="s">
        <v>12364</v>
      </c>
      <c r="C3476">
        <v>1</v>
      </c>
      <c r="D3476">
        <v>2</v>
      </c>
      <c r="E3476">
        <v>5.87</v>
      </c>
      <c r="F3476">
        <v>0</v>
      </c>
      <c r="G3476">
        <v>30</v>
      </c>
      <c r="H3476">
        <v>0</v>
      </c>
      <c r="I3476">
        <v>30</v>
      </c>
      <c r="J3476">
        <v>36</v>
      </c>
      <c r="K3476">
        <v>20</v>
      </c>
      <c r="L3476">
        <v>4</v>
      </c>
      <c r="M3476">
        <v>7</v>
      </c>
      <c r="N3476">
        <v>16</v>
      </c>
      <c r="O3476">
        <v>1.73</v>
      </c>
      <c r="P3476">
        <v>2.12</v>
      </c>
      <c r="Q3476">
        <v>4.71</v>
      </c>
      <c r="R3476">
        <v>5.9</v>
      </c>
      <c r="S3476">
        <v>-0.5</v>
      </c>
    </row>
    <row r="3477" spans="1:19" x14ac:dyDescent="0.25">
      <c r="A3477" t="s">
        <v>12361</v>
      </c>
      <c r="B3477" t="s">
        <v>12362</v>
      </c>
      <c r="C3477">
        <v>1</v>
      </c>
      <c r="D3477">
        <v>2</v>
      </c>
      <c r="E3477">
        <v>5.88</v>
      </c>
      <c r="F3477">
        <v>0</v>
      </c>
      <c r="G3477">
        <v>30</v>
      </c>
      <c r="H3477">
        <v>0</v>
      </c>
      <c r="I3477">
        <v>30</v>
      </c>
      <c r="J3477">
        <v>37</v>
      </c>
      <c r="K3477">
        <v>20</v>
      </c>
      <c r="L3477">
        <v>4</v>
      </c>
      <c r="M3477">
        <v>7</v>
      </c>
      <c r="N3477">
        <v>15</v>
      </c>
      <c r="O3477">
        <v>1.72</v>
      </c>
      <c r="P3477">
        <v>2</v>
      </c>
      <c r="Q3477">
        <v>4.46</v>
      </c>
      <c r="R3477">
        <v>5.9</v>
      </c>
      <c r="S3477">
        <v>-0.5</v>
      </c>
    </row>
    <row r="3478" spans="1:19" x14ac:dyDescent="0.25">
      <c r="A3478" t="s">
        <v>12359</v>
      </c>
      <c r="B3478" t="s">
        <v>12360</v>
      </c>
      <c r="C3478">
        <v>1</v>
      </c>
      <c r="D3478">
        <v>2</v>
      </c>
      <c r="E3478">
        <v>5.88</v>
      </c>
      <c r="F3478">
        <v>0</v>
      </c>
      <c r="G3478">
        <v>30</v>
      </c>
      <c r="H3478">
        <v>0</v>
      </c>
      <c r="I3478">
        <v>30</v>
      </c>
      <c r="J3478">
        <v>37</v>
      </c>
      <c r="K3478">
        <v>20</v>
      </c>
      <c r="L3478">
        <v>4</v>
      </c>
      <c r="M3478">
        <v>6</v>
      </c>
      <c r="N3478">
        <v>13</v>
      </c>
      <c r="O3478">
        <v>1.69</v>
      </c>
      <c r="P3478">
        <v>1.89</v>
      </c>
      <c r="Q3478">
        <v>4.03</v>
      </c>
      <c r="R3478">
        <v>5.9</v>
      </c>
      <c r="S3478">
        <v>-0.5</v>
      </c>
    </row>
    <row r="3479" spans="1:19" x14ac:dyDescent="0.25">
      <c r="A3479" t="s">
        <v>12357</v>
      </c>
      <c r="B3479" t="s">
        <v>12358</v>
      </c>
      <c r="C3479">
        <v>1</v>
      </c>
      <c r="D3479">
        <v>2</v>
      </c>
      <c r="E3479">
        <v>6.13</v>
      </c>
      <c r="F3479">
        <v>0</v>
      </c>
      <c r="G3479">
        <v>30</v>
      </c>
      <c r="H3479">
        <v>0</v>
      </c>
      <c r="I3479">
        <v>30</v>
      </c>
      <c r="J3479">
        <v>37</v>
      </c>
      <c r="K3479">
        <v>20</v>
      </c>
      <c r="L3479">
        <v>4</v>
      </c>
      <c r="M3479">
        <v>7</v>
      </c>
      <c r="N3479">
        <v>14</v>
      </c>
      <c r="O3479">
        <v>1.68</v>
      </c>
      <c r="P3479">
        <v>2.21</v>
      </c>
      <c r="Q3479">
        <v>4.12</v>
      </c>
      <c r="R3479">
        <v>5.9</v>
      </c>
      <c r="S3479">
        <v>-0.5</v>
      </c>
    </row>
    <row r="3480" spans="1:19" x14ac:dyDescent="0.25">
      <c r="A3480" t="s">
        <v>12355</v>
      </c>
      <c r="B3480" t="s">
        <v>12356</v>
      </c>
      <c r="C3480">
        <v>1</v>
      </c>
      <c r="D3480">
        <v>2</v>
      </c>
      <c r="E3480">
        <v>5.99</v>
      </c>
      <c r="F3480">
        <v>0</v>
      </c>
      <c r="G3480">
        <v>30</v>
      </c>
      <c r="H3480">
        <v>0</v>
      </c>
      <c r="I3480">
        <v>30</v>
      </c>
      <c r="J3480">
        <v>37</v>
      </c>
      <c r="K3480">
        <v>20</v>
      </c>
      <c r="L3480">
        <v>4</v>
      </c>
      <c r="M3480">
        <v>6</v>
      </c>
      <c r="N3480">
        <v>16</v>
      </c>
      <c r="O3480">
        <v>1.75</v>
      </c>
      <c r="P3480">
        <v>1.9</v>
      </c>
      <c r="Q3480">
        <v>4.75</v>
      </c>
      <c r="R3480">
        <v>5.9</v>
      </c>
      <c r="S3480">
        <v>-0.5</v>
      </c>
    </row>
    <row r="3481" spans="1:19" x14ac:dyDescent="0.25">
      <c r="A3481" t="s">
        <v>12353</v>
      </c>
      <c r="B3481" t="s">
        <v>12354</v>
      </c>
      <c r="C3481">
        <v>1</v>
      </c>
      <c r="D3481">
        <v>2</v>
      </c>
      <c r="E3481">
        <v>5.91</v>
      </c>
      <c r="F3481">
        <v>0</v>
      </c>
      <c r="G3481">
        <v>30</v>
      </c>
      <c r="H3481">
        <v>0</v>
      </c>
      <c r="I3481">
        <v>30</v>
      </c>
      <c r="J3481">
        <v>37</v>
      </c>
      <c r="K3481">
        <v>20</v>
      </c>
      <c r="L3481">
        <v>4</v>
      </c>
      <c r="M3481">
        <v>6</v>
      </c>
      <c r="N3481">
        <v>16</v>
      </c>
      <c r="O3481">
        <v>1.75</v>
      </c>
      <c r="P3481">
        <v>1.93</v>
      </c>
      <c r="Q3481">
        <v>4.79</v>
      </c>
      <c r="R3481">
        <v>5.9</v>
      </c>
      <c r="S3481">
        <v>-0.5</v>
      </c>
    </row>
    <row r="3482" spans="1:19" x14ac:dyDescent="0.25">
      <c r="A3482" t="s">
        <v>12351</v>
      </c>
      <c r="B3482" t="s">
        <v>12352</v>
      </c>
      <c r="C3482">
        <v>1</v>
      </c>
      <c r="D3482">
        <v>2</v>
      </c>
      <c r="E3482">
        <v>5.85</v>
      </c>
      <c r="F3482">
        <v>0</v>
      </c>
      <c r="G3482">
        <v>30</v>
      </c>
      <c r="H3482">
        <v>0</v>
      </c>
      <c r="I3482">
        <v>30</v>
      </c>
      <c r="J3482">
        <v>36</v>
      </c>
      <c r="K3482">
        <v>20</v>
      </c>
      <c r="L3482">
        <v>4</v>
      </c>
      <c r="M3482">
        <v>9</v>
      </c>
      <c r="N3482">
        <v>16</v>
      </c>
      <c r="O3482">
        <v>1.74</v>
      </c>
      <c r="P3482">
        <v>2.65</v>
      </c>
      <c r="Q3482">
        <v>4.8899999999999997</v>
      </c>
      <c r="R3482">
        <v>5.9</v>
      </c>
      <c r="S3482">
        <v>-0.5</v>
      </c>
    </row>
    <row r="3483" spans="1:19" x14ac:dyDescent="0.25">
      <c r="A3483" t="s">
        <v>12349</v>
      </c>
      <c r="B3483" t="s">
        <v>12350</v>
      </c>
      <c r="C3483">
        <v>1</v>
      </c>
      <c r="D3483">
        <v>2</v>
      </c>
      <c r="E3483">
        <v>5.82</v>
      </c>
      <c r="F3483">
        <v>0</v>
      </c>
      <c r="G3483">
        <v>30</v>
      </c>
      <c r="H3483">
        <v>0</v>
      </c>
      <c r="I3483">
        <v>30</v>
      </c>
      <c r="J3483">
        <v>36</v>
      </c>
      <c r="K3483">
        <v>19</v>
      </c>
      <c r="L3483">
        <v>4</v>
      </c>
      <c r="M3483">
        <v>7</v>
      </c>
      <c r="N3483">
        <v>15</v>
      </c>
      <c r="O3483">
        <v>1.7</v>
      </c>
      <c r="P3483">
        <v>2.11</v>
      </c>
      <c r="Q3483">
        <v>4.4000000000000004</v>
      </c>
      <c r="R3483">
        <v>5.9</v>
      </c>
      <c r="S3483">
        <v>-0.5</v>
      </c>
    </row>
    <row r="3484" spans="1:19" x14ac:dyDescent="0.25">
      <c r="A3484" t="s">
        <v>12347</v>
      </c>
      <c r="B3484" t="s">
        <v>12348</v>
      </c>
      <c r="C3484">
        <v>1</v>
      </c>
      <c r="D3484">
        <v>2</v>
      </c>
      <c r="E3484">
        <v>5.87</v>
      </c>
      <c r="F3484">
        <v>0</v>
      </c>
      <c r="G3484">
        <v>30</v>
      </c>
      <c r="H3484">
        <v>0</v>
      </c>
      <c r="I3484">
        <v>30</v>
      </c>
      <c r="J3484">
        <v>36</v>
      </c>
      <c r="K3484">
        <v>20</v>
      </c>
      <c r="L3484">
        <v>4</v>
      </c>
      <c r="M3484">
        <v>7</v>
      </c>
      <c r="N3484">
        <v>15</v>
      </c>
      <c r="O3484">
        <v>1.72</v>
      </c>
      <c r="P3484">
        <v>2.02</v>
      </c>
      <c r="Q3484">
        <v>4.53</v>
      </c>
      <c r="R3484">
        <v>5.9</v>
      </c>
      <c r="S3484">
        <v>-0.5</v>
      </c>
    </row>
    <row r="3485" spans="1:19" x14ac:dyDescent="0.25">
      <c r="A3485" t="s">
        <v>12345</v>
      </c>
      <c r="B3485" t="s">
        <v>12346</v>
      </c>
      <c r="C3485">
        <v>1</v>
      </c>
      <c r="D3485">
        <v>2</v>
      </c>
      <c r="E3485">
        <v>5.89</v>
      </c>
      <c r="F3485">
        <v>0</v>
      </c>
      <c r="G3485">
        <v>30</v>
      </c>
      <c r="H3485">
        <v>0</v>
      </c>
      <c r="I3485">
        <v>30</v>
      </c>
      <c r="J3485">
        <v>37</v>
      </c>
      <c r="K3485">
        <v>20</v>
      </c>
      <c r="L3485">
        <v>4</v>
      </c>
      <c r="M3485">
        <v>7</v>
      </c>
      <c r="N3485">
        <v>15</v>
      </c>
      <c r="O3485">
        <v>1.72</v>
      </c>
      <c r="P3485">
        <v>1.99</v>
      </c>
      <c r="Q3485">
        <v>4.47</v>
      </c>
      <c r="R3485">
        <v>5.91</v>
      </c>
      <c r="S3485">
        <v>-0.5</v>
      </c>
    </row>
    <row r="3486" spans="1:19" x14ac:dyDescent="0.25">
      <c r="A3486" t="s">
        <v>12343</v>
      </c>
      <c r="B3486" t="s">
        <v>12344</v>
      </c>
      <c r="C3486">
        <v>1</v>
      </c>
      <c r="D3486">
        <v>2</v>
      </c>
      <c r="E3486">
        <v>5.78</v>
      </c>
      <c r="F3486">
        <v>1</v>
      </c>
      <c r="G3486">
        <v>28</v>
      </c>
      <c r="H3486">
        <v>0</v>
      </c>
      <c r="I3486">
        <v>32</v>
      </c>
      <c r="J3486">
        <v>38</v>
      </c>
      <c r="K3486">
        <v>21</v>
      </c>
      <c r="L3486">
        <v>4</v>
      </c>
      <c r="M3486">
        <v>11</v>
      </c>
      <c r="N3486">
        <v>17</v>
      </c>
      <c r="O3486">
        <v>1.72</v>
      </c>
      <c r="P3486">
        <v>2.98</v>
      </c>
      <c r="Q3486">
        <v>4.82</v>
      </c>
      <c r="R3486">
        <v>5.91</v>
      </c>
      <c r="S3486">
        <v>-0.6</v>
      </c>
    </row>
    <row r="3487" spans="1:19" x14ac:dyDescent="0.25">
      <c r="A3487" t="s">
        <v>12341</v>
      </c>
      <c r="B3487" t="s">
        <v>12342</v>
      </c>
      <c r="C3487">
        <v>1</v>
      </c>
      <c r="D3487">
        <v>2</v>
      </c>
      <c r="E3487">
        <v>5.71</v>
      </c>
      <c r="F3487">
        <v>0</v>
      </c>
      <c r="G3487">
        <v>30</v>
      </c>
      <c r="H3487">
        <v>0</v>
      </c>
      <c r="I3487">
        <v>30</v>
      </c>
      <c r="J3487">
        <v>33</v>
      </c>
      <c r="K3487">
        <v>19</v>
      </c>
      <c r="L3487">
        <v>4</v>
      </c>
      <c r="M3487">
        <v>15</v>
      </c>
      <c r="N3487">
        <v>20</v>
      </c>
      <c r="O3487">
        <v>1.77</v>
      </c>
      <c r="P3487">
        <v>4.5</v>
      </c>
      <c r="Q3487">
        <v>6.04</v>
      </c>
      <c r="R3487">
        <v>5.91</v>
      </c>
      <c r="S3487">
        <v>-0.5</v>
      </c>
    </row>
    <row r="3488" spans="1:19" x14ac:dyDescent="0.25">
      <c r="A3488" t="s">
        <v>12339</v>
      </c>
      <c r="B3488" t="s">
        <v>12340</v>
      </c>
      <c r="C3488">
        <v>2</v>
      </c>
      <c r="D3488">
        <v>4</v>
      </c>
      <c r="E3488">
        <v>6.04</v>
      </c>
      <c r="F3488">
        <v>8</v>
      </c>
      <c r="G3488">
        <v>9</v>
      </c>
      <c r="H3488">
        <v>0</v>
      </c>
      <c r="I3488">
        <v>49</v>
      </c>
      <c r="J3488">
        <v>54</v>
      </c>
      <c r="K3488">
        <v>33</v>
      </c>
      <c r="L3488">
        <v>7</v>
      </c>
      <c r="M3488">
        <v>24</v>
      </c>
      <c r="N3488">
        <v>31</v>
      </c>
      <c r="O3488">
        <v>1.74</v>
      </c>
      <c r="P3488">
        <v>4.49</v>
      </c>
      <c r="Q3488">
        <v>5.76</v>
      </c>
      <c r="R3488">
        <v>5.91</v>
      </c>
      <c r="S3488">
        <v>-0.4</v>
      </c>
    </row>
    <row r="3489" spans="1:19" x14ac:dyDescent="0.25">
      <c r="A3489" t="s">
        <v>12337</v>
      </c>
      <c r="B3489" t="s">
        <v>12338</v>
      </c>
      <c r="C3489">
        <v>1</v>
      </c>
      <c r="D3489">
        <v>2</v>
      </c>
      <c r="E3489">
        <v>5.85</v>
      </c>
      <c r="F3489">
        <v>0</v>
      </c>
      <c r="G3489">
        <v>30</v>
      </c>
      <c r="H3489">
        <v>0</v>
      </c>
      <c r="I3489">
        <v>30</v>
      </c>
      <c r="J3489">
        <v>36</v>
      </c>
      <c r="K3489">
        <v>20</v>
      </c>
      <c r="L3489">
        <v>4</v>
      </c>
      <c r="M3489">
        <v>8</v>
      </c>
      <c r="N3489">
        <v>16</v>
      </c>
      <c r="O3489">
        <v>1.73</v>
      </c>
      <c r="P3489">
        <v>2.44</v>
      </c>
      <c r="Q3489">
        <v>4.68</v>
      </c>
      <c r="R3489">
        <v>5.91</v>
      </c>
      <c r="S3489">
        <v>-0.5</v>
      </c>
    </row>
    <row r="3490" spans="1:19" x14ac:dyDescent="0.25">
      <c r="A3490" t="s">
        <v>12335</v>
      </c>
      <c r="B3490" t="s">
        <v>12336</v>
      </c>
      <c r="C3490">
        <v>1</v>
      </c>
      <c r="D3490">
        <v>2</v>
      </c>
      <c r="E3490">
        <v>6.05</v>
      </c>
      <c r="F3490">
        <v>0</v>
      </c>
      <c r="G3490">
        <v>30</v>
      </c>
      <c r="H3490">
        <v>0</v>
      </c>
      <c r="I3490">
        <v>30</v>
      </c>
      <c r="J3490">
        <v>36</v>
      </c>
      <c r="K3490">
        <v>20</v>
      </c>
      <c r="L3490">
        <v>4</v>
      </c>
      <c r="M3490">
        <v>10</v>
      </c>
      <c r="N3490">
        <v>16</v>
      </c>
      <c r="O3490">
        <v>1.72</v>
      </c>
      <c r="P3490">
        <v>2.87</v>
      </c>
      <c r="Q3490">
        <v>4.72</v>
      </c>
      <c r="R3490">
        <v>5.91</v>
      </c>
      <c r="S3490">
        <v>-0.6</v>
      </c>
    </row>
    <row r="3491" spans="1:19" x14ac:dyDescent="0.25">
      <c r="A3491" t="s">
        <v>12333</v>
      </c>
      <c r="B3491" t="s">
        <v>12334</v>
      </c>
      <c r="C3491">
        <v>2</v>
      </c>
      <c r="D3491">
        <v>1</v>
      </c>
      <c r="E3491">
        <v>5.79</v>
      </c>
      <c r="F3491">
        <v>8</v>
      </c>
      <c r="G3491">
        <v>8</v>
      </c>
      <c r="H3491">
        <v>0</v>
      </c>
      <c r="I3491">
        <v>50</v>
      </c>
      <c r="J3491">
        <v>61</v>
      </c>
      <c r="K3491">
        <v>32</v>
      </c>
      <c r="L3491">
        <v>8</v>
      </c>
      <c r="M3491">
        <v>14</v>
      </c>
      <c r="N3491">
        <v>22</v>
      </c>
      <c r="O3491">
        <v>1.65</v>
      </c>
      <c r="P3491">
        <v>2.4900000000000002</v>
      </c>
      <c r="Q3491">
        <v>3.9</v>
      </c>
      <c r="R3491">
        <v>5.91</v>
      </c>
      <c r="S3491">
        <v>-0.3</v>
      </c>
    </row>
    <row r="3492" spans="1:19" x14ac:dyDescent="0.25">
      <c r="A3492" t="s">
        <v>12331</v>
      </c>
      <c r="B3492" t="s">
        <v>12332</v>
      </c>
      <c r="C3492">
        <v>1</v>
      </c>
      <c r="D3492">
        <v>2</v>
      </c>
      <c r="E3492">
        <v>5.88</v>
      </c>
      <c r="F3492">
        <v>0</v>
      </c>
      <c r="G3492">
        <v>30</v>
      </c>
      <c r="H3492">
        <v>0</v>
      </c>
      <c r="I3492">
        <v>30</v>
      </c>
      <c r="J3492">
        <v>36</v>
      </c>
      <c r="K3492">
        <v>20</v>
      </c>
      <c r="L3492">
        <v>4</v>
      </c>
      <c r="M3492">
        <v>7</v>
      </c>
      <c r="N3492">
        <v>16</v>
      </c>
      <c r="O3492">
        <v>1.73</v>
      </c>
      <c r="P3492">
        <v>2.06</v>
      </c>
      <c r="Q3492">
        <v>4.7</v>
      </c>
      <c r="R3492">
        <v>5.91</v>
      </c>
      <c r="S3492">
        <v>-0.6</v>
      </c>
    </row>
    <row r="3493" spans="1:19" x14ac:dyDescent="0.25">
      <c r="A3493" t="s">
        <v>12329</v>
      </c>
      <c r="B3493" t="s">
        <v>12330</v>
      </c>
      <c r="C3493">
        <v>2</v>
      </c>
      <c r="D3493">
        <v>3</v>
      </c>
      <c r="E3493">
        <v>6.11</v>
      </c>
      <c r="F3493">
        <v>5</v>
      </c>
      <c r="G3493">
        <v>18</v>
      </c>
      <c r="H3493">
        <v>0</v>
      </c>
      <c r="I3493">
        <v>41</v>
      </c>
      <c r="J3493">
        <v>51</v>
      </c>
      <c r="K3493">
        <v>28</v>
      </c>
      <c r="L3493">
        <v>5</v>
      </c>
      <c r="M3493">
        <v>7</v>
      </c>
      <c r="N3493">
        <v>19</v>
      </c>
      <c r="O3493">
        <v>1.71</v>
      </c>
      <c r="P3493">
        <v>1.51</v>
      </c>
      <c r="Q3493">
        <v>4.21</v>
      </c>
      <c r="R3493">
        <v>5.91</v>
      </c>
      <c r="S3493">
        <v>-0.6</v>
      </c>
    </row>
    <row r="3494" spans="1:19" x14ac:dyDescent="0.25">
      <c r="A3494" t="s">
        <v>12327</v>
      </c>
      <c r="B3494" t="s">
        <v>12328</v>
      </c>
      <c r="C3494">
        <v>2</v>
      </c>
      <c r="D3494">
        <v>1</v>
      </c>
      <c r="E3494">
        <v>5.81</v>
      </c>
      <c r="F3494">
        <v>8</v>
      </c>
      <c r="G3494">
        <v>9</v>
      </c>
      <c r="H3494">
        <v>0</v>
      </c>
      <c r="I3494">
        <v>49</v>
      </c>
      <c r="J3494">
        <v>60</v>
      </c>
      <c r="K3494">
        <v>32</v>
      </c>
      <c r="L3494">
        <v>7</v>
      </c>
      <c r="M3494">
        <v>13</v>
      </c>
      <c r="N3494">
        <v>24</v>
      </c>
      <c r="O3494">
        <v>1.69</v>
      </c>
      <c r="P3494">
        <v>2.34</v>
      </c>
      <c r="Q3494">
        <v>4.3</v>
      </c>
      <c r="R3494">
        <v>5.91</v>
      </c>
      <c r="S3494">
        <v>-0.4</v>
      </c>
    </row>
    <row r="3495" spans="1:19" x14ac:dyDescent="0.25">
      <c r="A3495" t="s">
        <v>12325</v>
      </c>
      <c r="B3495" t="s">
        <v>12326</v>
      </c>
      <c r="C3495">
        <v>2</v>
      </c>
      <c r="D3495">
        <v>4</v>
      </c>
      <c r="E3495">
        <v>6.06</v>
      </c>
      <c r="F3495">
        <v>8</v>
      </c>
      <c r="G3495">
        <v>8</v>
      </c>
      <c r="H3495">
        <v>0</v>
      </c>
      <c r="I3495">
        <v>50</v>
      </c>
      <c r="J3495">
        <v>55</v>
      </c>
      <c r="K3495">
        <v>34</v>
      </c>
      <c r="L3495">
        <v>7</v>
      </c>
      <c r="M3495">
        <v>26</v>
      </c>
      <c r="N3495">
        <v>33</v>
      </c>
      <c r="O3495">
        <v>1.77</v>
      </c>
      <c r="P3495">
        <v>4.66</v>
      </c>
      <c r="Q3495">
        <v>5.98</v>
      </c>
      <c r="R3495">
        <v>5.91</v>
      </c>
      <c r="S3495">
        <v>-0.3</v>
      </c>
    </row>
    <row r="3496" spans="1:19" x14ac:dyDescent="0.25">
      <c r="A3496" t="s">
        <v>12323</v>
      </c>
      <c r="B3496" t="s">
        <v>12324</v>
      </c>
      <c r="C3496">
        <v>1</v>
      </c>
      <c r="D3496">
        <v>2</v>
      </c>
      <c r="E3496">
        <v>6.01</v>
      </c>
      <c r="F3496">
        <v>2</v>
      </c>
      <c r="G3496">
        <v>24</v>
      </c>
      <c r="H3496">
        <v>0</v>
      </c>
      <c r="I3496">
        <v>35</v>
      </c>
      <c r="J3496">
        <v>43</v>
      </c>
      <c r="K3496">
        <v>24</v>
      </c>
      <c r="L3496">
        <v>4</v>
      </c>
      <c r="M3496">
        <v>7</v>
      </c>
      <c r="N3496">
        <v>18</v>
      </c>
      <c r="O3496">
        <v>1.74</v>
      </c>
      <c r="P3496">
        <v>1.73</v>
      </c>
      <c r="Q3496">
        <v>4.59</v>
      </c>
      <c r="R3496">
        <v>5.91</v>
      </c>
      <c r="S3496">
        <v>-0.6</v>
      </c>
    </row>
    <row r="3497" spans="1:19" x14ac:dyDescent="0.25">
      <c r="A3497" t="s">
        <v>12321</v>
      </c>
      <c r="B3497" t="s">
        <v>12322</v>
      </c>
      <c r="C3497">
        <v>1</v>
      </c>
      <c r="D3497">
        <v>2</v>
      </c>
      <c r="E3497">
        <v>5.89</v>
      </c>
      <c r="F3497">
        <v>0</v>
      </c>
      <c r="G3497">
        <v>30</v>
      </c>
      <c r="H3497">
        <v>0</v>
      </c>
      <c r="I3497">
        <v>30</v>
      </c>
      <c r="J3497">
        <v>35</v>
      </c>
      <c r="K3497">
        <v>20</v>
      </c>
      <c r="L3497">
        <v>4</v>
      </c>
      <c r="M3497">
        <v>9</v>
      </c>
      <c r="N3497">
        <v>18</v>
      </c>
      <c r="O3497">
        <v>1.78</v>
      </c>
      <c r="P3497">
        <v>2.75</v>
      </c>
      <c r="Q3497">
        <v>5.42</v>
      </c>
      <c r="R3497">
        <v>5.91</v>
      </c>
      <c r="S3497">
        <v>-0.6</v>
      </c>
    </row>
    <row r="3498" spans="1:19" x14ac:dyDescent="0.25">
      <c r="A3498" t="s">
        <v>12319</v>
      </c>
      <c r="B3498" t="s">
        <v>12320</v>
      </c>
      <c r="C3498">
        <v>1</v>
      </c>
      <c r="D3498">
        <v>2</v>
      </c>
      <c r="E3498">
        <v>5.92</v>
      </c>
      <c r="F3498">
        <v>0</v>
      </c>
      <c r="G3498">
        <v>30</v>
      </c>
      <c r="H3498">
        <v>0</v>
      </c>
      <c r="I3498">
        <v>30</v>
      </c>
      <c r="J3498">
        <v>37</v>
      </c>
      <c r="K3498">
        <v>20</v>
      </c>
      <c r="L3498">
        <v>4</v>
      </c>
      <c r="M3498">
        <v>7</v>
      </c>
      <c r="N3498">
        <v>15</v>
      </c>
      <c r="O3498">
        <v>1.72</v>
      </c>
      <c r="P3498">
        <v>2.13</v>
      </c>
      <c r="Q3498">
        <v>4.47</v>
      </c>
      <c r="R3498">
        <v>5.91</v>
      </c>
      <c r="S3498">
        <v>-0.6</v>
      </c>
    </row>
    <row r="3499" spans="1:19" x14ac:dyDescent="0.25">
      <c r="A3499" t="s">
        <v>12317</v>
      </c>
      <c r="B3499" t="s">
        <v>12318</v>
      </c>
      <c r="C3499">
        <v>1</v>
      </c>
      <c r="D3499">
        <v>2</v>
      </c>
      <c r="E3499">
        <v>5.89</v>
      </c>
      <c r="F3499">
        <v>0</v>
      </c>
      <c r="G3499">
        <v>30</v>
      </c>
      <c r="H3499">
        <v>0</v>
      </c>
      <c r="I3499">
        <v>30</v>
      </c>
      <c r="J3499">
        <v>37</v>
      </c>
      <c r="K3499">
        <v>20</v>
      </c>
      <c r="L3499">
        <v>4</v>
      </c>
      <c r="M3499">
        <v>7</v>
      </c>
      <c r="N3499">
        <v>14</v>
      </c>
      <c r="O3499">
        <v>1.71</v>
      </c>
      <c r="P3499">
        <v>1.98</v>
      </c>
      <c r="Q3499">
        <v>4.34</v>
      </c>
      <c r="R3499">
        <v>5.91</v>
      </c>
      <c r="S3499">
        <v>-0.6</v>
      </c>
    </row>
    <row r="3500" spans="1:19" x14ac:dyDescent="0.25">
      <c r="A3500" t="s">
        <v>12315</v>
      </c>
      <c r="B3500" t="s">
        <v>12316</v>
      </c>
      <c r="C3500">
        <v>1</v>
      </c>
      <c r="D3500">
        <v>2</v>
      </c>
      <c r="E3500">
        <v>5.84</v>
      </c>
      <c r="F3500">
        <v>0</v>
      </c>
      <c r="G3500">
        <v>30</v>
      </c>
      <c r="H3500">
        <v>0</v>
      </c>
      <c r="I3500">
        <v>30</v>
      </c>
      <c r="J3500">
        <v>36</v>
      </c>
      <c r="K3500">
        <v>19</v>
      </c>
      <c r="L3500">
        <v>4</v>
      </c>
      <c r="M3500">
        <v>9</v>
      </c>
      <c r="N3500">
        <v>16</v>
      </c>
      <c r="O3500">
        <v>1.74</v>
      </c>
      <c r="P3500">
        <v>2.61</v>
      </c>
      <c r="Q3500">
        <v>4.93</v>
      </c>
      <c r="R3500">
        <v>5.91</v>
      </c>
      <c r="S3500">
        <v>-0.6</v>
      </c>
    </row>
    <row r="3501" spans="1:19" x14ac:dyDescent="0.25">
      <c r="A3501" t="s">
        <v>12313</v>
      </c>
      <c r="B3501" t="s">
        <v>12314</v>
      </c>
      <c r="C3501">
        <v>2</v>
      </c>
      <c r="D3501">
        <v>2</v>
      </c>
      <c r="E3501">
        <v>6.09</v>
      </c>
      <c r="F3501">
        <v>6</v>
      </c>
      <c r="G3501">
        <v>15</v>
      </c>
      <c r="H3501">
        <v>0</v>
      </c>
      <c r="I3501">
        <v>44</v>
      </c>
      <c r="J3501">
        <v>56</v>
      </c>
      <c r="K3501">
        <v>30</v>
      </c>
      <c r="L3501">
        <v>6</v>
      </c>
      <c r="M3501">
        <v>8</v>
      </c>
      <c r="N3501">
        <v>19</v>
      </c>
      <c r="O3501">
        <v>1.7</v>
      </c>
      <c r="P3501">
        <v>1.53</v>
      </c>
      <c r="Q3501">
        <v>3.87</v>
      </c>
      <c r="R3501">
        <v>5.91</v>
      </c>
      <c r="S3501">
        <v>-0.6</v>
      </c>
    </row>
    <row r="3502" spans="1:19" x14ac:dyDescent="0.25">
      <c r="A3502" t="s">
        <v>12311</v>
      </c>
      <c r="B3502" t="s">
        <v>12312</v>
      </c>
      <c r="C3502">
        <v>1</v>
      </c>
      <c r="D3502">
        <v>2</v>
      </c>
      <c r="E3502">
        <v>5.91</v>
      </c>
      <c r="F3502">
        <v>0</v>
      </c>
      <c r="G3502">
        <v>30</v>
      </c>
      <c r="H3502">
        <v>0</v>
      </c>
      <c r="I3502">
        <v>30</v>
      </c>
      <c r="J3502">
        <v>36</v>
      </c>
      <c r="K3502">
        <v>20</v>
      </c>
      <c r="L3502">
        <v>4</v>
      </c>
      <c r="M3502">
        <v>7</v>
      </c>
      <c r="N3502">
        <v>17</v>
      </c>
      <c r="O3502">
        <v>1.76</v>
      </c>
      <c r="P3502">
        <v>2.1800000000000002</v>
      </c>
      <c r="Q3502">
        <v>5.0199999999999996</v>
      </c>
      <c r="R3502">
        <v>5.91</v>
      </c>
      <c r="S3502">
        <v>-0.6</v>
      </c>
    </row>
    <row r="3503" spans="1:19" x14ac:dyDescent="0.25">
      <c r="A3503" t="s">
        <v>12309</v>
      </c>
      <c r="B3503" t="s">
        <v>12310</v>
      </c>
      <c r="C3503">
        <v>1</v>
      </c>
      <c r="D3503">
        <v>2</v>
      </c>
      <c r="E3503">
        <v>5.87</v>
      </c>
      <c r="F3503">
        <v>7</v>
      </c>
      <c r="G3503">
        <v>13</v>
      </c>
      <c r="H3503">
        <v>0</v>
      </c>
      <c r="I3503">
        <v>46</v>
      </c>
      <c r="J3503">
        <v>56</v>
      </c>
      <c r="K3503">
        <v>30</v>
      </c>
      <c r="L3503">
        <v>6</v>
      </c>
      <c r="M3503">
        <v>11</v>
      </c>
      <c r="N3503">
        <v>23</v>
      </c>
      <c r="O3503">
        <v>1.72</v>
      </c>
      <c r="P3503">
        <v>2.0699999999999998</v>
      </c>
      <c r="Q3503">
        <v>4.57</v>
      </c>
      <c r="R3503">
        <v>5.91</v>
      </c>
      <c r="S3503">
        <v>-0.6</v>
      </c>
    </row>
    <row r="3504" spans="1:19" x14ac:dyDescent="0.25">
      <c r="A3504" t="s">
        <v>12307</v>
      </c>
      <c r="B3504" t="s">
        <v>12308</v>
      </c>
      <c r="C3504">
        <v>1</v>
      </c>
      <c r="D3504">
        <v>2</v>
      </c>
      <c r="E3504">
        <v>5.94</v>
      </c>
      <c r="F3504">
        <v>0</v>
      </c>
      <c r="G3504">
        <v>30</v>
      </c>
      <c r="H3504">
        <v>0</v>
      </c>
      <c r="I3504">
        <v>30</v>
      </c>
      <c r="J3504">
        <v>38</v>
      </c>
      <c r="K3504">
        <v>20</v>
      </c>
      <c r="L3504">
        <v>4</v>
      </c>
      <c r="M3504">
        <v>7</v>
      </c>
      <c r="N3504">
        <v>14</v>
      </c>
      <c r="O3504">
        <v>1.71</v>
      </c>
      <c r="P3504">
        <v>2.11</v>
      </c>
      <c r="Q3504">
        <v>4.0599999999999996</v>
      </c>
      <c r="R3504">
        <v>5.91</v>
      </c>
      <c r="S3504">
        <v>-0.6</v>
      </c>
    </row>
    <row r="3505" spans="1:19" x14ac:dyDescent="0.25">
      <c r="A3505" t="s">
        <v>12305</v>
      </c>
      <c r="B3505" t="s">
        <v>12306</v>
      </c>
      <c r="C3505">
        <v>1</v>
      </c>
      <c r="D3505">
        <v>2</v>
      </c>
      <c r="E3505">
        <v>5.89</v>
      </c>
      <c r="F3505">
        <v>0</v>
      </c>
      <c r="G3505">
        <v>30</v>
      </c>
      <c r="H3505">
        <v>0</v>
      </c>
      <c r="I3505">
        <v>30</v>
      </c>
      <c r="J3505">
        <v>36</v>
      </c>
      <c r="K3505">
        <v>20</v>
      </c>
      <c r="L3505">
        <v>4</v>
      </c>
      <c r="M3505">
        <v>7</v>
      </c>
      <c r="N3505">
        <v>15</v>
      </c>
      <c r="O3505">
        <v>1.73</v>
      </c>
      <c r="P3505">
        <v>1.96</v>
      </c>
      <c r="Q3505">
        <v>4.62</v>
      </c>
      <c r="R3505">
        <v>5.91</v>
      </c>
      <c r="S3505">
        <v>-0.6</v>
      </c>
    </row>
    <row r="3506" spans="1:19" x14ac:dyDescent="0.25">
      <c r="A3506" t="s">
        <v>2199</v>
      </c>
      <c r="B3506" t="s">
        <v>2200</v>
      </c>
      <c r="C3506">
        <v>1</v>
      </c>
      <c r="D3506">
        <v>2</v>
      </c>
      <c r="E3506">
        <v>5.66</v>
      </c>
      <c r="F3506">
        <v>0</v>
      </c>
      <c r="G3506">
        <v>30</v>
      </c>
      <c r="H3506">
        <v>0</v>
      </c>
      <c r="I3506">
        <v>30</v>
      </c>
      <c r="J3506">
        <v>33</v>
      </c>
      <c r="K3506">
        <v>19</v>
      </c>
      <c r="L3506">
        <v>4</v>
      </c>
      <c r="M3506">
        <v>16</v>
      </c>
      <c r="N3506">
        <v>20</v>
      </c>
      <c r="O3506">
        <v>1.77</v>
      </c>
      <c r="P3506">
        <v>4.67</v>
      </c>
      <c r="Q3506">
        <v>6.09</v>
      </c>
      <c r="R3506">
        <v>5.91</v>
      </c>
      <c r="S3506">
        <v>-0.6</v>
      </c>
    </row>
    <row r="3507" spans="1:19" x14ac:dyDescent="0.25">
      <c r="A3507" t="s">
        <v>12303</v>
      </c>
      <c r="B3507" t="s">
        <v>12304</v>
      </c>
      <c r="C3507">
        <v>1</v>
      </c>
      <c r="D3507">
        <v>2</v>
      </c>
      <c r="E3507">
        <v>5.86</v>
      </c>
      <c r="F3507">
        <v>0</v>
      </c>
      <c r="G3507">
        <v>30</v>
      </c>
      <c r="H3507">
        <v>0</v>
      </c>
      <c r="I3507">
        <v>30</v>
      </c>
      <c r="J3507">
        <v>36</v>
      </c>
      <c r="K3507">
        <v>20</v>
      </c>
      <c r="L3507">
        <v>4</v>
      </c>
      <c r="M3507">
        <v>8</v>
      </c>
      <c r="N3507">
        <v>16</v>
      </c>
      <c r="O3507">
        <v>1.74</v>
      </c>
      <c r="P3507">
        <v>2.36</v>
      </c>
      <c r="Q3507">
        <v>4.84</v>
      </c>
      <c r="R3507">
        <v>5.91</v>
      </c>
      <c r="S3507">
        <v>-0.6</v>
      </c>
    </row>
    <row r="3508" spans="1:19" x14ac:dyDescent="0.25">
      <c r="A3508" t="s">
        <v>12301</v>
      </c>
      <c r="B3508" t="s">
        <v>12302</v>
      </c>
      <c r="C3508">
        <v>1</v>
      </c>
      <c r="D3508">
        <v>2</v>
      </c>
      <c r="E3508">
        <v>5.87</v>
      </c>
      <c r="F3508">
        <v>0</v>
      </c>
      <c r="G3508">
        <v>30</v>
      </c>
      <c r="H3508">
        <v>0</v>
      </c>
      <c r="I3508">
        <v>30</v>
      </c>
      <c r="J3508">
        <v>37</v>
      </c>
      <c r="K3508">
        <v>20</v>
      </c>
      <c r="L3508">
        <v>4</v>
      </c>
      <c r="M3508">
        <v>7</v>
      </c>
      <c r="N3508">
        <v>14</v>
      </c>
      <c r="O3508">
        <v>1.7</v>
      </c>
      <c r="P3508">
        <v>2.17</v>
      </c>
      <c r="Q3508">
        <v>4.29</v>
      </c>
      <c r="R3508">
        <v>5.91</v>
      </c>
      <c r="S3508">
        <v>-0.6</v>
      </c>
    </row>
    <row r="3509" spans="1:19" x14ac:dyDescent="0.25">
      <c r="A3509" t="s">
        <v>12299</v>
      </c>
      <c r="B3509" t="s">
        <v>12300</v>
      </c>
      <c r="C3509">
        <v>1</v>
      </c>
      <c r="D3509">
        <v>2</v>
      </c>
      <c r="E3509">
        <v>5.88</v>
      </c>
      <c r="F3509">
        <v>0</v>
      </c>
      <c r="G3509">
        <v>30</v>
      </c>
      <c r="H3509">
        <v>0</v>
      </c>
      <c r="I3509">
        <v>30</v>
      </c>
      <c r="J3509">
        <v>37</v>
      </c>
      <c r="K3509">
        <v>20</v>
      </c>
      <c r="L3509">
        <v>4</v>
      </c>
      <c r="M3509">
        <v>6</v>
      </c>
      <c r="N3509">
        <v>15</v>
      </c>
      <c r="O3509">
        <v>1.72</v>
      </c>
      <c r="P3509">
        <v>1.93</v>
      </c>
      <c r="Q3509">
        <v>4.4800000000000004</v>
      </c>
      <c r="R3509">
        <v>5.91</v>
      </c>
      <c r="S3509">
        <v>-0.6</v>
      </c>
    </row>
    <row r="3510" spans="1:19" x14ac:dyDescent="0.25">
      <c r="A3510" t="s">
        <v>12297</v>
      </c>
      <c r="B3510" t="s">
        <v>12298</v>
      </c>
      <c r="C3510">
        <v>1</v>
      </c>
      <c r="D3510">
        <v>2</v>
      </c>
      <c r="E3510">
        <v>6.04</v>
      </c>
      <c r="F3510">
        <v>0</v>
      </c>
      <c r="G3510">
        <v>30</v>
      </c>
      <c r="H3510">
        <v>0</v>
      </c>
      <c r="I3510">
        <v>30</v>
      </c>
      <c r="J3510">
        <v>37</v>
      </c>
      <c r="K3510">
        <v>20</v>
      </c>
      <c r="L3510">
        <v>4</v>
      </c>
      <c r="M3510">
        <v>5</v>
      </c>
      <c r="N3510">
        <v>14</v>
      </c>
      <c r="O3510">
        <v>1.71</v>
      </c>
      <c r="P3510">
        <v>1.58</v>
      </c>
      <c r="Q3510">
        <v>4.2699999999999996</v>
      </c>
      <c r="R3510">
        <v>5.91</v>
      </c>
      <c r="S3510">
        <v>-0.6</v>
      </c>
    </row>
    <row r="3511" spans="1:19" x14ac:dyDescent="0.25">
      <c r="A3511" t="s">
        <v>12295</v>
      </c>
      <c r="B3511" t="s">
        <v>12296</v>
      </c>
      <c r="C3511">
        <v>1</v>
      </c>
      <c r="D3511">
        <v>2</v>
      </c>
      <c r="E3511">
        <v>5.8</v>
      </c>
      <c r="F3511">
        <v>0</v>
      </c>
      <c r="G3511">
        <v>30</v>
      </c>
      <c r="H3511">
        <v>0</v>
      </c>
      <c r="I3511">
        <v>30</v>
      </c>
      <c r="J3511">
        <v>35</v>
      </c>
      <c r="K3511">
        <v>19</v>
      </c>
      <c r="L3511">
        <v>4</v>
      </c>
      <c r="M3511">
        <v>10</v>
      </c>
      <c r="N3511">
        <v>17</v>
      </c>
      <c r="O3511">
        <v>1.74</v>
      </c>
      <c r="P3511">
        <v>2.96</v>
      </c>
      <c r="Q3511">
        <v>5.17</v>
      </c>
      <c r="R3511">
        <v>5.91</v>
      </c>
      <c r="S3511">
        <v>-0.6</v>
      </c>
    </row>
    <row r="3512" spans="1:19" x14ac:dyDescent="0.25">
      <c r="A3512" t="s">
        <v>12293</v>
      </c>
      <c r="B3512" t="s">
        <v>12294</v>
      </c>
      <c r="C3512">
        <v>1</v>
      </c>
      <c r="D3512">
        <v>2</v>
      </c>
      <c r="E3512">
        <v>5.88</v>
      </c>
      <c r="F3512">
        <v>0</v>
      </c>
      <c r="G3512">
        <v>30</v>
      </c>
      <c r="H3512">
        <v>0</v>
      </c>
      <c r="I3512">
        <v>30</v>
      </c>
      <c r="J3512">
        <v>36</v>
      </c>
      <c r="K3512">
        <v>20</v>
      </c>
      <c r="L3512">
        <v>4</v>
      </c>
      <c r="M3512">
        <v>7</v>
      </c>
      <c r="N3512">
        <v>15</v>
      </c>
      <c r="O3512">
        <v>1.73</v>
      </c>
      <c r="P3512">
        <v>1.99</v>
      </c>
      <c r="Q3512">
        <v>4.63</v>
      </c>
      <c r="R3512">
        <v>5.91</v>
      </c>
      <c r="S3512">
        <v>-0.6</v>
      </c>
    </row>
    <row r="3513" spans="1:19" x14ac:dyDescent="0.25">
      <c r="A3513" t="s">
        <v>12291</v>
      </c>
      <c r="B3513" t="s">
        <v>12292</v>
      </c>
      <c r="C3513">
        <v>1</v>
      </c>
      <c r="D3513">
        <v>2</v>
      </c>
      <c r="E3513">
        <v>5.89</v>
      </c>
      <c r="F3513">
        <v>0</v>
      </c>
      <c r="G3513">
        <v>30</v>
      </c>
      <c r="H3513">
        <v>0</v>
      </c>
      <c r="I3513">
        <v>30</v>
      </c>
      <c r="J3513">
        <v>36</v>
      </c>
      <c r="K3513">
        <v>20</v>
      </c>
      <c r="L3513">
        <v>4</v>
      </c>
      <c r="M3513">
        <v>7</v>
      </c>
      <c r="N3513">
        <v>15</v>
      </c>
      <c r="O3513">
        <v>1.73</v>
      </c>
      <c r="P3513">
        <v>1.95</v>
      </c>
      <c r="Q3513">
        <v>4.6100000000000003</v>
      </c>
      <c r="R3513">
        <v>5.91</v>
      </c>
      <c r="S3513">
        <v>-0.6</v>
      </c>
    </row>
    <row r="3514" spans="1:19" x14ac:dyDescent="0.25">
      <c r="A3514" t="s">
        <v>12289</v>
      </c>
      <c r="B3514" t="s">
        <v>12290</v>
      </c>
      <c r="C3514">
        <v>1</v>
      </c>
      <c r="D3514">
        <v>2</v>
      </c>
      <c r="E3514">
        <v>5.91</v>
      </c>
      <c r="F3514">
        <v>0</v>
      </c>
      <c r="G3514">
        <v>30</v>
      </c>
      <c r="H3514">
        <v>0</v>
      </c>
      <c r="I3514">
        <v>30</v>
      </c>
      <c r="J3514">
        <v>36</v>
      </c>
      <c r="K3514">
        <v>20</v>
      </c>
      <c r="L3514">
        <v>4</v>
      </c>
      <c r="M3514">
        <v>7</v>
      </c>
      <c r="N3514">
        <v>16</v>
      </c>
      <c r="O3514">
        <v>1.75</v>
      </c>
      <c r="P3514">
        <v>1.96</v>
      </c>
      <c r="Q3514">
        <v>4.84</v>
      </c>
      <c r="R3514">
        <v>5.91</v>
      </c>
      <c r="S3514">
        <v>-0.6</v>
      </c>
    </row>
    <row r="3515" spans="1:19" x14ac:dyDescent="0.25">
      <c r="A3515" t="s">
        <v>12287</v>
      </c>
      <c r="B3515" t="s">
        <v>12288</v>
      </c>
      <c r="C3515">
        <v>1</v>
      </c>
      <c r="D3515">
        <v>2</v>
      </c>
      <c r="E3515">
        <v>5.86</v>
      </c>
      <c r="F3515">
        <v>0</v>
      </c>
      <c r="G3515">
        <v>30</v>
      </c>
      <c r="H3515">
        <v>0</v>
      </c>
      <c r="I3515">
        <v>30</v>
      </c>
      <c r="J3515">
        <v>36</v>
      </c>
      <c r="K3515">
        <v>20</v>
      </c>
      <c r="L3515">
        <v>4</v>
      </c>
      <c r="M3515">
        <v>9</v>
      </c>
      <c r="N3515">
        <v>17</v>
      </c>
      <c r="O3515">
        <v>1.75</v>
      </c>
      <c r="P3515">
        <v>2.78</v>
      </c>
      <c r="Q3515">
        <v>4.97</v>
      </c>
      <c r="R3515">
        <v>5.91</v>
      </c>
      <c r="S3515">
        <v>-0.6</v>
      </c>
    </row>
    <row r="3516" spans="1:19" x14ac:dyDescent="0.25">
      <c r="A3516" t="s">
        <v>12285</v>
      </c>
      <c r="B3516" t="s">
        <v>12286</v>
      </c>
      <c r="C3516">
        <v>1</v>
      </c>
      <c r="D3516">
        <v>2</v>
      </c>
      <c r="E3516">
        <v>5.93</v>
      </c>
      <c r="F3516">
        <v>0</v>
      </c>
      <c r="G3516">
        <v>30</v>
      </c>
      <c r="H3516">
        <v>0</v>
      </c>
      <c r="I3516">
        <v>30</v>
      </c>
      <c r="J3516">
        <v>37</v>
      </c>
      <c r="K3516">
        <v>20</v>
      </c>
      <c r="L3516">
        <v>4</v>
      </c>
      <c r="M3516">
        <v>7</v>
      </c>
      <c r="N3516">
        <v>15</v>
      </c>
      <c r="O3516">
        <v>1.73</v>
      </c>
      <c r="P3516">
        <v>2.0499999999999998</v>
      </c>
      <c r="Q3516">
        <v>4.43</v>
      </c>
      <c r="R3516">
        <v>5.91</v>
      </c>
      <c r="S3516">
        <v>-0.6</v>
      </c>
    </row>
    <row r="3517" spans="1:19" x14ac:dyDescent="0.25">
      <c r="A3517" t="s">
        <v>12283</v>
      </c>
      <c r="B3517" t="s">
        <v>12284</v>
      </c>
      <c r="C3517">
        <v>1</v>
      </c>
      <c r="D3517">
        <v>2</v>
      </c>
      <c r="E3517">
        <v>5.9</v>
      </c>
      <c r="F3517">
        <v>0</v>
      </c>
      <c r="G3517">
        <v>30</v>
      </c>
      <c r="H3517">
        <v>0</v>
      </c>
      <c r="I3517">
        <v>30</v>
      </c>
      <c r="J3517">
        <v>37</v>
      </c>
      <c r="K3517">
        <v>20</v>
      </c>
      <c r="L3517">
        <v>4</v>
      </c>
      <c r="M3517">
        <v>7</v>
      </c>
      <c r="N3517">
        <v>15</v>
      </c>
      <c r="O3517">
        <v>1.73</v>
      </c>
      <c r="P3517">
        <v>2.11</v>
      </c>
      <c r="Q3517">
        <v>4.6100000000000003</v>
      </c>
      <c r="R3517">
        <v>5.92</v>
      </c>
      <c r="S3517">
        <v>-0.6</v>
      </c>
    </row>
    <row r="3518" spans="1:19" x14ac:dyDescent="0.25">
      <c r="A3518" t="s">
        <v>12281</v>
      </c>
      <c r="B3518" t="s">
        <v>12282</v>
      </c>
      <c r="C3518">
        <v>1</v>
      </c>
      <c r="D3518">
        <v>2</v>
      </c>
      <c r="E3518">
        <v>5.89</v>
      </c>
      <c r="F3518">
        <v>0</v>
      </c>
      <c r="G3518">
        <v>30</v>
      </c>
      <c r="H3518">
        <v>0</v>
      </c>
      <c r="I3518">
        <v>30</v>
      </c>
      <c r="J3518">
        <v>37</v>
      </c>
      <c r="K3518">
        <v>20</v>
      </c>
      <c r="L3518">
        <v>4</v>
      </c>
      <c r="M3518">
        <v>7</v>
      </c>
      <c r="N3518">
        <v>15</v>
      </c>
      <c r="O3518">
        <v>1.72</v>
      </c>
      <c r="P3518">
        <v>2</v>
      </c>
      <c r="Q3518">
        <v>4.5599999999999996</v>
      </c>
      <c r="R3518">
        <v>5.92</v>
      </c>
      <c r="S3518">
        <v>-0.6</v>
      </c>
    </row>
    <row r="3519" spans="1:19" x14ac:dyDescent="0.25">
      <c r="A3519" t="s">
        <v>12279</v>
      </c>
      <c r="B3519" t="s">
        <v>12280</v>
      </c>
      <c r="C3519">
        <v>1</v>
      </c>
      <c r="D3519">
        <v>2</v>
      </c>
      <c r="E3519">
        <v>5.84</v>
      </c>
      <c r="F3519">
        <v>0</v>
      </c>
      <c r="G3519">
        <v>30</v>
      </c>
      <c r="H3519">
        <v>0</v>
      </c>
      <c r="I3519">
        <v>30</v>
      </c>
      <c r="J3519">
        <v>35</v>
      </c>
      <c r="K3519">
        <v>19</v>
      </c>
      <c r="L3519">
        <v>4</v>
      </c>
      <c r="M3519">
        <v>10</v>
      </c>
      <c r="N3519">
        <v>18</v>
      </c>
      <c r="O3519">
        <v>1.77</v>
      </c>
      <c r="P3519">
        <v>3.1</v>
      </c>
      <c r="Q3519">
        <v>5.4</v>
      </c>
      <c r="R3519">
        <v>5.92</v>
      </c>
      <c r="S3519">
        <v>-0.6</v>
      </c>
    </row>
    <row r="3520" spans="1:19" x14ac:dyDescent="0.25">
      <c r="A3520" t="s">
        <v>12277</v>
      </c>
      <c r="B3520" t="s">
        <v>12278</v>
      </c>
      <c r="C3520">
        <v>2</v>
      </c>
      <c r="D3520">
        <v>2</v>
      </c>
      <c r="E3520">
        <v>6.07</v>
      </c>
      <c r="F3520">
        <v>8</v>
      </c>
      <c r="G3520">
        <v>8</v>
      </c>
      <c r="H3520">
        <v>0</v>
      </c>
      <c r="I3520">
        <v>50</v>
      </c>
      <c r="J3520">
        <v>62</v>
      </c>
      <c r="K3520">
        <v>34</v>
      </c>
      <c r="L3520">
        <v>7</v>
      </c>
      <c r="M3520">
        <v>9</v>
      </c>
      <c r="N3520">
        <v>24</v>
      </c>
      <c r="O3520">
        <v>1.72</v>
      </c>
      <c r="P3520">
        <v>1.6</v>
      </c>
      <c r="Q3520">
        <v>4.2699999999999996</v>
      </c>
      <c r="R3520">
        <v>5.92</v>
      </c>
      <c r="S3520">
        <v>-0.3</v>
      </c>
    </row>
    <row r="3521" spans="1:19" x14ac:dyDescent="0.25">
      <c r="A3521" t="s">
        <v>12275</v>
      </c>
      <c r="B3521" t="s">
        <v>12276</v>
      </c>
      <c r="C3521">
        <v>1</v>
      </c>
      <c r="D3521">
        <v>2</v>
      </c>
      <c r="E3521">
        <v>5.88</v>
      </c>
      <c r="F3521">
        <v>0</v>
      </c>
      <c r="G3521">
        <v>30</v>
      </c>
      <c r="H3521">
        <v>0</v>
      </c>
      <c r="I3521">
        <v>30</v>
      </c>
      <c r="J3521">
        <v>36</v>
      </c>
      <c r="K3521">
        <v>20</v>
      </c>
      <c r="L3521">
        <v>4</v>
      </c>
      <c r="M3521">
        <v>8</v>
      </c>
      <c r="N3521">
        <v>16</v>
      </c>
      <c r="O3521">
        <v>1.74</v>
      </c>
      <c r="P3521">
        <v>2.52</v>
      </c>
      <c r="Q3521">
        <v>4.76</v>
      </c>
      <c r="R3521">
        <v>5.92</v>
      </c>
      <c r="S3521">
        <v>-0.6</v>
      </c>
    </row>
    <row r="3522" spans="1:19" x14ac:dyDescent="0.25">
      <c r="A3522" t="s">
        <v>12273</v>
      </c>
      <c r="B3522" t="s">
        <v>12274</v>
      </c>
      <c r="C3522">
        <v>1</v>
      </c>
      <c r="D3522">
        <v>2</v>
      </c>
      <c r="E3522">
        <v>5.72</v>
      </c>
      <c r="F3522">
        <v>0</v>
      </c>
      <c r="G3522">
        <v>30</v>
      </c>
      <c r="H3522">
        <v>0</v>
      </c>
      <c r="I3522">
        <v>30</v>
      </c>
      <c r="J3522">
        <v>35</v>
      </c>
      <c r="K3522">
        <v>19</v>
      </c>
      <c r="L3522">
        <v>4</v>
      </c>
      <c r="M3522">
        <v>10</v>
      </c>
      <c r="N3522">
        <v>15</v>
      </c>
      <c r="O3522">
        <v>1.68</v>
      </c>
      <c r="P3522">
        <v>3.07</v>
      </c>
      <c r="Q3522">
        <v>4.45</v>
      </c>
      <c r="R3522">
        <v>5.92</v>
      </c>
      <c r="S3522">
        <v>-0.6</v>
      </c>
    </row>
    <row r="3523" spans="1:19" x14ac:dyDescent="0.25">
      <c r="A3523" t="s">
        <v>12271</v>
      </c>
      <c r="B3523" t="s">
        <v>12272</v>
      </c>
      <c r="C3523">
        <v>1</v>
      </c>
      <c r="D3523">
        <v>2</v>
      </c>
      <c r="E3523">
        <v>5.87</v>
      </c>
      <c r="F3523">
        <v>3</v>
      </c>
      <c r="G3523">
        <v>21</v>
      </c>
      <c r="H3523">
        <v>0</v>
      </c>
      <c r="I3523">
        <v>38</v>
      </c>
      <c r="J3523">
        <v>46</v>
      </c>
      <c r="K3523">
        <v>25</v>
      </c>
      <c r="L3523">
        <v>5</v>
      </c>
      <c r="M3523">
        <v>10</v>
      </c>
      <c r="N3523">
        <v>20</v>
      </c>
      <c r="O3523">
        <v>1.74</v>
      </c>
      <c r="P3523">
        <v>2.44</v>
      </c>
      <c r="Q3523">
        <v>4.66</v>
      </c>
      <c r="R3523">
        <v>5.92</v>
      </c>
      <c r="S3523">
        <v>-0.6</v>
      </c>
    </row>
    <row r="3524" spans="1:19" x14ac:dyDescent="0.25">
      <c r="A3524" t="s">
        <v>12269</v>
      </c>
      <c r="B3524" t="s">
        <v>12270</v>
      </c>
      <c r="C3524">
        <v>2</v>
      </c>
      <c r="D3524">
        <v>4</v>
      </c>
      <c r="E3524">
        <v>6.31</v>
      </c>
      <c r="F3524">
        <v>7</v>
      </c>
      <c r="G3524">
        <v>12</v>
      </c>
      <c r="H3524">
        <v>0</v>
      </c>
      <c r="I3524">
        <v>47</v>
      </c>
      <c r="J3524">
        <v>60</v>
      </c>
      <c r="K3524">
        <v>33</v>
      </c>
      <c r="L3524">
        <v>6</v>
      </c>
      <c r="M3524">
        <v>3</v>
      </c>
      <c r="N3524">
        <v>19</v>
      </c>
      <c r="O3524">
        <v>1.7</v>
      </c>
      <c r="P3524">
        <v>0.64</v>
      </c>
      <c r="Q3524">
        <v>3.71</v>
      </c>
      <c r="R3524">
        <v>5.92</v>
      </c>
      <c r="S3524">
        <v>-0.5</v>
      </c>
    </row>
    <row r="3525" spans="1:19" x14ac:dyDescent="0.25">
      <c r="A3525" t="s">
        <v>12267</v>
      </c>
      <c r="B3525" t="s">
        <v>12268</v>
      </c>
      <c r="C3525">
        <v>2</v>
      </c>
      <c r="D3525">
        <v>3</v>
      </c>
      <c r="E3525">
        <v>5.98</v>
      </c>
      <c r="F3525">
        <v>4</v>
      </c>
      <c r="G3525">
        <v>18</v>
      </c>
      <c r="H3525">
        <v>0</v>
      </c>
      <c r="I3525">
        <v>41</v>
      </c>
      <c r="J3525">
        <v>48</v>
      </c>
      <c r="K3525">
        <v>27</v>
      </c>
      <c r="L3525">
        <v>6</v>
      </c>
      <c r="M3525">
        <v>14</v>
      </c>
      <c r="N3525">
        <v>22</v>
      </c>
      <c r="O3525">
        <v>1.72</v>
      </c>
      <c r="P3525">
        <v>3.1</v>
      </c>
      <c r="Q3525">
        <v>4.91</v>
      </c>
      <c r="R3525">
        <v>5.92</v>
      </c>
      <c r="S3525">
        <v>-0.6</v>
      </c>
    </row>
    <row r="3526" spans="1:19" x14ac:dyDescent="0.25">
      <c r="A3526" t="s">
        <v>12265</v>
      </c>
      <c r="B3526" t="s">
        <v>12266</v>
      </c>
      <c r="C3526">
        <v>1</v>
      </c>
      <c r="D3526">
        <v>2</v>
      </c>
      <c r="E3526">
        <v>5.97</v>
      </c>
      <c r="F3526">
        <v>2</v>
      </c>
      <c r="G3526">
        <v>26</v>
      </c>
      <c r="H3526">
        <v>0</v>
      </c>
      <c r="I3526">
        <v>34</v>
      </c>
      <c r="J3526">
        <v>42</v>
      </c>
      <c r="K3526">
        <v>22</v>
      </c>
      <c r="L3526">
        <v>5</v>
      </c>
      <c r="M3526">
        <v>7</v>
      </c>
      <c r="N3526">
        <v>15</v>
      </c>
      <c r="O3526">
        <v>1.69</v>
      </c>
      <c r="P3526">
        <v>1.83</v>
      </c>
      <c r="Q3526">
        <v>4.04</v>
      </c>
      <c r="R3526">
        <v>5.92</v>
      </c>
      <c r="S3526">
        <v>-0.6</v>
      </c>
    </row>
    <row r="3527" spans="1:19" x14ac:dyDescent="0.25">
      <c r="A3527" t="s">
        <v>12263</v>
      </c>
      <c r="B3527" t="s">
        <v>12264</v>
      </c>
      <c r="C3527">
        <v>1</v>
      </c>
      <c r="D3527">
        <v>2</v>
      </c>
      <c r="E3527">
        <v>5.88</v>
      </c>
      <c r="F3527">
        <v>0</v>
      </c>
      <c r="G3527">
        <v>30</v>
      </c>
      <c r="H3527">
        <v>0</v>
      </c>
      <c r="I3527">
        <v>30</v>
      </c>
      <c r="J3527">
        <v>36</v>
      </c>
      <c r="K3527">
        <v>20</v>
      </c>
      <c r="L3527">
        <v>4</v>
      </c>
      <c r="M3527">
        <v>9</v>
      </c>
      <c r="N3527">
        <v>17</v>
      </c>
      <c r="O3527">
        <v>1.76</v>
      </c>
      <c r="P3527">
        <v>2.56</v>
      </c>
      <c r="Q3527">
        <v>5.1100000000000003</v>
      </c>
      <c r="R3527">
        <v>5.92</v>
      </c>
      <c r="S3527">
        <v>-0.6</v>
      </c>
    </row>
    <row r="3528" spans="1:19" x14ac:dyDescent="0.25">
      <c r="A3528" t="s">
        <v>12261</v>
      </c>
      <c r="B3528" t="s">
        <v>12262</v>
      </c>
      <c r="C3528">
        <v>1</v>
      </c>
      <c r="D3528">
        <v>2</v>
      </c>
      <c r="E3528">
        <v>5.81</v>
      </c>
      <c r="F3528">
        <v>0</v>
      </c>
      <c r="G3528">
        <v>30</v>
      </c>
      <c r="H3528">
        <v>0</v>
      </c>
      <c r="I3528">
        <v>30</v>
      </c>
      <c r="J3528">
        <v>37</v>
      </c>
      <c r="K3528">
        <v>19</v>
      </c>
      <c r="L3528">
        <v>4</v>
      </c>
      <c r="M3528">
        <v>7</v>
      </c>
      <c r="N3528">
        <v>13</v>
      </c>
      <c r="O3528">
        <v>1.66</v>
      </c>
      <c r="P3528">
        <v>2.06</v>
      </c>
      <c r="Q3528">
        <v>3.85</v>
      </c>
      <c r="R3528">
        <v>5.92</v>
      </c>
      <c r="S3528">
        <v>-0.6</v>
      </c>
    </row>
    <row r="3529" spans="1:19" x14ac:dyDescent="0.25">
      <c r="A3529" t="s">
        <v>12259</v>
      </c>
      <c r="B3529" t="s">
        <v>12260</v>
      </c>
      <c r="C3529">
        <v>1</v>
      </c>
      <c r="D3529">
        <v>2</v>
      </c>
      <c r="E3529">
        <v>5.9</v>
      </c>
      <c r="F3529">
        <v>0</v>
      </c>
      <c r="G3529">
        <v>30</v>
      </c>
      <c r="H3529">
        <v>0</v>
      </c>
      <c r="I3529">
        <v>30</v>
      </c>
      <c r="J3529">
        <v>37</v>
      </c>
      <c r="K3529">
        <v>20</v>
      </c>
      <c r="L3529">
        <v>4</v>
      </c>
      <c r="M3529">
        <v>6</v>
      </c>
      <c r="N3529">
        <v>15</v>
      </c>
      <c r="O3529">
        <v>1.72</v>
      </c>
      <c r="P3529">
        <v>1.94</v>
      </c>
      <c r="Q3529">
        <v>4.46</v>
      </c>
      <c r="R3529">
        <v>5.92</v>
      </c>
      <c r="S3529">
        <v>-0.6</v>
      </c>
    </row>
    <row r="3530" spans="1:19" x14ac:dyDescent="0.25">
      <c r="A3530" t="s">
        <v>12257</v>
      </c>
      <c r="B3530" t="s">
        <v>12258</v>
      </c>
      <c r="C3530">
        <v>2</v>
      </c>
      <c r="D3530">
        <v>3</v>
      </c>
      <c r="E3530">
        <v>6.14</v>
      </c>
      <c r="F3530">
        <v>8</v>
      </c>
      <c r="G3530">
        <v>8</v>
      </c>
      <c r="H3530">
        <v>0</v>
      </c>
      <c r="I3530">
        <v>50</v>
      </c>
      <c r="J3530">
        <v>61</v>
      </c>
      <c r="K3530">
        <v>34</v>
      </c>
      <c r="L3530">
        <v>6</v>
      </c>
      <c r="M3530">
        <v>9</v>
      </c>
      <c r="N3530">
        <v>26</v>
      </c>
      <c r="O3530">
        <v>1.73</v>
      </c>
      <c r="P3530">
        <v>1.66</v>
      </c>
      <c r="Q3530">
        <v>4.6900000000000004</v>
      </c>
      <c r="R3530">
        <v>5.92</v>
      </c>
      <c r="S3530">
        <v>-0.3</v>
      </c>
    </row>
    <row r="3531" spans="1:19" x14ac:dyDescent="0.25">
      <c r="A3531" t="s">
        <v>12255</v>
      </c>
      <c r="B3531" t="s">
        <v>12256</v>
      </c>
      <c r="C3531">
        <v>1</v>
      </c>
      <c r="D3531">
        <v>2</v>
      </c>
      <c r="E3531">
        <v>5.87</v>
      </c>
      <c r="F3531">
        <v>0</v>
      </c>
      <c r="G3531">
        <v>30</v>
      </c>
      <c r="H3531">
        <v>0</v>
      </c>
      <c r="I3531">
        <v>30</v>
      </c>
      <c r="J3531">
        <v>36</v>
      </c>
      <c r="K3531">
        <v>20</v>
      </c>
      <c r="L3531">
        <v>4</v>
      </c>
      <c r="M3531">
        <v>9</v>
      </c>
      <c r="N3531">
        <v>16</v>
      </c>
      <c r="O3531">
        <v>1.74</v>
      </c>
      <c r="P3531">
        <v>2.62</v>
      </c>
      <c r="Q3531">
        <v>4.82</v>
      </c>
      <c r="R3531">
        <v>5.92</v>
      </c>
      <c r="S3531">
        <v>-0.6</v>
      </c>
    </row>
    <row r="3532" spans="1:19" x14ac:dyDescent="0.25">
      <c r="A3532" t="s">
        <v>12253</v>
      </c>
      <c r="B3532" t="s">
        <v>12254</v>
      </c>
      <c r="C3532">
        <v>2</v>
      </c>
      <c r="D3532">
        <v>4</v>
      </c>
      <c r="E3532">
        <v>6.29</v>
      </c>
      <c r="F3532">
        <v>7</v>
      </c>
      <c r="G3532">
        <v>12</v>
      </c>
      <c r="H3532">
        <v>0</v>
      </c>
      <c r="I3532">
        <v>47</v>
      </c>
      <c r="J3532">
        <v>59</v>
      </c>
      <c r="K3532">
        <v>33</v>
      </c>
      <c r="L3532">
        <v>6</v>
      </c>
      <c r="M3532">
        <v>4</v>
      </c>
      <c r="N3532">
        <v>19</v>
      </c>
      <c r="O3532">
        <v>1.68</v>
      </c>
      <c r="P3532">
        <v>0.86</v>
      </c>
      <c r="Q3532">
        <v>3.67</v>
      </c>
      <c r="R3532">
        <v>5.92</v>
      </c>
      <c r="S3532">
        <v>-0.5</v>
      </c>
    </row>
    <row r="3533" spans="1:19" x14ac:dyDescent="0.25">
      <c r="A3533" t="s">
        <v>12251</v>
      </c>
      <c r="B3533" t="s">
        <v>12252</v>
      </c>
      <c r="C3533">
        <v>1</v>
      </c>
      <c r="D3533">
        <v>2</v>
      </c>
      <c r="E3533">
        <v>5.89</v>
      </c>
      <c r="F3533">
        <v>0</v>
      </c>
      <c r="G3533">
        <v>30</v>
      </c>
      <c r="H3533">
        <v>0</v>
      </c>
      <c r="I3533">
        <v>30</v>
      </c>
      <c r="J3533">
        <v>36</v>
      </c>
      <c r="K3533">
        <v>20</v>
      </c>
      <c r="L3533">
        <v>4</v>
      </c>
      <c r="M3533">
        <v>7</v>
      </c>
      <c r="N3533">
        <v>16</v>
      </c>
      <c r="O3533">
        <v>1.74</v>
      </c>
      <c r="P3533">
        <v>2.0699999999999998</v>
      </c>
      <c r="Q3533">
        <v>4.7300000000000004</v>
      </c>
      <c r="R3533">
        <v>5.92</v>
      </c>
      <c r="S3533">
        <v>-0.6</v>
      </c>
    </row>
    <row r="3534" spans="1:19" x14ac:dyDescent="0.25">
      <c r="A3534" t="s">
        <v>12249</v>
      </c>
      <c r="B3534" t="s">
        <v>12250</v>
      </c>
      <c r="C3534">
        <v>1</v>
      </c>
      <c r="D3534">
        <v>2</v>
      </c>
      <c r="E3534">
        <v>5.91</v>
      </c>
      <c r="F3534">
        <v>0</v>
      </c>
      <c r="G3534">
        <v>30</v>
      </c>
      <c r="H3534">
        <v>0</v>
      </c>
      <c r="I3534">
        <v>30</v>
      </c>
      <c r="J3534">
        <v>37</v>
      </c>
      <c r="K3534">
        <v>20</v>
      </c>
      <c r="L3534">
        <v>4</v>
      </c>
      <c r="M3534">
        <v>6</v>
      </c>
      <c r="N3534">
        <v>15</v>
      </c>
      <c r="O3534">
        <v>1.73</v>
      </c>
      <c r="P3534">
        <v>1.93</v>
      </c>
      <c r="Q3534">
        <v>4.47</v>
      </c>
      <c r="R3534">
        <v>5.92</v>
      </c>
      <c r="S3534">
        <v>-0.6</v>
      </c>
    </row>
    <row r="3535" spans="1:19" x14ac:dyDescent="0.25">
      <c r="A3535" t="s">
        <v>12247</v>
      </c>
      <c r="B3535" t="s">
        <v>12248</v>
      </c>
      <c r="C3535">
        <v>1</v>
      </c>
      <c r="D3535">
        <v>2</v>
      </c>
      <c r="E3535">
        <v>5.88</v>
      </c>
      <c r="F3535">
        <v>0</v>
      </c>
      <c r="G3535">
        <v>30</v>
      </c>
      <c r="H3535">
        <v>0</v>
      </c>
      <c r="I3535">
        <v>30</v>
      </c>
      <c r="J3535">
        <v>36</v>
      </c>
      <c r="K3535">
        <v>20</v>
      </c>
      <c r="L3535">
        <v>4</v>
      </c>
      <c r="M3535">
        <v>8</v>
      </c>
      <c r="N3535">
        <v>17</v>
      </c>
      <c r="O3535">
        <v>1.75</v>
      </c>
      <c r="P3535">
        <v>2.41</v>
      </c>
      <c r="Q3535">
        <v>5.05</v>
      </c>
      <c r="R3535">
        <v>5.92</v>
      </c>
      <c r="S3535">
        <v>-0.6</v>
      </c>
    </row>
    <row r="3536" spans="1:19" x14ac:dyDescent="0.25">
      <c r="A3536" t="s">
        <v>12245</v>
      </c>
      <c r="B3536" t="s">
        <v>12246</v>
      </c>
      <c r="C3536">
        <v>1</v>
      </c>
      <c r="D3536">
        <v>2</v>
      </c>
      <c r="E3536">
        <v>5.93</v>
      </c>
      <c r="F3536">
        <v>0</v>
      </c>
      <c r="G3536">
        <v>30</v>
      </c>
      <c r="H3536">
        <v>0</v>
      </c>
      <c r="I3536">
        <v>30</v>
      </c>
      <c r="J3536">
        <v>37</v>
      </c>
      <c r="K3536">
        <v>20</v>
      </c>
      <c r="L3536">
        <v>4</v>
      </c>
      <c r="M3536">
        <v>6</v>
      </c>
      <c r="N3536">
        <v>16</v>
      </c>
      <c r="O3536">
        <v>1.75</v>
      </c>
      <c r="P3536">
        <v>1.82</v>
      </c>
      <c r="Q3536">
        <v>4.75</v>
      </c>
      <c r="R3536">
        <v>5.92</v>
      </c>
      <c r="S3536">
        <v>-0.6</v>
      </c>
    </row>
    <row r="3537" spans="1:19" x14ac:dyDescent="0.25">
      <c r="A3537" t="s">
        <v>12243</v>
      </c>
      <c r="B3537" t="s">
        <v>12244</v>
      </c>
      <c r="C3537">
        <v>1</v>
      </c>
      <c r="D3537">
        <v>2</v>
      </c>
      <c r="E3537">
        <v>5.92</v>
      </c>
      <c r="F3537">
        <v>0</v>
      </c>
      <c r="G3537">
        <v>30</v>
      </c>
      <c r="H3537">
        <v>0</v>
      </c>
      <c r="I3537">
        <v>30</v>
      </c>
      <c r="J3537">
        <v>37</v>
      </c>
      <c r="K3537">
        <v>20</v>
      </c>
      <c r="L3537">
        <v>4</v>
      </c>
      <c r="M3537">
        <v>7</v>
      </c>
      <c r="N3537">
        <v>16</v>
      </c>
      <c r="O3537">
        <v>1.75</v>
      </c>
      <c r="P3537">
        <v>2.0099999999999998</v>
      </c>
      <c r="Q3537">
        <v>4.79</v>
      </c>
      <c r="R3537">
        <v>5.92</v>
      </c>
      <c r="S3537">
        <v>-0.6</v>
      </c>
    </row>
    <row r="3538" spans="1:19" x14ac:dyDescent="0.25">
      <c r="A3538" t="s">
        <v>12241</v>
      </c>
      <c r="B3538" t="s">
        <v>12242</v>
      </c>
      <c r="C3538">
        <v>2</v>
      </c>
      <c r="D3538">
        <v>4</v>
      </c>
      <c r="E3538">
        <v>6.28</v>
      </c>
      <c r="F3538">
        <v>8</v>
      </c>
      <c r="G3538">
        <v>8</v>
      </c>
      <c r="H3538">
        <v>0</v>
      </c>
      <c r="I3538">
        <v>50</v>
      </c>
      <c r="J3538">
        <v>64</v>
      </c>
      <c r="K3538">
        <v>35</v>
      </c>
      <c r="L3538">
        <v>7</v>
      </c>
      <c r="M3538">
        <v>8</v>
      </c>
      <c r="N3538">
        <v>21</v>
      </c>
      <c r="O3538">
        <v>1.69</v>
      </c>
      <c r="P3538">
        <v>1.4</v>
      </c>
      <c r="Q3538">
        <v>3.78</v>
      </c>
      <c r="R3538">
        <v>5.92</v>
      </c>
      <c r="S3538">
        <v>-0.3</v>
      </c>
    </row>
    <row r="3539" spans="1:19" x14ac:dyDescent="0.25">
      <c r="A3539" t="s">
        <v>12239</v>
      </c>
      <c r="B3539" t="s">
        <v>12240</v>
      </c>
      <c r="C3539">
        <v>1</v>
      </c>
      <c r="D3539">
        <v>2</v>
      </c>
      <c r="E3539">
        <v>5.9</v>
      </c>
      <c r="F3539">
        <v>0</v>
      </c>
      <c r="G3539">
        <v>30</v>
      </c>
      <c r="H3539">
        <v>0</v>
      </c>
      <c r="I3539">
        <v>30</v>
      </c>
      <c r="J3539">
        <v>37</v>
      </c>
      <c r="K3539">
        <v>20</v>
      </c>
      <c r="L3539">
        <v>4</v>
      </c>
      <c r="M3539">
        <v>9</v>
      </c>
      <c r="N3539">
        <v>15</v>
      </c>
      <c r="O3539">
        <v>1.74</v>
      </c>
      <c r="P3539">
        <v>2.73</v>
      </c>
      <c r="Q3539">
        <v>4.59</v>
      </c>
      <c r="R3539">
        <v>5.92</v>
      </c>
      <c r="S3539">
        <v>-0.6</v>
      </c>
    </row>
    <row r="3540" spans="1:19" x14ac:dyDescent="0.25">
      <c r="A3540" t="s">
        <v>12237</v>
      </c>
      <c r="B3540" t="s">
        <v>12238</v>
      </c>
      <c r="C3540">
        <v>1</v>
      </c>
      <c r="D3540">
        <v>2</v>
      </c>
      <c r="E3540">
        <v>5.88</v>
      </c>
      <c r="F3540">
        <v>0</v>
      </c>
      <c r="G3540">
        <v>30</v>
      </c>
      <c r="H3540">
        <v>0</v>
      </c>
      <c r="I3540">
        <v>30</v>
      </c>
      <c r="J3540">
        <v>36</v>
      </c>
      <c r="K3540">
        <v>20</v>
      </c>
      <c r="L3540">
        <v>4</v>
      </c>
      <c r="M3540">
        <v>7</v>
      </c>
      <c r="N3540">
        <v>15</v>
      </c>
      <c r="O3540">
        <v>1.72</v>
      </c>
      <c r="P3540">
        <v>2.0299999999999998</v>
      </c>
      <c r="Q3540">
        <v>4.5599999999999996</v>
      </c>
      <c r="R3540">
        <v>5.92</v>
      </c>
      <c r="S3540">
        <v>-0.6</v>
      </c>
    </row>
    <row r="3541" spans="1:19" x14ac:dyDescent="0.25">
      <c r="A3541" t="s">
        <v>12235</v>
      </c>
      <c r="B3541" t="s">
        <v>12236</v>
      </c>
      <c r="C3541">
        <v>1</v>
      </c>
      <c r="D3541">
        <v>2</v>
      </c>
      <c r="E3541">
        <v>5.76</v>
      </c>
      <c r="F3541">
        <v>1</v>
      </c>
      <c r="G3541">
        <v>27</v>
      </c>
      <c r="H3541">
        <v>0</v>
      </c>
      <c r="I3541">
        <v>32</v>
      </c>
      <c r="J3541">
        <v>39</v>
      </c>
      <c r="K3541">
        <v>21</v>
      </c>
      <c r="L3541">
        <v>4</v>
      </c>
      <c r="M3541">
        <v>8</v>
      </c>
      <c r="N3541">
        <v>16</v>
      </c>
      <c r="O3541">
        <v>1.69</v>
      </c>
      <c r="P3541">
        <v>2.21</v>
      </c>
      <c r="Q3541">
        <v>4.34</v>
      </c>
      <c r="R3541">
        <v>5.92</v>
      </c>
      <c r="S3541">
        <v>-0.6</v>
      </c>
    </row>
    <row r="3542" spans="1:19" x14ac:dyDescent="0.25">
      <c r="A3542" t="s">
        <v>12233</v>
      </c>
      <c r="B3542" t="s">
        <v>12234</v>
      </c>
      <c r="C3542">
        <v>1</v>
      </c>
      <c r="D3542">
        <v>2</v>
      </c>
      <c r="E3542">
        <v>5.84</v>
      </c>
      <c r="F3542">
        <v>0</v>
      </c>
      <c r="G3542">
        <v>30</v>
      </c>
      <c r="H3542">
        <v>0</v>
      </c>
      <c r="I3542">
        <v>30</v>
      </c>
      <c r="J3542">
        <v>34</v>
      </c>
      <c r="K3542">
        <v>19</v>
      </c>
      <c r="L3542">
        <v>4</v>
      </c>
      <c r="M3542">
        <v>13</v>
      </c>
      <c r="N3542">
        <v>18</v>
      </c>
      <c r="O3542">
        <v>1.76</v>
      </c>
      <c r="P3542">
        <v>3.79</v>
      </c>
      <c r="Q3542">
        <v>5.54</v>
      </c>
      <c r="R3542">
        <v>5.92</v>
      </c>
      <c r="S3542">
        <v>-0.6</v>
      </c>
    </row>
    <row r="3543" spans="1:19" x14ac:dyDescent="0.25">
      <c r="A3543" t="s">
        <v>12231</v>
      </c>
      <c r="B3543" t="s">
        <v>12232</v>
      </c>
      <c r="C3543">
        <v>1</v>
      </c>
      <c r="D3543">
        <v>2</v>
      </c>
      <c r="E3543">
        <v>5.85</v>
      </c>
      <c r="F3543">
        <v>0</v>
      </c>
      <c r="G3543">
        <v>30</v>
      </c>
      <c r="H3543">
        <v>0</v>
      </c>
      <c r="I3543">
        <v>30</v>
      </c>
      <c r="J3543">
        <v>37</v>
      </c>
      <c r="K3543">
        <v>19</v>
      </c>
      <c r="L3543">
        <v>4</v>
      </c>
      <c r="M3543">
        <v>6</v>
      </c>
      <c r="N3543">
        <v>13</v>
      </c>
      <c r="O3543">
        <v>1.67</v>
      </c>
      <c r="P3543">
        <v>1.89</v>
      </c>
      <c r="Q3543">
        <v>3.84</v>
      </c>
      <c r="R3543">
        <v>5.92</v>
      </c>
      <c r="S3543">
        <v>-0.6</v>
      </c>
    </row>
    <row r="3544" spans="1:19" x14ac:dyDescent="0.25">
      <c r="A3544" t="s">
        <v>1559</v>
      </c>
      <c r="B3544" t="s">
        <v>1560</v>
      </c>
      <c r="C3544">
        <v>2</v>
      </c>
      <c r="D3544">
        <v>2</v>
      </c>
      <c r="E3544">
        <v>5.9</v>
      </c>
      <c r="F3544">
        <v>8</v>
      </c>
      <c r="G3544">
        <v>8</v>
      </c>
      <c r="H3544">
        <v>0</v>
      </c>
      <c r="I3544">
        <v>50</v>
      </c>
      <c r="J3544">
        <v>52</v>
      </c>
      <c r="K3544">
        <v>33</v>
      </c>
      <c r="L3544">
        <v>6</v>
      </c>
      <c r="M3544">
        <v>29</v>
      </c>
      <c r="N3544">
        <v>39</v>
      </c>
      <c r="O3544">
        <v>1.83</v>
      </c>
      <c r="P3544">
        <v>5.17</v>
      </c>
      <c r="Q3544">
        <v>6.98</v>
      </c>
      <c r="R3544">
        <v>5.92</v>
      </c>
      <c r="S3544">
        <v>-0.3</v>
      </c>
    </row>
    <row r="3545" spans="1:19" x14ac:dyDescent="0.25">
      <c r="A3545" t="s">
        <v>12229</v>
      </c>
      <c r="B3545" t="s">
        <v>12230</v>
      </c>
      <c r="C3545">
        <v>1</v>
      </c>
      <c r="D3545">
        <v>2</v>
      </c>
      <c r="E3545">
        <v>5.8</v>
      </c>
      <c r="F3545">
        <v>0</v>
      </c>
      <c r="G3545">
        <v>30</v>
      </c>
      <c r="H3545">
        <v>0</v>
      </c>
      <c r="I3545">
        <v>30</v>
      </c>
      <c r="J3545">
        <v>35</v>
      </c>
      <c r="K3545">
        <v>19</v>
      </c>
      <c r="L3545">
        <v>4</v>
      </c>
      <c r="M3545">
        <v>10</v>
      </c>
      <c r="N3545">
        <v>17</v>
      </c>
      <c r="O3545">
        <v>1.73</v>
      </c>
      <c r="P3545">
        <v>3.03</v>
      </c>
      <c r="Q3545">
        <v>4.9800000000000004</v>
      </c>
      <c r="R3545">
        <v>5.92</v>
      </c>
      <c r="S3545">
        <v>-0.6</v>
      </c>
    </row>
    <row r="3546" spans="1:19" x14ac:dyDescent="0.25">
      <c r="A3546" t="s">
        <v>12227</v>
      </c>
      <c r="B3546" t="s">
        <v>12228</v>
      </c>
      <c r="C3546">
        <v>1</v>
      </c>
      <c r="D3546">
        <v>2</v>
      </c>
      <c r="E3546">
        <v>5.88</v>
      </c>
      <c r="F3546">
        <v>0</v>
      </c>
      <c r="G3546">
        <v>30</v>
      </c>
      <c r="H3546">
        <v>0</v>
      </c>
      <c r="I3546">
        <v>30</v>
      </c>
      <c r="J3546">
        <v>36</v>
      </c>
      <c r="K3546">
        <v>20</v>
      </c>
      <c r="L3546">
        <v>4</v>
      </c>
      <c r="M3546">
        <v>7</v>
      </c>
      <c r="N3546">
        <v>16</v>
      </c>
      <c r="O3546">
        <v>1.73</v>
      </c>
      <c r="P3546">
        <v>2.11</v>
      </c>
      <c r="Q3546">
        <v>4.67</v>
      </c>
      <c r="R3546">
        <v>5.92</v>
      </c>
      <c r="S3546">
        <v>-0.6</v>
      </c>
    </row>
    <row r="3547" spans="1:19" x14ac:dyDescent="0.25">
      <c r="A3547" t="s">
        <v>12225</v>
      </c>
      <c r="B3547" t="s">
        <v>12226</v>
      </c>
      <c r="C3547">
        <v>2</v>
      </c>
      <c r="D3547">
        <v>4</v>
      </c>
      <c r="E3547">
        <v>6.29</v>
      </c>
      <c r="F3547">
        <v>8</v>
      </c>
      <c r="G3547">
        <v>10</v>
      </c>
      <c r="H3547">
        <v>0</v>
      </c>
      <c r="I3547">
        <v>48</v>
      </c>
      <c r="J3547">
        <v>62</v>
      </c>
      <c r="K3547">
        <v>34</v>
      </c>
      <c r="L3547">
        <v>6</v>
      </c>
      <c r="M3547">
        <v>6</v>
      </c>
      <c r="N3547">
        <v>21</v>
      </c>
      <c r="O3547">
        <v>1.7</v>
      </c>
      <c r="P3547">
        <v>1.03</v>
      </c>
      <c r="Q3547">
        <v>3.9</v>
      </c>
      <c r="R3547">
        <v>5.92</v>
      </c>
      <c r="S3547">
        <v>-0.4</v>
      </c>
    </row>
    <row r="3548" spans="1:19" x14ac:dyDescent="0.25">
      <c r="A3548" t="s">
        <v>12223</v>
      </c>
      <c r="B3548" t="s">
        <v>12224</v>
      </c>
      <c r="C3548">
        <v>2</v>
      </c>
      <c r="D3548">
        <v>4</v>
      </c>
      <c r="E3548">
        <v>6.28</v>
      </c>
      <c r="F3548">
        <v>8</v>
      </c>
      <c r="G3548">
        <v>11</v>
      </c>
      <c r="H3548">
        <v>0</v>
      </c>
      <c r="I3548">
        <v>48</v>
      </c>
      <c r="J3548">
        <v>62</v>
      </c>
      <c r="K3548">
        <v>33</v>
      </c>
      <c r="L3548">
        <v>7</v>
      </c>
      <c r="M3548">
        <v>5</v>
      </c>
      <c r="N3548">
        <v>17</v>
      </c>
      <c r="O3548">
        <v>1.65</v>
      </c>
      <c r="P3548">
        <v>0.96</v>
      </c>
      <c r="Q3548">
        <v>3.2</v>
      </c>
      <c r="R3548">
        <v>5.92</v>
      </c>
      <c r="S3548">
        <v>-0.5</v>
      </c>
    </row>
    <row r="3549" spans="1:19" x14ac:dyDescent="0.25">
      <c r="A3549" t="s">
        <v>12221</v>
      </c>
      <c r="B3549" t="s">
        <v>12222</v>
      </c>
      <c r="C3549">
        <v>1</v>
      </c>
      <c r="D3549">
        <v>2</v>
      </c>
      <c r="E3549">
        <v>5.83</v>
      </c>
      <c r="F3549">
        <v>0</v>
      </c>
      <c r="G3549">
        <v>30</v>
      </c>
      <c r="H3549">
        <v>0</v>
      </c>
      <c r="I3549">
        <v>30</v>
      </c>
      <c r="J3549">
        <v>35</v>
      </c>
      <c r="K3549">
        <v>19</v>
      </c>
      <c r="L3549">
        <v>4</v>
      </c>
      <c r="M3549">
        <v>11</v>
      </c>
      <c r="N3549">
        <v>17</v>
      </c>
      <c r="O3549">
        <v>1.75</v>
      </c>
      <c r="P3549">
        <v>3.27</v>
      </c>
      <c r="Q3549">
        <v>5.24</v>
      </c>
      <c r="R3549">
        <v>5.92</v>
      </c>
      <c r="S3549">
        <v>-0.6</v>
      </c>
    </row>
    <row r="3550" spans="1:19" x14ac:dyDescent="0.25">
      <c r="A3550" t="s">
        <v>12219</v>
      </c>
      <c r="B3550" t="s">
        <v>12220</v>
      </c>
      <c r="C3550">
        <v>1</v>
      </c>
      <c r="D3550">
        <v>2</v>
      </c>
      <c r="E3550">
        <v>5.82</v>
      </c>
      <c r="F3550">
        <v>0</v>
      </c>
      <c r="G3550">
        <v>30</v>
      </c>
      <c r="H3550">
        <v>0</v>
      </c>
      <c r="I3550">
        <v>30</v>
      </c>
      <c r="J3550">
        <v>34</v>
      </c>
      <c r="K3550">
        <v>19</v>
      </c>
      <c r="L3550">
        <v>4</v>
      </c>
      <c r="M3550">
        <v>14</v>
      </c>
      <c r="N3550">
        <v>21</v>
      </c>
      <c r="O3550">
        <v>1.81</v>
      </c>
      <c r="P3550">
        <v>4.05</v>
      </c>
      <c r="Q3550">
        <v>6.21</v>
      </c>
      <c r="R3550">
        <v>5.92</v>
      </c>
      <c r="S3550">
        <v>-0.6</v>
      </c>
    </row>
    <row r="3551" spans="1:19" x14ac:dyDescent="0.25">
      <c r="A3551" t="s">
        <v>12217</v>
      </c>
      <c r="B3551" t="s">
        <v>12218</v>
      </c>
      <c r="C3551">
        <v>1</v>
      </c>
      <c r="D3551">
        <v>2</v>
      </c>
      <c r="E3551">
        <v>5.8</v>
      </c>
      <c r="F3551">
        <v>0</v>
      </c>
      <c r="G3551">
        <v>30</v>
      </c>
      <c r="H3551">
        <v>0</v>
      </c>
      <c r="I3551">
        <v>30</v>
      </c>
      <c r="J3551">
        <v>36</v>
      </c>
      <c r="K3551">
        <v>19</v>
      </c>
      <c r="L3551">
        <v>4</v>
      </c>
      <c r="M3551">
        <v>8</v>
      </c>
      <c r="N3551">
        <v>16</v>
      </c>
      <c r="O3551">
        <v>1.71</v>
      </c>
      <c r="P3551">
        <v>2.54</v>
      </c>
      <c r="Q3551">
        <v>4.71</v>
      </c>
      <c r="R3551">
        <v>5.92</v>
      </c>
      <c r="S3551">
        <v>-0.6</v>
      </c>
    </row>
    <row r="3552" spans="1:19" x14ac:dyDescent="0.25">
      <c r="A3552" t="s">
        <v>12215</v>
      </c>
      <c r="B3552" t="s">
        <v>12216</v>
      </c>
      <c r="C3552">
        <v>2</v>
      </c>
      <c r="D3552">
        <v>3</v>
      </c>
      <c r="E3552">
        <v>6.13</v>
      </c>
      <c r="F3552">
        <v>8</v>
      </c>
      <c r="G3552">
        <v>8</v>
      </c>
      <c r="H3552">
        <v>0</v>
      </c>
      <c r="I3552">
        <v>50</v>
      </c>
      <c r="J3552">
        <v>61</v>
      </c>
      <c r="K3552">
        <v>34</v>
      </c>
      <c r="L3552">
        <v>6</v>
      </c>
      <c r="M3552">
        <v>10</v>
      </c>
      <c r="N3552">
        <v>27</v>
      </c>
      <c r="O3552">
        <v>1.75</v>
      </c>
      <c r="P3552">
        <v>1.89</v>
      </c>
      <c r="Q3552">
        <v>4.79</v>
      </c>
      <c r="R3552">
        <v>5.92</v>
      </c>
      <c r="S3552">
        <v>-0.3</v>
      </c>
    </row>
    <row r="3553" spans="1:19" x14ac:dyDescent="0.25">
      <c r="A3553" t="s">
        <v>12213</v>
      </c>
      <c r="B3553" t="s">
        <v>12214</v>
      </c>
      <c r="C3553">
        <v>1</v>
      </c>
      <c r="D3553">
        <v>2</v>
      </c>
      <c r="E3553">
        <v>5.91</v>
      </c>
      <c r="F3553">
        <v>0</v>
      </c>
      <c r="G3553">
        <v>30</v>
      </c>
      <c r="H3553">
        <v>0</v>
      </c>
      <c r="I3553">
        <v>30</v>
      </c>
      <c r="J3553">
        <v>37</v>
      </c>
      <c r="K3553">
        <v>20</v>
      </c>
      <c r="L3553">
        <v>4</v>
      </c>
      <c r="M3553">
        <v>7</v>
      </c>
      <c r="N3553">
        <v>15</v>
      </c>
      <c r="O3553">
        <v>1.73</v>
      </c>
      <c r="P3553">
        <v>1.97</v>
      </c>
      <c r="Q3553">
        <v>4.51</v>
      </c>
      <c r="R3553">
        <v>5.92</v>
      </c>
      <c r="S3553">
        <v>-0.6</v>
      </c>
    </row>
    <row r="3554" spans="1:19" x14ac:dyDescent="0.25">
      <c r="A3554" t="s">
        <v>12211</v>
      </c>
      <c r="B3554" t="s">
        <v>12212</v>
      </c>
      <c r="C3554">
        <v>1</v>
      </c>
      <c r="D3554">
        <v>2</v>
      </c>
      <c r="E3554">
        <v>5.73</v>
      </c>
      <c r="F3554">
        <v>0</v>
      </c>
      <c r="G3554">
        <v>30</v>
      </c>
      <c r="H3554">
        <v>0</v>
      </c>
      <c r="I3554">
        <v>30</v>
      </c>
      <c r="J3554">
        <v>33</v>
      </c>
      <c r="K3554">
        <v>19</v>
      </c>
      <c r="L3554">
        <v>4</v>
      </c>
      <c r="M3554">
        <v>14</v>
      </c>
      <c r="N3554">
        <v>19</v>
      </c>
      <c r="O3554">
        <v>1.75</v>
      </c>
      <c r="P3554">
        <v>4.09</v>
      </c>
      <c r="Q3554">
        <v>5.69</v>
      </c>
      <c r="R3554">
        <v>5.92</v>
      </c>
      <c r="S3554">
        <v>-0.6</v>
      </c>
    </row>
    <row r="3555" spans="1:19" x14ac:dyDescent="0.25">
      <c r="A3555" t="s">
        <v>12209</v>
      </c>
      <c r="B3555" t="s">
        <v>12210</v>
      </c>
      <c r="C3555">
        <v>1</v>
      </c>
      <c r="D3555">
        <v>2</v>
      </c>
      <c r="E3555">
        <v>5.89</v>
      </c>
      <c r="F3555">
        <v>0</v>
      </c>
      <c r="G3555">
        <v>30</v>
      </c>
      <c r="H3555">
        <v>0</v>
      </c>
      <c r="I3555">
        <v>30</v>
      </c>
      <c r="J3555">
        <v>37</v>
      </c>
      <c r="K3555">
        <v>20</v>
      </c>
      <c r="L3555">
        <v>4</v>
      </c>
      <c r="M3555">
        <v>7</v>
      </c>
      <c r="N3555">
        <v>14</v>
      </c>
      <c r="O3555">
        <v>1.7</v>
      </c>
      <c r="P3555">
        <v>2.0299999999999998</v>
      </c>
      <c r="Q3555">
        <v>4.2</v>
      </c>
      <c r="R3555">
        <v>5.92</v>
      </c>
      <c r="S3555">
        <v>-0.6</v>
      </c>
    </row>
    <row r="3556" spans="1:19" x14ac:dyDescent="0.25">
      <c r="A3556" t="s">
        <v>12207</v>
      </c>
      <c r="B3556" t="s">
        <v>12208</v>
      </c>
      <c r="C3556">
        <v>1</v>
      </c>
      <c r="D3556">
        <v>2</v>
      </c>
      <c r="E3556">
        <v>5.93</v>
      </c>
      <c r="F3556">
        <v>0</v>
      </c>
      <c r="G3556">
        <v>30</v>
      </c>
      <c r="H3556">
        <v>0</v>
      </c>
      <c r="I3556">
        <v>30</v>
      </c>
      <c r="J3556">
        <v>37</v>
      </c>
      <c r="K3556">
        <v>20</v>
      </c>
      <c r="L3556">
        <v>4</v>
      </c>
      <c r="M3556">
        <v>6</v>
      </c>
      <c r="N3556">
        <v>16</v>
      </c>
      <c r="O3556">
        <v>1.75</v>
      </c>
      <c r="P3556">
        <v>1.85</v>
      </c>
      <c r="Q3556">
        <v>4.76</v>
      </c>
      <c r="R3556">
        <v>5.93</v>
      </c>
      <c r="S3556">
        <v>-0.6</v>
      </c>
    </row>
    <row r="3557" spans="1:19" x14ac:dyDescent="0.25">
      <c r="A3557" t="s">
        <v>12205</v>
      </c>
      <c r="B3557" t="s">
        <v>12206</v>
      </c>
      <c r="C3557">
        <v>2</v>
      </c>
      <c r="D3557">
        <v>4</v>
      </c>
      <c r="E3557">
        <v>6.11</v>
      </c>
      <c r="F3557">
        <v>8</v>
      </c>
      <c r="G3557">
        <v>8</v>
      </c>
      <c r="H3557">
        <v>0</v>
      </c>
      <c r="I3557">
        <v>50</v>
      </c>
      <c r="J3557">
        <v>56</v>
      </c>
      <c r="K3557">
        <v>34</v>
      </c>
      <c r="L3557">
        <v>7</v>
      </c>
      <c r="M3557">
        <v>21</v>
      </c>
      <c r="N3557">
        <v>31</v>
      </c>
      <c r="O3557">
        <v>1.75</v>
      </c>
      <c r="P3557">
        <v>3.85</v>
      </c>
      <c r="Q3557">
        <v>5.63</v>
      </c>
      <c r="R3557">
        <v>5.93</v>
      </c>
      <c r="S3557">
        <v>-0.3</v>
      </c>
    </row>
    <row r="3558" spans="1:19" x14ac:dyDescent="0.25">
      <c r="A3558" t="s">
        <v>12203</v>
      </c>
      <c r="B3558" t="s">
        <v>12204</v>
      </c>
      <c r="C3558">
        <v>1</v>
      </c>
      <c r="D3558">
        <v>2</v>
      </c>
      <c r="E3558">
        <v>5.86</v>
      </c>
      <c r="F3558">
        <v>1</v>
      </c>
      <c r="G3558">
        <v>27</v>
      </c>
      <c r="H3558">
        <v>0</v>
      </c>
      <c r="I3558">
        <v>33</v>
      </c>
      <c r="J3558">
        <v>40</v>
      </c>
      <c r="K3558">
        <v>21</v>
      </c>
      <c r="L3558">
        <v>5</v>
      </c>
      <c r="M3558">
        <v>7</v>
      </c>
      <c r="N3558">
        <v>15</v>
      </c>
      <c r="O3558">
        <v>1.68</v>
      </c>
      <c r="P3558">
        <v>1.88</v>
      </c>
      <c r="Q3558">
        <v>4.16</v>
      </c>
      <c r="R3558">
        <v>5.93</v>
      </c>
      <c r="S3558">
        <v>-0.6</v>
      </c>
    </row>
    <row r="3559" spans="1:19" x14ac:dyDescent="0.25">
      <c r="A3559" t="s">
        <v>12201</v>
      </c>
      <c r="B3559" t="s">
        <v>12202</v>
      </c>
      <c r="C3559">
        <v>1</v>
      </c>
      <c r="D3559">
        <v>2</v>
      </c>
      <c r="E3559">
        <v>5.89</v>
      </c>
      <c r="F3559">
        <v>0</v>
      </c>
      <c r="G3559">
        <v>30</v>
      </c>
      <c r="H3559">
        <v>0</v>
      </c>
      <c r="I3559">
        <v>30</v>
      </c>
      <c r="J3559">
        <v>36</v>
      </c>
      <c r="K3559">
        <v>20</v>
      </c>
      <c r="L3559">
        <v>4</v>
      </c>
      <c r="M3559">
        <v>8</v>
      </c>
      <c r="N3559">
        <v>16</v>
      </c>
      <c r="O3559">
        <v>1.75</v>
      </c>
      <c r="P3559">
        <v>2.25</v>
      </c>
      <c r="Q3559">
        <v>4.92</v>
      </c>
      <c r="R3559">
        <v>5.93</v>
      </c>
      <c r="S3559">
        <v>-0.6</v>
      </c>
    </row>
    <row r="3560" spans="1:19" x14ac:dyDescent="0.25">
      <c r="A3560" t="s">
        <v>12199</v>
      </c>
      <c r="B3560" t="s">
        <v>12200</v>
      </c>
      <c r="C3560">
        <v>1</v>
      </c>
      <c r="D3560">
        <v>2</v>
      </c>
      <c r="E3560">
        <v>6.2</v>
      </c>
      <c r="F3560">
        <v>0</v>
      </c>
      <c r="G3560">
        <v>30</v>
      </c>
      <c r="H3560">
        <v>0</v>
      </c>
      <c r="I3560">
        <v>30</v>
      </c>
      <c r="J3560">
        <v>37</v>
      </c>
      <c r="K3560">
        <v>21</v>
      </c>
      <c r="L3560">
        <v>4</v>
      </c>
      <c r="M3560">
        <v>8</v>
      </c>
      <c r="N3560">
        <v>15</v>
      </c>
      <c r="O3560">
        <v>1.73</v>
      </c>
      <c r="P3560">
        <v>2.42</v>
      </c>
      <c r="Q3560">
        <v>4.38</v>
      </c>
      <c r="R3560">
        <v>5.93</v>
      </c>
      <c r="S3560">
        <v>-0.6</v>
      </c>
    </row>
    <row r="3561" spans="1:19" x14ac:dyDescent="0.25">
      <c r="A3561" t="s">
        <v>12197</v>
      </c>
      <c r="B3561" t="s">
        <v>12198</v>
      </c>
      <c r="C3561">
        <v>1</v>
      </c>
      <c r="D3561">
        <v>2</v>
      </c>
      <c r="E3561">
        <v>5.92</v>
      </c>
      <c r="F3561">
        <v>0</v>
      </c>
      <c r="G3561">
        <v>30</v>
      </c>
      <c r="H3561">
        <v>0</v>
      </c>
      <c r="I3561">
        <v>30</v>
      </c>
      <c r="J3561">
        <v>37</v>
      </c>
      <c r="K3561">
        <v>20</v>
      </c>
      <c r="L3561">
        <v>4</v>
      </c>
      <c r="M3561">
        <v>6</v>
      </c>
      <c r="N3561">
        <v>16</v>
      </c>
      <c r="O3561">
        <v>1.75</v>
      </c>
      <c r="P3561">
        <v>1.9</v>
      </c>
      <c r="Q3561">
        <v>4.8</v>
      </c>
      <c r="R3561">
        <v>5.93</v>
      </c>
      <c r="S3561">
        <v>-0.6</v>
      </c>
    </row>
    <row r="3562" spans="1:19" x14ac:dyDescent="0.25">
      <c r="A3562" t="s">
        <v>12195</v>
      </c>
      <c r="B3562" t="s">
        <v>12196</v>
      </c>
      <c r="C3562">
        <v>1</v>
      </c>
      <c r="D3562">
        <v>2</v>
      </c>
      <c r="E3562">
        <v>5.87</v>
      </c>
      <c r="F3562">
        <v>0</v>
      </c>
      <c r="G3562">
        <v>30</v>
      </c>
      <c r="H3562">
        <v>0</v>
      </c>
      <c r="I3562">
        <v>30</v>
      </c>
      <c r="J3562">
        <v>36</v>
      </c>
      <c r="K3562">
        <v>20</v>
      </c>
      <c r="L3562">
        <v>4</v>
      </c>
      <c r="M3562">
        <v>7</v>
      </c>
      <c r="N3562">
        <v>16</v>
      </c>
      <c r="O3562">
        <v>1.74</v>
      </c>
      <c r="P3562">
        <v>2.1800000000000002</v>
      </c>
      <c r="Q3562">
        <v>4.79</v>
      </c>
      <c r="R3562">
        <v>5.93</v>
      </c>
      <c r="S3562">
        <v>-0.6</v>
      </c>
    </row>
    <row r="3563" spans="1:19" x14ac:dyDescent="0.25">
      <c r="A3563" t="s">
        <v>12193</v>
      </c>
      <c r="B3563" t="s">
        <v>12194</v>
      </c>
      <c r="C3563">
        <v>1</v>
      </c>
      <c r="D3563">
        <v>2</v>
      </c>
      <c r="E3563">
        <v>6.29</v>
      </c>
      <c r="F3563">
        <v>0</v>
      </c>
      <c r="G3563">
        <v>30</v>
      </c>
      <c r="H3563">
        <v>0</v>
      </c>
      <c r="I3563">
        <v>30</v>
      </c>
      <c r="J3563">
        <v>38</v>
      </c>
      <c r="K3563">
        <v>21</v>
      </c>
      <c r="L3563">
        <v>4</v>
      </c>
      <c r="M3563">
        <v>3</v>
      </c>
      <c r="N3563">
        <v>13</v>
      </c>
      <c r="O3563">
        <v>1.71</v>
      </c>
      <c r="P3563">
        <v>0.94</v>
      </c>
      <c r="Q3563">
        <v>3.99</v>
      </c>
      <c r="R3563">
        <v>5.93</v>
      </c>
      <c r="S3563">
        <v>-0.6</v>
      </c>
    </row>
    <row r="3564" spans="1:19" x14ac:dyDescent="0.25">
      <c r="A3564" t="s">
        <v>12191</v>
      </c>
      <c r="B3564" t="s">
        <v>12192</v>
      </c>
      <c r="C3564">
        <v>1</v>
      </c>
      <c r="D3564">
        <v>2</v>
      </c>
      <c r="E3564">
        <v>5.92</v>
      </c>
      <c r="F3564">
        <v>0</v>
      </c>
      <c r="G3564">
        <v>30</v>
      </c>
      <c r="H3564">
        <v>0</v>
      </c>
      <c r="I3564">
        <v>30</v>
      </c>
      <c r="J3564">
        <v>37</v>
      </c>
      <c r="K3564">
        <v>20</v>
      </c>
      <c r="L3564">
        <v>4</v>
      </c>
      <c r="M3564">
        <v>6</v>
      </c>
      <c r="N3564">
        <v>15</v>
      </c>
      <c r="O3564">
        <v>1.73</v>
      </c>
      <c r="P3564">
        <v>1.95</v>
      </c>
      <c r="Q3564">
        <v>4.5</v>
      </c>
      <c r="R3564">
        <v>5.93</v>
      </c>
      <c r="S3564">
        <v>-0.6</v>
      </c>
    </row>
    <row r="3565" spans="1:19" x14ac:dyDescent="0.25">
      <c r="A3565" t="s">
        <v>12189</v>
      </c>
      <c r="B3565" t="s">
        <v>12190</v>
      </c>
      <c r="C3565">
        <v>1</v>
      </c>
      <c r="D3565">
        <v>2</v>
      </c>
      <c r="E3565">
        <v>5.77</v>
      </c>
      <c r="F3565">
        <v>0</v>
      </c>
      <c r="G3565">
        <v>30</v>
      </c>
      <c r="H3565">
        <v>0</v>
      </c>
      <c r="I3565">
        <v>30</v>
      </c>
      <c r="J3565">
        <v>36</v>
      </c>
      <c r="K3565">
        <v>19</v>
      </c>
      <c r="L3565">
        <v>5</v>
      </c>
      <c r="M3565">
        <v>10</v>
      </c>
      <c r="N3565">
        <v>15</v>
      </c>
      <c r="O3565">
        <v>1.69</v>
      </c>
      <c r="P3565">
        <v>3.09</v>
      </c>
      <c r="Q3565">
        <v>4.51</v>
      </c>
      <c r="R3565">
        <v>5.93</v>
      </c>
      <c r="S3565">
        <v>-0.6</v>
      </c>
    </row>
    <row r="3566" spans="1:19" x14ac:dyDescent="0.25">
      <c r="A3566" t="s">
        <v>12187</v>
      </c>
      <c r="B3566" t="s">
        <v>12188</v>
      </c>
      <c r="C3566">
        <v>1</v>
      </c>
      <c r="D3566">
        <v>2</v>
      </c>
      <c r="E3566">
        <v>5.88</v>
      </c>
      <c r="F3566">
        <v>0</v>
      </c>
      <c r="G3566">
        <v>30</v>
      </c>
      <c r="H3566">
        <v>0</v>
      </c>
      <c r="I3566">
        <v>30</v>
      </c>
      <c r="J3566">
        <v>36</v>
      </c>
      <c r="K3566">
        <v>20</v>
      </c>
      <c r="L3566">
        <v>4</v>
      </c>
      <c r="M3566">
        <v>8</v>
      </c>
      <c r="N3566">
        <v>16</v>
      </c>
      <c r="O3566">
        <v>1.74</v>
      </c>
      <c r="P3566">
        <v>2.2599999999999998</v>
      </c>
      <c r="Q3566">
        <v>4.8</v>
      </c>
      <c r="R3566">
        <v>5.93</v>
      </c>
      <c r="S3566">
        <v>-0.6</v>
      </c>
    </row>
    <row r="3567" spans="1:19" x14ac:dyDescent="0.25">
      <c r="A3567" t="s">
        <v>12185</v>
      </c>
      <c r="B3567" t="s">
        <v>12186</v>
      </c>
      <c r="C3567">
        <v>1</v>
      </c>
      <c r="D3567">
        <v>2</v>
      </c>
      <c r="E3567">
        <v>5.76</v>
      </c>
      <c r="F3567">
        <v>0</v>
      </c>
      <c r="G3567">
        <v>30</v>
      </c>
      <c r="H3567">
        <v>0</v>
      </c>
      <c r="I3567">
        <v>30</v>
      </c>
      <c r="J3567">
        <v>36</v>
      </c>
      <c r="K3567">
        <v>19</v>
      </c>
      <c r="L3567">
        <v>4</v>
      </c>
      <c r="M3567">
        <v>9</v>
      </c>
      <c r="N3567">
        <v>15</v>
      </c>
      <c r="O3567">
        <v>1.69</v>
      </c>
      <c r="P3567">
        <v>2.79</v>
      </c>
      <c r="Q3567">
        <v>4.5199999999999996</v>
      </c>
      <c r="R3567">
        <v>5.93</v>
      </c>
      <c r="S3567">
        <v>-0.6</v>
      </c>
    </row>
    <row r="3568" spans="1:19" x14ac:dyDescent="0.25">
      <c r="A3568" t="s">
        <v>12183</v>
      </c>
      <c r="B3568" t="s">
        <v>12184</v>
      </c>
      <c r="C3568">
        <v>1</v>
      </c>
      <c r="D3568">
        <v>2</v>
      </c>
      <c r="E3568">
        <v>5.89</v>
      </c>
      <c r="F3568">
        <v>1</v>
      </c>
      <c r="G3568">
        <v>28</v>
      </c>
      <c r="H3568">
        <v>0</v>
      </c>
      <c r="I3568">
        <v>32</v>
      </c>
      <c r="J3568">
        <v>40</v>
      </c>
      <c r="K3568">
        <v>21</v>
      </c>
      <c r="L3568">
        <v>5</v>
      </c>
      <c r="M3568">
        <v>6</v>
      </c>
      <c r="N3568">
        <v>14</v>
      </c>
      <c r="O3568">
        <v>1.67</v>
      </c>
      <c r="P3568">
        <v>1.62</v>
      </c>
      <c r="Q3568">
        <v>3.86</v>
      </c>
      <c r="R3568">
        <v>5.93</v>
      </c>
      <c r="S3568">
        <v>-0.6</v>
      </c>
    </row>
    <row r="3569" spans="1:19" x14ac:dyDescent="0.25">
      <c r="A3569" t="s">
        <v>1608</v>
      </c>
      <c r="B3569" t="s">
        <v>1609</v>
      </c>
      <c r="C3569">
        <v>2</v>
      </c>
      <c r="D3569">
        <v>2</v>
      </c>
      <c r="E3569">
        <v>5.8</v>
      </c>
      <c r="F3569">
        <v>8</v>
      </c>
      <c r="G3569">
        <v>8</v>
      </c>
      <c r="H3569">
        <v>0</v>
      </c>
      <c r="I3569">
        <v>50</v>
      </c>
      <c r="J3569">
        <v>57</v>
      </c>
      <c r="K3569">
        <v>32</v>
      </c>
      <c r="L3569">
        <v>6</v>
      </c>
      <c r="M3569">
        <v>22</v>
      </c>
      <c r="N3569">
        <v>32</v>
      </c>
      <c r="O3569">
        <v>1.79</v>
      </c>
      <c r="P3569">
        <v>3.93</v>
      </c>
      <c r="Q3569">
        <v>5.84</v>
      </c>
      <c r="R3569">
        <v>5.93</v>
      </c>
      <c r="S3569">
        <v>-0.3</v>
      </c>
    </row>
    <row r="3570" spans="1:19" x14ac:dyDescent="0.25">
      <c r="A3570" t="s">
        <v>12181</v>
      </c>
      <c r="B3570" t="s">
        <v>12182</v>
      </c>
      <c r="C3570">
        <v>1</v>
      </c>
      <c r="D3570">
        <v>2</v>
      </c>
      <c r="E3570">
        <v>5.9</v>
      </c>
      <c r="F3570">
        <v>0</v>
      </c>
      <c r="G3570">
        <v>30</v>
      </c>
      <c r="H3570">
        <v>0</v>
      </c>
      <c r="I3570">
        <v>30</v>
      </c>
      <c r="J3570">
        <v>37</v>
      </c>
      <c r="K3570">
        <v>20</v>
      </c>
      <c r="L3570">
        <v>4</v>
      </c>
      <c r="M3570">
        <v>7</v>
      </c>
      <c r="N3570">
        <v>15</v>
      </c>
      <c r="O3570">
        <v>1.73</v>
      </c>
      <c r="P3570">
        <v>2.21</v>
      </c>
      <c r="Q3570">
        <v>4.5999999999999996</v>
      </c>
      <c r="R3570">
        <v>5.93</v>
      </c>
      <c r="S3570">
        <v>-0.6</v>
      </c>
    </row>
    <row r="3571" spans="1:19" x14ac:dyDescent="0.25">
      <c r="A3571" t="s">
        <v>12179</v>
      </c>
      <c r="B3571" t="s">
        <v>12180</v>
      </c>
      <c r="C3571">
        <v>1</v>
      </c>
      <c r="D3571">
        <v>2</v>
      </c>
      <c r="E3571">
        <v>5.85</v>
      </c>
      <c r="F3571">
        <v>0</v>
      </c>
      <c r="G3571">
        <v>30</v>
      </c>
      <c r="H3571">
        <v>0</v>
      </c>
      <c r="I3571">
        <v>30</v>
      </c>
      <c r="J3571">
        <v>37</v>
      </c>
      <c r="K3571">
        <v>20</v>
      </c>
      <c r="L3571">
        <v>4</v>
      </c>
      <c r="M3571">
        <v>8</v>
      </c>
      <c r="N3571">
        <v>14</v>
      </c>
      <c r="O3571">
        <v>1.7</v>
      </c>
      <c r="P3571">
        <v>2.2599999999999998</v>
      </c>
      <c r="Q3571">
        <v>4.24</v>
      </c>
      <c r="R3571">
        <v>5.93</v>
      </c>
      <c r="S3571">
        <v>-0.6</v>
      </c>
    </row>
    <row r="3572" spans="1:19" x14ac:dyDescent="0.25">
      <c r="A3572" t="s">
        <v>12177</v>
      </c>
      <c r="B3572" t="s">
        <v>12178</v>
      </c>
      <c r="C3572">
        <v>1</v>
      </c>
      <c r="D3572">
        <v>2</v>
      </c>
      <c r="E3572">
        <v>5.97</v>
      </c>
      <c r="F3572">
        <v>2</v>
      </c>
      <c r="G3572">
        <v>24</v>
      </c>
      <c r="H3572">
        <v>0</v>
      </c>
      <c r="I3572">
        <v>36</v>
      </c>
      <c r="J3572">
        <v>43</v>
      </c>
      <c r="K3572">
        <v>24</v>
      </c>
      <c r="L3572">
        <v>4</v>
      </c>
      <c r="M3572">
        <v>9</v>
      </c>
      <c r="N3572">
        <v>20</v>
      </c>
      <c r="O3572">
        <v>1.76</v>
      </c>
      <c r="P3572">
        <v>2.34</v>
      </c>
      <c r="Q3572">
        <v>5.04</v>
      </c>
      <c r="R3572">
        <v>5.93</v>
      </c>
      <c r="S3572">
        <v>-0.6</v>
      </c>
    </row>
    <row r="3573" spans="1:19" x14ac:dyDescent="0.25">
      <c r="A3573" t="s">
        <v>12175</v>
      </c>
      <c r="B3573" t="s">
        <v>12176</v>
      </c>
      <c r="C3573">
        <v>1</v>
      </c>
      <c r="D3573">
        <v>2</v>
      </c>
      <c r="E3573">
        <v>5.93</v>
      </c>
      <c r="F3573">
        <v>2</v>
      </c>
      <c r="G3573">
        <v>24</v>
      </c>
      <c r="H3573">
        <v>0</v>
      </c>
      <c r="I3573">
        <v>35</v>
      </c>
      <c r="J3573">
        <v>44</v>
      </c>
      <c r="K3573">
        <v>23</v>
      </c>
      <c r="L3573">
        <v>5</v>
      </c>
      <c r="M3573">
        <v>9</v>
      </c>
      <c r="N3573">
        <v>17</v>
      </c>
      <c r="O3573">
        <v>1.72</v>
      </c>
      <c r="P3573">
        <v>2.36</v>
      </c>
      <c r="Q3573">
        <v>4.2699999999999996</v>
      </c>
      <c r="R3573">
        <v>5.93</v>
      </c>
      <c r="S3573">
        <v>-0.6</v>
      </c>
    </row>
    <row r="3574" spans="1:19" x14ac:dyDescent="0.25">
      <c r="A3574" t="s">
        <v>12173</v>
      </c>
      <c r="B3574" t="s">
        <v>12174</v>
      </c>
      <c r="C3574">
        <v>1</v>
      </c>
      <c r="D3574">
        <v>2</v>
      </c>
      <c r="E3574">
        <v>5.91</v>
      </c>
      <c r="F3574">
        <v>0</v>
      </c>
      <c r="G3574">
        <v>30</v>
      </c>
      <c r="H3574">
        <v>0</v>
      </c>
      <c r="I3574">
        <v>30</v>
      </c>
      <c r="J3574">
        <v>36</v>
      </c>
      <c r="K3574">
        <v>20</v>
      </c>
      <c r="L3574">
        <v>4</v>
      </c>
      <c r="M3574">
        <v>7</v>
      </c>
      <c r="N3574">
        <v>16</v>
      </c>
      <c r="O3574">
        <v>1.73</v>
      </c>
      <c r="P3574">
        <v>1.96</v>
      </c>
      <c r="Q3574">
        <v>4.67</v>
      </c>
      <c r="R3574">
        <v>5.93</v>
      </c>
      <c r="S3574">
        <v>-0.6</v>
      </c>
    </row>
    <row r="3575" spans="1:19" x14ac:dyDescent="0.25">
      <c r="A3575" t="s">
        <v>12171</v>
      </c>
      <c r="B3575" t="s">
        <v>12172</v>
      </c>
      <c r="C3575">
        <v>1</v>
      </c>
      <c r="D3575">
        <v>2</v>
      </c>
      <c r="E3575">
        <v>5.79</v>
      </c>
      <c r="F3575">
        <v>0</v>
      </c>
      <c r="G3575">
        <v>30</v>
      </c>
      <c r="H3575">
        <v>0</v>
      </c>
      <c r="I3575">
        <v>30</v>
      </c>
      <c r="J3575">
        <v>36</v>
      </c>
      <c r="K3575">
        <v>19</v>
      </c>
      <c r="L3575">
        <v>4</v>
      </c>
      <c r="M3575">
        <v>8</v>
      </c>
      <c r="N3575">
        <v>15</v>
      </c>
      <c r="O3575">
        <v>1.7</v>
      </c>
      <c r="P3575">
        <v>2.31</v>
      </c>
      <c r="Q3575">
        <v>4.5199999999999996</v>
      </c>
      <c r="R3575">
        <v>5.93</v>
      </c>
      <c r="S3575">
        <v>-0.6</v>
      </c>
    </row>
    <row r="3576" spans="1:19" x14ac:dyDescent="0.25">
      <c r="A3576" t="s">
        <v>12169</v>
      </c>
      <c r="B3576" t="s">
        <v>12170</v>
      </c>
      <c r="C3576">
        <v>2</v>
      </c>
      <c r="D3576">
        <v>3</v>
      </c>
      <c r="E3576">
        <v>6.21</v>
      </c>
      <c r="F3576">
        <v>6</v>
      </c>
      <c r="G3576">
        <v>13</v>
      </c>
      <c r="H3576">
        <v>0</v>
      </c>
      <c r="I3576">
        <v>45</v>
      </c>
      <c r="J3576">
        <v>57</v>
      </c>
      <c r="K3576">
        <v>31</v>
      </c>
      <c r="L3576">
        <v>6</v>
      </c>
      <c r="M3576">
        <v>8</v>
      </c>
      <c r="N3576">
        <v>20</v>
      </c>
      <c r="O3576">
        <v>1.69</v>
      </c>
      <c r="P3576">
        <v>1.57</v>
      </c>
      <c r="Q3576">
        <v>3.94</v>
      </c>
      <c r="R3576">
        <v>5.93</v>
      </c>
      <c r="S3576">
        <v>-0.6</v>
      </c>
    </row>
    <row r="3577" spans="1:19" x14ac:dyDescent="0.25">
      <c r="A3577" t="s">
        <v>12167</v>
      </c>
      <c r="B3577" t="s">
        <v>12168</v>
      </c>
      <c r="C3577">
        <v>2</v>
      </c>
      <c r="D3577">
        <v>1</v>
      </c>
      <c r="E3577">
        <v>5.84</v>
      </c>
      <c r="F3577">
        <v>8</v>
      </c>
      <c r="G3577">
        <v>10</v>
      </c>
      <c r="H3577">
        <v>0</v>
      </c>
      <c r="I3577">
        <v>48</v>
      </c>
      <c r="J3577">
        <v>58</v>
      </c>
      <c r="K3577">
        <v>31</v>
      </c>
      <c r="L3577">
        <v>6</v>
      </c>
      <c r="M3577">
        <v>14</v>
      </c>
      <c r="N3577">
        <v>25</v>
      </c>
      <c r="O3577">
        <v>1.74</v>
      </c>
      <c r="P3577">
        <v>2.57</v>
      </c>
      <c r="Q3577">
        <v>4.71</v>
      </c>
      <c r="R3577">
        <v>5.93</v>
      </c>
      <c r="S3577">
        <v>-0.4</v>
      </c>
    </row>
    <row r="3578" spans="1:19" x14ac:dyDescent="0.25">
      <c r="A3578" t="s">
        <v>12165</v>
      </c>
      <c r="B3578" t="s">
        <v>12166</v>
      </c>
      <c r="C3578">
        <v>2</v>
      </c>
      <c r="D3578">
        <v>1</v>
      </c>
      <c r="E3578">
        <v>5.89</v>
      </c>
      <c r="F3578">
        <v>8</v>
      </c>
      <c r="G3578">
        <v>10</v>
      </c>
      <c r="H3578">
        <v>0</v>
      </c>
      <c r="I3578">
        <v>49</v>
      </c>
      <c r="J3578">
        <v>58</v>
      </c>
      <c r="K3578">
        <v>32</v>
      </c>
      <c r="L3578">
        <v>6</v>
      </c>
      <c r="M3578">
        <v>13</v>
      </c>
      <c r="N3578">
        <v>27</v>
      </c>
      <c r="O3578">
        <v>1.75</v>
      </c>
      <c r="P3578">
        <v>2.44</v>
      </c>
      <c r="Q3578">
        <v>4.93</v>
      </c>
      <c r="R3578">
        <v>5.93</v>
      </c>
      <c r="S3578">
        <v>-0.5</v>
      </c>
    </row>
    <row r="3579" spans="1:19" x14ac:dyDescent="0.25">
      <c r="A3579" t="s">
        <v>12163</v>
      </c>
      <c r="B3579" t="s">
        <v>12164</v>
      </c>
      <c r="C3579">
        <v>2</v>
      </c>
      <c r="D3579">
        <v>3</v>
      </c>
      <c r="E3579">
        <v>6.19</v>
      </c>
      <c r="F3579">
        <v>7</v>
      </c>
      <c r="G3579">
        <v>12</v>
      </c>
      <c r="H3579">
        <v>0</v>
      </c>
      <c r="I3579">
        <v>46</v>
      </c>
      <c r="J3579">
        <v>53</v>
      </c>
      <c r="K3579">
        <v>32</v>
      </c>
      <c r="L3579">
        <v>5</v>
      </c>
      <c r="M3579">
        <v>18</v>
      </c>
      <c r="N3579">
        <v>31</v>
      </c>
      <c r="O3579">
        <v>1.81</v>
      </c>
      <c r="P3579">
        <v>3.42</v>
      </c>
      <c r="Q3579">
        <v>6.03</v>
      </c>
      <c r="R3579">
        <v>5.93</v>
      </c>
      <c r="S3579">
        <v>-0.5</v>
      </c>
    </row>
    <row r="3580" spans="1:19" x14ac:dyDescent="0.25">
      <c r="A3580" t="s">
        <v>12161</v>
      </c>
      <c r="B3580" t="s">
        <v>12162</v>
      </c>
      <c r="C3580">
        <v>1</v>
      </c>
      <c r="D3580">
        <v>2</v>
      </c>
      <c r="E3580">
        <v>5.91</v>
      </c>
      <c r="F3580">
        <v>0</v>
      </c>
      <c r="G3580">
        <v>30</v>
      </c>
      <c r="H3580">
        <v>0</v>
      </c>
      <c r="I3580">
        <v>30</v>
      </c>
      <c r="J3580">
        <v>37</v>
      </c>
      <c r="K3580">
        <v>20</v>
      </c>
      <c r="L3580">
        <v>4</v>
      </c>
      <c r="M3580">
        <v>6</v>
      </c>
      <c r="N3580">
        <v>15</v>
      </c>
      <c r="O3580">
        <v>1.73</v>
      </c>
      <c r="P3580">
        <v>1.94</v>
      </c>
      <c r="Q3580">
        <v>4.4800000000000004</v>
      </c>
      <c r="R3580">
        <v>5.93</v>
      </c>
      <c r="S3580">
        <v>-0.6</v>
      </c>
    </row>
    <row r="3581" spans="1:19" x14ac:dyDescent="0.25">
      <c r="A3581" t="s">
        <v>12159</v>
      </c>
      <c r="B3581" t="s">
        <v>12160</v>
      </c>
      <c r="C3581">
        <v>1</v>
      </c>
      <c r="D3581">
        <v>2</v>
      </c>
      <c r="E3581">
        <v>5.95</v>
      </c>
      <c r="F3581">
        <v>0</v>
      </c>
      <c r="G3581">
        <v>30</v>
      </c>
      <c r="H3581">
        <v>0</v>
      </c>
      <c r="I3581">
        <v>30</v>
      </c>
      <c r="J3581">
        <v>38</v>
      </c>
      <c r="K3581">
        <v>20</v>
      </c>
      <c r="L3581">
        <v>4</v>
      </c>
      <c r="M3581">
        <v>6</v>
      </c>
      <c r="N3581">
        <v>14</v>
      </c>
      <c r="O3581">
        <v>1.71</v>
      </c>
      <c r="P3581">
        <v>1.7</v>
      </c>
      <c r="Q3581">
        <v>4.1100000000000003</v>
      </c>
      <c r="R3581">
        <v>5.93</v>
      </c>
      <c r="S3581">
        <v>-0.6</v>
      </c>
    </row>
    <row r="3582" spans="1:19" x14ac:dyDescent="0.25">
      <c r="A3582" t="s">
        <v>12158</v>
      </c>
      <c r="B3582" t="s">
        <v>7056</v>
      </c>
      <c r="C3582">
        <v>1</v>
      </c>
      <c r="D3582">
        <v>2</v>
      </c>
      <c r="E3582">
        <v>5.91</v>
      </c>
      <c r="F3582">
        <v>0</v>
      </c>
      <c r="G3582">
        <v>30</v>
      </c>
      <c r="H3582">
        <v>0</v>
      </c>
      <c r="I3582">
        <v>30</v>
      </c>
      <c r="J3582">
        <v>36</v>
      </c>
      <c r="K3582">
        <v>20</v>
      </c>
      <c r="L3582">
        <v>4</v>
      </c>
      <c r="M3582">
        <v>11</v>
      </c>
      <c r="N3582">
        <v>17</v>
      </c>
      <c r="O3582">
        <v>1.77</v>
      </c>
      <c r="P3582">
        <v>3.19</v>
      </c>
      <c r="Q3582">
        <v>5.08</v>
      </c>
      <c r="R3582">
        <v>5.93</v>
      </c>
      <c r="S3582">
        <v>-0.6</v>
      </c>
    </row>
    <row r="3583" spans="1:19" x14ac:dyDescent="0.25">
      <c r="A3583" t="s">
        <v>12156</v>
      </c>
      <c r="B3583" t="s">
        <v>12157</v>
      </c>
      <c r="C3583">
        <v>2</v>
      </c>
      <c r="D3583">
        <v>4</v>
      </c>
      <c r="E3583">
        <v>6.16</v>
      </c>
      <c r="F3583">
        <v>7</v>
      </c>
      <c r="G3583">
        <v>13</v>
      </c>
      <c r="H3583">
        <v>0</v>
      </c>
      <c r="I3583">
        <v>46</v>
      </c>
      <c r="J3583">
        <v>56</v>
      </c>
      <c r="K3583">
        <v>31</v>
      </c>
      <c r="L3583">
        <v>7</v>
      </c>
      <c r="M3583">
        <v>11</v>
      </c>
      <c r="N3583">
        <v>22</v>
      </c>
      <c r="O3583">
        <v>1.69</v>
      </c>
      <c r="P3583">
        <v>2.21</v>
      </c>
      <c r="Q3583">
        <v>4.21</v>
      </c>
      <c r="R3583">
        <v>5.93</v>
      </c>
      <c r="S3583">
        <v>-0.6</v>
      </c>
    </row>
    <row r="3584" spans="1:19" x14ac:dyDescent="0.25">
      <c r="A3584" t="s">
        <v>12154</v>
      </c>
      <c r="B3584" t="s">
        <v>12155</v>
      </c>
      <c r="C3584">
        <v>1</v>
      </c>
      <c r="D3584">
        <v>2</v>
      </c>
      <c r="E3584">
        <v>5.9</v>
      </c>
      <c r="F3584">
        <v>0</v>
      </c>
      <c r="G3584">
        <v>30</v>
      </c>
      <c r="H3584">
        <v>0</v>
      </c>
      <c r="I3584">
        <v>30</v>
      </c>
      <c r="J3584">
        <v>36</v>
      </c>
      <c r="K3584">
        <v>20</v>
      </c>
      <c r="L3584">
        <v>4</v>
      </c>
      <c r="M3584">
        <v>8</v>
      </c>
      <c r="N3584">
        <v>16</v>
      </c>
      <c r="O3584">
        <v>1.75</v>
      </c>
      <c r="P3584">
        <v>2.34</v>
      </c>
      <c r="Q3584">
        <v>4.8499999999999996</v>
      </c>
      <c r="R3584">
        <v>5.93</v>
      </c>
      <c r="S3584">
        <v>-0.6</v>
      </c>
    </row>
    <row r="3585" spans="1:19" x14ac:dyDescent="0.25">
      <c r="A3585" t="s">
        <v>12152</v>
      </c>
      <c r="B3585" t="s">
        <v>12153</v>
      </c>
      <c r="C3585">
        <v>1</v>
      </c>
      <c r="D3585">
        <v>2</v>
      </c>
      <c r="E3585">
        <v>5.88</v>
      </c>
      <c r="F3585">
        <v>0</v>
      </c>
      <c r="G3585">
        <v>30</v>
      </c>
      <c r="H3585">
        <v>0</v>
      </c>
      <c r="I3585">
        <v>30</v>
      </c>
      <c r="J3585">
        <v>37</v>
      </c>
      <c r="K3585">
        <v>20</v>
      </c>
      <c r="L3585">
        <v>4</v>
      </c>
      <c r="M3585">
        <v>8</v>
      </c>
      <c r="N3585">
        <v>15</v>
      </c>
      <c r="O3585">
        <v>1.72</v>
      </c>
      <c r="P3585">
        <v>2.27</v>
      </c>
      <c r="Q3585">
        <v>4.53</v>
      </c>
      <c r="R3585">
        <v>5.93</v>
      </c>
      <c r="S3585">
        <v>-0.6</v>
      </c>
    </row>
    <row r="3586" spans="1:19" x14ac:dyDescent="0.25">
      <c r="A3586" t="s">
        <v>12150</v>
      </c>
      <c r="B3586" t="s">
        <v>12151</v>
      </c>
      <c r="C3586">
        <v>1</v>
      </c>
      <c r="D3586">
        <v>2</v>
      </c>
      <c r="E3586">
        <v>5.9</v>
      </c>
      <c r="F3586">
        <v>0</v>
      </c>
      <c r="G3586">
        <v>30</v>
      </c>
      <c r="H3586">
        <v>0</v>
      </c>
      <c r="I3586">
        <v>30</v>
      </c>
      <c r="J3586">
        <v>37</v>
      </c>
      <c r="K3586">
        <v>20</v>
      </c>
      <c r="L3586">
        <v>4</v>
      </c>
      <c r="M3586">
        <v>7</v>
      </c>
      <c r="N3586">
        <v>15</v>
      </c>
      <c r="O3586">
        <v>1.72</v>
      </c>
      <c r="P3586">
        <v>2.1</v>
      </c>
      <c r="Q3586">
        <v>4.41</v>
      </c>
      <c r="R3586">
        <v>5.93</v>
      </c>
      <c r="S3586">
        <v>-0.6</v>
      </c>
    </row>
    <row r="3587" spans="1:19" x14ac:dyDescent="0.25">
      <c r="A3587" t="s">
        <v>12148</v>
      </c>
      <c r="B3587" t="s">
        <v>12149</v>
      </c>
      <c r="C3587">
        <v>1</v>
      </c>
      <c r="D3587">
        <v>2</v>
      </c>
      <c r="E3587">
        <v>6.06</v>
      </c>
      <c r="F3587">
        <v>3</v>
      </c>
      <c r="G3587">
        <v>23</v>
      </c>
      <c r="H3587">
        <v>0</v>
      </c>
      <c r="I3587">
        <v>37</v>
      </c>
      <c r="J3587">
        <v>46</v>
      </c>
      <c r="K3587">
        <v>25</v>
      </c>
      <c r="L3587">
        <v>5</v>
      </c>
      <c r="M3587">
        <v>7</v>
      </c>
      <c r="N3587">
        <v>17</v>
      </c>
      <c r="O3587">
        <v>1.72</v>
      </c>
      <c r="P3587">
        <v>1.65</v>
      </c>
      <c r="Q3587">
        <v>4.2699999999999996</v>
      </c>
      <c r="R3587">
        <v>5.93</v>
      </c>
      <c r="S3587">
        <v>-0.6</v>
      </c>
    </row>
    <row r="3588" spans="1:19" x14ac:dyDescent="0.25">
      <c r="A3588" t="s">
        <v>12146</v>
      </c>
      <c r="B3588" t="s">
        <v>12147</v>
      </c>
      <c r="C3588">
        <v>1</v>
      </c>
      <c r="D3588">
        <v>2</v>
      </c>
      <c r="E3588">
        <v>5.79</v>
      </c>
      <c r="F3588">
        <v>0</v>
      </c>
      <c r="G3588">
        <v>30</v>
      </c>
      <c r="H3588">
        <v>0</v>
      </c>
      <c r="I3588">
        <v>30</v>
      </c>
      <c r="J3588">
        <v>36</v>
      </c>
      <c r="K3588">
        <v>19</v>
      </c>
      <c r="L3588">
        <v>5</v>
      </c>
      <c r="M3588">
        <v>9</v>
      </c>
      <c r="N3588">
        <v>14</v>
      </c>
      <c r="O3588">
        <v>1.67</v>
      </c>
      <c r="P3588">
        <v>2.74</v>
      </c>
      <c r="Q3588">
        <v>4.17</v>
      </c>
      <c r="R3588">
        <v>5.93</v>
      </c>
      <c r="S3588">
        <v>-0.6</v>
      </c>
    </row>
    <row r="3589" spans="1:19" x14ac:dyDescent="0.25">
      <c r="A3589" t="s">
        <v>12144</v>
      </c>
      <c r="B3589" t="s">
        <v>12145</v>
      </c>
      <c r="C3589">
        <v>1</v>
      </c>
      <c r="D3589">
        <v>2</v>
      </c>
      <c r="E3589">
        <v>5.9</v>
      </c>
      <c r="F3589">
        <v>2</v>
      </c>
      <c r="G3589">
        <v>25</v>
      </c>
      <c r="H3589">
        <v>0</v>
      </c>
      <c r="I3589">
        <v>35</v>
      </c>
      <c r="J3589">
        <v>42</v>
      </c>
      <c r="K3589">
        <v>23</v>
      </c>
      <c r="L3589">
        <v>4</v>
      </c>
      <c r="M3589">
        <v>8</v>
      </c>
      <c r="N3589">
        <v>19</v>
      </c>
      <c r="O3589">
        <v>1.75</v>
      </c>
      <c r="P3589">
        <v>2.1800000000000002</v>
      </c>
      <c r="Q3589">
        <v>4.87</v>
      </c>
      <c r="R3589">
        <v>5.93</v>
      </c>
      <c r="S3589">
        <v>-0.6</v>
      </c>
    </row>
    <row r="3590" spans="1:19" x14ac:dyDescent="0.25">
      <c r="A3590" t="s">
        <v>12142</v>
      </c>
      <c r="B3590" t="s">
        <v>12143</v>
      </c>
      <c r="C3590">
        <v>1</v>
      </c>
      <c r="D3590">
        <v>2</v>
      </c>
      <c r="E3590">
        <v>5.9</v>
      </c>
      <c r="F3590">
        <v>0</v>
      </c>
      <c r="G3590">
        <v>30</v>
      </c>
      <c r="H3590">
        <v>0</v>
      </c>
      <c r="I3590">
        <v>30</v>
      </c>
      <c r="J3590">
        <v>37</v>
      </c>
      <c r="K3590">
        <v>20</v>
      </c>
      <c r="L3590">
        <v>4</v>
      </c>
      <c r="M3590">
        <v>7</v>
      </c>
      <c r="N3590">
        <v>15</v>
      </c>
      <c r="O3590">
        <v>1.72</v>
      </c>
      <c r="P3590">
        <v>2.13</v>
      </c>
      <c r="Q3590">
        <v>4.43</v>
      </c>
      <c r="R3590">
        <v>5.94</v>
      </c>
      <c r="S3590">
        <v>-0.6</v>
      </c>
    </row>
    <row r="3591" spans="1:19" x14ac:dyDescent="0.25">
      <c r="A3591" t="s">
        <v>12140</v>
      </c>
      <c r="B3591" t="s">
        <v>12141</v>
      </c>
      <c r="C3591">
        <v>1</v>
      </c>
      <c r="D3591">
        <v>2</v>
      </c>
      <c r="E3591">
        <v>5.89</v>
      </c>
      <c r="F3591">
        <v>0</v>
      </c>
      <c r="G3591">
        <v>30</v>
      </c>
      <c r="H3591">
        <v>0</v>
      </c>
      <c r="I3591">
        <v>30</v>
      </c>
      <c r="J3591">
        <v>37</v>
      </c>
      <c r="K3591">
        <v>20</v>
      </c>
      <c r="L3591">
        <v>4</v>
      </c>
      <c r="M3591">
        <v>7</v>
      </c>
      <c r="N3591">
        <v>15</v>
      </c>
      <c r="O3591">
        <v>1.72</v>
      </c>
      <c r="P3591">
        <v>2</v>
      </c>
      <c r="Q3591">
        <v>4.57</v>
      </c>
      <c r="R3591">
        <v>5.94</v>
      </c>
      <c r="S3591">
        <v>-0.6</v>
      </c>
    </row>
    <row r="3592" spans="1:19" x14ac:dyDescent="0.25">
      <c r="A3592" t="s">
        <v>12138</v>
      </c>
      <c r="B3592" t="s">
        <v>12139</v>
      </c>
      <c r="C3592">
        <v>1</v>
      </c>
      <c r="D3592">
        <v>2</v>
      </c>
      <c r="E3592">
        <v>5.82</v>
      </c>
      <c r="F3592">
        <v>0</v>
      </c>
      <c r="G3592">
        <v>30</v>
      </c>
      <c r="H3592">
        <v>0</v>
      </c>
      <c r="I3592">
        <v>30</v>
      </c>
      <c r="J3592">
        <v>36</v>
      </c>
      <c r="K3592">
        <v>19</v>
      </c>
      <c r="L3592">
        <v>4</v>
      </c>
      <c r="M3592">
        <v>10</v>
      </c>
      <c r="N3592">
        <v>16</v>
      </c>
      <c r="O3592">
        <v>1.71</v>
      </c>
      <c r="P3592">
        <v>2.98</v>
      </c>
      <c r="Q3592">
        <v>4.7</v>
      </c>
      <c r="R3592">
        <v>5.94</v>
      </c>
      <c r="S3592">
        <v>-0.6</v>
      </c>
    </row>
    <row r="3593" spans="1:19" x14ac:dyDescent="0.25">
      <c r="A3593" t="s">
        <v>12136</v>
      </c>
      <c r="B3593" t="s">
        <v>12137</v>
      </c>
      <c r="C3593">
        <v>1</v>
      </c>
      <c r="D3593">
        <v>2</v>
      </c>
      <c r="E3593">
        <v>6.02</v>
      </c>
      <c r="F3593">
        <v>2</v>
      </c>
      <c r="G3593">
        <v>25</v>
      </c>
      <c r="H3593">
        <v>0</v>
      </c>
      <c r="I3593">
        <v>35</v>
      </c>
      <c r="J3593">
        <v>43</v>
      </c>
      <c r="K3593">
        <v>23</v>
      </c>
      <c r="L3593">
        <v>5</v>
      </c>
      <c r="M3593">
        <v>6</v>
      </c>
      <c r="N3593">
        <v>16</v>
      </c>
      <c r="O3593">
        <v>1.72</v>
      </c>
      <c r="P3593">
        <v>1.66</v>
      </c>
      <c r="Q3593">
        <v>4.26</v>
      </c>
      <c r="R3593">
        <v>5.94</v>
      </c>
      <c r="S3593">
        <v>-0.6</v>
      </c>
    </row>
    <row r="3594" spans="1:19" x14ac:dyDescent="0.25">
      <c r="A3594" t="s">
        <v>12134</v>
      </c>
      <c r="B3594" t="s">
        <v>12135</v>
      </c>
      <c r="C3594">
        <v>1</v>
      </c>
      <c r="D3594">
        <v>2</v>
      </c>
      <c r="E3594">
        <v>5.94</v>
      </c>
      <c r="F3594">
        <v>0</v>
      </c>
      <c r="G3594">
        <v>30</v>
      </c>
      <c r="H3594">
        <v>0</v>
      </c>
      <c r="I3594">
        <v>30</v>
      </c>
      <c r="J3594">
        <v>37</v>
      </c>
      <c r="K3594">
        <v>20</v>
      </c>
      <c r="L3594">
        <v>4</v>
      </c>
      <c r="M3594">
        <v>8</v>
      </c>
      <c r="N3594">
        <v>16</v>
      </c>
      <c r="O3594">
        <v>1.75</v>
      </c>
      <c r="P3594">
        <v>2.2599999999999998</v>
      </c>
      <c r="Q3594">
        <v>4.6900000000000004</v>
      </c>
      <c r="R3594">
        <v>5.94</v>
      </c>
      <c r="S3594">
        <v>-0.6</v>
      </c>
    </row>
    <row r="3595" spans="1:19" x14ac:dyDescent="0.25">
      <c r="A3595" t="s">
        <v>12132</v>
      </c>
      <c r="B3595" t="s">
        <v>12133</v>
      </c>
      <c r="C3595">
        <v>1</v>
      </c>
      <c r="D3595">
        <v>2</v>
      </c>
      <c r="E3595">
        <v>5.86</v>
      </c>
      <c r="F3595">
        <v>0</v>
      </c>
      <c r="G3595">
        <v>30</v>
      </c>
      <c r="H3595">
        <v>0</v>
      </c>
      <c r="I3595">
        <v>30</v>
      </c>
      <c r="J3595">
        <v>35</v>
      </c>
      <c r="K3595">
        <v>20</v>
      </c>
      <c r="L3595">
        <v>4</v>
      </c>
      <c r="M3595">
        <v>11</v>
      </c>
      <c r="N3595">
        <v>19</v>
      </c>
      <c r="O3595">
        <v>1.78</v>
      </c>
      <c r="P3595">
        <v>3.26</v>
      </c>
      <c r="Q3595">
        <v>5.7</v>
      </c>
      <c r="R3595">
        <v>5.94</v>
      </c>
      <c r="S3595">
        <v>-0.6</v>
      </c>
    </row>
    <row r="3596" spans="1:19" x14ac:dyDescent="0.25">
      <c r="A3596" t="s">
        <v>12130</v>
      </c>
      <c r="B3596" t="s">
        <v>12131</v>
      </c>
      <c r="C3596">
        <v>2</v>
      </c>
      <c r="D3596">
        <v>2</v>
      </c>
      <c r="E3596">
        <v>5.81</v>
      </c>
      <c r="F3596">
        <v>8</v>
      </c>
      <c r="G3596">
        <v>10</v>
      </c>
      <c r="H3596">
        <v>0</v>
      </c>
      <c r="I3596">
        <v>49</v>
      </c>
      <c r="J3596">
        <v>58</v>
      </c>
      <c r="K3596">
        <v>31</v>
      </c>
      <c r="L3596">
        <v>7</v>
      </c>
      <c r="M3596">
        <v>14</v>
      </c>
      <c r="N3596">
        <v>24</v>
      </c>
      <c r="O3596">
        <v>1.69</v>
      </c>
      <c r="P3596">
        <v>2.58</v>
      </c>
      <c r="Q3596">
        <v>4.41</v>
      </c>
      <c r="R3596">
        <v>5.94</v>
      </c>
      <c r="S3596">
        <v>-0.5</v>
      </c>
    </row>
    <row r="3597" spans="1:19" x14ac:dyDescent="0.25">
      <c r="A3597" t="s">
        <v>12128</v>
      </c>
      <c r="B3597" t="s">
        <v>12129</v>
      </c>
      <c r="C3597">
        <v>1</v>
      </c>
      <c r="D3597">
        <v>2</v>
      </c>
      <c r="E3597">
        <v>5.92</v>
      </c>
      <c r="F3597">
        <v>0</v>
      </c>
      <c r="G3597">
        <v>30</v>
      </c>
      <c r="H3597">
        <v>0</v>
      </c>
      <c r="I3597">
        <v>30</v>
      </c>
      <c r="J3597">
        <v>37</v>
      </c>
      <c r="K3597">
        <v>20</v>
      </c>
      <c r="L3597">
        <v>4</v>
      </c>
      <c r="M3597">
        <v>7</v>
      </c>
      <c r="N3597">
        <v>15</v>
      </c>
      <c r="O3597">
        <v>1.74</v>
      </c>
      <c r="P3597">
        <v>2.02</v>
      </c>
      <c r="Q3597">
        <v>4.5999999999999996</v>
      </c>
      <c r="R3597">
        <v>5.94</v>
      </c>
      <c r="S3597">
        <v>-0.6</v>
      </c>
    </row>
    <row r="3598" spans="1:19" x14ac:dyDescent="0.25">
      <c r="A3598" t="s">
        <v>12126</v>
      </c>
      <c r="B3598" t="s">
        <v>12127</v>
      </c>
      <c r="C3598">
        <v>1</v>
      </c>
      <c r="D3598">
        <v>2</v>
      </c>
      <c r="E3598">
        <v>5.91</v>
      </c>
      <c r="F3598">
        <v>0</v>
      </c>
      <c r="G3598">
        <v>30</v>
      </c>
      <c r="H3598">
        <v>0</v>
      </c>
      <c r="I3598">
        <v>30</v>
      </c>
      <c r="J3598">
        <v>36</v>
      </c>
      <c r="K3598">
        <v>20</v>
      </c>
      <c r="L3598">
        <v>4</v>
      </c>
      <c r="M3598">
        <v>7</v>
      </c>
      <c r="N3598">
        <v>16</v>
      </c>
      <c r="O3598">
        <v>1.74</v>
      </c>
      <c r="P3598">
        <v>2.19</v>
      </c>
      <c r="Q3598">
        <v>4.7300000000000004</v>
      </c>
      <c r="R3598">
        <v>5.94</v>
      </c>
      <c r="S3598">
        <v>-0.6</v>
      </c>
    </row>
    <row r="3599" spans="1:19" x14ac:dyDescent="0.25">
      <c r="A3599" t="s">
        <v>12124</v>
      </c>
      <c r="B3599" t="s">
        <v>12125</v>
      </c>
      <c r="C3599">
        <v>1</v>
      </c>
      <c r="D3599">
        <v>2</v>
      </c>
      <c r="E3599">
        <v>5.91</v>
      </c>
      <c r="F3599">
        <v>0</v>
      </c>
      <c r="G3599">
        <v>30</v>
      </c>
      <c r="H3599">
        <v>0</v>
      </c>
      <c r="I3599">
        <v>30</v>
      </c>
      <c r="J3599">
        <v>37</v>
      </c>
      <c r="K3599">
        <v>20</v>
      </c>
      <c r="L3599">
        <v>4</v>
      </c>
      <c r="M3599">
        <v>8</v>
      </c>
      <c r="N3599">
        <v>15</v>
      </c>
      <c r="O3599">
        <v>1.73</v>
      </c>
      <c r="P3599">
        <v>2.2799999999999998</v>
      </c>
      <c r="Q3599">
        <v>4.6100000000000003</v>
      </c>
      <c r="R3599">
        <v>5.94</v>
      </c>
      <c r="S3599">
        <v>-0.6</v>
      </c>
    </row>
    <row r="3600" spans="1:19" x14ac:dyDescent="0.25">
      <c r="A3600" t="s">
        <v>12122</v>
      </c>
      <c r="B3600" t="s">
        <v>12123</v>
      </c>
      <c r="C3600">
        <v>1</v>
      </c>
      <c r="D3600">
        <v>2</v>
      </c>
      <c r="E3600">
        <v>5.91</v>
      </c>
      <c r="F3600">
        <v>3</v>
      </c>
      <c r="G3600">
        <v>23</v>
      </c>
      <c r="H3600">
        <v>0</v>
      </c>
      <c r="I3600">
        <v>37</v>
      </c>
      <c r="J3600">
        <v>44</v>
      </c>
      <c r="K3600">
        <v>24</v>
      </c>
      <c r="L3600">
        <v>5</v>
      </c>
      <c r="M3600">
        <v>9</v>
      </c>
      <c r="N3600">
        <v>20</v>
      </c>
      <c r="O3600">
        <v>1.75</v>
      </c>
      <c r="P3600">
        <v>2.16</v>
      </c>
      <c r="Q3600">
        <v>4.87</v>
      </c>
      <c r="R3600">
        <v>5.94</v>
      </c>
      <c r="S3600">
        <v>-0.6</v>
      </c>
    </row>
    <row r="3601" spans="1:19" x14ac:dyDescent="0.25">
      <c r="A3601" t="s">
        <v>12120</v>
      </c>
      <c r="B3601" t="s">
        <v>12121</v>
      </c>
      <c r="C3601">
        <v>1</v>
      </c>
      <c r="D3601">
        <v>2</v>
      </c>
      <c r="E3601">
        <v>6.18</v>
      </c>
      <c r="F3601">
        <v>0</v>
      </c>
      <c r="G3601">
        <v>30</v>
      </c>
      <c r="H3601">
        <v>0</v>
      </c>
      <c r="I3601">
        <v>30</v>
      </c>
      <c r="J3601">
        <v>37</v>
      </c>
      <c r="K3601">
        <v>21</v>
      </c>
      <c r="L3601">
        <v>4</v>
      </c>
      <c r="M3601">
        <v>8</v>
      </c>
      <c r="N3601">
        <v>15</v>
      </c>
      <c r="O3601">
        <v>1.71</v>
      </c>
      <c r="P3601">
        <v>2.33</v>
      </c>
      <c r="Q3601">
        <v>4.4400000000000004</v>
      </c>
      <c r="R3601">
        <v>5.94</v>
      </c>
      <c r="S3601">
        <v>-0.6</v>
      </c>
    </row>
    <row r="3602" spans="1:19" x14ac:dyDescent="0.25">
      <c r="A3602" t="s">
        <v>12118</v>
      </c>
      <c r="B3602" t="s">
        <v>12119</v>
      </c>
      <c r="C3602">
        <v>1</v>
      </c>
      <c r="D3602">
        <v>2</v>
      </c>
      <c r="E3602">
        <v>5.91</v>
      </c>
      <c r="F3602">
        <v>0</v>
      </c>
      <c r="G3602">
        <v>30</v>
      </c>
      <c r="H3602">
        <v>0</v>
      </c>
      <c r="I3602">
        <v>30</v>
      </c>
      <c r="J3602">
        <v>37</v>
      </c>
      <c r="K3602">
        <v>20</v>
      </c>
      <c r="L3602">
        <v>4</v>
      </c>
      <c r="M3602">
        <v>7</v>
      </c>
      <c r="N3602">
        <v>15</v>
      </c>
      <c r="O3602">
        <v>1.73</v>
      </c>
      <c r="P3602">
        <v>2.13</v>
      </c>
      <c r="Q3602">
        <v>4.55</v>
      </c>
      <c r="R3602">
        <v>5.94</v>
      </c>
      <c r="S3602">
        <v>-0.6</v>
      </c>
    </row>
    <row r="3603" spans="1:19" x14ac:dyDescent="0.25">
      <c r="A3603" t="s">
        <v>12116</v>
      </c>
      <c r="B3603" t="s">
        <v>12117</v>
      </c>
      <c r="C3603">
        <v>1</v>
      </c>
      <c r="D3603">
        <v>2</v>
      </c>
      <c r="E3603">
        <v>5.84</v>
      </c>
      <c r="F3603">
        <v>0</v>
      </c>
      <c r="G3603">
        <v>30</v>
      </c>
      <c r="H3603">
        <v>0</v>
      </c>
      <c r="I3603">
        <v>30</v>
      </c>
      <c r="J3603">
        <v>36</v>
      </c>
      <c r="K3603">
        <v>19</v>
      </c>
      <c r="L3603">
        <v>4</v>
      </c>
      <c r="M3603">
        <v>8</v>
      </c>
      <c r="N3603">
        <v>15</v>
      </c>
      <c r="O3603">
        <v>1.71</v>
      </c>
      <c r="P3603">
        <v>2.5299999999999998</v>
      </c>
      <c r="Q3603">
        <v>4.51</v>
      </c>
      <c r="R3603">
        <v>5.94</v>
      </c>
      <c r="S3603">
        <v>-0.6</v>
      </c>
    </row>
    <row r="3604" spans="1:19" x14ac:dyDescent="0.25">
      <c r="A3604" t="s">
        <v>12114</v>
      </c>
      <c r="B3604" t="s">
        <v>12115</v>
      </c>
      <c r="C3604">
        <v>1</v>
      </c>
      <c r="D3604">
        <v>2</v>
      </c>
      <c r="E3604">
        <v>5.89</v>
      </c>
      <c r="F3604">
        <v>1</v>
      </c>
      <c r="G3604">
        <v>27</v>
      </c>
      <c r="H3604">
        <v>0</v>
      </c>
      <c r="I3604">
        <v>32</v>
      </c>
      <c r="J3604">
        <v>39</v>
      </c>
      <c r="K3604">
        <v>21</v>
      </c>
      <c r="L3604">
        <v>4</v>
      </c>
      <c r="M3604">
        <v>7</v>
      </c>
      <c r="N3604">
        <v>16</v>
      </c>
      <c r="O3604">
        <v>1.7</v>
      </c>
      <c r="P3604">
        <v>2.06</v>
      </c>
      <c r="Q3604">
        <v>4.43</v>
      </c>
      <c r="R3604">
        <v>5.94</v>
      </c>
      <c r="S3604">
        <v>-0.6</v>
      </c>
    </row>
    <row r="3605" spans="1:19" x14ac:dyDescent="0.25">
      <c r="A3605" t="s">
        <v>12112</v>
      </c>
      <c r="B3605" t="s">
        <v>12113</v>
      </c>
      <c r="C3605">
        <v>1</v>
      </c>
      <c r="D3605">
        <v>2</v>
      </c>
      <c r="E3605">
        <v>5.9</v>
      </c>
      <c r="F3605">
        <v>0</v>
      </c>
      <c r="G3605">
        <v>30</v>
      </c>
      <c r="H3605">
        <v>0</v>
      </c>
      <c r="I3605">
        <v>30</v>
      </c>
      <c r="J3605">
        <v>36</v>
      </c>
      <c r="K3605">
        <v>20</v>
      </c>
      <c r="L3605">
        <v>4</v>
      </c>
      <c r="M3605">
        <v>8</v>
      </c>
      <c r="N3605">
        <v>16</v>
      </c>
      <c r="O3605">
        <v>1.76</v>
      </c>
      <c r="P3605">
        <v>2.41</v>
      </c>
      <c r="Q3605">
        <v>4.91</v>
      </c>
      <c r="R3605">
        <v>5.94</v>
      </c>
      <c r="S3605">
        <v>-0.6</v>
      </c>
    </row>
    <row r="3606" spans="1:19" x14ac:dyDescent="0.25">
      <c r="A3606" t="s">
        <v>12111</v>
      </c>
      <c r="B3606" t="s">
        <v>6307</v>
      </c>
      <c r="C3606">
        <v>1</v>
      </c>
      <c r="D3606">
        <v>2</v>
      </c>
      <c r="E3606">
        <v>5.92</v>
      </c>
      <c r="F3606">
        <v>0</v>
      </c>
      <c r="G3606">
        <v>30</v>
      </c>
      <c r="H3606">
        <v>0</v>
      </c>
      <c r="I3606">
        <v>30</v>
      </c>
      <c r="J3606">
        <v>37</v>
      </c>
      <c r="K3606">
        <v>20</v>
      </c>
      <c r="L3606">
        <v>4</v>
      </c>
      <c r="M3606">
        <v>7</v>
      </c>
      <c r="N3606">
        <v>15</v>
      </c>
      <c r="O3606">
        <v>1.73</v>
      </c>
      <c r="P3606">
        <v>2.16</v>
      </c>
      <c r="Q3606">
        <v>4.5999999999999996</v>
      </c>
      <c r="R3606">
        <v>5.94</v>
      </c>
      <c r="S3606">
        <v>-0.6</v>
      </c>
    </row>
    <row r="3607" spans="1:19" x14ac:dyDescent="0.25">
      <c r="A3607" t="s">
        <v>12109</v>
      </c>
      <c r="B3607" t="s">
        <v>12110</v>
      </c>
      <c r="C3607">
        <v>1</v>
      </c>
      <c r="D3607">
        <v>2</v>
      </c>
      <c r="E3607">
        <v>5.83</v>
      </c>
      <c r="F3607">
        <v>0</v>
      </c>
      <c r="G3607">
        <v>30</v>
      </c>
      <c r="H3607">
        <v>0</v>
      </c>
      <c r="I3607">
        <v>30</v>
      </c>
      <c r="J3607">
        <v>35</v>
      </c>
      <c r="K3607">
        <v>19</v>
      </c>
      <c r="L3607">
        <v>4</v>
      </c>
      <c r="M3607">
        <v>11</v>
      </c>
      <c r="N3607">
        <v>17</v>
      </c>
      <c r="O3607">
        <v>1.73</v>
      </c>
      <c r="P3607">
        <v>3.21</v>
      </c>
      <c r="Q3607">
        <v>5.01</v>
      </c>
      <c r="R3607">
        <v>5.94</v>
      </c>
      <c r="S3607">
        <v>-0.6</v>
      </c>
    </row>
    <row r="3608" spans="1:19" x14ac:dyDescent="0.25">
      <c r="A3608" t="s">
        <v>12107</v>
      </c>
      <c r="B3608" t="s">
        <v>12108</v>
      </c>
      <c r="C3608">
        <v>1</v>
      </c>
      <c r="D3608">
        <v>2</v>
      </c>
      <c r="E3608">
        <v>5.91</v>
      </c>
      <c r="F3608">
        <v>0</v>
      </c>
      <c r="G3608">
        <v>30</v>
      </c>
      <c r="H3608">
        <v>0</v>
      </c>
      <c r="I3608">
        <v>30</v>
      </c>
      <c r="J3608">
        <v>37</v>
      </c>
      <c r="K3608">
        <v>20</v>
      </c>
      <c r="L3608">
        <v>4</v>
      </c>
      <c r="M3608">
        <v>7</v>
      </c>
      <c r="N3608">
        <v>15</v>
      </c>
      <c r="O3608">
        <v>1.73</v>
      </c>
      <c r="P3608">
        <v>1.96</v>
      </c>
      <c r="Q3608">
        <v>4.58</v>
      </c>
      <c r="R3608">
        <v>5.94</v>
      </c>
      <c r="S3608">
        <v>-0.6</v>
      </c>
    </row>
    <row r="3609" spans="1:19" x14ac:dyDescent="0.25">
      <c r="A3609" t="s">
        <v>12105</v>
      </c>
      <c r="B3609" t="s">
        <v>12106</v>
      </c>
      <c r="C3609">
        <v>1</v>
      </c>
      <c r="D3609">
        <v>2</v>
      </c>
      <c r="E3609">
        <v>5.89</v>
      </c>
      <c r="F3609">
        <v>0</v>
      </c>
      <c r="G3609">
        <v>30</v>
      </c>
      <c r="H3609">
        <v>0</v>
      </c>
      <c r="I3609">
        <v>30</v>
      </c>
      <c r="J3609">
        <v>37</v>
      </c>
      <c r="K3609">
        <v>20</v>
      </c>
      <c r="L3609">
        <v>4</v>
      </c>
      <c r="M3609">
        <v>8</v>
      </c>
      <c r="N3609">
        <v>14</v>
      </c>
      <c r="O3609">
        <v>1.7</v>
      </c>
      <c r="P3609">
        <v>2.29</v>
      </c>
      <c r="Q3609">
        <v>4.25</v>
      </c>
      <c r="R3609">
        <v>5.94</v>
      </c>
      <c r="S3609">
        <v>-0.6</v>
      </c>
    </row>
    <row r="3610" spans="1:19" x14ac:dyDescent="0.25">
      <c r="A3610" t="s">
        <v>12103</v>
      </c>
      <c r="B3610" t="s">
        <v>12104</v>
      </c>
      <c r="C3610">
        <v>1</v>
      </c>
      <c r="D3610">
        <v>2</v>
      </c>
      <c r="E3610">
        <v>5.93</v>
      </c>
      <c r="F3610">
        <v>0</v>
      </c>
      <c r="G3610">
        <v>30</v>
      </c>
      <c r="H3610">
        <v>0</v>
      </c>
      <c r="I3610">
        <v>30</v>
      </c>
      <c r="J3610">
        <v>36</v>
      </c>
      <c r="K3610">
        <v>20</v>
      </c>
      <c r="L3610">
        <v>4</v>
      </c>
      <c r="M3610">
        <v>9</v>
      </c>
      <c r="N3610">
        <v>17</v>
      </c>
      <c r="O3610">
        <v>1.77</v>
      </c>
      <c r="P3610">
        <v>2.75</v>
      </c>
      <c r="Q3610">
        <v>5.14</v>
      </c>
      <c r="R3610">
        <v>5.94</v>
      </c>
      <c r="S3610">
        <v>-0.6</v>
      </c>
    </row>
    <row r="3611" spans="1:19" x14ac:dyDescent="0.25">
      <c r="A3611" t="s">
        <v>12101</v>
      </c>
      <c r="B3611" t="s">
        <v>12102</v>
      </c>
      <c r="C3611">
        <v>2</v>
      </c>
      <c r="D3611">
        <v>1</v>
      </c>
      <c r="E3611">
        <v>5.86</v>
      </c>
      <c r="F3611">
        <v>8</v>
      </c>
      <c r="G3611">
        <v>10</v>
      </c>
      <c r="H3611">
        <v>0</v>
      </c>
      <c r="I3611">
        <v>48</v>
      </c>
      <c r="J3611">
        <v>58</v>
      </c>
      <c r="K3611">
        <v>31</v>
      </c>
      <c r="L3611">
        <v>7</v>
      </c>
      <c r="M3611">
        <v>15</v>
      </c>
      <c r="N3611">
        <v>25</v>
      </c>
      <c r="O3611">
        <v>1.72</v>
      </c>
      <c r="P3611">
        <v>2.79</v>
      </c>
      <c r="Q3611">
        <v>4.6500000000000004</v>
      </c>
      <c r="R3611">
        <v>5.94</v>
      </c>
      <c r="S3611">
        <v>-0.5</v>
      </c>
    </row>
    <row r="3612" spans="1:19" x14ac:dyDescent="0.25">
      <c r="A3612" t="s">
        <v>12099</v>
      </c>
      <c r="B3612" t="s">
        <v>12100</v>
      </c>
      <c r="C3612">
        <v>1</v>
      </c>
      <c r="D3612">
        <v>2</v>
      </c>
      <c r="E3612">
        <v>5.92</v>
      </c>
      <c r="F3612">
        <v>1</v>
      </c>
      <c r="G3612">
        <v>28</v>
      </c>
      <c r="H3612">
        <v>0</v>
      </c>
      <c r="I3612">
        <v>32</v>
      </c>
      <c r="J3612">
        <v>40</v>
      </c>
      <c r="K3612">
        <v>21</v>
      </c>
      <c r="L3612">
        <v>5</v>
      </c>
      <c r="M3612">
        <v>7</v>
      </c>
      <c r="N3612">
        <v>14</v>
      </c>
      <c r="O3612">
        <v>1.68</v>
      </c>
      <c r="P3612">
        <v>1.95</v>
      </c>
      <c r="Q3612">
        <v>3.98</v>
      </c>
      <c r="R3612">
        <v>5.94</v>
      </c>
      <c r="S3612">
        <v>-0.6</v>
      </c>
    </row>
    <row r="3613" spans="1:19" x14ac:dyDescent="0.25">
      <c r="A3613" t="s">
        <v>12097</v>
      </c>
      <c r="B3613" t="s">
        <v>12098</v>
      </c>
      <c r="C3613">
        <v>1</v>
      </c>
      <c r="D3613">
        <v>2</v>
      </c>
      <c r="E3613">
        <v>5.89</v>
      </c>
      <c r="F3613">
        <v>0</v>
      </c>
      <c r="G3613">
        <v>30</v>
      </c>
      <c r="H3613">
        <v>0</v>
      </c>
      <c r="I3613">
        <v>30</v>
      </c>
      <c r="J3613">
        <v>37</v>
      </c>
      <c r="K3613">
        <v>20</v>
      </c>
      <c r="L3613">
        <v>4</v>
      </c>
      <c r="M3613">
        <v>7</v>
      </c>
      <c r="N3613">
        <v>15</v>
      </c>
      <c r="O3613">
        <v>1.72</v>
      </c>
      <c r="P3613">
        <v>2.14</v>
      </c>
      <c r="Q3613">
        <v>4.51</v>
      </c>
      <c r="R3613">
        <v>5.94</v>
      </c>
      <c r="S3613">
        <v>-0.6</v>
      </c>
    </row>
    <row r="3614" spans="1:19" x14ac:dyDescent="0.25">
      <c r="A3614" t="s">
        <v>12095</v>
      </c>
      <c r="B3614" t="s">
        <v>12096</v>
      </c>
      <c r="C3614">
        <v>1</v>
      </c>
      <c r="D3614">
        <v>2</v>
      </c>
      <c r="E3614">
        <v>5.91</v>
      </c>
      <c r="F3614">
        <v>0</v>
      </c>
      <c r="G3614">
        <v>30</v>
      </c>
      <c r="H3614">
        <v>0</v>
      </c>
      <c r="I3614">
        <v>30</v>
      </c>
      <c r="J3614">
        <v>37</v>
      </c>
      <c r="K3614">
        <v>20</v>
      </c>
      <c r="L3614">
        <v>4</v>
      </c>
      <c r="M3614">
        <v>7</v>
      </c>
      <c r="N3614">
        <v>14</v>
      </c>
      <c r="O3614">
        <v>1.71</v>
      </c>
      <c r="P3614">
        <v>2</v>
      </c>
      <c r="Q3614">
        <v>4.24</v>
      </c>
      <c r="R3614">
        <v>5.94</v>
      </c>
      <c r="S3614">
        <v>-0.6</v>
      </c>
    </row>
    <row r="3615" spans="1:19" x14ac:dyDescent="0.25">
      <c r="A3615" t="s">
        <v>12093</v>
      </c>
      <c r="B3615" t="s">
        <v>12094</v>
      </c>
      <c r="C3615">
        <v>1</v>
      </c>
      <c r="D3615">
        <v>2</v>
      </c>
      <c r="E3615">
        <v>5.91</v>
      </c>
      <c r="F3615">
        <v>0</v>
      </c>
      <c r="G3615">
        <v>30</v>
      </c>
      <c r="H3615">
        <v>0</v>
      </c>
      <c r="I3615">
        <v>30</v>
      </c>
      <c r="J3615">
        <v>36</v>
      </c>
      <c r="K3615">
        <v>20</v>
      </c>
      <c r="L3615">
        <v>4</v>
      </c>
      <c r="M3615">
        <v>7</v>
      </c>
      <c r="N3615">
        <v>16</v>
      </c>
      <c r="O3615">
        <v>1.75</v>
      </c>
      <c r="P3615">
        <v>2.15</v>
      </c>
      <c r="Q3615">
        <v>4.87</v>
      </c>
      <c r="R3615">
        <v>5.94</v>
      </c>
      <c r="S3615">
        <v>-0.6</v>
      </c>
    </row>
    <row r="3616" spans="1:19" x14ac:dyDescent="0.25">
      <c r="A3616" t="s">
        <v>12091</v>
      </c>
      <c r="B3616" t="s">
        <v>12092</v>
      </c>
      <c r="C3616">
        <v>1</v>
      </c>
      <c r="D3616">
        <v>2</v>
      </c>
      <c r="E3616">
        <v>5.91</v>
      </c>
      <c r="F3616">
        <v>0</v>
      </c>
      <c r="G3616">
        <v>30</v>
      </c>
      <c r="H3616">
        <v>0</v>
      </c>
      <c r="I3616">
        <v>30</v>
      </c>
      <c r="J3616">
        <v>36</v>
      </c>
      <c r="K3616">
        <v>20</v>
      </c>
      <c r="L3616">
        <v>4</v>
      </c>
      <c r="M3616">
        <v>7</v>
      </c>
      <c r="N3616">
        <v>15</v>
      </c>
      <c r="O3616">
        <v>1.73</v>
      </c>
      <c r="P3616">
        <v>2.02</v>
      </c>
      <c r="Q3616">
        <v>4.6399999999999997</v>
      </c>
      <c r="R3616">
        <v>5.94</v>
      </c>
      <c r="S3616">
        <v>-0.6</v>
      </c>
    </row>
    <row r="3617" spans="1:19" x14ac:dyDescent="0.25">
      <c r="A3617" t="s">
        <v>12089</v>
      </c>
      <c r="B3617" t="s">
        <v>12090</v>
      </c>
      <c r="C3617">
        <v>1</v>
      </c>
      <c r="D3617">
        <v>2</v>
      </c>
      <c r="E3617">
        <v>5.8</v>
      </c>
      <c r="F3617">
        <v>0</v>
      </c>
      <c r="G3617">
        <v>30</v>
      </c>
      <c r="H3617">
        <v>0</v>
      </c>
      <c r="I3617">
        <v>30</v>
      </c>
      <c r="J3617">
        <v>35</v>
      </c>
      <c r="K3617">
        <v>19</v>
      </c>
      <c r="L3617">
        <v>4</v>
      </c>
      <c r="M3617">
        <v>11</v>
      </c>
      <c r="N3617">
        <v>18</v>
      </c>
      <c r="O3617">
        <v>1.75</v>
      </c>
      <c r="P3617">
        <v>3.41</v>
      </c>
      <c r="Q3617">
        <v>5.36</v>
      </c>
      <c r="R3617">
        <v>5.94</v>
      </c>
      <c r="S3617">
        <v>-0.6</v>
      </c>
    </row>
    <row r="3618" spans="1:19" x14ac:dyDescent="0.25">
      <c r="A3618" t="s">
        <v>12087</v>
      </c>
      <c r="B3618" t="s">
        <v>12088</v>
      </c>
      <c r="C3618">
        <v>1</v>
      </c>
      <c r="D3618">
        <v>2</v>
      </c>
      <c r="E3618">
        <v>5.93</v>
      </c>
      <c r="F3618">
        <v>0</v>
      </c>
      <c r="G3618">
        <v>30</v>
      </c>
      <c r="H3618">
        <v>0</v>
      </c>
      <c r="I3618">
        <v>30</v>
      </c>
      <c r="J3618">
        <v>37</v>
      </c>
      <c r="K3618">
        <v>20</v>
      </c>
      <c r="L3618">
        <v>4</v>
      </c>
      <c r="M3618">
        <v>7</v>
      </c>
      <c r="N3618">
        <v>15</v>
      </c>
      <c r="O3618">
        <v>1.72</v>
      </c>
      <c r="P3618">
        <v>1.95</v>
      </c>
      <c r="Q3618">
        <v>4.42</v>
      </c>
      <c r="R3618">
        <v>5.94</v>
      </c>
      <c r="S3618">
        <v>-0.6</v>
      </c>
    </row>
    <row r="3619" spans="1:19" x14ac:dyDescent="0.25">
      <c r="A3619" t="s">
        <v>12085</v>
      </c>
      <c r="B3619" t="s">
        <v>12086</v>
      </c>
      <c r="C3619">
        <v>2</v>
      </c>
      <c r="D3619">
        <v>2</v>
      </c>
      <c r="E3619">
        <v>6.03</v>
      </c>
      <c r="F3619">
        <v>3</v>
      </c>
      <c r="G3619">
        <v>21</v>
      </c>
      <c r="H3619">
        <v>0</v>
      </c>
      <c r="I3619">
        <v>38</v>
      </c>
      <c r="J3619">
        <v>48</v>
      </c>
      <c r="K3619">
        <v>26</v>
      </c>
      <c r="L3619">
        <v>6</v>
      </c>
      <c r="M3619">
        <v>7</v>
      </c>
      <c r="N3619">
        <v>15</v>
      </c>
      <c r="O3619">
        <v>1.66</v>
      </c>
      <c r="P3619">
        <v>1.64</v>
      </c>
      <c r="Q3619">
        <v>3.61</v>
      </c>
      <c r="R3619">
        <v>5.94</v>
      </c>
      <c r="S3619">
        <v>-0.6</v>
      </c>
    </row>
    <row r="3620" spans="1:19" x14ac:dyDescent="0.25">
      <c r="A3620" t="s">
        <v>12083</v>
      </c>
      <c r="B3620" t="s">
        <v>12084</v>
      </c>
      <c r="C3620">
        <v>1</v>
      </c>
      <c r="D3620">
        <v>2</v>
      </c>
      <c r="E3620">
        <v>5.96</v>
      </c>
      <c r="F3620">
        <v>0</v>
      </c>
      <c r="G3620">
        <v>30</v>
      </c>
      <c r="H3620">
        <v>0</v>
      </c>
      <c r="I3620">
        <v>30</v>
      </c>
      <c r="J3620">
        <v>37</v>
      </c>
      <c r="K3620">
        <v>20</v>
      </c>
      <c r="L3620">
        <v>4</v>
      </c>
      <c r="M3620">
        <v>8</v>
      </c>
      <c r="N3620">
        <v>15</v>
      </c>
      <c r="O3620">
        <v>1.73</v>
      </c>
      <c r="P3620">
        <v>2.36</v>
      </c>
      <c r="Q3620">
        <v>4.38</v>
      </c>
      <c r="R3620">
        <v>5.94</v>
      </c>
      <c r="S3620">
        <v>-0.6</v>
      </c>
    </row>
    <row r="3621" spans="1:19" x14ac:dyDescent="0.25">
      <c r="A3621" t="s">
        <v>12081</v>
      </c>
      <c r="B3621" t="s">
        <v>12082</v>
      </c>
      <c r="C3621">
        <v>1</v>
      </c>
      <c r="D3621">
        <v>2</v>
      </c>
      <c r="E3621">
        <v>5.96</v>
      </c>
      <c r="F3621">
        <v>0</v>
      </c>
      <c r="G3621">
        <v>30</v>
      </c>
      <c r="H3621">
        <v>0</v>
      </c>
      <c r="I3621">
        <v>30</v>
      </c>
      <c r="J3621">
        <v>37</v>
      </c>
      <c r="K3621">
        <v>20</v>
      </c>
      <c r="L3621">
        <v>4</v>
      </c>
      <c r="M3621">
        <v>8</v>
      </c>
      <c r="N3621">
        <v>15</v>
      </c>
      <c r="O3621">
        <v>1.73</v>
      </c>
      <c r="P3621">
        <v>2.38</v>
      </c>
      <c r="Q3621">
        <v>4.4000000000000004</v>
      </c>
      <c r="R3621">
        <v>5.94</v>
      </c>
      <c r="S3621">
        <v>-0.6</v>
      </c>
    </row>
    <row r="3622" spans="1:19" x14ac:dyDescent="0.25">
      <c r="A3622" t="s">
        <v>12079</v>
      </c>
      <c r="B3622" t="s">
        <v>12080</v>
      </c>
      <c r="C3622">
        <v>1</v>
      </c>
      <c r="D3622">
        <v>2</v>
      </c>
      <c r="E3622">
        <v>5.91</v>
      </c>
      <c r="F3622">
        <v>0</v>
      </c>
      <c r="G3622">
        <v>30</v>
      </c>
      <c r="H3622">
        <v>0</v>
      </c>
      <c r="I3622">
        <v>30</v>
      </c>
      <c r="J3622">
        <v>36</v>
      </c>
      <c r="K3622">
        <v>20</v>
      </c>
      <c r="L3622">
        <v>4</v>
      </c>
      <c r="M3622">
        <v>8</v>
      </c>
      <c r="N3622">
        <v>17</v>
      </c>
      <c r="O3622">
        <v>1.76</v>
      </c>
      <c r="P3622">
        <v>2.2999999999999998</v>
      </c>
      <c r="Q3622">
        <v>5.01</v>
      </c>
      <c r="R3622">
        <v>5.94</v>
      </c>
      <c r="S3622">
        <v>-0.6</v>
      </c>
    </row>
    <row r="3623" spans="1:19" x14ac:dyDescent="0.25">
      <c r="A3623" t="s">
        <v>12077</v>
      </c>
      <c r="B3623" t="s">
        <v>12078</v>
      </c>
      <c r="C3623">
        <v>1</v>
      </c>
      <c r="D3623">
        <v>2</v>
      </c>
      <c r="E3623">
        <v>5.88</v>
      </c>
      <c r="F3623">
        <v>0</v>
      </c>
      <c r="G3623">
        <v>30</v>
      </c>
      <c r="H3623">
        <v>0</v>
      </c>
      <c r="I3623">
        <v>30</v>
      </c>
      <c r="J3623">
        <v>36</v>
      </c>
      <c r="K3623">
        <v>20</v>
      </c>
      <c r="L3623">
        <v>4</v>
      </c>
      <c r="M3623">
        <v>9</v>
      </c>
      <c r="N3623">
        <v>15</v>
      </c>
      <c r="O3623">
        <v>1.71</v>
      </c>
      <c r="P3623">
        <v>2.58</v>
      </c>
      <c r="Q3623">
        <v>4.49</v>
      </c>
      <c r="R3623">
        <v>5.95</v>
      </c>
      <c r="S3623">
        <v>-0.6</v>
      </c>
    </row>
    <row r="3624" spans="1:19" x14ac:dyDescent="0.25">
      <c r="A3624" t="s">
        <v>12075</v>
      </c>
      <c r="B3624" t="s">
        <v>12076</v>
      </c>
      <c r="C3624">
        <v>1</v>
      </c>
      <c r="D3624">
        <v>2</v>
      </c>
      <c r="E3624">
        <v>5.98</v>
      </c>
      <c r="F3624">
        <v>0</v>
      </c>
      <c r="G3624">
        <v>30</v>
      </c>
      <c r="H3624">
        <v>0</v>
      </c>
      <c r="I3624">
        <v>30</v>
      </c>
      <c r="J3624">
        <v>38</v>
      </c>
      <c r="K3624">
        <v>20</v>
      </c>
      <c r="L3624">
        <v>4</v>
      </c>
      <c r="M3624">
        <v>4</v>
      </c>
      <c r="N3624">
        <v>13</v>
      </c>
      <c r="O3624">
        <v>1.71</v>
      </c>
      <c r="P3624">
        <v>1.34</v>
      </c>
      <c r="Q3624">
        <v>4</v>
      </c>
      <c r="R3624">
        <v>5.95</v>
      </c>
      <c r="S3624">
        <v>-0.6</v>
      </c>
    </row>
    <row r="3625" spans="1:19" x14ac:dyDescent="0.25">
      <c r="A3625" t="s">
        <v>12073</v>
      </c>
      <c r="B3625" t="s">
        <v>12074</v>
      </c>
      <c r="C3625">
        <v>1</v>
      </c>
      <c r="D3625">
        <v>2</v>
      </c>
      <c r="E3625">
        <v>5.92</v>
      </c>
      <c r="F3625">
        <v>0</v>
      </c>
      <c r="G3625">
        <v>30</v>
      </c>
      <c r="H3625">
        <v>0</v>
      </c>
      <c r="I3625">
        <v>30</v>
      </c>
      <c r="J3625">
        <v>36</v>
      </c>
      <c r="K3625">
        <v>20</v>
      </c>
      <c r="L3625">
        <v>4</v>
      </c>
      <c r="M3625">
        <v>7</v>
      </c>
      <c r="N3625">
        <v>16</v>
      </c>
      <c r="O3625">
        <v>1.74</v>
      </c>
      <c r="P3625">
        <v>2.2400000000000002</v>
      </c>
      <c r="Q3625">
        <v>4.71</v>
      </c>
      <c r="R3625">
        <v>5.95</v>
      </c>
      <c r="S3625">
        <v>-0.6</v>
      </c>
    </row>
    <row r="3626" spans="1:19" x14ac:dyDescent="0.25">
      <c r="A3626" t="s">
        <v>12071</v>
      </c>
      <c r="B3626" t="s">
        <v>12072</v>
      </c>
      <c r="C3626">
        <v>1</v>
      </c>
      <c r="D3626">
        <v>2</v>
      </c>
      <c r="E3626">
        <v>5.93</v>
      </c>
      <c r="F3626">
        <v>0</v>
      </c>
      <c r="G3626">
        <v>30</v>
      </c>
      <c r="H3626">
        <v>0</v>
      </c>
      <c r="I3626">
        <v>30</v>
      </c>
      <c r="J3626">
        <v>37</v>
      </c>
      <c r="K3626">
        <v>20</v>
      </c>
      <c r="L3626">
        <v>4</v>
      </c>
      <c r="M3626">
        <v>7</v>
      </c>
      <c r="N3626">
        <v>15</v>
      </c>
      <c r="O3626">
        <v>1.74</v>
      </c>
      <c r="P3626">
        <v>1.98</v>
      </c>
      <c r="Q3626">
        <v>4.59</v>
      </c>
      <c r="R3626">
        <v>5.95</v>
      </c>
      <c r="S3626">
        <v>-0.6</v>
      </c>
    </row>
    <row r="3627" spans="1:19" x14ac:dyDescent="0.25">
      <c r="A3627" t="s">
        <v>12069</v>
      </c>
      <c r="B3627" t="s">
        <v>12070</v>
      </c>
      <c r="C3627">
        <v>1</v>
      </c>
      <c r="D3627">
        <v>3</v>
      </c>
      <c r="E3627">
        <v>6.1</v>
      </c>
      <c r="F3627">
        <v>4</v>
      </c>
      <c r="G3627">
        <v>19</v>
      </c>
      <c r="H3627">
        <v>0</v>
      </c>
      <c r="I3627">
        <v>40</v>
      </c>
      <c r="J3627">
        <v>49</v>
      </c>
      <c r="K3627">
        <v>27</v>
      </c>
      <c r="L3627">
        <v>5</v>
      </c>
      <c r="M3627">
        <v>10</v>
      </c>
      <c r="N3627">
        <v>21</v>
      </c>
      <c r="O3627">
        <v>1.74</v>
      </c>
      <c r="P3627">
        <v>2.21</v>
      </c>
      <c r="Q3627">
        <v>4.7699999999999996</v>
      </c>
      <c r="R3627">
        <v>5.95</v>
      </c>
      <c r="S3627">
        <v>-0.7</v>
      </c>
    </row>
    <row r="3628" spans="1:19" x14ac:dyDescent="0.25">
      <c r="A3628" t="s">
        <v>12067</v>
      </c>
      <c r="B3628" t="s">
        <v>12068</v>
      </c>
      <c r="C3628">
        <v>1</v>
      </c>
      <c r="D3628">
        <v>2</v>
      </c>
      <c r="E3628">
        <v>6.19</v>
      </c>
      <c r="F3628">
        <v>0</v>
      </c>
      <c r="G3628">
        <v>30</v>
      </c>
      <c r="H3628">
        <v>0</v>
      </c>
      <c r="I3628">
        <v>30</v>
      </c>
      <c r="J3628">
        <v>36</v>
      </c>
      <c r="K3628">
        <v>21</v>
      </c>
      <c r="L3628">
        <v>4</v>
      </c>
      <c r="M3628">
        <v>10</v>
      </c>
      <c r="N3628">
        <v>16</v>
      </c>
      <c r="O3628">
        <v>1.75</v>
      </c>
      <c r="P3628">
        <v>2.94</v>
      </c>
      <c r="Q3628">
        <v>4.8</v>
      </c>
      <c r="R3628">
        <v>5.95</v>
      </c>
      <c r="S3628">
        <v>-0.6</v>
      </c>
    </row>
    <row r="3629" spans="1:19" x14ac:dyDescent="0.25">
      <c r="A3629" t="s">
        <v>12065</v>
      </c>
      <c r="B3629" t="s">
        <v>12066</v>
      </c>
      <c r="C3629">
        <v>1</v>
      </c>
      <c r="D3629">
        <v>2</v>
      </c>
      <c r="E3629">
        <v>5.91</v>
      </c>
      <c r="F3629">
        <v>0</v>
      </c>
      <c r="G3629">
        <v>30</v>
      </c>
      <c r="H3629">
        <v>0</v>
      </c>
      <c r="I3629">
        <v>30</v>
      </c>
      <c r="J3629">
        <v>36</v>
      </c>
      <c r="K3629">
        <v>20</v>
      </c>
      <c r="L3629">
        <v>4</v>
      </c>
      <c r="M3629">
        <v>7</v>
      </c>
      <c r="N3629">
        <v>16</v>
      </c>
      <c r="O3629">
        <v>1.74</v>
      </c>
      <c r="P3629">
        <v>2.04</v>
      </c>
      <c r="Q3629">
        <v>4.7699999999999996</v>
      </c>
      <c r="R3629">
        <v>5.95</v>
      </c>
      <c r="S3629">
        <v>-0.6</v>
      </c>
    </row>
    <row r="3630" spans="1:19" x14ac:dyDescent="0.25">
      <c r="A3630" t="s">
        <v>12063</v>
      </c>
      <c r="B3630" t="s">
        <v>12064</v>
      </c>
      <c r="C3630">
        <v>1</v>
      </c>
      <c r="D3630">
        <v>2</v>
      </c>
      <c r="E3630">
        <v>5.9</v>
      </c>
      <c r="F3630">
        <v>0</v>
      </c>
      <c r="G3630">
        <v>30</v>
      </c>
      <c r="H3630">
        <v>0</v>
      </c>
      <c r="I3630">
        <v>30</v>
      </c>
      <c r="J3630">
        <v>36</v>
      </c>
      <c r="K3630">
        <v>20</v>
      </c>
      <c r="L3630">
        <v>4</v>
      </c>
      <c r="M3630">
        <v>7</v>
      </c>
      <c r="N3630">
        <v>16</v>
      </c>
      <c r="O3630">
        <v>1.73</v>
      </c>
      <c r="P3630">
        <v>2.08</v>
      </c>
      <c r="Q3630">
        <v>4.6900000000000004</v>
      </c>
      <c r="R3630">
        <v>5.95</v>
      </c>
      <c r="S3630">
        <v>-0.6</v>
      </c>
    </row>
    <row r="3631" spans="1:19" x14ac:dyDescent="0.25">
      <c r="A3631" t="s">
        <v>12061</v>
      </c>
      <c r="B3631" t="s">
        <v>12062</v>
      </c>
      <c r="C3631">
        <v>1</v>
      </c>
      <c r="D3631">
        <v>2</v>
      </c>
      <c r="E3631">
        <v>5.87</v>
      </c>
      <c r="F3631">
        <v>0</v>
      </c>
      <c r="G3631">
        <v>30</v>
      </c>
      <c r="H3631">
        <v>0</v>
      </c>
      <c r="I3631">
        <v>30</v>
      </c>
      <c r="J3631">
        <v>35</v>
      </c>
      <c r="K3631">
        <v>20</v>
      </c>
      <c r="L3631">
        <v>4</v>
      </c>
      <c r="M3631">
        <v>10</v>
      </c>
      <c r="N3631">
        <v>18</v>
      </c>
      <c r="O3631">
        <v>1.78</v>
      </c>
      <c r="P3631">
        <v>2.89</v>
      </c>
      <c r="Q3631">
        <v>5.48</v>
      </c>
      <c r="R3631">
        <v>5.95</v>
      </c>
      <c r="S3631">
        <v>-0.6</v>
      </c>
    </row>
    <row r="3632" spans="1:19" x14ac:dyDescent="0.25">
      <c r="A3632" t="s">
        <v>12060</v>
      </c>
      <c r="B3632" t="s">
        <v>9308</v>
      </c>
      <c r="C3632">
        <v>1</v>
      </c>
      <c r="D3632">
        <v>2</v>
      </c>
      <c r="E3632">
        <v>5.92</v>
      </c>
      <c r="F3632">
        <v>0</v>
      </c>
      <c r="G3632">
        <v>30</v>
      </c>
      <c r="H3632">
        <v>0</v>
      </c>
      <c r="I3632">
        <v>30</v>
      </c>
      <c r="J3632">
        <v>37</v>
      </c>
      <c r="K3632">
        <v>20</v>
      </c>
      <c r="L3632">
        <v>4</v>
      </c>
      <c r="M3632">
        <v>7</v>
      </c>
      <c r="N3632">
        <v>15</v>
      </c>
      <c r="O3632">
        <v>1.72</v>
      </c>
      <c r="P3632">
        <v>2.13</v>
      </c>
      <c r="Q3632">
        <v>4.49</v>
      </c>
      <c r="R3632">
        <v>5.95</v>
      </c>
      <c r="S3632">
        <v>-0.6</v>
      </c>
    </row>
    <row r="3633" spans="1:19" x14ac:dyDescent="0.25">
      <c r="A3633" t="s">
        <v>12058</v>
      </c>
      <c r="B3633" t="s">
        <v>12059</v>
      </c>
      <c r="C3633">
        <v>1</v>
      </c>
      <c r="D3633">
        <v>2</v>
      </c>
      <c r="E3633">
        <v>5.84</v>
      </c>
      <c r="F3633">
        <v>0</v>
      </c>
      <c r="G3633">
        <v>30</v>
      </c>
      <c r="H3633">
        <v>0</v>
      </c>
      <c r="I3633">
        <v>30</v>
      </c>
      <c r="J3633">
        <v>37</v>
      </c>
      <c r="K3633">
        <v>19</v>
      </c>
      <c r="L3633">
        <v>4</v>
      </c>
      <c r="M3633">
        <v>8</v>
      </c>
      <c r="N3633">
        <v>14</v>
      </c>
      <c r="O3633">
        <v>1.69</v>
      </c>
      <c r="P3633">
        <v>2.2599999999999998</v>
      </c>
      <c r="Q3633">
        <v>4.26</v>
      </c>
      <c r="R3633">
        <v>5.95</v>
      </c>
      <c r="S3633">
        <v>-0.6</v>
      </c>
    </row>
    <row r="3634" spans="1:19" x14ac:dyDescent="0.25">
      <c r="A3634" t="s">
        <v>12057</v>
      </c>
      <c r="B3634" t="s">
        <v>244</v>
      </c>
      <c r="C3634">
        <v>1</v>
      </c>
      <c r="D3634">
        <v>2</v>
      </c>
      <c r="E3634">
        <v>5.95</v>
      </c>
      <c r="F3634">
        <v>0</v>
      </c>
      <c r="G3634">
        <v>30</v>
      </c>
      <c r="H3634">
        <v>0</v>
      </c>
      <c r="I3634">
        <v>30</v>
      </c>
      <c r="J3634">
        <v>37</v>
      </c>
      <c r="K3634">
        <v>20</v>
      </c>
      <c r="L3634">
        <v>4</v>
      </c>
      <c r="M3634">
        <v>9</v>
      </c>
      <c r="N3634">
        <v>16</v>
      </c>
      <c r="O3634">
        <v>1.76</v>
      </c>
      <c r="P3634">
        <v>2.81</v>
      </c>
      <c r="Q3634">
        <v>4.8099999999999996</v>
      </c>
      <c r="R3634">
        <v>5.95</v>
      </c>
      <c r="S3634">
        <v>-0.6</v>
      </c>
    </row>
    <row r="3635" spans="1:19" x14ac:dyDescent="0.25">
      <c r="A3635" t="s">
        <v>12055</v>
      </c>
      <c r="B3635" t="s">
        <v>12056</v>
      </c>
      <c r="C3635">
        <v>1</v>
      </c>
      <c r="D3635">
        <v>2</v>
      </c>
      <c r="E3635">
        <v>5.89</v>
      </c>
      <c r="F3635">
        <v>6</v>
      </c>
      <c r="G3635">
        <v>16</v>
      </c>
      <c r="H3635">
        <v>0</v>
      </c>
      <c r="I3635">
        <v>43</v>
      </c>
      <c r="J3635">
        <v>52</v>
      </c>
      <c r="K3635">
        <v>28</v>
      </c>
      <c r="L3635">
        <v>6</v>
      </c>
      <c r="M3635">
        <v>11</v>
      </c>
      <c r="N3635">
        <v>23</v>
      </c>
      <c r="O3635">
        <v>1.75</v>
      </c>
      <c r="P3635">
        <v>2.36</v>
      </c>
      <c r="Q3635">
        <v>4.8600000000000003</v>
      </c>
      <c r="R3635">
        <v>5.95</v>
      </c>
      <c r="S3635">
        <v>-0.6</v>
      </c>
    </row>
    <row r="3636" spans="1:19" x14ac:dyDescent="0.25">
      <c r="A3636" t="s">
        <v>12054</v>
      </c>
      <c r="B3636" t="s">
        <v>10911</v>
      </c>
      <c r="C3636">
        <v>1</v>
      </c>
      <c r="D3636">
        <v>2</v>
      </c>
      <c r="E3636">
        <v>5.83</v>
      </c>
      <c r="F3636">
        <v>0</v>
      </c>
      <c r="G3636">
        <v>30</v>
      </c>
      <c r="H3636">
        <v>0</v>
      </c>
      <c r="I3636">
        <v>30</v>
      </c>
      <c r="J3636">
        <v>35</v>
      </c>
      <c r="K3636">
        <v>19</v>
      </c>
      <c r="L3636">
        <v>4</v>
      </c>
      <c r="M3636">
        <v>11</v>
      </c>
      <c r="N3636">
        <v>17</v>
      </c>
      <c r="O3636">
        <v>1.74</v>
      </c>
      <c r="P3636">
        <v>3.39</v>
      </c>
      <c r="Q3636">
        <v>5.16</v>
      </c>
      <c r="R3636">
        <v>5.95</v>
      </c>
      <c r="S3636">
        <v>-0.6</v>
      </c>
    </row>
    <row r="3637" spans="1:19" x14ac:dyDescent="0.25">
      <c r="A3637" t="s">
        <v>12052</v>
      </c>
      <c r="B3637" t="s">
        <v>12053</v>
      </c>
      <c r="C3637">
        <v>1</v>
      </c>
      <c r="D3637">
        <v>2</v>
      </c>
      <c r="E3637">
        <v>5.89</v>
      </c>
      <c r="F3637">
        <v>0</v>
      </c>
      <c r="G3637">
        <v>30</v>
      </c>
      <c r="H3637">
        <v>0</v>
      </c>
      <c r="I3637">
        <v>30</v>
      </c>
      <c r="J3637">
        <v>36</v>
      </c>
      <c r="K3637">
        <v>20</v>
      </c>
      <c r="L3637">
        <v>4</v>
      </c>
      <c r="M3637">
        <v>8</v>
      </c>
      <c r="N3637">
        <v>16</v>
      </c>
      <c r="O3637">
        <v>1.74</v>
      </c>
      <c r="P3637">
        <v>2.4900000000000002</v>
      </c>
      <c r="Q3637">
        <v>4.8600000000000003</v>
      </c>
      <c r="R3637">
        <v>5.95</v>
      </c>
      <c r="S3637">
        <v>-0.6</v>
      </c>
    </row>
    <row r="3638" spans="1:19" x14ac:dyDescent="0.25">
      <c r="A3638" t="s">
        <v>12050</v>
      </c>
      <c r="B3638" t="s">
        <v>12051</v>
      </c>
      <c r="C3638">
        <v>1</v>
      </c>
      <c r="D3638">
        <v>2</v>
      </c>
      <c r="E3638">
        <v>5.85</v>
      </c>
      <c r="F3638">
        <v>0</v>
      </c>
      <c r="G3638">
        <v>30</v>
      </c>
      <c r="H3638">
        <v>0</v>
      </c>
      <c r="I3638">
        <v>30</v>
      </c>
      <c r="J3638">
        <v>36</v>
      </c>
      <c r="K3638">
        <v>20</v>
      </c>
      <c r="L3638">
        <v>4</v>
      </c>
      <c r="M3638">
        <v>9</v>
      </c>
      <c r="N3638">
        <v>15</v>
      </c>
      <c r="O3638">
        <v>1.71</v>
      </c>
      <c r="P3638">
        <v>2.5499999999999998</v>
      </c>
      <c r="Q3638">
        <v>4.54</v>
      </c>
      <c r="R3638">
        <v>5.95</v>
      </c>
      <c r="S3638">
        <v>-0.6</v>
      </c>
    </row>
    <row r="3639" spans="1:19" x14ac:dyDescent="0.25">
      <c r="A3639" t="s">
        <v>12048</v>
      </c>
      <c r="B3639" t="s">
        <v>12049</v>
      </c>
      <c r="C3639">
        <v>1</v>
      </c>
      <c r="D3639">
        <v>2</v>
      </c>
      <c r="E3639">
        <v>5.95</v>
      </c>
      <c r="F3639">
        <v>0</v>
      </c>
      <c r="G3639">
        <v>30</v>
      </c>
      <c r="H3639">
        <v>0</v>
      </c>
      <c r="I3639">
        <v>30</v>
      </c>
      <c r="J3639">
        <v>36</v>
      </c>
      <c r="K3639">
        <v>20</v>
      </c>
      <c r="L3639">
        <v>4</v>
      </c>
      <c r="M3639">
        <v>8</v>
      </c>
      <c r="N3639">
        <v>18</v>
      </c>
      <c r="O3639">
        <v>1.78</v>
      </c>
      <c r="P3639">
        <v>2.35</v>
      </c>
      <c r="Q3639">
        <v>5.3</v>
      </c>
      <c r="R3639">
        <v>5.95</v>
      </c>
      <c r="S3639">
        <v>-0.6</v>
      </c>
    </row>
    <row r="3640" spans="1:19" x14ac:dyDescent="0.25">
      <c r="A3640" t="s">
        <v>12046</v>
      </c>
      <c r="B3640" t="s">
        <v>12047</v>
      </c>
      <c r="C3640">
        <v>1</v>
      </c>
      <c r="D3640">
        <v>2</v>
      </c>
      <c r="E3640">
        <v>5.86</v>
      </c>
      <c r="F3640">
        <v>0</v>
      </c>
      <c r="G3640">
        <v>30</v>
      </c>
      <c r="H3640">
        <v>0</v>
      </c>
      <c r="I3640">
        <v>30</v>
      </c>
      <c r="J3640">
        <v>37</v>
      </c>
      <c r="K3640">
        <v>20</v>
      </c>
      <c r="L3640">
        <v>4</v>
      </c>
      <c r="M3640">
        <v>7</v>
      </c>
      <c r="N3640">
        <v>14</v>
      </c>
      <c r="O3640">
        <v>1.68</v>
      </c>
      <c r="P3640">
        <v>2.13</v>
      </c>
      <c r="Q3640">
        <v>4.12</v>
      </c>
      <c r="R3640">
        <v>5.95</v>
      </c>
      <c r="S3640">
        <v>-0.6</v>
      </c>
    </row>
    <row r="3641" spans="1:19" x14ac:dyDescent="0.25">
      <c r="A3641" t="s">
        <v>12044</v>
      </c>
      <c r="B3641" t="s">
        <v>12045</v>
      </c>
      <c r="C3641">
        <v>1</v>
      </c>
      <c r="D3641">
        <v>2</v>
      </c>
      <c r="E3641">
        <v>5.88</v>
      </c>
      <c r="F3641">
        <v>0</v>
      </c>
      <c r="G3641">
        <v>30</v>
      </c>
      <c r="H3641">
        <v>0</v>
      </c>
      <c r="I3641">
        <v>30</v>
      </c>
      <c r="J3641">
        <v>36</v>
      </c>
      <c r="K3641">
        <v>20</v>
      </c>
      <c r="L3641">
        <v>4</v>
      </c>
      <c r="M3641">
        <v>9</v>
      </c>
      <c r="N3641">
        <v>16</v>
      </c>
      <c r="O3641">
        <v>1.73</v>
      </c>
      <c r="P3641">
        <v>2.62</v>
      </c>
      <c r="Q3641">
        <v>4.79</v>
      </c>
      <c r="R3641">
        <v>5.95</v>
      </c>
      <c r="S3641">
        <v>-0.6</v>
      </c>
    </row>
    <row r="3642" spans="1:19" x14ac:dyDescent="0.25">
      <c r="A3642" t="s">
        <v>12042</v>
      </c>
      <c r="B3642" t="s">
        <v>12043</v>
      </c>
      <c r="C3642">
        <v>2</v>
      </c>
      <c r="D3642">
        <v>3</v>
      </c>
      <c r="E3642">
        <v>6.2</v>
      </c>
      <c r="F3642">
        <v>7</v>
      </c>
      <c r="G3642">
        <v>12</v>
      </c>
      <c r="H3642">
        <v>0</v>
      </c>
      <c r="I3642">
        <v>47</v>
      </c>
      <c r="J3642">
        <v>56</v>
      </c>
      <c r="K3642">
        <v>32</v>
      </c>
      <c r="L3642">
        <v>7</v>
      </c>
      <c r="M3642">
        <v>14</v>
      </c>
      <c r="N3642">
        <v>24</v>
      </c>
      <c r="O3642">
        <v>1.72</v>
      </c>
      <c r="P3642">
        <v>2.66</v>
      </c>
      <c r="Q3642">
        <v>4.58</v>
      </c>
      <c r="R3642">
        <v>5.95</v>
      </c>
      <c r="S3642">
        <v>-0.6</v>
      </c>
    </row>
    <row r="3643" spans="1:19" x14ac:dyDescent="0.25">
      <c r="A3643" t="s">
        <v>12040</v>
      </c>
      <c r="B3643" t="s">
        <v>12041</v>
      </c>
      <c r="C3643">
        <v>1</v>
      </c>
      <c r="D3643">
        <v>2</v>
      </c>
      <c r="E3643">
        <v>5.9</v>
      </c>
      <c r="F3643">
        <v>7</v>
      </c>
      <c r="G3643">
        <v>12</v>
      </c>
      <c r="H3643">
        <v>0</v>
      </c>
      <c r="I3643">
        <v>47</v>
      </c>
      <c r="J3643">
        <v>56</v>
      </c>
      <c r="K3643">
        <v>31</v>
      </c>
      <c r="L3643">
        <v>6</v>
      </c>
      <c r="M3643">
        <v>13</v>
      </c>
      <c r="N3643">
        <v>25</v>
      </c>
      <c r="O3643">
        <v>1.74</v>
      </c>
      <c r="P3643">
        <v>2.59</v>
      </c>
      <c r="Q3643">
        <v>4.87</v>
      </c>
      <c r="R3643">
        <v>5.95</v>
      </c>
      <c r="S3643">
        <v>-0.6</v>
      </c>
    </row>
    <row r="3644" spans="1:19" x14ac:dyDescent="0.25">
      <c r="A3644" t="s">
        <v>12038</v>
      </c>
      <c r="B3644" t="s">
        <v>12039</v>
      </c>
      <c r="C3644">
        <v>1</v>
      </c>
      <c r="D3644">
        <v>2</v>
      </c>
      <c r="E3644">
        <v>5.91</v>
      </c>
      <c r="F3644">
        <v>7</v>
      </c>
      <c r="G3644">
        <v>11</v>
      </c>
      <c r="H3644">
        <v>0</v>
      </c>
      <c r="I3644">
        <v>47</v>
      </c>
      <c r="J3644">
        <v>56</v>
      </c>
      <c r="K3644">
        <v>31</v>
      </c>
      <c r="L3644">
        <v>6</v>
      </c>
      <c r="M3644">
        <v>14</v>
      </c>
      <c r="N3644">
        <v>26</v>
      </c>
      <c r="O3644">
        <v>1.75</v>
      </c>
      <c r="P3644">
        <v>2.63</v>
      </c>
      <c r="Q3644">
        <v>5.03</v>
      </c>
      <c r="R3644">
        <v>5.95</v>
      </c>
      <c r="S3644">
        <v>-0.5</v>
      </c>
    </row>
    <row r="3645" spans="1:19" x14ac:dyDescent="0.25">
      <c r="A3645" t="s">
        <v>12036</v>
      </c>
      <c r="B3645" t="s">
        <v>12037</v>
      </c>
      <c r="C3645">
        <v>2</v>
      </c>
      <c r="D3645">
        <v>3</v>
      </c>
      <c r="E3645">
        <v>6.15</v>
      </c>
      <c r="F3645">
        <v>6</v>
      </c>
      <c r="G3645">
        <v>15</v>
      </c>
      <c r="H3645">
        <v>0</v>
      </c>
      <c r="I3645">
        <v>44</v>
      </c>
      <c r="J3645">
        <v>54</v>
      </c>
      <c r="K3645">
        <v>30</v>
      </c>
      <c r="L3645">
        <v>6</v>
      </c>
      <c r="M3645">
        <v>11</v>
      </c>
      <c r="N3645">
        <v>23</v>
      </c>
      <c r="O3645">
        <v>1.75</v>
      </c>
      <c r="P3645">
        <v>2.2999999999999998</v>
      </c>
      <c r="Q3645">
        <v>4.76</v>
      </c>
      <c r="R3645">
        <v>5.95</v>
      </c>
      <c r="S3645">
        <v>-0.6</v>
      </c>
    </row>
    <row r="3646" spans="1:19" x14ac:dyDescent="0.25">
      <c r="A3646" t="s">
        <v>12034</v>
      </c>
      <c r="B3646" t="s">
        <v>12035</v>
      </c>
      <c r="C3646">
        <v>1</v>
      </c>
      <c r="D3646">
        <v>2</v>
      </c>
      <c r="E3646">
        <v>5.95</v>
      </c>
      <c r="F3646">
        <v>0</v>
      </c>
      <c r="G3646">
        <v>30</v>
      </c>
      <c r="H3646">
        <v>0</v>
      </c>
      <c r="I3646">
        <v>30</v>
      </c>
      <c r="J3646">
        <v>37</v>
      </c>
      <c r="K3646">
        <v>20</v>
      </c>
      <c r="L3646">
        <v>4</v>
      </c>
      <c r="M3646">
        <v>8</v>
      </c>
      <c r="N3646">
        <v>16</v>
      </c>
      <c r="O3646">
        <v>1.75</v>
      </c>
      <c r="P3646">
        <v>2.34</v>
      </c>
      <c r="Q3646">
        <v>4.79</v>
      </c>
      <c r="R3646">
        <v>5.95</v>
      </c>
      <c r="S3646">
        <v>-0.6</v>
      </c>
    </row>
    <row r="3647" spans="1:19" x14ac:dyDescent="0.25">
      <c r="A3647" t="s">
        <v>12032</v>
      </c>
      <c r="B3647" t="s">
        <v>12033</v>
      </c>
      <c r="C3647">
        <v>2</v>
      </c>
      <c r="D3647">
        <v>3</v>
      </c>
      <c r="E3647">
        <v>6.2</v>
      </c>
      <c r="F3647">
        <v>6</v>
      </c>
      <c r="G3647">
        <v>14</v>
      </c>
      <c r="H3647">
        <v>0</v>
      </c>
      <c r="I3647">
        <v>45</v>
      </c>
      <c r="J3647">
        <v>55</v>
      </c>
      <c r="K3647">
        <v>31</v>
      </c>
      <c r="L3647">
        <v>6</v>
      </c>
      <c r="M3647">
        <v>9</v>
      </c>
      <c r="N3647">
        <v>22</v>
      </c>
      <c r="O3647">
        <v>1.72</v>
      </c>
      <c r="P3647">
        <v>1.87</v>
      </c>
      <c r="Q3647">
        <v>4.42</v>
      </c>
      <c r="R3647">
        <v>5.95</v>
      </c>
      <c r="S3647">
        <v>-0.6</v>
      </c>
    </row>
    <row r="3648" spans="1:19" x14ac:dyDescent="0.25">
      <c r="A3648" t="s">
        <v>12030</v>
      </c>
      <c r="B3648" t="s">
        <v>12031</v>
      </c>
      <c r="C3648">
        <v>1</v>
      </c>
      <c r="D3648">
        <v>2</v>
      </c>
      <c r="E3648">
        <v>5.95</v>
      </c>
      <c r="F3648">
        <v>0</v>
      </c>
      <c r="G3648">
        <v>30</v>
      </c>
      <c r="H3648">
        <v>0</v>
      </c>
      <c r="I3648">
        <v>30</v>
      </c>
      <c r="J3648">
        <v>36</v>
      </c>
      <c r="K3648">
        <v>20</v>
      </c>
      <c r="L3648">
        <v>4</v>
      </c>
      <c r="M3648">
        <v>7</v>
      </c>
      <c r="N3648">
        <v>17</v>
      </c>
      <c r="O3648">
        <v>1.77</v>
      </c>
      <c r="P3648">
        <v>2.0099999999999998</v>
      </c>
      <c r="Q3648">
        <v>5.01</v>
      </c>
      <c r="R3648">
        <v>5.95</v>
      </c>
      <c r="S3648">
        <v>-0.6</v>
      </c>
    </row>
    <row r="3649" spans="1:19" x14ac:dyDescent="0.25">
      <c r="A3649" t="s">
        <v>12028</v>
      </c>
      <c r="B3649" t="s">
        <v>12029</v>
      </c>
      <c r="C3649">
        <v>1</v>
      </c>
      <c r="D3649">
        <v>2</v>
      </c>
      <c r="E3649">
        <v>5.94</v>
      </c>
      <c r="F3649">
        <v>0</v>
      </c>
      <c r="G3649">
        <v>30</v>
      </c>
      <c r="H3649">
        <v>0</v>
      </c>
      <c r="I3649">
        <v>30</v>
      </c>
      <c r="J3649">
        <v>37</v>
      </c>
      <c r="K3649">
        <v>20</v>
      </c>
      <c r="L3649">
        <v>4</v>
      </c>
      <c r="M3649">
        <v>7</v>
      </c>
      <c r="N3649">
        <v>15</v>
      </c>
      <c r="O3649">
        <v>1.74</v>
      </c>
      <c r="P3649">
        <v>1.98</v>
      </c>
      <c r="Q3649">
        <v>4.6100000000000003</v>
      </c>
      <c r="R3649">
        <v>5.95</v>
      </c>
      <c r="S3649">
        <v>-0.6</v>
      </c>
    </row>
    <row r="3650" spans="1:19" x14ac:dyDescent="0.25">
      <c r="A3650" t="s">
        <v>12026</v>
      </c>
      <c r="B3650" t="s">
        <v>12027</v>
      </c>
      <c r="C3650">
        <v>1</v>
      </c>
      <c r="D3650">
        <v>2</v>
      </c>
      <c r="E3650">
        <v>5.92</v>
      </c>
      <c r="F3650">
        <v>0</v>
      </c>
      <c r="G3650">
        <v>30</v>
      </c>
      <c r="H3650">
        <v>0</v>
      </c>
      <c r="I3650">
        <v>30</v>
      </c>
      <c r="J3650">
        <v>36</v>
      </c>
      <c r="K3650">
        <v>20</v>
      </c>
      <c r="L3650">
        <v>4</v>
      </c>
      <c r="M3650">
        <v>8</v>
      </c>
      <c r="N3650">
        <v>16</v>
      </c>
      <c r="O3650">
        <v>1.73</v>
      </c>
      <c r="P3650">
        <v>2.31</v>
      </c>
      <c r="Q3650">
        <v>4.67</v>
      </c>
      <c r="R3650">
        <v>5.95</v>
      </c>
      <c r="S3650">
        <v>-0.6</v>
      </c>
    </row>
    <row r="3651" spans="1:19" x14ac:dyDescent="0.25">
      <c r="A3651" t="s">
        <v>12024</v>
      </c>
      <c r="B3651" t="s">
        <v>12025</v>
      </c>
      <c r="C3651">
        <v>1</v>
      </c>
      <c r="D3651">
        <v>2</v>
      </c>
      <c r="E3651">
        <v>5.92</v>
      </c>
      <c r="F3651">
        <v>2</v>
      </c>
      <c r="G3651">
        <v>25</v>
      </c>
      <c r="H3651">
        <v>0</v>
      </c>
      <c r="I3651">
        <v>35</v>
      </c>
      <c r="J3651">
        <v>42</v>
      </c>
      <c r="K3651">
        <v>23</v>
      </c>
      <c r="L3651">
        <v>4</v>
      </c>
      <c r="M3651">
        <v>9</v>
      </c>
      <c r="N3651">
        <v>19</v>
      </c>
      <c r="O3651">
        <v>1.75</v>
      </c>
      <c r="P3651">
        <v>2.2000000000000002</v>
      </c>
      <c r="Q3651">
        <v>4.95</v>
      </c>
      <c r="R3651">
        <v>5.95</v>
      </c>
      <c r="S3651">
        <v>-0.6</v>
      </c>
    </row>
    <row r="3652" spans="1:19" x14ac:dyDescent="0.25">
      <c r="A3652" t="s">
        <v>12022</v>
      </c>
      <c r="B3652" t="s">
        <v>12023</v>
      </c>
      <c r="C3652">
        <v>1</v>
      </c>
      <c r="D3652">
        <v>2</v>
      </c>
      <c r="E3652">
        <v>5.89</v>
      </c>
      <c r="F3652">
        <v>0</v>
      </c>
      <c r="G3652">
        <v>30</v>
      </c>
      <c r="H3652">
        <v>0</v>
      </c>
      <c r="I3652">
        <v>30</v>
      </c>
      <c r="J3652">
        <v>36</v>
      </c>
      <c r="K3652">
        <v>20</v>
      </c>
      <c r="L3652">
        <v>4</v>
      </c>
      <c r="M3652">
        <v>9</v>
      </c>
      <c r="N3652">
        <v>16</v>
      </c>
      <c r="O3652">
        <v>1.72</v>
      </c>
      <c r="P3652">
        <v>2.73</v>
      </c>
      <c r="Q3652">
        <v>4.68</v>
      </c>
      <c r="R3652">
        <v>5.95</v>
      </c>
      <c r="S3652">
        <v>-0.6</v>
      </c>
    </row>
    <row r="3653" spans="1:19" x14ac:dyDescent="0.25">
      <c r="A3653" t="s">
        <v>12020</v>
      </c>
      <c r="B3653" t="s">
        <v>12021</v>
      </c>
      <c r="C3653">
        <v>1</v>
      </c>
      <c r="D3653">
        <v>2</v>
      </c>
      <c r="E3653">
        <v>5.94</v>
      </c>
      <c r="F3653">
        <v>0</v>
      </c>
      <c r="G3653">
        <v>30</v>
      </c>
      <c r="H3653">
        <v>0</v>
      </c>
      <c r="I3653">
        <v>30</v>
      </c>
      <c r="J3653">
        <v>37</v>
      </c>
      <c r="K3653">
        <v>20</v>
      </c>
      <c r="L3653">
        <v>4</v>
      </c>
      <c r="M3653">
        <v>7</v>
      </c>
      <c r="N3653">
        <v>15</v>
      </c>
      <c r="O3653">
        <v>1.74</v>
      </c>
      <c r="P3653">
        <v>1.97</v>
      </c>
      <c r="Q3653">
        <v>4.5999999999999996</v>
      </c>
      <c r="R3653">
        <v>5.95</v>
      </c>
      <c r="S3653">
        <v>-0.6</v>
      </c>
    </row>
    <row r="3654" spans="1:19" x14ac:dyDescent="0.25">
      <c r="A3654" t="s">
        <v>12019</v>
      </c>
      <c r="B3654" t="s">
        <v>4567</v>
      </c>
      <c r="C3654">
        <v>1</v>
      </c>
      <c r="D3654">
        <v>2</v>
      </c>
      <c r="E3654">
        <v>5.94</v>
      </c>
      <c r="F3654">
        <v>0</v>
      </c>
      <c r="G3654">
        <v>30</v>
      </c>
      <c r="H3654">
        <v>0</v>
      </c>
      <c r="I3654">
        <v>30</v>
      </c>
      <c r="J3654">
        <v>36</v>
      </c>
      <c r="K3654">
        <v>20</v>
      </c>
      <c r="L3654">
        <v>4</v>
      </c>
      <c r="M3654">
        <v>7</v>
      </c>
      <c r="N3654">
        <v>17</v>
      </c>
      <c r="O3654">
        <v>1.78</v>
      </c>
      <c r="P3654">
        <v>2.23</v>
      </c>
      <c r="Q3654">
        <v>5.16</v>
      </c>
      <c r="R3654">
        <v>5.96</v>
      </c>
      <c r="S3654">
        <v>-0.6</v>
      </c>
    </row>
    <row r="3655" spans="1:19" x14ac:dyDescent="0.25">
      <c r="A3655" t="s">
        <v>12017</v>
      </c>
      <c r="B3655" t="s">
        <v>12018</v>
      </c>
      <c r="C3655">
        <v>1</v>
      </c>
      <c r="D3655">
        <v>2</v>
      </c>
      <c r="E3655">
        <v>5.88</v>
      </c>
      <c r="F3655">
        <v>0</v>
      </c>
      <c r="G3655">
        <v>30</v>
      </c>
      <c r="H3655">
        <v>0</v>
      </c>
      <c r="I3655">
        <v>30</v>
      </c>
      <c r="J3655">
        <v>37</v>
      </c>
      <c r="K3655">
        <v>20</v>
      </c>
      <c r="L3655">
        <v>4</v>
      </c>
      <c r="M3655">
        <v>8</v>
      </c>
      <c r="N3655">
        <v>14</v>
      </c>
      <c r="O3655">
        <v>1.7</v>
      </c>
      <c r="P3655">
        <v>2.38</v>
      </c>
      <c r="Q3655">
        <v>4.3</v>
      </c>
      <c r="R3655">
        <v>5.96</v>
      </c>
      <c r="S3655">
        <v>-0.6</v>
      </c>
    </row>
    <row r="3656" spans="1:19" x14ac:dyDescent="0.25">
      <c r="A3656" t="s">
        <v>12015</v>
      </c>
      <c r="B3656" t="s">
        <v>12016</v>
      </c>
      <c r="C3656">
        <v>1</v>
      </c>
      <c r="D3656">
        <v>2</v>
      </c>
      <c r="E3656">
        <v>5.89</v>
      </c>
      <c r="F3656">
        <v>0</v>
      </c>
      <c r="G3656">
        <v>30</v>
      </c>
      <c r="H3656">
        <v>0</v>
      </c>
      <c r="I3656">
        <v>30</v>
      </c>
      <c r="J3656">
        <v>35</v>
      </c>
      <c r="K3656">
        <v>20</v>
      </c>
      <c r="L3656">
        <v>4</v>
      </c>
      <c r="M3656">
        <v>10</v>
      </c>
      <c r="N3656">
        <v>19</v>
      </c>
      <c r="O3656">
        <v>1.79</v>
      </c>
      <c r="P3656">
        <v>3.11</v>
      </c>
      <c r="Q3656">
        <v>5.74</v>
      </c>
      <c r="R3656">
        <v>5.96</v>
      </c>
      <c r="S3656">
        <v>-0.6</v>
      </c>
    </row>
    <row r="3657" spans="1:19" x14ac:dyDescent="0.25">
      <c r="A3657" t="s">
        <v>12013</v>
      </c>
      <c r="B3657" t="s">
        <v>12014</v>
      </c>
      <c r="C3657">
        <v>1</v>
      </c>
      <c r="D3657">
        <v>2</v>
      </c>
      <c r="E3657">
        <v>6.01</v>
      </c>
      <c r="F3657">
        <v>0</v>
      </c>
      <c r="G3657">
        <v>30</v>
      </c>
      <c r="H3657">
        <v>0</v>
      </c>
      <c r="I3657">
        <v>30</v>
      </c>
      <c r="J3657">
        <v>37</v>
      </c>
      <c r="K3657">
        <v>20</v>
      </c>
      <c r="L3657">
        <v>4</v>
      </c>
      <c r="M3657">
        <v>6</v>
      </c>
      <c r="N3657">
        <v>14</v>
      </c>
      <c r="O3657">
        <v>1.71</v>
      </c>
      <c r="P3657">
        <v>1.89</v>
      </c>
      <c r="Q3657">
        <v>4.18</v>
      </c>
      <c r="R3657">
        <v>5.96</v>
      </c>
      <c r="S3657">
        <v>-0.6</v>
      </c>
    </row>
    <row r="3658" spans="1:19" x14ac:dyDescent="0.25">
      <c r="A3658" t="s">
        <v>12011</v>
      </c>
      <c r="B3658" t="s">
        <v>12012</v>
      </c>
      <c r="C3658">
        <v>1</v>
      </c>
      <c r="D3658">
        <v>2</v>
      </c>
      <c r="E3658">
        <v>5.86</v>
      </c>
      <c r="F3658">
        <v>0</v>
      </c>
      <c r="G3658">
        <v>30</v>
      </c>
      <c r="H3658">
        <v>0</v>
      </c>
      <c r="I3658">
        <v>30</v>
      </c>
      <c r="J3658">
        <v>36</v>
      </c>
      <c r="K3658">
        <v>20</v>
      </c>
      <c r="L3658">
        <v>4</v>
      </c>
      <c r="M3658">
        <v>8</v>
      </c>
      <c r="N3658">
        <v>16</v>
      </c>
      <c r="O3658">
        <v>1.72</v>
      </c>
      <c r="P3658">
        <v>2.2999999999999998</v>
      </c>
      <c r="Q3658">
        <v>4.7300000000000004</v>
      </c>
      <c r="R3658">
        <v>5.96</v>
      </c>
      <c r="S3658">
        <v>-0.6</v>
      </c>
    </row>
    <row r="3659" spans="1:19" x14ac:dyDescent="0.25">
      <c r="A3659" t="s">
        <v>12009</v>
      </c>
      <c r="B3659" t="s">
        <v>12010</v>
      </c>
      <c r="C3659">
        <v>2</v>
      </c>
      <c r="D3659">
        <v>4</v>
      </c>
      <c r="E3659">
        <v>6.35</v>
      </c>
      <c r="F3659">
        <v>7</v>
      </c>
      <c r="G3659">
        <v>11</v>
      </c>
      <c r="H3659">
        <v>0</v>
      </c>
      <c r="I3659">
        <v>48</v>
      </c>
      <c r="J3659">
        <v>62</v>
      </c>
      <c r="K3659">
        <v>34</v>
      </c>
      <c r="L3659">
        <v>6</v>
      </c>
      <c r="M3659">
        <v>4</v>
      </c>
      <c r="N3659">
        <v>20</v>
      </c>
      <c r="O3659">
        <v>1.7</v>
      </c>
      <c r="P3659">
        <v>0.68</v>
      </c>
      <c r="Q3659">
        <v>3.68</v>
      </c>
      <c r="R3659">
        <v>5.96</v>
      </c>
      <c r="S3659">
        <v>-0.5</v>
      </c>
    </row>
    <row r="3660" spans="1:19" x14ac:dyDescent="0.25">
      <c r="A3660" t="s">
        <v>12007</v>
      </c>
      <c r="B3660" t="s">
        <v>12008</v>
      </c>
      <c r="C3660">
        <v>1</v>
      </c>
      <c r="D3660">
        <v>2</v>
      </c>
      <c r="E3660">
        <v>5.91</v>
      </c>
      <c r="F3660">
        <v>0</v>
      </c>
      <c r="G3660">
        <v>30</v>
      </c>
      <c r="H3660">
        <v>0</v>
      </c>
      <c r="I3660">
        <v>30</v>
      </c>
      <c r="J3660">
        <v>36</v>
      </c>
      <c r="K3660">
        <v>20</v>
      </c>
      <c r="L3660">
        <v>4</v>
      </c>
      <c r="M3660">
        <v>8</v>
      </c>
      <c r="N3660">
        <v>16</v>
      </c>
      <c r="O3660">
        <v>1.75</v>
      </c>
      <c r="P3660">
        <v>2.4700000000000002</v>
      </c>
      <c r="Q3660">
        <v>4.88</v>
      </c>
      <c r="R3660">
        <v>5.96</v>
      </c>
      <c r="S3660">
        <v>-0.6</v>
      </c>
    </row>
    <row r="3661" spans="1:19" x14ac:dyDescent="0.25">
      <c r="A3661" t="s">
        <v>12005</v>
      </c>
      <c r="B3661" t="s">
        <v>12006</v>
      </c>
      <c r="C3661">
        <v>1</v>
      </c>
      <c r="D3661">
        <v>2</v>
      </c>
      <c r="E3661">
        <v>5.93</v>
      </c>
      <c r="F3661">
        <v>0</v>
      </c>
      <c r="G3661">
        <v>30</v>
      </c>
      <c r="H3661">
        <v>0</v>
      </c>
      <c r="I3661">
        <v>30</v>
      </c>
      <c r="J3661">
        <v>37</v>
      </c>
      <c r="K3661">
        <v>20</v>
      </c>
      <c r="L3661">
        <v>4</v>
      </c>
      <c r="M3661">
        <v>7</v>
      </c>
      <c r="N3661">
        <v>15</v>
      </c>
      <c r="O3661">
        <v>1.72</v>
      </c>
      <c r="P3661">
        <v>2.02</v>
      </c>
      <c r="Q3661">
        <v>4.42</v>
      </c>
      <c r="R3661">
        <v>5.96</v>
      </c>
      <c r="S3661">
        <v>-0.6</v>
      </c>
    </row>
    <row r="3662" spans="1:19" x14ac:dyDescent="0.25">
      <c r="A3662" t="s">
        <v>12003</v>
      </c>
      <c r="B3662" t="s">
        <v>12004</v>
      </c>
      <c r="C3662">
        <v>1</v>
      </c>
      <c r="D3662">
        <v>2</v>
      </c>
      <c r="E3662">
        <v>5.87</v>
      </c>
      <c r="F3662">
        <v>0</v>
      </c>
      <c r="G3662">
        <v>30</v>
      </c>
      <c r="H3662">
        <v>0</v>
      </c>
      <c r="I3662">
        <v>30</v>
      </c>
      <c r="J3662">
        <v>37</v>
      </c>
      <c r="K3662">
        <v>20</v>
      </c>
      <c r="L3662">
        <v>4</v>
      </c>
      <c r="M3662">
        <v>7</v>
      </c>
      <c r="N3662">
        <v>14</v>
      </c>
      <c r="O3662">
        <v>1.69</v>
      </c>
      <c r="P3662">
        <v>2.19</v>
      </c>
      <c r="Q3662">
        <v>4.21</v>
      </c>
      <c r="R3662">
        <v>5.96</v>
      </c>
      <c r="S3662">
        <v>-0.6</v>
      </c>
    </row>
    <row r="3663" spans="1:19" x14ac:dyDescent="0.25">
      <c r="A3663" t="s">
        <v>12001</v>
      </c>
      <c r="B3663" t="s">
        <v>12002</v>
      </c>
      <c r="C3663">
        <v>1</v>
      </c>
      <c r="D3663">
        <v>2</v>
      </c>
      <c r="E3663">
        <v>5.92</v>
      </c>
      <c r="F3663">
        <v>0</v>
      </c>
      <c r="G3663">
        <v>30</v>
      </c>
      <c r="H3663">
        <v>0</v>
      </c>
      <c r="I3663">
        <v>30</v>
      </c>
      <c r="J3663">
        <v>35</v>
      </c>
      <c r="K3663">
        <v>20</v>
      </c>
      <c r="L3663">
        <v>4</v>
      </c>
      <c r="M3663">
        <v>10</v>
      </c>
      <c r="N3663">
        <v>18</v>
      </c>
      <c r="O3663">
        <v>1.79</v>
      </c>
      <c r="P3663">
        <v>3.13</v>
      </c>
      <c r="Q3663">
        <v>5.46</v>
      </c>
      <c r="R3663">
        <v>5.96</v>
      </c>
      <c r="S3663">
        <v>-0.6</v>
      </c>
    </row>
    <row r="3664" spans="1:19" x14ac:dyDescent="0.25">
      <c r="A3664" t="s">
        <v>11999</v>
      </c>
      <c r="B3664" t="s">
        <v>12000</v>
      </c>
      <c r="C3664">
        <v>1</v>
      </c>
      <c r="D3664">
        <v>2</v>
      </c>
      <c r="E3664">
        <v>5.89</v>
      </c>
      <c r="F3664">
        <v>7</v>
      </c>
      <c r="G3664">
        <v>12</v>
      </c>
      <c r="H3664">
        <v>0</v>
      </c>
      <c r="I3664">
        <v>47</v>
      </c>
      <c r="J3664">
        <v>58</v>
      </c>
      <c r="K3664">
        <v>31</v>
      </c>
      <c r="L3664">
        <v>7</v>
      </c>
      <c r="M3664">
        <v>10</v>
      </c>
      <c r="N3664">
        <v>21</v>
      </c>
      <c r="O3664">
        <v>1.69</v>
      </c>
      <c r="P3664">
        <v>1.97</v>
      </c>
      <c r="Q3664">
        <v>4.12</v>
      </c>
      <c r="R3664">
        <v>5.96</v>
      </c>
      <c r="S3664">
        <v>-0.6</v>
      </c>
    </row>
    <row r="3665" spans="1:19" x14ac:dyDescent="0.25">
      <c r="A3665" t="s">
        <v>11997</v>
      </c>
      <c r="B3665" t="s">
        <v>11998</v>
      </c>
      <c r="C3665">
        <v>1</v>
      </c>
      <c r="D3665">
        <v>2</v>
      </c>
      <c r="E3665">
        <v>6.18</v>
      </c>
      <c r="F3665">
        <v>0</v>
      </c>
      <c r="G3665">
        <v>30</v>
      </c>
      <c r="H3665">
        <v>0</v>
      </c>
      <c r="I3665">
        <v>30</v>
      </c>
      <c r="J3665">
        <v>37</v>
      </c>
      <c r="K3665">
        <v>21</v>
      </c>
      <c r="L3665">
        <v>4</v>
      </c>
      <c r="M3665">
        <v>5</v>
      </c>
      <c r="N3665">
        <v>15</v>
      </c>
      <c r="O3665">
        <v>1.74</v>
      </c>
      <c r="P3665">
        <v>1.48</v>
      </c>
      <c r="Q3665">
        <v>4.4800000000000004</v>
      </c>
      <c r="R3665">
        <v>5.96</v>
      </c>
      <c r="S3665">
        <v>-0.6</v>
      </c>
    </row>
    <row r="3666" spans="1:19" x14ac:dyDescent="0.25">
      <c r="A3666" t="s">
        <v>11995</v>
      </c>
      <c r="B3666" t="s">
        <v>11996</v>
      </c>
      <c r="C3666">
        <v>1</v>
      </c>
      <c r="D3666">
        <v>2</v>
      </c>
      <c r="E3666">
        <v>5.89</v>
      </c>
      <c r="F3666">
        <v>0</v>
      </c>
      <c r="G3666">
        <v>30</v>
      </c>
      <c r="H3666">
        <v>0</v>
      </c>
      <c r="I3666">
        <v>30</v>
      </c>
      <c r="J3666">
        <v>35</v>
      </c>
      <c r="K3666">
        <v>20</v>
      </c>
      <c r="L3666">
        <v>4</v>
      </c>
      <c r="M3666">
        <v>11</v>
      </c>
      <c r="N3666">
        <v>17</v>
      </c>
      <c r="O3666">
        <v>1.74</v>
      </c>
      <c r="P3666">
        <v>3.17</v>
      </c>
      <c r="Q3666">
        <v>5.03</v>
      </c>
      <c r="R3666">
        <v>5.96</v>
      </c>
      <c r="S3666">
        <v>-0.6</v>
      </c>
    </row>
    <row r="3667" spans="1:19" x14ac:dyDescent="0.25">
      <c r="A3667" t="s">
        <v>11993</v>
      </c>
      <c r="B3667" t="s">
        <v>11994</v>
      </c>
      <c r="C3667">
        <v>1</v>
      </c>
      <c r="D3667">
        <v>2</v>
      </c>
      <c r="E3667">
        <v>5.91</v>
      </c>
      <c r="F3667">
        <v>0</v>
      </c>
      <c r="G3667">
        <v>30</v>
      </c>
      <c r="H3667">
        <v>0</v>
      </c>
      <c r="I3667">
        <v>30</v>
      </c>
      <c r="J3667">
        <v>35</v>
      </c>
      <c r="K3667">
        <v>20</v>
      </c>
      <c r="L3667">
        <v>4</v>
      </c>
      <c r="M3667">
        <v>10</v>
      </c>
      <c r="N3667">
        <v>18</v>
      </c>
      <c r="O3667">
        <v>1.78</v>
      </c>
      <c r="P3667">
        <v>2.86</v>
      </c>
      <c r="Q3667">
        <v>5.53</v>
      </c>
      <c r="R3667">
        <v>5.96</v>
      </c>
      <c r="S3667">
        <v>-0.6</v>
      </c>
    </row>
    <row r="3668" spans="1:19" x14ac:dyDescent="0.25">
      <c r="A3668" t="s">
        <v>11991</v>
      </c>
      <c r="B3668" t="s">
        <v>11992</v>
      </c>
      <c r="C3668">
        <v>1</v>
      </c>
      <c r="D3668">
        <v>2</v>
      </c>
      <c r="E3668">
        <v>5.9</v>
      </c>
      <c r="F3668">
        <v>0</v>
      </c>
      <c r="G3668">
        <v>30</v>
      </c>
      <c r="H3668">
        <v>0</v>
      </c>
      <c r="I3668">
        <v>30</v>
      </c>
      <c r="J3668">
        <v>35</v>
      </c>
      <c r="K3668">
        <v>20</v>
      </c>
      <c r="L3668">
        <v>4</v>
      </c>
      <c r="M3668">
        <v>11</v>
      </c>
      <c r="N3668">
        <v>19</v>
      </c>
      <c r="O3668">
        <v>1.79</v>
      </c>
      <c r="P3668">
        <v>3.43</v>
      </c>
      <c r="Q3668">
        <v>5.76</v>
      </c>
      <c r="R3668">
        <v>5.96</v>
      </c>
      <c r="S3668">
        <v>-0.6</v>
      </c>
    </row>
    <row r="3669" spans="1:19" x14ac:dyDescent="0.25">
      <c r="A3669" t="s">
        <v>11990</v>
      </c>
      <c r="B3669" t="s">
        <v>948</v>
      </c>
      <c r="C3669">
        <v>1</v>
      </c>
      <c r="D3669">
        <v>2</v>
      </c>
      <c r="E3669">
        <v>5.84</v>
      </c>
      <c r="F3669">
        <v>0</v>
      </c>
      <c r="G3669">
        <v>30</v>
      </c>
      <c r="H3669">
        <v>0</v>
      </c>
      <c r="I3669">
        <v>30</v>
      </c>
      <c r="J3669">
        <v>35</v>
      </c>
      <c r="K3669">
        <v>19</v>
      </c>
      <c r="L3669">
        <v>4</v>
      </c>
      <c r="M3669">
        <v>12</v>
      </c>
      <c r="N3669">
        <v>18</v>
      </c>
      <c r="O3669">
        <v>1.76</v>
      </c>
      <c r="P3669">
        <v>3.55</v>
      </c>
      <c r="Q3669">
        <v>5.51</v>
      </c>
      <c r="R3669">
        <v>5.96</v>
      </c>
      <c r="S3669">
        <v>-0.6</v>
      </c>
    </row>
    <row r="3670" spans="1:19" x14ac:dyDescent="0.25">
      <c r="A3670" t="s">
        <v>11988</v>
      </c>
      <c r="B3670" t="s">
        <v>11989</v>
      </c>
      <c r="C3670">
        <v>1</v>
      </c>
      <c r="D3670">
        <v>2</v>
      </c>
      <c r="E3670">
        <v>5.93</v>
      </c>
      <c r="F3670">
        <v>0</v>
      </c>
      <c r="G3670">
        <v>30</v>
      </c>
      <c r="H3670">
        <v>0</v>
      </c>
      <c r="I3670">
        <v>30</v>
      </c>
      <c r="J3670">
        <v>37</v>
      </c>
      <c r="K3670">
        <v>20</v>
      </c>
      <c r="L3670">
        <v>4</v>
      </c>
      <c r="M3670">
        <v>7</v>
      </c>
      <c r="N3670">
        <v>15</v>
      </c>
      <c r="O3670">
        <v>1.72</v>
      </c>
      <c r="P3670">
        <v>2.0699999999999998</v>
      </c>
      <c r="Q3670">
        <v>4.38</v>
      </c>
      <c r="R3670">
        <v>5.96</v>
      </c>
      <c r="S3670">
        <v>-0.6</v>
      </c>
    </row>
    <row r="3671" spans="1:19" x14ac:dyDescent="0.25">
      <c r="A3671" t="s">
        <v>11986</v>
      </c>
      <c r="B3671" t="s">
        <v>11987</v>
      </c>
      <c r="C3671">
        <v>1</v>
      </c>
      <c r="D3671">
        <v>2</v>
      </c>
      <c r="E3671">
        <v>5.94</v>
      </c>
      <c r="F3671">
        <v>0</v>
      </c>
      <c r="G3671">
        <v>30</v>
      </c>
      <c r="H3671">
        <v>0</v>
      </c>
      <c r="I3671">
        <v>30</v>
      </c>
      <c r="J3671">
        <v>36</v>
      </c>
      <c r="K3671">
        <v>20</v>
      </c>
      <c r="L3671">
        <v>4</v>
      </c>
      <c r="M3671">
        <v>7</v>
      </c>
      <c r="N3671">
        <v>16</v>
      </c>
      <c r="O3671">
        <v>1.75</v>
      </c>
      <c r="P3671">
        <v>1.97</v>
      </c>
      <c r="Q3671">
        <v>4.78</v>
      </c>
      <c r="R3671">
        <v>5.96</v>
      </c>
      <c r="S3671">
        <v>-0.6</v>
      </c>
    </row>
    <row r="3672" spans="1:19" x14ac:dyDescent="0.25">
      <c r="A3672" t="s">
        <v>11984</v>
      </c>
      <c r="B3672" t="s">
        <v>11985</v>
      </c>
      <c r="C3672">
        <v>1</v>
      </c>
      <c r="D3672">
        <v>2</v>
      </c>
      <c r="E3672">
        <v>5.9</v>
      </c>
      <c r="F3672">
        <v>0</v>
      </c>
      <c r="G3672">
        <v>30</v>
      </c>
      <c r="H3672">
        <v>0</v>
      </c>
      <c r="I3672">
        <v>30</v>
      </c>
      <c r="J3672">
        <v>36</v>
      </c>
      <c r="K3672">
        <v>20</v>
      </c>
      <c r="L3672">
        <v>4</v>
      </c>
      <c r="M3672">
        <v>9</v>
      </c>
      <c r="N3672">
        <v>17</v>
      </c>
      <c r="O3672">
        <v>1.77</v>
      </c>
      <c r="P3672">
        <v>2.69</v>
      </c>
      <c r="Q3672">
        <v>5.16</v>
      </c>
      <c r="R3672">
        <v>5.96</v>
      </c>
      <c r="S3672">
        <v>-0.6</v>
      </c>
    </row>
    <row r="3673" spans="1:19" x14ac:dyDescent="0.25">
      <c r="A3673" t="s">
        <v>11982</v>
      </c>
      <c r="B3673" t="s">
        <v>11983</v>
      </c>
      <c r="C3673">
        <v>1</v>
      </c>
      <c r="D3673">
        <v>2</v>
      </c>
      <c r="E3673">
        <v>6.21</v>
      </c>
      <c r="F3673">
        <v>0</v>
      </c>
      <c r="G3673">
        <v>30</v>
      </c>
      <c r="H3673">
        <v>0</v>
      </c>
      <c r="I3673">
        <v>30</v>
      </c>
      <c r="J3673">
        <v>37</v>
      </c>
      <c r="K3673">
        <v>21</v>
      </c>
      <c r="L3673">
        <v>4</v>
      </c>
      <c r="M3673">
        <v>7</v>
      </c>
      <c r="N3673">
        <v>14</v>
      </c>
      <c r="O3673">
        <v>1.69</v>
      </c>
      <c r="P3673">
        <v>1.97</v>
      </c>
      <c r="Q3673">
        <v>4.0999999999999996</v>
      </c>
      <c r="R3673">
        <v>5.96</v>
      </c>
      <c r="S3673">
        <v>-0.6</v>
      </c>
    </row>
    <row r="3674" spans="1:19" x14ac:dyDescent="0.25">
      <c r="A3674" t="s">
        <v>11980</v>
      </c>
      <c r="B3674" t="s">
        <v>11981</v>
      </c>
      <c r="C3674">
        <v>1</v>
      </c>
      <c r="D3674">
        <v>2</v>
      </c>
      <c r="E3674">
        <v>6.18</v>
      </c>
      <c r="F3674">
        <v>0</v>
      </c>
      <c r="G3674">
        <v>30</v>
      </c>
      <c r="H3674">
        <v>0</v>
      </c>
      <c r="I3674">
        <v>30</v>
      </c>
      <c r="J3674">
        <v>38</v>
      </c>
      <c r="K3674">
        <v>21</v>
      </c>
      <c r="L3674">
        <v>5</v>
      </c>
      <c r="M3674">
        <v>6</v>
      </c>
      <c r="N3674">
        <v>13</v>
      </c>
      <c r="O3674">
        <v>1.67</v>
      </c>
      <c r="P3674">
        <v>1.87</v>
      </c>
      <c r="Q3674">
        <v>3.81</v>
      </c>
      <c r="R3674">
        <v>5.96</v>
      </c>
      <c r="S3674">
        <v>-0.6</v>
      </c>
    </row>
    <row r="3675" spans="1:19" x14ac:dyDescent="0.25">
      <c r="A3675" t="s">
        <v>11978</v>
      </c>
      <c r="B3675" t="s">
        <v>11979</v>
      </c>
      <c r="C3675">
        <v>1</v>
      </c>
      <c r="D3675">
        <v>2</v>
      </c>
      <c r="E3675">
        <v>5.92</v>
      </c>
      <c r="F3675">
        <v>0</v>
      </c>
      <c r="G3675">
        <v>30</v>
      </c>
      <c r="H3675">
        <v>0</v>
      </c>
      <c r="I3675">
        <v>30</v>
      </c>
      <c r="J3675">
        <v>36</v>
      </c>
      <c r="K3675">
        <v>20</v>
      </c>
      <c r="L3675">
        <v>4</v>
      </c>
      <c r="M3675">
        <v>9</v>
      </c>
      <c r="N3675">
        <v>17</v>
      </c>
      <c r="O3675">
        <v>1.77</v>
      </c>
      <c r="P3675">
        <v>2.57</v>
      </c>
      <c r="Q3675">
        <v>5.14</v>
      </c>
      <c r="R3675">
        <v>5.96</v>
      </c>
      <c r="S3675">
        <v>-0.6</v>
      </c>
    </row>
    <row r="3676" spans="1:19" x14ac:dyDescent="0.25">
      <c r="A3676" t="s">
        <v>11976</v>
      </c>
      <c r="B3676" t="s">
        <v>11977</v>
      </c>
      <c r="C3676">
        <v>1</v>
      </c>
      <c r="D3676">
        <v>2</v>
      </c>
      <c r="E3676">
        <v>5.93</v>
      </c>
      <c r="F3676">
        <v>0</v>
      </c>
      <c r="G3676">
        <v>30</v>
      </c>
      <c r="H3676">
        <v>0</v>
      </c>
      <c r="I3676">
        <v>30</v>
      </c>
      <c r="J3676">
        <v>36</v>
      </c>
      <c r="K3676">
        <v>20</v>
      </c>
      <c r="L3676">
        <v>4</v>
      </c>
      <c r="M3676">
        <v>9</v>
      </c>
      <c r="N3676">
        <v>17</v>
      </c>
      <c r="O3676">
        <v>1.76</v>
      </c>
      <c r="P3676">
        <v>2.58</v>
      </c>
      <c r="Q3676">
        <v>5.0599999999999996</v>
      </c>
      <c r="R3676">
        <v>5.97</v>
      </c>
      <c r="S3676">
        <v>-0.6</v>
      </c>
    </row>
    <row r="3677" spans="1:19" x14ac:dyDescent="0.25">
      <c r="A3677" t="s">
        <v>11974</v>
      </c>
      <c r="B3677" t="s">
        <v>11975</v>
      </c>
      <c r="C3677">
        <v>2</v>
      </c>
      <c r="D3677">
        <v>3</v>
      </c>
      <c r="E3677">
        <v>6.36</v>
      </c>
      <c r="F3677">
        <v>7</v>
      </c>
      <c r="G3677">
        <v>13</v>
      </c>
      <c r="H3677">
        <v>0</v>
      </c>
      <c r="I3677">
        <v>46</v>
      </c>
      <c r="J3677">
        <v>60</v>
      </c>
      <c r="K3677">
        <v>33</v>
      </c>
      <c r="L3677">
        <v>6</v>
      </c>
      <c r="M3677">
        <v>3</v>
      </c>
      <c r="N3677">
        <v>19</v>
      </c>
      <c r="O3677">
        <v>1.71</v>
      </c>
      <c r="P3677">
        <v>0.5</v>
      </c>
      <c r="Q3677">
        <v>3.73</v>
      </c>
      <c r="R3677">
        <v>5.97</v>
      </c>
      <c r="S3677">
        <v>-0.6</v>
      </c>
    </row>
    <row r="3678" spans="1:19" x14ac:dyDescent="0.25">
      <c r="A3678" t="s">
        <v>11972</v>
      </c>
      <c r="B3678" t="s">
        <v>11973</v>
      </c>
      <c r="C3678">
        <v>1</v>
      </c>
      <c r="D3678">
        <v>2</v>
      </c>
      <c r="E3678">
        <v>5.86</v>
      </c>
      <c r="F3678">
        <v>0</v>
      </c>
      <c r="G3678">
        <v>30</v>
      </c>
      <c r="H3678">
        <v>0</v>
      </c>
      <c r="I3678">
        <v>30</v>
      </c>
      <c r="J3678">
        <v>37</v>
      </c>
      <c r="K3678">
        <v>20</v>
      </c>
      <c r="L3678">
        <v>4</v>
      </c>
      <c r="M3678">
        <v>6</v>
      </c>
      <c r="N3678">
        <v>14</v>
      </c>
      <c r="O3678">
        <v>1.68</v>
      </c>
      <c r="P3678">
        <v>1.81</v>
      </c>
      <c r="Q3678">
        <v>4.0999999999999996</v>
      </c>
      <c r="R3678">
        <v>5.97</v>
      </c>
      <c r="S3678">
        <v>-0.6</v>
      </c>
    </row>
    <row r="3679" spans="1:19" x14ac:dyDescent="0.25">
      <c r="A3679" t="s">
        <v>11970</v>
      </c>
      <c r="B3679" t="s">
        <v>11971</v>
      </c>
      <c r="C3679">
        <v>1</v>
      </c>
      <c r="D3679">
        <v>2</v>
      </c>
      <c r="E3679">
        <v>5.98</v>
      </c>
      <c r="F3679">
        <v>0</v>
      </c>
      <c r="G3679">
        <v>30</v>
      </c>
      <c r="H3679">
        <v>0</v>
      </c>
      <c r="I3679">
        <v>30</v>
      </c>
      <c r="J3679">
        <v>37</v>
      </c>
      <c r="K3679">
        <v>20</v>
      </c>
      <c r="L3679">
        <v>4</v>
      </c>
      <c r="M3679">
        <v>8</v>
      </c>
      <c r="N3679">
        <v>15</v>
      </c>
      <c r="O3679">
        <v>1.74</v>
      </c>
      <c r="P3679">
        <v>2.42</v>
      </c>
      <c r="Q3679">
        <v>4.5</v>
      </c>
      <c r="R3679">
        <v>5.97</v>
      </c>
      <c r="S3679">
        <v>-0.6</v>
      </c>
    </row>
    <row r="3680" spans="1:19" x14ac:dyDescent="0.25">
      <c r="A3680" t="s">
        <v>11968</v>
      </c>
      <c r="B3680" t="s">
        <v>11969</v>
      </c>
      <c r="C3680">
        <v>1</v>
      </c>
      <c r="D3680">
        <v>2</v>
      </c>
      <c r="E3680">
        <v>5.91</v>
      </c>
      <c r="F3680">
        <v>0</v>
      </c>
      <c r="G3680">
        <v>30</v>
      </c>
      <c r="H3680">
        <v>0</v>
      </c>
      <c r="I3680">
        <v>30</v>
      </c>
      <c r="J3680">
        <v>37</v>
      </c>
      <c r="K3680">
        <v>20</v>
      </c>
      <c r="L3680">
        <v>4</v>
      </c>
      <c r="M3680">
        <v>8</v>
      </c>
      <c r="N3680">
        <v>15</v>
      </c>
      <c r="O3680">
        <v>1.72</v>
      </c>
      <c r="P3680">
        <v>2.46</v>
      </c>
      <c r="Q3680">
        <v>4.47</v>
      </c>
      <c r="R3680">
        <v>5.97</v>
      </c>
      <c r="S3680">
        <v>-0.6</v>
      </c>
    </row>
    <row r="3681" spans="1:19" x14ac:dyDescent="0.25">
      <c r="A3681" t="s">
        <v>11966</v>
      </c>
      <c r="B3681" t="s">
        <v>11967</v>
      </c>
      <c r="C3681">
        <v>1</v>
      </c>
      <c r="D3681">
        <v>2</v>
      </c>
      <c r="E3681">
        <v>5.82</v>
      </c>
      <c r="F3681">
        <v>0</v>
      </c>
      <c r="G3681">
        <v>30</v>
      </c>
      <c r="H3681">
        <v>0</v>
      </c>
      <c r="I3681">
        <v>30</v>
      </c>
      <c r="J3681">
        <v>36</v>
      </c>
      <c r="K3681">
        <v>19</v>
      </c>
      <c r="L3681">
        <v>4</v>
      </c>
      <c r="M3681">
        <v>9</v>
      </c>
      <c r="N3681">
        <v>15</v>
      </c>
      <c r="O3681">
        <v>1.69</v>
      </c>
      <c r="P3681">
        <v>2.58</v>
      </c>
      <c r="Q3681">
        <v>4.47</v>
      </c>
      <c r="R3681">
        <v>5.97</v>
      </c>
      <c r="S3681">
        <v>-0.6</v>
      </c>
    </row>
    <row r="3682" spans="1:19" x14ac:dyDescent="0.25">
      <c r="A3682" t="s">
        <v>11964</v>
      </c>
      <c r="B3682" t="s">
        <v>11965</v>
      </c>
      <c r="C3682">
        <v>1</v>
      </c>
      <c r="D3682">
        <v>2</v>
      </c>
      <c r="E3682">
        <v>5.93</v>
      </c>
      <c r="F3682">
        <v>0</v>
      </c>
      <c r="G3682">
        <v>30</v>
      </c>
      <c r="H3682">
        <v>0</v>
      </c>
      <c r="I3682">
        <v>30</v>
      </c>
      <c r="J3682">
        <v>36</v>
      </c>
      <c r="K3682">
        <v>20</v>
      </c>
      <c r="L3682">
        <v>4</v>
      </c>
      <c r="M3682">
        <v>7</v>
      </c>
      <c r="N3682">
        <v>16</v>
      </c>
      <c r="O3682">
        <v>1.75</v>
      </c>
      <c r="P3682">
        <v>2.13</v>
      </c>
      <c r="Q3682">
        <v>4.91</v>
      </c>
      <c r="R3682">
        <v>5.97</v>
      </c>
      <c r="S3682">
        <v>-0.6</v>
      </c>
    </row>
    <row r="3683" spans="1:19" x14ac:dyDescent="0.25">
      <c r="A3683" t="s">
        <v>11962</v>
      </c>
      <c r="B3683" t="s">
        <v>11963</v>
      </c>
      <c r="C3683">
        <v>1</v>
      </c>
      <c r="D3683">
        <v>2</v>
      </c>
      <c r="E3683">
        <v>5.97</v>
      </c>
      <c r="F3683">
        <v>0</v>
      </c>
      <c r="G3683">
        <v>30</v>
      </c>
      <c r="H3683">
        <v>0</v>
      </c>
      <c r="I3683">
        <v>30</v>
      </c>
      <c r="J3683">
        <v>37</v>
      </c>
      <c r="K3683">
        <v>20</v>
      </c>
      <c r="L3683">
        <v>4</v>
      </c>
      <c r="M3683">
        <v>8</v>
      </c>
      <c r="N3683">
        <v>15</v>
      </c>
      <c r="O3683">
        <v>1.74</v>
      </c>
      <c r="P3683">
        <v>2.4900000000000002</v>
      </c>
      <c r="Q3683">
        <v>4.55</v>
      </c>
      <c r="R3683">
        <v>5.97</v>
      </c>
      <c r="S3683">
        <v>-0.6</v>
      </c>
    </row>
    <row r="3684" spans="1:19" x14ac:dyDescent="0.25">
      <c r="A3684" t="s">
        <v>11960</v>
      </c>
      <c r="B3684" t="s">
        <v>11961</v>
      </c>
      <c r="C3684">
        <v>1</v>
      </c>
      <c r="D3684">
        <v>2</v>
      </c>
      <c r="E3684">
        <v>5.83</v>
      </c>
      <c r="F3684">
        <v>0</v>
      </c>
      <c r="G3684">
        <v>30</v>
      </c>
      <c r="H3684">
        <v>0</v>
      </c>
      <c r="I3684">
        <v>30</v>
      </c>
      <c r="J3684">
        <v>36</v>
      </c>
      <c r="K3684">
        <v>19</v>
      </c>
      <c r="L3684">
        <v>4</v>
      </c>
      <c r="M3684">
        <v>9</v>
      </c>
      <c r="N3684">
        <v>16</v>
      </c>
      <c r="O3684">
        <v>1.72</v>
      </c>
      <c r="P3684">
        <v>2.83</v>
      </c>
      <c r="Q3684">
        <v>4.7699999999999996</v>
      </c>
      <c r="R3684">
        <v>5.97</v>
      </c>
      <c r="S3684">
        <v>-0.6</v>
      </c>
    </row>
    <row r="3685" spans="1:19" x14ac:dyDescent="0.25">
      <c r="A3685" t="s">
        <v>11958</v>
      </c>
      <c r="B3685" t="s">
        <v>11959</v>
      </c>
      <c r="C3685">
        <v>2</v>
      </c>
      <c r="D3685">
        <v>3</v>
      </c>
      <c r="E3685">
        <v>6.26</v>
      </c>
      <c r="F3685">
        <v>6</v>
      </c>
      <c r="G3685">
        <v>13</v>
      </c>
      <c r="H3685">
        <v>0</v>
      </c>
      <c r="I3685">
        <v>45</v>
      </c>
      <c r="J3685">
        <v>57</v>
      </c>
      <c r="K3685">
        <v>32</v>
      </c>
      <c r="L3685">
        <v>6</v>
      </c>
      <c r="M3685">
        <v>8</v>
      </c>
      <c r="N3685">
        <v>21</v>
      </c>
      <c r="O3685">
        <v>1.72</v>
      </c>
      <c r="P3685">
        <v>1.59</v>
      </c>
      <c r="Q3685">
        <v>4.1500000000000004</v>
      </c>
      <c r="R3685">
        <v>5.97</v>
      </c>
      <c r="S3685">
        <v>-0.6</v>
      </c>
    </row>
    <row r="3686" spans="1:19" x14ac:dyDescent="0.25">
      <c r="A3686" t="s">
        <v>11956</v>
      </c>
      <c r="B3686" t="s">
        <v>11957</v>
      </c>
      <c r="C3686">
        <v>1</v>
      </c>
      <c r="D3686">
        <v>2</v>
      </c>
      <c r="E3686">
        <v>5.96</v>
      </c>
      <c r="F3686">
        <v>0</v>
      </c>
      <c r="G3686">
        <v>30</v>
      </c>
      <c r="H3686">
        <v>0</v>
      </c>
      <c r="I3686">
        <v>30</v>
      </c>
      <c r="J3686">
        <v>37</v>
      </c>
      <c r="K3686">
        <v>20</v>
      </c>
      <c r="L3686">
        <v>4</v>
      </c>
      <c r="M3686">
        <v>6</v>
      </c>
      <c r="N3686">
        <v>16</v>
      </c>
      <c r="O3686">
        <v>1.77</v>
      </c>
      <c r="P3686">
        <v>1.91</v>
      </c>
      <c r="Q3686">
        <v>4.92</v>
      </c>
      <c r="R3686">
        <v>5.97</v>
      </c>
      <c r="S3686">
        <v>-0.6</v>
      </c>
    </row>
    <row r="3687" spans="1:19" x14ac:dyDescent="0.25">
      <c r="A3687" t="s">
        <v>11954</v>
      </c>
      <c r="B3687" t="s">
        <v>11955</v>
      </c>
      <c r="C3687">
        <v>1</v>
      </c>
      <c r="D3687">
        <v>2</v>
      </c>
      <c r="E3687">
        <v>6</v>
      </c>
      <c r="F3687">
        <v>0</v>
      </c>
      <c r="G3687">
        <v>30</v>
      </c>
      <c r="H3687">
        <v>0</v>
      </c>
      <c r="I3687">
        <v>30</v>
      </c>
      <c r="J3687">
        <v>35</v>
      </c>
      <c r="K3687">
        <v>20</v>
      </c>
      <c r="L3687">
        <v>4</v>
      </c>
      <c r="M3687">
        <v>11</v>
      </c>
      <c r="N3687">
        <v>16</v>
      </c>
      <c r="O3687">
        <v>1.72</v>
      </c>
      <c r="P3687">
        <v>3.23</v>
      </c>
      <c r="Q3687">
        <v>4.8899999999999997</v>
      </c>
      <c r="R3687">
        <v>5.97</v>
      </c>
      <c r="S3687">
        <v>-0.6</v>
      </c>
    </row>
    <row r="3688" spans="1:19" x14ac:dyDescent="0.25">
      <c r="A3688" t="s">
        <v>11952</v>
      </c>
      <c r="B3688" t="s">
        <v>11953</v>
      </c>
      <c r="C3688">
        <v>1</v>
      </c>
      <c r="D3688">
        <v>2</v>
      </c>
      <c r="E3688">
        <v>5.88</v>
      </c>
      <c r="F3688">
        <v>0</v>
      </c>
      <c r="G3688">
        <v>30</v>
      </c>
      <c r="H3688">
        <v>0</v>
      </c>
      <c r="I3688">
        <v>30</v>
      </c>
      <c r="J3688">
        <v>35</v>
      </c>
      <c r="K3688">
        <v>20</v>
      </c>
      <c r="L3688">
        <v>4</v>
      </c>
      <c r="M3688">
        <v>10</v>
      </c>
      <c r="N3688">
        <v>18</v>
      </c>
      <c r="O3688">
        <v>1.78</v>
      </c>
      <c r="P3688">
        <v>3.12</v>
      </c>
      <c r="Q3688">
        <v>5.38</v>
      </c>
      <c r="R3688">
        <v>5.97</v>
      </c>
      <c r="S3688">
        <v>-0.6</v>
      </c>
    </row>
    <row r="3689" spans="1:19" x14ac:dyDescent="0.25">
      <c r="A3689" t="s">
        <v>11950</v>
      </c>
      <c r="B3689" t="s">
        <v>11951</v>
      </c>
      <c r="C3689">
        <v>1</v>
      </c>
      <c r="D3689">
        <v>2</v>
      </c>
      <c r="E3689">
        <v>5.86</v>
      </c>
      <c r="F3689">
        <v>0</v>
      </c>
      <c r="G3689">
        <v>30</v>
      </c>
      <c r="H3689">
        <v>0</v>
      </c>
      <c r="I3689">
        <v>30</v>
      </c>
      <c r="J3689">
        <v>36</v>
      </c>
      <c r="K3689">
        <v>20</v>
      </c>
      <c r="L3689">
        <v>4</v>
      </c>
      <c r="M3689">
        <v>8</v>
      </c>
      <c r="N3689">
        <v>14</v>
      </c>
      <c r="O3689">
        <v>1.7</v>
      </c>
      <c r="P3689">
        <v>2.38</v>
      </c>
      <c r="Q3689">
        <v>4.3499999999999996</v>
      </c>
      <c r="R3689">
        <v>5.97</v>
      </c>
      <c r="S3689">
        <v>-0.6</v>
      </c>
    </row>
    <row r="3690" spans="1:19" x14ac:dyDescent="0.25">
      <c r="A3690" t="s">
        <v>11948</v>
      </c>
      <c r="B3690" t="s">
        <v>11949</v>
      </c>
      <c r="C3690">
        <v>1</v>
      </c>
      <c r="D3690">
        <v>2</v>
      </c>
      <c r="E3690">
        <v>5.98</v>
      </c>
      <c r="F3690">
        <v>0</v>
      </c>
      <c r="G3690">
        <v>30</v>
      </c>
      <c r="H3690">
        <v>0</v>
      </c>
      <c r="I3690">
        <v>30</v>
      </c>
      <c r="J3690">
        <v>37</v>
      </c>
      <c r="K3690">
        <v>20</v>
      </c>
      <c r="L3690">
        <v>4</v>
      </c>
      <c r="M3690">
        <v>9</v>
      </c>
      <c r="N3690">
        <v>15</v>
      </c>
      <c r="O3690">
        <v>1.75</v>
      </c>
      <c r="P3690">
        <v>2.56</v>
      </c>
      <c r="Q3690">
        <v>4.6399999999999997</v>
      </c>
      <c r="R3690">
        <v>5.97</v>
      </c>
      <c r="S3690">
        <v>-0.6</v>
      </c>
    </row>
    <row r="3691" spans="1:19" x14ac:dyDescent="0.25">
      <c r="A3691" t="s">
        <v>11946</v>
      </c>
      <c r="B3691" t="s">
        <v>11947</v>
      </c>
      <c r="C3691">
        <v>2</v>
      </c>
      <c r="D3691">
        <v>4</v>
      </c>
      <c r="E3691">
        <v>6.37</v>
      </c>
      <c r="F3691">
        <v>8</v>
      </c>
      <c r="G3691">
        <v>10</v>
      </c>
      <c r="H3691">
        <v>0</v>
      </c>
      <c r="I3691">
        <v>48</v>
      </c>
      <c r="J3691">
        <v>63</v>
      </c>
      <c r="K3691">
        <v>34</v>
      </c>
      <c r="L3691">
        <v>7</v>
      </c>
      <c r="M3691">
        <v>4</v>
      </c>
      <c r="N3691">
        <v>19</v>
      </c>
      <c r="O3691">
        <v>1.69</v>
      </c>
      <c r="P3691">
        <v>0.7</v>
      </c>
      <c r="Q3691">
        <v>3.53</v>
      </c>
      <c r="R3691">
        <v>5.97</v>
      </c>
      <c r="S3691">
        <v>-0.5</v>
      </c>
    </row>
    <row r="3692" spans="1:19" x14ac:dyDescent="0.25">
      <c r="A3692" t="s">
        <v>11944</v>
      </c>
      <c r="B3692" t="s">
        <v>11945</v>
      </c>
      <c r="C3692">
        <v>1</v>
      </c>
      <c r="D3692">
        <v>2</v>
      </c>
      <c r="E3692">
        <v>5.88</v>
      </c>
      <c r="F3692">
        <v>0</v>
      </c>
      <c r="G3692">
        <v>30</v>
      </c>
      <c r="H3692">
        <v>0</v>
      </c>
      <c r="I3692">
        <v>30</v>
      </c>
      <c r="J3692">
        <v>34</v>
      </c>
      <c r="K3692">
        <v>20</v>
      </c>
      <c r="L3692">
        <v>4</v>
      </c>
      <c r="M3692">
        <v>11</v>
      </c>
      <c r="N3692">
        <v>20</v>
      </c>
      <c r="O3692">
        <v>1.8</v>
      </c>
      <c r="P3692">
        <v>3.44</v>
      </c>
      <c r="Q3692">
        <v>5.99</v>
      </c>
      <c r="R3692">
        <v>5.97</v>
      </c>
      <c r="S3692">
        <v>-0.6</v>
      </c>
    </row>
    <row r="3693" spans="1:19" x14ac:dyDescent="0.25">
      <c r="A3693" t="s">
        <v>11942</v>
      </c>
      <c r="B3693" t="s">
        <v>11943</v>
      </c>
      <c r="C3693">
        <v>1</v>
      </c>
      <c r="D3693">
        <v>2</v>
      </c>
      <c r="E3693">
        <v>5.94</v>
      </c>
      <c r="F3693">
        <v>0</v>
      </c>
      <c r="G3693">
        <v>30</v>
      </c>
      <c r="H3693">
        <v>0</v>
      </c>
      <c r="I3693">
        <v>30</v>
      </c>
      <c r="J3693">
        <v>37</v>
      </c>
      <c r="K3693">
        <v>20</v>
      </c>
      <c r="L3693">
        <v>4</v>
      </c>
      <c r="M3693">
        <v>6</v>
      </c>
      <c r="N3693">
        <v>16</v>
      </c>
      <c r="O3693">
        <v>1.74</v>
      </c>
      <c r="P3693">
        <v>1.93</v>
      </c>
      <c r="Q3693">
        <v>4.66</v>
      </c>
      <c r="R3693">
        <v>5.97</v>
      </c>
      <c r="S3693">
        <v>-0.6</v>
      </c>
    </row>
    <row r="3694" spans="1:19" x14ac:dyDescent="0.25">
      <c r="A3694" t="s">
        <v>11940</v>
      </c>
      <c r="B3694" t="s">
        <v>11941</v>
      </c>
      <c r="C3694">
        <v>1</v>
      </c>
      <c r="D3694">
        <v>2</v>
      </c>
      <c r="E3694">
        <v>6.03</v>
      </c>
      <c r="F3694">
        <v>0</v>
      </c>
      <c r="G3694">
        <v>30</v>
      </c>
      <c r="H3694">
        <v>0</v>
      </c>
      <c r="I3694">
        <v>30</v>
      </c>
      <c r="J3694">
        <v>36</v>
      </c>
      <c r="K3694">
        <v>20</v>
      </c>
      <c r="L3694">
        <v>4</v>
      </c>
      <c r="M3694">
        <v>7</v>
      </c>
      <c r="N3694">
        <v>17</v>
      </c>
      <c r="O3694">
        <v>1.76</v>
      </c>
      <c r="P3694">
        <v>2.16</v>
      </c>
      <c r="Q3694">
        <v>4.96</v>
      </c>
      <c r="R3694">
        <v>5.97</v>
      </c>
      <c r="S3694">
        <v>-0.6</v>
      </c>
    </row>
    <row r="3695" spans="1:19" x14ac:dyDescent="0.25">
      <c r="A3695" t="s">
        <v>11938</v>
      </c>
      <c r="B3695" t="s">
        <v>11939</v>
      </c>
      <c r="C3695">
        <v>1</v>
      </c>
      <c r="D3695">
        <v>2</v>
      </c>
      <c r="E3695">
        <v>6.01</v>
      </c>
      <c r="F3695">
        <v>0</v>
      </c>
      <c r="G3695">
        <v>30</v>
      </c>
      <c r="H3695">
        <v>0</v>
      </c>
      <c r="I3695">
        <v>30</v>
      </c>
      <c r="J3695">
        <v>35</v>
      </c>
      <c r="K3695">
        <v>20</v>
      </c>
      <c r="L3695">
        <v>4</v>
      </c>
      <c r="M3695">
        <v>11</v>
      </c>
      <c r="N3695">
        <v>19</v>
      </c>
      <c r="O3695">
        <v>1.8</v>
      </c>
      <c r="P3695">
        <v>3.2</v>
      </c>
      <c r="Q3695">
        <v>5.69</v>
      </c>
      <c r="R3695">
        <v>5.97</v>
      </c>
      <c r="S3695">
        <v>-0.6</v>
      </c>
    </row>
    <row r="3696" spans="1:19" x14ac:dyDescent="0.25">
      <c r="A3696" t="s">
        <v>11936</v>
      </c>
      <c r="B3696" t="s">
        <v>11937</v>
      </c>
      <c r="C3696">
        <v>1</v>
      </c>
      <c r="D3696">
        <v>2</v>
      </c>
      <c r="E3696">
        <v>5.97</v>
      </c>
      <c r="F3696">
        <v>0</v>
      </c>
      <c r="G3696">
        <v>30</v>
      </c>
      <c r="H3696">
        <v>0</v>
      </c>
      <c r="I3696">
        <v>30</v>
      </c>
      <c r="J3696">
        <v>37</v>
      </c>
      <c r="K3696">
        <v>20</v>
      </c>
      <c r="L3696">
        <v>4</v>
      </c>
      <c r="M3696">
        <v>8</v>
      </c>
      <c r="N3696">
        <v>15</v>
      </c>
      <c r="O3696">
        <v>1.74</v>
      </c>
      <c r="P3696">
        <v>2.4</v>
      </c>
      <c r="Q3696">
        <v>4.46</v>
      </c>
      <c r="R3696">
        <v>5.97</v>
      </c>
      <c r="S3696">
        <v>-0.6</v>
      </c>
    </row>
    <row r="3697" spans="1:19" x14ac:dyDescent="0.25">
      <c r="A3697" t="s">
        <v>11934</v>
      </c>
      <c r="B3697" t="s">
        <v>11935</v>
      </c>
      <c r="C3697">
        <v>1</v>
      </c>
      <c r="D3697">
        <v>2</v>
      </c>
      <c r="E3697">
        <v>5.84</v>
      </c>
      <c r="F3697">
        <v>0</v>
      </c>
      <c r="G3697">
        <v>30</v>
      </c>
      <c r="H3697">
        <v>0</v>
      </c>
      <c r="I3697">
        <v>30</v>
      </c>
      <c r="J3697">
        <v>34</v>
      </c>
      <c r="K3697">
        <v>19</v>
      </c>
      <c r="L3697">
        <v>4</v>
      </c>
      <c r="M3697">
        <v>13</v>
      </c>
      <c r="N3697">
        <v>19</v>
      </c>
      <c r="O3697">
        <v>1.78</v>
      </c>
      <c r="P3697">
        <v>3.83</v>
      </c>
      <c r="Q3697">
        <v>5.82</v>
      </c>
      <c r="R3697">
        <v>5.97</v>
      </c>
      <c r="S3697">
        <v>-0.6</v>
      </c>
    </row>
    <row r="3698" spans="1:19" x14ac:dyDescent="0.25">
      <c r="A3698" t="s">
        <v>11932</v>
      </c>
      <c r="B3698" t="s">
        <v>11933</v>
      </c>
      <c r="C3698">
        <v>1</v>
      </c>
      <c r="D3698">
        <v>2</v>
      </c>
      <c r="E3698">
        <v>5.79</v>
      </c>
      <c r="F3698">
        <v>0</v>
      </c>
      <c r="G3698">
        <v>30</v>
      </c>
      <c r="H3698">
        <v>0</v>
      </c>
      <c r="I3698">
        <v>30</v>
      </c>
      <c r="J3698">
        <v>33</v>
      </c>
      <c r="K3698">
        <v>19</v>
      </c>
      <c r="L3698">
        <v>4</v>
      </c>
      <c r="M3698">
        <v>15</v>
      </c>
      <c r="N3698">
        <v>21</v>
      </c>
      <c r="O3698">
        <v>1.8</v>
      </c>
      <c r="P3698">
        <v>4.3499999999999996</v>
      </c>
      <c r="Q3698">
        <v>6.21</v>
      </c>
      <c r="R3698">
        <v>5.97</v>
      </c>
      <c r="S3698">
        <v>-0.6</v>
      </c>
    </row>
    <row r="3699" spans="1:19" x14ac:dyDescent="0.25">
      <c r="A3699" t="s">
        <v>11930</v>
      </c>
      <c r="B3699" t="s">
        <v>11931</v>
      </c>
      <c r="C3699">
        <v>1</v>
      </c>
      <c r="D3699">
        <v>2</v>
      </c>
      <c r="E3699">
        <v>5.95</v>
      </c>
      <c r="F3699">
        <v>0</v>
      </c>
      <c r="G3699">
        <v>30</v>
      </c>
      <c r="H3699">
        <v>0</v>
      </c>
      <c r="I3699">
        <v>30</v>
      </c>
      <c r="J3699">
        <v>36</v>
      </c>
      <c r="K3699">
        <v>20</v>
      </c>
      <c r="L3699">
        <v>4</v>
      </c>
      <c r="M3699">
        <v>9</v>
      </c>
      <c r="N3699">
        <v>18</v>
      </c>
      <c r="O3699">
        <v>1.79</v>
      </c>
      <c r="P3699">
        <v>2.67</v>
      </c>
      <c r="Q3699">
        <v>5.41</v>
      </c>
      <c r="R3699">
        <v>5.97</v>
      </c>
      <c r="S3699">
        <v>-0.6</v>
      </c>
    </row>
    <row r="3700" spans="1:19" x14ac:dyDescent="0.25">
      <c r="A3700" t="s">
        <v>11928</v>
      </c>
      <c r="B3700" t="s">
        <v>11929</v>
      </c>
      <c r="C3700">
        <v>2</v>
      </c>
      <c r="D3700">
        <v>4</v>
      </c>
      <c r="E3700">
        <v>6.19</v>
      </c>
      <c r="F3700">
        <v>8</v>
      </c>
      <c r="G3700">
        <v>8</v>
      </c>
      <c r="H3700">
        <v>0</v>
      </c>
      <c r="I3700">
        <v>50</v>
      </c>
      <c r="J3700">
        <v>58</v>
      </c>
      <c r="K3700">
        <v>34</v>
      </c>
      <c r="L3700">
        <v>7</v>
      </c>
      <c r="M3700">
        <v>18</v>
      </c>
      <c r="N3700">
        <v>30</v>
      </c>
      <c r="O3700">
        <v>1.76</v>
      </c>
      <c r="P3700">
        <v>3.23</v>
      </c>
      <c r="Q3700">
        <v>5.35</v>
      </c>
      <c r="R3700">
        <v>5.97</v>
      </c>
      <c r="S3700">
        <v>-0.4</v>
      </c>
    </row>
    <row r="3701" spans="1:19" x14ac:dyDescent="0.25">
      <c r="A3701" t="s">
        <v>11926</v>
      </c>
      <c r="B3701" t="s">
        <v>11927</v>
      </c>
      <c r="C3701">
        <v>1</v>
      </c>
      <c r="D3701">
        <v>2</v>
      </c>
      <c r="E3701">
        <v>5.86</v>
      </c>
      <c r="F3701">
        <v>0</v>
      </c>
      <c r="G3701">
        <v>30</v>
      </c>
      <c r="H3701">
        <v>0</v>
      </c>
      <c r="I3701">
        <v>30</v>
      </c>
      <c r="J3701">
        <v>36</v>
      </c>
      <c r="K3701">
        <v>20</v>
      </c>
      <c r="L3701">
        <v>4</v>
      </c>
      <c r="M3701">
        <v>8</v>
      </c>
      <c r="N3701">
        <v>15</v>
      </c>
      <c r="O3701">
        <v>1.71</v>
      </c>
      <c r="P3701">
        <v>2.4900000000000002</v>
      </c>
      <c r="Q3701">
        <v>4.54</v>
      </c>
      <c r="R3701">
        <v>5.97</v>
      </c>
      <c r="S3701">
        <v>-0.6</v>
      </c>
    </row>
    <row r="3702" spans="1:19" x14ac:dyDescent="0.25">
      <c r="A3702" t="s">
        <v>11924</v>
      </c>
      <c r="B3702" t="s">
        <v>11925</v>
      </c>
      <c r="C3702">
        <v>2</v>
      </c>
      <c r="D3702">
        <v>3</v>
      </c>
      <c r="E3702">
        <v>6.19</v>
      </c>
      <c r="F3702">
        <v>6</v>
      </c>
      <c r="G3702">
        <v>15</v>
      </c>
      <c r="H3702">
        <v>0</v>
      </c>
      <c r="I3702">
        <v>44</v>
      </c>
      <c r="J3702">
        <v>52</v>
      </c>
      <c r="K3702">
        <v>30</v>
      </c>
      <c r="L3702">
        <v>6</v>
      </c>
      <c r="M3702">
        <v>12</v>
      </c>
      <c r="N3702">
        <v>24</v>
      </c>
      <c r="O3702">
        <v>1.74</v>
      </c>
      <c r="P3702">
        <v>2.4700000000000002</v>
      </c>
      <c r="Q3702">
        <v>4.95</v>
      </c>
      <c r="R3702">
        <v>5.97</v>
      </c>
      <c r="S3702">
        <v>-0.6</v>
      </c>
    </row>
    <row r="3703" spans="1:19" x14ac:dyDescent="0.25">
      <c r="A3703" t="s">
        <v>11922</v>
      </c>
      <c r="B3703" t="s">
        <v>11923</v>
      </c>
      <c r="C3703">
        <v>1</v>
      </c>
      <c r="D3703">
        <v>2</v>
      </c>
      <c r="E3703">
        <v>5.88</v>
      </c>
      <c r="F3703">
        <v>0</v>
      </c>
      <c r="G3703">
        <v>30</v>
      </c>
      <c r="H3703">
        <v>0</v>
      </c>
      <c r="I3703">
        <v>30</v>
      </c>
      <c r="J3703">
        <v>36</v>
      </c>
      <c r="K3703">
        <v>20</v>
      </c>
      <c r="L3703">
        <v>4</v>
      </c>
      <c r="M3703">
        <v>8</v>
      </c>
      <c r="N3703">
        <v>15</v>
      </c>
      <c r="O3703">
        <v>1.71</v>
      </c>
      <c r="P3703">
        <v>2.37</v>
      </c>
      <c r="Q3703">
        <v>4.42</v>
      </c>
      <c r="R3703">
        <v>5.97</v>
      </c>
      <c r="S3703">
        <v>-0.6</v>
      </c>
    </row>
    <row r="3704" spans="1:19" x14ac:dyDescent="0.25">
      <c r="A3704" t="s">
        <v>11920</v>
      </c>
      <c r="B3704" t="s">
        <v>11921</v>
      </c>
      <c r="C3704">
        <v>2</v>
      </c>
      <c r="D3704">
        <v>3</v>
      </c>
      <c r="E3704">
        <v>6.27</v>
      </c>
      <c r="F3704">
        <v>7</v>
      </c>
      <c r="G3704">
        <v>11</v>
      </c>
      <c r="H3704">
        <v>0</v>
      </c>
      <c r="I3704">
        <v>48</v>
      </c>
      <c r="J3704">
        <v>60</v>
      </c>
      <c r="K3704">
        <v>33</v>
      </c>
      <c r="L3704">
        <v>6</v>
      </c>
      <c r="M3704">
        <v>7</v>
      </c>
      <c r="N3704">
        <v>22</v>
      </c>
      <c r="O3704">
        <v>1.71</v>
      </c>
      <c r="P3704">
        <v>1.4</v>
      </c>
      <c r="Q3704">
        <v>4.1100000000000003</v>
      </c>
      <c r="R3704">
        <v>5.98</v>
      </c>
      <c r="S3704">
        <v>-0.6</v>
      </c>
    </row>
    <row r="3705" spans="1:19" x14ac:dyDescent="0.25">
      <c r="A3705" t="s">
        <v>11918</v>
      </c>
      <c r="B3705" t="s">
        <v>11919</v>
      </c>
      <c r="C3705">
        <v>1</v>
      </c>
      <c r="D3705">
        <v>2</v>
      </c>
      <c r="E3705">
        <v>5.86</v>
      </c>
      <c r="F3705">
        <v>0</v>
      </c>
      <c r="G3705">
        <v>30</v>
      </c>
      <c r="H3705">
        <v>0</v>
      </c>
      <c r="I3705">
        <v>30</v>
      </c>
      <c r="J3705">
        <v>36</v>
      </c>
      <c r="K3705">
        <v>20</v>
      </c>
      <c r="L3705">
        <v>4</v>
      </c>
      <c r="M3705">
        <v>8</v>
      </c>
      <c r="N3705">
        <v>16</v>
      </c>
      <c r="O3705">
        <v>1.72</v>
      </c>
      <c r="P3705">
        <v>2.34</v>
      </c>
      <c r="Q3705">
        <v>4.68</v>
      </c>
      <c r="R3705">
        <v>5.98</v>
      </c>
      <c r="S3705">
        <v>-0.6</v>
      </c>
    </row>
    <row r="3706" spans="1:19" x14ac:dyDescent="0.25">
      <c r="A3706" t="s">
        <v>11916</v>
      </c>
      <c r="B3706" t="s">
        <v>11917</v>
      </c>
      <c r="C3706">
        <v>1</v>
      </c>
      <c r="D3706">
        <v>2</v>
      </c>
      <c r="E3706">
        <v>5.92</v>
      </c>
      <c r="F3706">
        <v>0</v>
      </c>
      <c r="G3706">
        <v>30</v>
      </c>
      <c r="H3706">
        <v>0</v>
      </c>
      <c r="I3706">
        <v>30</v>
      </c>
      <c r="J3706">
        <v>37</v>
      </c>
      <c r="K3706">
        <v>20</v>
      </c>
      <c r="L3706">
        <v>4</v>
      </c>
      <c r="M3706">
        <v>8</v>
      </c>
      <c r="N3706">
        <v>15</v>
      </c>
      <c r="O3706">
        <v>1.72</v>
      </c>
      <c r="P3706">
        <v>2.41</v>
      </c>
      <c r="Q3706">
        <v>4.46</v>
      </c>
      <c r="R3706">
        <v>5.98</v>
      </c>
      <c r="S3706">
        <v>-0.6</v>
      </c>
    </row>
    <row r="3707" spans="1:19" x14ac:dyDescent="0.25">
      <c r="A3707" t="s">
        <v>11914</v>
      </c>
      <c r="B3707" t="s">
        <v>11915</v>
      </c>
      <c r="C3707">
        <v>2</v>
      </c>
      <c r="D3707">
        <v>4</v>
      </c>
      <c r="E3707">
        <v>6.15</v>
      </c>
      <c r="F3707">
        <v>8</v>
      </c>
      <c r="G3707">
        <v>8</v>
      </c>
      <c r="H3707">
        <v>0</v>
      </c>
      <c r="I3707">
        <v>50</v>
      </c>
      <c r="J3707">
        <v>59</v>
      </c>
      <c r="K3707">
        <v>34</v>
      </c>
      <c r="L3707">
        <v>7</v>
      </c>
      <c r="M3707">
        <v>18</v>
      </c>
      <c r="N3707">
        <v>26</v>
      </c>
      <c r="O3707">
        <v>1.71</v>
      </c>
      <c r="P3707">
        <v>3.3</v>
      </c>
      <c r="Q3707">
        <v>4.76</v>
      </c>
      <c r="R3707">
        <v>5.98</v>
      </c>
      <c r="S3707">
        <v>-0.4</v>
      </c>
    </row>
    <row r="3708" spans="1:19" x14ac:dyDescent="0.25">
      <c r="A3708" t="s">
        <v>11912</v>
      </c>
      <c r="B3708" t="s">
        <v>11913</v>
      </c>
      <c r="C3708">
        <v>1</v>
      </c>
      <c r="D3708">
        <v>2</v>
      </c>
      <c r="E3708">
        <v>6.11</v>
      </c>
      <c r="F3708">
        <v>3</v>
      </c>
      <c r="G3708">
        <v>22</v>
      </c>
      <c r="H3708">
        <v>0</v>
      </c>
      <c r="I3708">
        <v>37</v>
      </c>
      <c r="J3708">
        <v>47</v>
      </c>
      <c r="K3708">
        <v>25</v>
      </c>
      <c r="L3708">
        <v>5</v>
      </c>
      <c r="M3708">
        <v>9</v>
      </c>
      <c r="N3708">
        <v>17</v>
      </c>
      <c r="O3708">
        <v>1.73</v>
      </c>
      <c r="P3708">
        <v>2.12</v>
      </c>
      <c r="Q3708">
        <v>4.2</v>
      </c>
      <c r="R3708">
        <v>5.98</v>
      </c>
      <c r="S3708">
        <v>-0.6</v>
      </c>
    </row>
    <row r="3709" spans="1:19" x14ac:dyDescent="0.25">
      <c r="A3709" t="s">
        <v>11911</v>
      </c>
      <c r="B3709" t="s">
        <v>8744</v>
      </c>
      <c r="C3709">
        <v>1</v>
      </c>
      <c r="D3709">
        <v>2</v>
      </c>
      <c r="E3709">
        <v>5.91</v>
      </c>
      <c r="F3709">
        <v>0</v>
      </c>
      <c r="G3709">
        <v>30</v>
      </c>
      <c r="H3709">
        <v>0</v>
      </c>
      <c r="I3709">
        <v>30</v>
      </c>
      <c r="J3709">
        <v>36</v>
      </c>
      <c r="K3709">
        <v>20</v>
      </c>
      <c r="L3709">
        <v>4</v>
      </c>
      <c r="M3709">
        <v>9</v>
      </c>
      <c r="N3709">
        <v>16</v>
      </c>
      <c r="O3709">
        <v>1.74</v>
      </c>
      <c r="P3709">
        <v>2.63</v>
      </c>
      <c r="Q3709">
        <v>4.88</v>
      </c>
      <c r="R3709">
        <v>5.98</v>
      </c>
      <c r="S3709">
        <v>-0.6</v>
      </c>
    </row>
    <row r="3710" spans="1:19" x14ac:dyDescent="0.25">
      <c r="A3710" t="s">
        <v>11909</v>
      </c>
      <c r="B3710" t="s">
        <v>11910</v>
      </c>
      <c r="C3710">
        <v>1</v>
      </c>
      <c r="D3710">
        <v>2</v>
      </c>
      <c r="E3710">
        <v>5.95</v>
      </c>
      <c r="F3710">
        <v>0</v>
      </c>
      <c r="G3710">
        <v>30</v>
      </c>
      <c r="H3710">
        <v>0</v>
      </c>
      <c r="I3710">
        <v>30</v>
      </c>
      <c r="J3710">
        <v>37</v>
      </c>
      <c r="K3710">
        <v>20</v>
      </c>
      <c r="L3710">
        <v>4</v>
      </c>
      <c r="M3710">
        <v>7</v>
      </c>
      <c r="N3710">
        <v>16</v>
      </c>
      <c r="O3710">
        <v>1.74</v>
      </c>
      <c r="P3710">
        <v>1.97</v>
      </c>
      <c r="Q3710">
        <v>4.71</v>
      </c>
      <c r="R3710">
        <v>5.98</v>
      </c>
      <c r="S3710">
        <v>-0.6</v>
      </c>
    </row>
    <row r="3711" spans="1:19" x14ac:dyDescent="0.25">
      <c r="A3711" t="s">
        <v>11907</v>
      </c>
      <c r="B3711" t="s">
        <v>11908</v>
      </c>
      <c r="C3711">
        <v>2</v>
      </c>
      <c r="D3711">
        <v>3</v>
      </c>
      <c r="E3711">
        <v>6.26</v>
      </c>
      <c r="F3711">
        <v>5</v>
      </c>
      <c r="G3711">
        <v>17</v>
      </c>
      <c r="H3711">
        <v>0</v>
      </c>
      <c r="I3711">
        <v>42</v>
      </c>
      <c r="J3711">
        <v>53</v>
      </c>
      <c r="K3711">
        <v>29</v>
      </c>
      <c r="L3711">
        <v>5</v>
      </c>
      <c r="M3711">
        <v>4</v>
      </c>
      <c r="N3711">
        <v>19</v>
      </c>
      <c r="O3711">
        <v>1.73</v>
      </c>
      <c r="P3711">
        <v>0.89</v>
      </c>
      <c r="Q3711">
        <v>4.12</v>
      </c>
      <c r="R3711">
        <v>5.98</v>
      </c>
      <c r="S3711">
        <v>-0.7</v>
      </c>
    </row>
    <row r="3712" spans="1:19" x14ac:dyDescent="0.25">
      <c r="A3712" t="s">
        <v>11905</v>
      </c>
      <c r="B3712" t="s">
        <v>11906</v>
      </c>
      <c r="C3712">
        <v>2</v>
      </c>
      <c r="D3712">
        <v>1</v>
      </c>
      <c r="E3712">
        <v>5.84</v>
      </c>
      <c r="F3712">
        <v>8</v>
      </c>
      <c r="G3712">
        <v>8</v>
      </c>
      <c r="H3712">
        <v>0</v>
      </c>
      <c r="I3712">
        <v>50</v>
      </c>
      <c r="J3712">
        <v>59</v>
      </c>
      <c r="K3712">
        <v>32</v>
      </c>
      <c r="L3712">
        <v>7</v>
      </c>
      <c r="M3712">
        <v>15</v>
      </c>
      <c r="N3712">
        <v>26</v>
      </c>
      <c r="O3712">
        <v>1.71</v>
      </c>
      <c r="P3712">
        <v>2.73</v>
      </c>
      <c r="Q3712">
        <v>4.6900000000000004</v>
      </c>
      <c r="R3712">
        <v>5.98</v>
      </c>
      <c r="S3712">
        <v>-0.4</v>
      </c>
    </row>
    <row r="3713" spans="1:19" x14ac:dyDescent="0.25">
      <c r="A3713" t="s">
        <v>11903</v>
      </c>
      <c r="B3713" t="s">
        <v>11904</v>
      </c>
      <c r="C3713">
        <v>1</v>
      </c>
      <c r="D3713">
        <v>2</v>
      </c>
      <c r="E3713">
        <v>5.94</v>
      </c>
      <c r="F3713">
        <v>0</v>
      </c>
      <c r="G3713">
        <v>30</v>
      </c>
      <c r="H3713">
        <v>0</v>
      </c>
      <c r="I3713">
        <v>30</v>
      </c>
      <c r="J3713">
        <v>37</v>
      </c>
      <c r="K3713">
        <v>20</v>
      </c>
      <c r="L3713">
        <v>4</v>
      </c>
      <c r="M3713">
        <v>7</v>
      </c>
      <c r="N3713">
        <v>15</v>
      </c>
      <c r="O3713">
        <v>1.73</v>
      </c>
      <c r="P3713">
        <v>2.16</v>
      </c>
      <c r="Q3713">
        <v>4.57</v>
      </c>
      <c r="R3713">
        <v>5.98</v>
      </c>
      <c r="S3713">
        <v>-0.6</v>
      </c>
    </row>
    <row r="3714" spans="1:19" x14ac:dyDescent="0.25">
      <c r="A3714" t="s">
        <v>11901</v>
      </c>
      <c r="B3714" t="s">
        <v>11902</v>
      </c>
      <c r="C3714">
        <v>1</v>
      </c>
      <c r="D3714">
        <v>2</v>
      </c>
      <c r="E3714">
        <v>5.95</v>
      </c>
      <c r="F3714">
        <v>0</v>
      </c>
      <c r="G3714">
        <v>30</v>
      </c>
      <c r="H3714">
        <v>0</v>
      </c>
      <c r="I3714">
        <v>30</v>
      </c>
      <c r="J3714">
        <v>37</v>
      </c>
      <c r="K3714">
        <v>20</v>
      </c>
      <c r="L3714">
        <v>4</v>
      </c>
      <c r="M3714">
        <v>7</v>
      </c>
      <c r="N3714">
        <v>16</v>
      </c>
      <c r="O3714">
        <v>1.74</v>
      </c>
      <c r="P3714">
        <v>1.98</v>
      </c>
      <c r="Q3714">
        <v>4.7300000000000004</v>
      </c>
      <c r="R3714">
        <v>5.98</v>
      </c>
      <c r="S3714">
        <v>-0.6</v>
      </c>
    </row>
    <row r="3715" spans="1:19" x14ac:dyDescent="0.25">
      <c r="A3715" t="s">
        <v>11899</v>
      </c>
      <c r="B3715" t="s">
        <v>11900</v>
      </c>
      <c r="C3715">
        <v>1</v>
      </c>
      <c r="D3715">
        <v>2</v>
      </c>
      <c r="E3715">
        <v>5.9</v>
      </c>
      <c r="F3715">
        <v>0</v>
      </c>
      <c r="G3715">
        <v>30</v>
      </c>
      <c r="H3715">
        <v>0</v>
      </c>
      <c r="I3715">
        <v>30</v>
      </c>
      <c r="J3715">
        <v>36</v>
      </c>
      <c r="K3715">
        <v>20</v>
      </c>
      <c r="L3715">
        <v>4</v>
      </c>
      <c r="M3715">
        <v>9</v>
      </c>
      <c r="N3715">
        <v>15</v>
      </c>
      <c r="O3715">
        <v>1.72</v>
      </c>
      <c r="P3715">
        <v>2.66</v>
      </c>
      <c r="Q3715">
        <v>4.6399999999999997</v>
      </c>
      <c r="R3715">
        <v>5.98</v>
      </c>
      <c r="S3715">
        <v>-0.6</v>
      </c>
    </row>
    <row r="3716" spans="1:19" x14ac:dyDescent="0.25">
      <c r="A3716" t="s">
        <v>11897</v>
      </c>
      <c r="B3716" t="s">
        <v>11898</v>
      </c>
      <c r="C3716">
        <v>1</v>
      </c>
      <c r="D3716">
        <v>2</v>
      </c>
      <c r="E3716">
        <v>5.96</v>
      </c>
      <c r="F3716">
        <v>0</v>
      </c>
      <c r="G3716">
        <v>30</v>
      </c>
      <c r="H3716">
        <v>0</v>
      </c>
      <c r="I3716">
        <v>30</v>
      </c>
      <c r="J3716">
        <v>36</v>
      </c>
      <c r="K3716">
        <v>20</v>
      </c>
      <c r="L3716">
        <v>4</v>
      </c>
      <c r="M3716">
        <v>7</v>
      </c>
      <c r="N3716">
        <v>17</v>
      </c>
      <c r="O3716">
        <v>1.78</v>
      </c>
      <c r="P3716">
        <v>2.17</v>
      </c>
      <c r="Q3716">
        <v>5.16</v>
      </c>
      <c r="R3716">
        <v>5.98</v>
      </c>
      <c r="S3716">
        <v>-0.6</v>
      </c>
    </row>
    <row r="3717" spans="1:19" x14ac:dyDescent="0.25">
      <c r="A3717" t="s">
        <v>11895</v>
      </c>
      <c r="B3717" t="s">
        <v>11896</v>
      </c>
      <c r="C3717">
        <v>1</v>
      </c>
      <c r="D3717">
        <v>2</v>
      </c>
      <c r="E3717">
        <v>6.06</v>
      </c>
      <c r="F3717">
        <v>0</v>
      </c>
      <c r="G3717">
        <v>30</v>
      </c>
      <c r="H3717">
        <v>0</v>
      </c>
      <c r="I3717">
        <v>30</v>
      </c>
      <c r="J3717">
        <v>37</v>
      </c>
      <c r="K3717">
        <v>20</v>
      </c>
      <c r="L3717">
        <v>4</v>
      </c>
      <c r="M3717">
        <v>7</v>
      </c>
      <c r="N3717">
        <v>16</v>
      </c>
      <c r="O3717">
        <v>1.74</v>
      </c>
      <c r="P3717">
        <v>2.0499999999999998</v>
      </c>
      <c r="Q3717">
        <v>4.6900000000000004</v>
      </c>
      <c r="R3717">
        <v>5.98</v>
      </c>
      <c r="S3717">
        <v>-0.6</v>
      </c>
    </row>
    <row r="3718" spans="1:19" x14ac:dyDescent="0.25">
      <c r="A3718" t="s">
        <v>11894</v>
      </c>
      <c r="B3718" t="s">
        <v>9876</v>
      </c>
      <c r="C3718">
        <v>1</v>
      </c>
      <c r="D3718">
        <v>2</v>
      </c>
      <c r="E3718">
        <v>5.87</v>
      </c>
      <c r="F3718">
        <v>0</v>
      </c>
      <c r="G3718">
        <v>30</v>
      </c>
      <c r="H3718">
        <v>0</v>
      </c>
      <c r="I3718">
        <v>30</v>
      </c>
      <c r="J3718">
        <v>36</v>
      </c>
      <c r="K3718">
        <v>20</v>
      </c>
      <c r="L3718">
        <v>4</v>
      </c>
      <c r="M3718">
        <v>9</v>
      </c>
      <c r="N3718">
        <v>16</v>
      </c>
      <c r="O3718">
        <v>1.73</v>
      </c>
      <c r="P3718">
        <v>2.69</v>
      </c>
      <c r="Q3718">
        <v>4.8</v>
      </c>
      <c r="R3718">
        <v>5.98</v>
      </c>
      <c r="S3718">
        <v>-0.6</v>
      </c>
    </row>
    <row r="3719" spans="1:19" x14ac:dyDescent="0.25">
      <c r="A3719" t="s">
        <v>11892</v>
      </c>
      <c r="B3719" t="s">
        <v>11893</v>
      </c>
      <c r="C3719">
        <v>1</v>
      </c>
      <c r="D3719">
        <v>2</v>
      </c>
      <c r="E3719">
        <v>5.83</v>
      </c>
      <c r="F3719">
        <v>0</v>
      </c>
      <c r="G3719">
        <v>30</v>
      </c>
      <c r="H3719">
        <v>0</v>
      </c>
      <c r="I3719">
        <v>30</v>
      </c>
      <c r="J3719">
        <v>36</v>
      </c>
      <c r="K3719">
        <v>19</v>
      </c>
      <c r="L3719">
        <v>5</v>
      </c>
      <c r="M3719">
        <v>8</v>
      </c>
      <c r="N3719">
        <v>14</v>
      </c>
      <c r="O3719">
        <v>1.68</v>
      </c>
      <c r="P3719">
        <v>2.54</v>
      </c>
      <c r="Q3719">
        <v>4.22</v>
      </c>
      <c r="R3719">
        <v>5.98</v>
      </c>
      <c r="S3719">
        <v>-0.6</v>
      </c>
    </row>
    <row r="3720" spans="1:19" x14ac:dyDescent="0.25">
      <c r="A3720" t="s">
        <v>11890</v>
      </c>
      <c r="B3720" t="s">
        <v>11891</v>
      </c>
      <c r="C3720">
        <v>1</v>
      </c>
      <c r="D3720">
        <v>2</v>
      </c>
      <c r="E3720">
        <v>6.21</v>
      </c>
      <c r="F3720">
        <v>0</v>
      </c>
      <c r="G3720">
        <v>30</v>
      </c>
      <c r="H3720">
        <v>0</v>
      </c>
      <c r="I3720">
        <v>30</v>
      </c>
      <c r="J3720">
        <v>38</v>
      </c>
      <c r="K3720">
        <v>21</v>
      </c>
      <c r="L3720">
        <v>4</v>
      </c>
      <c r="M3720">
        <v>4</v>
      </c>
      <c r="N3720">
        <v>14</v>
      </c>
      <c r="O3720">
        <v>1.72</v>
      </c>
      <c r="P3720">
        <v>1.07</v>
      </c>
      <c r="Q3720">
        <v>4.0599999999999996</v>
      </c>
      <c r="R3720">
        <v>5.98</v>
      </c>
      <c r="S3720">
        <v>-0.6</v>
      </c>
    </row>
    <row r="3721" spans="1:19" x14ac:dyDescent="0.25">
      <c r="A3721" t="s">
        <v>11888</v>
      </c>
      <c r="B3721" t="s">
        <v>11889</v>
      </c>
      <c r="C3721">
        <v>1</v>
      </c>
      <c r="D3721">
        <v>2</v>
      </c>
      <c r="E3721">
        <v>5.89</v>
      </c>
      <c r="F3721">
        <v>0</v>
      </c>
      <c r="G3721">
        <v>30</v>
      </c>
      <c r="H3721">
        <v>0</v>
      </c>
      <c r="I3721">
        <v>30</v>
      </c>
      <c r="J3721">
        <v>36</v>
      </c>
      <c r="K3721">
        <v>20</v>
      </c>
      <c r="L3721">
        <v>4</v>
      </c>
      <c r="M3721">
        <v>9</v>
      </c>
      <c r="N3721">
        <v>16</v>
      </c>
      <c r="O3721">
        <v>1.73</v>
      </c>
      <c r="P3721">
        <v>2.56</v>
      </c>
      <c r="Q3721">
        <v>4.66</v>
      </c>
      <c r="R3721">
        <v>5.98</v>
      </c>
      <c r="S3721">
        <v>-0.6</v>
      </c>
    </row>
    <row r="3722" spans="1:19" x14ac:dyDescent="0.25">
      <c r="A3722" t="s">
        <v>11886</v>
      </c>
      <c r="B3722" t="s">
        <v>11887</v>
      </c>
      <c r="C3722">
        <v>1</v>
      </c>
      <c r="D3722">
        <v>2</v>
      </c>
      <c r="E3722">
        <v>5.95</v>
      </c>
      <c r="F3722">
        <v>6</v>
      </c>
      <c r="G3722">
        <v>15</v>
      </c>
      <c r="H3722">
        <v>0</v>
      </c>
      <c r="I3722">
        <v>44</v>
      </c>
      <c r="J3722">
        <v>54</v>
      </c>
      <c r="K3722">
        <v>29</v>
      </c>
      <c r="L3722">
        <v>6</v>
      </c>
      <c r="M3722">
        <v>10</v>
      </c>
      <c r="N3722">
        <v>24</v>
      </c>
      <c r="O3722">
        <v>1.76</v>
      </c>
      <c r="P3722">
        <v>2.08</v>
      </c>
      <c r="Q3722">
        <v>4.92</v>
      </c>
      <c r="R3722">
        <v>5.98</v>
      </c>
      <c r="S3722">
        <v>-0.6</v>
      </c>
    </row>
    <row r="3723" spans="1:19" x14ac:dyDescent="0.25">
      <c r="A3723" t="s">
        <v>11884</v>
      </c>
      <c r="B3723" t="s">
        <v>11885</v>
      </c>
      <c r="C3723">
        <v>1</v>
      </c>
      <c r="D3723">
        <v>2</v>
      </c>
      <c r="E3723">
        <v>5.87</v>
      </c>
      <c r="F3723">
        <v>0</v>
      </c>
      <c r="G3723">
        <v>30</v>
      </c>
      <c r="H3723">
        <v>0</v>
      </c>
      <c r="I3723">
        <v>30</v>
      </c>
      <c r="J3723">
        <v>36</v>
      </c>
      <c r="K3723">
        <v>20</v>
      </c>
      <c r="L3723">
        <v>4</v>
      </c>
      <c r="M3723">
        <v>9</v>
      </c>
      <c r="N3723">
        <v>16</v>
      </c>
      <c r="O3723">
        <v>1.73</v>
      </c>
      <c r="P3723">
        <v>2.72</v>
      </c>
      <c r="Q3723">
        <v>4.7699999999999996</v>
      </c>
      <c r="R3723">
        <v>5.98</v>
      </c>
      <c r="S3723">
        <v>-0.6</v>
      </c>
    </row>
    <row r="3724" spans="1:19" x14ac:dyDescent="0.25">
      <c r="A3724" t="s">
        <v>11882</v>
      </c>
      <c r="B3724" t="s">
        <v>11883</v>
      </c>
      <c r="C3724">
        <v>1</v>
      </c>
      <c r="D3724">
        <v>2</v>
      </c>
      <c r="E3724">
        <v>5.8</v>
      </c>
      <c r="F3724">
        <v>0</v>
      </c>
      <c r="G3724">
        <v>30</v>
      </c>
      <c r="H3724">
        <v>0</v>
      </c>
      <c r="I3724">
        <v>30</v>
      </c>
      <c r="J3724">
        <v>35</v>
      </c>
      <c r="K3724">
        <v>19</v>
      </c>
      <c r="L3724">
        <v>4</v>
      </c>
      <c r="M3724">
        <v>11</v>
      </c>
      <c r="N3724">
        <v>17</v>
      </c>
      <c r="O3724">
        <v>1.72</v>
      </c>
      <c r="P3724">
        <v>3.42</v>
      </c>
      <c r="Q3724">
        <v>5.0599999999999996</v>
      </c>
      <c r="R3724">
        <v>5.98</v>
      </c>
      <c r="S3724">
        <v>-0.6</v>
      </c>
    </row>
    <row r="3725" spans="1:19" x14ac:dyDescent="0.25">
      <c r="A3725" t="s">
        <v>11880</v>
      </c>
      <c r="B3725" t="s">
        <v>11881</v>
      </c>
      <c r="C3725">
        <v>2</v>
      </c>
      <c r="D3725">
        <v>2</v>
      </c>
      <c r="E3725">
        <v>5.86</v>
      </c>
      <c r="F3725">
        <v>8</v>
      </c>
      <c r="G3725">
        <v>8</v>
      </c>
      <c r="H3725">
        <v>0</v>
      </c>
      <c r="I3725">
        <v>50</v>
      </c>
      <c r="J3725">
        <v>60</v>
      </c>
      <c r="K3725">
        <v>33</v>
      </c>
      <c r="L3725">
        <v>7</v>
      </c>
      <c r="M3725">
        <v>16</v>
      </c>
      <c r="N3725">
        <v>26</v>
      </c>
      <c r="O3725">
        <v>1.71</v>
      </c>
      <c r="P3725">
        <v>2.8</v>
      </c>
      <c r="Q3725">
        <v>4.59</v>
      </c>
      <c r="R3725">
        <v>5.98</v>
      </c>
      <c r="S3725">
        <v>-0.4</v>
      </c>
    </row>
    <row r="3726" spans="1:19" x14ac:dyDescent="0.25">
      <c r="A3726" t="s">
        <v>11878</v>
      </c>
      <c r="B3726" t="s">
        <v>11879</v>
      </c>
      <c r="C3726">
        <v>2</v>
      </c>
      <c r="D3726">
        <v>3</v>
      </c>
      <c r="E3726">
        <v>6.13</v>
      </c>
      <c r="F3726">
        <v>6</v>
      </c>
      <c r="G3726">
        <v>13</v>
      </c>
      <c r="H3726">
        <v>0</v>
      </c>
      <c r="I3726">
        <v>46</v>
      </c>
      <c r="J3726">
        <v>55</v>
      </c>
      <c r="K3726">
        <v>31</v>
      </c>
      <c r="L3726">
        <v>7</v>
      </c>
      <c r="M3726">
        <v>15</v>
      </c>
      <c r="N3726">
        <v>23</v>
      </c>
      <c r="O3726">
        <v>1.7</v>
      </c>
      <c r="P3726">
        <v>3</v>
      </c>
      <c r="Q3726">
        <v>4.54</v>
      </c>
      <c r="R3726">
        <v>5.98</v>
      </c>
      <c r="S3726">
        <v>-0.6</v>
      </c>
    </row>
    <row r="3727" spans="1:19" x14ac:dyDescent="0.25">
      <c r="A3727" t="s">
        <v>11876</v>
      </c>
      <c r="B3727" t="s">
        <v>11877</v>
      </c>
      <c r="C3727">
        <v>1</v>
      </c>
      <c r="D3727">
        <v>2</v>
      </c>
      <c r="E3727">
        <v>6.07</v>
      </c>
      <c r="F3727">
        <v>0</v>
      </c>
      <c r="G3727">
        <v>30</v>
      </c>
      <c r="H3727">
        <v>0</v>
      </c>
      <c r="I3727">
        <v>30</v>
      </c>
      <c r="J3727">
        <v>37</v>
      </c>
      <c r="K3727">
        <v>20</v>
      </c>
      <c r="L3727">
        <v>4</v>
      </c>
      <c r="M3727">
        <v>6</v>
      </c>
      <c r="N3727">
        <v>16</v>
      </c>
      <c r="O3727">
        <v>1.76</v>
      </c>
      <c r="P3727">
        <v>1.84</v>
      </c>
      <c r="Q3727">
        <v>4.84</v>
      </c>
      <c r="R3727">
        <v>5.98</v>
      </c>
      <c r="S3727">
        <v>-0.6</v>
      </c>
    </row>
    <row r="3728" spans="1:19" x14ac:dyDescent="0.25">
      <c r="A3728" t="s">
        <v>11874</v>
      </c>
      <c r="B3728" t="s">
        <v>11875</v>
      </c>
      <c r="C3728">
        <v>1</v>
      </c>
      <c r="D3728">
        <v>2</v>
      </c>
      <c r="E3728">
        <v>5.94</v>
      </c>
      <c r="F3728">
        <v>0</v>
      </c>
      <c r="G3728">
        <v>30</v>
      </c>
      <c r="H3728">
        <v>0</v>
      </c>
      <c r="I3728">
        <v>30</v>
      </c>
      <c r="J3728">
        <v>37</v>
      </c>
      <c r="K3728">
        <v>20</v>
      </c>
      <c r="L3728">
        <v>4</v>
      </c>
      <c r="M3728">
        <v>7</v>
      </c>
      <c r="N3728">
        <v>16</v>
      </c>
      <c r="O3728">
        <v>1.74</v>
      </c>
      <c r="P3728">
        <v>2.2000000000000002</v>
      </c>
      <c r="Q3728">
        <v>4.72</v>
      </c>
      <c r="R3728">
        <v>5.98</v>
      </c>
      <c r="S3728">
        <v>-0.6</v>
      </c>
    </row>
    <row r="3729" spans="1:19" x14ac:dyDescent="0.25">
      <c r="A3729" t="s">
        <v>11872</v>
      </c>
      <c r="B3729" t="s">
        <v>11873</v>
      </c>
      <c r="C3729">
        <v>2</v>
      </c>
      <c r="D3729">
        <v>4</v>
      </c>
      <c r="E3729">
        <v>6.23</v>
      </c>
      <c r="F3729">
        <v>7</v>
      </c>
      <c r="G3729">
        <v>11</v>
      </c>
      <c r="H3729">
        <v>0</v>
      </c>
      <c r="I3729">
        <v>48</v>
      </c>
      <c r="J3729">
        <v>59</v>
      </c>
      <c r="K3729">
        <v>33</v>
      </c>
      <c r="L3729">
        <v>7</v>
      </c>
      <c r="M3729">
        <v>10</v>
      </c>
      <c r="N3729">
        <v>21</v>
      </c>
      <c r="O3729">
        <v>1.68</v>
      </c>
      <c r="P3729">
        <v>1.8</v>
      </c>
      <c r="Q3729">
        <v>3.98</v>
      </c>
      <c r="R3729">
        <v>5.98</v>
      </c>
      <c r="S3729">
        <v>-0.6</v>
      </c>
    </row>
    <row r="3730" spans="1:19" x14ac:dyDescent="0.25">
      <c r="A3730" t="s">
        <v>11870</v>
      </c>
      <c r="B3730" t="s">
        <v>11871</v>
      </c>
      <c r="C3730">
        <v>1</v>
      </c>
      <c r="D3730">
        <v>3</v>
      </c>
      <c r="E3730">
        <v>6.04</v>
      </c>
      <c r="F3730">
        <v>2</v>
      </c>
      <c r="G3730">
        <v>25</v>
      </c>
      <c r="H3730">
        <v>0</v>
      </c>
      <c r="I3730">
        <v>34</v>
      </c>
      <c r="J3730">
        <v>42</v>
      </c>
      <c r="K3730">
        <v>23</v>
      </c>
      <c r="L3730">
        <v>5</v>
      </c>
      <c r="M3730">
        <v>10</v>
      </c>
      <c r="N3730">
        <v>17</v>
      </c>
      <c r="O3730">
        <v>1.71</v>
      </c>
      <c r="P3730">
        <v>2.4900000000000002</v>
      </c>
      <c r="Q3730">
        <v>4.3899999999999997</v>
      </c>
      <c r="R3730">
        <v>5.98</v>
      </c>
      <c r="S3730">
        <v>-0.6</v>
      </c>
    </row>
    <row r="3731" spans="1:19" x14ac:dyDescent="0.25">
      <c r="A3731" t="s">
        <v>11868</v>
      </c>
      <c r="B3731" t="s">
        <v>11869</v>
      </c>
      <c r="C3731">
        <v>1</v>
      </c>
      <c r="D3731">
        <v>2</v>
      </c>
      <c r="E3731">
        <v>5.99</v>
      </c>
      <c r="F3731">
        <v>0</v>
      </c>
      <c r="G3731">
        <v>30</v>
      </c>
      <c r="H3731">
        <v>0</v>
      </c>
      <c r="I3731">
        <v>30</v>
      </c>
      <c r="J3731">
        <v>37</v>
      </c>
      <c r="K3731">
        <v>20</v>
      </c>
      <c r="L3731">
        <v>4</v>
      </c>
      <c r="M3731">
        <v>6</v>
      </c>
      <c r="N3731">
        <v>15</v>
      </c>
      <c r="O3731">
        <v>1.74</v>
      </c>
      <c r="P3731">
        <v>1.8</v>
      </c>
      <c r="Q3731">
        <v>4.5199999999999996</v>
      </c>
      <c r="R3731">
        <v>5.98</v>
      </c>
      <c r="S3731">
        <v>-0.6</v>
      </c>
    </row>
    <row r="3732" spans="1:19" x14ac:dyDescent="0.25">
      <c r="A3732" t="s">
        <v>11866</v>
      </c>
      <c r="B3732" t="s">
        <v>11867</v>
      </c>
      <c r="C3732">
        <v>2</v>
      </c>
      <c r="D3732">
        <v>4</v>
      </c>
      <c r="E3732">
        <v>6.33</v>
      </c>
      <c r="F3732">
        <v>8</v>
      </c>
      <c r="G3732">
        <v>9</v>
      </c>
      <c r="H3732">
        <v>0</v>
      </c>
      <c r="I3732">
        <v>49</v>
      </c>
      <c r="J3732">
        <v>63</v>
      </c>
      <c r="K3732">
        <v>34</v>
      </c>
      <c r="L3732">
        <v>7</v>
      </c>
      <c r="M3732">
        <v>4</v>
      </c>
      <c r="N3732">
        <v>19</v>
      </c>
      <c r="O3732">
        <v>1.66</v>
      </c>
      <c r="P3732">
        <v>0.81</v>
      </c>
      <c r="Q3732">
        <v>3.48</v>
      </c>
      <c r="R3732">
        <v>5.98</v>
      </c>
      <c r="S3732">
        <v>-0.4</v>
      </c>
    </row>
    <row r="3733" spans="1:19" x14ac:dyDescent="0.25">
      <c r="A3733" t="s">
        <v>11864</v>
      </c>
      <c r="B3733" t="s">
        <v>11865</v>
      </c>
      <c r="C3733">
        <v>1</v>
      </c>
      <c r="D3733">
        <v>2</v>
      </c>
      <c r="E3733">
        <v>5.95</v>
      </c>
      <c r="F3733">
        <v>0</v>
      </c>
      <c r="G3733">
        <v>30</v>
      </c>
      <c r="H3733">
        <v>0</v>
      </c>
      <c r="I3733">
        <v>30</v>
      </c>
      <c r="J3733">
        <v>36</v>
      </c>
      <c r="K3733">
        <v>20</v>
      </c>
      <c r="L3733">
        <v>4</v>
      </c>
      <c r="M3733">
        <v>8</v>
      </c>
      <c r="N3733">
        <v>17</v>
      </c>
      <c r="O3733">
        <v>1.77</v>
      </c>
      <c r="P3733">
        <v>2.4300000000000002</v>
      </c>
      <c r="Q3733">
        <v>5.0599999999999996</v>
      </c>
      <c r="R3733">
        <v>5.98</v>
      </c>
      <c r="S3733">
        <v>-0.6</v>
      </c>
    </row>
    <row r="3734" spans="1:19" x14ac:dyDescent="0.25">
      <c r="A3734" t="s">
        <v>11862</v>
      </c>
      <c r="B3734" t="s">
        <v>11863</v>
      </c>
      <c r="C3734">
        <v>1</v>
      </c>
      <c r="D3734">
        <v>2</v>
      </c>
      <c r="E3734">
        <v>5.87</v>
      </c>
      <c r="F3734">
        <v>0</v>
      </c>
      <c r="G3734">
        <v>30</v>
      </c>
      <c r="H3734">
        <v>0</v>
      </c>
      <c r="I3734">
        <v>30</v>
      </c>
      <c r="J3734">
        <v>35</v>
      </c>
      <c r="K3734">
        <v>20</v>
      </c>
      <c r="L3734">
        <v>4</v>
      </c>
      <c r="M3734">
        <v>12</v>
      </c>
      <c r="N3734">
        <v>19</v>
      </c>
      <c r="O3734">
        <v>1.78</v>
      </c>
      <c r="P3734">
        <v>3.57</v>
      </c>
      <c r="Q3734">
        <v>5.6</v>
      </c>
      <c r="R3734">
        <v>5.98</v>
      </c>
      <c r="S3734">
        <v>-0.6</v>
      </c>
    </row>
    <row r="3735" spans="1:19" x14ac:dyDescent="0.25">
      <c r="A3735" t="s">
        <v>11860</v>
      </c>
      <c r="B3735" t="s">
        <v>11861</v>
      </c>
      <c r="C3735">
        <v>1</v>
      </c>
      <c r="D3735">
        <v>2</v>
      </c>
      <c r="E3735">
        <v>5.9</v>
      </c>
      <c r="F3735">
        <v>0</v>
      </c>
      <c r="G3735">
        <v>30</v>
      </c>
      <c r="H3735">
        <v>0</v>
      </c>
      <c r="I3735">
        <v>30</v>
      </c>
      <c r="J3735">
        <v>37</v>
      </c>
      <c r="K3735">
        <v>20</v>
      </c>
      <c r="L3735">
        <v>4</v>
      </c>
      <c r="M3735">
        <v>7</v>
      </c>
      <c r="N3735">
        <v>15</v>
      </c>
      <c r="O3735">
        <v>1.71</v>
      </c>
      <c r="P3735">
        <v>2.23</v>
      </c>
      <c r="Q3735">
        <v>4.3499999999999996</v>
      </c>
      <c r="R3735">
        <v>5.99</v>
      </c>
      <c r="S3735">
        <v>-0.6</v>
      </c>
    </row>
    <row r="3736" spans="1:19" x14ac:dyDescent="0.25">
      <c r="A3736" t="s">
        <v>11858</v>
      </c>
      <c r="B3736" t="s">
        <v>11859</v>
      </c>
      <c r="C3736">
        <v>1</v>
      </c>
      <c r="D3736">
        <v>2</v>
      </c>
      <c r="E3736">
        <v>5.85</v>
      </c>
      <c r="F3736">
        <v>0</v>
      </c>
      <c r="G3736">
        <v>30</v>
      </c>
      <c r="H3736">
        <v>0</v>
      </c>
      <c r="I3736">
        <v>30</v>
      </c>
      <c r="J3736">
        <v>36</v>
      </c>
      <c r="K3736">
        <v>20</v>
      </c>
      <c r="L3736">
        <v>4</v>
      </c>
      <c r="M3736">
        <v>9</v>
      </c>
      <c r="N3736">
        <v>17</v>
      </c>
      <c r="O3736">
        <v>1.74</v>
      </c>
      <c r="P3736">
        <v>2.58</v>
      </c>
      <c r="Q3736">
        <v>5</v>
      </c>
      <c r="R3736">
        <v>5.99</v>
      </c>
      <c r="S3736">
        <v>-0.6</v>
      </c>
    </row>
    <row r="3737" spans="1:19" x14ac:dyDescent="0.25">
      <c r="A3737" t="s">
        <v>11856</v>
      </c>
      <c r="B3737" t="s">
        <v>11857</v>
      </c>
      <c r="C3737">
        <v>1</v>
      </c>
      <c r="D3737">
        <v>2</v>
      </c>
      <c r="E3737">
        <v>5.91</v>
      </c>
      <c r="F3737">
        <v>0</v>
      </c>
      <c r="G3737">
        <v>30</v>
      </c>
      <c r="H3737">
        <v>0</v>
      </c>
      <c r="I3737">
        <v>30</v>
      </c>
      <c r="J3737">
        <v>36</v>
      </c>
      <c r="K3737">
        <v>20</v>
      </c>
      <c r="L3737">
        <v>4</v>
      </c>
      <c r="M3737">
        <v>8</v>
      </c>
      <c r="N3737">
        <v>15</v>
      </c>
      <c r="O3737">
        <v>1.72</v>
      </c>
      <c r="P3737">
        <v>2.5499999999999998</v>
      </c>
      <c r="Q3737">
        <v>4.5599999999999996</v>
      </c>
      <c r="R3737">
        <v>5.99</v>
      </c>
      <c r="S3737">
        <v>-0.6</v>
      </c>
    </row>
    <row r="3738" spans="1:19" x14ac:dyDescent="0.25">
      <c r="A3738" t="s">
        <v>11854</v>
      </c>
      <c r="B3738" t="s">
        <v>11855</v>
      </c>
      <c r="C3738">
        <v>2</v>
      </c>
      <c r="D3738">
        <v>4</v>
      </c>
      <c r="E3738">
        <v>6.21</v>
      </c>
      <c r="F3738">
        <v>8</v>
      </c>
      <c r="G3738">
        <v>11</v>
      </c>
      <c r="H3738">
        <v>0</v>
      </c>
      <c r="I3738">
        <v>48</v>
      </c>
      <c r="J3738">
        <v>59</v>
      </c>
      <c r="K3738">
        <v>33</v>
      </c>
      <c r="L3738">
        <v>7</v>
      </c>
      <c r="M3738">
        <v>10</v>
      </c>
      <c r="N3738">
        <v>23</v>
      </c>
      <c r="O3738">
        <v>1.7</v>
      </c>
      <c r="P3738">
        <v>1.85</v>
      </c>
      <c r="Q3738">
        <v>4.32</v>
      </c>
      <c r="R3738">
        <v>5.99</v>
      </c>
      <c r="S3738">
        <v>-0.5</v>
      </c>
    </row>
    <row r="3739" spans="1:19" x14ac:dyDescent="0.25">
      <c r="A3739" t="s">
        <v>11852</v>
      </c>
      <c r="B3739" t="s">
        <v>11853</v>
      </c>
      <c r="C3739">
        <v>2</v>
      </c>
      <c r="D3739">
        <v>2</v>
      </c>
      <c r="E3739">
        <v>5.95</v>
      </c>
      <c r="F3739">
        <v>8</v>
      </c>
      <c r="G3739">
        <v>8</v>
      </c>
      <c r="H3739">
        <v>0</v>
      </c>
      <c r="I3739">
        <v>50</v>
      </c>
      <c r="J3739">
        <v>60</v>
      </c>
      <c r="K3739">
        <v>33</v>
      </c>
      <c r="L3739">
        <v>7</v>
      </c>
      <c r="M3739">
        <v>14</v>
      </c>
      <c r="N3739">
        <v>26</v>
      </c>
      <c r="O3739">
        <v>1.71</v>
      </c>
      <c r="P3739">
        <v>2.44</v>
      </c>
      <c r="Q3739">
        <v>4.59</v>
      </c>
      <c r="R3739">
        <v>5.99</v>
      </c>
      <c r="S3739">
        <v>-0.4</v>
      </c>
    </row>
    <row r="3740" spans="1:19" x14ac:dyDescent="0.25">
      <c r="A3740" t="s">
        <v>11850</v>
      </c>
      <c r="B3740" t="s">
        <v>11851</v>
      </c>
      <c r="C3740">
        <v>1</v>
      </c>
      <c r="D3740">
        <v>2</v>
      </c>
      <c r="E3740">
        <v>5.99</v>
      </c>
      <c r="F3740">
        <v>5</v>
      </c>
      <c r="G3740">
        <v>18</v>
      </c>
      <c r="H3740">
        <v>0</v>
      </c>
      <c r="I3740">
        <v>42</v>
      </c>
      <c r="J3740">
        <v>50</v>
      </c>
      <c r="K3740">
        <v>28</v>
      </c>
      <c r="L3740">
        <v>5</v>
      </c>
      <c r="M3740">
        <v>10</v>
      </c>
      <c r="N3740">
        <v>24</v>
      </c>
      <c r="O3740">
        <v>1.78</v>
      </c>
      <c r="P3740">
        <v>2.08</v>
      </c>
      <c r="Q3740">
        <v>5.16</v>
      </c>
      <c r="R3740">
        <v>5.99</v>
      </c>
      <c r="S3740">
        <v>-0.7</v>
      </c>
    </row>
    <row r="3741" spans="1:19" x14ac:dyDescent="0.25">
      <c r="A3741" t="s">
        <v>11848</v>
      </c>
      <c r="B3741" t="s">
        <v>11849</v>
      </c>
      <c r="C3741">
        <v>1</v>
      </c>
      <c r="D3741">
        <v>2</v>
      </c>
      <c r="E3741">
        <v>6.11</v>
      </c>
      <c r="F3741">
        <v>2</v>
      </c>
      <c r="G3741">
        <v>24</v>
      </c>
      <c r="H3741">
        <v>0</v>
      </c>
      <c r="I3741">
        <v>36</v>
      </c>
      <c r="J3741">
        <v>45</v>
      </c>
      <c r="K3741">
        <v>24</v>
      </c>
      <c r="L3741">
        <v>4</v>
      </c>
      <c r="M3741">
        <v>6</v>
      </c>
      <c r="N3741">
        <v>18</v>
      </c>
      <c r="O3741">
        <v>1.75</v>
      </c>
      <c r="P3741">
        <v>1.48</v>
      </c>
      <c r="Q3741">
        <v>4.62</v>
      </c>
      <c r="R3741">
        <v>5.99</v>
      </c>
      <c r="S3741">
        <v>-0.7</v>
      </c>
    </row>
    <row r="3742" spans="1:19" x14ac:dyDescent="0.25">
      <c r="A3742" t="s">
        <v>11846</v>
      </c>
      <c r="B3742" t="s">
        <v>11847</v>
      </c>
      <c r="C3742">
        <v>1</v>
      </c>
      <c r="D3742">
        <v>2</v>
      </c>
      <c r="E3742">
        <v>5.94</v>
      </c>
      <c r="F3742">
        <v>0</v>
      </c>
      <c r="G3742">
        <v>30</v>
      </c>
      <c r="H3742">
        <v>0</v>
      </c>
      <c r="I3742">
        <v>30</v>
      </c>
      <c r="J3742">
        <v>36</v>
      </c>
      <c r="K3742">
        <v>20</v>
      </c>
      <c r="L3742">
        <v>4</v>
      </c>
      <c r="M3742">
        <v>9</v>
      </c>
      <c r="N3742">
        <v>17</v>
      </c>
      <c r="O3742">
        <v>1.77</v>
      </c>
      <c r="P3742">
        <v>2.56</v>
      </c>
      <c r="Q3742">
        <v>5.0199999999999996</v>
      </c>
      <c r="R3742">
        <v>5.99</v>
      </c>
      <c r="S3742">
        <v>-0.6</v>
      </c>
    </row>
    <row r="3743" spans="1:19" x14ac:dyDescent="0.25">
      <c r="A3743" t="s">
        <v>11844</v>
      </c>
      <c r="B3743" t="s">
        <v>11845</v>
      </c>
      <c r="C3743">
        <v>1</v>
      </c>
      <c r="D3743">
        <v>2</v>
      </c>
      <c r="E3743">
        <v>6</v>
      </c>
      <c r="F3743">
        <v>0</v>
      </c>
      <c r="G3743">
        <v>30</v>
      </c>
      <c r="H3743">
        <v>0</v>
      </c>
      <c r="I3743">
        <v>30</v>
      </c>
      <c r="J3743">
        <v>37</v>
      </c>
      <c r="K3743">
        <v>20</v>
      </c>
      <c r="L3743">
        <v>4</v>
      </c>
      <c r="M3743">
        <v>6</v>
      </c>
      <c r="N3743">
        <v>15</v>
      </c>
      <c r="O3743">
        <v>1.74</v>
      </c>
      <c r="P3743">
        <v>1.89</v>
      </c>
      <c r="Q3743">
        <v>4.4800000000000004</v>
      </c>
      <c r="R3743">
        <v>5.99</v>
      </c>
      <c r="S3743">
        <v>-0.6</v>
      </c>
    </row>
    <row r="3744" spans="1:19" x14ac:dyDescent="0.25">
      <c r="A3744" t="s">
        <v>11842</v>
      </c>
      <c r="B3744" t="s">
        <v>11843</v>
      </c>
      <c r="C3744">
        <v>1</v>
      </c>
      <c r="D3744">
        <v>2</v>
      </c>
      <c r="E3744">
        <v>5.96</v>
      </c>
      <c r="F3744">
        <v>0</v>
      </c>
      <c r="G3744">
        <v>30</v>
      </c>
      <c r="H3744">
        <v>0</v>
      </c>
      <c r="I3744">
        <v>30</v>
      </c>
      <c r="J3744">
        <v>36</v>
      </c>
      <c r="K3744">
        <v>20</v>
      </c>
      <c r="L3744">
        <v>4</v>
      </c>
      <c r="M3744">
        <v>8</v>
      </c>
      <c r="N3744">
        <v>17</v>
      </c>
      <c r="O3744">
        <v>1.77</v>
      </c>
      <c r="P3744">
        <v>2.2799999999999998</v>
      </c>
      <c r="Q3744">
        <v>5.13</v>
      </c>
      <c r="R3744">
        <v>5.99</v>
      </c>
      <c r="S3744">
        <v>-0.6</v>
      </c>
    </row>
    <row r="3745" spans="1:19" x14ac:dyDescent="0.25">
      <c r="A3745" t="s">
        <v>11840</v>
      </c>
      <c r="B3745" t="s">
        <v>11841</v>
      </c>
      <c r="C3745">
        <v>1</v>
      </c>
      <c r="D3745">
        <v>2</v>
      </c>
      <c r="E3745">
        <v>5.98</v>
      </c>
      <c r="F3745">
        <v>0</v>
      </c>
      <c r="G3745">
        <v>30</v>
      </c>
      <c r="H3745">
        <v>0</v>
      </c>
      <c r="I3745">
        <v>30</v>
      </c>
      <c r="J3745">
        <v>37</v>
      </c>
      <c r="K3745">
        <v>20</v>
      </c>
      <c r="L3745">
        <v>4</v>
      </c>
      <c r="M3745">
        <v>6</v>
      </c>
      <c r="N3745">
        <v>15</v>
      </c>
      <c r="O3745">
        <v>1.74</v>
      </c>
      <c r="P3745">
        <v>1.74</v>
      </c>
      <c r="Q3745">
        <v>4.4400000000000004</v>
      </c>
      <c r="R3745">
        <v>5.99</v>
      </c>
      <c r="S3745">
        <v>-0.6</v>
      </c>
    </row>
    <row r="3746" spans="1:19" x14ac:dyDescent="0.25">
      <c r="A3746" t="s">
        <v>11838</v>
      </c>
      <c r="B3746" t="s">
        <v>11839</v>
      </c>
      <c r="C3746">
        <v>1</v>
      </c>
      <c r="D3746">
        <v>2</v>
      </c>
      <c r="E3746">
        <v>6.07</v>
      </c>
      <c r="F3746">
        <v>2</v>
      </c>
      <c r="G3746">
        <v>24</v>
      </c>
      <c r="H3746">
        <v>0</v>
      </c>
      <c r="I3746">
        <v>35</v>
      </c>
      <c r="J3746">
        <v>44</v>
      </c>
      <c r="K3746">
        <v>24</v>
      </c>
      <c r="L3746">
        <v>5</v>
      </c>
      <c r="M3746">
        <v>6</v>
      </c>
      <c r="N3746">
        <v>17</v>
      </c>
      <c r="O3746">
        <v>1.73</v>
      </c>
      <c r="P3746">
        <v>1.56</v>
      </c>
      <c r="Q3746">
        <v>4.38</v>
      </c>
      <c r="R3746">
        <v>5.99</v>
      </c>
      <c r="S3746">
        <v>-0.6</v>
      </c>
    </row>
    <row r="3747" spans="1:19" x14ac:dyDescent="0.25">
      <c r="A3747" t="s">
        <v>11836</v>
      </c>
      <c r="B3747" t="s">
        <v>11837</v>
      </c>
      <c r="C3747">
        <v>1</v>
      </c>
      <c r="D3747">
        <v>2</v>
      </c>
      <c r="E3747">
        <v>6.14</v>
      </c>
      <c r="F3747">
        <v>3</v>
      </c>
      <c r="G3747">
        <v>22</v>
      </c>
      <c r="H3747">
        <v>0</v>
      </c>
      <c r="I3747">
        <v>38</v>
      </c>
      <c r="J3747">
        <v>47</v>
      </c>
      <c r="K3747">
        <v>26</v>
      </c>
      <c r="L3747">
        <v>5</v>
      </c>
      <c r="M3747">
        <v>5</v>
      </c>
      <c r="N3747">
        <v>17</v>
      </c>
      <c r="O3747">
        <v>1.72</v>
      </c>
      <c r="P3747">
        <v>1.3</v>
      </c>
      <c r="Q3747">
        <v>4.17</v>
      </c>
      <c r="R3747">
        <v>5.99</v>
      </c>
      <c r="S3747">
        <v>-0.7</v>
      </c>
    </row>
    <row r="3748" spans="1:19" x14ac:dyDescent="0.25">
      <c r="A3748" t="s">
        <v>11834</v>
      </c>
      <c r="B3748" t="s">
        <v>11835</v>
      </c>
      <c r="C3748">
        <v>1</v>
      </c>
      <c r="D3748">
        <v>4</v>
      </c>
      <c r="E3748">
        <v>6.35</v>
      </c>
      <c r="F3748">
        <v>5</v>
      </c>
      <c r="G3748">
        <v>18</v>
      </c>
      <c r="H3748">
        <v>0</v>
      </c>
      <c r="I3748">
        <v>41</v>
      </c>
      <c r="J3748">
        <v>53</v>
      </c>
      <c r="K3748">
        <v>29</v>
      </c>
      <c r="L3748">
        <v>5</v>
      </c>
      <c r="M3748">
        <v>3</v>
      </c>
      <c r="N3748">
        <v>17</v>
      </c>
      <c r="O3748">
        <v>1.7</v>
      </c>
      <c r="P3748">
        <v>0.68</v>
      </c>
      <c r="Q3748">
        <v>3.7</v>
      </c>
      <c r="R3748">
        <v>5.99</v>
      </c>
      <c r="S3748">
        <v>-0.7</v>
      </c>
    </row>
    <row r="3749" spans="1:19" x14ac:dyDescent="0.25">
      <c r="A3749" t="s">
        <v>11832</v>
      </c>
      <c r="B3749" t="s">
        <v>11833</v>
      </c>
      <c r="C3749">
        <v>1</v>
      </c>
      <c r="D3749">
        <v>2</v>
      </c>
      <c r="E3749">
        <v>5.93</v>
      </c>
      <c r="F3749">
        <v>5</v>
      </c>
      <c r="G3749">
        <v>18</v>
      </c>
      <c r="H3749">
        <v>0</v>
      </c>
      <c r="I3749">
        <v>42</v>
      </c>
      <c r="J3749">
        <v>50</v>
      </c>
      <c r="K3749">
        <v>27</v>
      </c>
      <c r="L3749">
        <v>6</v>
      </c>
      <c r="M3749">
        <v>13</v>
      </c>
      <c r="N3749">
        <v>22</v>
      </c>
      <c r="O3749">
        <v>1.74</v>
      </c>
      <c r="P3749">
        <v>2.75</v>
      </c>
      <c r="Q3749">
        <v>4.8099999999999996</v>
      </c>
      <c r="R3749">
        <v>5.99</v>
      </c>
      <c r="S3749">
        <v>-0.7</v>
      </c>
    </row>
    <row r="3750" spans="1:19" x14ac:dyDescent="0.25">
      <c r="A3750" t="s">
        <v>11830</v>
      </c>
      <c r="B3750" t="s">
        <v>11831</v>
      </c>
      <c r="C3750">
        <v>1</v>
      </c>
      <c r="D3750">
        <v>2</v>
      </c>
      <c r="E3750">
        <v>5.98</v>
      </c>
      <c r="F3750">
        <v>4</v>
      </c>
      <c r="G3750">
        <v>19</v>
      </c>
      <c r="H3750">
        <v>0</v>
      </c>
      <c r="I3750">
        <v>40</v>
      </c>
      <c r="J3750">
        <v>50</v>
      </c>
      <c r="K3750">
        <v>27</v>
      </c>
      <c r="L3750">
        <v>6</v>
      </c>
      <c r="M3750">
        <v>11</v>
      </c>
      <c r="N3750">
        <v>20</v>
      </c>
      <c r="O3750">
        <v>1.74</v>
      </c>
      <c r="P3750">
        <v>2.42</v>
      </c>
      <c r="Q3750">
        <v>4.49</v>
      </c>
      <c r="R3750">
        <v>5.99</v>
      </c>
      <c r="S3750">
        <v>-0.7</v>
      </c>
    </row>
    <row r="3751" spans="1:19" x14ac:dyDescent="0.25">
      <c r="A3751" t="s">
        <v>11828</v>
      </c>
      <c r="B3751" t="s">
        <v>11829</v>
      </c>
      <c r="C3751">
        <v>1</v>
      </c>
      <c r="D3751">
        <v>2</v>
      </c>
      <c r="E3751">
        <v>5.88</v>
      </c>
      <c r="F3751">
        <v>0</v>
      </c>
      <c r="G3751">
        <v>30</v>
      </c>
      <c r="H3751">
        <v>0</v>
      </c>
      <c r="I3751">
        <v>30</v>
      </c>
      <c r="J3751">
        <v>36</v>
      </c>
      <c r="K3751">
        <v>20</v>
      </c>
      <c r="L3751">
        <v>4</v>
      </c>
      <c r="M3751">
        <v>8</v>
      </c>
      <c r="N3751">
        <v>15</v>
      </c>
      <c r="O3751">
        <v>1.72</v>
      </c>
      <c r="P3751">
        <v>2.54</v>
      </c>
      <c r="Q3751">
        <v>4.6100000000000003</v>
      </c>
      <c r="R3751">
        <v>5.99</v>
      </c>
      <c r="S3751">
        <v>-0.6</v>
      </c>
    </row>
    <row r="3752" spans="1:19" x14ac:dyDescent="0.25">
      <c r="A3752" t="s">
        <v>11826</v>
      </c>
      <c r="B3752" t="s">
        <v>11827</v>
      </c>
      <c r="C3752">
        <v>2</v>
      </c>
      <c r="D3752">
        <v>2</v>
      </c>
      <c r="E3752">
        <v>6.12</v>
      </c>
      <c r="F3752">
        <v>5</v>
      </c>
      <c r="G3752">
        <v>18</v>
      </c>
      <c r="H3752">
        <v>0</v>
      </c>
      <c r="I3752">
        <v>41</v>
      </c>
      <c r="J3752">
        <v>51</v>
      </c>
      <c r="K3752">
        <v>28</v>
      </c>
      <c r="L3752">
        <v>6</v>
      </c>
      <c r="M3752">
        <v>8</v>
      </c>
      <c r="N3752">
        <v>20</v>
      </c>
      <c r="O3752">
        <v>1.74</v>
      </c>
      <c r="P3752">
        <v>1.82</v>
      </c>
      <c r="Q3752">
        <v>4.43</v>
      </c>
      <c r="R3752">
        <v>5.99</v>
      </c>
      <c r="S3752">
        <v>-0.7</v>
      </c>
    </row>
    <row r="3753" spans="1:19" x14ac:dyDescent="0.25">
      <c r="A3753" t="s">
        <v>11824</v>
      </c>
      <c r="B3753" t="s">
        <v>11825</v>
      </c>
      <c r="C3753">
        <v>2</v>
      </c>
      <c r="D3753">
        <v>3</v>
      </c>
      <c r="E3753">
        <v>6.22</v>
      </c>
      <c r="F3753">
        <v>5</v>
      </c>
      <c r="G3753">
        <v>17</v>
      </c>
      <c r="H3753">
        <v>0</v>
      </c>
      <c r="I3753">
        <v>42</v>
      </c>
      <c r="J3753">
        <v>53</v>
      </c>
      <c r="K3753">
        <v>29</v>
      </c>
      <c r="L3753">
        <v>6</v>
      </c>
      <c r="M3753">
        <v>6</v>
      </c>
      <c r="N3753">
        <v>18</v>
      </c>
      <c r="O3753">
        <v>1.71</v>
      </c>
      <c r="P3753">
        <v>1.22</v>
      </c>
      <c r="Q3753">
        <v>3.93</v>
      </c>
      <c r="R3753">
        <v>5.99</v>
      </c>
      <c r="S3753">
        <v>-0.7</v>
      </c>
    </row>
    <row r="3754" spans="1:19" x14ac:dyDescent="0.25">
      <c r="A3754" t="s">
        <v>11822</v>
      </c>
      <c r="B3754" t="s">
        <v>11823</v>
      </c>
      <c r="C3754">
        <v>1</v>
      </c>
      <c r="D3754">
        <v>2</v>
      </c>
      <c r="E3754">
        <v>5.97</v>
      </c>
      <c r="F3754">
        <v>0</v>
      </c>
      <c r="G3754">
        <v>30</v>
      </c>
      <c r="H3754">
        <v>0</v>
      </c>
      <c r="I3754">
        <v>30</v>
      </c>
      <c r="J3754">
        <v>36</v>
      </c>
      <c r="K3754">
        <v>20</v>
      </c>
      <c r="L3754">
        <v>4</v>
      </c>
      <c r="M3754">
        <v>7</v>
      </c>
      <c r="N3754">
        <v>16</v>
      </c>
      <c r="O3754">
        <v>1.76</v>
      </c>
      <c r="P3754">
        <v>2.15</v>
      </c>
      <c r="Q3754">
        <v>4.8600000000000003</v>
      </c>
      <c r="R3754">
        <v>5.99</v>
      </c>
      <c r="S3754">
        <v>-0.6</v>
      </c>
    </row>
    <row r="3755" spans="1:19" x14ac:dyDescent="0.25">
      <c r="A3755" t="s">
        <v>11820</v>
      </c>
      <c r="B3755" t="s">
        <v>11821</v>
      </c>
      <c r="C3755">
        <v>1</v>
      </c>
      <c r="D3755">
        <v>2</v>
      </c>
      <c r="E3755">
        <v>5.91</v>
      </c>
      <c r="F3755">
        <v>0</v>
      </c>
      <c r="G3755">
        <v>30</v>
      </c>
      <c r="H3755">
        <v>0</v>
      </c>
      <c r="I3755">
        <v>30</v>
      </c>
      <c r="J3755">
        <v>37</v>
      </c>
      <c r="K3755">
        <v>20</v>
      </c>
      <c r="L3755">
        <v>4</v>
      </c>
      <c r="M3755">
        <v>6</v>
      </c>
      <c r="N3755">
        <v>15</v>
      </c>
      <c r="O3755">
        <v>1.71</v>
      </c>
      <c r="P3755">
        <v>1.85</v>
      </c>
      <c r="Q3755">
        <v>4.3899999999999997</v>
      </c>
      <c r="R3755">
        <v>5.99</v>
      </c>
      <c r="S3755">
        <v>-0.6</v>
      </c>
    </row>
    <row r="3756" spans="1:19" x14ac:dyDescent="0.25">
      <c r="A3756" t="s">
        <v>11818</v>
      </c>
      <c r="B3756" t="s">
        <v>11819</v>
      </c>
      <c r="C3756">
        <v>1</v>
      </c>
      <c r="D3756">
        <v>2</v>
      </c>
      <c r="E3756">
        <v>5.98</v>
      </c>
      <c r="F3756">
        <v>0</v>
      </c>
      <c r="G3756">
        <v>30</v>
      </c>
      <c r="H3756">
        <v>0</v>
      </c>
      <c r="I3756">
        <v>30</v>
      </c>
      <c r="J3756">
        <v>37</v>
      </c>
      <c r="K3756">
        <v>20</v>
      </c>
      <c r="L3756">
        <v>4</v>
      </c>
      <c r="M3756">
        <v>6</v>
      </c>
      <c r="N3756">
        <v>16</v>
      </c>
      <c r="O3756">
        <v>1.75</v>
      </c>
      <c r="P3756">
        <v>1.94</v>
      </c>
      <c r="Q3756">
        <v>4.67</v>
      </c>
      <c r="R3756">
        <v>5.99</v>
      </c>
      <c r="S3756">
        <v>-0.6</v>
      </c>
    </row>
    <row r="3757" spans="1:19" x14ac:dyDescent="0.25">
      <c r="A3757" t="s">
        <v>11816</v>
      </c>
      <c r="B3757" t="s">
        <v>11817</v>
      </c>
      <c r="C3757">
        <v>1</v>
      </c>
      <c r="D3757">
        <v>2</v>
      </c>
      <c r="E3757">
        <v>5.95</v>
      </c>
      <c r="F3757">
        <v>7</v>
      </c>
      <c r="G3757">
        <v>12</v>
      </c>
      <c r="H3757">
        <v>0</v>
      </c>
      <c r="I3757">
        <v>47</v>
      </c>
      <c r="J3757">
        <v>55</v>
      </c>
      <c r="K3757">
        <v>31</v>
      </c>
      <c r="L3757">
        <v>6</v>
      </c>
      <c r="M3757">
        <v>15</v>
      </c>
      <c r="N3757">
        <v>30</v>
      </c>
      <c r="O3757">
        <v>1.81</v>
      </c>
      <c r="P3757">
        <v>2.79</v>
      </c>
      <c r="Q3757">
        <v>5.7</v>
      </c>
      <c r="R3757">
        <v>5.99</v>
      </c>
      <c r="S3757">
        <v>-0.6</v>
      </c>
    </row>
    <row r="3758" spans="1:19" x14ac:dyDescent="0.25">
      <c r="A3758" t="s">
        <v>11814</v>
      </c>
      <c r="B3758" t="s">
        <v>11815</v>
      </c>
      <c r="C3758">
        <v>1</v>
      </c>
      <c r="D3758">
        <v>2</v>
      </c>
      <c r="E3758">
        <v>5.86</v>
      </c>
      <c r="F3758">
        <v>0</v>
      </c>
      <c r="G3758">
        <v>30</v>
      </c>
      <c r="H3758">
        <v>0</v>
      </c>
      <c r="I3758">
        <v>30</v>
      </c>
      <c r="J3758">
        <v>36</v>
      </c>
      <c r="K3758">
        <v>20</v>
      </c>
      <c r="L3758">
        <v>4</v>
      </c>
      <c r="M3758">
        <v>8</v>
      </c>
      <c r="N3758">
        <v>15</v>
      </c>
      <c r="O3758">
        <v>1.69</v>
      </c>
      <c r="P3758">
        <v>2.35</v>
      </c>
      <c r="Q3758">
        <v>4.3600000000000003</v>
      </c>
      <c r="R3758">
        <v>5.99</v>
      </c>
      <c r="S3758">
        <v>-0.6</v>
      </c>
    </row>
    <row r="3759" spans="1:19" x14ac:dyDescent="0.25">
      <c r="A3759" t="s">
        <v>11812</v>
      </c>
      <c r="B3759" t="s">
        <v>11813</v>
      </c>
      <c r="C3759">
        <v>2</v>
      </c>
      <c r="D3759">
        <v>3</v>
      </c>
      <c r="E3759">
        <v>6.25</v>
      </c>
      <c r="F3759">
        <v>5</v>
      </c>
      <c r="G3759">
        <v>18</v>
      </c>
      <c r="H3759">
        <v>0</v>
      </c>
      <c r="I3759">
        <v>41</v>
      </c>
      <c r="J3759">
        <v>53</v>
      </c>
      <c r="K3759">
        <v>29</v>
      </c>
      <c r="L3759">
        <v>5</v>
      </c>
      <c r="M3759">
        <v>5</v>
      </c>
      <c r="N3759">
        <v>19</v>
      </c>
      <c r="O3759">
        <v>1.73</v>
      </c>
      <c r="P3759">
        <v>0.98</v>
      </c>
      <c r="Q3759">
        <v>4.2</v>
      </c>
      <c r="R3759">
        <v>5.99</v>
      </c>
      <c r="S3759">
        <v>-0.7</v>
      </c>
    </row>
    <row r="3760" spans="1:19" x14ac:dyDescent="0.25">
      <c r="A3760" t="s">
        <v>11810</v>
      </c>
      <c r="B3760" t="s">
        <v>11811</v>
      </c>
      <c r="C3760">
        <v>1</v>
      </c>
      <c r="D3760">
        <v>2</v>
      </c>
      <c r="E3760">
        <v>5.88</v>
      </c>
      <c r="F3760">
        <v>0</v>
      </c>
      <c r="G3760">
        <v>30</v>
      </c>
      <c r="H3760">
        <v>0</v>
      </c>
      <c r="I3760">
        <v>30</v>
      </c>
      <c r="J3760">
        <v>36</v>
      </c>
      <c r="K3760">
        <v>20</v>
      </c>
      <c r="L3760">
        <v>4</v>
      </c>
      <c r="M3760">
        <v>7</v>
      </c>
      <c r="N3760">
        <v>15</v>
      </c>
      <c r="O3760">
        <v>1.71</v>
      </c>
      <c r="P3760">
        <v>2.16</v>
      </c>
      <c r="Q3760">
        <v>4.55</v>
      </c>
      <c r="R3760">
        <v>5.99</v>
      </c>
      <c r="S3760">
        <v>-0.6</v>
      </c>
    </row>
    <row r="3761" spans="1:19" x14ac:dyDescent="0.25">
      <c r="A3761" t="s">
        <v>11808</v>
      </c>
      <c r="B3761" t="s">
        <v>11809</v>
      </c>
      <c r="C3761">
        <v>1</v>
      </c>
      <c r="D3761">
        <v>2</v>
      </c>
      <c r="E3761">
        <v>6.08</v>
      </c>
      <c r="F3761">
        <v>0</v>
      </c>
      <c r="G3761">
        <v>30</v>
      </c>
      <c r="H3761">
        <v>0</v>
      </c>
      <c r="I3761">
        <v>30</v>
      </c>
      <c r="J3761">
        <v>34</v>
      </c>
      <c r="K3761">
        <v>20</v>
      </c>
      <c r="L3761">
        <v>4</v>
      </c>
      <c r="M3761">
        <v>13</v>
      </c>
      <c r="N3761">
        <v>20</v>
      </c>
      <c r="O3761">
        <v>1.79</v>
      </c>
      <c r="P3761">
        <v>3.97</v>
      </c>
      <c r="Q3761">
        <v>5.98</v>
      </c>
      <c r="R3761">
        <v>5.99</v>
      </c>
      <c r="S3761">
        <v>-0.6</v>
      </c>
    </row>
    <row r="3762" spans="1:19" x14ac:dyDescent="0.25">
      <c r="A3762" t="s">
        <v>11806</v>
      </c>
      <c r="B3762" t="s">
        <v>11807</v>
      </c>
      <c r="C3762">
        <v>1</v>
      </c>
      <c r="D3762">
        <v>2</v>
      </c>
      <c r="E3762">
        <v>6.23</v>
      </c>
      <c r="F3762">
        <v>0</v>
      </c>
      <c r="G3762">
        <v>30</v>
      </c>
      <c r="H3762">
        <v>0</v>
      </c>
      <c r="I3762">
        <v>30</v>
      </c>
      <c r="J3762">
        <v>38</v>
      </c>
      <c r="K3762">
        <v>21</v>
      </c>
      <c r="L3762">
        <v>4</v>
      </c>
      <c r="M3762">
        <v>5</v>
      </c>
      <c r="N3762">
        <v>14</v>
      </c>
      <c r="O3762">
        <v>1.73</v>
      </c>
      <c r="P3762">
        <v>1.59</v>
      </c>
      <c r="Q3762">
        <v>4.22</v>
      </c>
      <c r="R3762">
        <v>5.99</v>
      </c>
      <c r="S3762">
        <v>-0.6</v>
      </c>
    </row>
    <row r="3763" spans="1:19" x14ac:dyDescent="0.25">
      <c r="A3763" t="s">
        <v>11804</v>
      </c>
      <c r="B3763" t="s">
        <v>11805</v>
      </c>
      <c r="C3763">
        <v>1</v>
      </c>
      <c r="D3763">
        <v>2</v>
      </c>
      <c r="E3763">
        <v>5.89</v>
      </c>
      <c r="F3763">
        <v>0</v>
      </c>
      <c r="G3763">
        <v>30</v>
      </c>
      <c r="H3763">
        <v>0</v>
      </c>
      <c r="I3763">
        <v>30</v>
      </c>
      <c r="J3763">
        <v>37</v>
      </c>
      <c r="K3763">
        <v>20</v>
      </c>
      <c r="L3763">
        <v>4</v>
      </c>
      <c r="M3763">
        <v>7</v>
      </c>
      <c r="N3763">
        <v>14</v>
      </c>
      <c r="O3763">
        <v>1.7</v>
      </c>
      <c r="P3763">
        <v>2.12</v>
      </c>
      <c r="Q3763">
        <v>4.34</v>
      </c>
      <c r="R3763">
        <v>6</v>
      </c>
      <c r="S3763">
        <v>-0.6</v>
      </c>
    </row>
    <row r="3764" spans="1:19" x14ac:dyDescent="0.25">
      <c r="A3764" t="s">
        <v>11802</v>
      </c>
      <c r="B3764" t="s">
        <v>11803</v>
      </c>
      <c r="C3764">
        <v>1</v>
      </c>
      <c r="D3764">
        <v>2</v>
      </c>
      <c r="E3764">
        <v>5.88</v>
      </c>
      <c r="F3764">
        <v>0</v>
      </c>
      <c r="G3764">
        <v>30</v>
      </c>
      <c r="H3764">
        <v>0</v>
      </c>
      <c r="I3764">
        <v>30</v>
      </c>
      <c r="J3764">
        <v>36</v>
      </c>
      <c r="K3764">
        <v>20</v>
      </c>
      <c r="L3764">
        <v>4</v>
      </c>
      <c r="M3764">
        <v>8</v>
      </c>
      <c r="N3764">
        <v>15</v>
      </c>
      <c r="O3764">
        <v>1.71</v>
      </c>
      <c r="P3764">
        <v>2.4</v>
      </c>
      <c r="Q3764">
        <v>4.51</v>
      </c>
      <c r="R3764">
        <v>6</v>
      </c>
      <c r="S3764">
        <v>-0.6</v>
      </c>
    </row>
    <row r="3765" spans="1:19" x14ac:dyDescent="0.25">
      <c r="A3765" t="s">
        <v>11800</v>
      </c>
      <c r="B3765" t="s">
        <v>11801</v>
      </c>
      <c r="C3765">
        <v>1</v>
      </c>
      <c r="D3765">
        <v>2</v>
      </c>
      <c r="E3765">
        <v>5.95</v>
      </c>
      <c r="F3765">
        <v>0</v>
      </c>
      <c r="G3765">
        <v>30</v>
      </c>
      <c r="H3765">
        <v>0</v>
      </c>
      <c r="I3765">
        <v>30</v>
      </c>
      <c r="J3765">
        <v>36</v>
      </c>
      <c r="K3765">
        <v>20</v>
      </c>
      <c r="L3765">
        <v>4</v>
      </c>
      <c r="M3765">
        <v>8</v>
      </c>
      <c r="N3765">
        <v>16</v>
      </c>
      <c r="O3765">
        <v>1.75</v>
      </c>
      <c r="P3765">
        <v>2.2999999999999998</v>
      </c>
      <c r="Q3765">
        <v>4.7699999999999996</v>
      </c>
      <c r="R3765">
        <v>6</v>
      </c>
      <c r="S3765">
        <v>-0.6</v>
      </c>
    </row>
    <row r="3766" spans="1:19" x14ac:dyDescent="0.25">
      <c r="A3766" t="s">
        <v>11798</v>
      </c>
      <c r="B3766" t="s">
        <v>11799</v>
      </c>
      <c r="C3766">
        <v>1</v>
      </c>
      <c r="D3766">
        <v>2</v>
      </c>
      <c r="E3766">
        <v>5.85</v>
      </c>
      <c r="F3766">
        <v>0</v>
      </c>
      <c r="G3766">
        <v>30</v>
      </c>
      <c r="H3766">
        <v>0</v>
      </c>
      <c r="I3766">
        <v>30</v>
      </c>
      <c r="J3766">
        <v>35</v>
      </c>
      <c r="K3766">
        <v>20</v>
      </c>
      <c r="L3766">
        <v>4</v>
      </c>
      <c r="M3766">
        <v>11</v>
      </c>
      <c r="N3766">
        <v>18</v>
      </c>
      <c r="O3766">
        <v>1.75</v>
      </c>
      <c r="P3766">
        <v>3.18</v>
      </c>
      <c r="Q3766">
        <v>5.32</v>
      </c>
      <c r="R3766">
        <v>6</v>
      </c>
      <c r="S3766">
        <v>-0.6</v>
      </c>
    </row>
    <row r="3767" spans="1:19" x14ac:dyDescent="0.25">
      <c r="A3767" t="s">
        <v>11796</v>
      </c>
      <c r="B3767" t="s">
        <v>11797</v>
      </c>
      <c r="C3767">
        <v>2</v>
      </c>
      <c r="D3767">
        <v>3</v>
      </c>
      <c r="E3767">
        <v>6.16</v>
      </c>
      <c r="F3767">
        <v>5</v>
      </c>
      <c r="G3767">
        <v>17</v>
      </c>
      <c r="H3767">
        <v>0</v>
      </c>
      <c r="I3767">
        <v>42</v>
      </c>
      <c r="J3767">
        <v>53</v>
      </c>
      <c r="K3767">
        <v>29</v>
      </c>
      <c r="L3767">
        <v>6</v>
      </c>
      <c r="M3767">
        <v>6</v>
      </c>
      <c r="N3767">
        <v>17</v>
      </c>
      <c r="O3767">
        <v>1.67</v>
      </c>
      <c r="P3767">
        <v>1.37</v>
      </c>
      <c r="Q3767">
        <v>3.6</v>
      </c>
      <c r="R3767">
        <v>6</v>
      </c>
      <c r="S3767">
        <v>-0.7</v>
      </c>
    </row>
    <row r="3768" spans="1:19" x14ac:dyDescent="0.25">
      <c r="A3768" t="s">
        <v>11794</v>
      </c>
      <c r="B3768" t="s">
        <v>11795</v>
      </c>
      <c r="C3768">
        <v>1</v>
      </c>
      <c r="D3768">
        <v>2</v>
      </c>
      <c r="E3768">
        <v>6.06</v>
      </c>
      <c r="F3768">
        <v>2</v>
      </c>
      <c r="G3768">
        <v>25</v>
      </c>
      <c r="H3768">
        <v>0</v>
      </c>
      <c r="I3768">
        <v>35</v>
      </c>
      <c r="J3768">
        <v>43</v>
      </c>
      <c r="K3768">
        <v>23</v>
      </c>
      <c r="L3768">
        <v>5</v>
      </c>
      <c r="M3768">
        <v>7</v>
      </c>
      <c r="N3768">
        <v>17</v>
      </c>
      <c r="O3768">
        <v>1.73</v>
      </c>
      <c r="P3768">
        <v>1.69</v>
      </c>
      <c r="Q3768">
        <v>4.5199999999999996</v>
      </c>
      <c r="R3768">
        <v>6</v>
      </c>
      <c r="S3768">
        <v>-0.6</v>
      </c>
    </row>
    <row r="3769" spans="1:19" x14ac:dyDescent="0.25">
      <c r="A3769" t="s">
        <v>11792</v>
      </c>
      <c r="B3769" t="s">
        <v>11793</v>
      </c>
      <c r="C3769">
        <v>1</v>
      </c>
      <c r="D3769">
        <v>2</v>
      </c>
      <c r="E3769">
        <v>5.97</v>
      </c>
      <c r="F3769">
        <v>0</v>
      </c>
      <c r="G3769">
        <v>30</v>
      </c>
      <c r="H3769">
        <v>0</v>
      </c>
      <c r="I3769">
        <v>30</v>
      </c>
      <c r="J3769">
        <v>36</v>
      </c>
      <c r="K3769">
        <v>20</v>
      </c>
      <c r="L3769">
        <v>4</v>
      </c>
      <c r="M3769">
        <v>9</v>
      </c>
      <c r="N3769">
        <v>17</v>
      </c>
      <c r="O3769">
        <v>1.78</v>
      </c>
      <c r="P3769">
        <v>2.68</v>
      </c>
      <c r="Q3769">
        <v>5.18</v>
      </c>
      <c r="R3769">
        <v>6</v>
      </c>
      <c r="S3769">
        <v>-0.6</v>
      </c>
    </row>
    <row r="3770" spans="1:19" x14ac:dyDescent="0.25">
      <c r="A3770" t="s">
        <v>11790</v>
      </c>
      <c r="B3770" t="s">
        <v>11791</v>
      </c>
      <c r="C3770">
        <v>1</v>
      </c>
      <c r="D3770">
        <v>2</v>
      </c>
      <c r="E3770">
        <v>5.88</v>
      </c>
      <c r="F3770">
        <v>0</v>
      </c>
      <c r="G3770">
        <v>30</v>
      </c>
      <c r="H3770">
        <v>0</v>
      </c>
      <c r="I3770">
        <v>30</v>
      </c>
      <c r="J3770">
        <v>36</v>
      </c>
      <c r="K3770">
        <v>20</v>
      </c>
      <c r="L3770">
        <v>4</v>
      </c>
      <c r="M3770">
        <v>9</v>
      </c>
      <c r="N3770">
        <v>15</v>
      </c>
      <c r="O3770">
        <v>1.71</v>
      </c>
      <c r="P3770">
        <v>2.63</v>
      </c>
      <c r="Q3770">
        <v>4.53</v>
      </c>
      <c r="R3770">
        <v>6</v>
      </c>
      <c r="S3770">
        <v>-0.6</v>
      </c>
    </row>
    <row r="3771" spans="1:19" x14ac:dyDescent="0.25">
      <c r="A3771" t="s">
        <v>11788</v>
      </c>
      <c r="B3771" t="s">
        <v>11789</v>
      </c>
      <c r="C3771">
        <v>1</v>
      </c>
      <c r="D3771">
        <v>2</v>
      </c>
      <c r="E3771">
        <v>5.96</v>
      </c>
      <c r="F3771">
        <v>0</v>
      </c>
      <c r="G3771">
        <v>30</v>
      </c>
      <c r="H3771">
        <v>0</v>
      </c>
      <c r="I3771">
        <v>30</v>
      </c>
      <c r="J3771">
        <v>36</v>
      </c>
      <c r="K3771">
        <v>20</v>
      </c>
      <c r="L3771">
        <v>4</v>
      </c>
      <c r="M3771">
        <v>8</v>
      </c>
      <c r="N3771">
        <v>16</v>
      </c>
      <c r="O3771">
        <v>1.75</v>
      </c>
      <c r="P3771">
        <v>2.38</v>
      </c>
      <c r="Q3771">
        <v>4.8600000000000003</v>
      </c>
      <c r="R3771">
        <v>6</v>
      </c>
      <c r="S3771">
        <v>-0.6</v>
      </c>
    </row>
    <row r="3772" spans="1:19" x14ac:dyDescent="0.25">
      <c r="A3772" t="s">
        <v>11786</v>
      </c>
      <c r="B3772" t="s">
        <v>11787</v>
      </c>
      <c r="C3772">
        <v>1</v>
      </c>
      <c r="D3772">
        <v>2</v>
      </c>
      <c r="E3772">
        <v>5.82</v>
      </c>
      <c r="F3772">
        <v>0</v>
      </c>
      <c r="G3772">
        <v>30</v>
      </c>
      <c r="H3772">
        <v>0</v>
      </c>
      <c r="I3772">
        <v>30</v>
      </c>
      <c r="J3772">
        <v>35</v>
      </c>
      <c r="K3772">
        <v>19</v>
      </c>
      <c r="L3772">
        <v>4</v>
      </c>
      <c r="M3772">
        <v>12</v>
      </c>
      <c r="N3772">
        <v>17</v>
      </c>
      <c r="O3772">
        <v>1.73</v>
      </c>
      <c r="P3772">
        <v>3.61</v>
      </c>
      <c r="Q3772">
        <v>5.15</v>
      </c>
      <c r="R3772">
        <v>6</v>
      </c>
      <c r="S3772">
        <v>-0.6</v>
      </c>
    </row>
    <row r="3773" spans="1:19" x14ac:dyDescent="0.25">
      <c r="A3773" t="s">
        <v>11784</v>
      </c>
      <c r="B3773" t="s">
        <v>11785</v>
      </c>
      <c r="C3773">
        <v>1</v>
      </c>
      <c r="D3773">
        <v>2</v>
      </c>
      <c r="E3773">
        <v>5.88</v>
      </c>
      <c r="F3773">
        <v>0</v>
      </c>
      <c r="G3773">
        <v>30</v>
      </c>
      <c r="H3773">
        <v>0</v>
      </c>
      <c r="I3773">
        <v>30</v>
      </c>
      <c r="J3773">
        <v>35</v>
      </c>
      <c r="K3773">
        <v>20</v>
      </c>
      <c r="L3773">
        <v>4</v>
      </c>
      <c r="M3773">
        <v>10</v>
      </c>
      <c r="N3773">
        <v>17</v>
      </c>
      <c r="O3773">
        <v>1.75</v>
      </c>
      <c r="P3773">
        <v>3</v>
      </c>
      <c r="Q3773">
        <v>5.14</v>
      </c>
      <c r="R3773">
        <v>6</v>
      </c>
      <c r="S3773">
        <v>-0.6</v>
      </c>
    </row>
    <row r="3774" spans="1:19" x14ac:dyDescent="0.25">
      <c r="A3774" t="s">
        <v>11782</v>
      </c>
      <c r="B3774" t="s">
        <v>11783</v>
      </c>
      <c r="C3774">
        <v>1</v>
      </c>
      <c r="D3774">
        <v>2</v>
      </c>
      <c r="E3774">
        <v>5.87</v>
      </c>
      <c r="F3774">
        <v>0</v>
      </c>
      <c r="G3774">
        <v>30</v>
      </c>
      <c r="H3774">
        <v>0</v>
      </c>
      <c r="I3774">
        <v>30</v>
      </c>
      <c r="J3774">
        <v>36</v>
      </c>
      <c r="K3774">
        <v>20</v>
      </c>
      <c r="L3774">
        <v>4</v>
      </c>
      <c r="M3774">
        <v>9</v>
      </c>
      <c r="N3774">
        <v>16</v>
      </c>
      <c r="O3774">
        <v>1.74</v>
      </c>
      <c r="P3774">
        <v>2.56</v>
      </c>
      <c r="Q3774">
        <v>4.95</v>
      </c>
      <c r="R3774">
        <v>6</v>
      </c>
      <c r="S3774">
        <v>-0.6</v>
      </c>
    </row>
    <row r="3775" spans="1:19" x14ac:dyDescent="0.25">
      <c r="A3775" t="s">
        <v>11780</v>
      </c>
      <c r="B3775" t="s">
        <v>11781</v>
      </c>
      <c r="C3775">
        <v>1</v>
      </c>
      <c r="D3775">
        <v>2</v>
      </c>
      <c r="E3775">
        <v>5.92</v>
      </c>
      <c r="F3775">
        <v>0</v>
      </c>
      <c r="G3775">
        <v>30</v>
      </c>
      <c r="H3775">
        <v>0</v>
      </c>
      <c r="I3775">
        <v>30</v>
      </c>
      <c r="J3775">
        <v>37</v>
      </c>
      <c r="K3775">
        <v>20</v>
      </c>
      <c r="L3775">
        <v>4</v>
      </c>
      <c r="M3775">
        <v>8</v>
      </c>
      <c r="N3775">
        <v>15</v>
      </c>
      <c r="O3775">
        <v>1.71</v>
      </c>
      <c r="P3775">
        <v>2.27</v>
      </c>
      <c r="Q3775">
        <v>4.47</v>
      </c>
      <c r="R3775">
        <v>6</v>
      </c>
      <c r="S3775">
        <v>-0.6</v>
      </c>
    </row>
    <row r="3776" spans="1:19" x14ac:dyDescent="0.25">
      <c r="A3776" t="s">
        <v>11778</v>
      </c>
      <c r="B3776" t="s">
        <v>11779</v>
      </c>
      <c r="C3776">
        <v>1</v>
      </c>
      <c r="D3776">
        <v>2</v>
      </c>
      <c r="E3776">
        <v>5.79</v>
      </c>
      <c r="F3776">
        <v>0</v>
      </c>
      <c r="G3776">
        <v>30</v>
      </c>
      <c r="H3776">
        <v>0</v>
      </c>
      <c r="I3776">
        <v>30</v>
      </c>
      <c r="J3776">
        <v>35</v>
      </c>
      <c r="K3776">
        <v>19</v>
      </c>
      <c r="L3776">
        <v>4</v>
      </c>
      <c r="M3776">
        <v>12</v>
      </c>
      <c r="N3776">
        <v>17</v>
      </c>
      <c r="O3776">
        <v>1.72</v>
      </c>
      <c r="P3776">
        <v>3.58</v>
      </c>
      <c r="Q3776">
        <v>5.04</v>
      </c>
      <c r="R3776">
        <v>6</v>
      </c>
      <c r="S3776">
        <v>-0.6</v>
      </c>
    </row>
    <row r="3777" spans="1:19" x14ac:dyDescent="0.25">
      <c r="A3777" t="s">
        <v>11776</v>
      </c>
      <c r="B3777" t="s">
        <v>11777</v>
      </c>
      <c r="C3777">
        <v>1</v>
      </c>
      <c r="D3777">
        <v>2</v>
      </c>
      <c r="E3777">
        <v>5.94</v>
      </c>
      <c r="F3777">
        <v>0</v>
      </c>
      <c r="G3777">
        <v>30</v>
      </c>
      <c r="H3777">
        <v>0</v>
      </c>
      <c r="I3777">
        <v>30</v>
      </c>
      <c r="J3777">
        <v>37</v>
      </c>
      <c r="K3777">
        <v>20</v>
      </c>
      <c r="L3777">
        <v>4</v>
      </c>
      <c r="M3777">
        <v>8</v>
      </c>
      <c r="N3777">
        <v>15</v>
      </c>
      <c r="O3777">
        <v>1.72</v>
      </c>
      <c r="P3777">
        <v>2.35</v>
      </c>
      <c r="Q3777">
        <v>4.46</v>
      </c>
      <c r="R3777">
        <v>6</v>
      </c>
      <c r="S3777">
        <v>-0.6</v>
      </c>
    </row>
    <row r="3778" spans="1:19" x14ac:dyDescent="0.25">
      <c r="A3778" t="s">
        <v>11774</v>
      </c>
      <c r="B3778" t="s">
        <v>11775</v>
      </c>
      <c r="C3778">
        <v>1</v>
      </c>
      <c r="D3778">
        <v>2</v>
      </c>
      <c r="E3778">
        <v>5.87</v>
      </c>
      <c r="F3778">
        <v>0</v>
      </c>
      <c r="G3778">
        <v>30</v>
      </c>
      <c r="H3778">
        <v>0</v>
      </c>
      <c r="I3778">
        <v>30</v>
      </c>
      <c r="J3778">
        <v>36</v>
      </c>
      <c r="K3778">
        <v>20</v>
      </c>
      <c r="L3778">
        <v>4</v>
      </c>
      <c r="M3778">
        <v>7</v>
      </c>
      <c r="N3778">
        <v>15</v>
      </c>
      <c r="O3778">
        <v>1.7</v>
      </c>
      <c r="P3778">
        <v>2</v>
      </c>
      <c r="Q3778">
        <v>4.3600000000000003</v>
      </c>
      <c r="R3778">
        <v>6</v>
      </c>
      <c r="S3778">
        <v>-0.6</v>
      </c>
    </row>
    <row r="3779" spans="1:19" x14ac:dyDescent="0.25">
      <c r="A3779" t="s">
        <v>11772</v>
      </c>
      <c r="B3779" t="s">
        <v>11773</v>
      </c>
      <c r="C3779">
        <v>1</v>
      </c>
      <c r="D3779">
        <v>2</v>
      </c>
      <c r="E3779">
        <v>5.96</v>
      </c>
      <c r="F3779">
        <v>0</v>
      </c>
      <c r="G3779">
        <v>30</v>
      </c>
      <c r="H3779">
        <v>0</v>
      </c>
      <c r="I3779">
        <v>30</v>
      </c>
      <c r="J3779">
        <v>37</v>
      </c>
      <c r="K3779">
        <v>20</v>
      </c>
      <c r="L3779">
        <v>4</v>
      </c>
      <c r="M3779">
        <v>7</v>
      </c>
      <c r="N3779">
        <v>14</v>
      </c>
      <c r="O3779">
        <v>1.7</v>
      </c>
      <c r="P3779">
        <v>2</v>
      </c>
      <c r="Q3779">
        <v>4.1500000000000004</v>
      </c>
      <c r="R3779">
        <v>6</v>
      </c>
      <c r="S3779">
        <v>-0.6</v>
      </c>
    </row>
    <row r="3780" spans="1:19" x14ac:dyDescent="0.25">
      <c r="A3780" t="s">
        <v>11770</v>
      </c>
      <c r="B3780" t="s">
        <v>11771</v>
      </c>
      <c r="C3780">
        <v>1</v>
      </c>
      <c r="D3780">
        <v>2</v>
      </c>
      <c r="E3780">
        <v>5.93</v>
      </c>
      <c r="F3780">
        <v>7</v>
      </c>
      <c r="G3780">
        <v>12</v>
      </c>
      <c r="H3780">
        <v>0</v>
      </c>
      <c r="I3780">
        <v>47</v>
      </c>
      <c r="J3780">
        <v>53</v>
      </c>
      <c r="K3780">
        <v>31</v>
      </c>
      <c r="L3780">
        <v>6</v>
      </c>
      <c r="M3780">
        <v>20</v>
      </c>
      <c r="N3780">
        <v>32</v>
      </c>
      <c r="O3780">
        <v>1.83</v>
      </c>
      <c r="P3780">
        <v>3.88</v>
      </c>
      <c r="Q3780">
        <v>6.18</v>
      </c>
      <c r="R3780">
        <v>6</v>
      </c>
      <c r="S3780">
        <v>-0.6</v>
      </c>
    </row>
    <row r="3781" spans="1:19" x14ac:dyDescent="0.25">
      <c r="A3781" t="s">
        <v>11768</v>
      </c>
      <c r="B3781" t="s">
        <v>11769</v>
      </c>
      <c r="C3781">
        <v>1</v>
      </c>
      <c r="D3781">
        <v>2</v>
      </c>
      <c r="E3781">
        <v>5.96</v>
      </c>
      <c r="F3781">
        <v>0</v>
      </c>
      <c r="G3781">
        <v>30</v>
      </c>
      <c r="H3781">
        <v>0</v>
      </c>
      <c r="I3781">
        <v>30</v>
      </c>
      <c r="J3781">
        <v>36</v>
      </c>
      <c r="K3781">
        <v>20</v>
      </c>
      <c r="L3781">
        <v>4</v>
      </c>
      <c r="M3781">
        <v>7</v>
      </c>
      <c r="N3781">
        <v>17</v>
      </c>
      <c r="O3781">
        <v>1.76</v>
      </c>
      <c r="P3781">
        <v>2.12</v>
      </c>
      <c r="Q3781">
        <v>4.99</v>
      </c>
      <c r="R3781">
        <v>6</v>
      </c>
      <c r="S3781">
        <v>-0.6</v>
      </c>
    </row>
    <row r="3782" spans="1:19" x14ac:dyDescent="0.25">
      <c r="A3782" t="s">
        <v>11766</v>
      </c>
      <c r="B3782" t="s">
        <v>11767</v>
      </c>
      <c r="C3782">
        <v>1</v>
      </c>
      <c r="D3782">
        <v>2</v>
      </c>
      <c r="E3782">
        <v>5.87</v>
      </c>
      <c r="F3782">
        <v>0</v>
      </c>
      <c r="G3782">
        <v>30</v>
      </c>
      <c r="H3782">
        <v>0</v>
      </c>
      <c r="I3782">
        <v>30</v>
      </c>
      <c r="J3782">
        <v>35</v>
      </c>
      <c r="K3782">
        <v>20</v>
      </c>
      <c r="L3782">
        <v>4</v>
      </c>
      <c r="M3782">
        <v>11</v>
      </c>
      <c r="N3782">
        <v>17</v>
      </c>
      <c r="O3782">
        <v>1.75</v>
      </c>
      <c r="P3782">
        <v>3.26</v>
      </c>
      <c r="Q3782">
        <v>5.14</v>
      </c>
      <c r="R3782">
        <v>6</v>
      </c>
      <c r="S3782">
        <v>-0.6</v>
      </c>
    </row>
    <row r="3783" spans="1:19" x14ac:dyDescent="0.25">
      <c r="A3783" t="s">
        <v>11764</v>
      </c>
      <c r="B3783" t="s">
        <v>11765</v>
      </c>
      <c r="C3783">
        <v>1</v>
      </c>
      <c r="D3783">
        <v>2</v>
      </c>
      <c r="E3783">
        <v>6.05</v>
      </c>
      <c r="F3783">
        <v>0</v>
      </c>
      <c r="G3783">
        <v>30</v>
      </c>
      <c r="H3783">
        <v>0</v>
      </c>
      <c r="I3783">
        <v>30</v>
      </c>
      <c r="J3783">
        <v>37</v>
      </c>
      <c r="K3783">
        <v>20</v>
      </c>
      <c r="L3783">
        <v>4</v>
      </c>
      <c r="M3783">
        <v>6</v>
      </c>
      <c r="N3783">
        <v>13</v>
      </c>
      <c r="O3783">
        <v>1.69</v>
      </c>
      <c r="P3783">
        <v>1.66</v>
      </c>
      <c r="Q3783">
        <v>3.93</v>
      </c>
      <c r="R3783">
        <v>6</v>
      </c>
      <c r="S3783">
        <v>-0.6</v>
      </c>
    </row>
    <row r="3784" spans="1:19" x14ac:dyDescent="0.25">
      <c r="A3784" t="s">
        <v>11762</v>
      </c>
      <c r="B3784" t="s">
        <v>11763</v>
      </c>
      <c r="C3784">
        <v>1</v>
      </c>
      <c r="D3784">
        <v>3</v>
      </c>
      <c r="E3784">
        <v>6.16</v>
      </c>
      <c r="F3784">
        <v>4</v>
      </c>
      <c r="G3784">
        <v>21</v>
      </c>
      <c r="H3784">
        <v>0</v>
      </c>
      <c r="I3784">
        <v>38</v>
      </c>
      <c r="J3784">
        <v>48</v>
      </c>
      <c r="K3784">
        <v>26</v>
      </c>
      <c r="L3784">
        <v>5</v>
      </c>
      <c r="M3784">
        <v>6</v>
      </c>
      <c r="N3784">
        <v>18</v>
      </c>
      <c r="O3784">
        <v>1.73</v>
      </c>
      <c r="P3784">
        <v>1.48</v>
      </c>
      <c r="Q3784">
        <v>4.3</v>
      </c>
      <c r="R3784">
        <v>6</v>
      </c>
      <c r="S3784">
        <v>-0.7</v>
      </c>
    </row>
    <row r="3785" spans="1:19" x14ac:dyDescent="0.25">
      <c r="A3785" t="s">
        <v>11760</v>
      </c>
      <c r="B3785" t="s">
        <v>11761</v>
      </c>
      <c r="C3785">
        <v>1</v>
      </c>
      <c r="D3785">
        <v>2</v>
      </c>
      <c r="E3785">
        <v>6.01</v>
      </c>
      <c r="F3785">
        <v>0</v>
      </c>
      <c r="G3785">
        <v>30</v>
      </c>
      <c r="H3785">
        <v>0</v>
      </c>
      <c r="I3785">
        <v>30</v>
      </c>
      <c r="J3785">
        <v>37</v>
      </c>
      <c r="K3785">
        <v>20</v>
      </c>
      <c r="L3785">
        <v>4</v>
      </c>
      <c r="M3785">
        <v>6</v>
      </c>
      <c r="N3785">
        <v>15</v>
      </c>
      <c r="O3785">
        <v>1.75</v>
      </c>
      <c r="P3785">
        <v>1.91</v>
      </c>
      <c r="Q3785">
        <v>4.54</v>
      </c>
      <c r="R3785">
        <v>6</v>
      </c>
      <c r="S3785">
        <v>-0.6</v>
      </c>
    </row>
    <row r="3786" spans="1:19" x14ac:dyDescent="0.25">
      <c r="A3786" t="s">
        <v>11758</v>
      </c>
      <c r="B3786" t="s">
        <v>11759</v>
      </c>
      <c r="C3786">
        <v>1</v>
      </c>
      <c r="D3786">
        <v>2</v>
      </c>
      <c r="E3786">
        <v>6.35</v>
      </c>
      <c r="F3786">
        <v>0</v>
      </c>
      <c r="G3786">
        <v>30</v>
      </c>
      <c r="H3786">
        <v>0</v>
      </c>
      <c r="I3786">
        <v>30</v>
      </c>
      <c r="J3786">
        <v>38</v>
      </c>
      <c r="K3786">
        <v>21</v>
      </c>
      <c r="L3786">
        <v>4</v>
      </c>
      <c r="M3786">
        <v>3</v>
      </c>
      <c r="N3786">
        <v>14</v>
      </c>
      <c r="O3786">
        <v>1.74</v>
      </c>
      <c r="P3786">
        <v>0.86</v>
      </c>
      <c r="Q3786">
        <v>4.17</v>
      </c>
      <c r="R3786">
        <v>6</v>
      </c>
      <c r="S3786">
        <v>-0.6</v>
      </c>
    </row>
    <row r="3787" spans="1:19" x14ac:dyDescent="0.25">
      <c r="A3787" t="s">
        <v>11756</v>
      </c>
      <c r="B3787" t="s">
        <v>11757</v>
      </c>
      <c r="C3787">
        <v>1</v>
      </c>
      <c r="D3787">
        <v>2</v>
      </c>
      <c r="E3787">
        <v>5.93</v>
      </c>
      <c r="F3787">
        <v>0</v>
      </c>
      <c r="G3787">
        <v>30</v>
      </c>
      <c r="H3787">
        <v>0</v>
      </c>
      <c r="I3787">
        <v>30</v>
      </c>
      <c r="J3787">
        <v>33</v>
      </c>
      <c r="K3787">
        <v>20</v>
      </c>
      <c r="L3787">
        <v>4</v>
      </c>
      <c r="M3787">
        <v>14</v>
      </c>
      <c r="N3787">
        <v>22</v>
      </c>
      <c r="O3787">
        <v>1.84</v>
      </c>
      <c r="P3787">
        <v>4.24</v>
      </c>
      <c r="Q3787">
        <v>6.55</v>
      </c>
      <c r="R3787">
        <v>6</v>
      </c>
      <c r="S3787">
        <v>-0.6</v>
      </c>
    </row>
    <row r="3788" spans="1:19" x14ac:dyDescent="0.25">
      <c r="A3788" t="s">
        <v>11754</v>
      </c>
      <c r="B3788" t="s">
        <v>11755</v>
      </c>
      <c r="C3788">
        <v>1</v>
      </c>
      <c r="D3788">
        <v>2</v>
      </c>
      <c r="E3788">
        <v>6.06</v>
      </c>
      <c r="F3788">
        <v>2</v>
      </c>
      <c r="G3788">
        <v>24</v>
      </c>
      <c r="H3788">
        <v>0</v>
      </c>
      <c r="I3788">
        <v>35</v>
      </c>
      <c r="J3788">
        <v>42</v>
      </c>
      <c r="K3788">
        <v>24</v>
      </c>
      <c r="L3788">
        <v>5</v>
      </c>
      <c r="M3788">
        <v>11</v>
      </c>
      <c r="N3788">
        <v>21</v>
      </c>
      <c r="O3788">
        <v>1.78</v>
      </c>
      <c r="P3788">
        <v>2.72</v>
      </c>
      <c r="Q3788">
        <v>5.23</v>
      </c>
      <c r="R3788">
        <v>6</v>
      </c>
      <c r="S3788">
        <v>-0.6</v>
      </c>
    </row>
    <row r="3789" spans="1:19" x14ac:dyDescent="0.25">
      <c r="A3789" t="s">
        <v>11752</v>
      </c>
      <c r="B3789" t="s">
        <v>11753</v>
      </c>
      <c r="C3789">
        <v>1</v>
      </c>
      <c r="D3789">
        <v>2</v>
      </c>
      <c r="E3789">
        <v>5.94</v>
      </c>
      <c r="F3789">
        <v>0</v>
      </c>
      <c r="G3789">
        <v>30</v>
      </c>
      <c r="H3789">
        <v>0</v>
      </c>
      <c r="I3789">
        <v>30</v>
      </c>
      <c r="J3789">
        <v>35</v>
      </c>
      <c r="K3789">
        <v>20</v>
      </c>
      <c r="L3789">
        <v>4</v>
      </c>
      <c r="M3789">
        <v>11</v>
      </c>
      <c r="N3789">
        <v>19</v>
      </c>
      <c r="O3789">
        <v>1.8</v>
      </c>
      <c r="P3789">
        <v>3.35</v>
      </c>
      <c r="Q3789">
        <v>5.73</v>
      </c>
      <c r="R3789">
        <v>6</v>
      </c>
      <c r="S3789">
        <v>-0.6</v>
      </c>
    </row>
    <row r="3790" spans="1:19" x14ac:dyDescent="0.25">
      <c r="A3790" t="s">
        <v>11750</v>
      </c>
      <c r="B3790" t="s">
        <v>11751</v>
      </c>
      <c r="C3790">
        <v>1</v>
      </c>
      <c r="D3790">
        <v>2</v>
      </c>
      <c r="E3790">
        <v>5.93</v>
      </c>
      <c r="F3790">
        <v>0</v>
      </c>
      <c r="G3790">
        <v>30</v>
      </c>
      <c r="H3790">
        <v>0</v>
      </c>
      <c r="I3790">
        <v>30</v>
      </c>
      <c r="J3790">
        <v>37</v>
      </c>
      <c r="K3790">
        <v>20</v>
      </c>
      <c r="L3790">
        <v>4</v>
      </c>
      <c r="M3790">
        <v>6</v>
      </c>
      <c r="N3790">
        <v>14</v>
      </c>
      <c r="O3790">
        <v>1.7</v>
      </c>
      <c r="P3790">
        <v>1.89</v>
      </c>
      <c r="Q3790">
        <v>4.18</v>
      </c>
      <c r="R3790">
        <v>6</v>
      </c>
      <c r="S3790">
        <v>-0.6</v>
      </c>
    </row>
    <row r="3791" spans="1:19" x14ac:dyDescent="0.25">
      <c r="A3791" t="s">
        <v>11748</v>
      </c>
      <c r="B3791" t="s">
        <v>11749</v>
      </c>
      <c r="C3791">
        <v>1</v>
      </c>
      <c r="D3791">
        <v>2</v>
      </c>
      <c r="E3791">
        <v>5.92</v>
      </c>
      <c r="F3791">
        <v>0</v>
      </c>
      <c r="G3791">
        <v>30</v>
      </c>
      <c r="H3791">
        <v>0</v>
      </c>
      <c r="I3791">
        <v>30</v>
      </c>
      <c r="J3791">
        <v>37</v>
      </c>
      <c r="K3791">
        <v>20</v>
      </c>
      <c r="L3791">
        <v>4</v>
      </c>
      <c r="M3791">
        <v>7</v>
      </c>
      <c r="N3791">
        <v>14</v>
      </c>
      <c r="O3791">
        <v>1.7</v>
      </c>
      <c r="P3791">
        <v>2</v>
      </c>
      <c r="Q3791">
        <v>4.21</v>
      </c>
      <c r="R3791">
        <v>6.01</v>
      </c>
      <c r="S3791">
        <v>-0.6</v>
      </c>
    </row>
    <row r="3792" spans="1:19" x14ac:dyDescent="0.25">
      <c r="A3792" t="s">
        <v>11746</v>
      </c>
      <c r="B3792" t="s">
        <v>11747</v>
      </c>
      <c r="C3792">
        <v>2</v>
      </c>
      <c r="D3792">
        <v>3</v>
      </c>
      <c r="E3792">
        <v>6.27</v>
      </c>
      <c r="F3792">
        <v>6</v>
      </c>
      <c r="G3792">
        <v>14</v>
      </c>
      <c r="H3792">
        <v>0</v>
      </c>
      <c r="I3792">
        <v>45</v>
      </c>
      <c r="J3792">
        <v>56</v>
      </c>
      <c r="K3792">
        <v>31</v>
      </c>
      <c r="L3792">
        <v>6</v>
      </c>
      <c r="M3792">
        <v>8</v>
      </c>
      <c r="N3792">
        <v>23</v>
      </c>
      <c r="O3792">
        <v>1.74</v>
      </c>
      <c r="P3792">
        <v>1.6</v>
      </c>
      <c r="Q3792">
        <v>4.58</v>
      </c>
      <c r="R3792">
        <v>6.01</v>
      </c>
      <c r="S3792">
        <v>-0.6</v>
      </c>
    </row>
    <row r="3793" spans="1:19" x14ac:dyDescent="0.25">
      <c r="A3793" t="s">
        <v>11744</v>
      </c>
      <c r="B3793" t="s">
        <v>11745</v>
      </c>
      <c r="C3793">
        <v>1</v>
      </c>
      <c r="D3793">
        <v>2</v>
      </c>
      <c r="E3793">
        <v>6.07</v>
      </c>
      <c r="F3793">
        <v>3</v>
      </c>
      <c r="G3793">
        <v>22</v>
      </c>
      <c r="H3793">
        <v>0</v>
      </c>
      <c r="I3793">
        <v>37</v>
      </c>
      <c r="J3793">
        <v>46</v>
      </c>
      <c r="K3793">
        <v>25</v>
      </c>
      <c r="L3793">
        <v>5</v>
      </c>
      <c r="M3793">
        <v>8</v>
      </c>
      <c r="N3793">
        <v>19</v>
      </c>
      <c r="O3793">
        <v>1.74</v>
      </c>
      <c r="P3793">
        <v>1.89</v>
      </c>
      <c r="Q3793">
        <v>4.62</v>
      </c>
      <c r="R3793">
        <v>6.01</v>
      </c>
      <c r="S3793">
        <v>-0.7</v>
      </c>
    </row>
    <row r="3794" spans="1:19" x14ac:dyDescent="0.25">
      <c r="A3794" t="s">
        <v>11742</v>
      </c>
      <c r="B3794" t="s">
        <v>11743</v>
      </c>
      <c r="C3794">
        <v>1</v>
      </c>
      <c r="D3794">
        <v>2</v>
      </c>
      <c r="E3794">
        <v>5.96</v>
      </c>
      <c r="F3794">
        <v>0</v>
      </c>
      <c r="G3794">
        <v>30</v>
      </c>
      <c r="H3794">
        <v>0</v>
      </c>
      <c r="I3794">
        <v>30</v>
      </c>
      <c r="J3794">
        <v>36</v>
      </c>
      <c r="K3794">
        <v>20</v>
      </c>
      <c r="L3794">
        <v>4</v>
      </c>
      <c r="M3794">
        <v>8</v>
      </c>
      <c r="N3794">
        <v>17</v>
      </c>
      <c r="O3794">
        <v>1.77</v>
      </c>
      <c r="P3794">
        <v>2.37</v>
      </c>
      <c r="Q3794">
        <v>5.07</v>
      </c>
      <c r="R3794">
        <v>6.01</v>
      </c>
      <c r="S3794">
        <v>-0.6</v>
      </c>
    </row>
    <row r="3795" spans="1:19" x14ac:dyDescent="0.25">
      <c r="A3795" t="s">
        <v>11740</v>
      </c>
      <c r="B3795" t="s">
        <v>11741</v>
      </c>
      <c r="C3795">
        <v>1</v>
      </c>
      <c r="D3795">
        <v>2</v>
      </c>
      <c r="E3795">
        <v>5.95</v>
      </c>
      <c r="F3795">
        <v>0</v>
      </c>
      <c r="G3795">
        <v>30</v>
      </c>
      <c r="H3795">
        <v>0</v>
      </c>
      <c r="I3795">
        <v>30</v>
      </c>
      <c r="J3795">
        <v>37</v>
      </c>
      <c r="K3795">
        <v>20</v>
      </c>
      <c r="L3795">
        <v>4</v>
      </c>
      <c r="M3795">
        <v>8</v>
      </c>
      <c r="N3795">
        <v>15</v>
      </c>
      <c r="O3795">
        <v>1.72</v>
      </c>
      <c r="P3795">
        <v>2.29</v>
      </c>
      <c r="Q3795">
        <v>4.43</v>
      </c>
      <c r="R3795">
        <v>6.01</v>
      </c>
      <c r="S3795">
        <v>-0.6</v>
      </c>
    </row>
    <row r="3796" spans="1:19" x14ac:dyDescent="0.25">
      <c r="A3796" t="s">
        <v>11738</v>
      </c>
      <c r="B3796" t="s">
        <v>11739</v>
      </c>
      <c r="C3796">
        <v>1</v>
      </c>
      <c r="D3796">
        <v>2</v>
      </c>
      <c r="E3796">
        <v>5.98</v>
      </c>
      <c r="F3796">
        <v>0</v>
      </c>
      <c r="G3796">
        <v>30</v>
      </c>
      <c r="H3796">
        <v>0</v>
      </c>
      <c r="I3796">
        <v>30</v>
      </c>
      <c r="J3796">
        <v>37</v>
      </c>
      <c r="K3796">
        <v>20</v>
      </c>
      <c r="L3796">
        <v>4</v>
      </c>
      <c r="M3796">
        <v>7</v>
      </c>
      <c r="N3796">
        <v>15</v>
      </c>
      <c r="O3796">
        <v>1.74</v>
      </c>
      <c r="P3796">
        <v>1.95</v>
      </c>
      <c r="Q3796">
        <v>4.5999999999999996</v>
      </c>
      <c r="R3796">
        <v>6.01</v>
      </c>
      <c r="S3796">
        <v>-0.6</v>
      </c>
    </row>
    <row r="3797" spans="1:19" x14ac:dyDescent="0.25">
      <c r="A3797" t="s">
        <v>11736</v>
      </c>
      <c r="B3797" t="s">
        <v>11737</v>
      </c>
      <c r="C3797">
        <v>1</v>
      </c>
      <c r="D3797">
        <v>2</v>
      </c>
      <c r="E3797">
        <v>5.99</v>
      </c>
      <c r="F3797">
        <v>0</v>
      </c>
      <c r="G3797">
        <v>30</v>
      </c>
      <c r="H3797">
        <v>0</v>
      </c>
      <c r="I3797">
        <v>30</v>
      </c>
      <c r="J3797">
        <v>37</v>
      </c>
      <c r="K3797">
        <v>20</v>
      </c>
      <c r="L3797">
        <v>4</v>
      </c>
      <c r="M3797">
        <v>7</v>
      </c>
      <c r="N3797">
        <v>16</v>
      </c>
      <c r="O3797">
        <v>1.76</v>
      </c>
      <c r="P3797">
        <v>1.98</v>
      </c>
      <c r="Q3797">
        <v>4.7699999999999996</v>
      </c>
      <c r="R3797">
        <v>6.01</v>
      </c>
      <c r="S3797">
        <v>-0.6</v>
      </c>
    </row>
    <row r="3798" spans="1:19" x14ac:dyDescent="0.25">
      <c r="A3798" t="s">
        <v>11734</v>
      </c>
      <c r="B3798" t="s">
        <v>11735</v>
      </c>
      <c r="C3798">
        <v>1</v>
      </c>
      <c r="D3798">
        <v>2</v>
      </c>
      <c r="E3798">
        <v>6.03</v>
      </c>
      <c r="F3798">
        <v>0</v>
      </c>
      <c r="G3798">
        <v>30</v>
      </c>
      <c r="H3798">
        <v>0</v>
      </c>
      <c r="I3798">
        <v>30</v>
      </c>
      <c r="J3798">
        <v>37</v>
      </c>
      <c r="K3798">
        <v>20</v>
      </c>
      <c r="L3798">
        <v>4</v>
      </c>
      <c r="M3798">
        <v>6</v>
      </c>
      <c r="N3798">
        <v>15</v>
      </c>
      <c r="O3798">
        <v>1.75</v>
      </c>
      <c r="P3798">
        <v>1.89</v>
      </c>
      <c r="Q3798">
        <v>4.57</v>
      </c>
      <c r="R3798">
        <v>6.01</v>
      </c>
      <c r="S3798">
        <v>-0.6</v>
      </c>
    </row>
    <row r="3799" spans="1:19" x14ac:dyDescent="0.25">
      <c r="A3799" t="s">
        <v>11732</v>
      </c>
      <c r="B3799" t="s">
        <v>11733</v>
      </c>
      <c r="C3799">
        <v>1</v>
      </c>
      <c r="D3799">
        <v>2</v>
      </c>
      <c r="E3799">
        <v>6</v>
      </c>
      <c r="F3799">
        <v>0</v>
      </c>
      <c r="G3799">
        <v>30</v>
      </c>
      <c r="H3799">
        <v>0</v>
      </c>
      <c r="I3799">
        <v>30</v>
      </c>
      <c r="J3799">
        <v>36</v>
      </c>
      <c r="K3799">
        <v>20</v>
      </c>
      <c r="L3799">
        <v>4</v>
      </c>
      <c r="M3799">
        <v>8</v>
      </c>
      <c r="N3799">
        <v>17</v>
      </c>
      <c r="O3799">
        <v>1.78</v>
      </c>
      <c r="P3799">
        <v>2.5</v>
      </c>
      <c r="Q3799">
        <v>5.1100000000000003</v>
      </c>
      <c r="R3799">
        <v>6.01</v>
      </c>
      <c r="S3799">
        <v>-0.6</v>
      </c>
    </row>
    <row r="3800" spans="1:19" x14ac:dyDescent="0.25">
      <c r="A3800" t="s">
        <v>11730</v>
      </c>
      <c r="B3800" t="s">
        <v>11731</v>
      </c>
      <c r="C3800">
        <v>1</v>
      </c>
      <c r="D3800">
        <v>2</v>
      </c>
      <c r="E3800">
        <v>6.13</v>
      </c>
      <c r="F3800">
        <v>0</v>
      </c>
      <c r="G3800">
        <v>30</v>
      </c>
      <c r="H3800">
        <v>0</v>
      </c>
      <c r="I3800">
        <v>30</v>
      </c>
      <c r="J3800">
        <v>37</v>
      </c>
      <c r="K3800">
        <v>20</v>
      </c>
      <c r="L3800">
        <v>4</v>
      </c>
      <c r="M3800">
        <v>5</v>
      </c>
      <c r="N3800">
        <v>16</v>
      </c>
      <c r="O3800">
        <v>1.76</v>
      </c>
      <c r="P3800">
        <v>1.47</v>
      </c>
      <c r="Q3800">
        <v>4.71</v>
      </c>
      <c r="R3800">
        <v>6.01</v>
      </c>
      <c r="S3800">
        <v>-0.6</v>
      </c>
    </row>
    <row r="3801" spans="1:19" x14ac:dyDescent="0.25">
      <c r="A3801" t="s">
        <v>11728</v>
      </c>
      <c r="B3801" t="s">
        <v>11729</v>
      </c>
      <c r="C3801">
        <v>1</v>
      </c>
      <c r="D3801">
        <v>2</v>
      </c>
      <c r="E3801">
        <v>5.98</v>
      </c>
      <c r="F3801">
        <v>0</v>
      </c>
      <c r="G3801">
        <v>30</v>
      </c>
      <c r="H3801">
        <v>0</v>
      </c>
      <c r="I3801">
        <v>30</v>
      </c>
      <c r="J3801">
        <v>36</v>
      </c>
      <c r="K3801">
        <v>20</v>
      </c>
      <c r="L3801">
        <v>4</v>
      </c>
      <c r="M3801">
        <v>9</v>
      </c>
      <c r="N3801">
        <v>18</v>
      </c>
      <c r="O3801">
        <v>1.79</v>
      </c>
      <c r="P3801">
        <v>2.62</v>
      </c>
      <c r="Q3801">
        <v>5.32</v>
      </c>
      <c r="R3801">
        <v>6.01</v>
      </c>
      <c r="S3801">
        <v>-0.6</v>
      </c>
    </row>
    <row r="3802" spans="1:19" x14ac:dyDescent="0.25">
      <c r="A3802" t="s">
        <v>11726</v>
      </c>
      <c r="B3802" t="s">
        <v>11727</v>
      </c>
      <c r="C3802">
        <v>2</v>
      </c>
      <c r="D3802">
        <v>4</v>
      </c>
      <c r="E3802">
        <v>6.37</v>
      </c>
      <c r="F3802">
        <v>8</v>
      </c>
      <c r="G3802">
        <v>8</v>
      </c>
      <c r="H3802">
        <v>0</v>
      </c>
      <c r="I3802">
        <v>50</v>
      </c>
      <c r="J3802">
        <v>64</v>
      </c>
      <c r="K3802">
        <v>35</v>
      </c>
      <c r="L3802">
        <v>6</v>
      </c>
      <c r="M3802">
        <v>5</v>
      </c>
      <c r="N3802">
        <v>23</v>
      </c>
      <c r="O3802">
        <v>1.73</v>
      </c>
      <c r="P3802">
        <v>0.91</v>
      </c>
      <c r="Q3802">
        <v>4.12</v>
      </c>
      <c r="R3802">
        <v>6.01</v>
      </c>
      <c r="S3802">
        <v>-0.4</v>
      </c>
    </row>
    <row r="3803" spans="1:19" x14ac:dyDescent="0.25">
      <c r="A3803" t="s">
        <v>11724</v>
      </c>
      <c r="B3803" t="s">
        <v>11725</v>
      </c>
      <c r="C3803">
        <v>1</v>
      </c>
      <c r="D3803">
        <v>2</v>
      </c>
      <c r="E3803">
        <v>5.98</v>
      </c>
      <c r="F3803">
        <v>0</v>
      </c>
      <c r="G3803">
        <v>30</v>
      </c>
      <c r="H3803">
        <v>0</v>
      </c>
      <c r="I3803">
        <v>30</v>
      </c>
      <c r="J3803">
        <v>36</v>
      </c>
      <c r="K3803">
        <v>20</v>
      </c>
      <c r="L3803">
        <v>4</v>
      </c>
      <c r="M3803">
        <v>8</v>
      </c>
      <c r="N3803">
        <v>18</v>
      </c>
      <c r="O3803">
        <v>1.79</v>
      </c>
      <c r="P3803">
        <v>2.38</v>
      </c>
      <c r="Q3803">
        <v>5.27</v>
      </c>
      <c r="R3803">
        <v>6.01</v>
      </c>
      <c r="S3803">
        <v>-0.6</v>
      </c>
    </row>
    <row r="3804" spans="1:19" x14ac:dyDescent="0.25">
      <c r="A3804" t="s">
        <v>11722</v>
      </c>
      <c r="B3804" t="s">
        <v>11723</v>
      </c>
      <c r="C3804">
        <v>1</v>
      </c>
      <c r="D3804">
        <v>2</v>
      </c>
      <c r="E3804">
        <v>6.01</v>
      </c>
      <c r="F3804">
        <v>2</v>
      </c>
      <c r="G3804">
        <v>25</v>
      </c>
      <c r="H3804">
        <v>0</v>
      </c>
      <c r="I3804">
        <v>35</v>
      </c>
      <c r="J3804">
        <v>43</v>
      </c>
      <c r="K3804">
        <v>23</v>
      </c>
      <c r="L3804">
        <v>5</v>
      </c>
      <c r="M3804">
        <v>8</v>
      </c>
      <c r="N3804">
        <v>17</v>
      </c>
      <c r="O3804">
        <v>1.71</v>
      </c>
      <c r="P3804">
        <v>2.08</v>
      </c>
      <c r="Q3804">
        <v>4.2699999999999996</v>
      </c>
      <c r="R3804">
        <v>6.01</v>
      </c>
      <c r="S3804">
        <v>-0.6</v>
      </c>
    </row>
    <row r="3805" spans="1:19" x14ac:dyDescent="0.25">
      <c r="A3805" t="s">
        <v>11720</v>
      </c>
      <c r="B3805" t="s">
        <v>11721</v>
      </c>
      <c r="C3805">
        <v>1</v>
      </c>
      <c r="D3805">
        <v>2</v>
      </c>
      <c r="E3805">
        <v>5.98</v>
      </c>
      <c r="F3805">
        <v>0</v>
      </c>
      <c r="G3805">
        <v>30</v>
      </c>
      <c r="H3805">
        <v>0</v>
      </c>
      <c r="I3805">
        <v>30</v>
      </c>
      <c r="J3805">
        <v>37</v>
      </c>
      <c r="K3805">
        <v>20</v>
      </c>
      <c r="L3805">
        <v>4</v>
      </c>
      <c r="M3805">
        <v>7</v>
      </c>
      <c r="N3805">
        <v>16</v>
      </c>
      <c r="O3805">
        <v>1.75</v>
      </c>
      <c r="P3805">
        <v>2.0099999999999998</v>
      </c>
      <c r="Q3805">
        <v>4.76</v>
      </c>
      <c r="R3805">
        <v>6.01</v>
      </c>
      <c r="S3805">
        <v>-0.6</v>
      </c>
    </row>
    <row r="3806" spans="1:19" x14ac:dyDescent="0.25">
      <c r="A3806" t="s">
        <v>11718</v>
      </c>
      <c r="B3806" t="s">
        <v>11719</v>
      </c>
      <c r="C3806">
        <v>1</v>
      </c>
      <c r="D3806">
        <v>2</v>
      </c>
      <c r="E3806">
        <v>5.92</v>
      </c>
      <c r="F3806">
        <v>0</v>
      </c>
      <c r="G3806">
        <v>30</v>
      </c>
      <c r="H3806">
        <v>0</v>
      </c>
      <c r="I3806">
        <v>30</v>
      </c>
      <c r="J3806">
        <v>37</v>
      </c>
      <c r="K3806">
        <v>20</v>
      </c>
      <c r="L3806">
        <v>4</v>
      </c>
      <c r="M3806">
        <v>7</v>
      </c>
      <c r="N3806">
        <v>15</v>
      </c>
      <c r="O3806">
        <v>1.71</v>
      </c>
      <c r="P3806">
        <v>1.98</v>
      </c>
      <c r="Q3806">
        <v>4.47</v>
      </c>
      <c r="R3806">
        <v>6.01</v>
      </c>
      <c r="S3806">
        <v>-0.6</v>
      </c>
    </row>
    <row r="3807" spans="1:19" x14ac:dyDescent="0.25">
      <c r="A3807" t="s">
        <v>11716</v>
      </c>
      <c r="B3807" t="s">
        <v>11717</v>
      </c>
      <c r="C3807">
        <v>2</v>
      </c>
      <c r="D3807">
        <v>2</v>
      </c>
      <c r="E3807">
        <v>6.04</v>
      </c>
      <c r="F3807">
        <v>7</v>
      </c>
      <c r="G3807">
        <v>12</v>
      </c>
      <c r="H3807">
        <v>0</v>
      </c>
      <c r="I3807">
        <v>47</v>
      </c>
      <c r="J3807">
        <v>57</v>
      </c>
      <c r="K3807">
        <v>31</v>
      </c>
      <c r="L3807">
        <v>6</v>
      </c>
      <c r="M3807">
        <v>10</v>
      </c>
      <c r="N3807">
        <v>25</v>
      </c>
      <c r="O3807">
        <v>1.76</v>
      </c>
      <c r="P3807">
        <v>1.97</v>
      </c>
      <c r="Q3807">
        <v>4.7699999999999996</v>
      </c>
      <c r="R3807">
        <v>6.01</v>
      </c>
      <c r="S3807">
        <v>-0.6</v>
      </c>
    </row>
    <row r="3808" spans="1:19" x14ac:dyDescent="0.25">
      <c r="A3808" t="s">
        <v>11714</v>
      </c>
      <c r="B3808" t="s">
        <v>11715</v>
      </c>
      <c r="C3808">
        <v>1</v>
      </c>
      <c r="D3808">
        <v>2</v>
      </c>
      <c r="E3808">
        <v>5.86</v>
      </c>
      <c r="F3808">
        <v>0</v>
      </c>
      <c r="G3808">
        <v>30</v>
      </c>
      <c r="H3808">
        <v>0</v>
      </c>
      <c r="I3808">
        <v>30</v>
      </c>
      <c r="J3808">
        <v>34</v>
      </c>
      <c r="K3808">
        <v>20</v>
      </c>
      <c r="L3808">
        <v>4</v>
      </c>
      <c r="M3808">
        <v>12</v>
      </c>
      <c r="N3808">
        <v>19</v>
      </c>
      <c r="O3808">
        <v>1.78</v>
      </c>
      <c r="P3808">
        <v>3.65</v>
      </c>
      <c r="Q3808">
        <v>5.75</v>
      </c>
      <c r="R3808">
        <v>6.01</v>
      </c>
      <c r="S3808">
        <v>-0.6</v>
      </c>
    </row>
    <row r="3809" spans="1:19" x14ac:dyDescent="0.25">
      <c r="A3809" t="s">
        <v>11712</v>
      </c>
      <c r="B3809" t="s">
        <v>11713</v>
      </c>
      <c r="C3809">
        <v>1</v>
      </c>
      <c r="D3809">
        <v>2</v>
      </c>
      <c r="E3809">
        <v>6.33</v>
      </c>
      <c r="F3809">
        <v>0</v>
      </c>
      <c r="G3809">
        <v>30</v>
      </c>
      <c r="H3809">
        <v>0</v>
      </c>
      <c r="I3809">
        <v>30</v>
      </c>
      <c r="J3809">
        <v>39</v>
      </c>
      <c r="K3809">
        <v>21</v>
      </c>
      <c r="L3809">
        <v>4</v>
      </c>
      <c r="M3809">
        <v>2</v>
      </c>
      <c r="N3809">
        <v>11</v>
      </c>
      <c r="O3809">
        <v>1.65</v>
      </c>
      <c r="P3809">
        <v>0.69</v>
      </c>
      <c r="Q3809">
        <v>3.27</v>
      </c>
      <c r="R3809">
        <v>6.01</v>
      </c>
      <c r="S3809">
        <v>-0.6</v>
      </c>
    </row>
    <row r="3810" spans="1:19" x14ac:dyDescent="0.25">
      <c r="A3810" t="s">
        <v>11710</v>
      </c>
      <c r="B3810" t="s">
        <v>11711</v>
      </c>
      <c r="C3810">
        <v>2</v>
      </c>
      <c r="D3810">
        <v>1</v>
      </c>
      <c r="E3810">
        <v>5.95</v>
      </c>
      <c r="F3810">
        <v>8</v>
      </c>
      <c r="G3810">
        <v>8</v>
      </c>
      <c r="H3810">
        <v>0</v>
      </c>
      <c r="I3810">
        <v>50</v>
      </c>
      <c r="J3810">
        <v>62</v>
      </c>
      <c r="K3810">
        <v>33</v>
      </c>
      <c r="L3810">
        <v>8</v>
      </c>
      <c r="M3810">
        <v>12</v>
      </c>
      <c r="N3810">
        <v>23</v>
      </c>
      <c r="O3810">
        <v>1.7</v>
      </c>
      <c r="P3810">
        <v>2.14</v>
      </c>
      <c r="Q3810">
        <v>4.18</v>
      </c>
      <c r="R3810">
        <v>6.01</v>
      </c>
      <c r="S3810">
        <v>-0.4</v>
      </c>
    </row>
    <row r="3811" spans="1:19" x14ac:dyDescent="0.25">
      <c r="A3811" t="s">
        <v>11708</v>
      </c>
      <c r="B3811" t="s">
        <v>11709</v>
      </c>
      <c r="C3811">
        <v>1</v>
      </c>
      <c r="D3811">
        <v>3</v>
      </c>
      <c r="E3811">
        <v>6.18</v>
      </c>
      <c r="F3811">
        <v>4</v>
      </c>
      <c r="G3811">
        <v>21</v>
      </c>
      <c r="H3811">
        <v>0</v>
      </c>
      <c r="I3811">
        <v>39</v>
      </c>
      <c r="J3811">
        <v>49</v>
      </c>
      <c r="K3811">
        <v>27</v>
      </c>
      <c r="L3811">
        <v>5</v>
      </c>
      <c r="M3811">
        <v>6</v>
      </c>
      <c r="N3811">
        <v>18</v>
      </c>
      <c r="O3811">
        <v>1.73</v>
      </c>
      <c r="P3811">
        <v>1.4</v>
      </c>
      <c r="Q3811">
        <v>4.2699999999999996</v>
      </c>
      <c r="R3811">
        <v>6.01</v>
      </c>
      <c r="S3811">
        <v>-0.7</v>
      </c>
    </row>
    <row r="3812" spans="1:19" x14ac:dyDescent="0.25">
      <c r="A3812" t="s">
        <v>11706</v>
      </c>
      <c r="B3812" t="s">
        <v>11707</v>
      </c>
      <c r="C3812">
        <v>1</v>
      </c>
      <c r="D3812">
        <v>2</v>
      </c>
      <c r="E3812">
        <v>6.02</v>
      </c>
      <c r="F3812">
        <v>0</v>
      </c>
      <c r="G3812">
        <v>30</v>
      </c>
      <c r="H3812">
        <v>0</v>
      </c>
      <c r="I3812">
        <v>30</v>
      </c>
      <c r="J3812">
        <v>37</v>
      </c>
      <c r="K3812">
        <v>20</v>
      </c>
      <c r="L3812">
        <v>4</v>
      </c>
      <c r="M3812">
        <v>7</v>
      </c>
      <c r="N3812">
        <v>16</v>
      </c>
      <c r="O3812">
        <v>1.76</v>
      </c>
      <c r="P3812">
        <v>2.04</v>
      </c>
      <c r="Q3812">
        <v>4.7</v>
      </c>
      <c r="R3812">
        <v>6.01</v>
      </c>
      <c r="S3812">
        <v>-0.6</v>
      </c>
    </row>
    <row r="3813" spans="1:19" x14ac:dyDescent="0.25">
      <c r="A3813" t="s">
        <v>11704</v>
      </c>
      <c r="B3813" t="s">
        <v>11705</v>
      </c>
      <c r="C3813">
        <v>1</v>
      </c>
      <c r="D3813">
        <v>2</v>
      </c>
      <c r="E3813">
        <v>6.16</v>
      </c>
      <c r="F3813">
        <v>0</v>
      </c>
      <c r="G3813">
        <v>30</v>
      </c>
      <c r="H3813">
        <v>0</v>
      </c>
      <c r="I3813">
        <v>30</v>
      </c>
      <c r="J3813">
        <v>36</v>
      </c>
      <c r="K3813">
        <v>21</v>
      </c>
      <c r="L3813">
        <v>4</v>
      </c>
      <c r="M3813">
        <v>7</v>
      </c>
      <c r="N3813">
        <v>17</v>
      </c>
      <c r="O3813">
        <v>1.77</v>
      </c>
      <c r="P3813">
        <v>2.0099999999999998</v>
      </c>
      <c r="Q3813">
        <v>4.9800000000000004</v>
      </c>
      <c r="R3813">
        <v>6.01</v>
      </c>
      <c r="S3813">
        <v>-0.6</v>
      </c>
    </row>
    <row r="3814" spans="1:19" x14ac:dyDescent="0.25">
      <c r="A3814" t="s">
        <v>11702</v>
      </c>
      <c r="B3814" t="s">
        <v>11703</v>
      </c>
      <c r="C3814">
        <v>2</v>
      </c>
      <c r="D3814">
        <v>1</v>
      </c>
      <c r="E3814">
        <v>5.99</v>
      </c>
      <c r="F3814">
        <v>8</v>
      </c>
      <c r="G3814">
        <v>10</v>
      </c>
      <c r="H3814">
        <v>0</v>
      </c>
      <c r="I3814">
        <v>48</v>
      </c>
      <c r="J3814">
        <v>59</v>
      </c>
      <c r="K3814">
        <v>32</v>
      </c>
      <c r="L3814">
        <v>6</v>
      </c>
      <c r="M3814">
        <v>12</v>
      </c>
      <c r="N3814">
        <v>27</v>
      </c>
      <c r="O3814">
        <v>1.78</v>
      </c>
      <c r="P3814">
        <v>2.3199999999999998</v>
      </c>
      <c r="Q3814">
        <v>5.07</v>
      </c>
      <c r="R3814">
        <v>6.01</v>
      </c>
      <c r="S3814">
        <v>-0.5</v>
      </c>
    </row>
    <row r="3815" spans="1:19" x14ac:dyDescent="0.25">
      <c r="A3815" t="s">
        <v>11700</v>
      </c>
      <c r="B3815" t="s">
        <v>11701</v>
      </c>
      <c r="C3815">
        <v>1</v>
      </c>
      <c r="D3815">
        <v>2</v>
      </c>
      <c r="E3815">
        <v>6</v>
      </c>
      <c r="F3815">
        <v>0</v>
      </c>
      <c r="G3815">
        <v>30</v>
      </c>
      <c r="H3815">
        <v>0</v>
      </c>
      <c r="I3815">
        <v>30</v>
      </c>
      <c r="J3815">
        <v>37</v>
      </c>
      <c r="K3815">
        <v>20</v>
      </c>
      <c r="L3815">
        <v>4</v>
      </c>
      <c r="M3815">
        <v>7</v>
      </c>
      <c r="N3815">
        <v>16</v>
      </c>
      <c r="O3815">
        <v>1.75</v>
      </c>
      <c r="P3815">
        <v>1.99</v>
      </c>
      <c r="Q3815">
        <v>4.67</v>
      </c>
      <c r="R3815">
        <v>6.01</v>
      </c>
      <c r="S3815">
        <v>-0.6</v>
      </c>
    </row>
    <row r="3816" spans="1:19" x14ac:dyDescent="0.25">
      <c r="A3816" t="s">
        <v>11698</v>
      </c>
      <c r="B3816" t="s">
        <v>11699</v>
      </c>
      <c r="C3816">
        <v>1</v>
      </c>
      <c r="D3816">
        <v>2</v>
      </c>
      <c r="E3816">
        <v>5.97</v>
      </c>
      <c r="F3816">
        <v>0</v>
      </c>
      <c r="G3816">
        <v>30</v>
      </c>
      <c r="H3816">
        <v>0</v>
      </c>
      <c r="I3816">
        <v>30</v>
      </c>
      <c r="J3816">
        <v>36</v>
      </c>
      <c r="K3816">
        <v>20</v>
      </c>
      <c r="L3816">
        <v>4</v>
      </c>
      <c r="M3816">
        <v>7</v>
      </c>
      <c r="N3816">
        <v>16</v>
      </c>
      <c r="O3816">
        <v>1.75</v>
      </c>
      <c r="P3816">
        <v>2.02</v>
      </c>
      <c r="Q3816">
        <v>4.82</v>
      </c>
      <c r="R3816">
        <v>6.01</v>
      </c>
      <c r="S3816">
        <v>-0.6</v>
      </c>
    </row>
    <row r="3817" spans="1:19" x14ac:dyDescent="0.25">
      <c r="A3817" t="s">
        <v>11696</v>
      </c>
      <c r="B3817" t="s">
        <v>11697</v>
      </c>
      <c r="C3817">
        <v>1</v>
      </c>
      <c r="D3817">
        <v>2</v>
      </c>
      <c r="E3817">
        <v>5.95</v>
      </c>
      <c r="F3817">
        <v>0</v>
      </c>
      <c r="G3817">
        <v>30</v>
      </c>
      <c r="H3817">
        <v>0</v>
      </c>
      <c r="I3817">
        <v>30</v>
      </c>
      <c r="J3817">
        <v>36</v>
      </c>
      <c r="K3817">
        <v>20</v>
      </c>
      <c r="L3817">
        <v>4</v>
      </c>
      <c r="M3817">
        <v>8</v>
      </c>
      <c r="N3817">
        <v>16</v>
      </c>
      <c r="O3817">
        <v>1.74</v>
      </c>
      <c r="P3817">
        <v>2.31</v>
      </c>
      <c r="Q3817">
        <v>4.76</v>
      </c>
      <c r="R3817">
        <v>6.01</v>
      </c>
      <c r="S3817">
        <v>-0.6</v>
      </c>
    </row>
    <row r="3818" spans="1:19" x14ac:dyDescent="0.25">
      <c r="A3818" t="s">
        <v>11694</v>
      </c>
      <c r="B3818" t="s">
        <v>11695</v>
      </c>
      <c r="C3818">
        <v>1</v>
      </c>
      <c r="D3818">
        <v>2</v>
      </c>
      <c r="E3818">
        <v>5.98</v>
      </c>
      <c r="F3818">
        <v>0</v>
      </c>
      <c r="G3818">
        <v>30</v>
      </c>
      <c r="H3818">
        <v>0</v>
      </c>
      <c r="I3818">
        <v>30</v>
      </c>
      <c r="J3818">
        <v>37</v>
      </c>
      <c r="K3818">
        <v>20</v>
      </c>
      <c r="L3818">
        <v>4</v>
      </c>
      <c r="M3818">
        <v>7</v>
      </c>
      <c r="N3818">
        <v>16</v>
      </c>
      <c r="O3818">
        <v>1.75</v>
      </c>
      <c r="P3818">
        <v>2.21</v>
      </c>
      <c r="Q3818">
        <v>4.7699999999999996</v>
      </c>
      <c r="R3818">
        <v>6.01</v>
      </c>
      <c r="S3818">
        <v>-0.6</v>
      </c>
    </row>
    <row r="3819" spans="1:19" x14ac:dyDescent="0.25">
      <c r="A3819" t="s">
        <v>11692</v>
      </c>
      <c r="B3819" t="s">
        <v>11693</v>
      </c>
      <c r="C3819">
        <v>1</v>
      </c>
      <c r="D3819">
        <v>2</v>
      </c>
      <c r="E3819">
        <v>6.03</v>
      </c>
      <c r="F3819">
        <v>0</v>
      </c>
      <c r="G3819">
        <v>30</v>
      </c>
      <c r="H3819">
        <v>0</v>
      </c>
      <c r="I3819">
        <v>30</v>
      </c>
      <c r="J3819">
        <v>37</v>
      </c>
      <c r="K3819">
        <v>20</v>
      </c>
      <c r="L3819">
        <v>4</v>
      </c>
      <c r="M3819">
        <v>6</v>
      </c>
      <c r="N3819">
        <v>15</v>
      </c>
      <c r="O3819">
        <v>1.75</v>
      </c>
      <c r="P3819">
        <v>1.88</v>
      </c>
      <c r="Q3819">
        <v>4.58</v>
      </c>
      <c r="R3819">
        <v>6.01</v>
      </c>
      <c r="S3819">
        <v>-0.6</v>
      </c>
    </row>
    <row r="3820" spans="1:19" x14ac:dyDescent="0.25">
      <c r="A3820" t="s">
        <v>11690</v>
      </c>
      <c r="B3820" t="s">
        <v>11691</v>
      </c>
      <c r="C3820">
        <v>2</v>
      </c>
      <c r="D3820">
        <v>3</v>
      </c>
      <c r="E3820">
        <v>6.32</v>
      </c>
      <c r="F3820">
        <v>5</v>
      </c>
      <c r="G3820">
        <v>16</v>
      </c>
      <c r="H3820">
        <v>0</v>
      </c>
      <c r="I3820">
        <v>42</v>
      </c>
      <c r="J3820">
        <v>52</v>
      </c>
      <c r="K3820">
        <v>30</v>
      </c>
      <c r="L3820">
        <v>5</v>
      </c>
      <c r="M3820">
        <v>8</v>
      </c>
      <c r="N3820">
        <v>24</v>
      </c>
      <c r="O3820">
        <v>1.78</v>
      </c>
      <c r="P3820">
        <v>1.74</v>
      </c>
      <c r="Q3820">
        <v>4.99</v>
      </c>
      <c r="R3820">
        <v>6.01</v>
      </c>
      <c r="S3820">
        <v>-0.7</v>
      </c>
    </row>
    <row r="3821" spans="1:19" x14ac:dyDescent="0.25">
      <c r="A3821" t="s">
        <v>11688</v>
      </c>
      <c r="B3821" t="s">
        <v>11689</v>
      </c>
      <c r="C3821">
        <v>1</v>
      </c>
      <c r="D3821">
        <v>2</v>
      </c>
      <c r="E3821">
        <v>6.01</v>
      </c>
      <c r="F3821">
        <v>0</v>
      </c>
      <c r="G3821">
        <v>30</v>
      </c>
      <c r="H3821">
        <v>0</v>
      </c>
      <c r="I3821">
        <v>30</v>
      </c>
      <c r="J3821">
        <v>37</v>
      </c>
      <c r="K3821">
        <v>20</v>
      </c>
      <c r="L3821">
        <v>4</v>
      </c>
      <c r="M3821">
        <v>6</v>
      </c>
      <c r="N3821">
        <v>17</v>
      </c>
      <c r="O3821">
        <v>1.78</v>
      </c>
      <c r="P3821">
        <v>1.9</v>
      </c>
      <c r="Q3821">
        <v>5.07</v>
      </c>
      <c r="R3821">
        <v>6.01</v>
      </c>
      <c r="S3821">
        <v>-0.6</v>
      </c>
    </row>
    <row r="3822" spans="1:19" x14ac:dyDescent="0.25">
      <c r="A3822" t="s">
        <v>11686</v>
      </c>
      <c r="B3822" t="s">
        <v>11687</v>
      </c>
      <c r="C3822">
        <v>2</v>
      </c>
      <c r="D3822">
        <v>3</v>
      </c>
      <c r="E3822">
        <v>6.28</v>
      </c>
      <c r="F3822">
        <v>5</v>
      </c>
      <c r="G3822">
        <v>16</v>
      </c>
      <c r="H3822">
        <v>0</v>
      </c>
      <c r="I3822">
        <v>43</v>
      </c>
      <c r="J3822">
        <v>54</v>
      </c>
      <c r="K3822">
        <v>30</v>
      </c>
      <c r="L3822">
        <v>6</v>
      </c>
      <c r="M3822">
        <v>9</v>
      </c>
      <c r="N3822">
        <v>22</v>
      </c>
      <c r="O3822">
        <v>1.75</v>
      </c>
      <c r="P3822">
        <v>1.79</v>
      </c>
      <c r="Q3822">
        <v>4.5199999999999996</v>
      </c>
      <c r="R3822">
        <v>6.01</v>
      </c>
      <c r="S3822">
        <v>-0.7</v>
      </c>
    </row>
    <row r="3823" spans="1:19" x14ac:dyDescent="0.25">
      <c r="A3823" t="s">
        <v>11684</v>
      </c>
      <c r="B3823" t="s">
        <v>11685</v>
      </c>
      <c r="C3823">
        <v>1</v>
      </c>
      <c r="D3823">
        <v>2</v>
      </c>
      <c r="E3823">
        <v>5.94</v>
      </c>
      <c r="F3823">
        <v>0</v>
      </c>
      <c r="G3823">
        <v>30</v>
      </c>
      <c r="H3823">
        <v>0</v>
      </c>
      <c r="I3823">
        <v>30</v>
      </c>
      <c r="J3823">
        <v>37</v>
      </c>
      <c r="K3823">
        <v>20</v>
      </c>
      <c r="L3823">
        <v>4</v>
      </c>
      <c r="M3823">
        <v>7</v>
      </c>
      <c r="N3823">
        <v>14</v>
      </c>
      <c r="O3823">
        <v>1.71</v>
      </c>
      <c r="P3823">
        <v>2.09</v>
      </c>
      <c r="Q3823">
        <v>4.33</v>
      </c>
      <c r="R3823">
        <v>6.01</v>
      </c>
      <c r="S3823">
        <v>-0.6</v>
      </c>
    </row>
    <row r="3824" spans="1:19" x14ac:dyDescent="0.25">
      <c r="A3824" t="s">
        <v>11682</v>
      </c>
      <c r="B3824" t="s">
        <v>11683</v>
      </c>
      <c r="C3824">
        <v>1</v>
      </c>
      <c r="D3824">
        <v>2</v>
      </c>
      <c r="E3824">
        <v>6.34</v>
      </c>
      <c r="F3824">
        <v>0</v>
      </c>
      <c r="G3824">
        <v>30</v>
      </c>
      <c r="H3824">
        <v>0</v>
      </c>
      <c r="I3824">
        <v>30</v>
      </c>
      <c r="J3824">
        <v>39</v>
      </c>
      <c r="K3824">
        <v>21</v>
      </c>
      <c r="L3824">
        <v>4</v>
      </c>
      <c r="M3824">
        <v>2</v>
      </c>
      <c r="N3824">
        <v>13</v>
      </c>
      <c r="O3824">
        <v>1.72</v>
      </c>
      <c r="P3824">
        <v>0.66</v>
      </c>
      <c r="Q3824">
        <v>3.84</v>
      </c>
      <c r="R3824">
        <v>6.02</v>
      </c>
      <c r="S3824">
        <v>-0.6</v>
      </c>
    </row>
    <row r="3825" spans="1:19" x14ac:dyDescent="0.25">
      <c r="A3825" t="s">
        <v>11680</v>
      </c>
      <c r="B3825" t="s">
        <v>11681</v>
      </c>
      <c r="C3825">
        <v>1</v>
      </c>
      <c r="D3825">
        <v>2</v>
      </c>
      <c r="E3825">
        <v>5.9</v>
      </c>
      <c r="F3825">
        <v>0</v>
      </c>
      <c r="G3825">
        <v>30</v>
      </c>
      <c r="H3825">
        <v>0</v>
      </c>
      <c r="I3825">
        <v>30</v>
      </c>
      <c r="J3825">
        <v>36</v>
      </c>
      <c r="K3825">
        <v>20</v>
      </c>
      <c r="L3825">
        <v>4</v>
      </c>
      <c r="M3825">
        <v>8</v>
      </c>
      <c r="N3825">
        <v>16</v>
      </c>
      <c r="O3825">
        <v>1.73</v>
      </c>
      <c r="P3825">
        <v>2.29</v>
      </c>
      <c r="Q3825">
        <v>4.75</v>
      </c>
      <c r="R3825">
        <v>6.02</v>
      </c>
      <c r="S3825">
        <v>-0.6</v>
      </c>
    </row>
    <row r="3826" spans="1:19" x14ac:dyDescent="0.25">
      <c r="A3826" t="s">
        <v>11678</v>
      </c>
      <c r="B3826" t="s">
        <v>11679</v>
      </c>
      <c r="C3826">
        <v>1</v>
      </c>
      <c r="D3826">
        <v>2</v>
      </c>
      <c r="E3826">
        <v>5.98</v>
      </c>
      <c r="F3826">
        <v>0</v>
      </c>
      <c r="G3826">
        <v>30</v>
      </c>
      <c r="H3826">
        <v>0</v>
      </c>
      <c r="I3826">
        <v>30</v>
      </c>
      <c r="J3826">
        <v>37</v>
      </c>
      <c r="K3826">
        <v>20</v>
      </c>
      <c r="L3826">
        <v>4</v>
      </c>
      <c r="M3826">
        <v>7</v>
      </c>
      <c r="N3826">
        <v>15</v>
      </c>
      <c r="O3826">
        <v>1.74</v>
      </c>
      <c r="P3826">
        <v>2.13</v>
      </c>
      <c r="Q3826">
        <v>4.5999999999999996</v>
      </c>
      <c r="R3826">
        <v>6.02</v>
      </c>
      <c r="S3826">
        <v>-0.6</v>
      </c>
    </row>
    <row r="3827" spans="1:19" x14ac:dyDescent="0.25">
      <c r="A3827" t="s">
        <v>11676</v>
      </c>
      <c r="B3827" t="s">
        <v>11677</v>
      </c>
      <c r="C3827">
        <v>1</v>
      </c>
      <c r="D3827">
        <v>2</v>
      </c>
      <c r="E3827">
        <v>5.98</v>
      </c>
      <c r="F3827">
        <v>0</v>
      </c>
      <c r="G3827">
        <v>30</v>
      </c>
      <c r="H3827">
        <v>0</v>
      </c>
      <c r="I3827">
        <v>30</v>
      </c>
      <c r="J3827">
        <v>37</v>
      </c>
      <c r="K3827">
        <v>20</v>
      </c>
      <c r="L3827">
        <v>4</v>
      </c>
      <c r="M3827">
        <v>7</v>
      </c>
      <c r="N3827">
        <v>15</v>
      </c>
      <c r="O3827">
        <v>1.74</v>
      </c>
      <c r="P3827">
        <v>2.0299999999999998</v>
      </c>
      <c r="Q3827">
        <v>4.58</v>
      </c>
      <c r="R3827">
        <v>6.02</v>
      </c>
      <c r="S3827">
        <v>-0.6</v>
      </c>
    </row>
    <row r="3828" spans="1:19" x14ac:dyDescent="0.25">
      <c r="A3828" t="s">
        <v>11674</v>
      </c>
      <c r="B3828" t="s">
        <v>11675</v>
      </c>
      <c r="C3828">
        <v>1</v>
      </c>
      <c r="D3828">
        <v>2</v>
      </c>
      <c r="E3828">
        <v>5.99</v>
      </c>
      <c r="F3828">
        <v>0</v>
      </c>
      <c r="G3828">
        <v>30</v>
      </c>
      <c r="H3828">
        <v>0</v>
      </c>
      <c r="I3828">
        <v>30</v>
      </c>
      <c r="J3828">
        <v>37</v>
      </c>
      <c r="K3828">
        <v>20</v>
      </c>
      <c r="L3828">
        <v>4</v>
      </c>
      <c r="M3828">
        <v>6</v>
      </c>
      <c r="N3828">
        <v>15</v>
      </c>
      <c r="O3828">
        <v>1.74</v>
      </c>
      <c r="P3828">
        <v>1.95</v>
      </c>
      <c r="Q3828">
        <v>4.53</v>
      </c>
      <c r="R3828">
        <v>6.02</v>
      </c>
      <c r="S3828">
        <v>-0.6</v>
      </c>
    </row>
    <row r="3829" spans="1:19" x14ac:dyDescent="0.25">
      <c r="A3829" t="s">
        <v>11672</v>
      </c>
      <c r="B3829" t="s">
        <v>11673</v>
      </c>
      <c r="C3829">
        <v>1</v>
      </c>
      <c r="D3829">
        <v>2</v>
      </c>
      <c r="E3829">
        <v>5.97</v>
      </c>
      <c r="F3829">
        <v>0</v>
      </c>
      <c r="G3829">
        <v>30</v>
      </c>
      <c r="H3829">
        <v>0</v>
      </c>
      <c r="I3829">
        <v>30</v>
      </c>
      <c r="J3829">
        <v>35</v>
      </c>
      <c r="K3829">
        <v>20</v>
      </c>
      <c r="L3829">
        <v>4</v>
      </c>
      <c r="M3829">
        <v>10</v>
      </c>
      <c r="N3829">
        <v>19</v>
      </c>
      <c r="O3829">
        <v>1.79</v>
      </c>
      <c r="P3829">
        <v>3.09</v>
      </c>
      <c r="Q3829">
        <v>5.56</v>
      </c>
      <c r="R3829">
        <v>6.02</v>
      </c>
      <c r="S3829">
        <v>-0.6</v>
      </c>
    </row>
    <row r="3830" spans="1:19" x14ac:dyDescent="0.25">
      <c r="A3830" t="s">
        <v>11670</v>
      </c>
      <c r="B3830" t="s">
        <v>11671</v>
      </c>
      <c r="C3830">
        <v>1</v>
      </c>
      <c r="D3830">
        <v>2</v>
      </c>
      <c r="E3830">
        <v>5.91</v>
      </c>
      <c r="F3830">
        <v>6</v>
      </c>
      <c r="G3830">
        <v>13</v>
      </c>
      <c r="H3830">
        <v>0</v>
      </c>
      <c r="I3830">
        <v>45</v>
      </c>
      <c r="J3830">
        <v>55</v>
      </c>
      <c r="K3830">
        <v>30</v>
      </c>
      <c r="L3830">
        <v>6</v>
      </c>
      <c r="M3830">
        <v>10</v>
      </c>
      <c r="N3830">
        <v>22</v>
      </c>
      <c r="O3830">
        <v>1.71</v>
      </c>
      <c r="P3830">
        <v>1.96</v>
      </c>
      <c r="Q3830">
        <v>4.42</v>
      </c>
      <c r="R3830">
        <v>6.02</v>
      </c>
      <c r="S3830">
        <v>-0.6</v>
      </c>
    </row>
    <row r="3831" spans="1:19" x14ac:dyDescent="0.25">
      <c r="A3831" t="s">
        <v>11668</v>
      </c>
      <c r="B3831" t="s">
        <v>11669</v>
      </c>
      <c r="C3831">
        <v>1</v>
      </c>
      <c r="D3831">
        <v>2</v>
      </c>
      <c r="E3831">
        <v>6</v>
      </c>
      <c r="F3831">
        <v>0</v>
      </c>
      <c r="G3831">
        <v>30</v>
      </c>
      <c r="H3831">
        <v>0</v>
      </c>
      <c r="I3831">
        <v>30</v>
      </c>
      <c r="J3831">
        <v>35</v>
      </c>
      <c r="K3831">
        <v>20</v>
      </c>
      <c r="L3831">
        <v>4</v>
      </c>
      <c r="M3831">
        <v>12</v>
      </c>
      <c r="N3831">
        <v>20</v>
      </c>
      <c r="O3831">
        <v>1.83</v>
      </c>
      <c r="P3831">
        <v>3.6</v>
      </c>
      <c r="Q3831">
        <v>6.1</v>
      </c>
      <c r="R3831">
        <v>6.02</v>
      </c>
      <c r="S3831">
        <v>-0.6</v>
      </c>
    </row>
    <row r="3832" spans="1:19" x14ac:dyDescent="0.25">
      <c r="A3832" t="s">
        <v>11666</v>
      </c>
      <c r="B3832" t="s">
        <v>11667</v>
      </c>
      <c r="C3832">
        <v>1</v>
      </c>
      <c r="D3832">
        <v>2</v>
      </c>
      <c r="E3832">
        <v>6.11</v>
      </c>
      <c r="F3832">
        <v>2</v>
      </c>
      <c r="G3832">
        <v>24</v>
      </c>
      <c r="H3832">
        <v>0</v>
      </c>
      <c r="I3832">
        <v>36</v>
      </c>
      <c r="J3832">
        <v>44</v>
      </c>
      <c r="K3832">
        <v>24</v>
      </c>
      <c r="L3832">
        <v>5</v>
      </c>
      <c r="M3832">
        <v>8</v>
      </c>
      <c r="N3832">
        <v>19</v>
      </c>
      <c r="O3832">
        <v>1.76</v>
      </c>
      <c r="P3832">
        <v>2</v>
      </c>
      <c r="Q3832">
        <v>4.75</v>
      </c>
      <c r="R3832">
        <v>6.02</v>
      </c>
      <c r="S3832">
        <v>-0.7</v>
      </c>
    </row>
    <row r="3833" spans="1:19" x14ac:dyDescent="0.25">
      <c r="A3833" t="s">
        <v>11664</v>
      </c>
      <c r="B3833" t="s">
        <v>11665</v>
      </c>
      <c r="C3833">
        <v>2</v>
      </c>
      <c r="D3833">
        <v>1</v>
      </c>
      <c r="E3833">
        <v>5.95</v>
      </c>
      <c r="F3833">
        <v>8</v>
      </c>
      <c r="G3833">
        <v>8</v>
      </c>
      <c r="H3833">
        <v>0</v>
      </c>
      <c r="I3833">
        <v>50</v>
      </c>
      <c r="J3833">
        <v>59</v>
      </c>
      <c r="K3833">
        <v>33</v>
      </c>
      <c r="L3833">
        <v>6</v>
      </c>
      <c r="M3833">
        <v>16</v>
      </c>
      <c r="N3833">
        <v>30</v>
      </c>
      <c r="O3833">
        <v>1.79</v>
      </c>
      <c r="P3833">
        <v>2.84</v>
      </c>
      <c r="Q3833">
        <v>5.49</v>
      </c>
      <c r="R3833">
        <v>6.02</v>
      </c>
      <c r="S3833">
        <v>-0.4</v>
      </c>
    </row>
    <row r="3834" spans="1:19" x14ac:dyDescent="0.25">
      <c r="A3834" t="s">
        <v>11663</v>
      </c>
      <c r="B3834" t="s">
        <v>848</v>
      </c>
      <c r="C3834">
        <v>1</v>
      </c>
      <c r="D3834">
        <v>2</v>
      </c>
      <c r="E3834">
        <v>6.12</v>
      </c>
      <c r="F3834">
        <v>3</v>
      </c>
      <c r="G3834">
        <v>23</v>
      </c>
      <c r="H3834">
        <v>0</v>
      </c>
      <c r="I3834">
        <v>36</v>
      </c>
      <c r="J3834">
        <v>45</v>
      </c>
      <c r="K3834">
        <v>25</v>
      </c>
      <c r="L3834">
        <v>5</v>
      </c>
      <c r="M3834">
        <v>7</v>
      </c>
      <c r="N3834">
        <v>19</v>
      </c>
      <c r="O3834">
        <v>1.75</v>
      </c>
      <c r="P3834">
        <v>1.66</v>
      </c>
      <c r="Q3834">
        <v>4.6500000000000004</v>
      </c>
      <c r="R3834">
        <v>6.02</v>
      </c>
      <c r="S3834">
        <v>-0.7</v>
      </c>
    </row>
    <row r="3835" spans="1:19" x14ac:dyDescent="0.25">
      <c r="A3835" t="s">
        <v>11661</v>
      </c>
      <c r="B3835" t="s">
        <v>11662</v>
      </c>
      <c r="C3835">
        <v>1</v>
      </c>
      <c r="D3835">
        <v>2</v>
      </c>
      <c r="E3835">
        <v>5.92</v>
      </c>
      <c r="F3835">
        <v>0</v>
      </c>
      <c r="G3835">
        <v>30</v>
      </c>
      <c r="H3835">
        <v>0</v>
      </c>
      <c r="I3835">
        <v>30</v>
      </c>
      <c r="J3835">
        <v>36</v>
      </c>
      <c r="K3835">
        <v>20</v>
      </c>
      <c r="L3835">
        <v>4</v>
      </c>
      <c r="M3835">
        <v>8</v>
      </c>
      <c r="N3835">
        <v>16</v>
      </c>
      <c r="O3835">
        <v>1.73</v>
      </c>
      <c r="P3835">
        <v>2.4900000000000002</v>
      </c>
      <c r="Q3835">
        <v>4.74</v>
      </c>
      <c r="R3835">
        <v>6.02</v>
      </c>
      <c r="S3835">
        <v>-0.6</v>
      </c>
    </row>
    <row r="3836" spans="1:19" x14ac:dyDescent="0.25">
      <c r="A3836" t="s">
        <v>11659</v>
      </c>
      <c r="B3836" t="s">
        <v>11660</v>
      </c>
      <c r="C3836">
        <v>1</v>
      </c>
      <c r="D3836">
        <v>2</v>
      </c>
      <c r="E3836">
        <v>5.94</v>
      </c>
      <c r="F3836">
        <v>0</v>
      </c>
      <c r="G3836">
        <v>30</v>
      </c>
      <c r="H3836">
        <v>0</v>
      </c>
      <c r="I3836">
        <v>30</v>
      </c>
      <c r="J3836">
        <v>34</v>
      </c>
      <c r="K3836">
        <v>20</v>
      </c>
      <c r="L3836">
        <v>4</v>
      </c>
      <c r="M3836">
        <v>13</v>
      </c>
      <c r="N3836">
        <v>21</v>
      </c>
      <c r="O3836">
        <v>1.84</v>
      </c>
      <c r="P3836">
        <v>3.76</v>
      </c>
      <c r="Q3836">
        <v>6.29</v>
      </c>
      <c r="R3836">
        <v>6.02</v>
      </c>
      <c r="S3836">
        <v>-0.6</v>
      </c>
    </row>
    <row r="3837" spans="1:19" x14ac:dyDescent="0.25">
      <c r="A3837" t="s">
        <v>11657</v>
      </c>
      <c r="B3837" t="s">
        <v>11658</v>
      </c>
      <c r="C3837">
        <v>1</v>
      </c>
      <c r="D3837">
        <v>2</v>
      </c>
      <c r="E3837">
        <v>5.93</v>
      </c>
      <c r="F3837">
        <v>0</v>
      </c>
      <c r="G3837">
        <v>30</v>
      </c>
      <c r="H3837">
        <v>0</v>
      </c>
      <c r="I3837">
        <v>30</v>
      </c>
      <c r="J3837">
        <v>36</v>
      </c>
      <c r="K3837">
        <v>20</v>
      </c>
      <c r="L3837">
        <v>4</v>
      </c>
      <c r="M3837">
        <v>8</v>
      </c>
      <c r="N3837">
        <v>15</v>
      </c>
      <c r="O3837">
        <v>1.73</v>
      </c>
      <c r="P3837">
        <v>2.33</v>
      </c>
      <c r="Q3837">
        <v>4.6100000000000003</v>
      </c>
      <c r="R3837">
        <v>6.02</v>
      </c>
      <c r="S3837">
        <v>-0.6</v>
      </c>
    </row>
    <row r="3838" spans="1:19" x14ac:dyDescent="0.25">
      <c r="A3838" t="s">
        <v>11655</v>
      </c>
      <c r="B3838" t="s">
        <v>11656</v>
      </c>
      <c r="C3838">
        <v>1</v>
      </c>
      <c r="D3838">
        <v>2</v>
      </c>
      <c r="E3838">
        <v>5.99</v>
      </c>
      <c r="F3838">
        <v>0</v>
      </c>
      <c r="G3838">
        <v>30</v>
      </c>
      <c r="H3838">
        <v>0</v>
      </c>
      <c r="I3838">
        <v>30</v>
      </c>
      <c r="J3838">
        <v>36</v>
      </c>
      <c r="K3838">
        <v>20</v>
      </c>
      <c r="L3838">
        <v>4</v>
      </c>
      <c r="M3838">
        <v>7</v>
      </c>
      <c r="N3838">
        <v>16</v>
      </c>
      <c r="O3838">
        <v>1.76</v>
      </c>
      <c r="P3838">
        <v>1.99</v>
      </c>
      <c r="Q3838">
        <v>4.8600000000000003</v>
      </c>
      <c r="R3838">
        <v>6.02</v>
      </c>
      <c r="S3838">
        <v>-0.6</v>
      </c>
    </row>
    <row r="3839" spans="1:19" x14ac:dyDescent="0.25">
      <c r="A3839" t="s">
        <v>11653</v>
      </c>
      <c r="B3839" t="s">
        <v>11654</v>
      </c>
      <c r="C3839">
        <v>2</v>
      </c>
      <c r="D3839">
        <v>3</v>
      </c>
      <c r="E3839">
        <v>6.2</v>
      </c>
      <c r="F3839">
        <v>8</v>
      </c>
      <c r="G3839">
        <v>9</v>
      </c>
      <c r="H3839">
        <v>0</v>
      </c>
      <c r="I3839">
        <v>49</v>
      </c>
      <c r="J3839">
        <v>57</v>
      </c>
      <c r="K3839">
        <v>34</v>
      </c>
      <c r="L3839">
        <v>6</v>
      </c>
      <c r="M3839">
        <v>19</v>
      </c>
      <c r="N3839">
        <v>32</v>
      </c>
      <c r="O3839">
        <v>1.81</v>
      </c>
      <c r="P3839">
        <v>3.47</v>
      </c>
      <c r="Q3839">
        <v>5.9</v>
      </c>
      <c r="R3839">
        <v>6.02</v>
      </c>
      <c r="S3839">
        <v>-0.4</v>
      </c>
    </row>
    <row r="3840" spans="1:19" x14ac:dyDescent="0.25">
      <c r="A3840" t="s">
        <v>11651</v>
      </c>
      <c r="B3840" t="s">
        <v>11652</v>
      </c>
      <c r="C3840">
        <v>1</v>
      </c>
      <c r="D3840">
        <v>2</v>
      </c>
      <c r="E3840">
        <v>5.99</v>
      </c>
      <c r="F3840">
        <v>0</v>
      </c>
      <c r="G3840">
        <v>30</v>
      </c>
      <c r="H3840">
        <v>0</v>
      </c>
      <c r="I3840">
        <v>30</v>
      </c>
      <c r="J3840">
        <v>36</v>
      </c>
      <c r="K3840">
        <v>20</v>
      </c>
      <c r="L3840">
        <v>4</v>
      </c>
      <c r="M3840">
        <v>7</v>
      </c>
      <c r="N3840">
        <v>16</v>
      </c>
      <c r="O3840">
        <v>1.76</v>
      </c>
      <c r="P3840">
        <v>2.0299999999999998</v>
      </c>
      <c r="Q3840">
        <v>4.8899999999999997</v>
      </c>
      <c r="R3840">
        <v>6.02</v>
      </c>
      <c r="S3840">
        <v>-0.6</v>
      </c>
    </row>
    <row r="3841" spans="1:19" x14ac:dyDescent="0.25">
      <c r="A3841" t="s">
        <v>11649</v>
      </c>
      <c r="B3841" t="s">
        <v>11650</v>
      </c>
      <c r="C3841">
        <v>1</v>
      </c>
      <c r="D3841">
        <v>2</v>
      </c>
      <c r="E3841">
        <v>6.19</v>
      </c>
      <c r="F3841">
        <v>0</v>
      </c>
      <c r="G3841">
        <v>30</v>
      </c>
      <c r="H3841">
        <v>0</v>
      </c>
      <c r="I3841">
        <v>30</v>
      </c>
      <c r="J3841">
        <v>38</v>
      </c>
      <c r="K3841">
        <v>21</v>
      </c>
      <c r="L3841">
        <v>4</v>
      </c>
      <c r="M3841">
        <v>4</v>
      </c>
      <c r="N3841">
        <v>13</v>
      </c>
      <c r="O3841">
        <v>1.68</v>
      </c>
      <c r="P3841">
        <v>1.3</v>
      </c>
      <c r="Q3841">
        <v>3.89</v>
      </c>
      <c r="R3841">
        <v>6.02</v>
      </c>
      <c r="S3841">
        <v>-0.6</v>
      </c>
    </row>
    <row r="3842" spans="1:19" x14ac:dyDescent="0.25">
      <c r="A3842" t="s">
        <v>11647</v>
      </c>
      <c r="B3842" t="s">
        <v>11648</v>
      </c>
      <c r="C3842">
        <v>1</v>
      </c>
      <c r="D3842">
        <v>2</v>
      </c>
      <c r="E3842">
        <v>6</v>
      </c>
      <c r="F3842">
        <v>0</v>
      </c>
      <c r="G3842">
        <v>30</v>
      </c>
      <c r="H3842">
        <v>0</v>
      </c>
      <c r="I3842">
        <v>30</v>
      </c>
      <c r="J3842">
        <v>36</v>
      </c>
      <c r="K3842">
        <v>20</v>
      </c>
      <c r="L3842">
        <v>4</v>
      </c>
      <c r="M3842">
        <v>8</v>
      </c>
      <c r="N3842">
        <v>17</v>
      </c>
      <c r="O3842">
        <v>1.78</v>
      </c>
      <c r="P3842">
        <v>2.2799999999999998</v>
      </c>
      <c r="Q3842">
        <v>5.0599999999999996</v>
      </c>
      <c r="R3842">
        <v>6.02</v>
      </c>
      <c r="S3842">
        <v>-0.6</v>
      </c>
    </row>
    <row r="3843" spans="1:19" x14ac:dyDescent="0.25">
      <c r="A3843" t="s">
        <v>11646</v>
      </c>
      <c r="B3843" t="s">
        <v>11602</v>
      </c>
      <c r="C3843">
        <v>1</v>
      </c>
      <c r="D3843">
        <v>2</v>
      </c>
      <c r="E3843">
        <v>5.93</v>
      </c>
      <c r="F3843">
        <v>0</v>
      </c>
      <c r="G3843">
        <v>30</v>
      </c>
      <c r="H3843">
        <v>0</v>
      </c>
      <c r="I3843">
        <v>30</v>
      </c>
      <c r="J3843">
        <v>37</v>
      </c>
      <c r="K3843">
        <v>20</v>
      </c>
      <c r="L3843">
        <v>4</v>
      </c>
      <c r="M3843">
        <v>7</v>
      </c>
      <c r="N3843">
        <v>14</v>
      </c>
      <c r="O3843">
        <v>1.7</v>
      </c>
      <c r="P3843">
        <v>2</v>
      </c>
      <c r="Q3843">
        <v>4.16</v>
      </c>
      <c r="R3843">
        <v>6.02</v>
      </c>
      <c r="S3843">
        <v>-0.6</v>
      </c>
    </row>
    <row r="3844" spans="1:19" x14ac:dyDescent="0.25">
      <c r="A3844" t="s">
        <v>11644</v>
      </c>
      <c r="B3844" t="s">
        <v>11645</v>
      </c>
      <c r="C3844">
        <v>1</v>
      </c>
      <c r="D3844">
        <v>2</v>
      </c>
      <c r="E3844">
        <v>5.97</v>
      </c>
      <c r="F3844">
        <v>0</v>
      </c>
      <c r="G3844">
        <v>30</v>
      </c>
      <c r="H3844">
        <v>0</v>
      </c>
      <c r="I3844">
        <v>30</v>
      </c>
      <c r="J3844">
        <v>36</v>
      </c>
      <c r="K3844">
        <v>20</v>
      </c>
      <c r="L3844">
        <v>4</v>
      </c>
      <c r="M3844">
        <v>7</v>
      </c>
      <c r="N3844">
        <v>17</v>
      </c>
      <c r="O3844">
        <v>1.77</v>
      </c>
      <c r="P3844">
        <v>2.25</v>
      </c>
      <c r="Q3844">
        <v>5.07</v>
      </c>
      <c r="R3844">
        <v>6.02</v>
      </c>
      <c r="S3844">
        <v>-0.6</v>
      </c>
    </row>
    <row r="3845" spans="1:19" x14ac:dyDescent="0.25">
      <c r="A3845" t="s">
        <v>11642</v>
      </c>
      <c r="B3845" t="s">
        <v>11643</v>
      </c>
      <c r="C3845">
        <v>1</v>
      </c>
      <c r="D3845">
        <v>2</v>
      </c>
      <c r="E3845">
        <v>5.98</v>
      </c>
      <c r="F3845">
        <v>0</v>
      </c>
      <c r="G3845">
        <v>30</v>
      </c>
      <c r="H3845">
        <v>0</v>
      </c>
      <c r="I3845">
        <v>30</v>
      </c>
      <c r="J3845">
        <v>37</v>
      </c>
      <c r="K3845">
        <v>20</v>
      </c>
      <c r="L3845">
        <v>4</v>
      </c>
      <c r="M3845">
        <v>6</v>
      </c>
      <c r="N3845">
        <v>16</v>
      </c>
      <c r="O3845">
        <v>1.75</v>
      </c>
      <c r="P3845">
        <v>1.93</v>
      </c>
      <c r="Q3845">
        <v>4.78</v>
      </c>
      <c r="R3845">
        <v>6.02</v>
      </c>
      <c r="S3845">
        <v>-0.6</v>
      </c>
    </row>
    <row r="3846" spans="1:19" x14ac:dyDescent="0.25">
      <c r="A3846" t="s">
        <v>11640</v>
      </c>
      <c r="B3846" t="s">
        <v>11641</v>
      </c>
      <c r="C3846">
        <v>2</v>
      </c>
      <c r="D3846">
        <v>3</v>
      </c>
      <c r="E3846">
        <v>6.18</v>
      </c>
      <c r="F3846">
        <v>4</v>
      </c>
      <c r="G3846">
        <v>18</v>
      </c>
      <c r="H3846">
        <v>0</v>
      </c>
      <c r="I3846">
        <v>41</v>
      </c>
      <c r="J3846">
        <v>50</v>
      </c>
      <c r="K3846">
        <v>28</v>
      </c>
      <c r="L3846">
        <v>5</v>
      </c>
      <c r="M3846">
        <v>8</v>
      </c>
      <c r="N3846">
        <v>21</v>
      </c>
      <c r="O3846">
        <v>1.75</v>
      </c>
      <c r="P3846">
        <v>1.85</v>
      </c>
      <c r="Q3846">
        <v>4.7</v>
      </c>
      <c r="R3846">
        <v>6.02</v>
      </c>
      <c r="S3846">
        <v>-0.7</v>
      </c>
    </row>
    <row r="3847" spans="1:19" x14ac:dyDescent="0.25">
      <c r="A3847" t="s">
        <v>11638</v>
      </c>
      <c r="B3847" t="s">
        <v>11639</v>
      </c>
      <c r="C3847">
        <v>1</v>
      </c>
      <c r="D3847">
        <v>2</v>
      </c>
      <c r="E3847">
        <v>6.2</v>
      </c>
      <c r="F3847">
        <v>3</v>
      </c>
      <c r="G3847">
        <v>22</v>
      </c>
      <c r="H3847">
        <v>0</v>
      </c>
      <c r="I3847">
        <v>38</v>
      </c>
      <c r="J3847">
        <v>47</v>
      </c>
      <c r="K3847">
        <v>26</v>
      </c>
      <c r="L3847">
        <v>5</v>
      </c>
      <c r="M3847">
        <v>5</v>
      </c>
      <c r="N3847">
        <v>19</v>
      </c>
      <c r="O3847">
        <v>1.76</v>
      </c>
      <c r="P3847">
        <v>1.18</v>
      </c>
      <c r="Q3847">
        <v>4.49</v>
      </c>
      <c r="R3847">
        <v>6.02</v>
      </c>
      <c r="S3847">
        <v>-0.7</v>
      </c>
    </row>
    <row r="3848" spans="1:19" x14ac:dyDescent="0.25">
      <c r="A3848" t="s">
        <v>11636</v>
      </c>
      <c r="B3848" t="s">
        <v>11637</v>
      </c>
      <c r="C3848">
        <v>1</v>
      </c>
      <c r="D3848">
        <v>2</v>
      </c>
      <c r="E3848">
        <v>5.91</v>
      </c>
      <c r="F3848">
        <v>0</v>
      </c>
      <c r="G3848">
        <v>30</v>
      </c>
      <c r="H3848">
        <v>0</v>
      </c>
      <c r="I3848">
        <v>30</v>
      </c>
      <c r="J3848">
        <v>36</v>
      </c>
      <c r="K3848">
        <v>20</v>
      </c>
      <c r="L3848">
        <v>4</v>
      </c>
      <c r="M3848">
        <v>8</v>
      </c>
      <c r="N3848">
        <v>16</v>
      </c>
      <c r="O3848">
        <v>1.73</v>
      </c>
      <c r="P3848">
        <v>2.5299999999999998</v>
      </c>
      <c r="Q3848">
        <v>4.72</v>
      </c>
      <c r="R3848">
        <v>6.02</v>
      </c>
      <c r="S3848">
        <v>-0.6</v>
      </c>
    </row>
    <row r="3849" spans="1:19" x14ac:dyDescent="0.25">
      <c r="A3849" t="s">
        <v>11634</v>
      </c>
      <c r="B3849" t="s">
        <v>11635</v>
      </c>
      <c r="C3849">
        <v>2</v>
      </c>
      <c r="D3849">
        <v>4</v>
      </c>
      <c r="E3849">
        <v>6.29</v>
      </c>
      <c r="F3849">
        <v>8</v>
      </c>
      <c r="G3849">
        <v>10</v>
      </c>
      <c r="H3849">
        <v>0</v>
      </c>
      <c r="I3849">
        <v>49</v>
      </c>
      <c r="J3849">
        <v>61</v>
      </c>
      <c r="K3849">
        <v>34</v>
      </c>
      <c r="L3849">
        <v>7</v>
      </c>
      <c r="M3849">
        <v>10</v>
      </c>
      <c r="N3849">
        <v>22</v>
      </c>
      <c r="O3849">
        <v>1.7</v>
      </c>
      <c r="P3849">
        <v>1.81</v>
      </c>
      <c r="Q3849">
        <v>4.1100000000000003</v>
      </c>
      <c r="R3849">
        <v>6.02</v>
      </c>
      <c r="S3849">
        <v>-0.5</v>
      </c>
    </row>
    <row r="3850" spans="1:19" x14ac:dyDescent="0.25">
      <c r="A3850" t="s">
        <v>11632</v>
      </c>
      <c r="B3850" t="s">
        <v>11633</v>
      </c>
      <c r="C3850">
        <v>1</v>
      </c>
      <c r="D3850">
        <v>2</v>
      </c>
      <c r="E3850">
        <v>5.96</v>
      </c>
      <c r="F3850">
        <v>0</v>
      </c>
      <c r="G3850">
        <v>30</v>
      </c>
      <c r="H3850">
        <v>0</v>
      </c>
      <c r="I3850">
        <v>30</v>
      </c>
      <c r="J3850">
        <v>37</v>
      </c>
      <c r="K3850">
        <v>20</v>
      </c>
      <c r="L3850">
        <v>4</v>
      </c>
      <c r="M3850">
        <v>6</v>
      </c>
      <c r="N3850">
        <v>14</v>
      </c>
      <c r="O3850">
        <v>1.71</v>
      </c>
      <c r="P3850">
        <v>1.89</v>
      </c>
      <c r="Q3850">
        <v>4.22</v>
      </c>
      <c r="R3850">
        <v>6.02</v>
      </c>
      <c r="S3850">
        <v>-0.6</v>
      </c>
    </row>
    <row r="3851" spans="1:19" x14ac:dyDescent="0.25">
      <c r="A3851" t="s">
        <v>11631</v>
      </c>
      <c r="B3851" t="s">
        <v>9825</v>
      </c>
      <c r="C3851">
        <v>2</v>
      </c>
      <c r="D3851">
        <v>3</v>
      </c>
      <c r="E3851">
        <v>6.28</v>
      </c>
      <c r="F3851">
        <v>6</v>
      </c>
      <c r="G3851">
        <v>16</v>
      </c>
      <c r="H3851">
        <v>0</v>
      </c>
      <c r="I3851">
        <v>43</v>
      </c>
      <c r="J3851">
        <v>54</v>
      </c>
      <c r="K3851">
        <v>30</v>
      </c>
      <c r="L3851">
        <v>6</v>
      </c>
      <c r="M3851">
        <v>6</v>
      </c>
      <c r="N3851">
        <v>20</v>
      </c>
      <c r="O3851">
        <v>1.73</v>
      </c>
      <c r="P3851">
        <v>1.31</v>
      </c>
      <c r="Q3851">
        <v>4.22</v>
      </c>
      <c r="R3851">
        <v>6.02</v>
      </c>
      <c r="S3851">
        <v>-0.7</v>
      </c>
    </row>
    <row r="3852" spans="1:19" x14ac:dyDescent="0.25">
      <c r="A3852" t="s">
        <v>11629</v>
      </c>
      <c r="B3852" t="s">
        <v>11630</v>
      </c>
      <c r="C3852">
        <v>1</v>
      </c>
      <c r="D3852">
        <v>2</v>
      </c>
      <c r="E3852">
        <v>6.02</v>
      </c>
      <c r="F3852">
        <v>0</v>
      </c>
      <c r="G3852">
        <v>30</v>
      </c>
      <c r="H3852">
        <v>0</v>
      </c>
      <c r="I3852">
        <v>30</v>
      </c>
      <c r="J3852">
        <v>37</v>
      </c>
      <c r="K3852">
        <v>20</v>
      </c>
      <c r="L3852">
        <v>4</v>
      </c>
      <c r="M3852">
        <v>7</v>
      </c>
      <c r="N3852">
        <v>16</v>
      </c>
      <c r="O3852">
        <v>1.76</v>
      </c>
      <c r="P3852">
        <v>2.08</v>
      </c>
      <c r="Q3852">
        <v>4.7300000000000004</v>
      </c>
      <c r="R3852">
        <v>6.02</v>
      </c>
      <c r="S3852">
        <v>-0.6</v>
      </c>
    </row>
    <row r="3853" spans="1:19" x14ac:dyDescent="0.25">
      <c r="A3853" t="s">
        <v>11627</v>
      </c>
      <c r="B3853" t="s">
        <v>11628</v>
      </c>
      <c r="C3853">
        <v>1</v>
      </c>
      <c r="D3853">
        <v>2</v>
      </c>
      <c r="E3853">
        <v>5.89</v>
      </c>
      <c r="F3853">
        <v>0</v>
      </c>
      <c r="G3853">
        <v>30</v>
      </c>
      <c r="H3853">
        <v>0</v>
      </c>
      <c r="I3853">
        <v>30</v>
      </c>
      <c r="J3853">
        <v>36</v>
      </c>
      <c r="K3853">
        <v>20</v>
      </c>
      <c r="L3853">
        <v>4</v>
      </c>
      <c r="M3853">
        <v>8</v>
      </c>
      <c r="N3853">
        <v>15</v>
      </c>
      <c r="O3853">
        <v>1.7</v>
      </c>
      <c r="P3853">
        <v>2.3199999999999998</v>
      </c>
      <c r="Q3853">
        <v>4.43</v>
      </c>
      <c r="R3853">
        <v>6.02</v>
      </c>
      <c r="S3853">
        <v>-0.6</v>
      </c>
    </row>
    <row r="3854" spans="1:19" x14ac:dyDescent="0.25">
      <c r="A3854" t="s">
        <v>11625</v>
      </c>
      <c r="B3854" t="s">
        <v>11626</v>
      </c>
      <c r="C3854">
        <v>1</v>
      </c>
      <c r="D3854">
        <v>2</v>
      </c>
      <c r="E3854">
        <v>6.07</v>
      </c>
      <c r="F3854">
        <v>3</v>
      </c>
      <c r="G3854">
        <v>22</v>
      </c>
      <c r="H3854">
        <v>0</v>
      </c>
      <c r="I3854">
        <v>38</v>
      </c>
      <c r="J3854">
        <v>46</v>
      </c>
      <c r="K3854">
        <v>25</v>
      </c>
      <c r="L3854">
        <v>5</v>
      </c>
      <c r="M3854">
        <v>9</v>
      </c>
      <c r="N3854">
        <v>21</v>
      </c>
      <c r="O3854">
        <v>1.76</v>
      </c>
      <c r="P3854">
        <v>2.1</v>
      </c>
      <c r="Q3854">
        <v>4.9800000000000004</v>
      </c>
      <c r="R3854">
        <v>6.02</v>
      </c>
      <c r="S3854">
        <v>-0.7</v>
      </c>
    </row>
    <row r="3855" spans="1:19" x14ac:dyDescent="0.25">
      <c r="A3855" t="s">
        <v>11623</v>
      </c>
      <c r="B3855" t="s">
        <v>11624</v>
      </c>
      <c r="C3855">
        <v>1</v>
      </c>
      <c r="D3855">
        <v>2</v>
      </c>
      <c r="E3855">
        <v>6.17</v>
      </c>
      <c r="F3855">
        <v>3</v>
      </c>
      <c r="G3855">
        <v>23</v>
      </c>
      <c r="H3855">
        <v>0</v>
      </c>
      <c r="I3855">
        <v>36</v>
      </c>
      <c r="J3855">
        <v>46</v>
      </c>
      <c r="K3855">
        <v>25</v>
      </c>
      <c r="L3855">
        <v>5</v>
      </c>
      <c r="M3855">
        <v>7</v>
      </c>
      <c r="N3855">
        <v>18</v>
      </c>
      <c r="O3855">
        <v>1.75</v>
      </c>
      <c r="P3855">
        <v>1.71</v>
      </c>
      <c r="Q3855">
        <v>4.45</v>
      </c>
      <c r="R3855">
        <v>6.02</v>
      </c>
      <c r="S3855">
        <v>-0.7</v>
      </c>
    </row>
    <row r="3856" spans="1:19" x14ac:dyDescent="0.25">
      <c r="A3856" t="s">
        <v>11621</v>
      </c>
      <c r="B3856" t="s">
        <v>11622</v>
      </c>
      <c r="C3856">
        <v>1</v>
      </c>
      <c r="D3856">
        <v>2</v>
      </c>
      <c r="E3856">
        <v>5.85</v>
      </c>
      <c r="F3856">
        <v>0</v>
      </c>
      <c r="G3856">
        <v>30</v>
      </c>
      <c r="H3856">
        <v>0</v>
      </c>
      <c r="I3856">
        <v>30</v>
      </c>
      <c r="J3856">
        <v>35</v>
      </c>
      <c r="K3856">
        <v>19</v>
      </c>
      <c r="L3856">
        <v>4</v>
      </c>
      <c r="M3856">
        <v>11</v>
      </c>
      <c r="N3856">
        <v>17</v>
      </c>
      <c r="O3856">
        <v>1.74</v>
      </c>
      <c r="P3856">
        <v>3.19</v>
      </c>
      <c r="Q3856">
        <v>5.17</v>
      </c>
      <c r="R3856">
        <v>6.02</v>
      </c>
      <c r="S3856">
        <v>-0.6</v>
      </c>
    </row>
    <row r="3857" spans="1:19" x14ac:dyDescent="0.25">
      <c r="A3857" t="s">
        <v>11619</v>
      </c>
      <c r="B3857" t="s">
        <v>11620</v>
      </c>
      <c r="C3857">
        <v>2</v>
      </c>
      <c r="D3857">
        <v>4</v>
      </c>
      <c r="E3857">
        <v>6.39</v>
      </c>
      <c r="F3857">
        <v>7</v>
      </c>
      <c r="G3857">
        <v>11</v>
      </c>
      <c r="H3857">
        <v>0</v>
      </c>
      <c r="I3857">
        <v>48</v>
      </c>
      <c r="J3857">
        <v>61</v>
      </c>
      <c r="K3857">
        <v>34</v>
      </c>
      <c r="L3857">
        <v>6</v>
      </c>
      <c r="M3857">
        <v>5</v>
      </c>
      <c r="N3857">
        <v>22</v>
      </c>
      <c r="O3857">
        <v>1.74</v>
      </c>
      <c r="P3857">
        <v>1</v>
      </c>
      <c r="Q3857">
        <v>4.21</v>
      </c>
      <c r="R3857">
        <v>6.03</v>
      </c>
      <c r="S3857">
        <v>-0.6</v>
      </c>
    </row>
    <row r="3858" spans="1:19" x14ac:dyDescent="0.25">
      <c r="A3858" t="s">
        <v>11617</v>
      </c>
      <c r="B3858" t="s">
        <v>11618</v>
      </c>
      <c r="C3858">
        <v>1</v>
      </c>
      <c r="D3858">
        <v>2</v>
      </c>
      <c r="E3858">
        <v>5.94</v>
      </c>
      <c r="F3858">
        <v>0</v>
      </c>
      <c r="G3858">
        <v>30</v>
      </c>
      <c r="H3858">
        <v>0</v>
      </c>
      <c r="I3858">
        <v>30</v>
      </c>
      <c r="J3858">
        <v>37</v>
      </c>
      <c r="K3858">
        <v>20</v>
      </c>
      <c r="L3858">
        <v>4</v>
      </c>
      <c r="M3858">
        <v>7</v>
      </c>
      <c r="N3858">
        <v>15</v>
      </c>
      <c r="O3858">
        <v>1.72</v>
      </c>
      <c r="P3858">
        <v>2.09</v>
      </c>
      <c r="Q3858">
        <v>4.43</v>
      </c>
      <c r="R3858">
        <v>6.03</v>
      </c>
      <c r="S3858">
        <v>-0.6</v>
      </c>
    </row>
    <row r="3859" spans="1:19" x14ac:dyDescent="0.25">
      <c r="A3859" t="s">
        <v>11615</v>
      </c>
      <c r="B3859" t="s">
        <v>11616</v>
      </c>
      <c r="C3859">
        <v>1</v>
      </c>
      <c r="D3859">
        <v>2</v>
      </c>
      <c r="E3859">
        <v>5.99</v>
      </c>
      <c r="F3859">
        <v>0</v>
      </c>
      <c r="G3859">
        <v>30</v>
      </c>
      <c r="H3859">
        <v>0</v>
      </c>
      <c r="I3859">
        <v>30</v>
      </c>
      <c r="J3859">
        <v>37</v>
      </c>
      <c r="K3859">
        <v>20</v>
      </c>
      <c r="L3859">
        <v>4</v>
      </c>
      <c r="M3859">
        <v>7</v>
      </c>
      <c r="N3859">
        <v>16</v>
      </c>
      <c r="O3859">
        <v>1.76</v>
      </c>
      <c r="P3859">
        <v>2.21</v>
      </c>
      <c r="Q3859">
        <v>4.8600000000000003</v>
      </c>
      <c r="R3859">
        <v>6.03</v>
      </c>
      <c r="S3859">
        <v>-0.6</v>
      </c>
    </row>
    <row r="3860" spans="1:19" x14ac:dyDescent="0.25">
      <c r="A3860" t="s">
        <v>11613</v>
      </c>
      <c r="B3860" t="s">
        <v>11614</v>
      </c>
      <c r="C3860">
        <v>2</v>
      </c>
      <c r="D3860">
        <v>3</v>
      </c>
      <c r="E3860">
        <v>6.03</v>
      </c>
      <c r="F3860">
        <v>8</v>
      </c>
      <c r="G3860">
        <v>8</v>
      </c>
      <c r="H3860">
        <v>0</v>
      </c>
      <c r="I3860">
        <v>50</v>
      </c>
      <c r="J3860">
        <v>57</v>
      </c>
      <c r="K3860">
        <v>33</v>
      </c>
      <c r="L3860">
        <v>6</v>
      </c>
      <c r="M3860">
        <v>19</v>
      </c>
      <c r="N3860">
        <v>31</v>
      </c>
      <c r="O3860">
        <v>1.75</v>
      </c>
      <c r="P3860">
        <v>3.43</v>
      </c>
      <c r="Q3860">
        <v>5.52</v>
      </c>
      <c r="R3860">
        <v>6.03</v>
      </c>
      <c r="S3860">
        <v>-0.4</v>
      </c>
    </row>
    <row r="3861" spans="1:19" x14ac:dyDescent="0.25">
      <c r="A3861" t="s">
        <v>11611</v>
      </c>
      <c r="B3861" t="s">
        <v>11612</v>
      </c>
      <c r="C3861">
        <v>2</v>
      </c>
      <c r="D3861">
        <v>2</v>
      </c>
      <c r="E3861">
        <v>6.15</v>
      </c>
      <c r="F3861">
        <v>6</v>
      </c>
      <c r="G3861">
        <v>16</v>
      </c>
      <c r="H3861">
        <v>0</v>
      </c>
      <c r="I3861">
        <v>43</v>
      </c>
      <c r="J3861">
        <v>50</v>
      </c>
      <c r="K3861">
        <v>30</v>
      </c>
      <c r="L3861">
        <v>6</v>
      </c>
      <c r="M3861">
        <v>15</v>
      </c>
      <c r="N3861">
        <v>28</v>
      </c>
      <c r="O3861">
        <v>1.81</v>
      </c>
      <c r="P3861">
        <v>3.19</v>
      </c>
      <c r="Q3861">
        <v>5.78</v>
      </c>
      <c r="R3861">
        <v>6.03</v>
      </c>
      <c r="S3861">
        <v>-0.7</v>
      </c>
    </row>
    <row r="3862" spans="1:19" x14ac:dyDescent="0.25">
      <c r="A3862" t="s">
        <v>11609</v>
      </c>
      <c r="B3862" t="s">
        <v>11610</v>
      </c>
      <c r="C3862">
        <v>1</v>
      </c>
      <c r="D3862">
        <v>2</v>
      </c>
      <c r="E3862">
        <v>6.01</v>
      </c>
      <c r="F3862">
        <v>0</v>
      </c>
      <c r="G3862">
        <v>30</v>
      </c>
      <c r="H3862">
        <v>0</v>
      </c>
      <c r="I3862">
        <v>30</v>
      </c>
      <c r="J3862">
        <v>37</v>
      </c>
      <c r="K3862">
        <v>20</v>
      </c>
      <c r="L3862">
        <v>4</v>
      </c>
      <c r="M3862">
        <v>6</v>
      </c>
      <c r="N3862">
        <v>16</v>
      </c>
      <c r="O3862">
        <v>1.76</v>
      </c>
      <c r="P3862">
        <v>1.94</v>
      </c>
      <c r="Q3862">
        <v>4.78</v>
      </c>
      <c r="R3862">
        <v>6.03</v>
      </c>
      <c r="S3862">
        <v>-0.6</v>
      </c>
    </row>
    <row r="3863" spans="1:19" x14ac:dyDescent="0.25">
      <c r="A3863" t="s">
        <v>11607</v>
      </c>
      <c r="B3863" t="s">
        <v>11608</v>
      </c>
      <c r="C3863">
        <v>1</v>
      </c>
      <c r="D3863">
        <v>2</v>
      </c>
      <c r="E3863">
        <v>5.96</v>
      </c>
      <c r="F3863">
        <v>0</v>
      </c>
      <c r="G3863">
        <v>30</v>
      </c>
      <c r="H3863">
        <v>0</v>
      </c>
      <c r="I3863">
        <v>30</v>
      </c>
      <c r="J3863">
        <v>37</v>
      </c>
      <c r="K3863">
        <v>20</v>
      </c>
      <c r="L3863">
        <v>4</v>
      </c>
      <c r="M3863">
        <v>8</v>
      </c>
      <c r="N3863">
        <v>16</v>
      </c>
      <c r="O3863">
        <v>1.76</v>
      </c>
      <c r="P3863">
        <v>2.2999999999999998</v>
      </c>
      <c r="Q3863">
        <v>4.8</v>
      </c>
      <c r="R3863">
        <v>6.03</v>
      </c>
      <c r="S3863">
        <v>-0.6</v>
      </c>
    </row>
    <row r="3864" spans="1:19" x14ac:dyDescent="0.25">
      <c r="A3864" t="s">
        <v>11605</v>
      </c>
      <c r="B3864" t="s">
        <v>11606</v>
      </c>
      <c r="C3864">
        <v>1</v>
      </c>
      <c r="D3864">
        <v>4</v>
      </c>
      <c r="E3864">
        <v>6.18</v>
      </c>
      <c r="F3864">
        <v>4</v>
      </c>
      <c r="G3864">
        <v>21</v>
      </c>
      <c r="H3864">
        <v>0</v>
      </c>
      <c r="I3864">
        <v>38</v>
      </c>
      <c r="J3864">
        <v>44</v>
      </c>
      <c r="K3864">
        <v>26</v>
      </c>
      <c r="L3864">
        <v>6</v>
      </c>
      <c r="M3864">
        <v>17</v>
      </c>
      <c r="N3864">
        <v>23</v>
      </c>
      <c r="O3864">
        <v>1.75</v>
      </c>
      <c r="P3864">
        <v>3.88</v>
      </c>
      <c r="Q3864">
        <v>5.41</v>
      </c>
      <c r="R3864">
        <v>6.03</v>
      </c>
      <c r="S3864">
        <v>-0.7</v>
      </c>
    </row>
    <row r="3865" spans="1:19" x14ac:dyDescent="0.25">
      <c r="A3865" t="s">
        <v>11603</v>
      </c>
      <c r="B3865" t="s">
        <v>11604</v>
      </c>
      <c r="C3865">
        <v>1</v>
      </c>
      <c r="D3865">
        <v>2</v>
      </c>
      <c r="E3865">
        <v>5.99</v>
      </c>
      <c r="F3865">
        <v>0</v>
      </c>
      <c r="G3865">
        <v>30</v>
      </c>
      <c r="H3865">
        <v>0</v>
      </c>
      <c r="I3865">
        <v>30</v>
      </c>
      <c r="J3865">
        <v>37</v>
      </c>
      <c r="K3865">
        <v>20</v>
      </c>
      <c r="L3865">
        <v>4</v>
      </c>
      <c r="M3865">
        <v>7</v>
      </c>
      <c r="N3865">
        <v>16</v>
      </c>
      <c r="O3865">
        <v>1.76</v>
      </c>
      <c r="P3865">
        <v>2.1</v>
      </c>
      <c r="Q3865">
        <v>4.88</v>
      </c>
      <c r="R3865">
        <v>6.03</v>
      </c>
      <c r="S3865">
        <v>-0.6</v>
      </c>
    </row>
    <row r="3866" spans="1:19" x14ac:dyDescent="0.25">
      <c r="A3866" t="s">
        <v>11601</v>
      </c>
      <c r="B3866" t="s">
        <v>11602</v>
      </c>
      <c r="C3866">
        <v>1</v>
      </c>
      <c r="D3866">
        <v>2</v>
      </c>
      <c r="E3866">
        <v>6.17</v>
      </c>
      <c r="F3866">
        <v>0</v>
      </c>
      <c r="G3866">
        <v>30</v>
      </c>
      <c r="H3866">
        <v>0</v>
      </c>
      <c r="I3866">
        <v>30</v>
      </c>
      <c r="J3866">
        <v>37</v>
      </c>
      <c r="K3866">
        <v>21</v>
      </c>
      <c r="L3866">
        <v>4</v>
      </c>
      <c r="M3866">
        <v>5</v>
      </c>
      <c r="N3866">
        <v>15</v>
      </c>
      <c r="O3866">
        <v>1.74</v>
      </c>
      <c r="P3866">
        <v>1.41</v>
      </c>
      <c r="Q3866">
        <v>4.49</v>
      </c>
      <c r="R3866">
        <v>6.03</v>
      </c>
      <c r="S3866">
        <v>-0.6</v>
      </c>
    </row>
    <row r="3867" spans="1:19" x14ac:dyDescent="0.25">
      <c r="A3867" t="s">
        <v>11599</v>
      </c>
      <c r="B3867" t="s">
        <v>11600</v>
      </c>
      <c r="C3867">
        <v>1</v>
      </c>
      <c r="D3867">
        <v>2</v>
      </c>
      <c r="E3867">
        <v>6.05</v>
      </c>
      <c r="F3867">
        <v>0</v>
      </c>
      <c r="G3867">
        <v>30</v>
      </c>
      <c r="H3867">
        <v>0</v>
      </c>
      <c r="I3867">
        <v>30</v>
      </c>
      <c r="J3867">
        <v>38</v>
      </c>
      <c r="K3867">
        <v>20</v>
      </c>
      <c r="L3867">
        <v>4</v>
      </c>
      <c r="M3867">
        <v>5</v>
      </c>
      <c r="N3867">
        <v>13</v>
      </c>
      <c r="O3867">
        <v>1.69</v>
      </c>
      <c r="P3867">
        <v>1.58</v>
      </c>
      <c r="Q3867">
        <v>3.87</v>
      </c>
      <c r="R3867">
        <v>6.03</v>
      </c>
      <c r="S3867">
        <v>-0.6</v>
      </c>
    </row>
    <row r="3868" spans="1:19" x14ac:dyDescent="0.25">
      <c r="A3868" t="s">
        <v>11598</v>
      </c>
      <c r="B3868" t="s">
        <v>1718</v>
      </c>
      <c r="C3868">
        <v>1</v>
      </c>
      <c r="D3868">
        <v>2</v>
      </c>
      <c r="E3868">
        <v>5.94</v>
      </c>
      <c r="F3868">
        <v>0</v>
      </c>
      <c r="G3868">
        <v>30</v>
      </c>
      <c r="H3868">
        <v>0</v>
      </c>
      <c r="I3868">
        <v>30</v>
      </c>
      <c r="J3868">
        <v>35</v>
      </c>
      <c r="K3868">
        <v>20</v>
      </c>
      <c r="L3868">
        <v>4</v>
      </c>
      <c r="M3868">
        <v>10</v>
      </c>
      <c r="N3868">
        <v>19</v>
      </c>
      <c r="O3868">
        <v>1.79</v>
      </c>
      <c r="P3868">
        <v>2.91</v>
      </c>
      <c r="Q3868">
        <v>5.6</v>
      </c>
      <c r="R3868">
        <v>6.03</v>
      </c>
      <c r="S3868">
        <v>-0.6</v>
      </c>
    </row>
    <row r="3869" spans="1:19" x14ac:dyDescent="0.25">
      <c r="A3869" t="s">
        <v>11596</v>
      </c>
      <c r="B3869" t="s">
        <v>11597</v>
      </c>
      <c r="C3869">
        <v>1</v>
      </c>
      <c r="D3869">
        <v>2</v>
      </c>
      <c r="E3869">
        <v>6.06</v>
      </c>
      <c r="F3869">
        <v>0</v>
      </c>
      <c r="G3869">
        <v>30</v>
      </c>
      <c r="H3869">
        <v>0</v>
      </c>
      <c r="I3869">
        <v>30</v>
      </c>
      <c r="J3869">
        <v>38</v>
      </c>
      <c r="K3869">
        <v>20</v>
      </c>
      <c r="L3869">
        <v>4</v>
      </c>
      <c r="M3869">
        <v>7</v>
      </c>
      <c r="N3869">
        <v>14</v>
      </c>
      <c r="O3869">
        <v>1.74</v>
      </c>
      <c r="P3869">
        <v>2.0099999999999998</v>
      </c>
      <c r="Q3869">
        <v>4.32</v>
      </c>
      <c r="R3869">
        <v>6.03</v>
      </c>
      <c r="S3869">
        <v>-0.6</v>
      </c>
    </row>
    <row r="3870" spans="1:19" x14ac:dyDescent="0.25">
      <c r="A3870" t="s">
        <v>11594</v>
      </c>
      <c r="B3870" t="s">
        <v>11595</v>
      </c>
      <c r="C3870">
        <v>1</v>
      </c>
      <c r="D3870">
        <v>2</v>
      </c>
      <c r="E3870">
        <v>5.96</v>
      </c>
      <c r="F3870">
        <v>0</v>
      </c>
      <c r="G3870">
        <v>30</v>
      </c>
      <c r="H3870">
        <v>0</v>
      </c>
      <c r="I3870">
        <v>30</v>
      </c>
      <c r="J3870">
        <v>36</v>
      </c>
      <c r="K3870">
        <v>20</v>
      </c>
      <c r="L3870">
        <v>4</v>
      </c>
      <c r="M3870">
        <v>8</v>
      </c>
      <c r="N3870">
        <v>17</v>
      </c>
      <c r="O3870">
        <v>1.77</v>
      </c>
      <c r="P3870">
        <v>2.4500000000000002</v>
      </c>
      <c r="Q3870">
        <v>5.23</v>
      </c>
      <c r="R3870">
        <v>6.03</v>
      </c>
      <c r="S3870">
        <v>-0.6</v>
      </c>
    </row>
    <row r="3871" spans="1:19" x14ac:dyDescent="0.25">
      <c r="A3871" t="s">
        <v>11592</v>
      </c>
      <c r="B3871" t="s">
        <v>11593</v>
      </c>
      <c r="C3871">
        <v>1</v>
      </c>
      <c r="D3871">
        <v>2</v>
      </c>
      <c r="E3871">
        <v>5.94</v>
      </c>
      <c r="F3871">
        <v>0</v>
      </c>
      <c r="G3871">
        <v>30</v>
      </c>
      <c r="H3871">
        <v>0</v>
      </c>
      <c r="I3871">
        <v>30</v>
      </c>
      <c r="J3871">
        <v>37</v>
      </c>
      <c r="K3871">
        <v>20</v>
      </c>
      <c r="L3871">
        <v>4</v>
      </c>
      <c r="M3871">
        <v>7</v>
      </c>
      <c r="N3871">
        <v>15</v>
      </c>
      <c r="O3871">
        <v>1.71</v>
      </c>
      <c r="P3871">
        <v>2.1800000000000002</v>
      </c>
      <c r="Q3871">
        <v>4.3899999999999997</v>
      </c>
      <c r="R3871">
        <v>6.03</v>
      </c>
      <c r="S3871">
        <v>-0.6</v>
      </c>
    </row>
    <row r="3872" spans="1:19" x14ac:dyDescent="0.25">
      <c r="A3872" t="s">
        <v>11590</v>
      </c>
      <c r="B3872" t="s">
        <v>11591</v>
      </c>
      <c r="C3872">
        <v>2</v>
      </c>
      <c r="D3872">
        <v>3</v>
      </c>
      <c r="E3872">
        <v>6.38</v>
      </c>
      <c r="F3872">
        <v>6</v>
      </c>
      <c r="G3872">
        <v>15</v>
      </c>
      <c r="H3872">
        <v>0</v>
      </c>
      <c r="I3872">
        <v>44</v>
      </c>
      <c r="J3872">
        <v>58</v>
      </c>
      <c r="K3872">
        <v>31</v>
      </c>
      <c r="L3872">
        <v>6</v>
      </c>
      <c r="M3872">
        <v>3</v>
      </c>
      <c r="N3872">
        <v>17</v>
      </c>
      <c r="O3872">
        <v>1.7</v>
      </c>
      <c r="P3872">
        <v>0.53</v>
      </c>
      <c r="Q3872">
        <v>3.51</v>
      </c>
      <c r="R3872">
        <v>6.03</v>
      </c>
      <c r="S3872">
        <v>-0.7</v>
      </c>
    </row>
    <row r="3873" spans="1:19" x14ac:dyDescent="0.25">
      <c r="A3873" t="s">
        <v>11588</v>
      </c>
      <c r="B3873" t="s">
        <v>11589</v>
      </c>
      <c r="C3873">
        <v>2</v>
      </c>
      <c r="D3873">
        <v>3</v>
      </c>
      <c r="E3873">
        <v>6.29</v>
      </c>
      <c r="F3873">
        <v>5</v>
      </c>
      <c r="G3873">
        <v>16</v>
      </c>
      <c r="H3873">
        <v>0</v>
      </c>
      <c r="I3873">
        <v>42</v>
      </c>
      <c r="J3873">
        <v>53</v>
      </c>
      <c r="K3873">
        <v>30</v>
      </c>
      <c r="L3873">
        <v>6</v>
      </c>
      <c r="M3873">
        <v>6</v>
      </c>
      <c r="N3873">
        <v>21</v>
      </c>
      <c r="O3873">
        <v>1.74</v>
      </c>
      <c r="P3873">
        <v>1.26</v>
      </c>
      <c r="Q3873">
        <v>4.3600000000000003</v>
      </c>
      <c r="R3873">
        <v>6.03</v>
      </c>
      <c r="S3873">
        <v>-0.7</v>
      </c>
    </row>
    <row r="3874" spans="1:19" x14ac:dyDescent="0.25">
      <c r="A3874" t="s">
        <v>11586</v>
      </c>
      <c r="B3874" t="s">
        <v>11587</v>
      </c>
      <c r="C3874">
        <v>1</v>
      </c>
      <c r="D3874">
        <v>2</v>
      </c>
      <c r="E3874">
        <v>6.05</v>
      </c>
      <c r="F3874">
        <v>0</v>
      </c>
      <c r="G3874">
        <v>30</v>
      </c>
      <c r="H3874">
        <v>0</v>
      </c>
      <c r="I3874">
        <v>30</v>
      </c>
      <c r="J3874">
        <v>37</v>
      </c>
      <c r="K3874">
        <v>20</v>
      </c>
      <c r="L3874">
        <v>4</v>
      </c>
      <c r="M3874">
        <v>6</v>
      </c>
      <c r="N3874">
        <v>16</v>
      </c>
      <c r="O3874">
        <v>1.76</v>
      </c>
      <c r="P3874">
        <v>1.94</v>
      </c>
      <c r="Q3874">
        <v>4.6900000000000004</v>
      </c>
      <c r="R3874">
        <v>6.03</v>
      </c>
      <c r="S3874">
        <v>-0.6</v>
      </c>
    </row>
    <row r="3875" spans="1:19" x14ac:dyDescent="0.25">
      <c r="A3875" t="s">
        <v>11584</v>
      </c>
      <c r="B3875" t="s">
        <v>11585</v>
      </c>
      <c r="C3875">
        <v>1</v>
      </c>
      <c r="D3875">
        <v>2</v>
      </c>
      <c r="E3875">
        <v>6.04</v>
      </c>
      <c r="F3875">
        <v>0</v>
      </c>
      <c r="G3875">
        <v>30</v>
      </c>
      <c r="H3875">
        <v>0</v>
      </c>
      <c r="I3875">
        <v>30</v>
      </c>
      <c r="J3875">
        <v>37</v>
      </c>
      <c r="K3875">
        <v>20</v>
      </c>
      <c r="L3875">
        <v>4</v>
      </c>
      <c r="M3875">
        <v>7</v>
      </c>
      <c r="N3875">
        <v>15</v>
      </c>
      <c r="O3875">
        <v>1.72</v>
      </c>
      <c r="P3875">
        <v>2.16</v>
      </c>
      <c r="Q3875">
        <v>4.38</v>
      </c>
      <c r="R3875">
        <v>6.03</v>
      </c>
      <c r="S3875">
        <v>-0.6</v>
      </c>
    </row>
    <row r="3876" spans="1:19" x14ac:dyDescent="0.25">
      <c r="A3876" t="s">
        <v>11582</v>
      </c>
      <c r="B3876" t="s">
        <v>11583</v>
      </c>
      <c r="C3876">
        <v>1</v>
      </c>
      <c r="D3876">
        <v>2</v>
      </c>
      <c r="E3876">
        <v>6.07</v>
      </c>
      <c r="F3876">
        <v>0</v>
      </c>
      <c r="G3876">
        <v>30</v>
      </c>
      <c r="H3876">
        <v>0</v>
      </c>
      <c r="I3876">
        <v>30</v>
      </c>
      <c r="J3876">
        <v>38</v>
      </c>
      <c r="K3876">
        <v>20</v>
      </c>
      <c r="L3876">
        <v>4</v>
      </c>
      <c r="M3876">
        <v>7</v>
      </c>
      <c r="N3876">
        <v>15</v>
      </c>
      <c r="O3876">
        <v>1.75</v>
      </c>
      <c r="P3876">
        <v>2.08</v>
      </c>
      <c r="Q3876">
        <v>4.41</v>
      </c>
      <c r="R3876">
        <v>6.03</v>
      </c>
      <c r="S3876">
        <v>-0.6</v>
      </c>
    </row>
    <row r="3877" spans="1:19" x14ac:dyDescent="0.25">
      <c r="A3877" t="s">
        <v>11580</v>
      </c>
      <c r="B3877" t="s">
        <v>11581</v>
      </c>
      <c r="C3877">
        <v>1</v>
      </c>
      <c r="D3877">
        <v>2</v>
      </c>
      <c r="E3877">
        <v>6.01</v>
      </c>
      <c r="F3877">
        <v>0</v>
      </c>
      <c r="G3877">
        <v>30</v>
      </c>
      <c r="H3877">
        <v>0</v>
      </c>
      <c r="I3877">
        <v>30</v>
      </c>
      <c r="J3877">
        <v>37</v>
      </c>
      <c r="K3877">
        <v>20</v>
      </c>
      <c r="L3877">
        <v>4</v>
      </c>
      <c r="M3877">
        <v>7</v>
      </c>
      <c r="N3877">
        <v>15</v>
      </c>
      <c r="O3877">
        <v>1.74</v>
      </c>
      <c r="P3877">
        <v>1.98</v>
      </c>
      <c r="Q3877">
        <v>4.5999999999999996</v>
      </c>
      <c r="R3877">
        <v>6.03</v>
      </c>
      <c r="S3877">
        <v>-0.6</v>
      </c>
    </row>
    <row r="3878" spans="1:19" x14ac:dyDescent="0.25">
      <c r="A3878" t="s">
        <v>11578</v>
      </c>
      <c r="B3878" t="s">
        <v>11579</v>
      </c>
      <c r="C3878">
        <v>1</v>
      </c>
      <c r="D3878">
        <v>2</v>
      </c>
      <c r="E3878">
        <v>6.04</v>
      </c>
      <c r="F3878">
        <v>0</v>
      </c>
      <c r="G3878">
        <v>30</v>
      </c>
      <c r="H3878">
        <v>0</v>
      </c>
      <c r="I3878">
        <v>30</v>
      </c>
      <c r="J3878">
        <v>37</v>
      </c>
      <c r="K3878">
        <v>20</v>
      </c>
      <c r="L3878">
        <v>4</v>
      </c>
      <c r="M3878">
        <v>6</v>
      </c>
      <c r="N3878">
        <v>15</v>
      </c>
      <c r="O3878">
        <v>1.75</v>
      </c>
      <c r="P3878">
        <v>1.66</v>
      </c>
      <c r="Q3878">
        <v>4.53</v>
      </c>
      <c r="R3878">
        <v>6.03</v>
      </c>
      <c r="S3878">
        <v>-0.6</v>
      </c>
    </row>
    <row r="3879" spans="1:19" x14ac:dyDescent="0.25">
      <c r="A3879" t="s">
        <v>11576</v>
      </c>
      <c r="B3879" t="s">
        <v>11577</v>
      </c>
      <c r="C3879">
        <v>1</v>
      </c>
      <c r="D3879">
        <v>2</v>
      </c>
      <c r="E3879">
        <v>6.02</v>
      </c>
      <c r="F3879">
        <v>0</v>
      </c>
      <c r="G3879">
        <v>30</v>
      </c>
      <c r="H3879">
        <v>0</v>
      </c>
      <c r="I3879">
        <v>30</v>
      </c>
      <c r="J3879">
        <v>37</v>
      </c>
      <c r="K3879">
        <v>20</v>
      </c>
      <c r="L3879">
        <v>4</v>
      </c>
      <c r="M3879">
        <v>7</v>
      </c>
      <c r="N3879">
        <v>16</v>
      </c>
      <c r="O3879">
        <v>1.76</v>
      </c>
      <c r="P3879">
        <v>2</v>
      </c>
      <c r="Q3879">
        <v>4.8600000000000003</v>
      </c>
      <c r="R3879">
        <v>6.03</v>
      </c>
      <c r="S3879">
        <v>-0.6</v>
      </c>
    </row>
    <row r="3880" spans="1:19" x14ac:dyDescent="0.25">
      <c r="A3880" t="s">
        <v>11574</v>
      </c>
      <c r="B3880" t="s">
        <v>11575</v>
      </c>
      <c r="C3880">
        <v>2</v>
      </c>
      <c r="D3880">
        <v>3</v>
      </c>
      <c r="E3880">
        <v>6.28</v>
      </c>
      <c r="F3880">
        <v>6</v>
      </c>
      <c r="G3880">
        <v>14</v>
      </c>
      <c r="H3880">
        <v>0</v>
      </c>
      <c r="I3880">
        <v>45</v>
      </c>
      <c r="J3880">
        <v>56</v>
      </c>
      <c r="K3880">
        <v>31</v>
      </c>
      <c r="L3880">
        <v>7</v>
      </c>
      <c r="M3880">
        <v>8</v>
      </c>
      <c r="N3880">
        <v>20</v>
      </c>
      <c r="O3880">
        <v>1.7</v>
      </c>
      <c r="P3880">
        <v>1.67</v>
      </c>
      <c r="Q3880">
        <v>3.96</v>
      </c>
      <c r="R3880">
        <v>6.04</v>
      </c>
      <c r="S3880">
        <v>-0.7</v>
      </c>
    </row>
    <row r="3881" spans="1:19" x14ac:dyDescent="0.25">
      <c r="A3881" t="s">
        <v>11572</v>
      </c>
      <c r="B3881" t="s">
        <v>11573</v>
      </c>
      <c r="C3881">
        <v>1</v>
      </c>
      <c r="D3881">
        <v>2</v>
      </c>
      <c r="E3881">
        <v>5.93</v>
      </c>
      <c r="F3881">
        <v>0</v>
      </c>
      <c r="G3881">
        <v>30</v>
      </c>
      <c r="H3881">
        <v>0</v>
      </c>
      <c r="I3881">
        <v>30</v>
      </c>
      <c r="J3881">
        <v>36</v>
      </c>
      <c r="K3881">
        <v>20</v>
      </c>
      <c r="L3881">
        <v>4</v>
      </c>
      <c r="M3881">
        <v>9</v>
      </c>
      <c r="N3881">
        <v>16</v>
      </c>
      <c r="O3881">
        <v>1.73</v>
      </c>
      <c r="P3881">
        <v>2.65</v>
      </c>
      <c r="Q3881">
        <v>4.7300000000000004</v>
      </c>
      <c r="R3881">
        <v>6.04</v>
      </c>
      <c r="S3881">
        <v>-0.6</v>
      </c>
    </row>
    <row r="3882" spans="1:19" x14ac:dyDescent="0.25">
      <c r="A3882" t="s">
        <v>11570</v>
      </c>
      <c r="B3882" t="s">
        <v>11571</v>
      </c>
      <c r="C3882">
        <v>1</v>
      </c>
      <c r="D3882">
        <v>2</v>
      </c>
      <c r="E3882">
        <v>6.02</v>
      </c>
      <c r="F3882">
        <v>0</v>
      </c>
      <c r="G3882">
        <v>30</v>
      </c>
      <c r="H3882">
        <v>0</v>
      </c>
      <c r="I3882">
        <v>30</v>
      </c>
      <c r="J3882">
        <v>37</v>
      </c>
      <c r="K3882">
        <v>20</v>
      </c>
      <c r="L3882">
        <v>4</v>
      </c>
      <c r="M3882">
        <v>7</v>
      </c>
      <c r="N3882">
        <v>16</v>
      </c>
      <c r="O3882">
        <v>1.76</v>
      </c>
      <c r="P3882">
        <v>1.98</v>
      </c>
      <c r="Q3882">
        <v>4.83</v>
      </c>
      <c r="R3882">
        <v>6.04</v>
      </c>
      <c r="S3882">
        <v>-0.6</v>
      </c>
    </row>
    <row r="3883" spans="1:19" x14ac:dyDescent="0.25">
      <c r="A3883" t="s">
        <v>11568</v>
      </c>
      <c r="B3883" t="s">
        <v>11569</v>
      </c>
      <c r="C3883">
        <v>1</v>
      </c>
      <c r="D3883">
        <v>2</v>
      </c>
      <c r="E3883">
        <v>6.05</v>
      </c>
      <c r="F3883">
        <v>0</v>
      </c>
      <c r="G3883">
        <v>30</v>
      </c>
      <c r="H3883">
        <v>0</v>
      </c>
      <c r="I3883">
        <v>30</v>
      </c>
      <c r="J3883">
        <v>38</v>
      </c>
      <c r="K3883">
        <v>20</v>
      </c>
      <c r="L3883">
        <v>4</v>
      </c>
      <c r="M3883">
        <v>5</v>
      </c>
      <c r="N3883">
        <v>15</v>
      </c>
      <c r="O3883">
        <v>1.75</v>
      </c>
      <c r="P3883">
        <v>1.65</v>
      </c>
      <c r="Q3883">
        <v>4.38</v>
      </c>
      <c r="R3883">
        <v>6.04</v>
      </c>
      <c r="S3883">
        <v>-0.6</v>
      </c>
    </row>
    <row r="3884" spans="1:19" x14ac:dyDescent="0.25">
      <c r="A3884" t="s">
        <v>11566</v>
      </c>
      <c r="B3884" t="s">
        <v>11567</v>
      </c>
      <c r="C3884">
        <v>1</v>
      </c>
      <c r="D3884">
        <v>2</v>
      </c>
      <c r="E3884">
        <v>6.17</v>
      </c>
      <c r="F3884">
        <v>0</v>
      </c>
      <c r="G3884">
        <v>30</v>
      </c>
      <c r="H3884">
        <v>0</v>
      </c>
      <c r="I3884">
        <v>30</v>
      </c>
      <c r="J3884">
        <v>37</v>
      </c>
      <c r="K3884">
        <v>21</v>
      </c>
      <c r="L3884">
        <v>4</v>
      </c>
      <c r="M3884">
        <v>7</v>
      </c>
      <c r="N3884">
        <v>15</v>
      </c>
      <c r="O3884">
        <v>1.72</v>
      </c>
      <c r="P3884">
        <v>2.12</v>
      </c>
      <c r="Q3884">
        <v>4.38</v>
      </c>
      <c r="R3884">
        <v>6.04</v>
      </c>
      <c r="S3884">
        <v>-0.6</v>
      </c>
    </row>
    <row r="3885" spans="1:19" x14ac:dyDescent="0.25">
      <c r="A3885" t="s">
        <v>11564</v>
      </c>
      <c r="B3885" t="s">
        <v>11565</v>
      </c>
      <c r="C3885">
        <v>1</v>
      </c>
      <c r="D3885">
        <v>2</v>
      </c>
      <c r="E3885">
        <v>5.97</v>
      </c>
      <c r="F3885">
        <v>0</v>
      </c>
      <c r="G3885">
        <v>30</v>
      </c>
      <c r="H3885">
        <v>0</v>
      </c>
      <c r="I3885">
        <v>30</v>
      </c>
      <c r="J3885">
        <v>38</v>
      </c>
      <c r="K3885">
        <v>20</v>
      </c>
      <c r="L3885">
        <v>4</v>
      </c>
      <c r="M3885">
        <v>6</v>
      </c>
      <c r="N3885">
        <v>13</v>
      </c>
      <c r="O3885">
        <v>1.69</v>
      </c>
      <c r="P3885">
        <v>1.69</v>
      </c>
      <c r="Q3885">
        <v>3.94</v>
      </c>
      <c r="R3885">
        <v>6.04</v>
      </c>
      <c r="S3885">
        <v>-0.6</v>
      </c>
    </row>
    <row r="3886" spans="1:19" x14ac:dyDescent="0.25">
      <c r="A3886" t="s">
        <v>11562</v>
      </c>
      <c r="B3886" t="s">
        <v>11563</v>
      </c>
      <c r="C3886">
        <v>2</v>
      </c>
      <c r="D3886">
        <v>3</v>
      </c>
      <c r="E3886">
        <v>6.22</v>
      </c>
      <c r="F3886">
        <v>8</v>
      </c>
      <c r="G3886">
        <v>9</v>
      </c>
      <c r="H3886">
        <v>0</v>
      </c>
      <c r="I3886">
        <v>49</v>
      </c>
      <c r="J3886">
        <v>61</v>
      </c>
      <c r="K3886">
        <v>34</v>
      </c>
      <c r="L3886">
        <v>7</v>
      </c>
      <c r="M3886">
        <v>10</v>
      </c>
      <c r="N3886">
        <v>23</v>
      </c>
      <c r="O3886">
        <v>1.7</v>
      </c>
      <c r="P3886">
        <v>1.91</v>
      </c>
      <c r="Q3886">
        <v>4.18</v>
      </c>
      <c r="R3886">
        <v>6.04</v>
      </c>
      <c r="S3886">
        <v>-0.5</v>
      </c>
    </row>
    <row r="3887" spans="1:19" x14ac:dyDescent="0.25">
      <c r="A3887" t="s">
        <v>11560</v>
      </c>
      <c r="B3887" t="s">
        <v>11561</v>
      </c>
      <c r="C3887">
        <v>1</v>
      </c>
      <c r="D3887">
        <v>2</v>
      </c>
      <c r="E3887">
        <v>6</v>
      </c>
      <c r="F3887">
        <v>0</v>
      </c>
      <c r="G3887">
        <v>30</v>
      </c>
      <c r="H3887">
        <v>0</v>
      </c>
      <c r="I3887">
        <v>30</v>
      </c>
      <c r="J3887">
        <v>36</v>
      </c>
      <c r="K3887">
        <v>20</v>
      </c>
      <c r="L3887">
        <v>4</v>
      </c>
      <c r="M3887">
        <v>9</v>
      </c>
      <c r="N3887">
        <v>19</v>
      </c>
      <c r="O3887">
        <v>1.81</v>
      </c>
      <c r="P3887">
        <v>2.84</v>
      </c>
      <c r="Q3887">
        <v>5.59</v>
      </c>
      <c r="R3887">
        <v>6.04</v>
      </c>
      <c r="S3887">
        <v>-0.6</v>
      </c>
    </row>
    <row r="3888" spans="1:19" x14ac:dyDescent="0.25">
      <c r="A3888" t="s">
        <v>2193</v>
      </c>
      <c r="B3888" t="s">
        <v>2194</v>
      </c>
      <c r="C3888">
        <v>2</v>
      </c>
      <c r="D3888">
        <v>4</v>
      </c>
      <c r="E3888">
        <v>6.21</v>
      </c>
      <c r="F3888">
        <v>5</v>
      </c>
      <c r="G3888">
        <v>25</v>
      </c>
      <c r="H3888">
        <v>0</v>
      </c>
      <c r="I3888">
        <v>50</v>
      </c>
      <c r="J3888">
        <v>63</v>
      </c>
      <c r="K3888">
        <v>34</v>
      </c>
      <c r="L3888">
        <v>7</v>
      </c>
      <c r="M3888">
        <v>8</v>
      </c>
      <c r="N3888">
        <v>21</v>
      </c>
      <c r="O3888">
        <v>1.69</v>
      </c>
      <c r="P3888">
        <v>1.48</v>
      </c>
      <c r="Q3888">
        <v>3.84</v>
      </c>
      <c r="R3888">
        <v>6.04</v>
      </c>
      <c r="S3888">
        <v>-0.9</v>
      </c>
    </row>
    <row r="3889" spans="1:19" x14ac:dyDescent="0.25">
      <c r="A3889" t="s">
        <v>11558</v>
      </c>
      <c r="B3889" t="s">
        <v>11559</v>
      </c>
      <c r="C3889">
        <v>2</v>
      </c>
      <c r="D3889">
        <v>1</v>
      </c>
      <c r="E3889">
        <v>5.97</v>
      </c>
      <c r="F3889">
        <v>8</v>
      </c>
      <c r="G3889">
        <v>8</v>
      </c>
      <c r="H3889">
        <v>0</v>
      </c>
      <c r="I3889">
        <v>50</v>
      </c>
      <c r="J3889">
        <v>61</v>
      </c>
      <c r="K3889">
        <v>33</v>
      </c>
      <c r="L3889">
        <v>7</v>
      </c>
      <c r="M3889">
        <v>13</v>
      </c>
      <c r="N3889">
        <v>25</v>
      </c>
      <c r="O3889">
        <v>1.73</v>
      </c>
      <c r="P3889">
        <v>2.35</v>
      </c>
      <c r="Q3889">
        <v>4.55</v>
      </c>
      <c r="R3889">
        <v>6.04</v>
      </c>
      <c r="S3889">
        <v>-0.4</v>
      </c>
    </row>
    <row r="3890" spans="1:19" x14ac:dyDescent="0.25">
      <c r="A3890" t="s">
        <v>11556</v>
      </c>
      <c r="B3890" t="s">
        <v>11557</v>
      </c>
      <c r="C3890">
        <v>1</v>
      </c>
      <c r="D3890">
        <v>4</v>
      </c>
      <c r="E3890">
        <v>6.22</v>
      </c>
      <c r="F3890">
        <v>6</v>
      </c>
      <c r="G3890">
        <v>15</v>
      </c>
      <c r="H3890">
        <v>0</v>
      </c>
      <c r="I3890">
        <v>44</v>
      </c>
      <c r="J3890">
        <v>54</v>
      </c>
      <c r="K3890">
        <v>30</v>
      </c>
      <c r="L3890">
        <v>6</v>
      </c>
      <c r="M3890">
        <v>8</v>
      </c>
      <c r="N3890">
        <v>19</v>
      </c>
      <c r="O3890">
        <v>1.68</v>
      </c>
      <c r="P3890">
        <v>1.73</v>
      </c>
      <c r="Q3890">
        <v>3.95</v>
      </c>
      <c r="R3890">
        <v>6.04</v>
      </c>
      <c r="S3890">
        <v>-0.7</v>
      </c>
    </row>
    <row r="3891" spans="1:19" x14ac:dyDescent="0.25">
      <c r="A3891" t="s">
        <v>11554</v>
      </c>
      <c r="B3891" t="s">
        <v>11555</v>
      </c>
      <c r="C3891">
        <v>1</v>
      </c>
      <c r="D3891">
        <v>2</v>
      </c>
      <c r="E3891">
        <v>6.04</v>
      </c>
      <c r="F3891">
        <v>0</v>
      </c>
      <c r="G3891">
        <v>30</v>
      </c>
      <c r="H3891">
        <v>0</v>
      </c>
      <c r="I3891">
        <v>30</v>
      </c>
      <c r="J3891">
        <v>37</v>
      </c>
      <c r="K3891">
        <v>20</v>
      </c>
      <c r="L3891">
        <v>4</v>
      </c>
      <c r="M3891">
        <v>6</v>
      </c>
      <c r="N3891">
        <v>17</v>
      </c>
      <c r="O3891">
        <v>1.79</v>
      </c>
      <c r="P3891">
        <v>1.9</v>
      </c>
      <c r="Q3891">
        <v>5.16</v>
      </c>
      <c r="R3891">
        <v>6.04</v>
      </c>
      <c r="S3891">
        <v>-0.6</v>
      </c>
    </row>
    <row r="3892" spans="1:19" x14ac:dyDescent="0.25">
      <c r="A3892" t="s">
        <v>11552</v>
      </c>
      <c r="B3892" t="s">
        <v>11553</v>
      </c>
      <c r="C3892">
        <v>1</v>
      </c>
      <c r="D3892">
        <v>2</v>
      </c>
      <c r="E3892">
        <v>6.04</v>
      </c>
      <c r="F3892">
        <v>0</v>
      </c>
      <c r="G3892">
        <v>30</v>
      </c>
      <c r="H3892">
        <v>0</v>
      </c>
      <c r="I3892">
        <v>30</v>
      </c>
      <c r="J3892">
        <v>37</v>
      </c>
      <c r="K3892">
        <v>20</v>
      </c>
      <c r="L3892">
        <v>4</v>
      </c>
      <c r="M3892">
        <v>7</v>
      </c>
      <c r="N3892">
        <v>16</v>
      </c>
      <c r="O3892">
        <v>1.77</v>
      </c>
      <c r="P3892">
        <v>2.0299999999999998</v>
      </c>
      <c r="Q3892">
        <v>4.76</v>
      </c>
      <c r="R3892">
        <v>6.04</v>
      </c>
      <c r="S3892">
        <v>-0.6</v>
      </c>
    </row>
    <row r="3893" spans="1:19" x14ac:dyDescent="0.25">
      <c r="A3893" t="s">
        <v>11550</v>
      </c>
      <c r="B3893" t="s">
        <v>11551</v>
      </c>
      <c r="C3893">
        <v>1</v>
      </c>
      <c r="D3893">
        <v>2</v>
      </c>
      <c r="E3893">
        <v>5.82</v>
      </c>
      <c r="F3893">
        <v>0</v>
      </c>
      <c r="G3893">
        <v>30</v>
      </c>
      <c r="H3893">
        <v>0</v>
      </c>
      <c r="I3893">
        <v>30</v>
      </c>
      <c r="J3893">
        <v>34</v>
      </c>
      <c r="K3893">
        <v>19</v>
      </c>
      <c r="L3893">
        <v>4</v>
      </c>
      <c r="M3893">
        <v>11</v>
      </c>
      <c r="N3893">
        <v>18</v>
      </c>
      <c r="O3893">
        <v>1.76</v>
      </c>
      <c r="P3893">
        <v>3.28</v>
      </c>
      <c r="Q3893">
        <v>5.51</v>
      </c>
      <c r="R3893">
        <v>6.04</v>
      </c>
      <c r="S3893">
        <v>-0.6</v>
      </c>
    </row>
    <row r="3894" spans="1:19" x14ac:dyDescent="0.25">
      <c r="A3894" t="s">
        <v>11548</v>
      </c>
      <c r="B3894" t="s">
        <v>11549</v>
      </c>
      <c r="C3894">
        <v>2</v>
      </c>
      <c r="D3894">
        <v>3</v>
      </c>
      <c r="E3894">
        <v>6.15</v>
      </c>
      <c r="F3894">
        <v>5</v>
      </c>
      <c r="G3894">
        <v>16</v>
      </c>
      <c r="H3894">
        <v>0</v>
      </c>
      <c r="I3894">
        <v>43</v>
      </c>
      <c r="J3894">
        <v>52</v>
      </c>
      <c r="K3894">
        <v>29</v>
      </c>
      <c r="L3894">
        <v>6</v>
      </c>
      <c r="M3894">
        <v>9</v>
      </c>
      <c r="N3894">
        <v>22</v>
      </c>
      <c r="O3894">
        <v>1.72</v>
      </c>
      <c r="P3894">
        <v>1.95</v>
      </c>
      <c r="Q3894">
        <v>4.57</v>
      </c>
      <c r="R3894">
        <v>6.04</v>
      </c>
      <c r="S3894">
        <v>-0.7</v>
      </c>
    </row>
    <row r="3895" spans="1:19" x14ac:dyDescent="0.25">
      <c r="A3895" t="s">
        <v>11546</v>
      </c>
      <c r="B3895" t="s">
        <v>11547</v>
      </c>
      <c r="C3895">
        <v>1</v>
      </c>
      <c r="D3895">
        <v>2</v>
      </c>
      <c r="E3895">
        <v>6.02</v>
      </c>
      <c r="F3895">
        <v>0</v>
      </c>
      <c r="G3895">
        <v>30</v>
      </c>
      <c r="H3895">
        <v>0</v>
      </c>
      <c r="I3895">
        <v>30</v>
      </c>
      <c r="J3895">
        <v>37</v>
      </c>
      <c r="K3895">
        <v>20</v>
      </c>
      <c r="L3895">
        <v>4</v>
      </c>
      <c r="M3895">
        <v>7</v>
      </c>
      <c r="N3895">
        <v>16</v>
      </c>
      <c r="O3895">
        <v>1.76</v>
      </c>
      <c r="P3895">
        <v>1.97</v>
      </c>
      <c r="Q3895">
        <v>4.8499999999999996</v>
      </c>
      <c r="R3895">
        <v>6.04</v>
      </c>
      <c r="S3895">
        <v>-0.6</v>
      </c>
    </row>
    <row r="3896" spans="1:19" x14ac:dyDescent="0.25">
      <c r="A3896" t="s">
        <v>11544</v>
      </c>
      <c r="B3896" t="s">
        <v>11545</v>
      </c>
      <c r="C3896">
        <v>1</v>
      </c>
      <c r="D3896">
        <v>2</v>
      </c>
      <c r="E3896">
        <v>6.05</v>
      </c>
      <c r="F3896">
        <v>0</v>
      </c>
      <c r="G3896">
        <v>30</v>
      </c>
      <c r="H3896">
        <v>0</v>
      </c>
      <c r="I3896">
        <v>30</v>
      </c>
      <c r="J3896">
        <v>35</v>
      </c>
      <c r="K3896">
        <v>20</v>
      </c>
      <c r="L3896">
        <v>4</v>
      </c>
      <c r="M3896">
        <v>11</v>
      </c>
      <c r="N3896">
        <v>17</v>
      </c>
      <c r="O3896">
        <v>1.74</v>
      </c>
      <c r="P3896">
        <v>3.41</v>
      </c>
      <c r="Q3896">
        <v>5.2</v>
      </c>
      <c r="R3896">
        <v>6.04</v>
      </c>
      <c r="S3896">
        <v>-0.6</v>
      </c>
    </row>
    <row r="3897" spans="1:19" x14ac:dyDescent="0.25">
      <c r="A3897" t="s">
        <v>11542</v>
      </c>
      <c r="B3897" t="s">
        <v>11543</v>
      </c>
      <c r="C3897">
        <v>2</v>
      </c>
      <c r="D3897">
        <v>4</v>
      </c>
      <c r="E3897">
        <v>6.39</v>
      </c>
      <c r="F3897">
        <v>8</v>
      </c>
      <c r="G3897">
        <v>10</v>
      </c>
      <c r="H3897">
        <v>0</v>
      </c>
      <c r="I3897">
        <v>49</v>
      </c>
      <c r="J3897">
        <v>62</v>
      </c>
      <c r="K3897">
        <v>34</v>
      </c>
      <c r="L3897">
        <v>7</v>
      </c>
      <c r="M3897">
        <v>6</v>
      </c>
      <c r="N3897">
        <v>21</v>
      </c>
      <c r="O3897">
        <v>1.71</v>
      </c>
      <c r="P3897">
        <v>1.18</v>
      </c>
      <c r="Q3897">
        <v>3.91</v>
      </c>
      <c r="R3897">
        <v>6.04</v>
      </c>
      <c r="S3897">
        <v>-0.5</v>
      </c>
    </row>
    <row r="3898" spans="1:19" x14ac:dyDescent="0.25">
      <c r="A3898" t="s">
        <v>11540</v>
      </c>
      <c r="B3898" t="s">
        <v>11541</v>
      </c>
      <c r="C3898">
        <v>1</v>
      </c>
      <c r="D3898">
        <v>2</v>
      </c>
      <c r="E3898">
        <v>5.9</v>
      </c>
      <c r="F3898">
        <v>0</v>
      </c>
      <c r="G3898">
        <v>30</v>
      </c>
      <c r="H3898">
        <v>0</v>
      </c>
      <c r="I3898">
        <v>30</v>
      </c>
      <c r="J3898">
        <v>34</v>
      </c>
      <c r="K3898">
        <v>20</v>
      </c>
      <c r="L3898">
        <v>4</v>
      </c>
      <c r="M3898">
        <v>13</v>
      </c>
      <c r="N3898">
        <v>21</v>
      </c>
      <c r="O3898">
        <v>1.81</v>
      </c>
      <c r="P3898">
        <v>3.99</v>
      </c>
      <c r="Q3898">
        <v>6.17</v>
      </c>
      <c r="R3898">
        <v>6.04</v>
      </c>
      <c r="S3898">
        <v>-0.6</v>
      </c>
    </row>
    <row r="3899" spans="1:19" x14ac:dyDescent="0.25">
      <c r="A3899" t="s">
        <v>11538</v>
      </c>
      <c r="B3899" t="s">
        <v>11539</v>
      </c>
      <c r="C3899">
        <v>1</v>
      </c>
      <c r="D3899">
        <v>2</v>
      </c>
      <c r="E3899">
        <v>5.95</v>
      </c>
      <c r="F3899">
        <v>0</v>
      </c>
      <c r="G3899">
        <v>30</v>
      </c>
      <c r="H3899">
        <v>0</v>
      </c>
      <c r="I3899">
        <v>30</v>
      </c>
      <c r="J3899">
        <v>35</v>
      </c>
      <c r="K3899">
        <v>20</v>
      </c>
      <c r="L3899">
        <v>4</v>
      </c>
      <c r="M3899">
        <v>9</v>
      </c>
      <c r="N3899">
        <v>18</v>
      </c>
      <c r="O3899">
        <v>1.78</v>
      </c>
      <c r="P3899">
        <v>2.59</v>
      </c>
      <c r="Q3899">
        <v>5.4</v>
      </c>
      <c r="R3899">
        <v>6.04</v>
      </c>
      <c r="S3899">
        <v>-0.6</v>
      </c>
    </row>
    <row r="3900" spans="1:19" x14ac:dyDescent="0.25">
      <c r="A3900" t="s">
        <v>11536</v>
      </c>
      <c r="B3900" t="s">
        <v>11537</v>
      </c>
      <c r="C3900">
        <v>1</v>
      </c>
      <c r="D3900">
        <v>2</v>
      </c>
      <c r="E3900">
        <v>5.91</v>
      </c>
      <c r="F3900">
        <v>0</v>
      </c>
      <c r="G3900">
        <v>30</v>
      </c>
      <c r="H3900">
        <v>0</v>
      </c>
      <c r="I3900">
        <v>30</v>
      </c>
      <c r="J3900">
        <v>35</v>
      </c>
      <c r="K3900">
        <v>20</v>
      </c>
      <c r="L3900">
        <v>4</v>
      </c>
      <c r="M3900">
        <v>11</v>
      </c>
      <c r="N3900">
        <v>18</v>
      </c>
      <c r="O3900">
        <v>1.77</v>
      </c>
      <c r="P3900">
        <v>3.19</v>
      </c>
      <c r="Q3900">
        <v>5.39</v>
      </c>
      <c r="R3900">
        <v>6.04</v>
      </c>
      <c r="S3900">
        <v>-0.6</v>
      </c>
    </row>
    <row r="3901" spans="1:19" x14ac:dyDescent="0.25">
      <c r="A3901" t="s">
        <v>11534</v>
      </c>
      <c r="B3901" t="s">
        <v>11535</v>
      </c>
      <c r="C3901">
        <v>2</v>
      </c>
      <c r="D3901">
        <v>3</v>
      </c>
      <c r="E3901">
        <v>6.17</v>
      </c>
      <c r="F3901">
        <v>6</v>
      </c>
      <c r="G3901">
        <v>14</v>
      </c>
      <c r="H3901">
        <v>0</v>
      </c>
      <c r="I3901">
        <v>45</v>
      </c>
      <c r="J3901">
        <v>53</v>
      </c>
      <c r="K3901">
        <v>31</v>
      </c>
      <c r="L3901">
        <v>7</v>
      </c>
      <c r="M3901">
        <v>12</v>
      </c>
      <c r="N3901">
        <v>23</v>
      </c>
      <c r="O3901">
        <v>1.71</v>
      </c>
      <c r="P3901">
        <v>2.5099999999999998</v>
      </c>
      <c r="Q3901">
        <v>4.6399999999999997</v>
      </c>
      <c r="R3901">
        <v>6.04</v>
      </c>
      <c r="S3901">
        <v>-0.7</v>
      </c>
    </row>
    <row r="3902" spans="1:19" x14ac:dyDescent="0.25">
      <c r="A3902" t="s">
        <v>11532</v>
      </c>
      <c r="B3902" t="s">
        <v>11533</v>
      </c>
      <c r="C3902">
        <v>1</v>
      </c>
      <c r="D3902">
        <v>2</v>
      </c>
      <c r="E3902">
        <v>6.19</v>
      </c>
      <c r="F3902">
        <v>3</v>
      </c>
      <c r="G3902">
        <v>22</v>
      </c>
      <c r="H3902">
        <v>0</v>
      </c>
      <c r="I3902">
        <v>38</v>
      </c>
      <c r="J3902">
        <v>48</v>
      </c>
      <c r="K3902">
        <v>26</v>
      </c>
      <c r="L3902">
        <v>5</v>
      </c>
      <c r="M3902">
        <v>6</v>
      </c>
      <c r="N3902">
        <v>17</v>
      </c>
      <c r="O3902">
        <v>1.71</v>
      </c>
      <c r="P3902">
        <v>1.4</v>
      </c>
      <c r="Q3902">
        <v>4.01</v>
      </c>
      <c r="R3902">
        <v>6.04</v>
      </c>
      <c r="S3902">
        <v>-0.7</v>
      </c>
    </row>
    <row r="3903" spans="1:19" x14ac:dyDescent="0.25">
      <c r="A3903" t="s">
        <v>11530</v>
      </c>
      <c r="B3903" t="s">
        <v>11531</v>
      </c>
      <c r="C3903">
        <v>1</v>
      </c>
      <c r="D3903">
        <v>2</v>
      </c>
      <c r="E3903">
        <v>5.95</v>
      </c>
      <c r="F3903">
        <v>0</v>
      </c>
      <c r="G3903">
        <v>30</v>
      </c>
      <c r="H3903">
        <v>0</v>
      </c>
      <c r="I3903">
        <v>30</v>
      </c>
      <c r="J3903">
        <v>37</v>
      </c>
      <c r="K3903">
        <v>20</v>
      </c>
      <c r="L3903">
        <v>4</v>
      </c>
      <c r="M3903">
        <v>7</v>
      </c>
      <c r="N3903">
        <v>14</v>
      </c>
      <c r="O3903">
        <v>1.71</v>
      </c>
      <c r="P3903">
        <v>2.06</v>
      </c>
      <c r="Q3903">
        <v>4.29</v>
      </c>
      <c r="R3903">
        <v>6.04</v>
      </c>
      <c r="S3903">
        <v>-0.6</v>
      </c>
    </row>
    <row r="3904" spans="1:19" x14ac:dyDescent="0.25">
      <c r="A3904" t="s">
        <v>11528</v>
      </c>
      <c r="B3904" t="s">
        <v>11529</v>
      </c>
      <c r="C3904">
        <v>2</v>
      </c>
      <c r="D3904">
        <v>3</v>
      </c>
      <c r="E3904">
        <v>6.25</v>
      </c>
      <c r="F3904">
        <v>6</v>
      </c>
      <c r="G3904">
        <v>15</v>
      </c>
      <c r="H3904">
        <v>0</v>
      </c>
      <c r="I3904">
        <v>44</v>
      </c>
      <c r="J3904">
        <v>56</v>
      </c>
      <c r="K3904">
        <v>31</v>
      </c>
      <c r="L3904">
        <v>7</v>
      </c>
      <c r="M3904">
        <v>7</v>
      </c>
      <c r="N3904">
        <v>18</v>
      </c>
      <c r="O3904">
        <v>1.68</v>
      </c>
      <c r="P3904">
        <v>1.44</v>
      </c>
      <c r="Q3904">
        <v>3.77</v>
      </c>
      <c r="R3904">
        <v>6.04</v>
      </c>
      <c r="S3904">
        <v>-0.7</v>
      </c>
    </row>
    <row r="3905" spans="1:19" x14ac:dyDescent="0.25">
      <c r="A3905" t="s">
        <v>11526</v>
      </c>
      <c r="B3905" t="s">
        <v>11527</v>
      </c>
      <c r="C3905">
        <v>2</v>
      </c>
      <c r="D3905">
        <v>4</v>
      </c>
      <c r="E3905">
        <v>6.44</v>
      </c>
      <c r="F3905">
        <v>8</v>
      </c>
      <c r="G3905">
        <v>10</v>
      </c>
      <c r="H3905">
        <v>0</v>
      </c>
      <c r="I3905">
        <v>49</v>
      </c>
      <c r="J3905">
        <v>63</v>
      </c>
      <c r="K3905">
        <v>35</v>
      </c>
      <c r="L3905">
        <v>7</v>
      </c>
      <c r="M3905">
        <v>2</v>
      </c>
      <c r="N3905">
        <v>19</v>
      </c>
      <c r="O3905">
        <v>1.69</v>
      </c>
      <c r="P3905">
        <v>0.45</v>
      </c>
      <c r="Q3905">
        <v>3.57</v>
      </c>
      <c r="R3905">
        <v>6.04</v>
      </c>
      <c r="S3905">
        <v>-0.5</v>
      </c>
    </row>
    <row r="3906" spans="1:19" x14ac:dyDescent="0.25">
      <c r="A3906" t="s">
        <v>11524</v>
      </c>
      <c r="B3906" t="s">
        <v>11525</v>
      </c>
      <c r="C3906">
        <v>1</v>
      </c>
      <c r="D3906">
        <v>2</v>
      </c>
      <c r="E3906">
        <v>6.06</v>
      </c>
      <c r="F3906">
        <v>0</v>
      </c>
      <c r="G3906">
        <v>30</v>
      </c>
      <c r="H3906">
        <v>0</v>
      </c>
      <c r="I3906">
        <v>30</v>
      </c>
      <c r="J3906">
        <v>38</v>
      </c>
      <c r="K3906">
        <v>20</v>
      </c>
      <c r="L3906">
        <v>4</v>
      </c>
      <c r="M3906">
        <v>7</v>
      </c>
      <c r="N3906">
        <v>15</v>
      </c>
      <c r="O3906">
        <v>1.76</v>
      </c>
      <c r="P3906">
        <v>2.2400000000000002</v>
      </c>
      <c r="Q3906">
        <v>4.55</v>
      </c>
      <c r="R3906">
        <v>6.04</v>
      </c>
      <c r="S3906">
        <v>-0.6</v>
      </c>
    </row>
    <row r="3907" spans="1:19" x14ac:dyDescent="0.25">
      <c r="A3907" t="s">
        <v>11522</v>
      </c>
      <c r="B3907" t="s">
        <v>11523</v>
      </c>
      <c r="C3907">
        <v>1</v>
      </c>
      <c r="D3907">
        <v>2</v>
      </c>
      <c r="E3907">
        <v>5.95</v>
      </c>
      <c r="F3907">
        <v>0</v>
      </c>
      <c r="G3907">
        <v>30</v>
      </c>
      <c r="H3907">
        <v>0</v>
      </c>
      <c r="I3907">
        <v>30</v>
      </c>
      <c r="J3907">
        <v>34</v>
      </c>
      <c r="K3907">
        <v>20</v>
      </c>
      <c r="L3907">
        <v>4</v>
      </c>
      <c r="M3907">
        <v>13</v>
      </c>
      <c r="N3907">
        <v>20</v>
      </c>
      <c r="O3907">
        <v>1.81</v>
      </c>
      <c r="P3907">
        <v>4.0199999999999996</v>
      </c>
      <c r="Q3907">
        <v>6.07</v>
      </c>
      <c r="R3907">
        <v>6.04</v>
      </c>
      <c r="S3907">
        <v>-0.6</v>
      </c>
    </row>
    <row r="3908" spans="1:19" x14ac:dyDescent="0.25">
      <c r="A3908" t="s">
        <v>11520</v>
      </c>
      <c r="B3908" t="s">
        <v>11521</v>
      </c>
      <c r="C3908">
        <v>1</v>
      </c>
      <c r="D3908">
        <v>2</v>
      </c>
      <c r="E3908">
        <v>6</v>
      </c>
      <c r="F3908">
        <v>0</v>
      </c>
      <c r="G3908">
        <v>30</v>
      </c>
      <c r="H3908">
        <v>0</v>
      </c>
      <c r="I3908">
        <v>30</v>
      </c>
      <c r="J3908">
        <v>36</v>
      </c>
      <c r="K3908">
        <v>20</v>
      </c>
      <c r="L3908">
        <v>4</v>
      </c>
      <c r="M3908">
        <v>7</v>
      </c>
      <c r="N3908">
        <v>17</v>
      </c>
      <c r="O3908">
        <v>1.77</v>
      </c>
      <c r="P3908">
        <v>2.13</v>
      </c>
      <c r="Q3908">
        <v>5.12</v>
      </c>
      <c r="R3908">
        <v>6.04</v>
      </c>
      <c r="S3908">
        <v>-0.6</v>
      </c>
    </row>
    <row r="3909" spans="1:19" x14ac:dyDescent="0.25">
      <c r="A3909" t="s">
        <v>11518</v>
      </c>
      <c r="B3909" t="s">
        <v>11519</v>
      </c>
      <c r="C3909">
        <v>1</v>
      </c>
      <c r="D3909">
        <v>2</v>
      </c>
      <c r="E3909">
        <v>5.99</v>
      </c>
      <c r="F3909">
        <v>0</v>
      </c>
      <c r="G3909">
        <v>30</v>
      </c>
      <c r="H3909">
        <v>0</v>
      </c>
      <c r="I3909">
        <v>30</v>
      </c>
      <c r="J3909">
        <v>36</v>
      </c>
      <c r="K3909">
        <v>20</v>
      </c>
      <c r="L3909">
        <v>4</v>
      </c>
      <c r="M3909">
        <v>7</v>
      </c>
      <c r="N3909">
        <v>17</v>
      </c>
      <c r="O3909">
        <v>1.77</v>
      </c>
      <c r="P3909">
        <v>2.1800000000000002</v>
      </c>
      <c r="Q3909">
        <v>5.05</v>
      </c>
      <c r="R3909">
        <v>6.05</v>
      </c>
      <c r="S3909">
        <v>-0.6</v>
      </c>
    </row>
    <row r="3910" spans="1:19" x14ac:dyDescent="0.25">
      <c r="A3910" t="s">
        <v>11516</v>
      </c>
      <c r="B3910" t="s">
        <v>11517</v>
      </c>
      <c r="C3910">
        <v>1</v>
      </c>
      <c r="D3910">
        <v>2</v>
      </c>
      <c r="E3910">
        <v>6.04</v>
      </c>
      <c r="F3910">
        <v>0</v>
      </c>
      <c r="G3910">
        <v>30</v>
      </c>
      <c r="H3910">
        <v>0</v>
      </c>
      <c r="I3910">
        <v>30</v>
      </c>
      <c r="J3910">
        <v>36</v>
      </c>
      <c r="K3910">
        <v>20</v>
      </c>
      <c r="L3910">
        <v>4</v>
      </c>
      <c r="M3910">
        <v>7</v>
      </c>
      <c r="N3910">
        <v>18</v>
      </c>
      <c r="O3910">
        <v>1.8</v>
      </c>
      <c r="P3910">
        <v>2.0699999999999998</v>
      </c>
      <c r="Q3910">
        <v>5.3</v>
      </c>
      <c r="R3910">
        <v>6.05</v>
      </c>
      <c r="S3910">
        <v>-0.6</v>
      </c>
    </row>
    <row r="3911" spans="1:19" x14ac:dyDescent="0.25">
      <c r="A3911" t="s">
        <v>11514</v>
      </c>
      <c r="B3911" t="s">
        <v>11515</v>
      </c>
      <c r="C3911">
        <v>1</v>
      </c>
      <c r="D3911">
        <v>2</v>
      </c>
      <c r="E3911">
        <v>5.94</v>
      </c>
      <c r="F3911">
        <v>0</v>
      </c>
      <c r="G3911">
        <v>30</v>
      </c>
      <c r="H3911">
        <v>0</v>
      </c>
      <c r="I3911">
        <v>30</v>
      </c>
      <c r="J3911">
        <v>36</v>
      </c>
      <c r="K3911">
        <v>20</v>
      </c>
      <c r="L3911">
        <v>4</v>
      </c>
      <c r="M3911">
        <v>8</v>
      </c>
      <c r="N3911">
        <v>16</v>
      </c>
      <c r="O3911">
        <v>1.74</v>
      </c>
      <c r="P3911">
        <v>2.35</v>
      </c>
      <c r="Q3911">
        <v>4.92</v>
      </c>
      <c r="R3911">
        <v>6.05</v>
      </c>
      <c r="S3911">
        <v>-0.6</v>
      </c>
    </row>
    <row r="3912" spans="1:19" x14ac:dyDescent="0.25">
      <c r="A3912" t="s">
        <v>11512</v>
      </c>
      <c r="B3912" t="s">
        <v>11513</v>
      </c>
      <c r="C3912">
        <v>2</v>
      </c>
      <c r="D3912">
        <v>3</v>
      </c>
      <c r="E3912">
        <v>6.23</v>
      </c>
      <c r="F3912">
        <v>4</v>
      </c>
      <c r="G3912">
        <v>18</v>
      </c>
      <c r="H3912">
        <v>0</v>
      </c>
      <c r="I3912">
        <v>41</v>
      </c>
      <c r="J3912">
        <v>52</v>
      </c>
      <c r="K3912">
        <v>28</v>
      </c>
      <c r="L3912">
        <v>6</v>
      </c>
      <c r="M3912">
        <v>5</v>
      </c>
      <c r="N3912">
        <v>19</v>
      </c>
      <c r="O3912">
        <v>1.72</v>
      </c>
      <c r="P3912">
        <v>1.1100000000000001</v>
      </c>
      <c r="Q3912">
        <v>4.09</v>
      </c>
      <c r="R3912">
        <v>6.05</v>
      </c>
      <c r="S3912">
        <v>-0.7</v>
      </c>
    </row>
    <row r="3913" spans="1:19" x14ac:dyDescent="0.25">
      <c r="A3913" t="s">
        <v>11511</v>
      </c>
      <c r="B3913" t="s">
        <v>5097</v>
      </c>
      <c r="C3913">
        <v>2</v>
      </c>
      <c r="D3913">
        <v>3</v>
      </c>
      <c r="E3913">
        <v>6.21</v>
      </c>
      <c r="F3913">
        <v>6</v>
      </c>
      <c r="G3913">
        <v>14</v>
      </c>
      <c r="H3913">
        <v>0</v>
      </c>
      <c r="I3913">
        <v>45</v>
      </c>
      <c r="J3913">
        <v>53</v>
      </c>
      <c r="K3913">
        <v>31</v>
      </c>
      <c r="L3913">
        <v>6</v>
      </c>
      <c r="M3913">
        <v>13</v>
      </c>
      <c r="N3913">
        <v>25</v>
      </c>
      <c r="O3913">
        <v>1.75</v>
      </c>
      <c r="P3913">
        <v>2.61</v>
      </c>
      <c r="Q3913">
        <v>5</v>
      </c>
      <c r="R3913">
        <v>6.05</v>
      </c>
      <c r="S3913">
        <v>-0.7</v>
      </c>
    </row>
    <row r="3914" spans="1:19" x14ac:dyDescent="0.25">
      <c r="A3914" t="s">
        <v>11509</v>
      </c>
      <c r="B3914" t="s">
        <v>11510</v>
      </c>
      <c r="C3914">
        <v>1</v>
      </c>
      <c r="D3914">
        <v>4</v>
      </c>
      <c r="E3914">
        <v>6.3</v>
      </c>
      <c r="F3914">
        <v>2</v>
      </c>
      <c r="G3914">
        <v>25</v>
      </c>
      <c r="H3914">
        <v>0</v>
      </c>
      <c r="I3914">
        <v>35</v>
      </c>
      <c r="J3914">
        <v>43</v>
      </c>
      <c r="K3914">
        <v>24</v>
      </c>
      <c r="L3914">
        <v>5</v>
      </c>
      <c r="M3914">
        <v>7</v>
      </c>
      <c r="N3914">
        <v>18</v>
      </c>
      <c r="O3914">
        <v>1.75</v>
      </c>
      <c r="P3914">
        <v>1.74</v>
      </c>
      <c r="Q3914">
        <v>4.6500000000000004</v>
      </c>
      <c r="R3914">
        <v>6.05</v>
      </c>
      <c r="S3914">
        <v>-0.7</v>
      </c>
    </row>
    <row r="3915" spans="1:19" x14ac:dyDescent="0.25">
      <c r="A3915" t="s">
        <v>11507</v>
      </c>
      <c r="B3915" t="s">
        <v>11508</v>
      </c>
      <c r="C3915">
        <v>1</v>
      </c>
      <c r="D3915">
        <v>2</v>
      </c>
      <c r="E3915">
        <v>5.98</v>
      </c>
      <c r="F3915">
        <v>0</v>
      </c>
      <c r="G3915">
        <v>30</v>
      </c>
      <c r="H3915">
        <v>0</v>
      </c>
      <c r="I3915">
        <v>30</v>
      </c>
      <c r="J3915">
        <v>35</v>
      </c>
      <c r="K3915">
        <v>20</v>
      </c>
      <c r="L3915">
        <v>4</v>
      </c>
      <c r="M3915">
        <v>9</v>
      </c>
      <c r="N3915">
        <v>19</v>
      </c>
      <c r="O3915">
        <v>1.8</v>
      </c>
      <c r="P3915">
        <v>2.68</v>
      </c>
      <c r="Q3915">
        <v>5.6</v>
      </c>
      <c r="R3915">
        <v>6.05</v>
      </c>
      <c r="S3915">
        <v>-0.6</v>
      </c>
    </row>
    <row r="3916" spans="1:19" x14ac:dyDescent="0.25">
      <c r="A3916" t="s">
        <v>11505</v>
      </c>
      <c r="B3916" t="s">
        <v>11506</v>
      </c>
      <c r="C3916">
        <v>2</v>
      </c>
      <c r="D3916">
        <v>3</v>
      </c>
      <c r="E3916">
        <v>6.3</v>
      </c>
      <c r="F3916">
        <v>6</v>
      </c>
      <c r="G3916">
        <v>13</v>
      </c>
      <c r="H3916">
        <v>0</v>
      </c>
      <c r="I3916">
        <v>46</v>
      </c>
      <c r="J3916">
        <v>57</v>
      </c>
      <c r="K3916">
        <v>32</v>
      </c>
      <c r="L3916">
        <v>6</v>
      </c>
      <c r="M3916">
        <v>9</v>
      </c>
      <c r="N3916">
        <v>23</v>
      </c>
      <c r="O3916">
        <v>1.75</v>
      </c>
      <c r="P3916">
        <v>1.75</v>
      </c>
      <c r="Q3916">
        <v>4.57</v>
      </c>
      <c r="R3916">
        <v>6.05</v>
      </c>
      <c r="S3916">
        <v>-0.7</v>
      </c>
    </row>
    <row r="3917" spans="1:19" x14ac:dyDescent="0.25">
      <c r="A3917" t="s">
        <v>11503</v>
      </c>
      <c r="B3917" t="s">
        <v>11504</v>
      </c>
      <c r="C3917">
        <v>1</v>
      </c>
      <c r="D3917">
        <v>2</v>
      </c>
      <c r="E3917">
        <v>6.04</v>
      </c>
      <c r="F3917">
        <v>0</v>
      </c>
      <c r="G3917">
        <v>30</v>
      </c>
      <c r="H3917">
        <v>0</v>
      </c>
      <c r="I3917">
        <v>30</v>
      </c>
      <c r="J3917">
        <v>37</v>
      </c>
      <c r="K3917">
        <v>20</v>
      </c>
      <c r="L3917">
        <v>4</v>
      </c>
      <c r="M3917">
        <v>8</v>
      </c>
      <c r="N3917">
        <v>17</v>
      </c>
      <c r="O3917">
        <v>1.78</v>
      </c>
      <c r="P3917">
        <v>2.2799999999999998</v>
      </c>
      <c r="Q3917">
        <v>5</v>
      </c>
      <c r="R3917">
        <v>6.05</v>
      </c>
      <c r="S3917">
        <v>-0.6</v>
      </c>
    </row>
    <row r="3918" spans="1:19" x14ac:dyDescent="0.25">
      <c r="A3918" t="s">
        <v>11501</v>
      </c>
      <c r="B3918" t="s">
        <v>11502</v>
      </c>
      <c r="C3918">
        <v>1</v>
      </c>
      <c r="D3918">
        <v>2</v>
      </c>
      <c r="E3918">
        <v>5.91</v>
      </c>
      <c r="F3918">
        <v>0</v>
      </c>
      <c r="G3918">
        <v>30</v>
      </c>
      <c r="H3918">
        <v>0</v>
      </c>
      <c r="I3918">
        <v>30</v>
      </c>
      <c r="J3918">
        <v>37</v>
      </c>
      <c r="K3918">
        <v>20</v>
      </c>
      <c r="L3918">
        <v>4</v>
      </c>
      <c r="M3918">
        <v>7</v>
      </c>
      <c r="N3918">
        <v>14</v>
      </c>
      <c r="O3918">
        <v>1.69</v>
      </c>
      <c r="P3918">
        <v>2.15</v>
      </c>
      <c r="Q3918">
        <v>4.29</v>
      </c>
      <c r="R3918">
        <v>6.05</v>
      </c>
      <c r="S3918">
        <v>-0.6</v>
      </c>
    </row>
    <row r="3919" spans="1:19" x14ac:dyDescent="0.25">
      <c r="A3919" t="s">
        <v>11499</v>
      </c>
      <c r="B3919" t="s">
        <v>11500</v>
      </c>
      <c r="C3919">
        <v>1</v>
      </c>
      <c r="D3919">
        <v>2</v>
      </c>
      <c r="E3919">
        <v>5.87</v>
      </c>
      <c r="F3919">
        <v>0</v>
      </c>
      <c r="G3919">
        <v>30</v>
      </c>
      <c r="H3919">
        <v>0</v>
      </c>
      <c r="I3919">
        <v>30</v>
      </c>
      <c r="J3919">
        <v>36</v>
      </c>
      <c r="K3919">
        <v>20</v>
      </c>
      <c r="L3919">
        <v>4</v>
      </c>
      <c r="M3919">
        <v>9</v>
      </c>
      <c r="N3919">
        <v>16</v>
      </c>
      <c r="O3919">
        <v>1.73</v>
      </c>
      <c r="P3919">
        <v>2.82</v>
      </c>
      <c r="Q3919">
        <v>4.9000000000000004</v>
      </c>
      <c r="R3919">
        <v>6.05</v>
      </c>
      <c r="S3919">
        <v>-0.6</v>
      </c>
    </row>
    <row r="3920" spans="1:19" x14ac:dyDescent="0.25">
      <c r="A3920" t="s">
        <v>11497</v>
      </c>
      <c r="B3920" t="s">
        <v>11498</v>
      </c>
      <c r="C3920">
        <v>1</v>
      </c>
      <c r="D3920">
        <v>2</v>
      </c>
      <c r="E3920">
        <v>6</v>
      </c>
      <c r="F3920">
        <v>1</v>
      </c>
      <c r="G3920">
        <v>28</v>
      </c>
      <c r="H3920">
        <v>0</v>
      </c>
      <c r="I3920">
        <v>32</v>
      </c>
      <c r="J3920">
        <v>39</v>
      </c>
      <c r="K3920">
        <v>21</v>
      </c>
      <c r="L3920">
        <v>5</v>
      </c>
      <c r="M3920">
        <v>7</v>
      </c>
      <c r="N3920">
        <v>16</v>
      </c>
      <c r="O3920">
        <v>1.72</v>
      </c>
      <c r="P3920">
        <v>2.06</v>
      </c>
      <c r="Q3920">
        <v>4.46</v>
      </c>
      <c r="R3920">
        <v>6.05</v>
      </c>
      <c r="S3920">
        <v>-0.6</v>
      </c>
    </row>
    <row r="3921" spans="1:19" x14ac:dyDescent="0.25">
      <c r="A3921" t="s">
        <v>11495</v>
      </c>
      <c r="B3921" t="s">
        <v>11496</v>
      </c>
      <c r="C3921">
        <v>1</v>
      </c>
      <c r="D3921">
        <v>2</v>
      </c>
      <c r="E3921">
        <v>6.02</v>
      </c>
      <c r="F3921">
        <v>0</v>
      </c>
      <c r="G3921">
        <v>30</v>
      </c>
      <c r="H3921">
        <v>0</v>
      </c>
      <c r="I3921">
        <v>30</v>
      </c>
      <c r="J3921">
        <v>36</v>
      </c>
      <c r="K3921">
        <v>20</v>
      </c>
      <c r="L3921">
        <v>4</v>
      </c>
      <c r="M3921">
        <v>7</v>
      </c>
      <c r="N3921">
        <v>17</v>
      </c>
      <c r="O3921">
        <v>1.77</v>
      </c>
      <c r="P3921">
        <v>2.0299999999999998</v>
      </c>
      <c r="Q3921">
        <v>5.07</v>
      </c>
      <c r="R3921">
        <v>6.05</v>
      </c>
      <c r="S3921">
        <v>-0.6</v>
      </c>
    </row>
    <row r="3922" spans="1:19" x14ac:dyDescent="0.25">
      <c r="A3922" t="s">
        <v>11493</v>
      </c>
      <c r="B3922" t="s">
        <v>11494</v>
      </c>
      <c r="C3922">
        <v>1</v>
      </c>
      <c r="D3922">
        <v>2</v>
      </c>
      <c r="E3922">
        <v>5.88</v>
      </c>
      <c r="F3922">
        <v>0</v>
      </c>
      <c r="G3922">
        <v>30</v>
      </c>
      <c r="H3922">
        <v>0</v>
      </c>
      <c r="I3922">
        <v>30</v>
      </c>
      <c r="J3922">
        <v>35</v>
      </c>
      <c r="K3922">
        <v>20</v>
      </c>
      <c r="L3922">
        <v>4</v>
      </c>
      <c r="M3922">
        <v>9</v>
      </c>
      <c r="N3922">
        <v>16</v>
      </c>
      <c r="O3922">
        <v>1.73</v>
      </c>
      <c r="P3922">
        <v>2.79</v>
      </c>
      <c r="Q3922">
        <v>4.8899999999999997</v>
      </c>
      <c r="R3922">
        <v>6.05</v>
      </c>
      <c r="S3922">
        <v>-0.6</v>
      </c>
    </row>
    <row r="3923" spans="1:19" x14ac:dyDescent="0.25">
      <c r="A3923" t="s">
        <v>11491</v>
      </c>
      <c r="B3923" t="s">
        <v>11492</v>
      </c>
      <c r="C3923">
        <v>2</v>
      </c>
      <c r="D3923">
        <v>3</v>
      </c>
      <c r="E3923">
        <v>6.31</v>
      </c>
      <c r="F3923">
        <v>8</v>
      </c>
      <c r="G3923">
        <v>8</v>
      </c>
      <c r="H3923">
        <v>0</v>
      </c>
      <c r="I3923">
        <v>50</v>
      </c>
      <c r="J3923">
        <v>62</v>
      </c>
      <c r="K3923">
        <v>35</v>
      </c>
      <c r="L3923">
        <v>6</v>
      </c>
      <c r="M3923">
        <v>8</v>
      </c>
      <c r="N3923">
        <v>25</v>
      </c>
      <c r="O3923">
        <v>1.75</v>
      </c>
      <c r="P3923">
        <v>1.53</v>
      </c>
      <c r="Q3923">
        <v>4.57</v>
      </c>
      <c r="R3923">
        <v>6.05</v>
      </c>
      <c r="S3923">
        <v>-0.4</v>
      </c>
    </row>
    <row r="3924" spans="1:19" x14ac:dyDescent="0.25">
      <c r="A3924" t="s">
        <v>11489</v>
      </c>
      <c r="B3924" t="s">
        <v>11490</v>
      </c>
      <c r="C3924">
        <v>1</v>
      </c>
      <c r="D3924">
        <v>2</v>
      </c>
      <c r="E3924">
        <v>6</v>
      </c>
      <c r="F3924">
        <v>0</v>
      </c>
      <c r="G3924">
        <v>30</v>
      </c>
      <c r="H3924">
        <v>0</v>
      </c>
      <c r="I3924">
        <v>30</v>
      </c>
      <c r="J3924">
        <v>37</v>
      </c>
      <c r="K3924">
        <v>20</v>
      </c>
      <c r="L3924">
        <v>4</v>
      </c>
      <c r="M3924">
        <v>7</v>
      </c>
      <c r="N3924">
        <v>14</v>
      </c>
      <c r="O3924">
        <v>1.72</v>
      </c>
      <c r="P3924">
        <v>2.04</v>
      </c>
      <c r="Q3924">
        <v>4.33</v>
      </c>
      <c r="R3924">
        <v>6.05</v>
      </c>
      <c r="S3924">
        <v>-0.6</v>
      </c>
    </row>
    <row r="3925" spans="1:19" x14ac:dyDescent="0.25">
      <c r="A3925" t="s">
        <v>11487</v>
      </c>
      <c r="B3925" t="s">
        <v>11488</v>
      </c>
      <c r="C3925">
        <v>1</v>
      </c>
      <c r="D3925">
        <v>2</v>
      </c>
      <c r="E3925">
        <v>6</v>
      </c>
      <c r="F3925">
        <v>0</v>
      </c>
      <c r="G3925">
        <v>30</v>
      </c>
      <c r="H3925">
        <v>0</v>
      </c>
      <c r="I3925">
        <v>30</v>
      </c>
      <c r="J3925">
        <v>36</v>
      </c>
      <c r="K3925">
        <v>20</v>
      </c>
      <c r="L3925">
        <v>4</v>
      </c>
      <c r="M3925">
        <v>8</v>
      </c>
      <c r="N3925">
        <v>17</v>
      </c>
      <c r="O3925">
        <v>1.77</v>
      </c>
      <c r="P3925">
        <v>2.48</v>
      </c>
      <c r="Q3925">
        <v>5.08</v>
      </c>
      <c r="R3925">
        <v>6.05</v>
      </c>
      <c r="S3925">
        <v>-0.6</v>
      </c>
    </row>
    <row r="3926" spans="1:19" x14ac:dyDescent="0.25">
      <c r="A3926" t="s">
        <v>11485</v>
      </c>
      <c r="B3926" t="s">
        <v>11486</v>
      </c>
      <c r="C3926">
        <v>1</v>
      </c>
      <c r="D3926">
        <v>2</v>
      </c>
      <c r="E3926">
        <v>6</v>
      </c>
      <c r="F3926">
        <v>0</v>
      </c>
      <c r="G3926">
        <v>30</v>
      </c>
      <c r="H3926">
        <v>0</v>
      </c>
      <c r="I3926">
        <v>30</v>
      </c>
      <c r="J3926">
        <v>37</v>
      </c>
      <c r="K3926">
        <v>20</v>
      </c>
      <c r="L3926">
        <v>4</v>
      </c>
      <c r="M3926">
        <v>7</v>
      </c>
      <c r="N3926">
        <v>14</v>
      </c>
      <c r="O3926">
        <v>1.72</v>
      </c>
      <c r="P3926">
        <v>1.99</v>
      </c>
      <c r="Q3926">
        <v>4.26</v>
      </c>
      <c r="R3926">
        <v>6.05</v>
      </c>
      <c r="S3926">
        <v>-0.6</v>
      </c>
    </row>
    <row r="3927" spans="1:19" x14ac:dyDescent="0.25">
      <c r="A3927" t="s">
        <v>11483</v>
      </c>
      <c r="B3927" t="s">
        <v>11484</v>
      </c>
      <c r="C3927">
        <v>1</v>
      </c>
      <c r="D3927">
        <v>2</v>
      </c>
      <c r="E3927">
        <v>5.98</v>
      </c>
      <c r="F3927">
        <v>0</v>
      </c>
      <c r="G3927">
        <v>30</v>
      </c>
      <c r="H3927">
        <v>0</v>
      </c>
      <c r="I3927">
        <v>30</v>
      </c>
      <c r="J3927">
        <v>37</v>
      </c>
      <c r="K3927">
        <v>20</v>
      </c>
      <c r="L3927">
        <v>4</v>
      </c>
      <c r="M3927">
        <v>6</v>
      </c>
      <c r="N3927">
        <v>14</v>
      </c>
      <c r="O3927">
        <v>1.7</v>
      </c>
      <c r="P3927">
        <v>1.76</v>
      </c>
      <c r="Q3927">
        <v>4.12</v>
      </c>
      <c r="R3927">
        <v>6.05</v>
      </c>
      <c r="S3927">
        <v>-0.6</v>
      </c>
    </row>
    <row r="3928" spans="1:19" x14ac:dyDescent="0.25">
      <c r="A3928" t="s">
        <v>11481</v>
      </c>
      <c r="B3928" t="s">
        <v>11482</v>
      </c>
      <c r="C3928">
        <v>1</v>
      </c>
      <c r="D3928">
        <v>2</v>
      </c>
      <c r="E3928">
        <v>6.01</v>
      </c>
      <c r="F3928">
        <v>0</v>
      </c>
      <c r="G3928">
        <v>30</v>
      </c>
      <c r="H3928">
        <v>0</v>
      </c>
      <c r="I3928">
        <v>30</v>
      </c>
      <c r="J3928">
        <v>37</v>
      </c>
      <c r="K3928">
        <v>20</v>
      </c>
      <c r="L3928">
        <v>4</v>
      </c>
      <c r="M3928">
        <v>6</v>
      </c>
      <c r="N3928">
        <v>16</v>
      </c>
      <c r="O3928">
        <v>1.76</v>
      </c>
      <c r="P3928">
        <v>1.89</v>
      </c>
      <c r="Q3928">
        <v>4.8099999999999996</v>
      </c>
      <c r="R3928">
        <v>6.05</v>
      </c>
      <c r="S3928">
        <v>-0.6</v>
      </c>
    </row>
    <row r="3929" spans="1:19" x14ac:dyDescent="0.25">
      <c r="A3929" t="s">
        <v>11479</v>
      </c>
      <c r="B3929" t="s">
        <v>11480</v>
      </c>
      <c r="C3929">
        <v>1</v>
      </c>
      <c r="D3929">
        <v>2</v>
      </c>
      <c r="E3929">
        <v>5.95</v>
      </c>
      <c r="F3929">
        <v>0</v>
      </c>
      <c r="G3929">
        <v>30</v>
      </c>
      <c r="H3929">
        <v>0</v>
      </c>
      <c r="I3929">
        <v>30</v>
      </c>
      <c r="J3929">
        <v>34</v>
      </c>
      <c r="K3929">
        <v>20</v>
      </c>
      <c r="L3929">
        <v>4</v>
      </c>
      <c r="M3929">
        <v>12</v>
      </c>
      <c r="N3929">
        <v>21</v>
      </c>
      <c r="O3929">
        <v>1.82</v>
      </c>
      <c r="P3929">
        <v>3.71</v>
      </c>
      <c r="Q3929">
        <v>6.3</v>
      </c>
      <c r="R3929">
        <v>6.05</v>
      </c>
      <c r="S3929">
        <v>-0.6</v>
      </c>
    </row>
    <row r="3930" spans="1:19" x14ac:dyDescent="0.25">
      <c r="A3930" t="s">
        <v>11477</v>
      </c>
      <c r="B3930" t="s">
        <v>11478</v>
      </c>
      <c r="C3930">
        <v>1</v>
      </c>
      <c r="D3930">
        <v>2</v>
      </c>
      <c r="E3930">
        <v>5.92</v>
      </c>
      <c r="F3930">
        <v>0</v>
      </c>
      <c r="G3930">
        <v>30</v>
      </c>
      <c r="H3930">
        <v>0</v>
      </c>
      <c r="I3930">
        <v>30</v>
      </c>
      <c r="J3930">
        <v>36</v>
      </c>
      <c r="K3930">
        <v>20</v>
      </c>
      <c r="L3930">
        <v>4</v>
      </c>
      <c r="M3930">
        <v>8</v>
      </c>
      <c r="N3930">
        <v>16</v>
      </c>
      <c r="O3930">
        <v>1.73</v>
      </c>
      <c r="P3930">
        <v>2.36</v>
      </c>
      <c r="Q3930">
        <v>4.71</v>
      </c>
      <c r="R3930">
        <v>6.05</v>
      </c>
      <c r="S3930">
        <v>-0.6</v>
      </c>
    </row>
    <row r="3931" spans="1:19" x14ac:dyDescent="0.25">
      <c r="A3931" t="s">
        <v>11475</v>
      </c>
      <c r="B3931" t="s">
        <v>11476</v>
      </c>
      <c r="C3931">
        <v>2</v>
      </c>
      <c r="D3931">
        <v>3</v>
      </c>
      <c r="E3931">
        <v>6.25</v>
      </c>
      <c r="F3931">
        <v>8</v>
      </c>
      <c r="G3931">
        <v>8</v>
      </c>
      <c r="H3931">
        <v>0</v>
      </c>
      <c r="I3931">
        <v>50</v>
      </c>
      <c r="J3931">
        <v>61</v>
      </c>
      <c r="K3931">
        <v>35</v>
      </c>
      <c r="L3931">
        <v>7</v>
      </c>
      <c r="M3931">
        <v>13</v>
      </c>
      <c r="N3931">
        <v>27</v>
      </c>
      <c r="O3931">
        <v>1.76</v>
      </c>
      <c r="P3931">
        <v>2.4300000000000002</v>
      </c>
      <c r="Q3931">
        <v>4.91</v>
      </c>
      <c r="R3931">
        <v>6.05</v>
      </c>
      <c r="S3931">
        <v>-0.4</v>
      </c>
    </row>
    <row r="3932" spans="1:19" x14ac:dyDescent="0.25">
      <c r="A3932" t="s">
        <v>11473</v>
      </c>
      <c r="B3932" t="s">
        <v>11474</v>
      </c>
      <c r="C3932">
        <v>1</v>
      </c>
      <c r="D3932">
        <v>2</v>
      </c>
      <c r="E3932">
        <v>6.06</v>
      </c>
      <c r="F3932">
        <v>0</v>
      </c>
      <c r="G3932">
        <v>30</v>
      </c>
      <c r="H3932">
        <v>0</v>
      </c>
      <c r="I3932">
        <v>30</v>
      </c>
      <c r="J3932">
        <v>38</v>
      </c>
      <c r="K3932">
        <v>20</v>
      </c>
      <c r="L3932">
        <v>4</v>
      </c>
      <c r="M3932">
        <v>6</v>
      </c>
      <c r="N3932">
        <v>15</v>
      </c>
      <c r="O3932">
        <v>1.75</v>
      </c>
      <c r="P3932">
        <v>1.66</v>
      </c>
      <c r="Q3932">
        <v>4.42</v>
      </c>
      <c r="R3932">
        <v>6.05</v>
      </c>
      <c r="S3932">
        <v>-0.6</v>
      </c>
    </row>
    <row r="3933" spans="1:19" x14ac:dyDescent="0.25">
      <c r="A3933" t="s">
        <v>11471</v>
      </c>
      <c r="B3933" t="s">
        <v>11472</v>
      </c>
      <c r="C3933">
        <v>1</v>
      </c>
      <c r="D3933">
        <v>2</v>
      </c>
      <c r="E3933">
        <v>6.01</v>
      </c>
      <c r="F3933">
        <v>0</v>
      </c>
      <c r="G3933">
        <v>30</v>
      </c>
      <c r="H3933">
        <v>0</v>
      </c>
      <c r="I3933">
        <v>30</v>
      </c>
      <c r="J3933">
        <v>36</v>
      </c>
      <c r="K3933">
        <v>20</v>
      </c>
      <c r="L3933">
        <v>4</v>
      </c>
      <c r="M3933">
        <v>9</v>
      </c>
      <c r="N3933">
        <v>18</v>
      </c>
      <c r="O3933">
        <v>1.79</v>
      </c>
      <c r="P3933">
        <v>2.66</v>
      </c>
      <c r="Q3933">
        <v>5.29</v>
      </c>
      <c r="R3933">
        <v>6.05</v>
      </c>
      <c r="S3933">
        <v>-0.6</v>
      </c>
    </row>
    <row r="3934" spans="1:19" x14ac:dyDescent="0.25">
      <c r="A3934" t="s">
        <v>11469</v>
      </c>
      <c r="B3934" t="s">
        <v>11470</v>
      </c>
      <c r="C3934">
        <v>1</v>
      </c>
      <c r="D3934">
        <v>2</v>
      </c>
      <c r="E3934">
        <v>6</v>
      </c>
      <c r="F3934">
        <v>0</v>
      </c>
      <c r="G3934">
        <v>30</v>
      </c>
      <c r="H3934">
        <v>0</v>
      </c>
      <c r="I3934">
        <v>30</v>
      </c>
      <c r="J3934">
        <v>37</v>
      </c>
      <c r="K3934">
        <v>20</v>
      </c>
      <c r="L3934">
        <v>4</v>
      </c>
      <c r="M3934">
        <v>8</v>
      </c>
      <c r="N3934">
        <v>15</v>
      </c>
      <c r="O3934">
        <v>1.73</v>
      </c>
      <c r="P3934">
        <v>2.29</v>
      </c>
      <c r="Q3934">
        <v>4.5599999999999996</v>
      </c>
      <c r="R3934">
        <v>6.05</v>
      </c>
      <c r="S3934">
        <v>-0.6</v>
      </c>
    </row>
    <row r="3935" spans="1:19" x14ac:dyDescent="0.25">
      <c r="A3935" t="s">
        <v>11467</v>
      </c>
      <c r="B3935" t="s">
        <v>11468</v>
      </c>
      <c r="C3935">
        <v>1</v>
      </c>
      <c r="D3935">
        <v>2</v>
      </c>
      <c r="E3935">
        <v>6.05</v>
      </c>
      <c r="F3935">
        <v>0</v>
      </c>
      <c r="G3935">
        <v>30</v>
      </c>
      <c r="H3935">
        <v>0</v>
      </c>
      <c r="I3935">
        <v>30</v>
      </c>
      <c r="J3935">
        <v>36</v>
      </c>
      <c r="K3935">
        <v>20</v>
      </c>
      <c r="L3935">
        <v>4</v>
      </c>
      <c r="M3935">
        <v>9</v>
      </c>
      <c r="N3935">
        <v>18</v>
      </c>
      <c r="O3935">
        <v>1.8</v>
      </c>
      <c r="P3935">
        <v>2.6</v>
      </c>
      <c r="Q3935">
        <v>5.34</v>
      </c>
      <c r="R3935">
        <v>6.05</v>
      </c>
      <c r="S3935">
        <v>-0.6</v>
      </c>
    </row>
    <row r="3936" spans="1:19" x14ac:dyDescent="0.25">
      <c r="A3936" t="s">
        <v>11465</v>
      </c>
      <c r="B3936" t="s">
        <v>11466</v>
      </c>
      <c r="C3936">
        <v>1</v>
      </c>
      <c r="D3936">
        <v>2</v>
      </c>
      <c r="E3936">
        <v>6.04</v>
      </c>
      <c r="F3936">
        <v>0</v>
      </c>
      <c r="G3936">
        <v>30</v>
      </c>
      <c r="H3936">
        <v>0</v>
      </c>
      <c r="I3936">
        <v>30</v>
      </c>
      <c r="J3936">
        <v>37</v>
      </c>
      <c r="K3936">
        <v>20</v>
      </c>
      <c r="L3936">
        <v>4</v>
      </c>
      <c r="M3936">
        <v>7</v>
      </c>
      <c r="N3936">
        <v>16</v>
      </c>
      <c r="O3936">
        <v>1.77</v>
      </c>
      <c r="P3936">
        <v>1.96</v>
      </c>
      <c r="Q3936">
        <v>4.8899999999999997</v>
      </c>
      <c r="R3936">
        <v>6.05</v>
      </c>
      <c r="S3936">
        <v>-0.6</v>
      </c>
    </row>
    <row r="3937" spans="1:19" x14ac:dyDescent="0.25">
      <c r="A3937" t="s">
        <v>11463</v>
      </c>
      <c r="B3937" t="s">
        <v>11464</v>
      </c>
      <c r="C3937">
        <v>2</v>
      </c>
      <c r="D3937">
        <v>3</v>
      </c>
      <c r="E3937">
        <v>6.33</v>
      </c>
      <c r="F3937">
        <v>8</v>
      </c>
      <c r="G3937">
        <v>8</v>
      </c>
      <c r="H3937">
        <v>0</v>
      </c>
      <c r="I3937">
        <v>50</v>
      </c>
      <c r="J3937">
        <v>62</v>
      </c>
      <c r="K3937">
        <v>35</v>
      </c>
      <c r="L3937">
        <v>6</v>
      </c>
      <c r="M3937">
        <v>9</v>
      </c>
      <c r="N3937">
        <v>27</v>
      </c>
      <c r="O3937">
        <v>1.77</v>
      </c>
      <c r="P3937">
        <v>1.68</v>
      </c>
      <c r="Q3937">
        <v>4.8899999999999997</v>
      </c>
      <c r="R3937">
        <v>6.05</v>
      </c>
      <c r="S3937">
        <v>-0.4</v>
      </c>
    </row>
    <row r="3938" spans="1:19" x14ac:dyDescent="0.25">
      <c r="A3938" t="s">
        <v>11461</v>
      </c>
      <c r="B3938" t="s">
        <v>11462</v>
      </c>
      <c r="C3938">
        <v>1</v>
      </c>
      <c r="D3938">
        <v>2</v>
      </c>
      <c r="E3938">
        <v>5.9</v>
      </c>
      <c r="F3938">
        <v>0</v>
      </c>
      <c r="G3938">
        <v>30</v>
      </c>
      <c r="H3938">
        <v>0</v>
      </c>
      <c r="I3938">
        <v>30</v>
      </c>
      <c r="J3938">
        <v>36</v>
      </c>
      <c r="K3938">
        <v>20</v>
      </c>
      <c r="L3938">
        <v>4</v>
      </c>
      <c r="M3938">
        <v>8</v>
      </c>
      <c r="N3938">
        <v>15</v>
      </c>
      <c r="O3938">
        <v>1.72</v>
      </c>
      <c r="P3938">
        <v>2.42</v>
      </c>
      <c r="Q3938">
        <v>4.62</v>
      </c>
      <c r="R3938">
        <v>6.05</v>
      </c>
      <c r="S3938">
        <v>-0.6</v>
      </c>
    </row>
    <row r="3939" spans="1:19" x14ac:dyDescent="0.25">
      <c r="A3939" t="s">
        <v>11459</v>
      </c>
      <c r="B3939" t="s">
        <v>11460</v>
      </c>
      <c r="C3939">
        <v>2</v>
      </c>
      <c r="D3939">
        <v>3</v>
      </c>
      <c r="E3939">
        <v>6.2</v>
      </c>
      <c r="F3939">
        <v>8</v>
      </c>
      <c r="G3939">
        <v>8</v>
      </c>
      <c r="H3939">
        <v>0</v>
      </c>
      <c r="I3939">
        <v>50</v>
      </c>
      <c r="J3939">
        <v>61</v>
      </c>
      <c r="K3939">
        <v>34</v>
      </c>
      <c r="L3939">
        <v>7</v>
      </c>
      <c r="M3939">
        <v>12</v>
      </c>
      <c r="N3939">
        <v>25</v>
      </c>
      <c r="O3939">
        <v>1.72</v>
      </c>
      <c r="P3939">
        <v>2.13</v>
      </c>
      <c r="Q3939">
        <v>4.47</v>
      </c>
      <c r="R3939">
        <v>6.05</v>
      </c>
      <c r="S3939">
        <v>-0.4</v>
      </c>
    </row>
    <row r="3940" spans="1:19" x14ac:dyDescent="0.25">
      <c r="A3940" t="s">
        <v>11457</v>
      </c>
      <c r="B3940" t="s">
        <v>11458</v>
      </c>
      <c r="C3940">
        <v>1</v>
      </c>
      <c r="D3940">
        <v>2</v>
      </c>
      <c r="E3940">
        <v>6</v>
      </c>
      <c r="F3940">
        <v>0</v>
      </c>
      <c r="G3940">
        <v>30</v>
      </c>
      <c r="H3940">
        <v>0</v>
      </c>
      <c r="I3940">
        <v>30</v>
      </c>
      <c r="J3940">
        <v>36</v>
      </c>
      <c r="K3940">
        <v>20</v>
      </c>
      <c r="L3940">
        <v>4</v>
      </c>
      <c r="M3940">
        <v>7</v>
      </c>
      <c r="N3940">
        <v>17</v>
      </c>
      <c r="O3940">
        <v>1.77</v>
      </c>
      <c r="P3940">
        <v>2.21</v>
      </c>
      <c r="Q3940">
        <v>5.12</v>
      </c>
      <c r="R3940">
        <v>6.05</v>
      </c>
      <c r="S3940">
        <v>-0.6</v>
      </c>
    </row>
    <row r="3941" spans="1:19" x14ac:dyDescent="0.25">
      <c r="A3941" t="s">
        <v>11455</v>
      </c>
      <c r="B3941" t="s">
        <v>11456</v>
      </c>
      <c r="C3941">
        <v>1</v>
      </c>
      <c r="D3941">
        <v>2</v>
      </c>
      <c r="E3941">
        <v>5.91</v>
      </c>
      <c r="F3941">
        <v>0</v>
      </c>
      <c r="G3941">
        <v>30</v>
      </c>
      <c r="H3941">
        <v>0</v>
      </c>
      <c r="I3941">
        <v>30</v>
      </c>
      <c r="J3941">
        <v>36</v>
      </c>
      <c r="K3941">
        <v>20</v>
      </c>
      <c r="L3941">
        <v>4</v>
      </c>
      <c r="M3941">
        <v>7</v>
      </c>
      <c r="N3941">
        <v>15</v>
      </c>
      <c r="O3941">
        <v>1.72</v>
      </c>
      <c r="P3941">
        <v>2.15</v>
      </c>
      <c r="Q3941">
        <v>4.6100000000000003</v>
      </c>
      <c r="R3941">
        <v>6.05</v>
      </c>
      <c r="S3941">
        <v>-0.6</v>
      </c>
    </row>
    <row r="3942" spans="1:19" x14ac:dyDescent="0.25">
      <c r="A3942" t="s">
        <v>11453</v>
      </c>
      <c r="B3942" t="s">
        <v>11454</v>
      </c>
      <c r="C3942">
        <v>1</v>
      </c>
      <c r="D3942">
        <v>2</v>
      </c>
      <c r="E3942">
        <v>6.18</v>
      </c>
      <c r="F3942">
        <v>0</v>
      </c>
      <c r="G3942">
        <v>30</v>
      </c>
      <c r="H3942">
        <v>0</v>
      </c>
      <c r="I3942">
        <v>30</v>
      </c>
      <c r="J3942">
        <v>36</v>
      </c>
      <c r="K3942">
        <v>21</v>
      </c>
      <c r="L3942">
        <v>4</v>
      </c>
      <c r="M3942">
        <v>7</v>
      </c>
      <c r="N3942">
        <v>17</v>
      </c>
      <c r="O3942">
        <v>1.77</v>
      </c>
      <c r="P3942">
        <v>2.17</v>
      </c>
      <c r="Q3942">
        <v>5.03</v>
      </c>
      <c r="R3942">
        <v>6.05</v>
      </c>
      <c r="S3942">
        <v>-0.6</v>
      </c>
    </row>
    <row r="3943" spans="1:19" x14ac:dyDescent="0.25">
      <c r="A3943" t="s">
        <v>11451</v>
      </c>
      <c r="B3943" t="s">
        <v>11452</v>
      </c>
      <c r="C3943">
        <v>1</v>
      </c>
      <c r="D3943">
        <v>2</v>
      </c>
      <c r="E3943">
        <v>6.07</v>
      </c>
      <c r="F3943">
        <v>0</v>
      </c>
      <c r="G3943">
        <v>30</v>
      </c>
      <c r="H3943">
        <v>0</v>
      </c>
      <c r="I3943">
        <v>30</v>
      </c>
      <c r="J3943">
        <v>37</v>
      </c>
      <c r="K3943">
        <v>20</v>
      </c>
      <c r="L3943">
        <v>4</v>
      </c>
      <c r="M3943">
        <v>7</v>
      </c>
      <c r="N3943">
        <v>16</v>
      </c>
      <c r="O3943">
        <v>1.77</v>
      </c>
      <c r="P3943">
        <v>2</v>
      </c>
      <c r="Q3943">
        <v>4.8099999999999996</v>
      </c>
      <c r="R3943">
        <v>6.05</v>
      </c>
      <c r="S3943">
        <v>-0.6</v>
      </c>
    </row>
    <row r="3944" spans="1:19" x14ac:dyDescent="0.25">
      <c r="A3944" t="s">
        <v>11449</v>
      </c>
      <c r="B3944" t="s">
        <v>11450</v>
      </c>
      <c r="C3944">
        <v>2</v>
      </c>
      <c r="D3944">
        <v>3</v>
      </c>
      <c r="E3944">
        <v>6.2</v>
      </c>
      <c r="F3944">
        <v>8</v>
      </c>
      <c r="G3944">
        <v>8</v>
      </c>
      <c r="H3944">
        <v>0</v>
      </c>
      <c r="I3944">
        <v>50</v>
      </c>
      <c r="J3944">
        <v>61</v>
      </c>
      <c r="K3944">
        <v>34</v>
      </c>
      <c r="L3944">
        <v>7</v>
      </c>
      <c r="M3944">
        <v>10</v>
      </c>
      <c r="N3944">
        <v>24</v>
      </c>
      <c r="O3944">
        <v>1.71</v>
      </c>
      <c r="P3944">
        <v>1.85</v>
      </c>
      <c r="Q3944">
        <v>4.34</v>
      </c>
      <c r="R3944">
        <v>6.05</v>
      </c>
      <c r="S3944">
        <v>-0.4</v>
      </c>
    </row>
    <row r="3945" spans="1:19" x14ac:dyDescent="0.25">
      <c r="A3945" t="s">
        <v>11447</v>
      </c>
      <c r="B3945" t="s">
        <v>11448</v>
      </c>
      <c r="C3945">
        <v>1</v>
      </c>
      <c r="D3945">
        <v>2</v>
      </c>
      <c r="E3945">
        <v>5.96</v>
      </c>
      <c r="F3945">
        <v>0</v>
      </c>
      <c r="G3945">
        <v>30</v>
      </c>
      <c r="H3945">
        <v>0</v>
      </c>
      <c r="I3945">
        <v>30</v>
      </c>
      <c r="J3945">
        <v>36</v>
      </c>
      <c r="K3945">
        <v>20</v>
      </c>
      <c r="L3945">
        <v>4</v>
      </c>
      <c r="M3945">
        <v>10</v>
      </c>
      <c r="N3945">
        <v>17</v>
      </c>
      <c r="O3945">
        <v>1.76</v>
      </c>
      <c r="P3945">
        <v>2.95</v>
      </c>
      <c r="Q3945">
        <v>5.13</v>
      </c>
      <c r="R3945">
        <v>6.06</v>
      </c>
      <c r="S3945">
        <v>-0.6</v>
      </c>
    </row>
    <row r="3946" spans="1:19" x14ac:dyDescent="0.25">
      <c r="A3946" t="s">
        <v>11445</v>
      </c>
      <c r="B3946" t="s">
        <v>11446</v>
      </c>
      <c r="C3946">
        <v>1</v>
      </c>
      <c r="D3946">
        <v>2</v>
      </c>
      <c r="E3946">
        <v>5.98</v>
      </c>
      <c r="F3946">
        <v>0</v>
      </c>
      <c r="G3946">
        <v>30</v>
      </c>
      <c r="H3946">
        <v>0</v>
      </c>
      <c r="I3946">
        <v>30</v>
      </c>
      <c r="J3946">
        <v>37</v>
      </c>
      <c r="K3946">
        <v>20</v>
      </c>
      <c r="L3946">
        <v>4</v>
      </c>
      <c r="M3946">
        <v>6</v>
      </c>
      <c r="N3946">
        <v>14</v>
      </c>
      <c r="O3946">
        <v>1.71</v>
      </c>
      <c r="P3946">
        <v>1.66</v>
      </c>
      <c r="Q3946">
        <v>4.3099999999999996</v>
      </c>
      <c r="R3946">
        <v>6.06</v>
      </c>
      <c r="S3946">
        <v>-0.6</v>
      </c>
    </row>
    <row r="3947" spans="1:19" x14ac:dyDescent="0.25">
      <c r="A3947" t="s">
        <v>11443</v>
      </c>
      <c r="B3947" t="s">
        <v>11444</v>
      </c>
      <c r="C3947">
        <v>2</v>
      </c>
      <c r="D3947">
        <v>4</v>
      </c>
      <c r="E3947">
        <v>6.42</v>
      </c>
      <c r="F3947">
        <v>6</v>
      </c>
      <c r="G3947">
        <v>15</v>
      </c>
      <c r="H3947">
        <v>0</v>
      </c>
      <c r="I3947">
        <v>44</v>
      </c>
      <c r="J3947">
        <v>56</v>
      </c>
      <c r="K3947">
        <v>32</v>
      </c>
      <c r="L3947">
        <v>6</v>
      </c>
      <c r="M3947">
        <v>8</v>
      </c>
      <c r="N3947">
        <v>23</v>
      </c>
      <c r="O3947">
        <v>1.76</v>
      </c>
      <c r="P3947">
        <v>1.72</v>
      </c>
      <c r="Q3947">
        <v>4.57</v>
      </c>
      <c r="R3947">
        <v>6.06</v>
      </c>
      <c r="S3947">
        <v>-0.7</v>
      </c>
    </row>
    <row r="3948" spans="1:19" x14ac:dyDescent="0.25">
      <c r="A3948" t="s">
        <v>11441</v>
      </c>
      <c r="B3948" t="s">
        <v>11442</v>
      </c>
      <c r="C3948">
        <v>2</v>
      </c>
      <c r="D3948">
        <v>3</v>
      </c>
      <c r="E3948">
        <v>6.19</v>
      </c>
      <c r="F3948">
        <v>7</v>
      </c>
      <c r="G3948">
        <v>11</v>
      </c>
      <c r="H3948">
        <v>0</v>
      </c>
      <c r="I3948">
        <v>47</v>
      </c>
      <c r="J3948">
        <v>56</v>
      </c>
      <c r="K3948">
        <v>32</v>
      </c>
      <c r="L3948">
        <v>7</v>
      </c>
      <c r="M3948">
        <v>15</v>
      </c>
      <c r="N3948">
        <v>27</v>
      </c>
      <c r="O3948">
        <v>1.75</v>
      </c>
      <c r="P3948">
        <v>2.79</v>
      </c>
      <c r="Q3948">
        <v>5.0599999999999996</v>
      </c>
      <c r="R3948">
        <v>6.06</v>
      </c>
      <c r="S3948">
        <v>-0.6</v>
      </c>
    </row>
    <row r="3949" spans="1:19" x14ac:dyDescent="0.25">
      <c r="A3949" t="s">
        <v>11439</v>
      </c>
      <c r="B3949" t="s">
        <v>11440</v>
      </c>
      <c r="C3949">
        <v>1</v>
      </c>
      <c r="D3949">
        <v>2</v>
      </c>
      <c r="E3949">
        <v>5.98</v>
      </c>
      <c r="F3949">
        <v>0</v>
      </c>
      <c r="G3949">
        <v>30</v>
      </c>
      <c r="H3949">
        <v>0</v>
      </c>
      <c r="I3949">
        <v>30</v>
      </c>
      <c r="J3949">
        <v>36</v>
      </c>
      <c r="K3949">
        <v>20</v>
      </c>
      <c r="L3949">
        <v>4</v>
      </c>
      <c r="M3949">
        <v>9</v>
      </c>
      <c r="N3949">
        <v>18</v>
      </c>
      <c r="O3949">
        <v>1.78</v>
      </c>
      <c r="P3949">
        <v>2.83</v>
      </c>
      <c r="Q3949">
        <v>5.37</v>
      </c>
      <c r="R3949">
        <v>6.06</v>
      </c>
      <c r="S3949">
        <v>-0.6</v>
      </c>
    </row>
    <row r="3950" spans="1:19" x14ac:dyDescent="0.25">
      <c r="A3950" t="s">
        <v>11437</v>
      </c>
      <c r="B3950" t="s">
        <v>11438</v>
      </c>
      <c r="C3950">
        <v>2</v>
      </c>
      <c r="D3950">
        <v>3</v>
      </c>
      <c r="E3950">
        <v>6.17</v>
      </c>
      <c r="F3950">
        <v>8</v>
      </c>
      <c r="G3950">
        <v>8</v>
      </c>
      <c r="H3950">
        <v>0</v>
      </c>
      <c r="I3950">
        <v>50</v>
      </c>
      <c r="J3950">
        <v>60</v>
      </c>
      <c r="K3950">
        <v>34</v>
      </c>
      <c r="L3950">
        <v>7</v>
      </c>
      <c r="M3950">
        <v>14</v>
      </c>
      <c r="N3950">
        <v>27</v>
      </c>
      <c r="O3950">
        <v>1.74</v>
      </c>
      <c r="P3950">
        <v>2.5299999999999998</v>
      </c>
      <c r="Q3950">
        <v>4.87</v>
      </c>
      <c r="R3950">
        <v>6.06</v>
      </c>
      <c r="S3950">
        <v>-0.4</v>
      </c>
    </row>
    <row r="3951" spans="1:19" x14ac:dyDescent="0.25">
      <c r="A3951" t="s">
        <v>11435</v>
      </c>
      <c r="B3951" t="s">
        <v>11436</v>
      </c>
      <c r="C3951">
        <v>2</v>
      </c>
      <c r="D3951">
        <v>4</v>
      </c>
      <c r="E3951">
        <v>6.29</v>
      </c>
      <c r="F3951">
        <v>7</v>
      </c>
      <c r="G3951">
        <v>12</v>
      </c>
      <c r="H3951">
        <v>0</v>
      </c>
      <c r="I3951">
        <v>47</v>
      </c>
      <c r="J3951">
        <v>58</v>
      </c>
      <c r="K3951">
        <v>33</v>
      </c>
      <c r="L3951">
        <v>7</v>
      </c>
      <c r="M3951">
        <v>9</v>
      </c>
      <c r="N3951">
        <v>21</v>
      </c>
      <c r="O3951">
        <v>1.7</v>
      </c>
      <c r="P3951">
        <v>1.65</v>
      </c>
      <c r="Q3951">
        <v>4.0199999999999996</v>
      </c>
      <c r="R3951">
        <v>6.06</v>
      </c>
      <c r="S3951">
        <v>-0.6</v>
      </c>
    </row>
    <row r="3952" spans="1:19" x14ac:dyDescent="0.25">
      <c r="A3952" t="s">
        <v>11433</v>
      </c>
      <c r="B3952" t="s">
        <v>11434</v>
      </c>
      <c r="C3952">
        <v>2</v>
      </c>
      <c r="D3952">
        <v>2</v>
      </c>
      <c r="E3952">
        <v>6.19</v>
      </c>
      <c r="F3952">
        <v>8</v>
      </c>
      <c r="G3952">
        <v>9</v>
      </c>
      <c r="H3952">
        <v>0</v>
      </c>
      <c r="I3952">
        <v>50</v>
      </c>
      <c r="J3952">
        <v>61</v>
      </c>
      <c r="K3952">
        <v>34</v>
      </c>
      <c r="L3952">
        <v>7</v>
      </c>
      <c r="M3952">
        <v>11</v>
      </c>
      <c r="N3952">
        <v>26</v>
      </c>
      <c r="O3952">
        <v>1.75</v>
      </c>
      <c r="P3952">
        <v>2.02</v>
      </c>
      <c r="Q3952">
        <v>4.71</v>
      </c>
      <c r="R3952">
        <v>6.06</v>
      </c>
      <c r="S3952">
        <v>-0.5</v>
      </c>
    </row>
    <row r="3953" spans="1:19" x14ac:dyDescent="0.25">
      <c r="A3953" t="s">
        <v>11431</v>
      </c>
      <c r="B3953" t="s">
        <v>11432</v>
      </c>
      <c r="C3953">
        <v>2</v>
      </c>
      <c r="D3953">
        <v>2</v>
      </c>
      <c r="E3953">
        <v>6.08</v>
      </c>
      <c r="F3953">
        <v>7</v>
      </c>
      <c r="G3953">
        <v>11</v>
      </c>
      <c r="H3953">
        <v>0</v>
      </c>
      <c r="I3953">
        <v>48</v>
      </c>
      <c r="J3953">
        <v>59</v>
      </c>
      <c r="K3953">
        <v>32</v>
      </c>
      <c r="L3953">
        <v>7</v>
      </c>
      <c r="M3953">
        <v>9</v>
      </c>
      <c r="N3953">
        <v>23</v>
      </c>
      <c r="O3953">
        <v>1.72</v>
      </c>
      <c r="P3953">
        <v>1.78</v>
      </c>
      <c r="Q3953">
        <v>4.2699999999999996</v>
      </c>
      <c r="R3953">
        <v>6.06</v>
      </c>
      <c r="S3953">
        <v>-0.6</v>
      </c>
    </row>
    <row r="3954" spans="1:19" x14ac:dyDescent="0.25">
      <c r="A3954" t="s">
        <v>11429</v>
      </c>
      <c r="B3954" t="s">
        <v>11430</v>
      </c>
      <c r="C3954">
        <v>1</v>
      </c>
      <c r="D3954">
        <v>3</v>
      </c>
      <c r="E3954">
        <v>6.14</v>
      </c>
      <c r="F3954">
        <v>3</v>
      </c>
      <c r="G3954">
        <v>23</v>
      </c>
      <c r="H3954">
        <v>0</v>
      </c>
      <c r="I3954">
        <v>36</v>
      </c>
      <c r="J3954">
        <v>44</v>
      </c>
      <c r="K3954">
        <v>25</v>
      </c>
      <c r="L3954">
        <v>5</v>
      </c>
      <c r="M3954">
        <v>8</v>
      </c>
      <c r="N3954">
        <v>20</v>
      </c>
      <c r="O3954">
        <v>1.76</v>
      </c>
      <c r="P3954">
        <v>2.04</v>
      </c>
      <c r="Q3954">
        <v>4.8600000000000003</v>
      </c>
      <c r="R3954">
        <v>6.06</v>
      </c>
      <c r="S3954">
        <v>-0.7</v>
      </c>
    </row>
    <row r="3955" spans="1:19" x14ac:dyDescent="0.25">
      <c r="A3955" t="s">
        <v>1680</v>
      </c>
      <c r="B3955" t="s">
        <v>1681</v>
      </c>
      <c r="C3955">
        <v>2</v>
      </c>
      <c r="D3955">
        <v>2</v>
      </c>
      <c r="E3955">
        <v>5.97</v>
      </c>
      <c r="F3955">
        <v>8</v>
      </c>
      <c r="G3955">
        <v>8</v>
      </c>
      <c r="H3955">
        <v>0</v>
      </c>
      <c r="I3955">
        <v>50</v>
      </c>
      <c r="J3955">
        <v>59</v>
      </c>
      <c r="K3955">
        <v>33</v>
      </c>
      <c r="L3955">
        <v>7</v>
      </c>
      <c r="M3955">
        <v>17</v>
      </c>
      <c r="N3955">
        <v>27</v>
      </c>
      <c r="O3955">
        <v>1.73</v>
      </c>
      <c r="P3955">
        <v>3.03</v>
      </c>
      <c r="Q3955">
        <v>4.93</v>
      </c>
      <c r="R3955">
        <v>6.06</v>
      </c>
      <c r="S3955">
        <v>-0.4</v>
      </c>
    </row>
    <row r="3956" spans="1:19" x14ac:dyDescent="0.25">
      <c r="A3956" t="s">
        <v>11427</v>
      </c>
      <c r="B3956" t="s">
        <v>11428</v>
      </c>
      <c r="C3956">
        <v>1</v>
      </c>
      <c r="D3956">
        <v>2</v>
      </c>
      <c r="E3956">
        <v>5.99</v>
      </c>
      <c r="F3956">
        <v>0</v>
      </c>
      <c r="G3956">
        <v>30</v>
      </c>
      <c r="H3956">
        <v>0</v>
      </c>
      <c r="I3956">
        <v>30</v>
      </c>
      <c r="J3956">
        <v>37</v>
      </c>
      <c r="K3956">
        <v>20</v>
      </c>
      <c r="L3956">
        <v>4</v>
      </c>
      <c r="M3956">
        <v>6</v>
      </c>
      <c r="N3956">
        <v>14</v>
      </c>
      <c r="O3956">
        <v>1.72</v>
      </c>
      <c r="P3956">
        <v>1.88</v>
      </c>
      <c r="Q3956">
        <v>4.3099999999999996</v>
      </c>
      <c r="R3956">
        <v>6.06</v>
      </c>
      <c r="S3956">
        <v>-0.6</v>
      </c>
    </row>
    <row r="3957" spans="1:19" x14ac:dyDescent="0.25">
      <c r="A3957" t="s">
        <v>11425</v>
      </c>
      <c r="B3957" t="s">
        <v>11426</v>
      </c>
      <c r="C3957">
        <v>1</v>
      </c>
      <c r="D3957">
        <v>2</v>
      </c>
      <c r="E3957">
        <v>6.19</v>
      </c>
      <c r="F3957">
        <v>0</v>
      </c>
      <c r="G3957">
        <v>30</v>
      </c>
      <c r="H3957">
        <v>0</v>
      </c>
      <c r="I3957">
        <v>30</v>
      </c>
      <c r="J3957">
        <v>37</v>
      </c>
      <c r="K3957">
        <v>21</v>
      </c>
      <c r="L3957">
        <v>4</v>
      </c>
      <c r="M3957">
        <v>7</v>
      </c>
      <c r="N3957">
        <v>15</v>
      </c>
      <c r="O3957">
        <v>1.72</v>
      </c>
      <c r="P3957">
        <v>1.97</v>
      </c>
      <c r="Q3957">
        <v>4.3899999999999997</v>
      </c>
      <c r="R3957">
        <v>6.06</v>
      </c>
      <c r="S3957">
        <v>-0.6</v>
      </c>
    </row>
    <row r="3958" spans="1:19" x14ac:dyDescent="0.25">
      <c r="A3958" t="s">
        <v>11423</v>
      </c>
      <c r="B3958" t="s">
        <v>11424</v>
      </c>
      <c r="C3958">
        <v>1</v>
      </c>
      <c r="D3958">
        <v>2</v>
      </c>
      <c r="E3958">
        <v>5.87</v>
      </c>
      <c r="F3958">
        <v>0</v>
      </c>
      <c r="G3958">
        <v>30</v>
      </c>
      <c r="H3958">
        <v>0</v>
      </c>
      <c r="I3958">
        <v>30</v>
      </c>
      <c r="J3958">
        <v>36</v>
      </c>
      <c r="K3958">
        <v>20</v>
      </c>
      <c r="L3958">
        <v>5</v>
      </c>
      <c r="M3958">
        <v>10</v>
      </c>
      <c r="N3958">
        <v>16</v>
      </c>
      <c r="O3958">
        <v>1.72</v>
      </c>
      <c r="P3958">
        <v>3.06</v>
      </c>
      <c r="Q3958">
        <v>4.78</v>
      </c>
      <c r="R3958">
        <v>6.06</v>
      </c>
      <c r="S3958">
        <v>-0.6</v>
      </c>
    </row>
    <row r="3959" spans="1:19" x14ac:dyDescent="0.25">
      <c r="A3959" t="s">
        <v>11421</v>
      </c>
      <c r="B3959" t="s">
        <v>11422</v>
      </c>
      <c r="C3959">
        <v>1</v>
      </c>
      <c r="D3959">
        <v>4</v>
      </c>
      <c r="E3959">
        <v>6.3</v>
      </c>
      <c r="F3959">
        <v>4</v>
      </c>
      <c r="G3959">
        <v>19</v>
      </c>
      <c r="H3959">
        <v>0</v>
      </c>
      <c r="I3959">
        <v>40</v>
      </c>
      <c r="J3959">
        <v>49</v>
      </c>
      <c r="K3959">
        <v>28</v>
      </c>
      <c r="L3959">
        <v>6</v>
      </c>
      <c r="M3959">
        <v>10</v>
      </c>
      <c r="N3959">
        <v>20</v>
      </c>
      <c r="O3959">
        <v>1.73</v>
      </c>
      <c r="P3959">
        <v>2.2400000000000002</v>
      </c>
      <c r="Q3959">
        <v>4.6100000000000003</v>
      </c>
      <c r="R3959">
        <v>6.06</v>
      </c>
      <c r="S3959">
        <v>-0.7</v>
      </c>
    </row>
    <row r="3960" spans="1:19" x14ac:dyDescent="0.25">
      <c r="A3960" t="s">
        <v>11419</v>
      </c>
      <c r="B3960" t="s">
        <v>11420</v>
      </c>
      <c r="C3960">
        <v>1</v>
      </c>
      <c r="D3960">
        <v>2</v>
      </c>
      <c r="E3960">
        <v>6.08</v>
      </c>
      <c r="F3960">
        <v>0</v>
      </c>
      <c r="G3960">
        <v>30</v>
      </c>
      <c r="H3960">
        <v>0</v>
      </c>
      <c r="I3960">
        <v>30</v>
      </c>
      <c r="J3960">
        <v>37</v>
      </c>
      <c r="K3960">
        <v>20</v>
      </c>
      <c r="L3960">
        <v>4</v>
      </c>
      <c r="M3960">
        <v>7</v>
      </c>
      <c r="N3960">
        <v>16</v>
      </c>
      <c r="O3960">
        <v>1.77</v>
      </c>
      <c r="P3960">
        <v>1.95</v>
      </c>
      <c r="Q3960">
        <v>4.79</v>
      </c>
      <c r="R3960">
        <v>6.06</v>
      </c>
      <c r="S3960">
        <v>-0.6</v>
      </c>
    </row>
    <row r="3961" spans="1:19" x14ac:dyDescent="0.25">
      <c r="A3961" t="s">
        <v>11417</v>
      </c>
      <c r="B3961" t="s">
        <v>11418</v>
      </c>
      <c r="C3961">
        <v>2</v>
      </c>
      <c r="D3961">
        <v>3</v>
      </c>
      <c r="E3961">
        <v>6.37</v>
      </c>
      <c r="F3961">
        <v>6</v>
      </c>
      <c r="G3961">
        <v>15</v>
      </c>
      <c r="H3961">
        <v>0</v>
      </c>
      <c r="I3961">
        <v>44</v>
      </c>
      <c r="J3961">
        <v>56</v>
      </c>
      <c r="K3961">
        <v>31</v>
      </c>
      <c r="L3961">
        <v>6</v>
      </c>
      <c r="M3961">
        <v>3</v>
      </c>
      <c r="N3961">
        <v>20</v>
      </c>
      <c r="O3961">
        <v>1.74</v>
      </c>
      <c r="P3961">
        <v>0.65</v>
      </c>
      <c r="Q3961">
        <v>4.0999999999999996</v>
      </c>
      <c r="R3961">
        <v>6.06</v>
      </c>
      <c r="S3961">
        <v>-0.7</v>
      </c>
    </row>
    <row r="3962" spans="1:19" x14ac:dyDescent="0.25">
      <c r="A3962" t="s">
        <v>11415</v>
      </c>
      <c r="B3962" t="s">
        <v>11416</v>
      </c>
      <c r="C3962">
        <v>1</v>
      </c>
      <c r="D3962">
        <v>2</v>
      </c>
      <c r="E3962">
        <v>6.06</v>
      </c>
      <c r="F3962">
        <v>0</v>
      </c>
      <c r="G3962">
        <v>30</v>
      </c>
      <c r="H3962">
        <v>0</v>
      </c>
      <c r="I3962">
        <v>30</v>
      </c>
      <c r="J3962">
        <v>37</v>
      </c>
      <c r="K3962">
        <v>20</v>
      </c>
      <c r="L3962">
        <v>4</v>
      </c>
      <c r="M3962">
        <v>7</v>
      </c>
      <c r="N3962">
        <v>16</v>
      </c>
      <c r="O3962">
        <v>1.77</v>
      </c>
      <c r="P3962">
        <v>1.99</v>
      </c>
      <c r="Q3962">
        <v>4.79</v>
      </c>
      <c r="R3962">
        <v>6.06</v>
      </c>
      <c r="S3962">
        <v>-0.6</v>
      </c>
    </row>
    <row r="3963" spans="1:19" x14ac:dyDescent="0.25">
      <c r="A3963" t="s">
        <v>11413</v>
      </c>
      <c r="B3963" t="s">
        <v>11414</v>
      </c>
      <c r="C3963">
        <v>2</v>
      </c>
      <c r="D3963">
        <v>3</v>
      </c>
      <c r="E3963">
        <v>6.1</v>
      </c>
      <c r="F3963">
        <v>8</v>
      </c>
      <c r="G3963">
        <v>8</v>
      </c>
      <c r="H3963">
        <v>0</v>
      </c>
      <c r="I3963">
        <v>50</v>
      </c>
      <c r="J3963">
        <v>59</v>
      </c>
      <c r="K3963">
        <v>34</v>
      </c>
      <c r="L3963">
        <v>7</v>
      </c>
      <c r="M3963">
        <v>16</v>
      </c>
      <c r="N3963">
        <v>27</v>
      </c>
      <c r="O3963">
        <v>1.73</v>
      </c>
      <c r="P3963">
        <v>2.92</v>
      </c>
      <c r="Q3963">
        <v>4.84</v>
      </c>
      <c r="R3963">
        <v>6.07</v>
      </c>
      <c r="S3963">
        <v>-0.4</v>
      </c>
    </row>
    <row r="3964" spans="1:19" x14ac:dyDescent="0.25">
      <c r="A3964" t="s">
        <v>11411</v>
      </c>
      <c r="B3964" t="s">
        <v>11412</v>
      </c>
      <c r="C3964">
        <v>1</v>
      </c>
      <c r="D3964">
        <v>2</v>
      </c>
      <c r="E3964">
        <v>6.1</v>
      </c>
      <c r="F3964">
        <v>0</v>
      </c>
      <c r="G3964">
        <v>30</v>
      </c>
      <c r="H3964">
        <v>0</v>
      </c>
      <c r="I3964">
        <v>30</v>
      </c>
      <c r="J3964">
        <v>38</v>
      </c>
      <c r="K3964">
        <v>20</v>
      </c>
      <c r="L3964">
        <v>4</v>
      </c>
      <c r="M3964">
        <v>6</v>
      </c>
      <c r="N3964">
        <v>14</v>
      </c>
      <c r="O3964">
        <v>1.75</v>
      </c>
      <c r="P3964">
        <v>1.86</v>
      </c>
      <c r="Q3964">
        <v>4.29</v>
      </c>
      <c r="R3964">
        <v>6.07</v>
      </c>
      <c r="S3964">
        <v>-0.6</v>
      </c>
    </row>
    <row r="3965" spans="1:19" x14ac:dyDescent="0.25">
      <c r="A3965" t="s">
        <v>11410</v>
      </c>
      <c r="B3965" t="s">
        <v>4742</v>
      </c>
      <c r="C3965">
        <v>1</v>
      </c>
      <c r="D3965">
        <v>2</v>
      </c>
      <c r="E3965">
        <v>6.3</v>
      </c>
      <c r="F3965">
        <v>0</v>
      </c>
      <c r="G3965">
        <v>30</v>
      </c>
      <c r="H3965">
        <v>0</v>
      </c>
      <c r="I3965">
        <v>30</v>
      </c>
      <c r="J3965">
        <v>37</v>
      </c>
      <c r="K3965">
        <v>21</v>
      </c>
      <c r="L3965">
        <v>4</v>
      </c>
      <c r="M3965">
        <v>5</v>
      </c>
      <c r="N3965">
        <v>16</v>
      </c>
      <c r="O3965">
        <v>1.75</v>
      </c>
      <c r="P3965">
        <v>1.61</v>
      </c>
      <c r="Q3965">
        <v>4.67</v>
      </c>
      <c r="R3965">
        <v>6.07</v>
      </c>
      <c r="S3965">
        <v>-0.6</v>
      </c>
    </row>
    <row r="3966" spans="1:19" x14ac:dyDescent="0.25">
      <c r="A3966" t="s">
        <v>3489</v>
      </c>
      <c r="B3966" t="s">
        <v>3490</v>
      </c>
      <c r="C3966">
        <v>1</v>
      </c>
      <c r="D3966">
        <v>2</v>
      </c>
      <c r="E3966">
        <v>6.02</v>
      </c>
      <c r="F3966">
        <v>0</v>
      </c>
      <c r="G3966">
        <v>30</v>
      </c>
      <c r="H3966">
        <v>0</v>
      </c>
      <c r="I3966">
        <v>30</v>
      </c>
      <c r="J3966">
        <v>36</v>
      </c>
      <c r="K3966">
        <v>20</v>
      </c>
      <c r="L3966">
        <v>4</v>
      </c>
      <c r="M3966">
        <v>7</v>
      </c>
      <c r="N3966">
        <v>17</v>
      </c>
      <c r="O3966">
        <v>1.78</v>
      </c>
      <c r="P3966">
        <v>2.09</v>
      </c>
      <c r="Q3966">
        <v>5.13</v>
      </c>
      <c r="R3966">
        <v>6.07</v>
      </c>
      <c r="S3966">
        <v>-0.6</v>
      </c>
    </row>
    <row r="3967" spans="1:19" x14ac:dyDescent="0.25">
      <c r="A3967" t="s">
        <v>11408</v>
      </c>
      <c r="B3967" t="s">
        <v>11409</v>
      </c>
      <c r="C3967">
        <v>1</v>
      </c>
      <c r="D3967">
        <v>2</v>
      </c>
      <c r="E3967">
        <v>6.04</v>
      </c>
      <c r="F3967">
        <v>0</v>
      </c>
      <c r="G3967">
        <v>30</v>
      </c>
      <c r="H3967">
        <v>0</v>
      </c>
      <c r="I3967">
        <v>30</v>
      </c>
      <c r="J3967">
        <v>37</v>
      </c>
      <c r="K3967">
        <v>20</v>
      </c>
      <c r="L3967">
        <v>4</v>
      </c>
      <c r="M3967">
        <v>7</v>
      </c>
      <c r="N3967">
        <v>16</v>
      </c>
      <c r="O3967">
        <v>1.76</v>
      </c>
      <c r="P3967">
        <v>2.04</v>
      </c>
      <c r="Q3967">
        <v>4.7699999999999996</v>
      </c>
      <c r="R3967">
        <v>6.07</v>
      </c>
      <c r="S3967">
        <v>-0.6</v>
      </c>
    </row>
    <row r="3968" spans="1:19" x14ac:dyDescent="0.25">
      <c r="A3968" t="s">
        <v>11406</v>
      </c>
      <c r="B3968" t="s">
        <v>11407</v>
      </c>
      <c r="C3968">
        <v>2</v>
      </c>
      <c r="D3968">
        <v>4</v>
      </c>
      <c r="E3968">
        <v>6.32</v>
      </c>
      <c r="F3968">
        <v>5</v>
      </c>
      <c r="G3968">
        <v>18</v>
      </c>
      <c r="H3968">
        <v>0</v>
      </c>
      <c r="I3968">
        <v>41</v>
      </c>
      <c r="J3968">
        <v>47</v>
      </c>
      <c r="K3968">
        <v>29</v>
      </c>
      <c r="L3968">
        <v>5</v>
      </c>
      <c r="M3968">
        <v>14</v>
      </c>
      <c r="N3968">
        <v>27</v>
      </c>
      <c r="O3968">
        <v>1.82</v>
      </c>
      <c r="P3968">
        <v>3.15</v>
      </c>
      <c r="Q3968">
        <v>6</v>
      </c>
      <c r="R3968">
        <v>6.07</v>
      </c>
      <c r="S3968">
        <v>-0.7</v>
      </c>
    </row>
    <row r="3969" spans="1:19" x14ac:dyDescent="0.25">
      <c r="A3969" t="s">
        <v>11404</v>
      </c>
      <c r="B3969" t="s">
        <v>11405</v>
      </c>
      <c r="C3969">
        <v>2</v>
      </c>
      <c r="D3969">
        <v>3</v>
      </c>
      <c r="E3969">
        <v>6.26</v>
      </c>
      <c r="F3969">
        <v>8</v>
      </c>
      <c r="G3969">
        <v>8</v>
      </c>
      <c r="H3969">
        <v>0</v>
      </c>
      <c r="I3969">
        <v>50</v>
      </c>
      <c r="J3969">
        <v>63</v>
      </c>
      <c r="K3969">
        <v>35</v>
      </c>
      <c r="L3969">
        <v>7</v>
      </c>
      <c r="M3969">
        <v>9</v>
      </c>
      <c r="N3969">
        <v>23</v>
      </c>
      <c r="O3969">
        <v>1.7</v>
      </c>
      <c r="P3969">
        <v>1.55</v>
      </c>
      <c r="Q3969">
        <v>4.0599999999999996</v>
      </c>
      <c r="R3969">
        <v>6.07</v>
      </c>
      <c r="S3969">
        <v>-0.4</v>
      </c>
    </row>
    <row r="3970" spans="1:19" x14ac:dyDescent="0.25">
      <c r="A3970" t="s">
        <v>11402</v>
      </c>
      <c r="B3970" t="s">
        <v>11403</v>
      </c>
      <c r="C3970">
        <v>1</v>
      </c>
      <c r="D3970">
        <v>2</v>
      </c>
      <c r="E3970">
        <v>5.96</v>
      </c>
      <c r="F3970">
        <v>0</v>
      </c>
      <c r="G3970">
        <v>30</v>
      </c>
      <c r="H3970">
        <v>0</v>
      </c>
      <c r="I3970">
        <v>30</v>
      </c>
      <c r="J3970">
        <v>37</v>
      </c>
      <c r="K3970">
        <v>20</v>
      </c>
      <c r="L3970">
        <v>4</v>
      </c>
      <c r="M3970">
        <v>7</v>
      </c>
      <c r="N3970">
        <v>15</v>
      </c>
      <c r="O3970">
        <v>1.72</v>
      </c>
      <c r="P3970">
        <v>1.96</v>
      </c>
      <c r="Q3970">
        <v>4.41</v>
      </c>
      <c r="R3970">
        <v>6.07</v>
      </c>
      <c r="S3970">
        <v>-0.6</v>
      </c>
    </row>
    <row r="3971" spans="1:19" x14ac:dyDescent="0.25">
      <c r="A3971" t="s">
        <v>11400</v>
      </c>
      <c r="B3971" t="s">
        <v>11401</v>
      </c>
      <c r="C3971">
        <v>1</v>
      </c>
      <c r="D3971">
        <v>2</v>
      </c>
      <c r="E3971">
        <v>5.99</v>
      </c>
      <c r="F3971">
        <v>0</v>
      </c>
      <c r="G3971">
        <v>30</v>
      </c>
      <c r="H3971">
        <v>0</v>
      </c>
      <c r="I3971">
        <v>30</v>
      </c>
      <c r="J3971">
        <v>35</v>
      </c>
      <c r="K3971">
        <v>20</v>
      </c>
      <c r="L3971">
        <v>4</v>
      </c>
      <c r="M3971">
        <v>10</v>
      </c>
      <c r="N3971">
        <v>19</v>
      </c>
      <c r="O3971">
        <v>1.81</v>
      </c>
      <c r="P3971">
        <v>2.85</v>
      </c>
      <c r="Q3971">
        <v>5.77</v>
      </c>
      <c r="R3971">
        <v>6.07</v>
      </c>
      <c r="S3971">
        <v>-0.6</v>
      </c>
    </row>
    <row r="3972" spans="1:19" x14ac:dyDescent="0.25">
      <c r="A3972" t="s">
        <v>11398</v>
      </c>
      <c r="B3972" t="s">
        <v>11399</v>
      </c>
      <c r="C3972">
        <v>2</v>
      </c>
      <c r="D3972">
        <v>4</v>
      </c>
      <c r="E3972">
        <v>6.44</v>
      </c>
      <c r="F3972">
        <v>8</v>
      </c>
      <c r="G3972">
        <v>10</v>
      </c>
      <c r="H3972">
        <v>0</v>
      </c>
      <c r="I3972">
        <v>48</v>
      </c>
      <c r="J3972">
        <v>62</v>
      </c>
      <c r="K3972">
        <v>34</v>
      </c>
      <c r="L3972">
        <v>7</v>
      </c>
      <c r="M3972">
        <v>4</v>
      </c>
      <c r="N3972">
        <v>21</v>
      </c>
      <c r="O3972">
        <v>1.72</v>
      </c>
      <c r="P3972">
        <v>0.77</v>
      </c>
      <c r="Q3972">
        <v>3.85</v>
      </c>
      <c r="R3972">
        <v>6.07</v>
      </c>
      <c r="S3972">
        <v>-0.5</v>
      </c>
    </row>
    <row r="3973" spans="1:19" x14ac:dyDescent="0.25">
      <c r="A3973" t="s">
        <v>11396</v>
      </c>
      <c r="B3973" t="s">
        <v>11397</v>
      </c>
      <c r="C3973">
        <v>1</v>
      </c>
      <c r="D3973">
        <v>2</v>
      </c>
      <c r="E3973">
        <v>6.28</v>
      </c>
      <c r="F3973">
        <v>0</v>
      </c>
      <c r="G3973">
        <v>30</v>
      </c>
      <c r="H3973">
        <v>0</v>
      </c>
      <c r="I3973">
        <v>30</v>
      </c>
      <c r="J3973">
        <v>38</v>
      </c>
      <c r="K3973">
        <v>21</v>
      </c>
      <c r="L3973">
        <v>4</v>
      </c>
      <c r="M3973">
        <v>4</v>
      </c>
      <c r="N3973">
        <v>14</v>
      </c>
      <c r="O3973">
        <v>1.74</v>
      </c>
      <c r="P3973">
        <v>1.25</v>
      </c>
      <c r="Q3973">
        <v>4.28</v>
      </c>
      <c r="R3973">
        <v>6.07</v>
      </c>
      <c r="S3973">
        <v>-0.6</v>
      </c>
    </row>
    <row r="3974" spans="1:19" x14ac:dyDescent="0.25">
      <c r="A3974" t="s">
        <v>11394</v>
      </c>
      <c r="B3974" t="s">
        <v>11395</v>
      </c>
      <c r="C3974">
        <v>1</v>
      </c>
      <c r="D3974">
        <v>2</v>
      </c>
      <c r="E3974">
        <v>6.04</v>
      </c>
      <c r="F3974">
        <v>0</v>
      </c>
      <c r="G3974">
        <v>30</v>
      </c>
      <c r="H3974">
        <v>0</v>
      </c>
      <c r="I3974">
        <v>30</v>
      </c>
      <c r="J3974">
        <v>37</v>
      </c>
      <c r="K3974">
        <v>20</v>
      </c>
      <c r="L3974">
        <v>4</v>
      </c>
      <c r="M3974">
        <v>7</v>
      </c>
      <c r="N3974">
        <v>16</v>
      </c>
      <c r="O3974">
        <v>1.76</v>
      </c>
      <c r="P3974">
        <v>2.04</v>
      </c>
      <c r="Q3974">
        <v>4.78</v>
      </c>
      <c r="R3974">
        <v>6.07</v>
      </c>
      <c r="S3974">
        <v>-0.6</v>
      </c>
    </row>
    <row r="3975" spans="1:19" x14ac:dyDescent="0.25">
      <c r="A3975" t="s">
        <v>11392</v>
      </c>
      <c r="B3975" t="s">
        <v>11393</v>
      </c>
      <c r="C3975">
        <v>2</v>
      </c>
      <c r="D3975">
        <v>3</v>
      </c>
      <c r="E3975">
        <v>6.33</v>
      </c>
      <c r="F3975">
        <v>7</v>
      </c>
      <c r="G3975">
        <v>12</v>
      </c>
      <c r="H3975">
        <v>0</v>
      </c>
      <c r="I3975">
        <v>47</v>
      </c>
      <c r="J3975">
        <v>60</v>
      </c>
      <c r="K3975">
        <v>33</v>
      </c>
      <c r="L3975">
        <v>6</v>
      </c>
      <c r="M3975">
        <v>4</v>
      </c>
      <c r="N3975">
        <v>20</v>
      </c>
      <c r="O3975">
        <v>1.72</v>
      </c>
      <c r="P3975">
        <v>0.84</v>
      </c>
      <c r="Q3975">
        <v>3.94</v>
      </c>
      <c r="R3975">
        <v>6.07</v>
      </c>
      <c r="S3975">
        <v>-0.6</v>
      </c>
    </row>
    <row r="3976" spans="1:19" x14ac:dyDescent="0.25">
      <c r="A3976" t="s">
        <v>11390</v>
      </c>
      <c r="B3976" t="s">
        <v>11391</v>
      </c>
      <c r="C3976">
        <v>1</v>
      </c>
      <c r="D3976">
        <v>2</v>
      </c>
      <c r="E3976">
        <v>6.24</v>
      </c>
      <c r="F3976">
        <v>0</v>
      </c>
      <c r="G3976">
        <v>30</v>
      </c>
      <c r="H3976">
        <v>0</v>
      </c>
      <c r="I3976">
        <v>30</v>
      </c>
      <c r="J3976">
        <v>37</v>
      </c>
      <c r="K3976">
        <v>21</v>
      </c>
      <c r="L3976">
        <v>4</v>
      </c>
      <c r="M3976">
        <v>8</v>
      </c>
      <c r="N3976">
        <v>15</v>
      </c>
      <c r="O3976">
        <v>1.71</v>
      </c>
      <c r="P3976">
        <v>2.2599999999999998</v>
      </c>
      <c r="Q3976">
        <v>4.3600000000000003</v>
      </c>
      <c r="R3976">
        <v>6.07</v>
      </c>
      <c r="S3976">
        <v>-0.6</v>
      </c>
    </row>
    <row r="3977" spans="1:19" x14ac:dyDescent="0.25">
      <c r="A3977" t="s">
        <v>11388</v>
      </c>
      <c r="B3977" t="s">
        <v>11389</v>
      </c>
      <c r="C3977">
        <v>1</v>
      </c>
      <c r="D3977">
        <v>2</v>
      </c>
      <c r="E3977">
        <v>5.99</v>
      </c>
      <c r="F3977">
        <v>0</v>
      </c>
      <c r="G3977">
        <v>30</v>
      </c>
      <c r="H3977">
        <v>0</v>
      </c>
      <c r="I3977">
        <v>30</v>
      </c>
      <c r="J3977">
        <v>30</v>
      </c>
      <c r="K3977">
        <v>20</v>
      </c>
      <c r="L3977">
        <v>4</v>
      </c>
      <c r="M3977">
        <v>20</v>
      </c>
      <c r="N3977">
        <v>27</v>
      </c>
      <c r="O3977">
        <v>1.92</v>
      </c>
      <c r="P3977">
        <v>6.15</v>
      </c>
      <c r="Q3977">
        <v>8.16</v>
      </c>
      <c r="R3977">
        <v>6.07</v>
      </c>
      <c r="S3977">
        <v>-0.6</v>
      </c>
    </row>
    <row r="3978" spans="1:19" x14ac:dyDescent="0.25">
      <c r="A3978" t="s">
        <v>11386</v>
      </c>
      <c r="B3978" t="s">
        <v>11387</v>
      </c>
      <c r="C3978">
        <v>1</v>
      </c>
      <c r="D3978">
        <v>2</v>
      </c>
      <c r="E3978">
        <v>6.07</v>
      </c>
      <c r="F3978">
        <v>0</v>
      </c>
      <c r="G3978">
        <v>30</v>
      </c>
      <c r="H3978">
        <v>0</v>
      </c>
      <c r="I3978">
        <v>30</v>
      </c>
      <c r="J3978">
        <v>37</v>
      </c>
      <c r="K3978">
        <v>20</v>
      </c>
      <c r="L3978">
        <v>4</v>
      </c>
      <c r="M3978">
        <v>6</v>
      </c>
      <c r="N3978">
        <v>16</v>
      </c>
      <c r="O3978">
        <v>1.77</v>
      </c>
      <c r="P3978">
        <v>1.73</v>
      </c>
      <c r="Q3978">
        <v>4.7</v>
      </c>
      <c r="R3978">
        <v>6.07</v>
      </c>
      <c r="S3978">
        <v>-0.6</v>
      </c>
    </row>
    <row r="3979" spans="1:19" x14ac:dyDescent="0.25">
      <c r="A3979" t="s">
        <v>11384</v>
      </c>
      <c r="B3979" t="s">
        <v>11385</v>
      </c>
      <c r="C3979">
        <v>1</v>
      </c>
      <c r="D3979">
        <v>2</v>
      </c>
      <c r="E3979">
        <v>5.93</v>
      </c>
      <c r="F3979">
        <v>0</v>
      </c>
      <c r="G3979">
        <v>30</v>
      </c>
      <c r="H3979">
        <v>0</v>
      </c>
      <c r="I3979">
        <v>30</v>
      </c>
      <c r="J3979">
        <v>36</v>
      </c>
      <c r="K3979">
        <v>20</v>
      </c>
      <c r="L3979">
        <v>4</v>
      </c>
      <c r="M3979">
        <v>8</v>
      </c>
      <c r="N3979">
        <v>15</v>
      </c>
      <c r="O3979">
        <v>1.71</v>
      </c>
      <c r="P3979">
        <v>2.36</v>
      </c>
      <c r="Q3979">
        <v>4.57</v>
      </c>
      <c r="R3979">
        <v>6.07</v>
      </c>
      <c r="S3979">
        <v>-0.6</v>
      </c>
    </row>
    <row r="3980" spans="1:19" x14ac:dyDescent="0.25">
      <c r="A3980" t="s">
        <v>11382</v>
      </c>
      <c r="B3980" t="s">
        <v>11383</v>
      </c>
      <c r="C3980">
        <v>1</v>
      </c>
      <c r="D3980">
        <v>2</v>
      </c>
      <c r="E3980">
        <v>5.95</v>
      </c>
      <c r="F3980">
        <v>0</v>
      </c>
      <c r="G3980">
        <v>30</v>
      </c>
      <c r="H3980">
        <v>0</v>
      </c>
      <c r="I3980">
        <v>30</v>
      </c>
      <c r="J3980">
        <v>36</v>
      </c>
      <c r="K3980">
        <v>20</v>
      </c>
      <c r="L3980">
        <v>5</v>
      </c>
      <c r="M3980">
        <v>9</v>
      </c>
      <c r="N3980">
        <v>15</v>
      </c>
      <c r="O3980">
        <v>1.72</v>
      </c>
      <c r="P3980">
        <v>2.64</v>
      </c>
      <c r="Q3980">
        <v>4.55</v>
      </c>
      <c r="R3980">
        <v>6.07</v>
      </c>
      <c r="S3980">
        <v>-0.6</v>
      </c>
    </row>
    <row r="3981" spans="1:19" x14ac:dyDescent="0.25">
      <c r="A3981" t="s">
        <v>11380</v>
      </c>
      <c r="B3981" t="s">
        <v>11381</v>
      </c>
      <c r="C3981">
        <v>2</v>
      </c>
      <c r="D3981">
        <v>3</v>
      </c>
      <c r="E3981">
        <v>6.28</v>
      </c>
      <c r="F3981">
        <v>5</v>
      </c>
      <c r="G3981">
        <v>17</v>
      </c>
      <c r="H3981">
        <v>0</v>
      </c>
      <c r="I3981">
        <v>42</v>
      </c>
      <c r="J3981">
        <v>53</v>
      </c>
      <c r="K3981">
        <v>29</v>
      </c>
      <c r="L3981">
        <v>6</v>
      </c>
      <c r="M3981">
        <v>7</v>
      </c>
      <c r="N3981">
        <v>20</v>
      </c>
      <c r="O3981">
        <v>1.74</v>
      </c>
      <c r="P3981">
        <v>1.55</v>
      </c>
      <c r="Q3981">
        <v>4.33</v>
      </c>
      <c r="R3981">
        <v>6.07</v>
      </c>
      <c r="S3981">
        <v>-0.7</v>
      </c>
    </row>
    <row r="3982" spans="1:19" x14ac:dyDescent="0.25">
      <c r="A3982" t="s">
        <v>11378</v>
      </c>
      <c r="B3982" t="s">
        <v>11379</v>
      </c>
      <c r="C3982">
        <v>1</v>
      </c>
      <c r="D3982">
        <v>2</v>
      </c>
      <c r="E3982">
        <v>6.03</v>
      </c>
      <c r="F3982">
        <v>0</v>
      </c>
      <c r="G3982">
        <v>30</v>
      </c>
      <c r="H3982">
        <v>0</v>
      </c>
      <c r="I3982">
        <v>30</v>
      </c>
      <c r="J3982">
        <v>37</v>
      </c>
      <c r="K3982">
        <v>20</v>
      </c>
      <c r="L3982">
        <v>4</v>
      </c>
      <c r="M3982">
        <v>6</v>
      </c>
      <c r="N3982">
        <v>15</v>
      </c>
      <c r="O3982">
        <v>1.75</v>
      </c>
      <c r="P3982">
        <v>1.84</v>
      </c>
      <c r="Q3982">
        <v>4.54</v>
      </c>
      <c r="R3982">
        <v>6.07</v>
      </c>
      <c r="S3982">
        <v>-0.6</v>
      </c>
    </row>
    <row r="3983" spans="1:19" x14ac:dyDescent="0.25">
      <c r="A3983" t="s">
        <v>11376</v>
      </c>
      <c r="B3983" t="s">
        <v>11377</v>
      </c>
      <c r="C3983">
        <v>1</v>
      </c>
      <c r="D3983">
        <v>2</v>
      </c>
      <c r="E3983">
        <v>6.06</v>
      </c>
      <c r="F3983">
        <v>0</v>
      </c>
      <c r="G3983">
        <v>30</v>
      </c>
      <c r="H3983">
        <v>0</v>
      </c>
      <c r="I3983">
        <v>30</v>
      </c>
      <c r="J3983">
        <v>37</v>
      </c>
      <c r="K3983">
        <v>20</v>
      </c>
      <c r="L3983">
        <v>4</v>
      </c>
      <c r="M3983">
        <v>6</v>
      </c>
      <c r="N3983">
        <v>15</v>
      </c>
      <c r="O3983">
        <v>1.76</v>
      </c>
      <c r="P3983">
        <v>1.65</v>
      </c>
      <c r="Q3983">
        <v>4.6100000000000003</v>
      </c>
      <c r="R3983">
        <v>6.07</v>
      </c>
      <c r="S3983">
        <v>-0.6</v>
      </c>
    </row>
    <row r="3984" spans="1:19" x14ac:dyDescent="0.25">
      <c r="A3984" t="s">
        <v>11374</v>
      </c>
      <c r="B3984" t="s">
        <v>11375</v>
      </c>
      <c r="C3984">
        <v>1</v>
      </c>
      <c r="D3984">
        <v>2</v>
      </c>
      <c r="E3984">
        <v>5.99</v>
      </c>
      <c r="F3984">
        <v>0</v>
      </c>
      <c r="G3984">
        <v>30</v>
      </c>
      <c r="H3984">
        <v>0</v>
      </c>
      <c r="I3984">
        <v>30</v>
      </c>
      <c r="J3984">
        <v>37</v>
      </c>
      <c r="K3984">
        <v>20</v>
      </c>
      <c r="L3984">
        <v>4</v>
      </c>
      <c r="M3984">
        <v>7</v>
      </c>
      <c r="N3984">
        <v>15</v>
      </c>
      <c r="O3984">
        <v>1.73</v>
      </c>
      <c r="P3984">
        <v>2.11</v>
      </c>
      <c r="Q3984">
        <v>4.51</v>
      </c>
      <c r="R3984">
        <v>6.07</v>
      </c>
      <c r="S3984">
        <v>-0.6</v>
      </c>
    </row>
    <row r="3985" spans="1:19" x14ac:dyDescent="0.25">
      <c r="A3985" t="s">
        <v>11372</v>
      </c>
      <c r="B3985" t="s">
        <v>11373</v>
      </c>
      <c r="C3985">
        <v>1</v>
      </c>
      <c r="D3985">
        <v>2</v>
      </c>
      <c r="E3985">
        <v>6.04</v>
      </c>
      <c r="F3985">
        <v>0</v>
      </c>
      <c r="G3985">
        <v>30</v>
      </c>
      <c r="H3985">
        <v>0</v>
      </c>
      <c r="I3985">
        <v>30</v>
      </c>
      <c r="J3985">
        <v>37</v>
      </c>
      <c r="K3985">
        <v>20</v>
      </c>
      <c r="L3985">
        <v>4</v>
      </c>
      <c r="M3985">
        <v>7</v>
      </c>
      <c r="N3985">
        <v>16</v>
      </c>
      <c r="O3985">
        <v>1.76</v>
      </c>
      <c r="P3985">
        <v>2.0299999999999998</v>
      </c>
      <c r="Q3985">
        <v>4.76</v>
      </c>
      <c r="R3985">
        <v>6.07</v>
      </c>
      <c r="S3985">
        <v>-0.6</v>
      </c>
    </row>
    <row r="3986" spans="1:19" x14ac:dyDescent="0.25">
      <c r="A3986" t="s">
        <v>11370</v>
      </c>
      <c r="B3986" t="s">
        <v>11371</v>
      </c>
      <c r="C3986">
        <v>1</v>
      </c>
      <c r="D3986">
        <v>2</v>
      </c>
      <c r="E3986">
        <v>6.14</v>
      </c>
      <c r="F3986">
        <v>0</v>
      </c>
      <c r="G3986">
        <v>30</v>
      </c>
      <c r="H3986">
        <v>0</v>
      </c>
      <c r="I3986">
        <v>30</v>
      </c>
      <c r="J3986">
        <v>37</v>
      </c>
      <c r="K3986">
        <v>20</v>
      </c>
      <c r="L3986">
        <v>4</v>
      </c>
      <c r="M3986">
        <v>8</v>
      </c>
      <c r="N3986">
        <v>16</v>
      </c>
      <c r="O3986">
        <v>1.74</v>
      </c>
      <c r="P3986">
        <v>2.4700000000000002</v>
      </c>
      <c r="Q3986">
        <v>4.68</v>
      </c>
      <c r="R3986">
        <v>6.07</v>
      </c>
      <c r="S3986">
        <v>-0.6</v>
      </c>
    </row>
    <row r="3987" spans="1:19" x14ac:dyDescent="0.25">
      <c r="A3987" t="s">
        <v>11368</v>
      </c>
      <c r="B3987" t="s">
        <v>11369</v>
      </c>
      <c r="C3987">
        <v>1</v>
      </c>
      <c r="D3987">
        <v>2</v>
      </c>
      <c r="E3987">
        <v>5.94</v>
      </c>
      <c r="F3987">
        <v>0</v>
      </c>
      <c r="G3987">
        <v>30</v>
      </c>
      <c r="H3987">
        <v>0</v>
      </c>
      <c r="I3987">
        <v>30</v>
      </c>
      <c r="J3987">
        <v>37</v>
      </c>
      <c r="K3987">
        <v>20</v>
      </c>
      <c r="L3987">
        <v>5</v>
      </c>
      <c r="M3987">
        <v>8</v>
      </c>
      <c r="N3987">
        <v>15</v>
      </c>
      <c r="O3987">
        <v>1.7</v>
      </c>
      <c r="P3987">
        <v>2.36</v>
      </c>
      <c r="Q3987">
        <v>4.3600000000000003</v>
      </c>
      <c r="R3987">
        <v>6.07</v>
      </c>
      <c r="S3987">
        <v>-0.6</v>
      </c>
    </row>
    <row r="3988" spans="1:19" x14ac:dyDescent="0.25">
      <c r="A3988" t="s">
        <v>11366</v>
      </c>
      <c r="B3988" t="s">
        <v>11367</v>
      </c>
      <c r="C3988">
        <v>1</v>
      </c>
      <c r="D3988">
        <v>2</v>
      </c>
      <c r="E3988">
        <v>6.04</v>
      </c>
      <c r="F3988">
        <v>0</v>
      </c>
      <c r="G3988">
        <v>30</v>
      </c>
      <c r="H3988">
        <v>0</v>
      </c>
      <c r="I3988">
        <v>30</v>
      </c>
      <c r="J3988">
        <v>37</v>
      </c>
      <c r="K3988">
        <v>20</v>
      </c>
      <c r="L3988">
        <v>4</v>
      </c>
      <c r="M3988">
        <v>7</v>
      </c>
      <c r="N3988">
        <v>15</v>
      </c>
      <c r="O3988">
        <v>1.73</v>
      </c>
      <c r="P3988">
        <v>1.99</v>
      </c>
      <c r="Q3988">
        <v>4.37</v>
      </c>
      <c r="R3988">
        <v>6.08</v>
      </c>
      <c r="S3988">
        <v>-0.6</v>
      </c>
    </row>
    <row r="3989" spans="1:19" x14ac:dyDescent="0.25">
      <c r="A3989" t="s">
        <v>11364</v>
      </c>
      <c r="B3989" t="s">
        <v>11365</v>
      </c>
      <c r="C3989">
        <v>2</v>
      </c>
      <c r="D3989">
        <v>2</v>
      </c>
      <c r="E3989">
        <v>6.19</v>
      </c>
      <c r="F3989">
        <v>8</v>
      </c>
      <c r="G3989">
        <v>10</v>
      </c>
      <c r="H3989">
        <v>0</v>
      </c>
      <c r="I3989">
        <v>48</v>
      </c>
      <c r="J3989">
        <v>58</v>
      </c>
      <c r="K3989">
        <v>33</v>
      </c>
      <c r="L3989">
        <v>6</v>
      </c>
      <c r="M3989">
        <v>13</v>
      </c>
      <c r="N3989">
        <v>27</v>
      </c>
      <c r="O3989">
        <v>1.77</v>
      </c>
      <c r="P3989">
        <v>2.34</v>
      </c>
      <c r="Q3989">
        <v>5.07</v>
      </c>
      <c r="R3989">
        <v>6.08</v>
      </c>
      <c r="S3989">
        <v>-0.5</v>
      </c>
    </row>
    <row r="3990" spans="1:19" x14ac:dyDescent="0.25">
      <c r="A3990" t="s">
        <v>11362</v>
      </c>
      <c r="B3990" t="s">
        <v>11363</v>
      </c>
      <c r="C3990">
        <v>1</v>
      </c>
      <c r="D3990">
        <v>2</v>
      </c>
      <c r="E3990">
        <v>5.99</v>
      </c>
      <c r="F3990">
        <v>0</v>
      </c>
      <c r="G3990">
        <v>30</v>
      </c>
      <c r="H3990">
        <v>0</v>
      </c>
      <c r="I3990">
        <v>30</v>
      </c>
      <c r="J3990">
        <v>37</v>
      </c>
      <c r="K3990">
        <v>20</v>
      </c>
      <c r="L3990">
        <v>4</v>
      </c>
      <c r="M3990">
        <v>7</v>
      </c>
      <c r="N3990">
        <v>15</v>
      </c>
      <c r="O3990">
        <v>1.72</v>
      </c>
      <c r="P3990">
        <v>2.0699999999999998</v>
      </c>
      <c r="Q3990">
        <v>4.41</v>
      </c>
      <c r="R3990">
        <v>6.08</v>
      </c>
      <c r="S3990">
        <v>-0.6</v>
      </c>
    </row>
    <row r="3991" spans="1:19" x14ac:dyDescent="0.25">
      <c r="A3991" t="s">
        <v>11360</v>
      </c>
      <c r="B3991" t="s">
        <v>11361</v>
      </c>
      <c r="C3991">
        <v>1</v>
      </c>
      <c r="D3991">
        <v>2</v>
      </c>
      <c r="E3991">
        <v>5.92</v>
      </c>
      <c r="F3991">
        <v>0</v>
      </c>
      <c r="G3991">
        <v>30</v>
      </c>
      <c r="H3991">
        <v>0</v>
      </c>
      <c r="I3991">
        <v>30</v>
      </c>
      <c r="J3991">
        <v>36</v>
      </c>
      <c r="K3991">
        <v>20</v>
      </c>
      <c r="L3991">
        <v>5</v>
      </c>
      <c r="M3991">
        <v>8</v>
      </c>
      <c r="N3991">
        <v>15</v>
      </c>
      <c r="O3991">
        <v>1.71</v>
      </c>
      <c r="P3991">
        <v>2.5299999999999998</v>
      </c>
      <c r="Q3991">
        <v>4.49</v>
      </c>
      <c r="R3991">
        <v>6.08</v>
      </c>
      <c r="S3991">
        <v>-0.6</v>
      </c>
    </row>
    <row r="3992" spans="1:19" x14ac:dyDescent="0.25">
      <c r="A3992" t="s">
        <v>11358</v>
      </c>
      <c r="B3992" t="s">
        <v>11359</v>
      </c>
      <c r="C3992">
        <v>1</v>
      </c>
      <c r="D3992">
        <v>2</v>
      </c>
      <c r="E3992">
        <v>6.04</v>
      </c>
      <c r="F3992">
        <v>0</v>
      </c>
      <c r="G3992">
        <v>30</v>
      </c>
      <c r="H3992">
        <v>0</v>
      </c>
      <c r="I3992">
        <v>30</v>
      </c>
      <c r="J3992">
        <v>37</v>
      </c>
      <c r="K3992">
        <v>20</v>
      </c>
      <c r="L3992">
        <v>4</v>
      </c>
      <c r="M3992">
        <v>7</v>
      </c>
      <c r="N3992">
        <v>17</v>
      </c>
      <c r="O3992">
        <v>1.77</v>
      </c>
      <c r="P3992">
        <v>1.96</v>
      </c>
      <c r="Q3992">
        <v>4.9800000000000004</v>
      </c>
      <c r="R3992">
        <v>6.08</v>
      </c>
      <c r="S3992">
        <v>-0.6</v>
      </c>
    </row>
    <row r="3993" spans="1:19" x14ac:dyDescent="0.25">
      <c r="A3993" t="s">
        <v>11356</v>
      </c>
      <c r="B3993" t="s">
        <v>11357</v>
      </c>
      <c r="C3993">
        <v>2</v>
      </c>
      <c r="D3993">
        <v>3</v>
      </c>
      <c r="E3993">
        <v>6.46</v>
      </c>
      <c r="F3993">
        <v>8</v>
      </c>
      <c r="G3993">
        <v>8</v>
      </c>
      <c r="H3993">
        <v>0</v>
      </c>
      <c r="I3993">
        <v>50</v>
      </c>
      <c r="J3993">
        <v>65</v>
      </c>
      <c r="K3993">
        <v>36</v>
      </c>
      <c r="L3993">
        <v>7</v>
      </c>
      <c r="M3993">
        <v>8</v>
      </c>
      <c r="N3993">
        <v>22</v>
      </c>
      <c r="O3993">
        <v>1.73</v>
      </c>
      <c r="P3993">
        <v>1.38</v>
      </c>
      <c r="Q3993">
        <v>3.89</v>
      </c>
      <c r="R3993">
        <v>6.08</v>
      </c>
      <c r="S3993">
        <v>-0.4</v>
      </c>
    </row>
    <row r="3994" spans="1:19" x14ac:dyDescent="0.25">
      <c r="A3994" t="s">
        <v>11354</v>
      </c>
      <c r="B3994" t="s">
        <v>11355</v>
      </c>
      <c r="C3994">
        <v>1</v>
      </c>
      <c r="D3994">
        <v>3</v>
      </c>
      <c r="E3994">
        <v>6.23</v>
      </c>
      <c r="F3994">
        <v>3</v>
      </c>
      <c r="G3994">
        <v>22</v>
      </c>
      <c r="H3994">
        <v>0</v>
      </c>
      <c r="I3994">
        <v>38</v>
      </c>
      <c r="J3994">
        <v>48</v>
      </c>
      <c r="K3994">
        <v>26</v>
      </c>
      <c r="L3994">
        <v>6</v>
      </c>
      <c r="M3994">
        <v>6</v>
      </c>
      <c r="N3994">
        <v>17</v>
      </c>
      <c r="O3994">
        <v>1.71</v>
      </c>
      <c r="P3994">
        <v>1.54</v>
      </c>
      <c r="Q3994">
        <v>3.99</v>
      </c>
      <c r="R3994">
        <v>6.08</v>
      </c>
      <c r="S3994">
        <v>-0.7</v>
      </c>
    </row>
    <row r="3995" spans="1:19" x14ac:dyDescent="0.25">
      <c r="A3995" t="s">
        <v>11352</v>
      </c>
      <c r="B3995" t="s">
        <v>11353</v>
      </c>
      <c r="C3995">
        <v>1</v>
      </c>
      <c r="D3995">
        <v>2</v>
      </c>
      <c r="E3995">
        <v>5.96</v>
      </c>
      <c r="F3995">
        <v>2</v>
      </c>
      <c r="G3995">
        <v>24</v>
      </c>
      <c r="H3995">
        <v>0</v>
      </c>
      <c r="I3995">
        <v>36</v>
      </c>
      <c r="J3995">
        <v>43</v>
      </c>
      <c r="K3995">
        <v>24</v>
      </c>
      <c r="L3995">
        <v>5</v>
      </c>
      <c r="M3995">
        <v>8</v>
      </c>
      <c r="N3995">
        <v>18</v>
      </c>
      <c r="O3995">
        <v>1.73</v>
      </c>
      <c r="P3995">
        <v>2.0499999999999998</v>
      </c>
      <c r="Q3995">
        <v>4.68</v>
      </c>
      <c r="R3995">
        <v>6.08</v>
      </c>
      <c r="S3995">
        <v>-0.7</v>
      </c>
    </row>
    <row r="3996" spans="1:19" x14ac:dyDescent="0.25">
      <c r="A3996" t="s">
        <v>11350</v>
      </c>
      <c r="B3996" t="s">
        <v>11351</v>
      </c>
      <c r="C3996">
        <v>1</v>
      </c>
      <c r="D3996">
        <v>2</v>
      </c>
      <c r="E3996">
        <v>6.03</v>
      </c>
      <c r="F3996">
        <v>0</v>
      </c>
      <c r="G3996">
        <v>30</v>
      </c>
      <c r="H3996">
        <v>0</v>
      </c>
      <c r="I3996">
        <v>30</v>
      </c>
      <c r="J3996">
        <v>37</v>
      </c>
      <c r="K3996">
        <v>20</v>
      </c>
      <c r="L3996">
        <v>4</v>
      </c>
      <c r="M3996">
        <v>7</v>
      </c>
      <c r="N3996">
        <v>15</v>
      </c>
      <c r="O3996">
        <v>1.74</v>
      </c>
      <c r="P3996">
        <v>2.15</v>
      </c>
      <c r="Q3996">
        <v>4.5199999999999996</v>
      </c>
      <c r="R3996">
        <v>6.08</v>
      </c>
      <c r="S3996">
        <v>-0.6</v>
      </c>
    </row>
    <row r="3997" spans="1:19" x14ac:dyDescent="0.25">
      <c r="A3997" t="s">
        <v>11348</v>
      </c>
      <c r="B3997" t="s">
        <v>11349</v>
      </c>
      <c r="C3997">
        <v>1</v>
      </c>
      <c r="D3997">
        <v>2</v>
      </c>
      <c r="E3997">
        <v>6.08</v>
      </c>
      <c r="F3997">
        <v>2</v>
      </c>
      <c r="G3997">
        <v>26</v>
      </c>
      <c r="H3997">
        <v>0</v>
      </c>
      <c r="I3997">
        <v>34</v>
      </c>
      <c r="J3997">
        <v>43</v>
      </c>
      <c r="K3997">
        <v>23</v>
      </c>
      <c r="L3997">
        <v>5</v>
      </c>
      <c r="M3997">
        <v>6</v>
      </c>
      <c r="N3997">
        <v>16</v>
      </c>
      <c r="O3997">
        <v>1.7</v>
      </c>
      <c r="P3997">
        <v>1.67</v>
      </c>
      <c r="Q3997">
        <v>4.0999999999999996</v>
      </c>
      <c r="R3997">
        <v>6.08</v>
      </c>
      <c r="S3997">
        <v>-0.7</v>
      </c>
    </row>
    <row r="3998" spans="1:19" x14ac:dyDescent="0.25">
      <c r="A3998" t="s">
        <v>11346</v>
      </c>
      <c r="B3998" t="s">
        <v>11347</v>
      </c>
      <c r="C3998">
        <v>1</v>
      </c>
      <c r="D3998">
        <v>2</v>
      </c>
      <c r="E3998">
        <v>6.03</v>
      </c>
      <c r="F3998">
        <v>1</v>
      </c>
      <c r="G3998">
        <v>26</v>
      </c>
      <c r="H3998">
        <v>0</v>
      </c>
      <c r="I3998">
        <v>33</v>
      </c>
      <c r="J3998">
        <v>40</v>
      </c>
      <c r="K3998">
        <v>22</v>
      </c>
      <c r="L3998">
        <v>5</v>
      </c>
      <c r="M3998">
        <v>9</v>
      </c>
      <c r="N3998">
        <v>18</v>
      </c>
      <c r="O3998">
        <v>1.75</v>
      </c>
      <c r="P3998">
        <v>2.3199999999999998</v>
      </c>
      <c r="Q3998">
        <v>4.97</v>
      </c>
      <c r="R3998">
        <v>6.08</v>
      </c>
      <c r="S3998">
        <v>-0.7</v>
      </c>
    </row>
    <row r="3999" spans="1:19" x14ac:dyDescent="0.25">
      <c r="A3999" t="s">
        <v>11344</v>
      </c>
      <c r="B3999" t="s">
        <v>11345</v>
      </c>
      <c r="C3999">
        <v>1</v>
      </c>
      <c r="D3999">
        <v>2</v>
      </c>
      <c r="E3999">
        <v>5.96</v>
      </c>
      <c r="F3999">
        <v>0</v>
      </c>
      <c r="G3999">
        <v>30</v>
      </c>
      <c r="H3999">
        <v>0</v>
      </c>
      <c r="I3999">
        <v>30</v>
      </c>
      <c r="J3999">
        <v>37</v>
      </c>
      <c r="K3999">
        <v>20</v>
      </c>
      <c r="L3999">
        <v>5</v>
      </c>
      <c r="M3999">
        <v>6</v>
      </c>
      <c r="N3999">
        <v>14</v>
      </c>
      <c r="O3999">
        <v>1.69</v>
      </c>
      <c r="P3999">
        <v>1.82</v>
      </c>
      <c r="Q3999">
        <v>4.1100000000000003</v>
      </c>
      <c r="R3999">
        <v>6.08</v>
      </c>
      <c r="S3999">
        <v>-0.6</v>
      </c>
    </row>
    <row r="4000" spans="1:19" x14ac:dyDescent="0.25">
      <c r="A4000" t="s">
        <v>11342</v>
      </c>
      <c r="B4000" t="s">
        <v>11343</v>
      </c>
      <c r="C4000">
        <v>1</v>
      </c>
      <c r="D4000">
        <v>3</v>
      </c>
      <c r="E4000">
        <v>6.28</v>
      </c>
      <c r="F4000">
        <v>3</v>
      </c>
      <c r="G4000">
        <v>23</v>
      </c>
      <c r="H4000">
        <v>0</v>
      </c>
      <c r="I4000">
        <v>36</v>
      </c>
      <c r="J4000">
        <v>44</v>
      </c>
      <c r="K4000">
        <v>25</v>
      </c>
      <c r="L4000">
        <v>5</v>
      </c>
      <c r="M4000">
        <v>8</v>
      </c>
      <c r="N4000">
        <v>20</v>
      </c>
      <c r="O4000">
        <v>1.77</v>
      </c>
      <c r="P4000">
        <v>1.89</v>
      </c>
      <c r="Q4000">
        <v>4.93</v>
      </c>
      <c r="R4000">
        <v>6.08</v>
      </c>
      <c r="S4000">
        <v>-0.7</v>
      </c>
    </row>
    <row r="4001" spans="1:19" x14ac:dyDescent="0.25">
      <c r="A4001" t="s">
        <v>11340</v>
      </c>
      <c r="B4001" t="s">
        <v>11341</v>
      </c>
      <c r="C4001">
        <v>1</v>
      </c>
      <c r="D4001">
        <v>2</v>
      </c>
      <c r="E4001">
        <v>6.06</v>
      </c>
      <c r="F4001">
        <v>0</v>
      </c>
      <c r="G4001">
        <v>30</v>
      </c>
      <c r="H4001">
        <v>0</v>
      </c>
      <c r="I4001">
        <v>30</v>
      </c>
      <c r="J4001">
        <v>37</v>
      </c>
      <c r="K4001">
        <v>20</v>
      </c>
      <c r="L4001">
        <v>4</v>
      </c>
      <c r="M4001">
        <v>6</v>
      </c>
      <c r="N4001">
        <v>16</v>
      </c>
      <c r="O4001">
        <v>1.77</v>
      </c>
      <c r="P4001">
        <v>1.78</v>
      </c>
      <c r="Q4001">
        <v>4.74</v>
      </c>
      <c r="R4001">
        <v>6.08</v>
      </c>
      <c r="S4001">
        <v>-0.6</v>
      </c>
    </row>
    <row r="4002" spans="1:19" x14ac:dyDescent="0.25">
      <c r="A4002" t="s">
        <v>11338</v>
      </c>
      <c r="B4002" t="s">
        <v>11339</v>
      </c>
      <c r="C4002">
        <v>2</v>
      </c>
      <c r="D4002">
        <v>4</v>
      </c>
      <c r="E4002">
        <v>6.43</v>
      </c>
      <c r="F4002">
        <v>8</v>
      </c>
      <c r="G4002">
        <v>8</v>
      </c>
      <c r="H4002">
        <v>0</v>
      </c>
      <c r="I4002">
        <v>50</v>
      </c>
      <c r="J4002">
        <v>64</v>
      </c>
      <c r="K4002">
        <v>36</v>
      </c>
      <c r="L4002">
        <v>7</v>
      </c>
      <c r="M4002">
        <v>8</v>
      </c>
      <c r="N4002">
        <v>24</v>
      </c>
      <c r="O4002">
        <v>1.75</v>
      </c>
      <c r="P4002">
        <v>1.36</v>
      </c>
      <c r="Q4002">
        <v>4.2699999999999996</v>
      </c>
      <c r="R4002">
        <v>6.08</v>
      </c>
      <c r="S4002">
        <v>-0.4</v>
      </c>
    </row>
    <row r="4003" spans="1:19" x14ac:dyDescent="0.25">
      <c r="A4003" t="s">
        <v>11336</v>
      </c>
      <c r="B4003" t="s">
        <v>11337</v>
      </c>
      <c r="C4003">
        <v>1</v>
      </c>
      <c r="D4003">
        <v>2</v>
      </c>
      <c r="E4003">
        <v>6.02</v>
      </c>
      <c r="F4003">
        <v>0</v>
      </c>
      <c r="G4003">
        <v>30</v>
      </c>
      <c r="H4003">
        <v>0</v>
      </c>
      <c r="I4003">
        <v>30</v>
      </c>
      <c r="J4003">
        <v>36</v>
      </c>
      <c r="K4003">
        <v>20</v>
      </c>
      <c r="L4003">
        <v>4</v>
      </c>
      <c r="M4003">
        <v>8</v>
      </c>
      <c r="N4003">
        <v>15</v>
      </c>
      <c r="O4003">
        <v>1.71</v>
      </c>
      <c r="P4003">
        <v>2.4</v>
      </c>
      <c r="Q4003">
        <v>4.58</v>
      </c>
      <c r="R4003">
        <v>6.08</v>
      </c>
      <c r="S4003">
        <v>-0.6</v>
      </c>
    </row>
    <row r="4004" spans="1:19" x14ac:dyDescent="0.25">
      <c r="A4004" t="s">
        <v>11334</v>
      </c>
      <c r="B4004" t="s">
        <v>11335</v>
      </c>
      <c r="C4004">
        <v>2</v>
      </c>
      <c r="D4004">
        <v>3</v>
      </c>
      <c r="E4004">
        <v>6.21</v>
      </c>
      <c r="F4004">
        <v>8</v>
      </c>
      <c r="G4004">
        <v>9</v>
      </c>
      <c r="H4004">
        <v>0</v>
      </c>
      <c r="I4004">
        <v>49</v>
      </c>
      <c r="J4004">
        <v>61</v>
      </c>
      <c r="K4004">
        <v>34</v>
      </c>
      <c r="L4004">
        <v>7</v>
      </c>
      <c r="M4004">
        <v>7</v>
      </c>
      <c r="N4004">
        <v>23</v>
      </c>
      <c r="O4004">
        <v>1.71</v>
      </c>
      <c r="P4004">
        <v>1.29</v>
      </c>
      <c r="Q4004">
        <v>4.1500000000000004</v>
      </c>
      <c r="R4004">
        <v>6.08</v>
      </c>
      <c r="S4004">
        <v>-0.5</v>
      </c>
    </row>
    <row r="4005" spans="1:19" x14ac:dyDescent="0.25">
      <c r="A4005" t="s">
        <v>11332</v>
      </c>
      <c r="B4005" t="s">
        <v>11333</v>
      </c>
      <c r="C4005">
        <v>1</v>
      </c>
      <c r="D4005">
        <v>2</v>
      </c>
      <c r="E4005">
        <v>6</v>
      </c>
      <c r="F4005">
        <v>0</v>
      </c>
      <c r="G4005">
        <v>30</v>
      </c>
      <c r="H4005">
        <v>0</v>
      </c>
      <c r="I4005">
        <v>30</v>
      </c>
      <c r="J4005">
        <v>37</v>
      </c>
      <c r="K4005">
        <v>20</v>
      </c>
      <c r="L4005">
        <v>4</v>
      </c>
      <c r="M4005">
        <v>6</v>
      </c>
      <c r="N4005">
        <v>15</v>
      </c>
      <c r="O4005">
        <v>1.73</v>
      </c>
      <c r="P4005">
        <v>1.82</v>
      </c>
      <c r="Q4005">
        <v>4.53</v>
      </c>
      <c r="R4005">
        <v>6.08</v>
      </c>
      <c r="S4005">
        <v>-0.6</v>
      </c>
    </row>
    <row r="4006" spans="1:19" x14ac:dyDescent="0.25">
      <c r="A4006" t="s">
        <v>11330</v>
      </c>
      <c r="B4006" t="s">
        <v>11331</v>
      </c>
      <c r="C4006">
        <v>1</v>
      </c>
      <c r="D4006">
        <v>2</v>
      </c>
      <c r="E4006">
        <v>6.03</v>
      </c>
      <c r="F4006">
        <v>0</v>
      </c>
      <c r="G4006">
        <v>30</v>
      </c>
      <c r="H4006">
        <v>0</v>
      </c>
      <c r="I4006">
        <v>30</v>
      </c>
      <c r="J4006">
        <v>36</v>
      </c>
      <c r="K4006">
        <v>20</v>
      </c>
      <c r="L4006">
        <v>4</v>
      </c>
      <c r="M4006">
        <v>10</v>
      </c>
      <c r="N4006">
        <v>19</v>
      </c>
      <c r="O4006">
        <v>1.81</v>
      </c>
      <c r="P4006">
        <v>2.87</v>
      </c>
      <c r="Q4006">
        <v>5.56</v>
      </c>
      <c r="R4006">
        <v>6.08</v>
      </c>
      <c r="S4006">
        <v>-0.6</v>
      </c>
    </row>
    <row r="4007" spans="1:19" x14ac:dyDescent="0.25">
      <c r="A4007" t="s">
        <v>11328</v>
      </c>
      <c r="B4007" t="s">
        <v>11329</v>
      </c>
      <c r="C4007">
        <v>2</v>
      </c>
      <c r="D4007">
        <v>3</v>
      </c>
      <c r="E4007">
        <v>6.28</v>
      </c>
      <c r="F4007">
        <v>6</v>
      </c>
      <c r="G4007">
        <v>15</v>
      </c>
      <c r="H4007">
        <v>0</v>
      </c>
      <c r="I4007">
        <v>44</v>
      </c>
      <c r="J4007">
        <v>55</v>
      </c>
      <c r="K4007">
        <v>31</v>
      </c>
      <c r="L4007">
        <v>6</v>
      </c>
      <c r="M4007">
        <v>10</v>
      </c>
      <c r="N4007">
        <v>22</v>
      </c>
      <c r="O4007">
        <v>1.73</v>
      </c>
      <c r="P4007">
        <v>2.06</v>
      </c>
      <c r="Q4007">
        <v>4.41</v>
      </c>
      <c r="R4007">
        <v>6.08</v>
      </c>
      <c r="S4007">
        <v>-0.7</v>
      </c>
    </row>
    <row r="4008" spans="1:19" x14ac:dyDescent="0.25">
      <c r="A4008" t="s">
        <v>11326</v>
      </c>
      <c r="B4008" t="s">
        <v>11327</v>
      </c>
      <c r="C4008">
        <v>1</v>
      </c>
      <c r="D4008">
        <v>2</v>
      </c>
      <c r="E4008">
        <v>6.05</v>
      </c>
      <c r="F4008">
        <v>0</v>
      </c>
      <c r="G4008">
        <v>30</v>
      </c>
      <c r="H4008">
        <v>0</v>
      </c>
      <c r="I4008">
        <v>30</v>
      </c>
      <c r="J4008">
        <v>37</v>
      </c>
      <c r="K4008">
        <v>20</v>
      </c>
      <c r="L4008">
        <v>4</v>
      </c>
      <c r="M4008">
        <v>7</v>
      </c>
      <c r="N4008">
        <v>17</v>
      </c>
      <c r="O4008">
        <v>1.77</v>
      </c>
      <c r="P4008">
        <v>1.96</v>
      </c>
      <c r="Q4008">
        <v>5</v>
      </c>
      <c r="R4008">
        <v>6.08</v>
      </c>
      <c r="S4008">
        <v>-0.6</v>
      </c>
    </row>
    <row r="4009" spans="1:19" x14ac:dyDescent="0.25">
      <c r="A4009" t="s">
        <v>11324</v>
      </c>
      <c r="B4009" t="s">
        <v>11325</v>
      </c>
      <c r="C4009">
        <v>1</v>
      </c>
      <c r="D4009">
        <v>2</v>
      </c>
      <c r="E4009">
        <v>6.2</v>
      </c>
      <c r="F4009">
        <v>0</v>
      </c>
      <c r="G4009">
        <v>30</v>
      </c>
      <c r="H4009">
        <v>0</v>
      </c>
      <c r="I4009">
        <v>30</v>
      </c>
      <c r="J4009">
        <v>37</v>
      </c>
      <c r="K4009">
        <v>21</v>
      </c>
      <c r="L4009">
        <v>4</v>
      </c>
      <c r="M4009">
        <v>6</v>
      </c>
      <c r="N4009">
        <v>15</v>
      </c>
      <c r="O4009">
        <v>1.74</v>
      </c>
      <c r="P4009">
        <v>1.65</v>
      </c>
      <c r="Q4009">
        <v>4.46</v>
      </c>
      <c r="R4009">
        <v>6.08</v>
      </c>
      <c r="S4009">
        <v>-0.6</v>
      </c>
    </row>
    <row r="4010" spans="1:19" x14ac:dyDescent="0.25">
      <c r="A4010" t="s">
        <v>11322</v>
      </c>
      <c r="B4010" t="s">
        <v>11323</v>
      </c>
      <c r="C4010">
        <v>1</v>
      </c>
      <c r="D4010">
        <v>2</v>
      </c>
      <c r="E4010">
        <v>6.03</v>
      </c>
      <c r="F4010">
        <v>2</v>
      </c>
      <c r="G4010">
        <v>26</v>
      </c>
      <c r="H4010">
        <v>0</v>
      </c>
      <c r="I4010">
        <v>34</v>
      </c>
      <c r="J4010">
        <v>41</v>
      </c>
      <c r="K4010">
        <v>23</v>
      </c>
      <c r="L4010">
        <v>5</v>
      </c>
      <c r="M4010">
        <v>7</v>
      </c>
      <c r="N4010">
        <v>16</v>
      </c>
      <c r="O4010">
        <v>1.71</v>
      </c>
      <c r="P4010">
        <v>1.76</v>
      </c>
      <c r="Q4010">
        <v>4.3600000000000003</v>
      </c>
      <c r="R4010">
        <v>6.08</v>
      </c>
      <c r="S4010">
        <v>-0.7</v>
      </c>
    </row>
    <row r="4011" spans="1:19" x14ac:dyDescent="0.25">
      <c r="A4011" t="s">
        <v>11320</v>
      </c>
      <c r="B4011" t="s">
        <v>11321</v>
      </c>
      <c r="C4011">
        <v>1</v>
      </c>
      <c r="D4011">
        <v>2</v>
      </c>
      <c r="E4011">
        <v>6.02</v>
      </c>
      <c r="F4011">
        <v>0</v>
      </c>
      <c r="G4011">
        <v>30</v>
      </c>
      <c r="H4011">
        <v>0</v>
      </c>
      <c r="I4011">
        <v>30</v>
      </c>
      <c r="J4011">
        <v>38</v>
      </c>
      <c r="K4011">
        <v>20</v>
      </c>
      <c r="L4011">
        <v>4</v>
      </c>
      <c r="M4011">
        <v>5</v>
      </c>
      <c r="N4011">
        <v>14</v>
      </c>
      <c r="O4011">
        <v>1.7</v>
      </c>
      <c r="P4011">
        <v>1.63</v>
      </c>
      <c r="Q4011">
        <v>4.07</v>
      </c>
      <c r="R4011">
        <v>6.08</v>
      </c>
      <c r="S4011">
        <v>-0.6</v>
      </c>
    </row>
    <row r="4012" spans="1:19" x14ac:dyDescent="0.25">
      <c r="A4012" t="s">
        <v>11318</v>
      </c>
      <c r="B4012" t="s">
        <v>11319</v>
      </c>
      <c r="C4012">
        <v>1</v>
      </c>
      <c r="D4012">
        <v>2</v>
      </c>
      <c r="E4012">
        <v>6.01</v>
      </c>
      <c r="F4012">
        <v>0</v>
      </c>
      <c r="G4012">
        <v>30</v>
      </c>
      <c r="H4012">
        <v>0</v>
      </c>
      <c r="I4012">
        <v>30</v>
      </c>
      <c r="J4012">
        <v>36</v>
      </c>
      <c r="K4012">
        <v>20</v>
      </c>
      <c r="L4012">
        <v>4</v>
      </c>
      <c r="M4012">
        <v>9</v>
      </c>
      <c r="N4012">
        <v>18</v>
      </c>
      <c r="O4012">
        <v>1.8</v>
      </c>
      <c r="P4012">
        <v>2.68</v>
      </c>
      <c r="Q4012">
        <v>5.34</v>
      </c>
      <c r="R4012">
        <v>6.08</v>
      </c>
      <c r="S4012">
        <v>-0.6</v>
      </c>
    </row>
    <row r="4013" spans="1:19" x14ac:dyDescent="0.25">
      <c r="A4013" t="s">
        <v>11316</v>
      </c>
      <c r="B4013" t="s">
        <v>11317</v>
      </c>
      <c r="C4013">
        <v>2</v>
      </c>
      <c r="D4013">
        <v>4</v>
      </c>
      <c r="E4013">
        <v>6.28</v>
      </c>
      <c r="F4013">
        <v>8</v>
      </c>
      <c r="G4013">
        <v>10</v>
      </c>
      <c r="H4013">
        <v>0</v>
      </c>
      <c r="I4013">
        <v>49</v>
      </c>
      <c r="J4013">
        <v>56</v>
      </c>
      <c r="K4013">
        <v>34</v>
      </c>
      <c r="L4013">
        <v>7</v>
      </c>
      <c r="M4013">
        <v>20</v>
      </c>
      <c r="N4013">
        <v>32</v>
      </c>
      <c r="O4013">
        <v>1.81</v>
      </c>
      <c r="P4013">
        <v>3.77</v>
      </c>
      <c r="Q4013">
        <v>5.98</v>
      </c>
      <c r="R4013">
        <v>6.08</v>
      </c>
      <c r="S4013">
        <v>-0.5</v>
      </c>
    </row>
    <row r="4014" spans="1:19" x14ac:dyDescent="0.25">
      <c r="A4014" t="s">
        <v>11314</v>
      </c>
      <c r="B4014" t="s">
        <v>11315</v>
      </c>
      <c r="C4014">
        <v>1</v>
      </c>
      <c r="D4014">
        <v>2</v>
      </c>
      <c r="E4014">
        <v>5.99</v>
      </c>
      <c r="F4014">
        <v>0</v>
      </c>
      <c r="G4014">
        <v>30</v>
      </c>
      <c r="H4014">
        <v>0</v>
      </c>
      <c r="I4014">
        <v>30</v>
      </c>
      <c r="J4014">
        <v>36</v>
      </c>
      <c r="K4014">
        <v>20</v>
      </c>
      <c r="L4014">
        <v>4</v>
      </c>
      <c r="M4014">
        <v>8</v>
      </c>
      <c r="N4014">
        <v>16</v>
      </c>
      <c r="O4014">
        <v>1.74</v>
      </c>
      <c r="P4014">
        <v>2.37</v>
      </c>
      <c r="Q4014">
        <v>4.79</v>
      </c>
      <c r="R4014">
        <v>6.08</v>
      </c>
      <c r="S4014">
        <v>-0.6</v>
      </c>
    </row>
    <row r="4015" spans="1:19" x14ac:dyDescent="0.25">
      <c r="A4015" t="s">
        <v>11312</v>
      </c>
      <c r="B4015" t="s">
        <v>11313</v>
      </c>
      <c r="C4015">
        <v>2</v>
      </c>
      <c r="D4015">
        <v>3</v>
      </c>
      <c r="E4015">
        <v>6.38</v>
      </c>
      <c r="F4015">
        <v>8</v>
      </c>
      <c r="G4015">
        <v>8</v>
      </c>
      <c r="H4015">
        <v>0</v>
      </c>
      <c r="I4015">
        <v>50</v>
      </c>
      <c r="J4015">
        <v>64</v>
      </c>
      <c r="K4015">
        <v>35</v>
      </c>
      <c r="L4015">
        <v>7</v>
      </c>
      <c r="M4015">
        <v>6</v>
      </c>
      <c r="N4015">
        <v>22</v>
      </c>
      <c r="O4015">
        <v>1.73</v>
      </c>
      <c r="P4015">
        <v>1.03</v>
      </c>
      <c r="Q4015">
        <v>4.03</v>
      </c>
      <c r="R4015">
        <v>6.08</v>
      </c>
      <c r="S4015">
        <v>-0.4</v>
      </c>
    </row>
    <row r="4016" spans="1:19" x14ac:dyDescent="0.25">
      <c r="A4016" t="s">
        <v>11310</v>
      </c>
      <c r="B4016" t="s">
        <v>11311</v>
      </c>
      <c r="C4016">
        <v>1</v>
      </c>
      <c r="D4016">
        <v>2</v>
      </c>
      <c r="E4016">
        <v>6.04</v>
      </c>
      <c r="F4016">
        <v>0</v>
      </c>
      <c r="G4016">
        <v>30</v>
      </c>
      <c r="H4016">
        <v>0</v>
      </c>
      <c r="I4016">
        <v>30</v>
      </c>
      <c r="J4016">
        <v>37</v>
      </c>
      <c r="K4016">
        <v>20</v>
      </c>
      <c r="L4016">
        <v>4</v>
      </c>
      <c r="M4016">
        <v>7</v>
      </c>
      <c r="N4016">
        <v>15</v>
      </c>
      <c r="O4016">
        <v>1.74</v>
      </c>
      <c r="P4016">
        <v>2.11</v>
      </c>
      <c r="Q4016">
        <v>4.51</v>
      </c>
      <c r="R4016">
        <v>6.08</v>
      </c>
      <c r="S4016">
        <v>-0.6</v>
      </c>
    </row>
    <row r="4017" spans="1:19" x14ac:dyDescent="0.25">
      <c r="A4017" t="s">
        <v>11308</v>
      </c>
      <c r="B4017" t="s">
        <v>11309</v>
      </c>
      <c r="C4017">
        <v>1</v>
      </c>
      <c r="D4017">
        <v>2</v>
      </c>
      <c r="E4017">
        <v>6.04</v>
      </c>
      <c r="F4017">
        <v>7</v>
      </c>
      <c r="G4017">
        <v>12</v>
      </c>
      <c r="H4017">
        <v>0</v>
      </c>
      <c r="I4017">
        <v>46</v>
      </c>
      <c r="J4017">
        <v>55</v>
      </c>
      <c r="K4017">
        <v>31</v>
      </c>
      <c r="L4017">
        <v>6</v>
      </c>
      <c r="M4017">
        <v>13</v>
      </c>
      <c r="N4017">
        <v>28</v>
      </c>
      <c r="O4017">
        <v>1.81</v>
      </c>
      <c r="P4017">
        <v>2.6</v>
      </c>
      <c r="Q4017">
        <v>5.52</v>
      </c>
      <c r="R4017">
        <v>6.09</v>
      </c>
      <c r="S4017">
        <v>-0.6</v>
      </c>
    </row>
    <row r="4018" spans="1:19" x14ac:dyDescent="0.25">
      <c r="A4018" t="s">
        <v>11306</v>
      </c>
      <c r="B4018" t="s">
        <v>11307</v>
      </c>
      <c r="C4018">
        <v>1</v>
      </c>
      <c r="D4018">
        <v>2</v>
      </c>
      <c r="E4018">
        <v>6.12</v>
      </c>
      <c r="F4018">
        <v>0</v>
      </c>
      <c r="G4018">
        <v>30</v>
      </c>
      <c r="H4018">
        <v>0</v>
      </c>
      <c r="I4018">
        <v>30</v>
      </c>
      <c r="J4018">
        <v>38</v>
      </c>
      <c r="K4018">
        <v>20</v>
      </c>
      <c r="L4018">
        <v>4</v>
      </c>
      <c r="M4018">
        <v>6</v>
      </c>
      <c r="N4018">
        <v>14</v>
      </c>
      <c r="O4018">
        <v>1.75</v>
      </c>
      <c r="P4018">
        <v>1.87</v>
      </c>
      <c r="Q4018">
        <v>4.3499999999999996</v>
      </c>
      <c r="R4018">
        <v>6.09</v>
      </c>
      <c r="S4018">
        <v>-0.6</v>
      </c>
    </row>
    <row r="4019" spans="1:19" x14ac:dyDescent="0.25">
      <c r="A4019" t="s">
        <v>11304</v>
      </c>
      <c r="B4019" t="s">
        <v>11305</v>
      </c>
      <c r="C4019">
        <v>1</v>
      </c>
      <c r="D4019">
        <v>2</v>
      </c>
      <c r="E4019">
        <v>5.99</v>
      </c>
      <c r="F4019">
        <v>0</v>
      </c>
      <c r="G4019">
        <v>30</v>
      </c>
      <c r="H4019">
        <v>0</v>
      </c>
      <c r="I4019">
        <v>30</v>
      </c>
      <c r="J4019">
        <v>37</v>
      </c>
      <c r="K4019">
        <v>20</v>
      </c>
      <c r="L4019">
        <v>4</v>
      </c>
      <c r="M4019">
        <v>7</v>
      </c>
      <c r="N4019">
        <v>15</v>
      </c>
      <c r="O4019">
        <v>1.73</v>
      </c>
      <c r="P4019">
        <v>2.0099999999999998</v>
      </c>
      <c r="Q4019">
        <v>4.49</v>
      </c>
      <c r="R4019">
        <v>6.09</v>
      </c>
      <c r="S4019">
        <v>-0.6</v>
      </c>
    </row>
    <row r="4020" spans="1:19" x14ac:dyDescent="0.25">
      <c r="A4020" t="s">
        <v>11302</v>
      </c>
      <c r="B4020" t="s">
        <v>11303</v>
      </c>
      <c r="C4020">
        <v>1</v>
      </c>
      <c r="D4020">
        <v>2</v>
      </c>
      <c r="E4020">
        <v>5.92</v>
      </c>
      <c r="F4020">
        <v>0</v>
      </c>
      <c r="G4020">
        <v>30</v>
      </c>
      <c r="H4020">
        <v>0</v>
      </c>
      <c r="I4020">
        <v>30</v>
      </c>
      <c r="J4020">
        <v>35</v>
      </c>
      <c r="K4020">
        <v>20</v>
      </c>
      <c r="L4020">
        <v>4</v>
      </c>
      <c r="M4020">
        <v>9</v>
      </c>
      <c r="N4020">
        <v>17</v>
      </c>
      <c r="O4020">
        <v>1.74</v>
      </c>
      <c r="P4020">
        <v>2.85</v>
      </c>
      <c r="Q4020">
        <v>5.0599999999999996</v>
      </c>
      <c r="R4020">
        <v>6.09</v>
      </c>
      <c r="S4020">
        <v>-0.6</v>
      </c>
    </row>
    <row r="4021" spans="1:19" x14ac:dyDescent="0.25">
      <c r="A4021" t="s">
        <v>11300</v>
      </c>
      <c r="B4021" t="s">
        <v>11301</v>
      </c>
      <c r="C4021">
        <v>2</v>
      </c>
      <c r="D4021">
        <v>3</v>
      </c>
      <c r="E4021">
        <v>6.33</v>
      </c>
      <c r="F4021">
        <v>7</v>
      </c>
      <c r="G4021">
        <v>11</v>
      </c>
      <c r="H4021">
        <v>0</v>
      </c>
      <c r="I4021">
        <v>48</v>
      </c>
      <c r="J4021">
        <v>60</v>
      </c>
      <c r="K4021">
        <v>34</v>
      </c>
      <c r="L4021">
        <v>7</v>
      </c>
      <c r="M4021">
        <v>8</v>
      </c>
      <c r="N4021">
        <v>21</v>
      </c>
      <c r="O4021">
        <v>1.7</v>
      </c>
      <c r="P4021">
        <v>1.52</v>
      </c>
      <c r="Q4021">
        <v>3.96</v>
      </c>
      <c r="R4021">
        <v>6.09</v>
      </c>
      <c r="S4021">
        <v>-0.6</v>
      </c>
    </row>
    <row r="4022" spans="1:19" x14ac:dyDescent="0.25">
      <c r="A4022" t="s">
        <v>11298</v>
      </c>
      <c r="B4022" t="s">
        <v>11299</v>
      </c>
      <c r="C4022">
        <v>1</v>
      </c>
      <c r="D4022">
        <v>2</v>
      </c>
      <c r="E4022">
        <v>6.09</v>
      </c>
      <c r="F4022">
        <v>0</v>
      </c>
      <c r="G4022">
        <v>30</v>
      </c>
      <c r="H4022">
        <v>0</v>
      </c>
      <c r="I4022">
        <v>30</v>
      </c>
      <c r="J4022">
        <v>38</v>
      </c>
      <c r="K4022">
        <v>20</v>
      </c>
      <c r="L4022">
        <v>4</v>
      </c>
      <c r="M4022">
        <v>5</v>
      </c>
      <c r="N4022">
        <v>15</v>
      </c>
      <c r="O4022">
        <v>1.76</v>
      </c>
      <c r="P4022">
        <v>1.46</v>
      </c>
      <c r="Q4022">
        <v>4.49</v>
      </c>
      <c r="R4022">
        <v>6.09</v>
      </c>
      <c r="S4022">
        <v>-0.6</v>
      </c>
    </row>
    <row r="4023" spans="1:19" x14ac:dyDescent="0.25">
      <c r="A4023" t="s">
        <v>11296</v>
      </c>
      <c r="B4023" t="s">
        <v>11297</v>
      </c>
      <c r="C4023">
        <v>1</v>
      </c>
      <c r="D4023">
        <v>2</v>
      </c>
      <c r="E4023">
        <v>6.08</v>
      </c>
      <c r="F4023">
        <v>0</v>
      </c>
      <c r="G4023">
        <v>30</v>
      </c>
      <c r="H4023">
        <v>0</v>
      </c>
      <c r="I4023">
        <v>30</v>
      </c>
      <c r="J4023">
        <v>37</v>
      </c>
      <c r="K4023">
        <v>20</v>
      </c>
      <c r="L4023">
        <v>4</v>
      </c>
      <c r="M4023">
        <v>8</v>
      </c>
      <c r="N4023">
        <v>17</v>
      </c>
      <c r="O4023">
        <v>1.8</v>
      </c>
      <c r="P4023">
        <v>2.2999999999999998</v>
      </c>
      <c r="Q4023">
        <v>5.16</v>
      </c>
      <c r="R4023">
        <v>6.09</v>
      </c>
      <c r="S4023">
        <v>-0.6</v>
      </c>
    </row>
    <row r="4024" spans="1:19" x14ac:dyDescent="0.25">
      <c r="A4024" t="s">
        <v>11294</v>
      </c>
      <c r="B4024" t="s">
        <v>11295</v>
      </c>
      <c r="C4024">
        <v>1</v>
      </c>
      <c r="D4024">
        <v>2</v>
      </c>
      <c r="E4024">
        <v>6.12</v>
      </c>
      <c r="F4024">
        <v>0</v>
      </c>
      <c r="G4024">
        <v>30</v>
      </c>
      <c r="H4024">
        <v>0</v>
      </c>
      <c r="I4024">
        <v>30</v>
      </c>
      <c r="J4024">
        <v>38</v>
      </c>
      <c r="K4024">
        <v>20</v>
      </c>
      <c r="L4024">
        <v>4</v>
      </c>
      <c r="M4024">
        <v>6</v>
      </c>
      <c r="N4024">
        <v>14</v>
      </c>
      <c r="O4024">
        <v>1.75</v>
      </c>
      <c r="P4024">
        <v>1.82</v>
      </c>
      <c r="Q4024">
        <v>4.32</v>
      </c>
      <c r="R4024">
        <v>6.09</v>
      </c>
      <c r="S4024">
        <v>-0.6</v>
      </c>
    </row>
    <row r="4025" spans="1:19" x14ac:dyDescent="0.25">
      <c r="A4025" t="s">
        <v>11292</v>
      </c>
      <c r="B4025" t="s">
        <v>11293</v>
      </c>
      <c r="C4025">
        <v>1</v>
      </c>
      <c r="D4025">
        <v>2</v>
      </c>
      <c r="E4025">
        <v>6.19</v>
      </c>
      <c r="F4025">
        <v>0</v>
      </c>
      <c r="G4025">
        <v>30</v>
      </c>
      <c r="H4025">
        <v>0</v>
      </c>
      <c r="I4025">
        <v>30</v>
      </c>
      <c r="J4025">
        <v>38</v>
      </c>
      <c r="K4025">
        <v>21</v>
      </c>
      <c r="L4025">
        <v>4</v>
      </c>
      <c r="M4025">
        <v>5</v>
      </c>
      <c r="N4025">
        <v>13</v>
      </c>
      <c r="O4025">
        <v>1.71</v>
      </c>
      <c r="P4025">
        <v>1.48</v>
      </c>
      <c r="Q4025">
        <v>4.04</v>
      </c>
      <c r="R4025">
        <v>6.09</v>
      </c>
      <c r="S4025">
        <v>-0.6</v>
      </c>
    </row>
    <row r="4026" spans="1:19" x14ac:dyDescent="0.25">
      <c r="A4026" t="s">
        <v>11290</v>
      </c>
      <c r="B4026" t="s">
        <v>11291</v>
      </c>
      <c r="C4026">
        <v>1</v>
      </c>
      <c r="D4026">
        <v>2</v>
      </c>
      <c r="E4026">
        <v>6.01</v>
      </c>
      <c r="F4026">
        <v>0</v>
      </c>
      <c r="G4026">
        <v>30</v>
      </c>
      <c r="H4026">
        <v>0</v>
      </c>
      <c r="I4026">
        <v>30</v>
      </c>
      <c r="J4026">
        <v>37</v>
      </c>
      <c r="K4026">
        <v>20</v>
      </c>
      <c r="L4026">
        <v>4</v>
      </c>
      <c r="M4026">
        <v>7</v>
      </c>
      <c r="N4026">
        <v>15</v>
      </c>
      <c r="O4026">
        <v>1.73</v>
      </c>
      <c r="P4026">
        <v>1.99</v>
      </c>
      <c r="Q4026">
        <v>4.5199999999999996</v>
      </c>
      <c r="R4026">
        <v>6.09</v>
      </c>
      <c r="S4026">
        <v>-0.6</v>
      </c>
    </row>
    <row r="4027" spans="1:19" x14ac:dyDescent="0.25">
      <c r="A4027" t="s">
        <v>11289</v>
      </c>
      <c r="B4027" t="s">
        <v>5724</v>
      </c>
      <c r="C4027">
        <v>1</v>
      </c>
      <c r="D4027">
        <v>2</v>
      </c>
      <c r="E4027">
        <v>5.97</v>
      </c>
      <c r="F4027">
        <v>0</v>
      </c>
      <c r="G4027">
        <v>30</v>
      </c>
      <c r="H4027">
        <v>0</v>
      </c>
      <c r="I4027">
        <v>30</v>
      </c>
      <c r="J4027">
        <v>36</v>
      </c>
      <c r="K4027">
        <v>20</v>
      </c>
      <c r="L4027">
        <v>4</v>
      </c>
      <c r="M4027">
        <v>9</v>
      </c>
      <c r="N4027">
        <v>16</v>
      </c>
      <c r="O4027">
        <v>1.74</v>
      </c>
      <c r="P4027">
        <v>2.6</v>
      </c>
      <c r="Q4027">
        <v>4.78</v>
      </c>
      <c r="R4027">
        <v>6.09</v>
      </c>
      <c r="S4027">
        <v>-0.6</v>
      </c>
    </row>
    <row r="4028" spans="1:19" x14ac:dyDescent="0.25">
      <c r="A4028" t="s">
        <v>11287</v>
      </c>
      <c r="B4028" t="s">
        <v>11288</v>
      </c>
      <c r="C4028">
        <v>1</v>
      </c>
      <c r="D4028">
        <v>2</v>
      </c>
      <c r="E4028">
        <v>5.94</v>
      </c>
      <c r="F4028">
        <v>0</v>
      </c>
      <c r="G4028">
        <v>30</v>
      </c>
      <c r="H4028">
        <v>0</v>
      </c>
      <c r="I4028">
        <v>30</v>
      </c>
      <c r="J4028">
        <v>36</v>
      </c>
      <c r="K4028">
        <v>20</v>
      </c>
      <c r="L4028">
        <v>4</v>
      </c>
      <c r="M4028">
        <v>10</v>
      </c>
      <c r="N4028">
        <v>17</v>
      </c>
      <c r="O4028">
        <v>1.76</v>
      </c>
      <c r="P4028">
        <v>2.88</v>
      </c>
      <c r="Q4028">
        <v>5.16</v>
      </c>
      <c r="R4028">
        <v>6.09</v>
      </c>
      <c r="S4028">
        <v>-0.6</v>
      </c>
    </row>
    <row r="4029" spans="1:19" x14ac:dyDescent="0.25">
      <c r="A4029" t="s">
        <v>11285</v>
      </c>
      <c r="B4029" t="s">
        <v>11286</v>
      </c>
      <c r="C4029">
        <v>1</v>
      </c>
      <c r="D4029">
        <v>2</v>
      </c>
      <c r="E4029">
        <v>5.94</v>
      </c>
      <c r="F4029">
        <v>0</v>
      </c>
      <c r="G4029">
        <v>30</v>
      </c>
      <c r="H4029">
        <v>0</v>
      </c>
      <c r="I4029">
        <v>30</v>
      </c>
      <c r="J4029">
        <v>36</v>
      </c>
      <c r="K4029">
        <v>20</v>
      </c>
      <c r="L4029">
        <v>4</v>
      </c>
      <c r="M4029">
        <v>8</v>
      </c>
      <c r="N4029">
        <v>15</v>
      </c>
      <c r="O4029">
        <v>1.72</v>
      </c>
      <c r="P4029">
        <v>2.35</v>
      </c>
      <c r="Q4029">
        <v>4.59</v>
      </c>
      <c r="R4029">
        <v>6.09</v>
      </c>
      <c r="S4029">
        <v>-0.6</v>
      </c>
    </row>
    <row r="4030" spans="1:19" x14ac:dyDescent="0.25">
      <c r="A4030" t="s">
        <v>11283</v>
      </c>
      <c r="B4030" t="s">
        <v>11284</v>
      </c>
      <c r="C4030">
        <v>1</v>
      </c>
      <c r="D4030">
        <v>2</v>
      </c>
      <c r="E4030">
        <v>6.02</v>
      </c>
      <c r="F4030">
        <v>0</v>
      </c>
      <c r="G4030">
        <v>30</v>
      </c>
      <c r="H4030">
        <v>0</v>
      </c>
      <c r="I4030">
        <v>30</v>
      </c>
      <c r="J4030">
        <v>37</v>
      </c>
      <c r="K4030">
        <v>20</v>
      </c>
      <c r="L4030">
        <v>4</v>
      </c>
      <c r="M4030">
        <v>7</v>
      </c>
      <c r="N4030">
        <v>16</v>
      </c>
      <c r="O4030">
        <v>1.77</v>
      </c>
      <c r="P4030">
        <v>2.2000000000000002</v>
      </c>
      <c r="Q4030">
        <v>4.8899999999999997</v>
      </c>
      <c r="R4030">
        <v>6.09</v>
      </c>
      <c r="S4030">
        <v>-0.6</v>
      </c>
    </row>
    <row r="4031" spans="1:19" x14ac:dyDescent="0.25">
      <c r="A4031" t="s">
        <v>11281</v>
      </c>
      <c r="B4031" t="s">
        <v>11282</v>
      </c>
      <c r="C4031">
        <v>1</v>
      </c>
      <c r="D4031">
        <v>2</v>
      </c>
      <c r="E4031">
        <v>6.46</v>
      </c>
      <c r="F4031">
        <v>0</v>
      </c>
      <c r="G4031">
        <v>30</v>
      </c>
      <c r="H4031">
        <v>0</v>
      </c>
      <c r="I4031">
        <v>30</v>
      </c>
      <c r="J4031">
        <v>39</v>
      </c>
      <c r="K4031">
        <v>22</v>
      </c>
      <c r="L4031">
        <v>4</v>
      </c>
      <c r="M4031">
        <v>2</v>
      </c>
      <c r="N4031">
        <v>12</v>
      </c>
      <c r="O4031">
        <v>1.69</v>
      </c>
      <c r="P4031">
        <v>0.72</v>
      </c>
      <c r="Q4031">
        <v>3.51</v>
      </c>
      <c r="R4031">
        <v>6.09</v>
      </c>
      <c r="S4031">
        <v>-0.6</v>
      </c>
    </row>
    <row r="4032" spans="1:19" x14ac:dyDescent="0.25">
      <c r="A4032" t="s">
        <v>11279</v>
      </c>
      <c r="B4032" t="s">
        <v>11280</v>
      </c>
      <c r="C4032">
        <v>1</v>
      </c>
      <c r="D4032">
        <v>2</v>
      </c>
      <c r="E4032">
        <v>6.07</v>
      </c>
      <c r="F4032">
        <v>0</v>
      </c>
      <c r="G4032">
        <v>30</v>
      </c>
      <c r="H4032">
        <v>0</v>
      </c>
      <c r="I4032">
        <v>30</v>
      </c>
      <c r="J4032">
        <v>36</v>
      </c>
      <c r="K4032">
        <v>20</v>
      </c>
      <c r="L4032">
        <v>4</v>
      </c>
      <c r="M4032">
        <v>7</v>
      </c>
      <c r="N4032">
        <v>17</v>
      </c>
      <c r="O4032">
        <v>1.79</v>
      </c>
      <c r="P4032">
        <v>1.99</v>
      </c>
      <c r="Q4032">
        <v>5.18</v>
      </c>
      <c r="R4032">
        <v>6.09</v>
      </c>
      <c r="S4032">
        <v>-0.6</v>
      </c>
    </row>
    <row r="4033" spans="1:19" x14ac:dyDescent="0.25">
      <c r="A4033" t="s">
        <v>11277</v>
      </c>
      <c r="B4033" t="s">
        <v>11278</v>
      </c>
      <c r="C4033">
        <v>1</v>
      </c>
      <c r="D4033">
        <v>2</v>
      </c>
      <c r="E4033">
        <v>5.98</v>
      </c>
      <c r="F4033">
        <v>0</v>
      </c>
      <c r="G4033">
        <v>30</v>
      </c>
      <c r="H4033">
        <v>0</v>
      </c>
      <c r="I4033">
        <v>30</v>
      </c>
      <c r="J4033">
        <v>37</v>
      </c>
      <c r="K4033">
        <v>20</v>
      </c>
      <c r="L4033">
        <v>4</v>
      </c>
      <c r="M4033">
        <v>7</v>
      </c>
      <c r="N4033">
        <v>15</v>
      </c>
      <c r="O4033">
        <v>1.73</v>
      </c>
      <c r="P4033">
        <v>2.13</v>
      </c>
      <c r="Q4033">
        <v>4.53</v>
      </c>
      <c r="R4033">
        <v>6.09</v>
      </c>
      <c r="S4033">
        <v>-0.6</v>
      </c>
    </row>
    <row r="4034" spans="1:19" x14ac:dyDescent="0.25">
      <c r="A4034" t="s">
        <v>11275</v>
      </c>
      <c r="B4034" t="s">
        <v>11276</v>
      </c>
      <c r="C4034">
        <v>1</v>
      </c>
      <c r="D4034">
        <v>2</v>
      </c>
      <c r="E4034">
        <v>6.19</v>
      </c>
      <c r="F4034">
        <v>0</v>
      </c>
      <c r="G4034">
        <v>30</v>
      </c>
      <c r="H4034">
        <v>0</v>
      </c>
      <c r="I4034">
        <v>30</v>
      </c>
      <c r="J4034">
        <v>37</v>
      </c>
      <c r="K4034">
        <v>21</v>
      </c>
      <c r="L4034">
        <v>4</v>
      </c>
      <c r="M4034">
        <v>6</v>
      </c>
      <c r="N4034">
        <v>14</v>
      </c>
      <c r="O4034">
        <v>1.72</v>
      </c>
      <c r="P4034">
        <v>1.88</v>
      </c>
      <c r="Q4034">
        <v>4.32</v>
      </c>
      <c r="R4034">
        <v>6.09</v>
      </c>
      <c r="S4034">
        <v>-0.6</v>
      </c>
    </row>
    <row r="4035" spans="1:19" x14ac:dyDescent="0.25">
      <c r="A4035" t="s">
        <v>11273</v>
      </c>
      <c r="B4035" t="s">
        <v>11274</v>
      </c>
      <c r="C4035">
        <v>1</v>
      </c>
      <c r="D4035">
        <v>2</v>
      </c>
      <c r="E4035">
        <v>5.91</v>
      </c>
      <c r="F4035">
        <v>0</v>
      </c>
      <c r="G4035">
        <v>30</v>
      </c>
      <c r="H4035">
        <v>0</v>
      </c>
      <c r="I4035">
        <v>30</v>
      </c>
      <c r="J4035">
        <v>35</v>
      </c>
      <c r="K4035">
        <v>20</v>
      </c>
      <c r="L4035">
        <v>4</v>
      </c>
      <c r="M4035">
        <v>10</v>
      </c>
      <c r="N4035">
        <v>17</v>
      </c>
      <c r="O4035">
        <v>1.74</v>
      </c>
      <c r="P4035">
        <v>2.99</v>
      </c>
      <c r="Q4035">
        <v>5.16</v>
      </c>
      <c r="R4035">
        <v>6.09</v>
      </c>
      <c r="S4035">
        <v>-0.6</v>
      </c>
    </row>
    <row r="4036" spans="1:19" x14ac:dyDescent="0.25">
      <c r="A4036" t="s">
        <v>11271</v>
      </c>
      <c r="B4036" t="s">
        <v>11272</v>
      </c>
      <c r="C4036">
        <v>1</v>
      </c>
      <c r="D4036">
        <v>2</v>
      </c>
      <c r="E4036">
        <v>6</v>
      </c>
      <c r="F4036">
        <v>4</v>
      </c>
      <c r="G4036">
        <v>20</v>
      </c>
      <c r="H4036">
        <v>0</v>
      </c>
      <c r="I4036">
        <v>39</v>
      </c>
      <c r="J4036">
        <v>48</v>
      </c>
      <c r="K4036">
        <v>26</v>
      </c>
      <c r="L4036">
        <v>6</v>
      </c>
      <c r="M4036">
        <v>10</v>
      </c>
      <c r="N4036">
        <v>19</v>
      </c>
      <c r="O4036">
        <v>1.73</v>
      </c>
      <c r="P4036">
        <v>2.2200000000000002</v>
      </c>
      <c r="Q4036">
        <v>4.4800000000000004</v>
      </c>
      <c r="R4036">
        <v>6.09</v>
      </c>
      <c r="S4036">
        <v>-0.7</v>
      </c>
    </row>
    <row r="4037" spans="1:19" x14ac:dyDescent="0.25">
      <c r="A4037" t="s">
        <v>11269</v>
      </c>
      <c r="B4037" t="s">
        <v>11270</v>
      </c>
      <c r="C4037">
        <v>1</v>
      </c>
      <c r="D4037">
        <v>2</v>
      </c>
      <c r="E4037">
        <v>5.94</v>
      </c>
      <c r="F4037">
        <v>0</v>
      </c>
      <c r="G4037">
        <v>30</v>
      </c>
      <c r="H4037">
        <v>0</v>
      </c>
      <c r="I4037">
        <v>30</v>
      </c>
      <c r="J4037">
        <v>36</v>
      </c>
      <c r="K4037">
        <v>20</v>
      </c>
      <c r="L4037">
        <v>4</v>
      </c>
      <c r="M4037">
        <v>9</v>
      </c>
      <c r="N4037">
        <v>17</v>
      </c>
      <c r="O4037">
        <v>1.75</v>
      </c>
      <c r="P4037">
        <v>2.57</v>
      </c>
      <c r="Q4037">
        <v>4.9800000000000004</v>
      </c>
      <c r="R4037">
        <v>6.09</v>
      </c>
      <c r="S4037">
        <v>-0.6</v>
      </c>
    </row>
    <row r="4038" spans="1:19" x14ac:dyDescent="0.25">
      <c r="A4038" t="s">
        <v>11267</v>
      </c>
      <c r="B4038" t="s">
        <v>11268</v>
      </c>
      <c r="C4038">
        <v>1</v>
      </c>
      <c r="D4038">
        <v>2</v>
      </c>
      <c r="E4038">
        <v>6.01</v>
      </c>
      <c r="F4038">
        <v>0</v>
      </c>
      <c r="G4038">
        <v>30</v>
      </c>
      <c r="H4038">
        <v>0</v>
      </c>
      <c r="I4038">
        <v>30</v>
      </c>
      <c r="J4038">
        <v>37</v>
      </c>
      <c r="K4038">
        <v>20</v>
      </c>
      <c r="L4038">
        <v>4</v>
      </c>
      <c r="M4038">
        <v>6</v>
      </c>
      <c r="N4038">
        <v>16</v>
      </c>
      <c r="O4038">
        <v>1.74</v>
      </c>
      <c r="P4038">
        <v>1.87</v>
      </c>
      <c r="Q4038">
        <v>4.72</v>
      </c>
      <c r="R4038">
        <v>6.09</v>
      </c>
      <c r="S4038">
        <v>-0.6</v>
      </c>
    </row>
    <row r="4039" spans="1:19" x14ac:dyDescent="0.25">
      <c r="A4039" t="s">
        <v>11265</v>
      </c>
      <c r="B4039" t="s">
        <v>11266</v>
      </c>
      <c r="C4039">
        <v>2</v>
      </c>
      <c r="D4039">
        <v>2</v>
      </c>
      <c r="E4039">
        <v>6.19</v>
      </c>
      <c r="F4039">
        <v>6</v>
      </c>
      <c r="G4039">
        <v>13</v>
      </c>
      <c r="H4039">
        <v>0</v>
      </c>
      <c r="I4039">
        <v>45</v>
      </c>
      <c r="J4039">
        <v>57</v>
      </c>
      <c r="K4039">
        <v>31</v>
      </c>
      <c r="L4039">
        <v>7</v>
      </c>
      <c r="M4039">
        <v>7</v>
      </c>
      <c r="N4039">
        <v>21</v>
      </c>
      <c r="O4039">
        <v>1.71</v>
      </c>
      <c r="P4039">
        <v>1.48</v>
      </c>
      <c r="Q4039">
        <v>4.07</v>
      </c>
      <c r="R4039">
        <v>6.09</v>
      </c>
      <c r="S4039">
        <v>-0.7</v>
      </c>
    </row>
    <row r="4040" spans="1:19" x14ac:dyDescent="0.25">
      <c r="A4040" t="s">
        <v>11263</v>
      </c>
      <c r="B4040" t="s">
        <v>11264</v>
      </c>
      <c r="C4040">
        <v>1</v>
      </c>
      <c r="D4040">
        <v>2</v>
      </c>
      <c r="E4040">
        <v>6.03</v>
      </c>
      <c r="F4040">
        <v>0</v>
      </c>
      <c r="G4040">
        <v>30</v>
      </c>
      <c r="H4040">
        <v>0</v>
      </c>
      <c r="I4040">
        <v>30</v>
      </c>
      <c r="J4040">
        <v>38</v>
      </c>
      <c r="K4040">
        <v>20</v>
      </c>
      <c r="L4040">
        <v>4</v>
      </c>
      <c r="M4040">
        <v>6</v>
      </c>
      <c r="N4040">
        <v>14</v>
      </c>
      <c r="O4040">
        <v>1.72</v>
      </c>
      <c r="P4040">
        <v>1.72</v>
      </c>
      <c r="Q4040">
        <v>4.21</v>
      </c>
      <c r="R4040">
        <v>6.09</v>
      </c>
      <c r="S4040">
        <v>-0.6</v>
      </c>
    </row>
    <row r="4041" spans="1:19" x14ac:dyDescent="0.25">
      <c r="A4041" t="s">
        <v>11261</v>
      </c>
      <c r="B4041" t="s">
        <v>11262</v>
      </c>
      <c r="C4041">
        <v>1</v>
      </c>
      <c r="D4041">
        <v>4</v>
      </c>
      <c r="E4041">
        <v>6.39</v>
      </c>
      <c r="F4041">
        <v>4</v>
      </c>
      <c r="G4041">
        <v>20</v>
      </c>
      <c r="H4041">
        <v>0</v>
      </c>
      <c r="I4041">
        <v>39</v>
      </c>
      <c r="J4041">
        <v>49</v>
      </c>
      <c r="K4041">
        <v>28</v>
      </c>
      <c r="L4041">
        <v>5</v>
      </c>
      <c r="M4041">
        <v>6</v>
      </c>
      <c r="N4041">
        <v>19</v>
      </c>
      <c r="O4041">
        <v>1.75</v>
      </c>
      <c r="P4041">
        <v>1.33</v>
      </c>
      <c r="Q4041">
        <v>4.41</v>
      </c>
      <c r="R4041">
        <v>6.09</v>
      </c>
      <c r="S4041">
        <v>-0.7</v>
      </c>
    </row>
    <row r="4042" spans="1:19" x14ac:dyDescent="0.25">
      <c r="A4042" t="s">
        <v>11259</v>
      </c>
      <c r="B4042" t="s">
        <v>11260</v>
      </c>
      <c r="C4042">
        <v>2</v>
      </c>
      <c r="D4042">
        <v>4</v>
      </c>
      <c r="E4042">
        <v>6.41</v>
      </c>
      <c r="F4042">
        <v>7</v>
      </c>
      <c r="G4042">
        <v>11</v>
      </c>
      <c r="H4042">
        <v>0</v>
      </c>
      <c r="I4042">
        <v>48</v>
      </c>
      <c r="J4042">
        <v>61</v>
      </c>
      <c r="K4042">
        <v>34</v>
      </c>
      <c r="L4042">
        <v>7</v>
      </c>
      <c r="M4042">
        <v>5</v>
      </c>
      <c r="N4042">
        <v>20</v>
      </c>
      <c r="O4042">
        <v>1.7</v>
      </c>
      <c r="P4042">
        <v>0.87</v>
      </c>
      <c r="Q4042">
        <v>3.87</v>
      </c>
      <c r="R4042">
        <v>6.09</v>
      </c>
      <c r="S4042">
        <v>-0.6</v>
      </c>
    </row>
    <row r="4043" spans="1:19" x14ac:dyDescent="0.25">
      <c r="A4043" t="s">
        <v>11257</v>
      </c>
      <c r="B4043" t="s">
        <v>11258</v>
      </c>
      <c r="C4043">
        <v>1</v>
      </c>
      <c r="D4043">
        <v>2</v>
      </c>
      <c r="E4043">
        <v>6.09</v>
      </c>
      <c r="F4043">
        <v>0</v>
      </c>
      <c r="G4043">
        <v>30</v>
      </c>
      <c r="H4043">
        <v>0</v>
      </c>
      <c r="I4043">
        <v>30</v>
      </c>
      <c r="J4043">
        <v>37</v>
      </c>
      <c r="K4043">
        <v>20</v>
      </c>
      <c r="L4043">
        <v>4</v>
      </c>
      <c r="M4043">
        <v>5</v>
      </c>
      <c r="N4043">
        <v>16</v>
      </c>
      <c r="O4043">
        <v>1.77</v>
      </c>
      <c r="P4043">
        <v>1.65</v>
      </c>
      <c r="Q4043">
        <v>4.6900000000000004</v>
      </c>
      <c r="R4043">
        <v>6.09</v>
      </c>
      <c r="S4043">
        <v>-0.6</v>
      </c>
    </row>
    <row r="4044" spans="1:19" x14ac:dyDescent="0.25">
      <c r="A4044" t="s">
        <v>11255</v>
      </c>
      <c r="B4044" t="s">
        <v>11256</v>
      </c>
      <c r="C4044">
        <v>2</v>
      </c>
      <c r="D4044">
        <v>4</v>
      </c>
      <c r="E4044">
        <v>6.4</v>
      </c>
      <c r="F4044">
        <v>7</v>
      </c>
      <c r="G4044">
        <v>12</v>
      </c>
      <c r="H4044">
        <v>0</v>
      </c>
      <c r="I4044">
        <v>47</v>
      </c>
      <c r="J4044">
        <v>58</v>
      </c>
      <c r="K4044">
        <v>33</v>
      </c>
      <c r="L4044">
        <v>6</v>
      </c>
      <c r="M4044">
        <v>9</v>
      </c>
      <c r="N4044">
        <v>23</v>
      </c>
      <c r="O4044">
        <v>1.75</v>
      </c>
      <c r="P4044">
        <v>1.67</v>
      </c>
      <c r="Q4044">
        <v>4.4800000000000004</v>
      </c>
      <c r="R4044">
        <v>6.09</v>
      </c>
      <c r="S4044">
        <v>-0.6</v>
      </c>
    </row>
    <row r="4045" spans="1:19" x14ac:dyDescent="0.25">
      <c r="A4045" t="s">
        <v>11253</v>
      </c>
      <c r="B4045" t="s">
        <v>11254</v>
      </c>
      <c r="C4045">
        <v>1</v>
      </c>
      <c r="D4045">
        <v>2</v>
      </c>
      <c r="E4045">
        <v>6.06</v>
      </c>
      <c r="F4045">
        <v>0</v>
      </c>
      <c r="G4045">
        <v>30</v>
      </c>
      <c r="H4045">
        <v>0</v>
      </c>
      <c r="I4045">
        <v>30</v>
      </c>
      <c r="J4045">
        <v>36</v>
      </c>
      <c r="K4045">
        <v>20</v>
      </c>
      <c r="L4045">
        <v>4</v>
      </c>
      <c r="M4045">
        <v>7</v>
      </c>
      <c r="N4045">
        <v>17</v>
      </c>
      <c r="O4045">
        <v>1.78</v>
      </c>
      <c r="P4045">
        <v>2.08</v>
      </c>
      <c r="Q4045">
        <v>5.15</v>
      </c>
      <c r="R4045">
        <v>6.09</v>
      </c>
      <c r="S4045">
        <v>-0.6</v>
      </c>
    </row>
    <row r="4046" spans="1:19" x14ac:dyDescent="0.25">
      <c r="A4046" t="s">
        <v>11251</v>
      </c>
      <c r="B4046" t="s">
        <v>11252</v>
      </c>
      <c r="C4046">
        <v>2</v>
      </c>
      <c r="D4046">
        <v>3</v>
      </c>
      <c r="E4046">
        <v>6.25</v>
      </c>
      <c r="F4046">
        <v>8</v>
      </c>
      <c r="G4046">
        <v>8</v>
      </c>
      <c r="H4046">
        <v>0</v>
      </c>
      <c r="I4046">
        <v>50</v>
      </c>
      <c r="J4046">
        <v>61</v>
      </c>
      <c r="K4046">
        <v>35</v>
      </c>
      <c r="L4046">
        <v>7</v>
      </c>
      <c r="M4046">
        <v>12</v>
      </c>
      <c r="N4046">
        <v>26</v>
      </c>
      <c r="O4046">
        <v>1.74</v>
      </c>
      <c r="P4046">
        <v>2.2200000000000002</v>
      </c>
      <c r="Q4046">
        <v>4.5999999999999996</v>
      </c>
      <c r="R4046">
        <v>6.09</v>
      </c>
      <c r="S4046">
        <v>-0.4</v>
      </c>
    </row>
    <row r="4047" spans="1:19" x14ac:dyDescent="0.25">
      <c r="A4047" t="s">
        <v>11249</v>
      </c>
      <c r="B4047" t="s">
        <v>11250</v>
      </c>
      <c r="C4047">
        <v>1</v>
      </c>
      <c r="D4047">
        <v>2</v>
      </c>
      <c r="E4047">
        <v>5.96</v>
      </c>
      <c r="F4047">
        <v>0</v>
      </c>
      <c r="G4047">
        <v>30</v>
      </c>
      <c r="H4047">
        <v>0</v>
      </c>
      <c r="I4047">
        <v>30</v>
      </c>
      <c r="J4047">
        <v>34</v>
      </c>
      <c r="K4047">
        <v>20</v>
      </c>
      <c r="L4047">
        <v>4</v>
      </c>
      <c r="M4047">
        <v>12</v>
      </c>
      <c r="N4047">
        <v>20</v>
      </c>
      <c r="O4047">
        <v>1.82</v>
      </c>
      <c r="P4047">
        <v>3.46</v>
      </c>
      <c r="Q4047">
        <v>6.13</v>
      </c>
      <c r="R4047">
        <v>6.1</v>
      </c>
      <c r="S4047">
        <v>-0.6</v>
      </c>
    </row>
    <row r="4048" spans="1:19" x14ac:dyDescent="0.25">
      <c r="A4048" t="s">
        <v>11247</v>
      </c>
      <c r="B4048" t="s">
        <v>11248</v>
      </c>
      <c r="C4048">
        <v>1</v>
      </c>
      <c r="D4048">
        <v>2</v>
      </c>
      <c r="E4048">
        <v>6</v>
      </c>
      <c r="F4048">
        <v>0</v>
      </c>
      <c r="G4048">
        <v>30</v>
      </c>
      <c r="H4048">
        <v>0</v>
      </c>
      <c r="I4048">
        <v>30</v>
      </c>
      <c r="J4048">
        <v>36</v>
      </c>
      <c r="K4048">
        <v>20</v>
      </c>
      <c r="L4048">
        <v>4</v>
      </c>
      <c r="M4048">
        <v>8</v>
      </c>
      <c r="N4048">
        <v>16</v>
      </c>
      <c r="O4048">
        <v>1.75</v>
      </c>
      <c r="P4048">
        <v>2.38</v>
      </c>
      <c r="Q4048">
        <v>4.91</v>
      </c>
      <c r="R4048">
        <v>6.1</v>
      </c>
      <c r="S4048">
        <v>-0.6</v>
      </c>
    </row>
    <row r="4049" spans="1:19" x14ac:dyDescent="0.25">
      <c r="A4049" t="s">
        <v>11245</v>
      </c>
      <c r="B4049" t="s">
        <v>11246</v>
      </c>
      <c r="C4049">
        <v>2</v>
      </c>
      <c r="D4049">
        <v>3</v>
      </c>
      <c r="E4049">
        <v>6.44</v>
      </c>
      <c r="F4049">
        <v>7</v>
      </c>
      <c r="G4049">
        <v>13</v>
      </c>
      <c r="H4049">
        <v>0</v>
      </c>
      <c r="I4049">
        <v>46</v>
      </c>
      <c r="J4049">
        <v>60</v>
      </c>
      <c r="K4049">
        <v>33</v>
      </c>
      <c r="L4049">
        <v>6</v>
      </c>
      <c r="M4049">
        <v>4</v>
      </c>
      <c r="N4049">
        <v>20</v>
      </c>
      <c r="O4049">
        <v>1.73</v>
      </c>
      <c r="P4049">
        <v>0.85</v>
      </c>
      <c r="Q4049">
        <v>3.98</v>
      </c>
      <c r="R4049">
        <v>6.1</v>
      </c>
      <c r="S4049">
        <v>-0.6</v>
      </c>
    </row>
    <row r="4050" spans="1:19" x14ac:dyDescent="0.25">
      <c r="A4050" t="s">
        <v>11243</v>
      </c>
      <c r="B4050" t="s">
        <v>11244</v>
      </c>
      <c r="C4050">
        <v>2</v>
      </c>
      <c r="D4050">
        <v>2</v>
      </c>
      <c r="E4050">
        <v>6.27</v>
      </c>
      <c r="F4050">
        <v>7</v>
      </c>
      <c r="G4050">
        <v>12</v>
      </c>
      <c r="H4050">
        <v>0</v>
      </c>
      <c r="I4050">
        <v>47</v>
      </c>
      <c r="J4050">
        <v>60</v>
      </c>
      <c r="K4050">
        <v>32</v>
      </c>
      <c r="L4050">
        <v>7</v>
      </c>
      <c r="M4050">
        <v>6</v>
      </c>
      <c r="N4050">
        <v>20</v>
      </c>
      <c r="O4050">
        <v>1.72</v>
      </c>
      <c r="P4050">
        <v>1.17</v>
      </c>
      <c r="Q4050">
        <v>3.95</v>
      </c>
      <c r="R4050">
        <v>6.1</v>
      </c>
      <c r="S4050">
        <v>-0.6</v>
      </c>
    </row>
    <row r="4051" spans="1:19" x14ac:dyDescent="0.25">
      <c r="A4051" t="s">
        <v>11241</v>
      </c>
      <c r="B4051" t="s">
        <v>11242</v>
      </c>
      <c r="C4051">
        <v>2</v>
      </c>
      <c r="D4051">
        <v>4</v>
      </c>
      <c r="E4051">
        <v>6.44</v>
      </c>
      <c r="F4051">
        <v>7</v>
      </c>
      <c r="G4051">
        <v>13</v>
      </c>
      <c r="H4051">
        <v>0</v>
      </c>
      <c r="I4051">
        <v>46</v>
      </c>
      <c r="J4051">
        <v>58</v>
      </c>
      <c r="K4051">
        <v>33</v>
      </c>
      <c r="L4051">
        <v>6</v>
      </c>
      <c r="M4051">
        <v>8</v>
      </c>
      <c r="N4051">
        <v>23</v>
      </c>
      <c r="O4051">
        <v>1.77</v>
      </c>
      <c r="P4051">
        <v>1.62</v>
      </c>
      <c r="Q4051">
        <v>4.58</v>
      </c>
      <c r="R4051">
        <v>6.1</v>
      </c>
      <c r="S4051">
        <v>-0.6</v>
      </c>
    </row>
    <row r="4052" spans="1:19" x14ac:dyDescent="0.25">
      <c r="A4052" t="s">
        <v>11239</v>
      </c>
      <c r="B4052" t="s">
        <v>11240</v>
      </c>
      <c r="C4052">
        <v>1</v>
      </c>
      <c r="D4052">
        <v>2</v>
      </c>
      <c r="E4052">
        <v>6</v>
      </c>
      <c r="F4052">
        <v>6</v>
      </c>
      <c r="G4052">
        <v>14</v>
      </c>
      <c r="H4052">
        <v>0</v>
      </c>
      <c r="I4052">
        <v>45</v>
      </c>
      <c r="J4052">
        <v>55</v>
      </c>
      <c r="K4052">
        <v>30</v>
      </c>
      <c r="L4052">
        <v>7</v>
      </c>
      <c r="M4052">
        <v>10</v>
      </c>
      <c r="N4052">
        <v>23</v>
      </c>
      <c r="O4052">
        <v>1.73</v>
      </c>
      <c r="P4052">
        <v>2.06</v>
      </c>
      <c r="Q4052">
        <v>4.55</v>
      </c>
      <c r="R4052">
        <v>6.1</v>
      </c>
      <c r="S4052">
        <v>-0.7</v>
      </c>
    </row>
    <row r="4053" spans="1:19" x14ac:dyDescent="0.25">
      <c r="A4053" t="s">
        <v>11237</v>
      </c>
      <c r="B4053" t="s">
        <v>11238</v>
      </c>
      <c r="C4053">
        <v>1</v>
      </c>
      <c r="D4053">
        <v>2</v>
      </c>
      <c r="E4053">
        <v>6.12</v>
      </c>
      <c r="F4053">
        <v>0</v>
      </c>
      <c r="G4053">
        <v>30</v>
      </c>
      <c r="H4053">
        <v>0</v>
      </c>
      <c r="I4053">
        <v>30</v>
      </c>
      <c r="J4053">
        <v>38</v>
      </c>
      <c r="K4053">
        <v>20</v>
      </c>
      <c r="L4053">
        <v>4</v>
      </c>
      <c r="M4053">
        <v>7</v>
      </c>
      <c r="N4053">
        <v>15</v>
      </c>
      <c r="O4053">
        <v>1.77</v>
      </c>
      <c r="P4053">
        <v>2.08</v>
      </c>
      <c r="Q4053">
        <v>4.58</v>
      </c>
      <c r="R4053">
        <v>6.1</v>
      </c>
      <c r="S4053">
        <v>-0.6</v>
      </c>
    </row>
    <row r="4054" spans="1:19" x14ac:dyDescent="0.25">
      <c r="A4054" t="s">
        <v>11235</v>
      </c>
      <c r="B4054" t="s">
        <v>11236</v>
      </c>
      <c r="C4054">
        <v>1</v>
      </c>
      <c r="D4054">
        <v>2</v>
      </c>
      <c r="E4054">
        <v>6.07</v>
      </c>
      <c r="F4054">
        <v>0</v>
      </c>
      <c r="G4054">
        <v>30</v>
      </c>
      <c r="H4054">
        <v>0</v>
      </c>
      <c r="I4054">
        <v>30</v>
      </c>
      <c r="J4054">
        <v>37</v>
      </c>
      <c r="K4054">
        <v>20</v>
      </c>
      <c r="L4054">
        <v>4</v>
      </c>
      <c r="M4054">
        <v>6</v>
      </c>
      <c r="N4054">
        <v>14</v>
      </c>
      <c r="O4054">
        <v>1.72</v>
      </c>
      <c r="P4054">
        <v>1.73</v>
      </c>
      <c r="Q4054">
        <v>4.33</v>
      </c>
      <c r="R4054">
        <v>6.1</v>
      </c>
      <c r="S4054">
        <v>-0.6</v>
      </c>
    </row>
    <row r="4055" spans="1:19" x14ac:dyDescent="0.25">
      <c r="A4055" t="s">
        <v>11233</v>
      </c>
      <c r="B4055" t="s">
        <v>11234</v>
      </c>
      <c r="C4055">
        <v>2</v>
      </c>
      <c r="D4055">
        <v>3</v>
      </c>
      <c r="E4055">
        <v>6.21</v>
      </c>
      <c r="F4055">
        <v>8</v>
      </c>
      <c r="G4055">
        <v>8</v>
      </c>
      <c r="H4055">
        <v>0</v>
      </c>
      <c r="I4055">
        <v>50</v>
      </c>
      <c r="J4055">
        <v>58</v>
      </c>
      <c r="K4055">
        <v>34</v>
      </c>
      <c r="L4055">
        <v>7</v>
      </c>
      <c r="M4055">
        <v>18</v>
      </c>
      <c r="N4055">
        <v>30</v>
      </c>
      <c r="O4055">
        <v>1.77</v>
      </c>
      <c r="P4055">
        <v>3.16</v>
      </c>
      <c r="Q4055">
        <v>5.41</v>
      </c>
      <c r="R4055">
        <v>6.1</v>
      </c>
      <c r="S4055">
        <v>-0.4</v>
      </c>
    </row>
    <row r="4056" spans="1:19" x14ac:dyDescent="0.25">
      <c r="A4056" t="s">
        <v>11231</v>
      </c>
      <c r="B4056" t="s">
        <v>11232</v>
      </c>
      <c r="C4056">
        <v>1</v>
      </c>
      <c r="D4056">
        <v>2</v>
      </c>
      <c r="E4056">
        <v>6</v>
      </c>
      <c r="F4056">
        <v>0</v>
      </c>
      <c r="G4056">
        <v>30</v>
      </c>
      <c r="H4056">
        <v>0</v>
      </c>
      <c r="I4056">
        <v>30</v>
      </c>
      <c r="J4056">
        <v>37</v>
      </c>
      <c r="K4056">
        <v>20</v>
      </c>
      <c r="L4056">
        <v>4</v>
      </c>
      <c r="M4056">
        <v>6</v>
      </c>
      <c r="N4056">
        <v>14</v>
      </c>
      <c r="O4056">
        <v>1.71</v>
      </c>
      <c r="P4056">
        <v>1.67</v>
      </c>
      <c r="Q4056">
        <v>4.2300000000000004</v>
      </c>
      <c r="R4056">
        <v>6.1</v>
      </c>
      <c r="S4056">
        <v>-0.6</v>
      </c>
    </row>
    <row r="4057" spans="1:19" x14ac:dyDescent="0.25">
      <c r="A4057" t="s">
        <v>11229</v>
      </c>
      <c r="B4057" t="s">
        <v>11230</v>
      </c>
      <c r="C4057">
        <v>1</v>
      </c>
      <c r="D4057">
        <v>2</v>
      </c>
      <c r="E4057">
        <v>6.01</v>
      </c>
      <c r="F4057">
        <v>6</v>
      </c>
      <c r="G4057">
        <v>14</v>
      </c>
      <c r="H4057">
        <v>0</v>
      </c>
      <c r="I4057">
        <v>45</v>
      </c>
      <c r="J4057">
        <v>55</v>
      </c>
      <c r="K4057">
        <v>30</v>
      </c>
      <c r="L4057">
        <v>7</v>
      </c>
      <c r="M4057">
        <v>11</v>
      </c>
      <c r="N4057">
        <v>22</v>
      </c>
      <c r="O4057">
        <v>1.73</v>
      </c>
      <c r="P4057">
        <v>2.1800000000000002</v>
      </c>
      <c r="Q4057">
        <v>4.45</v>
      </c>
      <c r="R4057">
        <v>6.1</v>
      </c>
      <c r="S4057">
        <v>-0.7</v>
      </c>
    </row>
    <row r="4058" spans="1:19" x14ac:dyDescent="0.25">
      <c r="A4058" t="s">
        <v>11227</v>
      </c>
      <c r="B4058" t="s">
        <v>11228</v>
      </c>
      <c r="C4058">
        <v>1</v>
      </c>
      <c r="D4058">
        <v>2</v>
      </c>
      <c r="E4058">
        <v>6.23</v>
      </c>
      <c r="F4058">
        <v>0</v>
      </c>
      <c r="G4058">
        <v>30</v>
      </c>
      <c r="H4058">
        <v>0</v>
      </c>
      <c r="I4058">
        <v>30</v>
      </c>
      <c r="J4058">
        <v>38</v>
      </c>
      <c r="K4058">
        <v>21</v>
      </c>
      <c r="L4058">
        <v>4</v>
      </c>
      <c r="M4058">
        <v>5</v>
      </c>
      <c r="N4058">
        <v>13</v>
      </c>
      <c r="O4058">
        <v>1.7</v>
      </c>
      <c r="P4058">
        <v>1.53</v>
      </c>
      <c r="Q4058">
        <v>4.01</v>
      </c>
      <c r="R4058">
        <v>6.1</v>
      </c>
      <c r="S4058">
        <v>-0.6</v>
      </c>
    </row>
    <row r="4059" spans="1:19" x14ac:dyDescent="0.25">
      <c r="A4059" t="s">
        <v>11225</v>
      </c>
      <c r="B4059" t="s">
        <v>11226</v>
      </c>
      <c r="C4059">
        <v>2</v>
      </c>
      <c r="D4059">
        <v>4</v>
      </c>
      <c r="E4059">
        <v>6.45</v>
      </c>
      <c r="F4059">
        <v>8</v>
      </c>
      <c r="G4059">
        <v>10</v>
      </c>
      <c r="H4059">
        <v>0</v>
      </c>
      <c r="I4059">
        <v>49</v>
      </c>
      <c r="J4059">
        <v>61</v>
      </c>
      <c r="K4059">
        <v>35</v>
      </c>
      <c r="L4059">
        <v>6</v>
      </c>
      <c r="M4059">
        <v>7</v>
      </c>
      <c r="N4059">
        <v>26</v>
      </c>
      <c r="O4059">
        <v>1.78</v>
      </c>
      <c r="P4059">
        <v>1.29</v>
      </c>
      <c r="Q4059">
        <v>4.76</v>
      </c>
      <c r="R4059">
        <v>6.1</v>
      </c>
      <c r="S4059">
        <v>-0.5</v>
      </c>
    </row>
    <row r="4060" spans="1:19" x14ac:dyDescent="0.25">
      <c r="A4060" t="s">
        <v>11223</v>
      </c>
      <c r="B4060" t="s">
        <v>11224</v>
      </c>
      <c r="C4060">
        <v>1</v>
      </c>
      <c r="D4060">
        <v>2</v>
      </c>
      <c r="E4060">
        <v>6.25</v>
      </c>
      <c r="F4060">
        <v>0</v>
      </c>
      <c r="G4060">
        <v>30</v>
      </c>
      <c r="H4060">
        <v>0</v>
      </c>
      <c r="I4060">
        <v>30</v>
      </c>
      <c r="J4060">
        <v>36</v>
      </c>
      <c r="K4060">
        <v>21</v>
      </c>
      <c r="L4060">
        <v>4</v>
      </c>
      <c r="M4060">
        <v>7</v>
      </c>
      <c r="N4060">
        <v>17</v>
      </c>
      <c r="O4060">
        <v>1.78</v>
      </c>
      <c r="P4060">
        <v>2.2200000000000002</v>
      </c>
      <c r="Q4060">
        <v>5.0999999999999996</v>
      </c>
      <c r="R4060">
        <v>6.1</v>
      </c>
      <c r="S4060">
        <v>-0.6</v>
      </c>
    </row>
    <row r="4061" spans="1:19" x14ac:dyDescent="0.25">
      <c r="A4061" t="s">
        <v>11221</v>
      </c>
      <c r="B4061" t="s">
        <v>11222</v>
      </c>
      <c r="C4061">
        <v>1</v>
      </c>
      <c r="D4061">
        <v>2</v>
      </c>
      <c r="E4061">
        <v>6.1</v>
      </c>
      <c r="F4061">
        <v>0</v>
      </c>
      <c r="G4061">
        <v>30</v>
      </c>
      <c r="H4061">
        <v>0</v>
      </c>
      <c r="I4061">
        <v>30</v>
      </c>
      <c r="J4061">
        <v>37</v>
      </c>
      <c r="K4061">
        <v>20</v>
      </c>
      <c r="L4061">
        <v>4</v>
      </c>
      <c r="M4061">
        <v>7</v>
      </c>
      <c r="N4061">
        <v>16</v>
      </c>
      <c r="O4061">
        <v>1.78</v>
      </c>
      <c r="P4061">
        <v>2</v>
      </c>
      <c r="Q4061">
        <v>4.9000000000000004</v>
      </c>
      <c r="R4061">
        <v>6.1</v>
      </c>
      <c r="S4061">
        <v>-0.6</v>
      </c>
    </row>
    <row r="4062" spans="1:19" x14ac:dyDescent="0.25">
      <c r="A4062" t="s">
        <v>11219</v>
      </c>
      <c r="B4062" t="s">
        <v>11220</v>
      </c>
      <c r="C4062">
        <v>2</v>
      </c>
      <c r="D4062">
        <v>1</v>
      </c>
      <c r="E4062">
        <v>5.99</v>
      </c>
      <c r="F4062">
        <v>8</v>
      </c>
      <c r="G4062">
        <v>8</v>
      </c>
      <c r="H4062">
        <v>0</v>
      </c>
      <c r="I4062">
        <v>50</v>
      </c>
      <c r="J4062">
        <v>59</v>
      </c>
      <c r="K4062">
        <v>33</v>
      </c>
      <c r="L4062">
        <v>7</v>
      </c>
      <c r="M4062">
        <v>16</v>
      </c>
      <c r="N4062">
        <v>29</v>
      </c>
      <c r="O4062">
        <v>1.77</v>
      </c>
      <c r="P4062">
        <v>2.82</v>
      </c>
      <c r="Q4062">
        <v>5.25</v>
      </c>
      <c r="R4062">
        <v>6.1</v>
      </c>
      <c r="S4062">
        <v>-0.4</v>
      </c>
    </row>
    <row r="4063" spans="1:19" x14ac:dyDescent="0.25">
      <c r="A4063" t="s">
        <v>11217</v>
      </c>
      <c r="B4063" t="s">
        <v>11218</v>
      </c>
      <c r="C4063">
        <v>2</v>
      </c>
      <c r="D4063">
        <v>4</v>
      </c>
      <c r="E4063">
        <v>6.32</v>
      </c>
      <c r="F4063">
        <v>8</v>
      </c>
      <c r="G4063">
        <v>10</v>
      </c>
      <c r="H4063">
        <v>0</v>
      </c>
      <c r="I4063">
        <v>49</v>
      </c>
      <c r="J4063">
        <v>52</v>
      </c>
      <c r="K4063">
        <v>34</v>
      </c>
      <c r="L4063">
        <v>6</v>
      </c>
      <c r="M4063">
        <v>28</v>
      </c>
      <c r="N4063">
        <v>39</v>
      </c>
      <c r="O4063">
        <v>1.87</v>
      </c>
      <c r="P4063">
        <v>5.13</v>
      </c>
      <c r="Q4063">
        <v>7.14</v>
      </c>
      <c r="R4063">
        <v>6.1</v>
      </c>
      <c r="S4063">
        <v>-0.5</v>
      </c>
    </row>
    <row r="4064" spans="1:19" x14ac:dyDescent="0.25">
      <c r="A4064" t="s">
        <v>11215</v>
      </c>
      <c r="B4064" t="s">
        <v>11216</v>
      </c>
      <c r="C4064">
        <v>1</v>
      </c>
      <c r="D4064">
        <v>2</v>
      </c>
      <c r="E4064">
        <v>6</v>
      </c>
      <c r="F4064">
        <v>0</v>
      </c>
      <c r="G4064">
        <v>30</v>
      </c>
      <c r="H4064">
        <v>0</v>
      </c>
      <c r="I4064">
        <v>30</v>
      </c>
      <c r="J4064">
        <v>35</v>
      </c>
      <c r="K4064">
        <v>20</v>
      </c>
      <c r="L4064">
        <v>4</v>
      </c>
      <c r="M4064">
        <v>10</v>
      </c>
      <c r="N4064">
        <v>18</v>
      </c>
      <c r="O4064">
        <v>1.78</v>
      </c>
      <c r="P4064">
        <v>3.13</v>
      </c>
      <c r="Q4064">
        <v>5.37</v>
      </c>
      <c r="R4064">
        <v>6.1</v>
      </c>
      <c r="S4064">
        <v>-0.6</v>
      </c>
    </row>
    <row r="4065" spans="1:19" x14ac:dyDescent="0.25">
      <c r="A4065" t="s">
        <v>11213</v>
      </c>
      <c r="B4065" t="s">
        <v>11214</v>
      </c>
      <c r="C4065">
        <v>1</v>
      </c>
      <c r="D4065">
        <v>2</v>
      </c>
      <c r="E4065">
        <v>6.09</v>
      </c>
      <c r="F4065">
        <v>0</v>
      </c>
      <c r="G4065">
        <v>30</v>
      </c>
      <c r="H4065">
        <v>0</v>
      </c>
      <c r="I4065">
        <v>30</v>
      </c>
      <c r="J4065">
        <v>37</v>
      </c>
      <c r="K4065">
        <v>20</v>
      </c>
      <c r="L4065">
        <v>4</v>
      </c>
      <c r="M4065">
        <v>8</v>
      </c>
      <c r="N4065">
        <v>18</v>
      </c>
      <c r="O4065">
        <v>1.8</v>
      </c>
      <c r="P4065">
        <v>2.39</v>
      </c>
      <c r="Q4065">
        <v>5.25</v>
      </c>
      <c r="R4065">
        <v>6.1</v>
      </c>
      <c r="S4065">
        <v>-0.6</v>
      </c>
    </row>
    <row r="4066" spans="1:19" x14ac:dyDescent="0.25">
      <c r="A4066" t="s">
        <v>11211</v>
      </c>
      <c r="B4066" t="s">
        <v>11212</v>
      </c>
      <c r="C4066">
        <v>1</v>
      </c>
      <c r="D4066">
        <v>2</v>
      </c>
      <c r="E4066">
        <v>6.03</v>
      </c>
      <c r="F4066">
        <v>0</v>
      </c>
      <c r="G4066">
        <v>30</v>
      </c>
      <c r="H4066">
        <v>0</v>
      </c>
      <c r="I4066">
        <v>30</v>
      </c>
      <c r="J4066">
        <v>34</v>
      </c>
      <c r="K4066">
        <v>20</v>
      </c>
      <c r="L4066">
        <v>4</v>
      </c>
      <c r="M4066">
        <v>13</v>
      </c>
      <c r="N4066">
        <v>21</v>
      </c>
      <c r="O4066">
        <v>1.82</v>
      </c>
      <c r="P4066">
        <v>3.92</v>
      </c>
      <c r="Q4066">
        <v>6.21</v>
      </c>
      <c r="R4066">
        <v>6.1</v>
      </c>
      <c r="S4066">
        <v>-0.6</v>
      </c>
    </row>
    <row r="4067" spans="1:19" x14ac:dyDescent="0.25">
      <c r="A4067" t="s">
        <v>11209</v>
      </c>
      <c r="B4067" t="s">
        <v>11210</v>
      </c>
      <c r="C4067">
        <v>1</v>
      </c>
      <c r="D4067">
        <v>2</v>
      </c>
      <c r="E4067">
        <v>6.1</v>
      </c>
      <c r="F4067">
        <v>3</v>
      </c>
      <c r="G4067">
        <v>21</v>
      </c>
      <c r="H4067">
        <v>0</v>
      </c>
      <c r="I4067">
        <v>38</v>
      </c>
      <c r="J4067">
        <v>48</v>
      </c>
      <c r="K4067">
        <v>26</v>
      </c>
      <c r="L4067">
        <v>5</v>
      </c>
      <c r="M4067">
        <v>7</v>
      </c>
      <c r="N4067">
        <v>20</v>
      </c>
      <c r="O4067">
        <v>1.77</v>
      </c>
      <c r="P4067">
        <v>1.62</v>
      </c>
      <c r="Q4067">
        <v>4.6900000000000004</v>
      </c>
      <c r="R4067">
        <v>6.1</v>
      </c>
      <c r="S4067">
        <v>-0.7</v>
      </c>
    </row>
    <row r="4068" spans="1:19" x14ac:dyDescent="0.25">
      <c r="A4068" t="s">
        <v>11207</v>
      </c>
      <c r="B4068" t="s">
        <v>11208</v>
      </c>
      <c r="C4068">
        <v>1</v>
      </c>
      <c r="D4068">
        <v>2</v>
      </c>
      <c r="E4068">
        <v>6.1</v>
      </c>
      <c r="F4068">
        <v>0</v>
      </c>
      <c r="G4068">
        <v>30</v>
      </c>
      <c r="H4068">
        <v>0</v>
      </c>
      <c r="I4068">
        <v>30</v>
      </c>
      <c r="J4068">
        <v>38</v>
      </c>
      <c r="K4068">
        <v>20</v>
      </c>
      <c r="L4068">
        <v>4</v>
      </c>
      <c r="M4068">
        <v>6</v>
      </c>
      <c r="N4068">
        <v>15</v>
      </c>
      <c r="O4068">
        <v>1.77</v>
      </c>
      <c r="P4068">
        <v>1.71</v>
      </c>
      <c r="Q4068">
        <v>4.6100000000000003</v>
      </c>
      <c r="R4068">
        <v>6.1</v>
      </c>
      <c r="S4068">
        <v>-0.6</v>
      </c>
    </row>
    <row r="4069" spans="1:19" x14ac:dyDescent="0.25">
      <c r="A4069" t="s">
        <v>11205</v>
      </c>
      <c r="B4069" t="s">
        <v>11206</v>
      </c>
      <c r="C4069">
        <v>1</v>
      </c>
      <c r="D4069">
        <v>2</v>
      </c>
      <c r="E4069">
        <v>6.01</v>
      </c>
      <c r="F4069">
        <v>0</v>
      </c>
      <c r="G4069">
        <v>30</v>
      </c>
      <c r="H4069">
        <v>0</v>
      </c>
      <c r="I4069">
        <v>30</v>
      </c>
      <c r="J4069">
        <v>36</v>
      </c>
      <c r="K4069">
        <v>20</v>
      </c>
      <c r="L4069">
        <v>4</v>
      </c>
      <c r="M4069">
        <v>8</v>
      </c>
      <c r="N4069">
        <v>18</v>
      </c>
      <c r="O4069">
        <v>1.78</v>
      </c>
      <c r="P4069">
        <v>2.4500000000000002</v>
      </c>
      <c r="Q4069">
        <v>5.31</v>
      </c>
      <c r="R4069">
        <v>6.1</v>
      </c>
      <c r="S4069">
        <v>-0.6</v>
      </c>
    </row>
    <row r="4070" spans="1:19" x14ac:dyDescent="0.25">
      <c r="A4070" t="s">
        <v>11203</v>
      </c>
      <c r="B4070" t="s">
        <v>11204</v>
      </c>
      <c r="C4070">
        <v>2</v>
      </c>
      <c r="D4070">
        <v>3</v>
      </c>
      <c r="E4070">
        <v>6.39</v>
      </c>
      <c r="F4070">
        <v>8</v>
      </c>
      <c r="G4070">
        <v>9</v>
      </c>
      <c r="H4070">
        <v>0</v>
      </c>
      <c r="I4070">
        <v>50</v>
      </c>
      <c r="J4070">
        <v>63</v>
      </c>
      <c r="K4070">
        <v>35</v>
      </c>
      <c r="L4070">
        <v>7</v>
      </c>
      <c r="M4070">
        <v>5</v>
      </c>
      <c r="N4070">
        <v>23</v>
      </c>
      <c r="O4070">
        <v>1.74</v>
      </c>
      <c r="P4070">
        <v>0.9</v>
      </c>
      <c r="Q4070">
        <v>4.24</v>
      </c>
      <c r="R4070">
        <v>6.1</v>
      </c>
      <c r="S4070">
        <v>-0.5</v>
      </c>
    </row>
    <row r="4071" spans="1:19" x14ac:dyDescent="0.25">
      <c r="A4071" t="s">
        <v>11201</v>
      </c>
      <c r="B4071" t="s">
        <v>11202</v>
      </c>
      <c r="C4071">
        <v>1</v>
      </c>
      <c r="D4071">
        <v>2</v>
      </c>
      <c r="E4071">
        <v>6.23</v>
      </c>
      <c r="F4071">
        <v>2</v>
      </c>
      <c r="G4071">
        <v>24</v>
      </c>
      <c r="H4071">
        <v>0</v>
      </c>
      <c r="I4071">
        <v>35</v>
      </c>
      <c r="J4071">
        <v>45</v>
      </c>
      <c r="K4071">
        <v>24</v>
      </c>
      <c r="L4071">
        <v>5</v>
      </c>
      <c r="M4071">
        <v>6</v>
      </c>
      <c r="N4071">
        <v>18</v>
      </c>
      <c r="O4071">
        <v>1.77</v>
      </c>
      <c r="P4071">
        <v>1.47</v>
      </c>
      <c r="Q4071">
        <v>4.4800000000000004</v>
      </c>
      <c r="R4071">
        <v>6.1</v>
      </c>
      <c r="S4071">
        <v>-0.7</v>
      </c>
    </row>
    <row r="4072" spans="1:19" x14ac:dyDescent="0.25">
      <c r="A4072" t="s">
        <v>11199</v>
      </c>
      <c r="B4072" t="s">
        <v>11200</v>
      </c>
      <c r="C4072">
        <v>1</v>
      </c>
      <c r="D4072">
        <v>2</v>
      </c>
      <c r="E4072">
        <v>6.01</v>
      </c>
      <c r="F4072">
        <v>0</v>
      </c>
      <c r="G4072">
        <v>30</v>
      </c>
      <c r="H4072">
        <v>0</v>
      </c>
      <c r="I4072">
        <v>30</v>
      </c>
      <c r="J4072">
        <v>37</v>
      </c>
      <c r="K4072">
        <v>20</v>
      </c>
      <c r="L4072">
        <v>4</v>
      </c>
      <c r="M4072">
        <v>7</v>
      </c>
      <c r="N4072">
        <v>15</v>
      </c>
      <c r="O4072">
        <v>1.73</v>
      </c>
      <c r="P4072">
        <v>2.13</v>
      </c>
      <c r="Q4072">
        <v>4.57</v>
      </c>
      <c r="R4072">
        <v>6.1</v>
      </c>
      <c r="S4072">
        <v>-0.6</v>
      </c>
    </row>
    <row r="4073" spans="1:19" x14ac:dyDescent="0.25">
      <c r="A4073" t="s">
        <v>11197</v>
      </c>
      <c r="B4073" t="s">
        <v>11198</v>
      </c>
      <c r="C4073">
        <v>1</v>
      </c>
      <c r="D4073">
        <v>2</v>
      </c>
      <c r="E4073">
        <v>6.03</v>
      </c>
      <c r="F4073">
        <v>0</v>
      </c>
      <c r="G4073">
        <v>30</v>
      </c>
      <c r="H4073">
        <v>0</v>
      </c>
      <c r="I4073">
        <v>30</v>
      </c>
      <c r="J4073">
        <v>37</v>
      </c>
      <c r="K4073">
        <v>20</v>
      </c>
      <c r="L4073">
        <v>4</v>
      </c>
      <c r="M4073">
        <v>7</v>
      </c>
      <c r="N4073">
        <v>15</v>
      </c>
      <c r="O4073">
        <v>1.73</v>
      </c>
      <c r="P4073">
        <v>2</v>
      </c>
      <c r="Q4073">
        <v>4.49</v>
      </c>
      <c r="R4073">
        <v>6.1</v>
      </c>
      <c r="S4073">
        <v>-0.6</v>
      </c>
    </row>
    <row r="4074" spans="1:19" x14ac:dyDescent="0.25">
      <c r="A4074" t="s">
        <v>11195</v>
      </c>
      <c r="B4074" t="s">
        <v>11196</v>
      </c>
      <c r="C4074">
        <v>1</v>
      </c>
      <c r="D4074">
        <v>2</v>
      </c>
      <c r="E4074">
        <v>5.98</v>
      </c>
      <c r="F4074">
        <v>0</v>
      </c>
      <c r="G4074">
        <v>30</v>
      </c>
      <c r="H4074">
        <v>0</v>
      </c>
      <c r="I4074">
        <v>30</v>
      </c>
      <c r="J4074">
        <v>36</v>
      </c>
      <c r="K4074">
        <v>20</v>
      </c>
      <c r="L4074">
        <v>4</v>
      </c>
      <c r="M4074">
        <v>7</v>
      </c>
      <c r="N4074">
        <v>15</v>
      </c>
      <c r="O4074">
        <v>1.72</v>
      </c>
      <c r="P4074">
        <v>2.17</v>
      </c>
      <c r="Q4074">
        <v>4.5199999999999996</v>
      </c>
      <c r="R4074">
        <v>6.1</v>
      </c>
      <c r="S4074">
        <v>-0.6</v>
      </c>
    </row>
    <row r="4075" spans="1:19" x14ac:dyDescent="0.25">
      <c r="A4075" t="s">
        <v>11193</v>
      </c>
      <c r="B4075" t="s">
        <v>11194</v>
      </c>
      <c r="C4075">
        <v>1</v>
      </c>
      <c r="D4075">
        <v>2</v>
      </c>
      <c r="E4075">
        <v>6.33</v>
      </c>
      <c r="F4075">
        <v>0</v>
      </c>
      <c r="G4075">
        <v>30</v>
      </c>
      <c r="H4075">
        <v>0</v>
      </c>
      <c r="I4075">
        <v>30</v>
      </c>
      <c r="J4075">
        <v>38</v>
      </c>
      <c r="K4075">
        <v>21</v>
      </c>
      <c r="L4075">
        <v>4</v>
      </c>
      <c r="M4075">
        <v>6</v>
      </c>
      <c r="N4075">
        <v>15</v>
      </c>
      <c r="O4075">
        <v>1.77</v>
      </c>
      <c r="P4075">
        <v>1.66</v>
      </c>
      <c r="Q4075">
        <v>4.62</v>
      </c>
      <c r="R4075">
        <v>6.1</v>
      </c>
      <c r="S4075">
        <v>-0.6</v>
      </c>
    </row>
    <row r="4076" spans="1:19" x14ac:dyDescent="0.25">
      <c r="A4076" t="s">
        <v>11191</v>
      </c>
      <c r="B4076" t="s">
        <v>11192</v>
      </c>
      <c r="C4076">
        <v>1</v>
      </c>
      <c r="D4076">
        <v>2</v>
      </c>
      <c r="E4076">
        <v>6.03</v>
      </c>
      <c r="F4076">
        <v>0</v>
      </c>
      <c r="G4076">
        <v>30</v>
      </c>
      <c r="H4076">
        <v>0</v>
      </c>
      <c r="I4076">
        <v>30</v>
      </c>
      <c r="J4076">
        <v>36</v>
      </c>
      <c r="K4076">
        <v>20</v>
      </c>
      <c r="L4076">
        <v>4</v>
      </c>
      <c r="M4076">
        <v>9</v>
      </c>
      <c r="N4076">
        <v>19</v>
      </c>
      <c r="O4076">
        <v>1.82</v>
      </c>
      <c r="P4076">
        <v>2.84</v>
      </c>
      <c r="Q4076">
        <v>5.69</v>
      </c>
      <c r="R4076">
        <v>6.11</v>
      </c>
      <c r="S4076">
        <v>-0.6</v>
      </c>
    </row>
    <row r="4077" spans="1:19" x14ac:dyDescent="0.25">
      <c r="A4077" t="s">
        <v>11189</v>
      </c>
      <c r="B4077" t="s">
        <v>11190</v>
      </c>
      <c r="C4077">
        <v>1</v>
      </c>
      <c r="D4077">
        <v>2</v>
      </c>
      <c r="E4077">
        <v>5.96</v>
      </c>
      <c r="F4077">
        <v>0</v>
      </c>
      <c r="G4077">
        <v>30</v>
      </c>
      <c r="H4077">
        <v>0</v>
      </c>
      <c r="I4077">
        <v>30</v>
      </c>
      <c r="J4077">
        <v>36</v>
      </c>
      <c r="K4077">
        <v>20</v>
      </c>
      <c r="L4077">
        <v>5</v>
      </c>
      <c r="M4077">
        <v>10</v>
      </c>
      <c r="N4077">
        <v>17</v>
      </c>
      <c r="O4077">
        <v>1.75</v>
      </c>
      <c r="P4077">
        <v>3.11</v>
      </c>
      <c r="Q4077">
        <v>5.07</v>
      </c>
      <c r="R4077">
        <v>6.11</v>
      </c>
      <c r="S4077">
        <v>-0.6</v>
      </c>
    </row>
    <row r="4078" spans="1:19" x14ac:dyDescent="0.25">
      <c r="A4078" t="s">
        <v>11187</v>
      </c>
      <c r="B4078" t="s">
        <v>11188</v>
      </c>
      <c r="C4078">
        <v>2</v>
      </c>
      <c r="D4078">
        <v>4</v>
      </c>
      <c r="E4078">
        <v>6.53</v>
      </c>
      <c r="F4078">
        <v>7</v>
      </c>
      <c r="G4078">
        <v>11</v>
      </c>
      <c r="H4078">
        <v>0</v>
      </c>
      <c r="I4078">
        <v>48</v>
      </c>
      <c r="J4078">
        <v>62</v>
      </c>
      <c r="K4078">
        <v>35</v>
      </c>
      <c r="L4078">
        <v>6</v>
      </c>
      <c r="M4078">
        <v>2</v>
      </c>
      <c r="N4078">
        <v>21</v>
      </c>
      <c r="O4078">
        <v>1.75</v>
      </c>
      <c r="P4078">
        <v>0.34</v>
      </c>
      <c r="Q4078">
        <v>4.03</v>
      </c>
      <c r="R4078">
        <v>6.11</v>
      </c>
      <c r="S4078">
        <v>-0.6</v>
      </c>
    </row>
    <row r="4079" spans="1:19" x14ac:dyDescent="0.25">
      <c r="A4079" t="s">
        <v>11185</v>
      </c>
      <c r="B4079" t="s">
        <v>11186</v>
      </c>
      <c r="C4079">
        <v>1</v>
      </c>
      <c r="D4079">
        <v>2</v>
      </c>
      <c r="E4079">
        <v>6.01</v>
      </c>
      <c r="F4079">
        <v>5</v>
      </c>
      <c r="G4079">
        <v>16</v>
      </c>
      <c r="H4079">
        <v>0</v>
      </c>
      <c r="I4079">
        <v>42</v>
      </c>
      <c r="J4079">
        <v>53</v>
      </c>
      <c r="K4079">
        <v>28</v>
      </c>
      <c r="L4079">
        <v>6</v>
      </c>
      <c r="M4079">
        <v>10</v>
      </c>
      <c r="N4079">
        <v>21</v>
      </c>
      <c r="O4079">
        <v>1.74</v>
      </c>
      <c r="P4079">
        <v>2.0299999999999998</v>
      </c>
      <c r="Q4079">
        <v>4.5</v>
      </c>
      <c r="R4079">
        <v>6.11</v>
      </c>
      <c r="S4079">
        <v>-0.7</v>
      </c>
    </row>
    <row r="4080" spans="1:19" x14ac:dyDescent="0.25">
      <c r="A4080" t="s">
        <v>11183</v>
      </c>
      <c r="B4080" t="s">
        <v>11184</v>
      </c>
      <c r="C4080">
        <v>1</v>
      </c>
      <c r="D4080">
        <v>2</v>
      </c>
      <c r="E4080">
        <v>6</v>
      </c>
      <c r="F4080">
        <v>0</v>
      </c>
      <c r="G4080">
        <v>30</v>
      </c>
      <c r="H4080">
        <v>0</v>
      </c>
      <c r="I4080">
        <v>30</v>
      </c>
      <c r="J4080">
        <v>36</v>
      </c>
      <c r="K4080">
        <v>20</v>
      </c>
      <c r="L4080">
        <v>4</v>
      </c>
      <c r="M4080">
        <v>8</v>
      </c>
      <c r="N4080">
        <v>16</v>
      </c>
      <c r="O4080">
        <v>1.75</v>
      </c>
      <c r="P4080">
        <v>2.42</v>
      </c>
      <c r="Q4080">
        <v>4.8099999999999996</v>
      </c>
      <c r="R4080">
        <v>6.11</v>
      </c>
      <c r="S4080">
        <v>-0.6</v>
      </c>
    </row>
    <row r="4081" spans="1:19" x14ac:dyDescent="0.25">
      <c r="A4081" t="s">
        <v>11181</v>
      </c>
      <c r="B4081" t="s">
        <v>11182</v>
      </c>
      <c r="C4081">
        <v>1</v>
      </c>
      <c r="D4081">
        <v>2</v>
      </c>
      <c r="E4081">
        <v>6.05</v>
      </c>
      <c r="F4081">
        <v>0</v>
      </c>
      <c r="G4081">
        <v>30</v>
      </c>
      <c r="H4081">
        <v>0</v>
      </c>
      <c r="I4081">
        <v>30</v>
      </c>
      <c r="J4081">
        <v>36</v>
      </c>
      <c r="K4081">
        <v>20</v>
      </c>
      <c r="L4081">
        <v>4</v>
      </c>
      <c r="M4081">
        <v>9</v>
      </c>
      <c r="N4081">
        <v>18</v>
      </c>
      <c r="O4081">
        <v>1.79</v>
      </c>
      <c r="P4081">
        <v>2.59</v>
      </c>
      <c r="Q4081">
        <v>5.33</v>
      </c>
      <c r="R4081">
        <v>6.11</v>
      </c>
      <c r="S4081">
        <v>-0.6</v>
      </c>
    </row>
    <row r="4082" spans="1:19" x14ac:dyDescent="0.25">
      <c r="A4082" t="s">
        <v>11179</v>
      </c>
      <c r="B4082" t="s">
        <v>11180</v>
      </c>
      <c r="C4082">
        <v>1</v>
      </c>
      <c r="D4082">
        <v>2</v>
      </c>
      <c r="E4082">
        <v>6.06</v>
      </c>
      <c r="F4082">
        <v>0</v>
      </c>
      <c r="G4082">
        <v>30</v>
      </c>
      <c r="H4082">
        <v>0</v>
      </c>
      <c r="I4082">
        <v>30</v>
      </c>
      <c r="J4082">
        <v>37</v>
      </c>
      <c r="K4082">
        <v>20</v>
      </c>
      <c r="L4082">
        <v>4</v>
      </c>
      <c r="M4082">
        <v>7</v>
      </c>
      <c r="N4082">
        <v>15</v>
      </c>
      <c r="O4082">
        <v>1.74</v>
      </c>
      <c r="P4082">
        <v>2.11</v>
      </c>
      <c r="Q4082">
        <v>4.5599999999999996</v>
      </c>
      <c r="R4082">
        <v>6.11</v>
      </c>
      <c r="S4082">
        <v>-0.6</v>
      </c>
    </row>
    <row r="4083" spans="1:19" x14ac:dyDescent="0.25">
      <c r="A4083" t="s">
        <v>11178</v>
      </c>
      <c r="B4083" t="s">
        <v>1569</v>
      </c>
      <c r="C4083">
        <v>1</v>
      </c>
      <c r="D4083">
        <v>2</v>
      </c>
      <c r="E4083">
        <v>6.05</v>
      </c>
      <c r="F4083">
        <v>0</v>
      </c>
      <c r="G4083">
        <v>30</v>
      </c>
      <c r="H4083">
        <v>0</v>
      </c>
      <c r="I4083">
        <v>30</v>
      </c>
      <c r="J4083">
        <v>37</v>
      </c>
      <c r="K4083">
        <v>20</v>
      </c>
      <c r="L4083">
        <v>4</v>
      </c>
      <c r="M4083">
        <v>7</v>
      </c>
      <c r="N4083">
        <v>15</v>
      </c>
      <c r="O4083">
        <v>1.73</v>
      </c>
      <c r="P4083">
        <v>2.06</v>
      </c>
      <c r="Q4083">
        <v>4.4800000000000004</v>
      </c>
      <c r="R4083">
        <v>6.11</v>
      </c>
      <c r="S4083">
        <v>-0.6</v>
      </c>
    </row>
    <row r="4084" spans="1:19" x14ac:dyDescent="0.25">
      <c r="A4084" t="s">
        <v>11176</v>
      </c>
      <c r="B4084" t="s">
        <v>11177</v>
      </c>
      <c r="C4084">
        <v>1</v>
      </c>
      <c r="D4084">
        <v>3</v>
      </c>
      <c r="E4084">
        <v>6.35</v>
      </c>
      <c r="F4084">
        <v>5</v>
      </c>
      <c r="G4084">
        <v>18</v>
      </c>
      <c r="H4084">
        <v>0</v>
      </c>
      <c r="I4084">
        <v>41</v>
      </c>
      <c r="J4084">
        <v>53</v>
      </c>
      <c r="K4084">
        <v>29</v>
      </c>
      <c r="L4084">
        <v>6</v>
      </c>
      <c r="M4084">
        <v>4</v>
      </c>
      <c r="N4084">
        <v>19</v>
      </c>
      <c r="O4084">
        <v>1.74</v>
      </c>
      <c r="P4084">
        <v>0.97</v>
      </c>
      <c r="Q4084">
        <v>4.18</v>
      </c>
      <c r="R4084">
        <v>6.11</v>
      </c>
      <c r="S4084">
        <v>-0.7</v>
      </c>
    </row>
    <row r="4085" spans="1:19" x14ac:dyDescent="0.25">
      <c r="A4085" t="s">
        <v>11174</v>
      </c>
      <c r="B4085" t="s">
        <v>11175</v>
      </c>
      <c r="C4085">
        <v>1</v>
      </c>
      <c r="D4085">
        <v>2</v>
      </c>
      <c r="E4085">
        <v>6.08</v>
      </c>
      <c r="F4085">
        <v>0</v>
      </c>
      <c r="G4085">
        <v>30</v>
      </c>
      <c r="H4085">
        <v>0</v>
      </c>
      <c r="I4085">
        <v>30</v>
      </c>
      <c r="J4085">
        <v>37</v>
      </c>
      <c r="K4085">
        <v>20</v>
      </c>
      <c r="L4085">
        <v>4</v>
      </c>
      <c r="M4085">
        <v>6</v>
      </c>
      <c r="N4085">
        <v>17</v>
      </c>
      <c r="O4085">
        <v>1.78</v>
      </c>
      <c r="P4085">
        <v>1.93</v>
      </c>
      <c r="Q4085">
        <v>5.08</v>
      </c>
      <c r="R4085">
        <v>6.11</v>
      </c>
      <c r="S4085">
        <v>-0.6</v>
      </c>
    </row>
    <row r="4086" spans="1:19" x14ac:dyDescent="0.25">
      <c r="A4086" t="s">
        <v>11172</v>
      </c>
      <c r="B4086" t="s">
        <v>11173</v>
      </c>
      <c r="C4086">
        <v>1</v>
      </c>
      <c r="D4086">
        <v>3</v>
      </c>
      <c r="E4086">
        <v>6.26</v>
      </c>
      <c r="F4086">
        <v>2</v>
      </c>
      <c r="G4086">
        <v>24</v>
      </c>
      <c r="H4086">
        <v>0</v>
      </c>
      <c r="I4086">
        <v>36</v>
      </c>
      <c r="J4086">
        <v>45</v>
      </c>
      <c r="K4086">
        <v>25</v>
      </c>
      <c r="L4086">
        <v>5</v>
      </c>
      <c r="M4086">
        <v>5</v>
      </c>
      <c r="N4086">
        <v>16</v>
      </c>
      <c r="O4086">
        <v>1.71</v>
      </c>
      <c r="P4086">
        <v>1.37</v>
      </c>
      <c r="Q4086">
        <v>4.0199999999999996</v>
      </c>
      <c r="R4086">
        <v>6.11</v>
      </c>
      <c r="S4086">
        <v>-0.7</v>
      </c>
    </row>
    <row r="4087" spans="1:19" x14ac:dyDescent="0.25">
      <c r="A4087" t="s">
        <v>11170</v>
      </c>
      <c r="B4087" t="s">
        <v>11171</v>
      </c>
      <c r="C4087">
        <v>2</v>
      </c>
      <c r="D4087">
        <v>4</v>
      </c>
      <c r="E4087">
        <v>6.37</v>
      </c>
      <c r="F4087">
        <v>8</v>
      </c>
      <c r="G4087">
        <v>8</v>
      </c>
      <c r="H4087">
        <v>0</v>
      </c>
      <c r="I4087">
        <v>50</v>
      </c>
      <c r="J4087">
        <v>63</v>
      </c>
      <c r="K4087">
        <v>35</v>
      </c>
      <c r="L4087">
        <v>7</v>
      </c>
      <c r="M4087">
        <v>6</v>
      </c>
      <c r="N4087">
        <v>21</v>
      </c>
      <c r="O4087">
        <v>1.69</v>
      </c>
      <c r="P4087">
        <v>1.01</v>
      </c>
      <c r="Q4087">
        <v>3.82</v>
      </c>
      <c r="R4087">
        <v>6.11</v>
      </c>
      <c r="S4087">
        <v>-0.4</v>
      </c>
    </row>
    <row r="4088" spans="1:19" x14ac:dyDescent="0.25">
      <c r="A4088" t="s">
        <v>11168</v>
      </c>
      <c r="B4088" t="s">
        <v>11169</v>
      </c>
      <c r="C4088">
        <v>1</v>
      </c>
      <c r="D4088">
        <v>3</v>
      </c>
      <c r="E4088">
        <v>6.06</v>
      </c>
      <c r="F4088">
        <v>4</v>
      </c>
      <c r="G4088">
        <v>20</v>
      </c>
      <c r="H4088">
        <v>0</v>
      </c>
      <c r="I4088">
        <v>39</v>
      </c>
      <c r="J4088">
        <v>46</v>
      </c>
      <c r="K4088">
        <v>26</v>
      </c>
      <c r="L4088">
        <v>5</v>
      </c>
      <c r="M4088">
        <v>13</v>
      </c>
      <c r="N4088">
        <v>22</v>
      </c>
      <c r="O4088">
        <v>1.75</v>
      </c>
      <c r="P4088">
        <v>3.05</v>
      </c>
      <c r="Q4088">
        <v>5.21</v>
      </c>
      <c r="R4088">
        <v>6.11</v>
      </c>
      <c r="S4088">
        <v>-0.7</v>
      </c>
    </row>
    <row r="4089" spans="1:19" x14ac:dyDescent="0.25">
      <c r="A4089" t="s">
        <v>11166</v>
      </c>
      <c r="B4089" t="s">
        <v>11167</v>
      </c>
      <c r="C4089">
        <v>1</v>
      </c>
      <c r="D4089">
        <v>2</v>
      </c>
      <c r="E4089">
        <v>6.02</v>
      </c>
      <c r="F4089">
        <v>0</v>
      </c>
      <c r="G4089">
        <v>30</v>
      </c>
      <c r="H4089">
        <v>0</v>
      </c>
      <c r="I4089">
        <v>30</v>
      </c>
      <c r="J4089">
        <v>37</v>
      </c>
      <c r="K4089">
        <v>20</v>
      </c>
      <c r="L4089">
        <v>4</v>
      </c>
      <c r="M4089">
        <v>6</v>
      </c>
      <c r="N4089">
        <v>15</v>
      </c>
      <c r="O4089">
        <v>1.72</v>
      </c>
      <c r="P4089">
        <v>1.81</v>
      </c>
      <c r="Q4089">
        <v>4.41</v>
      </c>
      <c r="R4089">
        <v>6.11</v>
      </c>
      <c r="S4089">
        <v>-0.6</v>
      </c>
    </row>
    <row r="4090" spans="1:19" x14ac:dyDescent="0.25">
      <c r="A4090" t="s">
        <v>11164</v>
      </c>
      <c r="B4090" t="s">
        <v>11165</v>
      </c>
      <c r="C4090">
        <v>1</v>
      </c>
      <c r="D4090">
        <v>2</v>
      </c>
      <c r="E4090">
        <v>6.09</v>
      </c>
      <c r="F4090">
        <v>0</v>
      </c>
      <c r="G4090">
        <v>30</v>
      </c>
      <c r="H4090">
        <v>0</v>
      </c>
      <c r="I4090">
        <v>30</v>
      </c>
      <c r="J4090">
        <v>36</v>
      </c>
      <c r="K4090">
        <v>20</v>
      </c>
      <c r="L4090">
        <v>4</v>
      </c>
      <c r="M4090">
        <v>7</v>
      </c>
      <c r="N4090">
        <v>18</v>
      </c>
      <c r="O4090">
        <v>1.81</v>
      </c>
      <c r="P4090">
        <v>1.96</v>
      </c>
      <c r="Q4090">
        <v>5.35</v>
      </c>
      <c r="R4090">
        <v>6.11</v>
      </c>
      <c r="S4090">
        <v>-0.6</v>
      </c>
    </row>
    <row r="4091" spans="1:19" x14ac:dyDescent="0.25">
      <c r="A4091" t="s">
        <v>11162</v>
      </c>
      <c r="B4091" t="s">
        <v>11163</v>
      </c>
      <c r="C4091">
        <v>1</v>
      </c>
      <c r="D4091">
        <v>2</v>
      </c>
      <c r="E4091">
        <v>5.95</v>
      </c>
      <c r="F4091">
        <v>0</v>
      </c>
      <c r="G4091">
        <v>30</v>
      </c>
      <c r="H4091">
        <v>0</v>
      </c>
      <c r="I4091">
        <v>30</v>
      </c>
      <c r="J4091">
        <v>35</v>
      </c>
      <c r="K4091">
        <v>20</v>
      </c>
      <c r="L4091">
        <v>4</v>
      </c>
      <c r="M4091">
        <v>11</v>
      </c>
      <c r="N4091">
        <v>18</v>
      </c>
      <c r="O4091">
        <v>1.76</v>
      </c>
      <c r="P4091">
        <v>3.22</v>
      </c>
      <c r="Q4091">
        <v>5.26</v>
      </c>
      <c r="R4091">
        <v>6.11</v>
      </c>
      <c r="S4091">
        <v>-0.6</v>
      </c>
    </row>
    <row r="4092" spans="1:19" x14ac:dyDescent="0.25">
      <c r="A4092" t="s">
        <v>11160</v>
      </c>
      <c r="B4092" t="s">
        <v>11161</v>
      </c>
      <c r="C4092">
        <v>1</v>
      </c>
      <c r="D4092">
        <v>2</v>
      </c>
      <c r="E4092">
        <v>5.99</v>
      </c>
      <c r="F4092">
        <v>0</v>
      </c>
      <c r="G4092">
        <v>30</v>
      </c>
      <c r="H4092">
        <v>0</v>
      </c>
      <c r="I4092">
        <v>30</v>
      </c>
      <c r="J4092">
        <v>37</v>
      </c>
      <c r="K4092">
        <v>20</v>
      </c>
      <c r="L4092">
        <v>4</v>
      </c>
      <c r="M4092">
        <v>7</v>
      </c>
      <c r="N4092">
        <v>15</v>
      </c>
      <c r="O4092">
        <v>1.72</v>
      </c>
      <c r="P4092">
        <v>2.12</v>
      </c>
      <c r="Q4092">
        <v>4.51</v>
      </c>
      <c r="R4092">
        <v>6.11</v>
      </c>
      <c r="S4092">
        <v>-0.6</v>
      </c>
    </row>
    <row r="4093" spans="1:19" x14ac:dyDescent="0.25">
      <c r="A4093" t="s">
        <v>11158</v>
      </c>
      <c r="B4093" t="s">
        <v>11159</v>
      </c>
      <c r="C4093">
        <v>2</v>
      </c>
      <c r="D4093">
        <v>3</v>
      </c>
      <c r="E4093">
        <v>6.34</v>
      </c>
      <c r="F4093">
        <v>8</v>
      </c>
      <c r="G4093">
        <v>8</v>
      </c>
      <c r="H4093">
        <v>0</v>
      </c>
      <c r="I4093">
        <v>50</v>
      </c>
      <c r="J4093">
        <v>61</v>
      </c>
      <c r="K4093">
        <v>35</v>
      </c>
      <c r="L4093">
        <v>7</v>
      </c>
      <c r="M4093">
        <v>13</v>
      </c>
      <c r="N4093">
        <v>26</v>
      </c>
      <c r="O4093">
        <v>1.74</v>
      </c>
      <c r="P4093">
        <v>2.35</v>
      </c>
      <c r="Q4093">
        <v>4.75</v>
      </c>
      <c r="R4093">
        <v>6.11</v>
      </c>
      <c r="S4093">
        <v>-0.4</v>
      </c>
    </row>
    <row r="4094" spans="1:19" x14ac:dyDescent="0.25">
      <c r="A4094" t="s">
        <v>11156</v>
      </c>
      <c r="B4094" t="s">
        <v>11157</v>
      </c>
      <c r="C4094">
        <v>1</v>
      </c>
      <c r="D4094">
        <v>2</v>
      </c>
      <c r="E4094">
        <v>6.02</v>
      </c>
      <c r="F4094">
        <v>0</v>
      </c>
      <c r="G4094">
        <v>30</v>
      </c>
      <c r="H4094">
        <v>0</v>
      </c>
      <c r="I4094">
        <v>30</v>
      </c>
      <c r="J4094">
        <v>37</v>
      </c>
      <c r="K4094">
        <v>20</v>
      </c>
      <c r="L4094">
        <v>4</v>
      </c>
      <c r="M4094">
        <v>6</v>
      </c>
      <c r="N4094">
        <v>16</v>
      </c>
      <c r="O4094">
        <v>1.74</v>
      </c>
      <c r="P4094">
        <v>1.95</v>
      </c>
      <c r="Q4094">
        <v>4.74</v>
      </c>
      <c r="R4094">
        <v>6.11</v>
      </c>
      <c r="S4094">
        <v>-0.6</v>
      </c>
    </row>
    <row r="4095" spans="1:19" x14ac:dyDescent="0.25">
      <c r="A4095" t="s">
        <v>11154</v>
      </c>
      <c r="B4095" t="s">
        <v>11155</v>
      </c>
      <c r="C4095">
        <v>1</v>
      </c>
      <c r="D4095">
        <v>2</v>
      </c>
      <c r="E4095">
        <v>6.07</v>
      </c>
      <c r="F4095">
        <v>0</v>
      </c>
      <c r="G4095">
        <v>30</v>
      </c>
      <c r="H4095">
        <v>0</v>
      </c>
      <c r="I4095">
        <v>30</v>
      </c>
      <c r="J4095">
        <v>37</v>
      </c>
      <c r="K4095">
        <v>20</v>
      </c>
      <c r="L4095">
        <v>4</v>
      </c>
      <c r="M4095">
        <v>6</v>
      </c>
      <c r="N4095">
        <v>15</v>
      </c>
      <c r="O4095">
        <v>1.74</v>
      </c>
      <c r="P4095">
        <v>1.91</v>
      </c>
      <c r="Q4095">
        <v>4.4000000000000004</v>
      </c>
      <c r="R4095">
        <v>6.11</v>
      </c>
      <c r="S4095">
        <v>-0.6</v>
      </c>
    </row>
    <row r="4096" spans="1:19" x14ac:dyDescent="0.25">
      <c r="A4096" t="s">
        <v>11152</v>
      </c>
      <c r="B4096" t="s">
        <v>11153</v>
      </c>
      <c r="C4096">
        <v>1</v>
      </c>
      <c r="D4096">
        <v>2</v>
      </c>
      <c r="E4096">
        <v>6.13</v>
      </c>
      <c r="F4096">
        <v>0</v>
      </c>
      <c r="G4096">
        <v>30</v>
      </c>
      <c r="H4096">
        <v>0</v>
      </c>
      <c r="I4096">
        <v>30</v>
      </c>
      <c r="J4096">
        <v>38</v>
      </c>
      <c r="K4096">
        <v>20</v>
      </c>
      <c r="L4096">
        <v>4</v>
      </c>
      <c r="M4096">
        <v>4</v>
      </c>
      <c r="N4096">
        <v>15</v>
      </c>
      <c r="O4096">
        <v>1.76</v>
      </c>
      <c r="P4096">
        <v>1.32</v>
      </c>
      <c r="Q4096">
        <v>4.46</v>
      </c>
      <c r="R4096">
        <v>6.11</v>
      </c>
      <c r="S4096">
        <v>-0.6</v>
      </c>
    </row>
    <row r="4097" spans="1:19" x14ac:dyDescent="0.25">
      <c r="A4097" t="s">
        <v>11150</v>
      </c>
      <c r="B4097" t="s">
        <v>11151</v>
      </c>
      <c r="C4097">
        <v>2</v>
      </c>
      <c r="D4097">
        <v>4</v>
      </c>
      <c r="E4097">
        <v>6.29</v>
      </c>
      <c r="F4097">
        <v>8</v>
      </c>
      <c r="G4097">
        <v>8</v>
      </c>
      <c r="H4097">
        <v>0</v>
      </c>
      <c r="I4097">
        <v>50</v>
      </c>
      <c r="J4097">
        <v>60</v>
      </c>
      <c r="K4097">
        <v>35</v>
      </c>
      <c r="L4097">
        <v>7</v>
      </c>
      <c r="M4097">
        <v>12</v>
      </c>
      <c r="N4097">
        <v>28</v>
      </c>
      <c r="O4097">
        <v>1.75</v>
      </c>
      <c r="P4097">
        <v>2.23</v>
      </c>
      <c r="Q4097">
        <v>4.96</v>
      </c>
      <c r="R4097">
        <v>6.11</v>
      </c>
      <c r="S4097">
        <v>-0.4</v>
      </c>
    </row>
    <row r="4098" spans="1:19" x14ac:dyDescent="0.25">
      <c r="A4098" t="s">
        <v>11148</v>
      </c>
      <c r="B4098" t="s">
        <v>11149</v>
      </c>
      <c r="C4098">
        <v>1</v>
      </c>
      <c r="D4098">
        <v>2</v>
      </c>
      <c r="E4098">
        <v>5.99</v>
      </c>
      <c r="F4098">
        <v>2</v>
      </c>
      <c r="G4098">
        <v>24</v>
      </c>
      <c r="H4098">
        <v>0</v>
      </c>
      <c r="I4098">
        <v>36</v>
      </c>
      <c r="J4098">
        <v>43</v>
      </c>
      <c r="K4098">
        <v>24</v>
      </c>
      <c r="L4098">
        <v>5</v>
      </c>
      <c r="M4098">
        <v>9</v>
      </c>
      <c r="N4098">
        <v>20</v>
      </c>
      <c r="O4098">
        <v>1.76</v>
      </c>
      <c r="P4098">
        <v>2.2999999999999998</v>
      </c>
      <c r="Q4098">
        <v>5.0199999999999996</v>
      </c>
      <c r="R4098">
        <v>6.11</v>
      </c>
      <c r="S4098">
        <v>-0.7</v>
      </c>
    </row>
    <row r="4099" spans="1:19" x14ac:dyDescent="0.25">
      <c r="A4099" t="s">
        <v>11146</v>
      </c>
      <c r="B4099" t="s">
        <v>11147</v>
      </c>
      <c r="C4099">
        <v>1</v>
      </c>
      <c r="D4099">
        <v>2</v>
      </c>
      <c r="E4099">
        <v>6.11</v>
      </c>
      <c r="F4099">
        <v>0</v>
      </c>
      <c r="G4099">
        <v>30</v>
      </c>
      <c r="H4099">
        <v>0</v>
      </c>
      <c r="I4099">
        <v>30</v>
      </c>
      <c r="J4099">
        <v>38</v>
      </c>
      <c r="K4099">
        <v>20</v>
      </c>
      <c r="L4099">
        <v>4</v>
      </c>
      <c r="M4099">
        <v>5</v>
      </c>
      <c r="N4099">
        <v>15</v>
      </c>
      <c r="O4099">
        <v>1.76</v>
      </c>
      <c r="P4099">
        <v>1.44</v>
      </c>
      <c r="Q4099">
        <v>4.53</v>
      </c>
      <c r="R4099">
        <v>6.11</v>
      </c>
      <c r="S4099">
        <v>-0.6</v>
      </c>
    </row>
    <row r="4100" spans="1:19" x14ac:dyDescent="0.25">
      <c r="A4100" t="s">
        <v>11144</v>
      </c>
      <c r="B4100" t="s">
        <v>11145</v>
      </c>
      <c r="C4100">
        <v>1</v>
      </c>
      <c r="D4100">
        <v>2</v>
      </c>
      <c r="E4100">
        <v>6.02</v>
      </c>
      <c r="F4100">
        <v>0</v>
      </c>
      <c r="G4100">
        <v>30</v>
      </c>
      <c r="H4100">
        <v>0</v>
      </c>
      <c r="I4100">
        <v>30</v>
      </c>
      <c r="J4100">
        <v>37</v>
      </c>
      <c r="K4100">
        <v>20</v>
      </c>
      <c r="L4100">
        <v>4</v>
      </c>
      <c r="M4100">
        <v>7</v>
      </c>
      <c r="N4100">
        <v>15</v>
      </c>
      <c r="O4100">
        <v>1.73</v>
      </c>
      <c r="P4100">
        <v>2.06</v>
      </c>
      <c r="Q4100">
        <v>4.5</v>
      </c>
      <c r="R4100">
        <v>6.11</v>
      </c>
      <c r="S4100">
        <v>-0.6</v>
      </c>
    </row>
    <row r="4101" spans="1:19" x14ac:dyDescent="0.25">
      <c r="A4101" t="s">
        <v>11142</v>
      </c>
      <c r="B4101" t="s">
        <v>11143</v>
      </c>
      <c r="C4101">
        <v>1</v>
      </c>
      <c r="D4101">
        <v>2</v>
      </c>
      <c r="E4101">
        <v>6.05</v>
      </c>
      <c r="F4101">
        <v>0</v>
      </c>
      <c r="G4101">
        <v>30</v>
      </c>
      <c r="H4101">
        <v>0</v>
      </c>
      <c r="I4101">
        <v>30</v>
      </c>
      <c r="J4101">
        <v>37</v>
      </c>
      <c r="K4101">
        <v>20</v>
      </c>
      <c r="L4101">
        <v>4</v>
      </c>
      <c r="M4101">
        <v>7</v>
      </c>
      <c r="N4101">
        <v>15</v>
      </c>
      <c r="O4101">
        <v>1.74</v>
      </c>
      <c r="P4101">
        <v>2.12</v>
      </c>
      <c r="Q4101">
        <v>4.54</v>
      </c>
      <c r="R4101">
        <v>6.11</v>
      </c>
      <c r="S4101">
        <v>-0.6</v>
      </c>
    </row>
    <row r="4102" spans="1:19" x14ac:dyDescent="0.25">
      <c r="A4102" t="s">
        <v>11140</v>
      </c>
      <c r="B4102" t="s">
        <v>11141</v>
      </c>
      <c r="C4102">
        <v>1</v>
      </c>
      <c r="D4102">
        <v>2</v>
      </c>
      <c r="E4102">
        <v>6.11</v>
      </c>
      <c r="F4102">
        <v>0</v>
      </c>
      <c r="G4102">
        <v>30</v>
      </c>
      <c r="H4102">
        <v>0</v>
      </c>
      <c r="I4102">
        <v>30</v>
      </c>
      <c r="J4102">
        <v>37</v>
      </c>
      <c r="K4102">
        <v>20</v>
      </c>
      <c r="L4102">
        <v>4</v>
      </c>
      <c r="M4102">
        <v>6</v>
      </c>
      <c r="N4102">
        <v>16</v>
      </c>
      <c r="O4102">
        <v>1.78</v>
      </c>
      <c r="P4102">
        <v>1.72</v>
      </c>
      <c r="Q4102">
        <v>4.8099999999999996</v>
      </c>
      <c r="R4102">
        <v>6.11</v>
      </c>
      <c r="S4102">
        <v>-0.6</v>
      </c>
    </row>
    <row r="4103" spans="1:19" x14ac:dyDescent="0.25">
      <c r="A4103" t="s">
        <v>11138</v>
      </c>
      <c r="B4103" t="s">
        <v>11139</v>
      </c>
      <c r="C4103">
        <v>1</v>
      </c>
      <c r="D4103">
        <v>2</v>
      </c>
      <c r="E4103">
        <v>6.17</v>
      </c>
      <c r="F4103">
        <v>2</v>
      </c>
      <c r="G4103">
        <v>26</v>
      </c>
      <c r="H4103">
        <v>0</v>
      </c>
      <c r="I4103">
        <v>34</v>
      </c>
      <c r="J4103">
        <v>43</v>
      </c>
      <c r="K4103">
        <v>23</v>
      </c>
      <c r="L4103">
        <v>5</v>
      </c>
      <c r="M4103">
        <v>6</v>
      </c>
      <c r="N4103">
        <v>17</v>
      </c>
      <c r="O4103">
        <v>1.76</v>
      </c>
      <c r="P4103">
        <v>1.47</v>
      </c>
      <c r="Q4103">
        <v>4.4000000000000004</v>
      </c>
      <c r="R4103">
        <v>6.11</v>
      </c>
      <c r="S4103">
        <v>-0.7</v>
      </c>
    </row>
    <row r="4104" spans="1:19" x14ac:dyDescent="0.25">
      <c r="A4104" t="s">
        <v>11136</v>
      </c>
      <c r="B4104" t="s">
        <v>11137</v>
      </c>
      <c r="C4104">
        <v>1</v>
      </c>
      <c r="D4104">
        <v>2</v>
      </c>
      <c r="E4104">
        <v>6.07</v>
      </c>
      <c r="F4104">
        <v>0</v>
      </c>
      <c r="G4104">
        <v>30</v>
      </c>
      <c r="H4104">
        <v>0</v>
      </c>
      <c r="I4104">
        <v>30</v>
      </c>
      <c r="J4104">
        <v>35</v>
      </c>
      <c r="K4104">
        <v>20</v>
      </c>
      <c r="L4104">
        <v>4</v>
      </c>
      <c r="M4104">
        <v>11</v>
      </c>
      <c r="N4104">
        <v>21</v>
      </c>
      <c r="O4104">
        <v>1.86</v>
      </c>
      <c r="P4104">
        <v>3.19</v>
      </c>
      <c r="Q4104">
        <v>6.33</v>
      </c>
      <c r="R4104">
        <v>6.11</v>
      </c>
      <c r="S4104">
        <v>-0.6</v>
      </c>
    </row>
    <row r="4105" spans="1:19" x14ac:dyDescent="0.25">
      <c r="A4105" t="s">
        <v>11134</v>
      </c>
      <c r="B4105" t="s">
        <v>11135</v>
      </c>
      <c r="C4105">
        <v>2</v>
      </c>
      <c r="D4105">
        <v>4</v>
      </c>
      <c r="E4105">
        <v>6.42</v>
      </c>
      <c r="F4105">
        <v>7</v>
      </c>
      <c r="G4105">
        <v>12</v>
      </c>
      <c r="H4105">
        <v>0</v>
      </c>
      <c r="I4105">
        <v>47</v>
      </c>
      <c r="J4105">
        <v>58</v>
      </c>
      <c r="K4105">
        <v>33</v>
      </c>
      <c r="L4105">
        <v>6</v>
      </c>
      <c r="M4105">
        <v>7</v>
      </c>
      <c r="N4105">
        <v>24</v>
      </c>
      <c r="O4105">
        <v>1.77</v>
      </c>
      <c r="P4105">
        <v>1.36</v>
      </c>
      <c r="Q4105">
        <v>4.6900000000000004</v>
      </c>
      <c r="R4105">
        <v>6.11</v>
      </c>
      <c r="S4105">
        <v>-0.6</v>
      </c>
    </row>
    <row r="4106" spans="1:19" x14ac:dyDescent="0.25">
      <c r="A4106" t="s">
        <v>11132</v>
      </c>
      <c r="B4106" t="s">
        <v>11133</v>
      </c>
      <c r="C4106">
        <v>1</v>
      </c>
      <c r="D4106">
        <v>2</v>
      </c>
      <c r="E4106">
        <v>6.04</v>
      </c>
      <c r="F4106">
        <v>6</v>
      </c>
      <c r="G4106">
        <v>16</v>
      </c>
      <c r="H4106">
        <v>0</v>
      </c>
      <c r="I4106">
        <v>43</v>
      </c>
      <c r="J4106">
        <v>52</v>
      </c>
      <c r="K4106">
        <v>29</v>
      </c>
      <c r="L4106">
        <v>6</v>
      </c>
      <c r="M4106">
        <v>13</v>
      </c>
      <c r="N4106">
        <v>25</v>
      </c>
      <c r="O4106">
        <v>1.78</v>
      </c>
      <c r="P4106">
        <v>2.78</v>
      </c>
      <c r="Q4106">
        <v>5.2</v>
      </c>
      <c r="R4106">
        <v>6.11</v>
      </c>
      <c r="S4106">
        <v>-0.7</v>
      </c>
    </row>
    <row r="4107" spans="1:19" x14ac:dyDescent="0.25">
      <c r="A4107" t="s">
        <v>11130</v>
      </c>
      <c r="B4107" t="s">
        <v>11131</v>
      </c>
      <c r="C4107">
        <v>1</v>
      </c>
      <c r="D4107">
        <v>2</v>
      </c>
      <c r="E4107">
        <v>6.07</v>
      </c>
      <c r="F4107">
        <v>0</v>
      </c>
      <c r="G4107">
        <v>30</v>
      </c>
      <c r="H4107">
        <v>0</v>
      </c>
      <c r="I4107">
        <v>30</v>
      </c>
      <c r="J4107">
        <v>37</v>
      </c>
      <c r="K4107">
        <v>20</v>
      </c>
      <c r="L4107">
        <v>4</v>
      </c>
      <c r="M4107">
        <v>7</v>
      </c>
      <c r="N4107">
        <v>15</v>
      </c>
      <c r="O4107">
        <v>1.74</v>
      </c>
      <c r="P4107">
        <v>1.98</v>
      </c>
      <c r="Q4107">
        <v>4.4800000000000004</v>
      </c>
      <c r="R4107">
        <v>6.11</v>
      </c>
      <c r="S4107">
        <v>-0.6</v>
      </c>
    </row>
    <row r="4108" spans="1:19" x14ac:dyDescent="0.25">
      <c r="A4108" t="s">
        <v>11128</v>
      </c>
      <c r="B4108" t="s">
        <v>11129</v>
      </c>
      <c r="C4108">
        <v>2</v>
      </c>
      <c r="D4108">
        <v>2</v>
      </c>
      <c r="E4108">
        <v>6.24</v>
      </c>
      <c r="F4108">
        <v>7</v>
      </c>
      <c r="G4108">
        <v>11</v>
      </c>
      <c r="H4108">
        <v>0</v>
      </c>
      <c r="I4108">
        <v>48</v>
      </c>
      <c r="J4108">
        <v>59</v>
      </c>
      <c r="K4108">
        <v>33</v>
      </c>
      <c r="L4108">
        <v>7</v>
      </c>
      <c r="M4108">
        <v>13</v>
      </c>
      <c r="N4108">
        <v>26</v>
      </c>
      <c r="O4108">
        <v>1.78</v>
      </c>
      <c r="P4108">
        <v>2.46</v>
      </c>
      <c r="Q4108">
        <v>4.88</v>
      </c>
      <c r="R4108">
        <v>6.12</v>
      </c>
      <c r="S4108">
        <v>-0.6</v>
      </c>
    </row>
    <row r="4109" spans="1:19" x14ac:dyDescent="0.25">
      <c r="A4109" t="s">
        <v>11126</v>
      </c>
      <c r="B4109" t="s">
        <v>11127</v>
      </c>
      <c r="C4109">
        <v>1</v>
      </c>
      <c r="D4109">
        <v>2</v>
      </c>
      <c r="E4109">
        <v>6.07</v>
      </c>
      <c r="F4109">
        <v>0</v>
      </c>
      <c r="G4109">
        <v>30</v>
      </c>
      <c r="H4109">
        <v>0</v>
      </c>
      <c r="I4109">
        <v>30</v>
      </c>
      <c r="J4109">
        <v>37</v>
      </c>
      <c r="K4109">
        <v>20</v>
      </c>
      <c r="L4109">
        <v>4</v>
      </c>
      <c r="M4109">
        <v>7</v>
      </c>
      <c r="N4109">
        <v>15</v>
      </c>
      <c r="O4109">
        <v>1.75</v>
      </c>
      <c r="P4109">
        <v>2.0699999999999998</v>
      </c>
      <c r="Q4109">
        <v>4.57</v>
      </c>
      <c r="R4109">
        <v>6.12</v>
      </c>
      <c r="S4109">
        <v>-0.6</v>
      </c>
    </row>
    <row r="4110" spans="1:19" x14ac:dyDescent="0.25">
      <c r="A4110" t="s">
        <v>11124</v>
      </c>
      <c r="B4110" t="s">
        <v>11125</v>
      </c>
      <c r="C4110">
        <v>1</v>
      </c>
      <c r="D4110">
        <v>2</v>
      </c>
      <c r="E4110">
        <v>6.12</v>
      </c>
      <c r="F4110">
        <v>2</v>
      </c>
      <c r="G4110">
        <v>24</v>
      </c>
      <c r="H4110">
        <v>0</v>
      </c>
      <c r="I4110">
        <v>35</v>
      </c>
      <c r="J4110">
        <v>41</v>
      </c>
      <c r="K4110">
        <v>24</v>
      </c>
      <c r="L4110">
        <v>5</v>
      </c>
      <c r="M4110">
        <v>14</v>
      </c>
      <c r="N4110">
        <v>23</v>
      </c>
      <c r="O4110">
        <v>1.8</v>
      </c>
      <c r="P4110">
        <v>3.56</v>
      </c>
      <c r="Q4110">
        <v>5.73</v>
      </c>
      <c r="R4110">
        <v>6.12</v>
      </c>
      <c r="S4110">
        <v>-0.7</v>
      </c>
    </row>
    <row r="4111" spans="1:19" x14ac:dyDescent="0.25">
      <c r="A4111" t="s">
        <v>11122</v>
      </c>
      <c r="B4111" t="s">
        <v>11123</v>
      </c>
      <c r="C4111">
        <v>1</v>
      </c>
      <c r="D4111">
        <v>2</v>
      </c>
      <c r="E4111">
        <v>6.11</v>
      </c>
      <c r="F4111">
        <v>0</v>
      </c>
      <c r="G4111">
        <v>30</v>
      </c>
      <c r="H4111">
        <v>0</v>
      </c>
      <c r="I4111">
        <v>30</v>
      </c>
      <c r="J4111">
        <v>38</v>
      </c>
      <c r="K4111">
        <v>20</v>
      </c>
      <c r="L4111">
        <v>4</v>
      </c>
      <c r="M4111">
        <v>5</v>
      </c>
      <c r="N4111">
        <v>15</v>
      </c>
      <c r="O4111">
        <v>1.77</v>
      </c>
      <c r="P4111">
        <v>1.54</v>
      </c>
      <c r="Q4111">
        <v>4.62</v>
      </c>
      <c r="R4111">
        <v>6.12</v>
      </c>
      <c r="S4111">
        <v>-0.6</v>
      </c>
    </row>
    <row r="4112" spans="1:19" x14ac:dyDescent="0.25">
      <c r="A4112" t="s">
        <v>11120</v>
      </c>
      <c r="B4112" t="s">
        <v>11121</v>
      </c>
      <c r="C4112">
        <v>1</v>
      </c>
      <c r="D4112">
        <v>2</v>
      </c>
      <c r="E4112">
        <v>6.38</v>
      </c>
      <c r="F4112">
        <v>0</v>
      </c>
      <c r="G4112">
        <v>30</v>
      </c>
      <c r="H4112">
        <v>0</v>
      </c>
      <c r="I4112">
        <v>30</v>
      </c>
      <c r="J4112">
        <v>38</v>
      </c>
      <c r="K4112">
        <v>21</v>
      </c>
      <c r="L4112">
        <v>4</v>
      </c>
      <c r="M4112">
        <v>5</v>
      </c>
      <c r="N4112">
        <v>15</v>
      </c>
      <c r="O4112">
        <v>1.77</v>
      </c>
      <c r="P4112">
        <v>1.5</v>
      </c>
      <c r="Q4112">
        <v>4.5199999999999996</v>
      </c>
      <c r="R4112">
        <v>6.12</v>
      </c>
      <c r="S4112">
        <v>-0.6</v>
      </c>
    </row>
    <row r="4113" spans="1:19" x14ac:dyDescent="0.25">
      <c r="A4113" t="s">
        <v>11118</v>
      </c>
      <c r="B4113" t="s">
        <v>11119</v>
      </c>
      <c r="C4113">
        <v>2</v>
      </c>
      <c r="D4113">
        <v>1</v>
      </c>
      <c r="E4113">
        <v>6</v>
      </c>
      <c r="F4113">
        <v>8</v>
      </c>
      <c r="G4113">
        <v>10</v>
      </c>
      <c r="H4113">
        <v>0</v>
      </c>
      <c r="I4113">
        <v>48</v>
      </c>
      <c r="J4113">
        <v>58</v>
      </c>
      <c r="K4113">
        <v>32</v>
      </c>
      <c r="L4113">
        <v>7</v>
      </c>
      <c r="M4113">
        <v>14</v>
      </c>
      <c r="N4113">
        <v>27</v>
      </c>
      <c r="O4113">
        <v>1.76</v>
      </c>
      <c r="P4113">
        <v>2.5299999999999998</v>
      </c>
      <c r="Q4113">
        <v>5.0599999999999996</v>
      </c>
      <c r="R4113">
        <v>6.12</v>
      </c>
      <c r="S4113">
        <v>-0.5</v>
      </c>
    </row>
    <row r="4114" spans="1:19" x14ac:dyDescent="0.25">
      <c r="A4114" t="s">
        <v>11116</v>
      </c>
      <c r="B4114" t="s">
        <v>11117</v>
      </c>
      <c r="C4114">
        <v>1</v>
      </c>
      <c r="D4114">
        <v>2</v>
      </c>
      <c r="E4114">
        <v>6.13</v>
      </c>
      <c r="F4114">
        <v>0</v>
      </c>
      <c r="G4114">
        <v>30</v>
      </c>
      <c r="H4114">
        <v>0</v>
      </c>
      <c r="I4114">
        <v>30</v>
      </c>
      <c r="J4114">
        <v>37</v>
      </c>
      <c r="K4114">
        <v>20</v>
      </c>
      <c r="L4114">
        <v>4</v>
      </c>
      <c r="M4114">
        <v>7</v>
      </c>
      <c r="N4114">
        <v>17</v>
      </c>
      <c r="O4114">
        <v>1.79</v>
      </c>
      <c r="P4114">
        <v>1.96</v>
      </c>
      <c r="Q4114">
        <v>4.97</v>
      </c>
      <c r="R4114">
        <v>6.12</v>
      </c>
      <c r="S4114">
        <v>-0.6</v>
      </c>
    </row>
    <row r="4115" spans="1:19" x14ac:dyDescent="0.25">
      <c r="A4115" t="s">
        <v>11114</v>
      </c>
      <c r="B4115" t="s">
        <v>11115</v>
      </c>
      <c r="C4115">
        <v>1</v>
      </c>
      <c r="D4115">
        <v>2</v>
      </c>
      <c r="E4115">
        <v>6.01</v>
      </c>
      <c r="F4115">
        <v>2</v>
      </c>
      <c r="G4115">
        <v>25</v>
      </c>
      <c r="H4115">
        <v>0</v>
      </c>
      <c r="I4115">
        <v>34</v>
      </c>
      <c r="J4115">
        <v>42</v>
      </c>
      <c r="K4115">
        <v>23</v>
      </c>
      <c r="L4115">
        <v>5</v>
      </c>
      <c r="M4115">
        <v>7</v>
      </c>
      <c r="N4115">
        <v>16</v>
      </c>
      <c r="O4115">
        <v>1.71</v>
      </c>
      <c r="P4115">
        <v>1.85</v>
      </c>
      <c r="Q4115">
        <v>4.2699999999999996</v>
      </c>
      <c r="R4115">
        <v>6.12</v>
      </c>
      <c r="S4115">
        <v>-0.7</v>
      </c>
    </row>
    <row r="4116" spans="1:19" x14ac:dyDescent="0.25">
      <c r="A4116" t="s">
        <v>11112</v>
      </c>
      <c r="B4116" t="s">
        <v>11113</v>
      </c>
      <c r="C4116">
        <v>1</v>
      </c>
      <c r="D4116">
        <v>2</v>
      </c>
      <c r="E4116">
        <v>6.07</v>
      </c>
      <c r="F4116">
        <v>0</v>
      </c>
      <c r="G4116">
        <v>30</v>
      </c>
      <c r="H4116">
        <v>0</v>
      </c>
      <c r="I4116">
        <v>30</v>
      </c>
      <c r="J4116">
        <v>36</v>
      </c>
      <c r="K4116">
        <v>20</v>
      </c>
      <c r="L4116">
        <v>4</v>
      </c>
      <c r="M4116">
        <v>8</v>
      </c>
      <c r="N4116">
        <v>18</v>
      </c>
      <c r="O4116">
        <v>1.81</v>
      </c>
      <c r="P4116">
        <v>2.4700000000000002</v>
      </c>
      <c r="Q4116">
        <v>5.47</v>
      </c>
      <c r="R4116">
        <v>6.12</v>
      </c>
      <c r="S4116">
        <v>-0.6</v>
      </c>
    </row>
    <row r="4117" spans="1:19" x14ac:dyDescent="0.25">
      <c r="A4117" t="s">
        <v>11110</v>
      </c>
      <c r="B4117" t="s">
        <v>11111</v>
      </c>
      <c r="C4117">
        <v>1</v>
      </c>
      <c r="D4117">
        <v>2</v>
      </c>
      <c r="E4117">
        <v>6.08</v>
      </c>
      <c r="F4117">
        <v>0</v>
      </c>
      <c r="G4117">
        <v>30</v>
      </c>
      <c r="H4117">
        <v>0</v>
      </c>
      <c r="I4117">
        <v>30</v>
      </c>
      <c r="J4117">
        <v>37</v>
      </c>
      <c r="K4117">
        <v>20</v>
      </c>
      <c r="L4117">
        <v>4</v>
      </c>
      <c r="M4117">
        <v>6</v>
      </c>
      <c r="N4117">
        <v>15</v>
      </c>
      <c r="O4117">
        <v>1.74</v>
      </c>
      <c r="P4117">
        <v>1.91</v>
      </c>
      <c r="Q4117">
        <v>4.42</v>
      </c>
      <c r="R4117">
        <v>6.12</v>
      </c>
      <c r="S4117">
        <v>-0.6</v>
      </c>
    </row>
    <row r="4118" spans="1:19" x14ac:dyDescent="0.25">
      <c r="A4118" t="s">
        <v>11108</v>
      </c>
      <c r="B4118" t="s">
        <v>11109</v>
      </c>
      <c r="C4118">
        <v>1</v>
      </c>
      <c r="D4118">
        <v>2</v>
      </c>
      <c r="E4118">
        <v>6.07</v>
      </c>
      <c r="F4118">
        <v>0</v>
      </c>
      <c r="G4118">
        <v>30</v>
      </c>
      <c r="H4118">
        <v>0</v>
      </c>
      <c r="I4118">
        <v>30</v>
      </c>
      <c r="J4118">
        <v>36</v>
      </c>
      <c r="K4118">
        <v>20</v>
      </c>
      <c r="L4118">
        <v>4</v>
      </c>
      <c r="M4118">
        <v>8</v>
      </c>
      <c r="N4118">
        <v>17</v>
      </c>
      <c r="O4118">
        <v>1.77</v>
      </c>
      <c r="P4118">
        <v>2.4900000000000002</v>
      </c>
      <c r="Q4118">
        <v>4.97</v>
      </c>
      <c r="R4118">
        <v>6.12</v>
      </c>
      <c r="S4118">
        <v>-0.6</v>
      </c>
    </row>
    <row r="4119" spans="1:19" x14ac:dyDescent="0.25">
      <c r="A4119" t="s">
        <v>11106</v>
      </c>
      <c r="B4119" t="s">
        <v>11107</v>
      </c>
      <c r="C4119">
        <v>1</v>
      </c>
      <c r="D4119">
        <v>2</v>
      </c>
      <c r="E4119">
        <v>6.03</v>
      </c>
      <c r="F4119">
        <v>0</v>
      </c>
      <c r="G4119">
        <v>30</v>
      </c>
      <c r="H4119">
        <v>0</v>
      </c>
      <c r="I4119">
        <v>30</v>
      </c>
      <c r="J4119">
        <v>36</v>
      </c>
      <c r="K4119">
        <v>20</v>
      </c>
      <c r="L4119">
        <v>4</v>
      </c>
      <c r="M4119">
        <v>7</v>
      </c>
      <c r="N4119">
        <v>16</v>
      </c>
      <c r="O4119">
        <v>1.75</v>
      </c>
      <c r="P4119">
        <v>1.96</v>
      </c>
      <c r="Q4119">
        <v>4.78</v>
      </c>
      <c r="R4119">
        <v>6.12</v>
      </c>
      <c r="S4119">
        <v>-0.6</v>
      </c>
    </row>
    <row r="4120" spans="1:19" x14ac:dyDescent="0.25">
      <c r="A4120" t="s">
        <v>11104</v>
      </c>
      <c r="B4120" t="s">
        <v>11105</v>
      </c>
      <c r="C4120">
        <v>1</v>
      </c>
      <c r="D4120">
        <v>2</v>
      </c>
      <c r="E4120">
        <v>6.09</v>
      </c>
      <c r="F4120">
        <v>0</v>
      </c>
      <c r="G4120">
        <v>30</v>
      </c>
      <c r="H4120">
        <v>0</v>
      </c>
      <c r="I4120">
        <v>30</v>
      </c>
      <c r="J4120">
        <v>35</v>
      </c>
      <c r="K4120">
        <v>20</v>
      </c>
      <c r="L4120">
        <v>4</v>
      </c>
      <c r="M4120">
        <v>9</v>
      </c>
      <c r="N4120">
        <v>20</v>
      </c>
      <c r="O4120">
        <v>1.84</v>
      </c>
      <c r="P4120">
        <v>2.75</v>
      </c>
      <c r="Q4120">
        <v>5.99</v>
      </c>
      <c r="R4120">
        <v>6.12</v>
      </c>
      <c r="S4120">
        <v>-0.6</v>
      </c>
    </row>
    <row r="4121" spans="1:19" x14ac:dyDescent="0.25">
      <c r="A4121" t="s">
        <v>11102</v>
      </c>
      <c r="B4121" t="s">
        <v>11103</v>
      </c>
      <c r="C4121">
        <v>1</v>
      </c>
      <c r="D4121">
        <v>3</v>
      </c>
      <c r="E4121">
        <v>6.21</v>
      </c>
      <c r="F4121">
        <v>3</v>
      </c>
      <c r="G4121">
        <v>23</v>
      </c>
      <c r="H4121">
        <v>0</v>
      </c>
      <c r="I4121">
        <v>36</v>
      </c>
      <c r="J4121">
        <v>46</v>
      </c>
      <c r="K4121">
        <v>25</v>
      </c>
      <c r="L4121">
        <v>5</v>
      </c>
      <c r="M4121">
        <v>6</v>
      </c>
      <c r="N4121">
        <v>17</v>
      </c>
      <c r="O4121">
        <v>1.73</v>
      </c>
      <c r="P4121">
        <v>1.6</v>
      </c>
      <c r="Q4121">
        <v>4.28</v>
      </c>
      <c r="R4121">
        <v>6.12</v>
      </c>
      <c r="S4121">
        <v>-0.7</v>
      </c>
    </row>
    <row r="4122" spans="1:19" x14ac:dyDescent="0.25">
      <c r="A4122" t="s">
        <v>11100</v>
      </c>
      <c r="B4122" t="s">
        <v>11101</v>
      </c>
      <c r="C4122">
        <v>1</v>
      </c>
      <c r="D4122">
        <v>2</v>
      </c>
      <c r="E4122">
        <v>6.09</v>
      </c>
      <c r="F4122">
        <v>0</v>
      </c>
      <c r="G4122">
        <v>30</v>
      </c>
      <c r="H4122">
        <v>0</v>
      </c>
      <c r="I4122">
        <v>30</v>
      </c>
      <c r="J4122">
        <v>37</v>
      </c>
      <c r="K4122">
        <v>20</v>
      </c>
      <c r="L4122">
        <v>4</v>
      </c>
      <c r="M4122">
        <v>7</v>
      </c>
      <c r="N4122">
        <v>16</v>
      </c>
      <c r="O4122">
        <v>1.77</v>
      </c>
      <c r="P4122">
        <v>1.97</v>
      </c>
      <c r="Q4122">
        <v>4.8499999999999996</v>
      </c>
      <c r="R4122">
        <v>6.12</v>
      </c>
      <c r="S4122">
        <v>-0.6</v>
      </c>
    </row>
    <row r="4123" spans="1:19" x14ac:dyDescent="0.25">
      <c r="A4123" t="s">
        <v>11098</v>
      </c>
      <c r="B4123" t="s">
        <v>11099</v>
      </c>
      <c r="C4123">
        <v>1</v>
      </c>
      <c r="D4123">
        <v>2</v>
      </c>
      <c r="E4123">
        <v>6.06</v>
      </c>
      <c r="F4123">
        <v>0</v>
      </c>
      <c r="G4123">
        <v>30</v>
      </c>
      <c r="H4123">
        <v>0</v>
      </c>
      <c r="I4123">
        <v>30</v>
      </c>
      <c r="J4123">
        <v>37</v>
      </c>
      <c r="K4123">
        <v>20</v>
      </c>
      <c r="L4123">
        <v>4</v>
      </c>
      <c r="M4123">
        <v>6</v>
      </c>
      <c r="N4123">
        <v>15</v>
      </c>
      <c r="O4123">
        <v>1.73</v>
      </c>
      <c r="P4123">
        <v>1.78</v>
      </c>
      <c r="Q4123">
        <v>4.3600000000000003</v>
      </c>
      <c r="R4123">
        <v>6.12</v>
      </c>
      <c r="S4123">
        <v>-0.6</v>
      </c>
    </row>
    <row r="4124" spans="1:19" x14ac:dyDescent="0.25">
      <c r="A4124" t="s">
        <v>11097</v>
      </c>
      <c r="B4124" t="s">
        <v>10603</v>
      </c>
      <c r="C4124">
        <v>2</v>
      </c>
      <c r="D4124">
        <v>3</v>
      </c>
      <c r="E4124">
        <v>6.46</v>
      </c>
      <c r="F4124">
        <v>7</v>
      </c>
      <c r="G4124">
        <v>11</v>
      </c>
      <c r="H4124">
        <v>0</v>
      </c>
      <c r="I4124">
        <v>47</v>
      </c>
      <c r="J4124">
        <v>60</v>
      </c>
      <c r="K4124">
        <v>34</v>
      </c>
      <c r="L4124">
        <v>6</v>
      </c>
      <c r="M4124">
        <v>5</v>
      </c>
      <c r="N4124">
        <v>22</v>
      </c>
      <c r="O4124">
        <v>1.74</v>
      </c>
      <c r="P4124">
        <v>0.95</v>
      </c>
      <c r="Q4124">
        <v>4.26</v>
      </c>
      <c r="R4124">
        <v>6.12</v>
      </c>
      <c r="S4124">
        <v>-0.6</v>
      </c>
    </row>
    <row r="4125" spans="1:19" x14ac:dyDescent="0.25">
      <c r="A4125" t="s">
        <v>11095</v>
      </c>
      <c r="B4125" t="s">
        <v>11096</v>
      </c>
      <c r="C4125">
        <v>1</v>
      </c>
      <c r="D4125">
        <v>2</v>
      </c>
      <c r="E4125">
        <v>6.08</v>
      </c>
      <c r="F4125">
        <v>0</v>
      </c>
      <c r="G4125">
        <v>30</v>
      </c>
      <c r="H4125">
        <v>0</v>
      </c>
      <c r="I4125">
        <v>30</v>
      </c>
      <c r="J4125">
        <v>37</v>
      </c>
      <c r="K4125">
        <v>20</v>
      </c>
      <c r="L4125">
        <v>4</v>
      </c>
      <c r="M4125">
        <v>6</v>
      </c>
      <c r="N4125">
        <v>15</v>
      </c>
      <c r="O4125">
        <v>1.74</v>
      </c>
      <c r="P4125">
        <v>1.91</v>
      </c>
      <c r="Q4125">
        <v>4.4400000000000004</v>
      </c>
      <c r="R4125">
        <v>6.12</v>
      </c>
      <c r="S4125">
        <v>-0.6</v>
      </c>
    </row>
    <row r="4126" spans="1:19" x14ac:dyDescent="0.25">
      <c r="A4126" t="s">
        <v>11093</v>
      </c>
      <c r="B4126" t="s">
        <v>11094</v>
      </c>
      <c r="C4126">
        <v>1</v>
      </c>
      <c r="D4126">
        <v>2</v>
      </c>
      <c r="E4126">
        <v>6.1</v>
      </c>
      <c r="F4126">
        <v>0</v>
      </c>
      <c r="G4126">
        <v>30</v>
      </c>
      <c r="H4126">
        <v>0</v>
      </c>
      <c r="I4126">
        <v>30</v>
      </c>
      <c r="J4126">
        <v>37</v>
      </c>
      <c r="K4126">
        <v>20</v>
      </c>
      <c r="L4126">
        <v>4</v>
      </c>
      <c r="M4126">
        <v>7</v>
      </c>
      <c r="N4126">
        <v>17</v>
      </c>
      <c r="O4126">
        <v>1.79</v>
      </c>
      <c r="P4126">
        <v>1.96</v>
      </c>
      <c r="Q4126">
        <v>5.15</v>
      </c>
      <c r="R4126">
        <v>6.12</v>
      </c>
      <c r="S4126">
        <v>-0.6</v>
      </c>
    </row>
    <row r="4127" spans="1:19" x14ac:dyDescent="0.25">
      <c r="A4127" t="s">
        <v>11091</v>
      </c>
      <c r="B4127" t="s">
        <v>11092</v>
      </c>
      <c r="C4127">
        <v>2</v>
      </c>
      <c r="D4127">
        <v>1</v>
      </c>
      <c r="E4127">
        <v>6.1</v>
      </c>
      <c r="F4127">
        <v>8</v>
      </c>
      <c r="G4127">
        <v>8</v>
      </c>
      <c r="H4127">
        <v>0</v>
      </c>
      <c r="I4127">
        <v>50</v>
      </c>
      <c r="J4127">
        <v>61</v>
      </c>
      <c r="K4127">
        <v>34</v>
      </c>
      <c r="L4127">
        <v>7</v>
      </c>
      <c r="M4127">
        <v>11</v>
      </c>
      <c r="N4127">
        <v>29</v>
      </c>
      <c r="O4127">
        <v>1.8</v>
      </c>
      <c r="P4127">
        <v>2.0699999999999998</v>
      </c>
      <c r="Q4127">
        <v>5.18</v>
      </c>
      <c r="R4127">
        <v>6.12</v>
      </c>
      <c r="S4127">
        <v>-0.4</v>
      </c>
    </row>
    <row r="4128" spans="1:19" x14ac:dyDescent="0.25">
      <c r="A4128" t="s">
        <v>11089</v>
      </c>
      <c r="B4128" t="s">
        <v>11090</v>
      </c>
      <c r="C4128">
        <v>1</v>
      </c>
      <c r="D4128">
        <v>2</v>
      </c>
      <c r="E4128">
        <v>6.02</v>
      </c>
      <c r="F4128">
        <v>0</v>
      </c>
      <c r="G4128">
        <v>30</v>
      </c>
      <c r="H4128">
        <v>0</v>
      </c>
      <c r="I4128">
        <v>30</v>
      </c>
      <c r="J4128">
        <v>37</v>
      </c>
      <c r="K4128">
        <v>20</v>
      </c>
      <c r="L4128">
        <v>4</v>
      </c>
      <c r="M4128">
        <v>6</v>
      </c>
      <c r="N4128">
        <v>14</v>
      </c>
      <c r="O4128">
        <v>1.71</v>
      </c>
      <c r="P4128">
        <v>1.71</v>
      </c>
      <c r="Q4128">
        <v>4.17</v>
      </c>
      <c r="R4128">
        <v>6.12</v>
      </c>
      <c r="S4128">
        <v>-0.6</v>
      </c>
    </row>
    <row r="4129" spans="1:19" x14ac:dyDescent="0.25">
      <c r="A4129" t="s">
        <v>11087</v>
      </c>
      <c r="B4129" t="s">
        <v>11088</v>
      </c>
      <c r="C4129">
        <v>1</v>
      </c>
      <c r="D4129">
        <v>2</v>
      </c>
      <c r="E4129">
        <v>6.12</v>
      </c>
      <c r="F4129">
        <v>0</v>
      </c>
      <c r="G4129">
        <v>30</v>
      </c>
      <c r="H4129">
        <v>0</v>
      </c>
      <c r="I4129">
        <v>30</v>
      </c>
      <c r="J4129">
        <v>37</v>
      </c>
      <c r="K4129">
        <v>20</v>
      </c>
      <c r="L4129">
        <v>4</v>
      </c>
      <c r="M4129">
        <v>6</v>
      </c>
      <c r="N4129">
        <v>17</v>
      </c>
      <c r="O4129">
        <v>1.79</v>
      </c>
      <c r="P4129">
        <v>1.84</v>
      </c>
      <c r="Q4129">
        <v>4.97</v>
      </c>
      <c r="R4129">
        <v>6.12</v>
      </c>
      <c r="S4129">
        <v>-0.6</v>
      </c>
    </row>
    <row r="4130" spans="1:19" x14ac:dyDescent="0.25">
      <c r="A4130" t="s">
        <v>11085</v>
      </c>
      <c r="B4130" t="s">
        <v>11086</v>
      </c>
      <c r="C4130">
        <v>1</v>
      </c>
      <c r="D4130">
        <v>2</v>
      </c>
      <c r="E4130">
        <v>6.13</v>
      </c>
      <c r="F4130">
        <v>0</v>
      </c>
      <c r="G4130">
        <v>30</v>
      </c>
      <c r="H4130">
        <v>0</v>
      </c>
      <c r="I4130">
        <v>30</v>
      </c>
      <c r="J4130">
        <v>37</v>
      </c>
      <c r="K4130">
        <v>20</v>
      </c>
      <c r="L4130">
        <v>4</v>
      </c>
      <c r="M4130">
        <v>6</v>
      </c>
      <c r="N4130">
        <v>16</v>
      </c>
      <c r="O4130">
        <v>1.78</v>
      </c>
      <c r="P4130">
        <v>1.81</v>
      </c>
      <c r="Q4130">
        <v>4.8</v>
      </c>
      <c r="R4130">
        <v>6.12</v>
      </c>
      <c r="S4130">
        <v>-0.6</v>
      </c>
    </row>
    <row r="4131" spans="1:19" x14ac:dyDescent="0.25">
      <c r="A4131" t="s">
        <v>11083</v>
      </c>
      <c r="B4131" t="s">
        <v>11084</v>
      </c>
      <c r="C4131">
        <v>1</v>
      </c>
      <c r="D4131">
        <v>2</v>
      </c>
      <c r="E4131">
        <v>6.1</v>
      </c>
      <c r="F4131">
        <v>0</v>
      </c>
      <c r="G4131">
        <v>30</v>
      </c>
      <c r="H4131">
        <v>0</v>
      </c>
      <c r="I4131">
        <v>30</v>
      </c>
      <c r="J4131">
        <v>36</v>
      </c>
      <c r="K4131">
        <v>20</v>
      </c>
      <c r="L4131">
        <v>4</v>
      </c>
      <c r="M4131">
        <v>9</v>
      </c>
      <c r="N4131">
        <v>18</v>
      </c>
      <c r="O4131">
        <v>1.82</v>
      </c>
      <c r="P4131">
        <v>2.59</v>
      </c>
      <c r="Q4131">
        <v>5.49</v>
      </c>
      <c r="R4131">
        <v>6.12</v>
      </c>
      <c r="S4131">
        <v>-0.6</v>
      </c>
    </row>
    <row r="4132" spans="1:19" x14ac:dyDescent="0.25">
      <c r="A4132" t="s">
        <v>11081</v>
      </c>
      <c r="B4132" t="s">
        <v>11082</v>
      </c>
      <c r="C4132">
        <v>1</v>
      </c>
      <c r="D4132">
        <v>2</v>
      </c>
      <c r="E4132">
        <v>6.01</v>
      </c>
      <c r="F4132">
        <v>0</v>
      </c>
      <c r="G4132">
        <v>30</v>
      </c>
      <c r="H4132">
        <v>0</v>
      </c>
      <c r="I4132">
        <v>30</v>
      </c>
      <c r="J4132">
        <v>37</v>
      </c>
      <c r="K4132">
        <v>20</v>
      </c>
      <c r="L4132">
        <v>5</v>
      </c>
      <c r="M4132">
        <v>6</v>
      </c>
      <c r="N4132">
        <v>14</v>
      </c>
      <c r="O4132">
        <v>1.7</v>
      </c>
      <c r="P4132">
        <v>1.79</v>
      </c>
      <c r="Q4132">
        <v>4.22</v>
      </c>
      <c r="R4132">
        <v>6.12</v>
      </c>
      <c r="S4132">
        <v>-0.6</v>
      </c>
    </row>
    <row r="4133" spans="1:19" x14ac:dyDescent="0.25">
      <c r="A4133" t="s">
        <v>11079</v>
      </c>
      <c r="B4133" t="s">
        <v>11080</v>
      </c>
      <c r="C4133">
        <v>1</v>
      </c>
      <c r="D4133">
        <v>2</v>
      </c>
      <c r="E4133">
        <v>6.03</v>
      </c>
      <c r="F4133">
        <v>0</v>
      </c>
      <c r="G4133">
        <v>30</v>
      </c>
      <c r="H4133">
        <v>0</v>
      </c>
      <c r="I4133">
        <v>30</v>
      </c>
      <c r="J4133">
        <v>37</v>
      </c>
      <c r="K4133">
        <v>20</v>
      </c>
      <c r="L4133">
        <v>4</v>
      </c>
      <c r="M4133">
        <v>6</v>
      </c>
      <c r="N4133">
        <v>16</v>
      </c>
      <c r="O4133">
        <v>1.74</v>
      </c>
      <c r="P4133">
        <v>1.88</v>
      </c>
      <c r="Q4133">
        <v>4.71</v>
      </c>
      <c r="R4133">
        <v>6.13</v>
      </c>
      <c r="S4133">
        <v>-0.6</v>
      </c>
    </row>
    <row r="4134" spans="1:19" x14ac:dyDescent="0.25">
      <c r="A4134" t="s">
        <v>11077</v>
      </c>
      <c r="B4134" t="s">
        <v>11078</v>
      </c>
      <c r="C4134">
        <v>1</v>
      </c>
      <c r="D4134">
        <v>2</v>
      </c>
      <c r="E4134">
        <v>6.43</v>
      </c>
      <c r="F4134">
        <v>0</v>
      </c>
      <c r="G4134">
        <v>30</v>
      </c>
      <c r="H4134">
        <v>0</v>
      </c>
      <c r="I4134">
        <v>30</v>
      </c>
      <c r="J4134">
        <v>39</v>
      </c>
      <c r="K4134">
        <v>21</v>
      </c>
      <c r="L4134">
        <v>4</v>
      </c>
      <c r="M4134">
        <v>2</v>
      </c>
      <c r="N4134">
        <v>12</v>
      </c>
      <c r="O4134">
        <v>1.7</v>
      </c>
      <c r="P4134">
        <v>0.65</v>
      </c>
      <c r="Q4134">
        <v>3.58</v>
      </c>
      <c r="R4134">
        <v>6.13</v>
      </c>
      <c r="S4134">
        <v>-0.6</v>
      </c>
    </row>
    <row r="4135" spans="1:19" x14ac:dyDescent="0.25">
      <c r="A4135" t="s">
        <v>11075</v>
      </c>
      <c r="B4135" t="s">
        <v>11076</v>
      </c>
      <c r="C4135">
        <v>1</v>
      </c>
      <c r="D4135">
        <v>2</v>
      </c>
      <c r="E4135">
        <v>6</v>
      </c>
      <c r="F4135">
        <v>0</v>
      </c>
      <c r="G4135">
        <v>30</v>
      </c>
      <c r="H4135">
        <v>0</v>
      </c>
      <c r="I4135">
        <v>30</v>
      </c>
      <c r="J4135">
        <v>36</v>
      </c>
      <c r="K4135">
        <v>20</v>
      </c>
      <c r="L4135">
        <v>4</v>
      </c>
      <c r="M4135">
        <v>8</v>
      </c>
      <c r="N4135">
        <v>17</v>
      </c>
      <c r="O4135">
        <v>1.76</v>
      </c>
      <c r="P4135">
        <v>2.35</v>
      </c>
      <c r="Q4135">
        <v>5.0999999999999996</v>
      </c>
      <c r="R4135">
        <v>6.13</v>
      </c>
      <c r="S4135">
        <v>-0.6</v>
      </c>
    </row>
    <row r="4136" spans="1:19" x14ac:dyDescent="0.25">
      <c r="A4136" t="s">
        <v>11073</v>
      </c>
      <c r="B4136" t="s">
        <v>11074</v>
      </c>
      <c r="C4136">
        <v>1</v>
      </c>
      <c r="D4136">
        <v>2</v>
      </c>
      <c r="E4136">
        <v>6.13</v>
      </c>
      <c r="F4136">
        <v>0</v>
      </c>
      <c r="G4136">
        <v>30</v>
      </c>
      <c r="H4136">
        <v>0</v>
      </c>
      <c r="I4136">
        <v>30</v>
      </c>
      <c r="J4136">
        <v>37</v>
      </c>
      <c r="K4136">
        <v>20</v>
      </c>
      <c r="L4136">
        <v>4</v>
      </c>
      <c r="M4136">
        <v>7</v>
      </c>
      <c r="N4136">
        <v>17</v>
      </c>
      <c r="O4136">
        <v>1.79</v>
      </c>
      <c r="P4136">
        <v>2</v>
      </c>
      <c r="Q4136">
        <v>4.99</v>
      </c>
      <c r="R4136">
        <v>6.13</v>
      </c>
      <c r="S4136">
        <v>-0.6</v>
      </c>
    </row>
    <row r="4137" spans="1:19" x14ac:dyDescent="0.25">
      <c r="A4137" t="s">
        <v>11071</v>
      </c>
      <c r="B4137" t="s">
        <v>11072</v>
      </c>
      <c r="C4137">
        <v>1</v>
      </c>
      <c r="D4137">
        <v>2</v>
      </c>
      <c r="E4137">
        <v>6.09</v>
      </c>
      <c r="F4137">
        <v>0</v>
      </c>
      <c r="G4137">
        <v>30</v>
      </c>
      <c r="H4137">
        <v>0</v>
      </c>
      <c r="I4137">
        <v>30</v>
      </c>
      <c r="J4137">
        <v>37</v>
      </c>
      <c r="K4137">
        <v>20</v>
      </c>
      <c r="L4137">
        <v>4</v>
      </c>
      <c r="M4137">
        <v>6</v>
      </c>
      <c r="N4137">
        <v>15</v>
      </c>
      <c r="O4137">
        <v>1.74</v>
      </c>
      <c r="P4137">
        <v>1.92</v>
      </c>
      <c r="Q4137">
        <v>4.46</v>
      </c>
      <c r="R4137">
        <v>6.13</v>
      </c>
      <c r="S4137">
        <v>-0.6</v>
      </c>
    </row>
    <row r="4138" spans="1:19" x14ac:dyDescent="0.25">
      <c r="A4138" t="s">
        <v>11069</v>
      </c>
      <c r="B4138" t="s">
        <v>11070</v>
      </c>
      <c r="C4138">
        <v>1</v>
      </c>
      <c r="D4138">
        <v>2</v>
      </c>
      <c r="E4138">
        <v>6.1</v>
      </c>
      <c r="F4138">
        <v>0</v>
      </c>
      <c r="G4138">
        <v>30</v>
      </c>
      <c r="H4138">
        <v>0</v>
      </c>
      <c r="I4138">
        <v>30</v>
      </c>
      <c r="J4138">
        <v>36</v>
      </c>
      <c r="K4138">
        <v>20</v>
      </c>
      <c r="L4138">
        <v>4</v>
      </c>
      <c r="M4138">
        <v>8</v>
      </c>
      <c r="N4138">
        <v>18</v>
      </c>
      <c r="O4138">
        <v>1.81</v>
      </c>
      <c r="P4138">
        <v>2.31</v>
      </c>
      <c r="Q4138">
        <v>5.42</v>
      </c>
      <c r="R4138">
        <v>6.13</v>
      </c>
      <c r="S4138">
        <v>-0.6</v>
      </c>
    </row>
    <row r="4139" spans="1:19" x14ac:dyDescent="0.25">
      <c r="A4139" t="s">
        <v>11067</v>
      </c>
      <c r="B4139" t="s">
        <v>11068</v>
      </c>
      <c r="C4139">
        <v>1</v>
      </c>
      <c r="D4139">
        <v>2</v>
      </c>
      <c r="E4139">
        <v>6.04</v>
      </c>
      <c r="F4139">
        <v>0</v>
      </c>
      <c r="G4139">
        <v>30</v>
      </c>
      <c r="H4139">
        <v>0</v>
      </c>
      <c r="I4139">
        <v>30</v>
      </c>
      <c r="J4139">
        <v>37</v>
      </c>
      <c r="K4139">
        <v>20</v>
      </c>
      <c r="L4139">
        <v>4</v>
      </c>
      <c r="M4139">
        <v>6</v>
      </c>
      <c r="N4139">
        <v>16</v>
      </c>
      <c r="O4139">
        <v>1.75</v>
      </c>
      <c r="P4139">
        <v>1.91</v>
      </c>
      <c r="Q4139">
        <v>4.76</v>
      </c>
      <c r="R4139">
        <v>6.13</v>
      </c>
      <c r="S4139">
        <v>-0.6</v>
      </c>
    </row>
    <row r="4140" spans="1:19" x14ac:dyDescent="0.25">
      <c r="A4140" t="s">
        <v>11065</v>
      </c>
      <c r="B4140" t="s">
        <v>11066</v>
      </c>
      <c r="C4140">
        <v>1</v>
      </c>
      <c r="D4140">
        <v>3</v>
      </c>
      <c r="E4140">
        <v>6.24</v>
      </c>
      <c r="F4140">
        <v>4</v>
      </c>
      <c r="G4140">
        <v>19</v>
      </c>
      <c r="H4140">
        <v>0</v>
      </c>
      <c r="I4140">
        <v>41</v>
      </c>
      <c r="J4140">
        <v>51</v>
      </c>
      <c r="K4140">
        <v>28</v>
      </c>
      <c r="L4140">
        <v>6</v>
      </c>
      <c r="M4140">
        <v>8</v>
      </c>
      <c r="N4140">
        <v>18</v>
      </c>
      <c r="O4140">
        <v>1.69</v>
      </c>
      <c r="P4140">
        <v>1.72</v>
      </c>
      <c r="Q4140">
        <v>3.92</v>
      </c>
      <c r="R4140">
        <v>6.13</v>
      </c>
      <c r="S4140">
        <v>-0.7</v>
      </c>
    </row>
    <row r="4141" spans="1:19" x14ac:dyDescent="0.25">
      <c r="A4141" t="s">
        <v>11063</v>
      </c>
      <c r="B4141" t="s">
        <v>11064</v>
      </c>
      <c r="C4141">
        <v>2</v>
      </c>
      <c r="D4141">
        <v>3</v>
      </c>
      <c r="E4141">
        <v>6.47</v>
      </c>
      <c r="F4141">
        <v>6</v>
      </c>
      <c r="G4141">
        <v>14</v>
      </c>
      <c r="H4141">
        <v>0</v>
      </c>
      <c r="I4141">
        <v>45</v>
      </c>
      <c r="J4141">
        <v>58</v>
      </c>
      <c r="K4141">
        <v>32</v>
      </c>
      <c r="L4141">
        <v>6</v>
      </c>
      <c r="M4141">
        <v>3</v>
      </c>
      <c r="N4141">
        <v>22</v>
      </c>
      <c r="O4141">
        <v>1.77</v>
      </c>
      <c r="P4141">
        <v>0.62</v>
      </c>
      <c r="Q4141">
        <v>4.33</v>
      </c>
      <c r="R4141">
        <v>6.13</v>
      </c>
      <c r="S4141">
        <v>-0.7</v>
      </c>
    </row>
    <row r="4142" spans="1:19" x14ac:dyDescent="0.25">
      <c r="A4142" t="s">
        <v>11061</v>
      </c>
      <c r="B4142" t="s">
        <v>11062</v>
      </c>
      <c r="C4142">
        <v>1</v>
      </c>
      <c r="D4142">
        <v>2</v>
      </c>
      <c r="E4142">
        <v>6.14</v>
      </c>
      <c r="F4142">
        <v>0</v>
      </c>
      <c r="G4142">
        <v>30</v>
      </c>
      <c r="H4142">
        <v>0</v>
      </c>
      <c r="I4142">
        <v>30</v>
      </c>
      <c r="J4142">
        <v>38</v>
      </c>
      <c r="K4142">
        <v>20</v>
      </c>
      <c r="L4142">
        <v>4</v>
      </c>
      <c r="M4142">
        <v>7</v>
      </c>
      <c r="N4142">
        <v>15</v>
      </c>
      <c r="O4142">
        <v>1.77</v>
      </c>
      <c r="P4142">
        <v>1.96</v>
      </c>
      <c r="Q4142">
        <v>4.53</v>
      </c>
      <c r="R4142">
        <v>6.13</v>
      </c>
      <c r="S4142">
        <v>-0.6</v>
      </c>
    </row>
    <row r="4143" spans="1:19" x14ac:dyDescent="0.25">
      <c r="A4143" t="s">
        <v>11059</v>
      </c>
      <c r="B4143" t="s">
        <v>11060</v>
      </c>
      <c r="C4143">
        <v>2</v>
      </c>
      <c r="D4143">
        <v>2</v>
      </c>
      <c r="E4143">
        <v>6.26</v>
      </c>
      <c r="F4143">
        <v>5</v>
      </c>
      <c r="G4143">
        <v>16</v>
      </c>
      <c r="H4143">
        <v>0</v>
      </c>
      <c r="I4143">
        <v>42</v>
      </c>
      <c r="J4143">
        <v>52</v>
      </c>
      <c r="K4143">
        <v>30</v>
      </c>
      <c r="L4143">
        <v>5</v>
      </c>
      <c r="M4143">
        <v>7</v>
      </c>
      <c r="N4143">
        <v>24</v>
      </c>
      <c r="O4143">
        <v>1.81</v>
      </c>
      <c r="P4143">
        <v>1.57</v>
      </c>
      <c r="Q4143">
        <v>5.14</v>
      </c>
      <c r="R4143">
        <v>6.13</v>
      </c>
      <c r="S4143">
        <v>-0.7</v>
      </c>
    </row>
    <row r="4144" spans="1:19" x14ac:dyDescent="0.25">
      <c r="A4144" t="s">
        <v>11057</v>
      </c>
      <c r="B4144" t="s">
        <v>11058</v>
      </c>
      <c r="C4144">
        <v>1</v>
      </c>
      <c r="D4144">
        <v>2</v>
      </c>
      <c r="E4144">
        <v>6.07</v>
      </c>
      <c r="F4144">
        <v>0</v>
      </c>
      <c r="G4144">
        <v>30</v>
      </c>
      <c r="H4144">
        <v>0</v>
      </c>
      <c r="I4144">
        <v>30</v>
      </c>
      <c r="J4144">
        <v>38</v>
      </c>
      <c r="K4144">
        <v>20</v>
      </c>
      <c r="L4144">
        <v>4</v>
      </c>
      <c r="M4144">
        <v>5</v>
      </c>
      <c r="N4144">
        <v>14</v>
      </c>
      <c r="O4144">
        <v>1.72</v>
      </c>
      <c r="P4144">
        <v>1.48</v>
      </c>
      <c r="Q4144">
        <v>4.2</v>
      </c>
      <c r="R4144">
        <v>6.13</v>
      </c>
      <c r="S4144">
        <v>-0.6</v>
      </c>
    </row>
    <row r="4145" spans="1:19" x14ac:dyDescent="0.25">
      <c r="A4145" t="s">
        <v>11055</v>
      </c>
      <c r="B4145" t="s">
        <v>11056</v>
      </c>
      <c r="C4145">
        <v>1</v>
      </c>
      <c r="D4145">
        <v>2</v>
      </c>
      <c r="E4145">
        <v>6.03</v>
      </c>
      <c r="F4145">
        <v>0</v>
      </c>
      <c r="G4145">
        <v>30</v>
      </c>
      <c r="H4145">
        <v>0</v>
      </c>
      <c r="I4145">
        <v>30</v>
      </c>
      <c r="J4145">
        <v>36</v>
      </c>
      <c r="K4145">
        <v>20</v>
      </c>
      <c r="L4145">
        <v>4</v>
      </c>
      <c r="M4145">
        <v>8</v>
      </c>
      <c r="N4145">
        <v>17</v>
      </c>
      <c r="O4145">
        <v>1.77</v>
      </c>
      <c r="P4145">
        <v>2.54</v>
      </c>
      <c r="Q4145">
        <v>5.08</v>
      </c>
      <c r="R4145">
        <v>6.13</v>
      </c>
      <c r="S4145">
        <v>-0.6</v>
      </c>
    </row>
    <row r="4146" spans="1:19" x14ac:dyDescent="0.25">
      <c r="A4146" t="s">
        <v>11054</v>
      </c>
      <c r="B4146" t="s">
        <v>7405</v>
      </c>
      <c r="C4146">
        <v>1</v>
      </c>
      <c r="D4146">
        <v>2</v>
      </c>
      <c r="E4146">
        <v>6.15</v>
      </c>
      <c r="F4146">
        <v>0</v>
      </c>
      <c r="G4146">
        <v>30</v>
      </c>
      <c r="H4146">
        <v>0</v>
      </c>
      <c r="I4146">
        <v>30</v>
      </c>
      <c r="J4146">
        <v>37</v>
      </c>
      <c r="K4146">
        <v>21</v>
      </c>
      <c r="L4146">
        <v>4</v>
      </c>
      <c r="M4146">
        <v>6</v>
      </c>
      <c r="N4146">
        <v>16</v>
      </c>
      <c r="O4146">
        <v>1.79</v>
      </c>
      <c r="P4146">
        <v>1.89</v>
      </c>
      <c r="Q4146">
        <v>4.93</v>
      </c>
      <c r="R4146">
        <v>6.13</v>
      </c>
      <c r="S4146">
        <v>-0.6</v>
      </c>
    </row>
    <row r="4147" spans="1:19" x14ac:dyDescent="0.25">
      <c r="A4147" t="s">
        <v>11052</v>
      </c>
      <c r="B4147" t="s">
        <v>11053</v>
      </c>
      <c r="C4147">
        <v>1</v>
      </c>
      <c r="D4147">
        <v>2</v>
      </c>
      <c r="E4147">
        <v>6.08</v>
      </c>
      <c r="F4147">
        <v>0</v>
      </c>
      <c r="G4147">
        <v>30</v>
      </c>
      <c r="H4147">
        <v>0</v>
      </c>
      <c r="I4147">
        <v>30</v>
      </c>
      <c r="J4147">
        <v>35</v>
      </c>
      <c r="K4147">
        <v>20</v>
      </c>
      <c r="L4147">
        <v>4</v>
      </c>
      <c r="M4147">
        <v>9</v>
      </c>
      <c r="N4147">
        <v>20</v>
      </c>
      <c r="O4147">
        <v>1.84</v>
      </c>
      <c r="P4147">
        <v>2.56</v>
      </c>
      <c r="Q4147">
        <v>5.89</v>
      </c>
      <c r="R4147">
        <v>6.13</v>
      </c>
      <c r="S4147">
        <v>-0.6</v>
      </c>
    </row>
    <row r="4148" spans="1:19" x14ac:dyDescent="0.25">
      <c r="A4148" t="s">
        <v>11050</v>
      </c>
      <c r="B4148" t="s">
        <v>11051</v>
      </c>
      <c r="C4148">
        <v>1</v>
      </c>
      <c r="D4148">
        <v>2</v>
      </c>
      <c r="E4148">
        <v>6.1</v>
      </c>
      <c r="F4148">
        <v>0</v>
      </c>
      <c r="G4148">
        <v>30</v>
      </c>
      <c r="H4148">
        <v>0</v>
      </c>
      <c r="I4148">
        <v>30</v>
      </c>
      <c r="J4148">
        <v>37</v>
      </c>
      <c r="K4148">
        <v>20</v>
      </c>
      <c r="L4148">
        <v>4</v>
      </c>
      <c r="M4148">
        <v>7</v>
      </c>
      <c r="N4148">
        <v>17</v>
      </c>
      <c r="O4148">
        <v>1.78</v>
      </c>
      <c r="P4148">
        <v>2.09</v>
      </c>
      <c r="Q4148">
        <v>5</v>
      </c>
      <c r="R4148">
        <v>6.13</v>
      </c>
      <c r="S4148">
        <v>-0.6</v>
      </c>
    </row>
    <row r="4149" spans="1:19" x14ac:dyDescent="0.25">
      <c r="A4149" t="s">
        <v>11048</v>
      </c>
      <c r="B4149" t="s">
        <v>11049</v>
      </c>
      <c r="C4149">
        <v>1</v>
      </c>
      <c r="D4149">
        <v>2</v>
      </c>
      <c r="E4149">
        <v>6.11</v>
      </c>
      <c r="F4149">
        <v>0</v>
      </c>
      <c r="G4149">
        <v>30</v>
      </c>
      <c r="H4149">
        <v>0</v>
      </c>
      <c r="I4149">
        <v>30</v>
      </c>
      <c r="J4149">
        <v>37</v>
      </c>
      <c r="K4149">
        <v>20</v>
      </c>
      <c r="L4149">
        <v>4</v>
      </c>
      <c r="M4149">
        <v>7</v>
      </c>
      <c r="N4149">
        <v>16</v>
      </c>
      <c r="O4149">
        <v>1.78</v>
      </c>
      <c r="P4149">
        <v>2</v>
      </c>
      <c r="Q4149">
        <v>4.92</v>
      </c>
      <c r="R4149">
        <v>6.13</v>
      </c>
      <c r="S4149">
        <v>-0.6</v>
      </c>
    </row>
    <row r="4150" spans="1:19" x14ac:dyDescent="0.25">
      <c r="A4150" t="s">
        <v>11046</v>
      </c>
      <c r="B4150" t="s">
        <v>11047</v>
      </c>
      <c r="C4150">
        <v>2</v>
      </c>
      <c r="D4150">
        <v>3</v>
      </c>
      <c r="E4150">
        <v>6.41</v>
      </c>
      <c r="F4150">
        <v>5</v>
      </c>
      <c r="G4150">
        <v>17</v>
      </c>
      <c r="H4150">
        <v>0</v>
      </c>
      <c r="I4150">
        <v>42</v>
      </c>
      <c r="J4150">
        <v>54</v>
      </c>
      <c r="K4150">
        <v>30</v>
      </c>
      <c r="L4150">
        <v>6</v>
      </c>
      <c r="M4150">
        <v>7</v>
      </c>
      <c r="N4150">
        <v>19</v>
      </c>
      <c r="O4150">
        <v>1.75</v>
      </c>
      <c r="P4150">
        <v>1.4</v>
      </c>
      <c r="Q4150">
        <v>4.05</v>
      </c>
      <c r="R4150">
        <v>6.13</v>
      </c>
      <c r="S4150">
        <v>-0.7</v>
      </c>
    </row>
    <row r="4151" spans="1:19" x14ac:dyDescent="0.25">
      <c r="A4151" t="s">
        <v>11044</v>
      </c>
      <c r="B4151" t="s">
        <v>11045</v>
      </c>
      <c r="C4151">
        <v>1</v>
      </c>
      <c r="D4151">
        <v>2</v>
      </c>
      <c r="E4151">
        <v>6.15</v>
      </c>
      <c r="F4151">
        <v>0</v>
      </c>
      <c r="G4151">
        <v>30</v>
      </c>
      <c r="H4151">
        <v>0</v>
      </c>
      <c r="I4151">
        <v>30</v>
      </c>
      <c r="J4151">
        <v>38</v>
      </c>
      <c r="K4151">
        <v>21</v>
      </c>
      <c r="L4151">
        <v>4</v>
      </c>
      <c r="M4151">
        <v>5</v>
      </c>
      <c r="N4151">
        <v>15</v>
      </c>
      <c r="O4151">
        <v>1.77</v>
      </c>
      <c r="P4151">
        <v>1.39</v>
      </c>
      <c r="Q4151">
        <v>4.58</v>
      </c>
      <c r="R4151">
        <v>6.13</v>
      </c>
      <c r="S4151">
        <v>-0.6</v>
      </c>
    </row>
    <row r="4152" spans="1:19" x14ac:dyDescent="0.25">
      <c r="A4152" t="s">
        <v>11042</v>
      </c>
      <c r="B4152" t="s">
        <v>11043</v>
      </c>
      <c r="C4152">
        <v>1</v>
      </c>
      <c r="D4152">
        <v>2</v>
      </c>
      <c r="E4152">
        <v>6.01</v>
      </c>
      <c r="F4152">
        <v>0</v>
      </c>
      <c r="G4152">
        <v>30</v>
      </c>
      <c r="H4152">
        <v>0</v>
      </c>
      <c r="I4152">
        <v>30</v>
      </c>
      <c r="J4152">
        <v>36</v>
      </c>
      <c r="K4152">
        <v>20</v>
      </c>
      <c r="L4152">
        <v>4</v>
      </c>
      <c r="M4152">
        <v>8</v>
      </c>
      <c r="N4152">
        <v>16</v>
      </c>
      <c r="O4152">
        <v>1.75</v>
      </c>
      <c r="P4152">
        <v>2.4</v>
      </c>
      <c r="Q4152">
        <v>4.91</v>
      </c>
      <c r="R4152">
        <v>6.13</v>
      </c>
      <c r="S4152">
        <v>-0.6</v>
      </c>
    </row>
    <row r="4153" spans="1:19" x14ac:dyDescent="0.25">
      <c r="A4153" t="s">
        <v>11040</v>
      </c>
      <c r="B4153" t="s">
        <v>11041</v>
      </c>
      <c r="C4153">
        <v>2</v>
      </c>
      <c r="D4153">
        <v>4</v>
      </c>
      <c r="E4153">
        <v>6.4</v>
      </c>
      <c r="F4153">
        <v>8</v>
      </c>
      <c r="G4153">
        <v>8</v>
      </c>
      <c r="H4153">
        <v>0</v>
      </c>
      <c r="I4153">
        <v>50</v>
      </c>
      <c r="J4153">
        <v>60</v>
      </c>
      <c r="K4153">
        <v>36</v>
      </c>
      <c r="L4153">
        <v>6</v>
      </c>
      <c r="M4153">
        <v>14</v>
      </c>
      <c r="N4153">
        <v>31</v>
      </c>
      <c r="O4153">
        <v>1.81</v>
      </c>
      <c r="P4153">
        <v>2.48</v>
      </c>
      <c r="Q4153">
        <v>5.54</v>
      </c>
      <c r="R4153">
        <v>6.13</v>
      </c>
      <c r="S4153">
        <v>-0.4</v>
      </c>
    </row>
    <row r="4154" spans="1:19" x14ac:dyDescent="0.25">
      <c r="A4154" t="s">
        <v>11039</v>
      </c>
      <c r="B4154" t="s">
        <v>5646</v>
      </c>
      <c r="C4154">
        <v>1</v>
      </c>
      <c r="D4154">
        <v>2</v>
      </c>
      <c r="E4154">
        <v>6.1</v>
      </c>
      <c r="F4154">
        <v>0</v>
      </c>
      <c r="G4154">
        <v>30</v>
      </c>
      <c r="H4154">
        <v>0</v>
      </c>
      <c r="I4154">
        <v>30</v>
      </c>
      <c r="J4154">
        <v>36</v>
      </c>
      <c r="K4154">
        <v>20</v>
      </c>
      <c r="L4154">
        <v>4</v>
      </c>
      <c r="M4154">
        <v>7</v>
      </c>
      <c r="N4154">
        <v>18</v>
      </c>
      <c r="O4154">
        <v>1.8</v>
      </c>
      <c r="P4154">
        <v>2.09</v>
      </c>
      <c r="Q4154">
        <v>5.29</v>
      </c>
      <c r="R4154">
        <v>6.13</v>
      </c>
      <c r="S4154">
        <v>-0.6</v>
      </c>
    </row>
    <row r="4155" spans="1:19" x14ac:dyDescent="0.25">
      <c r="A4155" t="s">
        <v>11037</v>
      </c>
      <c r="B4155" t="s">
        <v>11038</v>
      </c>
      <c r="C4155">
        <v>1</v>
      </c>
      <c r="D4155">
        <v>2</v>
      </c>
      <c r="E4155">
        <v>6.05</v>
      </c>
      <c r="F4155">
        <v>0</v>
      </c>
      <c r="G4155">
        <v>30</v>
      </c>
      <c r="H4155">
        <v>0</v>
      </c>
      <c r="I4155">
        <v>30</v>
      </c>
      <c r="J4155">
        <v>37</v>
      </c>
      <c r="K4155">
        <v>20</v>
      </c>
      <c r="L4155">
        <v>4</v>
      </c>
      <c r="M4155">
        <v>6</v>
      </c>
      <c r="N4155">
        <v>15</v>
      </c>
      <c r="O4155">
        <v>1.73</v>
      </c>
      <c r="P4155">
        <v>1.76</v>
      </c>
      <c r="Q4155">
        <v>4.38</v>
      </c>
      <c r="R4155">
        <v>6.13</v>
      </c>
      <c r="S4155">
        <v>-0.6</v>
      </c>
    </row>
    <row r="4156" spans="1:19" x14ac:dyDescent="0.25">
      <c r="A4156" t="s">
        <v>11035</v>
      </c>
      <c r="B4156" t="s">
        <v>11036</v>
      </c>
      <c r="C4156">
        <v>1</v>
      </c>
      <c r="D4156">
        <v>2</v>
      </c>
      <c r="E4156">
        <v>6.16</v>
      </c>
      <c r="F4156">
        <v>0</v>
      </c>
      <c r="G4156">
        <v>30</v>
      </c>
      <c r="H4156">
        <v>0</v>
      </c>
      <c r="I4156">
        <v>30</v>
      </c>
      <c r="J4156">
        <v>38</v>
      </c>
      <c r="K4156">
        <v>21</v>
      </c>
      <c r="L4156">
        <v>4</v>
      </c>
      <c r="M4156">
        <v>7</v>
      </c>
      <c r="N4156">
        <v>15</v>
      </c>
      <c r="O4156">
        <v>1.77</v>
      </c>
      <c r="P4156">
        <v>1.96</v>
      </c>
      <c r="Q4156">
        <v>4.57</v>
      </c>
      <c r="R4156">
        <v>6.13</v>
      </c>
      <c r="S4156">
        <v>-0.6</v>
      </c>
    </row>
    <row r="4157" spans="1:19" x14ac:dyDescent="0.25">
      <c r="A4157" t="s">
        <v>11033</v>
      </c>
      <c r="B4157" t="s">
        <v>11034</v>
      </c>
      <c r="C4157">
        <v>1</v>
      </c>
      <c r="D4157">
        <v>2</v>
      </c>
      <c r="E4157">
        <v>6.15</v>
      </c>
      <c r="F4157">
        <v>0</v>
      </c>
      <c r="G4157">
        <v>30</v>
      </c>
      <c r="H4157">
        <v>0</v>
      </c>
      <c r="I4157">
        <v>30</v>
      </c>
      <c r="J4157">
        <v>37</v>
      </c>
      <c r="K4157">
        <v>20</v>
      </c>
      <c r="L4157">
        <v>4</v>
      </c>
      <c r="M4157">
        <v>8</v>
      </c>
      <c r="N4157">
        <v>16</v>
      </c>
      <c r="O4157">
        <v>1.79</v>
      </c>
      <c r="P4157">
        <v>2.3199999999999998</v>
      </c>
      <c r="Q4157">
        <v>4.91</v>
      </c>
      <c r="R4157">
        <v>6.13</v>
      </c>
      <c r="S4157">
        <v>-0.6</v>
      </c>
    </row>
    <row r="4158" spans="1:19" x14ac:dyDescent="0.25">
      <c r="A4158" t="s">
        <v>11031</v>
      </c>
      <c r="B4158" t="s">
        <v>11032</v>
      </c>
      <c r="C4158">
        <v>2</v>
      </c>
      <c r="D4158">
        <v>4</v>
      </c>
      <c r="E4158">
        <v>6.42</v>
      </c>
      <c r="F4158">
        <v>6</v>
      </c>
      <c r="G4158">
        <v>13</v>
      </c>
      <c r="H4158">
        <v>0</v>
      </c>
      <c r="I4158">
        <v>45</v>
      </c>
      <c r="J4158">
        <v>54</v>
      </c>
      <c r="K4158">
        <v>32</v>
      </c>
      <c r="L4158">
        <v>6</v>
      </c>
      <c r="M4158">
        <v>12</v>
      </c>
      <c r="N4158">
        <v>28</v>
      </c>
      <c r="O4158">
        <v>1.81</v>
      </c>
      <c r="P4158">
        <v>2.35</v>
      </c>
      <c r="Q4158">
        <v>5.59</v>
      </c>
      <c r="R4158">
        <v>6.13</v>
      </c>
      <c r="S4158">
        <v>-0.7</v>
      </c>
    </row>
    <row r="4159" spans="1:19" x14ac:dyDescent="0.25">
      <c r="A4159" t="s">
        <v>11029</v>
      </c>
      <c r="B4159" t="s">
        <v>11030</v>
      </c>
      <c r="C4159">
        <v>1</v>
      </c>
      <c r="D4159">
        <v>2</v>
      </c>
      <c r="E4159">
        <v>6.08</v>
      </c>
      <c r="F4159">
        <v>0</v>
      </c>
      <c r="G4159">
        <v>30</v>
      </c>
      <c r="H4159">
        <v>0</v>
      </c>
      <c r="I4159">
        <v>30</v>
      </c>
      <c r="J4159">
        <v>35</v>
      </c>
      <c r="K4159">
        <v>20</v>
      </c>
      <c r="L4159">
        <v>4</v>
      </c>
      <c r="M4159">
        <v>12</v>
      </c>
      <c r="N4159">
        <v>21</v>
      </c>
      <c r="O4159">
        <v>1.85</v>
      </c>
      <c r="P4159">
        <v>3.52</v>
      </c>
      <c r="Q4159">
        <v>6.27</v>
      </c>
      <c r="R4159">
        <v>6.13</v>
      </c>
      <c r="S4159">
        <v>-0.6</v>
      </c>
    </row>
    <row r="4160" spans="1:19" x14ac:dyDescent="0.25">
      <c r="A4160" t="s">
        <v>11027</v>
      </c>
      <c r="B4160" t="s">
        <v>11028</v>
      </c>
      <c r="C4160">
        <v>1</v>
      </c>
      <c r="D4160">
        <v>2</v>
      </c>
      <c r="E4160">
        <v>6.01</v>
      </c>
      <c r="F4160">
        <v>6</v>
      </c>
      <c r="G4160">
        <v>14</v>
      </c>
      <c r="H4160">
        <v>0</v>
      </c>
      <c r="I4160">
        <v>45</v>
      </c>
      <c r="J4160">
        <v>54</v>
      </c>
      <c r="K4160">
        <v>30</v>
      </c>
      <c r="L4160">
        <v>6</v>
      </c>
      <c r="M4160">
        <v>11</v>
      </c>
      <c r="N4160">
        <v>24</v>
      </c>
      <c r="O4160">
        <v>1.75</v>
      </c>
      <c r="P4160">
        <v>2.23</v>
      </c>
      <c r="Q4160">
        <v>4.76</v>
      </c>
      <c r="R4160">
        <v>6.13</v>
      </c>
      <c r="S4160">
        <v>-0.7</v>
      </c>
    </row>
    <row r="4161" spans="1:19" x14ac:dyDescent="0.25">
      <c r="A4161" t="s">
        <v>11026</v>
      </c>
      <c r="B4161" t="s">
        <v>10253</v>
      </c>
      <c r="C4161">
        <v>1</v>
      </c>
      <c r="D4161">
        <v>2</v>
      </c>
      <c r="E4161">
        <v>6.14</v>
      </c>
      <c r="F4161">
        <v>2</v>
      </c>
      <c r="G4161">
        <v>25</v>
      </c>
      <c r="H4161">
        <v>0</v>
      </c>
      <c r="I4161">
        <v>34</v>
      </c>
      <c r="J4161">
        <v>43</v>
      </c>
      <c r="K4161">
        <v>23</v>
      </c>
      <c r="L4161">
        <v>5</v>
      </c>
      <c r="M4161">
        <v>6</v>
      </c>
      <c r="N4161">
        <v>16</v>
      </c>
      <c r="O4161">
        <v>1.72</v>
      </c>
      <c r="P4161">
        <v>1.66</v>
      </c>
      <c r="Q4161">
        <v>4.26</v>
      </c>
      <c r="R4161">
        <v>6.13</v>
      </c>
      <c r="S4161">
        <v>-0.7</v>
      </c>
    </row>
    <row r="4162" spans="1:19" x14ac:dyDescent="0.25">
      <c r="A4162" t="s">
        <v>11024</v>
      </c>
      <c r="B4162" t="s">
        <v>11025</v>
      </c>
      <c r="C4162">
        <v>1</v>
      </c>
      <c r="D4162">
        <v>2</v>
      </c>
      <c r="E4162">
        <v>6.07</v>
      </c>
      <c r="F4162">
        <v>0</v>
      </c>
      <c r="G4162">
        <v>30</v>
      </c>
      <c r="H4162">
        <v>0</v>
      </c>
      <c r="I4162">
        <v>30</v>
      </c>
      <c r="J4162">
        <v>37</v>
      </c>
      <c r="K4162">
        <v>20</v>
      </c>
      <c r="L4162">
        <v>4</v>
      </c>
      <c r="M4162">
        <v>6</v>
      </c>
      <c r="N4162">
        <v>15</v>
      </c>
      <c r="O4162">
        <v>1.73</v>
      </c>
      <c r="P4162">
        <v>1.75</v>
      </c>
      <c r="Q4162">
        <v>4.4000000000000004</v>
      </c>
      <c r="R4162">
        <v>6.13</v>
      </c>
      <c r="S4162">
        <v>-0.6</v>
      </c>
    </row>
    <row r="4163" spans="1:19" x14ac:dyDescent="0.25">
      <c r="A4163" t="s">
        <v>11022</v>
      </c>
      <c r="B4163" t="s">
        <v>11023</v>
      </c>
      <c r="C4163">
        <v>1</v>
      </c>
      <c r="D4163">
        <v>2</v>
      </c>
      <c r="E4163">
        <v>5.93</v>
      </c>
      <c r="F4163">
        <v>0</v>
      </c>
      <c r="G4163">
        <v>30</v>
      </c>
      <c r="H4163">
        <v>0</v>
      </c>
      <c r="I4163">
        <v>30</v>
      </c>
      <c r="J4163">
        <v>36</v>
      </c>
      <c r="K4163">
        <v>20</v>
      </c>
      <c r="L4163">
        <v>4</v>
      </c>
      <c r="M4163">
        <v>9</v>
      </c>
      <c r="N4163">
        <v>16</v>
      </c>
      <c r="O4163">
        <v>1.74</v>
      </c>
      <c r="P4163">
        <v>2.84</v>
      </c>
      <c r="Q4163">
        <v>4.9000000000000004</v>
      </c>
      <c r="R4163">
        <v>6.13</v>
      </c>
      <c r="S4163">
        <v>-0.6</v>
      </c>
    </row>
    <row r="4164" spans="1:19" x14ac:dyDescent="0.25">
      <c r="A4164" t="s">
        <v>11020</v>
      </c>
      <c r="B4164" t="s">
        <v>11021</v>
      </c>
      <c r="C4164">
        <v>1</v>
      </c>
      <c r="D4164">
        <v>2</v>
      </c>
      <c r="E4164">
        <v>6.09</v>
      </c>
      <c r="F4164">
        <v>0</v>
      </c>
      <c r="G4164">
        <v>30</v>
      </c>
      <c r="H4164">
        <v>0</v>
      </c>
      <c r="I4164">
        <v>30</v>
      </c>
      <c r="J4164">
        <v>36</v>
      </c>
      <c r="K4164">
        <v>20</v>
      </c>
      <c r="L4164">
        <v>4</v>
      </c>
      <c r="M4164">
        <v>8</v>
      </c>
      <c r="N4164">
        <v>19</v>
      </c>
      <c r="O4164">
        <v>1.82</v>
      </c>
      <c r="P4164">
        <v>2.52</v>
      </c>
      <c r="Q4164">
        <v>5.59</v>
      </c>
      <c r="R4164">
        <v>6.13</v>
      </c>
      <c r="S4164">
        <v>-0.6</v>
      </c>
    </row>
    <row r="4165" spans="1:19" x14ac:dyDescent="0.25">
      <c r="A4165" t="s">
        <v>11018</v>
      </c>
      <c r="B4165" t="s">
        <v>11019</v>
      </c>
      <c r="C4165">
        <v>1</v>
      </c>
      <c r="D4165">
        <v>2</v>
      </c>
      <c r="E4165">
        <v>6.14</v>
      </c>
      <c r="F4165">
        <v>0</v>
      </c>
      <c r="G4165">
        <v>30</v>
      </c>
      <c r="H4165">
        <v>0</v>
      </c>
      <c r="I4165">
        <v>30</v>
      </c>
      <c r="J4165">
        <v>38</v>
      </c>
      <c r="K4165">
        <v>20</v>
      </c>
      <c r="L4165">
        <v>4</v>
      </c>
      <c r="M4165">
        <v>6</v>
      </c>
      <c r="N4165">
        <v>16</v>
      </c>
      <c r="O4165">
        <v>1.78</v>
      </c>
      <c r="P4165">
        <v>1.71</v>
      </c>
      <c r="Q4165">
        <v>4.72</v>
      </c>
      <c r="R4165">
        <v>6.13</v>
      </c>
      <c r="S4165">
        <v>-0.6</v>
      </c>
    </row>
    <row r="4166" spans="1:19" x14ac:dyDescent="0.25">
      <c r="A4166" t="s">
        <v>11016</v>
      </c>
      <c r="B4166" t="s">
        <v>11017</v>
      </c>
      <c r="C4166">
        <v>1</v>
      </c>
      <c r="D4166">
        <v>2</v>
      </c>
      <c r="E4166">
        <v>6.01</v>
      </c>
      <c r="F4166">
        <v>6</v>
      </c>
      <c r="G4166">
        <v>13</v>
      </c>
      <c r="H4166">
        <v>0</v>
      </c>
      <c r="I4166">
        <v>45</v>
      </c>
      <c r="J4166">
        <v>55</v>
      </c>
      <c r="K4166">
        <v>30</v>
      </c>
      <c r="L4166">
        <v>6</v>
      </c>
      <c r="M4166">
        <v>10</v>
      </c>
      <c r="N4166">
        <v>24</v>
      </c>
      <c r="O4166">
        <v>1.74</v>
      </c>
      <c r="P4166">
        <v>1.92</v>
      </c>
      <c r="Q4166">
        <v>4.7</v>
      </c>
      <c r="R4166">
        <v>6.13</v>
      </c>
      <c r="S4166">
        <v>-0.7</v>
      </c>
    </row>
    <row r="4167" spans="1:19" x14ac:dyDescent="0.25">
      <c r="A4167" t="s">
        <v>11014</v>
      </c>
      <c r="B4167" t="s">
        <v>11015</v>
      </c>
      <c r="C4167">
        <v>1</v>
      </c>
      <c r="D4167">
        <v>2</v>
      </c>
      <c r="E4167">
        <v>6.04</v>
      </c>
      <c r="F4167">
        <v>1</v>
      </c>
      <c r="G4167">
        <v>27</v>
      </c>
      <c r="H4167">
        <v>0</v>
      </c>
      <c r="I4167">
        <v>33</v>
      </c>
      <c r="J4167">
        <v>39</v>
      </c>
      <c r="K4167">
        <v>22</v>
      </c>
      <c r="L4167">
        <v>5</v>
      </c>
      <c r="M4167">
        <v>10</v>
      </c>
      <c r="N4167">
        <v>19</v>
      </c>
      <c r="O4167">
        <v>1.76</v>
      </c>
      <c r="P4167">
        <v>2.61</v>
      </c>
      <c r="Q4167">
        <v>5.15</v>
      </c>
      <c r="R4167">
        <v>6.14</v>
      </c>
      <c r="S4167">
        <v>-0.7</v>
      </c>
    </row>
    <row r="4168" spans="1:19" x14ac:dyDescent="0.25">
      <c r="A4168" t="s">
        <v>11012</v>
      </c>
      <c r="B4168" t="s">
        <v>11013</v>
      </c>
      <c r="C4168">
        <v>1</v>
      </c>
      <c r="D4168">
        <v>2</v>
      </c>
      <c r="E4168">
        <v>6.07</v>
      </c>
      <c r="F4168">
        <v>0</v>
      </c>
      <c r="G4168">
        <v>30</v>
      </c>
      <c r="H4168">
        <v>0</v>
      </c>
      <c r="I4168">
        <v>30</v>
      </c>
      <c r="J4168">
        <v>37</v>
      </c>
      <c r="K4168">
        <v>20</v>
      </c>
      <c r="L4168">
        <v>4</v>
      </c>
      <c r="M4168">
        <v>6</v>
      </c>
      <c r="N4168">
        <v>16</v>
      </c>
      <c r="O4168">
        <v>1.76</v>
      </c>
      <c r="P4168">
        <v>1.71</v>
      </c>
      <c r="Q4168">
        <v>4.75</v>
      </c>
      <c r="R4168">
        <v>6.14</v>
      </c>
      <c r="S4168">
        <v>-0.6</v>
      </c>
    </row>
    <row r="4169" spans="1:19" x14ac:dyDescent="0.25">
      <c r="A4169" t="s">
        <v>11010</v>
      </c>
      <c r="B4169" t="s">
        <v>11011</v>
      </c>
      <c r="C4169">
        <v>1</v>
      </c>
      <c r="D4169">
        <v>2</v>
      </c>
      <c r="E4169">
        <v>6.12</v>
      </c>
      <c r="F4169">
        <v>0</v>
      </c>
      <c r="G4169">
        <v>30</v>
      </c>
      <c r="H4169">
        <v>0</v>
      </c>
      <c r="I4169">
        <v>30</v>
      </c>
      <c r="J4169">
        <v>37</v>
      </c>
      <c r="K4169">
        <v>20</v>
      </c>
      <c r="L4169">
        <v>4</v>
      </c>
      <c r="M4169">
        <v>6</v>
      </c>
      <c r="N4169">
        <v>16</v>
      </c>
      <c r="O4169">
        <v>1.78</v>
      </c>
      <c r="P4169">
        <v>1.89</v>
      </c>
      <c r="Q4169">
        <v>4.8499999999999996</v>
      </c>
      <c r="R4169">
        <v>6.14</v>
      </c>
      <c r="S4169">
        <v>-0.6</v>
      </c>
    </row>
    <row r="4170" spans="1:19" x14ac:dyDescent="0.25">
      <c r="A4170" t="s">
        <v>11008</v>
      </c>
      <c r="B4170" t="s">
        <v>11009</v>
      </c>
      <c r="C4170">
        <v>1</v>
      </c>
      <c r="D4170">
        <v>2</v>
      </c>
      <c r="E4170">
        <v>6.19</v>
      </c>
      <c r="F4170">
        <v>2</v>
      </c>
      <c r="G4170">
        <v>22</v>
      </c>
      <c r="H4170">
        <v>0</v>
      </c>
      <c r="I4170">
        <v>30</v>
      </c>
      <c r="J4170">
        <v>37</v>
      </c>
      <c r="K4170">
        <v>21</v>
      </c>
      <c r="L4170">
        <v>4</v>
      </c>
      <c r="M4170">
        <v>7</v>
      </c>
      <c r="N4170">
        <v>16</v>
      </c>
      <c r="O4170">
        <v>1.75</v>
      </c>
      <c r="P4170">
        <v>2.0099999999999998</v>
      </c>
      <c r="Q4170">
        <v>4.66</v>
      </c>
      <c r="R4170">
        <v>6.14</v>
      </c>
      <c r="S4170">
        <v>-0.6</v>
      </c>
    </row>
    <row r="4171" spans="1:19" x14ac:dyDescent="0.25">
      <c r="A4171" t="s">
        <v>11006</v>
      </c>
      <c r="B4171" t="s">
        <v>11007</v>
      </c>
      <c r="C4171">
        <v>1</v>
      </c>
      <c r="D4171">
        <v>4</v>
      </c>
      <c r="E4171">
        <v>6.45</v>
      </c>
      <c r="F4171">
        <v>5</v>
      </c>
      <c r="G4171">
        <v>16</v>
      </c>
      <c r="H4171">
        <v>0</v>
      </c>
      <c r="I4171">
        <v>42</v>
      </c>
      <c r="J4171">
        <v>53</v>
      </c>
      <c r="K4171">
        <v>30</v>
      </c>
      <c r="L4171">
        <v>6</v>
      </c>
      <c r="M4171">
        <v>5</v>
      </c>
      <c r="N4171">
        <v>21</v>
      </c>
      <c r="O4171">
        <v>1.75</v>
      </c>
      <c r="P4171">
        <v>1.1399999999999999</v>
      </c>
      <c r="Q4171">
        <v>4.4800000000000004</v>
      </c>
      <c r="R4171">
        <v>6.14</v>
      </c>
      <c r="S4171">
        <v>-0.7</v>
      </c>
    </row>
    <row r="4172" spans="1:19" x14ac:dyDescent="0.25">
      <c r="A4172" t="s">
        <v>11004</v>
      </c>
      <c r="B4172" t="s">
        <v>11005</v>
      </c>
      <c r="C4172">
        <v>1</v>
      </c>
      <c r="D4172">
        <v>2</v>
      </c>
      <c r="E4172">
        <v>6.1</v>
      </c>
      <c r="F4172">
        <v>0</v>
      </c>
      <c r="G4172">
        <v>30</v>
      </c>
      <c r="H4172">
        <v>0</v>
      </c>
      <c r="I4172">
        <v>30</v>
      </c>
      <c r="J4172">
        <v>36</v>
      </c>
      <c r="K4172">
        <v>20</v>
      </c>
      <c r="L4172">
        <v>4</v>
      </c>
      <c r="M4172">
        <v>8</v>
      </c>
      <c r="N4172">
        <v>18</v>
      </c>
      <c r="O4172">
        <v>1.8</v>
      </c>
      <c r="P4172">
        <v>2.46</v>
      </c>
      <c r="Q4172">
        <v>5.36</v>
      </c>
      <c r="R4172">
        <v>6.14</v>
      </c>
      <c r="S4172">
        <v>-0.6</v>
      </c>
    </row>
    <row r="4173" spans="1:19" x14ac:dyDescent="0.25">
      <c r="A4173" t="s">
        <v>11002</v>
      </c>
      <c r="B4173" t="s">
        <v>11003</v>
      </c>
      <c r="C4173">
        <v>1</v>
      </c>
      <c r="D4173">
        <v>2</v>
      </c>
      <c r="E4173">
        <v>6.06</v>
      </c>
      <c r="F4173">
        <v>0</v>
      </c>
      <c r="G4173">
        <v>30</v>
      </c>
      <c r="H4173">
        <v>0</v>
      </c>
      <c r="I4173">
        <v>30</v>
      </c>
      <c r="J4173">
        <v>37</v>
      </c>
      <c r="K4173">
        <v>20</v>
      </c>
      <c r="L4173">
        <v>4</v>
      </c>
      <c r="M4173">
        <v>7</v>
      </c>
      <c r="N4173">
        <v>16</v>
      </c>
      <c r="O4173">
        <v>1.76</v>
      </c>
      <c r="P4173">
        <v>2.25</v>
      </c>
      <c r="Q4173">
        <v>4.8600000000000003</v>
      </c>
      <c r="R4173">
        <v>6.14</v>
      </c>
      <c r="S4173">
        <v>-0.6</v>
      </c>
    </row>
    <row r="4174" spans="1:19" x14ac:dyDescent="0.25">
      <c r="A4174" t="s">
        <v>11000</v>
      </c>
      <c r="B4174" t="s">
        <v>11001</v>
      </c>
      <c r="C4174">
        <v>1</v>
      </c>
      <c r="D4174">
        <v>2</v>
      </c>
      <c r="E4174">
        <v>6.09</v>
      </c>
      <c r="F4174">
        <v>0</v>
      </c>
      <c r="G4174">
        <v>30</v>
      </c>
      <c r="H4174">
        <v>0</v>
      </c>
      <c r="I4174">
        <v>30</v>
      </c>
      <c r="J4174">
        <v>37</v>
      </c>
      <c r="K4174">
        <v>20</v>
      </c>
      <c r="L4174">
        <v>4</v>
      </c>
      <c r="M4174">
        <v>6</v>
      </c>
      <c r="N4174">
        <v>15</v>
      </c>
      <c r="O4174">
        <v>1.74</v>
      </c>
      <c r="P4174">
        <v>1.92</v>
      </c>
      <c r="Q4174">
        <v>4.47</v>
      </c>
      <c r="R4174">
        <v>6.14</v>
      </c>
      <c r="S4174">
        <v>-0.6</v>
      </c>
    </row>
    <row r="4175" spans="1:19" x14ac:dyDescent="0.25">
      <c r="A4175" t="s">
        <v>10998</v>
      </c>
      <c r="B4175" t="s">
        <v>10999</v>
      </c>
      <c r="C4175">
        <v>2</v>
      </c>
      <c r="D4175">
        <v>2</v>
      </c>
      <c r="E4175">
        <v>6.18</v>
      </c>
      <c r="F4175">
        <v>8</v>
      </c>
      <c r="G4175">
        <v>11</v>
      </c>
      <c r="H4175">
        <v>0</v>
      </c>
      <c r="I4175">
        <v>48</v>
      </c>
      <c r="J4175">
        <v>55</v>
      </c>
      <c r="K4175">
        <v>33</v>
      </c>
      <c r="L4175">
        <v>6</v>
      </c>
      <c r="M4175">
        <v>18</v>
      </c>
      <c r="N4175">
        <v>33</v>
      </c>
      <c r="O4175">
        <v>1.84</v>
      </c>
      <c r="P4175">
        <v>3.31</v>
      </c>
      <c r="Q4175">
        <v>6.13</v>
      </c>
      <c r="R4175">
        <v>6.14</v>
      </c>
      <c r="S4175">
        <v>-0.6</v>
      </c>
    </row>
    <row r="4176" spans="1:19" x14ac:dyDescent="0.25">
      <c r="A4176" t="s">
        <v>10996</v>
      </c>
      <c r="B4176" t="s">
        <v>10997</v>
      </c>
      <c r="C4176">
        <v>1</v>
      </c>
      <c r="D4176">
        <v>2</v>
      </c>
      <c r="E4176">
        <v>6.05</v>
      </c>
      <c r="F4176">
        <v>0</v>
      </c>
      <c r="G4176">
        <v>30</v>
      </c>
      <c r="H4176">
        <v>0</v>
      </c>
      <c r="I4176">
        <v>30</v>
      </c>
      <c r="J4176">
        <v>37</v>
      </c>
      <c r="K4176">
        <v>20</v>
      </c>
      <c r="L4176">
        <v>4</v>
      </c>
      <c r="M4176">
        <v>7</v>
      </c>
      <c r="N4176">
        <v>16</v>
      </c>
      <c r="O4176">
        <v>1.76</v>
      </c>
      <c r="P4176">
        <v>2.23</v>
      </c>
      <c r="Q4176">
        <v>4.83</v>
      </c>
      <c r="R4176">
        <v>6.14</v>
      </c>
      <c r="S4176">
        <v>-0.6</v>
      </c>
    </row>
    <row r="4177" spans="1:19" x14ac:dyDescent="0.25">
      <c r="A4177" t="s">
        <v>10994</v>
      </c>
      <c r="B4177" t="s">
        <v>10995</v>
      </c>
      <c r="C4177">
        <v>1</v>
      </c>
      <c r="D4177">
        <v>3</v>
      </c>
      <c r="E4177">
        <v>6.17</v>
      </c>
      <c r="F4177">
        <v>4</v>
      </c>
      <c r="G4177">
        <v>18</v>
      </c>
      <c r="H4177">
        <v>0</v>
      </c>
      <c r="I4177">
        <v>41</v>
      </c>
      <c r="J4177">
        <v>49</v>
      </c>
      <c r="K4177">
        <v>28</v>
      </c>
      <c r="L4177">
        <v>6</v>
      </c>
      <c r="M4177">
        <v>9</v>
      </c>
      <c r="N4177">
        <v>22</v>
      </c>
      <c r="O4177">
        <v>1.75</v>
      </c>
      <c r="P4177">
        <v>2.08</v>
      </c>
      <c r="Q4177">
        <v>4.8600000000000003</v>
      </c>
      <c r="R4177">
        <v>6.14</v>
      </c>
      <c r="S4177">
        <v>-0.7</v>
      </c>
    </row>
    <row r="4178" spans="1:19" x14ac:dyDescent="0.25">
      <c r="A4178" t="s">
        <v>10992</v>
      </c>
      <c r="B4178" t="s">
        <v>10993</v>
      </c>
      <c r="C4178">
        <v>2</v>
      </c>
      <c r="D4178">
        <v>1</v>
      </c>
      <c r="E4178">
        <v>6.04</v>
      </c>
      <c r="F4178">
        <v>7</v>
      </c>
      <c r="G4178">
        <v>11</v>
      </c>
      <c r="H4178">
        <v>0</v>
      </c>
      <c r="I4178">
        <v>48</v>
      </c>
      <c r="J4178">
        <v>58</v>
      </c>
      <c r="K4178">
        <v>32</v>
      </c>
      <c r="L4178">
        <v>7</v>
      </c>
      <c r="M4178">
        <v>11</v>
      </c>
      <c r="N4178">
        <v>25</v>
      </c>
      <c r="O4178">
        <v>1.75</v>
      </c>
      <c r="P4178">
        <v>2.08</v>
      </c>
      <c r="Q4178">
        <v>4.76</v>
      </c>
      <c r="R4178">
        <v>6.14</v>
      </c>
      <c r="S4178">
        <v>-0.6</v>
      </c>
    </row>
    <row r="4179" spans="1:19" x14ac:dyDescent="0.25">
      <c r="A4179" t="s">
        <v>10990</v>
      </c>
      <c r="B4179" t="s">
        <v>10991</v>
      </c>
      <c r="C4179">
        <v>1</v>
      </c>
      <c r="D4179">
        <v>2</v>
      </c>
      <c r="E4179">
        <v>6.13</v>
      </c>
      <c r="F4179">
        <v>0</v>
      </c>
      <c r="G4179">
        <v>30</v>
      </c>
      <c r="H4179">
        <v>0</v>
      </c>
      <c r="I4179">
        <v>30</v>
      </c>
      <c r="J4179">
        <v>37</v>
      </c>
      <c r="K4179">
        <v>20</v>
      </c>
      <c r="L4179">
        <v>4</v>
      </c>
      <c r="M4179">
        <v>6</v>
      </c>
      <c r="N4179">
        <v>15</v>
      </c>
      <c r="O4179">
        <v>1.73</v>
      </c>
      <c r="P4179">
        <v>1.72</v>
      </c>
      <c r="Q4179">
        <v>4.37</v>
      </c>
      <c r="R4179">
        <v>6.14</v>
      </c>
      <c r="S4179">
        <v>-0.6</v>
      </c>
    </row>
    <row r="4180" spans="1:19" x14ac:dyDescent="0.25">
      <c r="A4180" t="s">
        <v>10988</v>
      </c>
      <c r="B4180" t="s">
        <v>10989</v>
      </c>
      <c r="C4180">
        <v>1</v>
      </c>
      <c r="D4180">
        <v>3</v>
      </c>
      <c r="E4180">
        <v>6.21</v>
      </c>
      <c r="F4180">
        <v>4</v>
      </c>
      <c r="G4180">
        <v>20</v>
      </c>
      <c r="H4180">
        <v>0</v>
      </c>
      <c r="I4180">
        <v>39</v>
      </c>
      <c r="J4180">
        <v>48</v>
      </c>
      <c r="K4180">
        <v>27</v>
      </c>
      <c r="L4180">
        <v>6</v>
      </c>
      <c r="M4180">
        <v>9</v>
      </c>
      <c r="N4180">
        <v>21</v>
      </c>
      <c r="O4180">
        <v>1.75</v>
      </c>
      <c r="P4180">
        <v>2.1</v>
      </c>
      <c r="Q4180">
        <v>4.74</v>
      </c>
      <c r="R4180">
        <v>6.14</v>
      </c>
      <c r="S4180">
        <v>-0.7</v>
      </c>
    </row>
    <row r="4181" spans="1:19" x14ac:dyDescent="0.25">
      <c r="A4181" t="s">
        <v>10986</v>
      </c>
      <c r="B4181" t="s">
        <v>10987</v>
      </c>
      <c r="C4181">
        <v>1</v>
      </c>
      <c r="D4181">
        <v>3</v>
      </c>
      <c r="E4181">
        <v>6.26</v>
      </c>
      <c r="F4181">
        <v>4</v>
      </c>
      <c r="G4181">
        <v>21</v>
      </c>
      <c r="H4181">
        <v>0</v>
      </c>
      <c r="I4181">
        <v>39</v>
      </c>
      <c r="J4181">
        <v>49</v>
      </c>
      <c r="K4181">
        <v>27</v>
      </c>
      <c r="L4181">
        <v>6</v>
      </c>
      <c r="M4181">
        <v>7</v>
      </c>
      <c r="N4181">
        <v>19</v>
      </c>
      <c r="O4181">
        <v>1.74</v>
      </c>
      <c r="P4181">
        <v>1.57</v>
      </c>
      <c r="Q4181">
        <v>4.3899999999999997</v>
      </c>
      <c r="R4181">
        <v>6.14</v>
      </c>
      <c r="S4181">
        <v>-0.7</v>
      </c>
    </row>
    <row r="4182" spans="1:19" x14ac:dyDescent="0.25">
      <c r="A4182" t="s">
        <v>1594</v>
      </c>
      <c r="B4182" t="s">
        <v>1595</v>
      </c>
      <c r="C4182">
        <v>1</v>
      </c>
      <c r="D4182">
        <v>2</v>
      </c>
      <c r="E4182">
        <v>5.9</v>
      </c>
      <c r="F4182">
        <v>0</v>
      </c>
      <c r="G4182">
        <v>30</v>
      </c>
      <c r="H4182">
        <v>0</v>
      </c>
      <c r="I4182">
        <v>30</v>
      </c>
      <c r="J4182">
        <v>33</v>
      </c>
      <c r="K4182">
        <v>20</v>
      </c>
      <c r="L4182">
        <v>4</v>
      </c>
      <c r="M4182">
        <v>14</v>
      </c>
      <c r="N4182">
        <v>22</v>
      </c>
      <c r="O4182">
        <v>1.82</v>
      </c>
      <c r="P4182">
        <v>4.3099999999999996</v>
      </c>
      <c r="Q4182">
        <v>6.48</v>
      </c>
      <c r="R4182">
        <v>6.14</v>
      </c>
      <c r="S4182">
        <v>-0.6</v>
      </c>
    </row>
    <row r="4183" spans="1:19" x14ac:dyDescent="0.25">
      <c r="A4183" t="s">
        <v>10984</v>
      </c>
      <c r="B4183" t="s">
        <v>10985</v>
      </c>
      <c r="C4183">
        <v>1</v>
      </c>
      <c r="D4183">
        <v>2</v>
      </c>
      <c r="E4183">
        <v>6.16</v>
      </c>
      <c r="F4183">
        <v>0</v>
      </c>
      <c r="G4183">
        <v>30</v>
      </c>
      <c r="H4183">
        <v>0</v>
      </c>
      <c r="I4183">
        <v>30</v>
      </c>
      <c r="J4183">
        <v>38</v>
      </c>
      <c r="K4183">
        <v>21</v>
      </c>
      <c r="L4183">
        <v>4</v>
      </c>
      <c r="M4183">
        <v>5</v>
      </c>
      <c r="N4183">
        <v>15</v>
      </c>
      <c r="O4183">
        <v>1.77</v>
      </c>
      <c r="P4183">
        <v>1.48</v>
      </c>
      <c r="Q4183">
        <v>4.5199999999999996</v>
      </c>
      <c r="R4183">
        <v>6.14</v>
      </c>
      <c r="S4183">
        <v>-0.6</v>
      </c>
    </row>
    <row r="4184" spans="1:19" x14ac:dyDescent="0.25">
      <c r="A4184" t="s">
        <v>10982</v>
      </c>
      <c r="B4184" t="s">
        <v>10983</v>
      </c>
      <c r="C4184">
        <v>1</v>
      </c>
      <c r="D4184">
        <v>2</v>
      </c>
      <c r="E4184">
        <v>6.07</v>
      </c>
      <c r="F4184">
        <v>0</v>
      </c>
      <c r="G4184">
        <v>30</v>
      </c>
      <c r="H4184">
        <v>0</v>
      </c>
      <c r="I4184">
        <v>30</v>
      </c>
      <c r="J4184">
        <v>37</v>
      </c>
      <c r="K4184">
        <v>20</v>
      </c>
      <c r="L4184">
        <v>4</v>
      </c>
      <c r="M4184">
        <v>6</v>
      </c>
      <c r="N4184">
        <v>14</v>
      </c>
      <c r="O4184">
        <v>1.72</v>
      </c>
      <c r="P4184">
        <v>1.69</v>
      </c>
      <c r="Q4184">
        <v>4.25</v>
      </c>
      <c r="R4184">
        <v>6.14</v>
      </c>
      <c r="S4184">
        <v>-0.6</v>
      </c>
    </row>
    <row r="4185" spans="1:19" x14ac:dyDescent="0.25">
      <c r="A4185" t="s">
        <v>10980</v>
      </c>
      <c r="B4185" t="s">
        <v>10981</v>
      </c>
      <c r="C4185">
        <v>1</v>
      </c>
      <c r="D4185">
        <v>2</v>
      </c>
      <c r="E4185">
        <v>6.15</v>
      </c>
      <c r="F4185">
        <v>0</v>
      </c>
      <c r="G4185">
        <v>30</v>
      </c>
      <c r="H4185">
        <v>0</v>
      </c>
      <c r="I4185">
        <v>30</v>
      </c>
      <c r="J4185">
        <v>38</v>
      </c>
      <c r="K4185">
        <v>21</v>
      </c>
      <c r="L4185">
        <v>4</v>
      </c>
      <c r="M4185">
        <v>5</v>
      </c>
      <c r="N4185">
        <v>15</v>
      </c>
      <c r="O4185">
        <v>1.78</v>
      </c>
      <c r="P4185">
        <v>1.44</v>
      </c>
      <c r="Q4185">
        <v>4.6500000000000004</v>
      </c>
      <c r="R4185">
        <v>6.14</v>
      </c>
      <c r="S4185">
        <v>-0.6</v>
      </c>
    </row>
    <row r="4186" spans="1:19" x14ac:dyDescent="0.25">
      <c r="A4186" t="s">
        <v>10978</v>
      </c>
      <c r="B4186" t="s">
        <v>10979</v>
      </c>
      <c r="C4186">
        <v>1</v>
      </c>
      <c r="D4186">
        <v>2</v>
      </c>
      <c r="E4186">
        <v>6.09</v>
      </c>
      <c r="F4186">
        <v>0</v>
      </c>
      <c r="G4186">
        <v>30</v>
      </c>
      <c r="H4186">
        <v>0</v>
      </c>
      <c r="I4186">
        <v>30</v>
      </c>
      <c r="J4186">
        <v>37</v>
      </c>
      <c r="K4186">
        <v>20</v>
      </c>
      <c r="L4186">
        <v>4</v>
      </c>
      <c r="M4186">
        <v>7</v>
      </c>
      <c r="N4186">
        <v>16</v>
      </c>
      <c r="O4186">
        <v>1.76</v>
      </c>
      <c r="P4186">
        <v>2.2000000000000002</v>
      </c>
      <c r="Q4186">
        <v>4.74</v>
      </c>
      <c r="R4186">
        <v>6.14</v>
      </c>
      <c r="S4186">
        <v>-0.6</v>
      </c>
    </row>
    <row r="4187" spans="1:19" x14ac:dyDescent="0.25">
      <c r="A4187" t="s">
        <v>10976</v>
      </c>
      <c r="B4187" t="s">
        <v>10977</v>
      </c>
      <c r="C4187">
        <v>1</v>
      </c>
      <c r="D4187">
        <v>2</v>
      </c>
      <c r="E4187">
        <v>6.21</v>
      </c>
      <c r="F4187">
        <v>1</v>
      </c>
      <c r="G4187">
        <v>27</v>
      </c>
      <c r="H4187">
        <v>0</v>
      </c>
      <c r="I4187">
        <v>33</v>
      </c>
      <c r="J4187">
        <v>41</v>
      </c>
      <c r="K4187">
        <v>23</v>
      </c>
      <c r="L4187">
        <v>5</v>
      </c>
      <c r="M4187">
        <v>5</v>
      </c>
      <c r="N4187">
        <v>17</v>
      </c>
      <c r="O4187">
        <v>1.77</v>
      </c>
      <c r="P4187">
        <v>1.48</v>
      </c>
      <c r="Q4187">
        <v>4.55</v>
      </c>
      <c r="R4187">
        <v>6.14</v>
      </c>
      <c r="S4187">
        <v>-0.7</v>
      </c>
    </row>
    <row r="4188" spans="1:19" x14ac:dyDescent="0.25">
      <c r="A4188" t="s">
        <v>10974</v>
      </c>
      <c r="B4188" t="s">
        <v>10975</v>
      </c>
      <c r="C4188">
        <v>1</v>
      </c>
      <c r="D4188">
        <v>2</v>
      </c>
      <c r="E4188">
        <v>6.09</v>
      </c>
      <c r="F4188">
        <v>4</v>
      </c>
      <c r="G4188">
        <v>19</v>
      </c>
      <c r="H4188">
        <v>0</v>
      </c>
      <c r="I4188">
        <v>41</v>
      </c>
      <c r="J4188">
        <v>50</v>
      </c>
      <c r="K4188">
        <v>27</v>
      </c>
      <c r="L4188">
        <v>6</v>
      </c>
      <c r="M4188">
        <v>9</v>
      </c>
      <c r="N4188">
        <v>21</v>
      </c>
      <c r="O4188">
        <v>1.75</v>
      </c>
      <c r="P4188">
        <v>2.0499999999999998</v>
      </c>
      <c r="Q4188">
        <v>4.6100000000000003</v>
      </c>
      <c r="R4188">
        <v>6.14</v>
      </c>
      <c r="S4188">
        <v>-0.8</v>
      </c>
    </row>
    <row r="4189" spans="1:19" x14ac:dyDescent="0.25">
      <c r="A4189" t="s">
        <v>10972</v>
      </c>
      <c r="B4189" t="s">
        <v>10973</v>
      </c>
      <c r="C4189">
        <v>1</v>
      </c>
      <c r="D4189">
        <v>2</v>
      </c>
      <c r="E4189">
        <v>6.16</v>
      </c>
      <c r="F4189">
        <v>0</v>
      </c>
      <c r="G4189">
        <v>30</v>
      </c>
      <c r="H4189">
        <v>0</v>
      </c>
      <c r="I4189">
        <v>30</v>
      </c>
      <c r="J4189">
        <v>38</v>
      </c>
      <c r="K4189">
        <v>21</v>
      </c>
      <c r="L4189">
        <v>4</v>
      </c>
      <c r="M4189">
        <v>5</v>
      </c>
      <c r="N4189">
        <v>15</v>
      </c>
      <c r="O4189">
        <v>1.77</v>
      </c>
      <c r="P4189">
        <v>1.42</v>
      </c>
      <c r="Q4189">
        <v>4.4800000000000004</v>
      </c>
      <c r="R4189">
        <v>6.14</v>
      </c>
      <c r="S4189">
        <v>-0.6</v>
      </c>
    </row>
    <row r="4190" spans="1:19" x14ac:dyDescent="0.25">
      <c r="A4190" t="s">
        <v>10970</v>
      </c>
      <c r="B4190" t="s">
        <v>10971</v>
      </c>
      <c r="C4190">
        <v>2</v>
      </c>
      <c r="D4190">
        <v>3</v>
      </c>
      <c r="E4190">
        <v>6.43</v>
      </c>
      <c r="F4190">
        <v>6</v>
      </c>
      <c r="G4190">
        <v>15</v>
      </c>
      <c r="H4190">
        <v>0</v>
      </c>
      <c r="I4190">
        <v>44</v>
      </c>
      <c r="J4190">
        <v>57</v>
      </c>
      <c r="K4190">
        <v>32</v>
      </c>
      <c r="L4190">
        <v>6</v>
      </c>
      <c r="M4190">
        <v>4</v>
      </c>
      <c r="N4190">
        <v>20</v>
      </c>
      <c r="O4190">
        <v>1.74</v>
      </c>
      <c r="P4190">
        <v>0.83</v>
      </c>
      <c r="Q4190">
        <v>4.13</v>
      </c>
      <c r="R4190">
        <v>6.14</v>
      </c>
      <c r="S4190">
        <v>-0.7</v>
      </c>
    </row>
    <row r="4191" spans="1:19" x14ac:dyDescent="0.25">
      <c r="A4191" t="s">
        <v>10968</v>
      </c>
      <c r="B4191" t="s">
        <v>10969</v>
      </c>
      <c r="C4191">
        <v>1</v>
      </c>
      <c r="D4191">
        <v>2</v>
      </c>
      <c r="E4191">
        <v>6.38</v>
      </c>
      <c r="F4191">
        <v>0</v>
      </c>
      <c r="G4191">
        <v>30</v>
      </c>
      <c r="H4191">
        <v>0</v>
      </c>
      <c r="I4191">
        <v>30</v>
      </c>
      <c r="J4191">
        <v>37</v>
      </c>
      <c r="K4191">
        <v>21</v>
      </c>
      <c r="L4191">
        <v>4</v>
      </c>
      <c r="M4191">
        <v>4</v>
      </c>
      <c r="N4191">
        <v>16</v>
      </c>
      <c r="O4191">
        <v>1.77</v>
      </c>
      <c r="P4191">
        <v>1.28</v>
      </c>
      <c r="Q4191">
        <v>4.66</v>
      </c>
      <c r="R4191">
        <v>6.14</v>
      </c>
      <c r="S4191">
        <v>-0.6</v>
      </c>
    </row>
    <row r="4192" spans="1:19" x14ac:dyDescent="0.25">
      <c r="A4192" t="s">
        <v>10966</v>
      </c>
      <c r="B4192" t="s">
        <v>10967</v>
      </c>
      <c r="C4192">
        <v>1</v>
      </c>
      <c r="D4192">
        <v>2</v>
      </c>
      <c r="E4192">
        <v>6.1</v>
      </c>
      <c r="F4192">
        <v>0</v>
      </c>
      <c r="G4192">
        <v>30</v>
      </c>
      <c r="H4192">
        <v>0</v>
      </c>
      <c r="I4192">
        <v>30</v>
      </c>
      <c r="J4192">
        <v>36</v>
      </c>
      <c r="K4192">
        <v>20</v>
      </c>
      <c r="L4192">
        <v>4</v>
      </c>
      <c r="M4192">
        <v>7</v>
      </c>
      <c r="N4192">
        <v>18</v>
      </c>
      <c r="O4192">
        <v>1.8</v>
      </c>
      <c r="P4192">
        <v>2.16</v>
      </c>
      <c r="Q4192">
        <v>5.35</v>
      </c>
      <c r="R4192">
        <v>6.14</v>
      </c>
      <c r="S4192">
        <v>-0.6</v>
      </c>
    </row>
    <row r="4193" spans="1:19" x14ac:dyDescent="0.25">
      <c r="A4193" t="s">
        <v>10964</v>
      </c>
      <c r="B4193" t="s">
        <v>10965</v>
      </c>
      <c r="C4193">
        <v>2</v>
      </c>
      <c r="D4193">
        <v>3</v>
      </c>
      <c r="E4193">
        <v>6.45</v>
      </c>
      <c r="F4193">
        <v>6</v>
      </c>
      <c r="G4193">
        <v>16</v>
      </c>
      <c r="H4193">
        <v>0</v>
      </c>
      <c r="I4193">
        <v>43</v>
      </c>
      <c r="J4193">
        <v>56</v>
      </c>
      <c r="K4193">
        <v>31</v>
      </c>
      <c r="L4193">
        <v>6</v>
      </c>
      <c r="M4193">
        <v>3</v>
      </c>
      <c r="N4193">
        <v>18</v>
      </c>
      <c r="O4193">
        <v>1.73</v>
      </c>
      <c r="P4193">
        <v>0.54</v>
      </c>
      <c r="Q4193">
        <v>3.84</v>
      </c>
      <c r="R4193">
        <v>6.14</v>
      </c>
      <c r="S4193">
        <v>-0.7</v>
      </c>
    </row>
    <row r="4194" spans="1:19" x14ac:dyDescent="0.25">
      <c r="A4194" t="s">
        <v>10962</v>
      </c>
      <c r="B4194" t="s">
        <v>10963</v>
      </c>
      <c r="C4194">
        <v>1</v>
      </c>
      <c r="D4194">
        <v>2</v>
      </c>
      <c r="E4194">
        <v>6.07</v>
      </c>
      <c r="F4194">
        <v>0</v>
      </c>
      <c r="G4194">
        <v>30</v>
      </c>
      <c r="H4194">
        <v>0</v>
      </c>
      <c r="I4194">
        <v>30</v>
      </c>
      <c r="J4194">
        <v>37</v>
      </c>
      <c r="K4194">
        <v>20</v>
      </c>
      <c r="L4194">
        <v>4</v>
      </c>
      <c r="M4194">
        <v>6</v>
      </c>
      <c r="N4194">
        <v>16</v>
      </c>
      <c r="O4194">
        <v>1.75</v>
      </c>
      <c r="P4194">
        <v>1.95</v>
      </c>
      <c r="Q4194">
        <v>4.66</v>
      </c>
      <c r="R4194">
        <v>6.14</v>
      </c>
      <c r="S4194">
        <v>-0.6</v>
      </c>
    </row>
    <row r="4195" spans="1:19" x14ac:dyDescent="0.25">
      <c r="A4195" t="s">
        <v>10960</v>
      </c>
      <c r="B4195" t="s">
        <v>10961</v>
      </c>
      <c r="C4195">
        <v>1</v>
      </c>
      <c r="D4195">
        <v>2</v>
      </c>
      <c r="E4195">
        <v>6.02</v>
      </c>
      <c r="F4195">
        <v>0</v>
      </c>
      <c r="G4195">
        <v>30</v>
      </c>
      <c r="H4195">
        <v>0</v>
      </c>
      <c r="I4195">
        <v>30</v>
      </c>
      <c r="J4195">
        <v>35</v>
      </c>
      <c r="K4195">
        <v>20</v>
      </c>
      <c r="L4195">
        <v>4</v>
      </c>
      <c r="M4195">
        <v>9</v>
      </c>
      <c r="N4195">
        <v>18</v>
      </c>
      <c r="O4195">
        <v>1.78</v>
      </c>
      <c r="P4195">
        <v>2.6</v>
      </c>
      <c r="Q4195">
        <v>5.41</v>
      </c>
      <c r="R4195">
        <v>6.14</v>
      </c>
      <c r="S4195">
        <v>-0.6</v>
      </c>
    </row>
    <row r="4196" spans="1:19" x14ac:dyDescent="0.25">
      <c r="A4196" t="s">
        <v>10958</v>
      </c>
      <c r="B4196" t="s">
        <v>10959</v>
      </c>
      <c r="C4196">
        <v>1</v>
      </c>
      <c r="D4196">
        <v>2</v>
      </c>
      <c r="E4196">
        <v>6.08</v>
      </c>
      <c r="F4196">
        <v>0</v>
      </c>
      <c r="G4196">
        <v>30</v>
      </c>
      <c r="H4196">
        <v>0</v>
      </c>
      <c r="I4196">
        <v>30</v>
      </c>
      <c r="J4196">
        <v>36</v>
      </c>
      <c r="K4196">
        <v>20</v>
      </c>
      <c r="L4196">
        <v>4</v>
      </c>
      <c r="M4196">
        <v>9</v>
      </c>
      <c r="N4196">
        <v>19</v>
      </c>
      <c r="O4196">
        <v>1.83</v>
      </c>
      <c r="P4196">
        <v>2.78</v>
      </c>
      <c r="Q4196">
        <v>5.78</v>
      </c>
      <c r="R4196">
        <v>6.14</v>
      </c>
      <c r="S4196">
        <v>-0.6</v>
      </c>
    </row>
    <row r="4197" spans="1:19" x14ac:dyDescent="0.25">
      <c r="A4197" t="s">
        <v>10956</v>
      </c>
      <c r="B4197" t="s">
        <v>10957</v>
      </c>
      <c r="C4197">
        <v>2</v>
      </c>
      <c r="D4197">
        <v>4</v>
      </c>
      <c r="E4197">
        <v>6.53</v>
      </c>
      <c r="F4197">
        <v>7</v>
      </c>
      <c r="G4197">
        <v>11</v>
      </c>
      <c r="H4197">
        <v>0</v>
      </c>
      <c r="I4197">
        <v>47</v>
      </c>
      <c r="J4197">
        <v>62</v>
      </c>
      <c r="K4197">
        <v>34</v>
      </c>
      <c r="L4197">
        <v>7</v>
      </c>
      <c r="M4197">
        <v>3</v>
      </c>
      <c r="N4197">
        <v>20</v>
      </c>
      <c r="O4197">
        <v>1.72</v>
      </c>
      <c r="P4197">
        <v>0.52</v>
      </c>
      <c r="Q4197">
        <v>3.77</v>
      </c>
      <c r="R4197">
        <v>6.14</v>
      </c>
      <c r="S4197">
        <v>-0.6</v>
      </c>
    </row>
    <row r="4198" spans="1:19" x14ac:dyDescent="0.25">
      <c r="A4198" t="s">
        <v>10954</v>
      </c>
      <c r="B4198" t="s">
        <v>10955</v>
      </c>
      <c r="C4198">
        <v>1</v>
      </c>
      <c r="D4198">
        <v>2</v>
      </c>
      <c r="E4198">
        <v>6.11</v>
      </c>
      <c r="F4198">
        <v>0</v>
      </c>
      <c r="G4198">
        <v>30</v>
      </c>
      <c r="H4198">
        <v>0</v>
      </c>
      <c r="I4198">
        <v>30</v>
      </c>
      <c r="J4198">
        <v>37</v>
      </c>
      <c r="K4198">
        <v>20</v>
      </c>
      <c r="L4198">
        <v>4</v>
      </c>
      <c r="M4198">
        <v>6</v>
      </c>
      <c r="N4198">
        <v>15</v>
      </c>
      <c r="O4198">
        <v>1.75</v>
      </c>
      <c r="P4198">
        <v>1.91</v>
      </c>
      <c r="Q4198">
        <v>4.51</v>
      </c>
      <c r="R4198">
        <v>6.15</v>
      </c>
      <c r="S4198">
        <v>-0.6</v>
      </c>
    </row>
    <row r="4199" spans="1:19" x14ac:dyDescent="0.25">
      <c r="A4199" t="s">
        <v>10952</v>
      </c>
      <c r="B4199" t="s">
        <v>10953</v>
      </c>
      <c r="C4199">
        <v>1</v>
      </c>
      <c r="D4199">
        <v>2</v>
      </c>
      <c r="E4199">
        <v>6.11</v>
      </c>
      <c r="F4199">
        <v>0</v>
      </c>
      <c r="G4199">
        <v>30</v>
      </c>
      <c r="H4199">
        <v>0</v>
      </c>
      <c r="I4199">
        <v>30</v>
      </c>
      <c r="J4199">
        <v>37</v>
      </c>
      <c r="K4199">
        <v>20</v>
      </c>
      <c r="L4199">
        <v>4</v>
      </c>
      <c r="M4199">
        <v>7</v>
      </c>
      <c r="N4199">
        <v>17</v>
      </c>
      <c r="O4199">
        <v>1.81</v>
      </c>
      <c r="P4199">
        <v>2.11</v>
      </c>
      <c r="Q4199">
        <v>5.24</v>
      </c>
      <c r="R4199">
        <v>6.15</v>
      </c>
      <c r="S4199">
        <v>-0.6</v>
      </c>
    </row>
    <row r="4200" spans="1:19" x14ac:dyDescent="0.25">
      <c r="A4200" t="s">
        <v>10950</v>
      </c>
      <c r="B4200" t="s">
        <v>10951</v>
      </c>
      <c r="C4200">
        <v>1</v>
      </c>
      <c r="D4200">
        <v>2</v>
      </c>
      <c r="E4200">
        <v>5.99</v>
      </c>
      <c r="F4200">
        <v>0</v>
      </c>
      <c r="G4200">
        <v>30</v>
      </c>
      <c r="H4200">
        <v>0</v>
      </c>
      <c r="I4200">
        <v>30</v>
      </c>
      <c r="J4200">
        <v>35</v>
      </c>
      <c r="K4200">
        <v>20</v>
      </c>
      <c r="L4200">
        <v>4</v>
      </c>
      <c r="M4200">
        <v>11</v>
      </c>
      <c r="N4200">
        <v>19</v>
      </c>
      <c r="O4200">
        <v>1.79</v>
      </c>
      <c r="P4200">
        <v>3.25</v>
      </c>
      <c r="Q4200">
        <v>5.63</v>
      </c>
      <c r="R4200">
        <v>6.15</v>
      </c>
      <c r="S4200">
        <v>-0.6</v>
      </c>
    </row>
    <row r="4201" spans="1:19" x14ac:dyDescent="0.25">
      <c r="A4201" t="s">
        <v>10948</v>
      </c>
      <c r="B4201" t="s">
        <v>10949</v>
      </c>
      <c r="C4201">
        <v>1</v>
      </c>
      <c r="D4201">
        <v>2</v>
      </c>
      <c r="E4201">
        <v>6.04</v>
      </c>
      <c r="F4201">
        <v>0</v>
      </c>
      <c r="G4201">
        <v>30</v>
      </c>
      <c r="H4201">
        <v>0</v>
      </c>
      <c r="I4201">
        <v>30</v>
      </c>
      <c r="J4201">
        <v>35</v>
      </c>
      <c r="K4201">
        <v>20</v>
      </c>
      <c r="L4201">
        <v>4</v>
      </c>
      <c r="M4201">
        <v>12</v>
      </c>
      <c r="N4201">
        <v>20</v>
      </c>
      <c r="O4201">
        <v>1.81</v>
      </c>
      <c r="P4201">
        <v>3.52</v>
      </c>
      <c r="Q4201">
        <v>5.88</v>
      </c>
      <c r="R4201">
        <v>6.15</v>
      </c>
      <c r="S4201">
        <v>-0.6</v>
      </c>
    </row>
    <row r="4202" spans="1:19" x14ac:dyDescent="0.25">
      <c r="A4202" t="s">
        <v>10946</v>
      </c>
      <c r="B4202" t="s">
        <v>10947</v>
      </c>
      <c r="C4202">
        <v>2</v>
      </c>
      <c r="D4202">
        <v>3</v>
      </c>
      <c r="E4202">
        <v>6.31</v>
      </c>
      <c r="F4202">
        <v>5</v>
      </c>
      <c r="G4202">
        <v>17</v>
      </c>
      <c r="H4202">
        <v>0</v>
      </c>
      <c r="I4202">
        <v>42</v>
      </c>
      <c r="J4202">
        <v>52</v>
      </c>
      <c r="K4202">
        <v>29</v>
      </c>
      <c r="L4202">
        <v>6</v>
      </c>
      <c r="M4202">
        <v>7</v>
      </c>
      <c r="N4202">
        <v>19</v>
      </c>
      <c r="O4202">
        <v>1.72</v>
      </c>
      <c r="P4202">
        <v>1.48</v>
      </c>
      <c r="Q4202">
        <v>4.1399999999999997</v>
      </c>
      <c r="R4202">
        <v>6.15</v>
      </c>
      <c r="S4202">
        <v>-0.7</v>
      </c>
    </row>
    <row r="4203" spans="1:19" x14ac:dyDescent="0.25">
      <c r="A4203" t="s">
        <v>10945</v>
      </c>
      <c r="B4203" t="s">
        <v>4152</v>
      </c>
      <c r="C4203">
        <v>1</v>
      </c>
      <c r="D4203">
        <v>2</v>
      </c>
      <c r="E4203">
        <v>6.08</v>
      </c>
      <c r="F4203">
        <v>0</v>
      </c>
      <c r="G4203">
        <v>30</v>
      </c>
      <c r="H4203">
        <v>0</v>
      </c>
      <c r="I4203">
        <v>30</v>
      </c>
      <c r="J4203">
        <v>37</v>
      </c>
      <c r="K4203">
        <v>20</v>
      </c>
      <c r="L4203">
        <v>4</v>
      </c>
      <c r="M4203">
        <v>5</v>
      </c>
      <c r="N4203">
        <v>15</v>
      </c>
      <c r="O4203">
        <v>1.74</v>
      </c>
      <c r="P4203">
        <v>1.47</v>
      </c>
      <c r="Q4203">
        <v>4.5199999999999996</v>
      </c>
      <c r="R4203">
        <v>6.15</v>
      </c>
      <c r="S4203">
        <v>-0.6</v>
      </c>
    </row>
    <row r="4204" spans="1:19" x14ac:dyDescent="0.25">
      <c r="A4204" t="s">
        <v>10943</v>
      </c>
      <c r="B4204" t="s">
        <v>10944</v>
      </c>
      <c r="C4204">
        <v>1</v>
      </c>
      <c r="D4204">
        <v>2</v>
      </c>
      <c r="E4204">
        <v>6.18</v>
      </c>
      <c r="F4204">
        <v>0</v>
      </c>
      <c r="G4204">
        <v>30</v>
      </c>
      <c r="H4204">
        <v>0</v>
      </c>
      <c r="I4204">
        <v>30</v>
      </c>
      <c r="J4204">
        <v>38</v>
      </c>
      <c r="K4204">
        <v>21</v>
      </c>
      <c r="L4204">
        <v>4</v>
      </c>
      <c r="M4204">
        <v>6</v>
      </c>
      <c r="N4204">
        <v>15</v>
      </c>
      <c r="O4204">
        <v>1.77</v>
      </c>
      <c r="P4204">
        <v>1.82</v>
      </c>
      <c r="Q4204">
        <v>4.49</v>
      </c>
      <c r="R4204">
        <v>6.15</v>
      </c>
      <c r="S4204">
        <v>-0.6</v>
      </c>
    </row>
    <row r="4205" spans="1:19" x14ac:dyDescent="0.25">
      <c r="A4205" t="s">
        <v>10941</v>
      </c>
      <c r="B4205" t="s">
        <v>10942</v>
      </c>
      <c r="C4205">
        <v>1</v>
      </c>
      <c r="D4205">
        <v>2</v>
      </c>
      <c r="E4205">
        <v>6.26</v>
      </c>
      <c r="F4205">
        <v>0</v>
      </c>
      <c r="G4205">
        <v>30</v>
      </c>
      <c r="H4205">
        <v>0</v>
      </c>
      <c r="I4205">
        <v>30</v>
      </c>
      <c r="J4205">
        <v>39</v>
      </c>
      <c r="K4205">
        <v>21</v>
      </c>
      <c r="L4205">
        <v>4</v>
      </c>
      <c r="M4205">
        <v>5</v>
      </c>
      <c r="N4205">
        <v>14</v>
      </c>
      <c r="O4205">
        <v>1.76</v>
      </c>
      <c r="P4205">
        <v>1.64</v>
      </c>
      <c r="Q4205">
        <v>4.3099999999999996</v>
      </c>
      <c r="R4205">
        <v>6.15</v>
      </c>
      <c r="S4205">
        <v>-0.6</v>
      </c>
    </row>
    <row r="4206" spans="1:19" x14ac:dyDescent="0.25">
      <c r="A4206" t="s">
        <v>10939</v>
      </c>
      <c r="B4206" t="s">
        <v>10940</v>
      </c>
      <c r="C4206">
        <v>2</v>
      </c>
      <c r="D4206">
        <v>3</v>
      </c>
      <c r="E4206">
        <v>6.38</v>
      </c>
      <c r="F4206">
        <v>8</v>
      </c>
      <c r="G4206">
        <v>8</v>
      </c>
      <c r="H4206">
        <v>0</v>
      </c>
      <c r="I4206">
        <v>50</v>
      </c>
      <c r="J4206">
        <v>63</v>
      </c>
      <c r="K4206">
        <v>35</v>
      </c>
      <c r="L4206">
        <v>7</v>
      </c>
      <c r="M4206">
        <v>8</v>
      </c>
      <c r="N4206">
        <v>26</v>
      </c>
      <c r="O4206">
        <v>1.77</v>
      </c>
      <c r="P4206">
        <v>1.48</v>
      </c>
      <c r="Q4206">
        <v>4.63</v>
      </c>
      <c r="R4206">
        <v>6.15</v>
      </c>
      <c r="S4206">
        <v>-0.4</v>
      </c>
    </row>
    <row r="4207" spans="1:19" x14ac:dyDescent="0.25">
      <c r="A4207" t="s">
        <v>10937</v>
      </c>
      <c r="B4207" t="s">
        <v>10938</v>
      </c>
      <c r="C4207">
        <v>2</v>
      </c>
      <c r="D4207">
        <v>1</v>
      </c>
      <c r="E4207">
        <v>6.13</v>
      </c>
      <c r="F4207">
        <v>8</v>
      </c>
      <c r="G4207">
        <v>9</v>
      </c>
      <c r="H4207">
        <v>0</v>
      </c>
      <c r="I4207">
        <v>49</v>
      </c>
      <c r="J4207">
        <v>61</v>
      </c>
      <c r="K4207">
        <v>33</v>
      </c>
      <c r="L4207">
        <v>7</v>
      </c>
      <c r="M4207">
        <v>14</v>
      </c>
      <c r="N4207">
        <v>28</v>
      </c>
      <c r="O4207">
        <v>1.8</v>
      </c>
      <c r="P4207">
        <v>2.59</v>
      </c>
      <c r="Q4207">
        <v>5.15</v>
      </c>
      <c r="R4207">
        <v>6.15</v>
      </c>
      <c r="S4207">
        <v>-0.5</v>
      </c>
    </row>
    <row r="4208" spans="1:19" x14ac:dyDescent="0.25">
      <c r="A4208" t="s">
        <v>10935</v>
      </c>
      <c r="B4208" t="s">
        <v>10936</v>
      </c>
      <c r="C4208">
        <v>1</v>
      </c>
      <c r="D4208">
        <v>2</v>
      </c>
      <c r="E4208">
        <v>6.11</v>
      </c>
      <c r="F4208">
        <v>0</v>
      </c>
      <c r="G4208">
        <v>30</v>
      </c>
      <c r="H4208">
        <v>0</v>
      </c>
      <c r="I4208">
        <v>30</v>
      </c>
      <c r="J4208">
        <v>37</v>
      </c>
      <c r="K4208">
        <v>20</v>
      </c>
      <c r="L4208">
        <v>4</v>
      </c>
      <c r="M4208">
        <v>7</v>
      </c>
      <c r="N4208">
        <v>17</v>
      </c>
      <c r="O4208">
        <v>1.78</v>
      </c>
      <c r="P4208">
        <v>2.0499999999999998</v>
      </c>
      <c r="Q4208">
        <v>4.99</v>
      </c>
      <c r="R4208">
        <v>6.15</v>
      </c>
      <c r="S4208">
        <v>-0.6</v>
      </c>
    </row>
    <row r="4209" spans="1:19" x14ac:dyDescent="0.25">
      <c r="A4209" t="s">
        <v>10933</v>
      </c>
      <c r="B4209" t="s">
        <v>10934</v>
      </c>
      <c r="C4209">
        <v>2</v>
      </c>
      <c r="D4209">
        <v>3</v>
      </c>
      <c r="E4209">
        <v>6.41</v>
      </c>
      <c r="F4209">
        <v>5</v>
      </c>
      <c r="G4209">
        <v>17</v>
      </c>
      <c r="H4209">
        <v>0</v>
      </c>
      <c r="I4209">
        <v>42</v>
      </c>
      <c r="J4209">
        <v>54</v>
      </c>
      <c r="K4209">
        <v>30</v>
      </c>
      <c r="L4209">
        <v>6</v>
      </c>
      <c r="M4209">
        <v>6</v>
      </c>
      <c r="N4209">
        <v>21</v>
      </c>
      <c r="O4209">
        <v>1.77</v>
      </c>
      <c r="P4209">
        <v>1.22</v>
      </c>
      <c r="Q4209">
        <v>4.3899999999999997</v>
      </c>
      <c r="R4209">
        <v>6.15</v>
      </c>
      <c r="S4209">
        <v>-0.7</v>
      </c>
    </row>
    <row r="4210" spans="1:19" x14ac:dyDescent="0.25">
      <c r="A4210" t="s">
        <v>10931</v>
      </c>
      <c r="B4210" t="s">
        <v>10932</v>
      </c>
      <c r="C4210">
        <v>1</v>
      </c>
      <c r="D4210">
        <v>2</v>
      </c>
      <c r="E4210">
        <v>6.05</v>
      </c>
      <c r="F4210">
        <v>0</v>
      </c>
      <c r="G4210">
        <v>30</v>
      </c>
      <c r="H4210">
        <v>0</v>
      </c>
      <c r="I4210">
        <v>30</v>
      </c>
      <c r="J4210">
        <v>37</v>
      </c>
      <c r="K4210">
        <v>20</v>
      </c>
      <c r="L4210">
        <v>4</v>
      </c>
      <c r="M4210">
        <v>7</v>
      </c>
      <c r="N4210">
        <v>16</v>
      </c>
      <c r="O4210">
        <v>1.76</v>
      </c>
      <c r="P4210">
        <v>2.19</v>
      </c>
      <c r="Q4210">
        <v>4.84</v>
      </c>
      <c r="R4210">
        <v>6.15</v>
      </c>
      <c r="S4210">
        <v>-0.6</v>
      </c>
    </row>
    <row r="4211" spans="1:19" x14ac:dyDescent="0.25">
      <c r="A4211" t="s">
        <v>10929</v>
      </c>
      <c r="B4211" t="s">
        <v>10930</v>
      </c>
      <c r="C4211">
        <v>1</v>
      </c>
      <c r="D4211">
        <v>2</v>
      </c>
      <c r="E4211">
        <v>6.18</v>
      </c>
      <c r="F4211">
        <v>0</v>
      </c>
      <c r="G4211">
        <v>30</v>
      </c>
      <c r="H4211">
        <v>0</v>
      </c>
      <c r="I4211">
        <v>30</v>
      </c>
      <c r="J4211">
        <v>38</v>
      </c>
      <c r="K4211">
        <v>21</v>
      </c>
      <c r="L4211">
        <v>4</v>
      </c>
      <c r="M4211">
        <v>6</v>
      </c>
      <c r="N4211">
        <v>15</v>
      </c>
      <c r="O4211">
        <v>1.77</v>
      </c>
      <c r="P4211">
        <v>1.8</v>
      </c>
      <c r="Q4211">
        <v>4.49</v>
      </c>
      <c r="R4211">
        <v>6.15</v>
      </c>
      <c r="S4211">
        <v>-0.6</v>
      </c>
    </row>
    <row r="4212" spans="1:19" x14ac:dyDescent="0.25">
      <c r="A4212" t="s">
        <v>10927</v>
      </c>
      <c r="B4212" t="s">
        <v>10928</v>
      </c>
      <c r="C4212">
        <v>1</v>
      </c>
      <c r="D4212">
        <v>2</v>
      </c>
      <c r="E4212">
        <v>6.11</v>
      </c>
      <c r="F4212">
        <v>0</v>
      </c>
      <c r="G4212">
        <v>30</v>
      </c>
      <c r="H4212">
        <v>0</v>
      </c>
      <c r="I4212">
        <v>30</v>
      </c>
      <c r="J4212">
        <v>37</v>
      </c>
      <c r="K4212">
        <v>20</v>
      </c>
      <c r="L4212">
        <v>4</v>
      </c>
      <c r="M4212">
        <v>7</v>
      </c>
      <c r="N4212">
        <v>15</v>
      </c>
      <c r="O4212">
        <v>1.75</v>
      </c>
      <c r="P4212">
        <v>2.0299999999999998</v>
      </c>
      <c r="Q4212">
        <v>4.63</v>
      </c>
      <c r="R4212">
        <v>6.15</v>
      </c>
      <c r="S4212">
        <v>-0.6</v>
      </c>
    </row>
    <row r="4213" spans="1:19" x14ac:dyDescent="0.25">
      <c r="A4213" t="s">
        <v>10925</v>
      </c>
      <c r="B4213" t="s">
        <v>10926</v>
      </c>
      <c r="C4213">
        <v>1</v>
      </c>
      <c r="D4213">
        <v>2</v>
      </c>
      <c r="E4213">
        <v>6.2</v>
      </c>
      <c r="F4213">
        <v>2</v>
      </c>
      <c r="G4213">
        <v>25</v>
      </c>
      <c r="H4213">
        <v>0</v>
      </c>
      <c r="I4213">
        <v>35</v>
      </c>
      <c r="J4213">
        <v>43</v>
      </c>
      <c r="K4213">
        <v>24</v>
      </c>
      <c r="L4213">
        <v>5</v>
      </c>
      <c r="M4213">
        <v>7</v>
      </c>
      <c r="N4213">
        <v>19</v>
      </c>
      <c r="O4213">
        <v>1.78</v>
      </c>
      <c r="P4213">
        <v>1.69</v>
      </c>
      <c r="Q4213">
        <v>4.8099999999999996</v>
      </c>
      <c r="R4213">
        <v>6.15</v>
      </c>
      <c r="S4213">
        <v>-0.7</v>
      </c>
    </row>
    <row r="4214" spans="1:19" x14ac:dyDescent="0.25">
      <c r="A4214" t="s">
        <v>10923</v>
      </c>
      <c r="B4214" t="s">
        <v>10924</v>
      </c>
      <c r="C4214">
        <v>1</v>
      </c>
      <c r="D4214">
        <v>2</v>
      </c>
      <c r="E4214">
        <v>6</v>
      </c>
      <c r="F4214">
        <v>0</v>
      </c>
      <c r="G4214">
        <v>30</v>
      </c>
      <c r="H4214">
        <v>0</v>
      </c>
      <c r="I4214">
        <v>30</v>
      </c>
      <c r="J4214">
        <v>36</v>
      </c>
      <c r="K4214">
        <v>20</v>
      </c>
      <c r="L4214">
        <v>4</v>
      </c>
      <c r="M4214">
        <v>8</v>
      </c>
      <c r="N4214">
        <v>16</v>
      </c>
      <c r="O4214">
        <v>1.75</v>
      </c>
      <c r="P4214">
        <v>2.2999999999999998</v>
      </c>
      <c r="Q4214">
        <v>4.88</v>
      </c>
      <c r="R4214">
        <v>6.15</v>
      </c>
      <c r="S4214">
        <v>-0.6</v>
      </c>
    </row>
    <row r="4215" spans="1:19" x14ac:dyDescent="0.25">
      <c r="A4215" t="s">
        <v>10921</v>
      </c>
      <c r="B4215" t="s">
        <v>10922</v>
      </c>
      <c r="C4215">
        <v>1</v>
      </c>
      <c r="D4215">
        <v>2</v>
      </c>
      <c r="E4215">
        <v>6.02</v>
      </c>
      <c r="F4215">
        <v>0</v>
      </c>
      <c r="G4215">
        <v>30</v>
      </c>
      <c r="H4215">
        <v>0</v>
      </c>
      <c r="I4215">
        <v>30</v>
      </c>
      <c r="J4215">
        <v>36</v>
      </c>
      <c r="K4215">
        <v>20</v>
      </c>
      <c r="L4215">
        <v>4</v>
      </c>
      <c r="M4215">
        <v>8</v>
      </c>
      <c r="N4215">
        <v>17</v>
      </c>
      <c r="O4215">
        <v>1.77</v>
      </c>
      <c r="P4215">
        <v>2.5499999999999998</v>
      </c>
      <c r="Q4215">
        <v>5.18</v>
      </c>
      <c r="R4215">
        <v>6.15</v>
      </c>
      <c r="S4215">
        <v>-0.6</v>
      </c>
    </row>
    <row r="4216" spans="1:19" x14ac:dyDescent="0.25">
      <c r="A4216" t="s">
        <v>10919</v>
      </c>
      <c r="B4216" t="s">
        <v>10920</v>
      </c>
      <c r="C4216">
        <v>1</v>
      </c>
      <c r="D4216">
        <v>2</v>
      </c>
      <c r="E4216">
        <v>6.17</v>
      </c>
      <c r="F4216">
        <v>0</v>
      </c>
      <c r="G4216">
        <v>30</v>
      </c>
      <c r="H4216">
        <v>0</v>
      </c>
      <c r="I4216">
        <v>30</v>
      </c>
      <c r="J4216">
        <v>38</v>
      </c>
      <c r="K4216">
        <v>21</v>
      </c>
      <c r="L4216">
        <v>4</v>
      </c>
      <c r="M4216">
        <v>7</v>
      </c>
      <c r="N4216">
        <v>15</v>
      </c>
      <c r="O4216">
        <v>1.78</v>
      </c>
      <c r="P4216">
        <v>1.97</v>
      </c>
      <c r="Q4216">
        <v>4.63</v>
      </c>
      <c r="R4216">
        <v>6.15</v>
      </c>
      <c r="S4216">
        <v>-0.6</v>
      </c>
    </row>
    <row r="4217" spans="1:19" x14ac:dyDescent="0.25">
      <c r="A4217" t="s">
        <v>10917</v>
      </c>
      <c r="B4217" t="s">
        <v>10918</v>
      </c>
      <c r="C4217">
        <v>1</v>
      </c>
      <c r="D4217">
        <v>2</v>
      </c>
      <c r="E4217">
        <v>6.11</v>
      </c>
      <c r="F4217">
        <v>0</v>
      </c>
      <c r="G4217">
        <v>30</v>
      </c>
      <c r="H4217">
        <v>0</v>
      </c>
      <c r="I4217">
        <v>30</v>
      </c>
      <c r="J4217">
        <v>34</v>
      </c>
      <c r="K4217">
        <v>20</v>
      </c>
      <c r="L4217">
        <v>4</v>
      </c>
      <c r="M4217">
        <v>11</v>
      </c>
      <c r="N4217">
        <v>22</v>
      </c>
      <c r="O4217">
        <v>1.87</v>
      </c>
      <c r="P4217">
        <v>3.28</v>
      </c>
      <c r="Q4217">
        <v>6.52</v>
      </c>
      <c r="R4217">
        <v>6.15</v>
      </c>
      <c r="S4217">
        <v>-0.6</v>
      </c>
    </row>
    <row r="4218" spans="1:19" x14ac:dyDescent="0.25">
      <c r="A4218" t="s">
        <v>10916</v>
      </c>
      <c r="B4218" t="s">
        <v>244</v>
      </c>
      <c r="C4218">
        <v>1</v>
      </c>
      <c r="D4218">
        <v>2</v>
      </c>
      <c r="E4218">
        <v>6.16</v>
      </c>
      <c r="F4218">
        <v>0</v>
      </c>
      <c r="G4218">
        <v>30</v>
      </c>
      <c r="H4218">
        <v>0</v>
      </c>
      <c r="I4218">
        <v>30</v>
      </c>
      <c r="J4218">
        <v>37</v>
      </c>
      <c r="K4218">
        <v>21</v>
      </c>
      <c r="L4218">
        <v>4</v>
      </c>
      <c r="M4218">
        <v>7</v>
      </c>
      <c r="N4218">
        <v>17</v>
      </c>
      <c r="O4218">
        <v>1.81</v>
      </c>
      <c r="P4218">
        <v>2.0299999999999998</v>
      </c>
      <c r="Q4218">
        <v>5.12</v>
      </c>
      <c r="R4218">
        <v>6.15</v>
      </c>
      <c r="S4218">
        <v>-0.6</v>
      </c>
    </row>
    <row r="4219" spans="1:19" x14ac:dyDescent="0.25">
      <c r="A4219" t="s">
        <v>10914</v>
      </c>
      <c r="B4219" t="s">
        <v>10915</v>
      </c>
      <c r="C4219">
        <v>1</v>
      </c>
      <c r="D4219">
        <v>2</v>
      </c>
      <c r="E4219">
        <v>6.1</v>
      </c>
      <c r="F4219">
        <v>7</v>
      </c>
      <c r="G4219">
        <v>12</v>
      </c>
      <c r="H4219">
        <v>0</v>
      </c>
      <c r="I4219">
        <v>47</v>
      </c>
      <c r="J4219">
        <v>56</v>
      </c>
      <c r="K4219">
        <v>32</v>
      </c>
      <c r="L4219">
        <v>6</v>
      </c>
      <c r="M4219">
        <v>14</v>
      </c>
      <c r="N4219">
        <v>29</v>
      </c>
      <c r="O4219">
        <v>1.82</v>
      </c>
      <c r="P4219">
        <v>2.73</v>
      </c>
      <c r="Q4219">
        <v>5.62</v>
      </c>
      <c r="R4219">
        <v>6.15</v>
      </c>
      <c r="S4219">
        <v>-0.7</v>
      </c>
    </row>
    <row r="4220" spans="1:19" x14ac:dyDescent="0.25">
      <c r="A4220" t="s">
        <v>10912</v>
      </c>
      <c r="B4220" t="s">
        <v>10913</v>
      </c>
      <c r="C4220">
        <v>1</v>
      </c>
      <c r="D4220">
        <v>2</v>
      </c>
      <c r="E4220">
        <v>6.08</v>
      </c>
      <c r="F4220">
        <v>0</v>
      </c>
      <c r="G4220">
        <v>30</v>
      </c>
      <c r="H4220">
        <v>0</v>
      </c>
      <c r="I4220">
        <v>30</v>
      </c>
      <c r="J4220">
        <v>37</v>
      </c>
      <c r="K4220">
        <v>20</v>
      </c>
      <c r="L4220">
        <v>4</v>
      </c>
      <c r="M4220">
        <v>5</v>
      </c>
      <c r="N4220">
        <v>15</v>
      </c>
      <c r="O4220">
        <v>1.74</v>
      </c>
      <c r="P4220">
        <v>1.51</v>
      </c>
      <c r="Q4220">
        <v>4.47</v>
      </c>
      <c r="R4220">
        <v>6.15</v>
      </c>
      <c r="S4220">
        <v>-0.6</v>
      </c>
    </row>
    <row r="4221" spans="1:19" x14ac:dyDescent="0.25">
      <c r="A4221" t="s">
        <v>10910</v>
      </c>
      <c r="B4221" t="s">
        <v>10911</v>
      </c>
      <c r="C4221">
        <v>2</v>
      </c>
      <c r="D4221">
        <v>4</v>
      </c>
      <c r="E4221">
        <v>6.38</v>
      </c>
      <c r="F4221">
        <v>8</v>
      </c>
      <c r="G4221">
        <v>10</v>
      </c>
      <c r="H4221">
        <v>0</v>
      </c>
      <c r="I4221">
        <v>48</v>
      </c>
      <c r="J4221">
        <v>60</v>
      </c>
      <c r="K4221">
        <v>34</v>
      </c>
      <c r="L4221">
        <v>7</v>
      </c>
      <c r="M4221">
        <v>11</v>
      </c>
      <c r="N4221">
        <v>23</v>
      </c>
      <c r="O4221">
        <v>1.73</v>
      </c>
      <c r="P4221">
        <v>1.99</v>
      </c>
      <c r="Q4221">
        <v>4.37</v>
      </c>
      <c r="R4221">
        <v>6.15</v>
      </c>
      <c r="S4221">
        <v>-0.6</v>
      </c>
    </row>
    <row r="4222" spans="1:19" x14ac:dyDescent="0.25">
      <c r="A4222" t="s">
        <v>10908</v>
      </c>
      <c r="B4222" t="s">
        <v>10909</v>
      </c>
      <c r="C4222">
        <v>1</v>
      </c>
      <c r="D4222">
        <v>2</v>
      </c>
      <c r="E4222">
        <v>6.09</v>
      </c>
      <c r="F4222">
        <v>4</v>
      </c>
      <c r="G4222">
        <v>19</v>
      </c>
      <c r="H4222">
        <v>0</v>
      </c>
      <c r="I4222">
        <v>40</v>
      </c>
      <c r="J4222">
        <v>49</v>
      </c>
      <c r="K4222">
        <v>27</v>
      </c>
      <c r="L4222">
        <v>6</v>
      </c>
      <c r="M4222">
        <v>11</v>
      </c>
      <c r="N4222">
        <v>23</v>
      </c>
      <c r="O4222">
        <v>1.77</v>
      </c>
      <c r="P4222">
        <v>2.4900000000000002</v>
      </c>
      <c r="Q4222">
        <v>5.04</v>
      </c>
      <c r="R4222">
        <v>6.15</v>
      </c>
      <c r="S4222">
        <v>-0.7</v>
      </c>
    </row>
    <row r="4223" spans="1:19" x14ac:dyDescent="0.25">
      <c r="A4223" t="s">
        <v>10906</v>
      </c>
      <c r="B4223" t="s">
        <v>10907</v>
      </c>
      <c r="C4223">
        <v>1</v>
      </c>
      <c r="D4223">
        <v>2</v>
      </c>
      <c r="E4223">
        <v>6.1</v>
      </c>
      <c r="F4223">
        <v>0</v>
      </c>
      <c r="G4223">
        <v>30</v>
      </c>
      <c r="H4223">
        <v>0</v>
      </c>
      <c r="I4223">
        <v>30</v>
      </c>
      <c r="J4223">
        <v>38</v>
      </c>
      <c r="K4223">
        <v>20</v>
      </c>
      <c r="L4223">
        <v>4</v>
      </c>
      <c r="M4223">
        <v>5</v>
      </c>
      <c r="N4223">
        <v>14</v>
      </c>
      <c r="O4223">
        <v>1.72</v>
      </c>
      <c r="P4223">
        <v>1.52</v>
      </c>
      <c r="Q4223">
        <v>4.2</v>
      </c>
      <c r="R4223">
        <v>6.15</v>
      </c>
      <c r="S4223">
        <v>-0.6</v>
      </c>
    </row>
    <row r="4224" spans="1:19" x14ac:dyDescent="0.25">
      <c r="A4224" t="s">
        <v>10904</v>
      </c>
      <c r="B4224" t="s">
        <v>10905</v>
      </c>
      <c r="C4224">
        <v>1</v>
      </c>
      <c r="D4224">
        <v>2</v>
      </c>
      <c r="E4224">
        <v>6.17</v>
      </c>
      <c r="F4224">
        <v>0</v>
      </c>
      <c r="G4224">
        <v>30</v>
      </c>
      <c r="H4224">
        <v>0</v>
      </c>
      <c r="I4224">
        <v>30</v>
      </c>
      <c r="J4224">
        <v>38</v>
      </c>
      <c r="K4224">
        <v>21</v>
      </c>
      <c r="L4224">
        <v>4</v>
      </c>
      <c r="M4224">
        <v>5</v>
      </c>
      <c r="N4224">
        <v>15</v>
      </c>
      <c r="O4224">
        <v>1.78</v>
      </c>
      <c r="P4224">
        <v>1.52</v>
      </c>
      <c r="Q4224">
        <v>4.6100000000000003</v>
      </c>
      <c r="R4224">
        <v>6.15</v>
      </c>
      <c r="S4224">
        <v>-0.6</v>
      </c>
    </row>
    <row r="4225" spans="1:19" x14ac:dyDescent="0.25">
      <c r="A4225" t="s">
        <v>10902</v>
      </c>
      <c r="B4225" t="s">
        <v>10903</v>
      </c>
      <c r="C4225">
        <v>2</v>
      </c>
      <c r="D4225">
        <v>3</v>
      </c>
      <c r="E4225">
        <v>6.37</v>
      </c>
      <c r="F4225">
        <v>8</v>
      </c>
      <c r="G4225">
        <v>8</v>
      </c>
      <c r="H4225">
        <v>0</v>
      </c>
      <c r="I4225">
        <v>50</v>
      </c>
      <c r="J4225">
        <v>62</v>
      </c>
      <c r="K4225">
        <v>35</v>
      </c>
      <c r="L4225">
        <v>7</v>
      </c>
      <c r="M4225">
        <v>11</v>
      </c>
      <c r="N4225">
        <v>26</v>
      </c>
      <c r="O4225">
        <v>1.74</v>
      </c>
      <c r="P4225">
        <v>2.0099999999999998</v>
      </c>
      <c r="Q4225">
        <v>4.5999999999999996</v>
      </c>
      <c r="R4225">
        <v>6.15</v>
      </c>
      <c r="S4225">
        <v>-0.4</v>
      </c>
    </row>
    <row r="4226" spans="1:19" x14ac:dyDescent="0.25">
      <c r="A4226" t="s">
        <v>10900</v>
      </c>
      <c r="B4226" t="s">
        <v>10901</v>
      </c>
      <c r="C4226">
        <v>1</v>
      </c>
      <c r="D4226">
        <v>2</v>
      </c>
      <c r="E4226">
        <v>6.08</v>
      </c>
      <c r="F4226">
        <v>0</v>
      </c>
      <c r="G4226">
        <v>30</v>
      </c>
      <c r="H4226">
        <v>0</v>
      </c>
      <c r="I4226">
        <v>30</v>
      </c>
      <c r="J4226">
        <v>37</v>
      </c>
      <c r="K4226">
        <v>20</v>
      </c>
      <c r="L4226">
        <v>4</v>
      </c>
      <c r="M4226">
        <v>6</v>
      </c>
      <c r="N4226">
        <v>15</v>
      </c>
      <c r="O4226">
        <v>1.74</v>
      </c>
      <c r="P4226">
        <v>1.72</v>
      </c>
      <c r="Q4226">
        <v>4.42</v>
      </c>
      <c r="R4226">
        <v>6.15</v>
      </c>
      <c r="S4226">
        <v>-0.6</v>
      </c>
    </row>
    <row r="4227" spans="1:19" x14ac:dyDescent="0.25">
      <c r="A4227" t="s">
        <v>10898</v>
      </c>
      <c r="B4227" t="s">
        <v>10899</v>
      </c>
      <c r="C4227">
        <v>1</v>
      </c>
      <c r="D4227">
        <v>2</v>
      </c>
      <c r="E4227">
        <v>6.38</v>
      </c>
      <c r="F4227">
        <v>0</v>
      </c>
      <c r="G4227">
        <v>30</v>
      </c>
      <c r="H4227">
        <v>0</v>
      </c>
      <c r="I4227">
        <v>30</v>
      </c>
      <c r="J4227">
        <v>38</v>
      </c>
      <c r="K4227">
        <v>21</v>
      </c>
      <c r="L4227">
        <v>4</v>
      </c>
      <c r="M4227">
        <v>4</v>
      </c>
      <c r="N4227">
        <v>14</v>
      </c>
      <c r="O4227">
        <v>1.72</v>
      </c>
      <c r="P4227">
        <v>1.34</v>
      </c>
      <c r="Q4227">
        <v>4.1500000000000004</v>
      </c>
      <c r="R4227">
        <v>6.15</v>
      </c>
      <c r="S4227">
        <v>-0.6</v>
      </c>
    </row>
    <row r="4228" spans="1:19" x14ac:dyDescent="0.25">
      <c r="A4228" t="s">
        <v>10896</v>
      </c>
      <c r="B4228" t="s">
        <v>10897</v>
      </c>
      <c r="C4228">
        <v>2</v>
      </c>
      <c r="D4228">
        <v>3</v>
      </c>
      <c r="E4228">
        <v>6.33</v>
      </c>
      <c r="F4228">
        <v>6</v>
      </c>
      <c r="G4228">
        <v>15</v>
      </c>
      <c r="H4228">
        <v>0</v>
      </c>
      <c r="I4228">
        <v>44</v>
      </c>
      <c r="J4228">
        <v>51</v>
      </c>
      <c r="K4228">
        <v>31</v>
      </c>
      <c r="L4228">
        <v>6</v>
      </c>
      <c r="M4228">
        <v>15</v>
      </c>
      <c r="N4228">
        <v>29</v>
      </c>
      <c r="O4228">
        <v>1.83</v>
      </c>
      <c r="P4228">
        <v>3.15</v>
      </c>
      <c r="Q4228">
        <v>6</v>
      </c>
      <c r="R4228">
        <v>6.15</v>
      </c>
      <c r="S4228">
        <v>-0.7</v>
      </c>
    </row>
    <row r="4229" spans="1:19" x14ac:dyDescent="0.25">
      <c r="A4229" t="s">
        <v>10894</v>
      </c>
      <c r="B4229" t="s">
        <v>10895</v>
      </c>
      <c r="C4229">
        <v>1</v>
      </c>
      <c r="D4229">
        <v>2</v>
      </c>
      <c r="E4229">
        <v>6.27</v>
      </c>
      <c r="F4229">
        <v>4</v>
      </c>
      <c r="G4229">
        <v>19</v>
      </c>
      <c r="H4229">
        <v>0</v>
      </c>
      <c r="I4229">
        <v>41</v>
      </c>
      <c r="J4229">
        <v>50</v>
      </c>
      <c r="K4229">
        <v>28</v>
      </c>
      <c r="L4229">
        <v>5</v>
      </c>
      <c r="M4229">
        <v>8</v>
      </c>
      <c r="N4229">
        <v>23</v>
      </c>
      <c r="O4229">
        <v>1.79</v>
      </c>
      <c r="P4229">
        <v>1.8</v>
      </c>
      <c r="Q4229">
        <v>5.03</v>
      </c>
      <c r="R4229">
        <v>6.15</v>
      </c>
      <c r="S4229">
        <v>-0.8</v>
      </c>
    </row>
    <row r="4230" spans="1:19" x14ac:dyDescent="0.25">
      <c r="A4230" t="s">
        <v>10892</v>
      </c>
      <c r="B4230" t="s">
        <v>10893</v>
      </c>
      <c r="C4230">
        <v>1</v>
      </c>
      <c r="D4230">
        <v>2</v>
      </c>
      <c r="E4230">
        <v>6.08</v>
      </c>
      <c r="F4230">
        <v>0</v>
      </c>
      <c r="G4230">
        <v>30</v>
      </c>
      <c r="H4230">
        <v>0</v>
      </c>
      <c r="I4230">
        <v>30</v>
      </c>
      <c r="J4230">
        <v>37</v>
      </c>
      <c r="K4230">
        <v>20</v>
      </c>
      <c r="L4230">
        <v>4</v>
      </c>
      <c r="M4230">
        <v>5</v>
      </c>
      <c r="N4230">
        <v>14</v>
      </c>
      <c r="O4230">
        <v>1.73</v>
      </c>
      <c r="P4230">
        <v>1.56</v>
      </c>
      <c r="Q4230">
        <v>4.33</v>
      </c>
      <c r="R4230">
        <v>6.15</v>
      </c>
      <c r="S4230">
        <v>-0.6</v>
      </c>
    </row>
    <row r="4231" spans="1:19" x14ac:dyDescent="0.25">
      <c r="A4231" t="s">
        <v>10890</v>
      </c>
      <c r="B4231" t="s">
        <v>10891</v>
      </c>
      <c r="C4231">
        <v>1</v>
      </c>
      <c r="D4231">
        <v>2</v>
      </c>
      <c r="E4231">
        <v>6.11</v>
      </c>
      <c r="F4231">
        <v>0</v>
      </c>
      <c r="G4231">
        <v>30</v>
      </c>
      <c r="H4231">
        <v>0</v>
      </c>
      <c r="I4231">
        <v>30</v>
      </c>
      <c r="J4231">
        <v>37</v>
      </c>
      <c r="K4231">
        <v>20</v>
      </c>
      <c r="L4231">
        <v>4</v>
      </c>
      <c r="M4231">
        <v>4</v>
      </c>
      <c r="N4231">
        <v>15</v>
      </c>
      <c r="O4231">
        <v>1.74</v>
      </c>
      <c r="P4231">
        <v>1.33</v>
      </c>
      <c r="Q4231">
        <v>4.46</v>
      </c>
      <c r="R4231">
        <v>6.15</v>
      </c>
      <c r="S4231">
        <v>-0.6</v>
      </c>
    </row>
    <row r="4232" spans="1:19" x14ac:dyDescent="0.25">
      <c r="A4232" t="s">
        <v>10888</v>
      </c>
      <c r="B4232" t="s">
        <v>10889</v>
      </c>
      <c r="C4232">
        <v>1</v>
      </c>
      <c r="D4232">
        <v>2</v>
      </c>
      <c r="E4232">
        <v>6.08</v>
      </c>
      <c r="F4232">
        <v>0</v>
      </c>
      <c r="G4232">
        <v>30</v>
      </c>
      <c r="H4232">
        <v>0</v>
      </c>
      <c r="I4232">
        <v>30</v>
      </c>
      <c r="J4232">
        <v>37</v>
      </c>
      <c r="K4232">
        <v>20</v>
      </c>
      <c r="L4232">
        <v>4</v>
      </c>
      <c r="M4232">
        <v>6</v>
      </c>
      <c r="N4232">
        <v>15</v>
      </c>
      <c r="O4232">
        <v>1.74</v>
      </c>
      <c r="P4232">
        <v>1.69</v>
      </c>
      <c r="Q4232">
        <v>4.43</v>
      </c>
      <c r="R4232">
        <v>6.15</v>
      </c>
      <c r="S4232">
        <v>-0.6</v>
      </c>
    </row>
    <row r="4233" spans="1:19" x14ac:dyDescent="0.25">
      <c r="A4233" t="s">
        <v>10886</v>
      </c>
      <c r="B4233" t="s">
        <v>10887</v>
      </c>
      <c r="C4233">
        <v>1</v>
      </c>
      <c r="D4233">
        <v>2</v>
      </c>
      <c r="E4233">
        <v>6.14</v>
      </c>
      <c r="F4233">
        <v>5</v>
      </c>
      <c r="G4233">
        <v>16</v>
      </c>
      <c r="H4233">
        <v>0</v>
      </c>
      <c r="I4233">
        <v>42</v>
      </c>
      <c r="J4233">
        <v>53</v>
      </c>
      <c r="K4233">
        <v>29</v>
      </c>
      <c r="L4233">
        <v>6</v>
      </c>
      <c r="M4233">
        <v>8</v>
      </c>
      <c r="N4233">
        <v>23</v>
      </c>
      <c r="O4233">
        <v>1.79</v>
      </c>
      <c r="P4233">
        <v>1.71</v>
      </c>
      <c r="Q4233">
        <v>4.91</v>
      </c>
      <c r="R4233">
        <v>6.15</v>
      </c>
      <c r="S4233">
        <v>-0.7</v>
      </c>
    </row>
    <row r="4234" spans="1:19" x14ac:dyDescent="0.25">
      <c r="A4234" t="s">
        <v>10884</v>
      </c>
      <c r="B4234" t="s">
        <v>10885</v>
      </c>
      <c r="C4234">
        <v>1</v>
      </c>
      <c r="D4234">
        <v>2</v>
      </c>
      <c r="E4234">
        <v>6.07</v>
      </c>
      <c r="F4234">
        <v>0</v>
      </c>
      <c r="G4234">
        <v>30</v>
      </c>
      <c r="H4234">
        <v>0</v>
      </c>
      <c r="I4234">
        <v>30</v>
      </c>
      <c r="J4234">
        <v>37</v>
      </c>
      <c r="K4234">
        <v>20</v>
      </c>
      <c r="L4234">
        <v>4</v>
      </c>
      <c r="M4234">
        <v>7</v>
      </c>
      <c r="N4234">
        <v>15</v>
      </c>
      <c r="O4234">
        <v>1.73</v>
      </c>
      <c r="P4234">
        <v>2.0699999999999998</v>
      </c>
      <c r="Q4234">
        <v>4.57</v>
      </c>
      <c r="R4234">
        <v>6.15</v>
      </c>
      <c r="S4234">
        <v>-0.6</v>
      </c>
    </row>
    <row r="4235" spans="1:19" x14ac:dyDescent="0.25">
      <c r="A4235" t="s">
        <v>10882</v>
      </c>
      <c r="B4235" t="s">
        <v>10883</v>
      </c>
      <c r="C4235">
        <v>1</v>
      </c>
      <c r="D4235">
        <v>2</v>
      </c>
      <c r="E4235">
        <v>6.16</v>
      </c>
      <c r="F4235">
        <v>3</v>
      </c>
      <c r="G4235">
        <v>23</v>
      </c>
      <c r="H4235">
        <v>0</v>
      </c>
      <c r="I4235">
        <v>36</v>
      </c>
      <c r="J4235">
        <v>46</v>
      </c>
      <c r="K4235">
        <v>25</v>
      </c>
      <c r="L4235">
        <v>5</v>
      </c>
      <c r="M4235">
        <v>8</v>
      </c>
      <c r="N4235">
        <v>19</v>
      </c>
      <c r="O4235">
        <v>1.78</v>
      </c>
      <c r="P4235">
        <v>2.08</v>
      </c>
      <c r="Q4235">
        <v>4.71</v>
      </c>
      <c r="R4235">
        <v>6.16</v>
      </c>
      <c r="S4235">
        <v>-0.7</v>
      </c>
    </row>
    <row r="4236" spans="1:19" x14ac:dyDescent="0.25">
      <c r="A4236" t="s">
        <v>10880</v>
      </c>
      <c r="B4236" t="s">
        <v>10881</v>
      </c>
      <c r="C4236">
        <v>1</v>
      </c>
      <c r="D4236">
        <v>2</v>
      </c>
      <c r="E4236">
        <v>6.4</v>
      </c>
      <c r="F4236">
        <v>0</v>
      </c>
      <c r="G4236">
        <v>30</v>
      </c>
      <c r="H4236">
        <v>0</v>
      </c>
      <c r="I4236">
        <v>30</v>
      </c>
      <c r="J4236">
        <v>38</v>
      </c>
      <c r="K4236">
        <v>21</v>
      </c>
      <c r="L4236">
        <v>4</v>
      </c>
      <c r="M4236">
        <v>4</v>
      </c>
      <c r="N4236">
        <v>14</v>
      </c>
      <c r="O4236">
        <v>1.76</v>
      </c>
      <c r="P4236">
        <v>1.07</v>
      </c>
      <c r="Q4236">
        <v>4.34</v>
      </c>
      <c r="R4236">
        <v>6.16</v>
      </c>
      <c r="S4236">
        <v>-0.6</v>
      </c>
    </row>
    <row r="4237" spans="1:19" x14ac:dyDescent="0.25">
      <c r="A4237" t="s">
        <v>10878</v>
      </c>
      <c r="B4237" t="s">
        <v>10879</v>
      </c>
      <c r="C4237">
        <v>1</v>
      </c>
      <c r="D4237">
        <v>2</v>
      </c>
      <c r="E4237">
        <v>6.07</v>
      </c>
      <c r="F4237">
        <v>0</v>
      </c>
      <c r="G4237">
        <v>30</v>
      </c>
      <c r="H4237">
        <v>0</v>
      </c>
      <c r="I4237">
        <v>30</v>
      </c>
      <c r="J4237">
        <v>36</v>
      </c>
      <c r="K4237">
        <v>20</v>
      </c>
      <c r="L4237">
        <v>4</v>
      </c>
      <c r="M4237">
        <v>8</v>
      </c>
      <c r="N4237">
        <v>17</v>
      </c>
      <c r="O4237">
        <v>1.77</v>
      </c>
      <c r="P4237">
        <v>2.2799999999999998</v>
      </c>
      <c r="Q4237">
        <v>4.96</v>
      </c>
      <c r="R4237">
        <v>6.16</v>
      </c>
      <c r="S4237">
        <v>-0.6</v>
      </c>
    </row>
    <row r="4238" spans="1:19" x14ac:dyDescent="0.25">
      <c r="A4238" t="s">
        <v>10876</v>
      </c>
      <c r="B4238" t="s">
        <v>10877</v>
      </c>
      <c r="C4238">
        <v>2</v>
      </c>
      <c r="D4238">
        <v>4</v>
      </c>
      <c r="E4238">
        <v>6.45</v>
      </c>
      <c r="F4238">
        <v>7</v>
      </c>
      <c r="G4238">
        <v>12</v>
      </c>
      <c r="H4238">
        <v>0</v>
      </c>
      <c r="I4238">
        <v>47</v>
      </c>
      <c r="J4238">
        <v>58</v>
      </c>
      <c r="K4238">
        <v>33</v>
      </c>
      <c r="L4238">
        <v>6</v>
      </c>
      <c r="M4238">
        <v>9</v>
      </c>
      <c r="N4238">
        <v>25</v>
      </c>
      <c r="O4238">
        <v>1.79</v>
      </c>
      <c r="P4238">
        <v>1.79</v>
      </c>
      <c r="Q4238">
        <v>4.9000000000000004</v>
      </c>
      <c r="R4238">
        <v>6.16</v>
      </c>
      <c r="S4238">
        <v>-0.7</v>
      </c>
    </row>
    <row r="4239" spans="1:19" x14ac:dyDescent="0.25">
      <c r="A4239" t="s">
        <v>10874</v>
      </c>
      <c r="B4239" t="s">
        <v>10875</v>
      </c>
      <c r="C4239">
        <v>1</v>
      </c>
      <c r="D4239">
        <v>2</v>
      </c>
      <c r="E4239">
        <v>6.12</v>
      </c>
      <c r="F4239">
        <v>0</v>
      </c>
      <c r="G4239">
        <v>30</v>
      </c>
      <c r="H4239">
        <v>0</v>
      </c>
      <c r="I4239">
        <v>30</v>
      </c>
      <c r="J4239">
        <v>36</v>
      </c>
      <c r="K4239">
        <v>20</v>
      </c>
      <c r="L4239">
        <v>4</v>
      </c>
      <c r="M4239">
        <v>9</v>
      </c>
      <c r="N4239">
        <v>19</v>
      </c>
      <c r="O4239">
        <v>1.82</v>
      </c>
      <c r="P4239">
        <v>2.65</v>
      </c>
      <c r="Q4239">
        <v>5.68</v>
      </c>
      <c r="R4239">
        <v>6.16</v>
      </c>
      <c r="S4239">
        <v>-0.6</v>
      </c>
    </row>
    <row r="4240" spans="1:19" x14ac:dyDescent="0.25">
      <c r="A4240" t="s">
        <v>10872</v>
      </c>
      <c r="B4240" t="s">
        <v>10873</v>
      </c>
      <c r="C4240">
        <v>2</v>
      </c>
      <c r="D4240">
        <v>2</v>
      </c>
      <c r="E4240">
        <v>6.14</v>
      </c>
      <c r="F4240">
        <v>8</v>
      </c>
      <c r="G4240">
        <v>8</v>
      </c>
      <c r="H4240">
        <v>0</v>
      </c>
      <c r="I4240">
        <v>50</v>
      </c>
      <c r="J4240">
        <v>60</v>
      </c>
      <c r="K4240">
        <v>34</v>
      </c>
      <c r="L4240">
        <v>8</v>
      </c>
      <c r="M4240">
        <v>16</v>
      </c>
      <c r="N4240">
        <v>27</v>
      </c>
      <c r="O4240">
        <v>1.74</v>
      </c>
      <c r="P4240">
        <v>2.81</v>
      </c>
      <c r="Q4240">
        <v>4.8099999999999996</v>
      </c>
      <c r="R4240">
        <v>6.16</v>
      </c>
      <c r="S4240">
        <v>-0.4</v>
      </c>
    </row>
    <row r="4241" spans="1:19" x14ac:dyDescent="0.25">
      <c r="A4241" t="s">
        <v>10871</v>
      </c>
      <c r="B4241" t="s">
        <v>9098</v>
      </c>
      <c r="C4241">
        <v>2</v>
      </c>
      <c r="D4241">
        <v>4</v>
      </c>
      <c r="E4241">
        <v>6.51</v>
      </c>
      <c r="F4241">
        <v>7</v>
      </c>
      <c r="G4241">
        <v>11</v>
      </c>
      <c r="H4241">
        <v>0</v>
      </c>
      <c r="I4241">
        <v>47</v>
      </c>
      <c r="J4241">
        <v>60</v>
      </c>
      <c r="K4241">
        <v>34</v>
      </c>
      <c r="L4241">
        <v>7</v>
      </c>
      <c r="M4241">
        <v>7</v>
      </c>
      <c r="N4241">
        <v>24</v>
      </c>
      <c r="O4241">
        <v>1.78</v>
      </c>
      <c r="P4241">
        <v>1.38</v>
      </c>
      <c r="Q4241">
        <v>4.5599999999999996</v>
      </c>
      <c r="R4241">
        <v>6.16</v>
      </c>
      <c r="S4241">
        <v>-0.6</v>
      </c>
    </row>
    <row r="4242" spans="1:19" x14ac:dyDescent="0.25">
      <c r="A4242" t="s">
        <v>10869</v>
      </c>
      <c r="B4242" t="s">
        <v>10870</v>
      </c>
      <c r="C4242">
        <v>1</v>
      </c>
      <c r="D4242">
        <v>2</v>
      </c>
      <c r="E4242">
        <v>6.09</v>
      </c>
      <c r="F4242">
        <v>0</v>
      </c>
      <c r="G4242">
        <v>30</v>
      </c>
      <c r="H4242">
        <v>0</v>
      </c>
      <c r="I4242">
        <v>30</v>
      </c>
      <c r="J4242">
        <v>37</v>
      </c>
      <c r="K4242">
        <v>20</v>
      </c>
      <c r="L4242">
        <v>4</v>
      </c>
      <c r="M4242">
        <v>6</v>
      </c>
      <c r="N4242">
        <v>15</v>
      </c>
      <c r="O4242">
        <v>1.74</v>
      </c>
      <c r="P4242">
        <v>1.67</v>
      </c>
      <c r="Q4242">
        <v>4.41</v>
      </c>
      <c r="R4242">
        <v>6.16</v>
      </c>
      <c r="S4242">
        <v>-0.6</v>
      </c>
    </row>
    <row r="4243" spans="1:19" x14ac:dyDescent="0.25">
      <c r="A4243" t="s">
        <v>10867</v>
      </c>
      <c r="B4243" t="s">
        <v>10868</v>
      </c>
      <c r="C4243">
        <v>1</v>
      </c>
      <c r="D4243">
        <v>2</v>
      </c>
      <c r="E4243">
        <v>6.11</v>
      </c>
      <c r="F4243">
        <v>2</v>
      </c>
      <c r="G4243">
        <v>25</v>
      </c>
      <c r="H4243">
        <v>0</v>
      </c>
      <c r="I4243">
        <v>34</v>
      </c>
      <c r="J4243">
        <v>42</v>
      </c>
      <c r="K4243">
        <v>23</v>
      </c>
      <c r="L4243">
        <v>5</v>
      </c>
      <c r="M4243">
        <v>7</v>
      </c>
      <c r="N4243">
        <v>17</v>
      </c>
      <c r="O4243">
        <v>1.72</v>
      </c>
      <c r="P4243">
        <v>1.86</v>
      </c>
      <c r="Q4243">
        <v>4.3600000000000003</v>
      </c>
      <c r="R4243">
        <v>6.16</v>
      </c>
      <c r="S4243">
        <v>-0.7</v>
      </c>
    </row>
    <row r="4244" spans="1:19" x14ac:dyDescent="0.25">
      <c r="A4244" t="s">
        <v>10865</v>
      </c>
      <c r="B4244" t="s">
        <v>10866</v>
      </c>
      <c r="C4244">
        <v>1</v>
      </c>
      <c r="D4244">
        <v>2</v>
      </c>
      <c r="E4244">
        <v>6.08</v>
      </c>
      <c r="F4244">
        <v>0</v>
      </c>
      <c r="G4244">
        <v>30</v>
      </c>
      <c r="H4244">
        <v>0</v>
      </c>
      <c r="I4244">
        <v>30</v>
      </c>
      <c r="J4244">
        <v>37</v>
      </c>
      <c r="K4244">
        <v>20</v>
      </c>
      <c r="L4244">
        <v>4</v>
      </c>
      <c r="M4244">
        <v>7</v>
      </c>
      <c r="N4244">
        <v>16</v>
      </c>
      <c r="O4244">
        <v>1.76</v>
      </c>
      <c r="P4244">
        <v>2.1</v>
      </c>
      <c r="Q4244">
        <v>4.8</v>
      </c>
      <c r="R4244">
        <v>6.16</v>
      </c>
      <c r="S4244">
        <v>-0.6</v>
      </c>
    </row>
    <row r="4245" spans="1:19" x14ac:dyDescent="0.25">
      <c r="A4245" t="s">
        <v>10863</v>
      </c>
      <c r="B4245" t="s">
        <v>10864</v>
      </c>
      <c r="C4245">
        <v>1</v>
      </c>
      <c r="D4245">
        <v>2</v>
      </c>
      <c r="E4245">
        <v>6.09</v>
      </c>
      <c r="F4245">
        <v>0</v>
      </c>
      <c r="G4245">
        <v>30</v>
      </c>
      <c r="H4245">
        <v>0</v>
      </c>
      <c r="I4245">
        <v>30</v>
      </c>
      <c r="J4245">
        <v>37</v>
      </c>
      <c r="K4245">
        <v>20</v>
      </c>
      <c r="L4245">
        <v>4</v>
      </c>
      <c r="M4245">
        <v>5</v>
      </c>
      <c r="N4245">
        <v>15</v>
      </c>
      <c r="O4245">
        <v>1.75</v>
      </c>
      <c r="P4245">
        <v>1.47</v>
      </c>
      <c r="Q4245">
        <v>4.5599999999999996</v>
      </c>
      <c r="R4245">
        <v>6.16</v>
      </c>
      <c r="S4245">
        <v>-0.6</v>
      </c>
    </row>
    <row r="4246" spans="1:19" x14ac:dyDescent="0.25">
      <c r="A4246" t="s">
        <v>10861</v>
      </c>
      <c r="B4246" t="s">
        <v>10862</v>
      </c>
      <c r="C4246">
        <v>1</v>
      </c>
      <c r="D4246">
        <v>2</v>
      </c>
      <c r="E4246">
        <v>6.04</v>
      </c>
      <c r="F4246">
        <v>0</v>
      </c>
      <c r="G4246">
        <v>30</v>
      </c>
      <c r="H4246">
        <v>0</v>
      </c>
      <c r="I4246">
        <v>30</v>
      </c>
      <c r="J4246">
        <v>37</v>
      </c>
      <c r="K4246">
        <v>20</v>
      </c>
      <c r="L4246">
        <v>4</v>
      </c>
      <c r="M4246">
        <v>6</v>
      </c>
      <c r="N4246">
        <v>15</v>
      </c>
      <c r="O4246">
        <v>1.74</v>
      </c>
      <c r="P4246">
        <v>1.89</v>
      </c>
      <c r="Q4246">
        <v>4.58</v>
      </c>
      <c r="R4246">
        <v>6.16</v>
      </c>
      <c r="S4246">
        <v>-0.6</v>
      </c>
    </row>
    <row r="4247" spans="1:19" x14ac:dyDescent="0.25">
      <c r="A4247" t="s">
        <v>10859</v>
      </c>
      <c r="B4247" t="s">
        <v>10860</v>
      </c>
      <c r="C4247">
        <v>2</v>
      </c>
      <c r="D4247">
        <v>4</v>
      </c>
      <c r="E4247">
        <v>6.45</v>
      </c>
      <c r="F4247">
        <v>8</v>
      </c>
      <c r="G4247">
        <v>8</v>
      </c>
      <c r="H4247">
        <v>0</v>
      </c>
      <c r="I4247">
        <v>50</v>
      </c>
      <c r="J4247">
        <v>64</v>
      </c>
      <c r="K4247">
        <v>36</v>
      </c>
      <c r="L4247">
        <v>8</v>
      </c>
      <c r="M4247">
        <v>7</v>
      </c>
      <c r="N4247">
        <v>22</v>
      </c>
      <c r="O4247">
        <v>1.71</v>
      </c>
      <c r="P4247">
        <v>1.19</v>
      </c>
      <c r="Q4247">
        <v>3.89</v>
      </c>
      <c r="R4247">
        <v>6.16</v>
      </c>
      <c r="S4247">
        <v>-0.5</v>
      </c>
    </row>
    <row r="4248" spans="1:19" x14ac:dyDescent="0.25">
      <c r="A4248" t="s">
        <v>10857</v>
      </c>
      <c r="B4248" t="s">
        <v>10858</v>
      </c>
      <c r="C4248">
        <v>2</v>
      </c>
      <c r="D4248">
        <v>3</v>
      </c>
      <c r="E4248">
        <v>6.28</v>
      </c>
      <c r="F4248">
        <v>7</v>
      </c>
      <c r="G4248">
        <v>13</v>
      </c>
      <c r="H4248">
        <v>0</v>
      </c>
      <c r="I4248">
        <v>46</v>
      </c>
      <c r="J4248">
        <v>56</v>
      </c>
      <c r="K4248">
        <v>32</v>
      </c>
      <c r="L4248">
        <v>7</v>
      </c>
      <c r="M4248">
        <v>12</v>
      </c>
      <c r="N4248">
        <v>23</v>
      </c>
      <c r="O4248">
        <v>1.73</v>
      </c>
      <c r="P4248">
        <v>2.2799999999999998</v>
      </c>
      <c r="Q4248">
        <v>4.5</v>
      </c>
      <c r="R4248">
        <v>6.16</v>
      </c>
      <c r="S4248">
        <v>-0.7</v>
      </c>
    </row>
    <row r="4249" spans="1:19" x14ac:dyDescent="0.25">
      <c r="A4249" t="s">
        <v>10855</v>
      </c>
      <c r="B4249" t="s">
        <v>10856</v>
      </c>
      <c r="C4249">
        <v>1</v>
      </c>
      <c r="D4249">
        <v>2</v>
      </c>
      <c r="E4249">
        <v>6.07</v>
      </c>
      <c r="F4249">
        <v>0</v>
      </c>
      <c r="G4249">
        <v>30</v>
      </c>
      <c r="H4249">
        <v>0</v>
      </c>
      <c r="I4249">
        <v>30</v>
      </c>
      <c r="J4249">
        <v>37</v>
      </c>
      <c r="K4249">
        <v>20</v>
      </c>
      <c r="L4249">
        <v>4</v>
      </c>
      <c r="M4249">
        <v>7</v>
      </c>
      <c r="N4249">
        <v>16</v>
      </c>
      <c r="O4249">
        <v>1.75</v>
      </c>
      <c r="P4249">
        <v>1.98</v>
      </c>
      <c r="Q4249">
        <v>4.6500000000000004</v>
      </c>
      <c r="R4249">
        <v>6.16</v>
      </c>
      <c r="S4249">
        <v>-0.6</v>
      </c>
    </row>
    <row r="4250" spans="1:19" x14ac:dyDescent="0.25">
      <c r="A4250" t="s">
        <v>10853</v>
      </c>
      <c r="B4250" t="s">
        <v>10854</v>
      </c>
      <c r="C4250">
        <v>2</v>
      </c>
      <c r="D4250">
        <v>3</v>
      </c>
      <c r="E4250">
        <v>6.35</v>
      </c>
      <c r="F4250">
        <v>8</v>
      </c>
      <c r="G4250">
        <v>10</v>
      </c>
      <c r="H4250">
        <v>0</v>
      </c>
      <c r="I4250">
        <v>48</v>
      </c>
      <c r="J4250">
        <v>61</v>
      </c>
      <c r="K4250">
        <v>34</v>
      </c>
      <c r="L4250">
        <v>7</v>
      </c>
      <c r="M4250">
        <v>7</v>
      </c>
      <c r="N4250">
        <v>24</v>
      </c>
      <c r="O4250">
        <v>1.75</v>
      </c>
      <c r="P4250">
        <v>1.35</v>
      </c>
      <c r="Q4250">
        <v>4.3899999999999997</v>
      </c>
      <c r="R4250">
        <v>6.16</v>
      </c>
      <c r="S4250">
        <v>-0.6</v>
      </c>
    </row>
    <row r="4251" spans="1:19" x14ac:dyDescent="0.25">
      <c r="A4251" t="s">
        <v>10851</v>
      </c>
      <c r="B4251" t="s">
        <v>10852</v>
      </c>
      <c r="C4251">
        <v>2</v>
      </c>
      <c r="D4251">
        <v>3</v>
      </c>
      <c r="E4251">
        <v>6.28</v>
      </c>
      <c r="F4251">
        <v>8</v>
      </c>
      <c r="G4251">
        <v>8</v>
      </c>
      <c r="H4251">
        <v>0</v>
      </c>
      <c r="I4251">
        <v>50</v>
      </c>
      <c r="J4251">
        <v>62</v>
      </c>
      <c r="K4251">
        <v>35</v>
      </c>
      <c r="L4251">
        <v>8</v>
      </c>
      <c r="M4251">
        <v>11</v>
      </c>
      <c r="N4251">
        <v>24</v>
      </c>
      <c r="O4251">
        <v>1.71</v>
      </c>
      <c r="P4251">
        <v>2.0499999999999998</v>
      </c>
      <c r="Q4251">
        <v>4.28</v>
      </c>
      <c r="R4251">
        <v>6.16</v>
      </c>
      <c r="S4251">
        <v>-0.5</v>
      </c>
    </row>
    <row r="4252" spans="1:19" x14ac:dyDescent="0.25">
      <c r="A4252" t="s">
        <v>10849</v>
      </c>
      <c r="B4252" t="s">
        <v>10850</v>
      </c>
      <c r="C4252">
        <v>1</v>
      </c>
      <c r="D4252">
        <v>2</v>
      </c>
      <c r="E4252">
        <v>6.18</v>
      </c>
      <c r="F4252">
        <v>2</v>
      </c>
      <c r="G4252">
        <v>25</v>
      </c>
      <c r="H4252">
        <v>0</v>
      </c>
      <c r="I4252">
        <v>35</v>
      </c>
      <c r="J4252">
        <v>43</v>
      </c>
      <c r="K4252">
        <v>24</v>
      </c>
      <c r="L4252">
        <v>5</v>
      </c>
      <c r="M4252">
        <v>9</v>
      </c>
      <c r="N4252">
        <v>19</v>
      </c>
      <c r="O4252">
        <v>1.76</v>
      </c>
      <c r="P4252">
        <v>2.2999999999999998</v>
      </c>
      <c r="Q4252">
        <v>4.8600000000000003</v>
      </c>
      <c r="R4252">
        <v>6.16</v>
      </c>
      <c r="S4252">
        <v>-0.7</v>
      </c>
    </row>
    <row r="4253" spans="1:19" x14ac:dyDescent="0.25">
      <c r="A4253" t="s">
        <v>10847</v>
      </c>
      <c r="B4253" t="s">
        <v>10848</v>
      </c>
      <c r="C4253">
        <v>2</v>
      </c>
      <c r="D4253">
        <v>3</v>
      </c>
      <c r="E4253">
        <v>6.44</v>
      </c>
      <c r="F4253">
        <v>8</v>
      </c>
      <c r="G4253">
        <v>8</v>
      </c>
      <c r="H4253">
        <v>0</v>
      </c>
      <c r="I4253">
        <v>50</v>
      </c>
      <c r="J4253">
        <v>62</v>
      </c>
      <c r="K4253">
        <v>36</v>
      </c>
      <c r="L4253">
        <v>7</v>
      </c>
      <c r="M4253">
        <v>9</v>
      </c>
      <c r="N4253">
        <v>26</v>
      </c>
      <c r="O4253">
        <v>1.77</v>
      </c>
      <c r="P4253">
        <v>1.67</v>
      </c>
      <c r="Q4253">
        <v>4.67</v>
      </c>
      <c r="R4253">
        <v>6.16</v>
      </c>
      <c r="S4253">
        <v>-0.5</v>
      </c>
    </row>
    <row r="4254" spans="1:19" x14ac:dyDescent="0.25">
      <c r="A4254" t="s">
        <v>10845</v>
      </c>
      <c r="B4254" t="s">
        <v>10846</v>
      </c>
      <c r="C4254">
        <v>1</v>
      </c>
      <c r="D4254">
        <v>4</v>
      </c>
      <c r="E4254">
        <v>6.45</v>
      </c>
      <c r="F4254">
        <v>6</v>
      </c>
      <c r="G4254">
        <v>15</v>
      </c>
      <c r="H4254">
        <v>0</v>
      </c>
      <c r="I4254">
        <v>44</v>
      </c>
      <c r="J4254">
        <v>54</v>
      </c>
      <c r="K4254">
        <v>31</v>
      </c>
      <c r="L4254">
        <v>5</v>
      </c>
      <c r="M4254">
        <v>7</v>
      </c>
      <c r="N4254">
        <v>25</v>
      </c>
      <c r="O4254">
        <v>1.81</v>
      </c>
      <c r="P4254">
        <v>1.49</v>
      </c>
      <c r="Q4254">
        <v>5.12</v>
      </c>
      <c r="R4254">
        <v>6.16</v>
      </c>
      <c r="S4254">
        <v>-0.7</v>
      </c>
    </row>
    <row r="4255" spans="1:19" x14ac:dyDescent="0.25">
      <c r="A4255" t="s">
        <v>10843</v>
      </c>
      <c r="B4255" t="s">
        <v>10844</v>
      </c>
      <c r="C4255">
        <v>2</v>
      </c>
      <c r="D4255">
        <v>2</v>
      </c>
      <c r="E4255">
        <v>6.18</v>
      </c>
      <c r="F4255">
        <v>8</v>
      </c>
      <c r="G4255">
        <v>8</v>
      </c>
      <c r="H4255">
        <v>0</v>
      </c>
      <c r="I4255">
        <v>50</v>
      </c>
      <c r="J4255">
        <v>63</v>
      </c>
      <c r="K4255">
        <v>34</v>
      </c>
      <c r="L4255">
        <v>8</v>
      </c>
      <c r="M4255">
        <v>9</v>
      </c>
      <c r="N4255">
        <v>23</v>
      </c>
      <c r="O4255">
        <v>1.72</v>
      </c>
      <c r="P4255">
        <v>1.54</v>
      </c>
      <c r="Q4255">
        <v>4.2</v>
      </c>
      <c r="R4255">
        <v>6.16</v>
      </c>
      <c r="S4255">
        <v>-0.5</v>
      </c>
    </row>
    <row r="4256" spans="1:19" x14ac:dyDescent="0.25">
      <c r="A4256" t="s">
        <v>10841</v>
      </c>
      <c r="B4256" t="s">
        <v>10842</v>
      </c>
      <c r="C4256">
        <v>1</v>
      </c>
      <c r="D4256">
        <v>2</v>
      </c>
      <c r="E4256">
        <v>6.11</v>
      </c>
      <c r="F4256">
        <v>2</v>
      </c>
      <c r="G4256">
        <v>25</v>
      </c>
      <c r="H4256">
        <v>0</v>
      </c>
      <c r="I4256">
        <v>35</v>
      </c>
      <c r="J4256">
        <v>43</v>
      </c>
      <c r="K4256">
        <v>24</v>
      </c>
      <c r="L4256">
        <v>5</v>
      </c>
      <c r="M4256">
        <v>8</v>
      </c>
      <c r="N4256">
        <v>18</v>
      </c>
      <c r="O4256">
        <v>1.75</v>
      </c>
      <c r="P4256">
        <v>2.0299999999999998</v>
      </c>
      <c r="Q4256">
        <v>4.6399999999999997</v>
      </c>
      <c r="R4256">
        <v>6.16</v>
      </c>
      <c r="S4256">
        <v>-0.7</v>
      </c>
    </row>
    <row r="4257" spans="1:19" x14ac:dyDescent="0.25">
      <c r="A4257" t="s">
        <v>10839</v>
      </c>
      <c r="B4257" t="s">
        <v>10840</v>
      </c>
      <c r="C4257">
        <v>1</v>
      </c>
      <c r="D4257">
        <v>2</v>
      </c>
      <c r="E4257">
        <v>6.18</v>
      </c>
      <c r="F4257">
        <v>0</v>
      </c>
      <c r="G4257">
        <v>30</v>
      </c>
      <c r="H4257">
        <v>0</v>
      </c>
      <c r="I4257">
        <v>30</v>
      </c>
      <c r="J4257">
        <v>38</v>
      </c>
      <c r="K4257">
        <v>21</v>
      </c>
      <c r="L4257">
        <v>4</v>
      </c>
      <c r="M4257">
        <v>4</v>
      </c>
      <c r="N4257">
        <v>15</v>
      </c>
      <c r="O4257">
        <v>1.78</v>
      </c>
      <c r="P4257">
        <v>1.31</v>
      </c>
      <c r="Q4257">
        <v>4.59</v>
      </c>
      <c r="R4257">
        <v>6.16</v>
      </c>
      <c r="S4257">
        <v>-0.6</v>
      </c>
    </row>
    <row r="4258" spans="1:19" x14ac:dyDescent="0.25">
      <c r="A4258" t="s">
        <v>10837</v>
      </c>
      <c r="B4258" t="s">
        <v>10838</v>
      </c>
      <c r="C4258">
        <v>1</v>
      </c>
      <c r="D4258">
        <v>2</v>
      </c>
      <c r="E4258">
        <v>6.08</v>
      </c>
      <c r="F4258">
        <v>0</v>
      </c>
      <c r="G4258">
        <v>30</v>
      </c>
      <c r="H4258">
        <v>0</v>
      </c>
      <c r="I4258">
        <v>30</v>
      </c>
      <c r="J4258">
        <v>36</v>
      </c>
      <c r="K4258">
        <v>20</v>
      </c>
      <c r="L4258">
        <v>4</v>
      </c>
      <c r="M4258">
        <v>9</v>
      </c>
      <c r="N4258">
        <v>17</v>
      </c>
      <c r="O4258">
        <v>1.78</v>
      </c>
      <c r="P4258">
        <v>2.74</v>
      </c>
      <c r="Q4258">
        <v>5.24</v>
      </c>
      <c r="R4258">
        <v>6.16</v>
      </c>
      <c r="S4258">
        <v>-0.6</v>
      </c>
    </row>
    <row r="4259" spans="1:19" x14ac:dyDescent="0.25">
      <c r="A4259" t="s">
        <v>10835</v>
      </c>
      <c r="B4259" t="s">
        <v>10836</v>
      </c>
      <c r="C4259">
        <v>1</v>
      </c>
      <c r="D4259">
        <v>2</v>
      </c>
      <c r="E4259">
        <v>6.19</v>
      </c>
      <c r="F4259">
        <v>0</v>
      </c>
      <c r="G4259">
        <v>30</v>
      </c>
      <c r="H4259">
        <v>0</v>
      </c>
      <c r="I4259">
        <v>30</v>
      </c>
      <c r="J4259">
        <v>38</v>
      </c>
      <c r="K4259">
        <v>21</v>
      </c>
      <c r="L4259">
        <v>4</v>
      </c>
      <c r="M4259">
        <v>7</v>
      </c>
      <c r="N4259">
        <v>16</v>
      </c>
      <c r="O4259">
        <v>1.79</v>
      </c>
      <c r="P4259">
        <v>2</v>
      </c>
      <c r="Q4259">
        <v>4.72</v>
      </c>
      <c r="R4259">
        <v>6.16</v>
      </c>
      <c r="S4259">
        <v>-0.6</v>
      </c>
    </row>
    <row r="4260" spans="1:19" x14ac:dyDescent="0.25">
      <c r="A4260" t="s">
        <v>10833</v>
      </c>
      <c r="B4260" t="s">
        <v>10834</v>
      </c>
      <c r="C4260">
        <v>2</v>
      </c>
      <c r="D4260">
        <v>4</v>
      </c>
      <c r="E4260">
        <v>6.35</v>
      </c>
      <c r="F4260">
        <v>7</v>
      </c>
      <c r="G4260">
        <v>12</v>
      </c>
      <c r="H4260">
        <v>0</v>
      </c>
      <c r="I4260">
        <v>47</v>
      </c>
      <c r="J4260">
        <v>57</v>
      </c>
      <c r="K4260">
        <v>33</v>
      </c>
      <c r="L4260">
        <v>7</v>
      </c>
      <c r="M4260">
        <v>13</v>
      </c>
      <c r="N4260">
        <v>24</v>
      </c>
      <c r="O4260">
        <v>1.73</v>
      </c>
      <c r="P4260">
        <v>2.41</v>
      </c>
      <c r="Q4260">
        <v>4.5599999999999996</v>
      </c>
      <c r="R4260">
        <v>6.16</v>
      </c>
      <c r="S4260">
        <v>-0.7</v>
      </c>
    </row>
    <row r="4261" spans="1:19" x14ac:dyDescent="0.25">
      <c r="A4261" t="s">
        <v>10831</v>
      </c>
      <c r="B4261" t="s">
        <v>10832</v>
      </c>
      <c r="C4261">
        <v>1</v>
      </c>
      <c r="D4261">
        <v>2</v>
      </c>
      <c r="E4261">
        <v>6.46</v>
      </c>
      <c r="F4261">
        <v>0</v>
      </c>
      <c r="G4261">
        <v>30</v>
      </c>
      <c r="H4261">
        <v>0</v>
      </c>
      <c r="I4261">
        <v>30</v>
      </c>
      <c r="J4261">
        <v>38</v>
      </c>
      <c r="K4261">
        <v>22</v>
      </c>
      <c r="L4261">
        <v>4</v>
      </c>
      <c r="M4261">
        <v>4</v>
      </c>
      <c r="N4261">
        <v>15</v>
      </c>
      <c r="O4261">
        <v>1.76</v>
      </c>
      <c r="P4261">
        <v>1.1499999999999999</v>
      </c>
      <c r="Q4261">
        <v>4.54</v>
      </c>
      <c r="R4261">
        <v>6.16</v>
      </c>
      <c r="S4261">
        <v>-0.6</v>
      </c>
    </row>
    <row r="4262" spans="1:19" x14ac:dyDescent="0.25">
      <c r="A4262" t="s">
        <v>10829</v>
      </c>
      <c r="B4262" t="s">
        <v>10830</v>
      </c>
      <c r="C4262">
        <v>2</v>
      </c>
      <c r="D4262">
        <v>3</v>
      </c>
      <c r="E4262">
        <v>6.33</v>
      </c>
      <c r="F4262">
        <v>6</v>
      </c>
      <c r="G4262">
        <v>15</v>
      </c>
      <c r="H4262">
        <v>0</v>
      </c>
      <c r="I4262">
        <v>44</v>
      </c>
      <c r="J4262">
        <v>55</v>
      </c>
      <c r="K4262">
        <v>31</v>
      </c>
      <c r="L4262">
        <v>6</v>
      </c>
      <c r="M4262">
        <v>8</v>
      </c>
      <c r="N4262">
        <v>22</v>
      </c>
      <c r="O4262">
        <v>1.73</v>
      </c>
      <c r="P4262">
        <v>1.71</v>
      </c>
      <c r="Q4262">
        <v>4.4400000000000004</v>
      </c>
      <c r="R4262">
        <v>6.16</v>
      </c>
      <c r="S4262">
        <v>-0.7</v>
      </c>
    </row>
    <row r="4263" spans="1:19" x14ac:dyDescent="0.25">
      <c r="A4263" t="s">
        <v>10827</v>
      </c>
      <c r="B4263" t="s">
        <v>10828</v>
      </c>
      <c r="C4263">
        <v>1</v>
      </c>
      <c r="D4263">
        <v>2</v>
      </c>
      <c r="E4263">
        <v>6.23</v>
      </c>
      <c r="F4263">
        <v>2</v>
      </c>
      <c r="G4263">
        <v>24</v>
      </c>
      <c r="H4263">
        <v>0</v>
      </c>
      <c r="I4263">
        <v>35</v>
      </c>
      <c r="J4263">
        <v>45</v>
      </c>
      <c r="K4263">
        <v>24</v>
      </c>
      <c r="L4263">
        <v>5</v>
      </c>
      <c r="M4263">
        <v>6</v>
      </c>
      <c r="N4263">
        <v>16</v>
      </c>
      <c r="O4263">
        <v>1.73</v>
      </c>
      <c r="P4263">
        <v>1.52</v>
      </c>
      <c r="Q4263">
        <v>4.2</v>
      </c>
      <c r="R4263">
        <v>6.16</v>
      </c>
      <c r="S4263">
        <v>-0.7</v>
      </c>
    </row>
    <row r="4264" spans="1:19" x14ac:dyDescent="0.25">
      <c r="A4264" t="s">
        <v>10825</v>
      </c>
      <c r="B4264" t="s">
        <v>10826</v>
      </c>
      <c r="C4264">
        <v>1</v>
      </c>
      <c r="D4264">
        <v>3</v>
      </c>
      <c r="E4264">
        <v>6.32</v>
      </c>
      <c r="F4264">
        <v>3</v>
      </c>
      <c r="G4264">
        <v>22</v>
      </c>
      <c r="H4264">
        <v>0</v>
      </c>
      <c r="I4264">
        <v>37</v>
      </c>
      <c r="J4264">
        <v>46</v>
      </c>
      <c r="K4264">
        <v>26</v>
      </c>
      <c r="L4264">
        <v>6</v>
      </c>
      <c r="M4264">
        <v>7</v>
      </c>
      <c r="N4264">
        <v>18</v>
      </c>
      <c r="O4264">
        <v>1.72</v>
      </c>
      <c r="P4264">
        <v>1.7</v>
      </c>
      <c r="Q4264">
        <v>4.2699999999999996</v>
      </c>
      <c r="R4264">
        <v>6.16</v>
      </c>
      <c r="S4264">
        <v>-0.7</v>
      </c>
    </row>
    <row r="4265" spans="1:19" x14ac:dyDescent="0.25">
      <c r="A4265" t="s">
        <v>10823</v>
      </c>
      <c r="B4265" t="s">
        <v>10824</v>
      </c>
      <c r="C4265">
        <v>1</v>
      </c>
      <c r="D4265">
        <v>2</v>
      </c>
      <c r="E4265">
        <v>6.09</v>
      </c>
      <c r="F4265">
        <v>0</v>
      </c>
      <c r="G4265">
        <v>30</v>
      </c>
      <c r="H4265">
        <v>0</v>
      </c>
      <c r="I4265">
        <v>30</v>
      </c>
      <c r="J4265">
        <v>37</v>
      </c>
      <c r="K4265">
        <v>20</v>
      </c>
      <c r="L4265">
        <v>4</v>
      </c>
      <c r="M4265">
        <v>6</v>
      </c>
      <c r="N4265">
        <v>15</v>
      </c>
      <c r="O4265">
        <v>1.75</v>
      </c>
      <c r="P4265">
        <v>1.8</v>
      </c>
      <c r="Q4265">
        <v>4.47</v>
      </c>
      <c r="R4265">
        <v>6.16</v>
      </c>
      <c r="S4265">
        <v>-0.6</v>
      </c>
    </row>
    <row r="4266" spans="1:19" x14ac:dyDescent="0.25">
      <c r="A4266" t="s">
        <v>10821</v>
      </c>
      <c r="B4266" t="s">
        <v>10822</v>
      </c>
      <c r="C4266">
        <v>2</v>
      </c>
      <c r="D4266">
        <v>3</v>
      </c>
      <c r="E4266">
        <v>6.28</v>
      </c>
      <c r="F4266">
        <v>8</v>
      </c>
      <c r="G4266">
        <v>8</v>
      </c>
      <c r="H4266">
        <v>0</v>
      </c>
      <c r="I4266">
        <v>50</v>
      </c>
      <c r="J4266">
        <v>60</v>
      </c>
      <c r="K4266">
        <v>35</v>
      </c>
      <c r="L4266">
        <v>7</v>
      </c>
      <c r="M4266">
        <v>15</v>
      </c>
      <c r="N4266">
        <v>29</v>
      </c>
      <c r="O4266">
        <v>1.76</v>
      </c>
      <c r="P4266">
        <v>2.63</v>
      </c>
      <c r="Q4266">
        <v>5.14</v>
      </c>
      <c r="R4266">
        <v>6.16</v>
      </c>
      <c r="S4266">
        <v>-0.5</v>
      </c>
    </row>
    <row r="4267" spans="1:19" x14ac:dyDescent="0.25">
      <c r="A4267" t="s">
        <v>10819</v>
      </c>
      <c r="B4267" t="s">
        <v>10820</v>
      </c>
      <c r="C4267">
        <v>1</v>
      </c>
      <c r="D4267">
        <v>2</v>
      </c>
      <c r="E4267">
        <v>6.04</v>
      </c>
      <c r="F4267">
        <v>0</v>
      </c>
      <c r="G4267">
        <v>30</v>
      </c>
      <c r="H4267">
        <v>0</v>
      </c>
      <c r="I4267">
        <v>30</v>
      </c>
      <c r="J4267">
        <v>36</v>
      </c>
      <c r="K4267">
        <v>20</v>
      </c>
      <c r="L4267">
        <v>4</v>
      </c>
      <c r="M4267">
        <v>9</v>
      </c>
      <c r="N4267">
        <v>18</v>
      </c>
      <c r="O4267">
        <v>1.78</v>
      </c>
      <c r="P4267">
        <v>2.62</v>
      </c>
      <c r="Q4267">
        <v>5.26</v>
      </c>
      <c r="R4267">
        <v>6.16</v>
      </c>
      <c r="S4267">
        <v>-0.6</v>
      </c>
    </row>
    <row r="4268" spans="1:19" x14ac:dyDescent="0.25">
      <c r="A4268" t="s">
        <v>10817</v>
      </c>
      <c r="B4268" t="s">
        <v>10818</v>
      </c>
      <c r="C4268">
        <v>1</v>
      </c>
      <c r="D4268">
        <v>2</v>
      </c>
      <c r="E4268">
        <v>6.07</v>
      </c>
      <c r="F4268">
        <v>0</v>
      </c>
      <c r="G4268">
        <v>30</v>
      </c>
      <c r="H4268">
        <v>0</v>
      </c>
      <c r="I4268">
        <v>30</v>
      </c>
      <c r="J4268">
        <v>37</v>
      </c>
      <c r="K4268">
        <v>20</v>
      </c>
      <c r="L4268">
        <v>4</v>
      </c>
      <c r="M4268">
        <v>7</v>
      </c>
      <c r="N4268">
        <v>16</v>
      </c>
      <c r="O4268">
        <v>1.76</v>
      </c>
      <c r="P4268">
        <v>2.11</v>
      </c>
      <c r="Q4268">
        <v>4.9000000000000004</v>
      </c>
      <c r="R4268">
        <v>6.16</v>
      </c>
      <c r="S4268">
        <v>-0.6</v>
      </c>
    </row>
    <row r="4269" spans="1:19" x14ac:dyDescent="0.25">
      <c r="A4269" t="s">
        <v>10815</v>
      </c>
      <c r="B4269" t="s">
        <v>10816</v>
      </c>
      <c r="C4269">
        <v>1</v>
      </c>
      <c r="D4269">
        <v>2</v>
      </c>
      <c r="E4269">
        <v>6.19</v>
      </c>
      <c r="F4269">
        <v>0</v>
      </c>
      <c r="G4269">
        <v>30</v>
      </c>
      <c r="H4269">
        <v>0</v>
      </c>
      <c r="I4269">
        <v>30</v>
      </c>
      <c r="J4269">
        <v>37</v>
      </c>
      <c r="K4269">
        <v>21</v>
      </c>
      <c r="L4269">
        <v>4</v>
      </c>
      <c r="M4269">
        <v>7</v>
      </c>
      <c r="N4269">
        <v>17</v>
      </c>
      <c r="O4269">
        <v>1.8</v>
      </c>
      <c r="P4269">
        <v>2.25</v>
      </c>
      <c r="Q4269">
        <v>4.95</v>
      </c>
      <c r="R4269">
        <v>6.16</v>
      </c>
      <c r="S4269">
        <v>-0.6</v>
      </c>
    </row>
    <row r="4270" spans="1:19" x14ac:dyDescent="0.25">
      <c r="A4270" t="s">
        <v>10813</v>
      </c>
      <c r="B4270" t="s">
        <v>10814</v>
      </c>
      <c r="C4270">
        <v>1</v>
      </c>
      <c r="D4270">
        <v>2</v>
      </c>
      <c r="E4270">
        <v>6.19</v>
      </c>
      <c r="F4270">
        <v>0</v>
      </c>
      <c r="G4270">
        <v>30</v>
      </c>
      <c r="H4270">
        <v>0</v>
      </c>
      <c r="I4270">
        <v>30</v>
      </c>
      <c r="J4270">
        <v>38</v>
      </c>
      <c r="K4270">
        <v>21</v>
      </c>
      <c r="L4270">
        <v>4</v>
      </c>
      <c r="M4270">
        <v>5</v>
      </c>
      <c r="N4270">
        <v>16</v>
      </c>
      <c r="O4270">
        <v>1.78</v>
      </c>
      <c r="P4270">
        <v>1.35</v>
      </c>
      <c r="Q4270">
        <v>4.66</v>
      </c>
      <c r="R4270">
        <v>6.16</v>
      </c>
      <c r="S4270">
        <v>-0.6</v>
      </c>
    </row>
    <row r="4271" spans="1:19" x14ac:dyDescent="0.25">
      <c r="A4271" t="s">
        <v>10811</v>
      </c>
      <c r="B4271" t="s">
        <v>10812</v>
      </c>
      <c r="C4271">
        <v>1</v>
      </c>
      <c r="D4271">
        <v>2</v>
      </c>
      <c r="E4271">
        <v>6.1</v>
      </c>
      <c r="F4271">
        <v>0</v>
      </c>
      <c r="G4271">
        <v>30</v>
      </c>
      <c r="H4271">
        <v>0</v>
      </c>
      <c r="I4271">
        <v>30</v>
      </c>
      <c r="J4271">
        <v>35</v>
      </c>
      <c r="K4271">
        <v>20</v>
      </c>
      <c r="L4271">
        <v>4</v>
      </c>
      <c r="M4271">
        <v>9</v>
      </c>
      <c r="N4271">
        <v>20</v>
      </c>
      <c r="O4271">
        <v>1.85</v>
      </c>
      <c r="P4271">
        <v>2.83</v>
      </c>
      <c r="Q4271">
        <v>6.1</v>
      </c>
      <c r="R4271">
        <v>6.17</v>
      </c>
      <c r="S4271">
        <v>-0.6</v>
      </c>
    </row>
    <row r="4272" spans="1:19" x14ac:dyDescent="0.25">
      <c r="A4272" t="s">
        <v>10809</v>
      </c>
      <c r="B4272" t="s">
        <v>10810</v>
      </c>
      <c r="C4272">
        <v>1</v>
      </c>
      <c r="D4272">
        <v>2</v>
      </c>
      <c r="E4272">
        <v>6.38</v>
      </c>
      <c r="F4272">
        <v>0</v>
      </c>
      <c r="G4272">
        <v>30</v>
      </c>
      <c r="H4272">
        <v>0</v>
      </c>
      <c r="I4272">
        <v>30</v>
      </c>
      <c r="J4272">
        <v>38</v>
      </c>
      <c r="K4272">
        <v>21</v>
      </c>
      <c r="L4272">
        <v>4</v>
      </c>
      <c r="M4272">
        <v>5</v>
      </c>
      <c r="N4272">
        <v>16</v>
      </c>
      <c r="O4272">
        <v>1.79</v>
      </c>
      <c r="P4272">
        <v>1.54</v>
      </c>
      <c r="Q4272">
        <v>4.83</v>
      </c>
      <c r="R4272">
        <v>6.17</v>
      </c>
      <c r="S4272">
        <v>-0.6</v>
      </c>
    </row>
    <row r="4273" spans="1:19" x14ac:dyDescent="0.25">
      <c r="A4273" t="s">
        <v>10807</v>
      </c>
      <c r="B4273" t="s">
        <v>10808</v>
      </c>
      <c r="C4273">
        <v>1</v>
      </c>
      <c r="D4273">
        <v>2</v>
      </c>
      <c r="E4273">
        <v>6.51</v>
      </c>
      <c r="F4273">
        <v>0</v>
      </c>
      <c r="G4273">
        <v>30</v>
      </c>
      <c r="H4273">
        <v>0</v>
      </c>
      <c r="I4273">
        <v>30</v>
      </c>
      <c r="J4273">
        <v>39</v>
      </c>
      <c r="K4273">
        <v>22</v>
      </c>
      <c r="L4273">
        <v>4</v>
      </c>
      <c r="M4273">
        <v>3</v>
      </c>
      <c r="N4273">
        <v>13</v>
      </c>
      <c r="O4273">
        <v>1.73</v>
      </c>
      <c r="P4273">
        <v>0.84</v>
      </c>
      <c r="Q4273">
        <v>3.99</v>
      </c>
      <c r="R4273">
        <v>6.17</v>
      </c>
      <c r="S4273">
        <v>-0.6</v>
      </c>
    </row>
    <row r="4274" spans="1:19" x14ac:dyDescent="0.25">
      <c r="A4274" t="s">
        <v>10805</v>
      </c>
      <c r="B4274" t="s">
        <v>10806</v>
      </c>
      <c r="C4274">
        <v>1</v>
      </c>
      <c r="D4274">
        <v>3</v>
      </c>
      <c r="E4274">
        <v>6.29</v>
      </c>
      <c r="F4274">
        <v>3</v>
      </c>
      <c r="G4274">
        <v>22</v>
      </c>
      <c r="H4274">
        <v>0</v>
      </c>
      <c r="I4274">
        <v>38</v>
      </c>
      <c r="J4274">
        <v>47</v>
      </c>
      <c r="K4274">
        <v>26</v>
      </c>
      <c r="L4274">
        <v>5</v>
      </c>
      <c r="M4274">
        <v>8</v>
      </c>
      <c r="N4274">
        <v>21</v>
      </c>
      <c r="O4274">
        <v>1.78</v>
      </c>
      <c r="P4274">
        <v>1.87</v>
      </c>
      <c r="Q4274">
        <v>4.92</v>
      </c>
      <c r="R4274">
        <v>6.17</v>
      </c>
      <c r="S4274">
        <v>-0.7</v>
      </c>
    </row>
    <row r="4275" spans="1:19" x14ac:dyDescent="0.25">
      <c r="A4275" t="s">
        <v>10803</v>
      </c>
      <c r="B4275" t="s">
        <v>10804</v>
      </c>
      <c r="C4275">
        <v>1</v>
      </c>
      <c r="D4275">
        <v>2</v>
      </c>
      <c r="E4275">
        <v>6.03</v>
      </c>
      <c r="F4275">
        <v>6</v>
      </c>
      <c r="G4275">
        <v>15</v>
      </c>
      <c r="H4275">
        <v>0</v>
      </c>
      <c r="I4275">
        <v>44</v>
      </c>
      <c r="J4275">
        <v>51</v>
      </c>
      <c r="K4275">
        <v>30</v>
      </c>
      <c r="L4275">
        <v>6</v>
      </c>
      <c r="M4275">
        <v>18</v>
      </c>
      <c r="N4275">
        <v>28</v>
      </c>
      <c r="O4275">
        <v>1.79</v>
      </c>
      <c r="P4275">
        <v>3.58</v>
      </c>
      <c r="Q4275">
        <v>5.78</v>
      </c>
      <c r="R4275">
        <v>6.17</v>
      </c>
      <c r="S4275">
        <v>-0.7</v>
      </c>
    </row>
    <row r="4276" spans="1:19" x14ac:dyDescent="0.25">
      <c r="A4276" t="s">
        <v>10801</v>
      </c>
      <c r="B4276" t="s">
        <v>10802</v>
      </c>
      <c r="C4276">
        <v>1</v>
      </c>
      <c r="D4276">
        <v>2</v>
      </c>
      <c r="E4276">
        <v>6.06</v>
      </c>
      <c r="F4276">
        <v>0</v>
      </c>
      <c r="G4276">
        <v>30</v>
      </c>
      <c r="H4276">
        <v>0</v>
      </c>
      <c r="I4276">
        <v>30</v>
      </c>
      <c r="J4276">
        <v>37</v>
      </c>
      <c r="K4276">
        <v>20</v>
      </c>
      <c r="L4276">
        <v>5</v>
      </c>
      <c r="M4276">
        <v>6</v>
      </c>
      <c r="N4276">
        <v>14</v>
      </c>
      <c r="O4276">
        <v>1.72</v>
      </c>
      <c r="P4276">
        <v>1.75</v>
      </c>
      <c r="Q4276">
        <v>4.34</v>
      </c>
      <c r="R4276">
        <v>6.17</v>
      </c>
      <c r="S4276">
        <v>-0.6</v>
      </c>
    </row>
    <row r="4277" spans="1:19" x14ac:dyDescent="0.25">
      <c r="A4277" t="s">
        <v>10799</v>
      </c>
      <c r="B4277" t="s">
        <v>10800</v>
      </c>
      <c r="C4277">
        <v>1</v>
      </c>
      <c r="D4277">
        <v>2</v>
      </c>
      <c r="E4277">
        <v>6.08</v>
      </c>
      <c r="F4277">
        <v>0</v>
      </c>
      <c r="G4277">
        <v>30</v>
      </c>
      <c r="H4277">
        <v>0</v>
      </c>
      <c r="I4277">
        <v>30</v>
      </c>
      <c r="J4277">
        <v>37</v>
      </c>
      <c r="K4277">
        <v>20</v>
      </c>
      <c r="L4277">
        <v>4</v>
      </c>
      <c r="M4277">
        <v>6</v>
      </c>
      <c r="N4277">
        <v>16</v>
      </c>
      <c r="O4277">
        <v>1.76</v>
      </c>
      <c r="P4277">
        <v>1.88</v>
      </c>
      <c r="Q4277">
        <v>4.84</v>
      </c>
      <c r="R4277">
        <v>6.17</v>
      </c>
      <c r="S4277">
        <v>-0.6</v>
      </c>
    </row>
    <row r="4278" spans="1:19" x14ac:dyDescent="0.25">
      <c r="A4278" t="s">
        <v>10797</v>
      </c>
      <c r="B4278" t="s">
        <v>10798</v>
      </c>
      <c r="C4278">
        <v>1</v>
      </c>
      <c r="D4278">
        <v>2</v>
      </c>
      <c r="E4278">
        <v>6.18</v>
      </c>
      <c r="F4278">
        <v>1</v>
      </c>
      <c r="G4278">
        <v>27</v>
      </c>
      <c r="H4278">
        <v>0</v>
      </c>
      <c r="I4278">
        <v>33</v>
      </c>
      <c r="J4278">
        <v>42</v>
      </c>
      <c r="K4278">
        <v>23</v>
      </c>
      <c r="L4278">
        <v>5</v>
      </c>
      <c r="M4278">
        <v>6</v>
      </c>
      <c r="N4278">
        <v>16</v>
      </c>
      <c r="O4278">
        <v>1.74</v>
      </c>
      <c r="P4278">
        <v>1.6</v>
      </c>
      <c r="Q4278">
        <v>4.38</v>
      </c>
      <c r="R4278">
        <v>6.17</v>
      </c>
      <c r="S4278">
        <v>-0.7</v>
      </c>
    </row>
    <row r="4279" spans="1:19" x14ac:dyDescent="0.25">
      <c r="A4279" t="s">
        <v>10795</v>
      </c>
      <c r="B4279" t="s">
        <v>10796</v>
      </c>
      <c r="C4279">
        <v>1</v>
      </c>
      <c r="D4279">
        <v>2</v>
      </c>
      <c r="E4279">
        <v>6.1</v>
      </c>
      <c r="F4279">
        <v>0</v>
      </c>
      <c r="G4279">
        <v>30</v>
      </c>
      <c r="H4279">
        <v>0</v>
      </c>
      <c r="I4279">
        <v>30</v>
      </c>
      <c r="J4279">
        <v>37</v>
      </c>
      <c r="K4279">
        <v>20</v>
      </c>
      <c r="L4279">
        <v>4</v>
      </c>
      <c r="M4279">
        <v>5</v>
      </c>
      <c r="N4279">
        <v>16</v>
      </c>
      <c r="O4279">
        <v>1.76</v>
      </c>
      <c r="P4279">
        <v>1.56</v>
      </c>
      <c r="Q4279">
        <v>4.68</v>
      </c>
      <c r="R4279">
        <v>6.17</v>
      </c>
      <c r="S4279">
        <v>-0.6</v>
      </c>
    </row>
    <row r="4280" spans="1:19" x14ac:dyDescent="0.25">
      <c r="A4280" t="s">
        <v>10793</v>
      </c>
      <c r="B4280" t="s">
        <v>10794</v>
      </c>
      <c r="C4280">
        <v>2</v>
      </c>
      <c r="D4280">
        <v>3</v>
      </c>
      <c r="E4280">
        <v>6.37</v>
      </c>
      <c r="F4280">
        <v>6</v>
      </c>
      <c r="G4280">
        <v>14</v>
      </c>
      <c r="H4280">
        <v>0</v>
      </c>
      <c r="I4280">
        <v>45</v>
      </c>
      <c r="J4280">
        <v>56</v>
      </c>
      <c r="K4280">
        <v>32</v>
      </c>
      <c r="L4280">
        <v>6</v>
      </c>
      <c r="M4280">
        <v>8</v>
      </c>
      <c r="N4280">
        <v>24</v>
      </c>
      <c r="O4280">
        <v>1.79</v>
      </c>
      <c r="P4280">
        <v>1.6</v>
      </c>
      <c r="Q4280">
        <v>4.9000000000000004</v>
      </c>
      <c r="R4280">
        <v>6.17</v>
      </c>
      <c r="S4280">
        <v>-0.7</v>
      </c>
    </row>
    <row r="4281" spans="1:19" x14ac:dyDescent="0.25">
      <c r="A4281" t="s">
        <v>10791</v>
      </c>
      <c r="B4281" t="s">
        <v>10792</v>
      </c>
      <c r="C4281">
        <v>1</v>
      </c>
      <c r="D4281">
        <v>2</v>
      </c>
      <c r="E4281">
        <v>6.24</v>
      </c>
      <c r="F4281">
        <v>0</v>
      </c>
      <c r="G4281">
        <v>30</v>
      </c>
      <c r="H4281">
        <v>0</v>
      </c>
      <c r="I4281">
        <v>30</v>
      </c>
      <c r="J4281">
        <v>38</v>
      </c>
      <c r="K4281">
        <v>21</v>
      </c>
      <c r="L4281">
        <v>4</v>
      </c>
      <c r="M4281">
        <v>5</v>
      </c>
      <c r="N4281">
        <v>14</v>
      </c>
      <c r="O4281">
        <v>1.73</v>
      </c>
      <c r="P4281">
        <v>1.44</v>
      </c>
      <c r="Q4281">
        <v>4.21</v>
      </c>
      <c r="R4281">
        <v>6.17</v>
      </c>
      <c r="S4281">
        <v>-0.6</v>
      </c>
    </row>
    <row r="4282" spans="1:19" x14ac:dyDescent="0.25">
      <c r="A4282" t="s">
        <v>10789</v>
      </c>
      <c r="B4282" t="s">
        <v>10790</v>
      </c>
      <c r="C4282">
        <v>1</v>
      </c>
      <c r="D4282">
        <v>2</v>
      </c>
      <c r="E4282">
        <v>6.2</v>
      </c>
      <c r="F4282">
        <v>0</v>
      </c>
      <c r="G4282">
        <v>30</v>
      </c>
      <c r="H4282">
        <v>0</v>
      </c>
      <c r="I4282">
        <v>30</v>
      </c>
      <c r="J4282">
        <v>38</v>
      </c>
      <c r="K4282">
        <v>21</v>
      </c>
      <c r="L4282">
        <v>4</v>
      </c>
      <c r="M4282">
        <v>6</v>
      </c>
      <c r="N4282">
        <v>15</v>
      </c>
      <c r="O4282">
        <v>1.78</v>
      </c>
      <c r="P4282">
        <v>1.87</v>
      </c>
      <c r="Q4282">
        <v>4.6100000000000003</v>
      </c>
      <c r="R4282">
        <v>6.17</v>
      </c>
      <c r="S4282">
        <v>-0.6</v>
      </c>
    </row>
    <row r="4283" spans="1:19" x14ac:dyDescent="0.25">
      <c r="A4283" t="s">
        <v>10787</v>
      </c>
      <c r="B4283" t="s">
        <v>10788</v>
      </c>
      <c r="C4283">
        <v>1</v>
      </c>
      <c r="D4283">
        <v>2</v>
      </c>
      <c r="E4283">
        <v>6.11</v>
      </c>
      <c r="F4283">
        <v>0</v>
      </c>
      <c r="G4283">
        <v>30</v>
      </c>
      <c r="H4283">
        <v>0</v>
      </c>
      <c r="I4283">
        <v>30</v>
      </c>
      <c r="J4283">
        <v>36</v>
      </c>
      <c r="K4283">
        <v>20</v>
      </c>
      <c r="L4283">
        <v>4</v>
      </c>
      <c r="M4283">
        <v>8</v>
      </c>
      <c r="N4283">
        <v>18</v>
      </c>
      <c r="O4283">
        <v>1.8</v>
      </c>
      <c r="P4283">
        <v>2.41</v>
      </c>
      <c r="Q4283">
        <v>5.33</v>
      </c>
      <c r="R4283">
        <v>6.17</v>
      </c>
      <c r="S4283">
        <v>-0.6</v>
      </c>
    </row>
    <row r="4284" spans="1:19" x14ac:dyDescent="0.25">
      <c r="A4284" t="s">
        <v>10785</v>
      </c>
      <c r="B4284" t="s">
        <v>10786</v>
      </c>
      <c r="C4284">
        <v>1</v>
      </c>
      <c r="D4284">
        <v>2</v>
      </c>
      <c r="E4284">
        <v>6.12</v>
      </c>
      <c r="F4284">
        <v>0</v>
      </c>
      <c r="G4284">
        <v>30</v>
      </c>
      <c r="H4284">
        <v>0</v>
      </c>
      <c r="I4284">
        <v>30</v>
      </c>
      <c r="J4284">
        <v>38</v>
      </c>
      <c r="K4284">
        <v>20</v>
      </c>
      <c r="L4284">
        <v>5</v>
      </c>
      <c r="M4284">
        <v>5</v>
      </c>
      <c r="N4284">
        <v>14</v>
      </c>
      <c r="O4284">
        <v>1.72</v>
      </c>
      <c r="P4284">
        <v>1.38</v>
      </c>
      <c r="Q4284">
        <v>4.1100000000000003</v>
      </c>
      <c r="R4284">
        <v>6.17</v>
      </c>
      <c r="S4284">
        <v>-0.6</v>
      </c>
    </row>
    <row r="4285" spans="1:19" x14ac:dyDescent="0.25">
      <c r="A4285" t="s">
        <v>10783</v>
      </c>
      <c r="B4285" t="s">
        <v>10784</v>
      </c>
      <c r="C4285">
        <v>1</v>
      </c>
      <c r="D4285">
        <v>2</v>
      </c>
      <c r="E4285">
        <v>6.03</v>
      </c>
      <c r="F4285">
        <v>0</v>
      </c>
      <c r="G4285">
        <v>30</v>
      </c>
      <c r="H4285">
        <v>0</v>
      </c>
      <c r="I4285">
        <v>30</v>
      </c>
      <c r="J4285">
        <v>36</v>
      </c>
      <c r="K4285">
        <v>20</v>
      </c>
      <c r="L4285">
        <v>4</v>
      </c>
      <c r="M4285">
        <v>8</v>
      </c>
      <c r="N4285">
        <v>17</v>
      </c>
      <c r="O4285">
        <v>1.77</v>
      </c>
      <c r="P4285">
        <v>2.5099999999999998</v>
      </c>
      <c r="Q4285">
        <v>5.08</v>
      </c>
      <c r="R4285">
        <v>6.17</v>
      </c>
      <c r="S4285">
        <v>-0.6</v>
      </c>
    </row>
    <row r="4286" spans="1:19" x14ac:dyDescent="0.25">
      <c r="A4286" t="s">
        <v>10781</v>
      </c>
      <c r="B4286" t="s">
        <v>10782</v>
      </c>
      <c r="C4286">
        <v>1</v>
      </c>
      <c r="D4286">
        <v>2</v>
      </c>
      <c r="E4286">
        <v>6.04</v>
      </c>
      <c r="F4286">
        <v>0</v>
      </c>
      <c r="G4286">
        <v>30</v>
      </c>
      <c r="H4286">
        <v>0</v>
      </c>
      <c r="I4286">
        <v>30</v>
      </c>
      <c r="J4286">
        <v>36</v>
      </c>
      <c r="K4286">
        <v>20</v>
      </c>
      <c r="L4286">
        <v>4</v>
      </c>
      <c r="M4286">
        <v>7</v>
      </c>
      <c r="N4286">
        <v>16</v>
      </c>
      <c r="O4286">
        <v>1.76</v>
      </c>
      <c r="P4286">
        <v>2.0299999999999998</v>
      </c>
      <c r="Q4286">
        <v>4.91</v>
      </c>
      <c r="R4286">
        <v>6.17</v>
      </c>
      <c r="S4286">
        <v>-0.6</v>
      </c>
    </row>
    <row r="4287" spans="1:19" x14ac:dyDescent="0.25">
      <c r="A4287" t="s">
        <v>10779</v>
      </c>
      <c r="B4287" t="s">
        <v>10780</v>
      </c>
      <c r="C4287">
        <v>2</v>
      </c>
      <c r="D4287">
        <v>3</v>
      </c>
      <c r="E4287">
        <v>6.38</v>
      </c>
      <c r="F4287">
        <v>8</v>
      </c>
      <c r="G4287">
        <v>10</v>
      </c>
      <c r="H4287">
        <v>0</v>
      </c>
      <c r="I4287">
        <v>49</v>
      </c>
      <c r="J4287">
        <v>58</v>
      </c>
      <c r="K4287">
        <v>35</v>
      </c>
      <c r="L4287">
        <v>6</v>
      </c>
      <c r="M4287">
        <v>14</v>
      </c>
      <c r="N4287">
        <v>32</v>
      </c>
      <c r="O4287">
        <v>1.84</v>
      </c>
      <c r="P4287">
        <v>2.58</v>
      </c>
      <c r="Q4287">
        <v>5.86</v>
      </c>
      <c r="R4287">
        <v>6.17</v>
      </c>
      <c r="S4287">
        <v>-0.6</v>
      </c>
    </row>
    <row r="4288" spans="1:19" x14ac:dyDescent="0.25">
      <c r="A4288" t="s">
        <v>10777</v>
      </c>
      <c r="B4288" t="s">
        <v>10778</v>
      </c>
      <c r="C4288">
        <v>2</v>
      </c>
      <c r="D4288">
        <v>3</v>
      </c>
      <c r="E4288">
        <v>6.32</v>
      </c>
      <c r="F4288">
        <v>5</v>
      </c>
      <c r="G4288">
        <v>16</v>
      </c>
      <c r="H4288">
        <v>0</v>
      </c>
      <c r="I4288">
        <v>42</v>
      </c>
      <c r="J4288">
        <v>55</v>
      </c>
      <c r="K4288">
        <v>30</v>
      </c>
      <c r="L4288">
        <v>7</v>
      </c>
      <c r="M4288">
        <v>5</v>
      </c>
      <c r="N4288">
        <v>18</v>
      </c>
      <c r="O4288">
        <v>1.7</v>
      </c>
      <c r="P4288">
        <v>1</v>
      </c>
      <c r="Q4288">
        <v>3.71</v>
      </c>
      <c r="R4288">
        <v>6.17</v>
      </c>
      <c r="S4288">
        <v>-0.7</v>
      </c>
    </row>
    <row r="4289" spans="1:19" x14ac:dyDescent="0.25">
      <c r="A4289" t="s">
        <v>10775</v>
      </c>
      <c r="B4289" t="s">
        <v>10776</v>
      </c>
      <c r="C4289">
        <v>2</v>
      </c>
      <c r="D4289">
        <v>3</v>
      </c>
      <c r="E4289">
        <v>6.45</v>
      </c>
      <c r="F4289">
        <v>6</v>
      </c>
      <c r="G4289">
        <v>13</v>
      </c>
      <c r="H4289">
        <v>0</v>
      </c>
      <c r="I4289">
        <v>45</v>
      </c>
      <c r="J4289">
        <v>57</v>
      </c>
      <c r="K4289">
        <v>33</v>
      </c>
      <c r="L4289">
        <v>6</v>
      </c>
      <c r="M4289">
        <v>6</v>
      </c>
      <c r="N4289">
        <v>23</v>
      </c>
      <c r="O4289">
        <v>1.77</v>
      </c>
      <c r="P4289">
        <v>1.21</v>
      </c>
      <c r="Q4289">
        <v>4.5999999999999996</v>
      </c>
      <c r="R4289">
        <v>6.17</v>
      </c>
      <c r="S4289">
        <v>-0.7</v>
      </c>
    </row>
    <row r="4290" spans="1:19" x14ac:dyDescent="0.25">
      <c r="A4290" t="s">
        <v>10773</v>
      </c>
      <c r="B4290" t="s">
        <v>10774</v>
      </c>
      <c r="C4290">
        <v>1</v>
      </c>
      <c r="D4290">
        <v>2</v>
      </c>
      <c r="E4290">
        <v>6.43</v>
      </c>
      <c r="F4290">
        <v>0</v>
      </c>
      <c r="G4290">
        <v>30</v>
      </c>
      <c r="H4290">
        <v>0</v>
      </c>
      <c r="I4290">
        <v>30</v>
      </c>
      <c r="J4290">
        <v>38</v>
      </c>
      <c r="K4290">
        <v>21</v>
      </c>
      <c r="L4290">
        <v>4</v>
      </c>
      <c r="M4290">
        <v>4</v>
      </c>
      <c r="N4290">
        <v>16</v>
      </c>
      <c r="O4290">
        <v>1.77</v>
      </c>
      <c r="P4290">
        <v>1.24</v>
      </c>
      <c r="Q4290">
        <v>4.6500000000000004</v>
      </c>
      <c r="R4290">
        <v>6.17</v>
      </c>
      <c r="S4290">
        <v>-0.6</v>
      </c>
    </row>
    <row r="4291" spans="1:19" x14ac:dyDescent="0.25">
      <c r="A4291" t="s">
        <v>10771</v>
      </c>
      <c r="B4291" t="s">
        <v>10772</v>
      </c>
      <c r="C4291">
        <v>2</v>
      </c>
      <c r="D4291">
        <v>3</v>
      </c>
      <c r="E4291">
        <v>6.41</v>
      </c>
      <c r="F4291">
        <v>6</v>
      </c>
      <c r="G4291">
        <v>15</v>
      </c>
      <c r="H4291">
        <v>0</v>
      </c>
      <c r="I4291">
        <v>44</v>
      </c>
      <c r="J4291">
        <v>56</v>
      </c>
      <c r="K4291">
        <v>32</v>
      </c>
      <c r="L4291">
        <v>7</v>
      </c>
      <c r="M4291">
        <v>6</v>
      </c>
      <c r="N4291">
        <v>20</v>
      </c>
      <c r="O4291">
        <v>1.72</v>
      </c>
      <c r="P4291">
        <v>1.1399999999999999</v>
      </c>
      <c r="Q4291">
        <v>3.98</v>
      </c>
      <c r="R4291">
        <v>6.17</v>
      </c>
      <c r="S4291">
        <v>-0.7</v>
      </c>
    </row>
    <row r="4292" spans="1:19" x14ac:dyDescent="0.25">
      <c r="A4292" t="s">
        <v>10769</v>
      </c>
      <c r="B4292" t="s">
        <v>10770</v>
      </c>
      <c r="C4292">
        <v>1</v>
      </c>
      <c r="D4292">
        <v>2</v>
      </c>
      <c r="E4292">
        <v>6.13</v>
      </c>
      <c r="F4292">
        <v>2</v>
      </c>
      <c r="G4292">
        <v>25</v>
      </c>
      <c r="H4292">
        <v>0</v>
      </c>
      <c r="I4292">
        <v>35</v>
      </c>
      <c r="J4292">
        <v>43</v>
      </c>
      <c r="K4292">
        <v>24</v>
      </c>
      <c r="L4292">
        <v>5</v>
      </c>
      <c r="M4292">
        <v>7</v>
      </c>
      <c r="N4292">
        <v>18</v>
      </c>
      <c r="O4292">
        <v>1.76</v>
      </c>
      <c r="P4292">
        <v>1.8</v>
      </c>
      <c r="Q4292">
        <v>4.58</v>
      </c>
      <c r="R4292">
        <v>6.17</v>
      </c>
      <c r="S4292">
        <v>-0.7</v>
      </c>
    </row>
    <row r="4293" spans="1:19" x14ac:dyDescent="0.25">
      <c r="A4293" t="s">
        <v>10767</v>
      </c>
      <c r="B4293" t="s">
        <v>10768</v>
      </c>
      <c r="C4293">
        <v>1</v>
      </c>
      <c r="D4293">
        <v>2</v>
      </c>
      <c r="E4293">
        <v>6.1</v>
      </c>
      <c r="F4293">
        <v>0</v>
      </c>
      <c r="G4293">
        <v>30</v>
      </c>
      <c r="H4293">
        <v>0</v>
      </c>
      <c r="I4293">
        <v>30</v>
      </c>
      <c r="J4293">
        <v>38</v>
      </c>
      <c r="K4293">
        <v>20</v>
      </c>
      <c r="L4293">
        <v>5</v>
      </c>
      <c r="M4293">
        <v>5</v>
      </c>
      <c r="N4293">
        <v>14</v>
      </c>
      <c r="O4293">
        <v>1.72</v>
      </c>
      <c r="P4293">
        <v>1.5</v>
      </c>
      <c r="Q4293">
        <v>4.1500000000000004</v>
      </c>
      <c r="R4293">
        <v>6.17</v>
      </c>
      <c r="S4293">
        <v>-0.6</v>
      </c>
    </row>
    <row r="4294" spans="1:19" x14ac:dyDescent="0.25">
      <c r="A4294" t="s">
        <v>10765</v>
      </c>
      <c r="B4294" t="s">
        <v>10766</v>
      </c>
      <c r="C4294">
        <v>1</v>
      </c>
      <c r="D4294">
        <v>2</v>
      </c>
      <c r="E4294">
        <v>6.09</v>
      </c>
      <c r="F4294">
        <v>0</v>
      </c>
      <c r="G4294">
        <v>30</v>
      </c>
      <c r="H4294">
        <v>0</v>
      </c>
      <c r="I4294">
        <v>30</v>
      </c>
      <c r="J4294">
        <v>37</v>
      </c>
      <c r="K4294">
        <v>20</v>
      </c>
      <c r="L4294">
        <v>4</v>
      </c>
      <c r="M4294">
        <v>7</v>
      </c>
      <c r="N4294">
        <v>16</v>
      </c>
      <c r="O4294">
        <v>1.75</v>
      </c>
      <c r="P4294">
        <v>2.02</v>
      </c>
      <c r="Q4294">
        <v>4.7</v>
      </c>
      <c r="R4294">
        <v>6.17</v>
      </c>
      <c r="S4294">
        <v>-0.6</v>
      </c>
    </row>
    <row r="4295" spans="1:19" x14ac:dyDescent="0.25">
      <c r="A4295" t="s">
        <v>10764</v>
      </c>
      <c r="B4295" t="s">
        <v>3051</v>
      </c>
      <c r="C4295">
        <v>2</v>
      </c>
      <c r="D4295">
        <v>3</v>
      </c>
      <c r="E4295">
        <v>6.4</v>
      </c>
      <c r="F4295">
        <v>6</v>
      </c>
      <c r="G4295">
        <v>14</v>
      </c>
      <c r="H4295">
        <v>0</v>
      </c>
      <c r="I4295">
        <v>45</v>
      </c>
      <c r="J4295">
        <v>54</v>
      </c>
      <c r="K4295">
        <v>32</v>
      </c>
      <c r="L4295">
        <v>6</v>
      </c>
      <c r="M4295">
        <v>13</v>
      </c>
      <c r="N4295">
        <v>27</v>
      </c>
      <c r="O4295">
        <v>1.8</v>
      </c>
      <c r="P4295">
        <v>2.5299999999999998</v>
      </c>
      <c r="Q4295">
        <v>5.4</v>
      </c>
      <c r="R4295">
        <v>6.17</v>
      </c>
      <c r="S4295">
        <v>-0.7</v>
      </c>
    </row>
    <row r="4296" spans="1:19" x14ac:dyDescent="0.25">
      <c r="A4296" t="s">
        <v>10762</v>
      </c>
      <c r="B4296" t="s">
        <v>10763</v>
      </c>
      <c r="C4296">
        <v>1</v>
      </c>
      <c r="D4296">
        <v>2</v>
      </c>
      <c r="E4296">
        <v>6.13</v>
      </c>
      <c r="F4296">
        <v>0</v>
      </c>
      <c r="G4296">
        <v>30</v>
      </c>
      <c r="H4296">
        <v>0</v>
      </c>
      <c r="I4296">
        <v>30</v>
      </c>
      <c r="J4296">
        <v>37</v>
      </c>
      <c r="K4296">
        <v>20</v>
      </c>
      <c r="L4296">
        <v>4</v>
      </c>
      <c r="M4296">
        <v>7</v>
      </c>
      <c r="N4296">
        <v>16</v>
      </c>
      <c r="O4296">
        <v>1.76</v>
      </c>
      <c r="P4296">
        <v>2.0699999999999998</v>
      </c>
      <c r="Q4296">
        <v>4.74</v>
      </c>
      <c r="R4296">
        <v>6.17</v>
      </c>
      <c r="S4296">
        <v>-0.6</v>
      </c>
    </row>
    <row r="4297" spans="1:19" x14ac:dyDescent="0.25">
      <c r="A4297" t="s">
        <v>10760</v>
      </c>
      <c r="B4297" t="s">
        <v>10761</v>
      </c>
      <c r="C4297">
        <v>1</v>
      </c>
      <c r="D4297">
        <v>2</v>
      </c>
      <c r="E4297">
        <v>6.07</v>
      </c>
      <c r="F4297">
        <v>0</v>
      </c>
      <c r="G4297">
        <v>30</v>
      </c>
      <c r="H4297">
        <v>0</v>
      </c>
      <c r="I4297">
        <v>30</v>
      </c>
      <c r="J4297">
        <v>36</v>
      </c>
      <c r="K4297">
        <v>20</v>
      </c>
      <c r="L4297">
        <v>4</v>
      </c>
      <c r="M4297">
        <v>8</v>
      </c>
      <c r="N4297">
        <v>18</v>
      </c>
      <c r="O4297">
        <v>1.79</v>
      </c>
      <c r="P4297">
        <v>2.5</v>
      </c>
      <c r="Q4297">
        <v>5.44</v>
      </c>
      <c r="R4297">
        <v>6.17</v>
      </c>
      <c r="S4297">
        <v>-0.6</v>
      </c>
    </row>
    <row r="4298" spans="1:19" x14ac:dyDescent="0.25">
      <c r="A4298" t="s">
        <v>10758</v>
      </c>
      <c r="B4298" t="s">
        <v>10759</v>
      </c>
      <c r="C4298">
        <v>2</v>
      </c>
      <c r="D4298">
        <v>3</v>
      </c>
      <c r="E4298">
        <v>6.27</v>
      </c>
      <c r="F4298">
        <v>5</v>
      </c>
      <c r="G4298">
        <v>18</v>
      </c>
      <c r="H4298">
        <v>0</v>
      </c>
      <c r="I4298">
        <v>41</v>
      </c>
      <c r="J4298">
        <v>51</v>
      </c>
      <c r="K4298">
        <v>29</v>
      </c>
      <c r="L4298">
        <v>6</v>
      </c>
      <c r="M4298">
        <v>10</v>
      </c>
      <c r="N4298">
        <v>22</v>
      </c>
      <c r="O4298">
        <v>1.76</v>
      </c>
      <c r="P4298">
        <v>2.16</v>
      </c>
      <c r="Q4298">
        <v>4.78</v>
      </c>
      <c r="R4298">
        <v>6.18</v>
      </c>
      <c r="S4298">
        <v>-0.7</v>
      </c>
    </row>
    <row r="4299" spans="1:19" x14ac:dyDescent="0.25">
      <c r="A4299" t="s">
        <v>10756</v>
      </c>
      <c r="B4299" t="s">
        <v>10757</v>
      </c>
      <c r="C4299">
        <v>1</v>
      </c>
      <c r="D4299">
        <v>2</v>
      </c>
      <c r="E4299">
        <v>6.07</v>
      </c>
      <c r="F4299">
        <v>0</v>
      </c>
      <c r="G4299">
        <v>30</v>
      </c>
      <c r="H4299">
        <v>0</v>
      </c>
      <c r="I4299">
        <v>30</v>
      </c>
      <c r="J4299">
        <v>36</v>
      </c>
      <c r="K4299">
        <v>20</v>
      </c>
      <c r="L4299">
        <v>4</v>
      </c>
      <c r="M4299">
        <v>8</v>
      </c>
      <c r="N4299">
        <v>17</v>
      </c>
      <c r="O4299">
        <v>1.77</v>
      </c>
      <c r="P4299">
        <v>2.27</v>
      </c>
      <c r="Q4299">
        <v>4.95</v>
      </c>
      <c r="R4299">
        <v>6.18</v>
      </c>
      <c r="S4299">
        <v>-0.6</v>
      </c>
    </row>
    <row r="4300" spans="1:19" x14ac:dyDescent="0.25">
      <c r="A4300" t="s">
        <v>10754</v>
      </c>
      <c r="B4300" t="s">
        <v>10755</v>
      </c>
      <c r="C4300">
        <v>2</v>
      </c>
      <c r="D4300">
        <v>1</v>
      </c>
      <c r="E4300">
        <v>6.09</v>
      </c>
      <c r="F4300">
        <v>8</v>
      </c>
      <c r="G4300">
        <v>8</v>
      </c>
      <c r="H4300">
        <v>0</v>
      </c>
      <c r="I4300">
        <v>50</v>
      </c>
      <c r="J4300">
        <v>62</v>
      </c>
      <c r="K4300">
        <v>34</v>
      </c>
      <c r="L4300">
        <v>7</v>
      </c>
      <c r="M4300">
        <v>10</v>
      </c>
      <c r="N4300">
        <v>25</v>
      </c>
      <c r="O4300">
        <v>1.75</v>
      </c>
      <c r="P4300">
        <v>1.84</v>
      </c>
      <c r="Q4300">
        <v>4.59</v>
      </c>
      <c r="R4300">
        <v>6.18</v>
      </c>
      <c r="S4300">
        <v>-0.5</v>
      </c>
    </row>
    <row r="4301" spans="1:19" x14ac:dyDescent="0.25">
      <c r="A4301" t="s">
        <v>10752</v>
      </c>
      <c r="B4301" t="s">
        <v>10753</v>
      </c>
      <c r="C4301">
        <v>1</v>
      </c>
      <c r="D4301">
        <v>2</v>
      </c>
      <c r="E4301">
        <v>6.15</v>
      </c>
      <c r="F4301">
        <v>0</v>
      </c>
      <c r="G4301">
        <v>30</v>
      </c>
      <c r="H4301">
        <v>0</v>
      </c>
      <c r="I4301">
        <v>30</v>
      </c>
      <c r="J4301">
        <v>36</v>
      </c>
      <c r="K4301">
        <v>21</v>
      </c>
      <c r="L4301">
        <v>4</v>
      </c>
      <c r="M4301">
        <v>8</v>
      </c>
      <c r="N4301">
        <v>19</v>
      </c>
      <c r="O4301">
        <v>1.82</v>
      </c>
      <c r="P4301">
        <v>2.34</v>
      </c>
      <c r="Q4301">
        <v>5.57</v>
      </c>
      <c r="R4301">
        <v>6.18</v>
      </c>
      <c r="S4301">
        <v>-0.6</v>
      </c>
    </row>
    <row r="4302" spans="1:19" x14ac:dyDescent="0.25">
      <c r="A4302" t="s">
        <v>10750</v>
      </c>
      <c r="B4302" t="s">
        <v>10751</v>
      </c>
      <c r="C4302">
        <v>2</v>
      </c>
      <c r="D4302">
        <v>4</v>
      </c>
      <c r="E4302">
        <v>6.59</v>
      </c>
      <c r="F4302">
        <v>8</v>
      </c>
      <c r="G4302">
        <v>10</v>
      </c>
      <c r="H4302">
        <v>0</v>
      </c>
      <c r="I4302">
        <v>48</v>
      </c>
      <c r="J4302">
        <v>63</v>
      </c>
      <c r="K4302">
        <v>35</v>
      </c>
      <c r="L4302">
        <v>7</v>
      </c>
      <c r="M4302">
        <v>6</v>
      </c>
      <c r="N4302">
        <v>21</v>
      </c>
      <c r="O4302">
        <v>1.75</v>
      </c>
      <c r="P4302">
        <v>1.1299999999999999</v>
      </c>
      <c r="Q4302">
        <v>3.98</v>
      </c>
      <c r="R4302">
        <v>6.18</v>
      </c>
      <c r="S4302">
        <v>-0.6</v>
      </c>
    </row>
    <row r="4303" spans="1:19" x14ac:dyDescent="0.25">
      <c r="A4303" t="s">
        <v>10748</v>
      </c>
      <c r="B4303" t="s">
        <v>10749</v>
      </c>
      <c r="C4303">
        <v>2</v>
      </c>
      <c r="D4303">
        <v>3</v>
      </c>
      <c r="E4303">
        <v>6.44</v>
      </c>
      <c r="F4303">
        <v>6</v>
      </c>
      <c r="G4303">
        <v>16</v>
      </c>
      <c r="H4303">
        <v>0</v>
      </c>
      <c r="I4303">
        <v>43</v>
      </c>
      <c r="J4303">
        <v>56</v>
      </c>
      <c r="K4303">
        <v>31</v>
      </c>
      <c r="L4303">
        <v>6</v>
      </c>
      <c r="M4303">
        <v>5</v>
      </c>
      <c r="N4303">
        <v>21</v>
      </c>
      <c r="O4303">
        <v>1.76</v>
      </c>
      <c r="P4303">
        <v>0.96</v>
      </c>
      <c r="Q4303">
        <v>4.3</v>
      </c>
      <c r="R4303">
        <v>6.18</v>
      </c>
      <c r="S4303">
        <v>-0.7</v>
      </c>
    </row>
    <row r="4304" spans="1:19" x14ac:dyDescent="0.25">
      <c r="A4304" t="s">
        <v>10746</v>
      </c>
      <c r="B4304" t="s">
        <v>10747</v>
      </c>
      <c r="C4304">
        <v>2</v>
      </c>
      <c r="D4304">
        <v>3</v>
      </c>
      <c r="E4304">
        <v>6.44</v>
      </c>
      <c r="F4304">
        <v>5</v>
      </c>
      <c r="G4304">
        <v>16</v>
      </c>
      <c r="H4304">
        <v>0</v>
      </c>
      <c r="I4304">
        <v>42</v>
      </c>
      <c r="J4304">
        <v>54</v>
      </c>
      <c r="K4304">
        <v>30</v>
      </c>
      <c r="L4304">
        <v>6</v>
      </c>
      <c r="M4304">
        <v>4</v>
      </c>
      <c r="N4304">
        <v>20</v>
      </c>
      <c r="O4304">
        <v>1.75</v>
      </c>
      <c r="P4304">
        <v>0.74</v>
      </c>
      <c r="Q4304">
        <v>4.24</v>
      </c>
      <c r="R4304">
        <v>6.18</v>
      </c>
      <c r="S4304">
        <v>-0.7</v>
      </c>
    </row>
    <row r="4305" spans="1:19" x14ac:dyDescent="0.25">
      <c r="A4305" t="s">
        <v>10744</v>
      </c>
      <c r="B4305" t="s">
        <v>10745</v>
      </c>
      <c r="C4305">
        <v>1</v>
      </c>
      <c r="D4305">
        <v>2</v>
      </c>
      <c r="E4305">
        <v>6.29</v>
      </c>
      <c r="F4305">
        <v>3</v>
      </c>
      <c r="G4305">
        <v>22</v>
      </c>
      <c r="H4305">
        <v>0</v>
      </c>
      <c r="I4305">
        <v>38</v>
      </c>
      <c r="J4305">
        <v>48</v>
      </c>
      <c r="K4305">
        <v>26</v>
      </c>
      <c r="L4305">
        <v>6</v>
      </c>
      <c r="M4305">
        <v>5</v>
      </c>
      <c r="N4305">
        <v>16</v>
      </c>
      <c r="O4305">
        <v>1.71</v>
      </c>
      <c r="P4305">
        <v>1.08</v>
      </c>
      <c r="Q4305">
        <v>3.82</v>
      </c>
      <c r="R4305">
        <v>6.18</v>
      </c>
      <c r="S4305">
        <v>-0.7</v>
      </c>
    </row>
    <row r="4306" spans="1:19" x14ac:dyDescent="0.25">
      <c r="A4306" t="s">
        <v>10742</v>
      </c>
      <c r="B4306" t="s">
        <v>10743</v>
      </c>
      <c r="C4306">
        <v>2</v>
      </c>
      <c r="D4306">
        <v>4</v>
      </c>
      <c r="E4306">
        <v>6.54</v>
      </c>
      <c r="F4306">
        <v>7</v>
      </c>
      <c r="G4306">
        <v>11</v>
      </c>
      <c r="H4306">
        <v>0</v>
      </c>
      <c r="I4306">
        <v>48</v>
      </c>
      <c r="J4306">
        <v>62</v>
      </c>
      <c r="K4306">
        <v>35</v>
      </c>
      <c r="L4306">
        <v>7</v>
      </c>
      <c r="M4306">
        <v>3</v>
      </c>
      <c r="N4306">
        <v>22</v>
      </c>
      <c r="O4306">
        <v>1.75</v>
      </c>
      <c r="P4306">
        <v>0.65</v>
      </c>
      <c r="Q4306">
        <v>4.08</v>
      </c>
      <c r="R4306">
        <v>6.18</v>
      </c>
      <c r="S4306">
        <v>-0.7</v>
      </c>
    </row>
    <row r="4307" spans="1:19" x14ac:dyDescent="0.25">
      <c r="A4307" t="s">
        <v>10740</v>
      </c>
      <c r="B4307" t="s">
        <v>10741</v>
      </c>
      <c r="C4307">
        <v>2</v>
      </c>
      <c r="D4307">
        <v>3</v>
      </c>
      <c r="E4307">
        <v>6.45</v>
      </c>
      <c r="F4307">
        <v>6</v>
      </c>
      <c r="G4307">
        <v>13</v>
      </c>
      <c r="H4307">
        <v>0</v>
      </c>
      <c r="I4307">
        <v>46</v>
      </c>
      <c r="J4307">
        <v>58</v>
      </c>
      <c r="K4307">
        <v>33</v>
      </c>
      <c r="L4307">
        <v>6</v>
      </c>
      <c r="M4307">
        <v>7</v>
      </c>
      <c r="N4307">
        <v>23</v>
      </c>
      <c r="O4307">
        <v>1.77</v>
      </c>
      <c r="P4307">
        <v>1.39</v>
      </c>
      <c r="Q4307">
        <v>4.54</v>
      </c>
      <c r="R4307">
        <v>6.18</v>
      </c>
      <c r="S4307">
        <v>-0.7</v>
      </c>
    </row>
    <row r="4308" spans="1:19" x14ac:dyDescent="0.25">
      <c r="A4308" t="s">
        <v>10738</v>
      </c>
      <c r="B4308" t="s">
        <v>10739</v>
      </c>
      <c r="C4308">
        <v>2</v>
      </c>
      <c r="D4308">
        <v>3</v>
      </c>
      <c r="E4308">
        <v>6.34</v>
      </c>
      <c r="F4308">
        <v>8</v>
      </c>
      <c r="G4308">
        <v>8</v>
      </c>
      <c r="H4308">
        <v>0</v>
      </c>
      <c r="I4308">
        <v>50</v>
      </c>
      <c r="J4308">
        <v>62</v>
      </c>
      <c r="K4308">
        <v>35</v>
      </c>
      <c r="L4308">
        <v>7</v>
      </c>
      <c r="M4308">
        <v>10</v>
      </c>
      <c r="N4308">
        <v>25</v>
      </c>
      <c r="O4308">
        <v>1.75</v>
      </c>
      <c r="P4308">
        <v>1.77</v>
      </c>
      <c r="Q4308">
        <v>4.5</v>
      </c>
      <c r="R4308">
        <v>6.18</v>
      </c>
      <c r="S4308">
        <v>-0.5</v>
      </c>
    </row>
    <row r="4309" spans="1:19" x14ac:dyDescent="0.25">
      <c r="A4309" t="s">
        <v>10736</v>
      </c>
      <c r="B4309" t="s">
        <v>10737</v>
      </c>
      <c r="C4309">
        <v>1</v>
      </c>
      <c r="D4309">
        <v>2</v>
      </c>
      <c r="E4309">
        <v>6.06</v>
      </c>
      <c r="F4309">
        <v>0</v>
      </c>
      <c r="G4309">
        <v>30</v>
      </c>
      <c r="H4309">
        <v>0</v>
      </c>
      <c r="I4309">
        <v>30</v>
      </c>
      <c r="J4309">
        <v>36</v>
      </c>
      <c r="K4309">
        <v>20</v>
      </c>
      <c r="L4309">
        <v>4</v>
      </c>
      <c r="M4309">
        <v>9</v>
      </c>
      <c r="N4309">
        <v>17</v>
      </c>
      <c r="O4309">
        <v>1.78</v>
      </c>
      <c r="P4309">
        <v>2.74</v>
      </c>
      <c r="Q4309">
        <v>5.19</v>
      </c>
      <c r="R4309">
        <v>6.18</v>
      </c>
      <c r="S4309">
        <v>-0.6</v>
      </c>
    </row>
    <row r="4310" spans="1:19" x14ac:dyDescent="0.25">
      <c r="A4310" t="s">
        <v>10734</v>
      </c>
      <c r="B4310" t="s">
        <v>10735</v>
      </c>
      <c r="C4310">
        <v>1</v>
      </c>
      <c r="D4310">
        <v>2</v>
      </c>
      <c r="E4310">
        <v>6.25</v>
      </c>
      <c r="F4310">
        <v>0</v>
      </c>
      <c r="G4310">
        <v>30</v>
      </c>
      <c r="H4310">
        <v>0</v>
      </c>
      <c r="I4310">
        <v>30</v>
      </c>
      <c r="J4310">
        <v>37</v>
      </c>
      <c r="K4310">
        <v>21</v>
      </c>
      <c r="L4310">
        <v>4</v>
      </c>
      <c r="M4310">
        <v>7</v>
      </c>
      <c r="N4310">
        <v>16</v>
      </c>
      <c r="O4310">
        <v>1.76</v>
      </c>
      <c r="P4310">
        <v>2.06</v>
      </c>
      <c r="Q4310">
        <v>4.78</v>
      </c>
      <c r="R4310">
        <v>6.18</v>
      </c>
      <c r="S4310">
        <v>-0.6</v>
      </c>
    </row>
    <row r="4311" spans="1:19" x14ac:dyDescent="0.25">
      <c r="A4311" t="s">
        <v>10732</v>
      </c>
      <c r="B4311" t="s">
        <v>10733</v>
      </c>
      <c r="C4311">
        <v>1</v>
      </c>
      <c r="D4311">
        <v>2</v>
      </c>
      <c r="E4311">
        <v>6.02</v>
      </c>
      <c r="F4311">
        <v>0</v>
      </c>
      <c r="G4311">
        <v>30</v>
      </c>
      <c r="H4311">
        <v>0</v>
      </c>
      <c r="I4311">
        <v>30</v>
      </c>
      <c r="J4311">
        <v>36</v>
      </c>
      <c r="K4311">
        <v>20</v>
      </c>
      <c r="L4311">
        <v>5</v>
      </c>
      <c r="M4311">
        <v>10</v>
      </c>
      <c r="N4311">
        <v>17</v>
      </c>
      <c r="O4311">
        <v>1.76</v>
      </c>
      <c r="P4311">
        <v>2.98</v>
      </c>
      <c r="Q4311">
        <v>5.13</v>
      </c>
      <c r="R4311">
        <v>6.18</v>
      </c>
      <c r="S4311">
        <v>-0.6</v>
      </c>
    </row>
    <row r="4312" spans="1:19" x14ac:dyDescent="0.25">
      <c r="A4312" t="s">
        <v>10730</v>
      </c>
      <c r="B4312" t="s">
        <v>10731</v>
      </c>
      <c r="C4312">
        <v>1</v>
      </c>
      <c r="D4312">
        <v>2</v>
      </c>
      <c r="E4312">
        <v>6.13</v>
      </c>
      <c r="F4312">
        <v>0</v>
      </c>
      <c r="G4312">
        <v>30</v>
      </c>
      <c r="H4312">
        <v>0</v>
      </c>
      <c r="I4312">
        <v>30</v>
      </c>
      <c r="J4312">
        <v>38</v>
      </c>
      <c r="K4312">
        <v>20</v>
      </c>
      <c r="L4312">
        <v>4</v>
      </c>
      <c r="M4312">
        <v>5</v>
      </c>
      <c r="N4312">
        <v>14</v>
      </c>
      <c r="O4312">
        <v>1.74</v>
      </c>
      <c r="P4312">
        <v>1.5</v>
      </c>
      <c r="Q4312">
        <v>4.32</v>
      </c>
      <c r="R4312">
        <v>6.18</v>
      </c>
      <c r="S4312">
        <v>-0.6</v>
      </c>
    </row>
    <row r="4313" spans="1:19" x14ac:dyDescent="0.25">
      <c r="A4313" t="s">
        <v>10728</v>
      </c>
      <c r="B4313" t="s">
        <v>10729</v>
      </c>
      <c r="C4313">
        <v>2</v>
      </c>
      <c r="D4313">
        <v>3</v>
      </c>
      <c r="E4313">
        <v>6.24</v>
      </c>
      <c r="F4313">
        <v>8</v>
      </c>
      <c r="G4313">
        <v>8</v>
      </c>
      <c r="H4313">
        <v>0</v>
      </c>
      <c r="I4313">
        <v>50</v>
      </c>
      <c r="J4313">
        <v>61</v>
      </c>
      <c r="K4313">
        <v>35</v>
      </c>
      <c r="L4313">
        <v>8</v>
      </c>
      <c r="M4313">
        <v>13</v>
      </c>
      <c r="N4313">
        <v>25</v>
      </c>
      <c r="O4313">
        <v>1.73</v>
      </c>
      <c r="P4313">
        <v>2.37</v>
      </c>
      <c r="Q4313">
        <v>4.58</v>
      </c>
      <c r="R4313">
        <v>6.18</v>
      </c>
      <c r="S4313">
        <v>-0.5</v>
      </c>
    </row>
    <row r="4314" spans="1:19" x14ac:dyDescent="0.25">
      <c r="A4314" t="s">
        <v>10726</v>
      </c>
      <c r="B4314" t="s">
        <v>10727</v>
      </c>
      <c r="C4314">
        <v>1</v>
      </c>
      <c r="D4314">
        <v>2</v>
      </c>
      <c r="E4314">
        <v>6.19</v>
      </c>
      <c r="F4314">
        <v>0</v>
      </c>
      <c r="G4314">
        <v>30</v>
      </c>
      <c r="H4314">
        <v>0</v>
      </c>
      <c r="I4314">
        <v>30</v>
      </c>
      <c r="J4314">
        <v>37</v>
      </c>
      <c r="K4314">
        <v>21</v>
      </c>
      <c r="L4314">
        <v>5</v>
      </c>
      <c r="M4314">
        <v>7</v>
      </c>
      <c r="N4314">
        <v>15</v>
      </c>
      <c r="O4314">
        <v>1.74</v>
      </c>
      <c r="P4314">
        <v>2.12</v>
      </c>
      <c r="Q4314">
        <v>4.5599999999999996</v>
      </c>
      <c r="R4314">
        <v>6.18</v>
      </c>
      <c r="S4314">
        <v>-0.6</v>
      </c>
    </row>
    <row r="4315" spans="1:19" x14ac:dyDescent="0.25">
      <c r="A4315" t="s">
        <v>10724</v>
      </c>
      <c r="B4315" t="s">
        <v>10725</v>
      </c>
      <c r="C4315">
        <v>1</v>
      </c>
      <c r="D4315">
        <v>2</v>
      </c>
      <c r="E4315">
        <v>6.28</v>
      </c>
      <c r="F4315">
        <v>3</v>
      </c>
      <c r="G4315">
        <v>23</v>
      </c>
      <c r="H4315">
        <v>0</v>
      </c>
      <c r="I4315">
        <v>36</v>
      </c>
      <c r="J4315">
        <v>45</v>
      </c>
      <c r="K4315">
        <v>25</v>
      </c>
      <c r="L4315">
        <v>5</v>
      </c>
      <c r="M4315">
        <v>6</v>
      </c>
      <c r="N4315">
        <v>20</v>
      </c>
      <c r="O4315">
        <v>1.8</v>
      </c>
      <c r="P4315">
        <v>1.59</v>
      </c>
      <c r="Q4315">
        <v>5.08</v>
      </c>
      <c r="R4315">
        <v>6.18</v>
      </c>
      <c r="S4315">
        <v>-0.7</v>
      </c>
    </row>
    <row r="4316" spans="1:19" x14ac:dyDescent="0.25">
      <c r="A4316" t="s">
        <v>10723</v>
      </c>
      <c r="B4316" t="s">
        <v>3207</v>
      </c>
      <c r="C4316">
        <v>1</v>
      </c>
      <c r="D4316">
        <v>2</v>
      </c>
      <c r="E4316">
        <v>6.21</v>
      </c>
      <c r="F4316">
        <v>0</v>
      </c>
      <c r="G4316">
        <v>30</v>
      </c>
      <c r="H4316">
        <v>0</v>
      </c>
      <c r="I4316">
        <v>30</v>
      </c>
      <c r="J4316">
        <v>38</v>
      </c>
      <c r="K4316">
        <v>21</v>
      </c>
      <c r="L4316">
        <v>4</v>
      </c>
      <c r="M4316">
        <v>6</v>
      </c>
      <c r="N4316">
        <v>15</v>
      </c>
      <c r="O4316">
        <v>1.79</v>
      </c>
      <c r="P4316">
        <v>1.84</v>
      </c>
      <c r="Q4316">
        <v>4.62</v>
      </c>
      <c r="R4316">
        <v>6.18</v>
      </c>
      <c r="S4316">
        <v>-0.6</v>
      </c>
    </row>
    <row r="4317" spans="1:19" x14ac:dyDescent="0.25">
      <c r="A4317" t="s">
        <v>10721</v>
      </c>
      <c r="B4317" t="s">
        <v>10722</v>
      </c>
      <c r="C4317">
        <v>1</v>
      </c>
      <c r="D4317">
        <v>2</v>
      </c>
      <c r="E4317">
        <v>6.08</v>
      </c>
      <c r="F4317">
        <v>0</v>
      </c>
      <c r="G4317">
        <v>30</v>
      </c>
      <c r="H4317">
        <v>0</v>
      </c>
      <c r="I4317">
        <v>30</v>
      </c>
      <c r="J4317">
        <v>36</v>
      </c>
      <c r="K4317">
        <v>20</v>
      </c>
      <c r="L4317">
        <v>4</v>
      </c>
      <c r="M4317">
        <v>7</v>
      </c>
      <c r="N4317">
        <v>17</v>
      </c>
      <c r="O4317">
        <v>1.77</v>
      </c>
      <c r="P4317">
        <v>2.2200000000000002</v>
      </c>
      <c r="Q4317">
        <v>5.03</v>
      </c>
      <c r="R4317">
        <v>6.18</v>
      </c>
      <c r="S4317">
        <v>-0.6</v>
      </c>
    </row>
    <row r="4318" spans="1:19" x14ac:dyDescent="0.25">
      <c r="A4318" t="s">
        <v>10719</v>
      </c>
      <c r="B4318" t="s">
        <v>10720</v>
      </c>
      <c r="C4318">
        <v>1</v>
      </c>
      <c r="D4318">
        <v>2</v>
      </c>
      <c r="E4318">
        <v>6.41</v>
      </c>
      <c r="F4318">
        <v>0</v>
      </c>
      <c r="G4318">
        <v>30</v>
      </c>
      <c r="H4318">
        <v>0</v>
      </c>
      <c r="I4318">
        <v>30</v>
      </c>
      <c r="J4318">
        <v>38</v>
      </c>
      <c r="K4318">
        <v>21</v>
      </c>
      <c r="L4318">
        <v>5</v>
      </c>
      <c r="M4318">
        <v>4</v>
      </c>
      <c r="N4318">
        <v>13</v>
      </c>
      <c r="O4318">
        <v>1.71</v>
      </c>
      <c r="P4318">
        <v>1.28</v>
      </c>
      <c r="Q4318">
        <v>3.99</v>
      </c>
      <c r="R4318">
        <v>6.18</v>
      </c>
      <c r="S4318">
        <v>-0.6</v>
      </c>
    </row>
    <row r="4319" spans="1:19" x14ac:dyDescent="0.25">
      <c r="A4319" t="s">
        <v>10717</v>
      </c>
      <c r="B4319" t="s">
        <v>10718</v>
      </c>
      <c r="C4319">
        <v>2</v>
      </c>
      <c r="D4319">
        <v>2</v>
      </c>
      <c r="E4319">
        <v>6.33</v>
      </c>
      <c r="F4319">
        <v>8</v>
      </c>
      <c r="G4319">
        <v>9</v>
      </c>
      <c r="H4319">
        <v>0</v>
      </c>
      <c r="I4319">
        <v>50</v>
      </c>
      <c r="J4319">
        <v>62</v>
      </c>
      <c r="K4319">
        <v>35</v>
      </c>
      <c r="L4319">
        <v>7</v>
      </c>
      <c r="M4319">
        <v>10</v>
      </c>
      <c r="N4319">
        <v>27</v>
      </c>
      <c r="O4319">
        <v>1.8</v>
      </c>
      <c r="P4319">
        <v>1.76</v>
      </c>
      <c r="Q4319">
        <v>4.91</v>
      </c>
      <c r="R4319">
        <v>6.18</v>
      </c>
      <c r="S4319">
        <v>-0.5</v>
      </c>
    </row>
    <row r="4320" spans="1:19" x14ac:dyDescent="0.25">
      <c r="A4320" t="s">
        <v>10715</v>
      </c>
      <c r="B4320" t="s">
        <v>10716</v>
      </c>
      <c r="C4320">
        <v>1</v>
      </c>
      <c r="D4320">
        <v>2</v>
      </c>
      <c r="E4320">
        <v>6.18</v>
      </c>
      <c r="F4320">
        <v>0</v>
      </c>
      <c r="G4320">
        <v>30</v>
      </c>
      <c r="H4320">
        <v>0</v>
      </c>
      <c r="I4320">
        <v>30</v>
      </c>
      <c r="J4320">
        <v>37</v>
      </c>
      <c r="K4320">
        <v>21</v>
      </c>
      <c r="L4320">
        <v>4</v>
      </c>
      <c r="M4320">
        <v>5</v>
      </c>
      <c r="N4320">
        <v>17</v>
      </c>
      <c r="O4320">
        <v>1.8</v>
      </c>
      <c r="P4320">
        <v>1.65</v>
      </c>
      <c r="Q4320">
        <v>4.97</v>
      </c>
      <c r="R4320">
        <v>6.18</v>
      </c>
      <c r="S4320">
        <v>-0.6</v>
      </c>
    </row>
    <row r="4321" spans="1:19" x14ac:dyDescent="0.25">
      <c r="A4321" t="s">
        <v>10713</v>
      </c>
      <c r="B4321" t="s">
        <v>10714</v>
      </c>
      <c r="C4321">
        <v>1</v>
      </c>
      <c r="D4321">
        <v>3</v>
      </c>
      <c r="E4321">
        <v>6.4</v>
      </c>
      <c r="F4321">
        <v>4</v>
      </c>
      <c r="G4321">
        <v>21</v>
      </c>
      <c r="H4321">
        <v>0</v>
      </c>
      <c r="I4321">
        <v>38</v>
      </c>
      <c r="J4321">
        <v>49</v>
      </c>
      <c r="K4321">
        <v>27</v>
      </c>
      <c r="L4321">
        <v>5</v>
      </c>
      <c r="M4321">
        <v>5</v>
      </c>
      <c r="N4321">
        <v>19</v>
      </c>
      <c r="O4321">
        <v>1.78</v>
      </c>
      <c r="P4321">
        <v>1.1499999999999999</v>
      </c>
      <c r="Q4321">
        <v>4.4400000000000004</v>
      </c>
      <c r="R4321">
        <v>6.18</v>
      </c>
      <c r="S4321">
        <v>-0.7</v>
      </c>
    </row>
    <row r="4322" spans="1:19" x14ac:dyDescent="0.25">
      <c r="A4322" t="s">
        <v>10711</v>
      </c>
      <c r="B4322" t="s">
        <v>10712</v>
      </c>
      <c r="C4322">
        <v>1</v>
      </c>
      <c r="D4322">
        <v>2</v>
      </c>
      <c r="E4322">
        <v>6.1</v>
      </c>
      <c r="F4322">
        <v>0</v>
      </c>
      <c r="G4322">
        <v>30</v>
      </c>
      <c r="H4322">
        <v>0</v>
      </c>
      <c r="I4322">
        <v>30</v>
      </c>
      <c r="J4322">
        <v>37</v>
      </c>
      <c r="K4322">
        <v>20</v>
      </c>
      <c r="L4322">
        <v>4</v>
      </c>
      <c r="M4322">
        <v>7</v>
      </c>
      <c r="N4322">
        <v>16</v>
      </c>
      <c r="O4322">
        <v>1.76</v>
      </c>
      <c r="P4322">
        <v>2.0499999999999998</v>
      </c>
      <c r="Q4322">
        <v>4.8</v>
      </c>
      <c r="R4322">
        <v>6.18</v>
      </c>
      <c r="S4322">
        <v>-0.6</v>
      </c>
    </row>
    <row r="4323" spans="1:19" x14ac:dyDescent="0.25">
      <c r="A4323" t="s">
        <v>10709</v>
      </c>
      <c r="B4323" t="s">
        <v>10710</v>
      </c>
      <c r="C4323">
        <v>1</v>
      </c>
      <c r="D4323">
        <v>2</v>
      </c>
      <c r="E4323">
        <v>6.13</v>
      </c>
      <c r="F4323">
        <v>0</v>
      </c>
      <c r="G4323">
        <v>30</v>
      </c>
      <c r="H4323">
        <v>0</v>
      </c>
      <c r="I4323">
        <v>30</v>
      </c>
      <c r="J4323">
        <v>38</v>
      </c>
      <c r="K4323">
        <v>20</v>
      </c>
      <c r="L4323">
        <v>4</v>
      </c>
      <c r="M4323">
        <v>5</v>
      </c>
      <c r="N4323">
        <v>15</v>
      </c>
      <c r="O4323">
        <v>1.74</v>
      </c>
      <c r="P4323">
        <v>1.61</v>
      </c>
      <c r="Q4323">
        <v>4.3899999999999997</v>
      </c>
      <c r="R4323">
        <v>6.18</v>
      </c>
      <c r="S4323">
        <v>-0.6</v>
      </c>
    </row>
    <row r="4324" spans="1:19" x14ac:dyDescent="0.25">
      <c r="A4324" t="s">
        <v>10707</v>
      </c>
      <c r="B4324" t="s">
        <v>10708</v>
      </c>
      <c r="C4324">
        <v>2</v>
      </c>
      <c r="D4324">
        <v>4</v>
      </c>
      <c r="E4324">
        <v>6.3</v>
      </c>
      <c r="F4324">
        <v>8</v>
      </c>
      <c r="G4324">
        <v>8</v>
      </c>
      <c r="H4324">
        <v>0</v>
      </c>
      <c r="I4324">
        <v>50</v>
      </c>
      <c r="J4324">
        <v>57</v>
      </c>
      <c r="K4324">
        <v>35</v>
      </c>
      <c r="L4324">
        <v>7</v>
      </c>
      <c r="M4324">
        <v>22</v>
      </c>
      <c r="N4324">
        <v>33</v>
      </c>
      <c r="O4324">
        <v>1.8</v>
      </c>
      <c r="P4324">
        <v>3.96</v>
      </c>
      <c r="Q4324">
        <v>5.99</v>
      </c>
      <c r="R4324">
        <v>6.18</v>
      </c>
      <c r="S4324">
        <v>-0.5</v>
      </c>
    </row>
    <row r="4325" spans="1:19" x14ac:dyDescent="0.25">
      <c r="A4325" t="s">
        <v>10706</v>
      </c>
      <c r="B4325" t="s">
        <v>539</v>
      </c>
      <c r="C4325">
        <v>1</v>
      </c>
      <c r="D4325">
        <v>2</v>
      </c>
      <c r="E4325">
        <v>6.09</v>
      </c>
      <c r="F4325">
        <v>0</v>
      </c>
      <c r="G4325">
        <v>30</v>
      </c>
      <c r="H4325">
        <v>0</v>
      </c>
      <c r="I4325">
        <v>30</v>
      </c>
      <c r="J4325">
        <v>36</v>
      </c>
      <c r="K4325">
        <v>20</v>
      </c>
      <c r="L4325">
        <v>4</v>
      </c>
      <c r="M4325">
        <v>8</v>
      </c>
      <c r="N4325">
        <v>18</v>
      </c>
      <c r="O4325">
        <v>1.79</v>
      </c>
      <c r="P4325">
        <v>2.5</v>
      </c>
      <c r="Q4325">
        <v>5.26</v>
      </c>
      <c r="R4325">
        <v>6.18</v>
      </c>
      <c r="S4325">
        <v>-0.6</v>
      </c>
    </row>
    <row r="4326" spans="1:19" x14ac:dyDescent="0.25">
      <c r="A4326" t="s">
        <v>10704</v>
      </c>
      <c r="B4326" t="s">
        <v>10705</v>
      </c>
      <c r="C4326">
        <v>2</v>
      </c>
      <c r="D4326">
        <v>4</v>
      </c>
      <c r="E4326">
        <v>6.37</v>
      </c>
      <c r="F4326">
        <v>8</v>
      </c>
      <c r="G4326">
        <v>8</v>
      </c>
      <c r="H4326">
        <v>0</v>
      </c>
      <c r="I4326">
        <v>50</v>
      </c>
      <c r="J4326">
        <v>57</v>
      </c>
      <c r="K4326">
        <v>35</v>
      </c>
      <c r="L4326">
        <v>7</v>
      </c>
      <c r="M4326">
        <v>22</v>
      </c>
      <c r="N4326">
        <v>34</v>
      </c>
      <c r="O4326">
        <v>1.81</v>
      </c>
      <c r="P4326">
        <v>4.04</v>
      </c>
      <c r="Q4326">
        <v>6.09</v>
      </c>
      <c r="R4326">
        <v>6.18</v>
      </c>
      <c r="S4326">
        <v>-0.5</v>
      </c>
    </row>
    <row r="4327" spans="1:19" x14ac:dyDescent="0.25">
      <c r="A4327" t="s">
        <v>10702</v>
      </c>
      <c r="B4327" t="s">
        <v>10703</v>
      </c>
      <c r="C4327">
        <v>1</v>
      </c>
      <c r="D4327">
        <v>2</v>
      </c>
      <c r="E4327">
        <v>6.07</v>
      </c>
      <c r="F4327">
        <v>0</v>
      </c>
      <c r="G4327">
        <v>30</v>
      </c>
      <c r="H4327">
        <v>0</v>
      </c>
      <c r="I4327">
        <v>30</v>
      </c>
      <c r="J4327">
        <v>35</v>
      </c>
      <c r="K4327">
        <v>20</v>
      </c>
      <c r="L4327">
        <v>4</v>
      </c>
      <c r="M4327">
        <v>9</v>
      </c>
      <c r="N4327">
        <v>19</v>
      </c>
      <c r="O4327">
        <v>1.8</v>
      </c>
      <c r="P4327">
        <v>2.7</v>
      </c>
      <c r="Q4327">
        <v>5.64</v>
      </c>
      <c r="R4327">
        <v>6.19</v>
      </c>
      <c r="S4327">
        <v>-0.6</v>
      </c>
    </row>
    <row r="4328" spans="1:19" x14ac:dyDescent="0.25">
      <c r="A4328" t="s">
        <v>10701</v>
      </c>
      <c r="B4328" t="s">
        <v>10613</v>
      </c>
      <c r="C4328">
        <v>1</v>
      </c>
      <c r="D4328">
        <v>2</v>
      </c>
      <c r="E4328">
        <v>6.35</v>
      </c>
      <c r="F4328">
        <v>0</v>
      </c>
      <c r="G4328">
        <v>30</v>
      </c>
      <c r="H4328">
        <v>0</v>
      </c>
      <c r="I4328">
        <v>30</v>
      </c>
      <c r="J4328">
        <v>35</v>
      </c>
      <c r="K4328">
        <v>21</v>
      </c>
      <c r="L4328">
        <v>4</v>
      </c>
      <c r="M4328">
        <v>7</v>
      </c>
      <c r="N4328">
        <v>20</v>
      </c>
      <c r="O4328">
        <v>1.84</v>
      </c>
      <c r="P4328">
        <v>2.21</v>
      </c>
      <c r="Q4328">
        <v>5.94</v>
      </c>
      <c r="R4328">
        <v>6.19</v>
      </c>
      <c r="S4328">
        <v>-0.6</v>
      </c>
    </row>
    <row r="4329" spans="1:19" x14ac:dyDescent="0.25">
      <c r="A4329" t="s">
        <v>10699</v>
      </c>
      <c r="B4329" t="s">
        <v>10700</v>
      </c>
      <c r="C4329">
        <v>1</v>
      </c>
      <c r="D4329">
        <v>2</v>
      </c>
      <c r="E4329">
        <v>6.15</v>
      </c>
      <c r="F4329">
        <v>0</v>
      </c>
      <c r="G4329">
        <v>30</v>
      </c>
      <c r="H4329">
        <v>0</v>
      </c>
      <c r="I4329">
        <v>30</v>
      </c>
      <c r="J4329">
        <v>37</v>
      </c>
      <c r="K4329">
        <v>21</v>
      </c>
      <c r="L4329">
        <v>4</v>
      </c>
      <c r="M4329">
        <v>7</v>
      </c>
      <c r="N4329">
        <v>17</v>
      </c>
      <c r="O4329">
        <v>1.79</v>
      </c>
      <c r="P4329">
        <v>2.02</v>
      </c>
      <c r="Q4329">
        <v>4.99</v>
      </c>
      <c r="R4329">
        <v>6.19</v>
      </c>
      <c r="S4329">
        <v>-0.6</v>
      </c>
    </row>
    <row r="4330" spans="1:19" x14ac:dyDescent="0.25">
      <c r="A4330" t="s">
        <v>10698</v>
      </c>
      <c r="B4330" t="s">
        <v>1814</v>
      </c>
      <c r="C4330">
        <v>1</v>
      </c>
      <c r="D4330">
        <v>2</v>
      </c>
      <c r="E4330">
        <v>6.15</v>
      </c>
      <c r="F4330">
        <v>0</v>
      </c>
      <c r="G4330">
        <v>30</v>
      </c>
      <c r="H4330">
        <v>0</v>
      </c>
      <c r="I4330">
        <v>30</v>
      </c>
      <c r="J4330">
        <v>36</v>
      </c>
      <c r="K4330">
        <v>21</v>
      </c>
      <c r="L4330">
        <v>4</v>
      </c>
      <c r="M4330">
        <v>7</v>
      </c>
      <c r="N4330">
        <v>18</v>
      </c>
      <c r="O4330">
        <v>1.82</v>
      </c>
      <c r="P4330">
        <v>2.11</v>
      </c>
      <c r="Q4330">
        <v>5.54</v>
      </c>
      <c r="R4330">
        <v>6.19</v>
      </c>
      <c r="S4330">
        <v>-0.6</v>
      </c>
    </row>
    <row r="4331" spans="1:19" x14ac:dyDescent="0.25">
      <c r="A4331" t="s">
        <v>10696</v>
      </c>
      <c r="B4331" t="s">
        <v>10697</v>
      </c>
      <c r="C4331">
        <v>1</v>
      </c>
      <c r="D4331">
        <v>2</v>
      </c>
      <c r="E4331">
        <v>6.11</v>
      </c>
      <c r="F4331">
        <v>0</v>
      </c>
      <c r="G4331">
        <v>30</v>
      </c>
      <c r="H4331">
        <v>0</v>
      </c>
      <c r="I4331">
        <v>30</v>
      </c>
      <c r="J4331">
        <v>37</v>
      </c>
      <c r="K4331">
        <v>20</v>
      </c>
      <c r="L4331">
        <v>4</v>
      </c>
      <c r="M4331">
        <v>6</v>
      </c>
      <c r="N4331">
        <v>15</v>
      </c>
      <c r="O4331">
        <v>1.74</v>
      </c>
      <c r="P4331">
        <v>1.74</v>
      </c>
      <c r="Q4331">
        <v>4.43</v>
      </c>
      <c r="R4331">
        <v>6.19</v>
      </c>
      <c r="S4331">
        <v>-0.6</v>
      </c>
    </row>
    <row r="4332" spans="1:19" x14ac:dyDescent="0.25">
      <c r="A4332" t="s">
        <v>10694</v>
      </c>
      <c r="B4332" t="s">
        <v>10695</v>
      </c>
      <c r="C4332">
        <v>1</v>
      </c>
      <c r="D4332">
        <v>2</v>
      </c>
      <c r="E4332">
        <v>6.1</v>
      </c>
      <c r="F4332">
        <v>0</v>
      </c>
      <c r="G4332">
        <v>30</v>
      </c>
      <c r="H4332">
        <v>0</v>
      </c>
      <c r="I4332">
        <v>30</v>
      </c>
      <c r="J4332">
        <v>37</v>
      </c>
      <c r="K4332">
        <v>20</v>
      </c>
      <c r="L4332">
        <v>4</v>
      </c>
      <c r="M4332">
        <v>6</v>
      </c>
      <c r="N4332">
        <v>15</v>
      </c>
      <c r="O4332">
        <v>1.74</v>
      </c>
      <c r="P4332">
        <v>1.76</v>
      </c>
      <c r="Q4332">
        <v>4.43</v>
      </c>
      <c r="R4332">
        <v>6.19</v>
      </c>
      <c r="S4332">
        <v>-0.6</v>
      </c>
    </row>
    <row r="4333" spans="1:19" x14ac:dyDescent="0.25">
      <c r="A4333" t="s">
        <v>10692</v>
      </c>
      <c r="B4333" t="s">
        <v>10693</v>
      </c>
      <c r="C4333">
        <v>1</v>
      </c>
      <c r="D4333">
        <v>2</v>
      </c>
      <c r="E4333">
        <v>6.09</v>
      </c>
      <c r="F4333">
        <v>0</v>
      </c>
      <c r="G4333">
        <v>30</v>
      </c>
      <c r="H4333">
        <v>0</v>
      </c>
      <c r="I4333">
        <v>30</v>
      </c>
      <c r="J4333">
        <v>36</v>
      </c>
      <c r="K4333">
        <v>20</v>
      </c>
      <c r="L4333">
        <v>4</v>
      </c>
      <c r="M4333">
        <v>8</v>
      </c>
      <c r="N4333">
        <v>17</v>
      </c>
      <c r="O4333">
        <v>1.78</v>
      </c>
      <c r="P4333">
        <v>2.39</v>
      </c>
      <c r="Q4333">
        <v>5.12</v>
      </c>
      <c r="R4333">
        <v>6.19</v>
      </c>
      <c r="S4333">
        <v>-0.6</v>
      </c>
    </row>
    <row r="4334" spans="1:19" x14ac:dyDescent="0.25">
      <c r="A4334" t="s">
        <v>10690</v>
      </c>
      <c r="B4334" t="s">
        <v>10691</v>
      </c>
      <c r="C4334">
        <v>1</v>
      </c>
      <c r="D4334">
        <v>2</v>
      </c>
      <c r="E4334">
        <v>6.06</v>
      </c>
      <c r="F4334">
        <v>0</v>
      </c>
      <c r="G4334">
        <v>30</v>
      </c>
      <c r="H4334">
        <v>0</v>
      </c>
      <c r="I4334">
        <v>30</v>
      </c>
      <c r="J4334">
        <v>36</v>
      </c>
      <c r="K4334">
        <v>20</v>
      </c>
      <c r="L4334">
        <v>4</v>
      </c>
      <c r="M4334">
        <v>9</v>
      </c>
      <c r="N4334">
        <v>18</v>
      </c>
      <c r="O4334">
        <v>1.79</v>
      </c>
      <c r="P4334">
        <v>2.65</v>
      </c>
      <c r="Q4334">
        <v>5.41</v>
      </c>
      <c r="R4334">
        <v>6.19</v>
      </c>
      <c r="S4334">
        <v>-0.6</v>
      </c>
    </row>
    <row r="4335" spans="1:19" x14ac:dyDescent="0.25">
      <c r="A4335" t="s">
        <v>10688</v>
      </c>
      <c r="B4335" t="s">
        <v>10689</v>
      </c>
      <c r="C4335">
        <v>2</v>
      </c>
      <c r="D4335">
        <v>3</v>
      </c>
      <c r="E4335">
        <v>6.48</v>
      </c>
      <c r="F4335">
        <v>8</v>
      </c>
      <c r="G4335">
        <v>10</v>
      </c>
      <c r="H4335">
        <v>0</v>
      </c>
      <c r="I4335">
        <v>49</v>
      </c>
      <c r="J4335">
        <v>59</v>
      </c>
      <c r="K4335">
        <v>35</v>
      </c>
      <c r="L4335">
        <v>6</v>
      </c>
      <c r="M4335">
        <v>11</v>
      </c>
      <c r="N4335">
        <v>31</v>
      </c>
      <c r="O4335">
        <v>1.84</v>
      </c>
      <c r="P4335">
        <v>1.99</v>
      </c>
      <c r="Q4335">
        <v>5.65</v>
      </c>
      <c r="R4335">
        <v>6.19</v>
      </c>
      <c r="S4335">
        <v>-0.6</v>
      </c>
    </row>
    <row r="4336" spans="1:19" x14ac:dyDescent="0.25">
      <c r="A4336" t="s">
        <v>10686</v>
      </c>
      <c r="B4336" t="s">
        <v>10687</v>
      </c>
      <c r="C4336">
        <v>1</v>
      </c>
      <c r="D4336">
        <v>2</v>
      </c>
      <c r="E4336">
        <v>6.12</v>
      </c>
      <c r="F4336">
        <v>0</v>
      </c>
      <c r="G4336">
        <v>30</v>
      </c>
      <c r="H4336">
        <v>0</v>
      </c>
      <c r="I4336">
        <v>30</v>
      </c>
      <c r="J4336">
        <v>38</v>
      </c>
      <c r="K4336">
        <v>20</v>
      </c>
      <c r="L4336">
        <v>4</v>
      </c>
      <c r="M4336">
        <v>6</v>
      </c>
      <c r="N4336">
        <v>15</v>
      </c>
      <c r="O4336">
        <v>1.74</v>
      </c>
      <c r="P4336">
        <v>1.65</v>
      </c>
      <c r="Q4336">
        <v>4.37</v>
      </c>
      <c r="R4336">
        <v>6.19</v>
      </c>
      <c r="S4336">
        <v>-0.6</v>
      </c>
    </row>
    <row r="4337" spans="1:19" x14ac:dyDescent="0.25">
      <c r="A4337" t="s">
        <v>10684</v>
      </c>
      <c r="B4337" t="s">
        <v>10685</v>
      </c>
      <c r="C4337">
        <v>2</v>
      </c>
      <c r="D4337">
        <v>3</v>
      </c>
      <c r="E4337">
        <v>6.43</v>
      </c>
      <c r="F4337">
        <v>8</v>
      </c>
      <c r="G4337">
        <v>8</v>
      </c>
      <c r="H4337">
        <v>0</v>
      </c>
      <c r="I4337">
        <v>50</v>
      </c>
      <c r="J4337">
        <v>63</v>
      </c>
      <c r="K4337">
        <v>36</v>
      </c>
      <c r="L4337">
        <v>7</v>
      </c>
      <c r="M4337">
        <v>8</v>
      </c>
      <c r="N4337">
        <v>27</v>
      </c>
      <c r="O4337">
        <v>1.79</v>
      </c>
      <c r="P4337">
        <v>1.45</v>
      </c>
      <c r="Q4337">
        <v>4.82</v>
      </c>
      <c r="R4337">
        <v>6.19</v>
      </c>
      <c r="S4337">
        <v>-0.5</v>
      </c>
    </row>
    <row r="4338" spans="1:19" x14ac:dyDescent="0.25">
      <c r="A4338" t="s">
        <v>10682</v>
      </c>
      <c r="B4338" t="s">
        <v>10683</v>
      </c>
      <c r="C4338">
        <v>1</v>
      </c>
      <c r="D4338">
        <v>2</v>
      </c>
      <c r="E4338">
        <v>6.03</v>
      </c>
      <c r="F4338">
        <v>0</v>
      </c>
      <c r="G4338">
        <v>30</v>
      </c>
      <c r="H4338">
        <v>0</v>
      </c>
      <c r="I4338">
        <v>30</v>
      </c>
      <c r="J4338">
        <v>36</v>
      </c>
      <c r="K4338">
        <v>20</v>
      </c>
      <c r="L4338">
        <v>5</v>
      </c>
      <c r="M4338">
        <v>9</v>
      </c>
      <c r="N4338">
        <v>17</v>
      </c>
      <c r="O4338">
        <v>1.76</v>
      </c>
      <c r="P4338">
        <v>2.78</v>
      </c>
      <c r="Q4338">
        <v>5.07</v>
      </c>
      <c r="R4338">
        <v>6.19</v>
      </c>
      <c r="S4338">
        <v>-0.6</v>
      </c>
    </row>
    <row r="4339" spans="1:19" x14ac:dyDescent="0.25">
      <c r="A4339" t="s">
        <v>10680</v>
      </c>
      <c r="B4339" t="s">
        <v>10681</v>
      </c>
      <c r="C4339">
        <v>1</v>
      </c>
      <c r="D4339">
        <v>2</v>
      </c>
      <c r="E4339">
        <v>6.08</v>
      </c>
      <c r="F4339">
        <v>0</v>
      </c>
      <c r="G4339">
        <v>30</v>
      </c>
      <c r="H4339">
        <v>0</v>
      </c>
      <c r="I4339">
        <v>30</v>
      </c>
      <c r="J4339">
        <v>37</v>
      </c>
      <c r="K4339">
        <v>20</v>
      </c>
      <c r="L4339">
        <v>4</v>
      </c>
      <c r="M4339">
        <v>7</v>
      </c>
      <c r="N4339">
        <v>16</v>
      </c>
      <c r="O4339">
        <v>1.75</v>
      </c>
      <c r="P4339">
        <v>2.0499999999999998</v>
      </c>
      <c r="Q4339">
        <v>4.68</v>
      </c>
      <c r="R4339">
        <v>6.19</v>
      </c>
      <c r="S4339">
        <v>-0.6</v>
      </c>
    </row>
    <row r="4340" spans="1:19" x14ac:dyDescent="0.25">
      <c r="A4340" t="s">
        <v>10678</v>
      </c>
      <c r="B4340" t="s">
        <v>10679</v>
      </c>
      <c r="C4340">
        <v>2</v>
      </c>
      <c r="D4340">
        <v>4</v>
      </c>
      <c r="E4340">
        <v>6.57</v>
      </c>
      <c r="F4340">
        <v>7</v>
      </c>
      <c r="G4340">
        <v>12</v>
      </c>
      <c r="H4340">
        <v>0</v>
      </c>
      <c r="I4340">
        <v>47</v>
      </c>
      <c r="J4340">
        <v>61</v>
      </c>
      <c r="K4340">
        <v>34</v>
      </c>
      <c r="L4340">
        <v>7</v>
      </c>
      <c r="M4340">
        <v>2</v>
      </c>
      <c r="N4340">
        <v>20</v>
      </c>
      <c r="O4340">
        <v>1.74</v>
      </c>
      <c r="P4340">
        <v>0.35</v>
      </c>
      <c r="Q4340">
        <v>3.89</v>
      </c>
      <c r="R4340">
        <v>6.19</v>
      </c>
      <c r="S4340">
        <v>-0.7</v>
      </c>
    </row>
    <row r="4341" spans="1:19" x14ac:dyDescent="0.25">
      <c r="A4341" t="s">
        <v>10676</v>
      </c>
      <c r="B4341" t="s">
        <v>10677</v>
      </c>
      <c r="C4341">
        <v>2</v>
      </c>
      <c r="D4341">
        <v>1</v>
      </c>
      <c r="E4341">
        <v>6.1</v>
      </c>
      <c r="F4341">
        <v>8</v>
      </c>
      <c r="G4341">
        <v>9</v>
      </c>
      <c r="H4341">
        <v>0</v>
      </c>
      <c r="I4341">
        <v>50</v>
      </c>
      <c r="J4341">
        <v>61</v>
      </c>
      <c r="K4341">
        <v>34</v>
      </c>
      <c r="L4341">
        <v>7</v>
      </c>
      <c r="M4341">
        <v>11</v>
      </c>
      <c r="N4341">
        <v>27</v>
      </c>
      <c r="O4341">
        <v>1.77</v>
      </c>
      <c r="P4341">
        <v>2.06</v>
      </c>
      <c r="Q4341">
        <v>4.88</v>
      </c>
      <c r="R4341">
        <v>6.19</v>
      </c>
      <c r="S4341">
        <v>-0.5</v>
      </c>
    </row>
    <row r="4342" spans="1:19" x14ac:dyDescent="0.25">
      <c r="A4342" t="s">
        <v>10674</v>
      </c>
      <c r="B4342" t="s">
        <v>10675</v>
      </c>
      <c r="C4342">
        <v>1</v>
      </c>
      <c r="D4342">
        <v>2</v>
      </c>
      <c r="E4342">
        <v>6.11</v>
      </c>
      <c r="F4342">
        <v>1</v>
      </c>
      <c r="G4342">
        <v>27</v>
      </c>
      <c r="H4342">
        <v>0</v>
      </c>
      <c r="I4342">
        <v>33</v>
      </c>
      <c r="J4342">
        <v>39</v>
      </c>
      <c r="K4342">
        <v>22</v>
      </c>
      <c r="L4342">
        <v>5</v>
      </c>
      <c r="M4342">
        <v>10</v>
      </c>
      <c r="N4342">
        <v>20</v>
      </c>
      <c r="O4342">
        <v>1.79</v>
      </c>
      <c r="P4342">
        <v>2.64</v>
      </c>
      <c r="Q4342">
        <v>5.33</v>
      </c>
      <c r="R4342">
        <v>6.19</v>
      </c>
      <c r="S4342">
        <v>-0.7</v>
      </c>
    </row>
    <row r="4343" spans="1:19" x14ac:dyDescent="0.25">
      <c r="A4343" t="s">
        <v>10672</v>
      </c>
      <c r="B4343" t="s">
        <v>10673</v>
      </c>
      <c r="C4343">
        <v>1</v>
      </c>
      <c r="D4343">
        <v>2</v>
      </c>
      <c r="E4343">
        <v>6.14</v>
      </c>
      <c r="F4343">
        <v>0</v>
      </c>
      <c r="G4343">
        <v>30</v>
      </c>
      <c r="H4343">
        <v>0</v>
      </c>
      <c r="I4343">
        <v>30</v>
      </c>
      <c r="J4343">
        <v>38</v>
      </c>
      <c r="K4343">
        <v>20</v>
      </c>
      <c r="L4343">
        <v>4</v>
      </c>
      <c r="M4343">
        <v>5</v>
      </c>
      <c r="N4343">
        <v>14</v>
      </c>
      <c r="O4343">
        <v>1.74</v>
      </c>
      <c r="P4343">
        <v>1.55</v>
      </c>
      <c r="Q4343">
        <v>4.3499999999999996</v>
      </c>
      <c r="R4343">
        <v>6.19</v>
      </c>
      <c r="S4343">
        <v>-0.6</v>
      </c>
    </row>
    <row r="4344" spans="1:19" x14ac:dyDescent="0.25">
      <c r="A4344" t="s">
        <v>10670</v>
      </c>
      <c r="B4344" t="s">
        <v>10671</v>
      </c>
      <c r="C4344">
        <v>2</v>
      </c>
      <c r="D4344">
        <v>4</v>
      </c>
      <c r="E4344">
        <v>6.47</v>
      </c>
      <c r="F4344">
        <v>8</v>
      </c>
      <c r="G4344">
        <v>8</v>
      </c>
      <c r="H4344">
        <v>0</v>
      </c>
      <c r="I4344">
        <v>50</v>
      </c>
      <c r="J4344">
        <v>57</v>
      </c>
      <c r="K4344">
        <v>36</v>
      </c>
      <c r="L4344">
        <v>7</v>
      </c>
      <c r="M4344">
        <v>23</v>
      </c>
      <c r="N4344">
        <v>36</v>
      </c>
      <c r="O4344">
        <v>1.87</v>
      </c>
      <c r="P4344">
        <v>4.08</v>
      </c>
      <c r="Q4344">
        <v>6.47</v>
      </c>
      <c r="R4344">
        <v>6.19</v>
      </c>
      <c r="S4344">
        <v>-0.5</v>
      </c>
    </row>
    <row r="4345" spans="1:19" x14ac:dyDescent="0.25">
      <c r="A4345" t="s">
        <v>10668</v>
      </c>
      <c r="B4345" t="s">
        <v>10669</v>
      </c>
      <c r="C4345">
        <v>1</v>
      </c>
      <c r="D4345">
        <v>2</v>
      </c>
      <c r="E4345">
        <v>6.13</v>
      </c>
      <c r="F4345">
        <v>0</v>
      </c>
      <c r="G4345">
        <v>30</v>
      </c>
      <c r="H4345">
        <v>0</v>
      </c>
      <c r="I4345">
        <v>30</v>
      </c>
      <c r="J4345">
        <v>37</v>
      </c>
      <c r="K4345">
        <v>20</v>
      </c>
      <c r="L4345">
        <v>4</v>
      </c>
      <c r="M4345">
        <v>5</v>
      </c>
      <c r="N4345">
        <v>15</v>
      </c>
      <c r="O4345">
        <v>1.75</v>
      </c>
      <c r="P4345">
        <v>1.45</v>
      </c>
      <c r="Q4345">
        <v>4.54</v>
      </c>
      <c r="R4345">
        <v>6.19</v>
      </c>
      <c r="S4345">
        <v>-0.6</v>
      </c>
    </row>
    <row r="4346" spans="1:19" x14ac:dyDescent="0.25">
      <c r="A4346" t="s">
        <v>10666</v>
      </c>
      <c r="B4346" t="s">
        <v>10667</v>
      </c>
      <c r="C4346">
        <v>1</v>
      </c>
      <c r="D4346">
        <v>2</v>
      </c>
      <c r="E4346">
        <v>6.13</v>
      </c>
      <c r="F4346">
        <v>0</v>
      </c>
      <c r="G4346">
        <v>30</v>
      </c>
      <c r="H4346">
        <v>0</v>
      </c>
      <c r="I4346">
        <v>30</v>
      </c>
      <c r="J4346">
        <v>38</v>
      </c>
      <c r="K4346">
        <v>20</v>
      </c>
      <c r="L4346">
        <v>5</v>
      </c>
      <c r="M4346">
        <v>5</v>
      </c>
      <c r="N4346">
        <v>14</v>
      </c>
      <c r="O4346">
        <v>1.73</v>
      </c>
      <c r="P4346">
        <v>1.45</v>
      </c>
      <c r="Q4346">
        <v>4.2</v>
      </c>
      <c r="R4346">
        <v>6.19</v>
      </c>
      <c r="S4346">
        <v>-0.6</v>
      </c>
    </row>
    <row r="4347" spans="1:19" x14ac:dyDescent="0.25">
      <c r="A4347" t="s">
        <v>10664</v>
      </c>
      <c r="B4347" t="s">
        <v>10665</v>
      </c>
      <c r="C4347">
        <v>1</v>
      </c>
      <c r="D4347">
        <v>2</v>
      </c>
      <c r="E4347">
        <v>6.08</v>
      </c>
      <c r="F4347">
        <v>0</v>
      </c>
      <c r="G4347">
        <v>30</v>
      </c>
      <c r="H4347">
        <v>0</v>
      </c>
      <c r="I4347">
        <v>30</v>
      </c>
      <c r="J4347">
        <v>36</v>
      </c>
      <c r="K4347">
        <v>20</v>
      </c>
      <c r="L4347">
        <v>4</v>
      </c>
      <c r="M4347">
        <v>7</v>
      </c>
      <c r="N4347">
        <v>17</v>
      </c>
      <c r="O4347">
        <v>1.78</v>
      </c>
      <c r="P4347">
        <v>2.14</v>
      </c>
      <c r="Q4347">
        <v>5.14</v>
      </c>
      <c r="R4347">
        <v>6.19</v>
      </c>
      <c r="S4347">
        <v>-0.6</v>
      </c>
    </row>
    <row r="4348" spans="1:19" x14ac:dyDescent="0.25">
      <c r="A4348" t="s">
        <v>10662</v>
      </c>
      <c r="B4348" t="s">
        <v>10663</v>
      </c>
      <c r="C4348">
        <v>1</v>
      </c>
      <c r="D4348">
        <v>2</v>
      </c>
      <c r="E4348">
        <v>6.07</v>
      </c>
      <c r="F4348">
        <v>0</v>
      </c>
      <c r="G4348">
        <v>30</v>
      </c>
      <c r="H4348">
        <v>0</v>
      </c>
      <c r="I4348">
        <v>30</v>
      </c>
      <c r="J4348">
        <v>37</v>
      </c>
      <c r="K4348">
        <v>20</v>
      </c>
      <c r="L4348">
        <v>4</v>
      </c>
      <c r="M4348">
        <v>7</v>
      </c>
      <c r="N4348">
        <v>16</v>
      </c>
      <c r="O4348">
        <v>1.76</v>
      </c>
      <c r="P4348">
        <v>2.14</v>
      </c>
      <c r="Q4348">
        <v>4.82</v>
      </c>
      <c r="R4348">
        <v>6.19</v>
      </c>
      <c r="S4348">
        <v>-0.6</v>
      </c>
    </row>
    <row r="4349" spans="1:19" x14ac:dyDescent="0.25">
      <c r="A4349" t="s">
        <v>10660</v>
      </c>
      <c r="B4349" t="s">
        <v>10661</v>
      </c>
      <c r="C4349">
        <v>2</v>
      </c>
      <c r="D4349">
        <v>4</v>
      </c>
      <c r="E4349">
        <v>6.49</v>
      </c>
      <c r="F4349">
        <v>8</v>
      </c>
      <c r="G4349">
        <v>10</v>
      </c>
      <c r="H4349">
        <v>0</v>
      </c>
      <c r="I4349">
        <v>48</v>
      </c>
      <c r="J4349">
        <v>61</v>
      </c>
      <c r="K4349">
        <v>35</v>
      </c>
      <c r="L4349">
        <v>6</v>
      </c>
      <c r="M4349">
        <v>5</v>
      </c>
      <c r="N4349">
        <v>24</v>
      </c>
      <c r="O4349">
        <v>1.77</v>
      </c>
      <c r="P4349">
        <v>1</v>
      </c>
      <c r="Q4349">
        <v>4.5199999999999996</v>
      </c>
      <c r="R4349">
        <v>6.19</v>
      </c>
      <c r="S4349">
        <v>-0.6</v>
      </c>
    </row>
    <row r="4350" spans="1:19" x14ac:dyDescent="0.25">
      <c r="A4350" t="s">
        <v>10658</v>
      </c>
      <c r="B4350" t="s">
        <v>10659</v>
      </c>
      <c r="C4350">
        <v>1</v>
      </c>
      <c r="D4350">
        <v>2</v>
      </c>
      <c r="E4350">
        <v>6.14</v>
      </c>
      <c r="F4350">
        <v>2</v>
      </c>
      <c r="G4350">
        <v>24</v>
      </c>
      <c r="H4350">
        <v>0</v>
      </c>
      <c r="I4350">
        <v>36</v>
      </c>
      <c r="J4350">
        <v>43</v>
      </c>
      <c r="K4350">
        <v>24</v>
      </c>
      <c r="L4350">
        <v>5</v>
      </c>
      <c r="M4350">
        <v>9</v>
      </c>
      <c r="N4350">
        <v>20</v>
      </c>
      <c r="O4350">
        <v>1.78</v>
      </c>
      <c r="P4350">
        <v>2.37</v>
      </c>
      <c r="Q4350">
        <v>5.07</v>
      </c>
      <c r="R4350">
        <v>6.19</v>
      </c>
      <c r="S4350">
        <v>-0.7</v>
      </c>
    </row>
    <row r="4351" spans="1:19" x14ac:dyDescent="0.25">
      <c r="A4351" t="s">
        <v>10656</v>
      </c>
      <c r="B4351" t="s">
        <v>10657</v>
      </c>
      <c r="C4351">
        <v>1</v>
      </c>
      <c r="D4351">
        <v>2</v>
      </c>
      <c r="E4351">
        <v>6.11</v>
      </c>
      <c r="F4351">
        <v>0</v>
      </c>
      <c r="G4351">
        <v>30</v>
      </c>
      <c r="H4351">
        <v>0</v>
      </c>
      <c r="I4351">
        <v>30</v>
      </c>
      <c r="J4351">
        <v>36</v>
      </c>
      <c r="K4351">
        <v>20</v>
      </c>
      <c r="L4351">
        <v>4</v>
      </c>
      <c r="M4351">
        <v>9</v>
      </c>
      <c r="N4351">
        <v>18</v>
      </c>
      <c r="O4351">
        <v>1.81</v>
      </c>
      <c r="P4351">
        <v>2.64</v>
      </c>
      <c r="Q4351">
        <v>5.48</v>
      </c>
      <c r="R4351">
        <v>6.19</v>
      </c>
      <c r="S4351">
        <v>-0.6</v>
      </c>
    </row>
    <row r="4352" spans="1:19" x14ac:dyDescent="0.25">
      <c r="A4352" t="s">
        <v>10654</v>
      </c>
      <c r="B4352" t="s">
        <v>10655</v>
      </c>
      <c r="C4352">
        <v>2</v>
      </c>
      <c r="D4352">
        <v>3</v>
      </c>
      <c r="E4352">
        <v>6.42</v>
      </c>
      <c r="F4352">
        <v>5</v>
      </c>
      <c r="G4352">
        <v>18</v>
      </c>
      <c r="H4352">
        <v>0</v>
      </c>
      <c r="I4352">
        <v>41</v>
      </c>
      <c r="J4352">
        <v>52</v>
      </c>
      <c r="K4352">
        <v>29</v>
      </c>
      <c r="L4352">
        <v>6</v>
      </c>
      <c r="M4352">
        <v>4</v>
      </c>
      <c r="N4352">
        <v>20</v>
      </c>
      <c r="O4352">
        <v>1.76</v>
      </c>
      <c r="P4352">
        <v>0.85</v>
      </c>
      <c r="Q4352">
        <v>4.37</v>
      </c>
      <c r="R4352">
        <v>6.19</v>
      </c>
      <c r="S4352">
        <v>-0.7</v>
      </c>
    </row>
    <row r="4353" spans="1:19" x14ac:dyDescent="0.25">
      <c r="A4353" t="s">
        <v>10652</v>
      </c>
      <c r="B4353" t="s">
        <v>10653</v>
      </c>
      <c r="C4353">
        <v>1</v>
      </c>
      <c r="D4353">
        <v>2</v>
      </c>
      <c r="E4353">
        <v>6.09</v>
      </c>
      <c r="F4353">
        <v>0</v>
      </c>
      <c r="G4353">
        <v>30</v>
      </c>
      <c r="H4353">
        <v>0</v>
      </c>
      <c r="I4353">
        <v>30</v>
      </c>
      <c r="J4353">
        <v>37</v>
      </c>
      <c r="K4353">
        <v>20</v>
      </c>
      <c r="L4353">
        <v>4</v>
      </c>
      <c r="M4353">
        <v>7</v>
      </c>
      <c r="N4353">
        <v>16</v>
      </c>
      <c r="O4353">
        <v>1.76</v>
      </c>
      <c r="P4353">
        <v>2.0699999999999998</v>
      </c>
      <c r="Q4353">
        <v>4.76</v>
      </c>
      <c r="R4353">
        <v>6.19</v>
      </c>
      <c r="S4353">
        <v>-0.6</v>
      </c>
    </row>
    <row r="4354" spans="1:19" x14ac:dyDescent="0.25">
      <c r="A4354" t="s">
        <v>10650</v>
      </c>
      <c r="B4354" t="s">
        <v>10651</v>
      </c>
      <c r="C4354">
        <v>1</v>
      </c>
      <c r="D4354">
        <v>2</v>
      </c>
      <c r="E4354">
        <v>6.2</v>
      </c>
      <c r="F4354">
        <v>0</v>
      </c>
      <c r="G4354">
        <v>30</v>
      </c>
      <c r="H4354">
        <v>0</v>
      </c>
      <c r="I4354">
        <v>30</v>
      </c>
      <c r="J4354">
        <v>37</v>
      </c>
      <c r="K4354">
        <v>21</v>
      </c>
      <c r="L4354">
        <v>4</v>
      </c>
      <c r="M4354">
        <v>7</v>
      </c>
      <c r="N4354">
        <v>17</v>
      </c>
      <c r="O4354">
        <v>1.81</v>
      </c>
      <c r="P4354">
        <v>1.96</v>
      </c>
      <c r="Q4354">
        <v>5.17</v>
      </c>
      <c r="R4354">
        <v>6.19</v>
      </c>
      <c r="S4354">
        <v>-0.6</v>
      </c>
    </row>
    <row r="4355" spans="1:19" x14ac:dyDescent="0.25">
      <c r="A4355" t="s">
        <v>10649</v>
      </c>
      <c r="B4355" t="s">
        <v>6748</v>
      </c>
      <c r="C4355">
        <v>1</v>
      </c>
      <c r="D4355">
        <v>2</v>
      </c>
      <c r="E4355">
        <v>6.16</v>
      </c>
      <c r="F4355">
        <v>0</v>
      </c>
      <c r="G4355">
        <v>30</v>
      </c>
      <c r="H4355">
        <v>0</v>
      </c>
      <c r="I4355">
        <v>30</v>
      </c>
      <c r="J4355">
        <v>35</v>
      </c>
      <c r="K4355">
        <v>21</v>
      </c>
      <c r="L4355">
        <v>4</v>
      </c>
      <c r="M4355">
        <v>10</v>
      </c>
      <c r="N4355">
        <v>20</v>
      </c>
      <c r="O4355">
        <v>1.85</v>
      </c>
      <c r="P4355">
        <v>2.9</v>
      </c>
      <c r="Q4355">
        <v>6.06</v>
      </c>
      <c r="R4355">
        <v>6.19</v>
      </c>
      <c r="S4355">
        <v>-0.6</v>
      </c>
    </row>
    <row r="4356" spans="1:19" x14ac:dyDescent="0.25">
      <c r="A4356" t="s">
        <v>10647</v>
      </c>
      <c r="B4356" t="s">
        <v>10648</v>
      </c>
      <c r="C4356">
        <v>1</v>
      </c>
      <c r="D4356">
        <v>2</v>
      </c>
      <c r="E4356">
        <v>6.1</v>
      </c>
      <c r="F4356">
        <v>0</v>
      </c>
      <c r="G4356">
        <v>30</v>
      </c>
      <c r="H4356">
        <v>0</v>
      </c>
      <c r="I4356">
        <v>30</v>
      </c>
      <c r="J4356">
        <v>37</v>
      </c>
      <c r="K4356">
        <v>20</v>
      </c>
      <c r="L4356">
        <v>4</v>
      </c>
      <c r="M4356">
        <v>5</v>
      </c>
      <c r="N4356">
        <v>15</v>
      </c>
      <c r="O4356">
        <v>1.74</v>
      </c>
      <c r="P4356">
        <v>1.52</v>
      </c>
      <c r="Q4356">
        <v>4.55</v>
      </c>
      <c r="R4356">
        <v>6.19</v>
      </c>
      <c r="S4356">
        <v>-0.6</v>
      </c>
    </row>
    <row r="4357" spans="1:19" x14ac:dyDescent="0.25">
      <c r="A4357" t="s">
        <v>10645</v>
      </c>
      <c r="B4357" t="s">
        <v>10646</v>
      </c>
      <c r="C4357">
        <v>2</v>
      </c>
      <c r="D4357">
        <v>2</v>
      </c>
      <c r="E4357">
        <v>6.2</v>
      </c>
      <c r="F4357">
        <v>7</v>
      </c>
      <c r="G4357">
        <v>11</v>
      </c>
      <c r="H4357">
        <v>0</v>
      </c>
      <c r="I4357">
        <v>48</v>
      </c>
      <c r="J4357">
        <v>59</v>
      </c>
      <c r="K4357">
        <v>33</v>
      </c>
      <c r="L4357">
        <v>7</v>
      </c>
      <c r="M4357">
        <v>10</v>
      </c>
      <c r="N4357">
        <v>23</v>
      </c>
      <c r="O4357">
        <v>1.72</v>
      </c>
      <c r="P4357">
        <v>1.98</v>
      </c>
      <c r="Q4357">
        <v>4.3499999999999996</v>
      </c>
      <c r="R4357">
        <v>6.19</v>
      </c>
      <c r="S4357">
        <v>-0.7</v>
      </c>
    </row>
    <row r="4358" spans="1:19" x14ac:dyDescent="0.25">
      <c r="A4358" t="s">
        <v>10643</v>
      </c>
      <c r="B4358" t="s">
        <v>10644</v>
      </c>
      <c r="C4358">
        <v>1</v>
      </c>
      <c r="D4358">
        <v>2</v>
      </c>
      <c r="E4358">
        <v>6.15</v>
      </c>
      <c r="F4358">
        <v>0</v>
      </c>
      <c r="G4358">
        <v>30</v>
      </c>
      <c r="H4358">
        <v>0</v>
      </c>
      <c r="I4358">
        <v>30</v>
      </c>
      <c r="J4358">
        <v>37</v>
      </c>
      <c r="K4358">
        <v>21</v>
      </c>
      <c r="L4358">
        <v>4</v>
      </c>
      <c r="M4358">
        <v>8</v>
      </c>
      <c r="N4358">
        <v>16</v>
      </c>
      <c r="O4358">
        <v>1.77</v>
      </c>
      <c r="P4358">
        <v>2.33</v>
      </c>
      <c r="Q4358">
        <v>4.9000000000000004</v>
      </c>
      <c r="R4358">
        <v>6.19</v>
      </c>
      <c r="S4358">
        <v>-0.6</v>
      </c>
    </row>
    <row r="4359" spans="1:19" x14ac:dyDescent="0.25">
      <c r="A4359" t="s">
        <v>10641</v>
      </c>
      <c r="B4359" t="s">
        <v>10642</v>
      </c>
      <c r="C4359">
        <v>2</v>
      </c>
      <c r="D4359">
        <v>1</v>
      </c>
      <c r="E4359">
        <v>6.11</v>
      </c>
      <c r="F4359">
        <v>8</v>
      </c>
      <c r="G4359">
        <v>10</v>
      </c>
      <c r="H4359">
        <v>0</v>
      </c>
      <c r="I4359">
        <v>48</v>
      </c>
      <c r="J4359">
        <v>60</v>
      </c>
      <c r="K4359">
        <v>33</v>
      </c>
      <c r="L4359">
        <v>7</v>
      </c>
      <c r="M4359">
        <v>11</v>
      </c>
      <c r="N4359">
        <v>26</v>
      </c>
      <c r="O4359">
        <v>1.77</v>
      </c>
      <c r="P4359">
        <v>2.0099999999999998</v>
      </c>
      <c r="Q4359">
        <v>4.7699999999999996</v>
      </c>
      <c r="R4359">
        <v>6.2</v>
      </c>
      <c r="S4359">
        <v>-0.6</v>
      </c>
    </row>
    <row r="4360" spans="1:19" x14ac:dyDescent="0.25">
      <c r="A4360" t="s">
        <v>10639</v>
      </c>
      <c r="B4360" t="s">
        <v>10640</v>
      </c>
      <c r="C4360">
        <v>1</v>
      </c>
      <c r="D4360">
        <v>2</v>
      </c>
      <c r="E4360">
        <v>6.26</v>
      </c>
      <c r="F4360">
        <v>2</v>
      </c>
      <c r="G4360">
        <v>26</v>
      </c>
      <c r="H4360">
        <v>0</v>
      </c>
      <c r="I4360">
        <v>34</v>
      </c>
      <c r="J4360">
        <v>42</v>
      </c>
      <c r="K4360">
        <v>24</v>
      </c>
      <c r="L4360">
        <v>5</v>
      </c>
      <c r="M4360">
        <v>9</v>
      </c>
      <c r="N4360">
        <v>21</v>
      </c>
      <c r="O4360">
        <v>1.83</v>
      </c>
      <c r="P4360">
        <v>2.31</v>
      </c>
      <c r="Q4360">
        <v>5.46</v>
      </c>
      <c r="R4360">
        <v>6.2</v>
      </c>
      <c r="S4360">
        <v>-0.7</v>
      </c>
    </row>
    <row r="4361" spans="1:19" x14ac:dyDescent="0.25">
      <c r="A4361" t="s">
        <v>10637</v>
      </c>
      <c r="B4361" t="s">
        <v>10638</v>
      </c>
      <c r="C4361">
        <v>1</v>
      </c>
      <c r="D4361">
        <v>2</v>
      </c>
      <c r="E4361">
        <v>6.21</v>
      </c>
      <c r="F4361">
        <v>0</v>
      </c>
      <c r="G4361">
        <v>30</v>
      </c>
      <c r="H4361">
        <v>0</v>
      </c>
      <c r="I4361">
        <v>30</v>
      </c>
      <c r="J4361">
        <v>38</v>
      </c>
      <c r="K4361">
        <v>21</v>
      </c>
      <c r="L4361">
        <v>4</v>
      </c>
      <c r="M4361">
        <v>4</v>
      </c>
      <c r="N4361">
        <v>16</v>
      </c>
      <c r="O4361">
        <v>1.79</v>
      </c>
      <c r="P4361">
        <v>1.29</v>
      </c>
      <c r="Q4361">
        <v>4.67</v>
      </c>
      <c r="R4361">
        <v>6.2</v>
      </c>
      <c r="S4361">
        <v>-0.6</v>
      </c>
    </row>
    <row r="4362" spans="1:19" x14ac:dyDescent="0.25">
      <c r="A4362" t="s">
        <v>10636</v>
      </c>
      <c r="B4362" t="s">
        <v>1436</v>
      </c>
      <c r="C4362">
        <v>1</v>
      </c>
      <c r="D4362">
        <v>2</v>
      </c>
      <c r="E4362">
        <v>6.1</v>
      </c>
      <c r="F4362">
        <v>0</v>
      </c>
      <c r="G4362">
        <v>30</v>
      </c>
      <c r="H4362">
        <v>0</v>
      </c>
      <c r="I4362">
        <v>30</v>
      </c>
      <c r="J4362">
        <v>37</v>
      </c>
      <c r="K4362">
        <v>20</v>
      </c>
      <c r="L4362">
        <v>4</v>
      </c>
      <c r="M4362">
        <v>6</v>
      </c>
      <c r="N4362">
        <v>17</v>
      </c>
      <c r="O4362">
        <v>1.77</v>
      </c>
      <c r="P4362">
        <v>1.84</v>
      </c>
      <c r="Q4362">
        <v>4.9800000000000004</v>
      </c>
      <c r="R4362">
        <v>6.2</v>
      </c>
      <c r="S4362">
        <v>-0.6</v>
      </c>
    </row>
    <row r="4363" spans="1:19" x14ac:dyDescent="0.25">
      <c r="A4363" t="s">
        <v>10634</v>
      </c>
      <c r="B4363" t="s">
        <v>10635</v>
      </c>
      <c r="C4363">
        <v>1</v>
      </c>
      <c r="D4363">
        <v>2</v>
      </c>
      <c r="E4363">
        <v>6.09</v>
      </c>
      <c r="F4363">
        <v>0</v>
      </c>
      <c r="G4363">
        <v>30</v>
      </c>
      <c r="H4363">
        <v>0</v>
      </c>
      <c r="I4363">
        <v>30</v>
      </c>
      <c r="J4363">
        <v>37</v>
      </c>
      <c r="K4363">
        <v>20</v>
      </c>
      <c r="L4363">
        <v>4</v>
      </c>
      <c r="M4363">
        <v>8</v>
      </c>
      <c r="N4363">
        <v>16</v>
      </c>
      <c r="O4363">
        <v>1.77</v>
      </c>
      <c r="P4363">
        <v>2.36</v>
      </c>
      <c r="Q4363">
        <v>4.91</v>
      </c>
      <c r="R4363">
        <v>6.2</v>
      </c>
      <c r="S4363">
        <v>-0.6</v>
      </c>
    </row>
    <row r="4364" spans="1:19" x14ac:dyDescent="0.25">
      <c r="A4364" t="s">
        <v>10632</v>
      </c>
      <c r="B4364" t="s">
        <v>10633</v>
      </c>
      <c r="C4364">
        <v>2</v>
      </c>
      <c r="D4364">
        <v>3</v>
      </c>
      <c r="E4364">
        <v>6.51</v>
      </c>
      <c r="F4364">
        <v>6</v>
      </c>
      <c r="G4364">
        <v>16</v>
      </c>
      <c r="H4364">
        <v>0</v>
      </c>
      <c r="I4364">
        <v>43</v>
      </c>
      <c r="J4364">
        <v>54</v>
      </c>
      <c r="K4364">
        <v>31</v>
      </c>
      <c r="L4364">
        <v>6</v>
      </c>
      <c r="M4364">
        <v>8</v>
      </c>
      <c r="N4364">
        <v>24</v>
      </c>
      <c r="O4364">
        <v>1.8</v>
      </c>
      <c r="P4364">
        <v>1.67</v>
      </c>
      <c r="Q4364">
        <v>4.91</v>
      </c>
      <c r="R4364">
        <v>6.2</v>
      </c>
      <c r="S4364">
        <v>-0.7</v>
      </c>
    </row>
    <row r="4365" spans="1:19" x14ac:dyDescent="0.25">
      <c r="A4365" t="s">
        <v>10630</v>
      </c>
      <c r="B4365" t="s">
        <v>10631</v>
      </c>
      <c r="C4365">
        <v>2</v>
      </c>
      <c r="D4365">
        <v>1</v>
      </c>
      <c r="E4365">
        <v>6.04</v>
      </c>
      <c r="F4365">
        <v>8</v>
      </c>
      <c r="G4365">
        <v>8</v>
      </c>
      <c r="H4365">
        <v>0</v>
      </c>
      <c r="I4365">
        <v>50</v>
      </c>
      <c r="J4365">
        <v>60</v>
      </c>
      <c r="K4365">
        <v>34</v>
      </c>
      <c r="L4365">
        <v>7</v>
      </c>
      <c r="M4365">
        <v>13</v>
      </c>
      <c r="N4365">
        <v>27</v>
      </c>
      <c r="O4365">
        <v>1.75</v>
      </c>
      <c r="P4365">
        <v>2.2999999999999998</v>
      </c>
      <c r="Q4365">
        <v>4.8600000000000003</v>
      </c>
      <c r="R4365">
        <v>6.2</v>
      </c>
      <c r="S4365">
        <v>-0.5</v>
      </c>
    </row>
    <row r="4366" spans="1:19" x14ac:dyDescent="0.25">
      <c r="A4366" t="s">
        <v>10628</v>
      </c>
      <c r="B4366" t="s">
        <v>10629</v>
      </c>
      <c r="C4366">
        <v>1</v>
      </c>
      <c r="D4366">
        <v>2</v>
      </c>
      <c r="E4366">
        <v>6.23</v>
      </c>
      <c r="F4366">
        <v>0</v>
      </c>
      <c r="G4366">
        <v>30</v>
      </c>
      <c r="H4366">
        <v>0</v>
      </c>
      <c r="I4366">
        <v>30</v>
      </c>
      <c r="J4366">
        <v>38</v>
      </c>
      <c r="K4366">
        <v>21</v>
      </c>
      <c r="L4366">
        <v>4</v>
      </c>
      <c r="M4366">
        <v>6</v>
      </c>
      <c r="N4366">
        <v>16</v>
      </c>
      <c r="O4366">
        <v>1.8</v>
      </c>
      <c r="P4366">
        <v>1.94</v>
      </c>
      <c r="Q4366">
        <v>4.7699999999999996</v>
      </c>
      <c r="R4366">
        <v>6.2</v>
      </c>
      <c r="S4366">
        <v>-0.6</v>
      </c>
    </row>
    <row r="4367" spans="1:19" x14ac:dyDescent="0.25">
      <c r="A4367" t="s">
        <v>10626</v>
      </c>
      <c r="B4367" t="s">
        <v>10627</v>
      </c>
      <c r="C4367">
        <v>1</v>
      </c>
      <c r="D4367">
        <v>2</v>
      </c>
      <c r="E4367">
        <v>6.23</v>
      </c>
      <c r="F4367">
        <v>0</v>
      </c>
      <c r="G4367">
        <v>30</v>
      </c>
      <c r="H4367">
        <v>0</v>
      </c>
      <c r="I4367">
        <v>30</v>
      </c>
      <c r="J4367">
        <v>38</v>
      </c>
      <c r="K4367">
        <v>21</v>
      </c>
      <c r="L4367">
        <v>4</v>
      </c>
      <c r="M4367">
        <v>6</v>
      </c>
      <c r="N4367">
        <v>16</v>
      </c>
      <c r="O4367">
        <v>1.79</v>
      </c>
      <c r="P4367">
        <v>1.87</v>
      </c>
      <c r="Q4367">
        <v>4.7</v>
      </c>
      <c r="R4367">
        <v>6.2</v>
      </c>
      <c r="S4367">
        <v>-0.6</v>
      </c>
    </row>
    <row r="4368" spans="1:19" x14ac:dyDescent="0.25">
      <c r="A4368" t="s">
        <v>10624</v>
      </c>
      <c r="B4368" t="s">
        <v>10625</v>
      </c>
      <c r="C4368">
        <v>1</v>
      </c>
      <c r="D4368">
        <v>2</v>
      </c>
      <c r="E4368">
        <v>6.22</v>
      </c>
      <c r="F4368">
        <v>0</v>
      </c>
      <c r="G4368">
        <v>30</v>
      </c>
      <c r="H4368">
        <v>0</v>
      </c>
      <c r="I4368">
        <v>30</v>
      </c>
      <c r="J4368">
        <v>37</v>
      </c>
      <c r="K4368">
        <v>21</v>
      </c>
      <c r="L4368">
        <v>4</v>
      </c>
      <c r="M4368">
        <v>8</v>
      </c>
      <c r="N4368">
        <v>17</v>
      </c>
      <c r="O4368">
        <v>1.81</v>
      </c>
      <c r="P4368">
        <v>2.2999999999999998</v>
      </c>
      <c r="Q4368">
        <v>5.0999999999999996</v>
      </c>
      <c r="R4368">
        <v>6.2</v>
      </c>
      <c r="S4368">
        <v>-0.6</v>
      </c>
    </row>
    <row r="4369" spans="1:19" x14ac:dyDescent="0.25">
      <c r="A4369" t="s">
        <v>10622</v>
      </c>
      <c r="B4369" t="s">
        <v>10623</v>
      </c>
      <c r="C4369">
        <v>2</v>
      </c>
      <c r="D4369">
        <v>4</v>
      </c>
      <c r="E4369">
        <v>6.52</v>
      </c>
      <c r="F4369">
        <v>7</v>
      </c>
      <c r="G4369">
        <v>11</v>
      </c>
      <c r="H4369">
        <v>0</v>
      </c>
      <c r="I4369">
        <v>48</v>
      </c>
      <c r="J4369">
        <v>60</v>
      </c>
      <c r="K4369">
        <v>35</v>
      </c>
      <c r="L4369">
        <v>6</v>
      </c>
      <c r="M4369">
        <v>8</v>
      </c>
      <c r="N4369">
        <v>26</v>
      </c>
      <c r="O4369">
        <v>1.79</v>
      </c>
      <c r="P4369">
        <v>1.48</v>
      </c>
      <c r="Q4369">
        <v>4.84</v>
      </c>
      <c r="R4369">
        <v>6.2</v>
      </c>
      <c r="S4369">
        <v>-0.7</v>
      </c>
    </row>
    <row r="4370" spans="1:19" x14ac:dyDescent="0.25">
      <c r="A4370" t="s">
        <v>10620</v>
      </c>
      <c r="B4370" t="s">
        <v>10621</v>
      </c>
      <c r="C4370">
        <v>1</v>
      </c>
      <c r="D4370">
        <v>2</v>
      </c>
      <c r="E4370">
        <v>6.21</v>
      </c>
      <c r="F4370">
        <v>0</v>
      </c>
      <c r="G4370">
        <v>30</v>
      </c>
      <c r="H4370">
        <v>0</v>
      </c>
      <c r="I4370">
        <v>30</v>
      </c>
      <c r="J4370">
        <v>38</v>
      </c>
      <c r="K4370">
        <v>21</v>
      </c>
      <c r="L4370">
        <v>4</v>
      </c>
      <c r="M4370">
        <v>5</v>
      </c>
      <c r="N4370">
        <v>16</v>
      </c>
      <c r="O4370">
        <v>1.8</v>
      </c>
      <c r="P4370">
        <v>1.43</v>
      </c>
      <c r="Q4370">
        <v>4.82</v>
      </c>
      <c r="R4370">
        <v>6.2</v>
      </c>
      <c r="S4370">
        <v>-0.6</v>
      </c>
    </row>
    <row r="4371" spans="1:19" x14ac:dyDescent="0.25">
      <c r="A4371" t="s">
        <v>10618</v>
      </c>
      <c r="B4371" t="s">
        <v>10619</v>
      </c>
      <c r="C4371">
        <v>1</v>
      </c>
      <c r="D4371">
        <v>2</v>
      </c>
      <c r="E4371">
        <v>6.2</v>
      </c>
      <c r="F4371">
        <v>1</v>
      </c>
      <c r="G4371">
        <v>27</v>
      </c>
      <c r="H4371">
        <v>0</v>
      </c>
      <c r="I4371">
        <v>33</v>
      </c>
      <c r="J4371">
        <v>41</v>
      </c>
      <c r="K4371">
        <v>22</v>
      </c>
      <c r="L4371">
        <v>5</v>
      </c>
      <c r="M4371">
        <v>5</v>
      </c>
      <c r="N4371">
        <v>15</v>
      </c>
      <c r="O4371">
        <v>1.73</v>
      </c>
      <c r="P4371">
        <v>1.32</v>
      </c>
      <c r="Q4371">
        <v>4.1500000000000004</v>
      </c>
      <c r="R4371">
        <v>6.2</v>
      </c>
      <c r="S4371">
        <v>-0.7</v>
      </c>
    </row>
    <row r="4372" spans="1:19" x14ac:dyDescent="0.25">
      <c r="A4372" t="s">
        <v>10616</v>
      </c>
      <c r="B4372" t="s">
        <v>10617</v>
      </c>
      <c r="C4372">
        <v>1</v>
      </c>
      <c r="D4372">
        <v>2</v>
      </c>
      <c r="E4372">
        <v>6.17</v>
      </c>
      <c r="F4372">
        <v>0</v>
      </c>
      <c r="G4372">
        <v>30</v>
      </c>
      <c r="H4372">
        <v>0</v>
      </c>
      <c r="I4372">
        <v>30</v>
      </c>
      <c r="J4372">
        <v>36</v>
      </c>
      <c r="K4372">
        <v>21</v>
      </c>
      <c r="L4372">
        <v>4</v>
      </c>
      <c r="M4372">
        <v>8</v>
      </c>
      <c r="N4372">
        <v>18</v>
      </c>
      <c r="O4372">
        <v>1.81</v>
      </c>
      <c r="P4372">
        <v>2.2999999999999998</v>
      </c>
      <c r="Q4372">
        <v>5.4</v>
      </c>
      <c r="R4372">
        <v>6.2</v>
      </c>
      <c r="S4372">
        <v>-0.6</v>
      </c>
    </row>
    <row r="4373" spans="1:19" x14ac:dyDescent="0.25">
      <c r="A4373" t="s">
        <v>10614</v>
      </c>
      <c r="B4373" t="s">
        <v>10615</v>
      </c>
      <c r="C4373">
        <v>1</v>
      </c>
      <c r="D4373">
        <v>2</v>
      </c>
      <c r="E4373">
        <v>6.29</v>
      </c>
      <c r="F4373">
        <v>2</v>
      </c>
      <c r="G4373">
        <v>24</v>
      </c>
      <c r="H4373">
        <v>0</v>
      </c>
      <c r="I4373">
        <v>35</v>
      </c>
      <c r="J4373">
        <v>44</v>
      </c>
      <c r="K4373">
        <v>25</v>
      </c>
      <c r="L4373">
        <v>5</v>
      </c>
      <c r="M4373">
        <v>6</v>
      </c>
      <c r="N4373">
        <v>20</v>
      </c>
      <c r="O4373">
        <v>1.8</v>
      </c>
      <c r="P4373">
        <v>1.62</v>
      </c>
      <c r="Q4373">
        <v>5.09</v>
      </c>
      <c r="R4373">
        <v>6.2</v>
      </c>
      <c r="S4373">
        <v>-0.7</v>
      </c>
    </row>
    <row r="4374" spans="1:19" x14ac:dyDescent="0.25">
      <c r="A4374" t="s">
        <v>10612</v>
      </c>
      <c r="B4374" t="s">
        <v>10613</v>
      </c>
      <c r="C4374">
        <v>1</v>
      </c>
      <c r="D4374">
        <v>2</v>
      </c>
      <c r="E4374">
        <v>6.15</v>
      </c>
      <c r="F4374">
        <v>0</v>
      </c>
      <c r="G4374">
        <v>30</v>
      </c>
      <c r="H4374">
        <v>0</v>
      </c>
      <c r="I4374">
        <v>30</v>
      </c>
      <c r="J4374">
        <v>38</v>
      </c>
      <c r="K4374">
        <v>21</v>
      </c>
      <c r="L4374">
        <v>4</v>
      </c>
      <c r="M4374">
        <v>5</v>
      </c>
      <c r="N4374">
        <v>15</v>
      </c>
      <c r="O4374">
        <v>1.75</v>
      </c>
      <c r="P4374">
        <v>1.58</v>
      </c>
      <c r="Q4374">
        <v>4.4400000000000004</v>
      </c>
      <c r="R4374">
        <v>6.2</v>
      </c>
      <c r="S4374">
        <v>-0.6</v>
      </c>
    </row>
    <row r="4375" spans="1:19" x14ac:dyDescent="0.25">
      <c r="A4375" t="s">
        <v>10610</v>
      </c>
      <c r="B4375" t="s">
        <v>10611</v>
      </c>
      <c r="C4375">
        <v>1</v>
      </c>
      <c r="D4375">
        <v>2</v>
      </c>
      <c r="E4375">
        <v>6.11</v>
      </c>
      <c r="F4375">
        <v>0</v>
      </c>
      <c r="G4375">
        <v>30</v>
      </c>
      <c r="H4375">
        <v>0</v>
      </c>
      <c r="I4375">
        <v>30</v>
      </c>
      <c r="J4375">
        <v>37</v>
      </c>
      <c r="K4375">
        <v>20</v>
      </c>
      <c r="L4375">
        <v>4</v>
      </c>
      <c r="M4375">
        <v>6</v>
      </c>
      <c r="N4375">
        <v>16</v>
      </c>
      <c r="O4375">
        <v>1.76</v>
      </c>
      <c r="P4375">
        <v>1.73</v>
      </c>
      <c r="Q4375">
        <v>4.8</v>
      </c>
      <c r="R4375">
        <v>6.2</v>
      </c>
      <c r="S4375">
        <v>-0.6</v>
      </c>
    </row>
    <row r="4376" spans="1:19" x14ac:dyDescent="0.25">
      <c r="A4376" t="s">
        <v>10608</v>
      </c>
      <c r="B4376" t="s">
        <v>10609</v>
      </c>
      <c r="C4376">
        <v>1</v>
      </c>
      <c r="D4376">
        <v>2</v>
      </c>
      <c r="E4376">
        <v>6.11</v>
      </c>
      <c r="F4376">
        <v>0</v>
      </c>
      <c r="G4376">
        <v>30</v>
      </c>
      <c r="H4376">
        <v>0</v>
      </c>
      <c r="I4376">
        <v>30</v>
      </c>
      <c r="J4376">
        <v>38</v>
      </c>
      <c r="K4376">
        <v>20</v>
      </c>
      <c r="L4376">
        <v>5</v>
      </c>
      <c r="M4376">
        <v>5</v>
      </c>
      <c r="N4376">
        <v>14</v>
      </c>
      <c r="O4376">
        <v>1.71</v>
      </c>
      <c r="P4376">
        <v>1.46</v>
      </c>
      <c r="Q4376">
        <v>4.16</v>
      </c>
      <c r="R4376">
        <v>6.2</v>
      </c>
      <c r="S4376">
        <v>-0.6</v>
      </c>
    </row>
    <row r="4377" spans="1:19" x14ac:dyDescent="0.25">
      <c r="A4377" t="s">
        <v>10606</v>
      </c>
      <c r="B4377" t="s">
        <v>10607</v>
      </c>
      <c r="C4377">
        <v>1</v>
      </c>
      <c r="D4377">
        <v>2</v>
      </c>
      <c r="E4377">
        <v>6.15</v>
      </c>
      <c r="F4377">
        <v>0</v>
      </c>
      <c r="G4377">
        <v>30</v>
      </c>
      <c r="H4377">
        <v>0</v>
      </c>
      <c r="I4377">
        <v>30</v>
      </c>
      <c r="J4377">
        <v>38</v>
      </c>
      <c r="K4377">
        <v>20</v>
      </c>
      <c r="L4377">
        <v>4</v>
      </c>
      <c r="M4377">
        <v>5</v>
      </c>
      <c r="N4377">
        <v>15</v>
      </c>
      <c r="O4377">
        <v>1.74</v>
      </c>
      <c r="P4377">
        <v>1.48</v>
      </c>
      <c r="Q4377">
        <v>4.38</v>
      </c>
      <c r="R4377">
        <v>6.2</v>
      </c>
      <c r="S4377">
        <v>-0.6</v>
      </c>
    </row>
    <row r="4378" spans="1:19" x14ac:dyDescent="0.25">
      <c r="A4378" t="s">
        <v>10604</v>
      </c>
      <c r="B4378" t="s">
        <v>10605</v>
      </c>
      <c r="C4378">
        <v>1</v>
      </c>
      <c r="D4378">
        <v>2</v>
      </c>
      <c r="E4378">
        <v>6.09</v>
      </c>
      <c r="F4378">
        <v>0</v>
      </c>
      <c r="G4378">
        <v>30</v>
      </c>
      <c r="H4378">
        <v>0</v>
      </c>
      <c r="I4378">
        <v>30</v>
      </c>
      <c r="J4378">
        <v>37</v>
      </c>
      <c r="K4378">
        <v>20</v>
      </c>
      <c r="L4378">
        <v>4</v>
      </c>
      <c r="M4378">
        <v>6</v>
      </c>
      <c r="N4378">
        <v>15</v>
      </c>
      <c r="O4378">
        <v>1.74</v>
      </c>
      <c r="P4378">
        <v>1.95</v>
      </c>
      <c r="Q4378">
        <v>4.62</v>
      </c>
      <c r="R4378">
        <v>6.2</v>
      </c>
      <c r="S4378">
        <v>-0.6</v>
      </c>
    </row>
    <row r="4379" spans="1:19" x14ac:dyDescent="0.25">
      <c r="A4379" t="s">
        <v>10602</v>
      </c>
      <c r="B4379" t="s">
        <v>10603</v>
      </c>
      <c r="C4379">
        <v>1</v>
      </c>
      <c r="D4379">
        <v>2</v>
      </c>
      <c r="E4379">
        <v>6.27</v>
      </c>
      <c r="F4379">
        <v>2</v>
      </c>
      <c r="G4379">
        <v>24</v>
      </c>
      <c r="H4379">
        <v>0</v>
      </c>
      <c r="I4379">
        <v>35</v>
      </c>
      <c r="J4379">
        <v>44</v>
      </c>
      <c r="K4379">
        <v>25</v>
      </c>
      <c r="L4379">
        <v>5</v>
      </c>
      <c r="M4379">
        <v>6</v>
      </c>
      <c r="N4379">
        <v>20</v>
      </c>
      <c r="O4379">
        <v>1.79</v>
      </c>
      <c r="P4379">
        <v>1.62</v>
      </c>
      <c r="Q4379">
        <v>5.04</v>
      </c>
      <c r="R4379">
        <v>6.2</v>
      </c>
      <c r="S4379">
        <v>-0.7</v>
      </c>
    </row>
    <row r="4380" spans="1:19" x14ac:dyDescent="0.25">
      <c r="A4380" t="s">
        <v>10600</v>
      </c>
      <c r="B4380" t="s">
        <v>10601</v>
      </c>
      <c r="C4380">
        <v>2</v>
      </c>
      <c r="D4380">
        <v>3</v>
      </c>
      <c r="E4380">
        <v>6.3</v>
      </c>
      <c r="F4380">
        <v>7</v>
      </c>
      <c r="G4380">
        <v>12</v>
      </c>
      <c r="H4380">
        <v>0</v>
      </c>
      <c r="I4380">
        <v>47</v>
      </c>
      <c r="J4380">
        <v>58</v>
      </c>
      <c r="K4380">
        <v>33</v>
      </c>
      <c r="L4380">
        <v>7</v>
      </c>
      <c r="M4380">
        <v>9</v>
      </c>
      <c r="N4380">
        <v>23</v>
      </c>
      <c r="O4380">
        <v>1.75</v>
      </c>
      <c r="P4380">
        <v>1.66</v>
      </c>
      <c r="Q4380">
        <v>4.51</v>
      </c>
      <c r="R4380">
        <v>6.2</v>
      </c>
      <c r="S4380">
        <v>-0.7</v>
      </c>
    </row>
    <row r="4381" spans="1:19" x14ac:dyDescent="0.25">
      <c r="A4381" t="s">
        <v>10598</v>
      </c>
      <c r="B4381" t="s">
        <v>10599</v>
      </c>
      <c r="C4381">
        <v>1</v>
      </c>
      <c r="D4381">
        <v>2</v>
      </c>
      <c r="E4381">
        <v>6.23</v>
      </c>
      <c r="F4381">
        <v>0</v>
      </c>
      <c r="G4381">
        <v>30</v>
      </c>
      <c r="H4381">
        <v>0</v>
      </c>
      <c r="I4381">
        <v>30</v>
      </c>
      <c r="J4381">
        <v>38</v>
      </c>
      <c r="K4381">
        <v>21</v>
      </c>
      <c r="L4381">
        <v>4</v>
      </c>
      <c r="M4381">
        <v>6</v>
      </c>
      <c r="N4381">
        <v>16</v>
      </c>
      <c r="O4381">
        <v>1.79</v>
      </c>
      <c r="P4381">
        <v>1.84</v>
      </c>
      <c r="Q4381">
        <v>4.68</v>
      </c>
      <c r="R4381">
        <v>6.2</v>
      </c>
      <c r="S4381">
        <v>-0.6</v>
      </c>
    </row>
    <row r="4382" spans="1:19" x14ac:dyDescent="0.25">
      <c r="A4382" t="s">
        <v>10596</v>
      </c>
      <c r="B4382" t="s">
        <v>10597</v>
      </c>
      <c r="C4382">
        <v>1</v>
      </c>
      <c r="D4382">
        <v>2</v>
      </c>
      <c r="E4382">
        <v>6.23</v>
      </c>
      <c r="F4382">
        <v>0</v>
      </c>
      <c r="G4382">
        <v>30</v>
      </c>
      <c r="H4382">
        <v>0</v>
      </c>
      <c r="I4382">
        <v>30</v>
      </c>
      <c r="J4382">
        <v>38</v>
      </c>
      <c r="K4382">
        <v>21</v>
      </c>
      <c r="L4382">
        <v>4</v>
      </c>
      <c r="M4382">
        <v>5</v>
      </c>
      <c r="N4382">
        <v>15</v>
      </c>
      <c r="O4382">
        <v>1.79</v>
      </c>
      <c r="P4382">
        <v>1.37</v>
      </c>
      <c r="Q4382">
        <v>4.63</v>
      </c>
      <c r="R4382">
        <v>6.2</v>
      </c>
      <c r="S4382">
        <v>-0.6</v>
      </c>
    </row>
    <row r="4383" spans="1:19" x14ac:dyDescent="0.25">
      <c r="A4383" t="s">
        <v>10594</v>
      </c>
      <c r="B4383" t="s">
        <v>10595</v>
      </c>
      <c r="C4383">
        <v>1</v>
      </c>
      <c r="D4383">
        <v>2</v>
      </c>
      <c r="E4383">
        <v>6.1</v>
      </c>
      <c r="F4383">
        <v>0</v>
      </c>
      <c r="G4383">
        <v>30</v>
      </c>
      <c r="H4383">
        <v>0</v>
      </c>
      <c r="I4383">
        <v>30</v>
      </c>
      <c r="J4383">
        <v>37</v>
      </c>
      <c r="K4383">
        <v>20</v>
      </c>
      <c r="L4383">
        <v>4</v>
      </c>
      <c r="M4383">
        <v>7</v>
      </c>
      <c r="N4383">
        <v>17</v>
      </c>
      <c r="O4383">
        <v>1.77</v>
      </c>
      <c r="P4383">
        <v>2.2400000000000002</v>
      </c>
      <c r="Q4383">
        <v>5.01</v>
      </c>
      <c r="R4383">
        <v>6.2</v>
      </c>
      <c r="S4383">
        <v>-0.6</v>
      </c>
    </row>
    <row r="4384" spans="1:19" x14ac:dyDescent="0.25">
      <c r="A4384" t="s">
        <v>10592</v>
      </c>
      <c r="B4384" t="s">
        <v>10593</v>
      </c>
      <c r="C4384">
        <v>1</v>
      </c>
      <c r="D4384">
        <v>3</v>
      </c>
      <c r="E4384">
        <v>6.28</v>
      </c>
      <c r="F4384">
        <v>3</v>
      </c>
      <c r="G4384">
        <v>21</v>
      </c>
      <c r="H4384">
        <v>0</v>
      </c>
      <c r="I4384">
        <v>38</v>
      </c>
      <c r="J4384">
        <v>48</v>
      </c>
      <c r="K4384">
        <v>27</v>
      </c>
      <c r="L4384">
        <v>6</v>
      </c>
      <c r="M4384">
        <v>5</v>
      </c>
      <c r="N4384">
        <v>17</v>
      </c>
      <c r="O4384">
        <v>1.72</v>
      </c>
      <c r="P4384">
        <v>1.22</v>
      </c>
      <c r="Q4384">
        <v>4.13</v>
      </c>
      <c r="R4384">
        <v>6.2</v>
      </c>
      <c r="S4384">
        <v>-0.8</v>
      </c>
    </row>
    <row r="4385" spans="1:19" x14ac:dyDescent="0.25">
      <c r="A4385" t="s">
        <v>10590</v>
      </c>
      <c r="B4385" t="s">
        <v>10591</v>
      </c>
      <c r="C4385">
        <v>1</v>
      </c>
      <c r="D4385">
        <v>2</v>
      </c>
      <c r="E4385">
        <v>6.15</v>
      </c>
      <c r="F4385">
        <v>0</v>
      </c>
      <c r="G4385">
        <v>30</v>
      </c>
      <c r="H4385">
        <v>0</v>
      </c>
      <c r="I4385">
        <v>30</v>
      </c>
      <c r="J4385">
        <v>38</v>
      </c>
      <c r="K4385">
        <v>20</v>
      </c>
      <c r="L4385">
        <v>4</v>
      </c>
      <c r="M4385">
        <v>5</v>
      </c>
      <c r="N4385">
        <v>15</v>
      </c>
      <c r="O4385">
        <v>1.74</v>
      </c>
      <c r="P4385">
        <v>1.51</v>
      </c>
      <c r="Q4385">
        <v>4.3499999999999996</v>
      </c>
      <c r="R4385">
        <v>6.2</v>
      </c>
      <c r="S4385">
        <v>-0.6</v>
      </c>
    </row>
    <row r="4386" spans="1:19" x14ac:dyDescent="0.25">
      <c r="A4386" t="s">
        <v>10588</v>
      </c>
      <c r="B4386" t="s">
        <v>10589</v>
      </c>
      <c r="C4386">
        <v>2</v>
      </c>
      <c r="D4386">
        <v>1</v>
      </c>
      <c r="E4386">
        <v>6.13</v>
      </c>
      <c r="F4386">
        <v>8</v>
      </c>
      <c r="G4386">
        <v>8</v>
      </c>
      <c r="H4386">
        <v>0</v>
      </c>
      <c r="I4386">
        <v>50</v>
      </c>
      <c r="J4386">
        <v>62</v>
      </c>
      <c r="K4386">
        <v>34</v>
      </c>
      <c r="L4386">
        <v>7</v>
      </c>
      <c r="M4386">
        <v>10</v>
      </c>
      <c r="N4386">
        <v>26</v>
      </c>
      <c r="O4386">
        <v>1.76</v>
      </c>
      <c r="P4386">
        <v>1.89</v>
      </c>
      <c r="Q4386">
        <v>4.6900000000000004</v>
      </c>
      <c r="R4386">
        <v>6.2</v>
      </c>
      <c r="S4386">
        <v>-0.5</v>
      </c>
    </row>
    <row r="4387" spans="1:19" x14ac:dyDescent="0.25">
      <c r="A4387" t="s">
        <v>10586</v>
      </c>
      <c r="B4387" t="s">
        <v>10587</v>
      </c>
      <c r="C4387">
        <v>1</v>
      </c>
      <c r="D4387">
        <v>2</v>
      </c>
      <c r="E4387">
        <v>6.1</v>
      </c>
      <c r="F4387">
        <v>0</v>
      </c>
      <c r="G4387">
        <v>30</v>
      </c>
      <c r="H4387">
        <v>0</v>
      </c>
      <c r="I4387">
        <v>30</v>
      </c>
      <c r="J4387">
        <v>37</v>
      </c>
      <c r="K4387">
        <v>20</v>
      </c>
      <c r="L4387">
        <v>4</v>
      </c>
      <c r="M4387">
        <v>6</v>
      </c>
      <c r="N4387">
        <v>15</v>
      </c>
      <c r="O4387">
        <v>1.75</v>
      </c>
      <c r="P4387">
        <v>1.78</v>
      </c>
      <c r="Q4387">
        <v>4.6500000000000004</v>
      </c>
      <c r="R4387">
        <v>6.2</v>
      </c>
      <c r="S4387">
        <v>-0.6</v>
      </c>
    </row>
    <row r="4388" spans="1:19" x14ac:dyDescent="0.25">
      <c r="A4388" t="s">
        <v>10584</v>
      </c>
      <c r="B4388" t="s">
        <v>10585</v>
      </c>
      <c r="C4388">
        <v>1</v>
      </c>
      <c r="D4388">
        <v>2</v>
      </c>
      <c r="E4388">
        <v>6.15</v>
      </c>
      <c r="F4388">
        <v>0</v>
      </c>
      <c r="G4388">
        <v>30</v>
      </c>
      <c r="H4388">
        <v>0</v>
      </c>
      <c r="I4388">
        <v>30</v>
      </c>
      <c r="J4388">
        <v>36</v>
      </c>
      <c r="K4388">
        <v>21</v>
      </c>
      <c r="L4388">
        <v>4</v>
      </c>
      <c r="M4388">
        <v>7</v>
      </c>
      <c r="N4388">
        <v>18</v>
      </c>
      <c r="O4388">
        <v>1.82</v>
      </c>
      <c r="P4388">
        <v>2.2200000000000002</v>
      </c>
      <c r="Q4388">
        <v>5.48</v>
      </c>
      <c r="R4388">
        <v>6.2</v>
      </c>
      <c r="S4388">
        <v>-0.7</v>
      </c>
    </row>
    <row r="4389" spans="1:19" x14ac:dyDescent="0.25">
      <c r="A4389" t="s">
        <v>10582</v>
      </c>
      <c r="B4389" t="s">
        <v>10583</v>
      </c>
      <c r="C4389">
        <v>1</v>
      </c>
      <c r="D4389">
        <v>2</v>
      </c>
      <c r="E4389">
        <v>6.13</v>
      </c>
      <c r="F4389">
        <v>0</v>
      </c>
      <c r="G4389">
        <v>30</v>
      </c>
      <c r="H4389">
        <v>0</v>
      </c>
      <c r="I4389">
        <v>30</v>
      </c>
      <c r="J4389">
        <v>37</v>
      </c>
      <c r="K4389">
        <v>20</v>
      </c>
      <c r="L4389">
        <v>4</v>
      </c>
      <c r="M4389">
        <v>6</v>
      </c>
      <c r="N4389">
        <v>16</v>
      </c>
      <c r="O4389">
        <v>1.76</v>
      </c>
      <c r="P4389">
        <v>1.68</v>
      </c>
      <c r="Q4389">
        <v>4.79</v>
      </c>
      <c r="R4389">
        <v>6.2</v>
      </c>
      <c r="S4389">
        <v>-0.7</v>
      </c>
    </row>
    <row r="4390" spans="1:19" x14ac:dyDescent="0.25">
      <c r="A4390" t="s">
        <v>10580</v>
      </c>
      <c r="B4390" t="s">
        <v>10581</v>
      </c>
      <c r="C4390">
        <v>1</v>
      </c>
      <c r="D4390">
        <v>2</v>
      </c>
      <c r="E4390">
        <v>6.14</v>
      </c>
      <c r="F4390">
        <v>0</v>
      </c>
      <c r="G4390">
        <v>30</v>
      </c>
      <c r="H4390">
        <v>0</v>
      </c>
      <c r="I4390">
        <v>30</v>
      </c>
      <c r="J4390">
        <v>37</v>
      </c>
      <c r="K4390">
        <v>20</v>
      </c>
      <c r="L4390">
        <v>4</v>
      </c>
      <c r="M4390">
        <v>6</v>
      </c>
      <c r="N4390">
        <v>15</v>
      </c>
      <c r="O4390">
        <v>1.76</v>
      </c>
      <c r="P4390">
        <v>1.74</v>
      </c>
      <c r="Q4390">
        <v>4.63</v>
      </c>
      <c r="R4390">
        <v>6.2</v>
      </c>
      <c r="S4390">
        <v>-0.7</v>
      </c>
    </row>
    <row r="4391" spans="1:19" x14ac:dyDescent="0.25">
      <c r="A4391" t="s">
        <v>10578</v>
      </c>
      <c r="B4391" t="s">
        <v>10579</v>
      </c>
      <c r="C4391">
        <v>1</v>
      </c>
      <c r="D4391">
        <v>2</v>
      </c>
      <c r="E4391">
        <v>6.15</v>
      </c>
      <c r="F4391">
        <v>0</v>
      </c>
      <c r="G4391">
        <v>30</v>
      </c>
      <c r="H4391">
        <v>0</v>
      </c>
      <c r="I4391">
        <v>30</v>
      </c>
      <c r="J4391">
        <v>38</v>
      </c>
      <c r="K4391">
        <v>20</v>
      </c>
      <c r="L4391">
        <v>4</v>
      </c>
      <c r="M4391">
        <v>5</v>
      </c>
      <c r="N4391">
        <v>15</v>
      </c>
      <c r="O4391">
        <v>1.75</v>
      </c>
      <c r="P4391">
        <v>1.53</v>
      </c>
      <c r="Q4391">
        <v>4.43</v>
      </c>
      <c r="R4391">
        <v>6.2</v>
      </c>
      <c r="S4391">
        <v>-0.7</v>
      </c>
    </row>
    <row r="4392" spans="1:19" x14ac:dyDescent="0.25">
      <c r="A4392" t="s">
        <v>10576</v>
      </c>
      <c r="B4392" t="s">
        <v>10577</v>
      </c>
      <c r="C4392">
        <v>2</v>
      </c>
      <c r="D4392">
        <v>3</v>
      </c>
      <c r="E4392">
        <v>6.31</v>
      </c>
      <c r="F4392">
        <v>6</v>
      </c>
      <c r="G4392">
        <v>15</v>
      </c>
      <c r="H4392">
        <v>0</v>
      </c>
      <c r="I4392">
        <v>44</v>
      </c>
      <c r="J4392">
        <v>55</v>
      </c>
      <c r="K4392">
        <v>31</v>
      </c>
      <c r="L4392">
        <v>7</v>
      </c>
      <c r="M4392">
        <v>8</v>
      </c>
      <c r="N4392">
        <v>20</v>
      </c>
      <c r="O4392">
        <v>1.7</v>
      </c>
      <c r="P4392">
        <v>1.71</v>
      </c>
      <c r="Q4392">
        <v>4.0199999999999996</v>
      </c>
      <c r="R4392">
        <v>6.2</v>
      </c>
      <c r="S4392">
        <v>-0.7</v>
      </c>
    </row>
    <row r="4393" spans="1:19" x14ac:dyDescent="0.25">
      <c r="A4393" t="s">
        <v>10574</v>
      </c>
      <c r="B4393" t="s">
        <v>10575</v>
      </c>
      <c r="C4393">
        <v>1</v>
      </c>
      <c r="D4393">
        <v>2</v>
      </c>
      <c r="E4393">
        <v>6.11</v>
      </c>
      <c r="F4393">
        <v>0</v>
      </c>
      <c r="G4393">
        <v>30</v>
      </c>
      <c r="H4393">
        <v>0</v>
      </c>
      <c r="I4393">
        <v>30</v>
      </c>
      <c r="J4393">
        <v>36</v>
      </c>
      <c r="K4393">
        <v>20</v>
      </c>
      <c r="L4393">
        <v>4</v>
      </c>
      <c r="M4393">
        <v>8</v>
      </c>
      <c r="N4393">
        <v>18</v>
      </c>
      <c r="O4393">
        <v>1.79</v>
      </c>
      <c r="P4393">
        <v>2.2599999999999998</v>
      </c>
      <c r="Q4393">
        <v>5.32</v>
      </c>
      <c r="R4393">
        <v>6.21</v>
      </c>
      <c r="S4393">
        <v>-0.7</v>
      </c>
    </row>
    <row r="4394" spans="1:19" x14ac:dyDescent="0.25">
      <c r="A4394" t="s">
        <v>10572</v>
      </c>
      <c r="B4394" t="s">
        <v>10573</v>
      </c>
      <c r="C4394">
        <v>1</v>
      </c>
      <c r="D4394">
        <v>2</v>
      </c>
      <c r="E4394">
        <v>6.13</v>
      </c>
      <c r="F4394">
        <v>0</v>
      </c>
      <c r="G4394">
        <v>30</v>
      </c>
      <c r="H4394">
        <v>0</v>
      </c>
      <c r="I4394">
        <v>30</v>
      </c>
      <c r="J4394">
        <v>37</v>
      </c>
      <c r="K4394">
        <v>20</v>
      </c>
      <c r="L4394">
        <v>4</v>
      </c>
      <c r="M4394">
        <v>6</v>
      </c>
      <c r="N4394">
        <v>15</v>
      </c>
      <c r="O4394">
        <v>1.75</v>
      </c>
      <c r="P4394">
        <v>1.81</v>
      </c>
      <c r="Q4394">
        <v>4.62</v>
      </c>
      <c r="R4394">
        <v>6.21</v>
      </c>
      <c r="S4394">
        <v>-0.7</v>
      </c>
    </row>
    <row r="4395" spans="1:19" x14ac:dyDescent="0.25">
      <c r="A4395" t="s">
        <v>10570</v>
      </c>
      <c r="B4395" t="s">
        <v>10571</v>
      </c>
      <c r="C4395">
        <v>1</v>
      </c>
      <c r="D4395">
        <v>2</v>
      </c>
      <c r="E4395">
        <v>6.15</v>
      </c>
      <c r="F4395">
        <v>0</v>
      </c>
      <c r="G4395">
        <v>30</v>
      </c>
      <c r="H4395">
        <v>0</v>
      </c>
      <c r="I4395">
        <v>30</v>
      </c>
      <c r="J4395">
        <v>38</v>
      </c>
      <c r="K4395">
        <v>20</v>
      </c>
      <c r="L4395">
        <v>4</v>
      </c>
      <c r="M4395">
        <v>5</v>
      </c>
      <c r="N4395">
        <v>15</v>
      </c>
      <c r="O4395">
        <v>1.74</v>
      </c>
      <c r="P4395">
        <v>1.54</v>
      </c>
      <c r="Q4395">
        <v>4.4000000000000004</v>
      </c>
      <c r="R4395">
        <v>6.21</v>
      </c>
      <c r="S4395">
        <v>-0.7</v>
      </c>
    </row>
    <row r="4396" spans="1:19" x14ac:dyDescent="0.25">
      <c r="A4396" t="s">
        <v>10568</v>
      </c>
      <c r="B4396" t="s">
        <v>10569</v>
      </c>
      <c r="C4396">
        <v>1</v>
      </c>
      <c r="D4396">
        <v>2</v>
      </c>
      <c r="E4396">
        <v>6.24</v>
      </c>
      <c r="F4396">
        <v>0</v>
      </c>
      <c r="G4396">
        <v>30</v>
      </c>
      <c r="H4396">
        <v>0</v>
      </c>
      <c r="I4396">
        <v>30</v>
      </c>
      <c r="J4396">
        <v>38</v>
      </c>
      <c r="K4396">
        <v>21</v>
      </c>
      <c r="L4396">
        <v>4</v>
      </c>
      <c r="M4396">
        <v>6</v>
      </c>
      <c r="N4396">
        <v>16</v>
      </c>
      <c r="O4396">
        <v>1.79</v>
      </c>
      <c r="P4396">
        <v>1.84</v>
      </c>
      <c r="Q4396">
        <v>4.6900000000000004</v>
      </c>
      <c r="R4396">
        <v>6.21</v>
      </c>
      <c r="S4396">
        <v>-0.7</v>
      </c>
    </row>
    <row r="4397" spans="1:19" x14ac:dyDescent="0.25">
      <c r="A4397" t="s">
        <v>10566</v>
      </c>
      <c r="B4397" t="s">
        <v>10567</v>
      </c>
      <c r="C4397">
        <v>2</v>
      </c>
      <c r="D4397">
        <v>4</v>
      </c>
      <c r="E4397">
        <v>6.5</v>
      </c>
      <c r="F4397">
        <v>7</v>
      </c>
      <c r="G4397">
        <v>11</v>
      </c>
      <c r="H4397">
        <v>0</v>
      </c>
      <c r="I4397">
        <v>47</v>
      </c>
      <c r="J4397">
        <v>61</v>
      </c>
      <c r="K4397">
        <v>34</v>
      </c>
      <c r="L4397">
        <v>7</v>
      </c>
      <c r="M4397">
        <v>4</v>
      </c>
      <c r="N4397">
        <v>19</v>
      </c>
      <c r="O4397">
        <v>1.71</v>
      </c>
      <c r="P4397">
        <v>0.74</v>
      </c>
      <c r="Q4397">
        <v>3.69</v>
      </c>
      <c r="R4397">
        <v>6.21</v>
      </c>
      <c r="S4397">
        <v>-0.7</v>
      </c>
    </row>
    <row r="4398" spans="1:19" x14ac:dyDescent="0.25">
      <c r="A4398" t="s">
        <v>4506</v>
      </c>
      <c r="B4398" t="s">
        <v>4507</v>
      </c>
      <c r="C4398">
        <v>1</v>
      </c>
      <c r="D4398">
        <v>2</v>
      </c>
      <c r="E4398">
        <v>6.21</v>
      </c>
      <c r="F4398">
        <v>0</v>
      </c>
      <c r="G4398">
        <v>30</v>
      </c>
      <c r="H4398">
        <v>0</v>
      </c>
      <c r="I4398">
        <v>30</v>
      </c>
      <c r="J4398">
        <v>37</v>
      </c>
      <c r="K4398">
        <v>21</v>
      </c>
      <c r="L4398">
        <v>4</v>
      </c>
      <c r="M4398">
        <v>7</v>
      </c>
      <c r="N4398">
        <v>18</v>
      </c>
      <c r="O4398">
        <v>1.83</v>
      </c>
      <c r="P4398">
        <v>2.16</v>
      </c>
      <c r="Q4398">
        <v>5.38</v>
      </c>
      <c r="R4398">
        <v>6.21</v>
      </c>
      <c r="S4398">
        <v>-0.7</v>
      </c>
    </row>
    <row r="4399" spans="1:19" x14ac:dyDescent="0.25">
      <c r="A4399" t="s">
        <v>10564</v>
      </c>
      <c r="B4399" t="s">
        <v>10565</v>
      </c>
      <c r="C4399">
        <v>1</v>
      </c>
      <c r="D4399">
        <v>2</v>
      </c>
      <c r="E4399">
        <v>6.15</v>
      </c>
      <c r="F4399">
        <v>0</v>
      </c>
      <c r="G4399">
        <v>30</v>
      </c>
      <c r="H4399">
        <v>0</v>
      </c>
      <c r="I4399">
        <v>30</v>
      </c>
      <c r="J4399">
        <v>35</v>
      </c>
      <c r="K4399">
        <v>20</v>
      </c>
      <c r="L4399">
        <v>4</v>
      </c>
      <c r="M4399">
        <v>10</v>
      </c>
      <c r="N4399">
        <v>21</v>
      </c>
      <c r="O4399">
        <v>1.86</v>
      </c>
      <c r="P4399">
        <v>3.01</v>
      </c>
      <c r="Q4399">
        <v>6.2</v>
      </c>
      <c r="R4399">
        <v>6.21</v>
      </c>
      <c r="S4399">
        <v>-0.7</v>
      </c>
    </row>
    <row r="4400" spans="1:19" x14ac:dyDescent="0.25">
      <c r="A4400" t="s">
        <v>10562</v>
      </c>
      <c r="B4400" t="s">
        <v>10563</v>
      </c>
      <c r="C4400">
        <v>1</v>
      </c>
      <c r="D4400">
        <v>2</v>
      </c>
      <c r="E4400">
        <v>6.1</v>
      </c>
      <c r="F4400">
        <v>0</v>
      </c>
      <c r="G4400">
        <v>30</v>
      </c>
      <c r="H4400">
        <v>0</v>
      </c>
      <c r="I4400">
        <v>30</v>
      </c>
      <c r="J4400">
        <v>36</v>
      </c>
      <c r="K4400">
        <v>20</v>
      </c>
      <c r="L4400">
        <v>4</v>
      </c>
      <c r="M4400">
        <v>9</v>
      </c>
      <c r="N4400">
        <v>17</v>
      </c>
      <c r="O4400">
        <v>1.78</v>
      </c>
      <c r="P4400">
        <v>2.57</v>
      </c>
      <c r="Q4400">
        <v>5.15</v>
      </c>
      <c r="R4400">
        <v>6.21</v>
      </c>
      <c r="S4400">
        <v>-0.7</v>
      </c>
    </row>
    <row r="4401" spans="1:19" x14ac:dyDescent="0.25">
      <c r="A4401" t="s">
        <v>10560</v>
      </c>
      <c r="B4401" t="s">
        <v>10561</v>
      </c>
      <c r="C4401">
        <v>1</v>
      </c>
      <c r="D4401">
        <v>2</v>
      </c>
      <c r="E4401">
        <v>6.27</v>
      </c>
      <c r="F4401">
        <v>4</v>
      </c>
      <c r="G4401">
        <v>20</v>
      </c>
      <c r="H4401">
        <v>0</v>
      </c>
      <c r="I4401">
        <v>40</v>
      </c>
      <c r="J4401">
        <v>48</v>
      </c>
      <c r="K4401">
        <v>28</v>
      </c>
      <c r="L4401">
        <v>5</v>
      </c>
      <c r="M4401">
        <v>9</v>
      </c>
      <c r="N4401">
        <v>23</v>
      </c>
      <c r="O4401">
        <v>1.81</v>
      </c>
      <c r="P4401">
        <v>2.13</v>
      </c>
      <c r="Q4401">
        <v>5.26</v>
      </c>
      <c r="R4401">
        <v>6.21</v>
      </c>
      <c r="S4401">
        <v>-0.8</v>
      </c>
    </row>
    <row r="4402" spans="1:19" x14ac:dyDescent="0.25">
      <c r="A4402" t="s">
        <v>10558</v>
      </c>
      <c r="B4402" t="s">
        <v>10559</v>
      </c>
      <c r="C4402">
        <v>1</v>
      </c>
      <c r="D4402">
        <v>2</v>
      </c>
      <c r="E4402">
        <v>6.24</v>
      </c>
      <c r="F4402">
        <v>0</v>
      </c>
      <c r="G4402">
        <v>30</v>
      </c>
      <c r="H4402">
        <v>0</v>
      </c>
      <c r="I4402">
        <v>30</v>
      </c>
      <c r="J4402">
        <v>38</v>
      </c>
      <c r="K4402">
        <v>21</v>
      </c>
      <c r="L4402">
        <v>4</v>
      </c>
      <c r="M4402">
        <v>6</v>
      </c>
      <c r="N4402">
        <v>16</v>
      </c>
      <c r="O4402">
        <v>1.79</v>
      </c>
      <c r="P4402">
        <v>1.82</v>
      </c>
      <c r="Q4402">
        <v>4.67</v>
      </c>
      <c r="R4402">
        <v>6.21</v>
      </c>
      <c r="S4402">
        <v>-0.7</v>
      </c>
    </row>
    <row r="4403" spans="1:19" x14ac:dyDescent="0.25">
      <c r="A4403" t="s">
        <v>10556</v>
      </c>
      <c r="B4403" t="s">
        <v>10557</v>
      </c>
      <c r="C4403">
        <v>1</v>
      </c>
      <c r="D4403">
        <v>2</v>
      </c>
      <c r="E4403">
        <v>6.1</v>
      </c>
      <c r="F4403">
        <v>0</v>
      </c>
      <c r="G4403">
        <v>30</v>
      </c>
      <c r="H4403">
        <v>0</v>
      </c>
      <c r="I4403">
        <v>30</v>
      </c>
      <c r="J4403">
        <v>36</v>
      </c>
      <c r="K4403">
        <v>20</v>
      </c>
      <c r="L4403">
        <v>4</v>
      </c>
      <c r="M4403">
        <v>8</v>
      </c>
      <c r="N4403">
        <v>17</v>
      </c>
      <c r="O4403">
        <v>1.79</v>
      </c>
      <c r="P4403">
        <v>2.39</v>
      </c>
      <c r="Q4403">
        <v>5.2</v>
      </c>
      <c r="R4403">
        <v>6.21</v>
      </c>
      <c r="S4403">
        <v>-0.7</v>
      </c>
    </row>
    <row r="4404" spans="1:19" x14ac:dyDescent="0.25">
      <c r="A4404" t="s">
        <v>10554</v>
      </c>
      <c r="B4404" t="s">
        <v>10555</v>
      </c>
      <c r="C4404">
        <v>2</v>
      </c>
      <c r="D4404">
        <v>3</v>
      </c>
      <c r="E4404">
        <v>6.49</v>
      </c>
      <c r="F4404">
        <v>7</v>
      </c>
      <c r="G4404">
        <v>12</v>
      </c>
      <c r="H4404">
        <v>0</v>
      </c>
      <c r="I4404">
        <v>46</v>
      </c>
      <c r="J4404">
        <v>60</v>
      </c>
      <c r="K4404">
        <v>33</v>
      </c>
      <c r="L4404">
        <v>7</v>
      </c>
      <c r="M4404">
        <v>3</v>
      </c>
      <c r="N4404">
        <v>19</v>
      </c>
      <c r="O4404">
        <v>1.7</v>
      </c>
      <c r="P4404">
        <v>0.66</v>
      </c>
      <c r="Q4404">
        <v>3.68</v>
      </c>
      <c r="R4404">
        <v>6.21</v>
      </c>
      <c r="S4404">
        <v>-0.7</v>
      </c>
    </row>
    <row r="4405" spans="1:19" x14ac:dyDescent="0.25">
      <c r="A4405" t="s">
        <v>10552</v>
      </c>
      <c r="B4405" t="s">
        <v>10553</v>
      </c>
      <c r="C4405">
        <v>1</v>
      </c>
      <c r="D4405">
        <v>2</v>
      </c>
      <c r="E4405">
        <v>6.23</v>
      </c>
      <c r="F4405">
        <v>0</v>
      </c>
      <c r="G4405">
        <v>30</v>
      </c>
      <c r="H4405">
        <v>0</v>
      </c>
      <c r="I4405">
        <v>30</v>
      </c>
      <c r="J4405">
        <v>38</v>
      </c>
      <c r="K4405">
        <v>21</v>
      </c>
      <c r="L4405">
        <v>4</v>
      </c>
      <c r="M4405">
        <v>7</v>
      </c>
      <c r="N4405">
        <v>16</v>
      </c>
      <c r="O4405">
        <v>1.8</v>
      </c>
      <c r="P4405">
        <v>2.11</v>
      </c>
      <c r="Q4405">
        <v>4.93</v>
      </c>
      <c r="R4405">
        <v>6.21</v>
      </c>
      <c r="S4405">
        <v>-0.7</v>
      </c>
    </row>
    <row r="4406" spans="1:19" x14ac:dyDescent="0.25">
      <c r="A4406" t="s">
        <v>10550</v>
      </c>
      <c r="B4406" t="s">
        <v>10551</v>
      </c>
      <c r="C4406">
        <v>1</v>
      </c>
      <c r="D4406">
        <v>2</v>
      </c>
      <c r="E4406">
        <v>6.16</v>
      </c>
      <c r="F4406">
        <v>0</v>
      </c>
      <c r="G4406">
        <v>30</v>
      </c>
      <c r="H4406">
        <v>0</v>
      </c>
      <c r="I4406">
        <v>30</v>
      </c>
      <c r="J4406">
        <v>38</v>
      </c>
      <c r="K4406">
        <v>21</v>
      </c>
      <c r="L4406">
        <v>4</v>
      </c>
      <c r="M4406">
        <v>4</v>
      </c>
      <c r="N4406">
        <v>14</v>
      </c>
      <c r="O4406">
        <v>1.74</v>
      </c>
      <c r="P4406">
        <v>1.35</v>
      </c>
      <c r="Q4406">
        <v>4.3099999999999996</v>
      </c>
      <c r="R4406">
        <v>6.21</v>
      </c>
      <c r="S4406">
        <v>-0.7</v>
      </c>
    </row>
    <row r="4407" spans="1:19" x14ac:dyDescent="0.25">
      <c r="A4407" t="s">
        <v>10548</v>
      </c>
      <c r="B4407" t="s">
        <v>10549</v>
      </c>
      <c r="C4407">
        <v>1</v>
      </c>
      <c r="D4407">
        <v>2</v>
      </c>
      <c r="E4407">
        <v>6.21</v>
      </c>
      <c r="F4407">
        <v>0</v>
      </c>
      <c r="G4407">
        <v>30</v>
      </c>
      <c r="H4407">
        <v>0</v>
      </c>
      <c r="I4407">
        <v>30</v>
      </c>
      <c r="J4407">
        <v>38</v>
      </c>
      <c r="K4407">
        <v>21</v>
      </c>
      <c r="L4407">
        <v>4</v>
      </c>
      <c r="M4407">
        <v>7</v>
      </c>
      <c r="N4407">
        <v>16</v>
      </c>
      <c r="O4407">
        <v>1.8</v>
      </c>
      <c r="P4407">
        <v>2.0299999999999998</v>
      </c>
      <c r="Q4407">
        <v>4.82</v>
      </c>
      <c r="R4407">
        <v>6.21</v>
      </c>
      <c r="S4407">
        <v>-0.7</v>
      </c>
    </row>
    <row r="4408" spans="1:19" x14ac:dyDescent="0.25">
      <c r="A4408" t="s">
        <v>10546</v>
      </c>
      <c r="B4408" t="s">
        <v>10547</v>
      </c>
      <c r="C4408">
        <v>1</v>
      </c>
      <c r="D4408">
        <v>2</v>
      </c>
      <c r="E4408">
        <v>6.12</v>
      </c>
      <c r="F4408">
        <v>0</v>
      </c>
      <c r="G4408">
        <v>30</v>
      </c>
      <c r="H4408">
        <v>0</v>
      </c>
      <c r="I4408">
        <v>30</v>
      </c>
      <c r="J4408">
        <v>37</v>
      </c>
      <c r="K4408">
        <v>20</v>
      </c>
      <c r="L4408">
        <v>4</v>
      </c>
      <c r="M4408">
        <v>6</v>
      </c>
      <c r="N4408">
        <v>16</v>
      </c>
      <c r="O4408">
        <v>1.76</v>
      </c>
      <c r="P4408">
        <v>1.77</v>
      </c>
      <c r="Q4408">
        <v>4.8499999999999996</v>
      </c>
      <c r="R4408">
        <v>6.21</v>
      </c>
      <c r="S4408">
        <v>-0.7</v>
      </c>
    </row>
    <row r="4409" spans="1:19" x14ac:dyDescent="0.25">
      <c r="A4409" t="s">
        <v>10544</v>
      </c>
      <c r="B4409" t="s">
        <v>10545</v>
      </c>
      <c r="C4409">
        <v>1</v>
      </c>
      <c r="D4409">
        <v>2</v>
      </c>
      <c r="E4409">
        <v>6.13</v>
      </c>
      <c r="F4409">
        <v>0</v>
      </c>
      <c r="G4409">
        <v>30</v>
      </c>
      <c r="H4409">
        <v>0</v>
      </c>
      <c r="I4409">
        <v>30</v>
      </c>
      <c r="J4409">
        <v>37</v>
      </c>
      <c r="K4409">
        <v>20</v>
      </c>
      <c r="L4409">
        <v>4</v>
      </c>
      <c r="M4409">
        <v>6</v>
      </c>
      <c r="N4409">
        <v>15</v>
      </c>
      <c r="O4409">
        <v>1.75</v>
      </c>
      <c r="P4409">
        <v>1.71</v>
      </c>
      <c r="Q4409">
        <v>4.6399999999999997</v>
      </c>
      <c r="R4409">
        <v>6.21</v>
      </c>
      <c r="S4409">
        <v>-0.7</v>
      </c>
    </row>
    <row r="4410" spans="1:19" x14ac:dyDescent="0.25">
      <c r="A4410" t="s">
        <v>10542</v>
      </c>
      <c r="B4410" t="s">
        <v>10543</v>
      </c>
      <c r="C4410">
        <v>1</v>
      </c>
      <c r="D4410">
        <v>2</v>
      </c>
      <c r="E4410">
        <v>6.19</v>
      </c>
      <c r="F4410">
        <v>3</v>
      </c>
      <c r="G4410">
        <v>22</v>
      </c>
      <c r="H4410">
        <v>0</v>
      </c>
      <c r="I4410">
        <v>38</v>
      </c>
      <c r="J4410">
        <v>47</v>
      </c>
      <c r="K4410">
        <v>26</v>
      </c>
      <c r="L4410">
        <v>6</v>
      </c>
      <c r="M4410">
        <v>6</v>
      </c>
      <c r="N4410">
        <v>19</v>
      </c>
      <c r="O4410">
        <v>1.74</v>
      </c>
      <c r="P4410">
        <v>1.47</v>
      </c>
      <c r="Q4410">
        <v>4.42</v>
      </c>
      <c r="R4410">
        <v>6.21</v>
      </c>
      <c r="S4410">
        <v>-0.8</v>
      </c>
    </row>
    <row r="4411" spans="1:19" x14ac:dyDescent="0.25">
      <c r="A4411" t="s">
        <v>10540</v>
      </c>
      <c r="B4411" t="s">
        <v>10541</v>
      </c>
      <c r="C4411">
        <v>2</v>
      </c>
      <c r="D4411">
        <v>3</v>
      </c>
      <c r="E4411">
        <v>6.37</v>
      </c>
      <c r="F4411">
        <v>6</v>
      </c>
      <c r="G4411">
        <v>16</v>
      </c>
      <c r="H4411">
        <v>0</v>
      </c>
      <c r="I4411">
        <v>43</v>
      </c>
      <c r="J4411">
        <v>56</v>
      </c>
      <c r="K4411">
        <v>31</v>
      </c>
      <c r="L4411">
        <v>7</v>
      </c>
      <c r="M4411">
        <v>4</v>
      </c>
      <c r="N4411">
        <v>18</v>
      </c>
      <c r="O4411">
        <v>1.71</v>
      </c>
      <c r="P4411">
        <v>0.9</v>
      </c>
      <c r="Q4411">
        <v>3.83</v>
      </c>
      <c r="R4411">
        <v>6.21</v>
      </c>
      <c r="S4411">
        <v>-0.7</v>
      </c>
    </row>
    <row r="4412" spans="1:19" x14ac:dyDescent="0.25">
      <c r="A4412" t="s">
        <v>10538</v>
      </c>
      <c r="B4412" t="s">
        <v>10539</v>
      </c>
      <c r="C4412">
        <v>1</v>
      </c>
      <c r="D4412">
        <v>2</v>
      </c>
      <c r="E4412">
        <v>6.13</v>
      </c>
      <c r="F4412">
        <v>0</v>
      </c>
      <c r="G4412">
        <v>30</v>
      </c>
      <c r="H4412">
        <v>0</v>
      </c>
      <c r="I4412">
        <v>30</v>
      </c>
      <c r="J4412">
        <v>37</v>
      </c>
      <c r="K4412">
        <v>20</v>
      </c>
      <c r="L4412">
        <v>4</v>
      </c>
      <c r="M4412">
        <v>6</v>
      </c>
      <c r="N4412">
        <v>16</v>
      </c>
      <c r="O4412">
        <v>1.77</v>
      </c>
      <c r="P4412">
        <v>1.74</v>
      </c>
      <c r="Q4412">
        <v>4.8499999999999996</v>
      </c>
      <c r="R4412">
        <v>6.21</v>
      </c>
      <c r="S4412">
        <v>-0.7</v>
      </c>
    </row>
    <row r="4413" spans="1:19" x14ac:dyDescent="0.25">
      <c r="A4413" t="s">
        <v>10536</v>
      </c>
      <c r="B4413" t="s">
        <v>10537</v>
      </c>
      <c r="C4413">
        <v>2</v>
      </c>
      <c r="D4413">
        <v>4</v>
      </c>
      <c r="E4413">
        <v>6.58</v>
      </c>
      <c r="F4413">
        <v>7</v>
      </c>
      <c r="G4413">
        <v>11</v>
      </c>
      <c r="H4413">
        <v>0</v>
      </c>
      <c r="I4413">
        <v>47</v>
      </c>
      <c r="J4413">
        <v>61</v>
      </c>
      <c r="K4413">
        <v>34</v>
      </c>
      <c r="L4413">
        <v>6</v>
      </c>
      <c r="M4413">
        <v>2</v>
      </c>
      <c r="N4413">
        <v>22</v>
      </c>
      <c r="O4413">
        <v>1.75</v>
      </c>
      <c r="P4413">
        <v>0.39</v>
      </c>
      <c r="Q4413">
        <v>4.1100000000000003</v>
      </c>
      <c r="R4413">
        <v>6.21</v>
      </c>
      <c r="S4413">
        <v>-0.7</v>
      </c>
    </row>
    <row r="4414" spans="1:19" x14ac:dyDescent="0.25">
      <c r="A4414" t="s">
        <v>10534</v>
      </c>
      <c r="B4414" t="s">
        <v>10535</v>
      </c>
      <c r="C4414">
        <v>1</v>
      </c>
      <c r="D4414">
        <v>3</v>
      </c>
      <c r="E4414">
        <v>6.38</v>
      </c>
      <c r="F4414">
        <v>4</v>
      </c>
      <c r="G4414">
        <v>20</v>
      </c>
      <c r="H4414">
        <v>0</v>
      </c>
      <c r="I4414">
        <v>40</v>
      </c>
      <c r="J4414">
        <v>49</v>
      </c>
      <c r="K4414">
        <v>28</v>
      </c>
      <c r="L4414">
        <v>5</v>
      </c>
      <c r="M4414">
        <v>7</v>
      </c>
      <c r="N4414">
        <v>22</v>
      </c>
      <c r="O4414">
        <v>1.8</v>
      </c>
      <c r="P4414">
        <v>1.64</v>
      </c>
      <c r="Q4414">
        <v>5.0599999999999996</v>
      </c>
      <c r="R4414">
        <v>6.21</v>
      </c>
      <c r="S4414">
        <v>-0.8</v>
      </c>
    </row>
    <row r="4415" spans="1:19" x14ac:dyDescent="0.25">
      <c r="A4415" t="s">
        <v>10532</v>
      </c>
      <c r="B4415" t="s">
        <v>10533</v>
      </c>
      <c r="C4415">
        <v>1</v>
      </c>
      <c r="D4415">
        <v>3</v>
      </c>
      <c r="E4415">
        <v>6.37</v>
      </c>
      <c r="F4415">
        <v>4</v>
      </c>
      <c r="G4415">
        <v>20</v>
      </c>
      <c r="H4415">
        <v>0</v>
      </c>
      <c r="I4415">
        <v>40</v>
      </c>
      <c r="J4415">
        <v>49</v>
      </c>
      <c r="K4415">
        <v>28</v>
      </c>
      <c r="L4415">
        <v>5</v>
      </c>
      <c r="M4415">
        <v>8</v>
      </c>
      <c r="N4415">
        <v>22</v>
      </c>
      <c r="O4415">
        <v>1.81</v>
      </c>
      <c r="P4415">
        <v>1.89</v>
      </c>
      <c r="Q4415">
        <v>5.08</v>
      </c>
      <c r="R4415">
        <v>6.21</v>
      </c>
      <c r="S4415">
        <v>-0.8</v>
      </c>
    </row>
    <row r="4416" spans="1:19" x14ac:dyDescent="0.25">
      <c r="A4416" t="s">
        <v>10530</v>
      </c>
      <c r="B4416" t="s">
        <v>10531</v>
      </c>
      <c r="C4416">
        <v>1</v>
      </c>
      <c r="D4416">
        <v>2</v>
      </c>
      <c r="E4416">
        <v>6.21</v>
      </c>
      <c r="F4416">
        <v>0</v>
      </c>
      <c r="G4416">
        <v>30</v>
      </c>
      <c r="H4416">
        <v>0</v>
      </c>
      <c r="I4416">
        <v>30</v>
      </c>
      <c r="J4416">
        <v>38</v>
      </c>
      <c r="K4416">
        <v>21</v>
      </c>
      <c r="L4416">
        <v>4</v>
      </c>
      <c r="M4416">
        <v>5</v>
      </c>
      <c r="N4416">
        <v>16</v>
      </c>
      <c r="O4416">
        <v>1.79</v>
      </c>
      <c r="P4416">
        <v>1.54</v>
      </c>
      <c r="Q4416">
        <v>4.76</v>
      </c>
      <c r="R4416">
        <v>6.21</v>
      </c>
      <c r="S4416">
        <v>-0.7</v>
      </c>
    </row>
    <row r="4417" spans="1:19" x14ac:dyDescent="0.25">
      <c r="A4417" t="s">
        <v>10529</v>
      </c>
      <c r="B4417" t="s">
        <v>7054</v>
      </c>
      <c r="C4417">
        <v>1</v>
      </c>
      <c r="D4417">
        <v>4</v>
      </c>
      <c r="E4417">
        <v>6.55</v>
      </c>
      <c r="F4417">
        <v>2</v>
      </c>
      <c r="G4417">
        <v>24</v>
      </c>
      <c r="H4417">
        <v>0</v>
      </c>
      <c r="I4417">
        <v>36</v>
      </c>
      <c r="J4417">
        <v>47</v>
      </c>
      <c r="K4417">
        <v>26</v>
      </c>
      <c r="L4417">
        <v>5</v>
      </c>
      <c r="M4417">
        <v>2</v>
      </c>
      <c r="N4417">
        <v>16</v>
      </c>
      <c r="O4417">
        <v>1.75</v>
      </c>
      <c r="P4417">
        <v>0.42</v>
      </c>
      <c r="Q4417">
        <v>3.95</v>
      </c>
      <c r="R4417">
        <v>6.21</v>
      </c>
      <c r="S4417">
        <v>-0.7</v>
      </c>
    </row>
    <row r="4418" spans="1:19" x14ac:dyDescent="0.25">
      <c r="A4418" t="s">
        <v>10527</v>
      </c>
      <c r="B4418" t="s">
        <v>10528</v>
      </c>
      <c r="C4418">
        <v>1</v>
      </c>
      <c r="D4418">
        <v>2</v>
      </c>
      <c r="E4418">
        <v>6.21</v>
      </c>
      <c r="F4418">
        <v>0</v>
      </c>
      <c r="G4418">
        <v>30</v>
      </c>
      <c r="H4418">
        <v>0</v>
      </c>
      <c r="I4418">
        <v>30</v>
      </c>
      <c r="J4418">
        <v>37</v>
      </c>
      <c r="K4418">
        <v>21</v>
      </c>
      <c r="L4418">
        <v>4</v>
      </c>
      <c r="M4418">
        <v>4</v>
      </c>
      <c r="N4418">
        <v>15</v>
      </c>
      <c r="O4418">
        <v>1.76</v>
      </c>
      <c r="P4418">
        <v>1.31</v>
      </c>
      <c r="Q4418">
        <v>4.5599999999999996</v>
      </c>
      <c r="R4418">
        <v>6.21</v>
      </c>
      <c r="S4418">
        <v>-0.7</v>
      </c>
    </row>
    <row r="4419" spans="1:19" x14ac:dyDescent="0.25">
      <c r="A4419" t="s">
        <v>10525</v>
      </c>
      <c r="B4419" t="s">
        <v>10526</v>
      </c>
      <c r="C4419">
        <v>2</v>
      </c>
      <c r="D4419">
        <v>4</v>
      </c>
      <c r="E4419">
        <v>6.41</v>
      </c>
      <c r="F4419">
        <v>8</v>
      </c>
      <c r="G4419">
        <v>10</v>
      </c>
      <c r="H4419">
        <v>0</v>
      </c>
      <c r="I4419">
        <v>48</v>
      </c>
      <c r="J4419">
        <v>58</v>
      </c>
      <c r="K4419">
        <v>34</v>
      </c>
      <c r="L4419">
        <v>7</v>
      </c>
      <c r="M4419">
        <v>14</v>
      </c>
      <c r="N4419">
        <v>27</v>
      </c>
      <c r="O4419">
        <v>1.76</v>
      </c>
      <c r="P4419">
        <v>2.5299999999999998</v>
      </c>
      <c r="Q4419">
        <v>4.97</v>
      </c>
      <c r="R4419">
        <v>6.21</v>
      </c>
      <c r="S4419">
        <v>-0.6</v>
      </c>
    </row>
    <row r="4420" spans="1:19" x14ac:dyDescent="0.25">
      <c r="A4420" t="s">
        <v>10523</v>
      </c>
      <c r="B4420" t="s">
        <v>10524</v>
      </c>
      <c r="C4420">
        <v>1</v>
      </c>
      <c r="D4420">
        <v>3</v>
      </c>
      <c r="E4420">
        <v>6.39</v>
      </c>
      <c r="F4420">
        <v>4</v>
      </c>
      <c r="G4420">
        <v>19</v>
      </c>
      <c r="H4420">
        <v>0</v>
      </c>
      <c r="I4420">
        <v>40</v>
      </c>
      <c r="J4420">
        <v>51</v>
      </c>
      <c r="K4420">
        <v>28</v>
      </c>
      <c r="L4420">
        <v>5</v>
      </c>
      <c r="M4420">
        <v>5</v>
      </c>
      <c r="N4420">
        <v>20</v>
      </c>
      <c r="O4420">
        <v>1.78</v>
      </c>
      <c r="P4420">
        <v>1.1599999999999999</v>
      </c>
      <c r="Q4420">
        <v>4.59</v>
      </c>
      <c r="R4420">
        <v>6.21</v>
      </c>
      <c r="S4420">
        <v>-0.8</v>
      </c>
    </row>
    <row r="4421" spans="1:19" x14ac:dyDescent="0.25">
      <c r="A4421" t="s">
        <v>10521</v>
      </c>
      <c r="B4421" t="s">
        <v>10522</v>
      </c>
      <c r="C4421">
        <v>1</v>
      </c>
      <c r="D4421">
        <v>2</v>
      </c>
      <c r="E4421">
        <v>6.19</v>
      </c>
      <c r="F4421">
        <v>0</v>
      </c>
      <c r="G4421">
        <v>30</v>
      </c>
      <c r="H4421">
        <v>0</v>
      </c>
      <c r="I4421">
        <v>30</v>
      </c>
      <c r="J4421">
        <v>37</v>
      </c>
      <c r="K4421">
        <v>21</v>
      </c>
      <c r="L4421">
        <v>4</v>
      </c>
      <c r="M4421">
        <v>6</v>
      </c>
      <c r="N4421">
        <v>17</v>
      </c>
      <c r="O4421">
        <v>1.81</v>
      </c>
      <c r="P4421">
        <v>1.73</v>
      </c>
      <c r="Q4421">
        <v>5.09</v>
      </c>
      <c r="R4421">
        <v>6.21</v>
      </c>
      <c r="S4421">
        <v>-0.7</v>
      </c>
    </row>
    <row r="4422" spans="1:19" x14ac:dyDescent="0.25">
      <c r="A4422" t="s">
        <v>10519</v>
      </c>
      <c r="B4422" t="s">
        <v>10520</v>
      </c>
      <c r="C4422">
        <v>1</v>
      </c>
      <c r="D4422">
        <v>2</v>
      </c>
      <c r="E4422">
        <v>6.15</v>
      </c>
      <c r="F4422">
        <v>0</v>
      </c>
      <c r="G4422">
        <v>30</v>
      </c>
      <c r="H4422">
        <v>0</v>
      </c>
      <c r="I4422">
        <v>30</v>
      </c>
      <c r="J4422">
        <v>38</v>
      </c>
      <c r="K4422">
        <v>21</v>
      </c>
      <c r="L4422">
        <v>4</v>
      </c>
      <c r="M4422">
        <v>4</v>
      </c>
      <c r="N4422">
        <v>14</v>
      </c>
      <c r="O4422">
        <v>1.74</v>
      </c>
      <c r="P4422">
        <v>1.33</v>
      </c>
      <c r="Q4422">
        <v>4.3099999999999996</v>
      </c>
      <c r="R4422">
        <v>6.21</v>
      </c>
      <c r="S4422">
        <v>-0.7</v>
      </c>
    </row>
    <row r="4423" spans="1:19" x14ac:dyDescent="0.25">
      <c r="A4423" t="s">
        <v>10517</v>
      </c>
      <c r="B4423" t="s">
        <v>10518</v>
      </c>
      <c r="C4423">
        <v>1</v>
      </c>
      <c r="D4423">
        <v>2</v>
      </c>
      <c r="E4423">
        <v>6.02</v>
      </c>
      <c r="F4423">
        <v>0</v>
      </c>
      <c r="G4423">
        <v>30</v>
      </c>
      <c r="H4423">
        <v>0</v>
      </c>
      <c r="I4423">
        <v>30</v>
      </c>
      <c r="J4423">
        <v>33</v>
      </c>
      <c r="K4423">
        <v>20</v>
      </c>
      <c r="L4423">
        <v>4</v>
      </c>
      <c r="M4423">
        <v>14</v>
      </c>
      <c r="N4423">
        <v>22</v>
      </c>
      <c r="O4423">
        <v>1.85</v>
      </c>
      <c r="P4423">
        <v>4.22</v>
      </c>
      <c r="Q4423">
        <v>6.66</v>
      </c>
      <c r="R4423">
        <v>6.21</v>
      </c>
      <c r="S4423">
        <v>-0.7</v>
      </c>
    </row>
    <row r="4424" spans="1:19" x14ac:dyDescent="0.25">
      <c r="A4424" t="s">
        <v>10515</v>
      </c>
      <c r="B4424" t="s">
        <v>10516</v>
      </c>
      <c r="C4424">
        <v>1</v>
      </c>
      <c r="D4424">
        <v>2</v>
      </c>
      <c r="E4424">
        <v>6.3</v>
      </c>
      <c r="F4424">
        <v>0</v>
      </c>
      <c r="G4424">
        <v>30</v>
      </c>
      <c r="H4424">
        <v>0</v>
      </c>
      <c r="I4424">
        <v>30</v>
      </c>
      <c r="J4424">
        <v>37</v>
      </c>
      <c r="K4424">
        <v>21</v>
      </c>
      <c r="L4424">
        <v>4</v>
      </c>
      <c r="M4424">
        <v>6</v>
      </c>
      <c r="N4424">
        <v>16</v>
      </c>
      <c r="O4424">
        <v>1.77</v>
      </c>
      <c r="P4424">
        <v>1.87</v>
      </c>
      <c r="Q4424">
        <v>4.6900000000000004</v>
      </c>
      <c r="R4424">
        <v>6.21</v>
      </c>
      <c r="S4424">
        <v>-0.7</v>
      </c>
    </row>
    <row r="4425" spans="1:19" x14ac:dyDescent="0.25">
      <c r="A4425" t="s">
        <v>10513</v>
      </c>
      <c r="B4425" t="s">
        <v>10514</v>
      </c>
      <c r="C4425">
        <v>1</v>
      </c>
      <c r="D4425">
        <v>2</v>
      </c>
      <c r="E4425">
        <v>6.14</v>
      </c>
      <c r="F4425">
        <v>0</v>
      </c>
      <c r="G4425">
        <v>30</v>
      </c>
      <c r="H4425">
        <v>0</v>
      </c>
      <c r="I4425">
        <v>30</v>
      </c>
      <c r="J4425">
        <v>38</v>
      </c>
      <c r="K4425">
        <v>20</v>
      </c>
      <c r="L4425">
        <v>4</v>
      </c>
      <c r="M4425">
        <v>5</v>
      </c>
      <c r="N4425">
        <v>15</v>
      </c>
      <c r="O4425">
        <v>1.74</v>
      </c>
      <c r="P4425">
        <v>1.43</v>
      </c>
      <c r="Q4425">
        <v>4.3899999999999997</v>
      </c>
      <c r="R4425">
        <v>6.21</v>
      </c>
      <c r="S4425">
        <v>-0.7</v>
      </c>
    </row>
    <row r="4426" spans="1:19" x14ac:dyDescent="0.25">
      <c r="A4426" t="s">
        <v>10511</v>
      </c>
      <c r="B4426" t="s">
        <v>10512</v>
      </c>
      <c r="C4426">
        <v>1</v>
      </c>
      <c r="D4426">
        <v>2</v>
      </c>
      <c r="E4426">
        <v>6.1</v>
      </c>
      <c r="F4426">
        <v>0</v>
      </c>
      <c r="G4426">
        <v>30</v>
      </c>
      <c r="H4426">
        <v>0</v>
      </c>
      <c r="I4426">
        <v>30</v>
      </c>
      <c r="J4426">
        <v>38</v>
      </c>
      <c r="K4426">
        <v>20</v>
      </c>
      <c r="L4426">
        <v>5</v>
      </c>
      <c r="M4426">
        <v>6</v>
      </c>
      <c r="N4426">
        <v>14</v>
      </c>
      <c r="O4426">
        <v>1.71</v>
      </c>
      <c r="P4426">
        <v>1.66</v>
      </c>
      <c r="Q4426">
        <v>4.12</v>
      </c>
      <c r="R4426">
        <v>6.22</v>
      </c>
      <c r="S4426">
        <v>-0.7</v>
      </c>
    </row>
    <row r="4427" spans="1:19" x14ac:dyDescent="0.25">
      <c r="A4427" t="s">
        <v>10509</v>
      </c>
      <c r="B4427" t="s">
        <v>10510</v>
      </c>
      <c r="C4427">
        <v>1</v>
      </c>
      <c r="D4427">
        <v>2</v>
      </c>
      <c r="E4427">
        <v>6.22</v>
      </c>
      <c r="F4427">
        <v>0</v>
      </c>
      <c r="G4427">
        <v>30</v>
      </c>
      <c r="H4427">
        <v>0</v>
      </c>
      <c r="I4427">
        <v>30</v>
      </c>
      <c r="J4427">
        <v>38</v>
      </c>
      <c r="K4427">
        <v>21</v>
      </c>
      <c r="L4427">
        <v>4</v>
      </c>
      <c r="M4427">
        <v>5</v>
      </c>
      <c r="N4427">
        <v>16</v>
      </c>
      <c r="O4427">
        <v>1.8</v>
      </c>
      <c r="P4427">
        <v>1.6</v>
      </c>
      <c r="Q4427">
        <v>4.8499999999999996</v>
      </c>
      <c r="R4427">
        <v>6.22</v>
      </c>
      <c r="S4427">
        <v>-0.7</v>
      </c>
    </row>
    <row r="4428" spans="1:19" x14ac:dyDescent="0.25">
      <c r="A4428" t="s">
        <v>10507</v>
      </c>
      <c r="B4428" t="s">
        <v>10508</v>
      </c>
      <c r="C4428">
        <v>1</v>
      </c>
      <c r="D4428">
        <v>2</v>
      </c>
      <c r="E4428">
        <v>6.17</v>
      </c>
      <c r="F4428">
        <v>0</v>
      </c>
      <c r="G4428">
        <v>30</v>
      </c>
      <c r="H4428">
        <v>0</v>
      </c>
      <c r="I4428">
        <v>30</v>
      </c>
      <c r="J4428">
        <v>38</v>
      </c>
      <c r="K4428">
        <v>21</v>
      </c>
      <c r="L4428">
        <v>4</v>
      </c>
      <c r="M4428">
        <v>5</v>
      </c>
      <c r="N4428">
        <v>15</v>
      </c>
      <c r="O4428">
        <v>1.75</v>
      </c>
      <c r="P4428">
        <v>1.45</v>
      </c>
      <c r="Q4428">
        <v>4.3899999999999997</v>
      </c>
      <c r="R4428">
        <v>6.22</v>
      </c>
      <c r="S4428">
        <v>-0.7</v>
      </c>
    </row>
    <row r="4429" spans="1:19" x14ac:dyDescent="0.25">
      <c r="A4429" t="s">
        <v>10505</v>
      </c>
      <c r="B4429" t="s">
        <v>10506</v>
      </c>
      <c r="C4429">
        <v>1</v>
      </c>
      <c r="D4429">
        <v>2</v>
      </c>
      <c r="E4429">
        <v>6.22</v>
      </c>
      <c r="F4429">
        <v>0</v>
      </c>
      <c r="G4429">
        <v>30</v>
      </c>
      <c r="H4429">
        <v>0</v>
      </c>
      <c r="I4429">
        <v>30</v>
      </c>
      <c r="J4429">
        <v>38</v>
      </c>
      <c r="K4429">
        <v>21</v>
      </c>
      <c r="L4429">
        <v>4</v>
      </c>
      <c r="M4429">
        <v>5</v>
      </c>
      <c r="N4429">
        <v>16</v>
      </c>
      <c r="O4429">
        <v>1.8</v>
      </c>
      <c r="P4429">
        <v>1.37</v>
      </c>
      <c r="Q4429">
        <v>4.8099999999999996</v>
      </c>
      <c r="R4429">
        <v>6.22</v>
      </c>
      <c r="S4429">
        <v>-0.7</v>
      </c>
    </row>
    <row r="4430" spans="1:19" x14ac:dyDescent="0.25">
      <c r="A4430" t="s">
        <v>10503</v>
      </c>
      <c r="B4430" t="s">
        <v>10504</v>
      </c>
      <c r="C4430">
        <v>1</v>
      </c>
      <c r="D4430">
        <v>3</v>
      </c>
      <c r="E4430">
        <v>6.27</v>
      </c>
      <c r="F4430">
        <v>3</v>
      </c>
      <c r="G4430">
        <v>22</v>
      </c>
      <c r="H4430">
        <v>0</v>
      </c>
      <c r="I4430">
        <v>37</v>
      </c>
      <c r="J4430">
        <v>46</v>
      </c>
      <c r="K4430">
        <v>26</v>
      </c>
      <c r="L4430">
        <v>5</v>
      </c>
      <c r="M4430">
        <v>6</v>
      </c>
      <c r="N4430">
        <v>19</v>
      </c>
      <c r="O4430">
        <v>1.75</v>
      </c>
      <c r="P4430">
        <v>1.51</v>
      </c>
      <c r="Q4430">
        <v>4.6399999999999997</v>
      </c>
      <c r="R4430">
        <v>6.22</v>
      </c>
      <c r="S4430">
        <v>-0.7</v>
      </c>
    </row>
    <row r="4431" spans="1:19" x14ac:dyDescent="0.25">
      <c r="A4431" t="s">
        <v>10502</v>
      </c>
      <c r="B4431" t="s">
        <v>4712</v>
      </c>
      <c r="C4431">
        <v>1</v>
      </c>
      <c r="D4431">
        <v>2</v>
      </c>
      <c r="E4431">
        <v>6.06</v>
      </c>
      <c r="F4431">
        <v>0</v>
      </c>
      <c r="G4431">
        <v>30</v>
      </c>
      <c r="H4431">
        <v>0</v>
      </c>
      <c r="I4431">
        <v>30</v>
      </c>
      <c r="J4431">
        <v>35</v>
      </c>
      <c r="K4431">
        <v>20</v>
      </c>
      <c r="L4431">
        <v>5</v>
      </c>
      <c r="M4431">
        <v>11</v>
      </c>
      <c r="N4431">
        <v>18</v>
      </c>
      <c r="O4431">
        <v>1.78</v>
      </c>
      <c r="P4431">
        <v>3.19</v>
      </c>
      <c r="Q4431">
        <v>5.44</v>
      </c>
      <c r="R4431">
        <v>6.22</v>
      </c>
      <c r="S4431">
        <v>-0.7</v>
      </c>
    </row>
    <row r="4432" spans="1:19" x14ac:dyDescent="0.25">
      <c r="A4432" t="s">
        <v>10500</v>
      </c>
      <c r="B4432" t="s">
        <v>10501</v>
      </c>
      <c r="C4432">
        <v>1</v>
      </c>
      <c r="D4432">
        <v>2</v>
      </c>
      <c r="E4432">
        <v>6.16</v>
      </c>
      <c r="F4432">
        <v>0</v>
      </c>
      <c r="G4432">
        <v>30</v>
      </c>
      <c r="H4432">
        <v>0</v>
      </c>
      <c r="I4432">
        <v>30</v>
      </c>
      <c r="J4432">
        <v>38</v>
      </c>
      <c r="K4432">
        <v>21</v>
      </c>
      <c r="L4432">
        <v>4</v>
      </c>
      <c r="M4432">
        <v>5</v>
      </c>
      <c r="N4432">
        <v>15</v>
      </c>
      <c r="O4432">
        <v>1.75</v>
      </c>
      <c r="P4432">
        <v>1.58</v>
      </c>
      <c r="Q4432">
        <v>4.45</v>
      </c>
      <c r="R4432">
        <v>6.22</v>
      </c>
      <c r="S4432">
        <v>-0.7</v>
      </c>
    </row>
    <row r="4433" spans="1:19" x14ac:dyDescent="0.25">
      <c r="A4433" t="s">
        <v>10498</v>
      </c>
      <c r="B4433" t="s">
        <v>10499</v>
      </c>
      <c r="C4433">
        <v>2</v>
      </c>
      <c r="D4433">
        <v>4</v>
      </c>
      <c r="E4433">
        <v>6.56</v>
      </c>
      <c r="F4433">
        <v>8</v>
      </c>
      <c r="G4433">
        <v>10</v>
      </c>
      <c r="H4433">
        <v>0</v>
      </c>
      <c r="I4433">
        <v>49</v>
      </c>
      <c r="J4433">
        <v>62</v>
      </c>
      <c r="K4433">
        <v>35</v>
      </c>
      <c r="L4433">
        <v>7</v>
      </c>
      <c r="M4433">
        <v>7</v>
      </c>
      <c r="N4433">
        <v>24</v>
      </c>
      <c r="O4433">
        <v>1.77</v>
      </c>
      <c r="P4433">
        <v>1.21</v>
      </c>
      <c r="Q4433">
        <v>4.47</v>
      </c>
      <c r="R4433">
        <v>6.22</v>
      </c>
      <c r="S4433">
        <v>-0.6</v>
      </c>
    </row>
    <row r="4434" spans="1:19" x14ac:dyDescent="0.25">
      <c r="A4434" t="s">
        <v>10496</v>
      </c>
      <c r="B4434" t="s">
        <v>10497</v>
      </c>
      <c r="C4434">
        <v>1</v>
      </c>
      <c r="D4434">
        <v>2</v>
      </c>
      <c r="E4434">
        <v>6.18</v>
      </c>
      <c r="F4434">
        <v>0</v>
      </c>
      <c r="G4434">
        <v>30</v>
      </c>
      <c r="H4434">
        <v>0</v>
      </c>
      <c r="I4434">
        <v>30</v>
      </c>
      <c r="J4434">
        <v>36</v>
      </c>
      <c r="K4434">
        <v>21</v>
      </c>
      <c r="L4434">
        <v>4</v>
      </c>
      <c r="M4434">
        <v>8</v>
      </c>
      <c r="N4434">
        <v>19</v>
      </c>
      <c r="O4434">
        <v>1.83</v>
      </c>
      <c r="P4434">
        <v>2.52</v>
      </c>
      <c r="Q4434">
        <v>5.64</v>
      </c>
      <c r="R4434">
        <v>6.22</v>
      </c>
      <c r="S4434">
        <v>-0.7</v>
      </c>
    </row>
    <row r="4435" spans="1:19" x14ac:dyDescent="0.25">
      <c r="A4435" t="s">
        <v>10494</v>
      </c>
      <c r="B4435" t="s">
        <v>10495</v>
      </c>
      <c r="C4435">
        <v>1</v>
      </c>
      <c r="D4435">
        <v>2</v>
      </c>
      <c r="E4435">
        <v>6.22</v>
      </c>
      <c r="F4435">
        <v>2</v>
      </c>
      <c r="G4435">
        <v>24</v>
      </c>
      <c r="H4435">
        <v>0</v>
      </c>
      <c r="I4435">
        <v>36</v>
      </c>
      <c r="J4435">
        <v>45</v>
      </c>
      <c r="K4435">
        <v>25</v>
      </c>
      <c r="L4435">
        <v>5</v>
      </c>
      <c r="M4435">
        <v>5</v>
      </c>
      <c r="N4435">
        <v>17</v>
      </c>
      <c r="O4435">
        <v>1.73</v>
      </c>
      <c r="P4435">
        <v>1.27</v>
      </c>
      <c r="Q4435">
        <v>4.24</v>
      </c>
      <c r="R4435">
        <v>6.22</v>
      </c>
      <c r="S4435">
        <v>-0.7</v>
      </c>
    </row>
    <row r="4436" spans="1:19" x14ac:dyDescent="0.25">
      <c r="A4436" t="s">
        <v>10492</v>
      </c>
      <c r="B4436" t="s">
        <v>10493</v>
      </c>
      <c r="C4436">
        <v>1</v>
      </c>
      <c r="D4436">
        <v>2</v>
      </c>
      <c r="E4436">
        <v>6.15</v>
      </c>
      <c r="F4436">
        <v>0</v>
      </c>
      <c r="G4436">
        <v>30</v>
      </c>
      <c r="H4436">
        <v>0</v>
      </c>
      <c r="I4436">
        <v>30</v>
      </c>
      <c r="J4436">
        <v>37</v>
      </c>
      <c r="K4436">
        <v>20</v>
      </c>
      <c r="L4436">
        <v>4</v>
      </c>
      <c r="M4436">
        <v>5</v>
      </c>
      <c r="N4436">
        <v>15</v>
      </c>
      <c r="O4436">
        <v>1.75</v>
      </c>
      <c r="P4436">
        <v>1.61</v>
      </c>
      <c r="Q4436">
        <v>4.53</v>
      </c>
      <c r="R4436">
        <v>6.22</v>
      </c>
      <c r="S4436">
        <v>-0.7</v>
      </c>
    </row>
    <row r="4437" spans="1:19" x14ac:dyDescent="0.25">
      <c r="A4437" t="s">
        <v>10490</v>
      </c>
      <c r="B4437" t="s">
        <v>10491</v>
      </c>
      <c r="C4437">
        <v>1</v>
      </c>
      <c r="D4437">
        <v>2</v>
      </c>
      <c r="E4437">
        <v>6.2</v>
      </c>
      <c r="F4437">
        <v>2</v>
      </c>
      <c r="G4437">
        <v>25</v>
      </c>
      <c r="H4437">
        <v>0</v>
      </c>
      <c r="I4437">
        <v>35</v>
      </c>
      <c r="J4437">
        <v>44</v>
      </c>
      <c r="K4437">
        <v>24</v>
      </c>
      <c r="L4437">
        <v>5</v>
      </c>
      <c r="M4437">
        <v>5</v>
      </c>
      <c r="N4437">
        <v>16</v>
      </c>
      <c r="O4437">
        <v>1.71</v>
      </c>
      <c r="P4437">
        <v>1.29</v>
      </c>
      <c r="Q4437">
        <v>4.0599999999999996</v>
      </c>
      <c r="R4437">
        <v>6.22</v>
      </c>
      <c r="S4437">
        <v>-0.7</v>
      </c>
    </row>
    <row r="4438" spans="1:19" x14ac:dyDescent="0.25">
      <c r="A4438" t="s">
        <v>10488</v>
      </c>
      <c r="B4438" t="s">
        <v>10489</v>
      </c>
      <c r="C4438">
        <v>1</v>
      </c>
      <c r="D4438">
        <v>2</v>
      </c>
      <c r="E4438">
        <v>6.08</v>
      </c>
      <c r="F4438">
        <v>0</v>
      </c>
      <c r="G4438">
        <v>30</v>
      </c>
      <c r="H4438">
        <v>0</v>
      </c>
      <c r="I4438">
        <v>30</v>
      </c>
      <c r="J4438">
        <v>36</v>
      </c>
      <c r="K4438">
        <v>20</v>
      </c>
      <c r="L4438">
        <v>5</v>
      </c>
      <c r="M4438">
        <v>8</v>
      </c>
      <c r="N4438">
        <v>16</v>
      </c>
      <c r="O4438">
        <v>1.75</v>
      </c>
      <c r="P4438">
        <v>2.38</v>
      </c>
      <c r="Q4438">
        <v>4.8</v>
      </c>
      <c r="R4438">
        <v>6.22</v>
      </c>
      <c r="S4438">
        <v>-0.7</v>
      </c>
    </row>
    <row r="4439" spans="1:19" x14ac:dyDescent="0.25">
      <c r="A4439" t="s">
        <v>10486</v>
      </c>
      <c r="B4439" t="s">
        <v>10487</v>
      </c>
      <c r="C4439">
        <v>1</v>
      </c>
      <c r="D4439">
        <v>2</v>
      </c>
      <c r="E4439">
        <v>6.23</v>
      </c>
      <c r="F4439">
        <v>0</v>
      </c>
      <c r="G4439">
        <v>30</v>
      </c>
      <c r="H4439">
        <v>0</v>
      </c>
      <c r="I4439">
        <v>30</v>
      </c>
      <c r="J4439">
        <v>38</v>
      </c>
      <c r="K4439">
        <v>21</v>
      </c>
      <c r="L4439">
        <v>4</v>
      </c>
      <c r="M4439">
        <v>5</v>
      </c>
      <c r="N4439">
        <v>16</v>
      </c>
      <c r="O4439">
        <v>1.8</v>
      </c>
      <c r="P4439">
        <v>1.39</v>
      </c>
      <c r="Q4439">
        <v>4.84</v>
      </c>
      <c r="R4439">
        <v>6.22</v>
      </c>
      <c r="S4439">
        <v>-0.7</v>
      </c>
    </row>
    <row r="4440" spans="1:19" x14ac:dyDescent="0.25">
      <c r="A4440" t="s">
        <v>10484</v>
      </c>
      <c r="B4440" t="s">
        <v>10485</v>
      </c>
      <c r="C4440">
        <v>1</v>
      </c>
      <c r="D4440">
        <v>3</v>
      </c>
      <c r="E4440">
        <v>6.41</v>
      </c>
      <c r="F4440">
        <v>5</v>
      </c>
      <c r="G4440">
        <v>16</v>
      </c>
      <c r="H4440">
        <v>0</v>
      </c>
      <c r="I4440">
        <v>42</v>
      </c>
      <c r="J4440">
        <v>54</v>
      </c>
      <c r="K4440">
        <v>30</v>
      </c>
      <c r="L4440">
        <v>6</v>
      </c>
      <c r="M4440">
        <v>7</v>
      </c>
      <c r="N4440">
        <v>21</v>
      </c>
      <c r="O4440">
        <v>1.75</v>
      </c>
      <c r="P4440">
        <v>1.39</v>
      </c>
      <c r="Q4440">
        <v>4.4000000000000004</v>
      </c>
      <c r="R4440">
        <v>6.22</v>
      </c>
      <c r="S4440">
        <v>-0.8</v>
      </c>
    </row>
    <row r="4441" spans="1:19" x14ac:dyDescent="0.25">
      <c r="A4441" t="s">
        <v>10482</v>
      </c>
      <c r="B4441" t="s">
        <v>10483</v>
      </c>
      <c r="C4441">
        <v>1</v>
      </c>
      <c r="D4441">
        <v>2</v>
      </c>
      <c r="E4441">
        <v>6.13</v>
      </c>
      <c r="F4441">
        <v>0</v>
      </c>
      <c r="G4441">
        <v>30</v>
      </c>
      <c r="H4441">
        <v>0</v>
      </c>
      <c r="I4441">
        <v>30</v>
      </c>
      <c r="J4441">
        <v>37</v>
      </c>
      <c r="K4441">
        <v>20</v>
      </c>
      <c r="L4441">
        <v>4</v>
      </c>
      <c r="M4441">
        <v>6</v>
      </c>
      <c r="N4441">
        <v>16</v>
      </c>
      <c r="O4441">
        <v>1.76</v>
      </c>
      <c r="P4441">
        <v>1.7</v>
      </c>
      <c r="Q4441">
        <v>4.6500000000000004</v>
      </c>
      <c r="R4441">
        <v>6.22</v>
      </c>
      <c r="S4441">
        <v>-0.7</v>
      </c>
    </row>
    <row r="4442" spans="1:19" x14ac:dyDescent="0.25">
      <c r="A4442" t="s">
        <v>10480</v>
      </c>
      <c r="B4442" t="s">
        <v>10481</v>
      </c>
      <c r="C4442">
        <v>2</v>
      </c>
      <c r="D4442">
        <v>2</v>
      </c>
      <c r="E4442">
        <v>6.3</v>
      </c>
      <c r="F4442">
        <v>7</v>
      </c>
      <c r="G4442">
        <v>12</v>
      </c>
      <c r="H4442">
        <v>0</v>
      </c>
      <c r="I4442">
        <v>47</v>
      </c>
      <c r="J4442">
        <v>59</v>
      </c>
      <c r="K4442">
        <v>33</v>
      </c>
      <c r="L4442">
        <v>7</v>
      </c>
      <c r="M4442">
        <v>8</v>
      </c>
      <c r="N4442">
        <v>23</v>
      </c>
      <c r="O4442">
        <v>1.75</v>
      </c>
      <c r="P4442">
        <v>1.51</v>
      </c>
      <c r="Q4442">
        <v>4.38</v>
      </c>
      <c r="R4442">
        <v>6.22</v>
      </c>
      <c r="S4442">
        <v>-0.7</v>
      </c>
    </row>
    <row r="4443" spans="1:19" x14ac:dyDescent="0.25">
      <c r="A4443" t="s">
        <v>10478</v>
      </c>
      <c r="B4443" t="s">
        <v>10479</v>
      </c>
      <c r="C4443">
        <v>1</v>
      </c>
      <c r="D4443">
        <v>2</v>
      </c>
      <c r="E4443">
        <v>6.2</v>
      </c>
      <c r="F4443">
        <v>0</v>
      </c>
      <c r="G4443">
        <v>30</v>
      </c>
      <c r="H4443">
        <v>0</v>
      </c>
      <c r="I4443">
        <v>30</v>
      </c>
      <c r="J4443">
        <v>38</v>
      </c>
      <c r="K4443">
        <v>21</v>
      </c>
      <c r="L4443">
        <v>4</v>
      </c>
      <c r="M4443">
        <v>6</v>
      </c>
      <c r="N4443">
        <v>16</v>
      </c>
      <c r="O4443">
        <v>1.8</v>
      </c>
      <c r="P4443">
        <v>1.69</v>
      </c>
      <c r="Q4443">
        <v>4.9000000000000004</v>
      </c>
      <c r="R4443">
        <v>6.22</v>
      </c>
      <c r="S4443">
        <v>-0.7</v>
      </c>
    </row>
    <row r="4444" spans="1:19" x14ac:dyDescent="0.25">
      <c r="A4444" t="s">
        <v>10476</v>
      </c>
      <c r="B4444" t="s">
        <v>10477</v>
      </c>
      <c r="C4444">
        <v>1</v>
      </c>
      <c r="D4444">
        <v>3</v>
      </c>
      <c r="E4444">
        <v>6.36</v>
      </c>
      <c r="F4444">
        <v>4</v>
      </c>
      <c r="G4444">
        <v>20</v>
      </c>
      <c r="H4444">
        <v>0</v>
      </c>
      <c r="I4444">
        <v>40</v>
      </c>
      <c r="J4444">
        <v>50</v>
      </c>
      <c r="K4444">
        <v>28</v>
      </c>
      <c r="L4444">
        <v>6</v>
      </c>
      <c r="M4444">
        <v>5</v>
      </c>
      <c r="N4444">
        <v>18</v>
      </c>
      <c r="O4444">
        <v>1.73</v>
      </c>
      <c r="P4444">
        <v>1.18</v>
      </c>
      <c r="Q4444">
        <v>4.1399999999999997</v>
      </c>
      <c r="R4444">
        <v>6.22</v>
      </c>
      <c r="S4444">
        <v>-0.8</v>
      </c>
    </row>
    <row r="4445" spans="1:19" x14ac:dyDescent="0.25">
      <c r="A4445" t="s">
        <v>10474</v>
      </c>
      <c r="B4445" t="s">
        <v>10475</v>
      </c>
      <c r="C4445">
        <v>1</v>
      </c>
      <c r="D4445">
        <v>2</v>
      </c>
      <c r="E4445">
        <v>6.16</v>
      </c>
      <c r="F4445">
        <v>0</v>
      </c>
      <c r="G4445">
        <v>30</v>
      </c>
      <c r="H4445">
        <v>0</v>
      </c>
      <c r="I4445">
        <v>30</v>
      </c>
      <c r="J4445">
        <v>38</v>
      </c>
      <c r="K4445">
        <v>21</v>
      </c>
      <c r="L4445">
        <v>4</v>
      </c>
      <c r="M4445">
        <v>5</v>
      </c>
      <c r="N4445">
        <v>15</v>
      </c>
      <c r="O4445">
        <v>1.75</v>
      </c>
      <c r="P4445">
        <v>1.43</v>
      </c>
      <c r="Q4445">
        <v>4.4000000000000004</v>
      </c>
      <c r="R4445">
        <v>6.22</v>
      </c>
      <c r="S4445">
        <v>-0.7</v>
      </c>
    </row>
    <row r="4446" spans="1:19" x14ac:dyDescent="0.25">
      <c r="A4446" t="s">
        <v>10473</v>
      </c>
      <c r="B4446" t="s">
        <v>643</v>
      </c>
      <c r="C4446">
        <v>1</v>
      </c>
      <c r="D4446">
        <v>2</v>
      </c>
      <c r="E4446">
        <v>6.25</v>
      </c>
      <c r="F4446">
        <v>0</v>
      </c>
      <c r="G4446">
        <v>30</v>
      </c>
      <c r="H4446">
        <v>0</v>
      </c>
      <c r="I4446">
        <v>30</v>
      </c>
      <c r="J4446">
        <v>38</v>
      </c>
      <c r="K4446">
        <v>21</v>
      </c>
      <c r="L4446">
        <v>4</v>
      </c>
      <c r="M4446">
        <v>6</v>
      </c>
      <c r="N4446">
        <v>16</v>
      </c>
      <c r="O4446">
        <v>1.8</v>
      </c>
      <c r="P4446">
        <v>1.88</v>
      </c>
      <c r="Q4446">
        <v>4.78</v>
      </c>
      <c r="R4446">
        <v>6.22</v>
      </c>
      <c r="S4446">
        <v>-0.7</v>
      </c>
    </row>
    <row r="4447" spans="1:19" x14ac:dyDescent="0.25">
      <c r="A4447" t="s">
        <v>10471</v>
      </c>
      <c r="B4447" t="s">
        <v>10472</v>
      </c>
      <c r="C4447">
        <v>2</v>
      </c>
      <c r="D4447">
        <v>3</v>
      </c>
      <c r="E4447">
        <v>6.4</v>
      </c>
      <c r="F4447">
        <v>6</v>
      </c>
      <c r="G4447">
        <v>15</v>
      </c>
      <c r="H4447">
        <v>0</v>
      </c>
      <c r="I4447">
        <v>44</v>
      </c>
      <c r="J4447">
        <v>55</v>
      </c>
      <c r="K4447">
        <v>31</v>
      </c>
      <c r="L4447">
        <v>6</v>
      </c>
      <c r="M4447">
        <v>9</v>
      </c>
      <c r="N4447">
        <v>23</v>
      </c>
      <c r="O4447">
        <v>1.76</v>
      </c>
      <c r="P4447">
        <v>1.86</v>
      </c>
      <c r="Q4447">
        <v>4.74</v>
      </c>
      <c r="R4447">
        <v>6.22</v>
      </c>
      <c r="S4447">
        <v>-0.7</v>
      </c>
    </row>
    <row r="4448" spans="1:19" x14ac:dyDescent="0.25">
      <c r="A4448" t="s">
        <v>10469</v>
      </c>
      <c r="B4448" t="s">
        <v>10470</v>
      </c>
      <c r="C4448">
        <v>1</v>
      </c>
      <c r="D4448">
        <v>2</v>
      </c>
      <c r="E4448">
        <v>6.16</v>
      </c>
      <c r="F4448">
        <v>0</v>
      </c>
      <c r="G4448">
        <v>30</v>
      </c>
      <c r="H4448">
        <v>0</v>
      </c>
      <c r="I4448">
        <v>30</v>
      </c>
      <c r="J4448">
        <v>38</v>
      </c>
      <c r="K4448">
        <v>21</v>
      </c>
      <c r="L4448">
        <v>4</v>
      </c>
      <c r="M4448">
        <v>5</v>
      </c>
      <c r="N4448">
        <v>15</v>
      </c>
      <c r="O4448">
        <v>1.75</v>
      </c>
      <c r="P4448">
        <v>1.54</v>
      </c>
      <c r="Q4448">
        <v>4.41</v>
      </c>
      <c r="R4448">
        <v>6.22</v>
      </c>
      <c r="S4448">
        <v>-0.7</v>
      </c>
    </row>
    <row r="4449" spans="1:19" x14ac:dyDescent="0.25">
      <c r="A4449" t="s">
        <v>10467</v>
      </c>
      <c r="B4449" t="s">
        <v>10468</v>
      </c>
      <c r="C4449">
        <v>1</v>
      </c>
      <c r="D4449">
        <v>2</v>
      </c>
      <c r="E4449">
        <v>6.17</v>
      </c>
      <c r="F4449">
        <v>0</v>
      </c>
      <c r="G4449">
        <v>30</v>
      </c>
      <c r="H4449">
        <v>0</v>
      </c>
      <c r="I4449">
        <v>30</v>
      </c>
      <c r="J4449">
        <v>37</v>
      </c>
      <c r="K4449">
        <v>21</v>
      </c>
      <c r="L4449">
        <v>4</v>
      </c>
      <c r="M4449">
        <v>6</v>
      </c>
      <c r="N4449">
        <v>16</v>
      </c>
      <c r="O4449">
        <v>1.77</v>
      </c>
      <c r="P4449">
        <v>1.76</v>
      </c>
      <c r="Q4449">
        <v>4.68</v>
      </c>
      <c r="R4449">
        <v>6.22</v>
      </c>
      <c r="S4449">
        <v>-0.7</v>
      </c>
    </row>
    <row r="4450" spans="1:19" x14ac:dyDescent="0.25">
      <c r="A4450" t="s">
        <v>10465</v>
      </c>
      <c r="B4450" t="s">
        <v>10466</v>
      </c>
      <c r="C4450">
        <v>1</v>
      </c>
      <c r="D4450">
        <v>2</v>
      </c>
      <c r="E4450">
        <v>6.15</v>
      </c>
      <c r="F4450">
        <v>0</v>
      </c>
      <c r="G4450">
        <v>30</v>
      </c>
      <c r="H4450">
        <v>0</v>
      </c>
      <c r="I4450">
        <v>30</v>
      </c>
      <c r="J4450">
        <v>37</v>
      </c>
      <c r="K4450">
        <v>20</v>
      </c>
      <c r="L4450">
        <v>4</v>
      </c>
      <c r="M4450">
        <v>6</v>
      </c>
      <c r="N4450">
        <v>16</v>
      </c>
      <c r="O4450">
        <v>1.77</v>
      </c>
      <c r="P4450">
        <v>1.85</v>
      </c>
      <c r="Q4450">
        <v>4.8</v>
      </c>
      <c r="R4450">
        <v>6.22</v>
      </c>
      <c r="S4450">
        <v>-0.7</v>
      </c>
    </row>
    <row r="4451" spans="1:19" x14ac:dyDescent="0.25">
      <c r="A4451" t="s">
        <v>10463</v>
      </c>
      <c r="B4451" t="s">
        <v>10464</v>
      </c>
      <c r="C4451">
        <v>1</v>
      </c>
      <c r="D4451">
        <v>2</v>
      </c>
      <c r="E4451">
        <v>6.25</v>
      </c>
      <c r="F4451">
        <v>0</v>
      </c>
      <c r="G4451">
        <v>30</v>
      </c>
      <c r="H4451">
        <v>0</v>
      </c>
      <c r="I4451">
        <v>30</v>
      </c>
      <c r="J4451">
        <v>38</v>
      </c>
      <c r="K4451">
        <v>21</v>
      </c>
      <c r="L4451">
        <v>4</v>
      </c>
      <c r="M4451">
        <v>7</v>
      </c>
      <c r="N4451">
        <v>16</v>
      </c>
      <c r="O4451">
        <v>1.8</v>
      </c>
      <c r="P4451">
        <v>1.98</v>
      </c>
      <c r="Q4451">
        <v>4.8600000000000003</v>
      </c>
      <c r="R4451">
        <v>6.22</v>
      </c>
      <c r="S4451">
        <v>-0.7</v>
      </c>
    </row>
    <row r="4452" spans="1:19" x14ac:dyDescent="0.25">
      <c r="A4452" t="s">
        <v>10461</v>
      </c>
      <c r="B4452" t="s">
        <v>10462</v>
      </c>
      <c r="C4452">
        <v>1</v>
      </c>
      <c r="D4452">
        <v>2</v>
      </c>
      <c r="E4452">
        <v>6.16</v>
      </c>
      <c r="F4452">
        <v>0</v>
      </c>
      <c r="G4452">
        <v>30</v>
      </c>
      <c r="H4452">
        <v>0</v>
      </c>
      <c r="I4452">
        <v>30</v>
      </c>
      <c r="J4452">
        <v>38</v>
      </c>
      <c r="K4452">
        <v>21</v>
      </c>
      <c r="L4452">
        <v>4</v>
      </c>
      <c r="M4452">
        <v>5</v>
      </c>
      <c r="N4452">
        <v>15</v>
      </c>
      <c r="O4452">
        <v>1.74</v>
      </c>
      <c r="P4452">
        <v>1.36</v>
      </c>
      <c r="Q4452">
        <v>4.37</v>
      </c>
      <c r="R4452">
        <v>6.22</v>
      </c>
      <c r="S4452">
        <v>-0.7</v>
      </c>
    </row>
    <row r="4453" spans="1:19" x14ac:dyDescent="0.25">
      <c r="A4453" t="s">
        <v>10459</v>
      </c>
      <c r="B4453" t="s">
        <v>10460</v>
      </c>
      <c r="C4453">
        <v>1</v>
      </c>
      <c r="D4453">
        <v>2</v>
      </c>
      <c r="E4453">
        <v>6.15</v>
      </c>
      <c r="F4453">
        <v>0</v>
      </c>
      <c r="G4453">
        <v>30</v>
      </c>
      <c r="H4453">
        <v>0</v>
      </c>
      <c r="I4453">
        <v>30</v>
      </c>
      <c r="J4453">
        <v>37</v>
      </c>
      <c r="K4453">
        <v>20</v>
      </c>
      <c r="L4453">
        <v>4</v>
      </c>
      <c r="M4453">
        <v>6</v>
      </c>
      <c r="N4453">
        <v>16</v>
      </c>
      <c r="O4453">
        <v>1.76</v>
      </c>
      <c r="P4453">
        <v>1.73</v>
      </c>
      <c r="Q4453">
        <v>4.6900000000000004</v>
      </c>
      <c r="R4453">
        <v>6.22</v>
      </c>
      <c r="S4453">
        <v>-0.7</v>
      </c>
    </row>
    <row r="4454" spans="1:19" x14ac:dyDescent="0.25">
      <c r="A4454" t="s">
        <v>10457</v>
      </c>
      <c r="B4454" t="s">
        <v>10458</v>
      </c>
      <c r="C4454">
        <v>1</v>
      </c>
      <c r="D4454">
        <v>2</v>
      </c>
      <c r="E4454">
        <v>6.14</v>
      </c>
      <c r="F4454">
        <v>0</v>
      </c>
      <c r="G4454">
        <v>30</v>
      </c>
      <c r="H4454">
        <v>0</v>
      </c>
      <c r="I4454">
        <v>30</v>
      </c>
      <c r="J4454">
        <v>36</v>
      </c>
      <c r="K4454">
        <v>20</v>
      </c>
      <c r="L4454">
        <v>4</v>
      </c>
      <c r="M4454">
        <v>8</v>
      </c>
      <c r="N4454">
        <v>19</v>
      </c>
      <c r="O4454">
        <v>1.82</v>
      </c>
      <c r="P4454">
        <v>2.34</v>
      </c>
      <c r="Q4454">
        <v>5.6</v>
      </c>
      <c r="R4454">
        <v>6.22</v>
      </c>
      <c r="S4454">
        <v>-0.7</v>
      </c>
    </row>
    <row r="4455" spans="1:19" x14ac:dyDescent="0.25">
      <c r="A4455" t="s">
        <v>10455</v>
      </c>
      <c r="B4455" t="s">
        <v>10456</v>
      </c>
      <c r="C4455">
        <v>1</v>
      </c>
      <c r="D4455">
        <v>2</v>
      </c>
      <c r="E4455">
        <v>6.16</v>
      </c>
      <c r="F4455">
        <v>0</v>
      </c>
      <c r="G4455">
        <v>30</v>
      </c>
      <c r="H4455">
        <v>0</v>
      </c>
      <c r="I4455">
        <v>30</v>
      </c>
      <c r="J4455">
        <v>38</v>
      </c>
      <c r="K4455">
        <v>21</v>
      </c>
      <c r="L4455">
        <v>5</v>
      </c>
      <c r="M4455">
        <v>5</v>
      </c>
      <c r="N4455">
        <v>14</v>
      </c>
      <c r="O4455">
        <v>1.74</v>
      </c>
      <c r="P4455">
        <v>1.5</v>
      </c>
      <c r="Q4455">
        <v>4.3499999999999996</v>
      </c>
      <c r="R4455">
        <v>6.23</v>
      </c>
      <c r="S4455">
        <v>-0.7</v>
      </c>
    </row>
    <row r="4456" spans="1:19" x14ac:dyDescent="0.25">
      <c r="A4456" t="s">
        <v>10453</v>
      </c>
      <c r="B4456" t="s">
        <v>10454</v>
      </c>
      <c r="C4456">
        <v>1</v>
      </c>
      <c r="D4456">
        <v>2</v>
      </c>
      <c r="E4456">
        <v>6.15</v>
      </c>
      <c r="F4456">
        <v>0</v>
      </c>
      <c r="G4456">
        <v>30</v>
      </c>
      <c r="H4456">
        <v>0</v>
      </c>
      <c r="I4456">
        <v>30</v>
      </c>
      <c r="J4456">
        <v>37</v>
      </c>
      <c r="K4456">
        <v>21</v>
      </c>
      <c r="L4456">
        <v>5</v>
      </c>
      <c r="M4456">
        <v>6</v>
      </c>
      <c r="N4456">
        <v>15</v>
      </c>
      <c r="O4456">
        <v>1.76</v>
      </c>
      <c r="P4456">
        <v>1.95</v>
      </c>
      <c r="Q4456">
        <v>4.63</v>
      </c>
      <c r="R4456">
        <v>6.23</v>
      </c>
      <c r="S4456">
        <v>-0.7</v>
      </c>
    </row>
    <row r="4457" spans="1:19" x14ac:dyDescent="0.25">
      <c r="A4457" t="s">
        <v>10451</v>
      </c>
      <c r="B4457" t="s">
        <v>10452</v>
      </c>
      <c r="C4457">
        <v>1</v>
      </c>
      <c r="D4457">
        <v>2</v>
      </c>
      <c r="E4457">
        <v>6.08</v>
      </c>
      <c r="F4457">
        <v>0</v>
      </c>
      <c r="G4457">
        <v>30</v>
      </c>
      <c r="H4457">
        <v>0</v>
      </c>
      <c r="I4457">
        <v>30</v>
      </c>
      <c r="J4457">
        <v>35</v>
      </c>
      <c r="K4457">
        <v>20</v>
      </c>
      <c r="L4457">
        <v>4</v>
      </c>
      <c r="M4457">
        <v>10</v>
      </c>
      <c r="N4457">
        <v>19</v>
      </c>
      <c r="O4457">
        <v>1.8</v>
      </c>
      <c r="P4457">
        <v>2.89</v>
      </c>
      <c r="Q4457">
        <v>5.6</v>
      </c>
      <c r="R4457">
        <v>6.23</v>
      </c>
      <c r="S4457">
        <v>-0.7</v>
      </c>
    </row>
    <row r="4458" spans="1:19" x14ac:dyDescent="0.25">
      <c r="A4458" t="s">
        <v>10449</v>
      </c>
      <c r="B4458" t="s">
        <v>10450</v>
      </c>
      <c r="C4458">
        <v>1</v>
      </c>
      <c r="D4458">
        <v>2</v>
      </c>
      <c r="E4458">
        <v>6.18</v>
      </c>
      <c r="F4458">
        <v>0</v>
      </c>
      <c r="G4458">
        <v>30</v>
      </c>
      <c r="H4458">
        <v>0</v>
      </c>
      <c r="I4458">
        <v>30</v>
      </c>
      <c r="J4458">
        <v>38</v>
      </c>
      <c r="K4458">
        <v>21</v>
      </c>
      <c r="L4458">
        <v>4</v>
      </c>
      <c r="M4458">
        <v>5</v>
      </c>
      <c r="N4458">
        <v>15</v>
      </c>
      <c r="O4458">
        <v>1.75</v>
      </c>
      <c r="P4458">
        <v>1.36</v>
      </c>
      <c r="Q4458">
        <v>4.37</v>
      </c>
      <c r="R4458">
        <v>6.23</v>
      </c>
      <c r="S4458">
        <v>-0.7</v>
      </c>
    </row>
    <row r="4459" spans="1:19" x14ac:dyDescent="0.25">
      <c r="A4459" t="s">
        <v>10447</v>
      </c>
      <c r="B4459" t="s">
        <v>10448</v>
      </c>
      <c r="C4459">
        <v>1</v>
      </c>
      <c r="D4459">
        <v>2</v>
      </c>
      <c r="E4459">
        <v>6.09</v>
      </c>
      <c r="F4459">
        <v>0</v>
      </c>
      <c r="G4459">
        <v>30</v>
      </c>
      <c r="H4459">
        <v>0</v>
      </c>
      <c r="I4459">
        <v>30</v>
      </c>
      <c r="J4459">
        <v>37</v>
      </c>
      <c r="K4459">
        <v>20</v>
      </c>
      <c r="L4459">
        <v>5</v>
      </c>
      <c r="M4459">
        <v>7</v>
      </c>
      <c r="N4459">
        <v>15</v>
      </c>
      <c r="O4459">
        <v>1.73</v>
      </c>
      <c r="P4459">
        <v>2.08</v>
      </c>
      <c r="Q4459">
        <v>4.54</v>
      </c>
      <c r="R4459">
        <v>6.23</v>
      </c>
      <c r="S4459">
        <v>-0.7</v>
      </c>
    </row>
    <row r="4460" spans="1:19" x14ac:dyDescent="0.25">
      <c r="A4460" t="s">
        <v>10445</v>
      </c>
      <c r="B4460" t="s">
        <v>10446</v>
      </c>
      <c r="C4460">
        <v>2</v>
      </c>
      <c r="D4460">
        <v>4</v>
      </c>
      <c r="E4460">
        <v>6.39</v>
      </c>
      <c r="F4460">
        <v>7</v>
      </c>
      <c r="G4460">
        <v>12</v>
      </c>
      <c r="H4460">
        <v>0</v>
      </c>
      <c r="I4460">
        <v>47</v>
      </c>
      <c r="J4460">
        <v>57</v>
      </c>
      <c r="K4460">
        <v>33</v>
      </c>
      <c r="L4460">
        <v>7</v>
      </c>
      <c r="M4460">
        <v>12</v>
      </c>
      <c r="N4460">
        <v>24</v>
      </c>
      <c r="O4460">
        <v>1.74</v>
      </c>
      <c r="P4460">
        <v>2.34</v>
      </c>
      <c r="Q4460">
        <v>4.6100000000000003</v>
      </c>
      <c r="R4460">
        <v>6.23</v>
      </c>
      <c r="S4460">
        <v>-0.7</v>
      </c>
    </row>
    <row r="4461" spans="1:19" x14ac:dyDescent="0.25">
      <c r="A4461" t="s">
        <v>10443</v>
      </c>
      <c r="B4461" t="s">
        <v>10444</v>
      </c>
      <c r="C4461">
        <v>1</v>
      </c>
      <c r="D4461">
        <v>2</v>
      </c>
      <c r="E4461">
        <v>6.18</v>
      </c>
      <c r="F4461">
        <v>0</v>
      </c>
      <c r="G4461">
        <v>30</v>
      </c>
      <c r="H4461">
        <v>0</v>
      </c>
      <c r="I4461">
        <v>30</v>
      </c>
      <c r="J4461">
        <v>37</v>
      </c>
      <c r="K4461">
        <v>21</v>
      </c>
      <c r="L4461">
        <v>4</v>
      </c>
      <c r="M4461">
        <v>6</v>
      </c>
      <c r="N4461">
        <v>16</v>
      </c>
      <c r="O4461">
        <v>1.77</v>
      </c>
      <c r="P4461">
        <v>1.93</v>
      </c>
      <c r="Q4461">
        <v>4.76</v>
      </c>
      <c r="R4461">
        <v>6.23</v>
      </c>
      <c r="S4461">
        <v>-0.7</v>
      </c>
    </row>
    <row r="4462" spans="1:19" x14ac:dyDescent="0.25">
      <c r="A4462" t="s">
        <v>10441</v>
      </c>
      <c r="B4462" t="s">
        <v>10442</v>
      </c>
      <c r="C4462">
        <v>1</v>
      </c>
      <c r="D4462">
        <v>2</v>
      </c>
      <c r="E4462">
        <v>6.09</v>
      </c>
      <c r="F4462">
        <v>0</v>
      </c>
      <c r="G4462">
        <v>30</v>
      </c>
      <c r="H4462">
        <v>0</v>
      </c>
      <c r="I4462">
        <v>30</v>
      </c>
      <c r="J4462">
        <v>36</v>
      </c>
      <c r="K4462">
        <v>20</v>
      </c>
      <c r="L4462">
        <v>4</v>
      </c>
      <c r="M4462">
        <v>9</v>
      </c>
      <c r="N4462">
        <v>17</v>
      </c>
      <c r="O4462">
        <v>1.78</v>
      </c>
      <c r="P4462">
        <v>2.66</v>
      </c>
      <c r="Q4462">
        <v>5.21</v>
      </c>
      <c r="R4462">
        <v>6.23</v>
      </c>
      <c r="S4462">
        <v>-0.7</v>
      </c>
    </row>
    <row r="4463" spans="1:19" x14ac:dyDescent="0.25">
      <c r="A4463" t="s">
        <v>10439</v>
      </c>
      <c r="B4463" t="s">
        <v>10440</v>
      </c>
      <c r="C4463">
        <v>2</v>
      </c>
      <c r="D4463">
        <v>3</v>
      </c>
      <c r="E4463">
        <v>6.47</v>
      </c>
      <c r="F4463">
        <v>6</v>
      </c>
      <c r="G4463">
        <v>14</v>
      </c>
      <c r="H4463">
        <v>0</v>
      </c>
      <c r="I4463">
        <v>45</v>
      </c>
      <c r="J4463">
        <v>58</v>
      </c>
      <c r="K4463">
        <v>32</v>
      </c>
      <c r="L4463">
        <v>7</v>
      </c>
      <c r="M4463">
        <v>5</v>
      </c>
      <c r="N4463">
        <v>20</v>
      </c>
      <c r="O4463">
        <v>1.73</v>
      </c>
      <c r="P4463">
        <v>1.01</v>
      </c>
      <c r="Q4463">
        <v>4.01</v>
      </c>
      <c r="R4463">
        <v>6.23</v>
      </c>
      <c r="S4463">
        <v>-0.7</v>
      </c>
    </row>
    <row r="4464" spans="1:19" x14ac:dyDescent="0.25">
      <c r="A4464" t="s">
        <v>10437</v>
      </c>
      <c r="B4464" t="s">
        <v>10438</v>
      </c>
      <c r="C4464">
        <v>1</v>
      </c>
      <c r="D4464">
        <v>2</v>
      </c>
      <c r="E4464">
        <v>6.13</v>
      </c>
      <c r="F4464">
        <v>0</v>
      </c>
      <c r="G4464">
        <v>30</v>
      </c>
      <c r="H4464">
        <v>0</v>
      </c>
      <c r="I4464">
        <v>30</v>
      </c>
      <c r="J4464">
        <v>37</v>
      </c>
      <c r="K4464">
        <v>20</v>
      </c>
      <c r="L4464">
        <v>4</v>
      </c>
      <c r="M4464">
        <v>6</v>
      </c>
      <c r="N4464">
        <v>15</v>
      </c>
      <c r="O4464">
        <v>1.76</v>
      </c>
      <c r="P4464">
        <v>1.69</v>
      </c>
      <c r="Q4464">
        <v>4.6399999999999997</v>
      </c>
      <c r="R4464">
        <v>6.23</v>
      </c>
      <c r="S4464">
        <v>-0.7</v>
      </c>
    </row>
    <row r="4465" spans="1:19" x14ac:dyDescent="0.25">
      <c r="A4465" t="s">
        <v>10436</v>
      </c>
      <c r="B4465" t="s">
        <v>442</v>
      </c>
      <c r="C4465">
        <v>1</v>
      </c>
      <c r="D4465">
        <v>2</v>
      </c>
      <c r="E4465">
        <v>6.17</v>
      </c>
      <c r="F4465">
        <v>0</v>
      </c>
      <c r="G4465">
        <v>30</v>
      </c>
      <c r="H4465">
        <v>0</v>
      </c>
      <c r="I4465">
        <v>30</v>
      </c>
      <c r="J4465">
        <v>38</v>
      </c>
      <c r="K4465">
        <v>21</v>
      </c>
      <c r="L4465">
        <v>4</v>
      </c>
      <c r="M4465">
        <v>5</v>
      </c>
      <c r="N4465">
        <v>15</v>
      </c>
      <c r="O4465">
        <v>1.76</v>
      </c>
      <c r="P4465">
        <v>1.53</v>
      </c>
      <c r="Q4465">
        <v>4.53</v>
      </c>
      <c r="R4465">
        <v>6.23</v>
      </c>
      <c r="S4465">
        <v>-0.7</v>
      </c>
    </row>
    <row r="4466" spans="1:19" x14ac:dyDescent="0.25">
      <c r="A4466" t="s">
        <v>10434</v>
      </c>
      <c r="B4466" t="s">
        <v>10435</v>
      </c>
      <c r="C4466">
        <v>1</v>
      </c>
      <c r="D4466">
        <v>2</v>
      </c>
      <c r="E4466">
        <v>6.23</v>
      </c>
      <c r="F4466">
        <v>0</v>
      </c>
      <c r="G4466">
        <v>30</v>
      </c>
      <c r="H4466">
        <v>0</v>
      </c>
      <c r="I4466">
        <v>30</v>
      </c>
      <c r="J4466">
        <v>37</v>
      </c>
      <c r="K4466">
        <v>21</v>
      </c>
      <c r="L4466">
        <v>4</v>
      </c>
      <c r="M4466">
        <v>7</v>
      </c>
      <c r="N4466">
        <v>18</v>
      </c>
      <c r="O4466">
        <v>1.83</v>
      </c>
      <c r="P4466">
        <v>2.0499999999999998</v>
      </c>
      <c r="Q4466">
        <v>5.35</v>
      </c>
      <c r="R4466">
        <v>6.23</v>
      </c>
      <c r="S4466">
        <v>-0.7</v>
      </c>
    </row>
    <row r="4467" spans="1:19" x14ac:dyDescent="0.25">
      <c r="A4467" t="s">
        <v>10432</v>
      </c>
      <c r="B4467" t="s">
        <v>10433</v>
      </c>
      <c r="C4467">
        <v>1</v>
      </c>
      <c r="D4467">
        <v>2</v>
      </c>
      <c r="E4467">
        <v>6.12</v>
      </c>
      <c r="F4467">
        <v>0</v>
      </c>
      <c r="G4467">
        <v>30</v>
      </c>
      <c r="H4467">
        <v>0</v>
      </c>
      <c r="I4467">
        <v>30</v>
      </c>
      <c r="J4467">
        <v>37</v>
      </c>
      <c r="K4467">
        <v>20</v>
      </c>
      <c r="L4467">
        <v>5</v>
      </c>
      <c r="M4467">
        <v>7</v>
      </c>
      <c r="N4467">
        <v>15</v>
      </c>
      <c r="O4467">
        <v>1.74</v>
      </c>
      <c r="P4467">
        <v>2.15</v>
      </c>
      <c r="Q4467">
        <v>4.54</v>
      </c>
      <c r="R4467">
        <v>6.23</v>
      </c>
      <c r="S4467">
        <v>-0.7</v>
      </c>
    </row>
    <row r="4468" spans="1:19" x14ac:dyDescent="0.25">
      <c r="A4468" t="s">
        <v>10430</v>
      </c>
      <c r="B4468" t="s">
        <v>10431</v>
      </c>
      <c r="C4468">
        <v>1</v>
      </c>
      <c r="D4468">
        <v>2</v>
      </c>
      <c r="E4468">
        <v>6.15</v>
      </c>
      <c r="F4468">
        <v>0</v>
      </c>
      <c r="G4468">
        <v>30</v>
      </c>
      <c r="H4468">
        <v>0</v>
      </c>
      <c r="I4468">
        <v>30</v>
      </c>
      <c r="J4468">
        <v>37</v>
      </c>
      <c r="K4468">
        <v>20</v>
      </c>
      <c r="L4468">
        <v>4</v>
      </c>
      <c r="M4468">
        <v>6</v>
      </c>
      <c r="N4468">
        <v>16</v>
      </c>
      <c r="O4468">
        <v>1.77</v>
      </c>
      <c r="P4468">
        <v>1.66</v>
      </c>
      <c r="Q4468">
        <v>4.83</v>
      </c>
      <c r="R4468">
        <v>6.23</v>
      </c>
      <c r="S4468">
        <v>-0.7</v>
      </c>
    </row>
    <row r="4469" spans="1:19" x14ac:dyDescent="0.25">
      <c r="A4469" t="s">
        <v>10428</v>
      </c>
      <c r="B4469" t="s">
        <v>10429</v>
      </c>
      <c r="C4469">
        <v>2</v>
      </c>
      <c r="D4469">
        <v>3</v>
      </c>
      <c r="E4469">
        <v>6.56</v>
      </c>
      <c r="F4469">
        <v>6</v>
      </c>
      <c r="G4469">
        <v>15</v>
      </c>
      <c r="H4469">
        <v>0</v>
      </c>
      <c r="I4469">
        <v>44</v>
      </c>
      <c r="J4469">
        <v>57</v>
      </c>
      <c r="K4469">
        <v>32</v>
      </c>
      <c r="L4469">
        <v>6</v>
      </c>
      <c r="M4469">
        <v>4</v>
      </c>
      <c r="N4469">
        <v>20</v>
      </c>
      <c r="O4469">
        <v>1.77</v>
      </c>
      <c r="P4469">
        <v>0.72</v>
      </c>
      <c r="Q4469">
        <v>4.1900000000000004</v>
      </c>
      <c r="R4469">
        <v>6.23</v>
      </c>
      <c r="S4469">
        <v>-0.8</v>
      </c>
    </row>
    <row r="4470" spans="1:19" x14ac:dyDescent="0.25">
      <c r="A4470" t="s">
        <v>10426</v>
      </c>
      <c r="B4470" t="s">
        <v>10427</v>
      </c>
      <c r="C4470">
        <v>1</v>
      </c>
      <c r="D4470">
        <v>2</v>
      </c>
      <c r="E4470">
        <v>6.16</v>
      </c>
      <c r="F4470">
        <v>0</v>
      </c>
      <c r="G4470">
        <v>30</v>
      </c>
      <c r="H4470">
        <v>0</v>
      </c>
      <c r="I4470">
        <v>30</v>
      </c>
      <c r="J4470">
        <v>37</v>
      </c>
      <c r="K4470">
        <v>21</v>
      </c>
      <c r="L4470">
        <v>4</v>
      </c>
      <c r="M4470">
        <v>5</v>
      </c>
      <c r="N4470">
        <v>16</v>
      </c>
      <c r="O4470">
        <v>1.76</v>
      </c>
      <c r="P4470">
        <v>1.51</v>
      </c>
      <c r="Q4470">
        <v>4.7</v>
      </c>
      <c r="R4470">
        <v>6.23</v>
      </c>
      <c r="S4470">
        <v>-0.7</v>
      </c>
    </row>
    <row r="4471" spans="1:19" x14ac:dyDescent="0.25">
      <c r="A4471" t="s">
        <v>10425</v>
      </c>
      <c r="B4471" t="s">
        <v>306</v>
      </c>
      <c r="C4471">
        <v>1</v>
      </c>
      <c r="D4471">
        <v>2</v>
      </c>
      <c r="E4471">
        <v>6.21</v>
      </c>
      <c r="F4471">
        <v>0</v>
      </c>
      <c r="G4471">
        <v>30</v>
      </c>
      <c r="H4471">
        <v>0</v>
      </c>
      <c r="I4471">
        <v>30</v>
      </c>
      <c r="J4471">
        <v>37</v>
      </c>
      <c r="K4471">
        <v>21</v>
      </c>
      <c r="L4471">
        <v>4</v>
      </c>
      <c r="M4471">
        <v>7</v>
      </c>
      <c r="N4471">
        <v>17</v>
      </c>
      <c r="O4471">
        <v>1.81</v>
      </c>
      <c r="P4471">
        <v>2.0099999999999998</v>
      </c>
      <c r="Q4471">
        <v>5.22</v>
      </c>
      <c r="R4471">
        <v>6.23</v>
      </c>
      <c r="S4471">
        <v>-0.7</v>
      </c>
    </row>
    <row r="4472" spans="1:19" x14ac:dyDescent="0.25">
      <c r="A4472" t="s">
        <v>10423</v>
      </c>
      <c r="B4472" t="s">
        <v>10424</v>
      </c>
      <c r="C4472">
        <v>1</v>
      </c>
      <c r="D4472">
        <v>2</v>
      </c>
      <c r="E4472">
        <v>6.1</v>
      </c>
      <c r="F4472">
        <v>0</v>
      </c>
      <c r="G4472">
        <v>30</v>
      </c>
      <c r="H4472">
        <v>0</v>
      </c>
      <c r="I4472">
        <v>30</v>
      </c>
      <c r="J4472">
        <v>37</v>
      </c>
      <c r="K4472">
        <v>20</v>
      </c>
      <c r="L4472">
        <v>4</v>
      </c>
      <c r="M4472">
        <v>7</v>
      </c>
      <c r="N4472">
        <v>16</v>
      </c>
      <c r="O4472">
        <v>1.75</v>
      </c>
      <c r="P4472">
        <v>2.11</v>
      </c>
      <c r="Q4472">
        <v>4.83</v>
      </c>
      <c r="R4472">
        <v>6.23</v>
      </c>
      <c r="S4472">
        <v>-0.7</v>
      </c>
    </row>
    <row r="4473" spans="1:19" x14ac:dyDescent="0.25">
      <c r="A4473" t="s">
        <v>10421</v>
      </c>
      <c r="B4473" t="s">
        <v>10422</v>
      </c>
      <c r="C4473">
        <v>1</v>
      </c>
      <c r="D4473">
        <v>2</v>
      </c>
      <c r="E4473">
        <v>6.24</v>
      </c>
      <c r="F4473">
        <v>0</v>
      </c>
      <c r="G4473">
        <v>30</v>
      </c>
      <c r="H4473">
        <v>0</v>
      </c>
      <c r="I4473">
        <v>30</v>
      </c>
      <c r="J4473">
        <v>38</v>
      </c>
      <c r="K4473">
        <v>21</v>
      </c>
      <c r="L4473">
        <v>4</v>
      </c>
      <c r="M4473">
        <v>5</v>
      </c>
      <c r="N4473">
        <v>16</v>
      </c>
      <c r="O4473">
        <v>1.8</v>
      </c>
      <c r="P4473">
        <v>1.49</v>
      </c>
      <c r="Q4473">
        <v>4.79</v>
      </c>
      <c r="R4473">
        <v>6.23</v>
      </c>
      <c r="S4473">
        <v>-0.7</v>
      </c>
    </row>
    <row r="4474" spans="1:19" x14ac:dyDescent="0.25">
      <c r="A4474" t="s">
        <v>10419</v>
      </c>
      <c r="B4474" t="s">
        <v>10420</v>
      </c>
      <c r="C4474">
        <v>1</v>
      </c>
      <c r="D4474">
        <v>3</v>
      </c>
      <c r="E4474">
        <v>6.38</v>
      </c>
      <c r="F4474">
        <v>3</v>
      </c>
      <c r="G4474">
        <v>23</v>
      </c>
      <c r="H4474">
        <v>0</v>
      </c>
      <c r="I4474">
        <v>36</v>
      </c>
      <c r="J4474">
        <v>45</v>
      </c>
      <c r="K4474">
        <v>26</v>
      </c>
      <c r="L4474">
        <v>5</v>
      </c>
      <c r="M4474">
        <v>7</v>
      </c>
      <c r="N4474">
        <v>20</v>
      </c>
      <c r="O4474">
        <v>1.8</v>
      </c>
      <c r="P4474">
        <v>1.78</v>
      </c>
      <c r="Q4474">
        <v>5</v>
      </c>
      <c r="R4474">
        <v>6.23</v>
      </c>
      <c r="S4474">
        <v>-0.7</v>
      </c>
    </row>
    <row r="4475" spans="1:19" x14ac:dyDescent="0.25">
      <c r="A4475" t="s">
        <v>10417</v>
      </c>
      <c r="B4475" t="s">
        <v>10418</v>
      </c>
      <c r="C4475">
        <v>2</v>
      </c>
      <c r="D4475">
        <v>4</v>
      </c>
      <c r="E4475">
        <v>6.63</v>
      </c>
      <c r="F4475">
        <v>8</v>
      </c>
      <c r="G4475">
        <v>10</v>
      </c>
      <c r="H4475">
        <v>0</v>
      </c>
      <c r="I4475">
        <v>48</v>
      </c>
      <c r="J4475">
        <v>62</v>
      </c>
      <c r="K4475">
        <v>35</v>
      </c>
      <c r="L4475">
        <v>7</v>
      </c>
      <c r="M4475">
        <v>4</v>
      </c>
      <c r="N4475">
        <v>23</v>
      </c>
      <c r="O4475">
        <v>1.78</v>
      </c>
      <c r="P4475">
        <v>0.76</v>
      </c>
      <c r="Q4475">
        <v>4.3499999999999996</v>
      </c>
      <c r="R4475">
        <v>6.23</v>
      </c>
      <c r="S4475">
        <v>-0.6</v>
      </c>
    </row>
    <row r="4476" spans="1:19" x14ac:dyDescent="0.25">
      <c r="A4476" t="s">
        <v>10415</v>
      </c>
      <c r="B4476" t="s">
        <v>10416</v>
      </c>
      <c r="C4476">
        <v>1</v>
      </c>
      <c r="D4476">
        <v>2</v>
      </c>
      <c r="E4476">
        <v>6.23</v>
      </c>
      <c r="F4476">
        <v>0</v>
      </c>
      <c r="G4476">
        <v>30</v>
      </c>
      <c r="H4476">
        <v>0</v>
      </c>
      <c r="I4476">
        <v>30</v>
      </c>
      <c r="J4476">
        <v>37</v>
      </c>
      <c r="K4476">
        <v>21</v>
      </c>
      <c r="L4476">
        <v>4</v>
      </c>
      <c r="M4476">
        <v>6</v>
      </c>
      <c r="N4476">
        <v>17</v>
      </c>
      <c r="O4476">
        <v>1.82</v>
      </c>
      <c r="P4476">
        <v>1.94</v>
      </c>
      <c r="Q4476">
        <v>5.23</v>
      </c>
      <c r="R4476">
        <v>6.23</v>
      </c>
      <c r="S4476">
        <v>-0.7</v>
      </c>
    </row>
    <row r="4477" spans="1:19" x14ac:dyDescent="0.25">
      <c r="A4477" t="s">
        <v>10413</v>
      </c>
      <c r="B4477" t="s">
        <v>10414</v>
      </c>
      <c r="C4477">
        <v>1</v>
      </c>
      <c r="D4477">
        <v>2</v>
      </c>
      <c r="E4477">
        <v>6.17</v>
      </c>
      <c r="F4477">
        <v>5</v>
      </c>
      <c r="G4477">
        <v>18</v>
      </c>
      <c r="H4477">
        <v>0</v>
      </c>
      <c r="I4477">
        <v>42</v>
      </c>
      <c r="J4477">
        <v>51</v>
      </c>
      <c r="K4477">
        <v>28</v>
      </c>
      <c r="L4477">
        <v>6</v>
      </c>
      <c r="M4477">
        <v>10</v>
      </c>
      <c r="N4477">
        <v>23</v>
      </c>
      <c r="O4477">
        <v>1.78</v>
      </c>
      <c r="P4477">
        <v>2.16</v>
      </c>
      <c r="Q4477">
        <v>4.96</v>
      </c>
      <c r="R4477">
        <v>6.23</v>
      </c>
      <c r="S4477">
        <v>-0.8</v>
      </c>
    </row>
    <row r="4478" spans="1:19" x14ac:dyDescent="0.25">
      <c r="A4478" t="s">
        <v>10411</v>
      </c>
      <c r="B4478" t="s">
        <v>10412</v>
      </c>
      <c r="C4478">
        <v>2</v>
      </c>
      <c r="D4478">
        <v>3</v>
      </c>
      <c r="E4478">
        <v>6.44</v>
      </c>
      <c r="F4478">
        <v>6</v>
      </c>
      <c r="G4478">
        <v>15</v>
      </c>
      <c r="H4478">
        <v>0</v>
      </c>
      <c r="I4478">
        <v>44</v>
      </c>
      <c r="J4478">
        <v>54</v>
      </c>
      <c r="K4478">
        <v>31</v>
      </c>
      <c r="L4478">
        <v>6</v>
      </c>
      <c r="M4478">
        <v>9</v>
      </c>
      <c r="N4478">
        <v>23</v>
      </c>
      <c r="O4478">
        <v>1.77</v>
      </c>
      <c r="P4478">
        <v>1.89</v>
      </c>
      <c r="Q4478">
        <v>4.75</v>
      </c>
      <c r="R4478">
        <v>6.23</v>
      </c>
      <c r="S4478">
        <v>-0.8</v>
      </c>
    </row>
    <row r="4479" spans="1:19" x14ac:dyDescent="0.25">
      <c r="A4479" t="s">
        <v>10409</v>
      </c>
      <c r="B4479" t="s">
        <v>10410</v>
      </c>
      <c r="C4479">
        <v>1</v>
      </c>
      <c r="D4479">
        <v>2</v>
      </c>
      <c r="E4479">
        <v>6.14</v>
      </c>
      <c r="F4479">
        <v>0</v>
      </c>
      <c r="G4479">
        <v>30</v>
      </c>
      <c r="H4479">
        <v>0</v>
      </c>
      <c r="I4479">
        <v>30</v>
      </c>
      <c r="J4479">
        <v>37</v>
      </c>
      <c r="K4479">
        <v>20</v>
      </c>
      <c r="L4479">
        <v>4</v>
      </c>
      <c r="M4479">
        <v>7</v>
      </c>
      <c r="N4479">
        <v>17</v>
      </c>
      <c r="O4479">
        <v>1.78</v>
      </c>
      <c r="P4479">
        <v>2.21</v>
      </c>
      <c r="Q4479">
        <v>5.01</v>
      </c>
      <c r="R4479">
        <v>6.23</v>
      </c>
      <c r="S4479">
        <v>-0.7</v>
      </c>
    </row>
    <row r="4480" spans="1:19" x14ac:dyDescent="0.25">
      <c r="A4480" t="s">
        <v>10407</v>
      </c>
      <c r="B4480" t="s">
        <v>10408</v>
      </c>
      <c r="C4480">
        <v>1</v>
      </c>
      <c r="D4480">
        <v>2</v>
      </c>
      <c r="E4480">
        <v>6.19</v>
      </c>
      <c r="F4480">
        <v>0</v>
      </c>
      <c r="G4480">
        <v>30</v>
      </c>
      <c r="H4480">
        <v>0</v>
      </c>
      <c r="I4480">
        <v>30</v>
      </c>
      <c r="J4480">
        <v>38</v>
      </c>
      <c r="K4480">
        <v>21</v>
      </c>
      <c r="L4480">
        <v>4</v>
      </c>
      <c r="M4480">
        <v>5</v>
      </c>
      <c r="N4480">
        <v>15</v>
      </c>
      <c r="O4480">
        <v>1.76</v>
      </c>
      <c r="P4480">
        <v>1.44</v>
      </c>
      <c r="Q4480">
        <v>4.4000000000000004</v>
      </c>
      <c r="R4480">
        <v>6.23</v>
      </c>
      <c r="S4480">
        <v>-0.7</v>
      </c>
    </row>
    <row r="4481" spans="1:19" x14ac:dyDescent="0.25">
      <c r="A4481" t="s">
        <v>10405</v>
      </c>
      <c r="B4481" t="s">
        <v>10406</v>
      </c>
      <c r="C4481">
        <v>1</v>
      </c>
      <c r="D4481">
        <v>2</v>
      </c>
      <c r="E4481">
        <v>6.17</v>
      </c>
      <c r="F4481">
        <v>0</v>
      </c>
      <c r="G4481">
        <v>30</v>
      </c>
      <c r="H4481">
        <v>0</v>
      </c>
      <c r="I4481">
        <v>30</v>
      </c>
      <c r="J4481">
        <v>38</v>
      </c>
      <c r="K4481">
        <v>21</v>
      </c>
      <c r="L4481">
        <v>4</v>
      </c>
      <c r="M4481">
        <v>5</v>
      </c>
      <c r="N4481">
        <v>15</v>
      </c>
      <c r="O4481">
        <v>1.76</v>
      </c>
      <c r="P4481">
        <v>1.57</v>
      </c>
      <c r="Q4481">
        <v>4.5599999999999996</v>
      </c>
      <c r="R4481">
        <v>6.24</v>
      </c>
      <c r="S4481">
        <v>-0.7</v>
      </c>
    </row>
    <row r="4482" spans="1:19" x14ac:dyDescent="0.25">
      <c r="A4482" t="s">
        <v>10403</v>
      </c>
      <c r="B4482" t="s">
        <v>10404</v>
      </c>
      <c r="C4482">
        <v>2</v>
      </c>
      <c r="D4482">
        <v>4</v>
      </c>
      <c r="E4482">
        <v>6.65</v>
      </c>
      <c r="F4482">
        <v>8</v>
      </c>
      <c r="G4482">
        <v>10</v>
      </c>
      <c r="H4482">
        <v>0</v>
      </c>
      <c r="I4482">
        <v>49</v>
      </c>
      <c r="J4482">
        <v>64</v>
      </c>
      <c r="K4482">
        <v>36</v>
      </c>
      <c r="L4482">
        <v>7</v>
      </c>
      <c r="M4482">
        <v>6</v>
      </c>
      <c r="N4482">
        <v>22</v>
      </c>
      <c r="O4482">
        <v>1.77</v>
      </c>
      <c r="P4482">
        <v>1.08</v>
      </c>
      <c r="Q4482">
        <v>4.08</v>
      </c>
      <c r="R4482">
        <v>6.24</v>
      </c>
      <c r="S4482">
        <v>-0.6</v>
      </c>
    </row>
    <row r="4483" spans="1:19" x14ac:dyDescent="0.25">
      <c r="A4483" t="s">
        <v>10401</v>
      </c>
      <c r="B4483" t="s">
        <v>10402</v>
      </c>
      <c r="C4483">
        <v>1</v>
      </c>
      <c r="D4483">
        <v>2</v>
      </c>
      <c r="E4483">
        <v>6.17</v>
      </c>
      <c r="F4483">
        <v>0</v>
      </c>
      <c r="G4483">
        <v>30</v>
      </c>
      <c r="H4483">
        <v>0</v>
      </c>
      <c r="I4483">
        <v>30</v>
      </c>
      <c r="J4483">
        <v>37</v>
      </c>
      <c r="K4483">
        <v>21</v>
      </c>
      <c r="L4483">
        <v>4</v>
      </c>
      <c r="M4483">
        <v>6</v>
      </c>
      <c r="N4483">
        <v>15</v>
      </c>
      <c r="O4483">
        <v>1.76</v>
      </c>
      <c r="P4483">
        <v>1.72</v>
      </c>
      <c r="Q4483">
        <v>4.6399999999999997</v>
      </c>
      <c r="R4483">
        <v>6.24</v>
      </c>
      <c r="S4483">
        <v>-0.7</v>
      </c>
    </row>
    <row r="4484" spans="1:19" x14ac:dyDescent="0.25">
      <c r="A4484" t="s">
        <v>10399</v>
      </c>
      <c r="B4484" t="s">
        <v>10400</v>
      </c>
      <c r="C4484">
        <v>1</v>
      </c>
      <c r="D4484">
        <v>2</v>
      </c>
      <c r="E4484">
        <v>6.19</v>
      </c>
      <c r="F4484">
        <v>0</v>
      </c>
      <c r="G4484">
        <v>30</v>
      </c>
      <c r="H4484">
        <v>0</v>
      </c>
      <c r="I4484">
        <v>30</v>
      </c>
      <c r="J4484">
        <v>38</v>
      </c>
      <c r="K4484">
        <v>21</v>
      </c>
      <c r="L4484">
        <v>4</v>
      </c>
      <c r="M4484">
        <v>5</v>
      </c>
      <c r="N4484">
        <v>15</v>
      </c>
      <c r="O4484">
        <v>1.75</v>
      </c>
      <c r="P4484">
        <v>1.44</v>
      </c>
      <c r="Q4484">
        <v>4.45</v>
      </c>
      <c r="R4484">
        <v>6.24</v>
      </c>
      <c r="S4484">
        <v>-0.7</v>
      </c>
    </row>
    <row r="4485" spans="1:19" x14ac:dyDescent="0.25">
      <c r="A4485" t="s">
        <v>10397</v>
      </c>
      <c r="B4485" t="s">
        <v>10398</v>
      </c>
      <c r="C4485">
        <v>1</v>
      </c>
      <c r="D4485">
        <v>2</v>
      </c>
      <c r="E4485">
        <v>6.11</v>
      </c>
      <c r="F4485">
        <v>0</v>
      </c>
      <c r="G4485">
        <v>30</v>
      </c>
      <c r="H4485">
        <v>0</v>
      </c>
      <c r="I4485">
        <v>30</v>
      </c>
      <c r="J4485">
        <v>37</v>
      </c>
      <c r="K4485">
        <v>20</v>
      </c>
      <c r="L4485">
        <v>4</v>
      </c>
      <c r="M4485">
        <v>7</v>
      </c>
      <c r="N4485">
        <v>16</v>
      </c>
      <c r="O4485">
        <v>1.77</v>
      </c>
      <c r="P4485">
        <v>1.96</v>
      </c>
      <c r="Q4485">
        <v>4.88</v>
      </c>
      <c r="R4485">
        <v>6.24</v>
      </c>
      <c r="S4485">
        <v>-0.7</v>
      </c>
    </row>
    <row r="4486" spans="1:19" x14ac:dyDescent="0.25">
      <c r="A4486" t="s">
        <v>10395</v>
      </c>
      <c r="B4486" t="s">
        <v>10396</v>
      </c>
      <c r="C4486">
        <v>1</v>
      </c>
      <c r="D4486">
        <v>2</v>
      </c>
      <c r="E4486">
        <v>6.14</v>
      </c>
      <c r="F4486">
        <v>6</v>
      </c>
      <c r="G4486">
        <v>14</v>
      </c>
      <c r="H4486">
        <v>0</v>
      </c>
      <c r="I4486">
        <v>45</v>
      </c>
      <c r="J4486">
        <v>56</v>
      </c>
      <c r="K4486">
        <v>31</v>
      </c>
      <c r="L4486">
        <v>7</v>
      </c>
      <c r="M4486">
        <v>9</v>
      </c>
      <c r="N4486">
        <v>22</v>
      </c>
      <c r="O4486">
        <v>1.75</v>
      </c>
      <c r="P4486">
        <v>1.82</v>
      </c>
      <c r="Q4486">
        <v>4.4800000000000004</v>
      </c>
      <c r="R4486">
        <v>6.24</v>
      </c>
      <c r="S4486">
        <v>-0.8</v>
      </c>
    </row>
    <row r="4487" spans="1:19" x14ac:dyDescent="0.25">
      <c r="A4487" t="s">
        <v>10393</v>
      </c>
      <c r="B4487" t="s">
        <v>10394</v>
      </c>
      <c r="C4487">
        <v>2</v>
      </c>
      <c r="D4487">
        <v>1</v>
      </c>
      <c r="E4487">
        <v>6.2</v>
      </c>
      <c r="F4487">
        <v>8</v>
      </c>
      <c r="G4487">
        <v>8</v>
      </c>
      <c r="H4487">
        <v>0</v>
      </c>
      <c r="I4487">
        <v>50</v>
      </c>
      <c r="J4487">
        <v>63</v>
      </c>
      <c r="K4487">
        <v>34</v>
      </c>
      <c r="L4487">
        <v>7</v>
      </c>
      <c r="M4487">
        <v>9</v>
      </c>
      <c r="N4487">
        <v>25</v>
      </c>
      <c r="O4487">
        <v>1.76</v>
      </c>
      <c r="P4487">
        <v>1.53</v>
      </c>
      <c r="Q4487">
        <v>4.51</v>
      </c>
      <c r="R4487">
        <v>6.24</v>
      </c>
      <c r="S4487">
        <v>-0.5</v>
      </c>
    </row>
    <row r="4488" spans="1:19" x14ac:dyDescent="0.25">
      <c r="A4488" t="s">
        <v>1568</v>
      </c>
      <c r="B4488" t="s">
        <v>1569</v>
      </c>
      <c r="C4488">
        <v>1</v>
      </c>
      <c r="D4488">
        <v>2</v>
      </c>
      <c r="E4488">
        <v>6.12</v>
      </c>
      <c r="F4488">
        <v>0</v>
      </c>
      <c r="G4488">
        <v>30</v>
      </c>
      <c r="H4488">
        <v>0</v>
      </c>
      <c r="I4488">
        <v>30</v>
      </c>
      <c r="J4488">
        <v>36</v>
      </c>
      <c r="K4488">
        <v>20</v>
      </c>
      <c r="L4488">
        <v>4</v>
      </c>
      <c r="M4488">
        <v>8</v>
      </c>
      <c r="N4488">
        <v>18</v>
      </c>
      <c r="O4488">
        <v>1.79</v>
      </c>
      <c r="P4488">
        <v>2.4900000000000002</v>
      </c>
      <c r="Q4488">
        <v>5.25</v>
      </c>
      <c r="R4488">
        <v>6.24</v>
      </c>
      <c r="S4488">
        <v>-0.7</v>
      </c>
    </row>
    <row r="4489" spans="1:19" x14ac:dyDescent="0.25">
      <c r="A4489" t="s">
        <v>10391</v>
      </c>
      <c r="B4489" t="s">
        <v>10392</v>
      </c>
      <c r="C4489">
        <v>1</v>
      </c>
      <c r="D4489">
        <v>2</v>
      </c>
      <c r="E4489">
        <v>6.18</v>
      </c>
      <c r="F4489">
        <v>0</v>
      </c>
      <c r="G4489">
        <v>30</v>
      </c>
      <c r="H4489">
        <v>0</v>
      </c>
      <c r="I4489">
        <v>30</v>
      </c>
      <c r="J4489">
        <v>38</v>
      </c>
      <c r="K4489">
        <v>21</v>
      </c>
      <c r="L4489">
        <v>4</v>
      </c>
      <c r="M4489">
        <v>5</v>
      </c>
      <c r="N4489">
        <v>15</v>
      </c>
      <c r="O4489">
        <v>1.75</v>
      </c>
      <c r="P4489">
        <v>1.46</v>
      </c>
      <c r="Q4489">
        <v>4.47</v>
      </c>
      <c r="R4489">
        <v>6.24</v>
      </c>
      <c r="S4489">
        <v>-0.7</v>
      </c>
    </row>
    <row r="4490" spans="1:19" x14ac:dyDescent="0.25">
      <c r="A4490" t="s">
        <v>10389</v>
      </c>
      <c r="B4490" t="s">
        <v>10390</v>
      </c>
      <c r="C4490">
        <v>1</v>
      </c>
      <c r="D4490">
        <v>2</v>
      </c>
      <c r="E4490">
        <v>6.24</v>
      </c>
      <c r="F4490">
        <v>0</v>
      </c>
      <c r="G4490">
        <v>30</v>
      </c>
      <c r="H4490">
        <v>0</v>
      </c>
      <c r="I4490">
        <v>30</v>
      </c>
      <c r="J4490">
        <v>38</v>
      </c>
      <c r="K4490">
        <v>21</v>
      </c>
      <c r="L4490">
        <v>4</v>
      </c>
      <c r="M4490">
        <v>5</v>
      </c>
      <c r="N4490">
        <v>17</v>
      </c>
      <c r="O4490">
        <v>1.81</v>
      </c>
      <c r="P4490">
        <v>1.56</v>
      </c>
      <c r="Q4490">
        <v>5.04</v>
      </c>
      <c r="R4490">
        <v>6.24</v>
      </c>
      <c r="S4490">
        <v>-0.7</v>
      </c>
    </row>
    <row r="4491" spans="1:19" x14ac:dyDescent="0.25">
      <c r="A4491" t="s">
        <v>10388</v>
      </c>
      <c r="B4491" t="s">
        <v>202</v>
      </c>
      <c r="C4491">
        <v>1</v>
      </c>
      <c r="D4491">
        <v>2</v>
      </c>
      <c r="E4491">
        <v>6.2</v>
      </c>
      <c r="F4491">
        <v>0</v>
      </c>
      <c r="G4491">
        <v>30</v>
      </c>
      <c r="H4491">
        <v>0</v>
      </c>
      <c r="I4491">
        <v>30</v>
      </c>
      <c r="J4491">
        <v>37</v>
      </c>
      <c r="K4491">
        <v>21</v>
      </c>
      <c r="L4491">
        <v>4</v>
      </c>
      <c r="M4491">
        <v>7</v>
      </c>
      <c r="N4491">
        <v>19</v>
      </c>
      <c r="O4491">
        <v>1.84</v>
      </c>
      <c r="P4491">
        <v>2.2000000000000002</v>
      </c>
      <c r="Q4491">
        <v>5.6</v>
      </c>
      <c r="R4491">
        <v>6.24</v>
      </c>
      <c r="S4491">
        <v>-0.7</v>
      </c>
    </row>
    <row r="4492" spans="1:19" x14ac:dyDescent="0.25">
      <c r="A4492" t="s">
        <v>10386</v>
      </c>
      <c r="B4492" t="s">
        <v>10387</v>
      </c>
      <c r="C4492">
        <v>1</v>
      </c>
      <c r="D4492">
        <v>2</v>
      </c>
      <c r="E4492">
        <v>6.09</v>
      </c>
      <c r="F4492">
        <v>0</v>
      </c>
      <c r="G4492">
        <v>30</v>
      </c>
      <c r="H4492">
        <v>0</v>
      </c>
      <c r="I4492">
        <v>30</v>
      </c>
      <c r="J4492">
        <v>37</v>
      </c>
      <c r="K4492">
        <v>20</v>
      </c>
      <c r="L4492">
        <v>4</v>
      </c>
      <c r="M4492">
        <v>7</v>
      </c>
      <c r="N4492">
        <v>16</v>
      </c>
      <c r="O4492">
        <v>1.75</v>
      </c>
      <c r="P4492">
        <v>2.06</v>
      </c>
      <c r="Q4492">
        <v>4.75</v>
      </c>
      <c r="R4492">
        <v>6.24</v>
      </c>
      <c r="S4492">
        <v>-0.7</v>
      </c>
    </row>
    <row r="4493" spans="1:19" x14ac:dyDescent="0.25">
      <c r="A4493" t="s">
        <v>10384</v>
      </c>
      <c r="B4493" t="s">
        <v>10385</v>
      </c>
      <c r="C4493">
        <v>1</v>
      </c>
      <c r="D4493">
        <v>2</v>
      </c>
      <c r="E4493">
        <v>6.31</v>
      </c>
      <c r="F4493">
        <v>0</v>
      </c>
      <c r="G4493">
        <v>30</v>
      </c>
      <c r="H4493">
        <v>0</v>
      </c>
      <c r="I4493">
        <v>30</v>
      </c>
      <c r="J4493">
        <v>35</v>
      </c>
      <c r="K4493">
        <v>21</v>
      </c>
      <c r="L4493">
        <v>4</v>
      </c>
      <c r="M4493">
        <v>11</v>
      </c>
      <c r="N4493">
        <v>19</v>
      </c>
      <c r="O4493">
        <v>1.8</v>
      </c>
      <c r="P4493">
        <v>3.38</v>
      </c>
      <c r="Q4493">
        <v>5.66</v>
      </c>
      <c r="R4493">
        <v>6.24</v>
      </c>
      <c r="S4493">
        <v>-0.7</v>
      </c>
    </row>
    <row r="4494" spans="1:19" x14ac:dyDescent="0.25">
      <c r="A4494" t="s">
        <v>10382</v>
      </c>
      <c r="B4494" t="s">
        <v>10383</v>
      </c>
      <c r="C4494">
        <v>1</v>
      </c>
      <c r="D4494">
        <v>2</v>
      </c>
      <c r="E4494">
        <v>6.17</v>
      </c>
      <c r="F4494">
        <v>3</v>
      </c>
      <c r="G4494">
        <v>22</v>
      </c>
      <c r="H4494">
        <v>0</v>
      </c>
      <c r="I4494">
        <v>38</v>
      </c>
      <c r="J4494">
        <v>45</v>
      </c>
      <c r="K4494">
        <v>26</v>
      </c>
      <c r="L4494">
        <v>5</v>
      </c>
      <c r="M4494">
        <v>11</v>
      </c>
      <c r="N4494">
        <v>24</v>
      </c>
      <c r="O4494">
        <v>1.85</v>
      </c>
      <c r="P4494">
        <v>2.5099999999999998</v>
      </c>
      <c r="Q4494">
        <v>5.82</v>
      </c>
      <c r="R4494">
        <v>6.24</v>
      </c>
      <c r="S4494">
        <v>-0.8</v>
      </c>
    </row>
    <row r="4495" spans="1:19" x14ac:dyDescent="0.25">
      <c r="A4495" t="s">
        <v>10380</v>
      </c>
      <c r="B4495" t="s">
        <v>10381</v>
      </c>
      <c r="C4495">
        <v>2</v>
      </c>
      <c r="D4495">
        <v>2</v>
      </c>
      <c r="E4495">
        <v>6.35</v>
      </c>
      <c r="F4495">
        <v>8</v>
      </c>
      <c r="G4495">
        <v>10</v>
      </c>
      <c r="H4495">
        <v>0</v>
      </c>
      <c r="I4495">
        <v>48</v>
      </c>
      <c r="J4495">
        <v>61</v>
      </c>
      <c r="K4495">
        <v>34</v>
      </c>
      <c r="L4495">
        <v>7</v>
      </c>
      <c r="M4495">
        <v>8</v>
      </c>
      <c r="N4495">
        <v>26</v>
      </c>
      <c r="O4495">
        <v>1.8</v>
      </c>
      <c r="P4495">
        <v>1.5</v>
      </c>
      <c r="Q4495">
        <v>4.8600000000000003</v>
      </c>
      <c r="R4495">
        <v>6.24</v>
      </c>
      <c r="S4495">
        <v>-0.6</v>
      </c>
    </row>
    <row r="4496" spans="1:19" x14ac:dyDescent="0.25">
      <c r="A4496" t="s">
        <v>10378</v>
      </c>
      <c r="B4496" t="s">
        <v>10379</v>
      </c>
      <c r="C4496">
        <v>1</v>
      </c>
      <c r="D4496">
        <v>3</v>
      </c>
      <c r="E4496">
        <v>6.37</v>
      </c>
      <c r="F4496">
        <v>3</v>
      </c>
      <c r="G4496">
        <v>22</v>
      </c>
      <c r="H4496">
        <v>0</v>
      </c>
      <c r="I4496">
        <v>38</v>
      </c>
      <c r="J4496">
        <v>47</v>
      </c>
      <c r="K4496">
        <v>27</v>
      </c>
      <c r="L4496">
        <v>5</v>
      </c>
      <c r="M4496">
        <v>7</v>
      </c>
      <c r="N4496">
        <v>21</v>
      </c>
      <c r="O4496">
        <v>1.8</v>
      </c>
      <c r="P4496">
        <v>1.64</v>
      </c>
      <c r="Q4496">
        <v>4.93</v>
      </c>
      <c r="R4496">
        <v>6.24</v>
      </c>
      <c r="S4496">
        <v>-0.8</v>
      </c>
    </row>
    <row r="4497" spans="1:19" x14ac:dyDescent="0.25">
      <c r="A4497" t="s">
        <v>10376</v>
      </c>
      <c r="B4497" t="s">
        <v>10377</v>
      </c>
      <c r="C4497">
        <v>1</v>
      </c>
      <c r="D4497">
        <v>2</v>
      </c>
      <c r="E4497">
        <v>6.19</v>
      </c>
      <c r="F4497">
        <v>0</v>
      </c>
      <c r="G4497">
        <v>30</v>
      </c>
      <c r="H4497">
        <v>0</v>
      </c>
      <c r="I4497">
        <v>30</v>
      </c>
      <c r="J4497">
        <v>38</v>
      </c>
      <c r="K4497">
        <v>21</v>
      </c>
      <c r="L4497">
        <v>4</v>
      </c>
      <c r="M4497">
        <v>5</v>
      </c>
      <c r="N4497">
        <v>15</v>
      </c>
      <c r="O4497">
        <v>1.75</v>
      </c>
      <c r="P4497">
        <v>1.39</v>
      </c>
      <c r="Q4497">
        <v>4.4000000000000004</v>
      </c>
      <c r="R4497">
        <v>6.24</v>
      </c>
      <c r="S4497">
        <v>-0.7</v>
      </c>
    </row>
    <row r="4498" spans="1:19" x14ac:dyDescent="0.25">
      <c r="A4498" t="s">
        <v>10374</v>
      </c>
      <c r="B4498" t="s">
        <v>10375</v>
      </c>
      <c r="C4498">
        <v>1</v>
      </c>
      <c r="D4498">
        <v>2</v>
      </c>
      <c r="E4498">
        <v>6.19</v>
      </c>
      <c r="F4498">
        <v>0</v>
      </c>
      <c r="G4498">
        <v>30</v>
      </c>
      <c r="H4498">
        <v>0</v>
      </c>
      <c r="I4498">
        <v>30</v>
      </c>
      <c r="J4498">
        <v>38</v>
      </c>
      <c r="K4498">
        <v>21</v>
      </c>
      <c r="L4498">
        <v>5</v>
      </c>
      <c r="M4498">
        <v>5</v>
      </c>
      <c r="N4498">
        <v>14</v>
      </c>
      <c r="O4498">
        <v>1.74</v>
      </c>
      <c r="P4498">
        <v>1.37</v>
      </c>
      <c r="Q4498">
        <v>4.28</v>
      </c>
      <c r="R4498">
        <v>6.24</v>
      </c>
      <c r="S4498">
        <v>-0.7</v>
      </c>
    </row>
    <row r="4499" spans="1:19" x14ac:dyDescent="0.25">
      <c r="A4499" t="s">
        <v>10372</v>
      </c>
      <c r="B4499" t="s">
        <v>10373</v>
      </c>
      <c r="C4499">
        <v>1</v>
      </c>
      <c r="D4499">
        <v>2</v>
      </c>
      <c r="E4499">
        <v>6.08</v>
      </c>
      <c r="F4499">
        <v>0</v>
      </c>
      <c r="G4499">
        <v>30</v>
      </c>
      <c r="H4499">
        <v>0</v>
      </c>
      <c r="I4499">
        <v>30</v>
      </c>
      <c r="J4499">
        <v>36</v>
      </c>
      <c r="K4499">
        <v>20</v>
      </c>
      <c r="L4499">
        <v>5</v>
      </c>
      <c r="M4499">
        <v>9</v>
      </c>
      <c r="N4499">
        <v>17</v>
      </c>
      <c r="O4499">
        <v>1.77</v>
      </c>
      <c r="P4499">
        <v>2.63</v>
      </c>
      <c r="Q4499">
        <v>5.09</v>
      </c>
      <c r="R4499">
        <v>6.24</v>
      </c>
      <c r="S4499">
        <v>-0.7</v>
      </c>
    </row>
    <row r="4500" spans="1:19" x14ac:dyDescent="0.25">
      <c r="A4500" t="s">
        <v>10370</v>
      </c>
      <c r="B4500" t="s">
        <v>10371</v>
      </c>
      <c r="C4500">
        <v>1</v>
      </c>
      <c r="D4500">
        <v>2</v>
      </c>
      <c r="E4500">
        <v>6.27</v>
      </c>
      <c r="F4500">
        <v>0</v>
      </c>
      <c r="G4500">
        <v>30</v>
      </c>
      <c r="H4500">
        <v>0</v>
      </c>
      <c r="I4500">
        <v>30</v>
      </c>
      <c r="J4500">
        <v>38</v>
      </c>
      <c r="K4500">
        <v>21</v>
      </c>
      <c r="L4500">
        <v>4</v>
      </c>
      <c r="M4500">
        <v>6</v>
      </c>
      <c r="N4500">
        <v>16</v>
      </c>
      <c r="O4500">
        <v>1.8</v>
      </c>
      <c r="P4500">
        <v>1.84</v>
      </c>
      <c r="Q4500">
        <v>4.79</v>
      </c>
      <c r="R4500">
        <v>6.24</v>
      </c>
      <c r="S4500">
        <v>-0.7</v>
      </c>
    </row>
    <row r="4501" spans="1:19" x14ac:dyDescent="0.25">
      <c r="A4501" t="s">
        <v>10368</v>
      </c>
      <c r="B4501" t="s">
        <v>10369</v>
      </c>
      <c r="C4501">
        <v>2</v>
      </c>
      <c r="D4501">
        <v>3</v>
      </c>
      <c r="E4501">
        <v>6.49</v>
      </c>
      <c r="F4501">
        <v>6</v>
      </c>
      <c r="G4501">
        <v>15</v>
      </c>
      <c r="H4501">
        <v>0</v>
      </c>
      <c r="I4501">
        <v>44</v>
      </c>
      <c r="J4501">
        <v>55</v>
      </c>
      <c r="K4501">
        <v>32</v>
      </c>
      <c r="L4501">
        <v>6</v>
      </c>
      <c r="M4501">
        <v>8</v>
      </c>
      <c r="N4501">
        <v>24</v>
      </c>
      <c r="O4501">
        <v>1.8</v>
      </c>
      <c r="P4501">
        <v>1.64</v>
      </c>
      <c r="Q4501">
        <v>4.96</v>
      </c>
      <c r="R4501">
        <v>6.24</v>
      </c>
      <c r="S4501">
        <v>-0.8</v>
      </c>
    </row>
    <row r="4502" spans="1:19" x14ac:dyDescent="0.25">
      <c r="A4502" t="s">
        <v>10366</v>
      </c>
      <c r="B4502" t="s">
        <v>10367</v>
      </c>
      <c r="C4502">
        <v>1</v>
      </c>
      <c r="D4502">
        <v>2</v>
      </c>
      <c r="E4502">
        <v>6.11</v>
      </c>
      <c r="F4502">
        <v>0</v>
      </c>
      <c r="G4502">
        <v>30</v>
      </c>
      <c r="H4502">
        <v>0</v>
      </c>
      <c r="I4502">
        <v>30</v>
      </c>
      <c r="J4502">
        <v>36</v>
      </c>
      <c r="K4502">
        <v>20</v>
      </c>
      <c r="L4502">
        <v>4</v>
      </c>
      <c r="M4502">
        <v>7</v>
      </c>
      <c r="N4502">
        <v>16</v>
      </c>
      <c r="O4502">
        <v>1.76</v>
      </c>
      <c r="P4502">
        <v>2.14</v>
      </c>
      <c r="Q4502">
        <v>4.91</v>
      </c>
      <c r="R4502">
        <v>6.24</v>
      </c>
      <c r="S4502">
        <v>-0.7</v>
      </c>
    </row>
    <row r="4503" spans="1:19" x14ac:dyDescent="0.25">
      <c r="A4503" t="s">
        <v>10364</v>
      </c>
      <c r="B4503" t="s">
        <v>10365</v>
      </c>
      <c r="C4503">
        <v>1</v>
      </c>
      <c r="D4503">
        <v>2</v>
      </c>
      <c r="E4503">
        <v>6.15</v>
      </c>
      <c r="F4503">
        <v>0</v>
      </c>
      <c r="G4503">
        <v>30</v>
      </c>
      <c r="H4503">
        <v>0</v>
      </c>
      <c r="I4503">
        <v>30</v>
      </c>
      <c r="J4503">
        <v>37</v>
      </c>
      <c r="K4503">
        <v>21</v>
      </c>
      <c r="L4503">
        <v>4</v>
      </c>
      <c r="M4503">
        <v>6</v>
      </c>
      <c r="N4503">
        <v>16</v>
      </c>
      <c r="O4503">
        <v>1.77</v>
      </c>
      <c r="P4503">
        <v>1.78</v>
      </c>
      <c r="Q4503">
        <v>4.79</v>
      </c>
      <c r="R4503">
        <v>6.24</v>
      </c>
      <c r="S4503">
        <v>-0.7</v>
      </c>
    </row>
    <row r="4504" spans="1:19" x14ac:dyDescent="0.25">
      <c r="A4504" t="s">
        <v>10362</v>
      </c>
      <c r="B4504" t="s">
        <v>10363</v>
      </c>
      <c r="C4504">
        <v>1</v>
      </c>
      <c r="D4504">
        <v>2</v>
      </c>
      <c r="E4504">
        <v>6.19</v>
      </c>
      <c r="F4504">
        <v>0</v>
      </c>
      <c r="G4504">
        <v>30</v>
      </c>
      <c r="H4504">
        <v>0</v>
      </c>
      <c r="I4504">
        <v>30</v>
      </c>
      <c r="J4504">
        <v>38</v>
      </c>
      <c r="K4504">
        <v>21</v>
      </c>
      <c r="L4504">
        <v>4</v>
      </c>
      <c r="M4504">
        <v>5</v>
      </c>
      <c r="N4504">
        <v>15</v>
      </c>
      <c r="O4504">
        <v>1.76</v>
      </c>
      <c r="P4504">
        <v>1.52</v>
      </c>
      <c r="Q4504">
        <v>4.55</v>
      </c>
      <c r="R4504">
        <v>6.24</v>
      </c>
      <c r="S4504">
        <v>-0.7</v>
      </c>
    </row>
    <row r="4505" spans="1:19" x14ac:dyDescent="0.25">
      <c r="A4505" t="s">
        <v>10360</v>
      </c>
      <c r="B4505" t="s">
        <v>10361</v>
      </c>
      <c r="C4505">
        <v>1</v>
      </c>
      <c r="D4505">
        <v>2</v>
      </c>
      <c r="E4505">
        <v>6.31</v>
      </c>
      <c r="F4505">
        <v>2</v>
      </c>
      <c r="G4505">
        <v>24</v>
      </c>
      <c r="H4505">
        <v>0</v>
      </c>
      <c r="I4505">
        <v>35</v>
      </c>
      <c r="J4505">
        <v>43</v>
      </c>
      <c r="K4505">
        <v>25</v>
      </c>
      <c r="L4505">
        <v>5</v>
      </c>
      <c r="M4505">
        <v>8</v>
      </c>
      <c r="N4505">
        <v>20</v>
      </c>
      <c r="O4505">
        <v>1.81</v>
      </c>
      <c r="P4505">
        <v>1.92</v>
      </c>
      <c r="Q4505">
        <v>5.17</v>
      </c>
      <c r="R4505">
        <v>6.24</v>
      </c>
      <c r="S4505">
        <v>-0.7</v>
      </c>
    </row>
    <row r="4506" spans="1:19" x14ac:dyDescent="0.25">
      <c r="A4506" t="s">
        <v>10358</v>
      </c>
      <c r="B4506" t="s">
        <v>10359</v>
      </c>
      <c r="C4506">
        <v>1</v>
      </c>
      <c r="D4506">
        <v>2</v>
      </c>
      <c r="E4506">
        <v>6.24</v>
      </c>
      <c r="F4506">
        <v>0</v>
      </c>
      <c r="G4506">
        <v>30</v>
      </c>
      <c r="H4506">
        <v>0</v>
      </c>
      <c r="I4506">
        <v>30</v>
      </c>
      <c r="J4506">
        <v>37</v>
      </c>
      <c r="K4506">
        <v>21</v>
      </c>
      <c r="L4506">
        <v>4</v>
      </c>
      <c r="M4506">
        <v>7</v>
      </c>
      <c r="N4506">
        <v>19</v>
      </c>
      <c r="O4506">
        <v>1.84</v>
      </c>
      <c r="P4506">
        <v>2.08</v>
      </c>
      <c r="Q4506">
        <v>5.58</v>
      </c>
      <c r="R4506">
        <v>6.24</v>
      </c>
      <c r="S4506">
        <v>-0.7</v>
      </c>
    </row>
    <row r="4507" spans="1:19" x14ac:dyDescent="0.25">
      <c r="A4507" t="s">
        <v>10356</v>
      </c>
      <c r="B4507" t="s">
        <v>10357</v>
      </c>
      <c r="C4507">
        <v>2</v>
      </c>
      <c r="D4507">
        <v>3</v>
      </c>
      <c r="E4507">
        <v>6.46</v>
      </c>
      <c r="F4507">
        <v>8</v>
      </c>
      <c r="G4507">
        <v>10</v>
      </c>
      <c r="H4507">
        <v>0</v>
      </c>
      <c r="I4507">
        <v>48</v>
      </c>
      <c r="J4507">
        <v>60</v>
      </c>
      <c r="K4507">
        <v>35</v>
      </c>
      <c r="L4507">
        <v>7</v>
      </c>
      <c r="M4507">
        <v>10</v>
      </c>
      <c r="N4507">
        <v>26</v>
      </c>
      <c r="O4507">
        <v>1.78</v>
      </c>
      <c r="P4507">
        <v>1.93</v>
      </c>
      <c r="Q4507">
        <v>4.8099999999999996</v>
      </c>
      <c r="R4507">
        <v>6.24</v>
      </c>
      <c r="S4507">
        <v>-0.6</v>
      </c>
    </row>
    <row r="4508" spans="1:19" x14ac:dyDescent="0.25">
      <c r="A4508" t="s">
        <v>10354</v>
      </c>
      <c r="B4508" t="s">
        <v>10355</v>
      </c>
      <c r="C4508">
        <v>1</v>
      </c>
      <c r="D4508">
        <v>2</v>
      </c>
      <c r="E4508">
        <v>6.16</v>
      </c>
      <c r="F4508">
        <v>0</v>
      </c>
      <c r="G4508">
        <v>30</v>
      </c>
      <c r="H4508">
        <v>0</v>
      </c>
      <c r="I4508">
        <v>30</v>
      </c>
      <c r="J4508">
        <v>37</v>
      </c>
      <c r="K4508">
        <v>21</v>
      </c>
      <c r="L4508">
        <v>4</v>
      </c>
      <c r="M4508">
        <v>6</v>
      </c>
      <c r="N4508">
        <v>16</v>
      </c>
      <c r="O4508">
        <v>1.77</v>
      </c>
      <c r="P4508">
        <v>1.79</v>
      </c>
      <c r="Q4508">
        <v>4.74</v>
      </c>
      <c r="R4508">
        <v>6.24</v>
      </c>
      <c r="S4508">
        <v>-0.7</v>
      </c>
    </row>
    <row r="4509" spans="1:19" x14ac:dyDescent="0.25">
      <c r="A4509" t="s">
        <v>10352</v>
      </c>
      <c r="B4509" t="s">
        <v>10353</v>
      </c>
      <c r="C4509">
        <v>2</v>
      </c>
      <c r="D4509">
        <v>3</v>
      </c>
      <c r="E4509">
        <v>6.47</v>
      </c>
      <c r="F4509">
        <v>8</v>
      </c>
      <c r="G4509">
        <v>8</v>
      </c>
      <c r="H4509">
        <v>0</v>
      </c>
      <c r="I4509">
        <v>50</v>
      </c>
      <c r="J4509">
        <v>63</v>
      </c>
      <c r="K4509">
        <v>36</v>
      </c>
      <c r="L4509">
        <v>8</v>
      </c>
      <c r="M4509">
        <v>7</v>
      </c>
      <c r="N4509">
        <v>23</v>
      </c>
      <c r="O4509">
        <v>1.74</v>
      </c>
      <c r="P4509">
        <v>1.26</v>
      </c>
      <c r="Q4509">
        <v>4.21</v>
      </c>
      <c r="R4509">
        <v>6.24</v>
      </c>
      <c r="S4509">
        <v>-0.5</v>
      </c>
    </row>
    <row r="4510" spans="1:19" x14ac:dyDescent="0.25">
      <c r="A4510" t="s">
        <v>10350</v>
      </c>
      <c r="B4510" t="s">
        <v>10351</v>
      </c>
      <c r="C4510">
        <v>2</v>
      </c>
      <c r="D4510">
        <v>4</v>
      </c>
      <c r="E4510">
        <v>6.55</v>
      </c>
      <c r="F4510">
        <v>8</v>
      </c>
      <c r="G4510">
        <v>10</v>
      </c>
      <c r="H4510">
        <v>0</v>
      </c>
      <c r="I4510">
        <v>48</v>
      </c>
      <c r="J4510">
        <v>61</v>
      </c>
      <c r="K4510">
        <v>35</v>
      </c>
      <c r="L4510">
        <v>7</v>
      </c>
      <c r="M4510">
        <v>5</v>
      </c>
      <c r="N4510">
        <v>23</v>
      </c>
      <c r="O4510">
        <v>1.76</v>
      </c>
      <c r="P4510">
        <v>0.9</v>
      </c>
      <c r="Q4510">
        <v>4.3899999999999997</v>
      </c>
      <c r="R4510">
        <v>6.24</v>
      </c>
      <c r="S4510">
        <v>-0.6</v>
      </c>
    </row>
    <row r="4511" spans="1:19" x14ac:dyDescent="0.25">
      <c r="A4511" t="s">
        <v>10348</v>
      </c>
      <c r="B4511" t="s">
        <v>10349</v>
      </c>
      <c r="C4511">
        <v>1</v>
      </c>
      <c r="D4511">
        <v>2</v>
      </c>
      <c r="E4511">
        <v>6.21</v>
      </c>
      <c r="F4511">
        <v>0</v>
      </c>
      <c r="G4511">
        <v>30</v>
      </c>
      <c r="H4511">
        <v>0</v>
      </c>
      <c r="I4511">
        <v>30</v>
      </c>
      <c r="J4511">
        <v>36</v>
      </c>
      <c r="K4511">
        <v>21</v>
      </c>
      <c r="L4511">
        <v>4</v>
      </c>
      <c r="M4511">
        <v>8</v>
      </c>
      <c r="N4511">
        <v>19</v>
      </c>
      <c r="O4511">
        <v>1.84</v>
      </c>
      <c r="P4511">
        <v>2.35</v>
      </c>
      <c r="Q4511">
        <v>5.76</v>
      </c>
      <c r="R4511">
        <v>6.24</v>
      </c>
      <c r="S4511">
        <v>-0.7</v>
      </c>
    </row>
    <row r="4512" spans="1:19" x14ac:dyDescent="0.25">
      <c r="A4512" t="s">
        <v>10346</v>
      </c>
      <c r="B4512" t="s">
        <v>10347</v>
      </c>
      <c r="C4512">
        <v>1</v>
      </c>
      <c r="D4512">
        <v>2</v>
      </c>
      <c r="E4512">
        <v>6.45</v>
      </c>
      <c r="F4512">
        <v>0</v>
      </c>
      <c r="G4512">
        <v>30</v>
      </c>
      <c r="H4512">
        <v>0</v>
      </c>
      <c r="I4512">
        <v>30</v>
      </c>
      <c r="J4512">
        <v>38</v>
      </c>
      <c r="K4512">
        <v>21</v>
      </c>
      <c r="L4512">
        <v>4</v>
      </c>
      <c r="M4512">
        <v>4</v>
      </c>
      <c r="N4512">
        <v>14</v>
      </c>
      <c r="O4512">
        <v>1.74</v>
      </c>
      <c r="P4512">
        <v>1.21</v>
      </c>
      <c r="Q4512">
        <v>4.26</v>
      </c>
      <c r="R4512">
        <v>6.24</v>
      </c>
      <c r="S4512">
        <v>-0.7</v>
      </c>
    </row>
    <row r="4513" spans="1:19" x14ac:dyDescent="0.25">
      <c r="A4513" t="s">
        <v>10344</v>
      </c>
      <c r="B4513" t="s">
        <v>10345</v>
      </c>
      <c r="C4513">
        <v>2</v>
      </c>
      <c r="D4513">
        <v>4</v>
      </c>
      <c r="E4513">
        <v>6.47</v>
      </c>
      <c r="F4513">
        <v>7</v>
      </c>
      <c r="G4513">
        <v>11</v>
      </c>
      <c r="H4513">
        <v>0</v>
      </c>
      <c r="I4513">
        <v>47</v>
      </c>
      <c r="J4513">
        <v>58</v>
      </c>
      <c r="K4513">
        <v>34</v>
      </c>
      <c r="L4513">
        <v>7</v>
      </c>
      <c r="M4513">
        <v>8</v>
      </c>
      <c r="N4513">
        <v>25</v>
      </c>
      <c r="O4513">
        <v>1.77</v>
      </c>
      <c r="P4513">
        <v>1.59</v>
      </c>
      <c r="Q4513">
        <v>4.79</v>
      </c>
      <c r="R4513">
        <v>6.25</v>
      </c>
      <c r="S4513">
        <v>-0.7</v>
      </c>
    </row>
    <row r="4514" spans="1:19" x14ac:dyDescent="0.25">
      <c r="A4514" t="s">
        <v>10342</v>
      </c>
      <c r="B4514" t="s">
        <v>10343</v>
      </c>
      <c r="C4514">
        <v>1</v>
      </c>
      <c r="D4514">
        <v>2</v>
      </c>
      <c r="E4514">
        <v>6.27</v>
      </c>
      <c r="F4514">
        <v>0</v>
      </c>
      <c r="G4514">
        <v>30</v>
      </c>
      <c r="H4514">
        <v>0</v>
      </c>
      <c r="I4514">
        <v>30</v>
      </c>
      <c r="J4514">
        <v>36</v>
      </c>
      <c r="K4514">
        <v>21</v>
      </c>
      <c r="L4514">
        <v>4</v>
      </c>
      <c r="M4514">
        <v>8</v>
      </c>
      <c r="N4514">
        <v>18</v>
      </c>
      <c r="O4514">
        <v>1.8</v>
      </c>
      <c r="P4514">
        <v>2.46</v>
      </c>
      <c r="Q4514">
        <v>5.29</v>
      </c>
      <c r="R4514">
        <v>6.25</v>
      </c>
      <c r="S4514">
        <v>-0.7</v>
      </c>
    </row>
    <row r="4515" spans="1:19" x14ac:dyDescent="0.25">
      <c r="A4515" t="s">
        <v>10340</v>
      </c>
      <c r="B4515" t="s">
        <v>10341</v>
      </c>
      <c r="C4515">
        <v>1</v>
      </c>
      <c r="D4515">
        <v>2</v>
      </c>
      <c r="E4515">
        <v>6.17</v>
      </c>
      <c r="F4515">
        <v>0</v>
      </c>
      <c r="G4515">
        <v>30</v>
      </c>
      <c r="H4515">
        <v>0</v>
      </c>
      <c r="I4515">
        <v>30</v>
      </c>
      <c r="J4515">
        <v>37</v>
      </c>
      <c r="K4515">
        <v>21</v>
      </c>
      <c r="L4515">
        <v>4</v>
      </c>
      <c r="M4515">
        <v>6</v>
      </c>
      <c r="N4515">
        <v>16</v>
      </c>
      <c r="O4515">
        <v>1.78</v>
      </c>
      <c r="P4515">
        <v>1.87</v>
      </c>
      <c r="Q4515">
        <v>4.8</v>
      </c>
      <c r="R4515">
        <v>6.25</v>
      </c>
      <c r="S4515">
        <v>-0.7</v>
      </c>
    </row>
    <row r="4516" spans="1:19" x14ac:dyDescent="0.25">
      <c r="A4516" t="s">
        <v>10338</v>
      </c>
      <c r="B4516" t="s">
        <v>10339</v>
      </c>
      <c r="C4516">
        <v>1</v>
      </c>
      <c r="D4516">
        <v>2</v>
      </c>
      <c r="E4516">
        <v>6.11</v>
      </c>
      <c r="F4516">
        <v>0</v>
      </c>
      <c r="G4516">
        <v>30</v>
      </c>
      <c r="H4516">
        <v>0</v>
      </c>
      <c r="I4516">
        <v>30</v>
      </c>
      <c r="J4516">
        <v>36</v>
      </c>
      <c r="K4516">
        <v>20</v>
      </c>
      <c r="L4516">
        <v>5</v>
      </c>
      <c r="M4516">
        <v>8</v>
      </c>
      <c r="N4516">
        <v>16</v>
      </c>
      <c r="O4516">
        <v>1.76</v>
      </c>
      <c r="P4516">
        <v>2.33</v>
      </c>
      <c r="Q4516">
        <v>4.8600000000000003</v>
      </c>
      <c r="R4516">
        <v>6.25</v>
      </c>
      <c r="S4516">
        <v>-0.7</v>
      </c>
    </row>
    <row r="4517" spans="1:19" x14ac:dyDescent="0.25">
      <c r="A4517" t="s">
        <v>10336</v>
      </c>
      <c r="B4517" t="s">
        <v>10337</v>
      </c>
      <c r="C4517">
        <v>1</v>
      </c>
      <c r="D4517">
        <v>2</v>
      </c>
      <c r="E4517">
        <v>6.18</v>
      </c>
      <c r="F4517">
        <v>0</v>
      </c>
      <c r="G4517">
        <v>30</v>
      </c>
      <c r="H4517">
        <v>0</v>
      </c>
      <c r="I4517">
        <v>30</v>
      </c>
      <c r="J4517">
        <v>37</v>
      </c>
      <c r="K4517">
        <v>21</v>
      </c>
      <c r="L4517">
        <v>4</v>
      </c>
      <c r="M4517">
        <v>8</v>
      </c>
      <c r="N4517">
        <v>17</v>
      </c>
      <c r="O4517">
        <v>1.8</v>
      </c>
      <c r="P4517">
        <v>2.37</v>
      </c>
      <c r="Q4517">
        <v>5.19</v>
      </c>
      <c r="R4517">
        <v>6.25</v>
      </c>
      <c r="S4517">
        <v>-0.7</v>
      </c>
    </row>
    <row r="4518" spans="1:19" x14ac:dyDescent="0.25">
      <c r="A4518" t="s">
        <v>10334</v>
      </c>
      <c r="B4518" t="s">
        <v>10335</v>
      </c>
      <c r="C4518">
        <v>1</v>
      </c>
      <c r="D4518">
        <v>2</v>
      </c>
      <c r="E4518">
        <v>6.21</v>
      </c>
      <c r="F4518">
        <v>0</v>
      </c>
      <c r="G4518">
        <v>30</v>
      </c>
      <c r="H4518">
        <v>0</v>
      </c>
      <c r="I4518">
        <v>30</v>
      </c>
      <c r="J4518">
        <v>37</v>
      </c>
      <c r="K4518">
        <v>21</v>
      </c>
      <c r="L4518">
        <v>4</v>
      </c>
      <c r="M4518">
        <v>7</v>
      </c>
      <c r="N4518">
        <v>16</v>
      </c>
      <c r="O4518">
        <v>1.78</v>
      </c>
      <c r="P4518">
        <v>1.97</v>
      </c>
      <c r="Q4518">
        <v>4.87</v>
      </c>
      <c r="R4518">
        <v>6.25</v>
      </c>
      <c r="S4518">
        <v>-0.7</v>
      </c>
    </row>
    <row r="4519" spans="1:19" x14ac:dyDescent="0.25">
      <c r="A4519" t="s">
        <v>10332</v>
      </c>
      <c r="B4519" t="s">
        <v>10333</v>
      </c>
      <c r="C4519">
        <v>1</v>
      </c>
      <c r="D4519">
        <v>2</v>
      </c>
      <c r="E4519">
        <v>6.28</v>
      </c>
      <c r="F4519">
        <v>2</v>
      </c>
      <c r="G4519">
        <v>25</v>
      </c>
      <c r="H4519">
        <v>0</v>
      </c>
      <c r="I4519">
        <v>34</v>
      </c>
      <c r="J4519">
        <v>42</v>
      </c>
      <c r="K4519">
        <v>24</v>
      </c>
      <c r="L4519">
        <v>5</v>
      </c>
      <c r="M4519">
        <v>7</v>
      </c>
      <c r="N4519">
        <v>19</v>
      </c>
      <c r="O4519">
        <v>1.8</v>
      </c>
      <c r="P4519">
        <v>1.89</v>
      </c>
      <c r="Q4519">
        <v>5.0999999999999996</v>
      </c>
      <c r="R4519">
        <v>6.25</v>
      </c>
      <c r="S4519">
        <v>-0.7</v>
      </c>
    </row>
    <row r="4520" spans="1:19" x14ac:dyDescent="0.25">
      <c r="A4520" t="s">
        <v>10330</v>
      </c>
      <c r="B4520" t="s">
        <v>10331</v>
      </c>
      <c r="C4520">
        <v>1</v>
      </c>
      <c r="D4520">
        <v>2</v>
      </c>
      <c r="E4520">
        <v>6.15</v>
      </c>
      <c r="F4520">
        <v>0</v>
      </c>
      <c r="G4520">
        <v>30</v>
      </c>
      <c r="H4520">
        <v>0</v>
      </c>
      <c r="I4520">
        <v>30</v>
      </c>
      <c r="J4520">
        <v>38</v>
      </c>
      <c r="K4520">
        <v>20</v>
      </c>
      <c r="L4520">
        <v>5</v>
      </c>
      <c r="M4520">
        <v>5</v>
      </c>
      <c r="N4520">
        <v>14</v>
      </c>
      <c r="O4520">
        <v>1.72</v>
      </c>
      <c r="P4520">
        <v>1.37</v>
      </c>
      <c r="Q4520">
        <v>4.21</v>
      </c>
      <c r="R4520">
        <v>6.25</v>
      </c>
      <c r="S4520">
        <v>-0.7</v>
      </c>
    </row>
    <row r="4521" spans="1:19" x14ac:dyDescent="0.25">
      <c r="A4521" t="s">
        <v>10328</v>
      </c>
      <c r="B4521" t="s">
        <v>10329</v>
      </c>
      <c r="C4521">
        <v>2</v>
      </c>
      <c r="D4521">
        <v>1</v>
      </c>
      <c r="E4521">
        <v>6.14</v>
      </c>
      <c r="F4521">
        <v>8</v>
      </c>
      <c r="G4521">
        <v>10</v>
      </c>
      <c r="H4521">
        <v>0</v>
      </c>
      <c r="I4521">
        <v>48</v>
      </c>
      <c r="J4521">
        <v>58</v>
      </c>
      <c r="K4521">
        <v>33</v>
      </c>
      <c r="L4521">
        <v>7</v>
      </c>
      <c r="M4521">
        <v>13</v>
      </c>
      <c r="N4521">
        <v>28</v>
      </c>
      <c r="O4521">
        <v>1.79</v>
      </c>
      <c r="P4521">
        <v>2.52</v>
      </c>
      <c r="Q4521">
        <v>5.19</v>
      </c>
      <c r="R4521">
        <v>6.25</v>
      </c>
      <c r="S4521">
        <v>-0.6</v>
      </c>
    </row>
    <row r="4522" spans="1:19" x14ac:dyDescent="0.25">
      <c r="A4522" t="s">
        <v>10326</v>
      </c>
      <c r="B4522" t="s">
        <v>10327</v>
      </c>
      <c r="C4522">
        <v>1</v>
      </c>
      <c r="D4522">
        <v>2</v>
      </c>
      <c r="E4522">
        <v>6.34</v>
      </c>
      <c r="F4522">
        <v>3</v>
      </c>
      <c r="G4522">
        <v>22</v>
      </c>
      <c r="H4522">
        <v>0</v>
      </c>
      <c r="I4522">
        <v>37</v>
      </c>
      <c r="J4522">
        <v>48</v>
      </c>
      <c r="K4522">
        <v>26</v>
      </c>
      <c r="L4522">
        <v>6</v>
      </c>
      <c r="M4522">
        <v>5</v>
      </c>
      <c r="N4522">
        <v>17</v>
      </c>
      <c r="O4522">
        <v>1.74</v>
      </c>
      <c r="P4522">
        <v>1.1399999999999999</v>
      </c>
      <c r="Q4522">
        <v>4.1399999999999997</v>
      </c>
      <c r="R4522">
        <v>6.25</v>
      </c>
      <c r="S4522">
        <v>-0.8</v>
      </c>
    </row>
    <row r="4523" spans="1:19" x14ac:dyDescent="0.25">
      <c r="A4523" t="s">
        <v>10324</v>
      </c>
      <c r="B4523" t="s">
        <v>10325</v>
      </c>
      <c r="C4523">
        <v>1</v>
      </c>
      <c r="D4523">
        <v>2</v>
      </c>
      <c r="E4523">
        <v>6.17</v>
      </c>
      <c r="F4523">
        <v>0</v>
      </c>
      <c r="G4523">
        <v>30</v>
      </c>
      <c r="H4523">
        <v>0</v>
      </c>
      <c r="I4523">
        <v>30</v>
      </c>
      <c r="J4523">
        <v>38</v>
      </c>
      <c r="K4523">
        <v>21</v>
      </c>
      <c r="L4523">
        <v>4</v>
      </c>
      <c r="M4523">
        <v>5</v>
      </c>
      <c r="N4523">
        <v>15</v>
      </c>
      <c r="O4523">
        <v>1.76</v>
      </c>
      <c r="P4523">
        <v>1.47</v>
      </c>
      <c r="Q4523">
        <v>4.54</v>
      </c>
      <c r="R4523">
        <v>6.25</v>
      </c>
      <c r="S4523">
        <v>-0.7</v>
      </c>
    </row>
    <row r="4524" spans="1:19" x14ac:dyDescent="0.25">
      <c r="A4524" t="s">
        <v>10322</v>
      </c>
      <c r="B4524" t="s">
        <v>10323</v>
      </c>
      <c r="C4524">
        <v>1</v>
      </c>
      <c r="D4524">
        <v>2</v>
      </c>
      <c r="E4524">
        <v>6.19</v>
      </c>
      <c r="F4524">
        <v>0</v>
      </c>
      <c r="G4524">
        <v>30</v>
      </c>
      <c r="H4524">
        <v>0</v>
      </c>
      <c r="I4524">
        <v>30</v>
      </c>
      <c r="J4524">
        <v>37</v>
      </c>
      <c r="K4524">
        <v>21</v>
      </c>
      <c r="L4524">
        <v>4</v>
      </c>
      <c r="M4524">
        <v>6</v>
      </c>
      <c r="N4524">
        <v>16</v>
      </c>
      <c r="O4524">
        <v>1.77</v>
      </c>
      <c r="P4524">
        <v>1.77</v>
      </c>
      <c r="Q4524">
        <v>4.79</v>
      </c>
      <c r="R4524">
        <v>6.25</v>
      </c>
      <c r="S4524">
        <v>-0.7</v>
      </c>
    </row>
    <row r="4525" spans="1:19" x14ac:dyDescent="0.25">
      <c r="A4525" t="s">
        <v>10320</v>
      </c>
      <c r="B4525" t="s">
        <v>10321</v>
      </c>
      <c r="C4525">
        <v>1</v>
      </c>
      <c r="D4525">
        <v>2</v>
      </c>
      <c r="E4525">
        <v>6.17</v>
      </c>
      <c r="F4525">
        <v>0</v>
      </c>
      <c r="G4525">
        <v>30</v>
      </c>
      <c r="H4525">
        <v>0</v>
      </c>
      <c r="I4525">
        <v>30</v>
      </c>
      <c r="J4525">
        <v>37</v>
      </c>
      <c r="K4525">
        <v>21</v>
      </c>
      <c r="L4525">
        <v>4</v>
      </c>
      <c r="M4525">
        <v>8</v>
      </c>
      <c r="N4525">
        <v>17</v>
      </c>
      <c r="O4525">
        <v>1.79</v>
      </c>
      <c r="P4525">
        <v>2.29</v>
      </c>
      <c r="Q4525">
        <v>5.08</v>
      </c>
      <c r="R4525">
        <v>6.25</v>
      </c>
      <c r="S4525">
        <v>-0.7</v>
      </c>
    </row>
    <row r="4526" spans="1:19" x14ac:dyDescent="0.25">
      <c r="A4526" t="s">
        <v>10318</v>
      </c>
      <c r="B4526" t="s">
        <v>10319</v>
      </c>
      <c r="C4526">
        <v>1</v>
      </c>
      <c r="D4526">
        <v>2</v>
      </c>
      <c r="E4526">
        <v>6.51</v>
      </c>
      <c r="F4526">
        <v>0</v>
      </c>
      <c r="G4526">
        <v>30</v>
      </c>
      <c r="H4526">
        <v>0</v>
      </c>
      <c r="I4526">
        <v>30</v>
      </c>
      <c r="J4526">
        <v>39</v>
      </c>
      <c r="K4526">
        <v>22</v>
      </c>
      <c r="L4526">
        <v>5</v>
      </c>
      <c r="M4526">
        <v>2</v>
      </c>
      <c r="N4526">
        <v>12</v>
      </c>
      <c r="O4526">
        <v>1.69</v>
      </c>
      <c r="P4526">
        <v>0.71</v>
      </c>
      <c r="Q4526">
        <v>3.62</v>
      </c>
      <c r="R4526">
        <v>6.25</v>
      </c>
      <c r="S4526">
        <v>-0.7</v>
      </c>
    </row>
    <row r="4527" spans="1:19" x14ac:dyDescent="0.25">
      <c r="A4527" t="s">
        <v>10316</v>
      </c>
      <c r="B4527" t="s">
        <v>10317</v>
      </c>
      <c r="C4527">
        <v>1</v>
      </c>
      <c r="D4527">
        <v>2</v>
      </c>
      <c r="E4527">
        <v>6.15</v>
      </c>
      <c r="F4527">
        <v>0</v>
      </c>
      <c r="G4527">
        <v>30</v>
      </c>
      <c r="H4527">
        <v>0</v>
      </c>
      <c r="I4527">
        <v>30</v>
      </c>
      <c r="J4527">
        <v>37</v>
      </c>
      <c r="K4527">
        <v>20</v>
      </c>
      <c r="L4527">
        <v>4</v>
      </c>
      <c r="M4527">
        <v>7</v>
      </c>
      <c r="N4527">
        <v>16</v>
      </c>
      <c r="O4527">
        <v>1.78</v>
      </c>
      <c r="P4527">
        <v>2</v>
      </c>
      <c r="Q4527">
        <v>4.95</v>
      </c>
      <c r="R4527">
        <v>6.25</v>
      </c>
      <c r="S4527">
        <v>-0.7</v>
      </c>
    </row>
    <row r="4528" spans="1:19" x14ac:dyDescent="0.25">
      <c r="A4528" t="s">
        <v>10314</v>
      </c>
      <c r="B4528" t="s">
        <v>10315</v>
      </c>
      <c r="C4528">
        <v>2</v>
      </c>
      <c r="D4528">
        <v>4</v>
      </c>
      <c r="E4528">
        <v>6.57</v>
      </c>
      <c r="F4528">
        <v>7</v>
      </c>
      <c r="G4528">
        <v>13</v>
      </c>
      <c r="H4528">
        <v>0</v>
      </c>
      <c r="I4528">
        <v>46</v>
      </c>
      <c r="J4528">
        <v>59</v>
      </c>
      <c r="K4528">
        <v>34</v>
      </c>
      <c r="L4528">
        <v>6</v>
      </c>
      <c r="M4528">
        <v>5</v>
      </c>
      <c r="N4528">
        <v>24</v>
      </c>
      <c r="O4528">
        <v>1.79</v>
      </c>
      <c r="P4528">
        <v>0.98</v>
      </c>
      <c r="Q4528">
        <v>4.6100000000000003</v>
      </c>
      <c r="R4528">
        <v>6.25</v>
      </c>
      <c r="S4528">
        <v>-0.7</v>
      </c>
    </row>
    <row r="4529" spans="1:19" x14ac:dyDescent="0.25">
      <c r="A4529" t="s">
        <v>10312</v>
      </c>
      <c r="B4529" t="s">
        <v>10313</v>
      </c>
      <c r="C4529">
        <v>1</v>
      </c>
      <c r="D4529">
        <v>2</v>
      </c>
      <c r="E4529">
        <v>6.18</v>
      </c>
      <c r="F4529">
        <v>0</v>
      </c>
      <c r="G4529">
        <v>30</v>
      </c>
      <c r="H4529">
        <v>0</v>
      </c>
      <c r="I4529">
        <v>30</v>
      </c>
      <c r="J4529">
        <v>37</v>
      </c>
      <c r="K4529">
        <v>21</v>
      </c>
      <c r="L4529">
        <v>4</v>
      </c>
      <c r="M4529">
        <v>6</v>
      </c>
      <c r="N4529">
        <v>16</v>
      </c>
      <c r="O4529">
        <v>1.77</v>
      </c>
      <c r="P4529">
        <v>1.78</v>
      </c>
      <c r="Q4529">
        <v>4.78</v>
      </c>
      <c r="R4529">
        <v>6.25</v>
      </c>
      <c r="S4529">
        <v>-0.7</v>
      </c>
    </row>
    <row r="4530" spans="1:19" x14ac:dyDescent="0.25">
      <c r="A4530" t="s">
        <v>10310</v>
      </c>
      <c r="B4530" t="s">
        <v>10311</v>
      </c>
      <c r="C4530">
        <v>2</v>
      </c>
      <c r="D4530">
        <v>2</v>
      </c>
      <c r="E4530">
        <v>6.29</v>
      </c>
      <c r="F4530">
        <v>6</v>
      </c>
      <c r="G4530">
        <v>13</v>
      </c>
      <c r="H4530">
        <v>0</v>
      </c>
      <c r="I4530">
        <v>45</v>
      </c>
      <c r="J4530">
        <v>56</v>
      </c>
      <c r="K4530">
        <v>32</v>
      </c>
      <c r="L4530">
        <v>7</v>
      </c>
      <c r="M4530">
        <v>10</v>
      </c>
      <c r="N4530">
        <v>25</v>
      </c>
      <c r="O4530">
        <v>1.78</v>
      </c>
      <c r="P4530">
        <v>1.96</v>
      </c>
      <c r="Q4530">
        <v>4.97</v>
      </c>
      <c r="R4530">
        <v>6.25</v>
      </c>
      <c r="S4530">
        <v>-0.7</v>
      </c>
    </row>
    <row r="4531" spans="1:19" x14ac:dyDescent="0.25">
      <c r="A4531" t="s">
        <v>10308</v>
      </c>
      <c r="B4531" t="s">
        <v>10309</v>
      </c>
      <c r="C4531">
        <v>1</v>
      </c>
      <c r="D4531">
        <v>2</v>
      </c>
      <c r="E4531">
        <v>6.26</v>
      </c>
      <c r="F4531">
        <v>0</v>
      </c>
      <c r="G4531">
        <v>30</v>
      </c>
      <c r="H4531">
        <v>0</v>
      </c>
      <c r="I4531">
        <v>30</v>
      </c>
      <c r="J4531">
        <v>38</v>
      </c>
      <c r="K4531">
        <v>21</v>
      </c>
      <c r="L4531">
        <v>4</v>
      </c>
      <c r="M4531">
        <v>5</v>
      </c>
      <c r="N4531">
        <v>16</v>
      </c>
      <c r="O4531">
        <v>1.8</v>
      </c>
      <c r="P4531">
        <v>1.4</v>
      </c>
      <c r="Q4531">
        <v>4.7699999999999996</v>
      </c>
      <c r="R4531">
        <v>6.25</v>
      </c>
      <c r="S4531">
        <v>-0.7</v>
      </c>
    </row>
    <row r="4532" spans="1:19" x14ac:dyDescent="0.25">
      <c r="A4532" t="s">
        <v>10306</v>
      </c>
      <c r="B4532" t="s">
        <v>10307</v>
      </c>
      <c r="C4532">
        <v>1</v>
      </c>
      <c r="D4532">
        <v>2</v>
      </c>
      <c r="E4532">
        <v>6.18</v>
      </c>
      <c r="F4532">
        <v>0</v>
      </c>
      <c r="G4532">
        <v>30</v>
      </c>
      <c r="H4532">
        <v>0</v>
      </c>
      <c r="I4532">
        <v>30</v>
      </c>
      <c r="J4532">
        <v>37</v>
      </c>
      <c r="K4532">
        <v>21</v>
      </c>
      <c r="L4532">
        <v>4</v>
      </c>
      <c r="M4532">
        <v>6</v>
      </c>
      <c r="N4532">
        <v>16</v>
      </c>
      <c r="O4532">
        <v>1.77</v>
      </c>
      <c r="P4532">
        <v>1.67</v>
      </c>
      <c r="Q4532">
        <v>4.68</v>
      </c>
      <c r="R4532">
        <v>6.25</v>
      </c>
      <c r="S4532">
        <v>-0.7</v>
      </c>
    </row>
    <row r="4533" spans="1:19" x14ac:dyDescent="0.25">
      <c r="A4533" t="s">
        <v>10304</v>
      </c>
      <c r="B4533" t="s">
        <v>10305</v>
      </c>
      <c r="C4533">
        <v>1</v>
      </c>
      <c r="D4533">
        <v>2</v>
      </c>
      <c r="E4533">
        <v>6.21</v>
      </c>
      <c r="F4533">
        <v>0</v>
      </c>
      <c r="G4533">
        <v>30</v>
      </c>
      <c r="H4533">
        <v>0</v>
      </c>
      <c r="I4533">
        <v>30</v>
      </c>
      <c r="J4533">
        <v>37</v>
      </c>
      <c r="K4533">
        <v>21</v>
      </c>
      <c r="L4533">
        <v>4</v>
      </c>
      <c r="M4533">
        <v>6</v>
      </c>
      <c r="N4533">
        <v>16</v>
      </c>
      <c r="O4533">
        <v>1.78</v>
      </c>
      <c r="P4533">
        <v>1.93</v>
      </c>
      <c r="Q4533">
        <v>4.83</v>
      </c>
      <c r="R4533">
        <v>6.25</v>
      </c>
      <c r="S4533">
        <v>-0.7</v>
      </c>
    </row>
    <row r="4534" spans="1:19" x14ac:dyDescent="0.25">
      <c r="A4534" t="s">
        <v>10302</v>
      </c>
      <c r="B4534" t="s">
        <v>10303</v>
      </c>
      <c r="C4534">
        <v>1</v>
      </c>
      <c r="D4534">
        <v>2</v>
      </c>
      <c r="E4534">
        <v>6.12</v>
      </c>
      <c r="F4534">
        <v>7</v>
      </c>
      <c r="G4534">
        <v>12</v>
      </c>
      <c r="H4534">
        <v>0</v>
      </c>
      <c r="I4534">
        <v>47</v>
      </c>
      <c r="J4534">
        <v>57</v>
      </c>
      <c r="K4534">
        <v>32</v>
      </c>
      <c r="L4534">
        <v>6</v>
      </c>
      <c r="M4534">
        <v>11</v>
      </c>
      <c r="N4534">
        <v>28</v>
      </c>
      <c r="O4534">
        <v>1.79</v>
      </c>
      <c r="P4534">
        <v>2.17</v>
      </c>
      <c r="Q4534">
        <v>5.29</v>
      </c>
      <c r="R4534">
        <v>6.25</v>
      </c>
      <c r="S4534">
        <v>-0.7</v>
      </c>
    </row>
    <row r="4535" spans="1:19" x14ac:dyDescent="0.25">
      <c r="A4535" t="s">
        <v>10300</v>
      </c>
      <c r="B4535" t="s">
        <v>10301</v>
      </c>
      <c r="C4535">
        <v>1</v>
      </c>
      <c r="D4535">
        <v>2</v>
      </c>
      <c r="E4535">
        <v>6.19</v>
      </c>
      <c r="F4535">
        <v>0</v>
      </c>
      <c r="G4535">
        <v>30</v>
      </c>
      <c r="H4535">
        <v>0</v>
      </c>
      <c r="I4535">
        <v>30</v>
      </c>
      <c r="J4535">
        <v>38</v>
      </c>
      <c r="K4535">
        <v>21</v>
      </c>
      <c r="L4535">
        <v>4</v>
      </c>
      <c r="M4535">
        <v>5</v>
      </c>
      <c r="N4535">
        <v>15</v>
      </c>
      <c r="O4535">
        <v>1.75</v>
      </c>
      <c r="P4535">
        <v>1.47</v>
      </c>
      <c r="Q4535">
        <v>4.4800000000000004</v>
      </c>
      <c r="R4535">
        <v>6.25</v>
      </c>
      <c r="S4535">
        <v>-0.7</v>
      </c>
    </row>
    <row r="4536" spans="1:19" x14ac:dyDescent="0.25">
      <c r="A4536" t="s">
        <v>10298</v>
      </c>
      <c r="B4536" t="s">
        <v>10299</v>
      </c>
      <c r="C4536">
        <v>1</v>
      </c>
      <c r="D4536">
        <v>2</v>
      </c>
      <c r="E4536">
        <v>6.2</v>
      </c>
      <c r="F4536">
        <v>0</v>
      </c>
      <c r="G4536">
        <v>30</v>
      </c>
      <c r="H4536">
        <v>0</v>
      </c>
      <c r="I4536">
        <v>30</v>
      </c>
      <c r="J4536">
        <v>38</v>
      </c>
      <c r="K4536">
        <v>21</v>
      </c>
      <c r="L4536">
        <v>4</v>
      </c>
      <c r="M4536">
        <v>5</v>
      </c>
      <c r="N4536">
        <v>15</v>
      </c>
      <c r="O4536">
        <v>1.76</v>
      </c>
      <c r="P4536">
        <v>1.46</v>
      </c>
      <c r="Q4536">
        <v>4.51</v>
      </c>
      <c r="R4536">
        <v>6.25</v>
      </c>
      <c r="S4536">
        <v>-0.7</v>
      </c>
    </row>
    <row r="4537" spans="1:19" x14ac:dyDescent="0.25">
      <c r="A4537" t="s">
        <v>10296</v>
      </c>
      <c r="B4537" t="s">
        <v>10297</v>
      </c>
      <c r="C4537">
        <v>1</v>
      </c>
      <c r="D4537">
        <v>2</v>
      </c>
      <c r="E4537">
        <v>6.22</v>
      </c>
      <c r="F4537">
        <v>0</v>
      </c>
      <c r="G4537">
        <v>30</v>
      </c>
      <c r="H4537">
        <v>0</v>
      </c>
      <c r="I4537">
        <v>30</v>
      </c>
      <c r="J4537">
        <v>37</v>
      </c>
      <c r="K4537">
        <v>21</v>
      </c>
      <c r="L4537">
        <v>4</v>
      </c>
      <c r="M4537">
        <v>7</v>
      </c>
      <c r="N4537">
        <v>18</v>
      </c>
      <c r="O4537">
        <v>1.81</v>
      </c>
      <c r="P4537">
        <v>2.0299999999999998</v>
      </c>
      <c r="Q4537">
        <v>5.29</v>
      </c>
      <c r="R4537">
        <v>6.25</v>
      </c>
      <c r="S4537">
        <v>-0.7</v>
      </c>
    </row>
    <row r="4538" spans="1:19" x14ac:dyDescent="0.25">
      <c r="A4538" t="s">
        <v>10294</v>
      </c>
      <c r="B4538" t="s">
        <v>10295</v>
      </c>
      <c r="C4538">
        <v>1</v>
      </c>
      <c r="D4538">
        <v>2</v>
      </c>
      <c r="E4538">
        <v>6.25</v>
      </c>
      <c r="F4538">
        <v>0</v>
      </c>
      <c r="G4538">
        <v>30</v>
      </c>
      <c r="H4538">
        <v>0</v>
      </c>
      <c r="I4538">
        <v>30</v>
      </c>
      <c r="J4538">
        <v>37</v>
      </c>
      <c r="K4538">
        <v>21</v>
      </c>
      <c r="L4538">
        <v>4</v>
      </c>
      <c r="M4538">
        <v>4</v>
      </c>
      <c r="N4538">
        <v>16</v>
      </c>
      <c r="O4538">
        <v>1.77</v>
      </c>
      <c r="P4538">
        <v>1.34</v>
      </c>
      <c r="Q4538">
        <v>4.76</v>
      </c>
      <c r="R4538">
        <v>6.25</v>
      </c>
      <c r="S4538">
        <v>-0.7</v>
      </c>
    </row>
    <row r="4539" spans="1:19" x14ac:dyDescent="0.25">
      <c r="A4539" t="s">
        <v>10292</v>
      </c>
      <c r="B4539" t="s">
        <v>10293</v>
      </c>
      <c r="C4539">
        <v>1</v>
      </c>
      <c r="D4539">
        <v>2</v>
      </c>
      <c r="E4539">
        <v>6.32</v>
      </c>
      <c r="F4539">
        <v>0</v>
      </c>
      <c r="G4539">
        <v>30</v>
      </c>
      <c r="H4539">
        <v>0</v>
      </c>
      <c r="I4539">
        <v>30</v>
      </c>
      <c r="J4539">
        <v>38</v>
      </c>
      <c r="K4539">
        <v>21</v>
      </c>
      <c r="L4539">
        <v>4</v>
      </c>
      <c r="M4539">
        <v>5</v>
      </c>
      <c r="N4539">
        <v>15</v>
      </c>
      <c r="O4539">
        <v>1.76</v>
      </c>
      <c r="P4539">
        <v>1.44</v>
      </c>
      <c r="Q4539">
        <v>4.42</v>
      </c>
      <c r="R4539">
        <v>6.25</v>
      </c>
      <c r="S4539">
        <v>-0.7</v>
      </c>
    </row>
    <row r="4540" spans="1:19" x14ac:dyDescent="0.25">
      <c r="A4540" t="s">
        <v>10290</v>
      </c>
      <c r="B4540" t="s">
        <v>10291</v>
      </c>
      <c r="C4540">
        <v>1</v>
      </c>
      <c r="D4540">
        <v>2</v>
      </c>
      <c r="E4540">
        <v>6.18</v>
      </c>
      <c r="F4540">
        <v>0</v>
      </c>
      <c r="G4540">
        <v>30</v>
      </c>
      <c r="H4540">
        <v>0</v>
      </c>
      <c r="I4540">
        <v>30</v>
      </c>
      <c r="J4540">
        <v>38</v>
      </c>
      <c r="K4540">
        <v>21</v>
      </c>
      <c r="L4540">
        <v>4</v>
      </c>
      <c r="M4540">
        <v>5</v>
      </c>
      <c r="N4540">
        <v>15</v>
      </c>
      <c r="O4540">
        <v>1.76</v>
      </c>
      <c r="P4540">
        <v>1.45</v>
      </c>
      <c r="Q4540">
        <v>4.54</v>
      </c>
      <c r="R4540">
        <v>6.25</v>
      </c>
      <c r="S4540">
        <v>-0.7</v>
      </c>
    </row>
    <row r="4541" spans="1:19" x14ac:dyDescent="0.25">
      <c r="A4541" t="s">
        <v>10288</v>
      </c>
      <c r="B4541" t="s">
        <v>10289</v>
      </c>
      <c r="C4541">
        <v>1</v>
      </c>
      <c r="D4541">
        <v>2</v>
      </c>
      <c r="E4541">
        <v>6.12</v>
      </c>
      <c r="F4541">
        <v>0</v>
      </c>
      <c r="G4541">
        <v>30</v>
      </c>
      <c r="H4541">
        <v>0</v>
      </c>
      <c r="I4541">
        <v>30</v>
      </c>
      <c r="J4541">
        <v>37</v>
      </c>
      <c r="K4541">
        <v>20</v>
      </c>
      <c r="L4541">
        <v>5</v>
      </c>
      <c r="M4541">
        <v>7</v>
      </c>
      <c r="N4541">
        <v>16</v>
      </c>
      <c r="O4541">
        <v>1.75</v>
      </c>
      <c r="P4541">
        <v>2.17</v>
      </c>
      <c r="Q4541">
        <v>4.7300000000000004</v>
      </c>
      <c r="R4541">
        <v>6.25</v>
      </c>
      <c r="S4541">
        <v>-0.7</v>
      </c>
    </row>
    <row r="4542" spans="1:19" x14ac:dyDescent="0.25">
      <c r="A4542" t="s">
        <v>10286</v>
      </c>
      <c r="B4542" t="s">
        <v>10287</v>
      </c>
      <c r="C4542">
        <v>2</v>
      </c>
      <c r="D4542">
        <v>3</v>
      </c>
      <c r="E4542">
        <v>6.51</v>
      </c>
      <c r="F4542">
        <v>7</v>
      </c>
      <c r="G4542">
        <v>11</v>
      </c>
      <c r="H4542">
        <v>0</v>
      </c>
      <c r="I4542">
        <v>47</v>
      </c>
      <c r="J4542">
        <v>59</v>
      </c>
      <c r="K4542">
        <v>34</v>
      </c>
      <c r="L4542">
        <v>6</v>
      </c>
      <c r="M4542">
        <v>8</v>
      </c>
      <c r="N4542">
        <v>27</v>
      </c>
      <c r="O4542">
        <v>1.81</v>
      </c>
      <c r="P4542">
        <v>1.5</v>
      </c>
      <c r="Q4542">
        <v>5.0599999999999996</v>
      </c>
      <c r="R4542">
        <v>6.25</v>
      </c>
      <c r="S4542">
        <v>-0.7</v>
      </c>
    </row>
    <row r="4543" spans="1:19" x14ac:dyDescent="0.25">
      <c r="A4543" t="s">
        <v>10284</v>
      </c>
      <c r="B4543" t="s">
        <v>10285</v>
      </c>
      <c r="C4543">
        <v>2</v>
      </c>
      <c r="D4543">
        <v>3</v>
      </c>
      <c r="E4543">
        <v>6.51</v>
      </c>
      <c r="F4543">
        <v>6</v>
      </c>
      <c r="G4543">
        <v>15</v>
      </c>
      <c r="H4543">
        <v>0</v>
      </c>
      <c r="I4543">
        <v>44</v>
      </c>
      <c r="J4543">
        <v>57</v>
      </c>
      <c r="K4543">
        <v>32</v>
      </c>
      <c r="L4543">
        <v>7</v>
      </c>
      <c r="M4543">
        <v>5</v>
      </c>
      <c r="N4543">
        <v>20</v>
      </c>
      <c r="O4543">
        <v>1.73</v>
      </c>
      <c r="P4543">
        <v>0.93</v>
      </c>
      <c r="Q4543">
        <v>4.01</v>
      </c>
      <c r="R4543">
        <v>6.26</v>
      </c>
      <c r="S4543">
        <v>-0.8</v>
      </c>
    </row>
    <row r="4544" spans="1:19" x14ac:dyDescent="0.25">
      <c r="A4544" t="s">
        <v>10282</v>
      </c>
      <c r="B4544" t="s">
        <v>10283</v>
      </c>
      <c r="C4544">
        <v>1</v>
      </c>
      <c r="D4544">
        <v>2</v>
      </c>
      <c r="E4544">
        <v>6.17</v>
      </c>
      <c r="F4544">
        <v>0</v>
      </c>
      <c r="G4544">
        <v>30</v>
      </c>
      <c r="H4544">
        <v>0</v>
      </c>
      <c r="I4544">
        <v>30</v>
      </c>
      <c r="J4544">
        <v>37</v>
      </c>
      <c r="K4544">
        <v>21</v>
      </c>
      <c r="L4544">
        <v>4</v>
      </c>
      <c r="M4544">
        <v>6</v>
      </c>
      <c r="N4544">
        <v>16</v>
      </c>
      <c r="O4544">
        <v>1.78</v>
      </c>
      <c r="P4544">
        <v>1.83</v>
      </c>
      <c r="Q4544">
        <v>4.8899999999999997</v>
      </c>
      <c r="R4544">
        <v>6.26</v>
      </c>
      <c r="S4544">
        <v>-0.7</v>
      </c>
    </row>
    <row r="4545" spans="1:19" x14ac:dyDescent="0.25">
      <c r="A4545" t="s">
        <v>10280</v>
      </c>
      <c r="B4545" t="s">
        <v>10281</v>
      </c>
      <c r="C4545">
        <v>1</v>
      </c>
      <c r="D4545">
        <v>2</v>
      </c>
      <c r="E4545">
        <v>6.54</v>
      </c>
      <c r="F4545">
        <v>0</v>
      </c>
      <c r="G4545">
        <v>30</v>
      </c>
      <c r="H4545">
        <v>0</v>
      </c>
      <c r="I4545">
        <v>30</v>
      </c>
      <c r="J4545">
        <v>37</v>
      </c>
      <c r="K4545">
        <v>22</v>
      </c>
      <c r="L4545">
        <v>4</v>
      </c>
      <c r="M4545">
        <v>5</v>
      </c>
      <c r="N4545">
        <v>17</v>
      </c>
      <c r="O4545">
        <v>1.81</v>
      </c>
      <c r="P4545">
        <v>1.36</v>
      </c>
      <c r="Q4545">
        <v>5.07</v>
      </c>
      <c r="R4545">
        <v>6.26</v>
      </c>
      <c r="S4545">
        <v>-0.7</v>
      </c>
    </row>
    <row r="4546" spans="1:19" x14ac:dyDescent="0.25">
      <c r="A4546" t="s">
        <v>10278</v>
      </c>
      <c r="B4546" t="s">
        <v>10279</v>
      </c>
      <c r="C4546">
        <v>1</v>
      </c>
      <c r="D4546">
        <v>2</v>
      </c>
      <c r="E4546">
        <v>6.5</v>
      </c>
      <c r="F4546">
        <v>0</v>
      </c>
      <c r="G4546">
        <v>30</v>
      </c>
      <c r="H4546">
        <v>0</v>
      </c>
      <c r="I4546">
        <v>30</v>
      </c>
      <c r="J4546">
        <v>37</v>
      </c>
      <c r="K4546">
        <v>22</v>
      </c>
      <c r="L4546">
        <v>4</v>
      </c>
      <c r="M4546">
        <v>5</v>
      </c>
      <c r="N4546">
        <v>17</v>
      </c>
      <c r="O4546">
        <v>1.81</v>
      </c>
      <c r="P4546">
        <v>1.38</v>
      </c>
      <c r="Q4546">
        <v>5.0999999999999996</v>
      </c>
      <c r="R4546">
        <v>6.26</v>
      </c>
      <c r="S4546">
        <v>-0.7</v>
      </c>
    </row>
    <row r="4547" spans="1:19" x14ac:dyDescent="0.25">
      <c r="A4547" t="s">
        <v>10276</v>
      </c>
      <c r="B4547" t="s">
        <v>10277</v>
      </c>
      <c r="C4547">
        <v>1</v>
      </c>
      <c r="D4547">
        <v>2</v>
      </c>
      <c r="E4547">
        <v>6.31</v>
      </c>
      <c r="F4547">
        <v>3</v>
      </c>
      <c r="G4547">
        <v>23</v>
      </c>
      <c r="H4547">
        <v>0</v>
      </c>
      <c r="I4547">
        <v>37</v>
      </c>
      <c r="J4547">
        <v>46</v>
      </c>
      <c r="K4547">
        <v>26</v>
      </c>
      <c r="L4547">
        <v>5</v>
      </c>
      <c r="M4547">
        <v>7</v>
      </c>
      <c r="N4547">
        <v>19</v>
      </c>
      <c r="O4547">
        <v>1.77</v>
      </c>
      <c r="P4547">
        <v>1.74</v>
      </c>
      <c r="Q4547">
        <v>4.74</v>
      </c>
      <c r="R4547">
        <v>6.26</v>
      </c>
      <c r="S4547">
        <v>-0.8</v>
      </c>
    </row>
    <row r="4548" spans="1:19" x14ac:dyDescent="0.25">
      <c r="A4548" t="s">
        <v>10274</v>
      </c>
      <c r="B4548" t="s">
        <v>10275</v>
      </c>
      <c r="C4548">
        <v>1</v>
      </c>
      <c r="D4548">
        <v>2</v>
      </c>
      <c r="E4548">
        <v>6.2</v>
      </c>
      <c r="F4548">
        <v>0</v>
      </c>
      <c r="G4548">
        <v>30</v>
      </c>
      <c r="H4548">
        <v>0</v>
      </c>
      <c r="I4548">
        <v>30</v>
      </c>
      <c r="J4548">
        <v>38</v>
      </c>
      <c r="K4548">
        <v>21</v>
      </c>
      <c r="L4548">
        <v>4</v>
      </c>
      <c r="M4548">
        <v>5</v>
      </c>
      <c r="N4548">
        <v>15</v>
      </c>
      <c r="O4548">
        <v>1.77</v>
      </c>
      <c r="P4548">
        <v>1.56</v>
      </c>
      <c r="Q4548">
        <v>4.6500000000000004</v>
      </c>
      <c r="R4548">
        <v>6.26</v>
      </c>
      <c r="S4548">
        <v>-0.7</v>
      </c>
    </row>
    <row r="4549" spans="1:19" x14ac:dyDescent="0.25">
      <c r="A4549" t="s">
        <v>10272</v>
      </c>
      <c r="B4549" t="s">
        <v>10273</v>
      </c>
      <c r="C4549">
        <v>1</v>
      </c>
      <c r="D4549">
        <v>2</v>
      </c>
      <c r="E4549">
        <v>6.54</v>
      </c>
      <c r="F4549">
        <v>0</v>
      </c>
      <c r="G4549">
        <v>30</v>
      </c>
      <c r="H4549">
        <v>0</v>
      </c>
      <c r="I4549">
        <v>30</v>
      </c>
      <c r="J4549">
        <v>38</v>
      </c>
      <c r="K4549">
        <v>22</v>
      </c>
      <c r="L4549">
        <v>4</v>
      </c>
      <c r="M4549">
        <v>3</v>
      </c>
      <c r="N4549">
        <v>15</v>
      </c>
      <c r="O4549">
        <v>1.79</v>
      </c>
      <c r="P4549">
        <v>0.95</v>
      </c>
      <c r="Q4549">
        <v>4.62</v>
      </c>
      <c r="R4549">
        <v>6.26</v>
      </c>
      <c r="S4549">
        <v>-0.7</v>
      </c>
    </row>
    <row r="4550" spans="1:19" x14ac:dyDescent="0.25">
      <c r="A4550" t="s">
        <v>10270</v>
      </c>
      <c r="B4550" t="s">
        <v>10271</v>
      </c>
      <c r="C4550">
        <v>1</v>
      </c>
      <c r="D4550">
        <v>2</v>
      </c>
      <c r="E4550">
        <v>6.21</v>
      </c>
      <c r="F4550">
        <v>0</v>
      </c>
      <c r="G4550">
        <v>30</v>
      </c>
      <c r="H4550">
        <v>0</v>
      </c>
      <c r="I4550">
        <v>30</v>
      </c>
      <c r="J4550">
        <v>38</v>
      </c>
      <c r="K4550">
        <v>21</v>
      </c>
      <c r="L4550">
        <v>4</v>
      </c>
      <c r="M4550">
        <v>5</v>
      </c>
      <c r="N4550">
        <v>15</v>
      </c>
      <c r="O4550">
        <v>1.77</v>
      </c>
      <c r="P4550">
        <v>1.58</v>
      </c>
      <c r="Q4550">
        <v>4.5999999999999996</v>
      </c>
      <c r="R4550">
        <v>6.26</v>
      </c>
      <c r="S4550">
        <v>-0.7</v>
      </c>
    </row>
    <row r="4551" spans="1:19" x14ac:dyDescent="0.25">
      <c r="A4551" t="s">
        <v>10268</v>
      </c>
      <c r="B4551" t="s">
        <v>10269</v>
      </c>
      <c r="C4551">
        <v>1</v>
      </c>
      <c r="D4551">
        <v>2</v>
      </c>
      <c r="E4551">
        <v>6.23</v>
      </c>
      <c r="F4551">
        <v>0</v>
      </c>
      <c r="G4551">
        <v>30</v>
      </c>
      <c r="H4551">
        <v>0</v>
      </c>
      <c r="I4551">
        <v>30</v>
      </c>
      <c r="J4551">
        <v>38</v>
      </c>
      <c r="K4551">
        <v>21</v>
      </c>
      <c r="L4551">
        <v>4</v>
      </c>
      <c r="M4551">
        <v>4</v>
      </c>
      <c r="N4551">
        <v>14</v>
      </c>
      <c r="O4551">
        <v>1.76</v>
      </c>
      <c r="P4551">
        <v>1.28</v>
      </c>
      <c r="Q4551">
        <v>4.3499999999999996</v>
      </c>
      <c r="R4551">
        <v>6.26</v>
      </c>
      <c r="S4551">
        <v>-0.7</v>
      </c>
    </row>
    <row r="4552" spans="1:19" x14ac:dyDescent="0.25">
      <c r="A4552" t="s">
        <v>10266</v>
      </c>
      <c r="B4552" t="s">
        <v>10267</v>
      </c>
      <c r="C4552">
        <v>1</v>
      </c>
      <c r="D4552">
        <v>2</v>
      </c>
      <c r="E4552">
        <v>6.15</v>
      </c>
      <c r="F4552">
        <v>0</v>
      </c>
      <c r="G4552">
        <v>30</v>
      </c>
      <c r="H4552">
        <v>0</v>
      </c>
      <c r="I4552">
        <v>30</v>
      </c>
      <c r="J4552">
        <v>37</v>
      </c>
      <c r="K4552">
        <v>20</v>
      </c>
      <c r="L4552">
        <v>5</v>
      </c>
      <c r="M4552">
        <v>6</v>
      </c>
      <c r="N4552">
        <v>15</v>
      </c>
      <c r="O4552">
        <v>1.74</v>
      </c>
      <c r="P4552">
        <v>1.7</v>
      </c>
      <c r="Q4552">
        <v>4.55</v>
      </c>
      <c r="R4552">
        <v>6.26</v>
      </c>
      <c r="S4552">
        <v>-0.7</v>
      </c>
    </row>
    <row r="4553" spans="1:19" x14ac:dyDescent="0.25">
      <c r="A4553" t="s">
        <v>10264</v>
      </c>
      <c r="B4553" t="s">
        <v>10265</v>
      </c>
      <c r="C4553">
        <v>2</v>
      </c>
      <c r="D4553">
        <v>3</v>
      </c>
      <c r="E4553">
        <v>6.46</v>
      </c>
      <c r="F4553">
        <v>6</v>
      </c>
      <c r="G4553">
        <v>15</v>
      </c>
      <c r="H4553">
        <v>0</v>
      </c>
      <c r="I4553">
        <v>44</v>
      </c>
      <c r="J4553">
        <v>56</v>
      </c>
      <c r="K4553">
        <v>32</v>
      </c>
      <c r="L4553">
        <v>6</v>
      </c>
      <c r="M4553">
        <v>6</v>
      </c>
      <c r="N4553">
        <v>22</v>
      </c>
      <c r="O4553">
        <v>1.76</v>
      </c>
      <c r="P4553">
        <v>1.1299999999999999</v>
      </c>
      <c r="Q4553">
        <v>4.5599999999999996</v>
      </c>
      <c r="R4553">
        <v>6.26</v>
      </c>
      <c r="S4553">
        <v>-0.8</v>
      </c>
    </row>
    <row r="4554" spans="1:19" x14ac:dyDescent="0.25">
      <c r="A4554" t="s">
        <v>10262</v>
      </c>
      <c r="B4554" t="s">
        <v>10263</v>
      </c>
      <c r="C4554">
        <v>1</v>
      </c>
      <c r="D4554">
        <v>2</v>
      </c>
      <c r="E4554">
        <v>6.2</v>
      </c>
      <c r="F4554">
        <v>0</v>
      </c>
      <c r="G4554">
        <v>30</v>
      </c>
      <c r="H4554">
        <v>0</v>
      </c>
      <c r="I4554">
        <v>30</v>
      </c>
      <c r="J4554">
        <v>38</v>
      </c>
      <c r="K4554">
        <v>21</v>
      </c>
      <c r="L4554">
        <v>4</v>
      </c>
      <c r="M4554">
        <v>5</v>
      </c>
      <c r="N4554">
        <v>15</v>
      </c>
      <c r="O4554">
        <v>1.76</v>
      </c>
      <c r="P4554">
        <v>1.49</v>
      </c>
      <c r="Q4554">
        <v>4.55</v>
      </c>
      <c r="R4554">
        <v>6.26</v>
      </c>
      <c r="S4554">
        <v>-0.7</v>
      </c>
    </row>
    <row r="4555" spans="1:19" x14ac:dyDescent="0.25">
      <c r="A4555" t="s">
        <v>10260</v>
      </c>
      <c r="B4555" t="s">
        <v>10261</v>
      </c>
      <c r="C4555">
        <v>1</v>
      </c>
      <c r="D4555">
        <v>2</v>
      </c>
      <c r="E4555">
        <v>6.46</v>
      </c>
      <c r="F4555">
        <v>0</v>
      </c>
      <c r="G4555">
        <v>30</v>
      </c>
      <c r="H4555">
        <v>0</v>
      </c>
      <c r="I4555">
        <v>30</v>
      </c>
      <c r="J4555">
        <v>39</v>
      </c>
      <c r="K4555">
        <v>22</v>
      </c>
      <c r="L4555">
        <v>4</v>
      </c>
      <c r="M4555">
        <v>3</v>
      </c>
      <c r="N4555">
        <v>15</v>
      </c>
      <c r="O4555">
        <v>1.78</v>
      </c>
      <c r="P4555">
        <v>0.84</v>
      </c>
      <c r="Q4555">
        <v>4.4400000000000004</v>
      </c>
      <c r="R4555">
        <v>6.26</v>
      </c>
      <c r="S4555">
        <v>-0.7</v>
      </c>
    </row>
    <row r="4556" spans="1:19" x14ac:dyDescent="0.25">
      <c r="A4556" t="s">
        <v>10258</v>
      </c>
      <c r="B4556" t="s">
        <v>10259</v>
      </c>
      <c r="C4556">
        <v>1</v>
      </c>
      <c r="D4556">
        <v>2</v>
      </c>
      <c r="E4556">
        <v>6.17</v>
      </c>
      <c r="F4556">
        <v>0</v>
      </c>
      <c r="G4556">
        <v>30</v>
      </c>
      <c r="H4556">
        <v>0</v>
      </c>
      <c r="I4556">
        <v>30</v>
      </c>
      <c r="J4556">
        <v>37</v>
      </c>
      <c r="K4556">
        <v>21</v>
      </c>
      <c r="L4556">
        <v>4</v>
      </c>
      <c r="M4556">
        <v>6</v>
      </c>
      <c r="N4556">
        <v>16</v>
      </c>
      <c r="O4556">
        <v>1.77</v>
      </c>
      <c r="P4556">
        <v>1.72</v>
      </c>
      <c r="Q4556">
        <v>4.78</v>
      </c>
      <c r="R4556">
        <v>6.26</v>
      </c>
      <c r="S4556">
        <v>-0.7</v>
      </c>
    </row>
    <row r="4557" spans="1:19" x14ac:dyDescent="0.25">
      <c r="A4557" t="s">
        <v>10256</v>
      </c>
      <c r="B4557" t="s">
        <v>10257</v>
      </c>
      <c r="C4557">
        <v>1</v>
      </c>
      <c r="D4557">
        <v>2</v>
      </c>
      <c r="E4557">
        <v>6.15</v>
      </c>
      <c r="F4557">
        <v>0</v>
      </c>
      <c r="G4557">
        <v>30</v>
      </c>
      <c r="H4557">
        <v>0</v>
      </c>
      <c r="I4557">
        <v>30</v>
      </c>
      <c r="J4557">
        <v>37</v>
      </c>
      <c r="K4557">
        <v>21</v>
      </c>
      <c r="L4557">
        <v>4</v>
      </c>
      <c r="M4557">
        <v>6</v>
      </c>
      <c r="N4557">
        <v>16</v>
      </c>
      <c r="O4557">
        <v>1.78</v>
      </c>
      <c r="P4557">
        <v>1.92</v>
      </c>
      <c r="Q4557">
        <v>4.93</v>
      </c>
      <c r="R4557">
        <v>6.26</v>
      </c>
      <c r="S4557">
        <v>-0.7</v>
      </c>
    </row>
    <row r="4558" spans="1:19" x14ac:dyDescent="0.25">
      <c r="A4558" t="s">
        <v>10254</v>
      </c>
      <c r="B4558" t="s">
        <v>10255</v>
      </c>
      <c r="C4558">
        <v>1</v>
      </c>
      <c r="D4558">
        <v>2</v>
      </c>
      <c r="E4558">
        <v>6.28</v>
      </c>
      <c r="F4558">
        <v>0</v>
      </c>
      <c r="G4558">
        <v>30</v>
      </c>
      <c r="H4558">
        <v>0</v>
      </c>
      <c r="I4558">
        <v>30</v>
      </c>
      <c r="J4558">
        <v>38</v>
      </c>
      <c r="K4558">
        <v>21</v>
      </c>
      <c r="L4558">
        <v>4</v>
      </c>
      <c r="M4558">
        <v>4</v>
      </c>
      <c r="N4558">
        <v>16</v>
      </c>
      <c r="O4558">
        <v>1.81</v>
      </c>
      <c r="P4558">
        <v>1.3</v>
      </c>
      <c r="Q4558">
        <v>4.8899999999999997</v>
      </c>
      <c r="R4558">
        <v>6.26</v>
      </c>
      <c r="S4558">
        <v>-0.7</v>
      </c>
    </row>
    <row r="4559" spans="1:19" x14ac:dyDescent="0.25">
      <c r="A4559" t="s">
        <v>10252</v>
      </c>
      <c r="B4559" t="s">
        <v>10253</v>
      </c>
      <c r="C4559">
        <v>1</v>
      </c>
      <c r="D4559">
        <v>2</v>
      </c>
      <c r="E4559">
        <v>6.22</v>
      </c>
      <c r="F4559">
        <v>0</v>
      </c>
      <c r="G4559">
        <v>30</v>
      </c>
      <c r="H4559">
        <v>0</v>
      </c>
      <c r="I4559">
        <v>30</v>
      </c>
      <c r="J4559">
        <v>38</v>
      </c>
      <c r="K4559">
        <v>21</v>
      </c>
      <c r="L4559">
        <v>5</v>
      </c>
      <c r="M4559">
        <v>4</v>
      </c>
      <c r="N4559">
        <v>15</v>
      </c>
      <c r="O4559">
        <v>1.75</v>
      </c>
      <c r="P4559">
        <v>1.33</v>
      </c>
      <c r="Q4559">
        <v>4.3600000000000003</v>
      </c>
      <c r="R4559">
        <v>6.26</v>
      </c>
      <c r="S4559">
        <v>-0.7</v>
      </c>
    </row>
    <row r="4560" spans="1:19" x14ac:dyDescent="0.25">
      <c r="A4560" t="s">
        <v>10250</v>
      </c>
      <c r="B4560" t="s">
        <v>10251</v>
      </c>
      <c r="C4560">
        <v>1</v>
      </c>
      <c r="D4560">
        <v>2</v>
      </c>
      <c r="E4560">
        <v>6.17</v>
      </c>
      <c r="F4560">
        <v>0</v>
      </c>
      <c r="G4560">
        <v>30</v>
      </c>
      <c r="H4560">
        <v>0</v>
      </c>
      <c r="I4560">
        <v>30</v>
      </c>
      <c r="J4560">
        <v>37</v>
      </c>
      <c r="K4560">
        <v>21</v>
      </c>
      <c r="L4560">
        <v>4</v>
      </c>
      <c r="M4560">
        <v>6</v>
      </c>
      <c r="N4560">
        <v>17</v>
      </c>
      <c r="O4560">
        <v>1.78</v>
      </c>
      <c r="P4560">
        <v>1.8</v>
      </c>
      <c r="Q4560">
        <v>5.05</v>
      </c>
      <c r="R4560">
        <v>6.26</v>
      </c>
      <c r="S4560">
        <v>-0.7</v>
      </c>
    </row>
    <row r="4561" spans="1:19" x14ac:dyDescent="0.25">
      <c r="A4561" t="s">
        <v>10248</v>
      </c>
      <c r="B4561" t="s">
        <v>10249</v>
      </c>
      <c r="C4561">
        <v>1</v>
      </c>
      <c r="D4561">
        <v>2</v>
      </c>
      <c r="E4561">
        <v>6.2</v>
      </c>
      <c r="F4561">
        <v>0</v>
      </c>
      <c r="G4561">
        <v>30</v>
      </c>
      <c r="H4561">
        <v>0</v>
      </c>
      <c r="I4561">
        <v>30</v>
      </c>
      <c r="J4561">
        <v>38</v>
      </c>
      <c r="K4561">
        <v>21</v>
      </c>
      <c r="L4561">
        <v>5</v>
      </c>
      <c r="M4561">
        <v>6</v>
      </c>
      <c r="N4561">
        <v>15</v>
      </c>
      <c r="O4561">
        <v>1.76</v>
      </c>
      <c r="P4561">
        <v>1.66</v>
      </c>
      <c r="Q4561">
        <v>4.47</v>
      </c>
      <c r="R4561">
        <v>6.26</v>
      </c>
      <c r="S4561">
        <v>-0.7</v>
      </c>
    </row>
    <row r="4562" spans="1:19" x14ac:dyDescent="0.25">
      <c r="A4562" t="s">
        <v>10246</v>
      </c>
      <c r="B4562" t="s">
        <v>10247</v>
      </c>
      <c r="C4562">
        <v>1</v>
      </c>
      <c r="D4562">
        <v>2</v>
      </c>
      <c r="E4562">
        <v>6.39</v>
      </c>
      <c r="F4562">
        <v>2</v>
      </c>
      <c r="G4562">
        <v>24</v>
      </c>
      <c r="H4562">
        <v>0</v>
      </c>
      <c r="I4562">
        <v>35</v>
      </c>
      <c r="J4562">
        <v>45</v>
      </c>
      <c r="K4562">
        <v>25</v>
      </c>
      <c r="L4562">
        <v>5</v>
      </c>
      <c r="M4562">
        <v>4</v>
      </c>
      <c r="N4562">
        <v>18</v>
      </c>
      <c r="O4562">
        <v>1.8</v>
      </c>
      <c r="P4562">
        <v>0.99</v>
      </c>
      <c r="Q4562">
        <v>4.62</v>
      </c>
      <c r="R4562">
        <v>6.26</v>
      </c>
      <c r="S4562">
        <v>-0.7</v>
      </c>
    </row>
    <row r="4563" spans="1:19" x14ac:dyDescent="0.25">
      <c r="A4563" t="s">
        <v>10244</v>
      </c>
      <c r="B4563" t="s">
        <v>10245</v>
      </c>
      <c r="C4563">
        <v>1</v>
      </c>
      <c r="D4563">
        <v>2</v>
      </c>
      <c r="E4563">
        <v>6.28</v>
      </c>
      <c r="F4563">
        <v>0</v>
      </c>
      <c r="G4563">
        <v>30</v>
      </c>
      <c r="H4563">
        <v>0</v>
      </c>
      <c r="I4563">
        <v>30</v>
      </c>
      <c r="J4563">
        <v>38</v>
      </c>
      <c r="K4563">
        <v>21</v>
      </c>
      <c r="L4563">
        <v>4</v>
      </c>
      <c r="M4563">
        <v>4</v>
      </c>
      <c r="N4563">
        <v>16</v>
      </c>
      <c r="O4563">
        <v>1.81</v>
      </c>
      <c r="P4563">
        <v>1.3</v>
      </c>
      <c r="Q4563">
        <v>4.9000000000000004</v>
      </c>
      <c r="R4563">
        <v>6.26</v>
      </c>
      <c r="S4563">
        <v>-0.7</v>
      </c>
    </row>
    <row r="4564" spans="1:19" x14ac:dyDescent="0.25">
      <c r="A4564" t="s">
        <v>10242</v>
      </c>
      <c r="B4564" t="s">
        <v>10243</v>
      </c>
      <c r="C4564">
        <v>1</v>
      </c>
      <c r="D4564">
        <v>2</v>
      </c>
      <c r="E4564">
        <v>6.21</v>
      </c>
      <c r="F4564">
        <v>0</v>
      </c>
      <c r="G4564">
        <v>30</v>
      </c>
      <c r="H4564">
        <v>0</v>
      </c>
      <c r="I4564">
        <v>30</v>
      </c>
      <c r="J4564">
        <v>38</v>
      </c>
      <c r="K4564">
        <v>21</v>
      </c>
      <c r="L4564">
        <v>4</v>
      </c>
      <c r="M4564">
        <v>5</v>
      </c>
      <c r="N4564">
        <v>15</v>
      </c>
      <c r="O4564">
        <v>1.76</v>
      </c>
      <c r="P4564">
        <v>1.52</v>
      </c>
      <c r="Q4564">
        <v>4.59</v>
      </c>
      <c r="R4564">
        <v>6.26</v>
      </c>
      <c r="S4564">
        <v>-0.7</v>
      </c>
    </row>
    <row r="4565" spans="1:19" x14ac:dyDescent="0.25">
      <c r="A4565" t="s">
        <v>10240</v>
      </c>
      <c r="B4565" t="s">
        <v>10241</v>
      </c>
      <c r="C4565">
        <v>1</v>
      </c>
      <c r="D4565">
        <v>2</v>
      </c>
      <c r="E4565">
        <v>6.29</v>
      </c>
      <c r="F4565">
        <v>0</v>
      </c>
      <c r="G4565">
        <v>30</v>
      </c>
      <c r="H4565">
        <v>0</v>
      </c>
      <c r="I4565">
        <v>30</v>
      </c>
      <c r="J4565">
        <v>38</v>
      </c>
      <c r="K4565">
        <v>21</v>
      </c>
      <c r="L4565">
        <v>4</v>
      </c>
      <c r="M4565">
        <v>6</v>
      </c>
      <c r="N4565">
        <v>16</v>
      </c>
      <c r="O4565">
        <v>1.81</v>
      </c>
      <c r="P4565">
        <v>1.82</v>
      </c>
      <c r="Q4565">
        <v>4.82</v>
      </c>
      <c r="R4565">
        <v>6.26</v>
      </c>
      <c r="S4565">
        <v>-0.7</v>
      </c>
    </row>
    <row r="4566" spans="1:19" x14ac:dyDescent="0.25">
      <c r="A4566" t="s">
        <v>10238</v>
      </c>
      <c r="B4566" t="s">
        <v>10239</v>
      </c>
      <c r="C4566">
        <v>1</v>
      </c>
      <c r="D4566">
        <v>2</v>
      </c>
      <c r="E4566">
        <v>6.18</v>
      </c>
      <c r="F4566">
        <v>0</v>
      </c>
      <c r="G4566">
        <v>30</v>
      </c>
      <c r="H4566">
        <v>0</v>
      </c>
      <c r="I4566">
        <v>30</v>
      </c>
      <c r="J4566">
        <v>38</v>
      </c>
      <c r="K4566">
        <v>21</v>
      </c>
      <c r="L4566">
        <v>4</v>
      </c>
      <c r="M4566">
        <v>5</v>
      </c>
      <c r="N4566">
        <v>15</v>
      </c>
      <c r="O4566">
        <v>1.76</v>
      </c>
      <c r="P4566">
        <v>1.47</v>
      </c>
      <c r="Q4566">
        <v>4.5599999999999996</v>
      </c>
      <c r="R4566">
        <v>6.26</v>
      </c>
      <c r="S4566">
        <v>-0.7</v>
      </c>
    </row>
    <row r="4567" spans="1:19" x14ac:dyDescent="0.25">
      <c r="A4567" t="s">
        <v>10236</v>
      </c>
      <c r="B4567" t="s">
        <v>10237</v>
      </c>
      <c r="C4567">
        <v>1</v>
      </c>
      <c r="D4567">
        <v>2</v>
      </c>
      <c r="E4567">
        <v>6.28</v>
      </c>
      <c r="F4567">
        <v>0</v>
      </c>
      <c r="G4567">
        <v>30</v>
      </c>
      <c r="H4567">
        <v>0</v>
      </c>
      <c r="I4567">
        <v>30</v>
      </c>
      <c r="J4567">
        <v>38</v>
      </c>
      <c r="K4567">
        <v>21</v>
      </c>
      <c r="L4567">
        <v>4</v>
      </c>
      <c r="M4567">
        <v>5</v>
      </c>
      <c r="N4567">
        <v>16</v>
      </c>
      <c r="O4567">
        <v>1.81</v>
      </c>
      <c r="P4567">
        <v>1.37</v>
      </c>
      <c r="Q4567">
        <v>4.8</v>
      </c>
      <c r="R4567">
        <v>6.26</v>
      </c>
      <c r="S4567">
        <v>-0.7</v>
      </c>
    </row>
    <row r="4568" spans="1:19" x14ac:dyDescent="0.25">
      <c r="A4568" t="s">
        <v>10234</v>
      </c>
      <c r="B4568" t="s">
        <v>10235</v>
      </c>
      <c r="C4568">
        <v>1</v>
      </c>
      <c r="D4568">
        <v>2</v>
      </c>
      <c r="E4568">
        <v>6.42</v>
      </c>
      <c r="F4568">
        <v>0</v>
      </c>
      <c r="G4568">
        <v>30</v>
      </c>
      <c r="H4568">
        <v>0</v>
      </c>
      <c r="I4568">
        <v>30</v>
      </c>
      <c r="J4568">
        <v>36</v>
      </c>
      <c r="K4568">
        <v>21</v>
      </c>
      <c r="L4568">
        <v>4</v>
      </c>
      <c r="M4568">
        <v>8</v>
      </c>
      <c r="N4568">
        <v>20</v>
      </c>
      <c r="O4568">
        <v>1.86</v>
      </c>
      <c r="P4568">
        <v>2.5</v>
      </c>
      <c r="Q4568">
        <v>6.07</v>
      </c>
      <c r="R4568">
        <v>6.26</v>
      </c>
      <c r="S4568">
        <v>-0.7</v>
      </c>
    </row>
    <row r="4569" spans="1:19" x14ac:dyDescent="0.25">
      <c r="A4569" t="s">
        <v>10232</v>
      </c>
      <c r="B4569" t="s">
        <v>10233</v>
      </c>
      <c r="C4569">
        <v>1</v>
      </c>
      <c r="D4569">
        <v>2</v>
      </c>
      <c r="E4569">
        <v>6.21</v>
      </c>
      <c r="F4569">
        <v>0</v>
      </c>
      <c r="G4569">
        <v>30</v>
      </c>
      <c r="H4569">
        <v>0</v>
      </c>
      <c r="I4569">
        <v>30</v>
      </c>
      <c r="J4569">
        <v>38</v>
      </c>
      <c r="K4569">
        <v>21</v>
      </c>
      <c r="L4569">
        <v>4</v>
      </c>
      <c r="M4569">
        <v>5</v>
      </c>
      <c r="N4569">
        <v>15</v>
      </c>
      <c r="O4569">
        <v>1.77</v>
      </c>
      <c r="P4569">
        <v>1.56</v>
      </c>
      <c r="Q4569">
        <v>4.59</v>
      </c>
      <c r="R4569">
        <v>6.26</v>
      </c>
      <c r="S4569">
        <v>-0.7</v>
      </c>
    </row>
    <row r="4570" spans="1:19" x14ac:dyDescent="0.25">
      <c r="A4570" t="s">
        <v>10230</v>
      </c>
      <c r="B4570" t="s">
        <v>10231</v>
      </c>
      <c r="C4570">
        <v>1</v>
      </c>
      <c r="D4570">
        <v>2</v>
      </c>
      <c r="E4570">
        <v>6.18</v>
      </c>
      <c r="F4570">
        <v>0</v>
      </c>
      <c r="G4570">
        <v>30</v>
      </c>
      <c r="H4570">
        <v>0</v>
      </c>
      <c r="I4570">
        <v>30</v>
      </c>
      <c r="J4570">
        <v>37</v>
      </c>
      <c r="K4570">
        <v>21</v>
      </c>
      <c r="L4570">
        <v>4</v>
      </c>
      <c r="M4570">
        <v>6</v>
      </c>
      <c r="N4570">
        <v>16</v>
      </c>
      <c r="O4570">
        <v>1.77</v>
      </c>
      <c r="P4570">
        <v>1.76</v>
      </c>
      <c r="Q4570">
        <v>4.75</v>
      </c>
      <c r="R4570">
        <v>6.26</v>
      </c>
      <c r="S4570">
        <v>-0.7</v>
      </c>
    </row>
    <row r="4571" spans="1:19" x14ac:dyDescent="0.25">
      <c r="A4571" t="s">
        <v>10228</v>
      </c>
      <c r="B4571" t="s">
        <v>10229</v>
      </c>
      <c r="C4571">
        <v>1</v>
      </c>
      <c r="D4571">
        <v>2</v>
      </c>
      <c r="E4571">
        <v>6.2</v>
      </c>
      <c r="F4571">
        <v>0</v>
      </c>
      <c r="G4571">
        <v>30</v>
      </c>
      <c r="H4571">
        <v>0</v>
      </c>
      <c r="I4571">
        <v>30</v>
      </c>
      <c r="J4571">
        <v>37</v>
      </c>
      <c r="K4571">
        <v>21</v>
      </c>
      <c r="L4571">
        <v>4</v>
      </c>
      <c r="M4571">
        <v>6</v>
      </c>
      <c r="N4571">
        <v>16</v>
      </c>
      <c r="O4571">
        <v>1.78</v>
      </c>
      <c r="P4571">
        <v>1.79</v>
      </c>
      <c r="Q4571">
        <v>4.87</v>
      </c>
      <c r="R4571">
        <v>6.26</v>
      </c>
      <c r="S4571">
        <v>-0.7</v>
      </c>
    </row>
    <row r="4572" spans="1:19" x14ac:dyDescent="0.25">
      <c r="A4572" t="s">
        <v>10226</v>
      </c>
      <c r="B4572" t="s">
        <v>10227</v>
      </c>
      <c r="C4572">
        <v>1</v>
      </c>
      <c r="D4572">
        <v>2</v>
      </c>
      <c r="E4572">
        <v>6.19</v>
      </c>
      <c r="F4572">
        <v>0</v>
      </c>
      <c r="G4572">
        <v>30</v>
      </c>
      <c r="H4572">
        <v>0</v>
      </c>
      <c r="I4572">
        <v>30</v>
      </c>
      <c r="J4572">
        <v>37</v>
      </c>
      <c r="K4572">
        <v>21</v>
      </c>
      <c r="L4572">
        <v>4</v>
      </c>
      <c r="M4572">
        <v>5</v>
      </c>
      <c r="N4572">
        <v>16</v>
      </c>
      <c r="O4572">
        <v>1.77</v>
      </c>
      <c r="P4572">
        <v>1.47</v>
      </c>
      <c r="Q4572">
        <v>4.7699999999999996</v>
      </c>
      <c r="R4572">
        <v>6.26</v>
      </c>
      <c r="S4572">
        <v>-0.7</v>
      </c>
    </row>
    <row r="4573" spans="1:19" x14ac:dyDescent="0.25">
      <c r="A4573" t="s">
        <v>10224</v>
      </c>
      <c r="B4573" t="s">
        <v>10225</v>
      </c>
      <c r="C4573">
        <v>1</v>
      </c>
      <c r="D4573">
        <v>2</v>
      </c>
      <c r="E4573">
        <v>6.15</v>
      </c>
      <c r="F4573">
        <v>0</v>
      </c>
      <c r="G4573">
        <v>30</v>
      </c>
      <c r="H4573">
        <v>0</v>
      </c>
      <c r="I4573">
        <v>30</v>
      </c>
      <c r="J4573">
        <v>36</v>
      </c>
      <c r="K4573">
        <v>21</v>
      </c>
      <c r="L4573">
        <v>4</v>
      </c>
      <c r="M4573">
        <v>10</v>
      </c>
      <c r="N4573">
        <v>19</v>
      </c>
      <c r="O4573">
        <v>1.82</v>
      </c>
      <c r="P4573">
        <v>2.91</v>
      </c>
      <c r="Q4573">
        <v>5.63</v>
      </c>
      <c r="R4573">
        <v>6.26</v>
      </c>
      <c r="S4573">
        <v>-0.7</v>
      </c>
    </row>
    <row r="4574" spans="1:19" x14ac:dyDescent="0.25">
      <c r="A4574" t="s">
        <v>10222</v>
      </c>
      <c r="B4574" t="s">
        <v>10223</v>
      </c>
      <c r="C4574">
        <v>1</v>
      </c>
      <c r="D4574">
        <v>2</v>
      </c>
      <c r="E4574">
        <v>6.19</v>
      </c>
      <c r="F4574">
        <v>0</v>
      </c>
      <c r="G4574">
        <v>30</v>
      </c>
      <c r="H4574">
        <v>0</v>
      </c>
      <c r="I4574">
        <v>30</v>
      </c>
      <c r="J4574">
        <v>37</v>
      </c>
      <c r="K4574">
        <v>21</v>
      </c>
      <c r="L4574">
        <v>4</v>
      </c>
      <c r="M4574">
        <v>5</v>
      </c>
      <c r="N4574">
        <v>16</v>
      </c>
      <c r="O4574">
        <v>1.77</v>
      </c>
      <c r="P4574">
        <v>1.47</v>
      </c>
      <c r="Q4574">
        <v>4.75</v>
      </c>
      <c r="R4574">
        <v>6.26</v>
      </c>
      <c r="S4574">
        <v>-0.7</v>
      </c>
    </row>
    <row r="4575" spans="1:19" x14ac:dyDescent="0.25">
      <c r="A4575" t="s">
        <v>10220</v>
      </c>
      <c r="B4575" t="s">
        <v>10221</v>
      </c>
      <c r="C4575">
        <v>1</v>
      </c>
      <c r="D4575">
        <v>2</v>
      </c>
      <c r="E4575">
        <v>6.2</v>
      </c>
      <c r="F4575">
        <v>0</v>
      </c>
      <c r="G4575">
        <v>30</v>
      </c>
      <c r="H4575">
        <v>0</v>
      </c>
      <c r="I4575">
        <v>30</v>
      </c>
      <c r="J4575">
        <v>37</v>
      </c>
      <c r="K4575">
        <v>21</v>
      </c>
      <c r="L4575">
        <v>4</v>
      </c>
      <c r="M4575">
        <v>8</v>
      </c>
      <c r="N4575">
        <v>18</v>
      </c>
      <c r="O4575">
        <v>1.82</v>
      </c>
      <c r="P4575">
        <v>2.54</v>
      </c>
      <c r="Q4575">
        <v>5.31</v>
      </c>
      <c r="R4575">
        <v>6.26</v>
      </c>
      <c r="S4575">
        <v>-0.7</v>
      </c>
    </row>
    <row r="4576" spans="1:19" x14ac:dyDescent="0.25">
      <c r="A4576" t="s">
        <v>10218</v>
      </c>
      <c r="B4576" t="s">
        <v>10219</v>
      </c>
      <c r="C4576">
        <v>1</v>
      </c>
      <c r="D4576">
        <v>2</v>
      </c>
      <c r="E4576">
        <v>6.12</v>
      </c>
      <c r="F4576">
        <v>0</v>
      </c>
      <c r="G4576">
        <v>30</v>
      </c>
      <c r="H4576">
        <v>0</v>
      </c>
      <c r="I4576">
        <v>30</v>
      </c>
      <c r="J4576">
        <v>37</v>
      </c>
      <c r="K4576">
        <v>20</v>
      </c>
      <c r="L4576">
        <v>5</v>
      </c>
      <c r="M4576">
        <v>6</v>
      </c>
      <c r="N4576">
        <v>15</v>
      </c>
      <c r="O4576">
        <v>1.74</v>
      </c>
      <c r="P4576">
        <v>1.82</v>
      </c>
      <c r="Q4576">
        <v>4.5999999999999996</v>
      </c>
      <c r="R4576">
        <v>6.27</v>
      </c>
      <c r="S4576">
        <v>-0.7</v>
      </c>
    </row>
    <row r="4577" spans="1:19" x14ac:dyDescent="0.25">
      <c r="A4577" t="s">
        <v>10216</v>
      </c>
      <c r="B4577" t="s">
        <v>10217</v>
      </c>
      <c r="C4577">
        <v>2</v>
      </c>
      <c r="D4577">
        <v>4</v>
      </c>
      <c r="E4577">
        <v>6.66</v>
      </c>
      <c r="F4577">
        <v>8</v>
      </c>
      <c r="G4577">
        <v>10</v>
      </c>
      <c r="H4577">
        <v>0</v>
      </c>
      <c r="I4577">
        <v>48</v>
      </c>
      <c r="J4577">
        <v>63</v>
      </c>
      <c r="K4577">
        <v>36</v>
      </c>
      <c r="L4577">
        <v>7</v>
      </c>
      <c r="M4577">
        <v>2</v>
      </c>
      <c r="N4577">
        <v>22</v>
      </c>
      <c r="O4577">
        <v>1.77</v>
      </c>
      <c r="P4577">
        <v>0.4</v>
      </c>
      <c r="Q4577">
        <v>4.1500000000000004</v>
      </c>
      <c r="R4577">
        <v>6.27</v>
      </c>
      <c r="S4577">
        <v>-0.6</v>
      </c>
    </row>
    <row r="4578" spans="1:19" x14ac:dyDescent="0.25">
      <c r="A4578" t="s">
        <v>10214</v>
      </c>
      <c r="B4578" t="s">
        <v>10215</v>
      </c>
      <c r="C4578">
        <v>1</v>
      </c>
      <c r="D4578">
        <v>2</v>
      </c>
      <c r="E4578">
        <v>6.23</v>
      </c>
      <c r="F4578">
        <v>4</v>
      </c>
      <c r="G4578">
        <v>21</v>
      </c>
      <c r="H4578">
        <v>0</v>
      </c>
      <c r="I4578">
        <v>38</v>
      </c>
      <c r="J4578">
        <v>47</v>
      </c>
      <c r="K4578">
        <v>27</v>
      </c>
      <c r="L4578">
        <v>6</v>
      </c>
      <c r="M4578">
        <v>10</v>
      </c>
      <c r="N4578">
        <v>23</v>
      </c>
      <c r="O4578">
        <v>1.81</v>
      </c>
      <c r="P4578">
        <v>2.4300000000000002</v>
      </c>
      <c r="Q4578">
        <v>5.38</v>
      </c>
      <c r="R4578">
        <v>6.27</v>
      </c>
      <c r="S4578">
        <v>-0.8</v>
      </c>
    </row>
    <row r="4579" spans="1:19" x14ac:dyDescent="0.25">
      <c r="A4579" t="s">
        <v>10212</v>
      </c>
      <c r="B4579" t="s">
        <v>10213</v>
      </c>
      <c r="C4579">
        <v>1</v>
      </c>
      <c r="D4579">
        <v>2</v>
      </c>
      <c r="E4579">
        <v>6.21</v>
      </c>
      <c r="F4579">
        <v>0</v>
      </c>
      <c r="G4579">
        <v>30</v>
      </c>
      <c r="H4579">
        <v>0</v>
      </c>
      <c r="I4579">
        <v>30</v>
      </c>
      <c r="J4579">
        <v>38</v>
      </c>
      <c r="K4579">
        <v>21</v>
      </c>
      <c r="L4579">
        <v>4</v>
      </c>
      <c r="M4579">
        <v>5</v>
      </c>
      <c r="N4579">
        <v>15</v>
      </c>
      <c r="O4579">
        <v>1.75</v>
      </c>
      <c r="P4579">
        <v>1.42</v>
      </c>
      <c r="Q4579">
        <v>4.4400000000000004</v>
      </c>
      <c r="R4579">
        <v>6.27</v>
      </c>
      <c r="S4579">
        <v>-0.7</v>
      </c>
    </row>
    <row r="4580" spans="1:19" x14ac:dyDescent="0.25">
      <c r="A4580" t="s">
        <v>10210</v>
      </c>
      <c r="B4580" t="s">
        <v>10211</v>
      </c>
      <c r="C4580">
        <v>1</v>
      </c>
      <c r="D4580">
        <v>2</v>
      </c>
      <c r="E4580">
        <v>6.22</v>
      </c>
      <c r="F4580">
        <v>0</v>
      </c>
      <c r="G4580">
        <v>30</v>
      </c>
      <c r="H4580">
        <v>0</v>
      </c>
      <c r="I4580">
        <v>30</v>
      </c>
      <c r="J4580">
        <v>38</v>
      </c>
      <c r="K4580">
        <v>21</v>
      </c>
      <c r="L4580">
        <v>5</v>
      </c>
      <c r="M4580">
        <v>4</v>
      </c>
      <c r="N4580">
        <v>14</v>
      </c>
      <c r="O4580">
        <v>1.75</v>
      </c>
      <c r="P4580">
        <v>1.3</v>
      </c>
      <c r="Q4580">
        <v>4.29</v>
      </c>
      <c r="R4580">
        <v>6.27</v>
      </c>
      <c r="S4580">
        <v>-0.7</v>
      </c>
    </row>
    <row r="4581" spans="1:19" x14ac:dyDescent="0.25">
      <c r="A4581" t="s">
        <v>10208</v>
      </c>
      <c r="B4581" t="s">
        <v>10209</v>
      </c>
      <c r="C4581">
        <v>1</v>
      </c>
      <c r="D4581">
        <v>2</v>
      </c>
      <c r="E4581">
        <v>6.3</v>
      </c>
      <c r="F4581">
        <v>2</v>
      </c>
      <c r="G4581">
        <v>25</v>
      </c>
      <c r="H4581">
        <v>0</v>
      </c>
      <c r="I4581">
        <v>35</v>
      </c>
      <c r="J4581">
        <v>45</v>
      </c>
      <c r="K4581">
        <v>24</v>
      </c>
      <c r="L4581">
        <v>6</v>
      </c>
      <c r="M4581">
        <v>4</v>
      </c>
      <c r="N4581">
        <v>15</v>
      </c>
      <c r="O4581">
        <v>1.7</v>
      </c>
      <c r="P4581">
        <v>1.07</v>
      </c>
      <c r="Q4581">
        <v>3.75</v>
      </c>
      <c r="R4581">
        <v>6.27</v>
      </c>
      <c r="S4581">
        <v>-0.7</v>
      </c>
    </row>
    <row r="4582" spans="1:19" x14ac:dyDescent="0.25">
      <c r="A4582" t="s">
        <v>10206</v>
      </c>
      <c r="B4582" t="s">
        <v>10207</v>
      </c>
      <c r="C4582">
        <v>2</v>
      </c>
      <c r="D4582">
        <v>3</v>
      </c>
      <c r="E4582">
        <v>6.54</v>
      </c>
      <c r="F4582">
        <v>5</v>
      </c>
      <c r="G4582">
        <v>16</v>
      </c>
      <c r="H4582">
        <v>0</v>
      </c>
      <c r="I4582">
        <v>42</v>
      </c>
      <c r="J4582">
        <v>55</v>
      </c>
      <c r="K4582">
        <v>31</v>
      </c>
      <c r="L4582">
        <v>6</v>
      </c>
      <c r="M4582">
        <v>4</v>
      </c>
      <c r="N4582">
        <v>21</v>
      </c>
      <c r="O4582">
        <v>1.77</v>
      </c>
      <c r="P4582">
        <v>0.92</v>
      </c>
      <c r="Q4582">
        <v>4.3600000000000003</v>
      </c>
      <c r="R4582">
        <v>6.27</v>
      </c>
      <c r="S4582">
        <v>-0.8</v>
      </c>
    </row>
    <row r="4583" spans="1:19" x14ac:dyDescent="0.25">
      <c r="A4583" t="s">
        <v>10204</v>
      </c>
      <c r="B4583" t="s">
        <v>10205</v>
      </c>
      <c r="C4583">
        <v>1</v>
      </c>
      <c r="D4583">
        <v>2</v>
      </c>
      <c r="E4583">
        <v>6.2</v>
      </c>
      <c r="F4583">
        <v>0</v>
      </c>
      <c r="G4583">
        <v>30</v>
      </c>
      <c r="H4583">
        <v>0</v>
      </c>
      <c r="I4583">
        <v>30</v>
      </c>
      <c r="J4583">
        <v>37</v>
      </c>
      <c r="K4583">
        <v>21</v>
      </c>
      <c r="L4583">
        <v>4</v>
      </c>
      <c r="M4583">
        <v>6</v>
      </c>
      <c r="N4583">
        <v>16</v>
      </c>
      <c r="O4583">
        <v>1.78</v>
      </c>
      <c r="P4583">
        <v>1.77</v>
      </c>
      <c r="Q4583">
        <v>4.8099999999999996</v>
      </c>
      <c r="R4583">
        <v>6.27</v>
      </c>
      <c r="S4583">
        <v>-0.7</v>
      </c>
    </row>
    <row r="4584" spans="1:19" x14ac:dyDescent="0.25">
      <c r="A4584" t="s">
        <v>10202</v>
      </c>
      <c r="B4584" t="s">
        <v>10203</v>
      </c>
      <c r="C4584">
        <v>2</v>
      </c>
      <c r="D4584">
        <v>3</v>
      </c>
      <c r="E4584">
        <v>6.51</v>
      </c>
      <c r="F4584">
        <v>7</v>
      </c>
      <c r="G4584">
        <v>12</v>
      </c>
      <c r="H4584">
        <v>0</v>
      </c>
      <c r="I4584">
        <v>47</v>
      </c>
      <c r="J4584">
        <v>60</v>
      </c>
      <c r="K4584">
        <v>34</v>
      </c>
      <c r="L4584">
        <v>7</v>
      </c>
      <c r="M4584">
        <v>6</v>
      </c>
      <c r="N4584">
        <v>22</v>
      </c>
      <c r="O4584">
        <v>1.74</v>
      </c>
      <c r="P4584">
        <v>1.1100000000000001</v>
      </c>
      <c r="Q4584">
        <v>4.21</v>
      </c>
      <c r="R4584">
        <v>6.27</v>
      </c>
      <c r="S4584">
        <v>-0.7</v>
      </c>
    </row>
    <row r="4585" spans="1:19" x14ac:dyDescent="0.25">
      <c r="A4585" t="s">
        <v>10201</v>
      </c>
      <c r="B4585" t="s">
        <v>7853</v>
      </c>
      <c r="C4585">
        <v>1</v>
      </c>
      <c r="D4585">
        <v>2</v>
      </c>
      <c r="E4585">
        <v>6.22</v>
      </c>
      <c r="F4585">
        <v>0</v>
      </c>
      <c r="G4585">
        <v>30</v>
      </c>
      <c r="H4585">
        <v>0</v>
      </c>
      <c r="I4585">
        <v>30</v>
      </c>
      <c r="J4585">
        <v>38</v>
      </c>
      <c r="K4585">
        <v>21</v>
      </c>
      <c r="L4585">
        <v>4</v>
      </c>
      <c r="M4585">
        <v>5</v>
      </c>
      <c r="N4585">
        <v>15</v>
      </c>
      <c r="O4585">
        <v>1.76</v>
      </c>
      <c r="P4585">
        <v>1.37</v>
      </c>
      <c r="Q4585">
        <v>4.47</v>
      </c>
      <c r="R4585">
        <v>6.27</v>
      </c>
      <c r="S4585">
        <v>-0.7</v>
      </c>
    </row>
    <row r="4586" spans="1:19" x14ac:dyDescent="0.25">
      <c r="A4586" t="s">
        <v>10199</v>
      </c>
      <c r="B4586" t="s">
        <v>10200</v>
      </c>
      <c r="C4586">
        <v>1</v>
      </c>
      <c r="D4586">
        <v>2</v>
      </c>
      <c r="E4586">
        <v>6.13</v>
      </c>
      <c r="F4586">
        <v>0</v>
      </c>
      <c r="G4586">
        <v>30</v>
      </c>
      <c r="H4586">
        <v>0</v>
      </c>
      <c r="I4586">
        <v>30</v>
      </c>
      <c r="J4586">
        <v>37</v>
      </c>
      <c r="K4586">
        <v>20</v>
      </c>
      <c r="L4586">
        <v>5</v>
      </c>
      <c r="M4586">
        <v>6</v>
      </c>
      <c r="N4586">
        <v>16</v>
      </c>
      <c r="O4586">
        <v>1.75</v>
      </c>
      <c r="P4586">
        <v>1.88</v>
      </c>
      <c r="Q4586">
        <v>4.7</v>
      </c>
      <c r="R4586">
        <v>6.27</v>
      </c>
      <c r="S4586">
        <v>-0.7</v>
      </c>
    </row>
    <row r="4587" spans="1:19" x14ac:dyDescent="0.25">
      <c r="A4587" t="s">
        <v>10197</v>
      </c>
      <c r="B4587" t="s">
        <v>10198</v>
      </c>
      <c r="C4587">
        <v>1</v>
      </c>
      <c r="D4587">
        <v>2</v>
      </c>
      <c r="E4587">
        <v>6.19</v>
      </c>
      <c r="F4587">
        <v>0</v>
      </c>
      <c r="G4587">
        <v>30</v>
      </c>
      <c r="H4587">
        <v>0</v>
      </c>
      <c r="I4587">
        <v>30</v>
      </c>
      <c r="J4587">
        <v>37</v>
      </c>
      <c r="K4587">
        <v>21</v>
      </c>
      <c r="L4587">
        <v>4</v>
      </c>
      <c r="M4587">
        <v>7</v>
      </c>
      <c r="N4587">
        <v>16</v>
      </c>
      <c r="O4587">
        <v>1.78</v>
      </c>
      <c r="P4587">
        <v>2.12</v>
      </c>
      <c r="Q4587">
        <v>4.95</v>
      </c>
      <c r="R4587">
        <v>6.27</v>
      </c>
      <c r="S4587">
        <v>-0.7</v>
      </c>
    </row>
    <row r="4588" spans="1:19" x14ac:dyDescent="0.25">
      <c r="A4588" t="s">
        <v>10195</v>
      </c>
      <c r="B4588" t="s">
        <v>10196</v>
      </c>
      <c r="C4588">
        <v>1</v>
      </c>
      <c r="D4588">
        <v>2</v>
      </c>
      <c r="E4588">
        <v>6.21</v>
      </c>
      <c r="F4588">
        <v>0</v>
      </c>
      <c r="G4588">
        <v>30</v>
      </c>
      <c r="H4588">
        <v>0</v>
      </c>
      <c r="I4588">
        <v>30</v>
      </c>
      <c r="J4588">
        <v>36</v>
      </c>
      <c r="K4588">
        <v>21</v>
      </c>
      <c r="L4588">
        <v>4</v>
      </c>
      <c r="M4588">
        <v>9</v>
      </c>
      <c r="N4588">
        <v>18</v>
      </c>
      <c r="O4588">
        <v>1.82</v>
      </c>
      <c r="P4588">
        <v>2.63</v>
      </c>
      <c r="Q4588">
        <v>5.52</v>
      </c>
      <c r="R4588">
        <v>6.27</v>
      </c>
      <c r="S4588">
        <v>-0.7</v>
      </c>
    </row>
    <row r="4589" spans="1:19" x14ac:dyDescent="0.25">
      <c r="A4589" t="s">
        <v>10193</v>
      </c>
      <c r="B4589" t="s">
        <v>10194</v>
      </c>
      <c r="C4589">
        <v>1</v>
      </c>
      <c r="D4589">
        <v>2</v>
      </c>
      <c r="E4589">
        <v>6.06</v>
      </c>
      <c r="F4589">
        <v>0</v>
      </c>
      <c r="G4589">
        <v>30</v>
      </c>
      <c r="H4589">
        <v>0</v>
      </c>
      <c r="I4589">
        <v>30</v>
      </c>
      <c r="J4589">
        <v>34</v>
      </c>
      <c r="K4589">
        <v>20</v>
      </c>
      <c r="L4589">
        <v>4</v>
      </c>
      <c r="M4589">
        <v>13</v>
      </c>
      <c r="N4589">
        <v>21</v>
      </c>
      <c r="O4589">
        <v>1.84</v>
      </c>
      <c r="P4589">
        <v>3.75</v>
      </c>
      <c r="Q4589">
        <v>6.38</v>
      </c>
      <c r="R4589">
        <v>6.27</v>
      </c>
      <c r="S4589">
        <v>-0.7</v>
      </c>
    </row>
    <row r="4590" spans="1:19" x14ac:dyDescent="0.25">
      <c r="A4590" t="s">
        <v>10191</v>
      </c>
      <c r="B4590" t="s">
        <v>10192</v>
      </c>
      <c r="C4590">
        <v>1</v>
      </c>
      <c r="D4590">
        <v>2</v>
      </c>
      <c r="E4590">
        <v>6.22</v>
      </c>
      <c r="F4590">
        <v>0</v>
      </c>
      <c r="G4590">
        <v>30</v>
      </c>
      <c r="H4590">
        <v>0</v>
      </c>
      <c r="I4590">
        <v>30</v>
      </c>
      <c r="J4590">
        <v>37</v>
      </c>
      <c r="K4590">
        <v>21</v>
      </c>
      <c r="L4590">
        <v>4</v>
      </c>
      <c r="M4590">
        <v>8</v>
      </c>
      <c r="N4590">
        <v>18</v>
      </c>
      <c r="O4590">
        <v>1.81</v>
      </c>
      <c r="P4590">
        <v>2.33</v>
      </c>
      <c r="Q4590">
        <v>5.26</v>
      </c>
      <c r="R4590">
        <v>6.27</v>
      </c>
      <c r="S4590">
        <v>-0.7</v>
      </c>
    </row>
    <row r="4591" spans="1:19" x14ac:dyDescent="0.25">
      <c r="A4591" t="s">
        <v>10189</v>
      </c>
      <c r="B4591" t="s">
        <v>10190</v>
      </c>
      <c r="C4591">
        <v>1</v>
      </c>
      <c r="D4591">
        <v>2</v>
      </c>
      <c r="E4591">
        <v>6.22</v>
      </c>
      <c r="F4591">
        <v>0</v>
      </c>
      <c r="G4591">
        <v>30</v>
      </c>
      <c r="H4591">
        <v>0</v>
      </c>
      <c r="I4591">
        <v>30</v>
      </c>
      <c r="J4591">
        <v>38</v>
      </c>
      <c r="K4591">
        <v>21</v>
      </c>
      <c r="L4591">
        <v>4</v>
      </c>
      <c r="M4591">
        <v>5</v>
      </c>
      <c r="N4591">
        <v>15</v>
      </c>
      <c r="O4591">
        <v>1.76</v>
      </c>
      <c r="P4591">
        <v>1.43</v>
      </c>
      <c r="Q4591">
        <v>4.54</v>
      </c>
      <c r="R4591">
        <v>6.27</v>
      </c>
      <c r="S4591">
        <v>-0.7</v>
      </c>
    </row>
    <row r="4592" spans="1:19" x14ac:dyDescent="0.25">
      <c r="A4592" t="s">
        <v>10187</v>
      </c>
      <c r="B4592" t="s">
        <v>10188</v>
      </c>
      <c r="C4592">
        <v>1</v>
      </c>
      <c r="D4592">
        <v>2</v>
      </c>
      <c r="E4592">
        <v>6.3</v>
      </c>
      <c r="F4592">
        <v>0</v>
      </c>
      <c r="G4592">
        <v>30</v>
      </c>
      <c r="H4592">
        <v>0</v>
      </c>
      <c r="I4592">
        <v>30</v>
      </c>
      <c r="J4592">
        <v>38</v>
      </c>
      <c r="K4592">
        <v>21</v>
      </c>
      <c r="L4592">
        <v>4</v>
      </c>
      <c r="M4592">
        <v>6</v>
      </c>
      <c r="N4592">
        <v>16</v>
      </c>
      <c r="O4592">
        <v>1.81</v>
      </c>
      <c r="P4592">
        <v>1.81</v>
      </c>
      <c r="Q4592">
        <v>4.8499999999999996</v>
      </c>
      <c r="R4592">
        <v>6.27</v>
      </c>
      <c r="S4592">
        <v>-0.7</v>
      </c>
    </row>
    <row r="4593" spans="1:19" x14ac:dyDescent="0.25">
      <c r="A4593" t="s">
        <v>10185</v>
      </c>
      <c r="B4593" t="s">
        <v>10186</v>
      </c>
      <c r="C4593">
        <v>1</v>
      </c>
      <c r="D4593">
        <v>2</v>
      </c>
      <c r="E4593">
        <v>6.17</v>
      </c>
      <c r="F4593">
        <v>0</v>
      </c>
      <c r="G4593">
        <v>30</v>
      </c>
      <c r="H4593">
        <v>0</v>
      </c>
      <c r="I4593">
        <v>30</v>
      </c>
      <c r="J4593">
        <v>37</v>
      </c>
      <c r="K4593">
        <v>21</v>
      </c>
      <c r="L4593">
        <v>5</v>
      </c>
      <c r="M4593">
        <v>5</v>
      </c>
      <c r="N4593">
        <v>15</v>
      </c>
      <c r="O4593">
        <v>1.74</v>
      </c>
      <c r="P4593">
        <v>1.48</v>
      </c>
      <c r="Q4593">
        <v>4.38</v>
      </c>
      <c r="R4593">
        <v>6.27</v>
      </c>
      <c r="S4593">
        <v>-0.7</v>
      </c>
    </row>
    <row r="4594" spans="1:19" x14ac:dyDescent="0.25">
      <c r="A4594" t="s">
        <v>10183</v>
      </c>
      <c r="B4594" t="s">
        <v>10184</v>
      </c>
      <c r="C4594">
        <v>1</v>
      </c>
      <c r="D4594">
        <v>2</v>
      </c>
      <c r="E4594">
        <v>6.24</v>
      </c>
      <c r="F4594">
        <v>0</v>
      </c>
      <c r="G4594">
        <v>30</v>
      </c>
      <c r="H4594">
        <v>0</v>
      </c>
      <c r="I4594">
        <v>30</v>
      </c>
      <c r="J4594">
        <v>36</v>
      </c>
      <c r="K4594">
        <v>21</v>
      </c>
      <c r="L4594">
        <v>4</v>
      </c>
      <c r="M4594">
        <v>8</v>
      </c>
      <c r="N4594">
        <v>20</v>
      </c>
      <c r="O4594">
        <v>1.85</v>
      </c>
      <c r="P4594">
        <v>2.36</v>
      </c>
      <c r="Q4594">
        <v>5.87</v>
      </c>
      <c r="R4594">
        <v>6.27</v>
      </c>
      <c r="S4594">
        <v>-0.7</v>
      </c>
    </row>
    <row r="4595" spans="1:19" x14ac:dyDescent="0.25">
      <c r="A4595" t="s">
        <v>10181</v>
      </c>
      <c r="B4595" t="s">
        <v>10182</v>
      </c>
      <c r="C4595">
        <v>1</v>
      </c>
      <c r="D4595">
        <v>2</v>
      </c>
      <c r="E4595">
        <v>6.21</v>
      </c>
      <c r="F4595">
        <v>0</v>
      </c>
      <c r="G4595">
        <v>30</v>
      </c>
      <c r="H4595">
        <v>0</v>
      </c>
      <c r="I4595">
        <v>30</v>
      </c>
      <c r="J4595">
        <v>37</v>
      </c>
      <c r="K4595">
        <v>21</v>
      </c>
      <c r="L4595">
        <v>4</v>
      </c>
      <c r="M4595">
        <v>5</v>
      </c>
      <c r="N4595">
        <v>16</v>
      </c>
      <c r="O4595">
        <v>1.77</v>
      </c>
      <c r="P4595">
        <v>1.38</v>
      </c>
      <c r="Q4595">
        <v>4.71</v>
      </c>
      <c r="R4595">
        <v>6.27</v>
      </c>
      <c r="S4595">
        <v>-0.7</v>
      </c>
    </row>
    <row r="4596" spans="1:19" x14ac:dyDescent="0.25">
      <c r="A4596" t="s">
        <v>10179</v>
      </c>
      <c r="B4596" t="s">
        <v>10180</v>
      </c>
      <c r="C4596">
        <v>2</v>
      </c>
      <c r="D4596">
        <v>3</v>
      </c>
      <c r="E4596">
        <v>6.49</v>
      </c>
      <c r="F4596">
        <v>7</v>
      </c>
      <c r="G4596">
        <v>11</v>
      </c>
      <c r="H4596">
        <v>0</v>
      </c>
      <c r="I4596">
        <v>48</v>
      </c>
      <c r="J4596">
        <v>60</v>
      </c>
      <c r="K4596">
        <v>34</v>
      </c>
      <c r="L4596">
        <v>7</v>
      </c>
      <c r="M4596">
        <v>8</v>
      </c>
      <c r="N4596">
        <v>24</v>
      </c>
      <c r="O4596">
        <v>1.77</v>
      </c>
      <c r="P4596">
        <v>1.5</v>
      </c>
      <c r="Q4596">
        <v>4.57</v>
      </c>
      <c r="R4596">
        <v>6.27</v>
      </c>
      <c r="S4596">
        <v>-0.7</v>
      </c>
    </row>
    <row r="4597" spans="1:19" x14ac:dyDescent="0.25">
      <c r="A4597" t="s">
        <v>10177</v>
      </c>
      <c r="B4597" t="s">
        <v>10178</v>
      </c>
      <c r="C4597">
        <v>1</v>
      </c>
      <c r="D4597">
        <v>2</v>
      </c>
      <c r="E4597">
        <v>6.22</v>
      </c>
      <c r="F4597">
        <v>0</v>
      </c>
      <c r="G4597">
        <v>30</v>
      </c>
      <c r="H4597">
        <v>0</v>
      </c>
      <c r="I4597">
        <v>30</v>
      </c>
      <c r="J4597">
        <v>38</v>
      </c>
      <c r="K4597">
        <v>21</v>
      </c>
      <c r="L4597">
        <v>4</v>
      </c>
      <c r="M4597">
        <v>5</v>
      </c>
      <c r="N4597">
        <v>15</v>
      </c>
      <c r="O4597">
        <v>1.76</v>
      </c>
      <c r="P4597">
        <v>1.38</v>
      </c>
      <c r="Q4597">
        <v>4.5</v>
      </c>
      <c r="R4597">
        <v>6.27</v>
      </c>
      <c r="S4597">
        <v>-0.7</v>
      </c>
    </row>
    <row r="4598" spans="1:19" x14ac:dyDescent="0.25">
      <c r="A4598" t="s">
        <v>10175</v>
      </c>
      <c r="B4598" t="s">
        <v>10176</v>
      </c>
      <c r="C4598">
        <v>1</v>
      </c>
      <c r="D4598">
        <v>2</v>
      </c>
      <c r="E4598">
        <v>6.23</v>
      </c>
      <c r="F4598">
        <v>0</v>
      </c>
      <c r="G4598">
        <v>30</v>
      </c>
      <c r="H4598">
        <v>0</v>
      </c>
      <c r="I4598">
        <v>30</v>
      </c>
      <c r="J4598">
        <v>38</v>
      </c>
      <c r="K4598">
        <v>21</v>
      </c>
      <c r="L4598">
        <v>4</v>
      </c>
      <c r="M4598">
        <v>5</v>
      </c>
      <c r="N4598">
        <v>15</v>
      </c>
      <c r="O4598">
        <v>1.77</v>
      </c>
      <c r="P4598">
        <v>1.44</v>
      </c>
      <c r="Q4598">
        <v>4.51</v>
      </c>
      <c r="R4598">
        <v>6.27</v>
      </c>
      <c r="S4598">
        <v>-0.7</v>
      </c>
    </row>
    <row r="4599" spans="1:19" x14ac:dyDescent="0.25">
      <c r="A4599" t="s">
        <v>10174</v>
      </c>
      <c r="B4599" t="s">
        <v>1089</v>
      </c>
      <c r="C4599">
        <v>2</v>
      </c>
      <c r="D4599">
        <v>3</v>
      </c>
      <c r="E4599">
        <v>6.4</v>
      </c>
      <c r="F4599">
        <v>8</v>
      </c>
      <c r="G4599">
        <v>10</v>
      </c>
      <c r="H4599">
        <v>0</v>
      </c>
      <c r="I4599">
        <v>48</v>
      </c>
      <c r="J4599">
        <v>59</v>
      </c>
      <c r="K4599">
        <v>34</v>
      </c>
      <c r="L4599">
        <v>7</v>
      </c>
      <c r="M4599">
        <v>12</v>
      </c>
      <c r="N4599">
        <v>29</v>
      </c>
      <c r="O4599">
        <v>1.82</v>
      </c>
      <c r="P4599">
        <v>2.17</v>
      </c>
      <c r="Q4599">
        <v>5.44</v>
      </c>
      <c r="R4599">
        <v>6.27</v>
      </c>
      <c r="S4599">
        <v>-0.6</v>
      </c>
    </row>
    <row r="4600" spans="1:19" x14ac:dyDescent="0.25">
      <c r="A4600" t="s">
        <v>10172</v>
      </c>
      <c r="B4600" t="s">
        <v>10173</v>
      </c>
      <c r="C4600">
        <v>1</v>
      </c>
      <c r="D4600">
        <v>2</v>
      </c>
      <c r="E4600">
        <v>6.21</v>
      </c>
      <c r="F4600">
        <v>0</v>
      </c>
      <c r="G4600">
        <v>30</v>
      </c>
      <c r="H4600">
        <v>0</v>
      </c>
      <c r="I4600">
        <v>30</v>
      </c>
      <c r="J4600">
        <v>37</v>
      </c>
      <c r="K4600">
        <v>21</v>
      </c>
      <c r="L4600">
        <v>4</v>
      </c>
      <c r="M4600">
        <v>5</v>
      </c>
      <c r="N4600">
        <v>16</v>
      </c>
      <c r="O4600">
        <v>1.77</v>
      </c>
      <c r="P4600">
        <v>1.36</v>
      </c>
      <c r="Q4600">
        <v>4.6900000000000004</v>
      </c>
      <c r="R4600">
        <v>6.27</v>
      </c>
      <c r="S4600">
        <v>-0.7</v>
      </c>
    </row>
    <row r="4601" spans="1:19" x14ac:dyDescent="0.25">
      <c r="A4601" t="s">
        <v>10170</v>
      </c>
      <c r="B4601" t="s">
        <v>10171</v>
      </c>
      <c r="C4601">
        <v>1</v>
      </c>
      <c r="D4601">
        <v>2</v>
      </c>
      <c r="E4601">
        <v>6.22</v>
      </c>
      <c r="F4601">
        <v>0</v>
      </c>
      <c r="G4601">
        <v>30</v>
      </c>
      <c r="H4601">
        <v>0</v>
      </c>
      <c r="I4601">
        <v>30</v>
      </c>
      <c r="J4601">
        <v>37</v>
      </c>
      <c r="K4601">
        <v>21</v>
      </c>
      <c r="L4601">
        <v>4</v>
      </c>
      <c r="M4601">
        <v>8</v>
      </c>
      <c r="N4601">
        <v>18</v>
      </c>
      <c r="O4601">
        <v>1.81</v>
      </c>
      <c r="P4601">
        <v>2.38</v>
      </c>
      <c r="Q4601">
        <v>5.3</v>
      </c>
      <c r="R4601">
        <v>6.27</v>
      </c>
      <c r="S4601">
        <v>-0.7</v>
      </c>
    </row>
    <row r="4602" spans="1:19" x14ac:dyDescent="0.25">
      <c r="A4602" t="s">
        <v>10168</v>
      </c>
      <c r="B4602" t="s">
        <v>10169</v>
      </c>
      <c r="C4602">
        <v>1</v>
      </c>
      <c r="D4602">
        <v>2</v>
      </c>
      <c r="E4602">
        <v>6.15</v>
      </c>
      <c r="F4602">
        <v>0</v>
      </c>
      <c r="G4602">
        <v>30</v>
      </c>
      <c r="H4602">
        <v>0</v>
      </c>
      <c r="I4602">
        <v>30</v>
      </c>
      <c r="J4602">
        <v>34</v>
      </c>
      <c r="K4602">
        <v>21</v>
      </c>
      <c r="L4602">
        <v>4</v>
      </c>
      <c r="M4602">
        <v>11</v>
      </c>
      <c r="N4602">
        <v>22</v>
      </c>
      <c r="O4602">
        <v>1.86</v>
      </c>
      <c r="P4602">
        <v>3.42</v>
      </c>
      <c r="Q4602">
        <v>6.54</v>
      </c>
      <c r="R4602">
        <v>6.27</v>
      </c>
      <c r="S4602">
        <v>-0.7</v>
      </c>
    </row>
    <row r="4603" spans="1:19" x14ac:dyDescent="0.25">
      <c r="A4603" t="s">
        <v>10166</v>
      </c>
      <c r="B4603" t="s">
        <v>10167</v>
      </c>
      <c r="C4603">
        <v>1</v>
      </c>
      <c r="D4603">
        <v>2</v>
      </c>
      <c r="E4603">
        <v>6.23</v>
      </c>
      <c r="F4603">
        <v>0</v>
      </c>
      <c r="G4603">
        <v>30</v>
      </c>
      <c r="H4603">
        <v>0</v>
      </c>
      <c r="I4603">
        <v>30</v>
      </c>
      <c r="J4603">
        <v>38</v>
      </c>
      <c r="K4603">
        <v>21</v>
      </c>
      <c r="L4603">
        <v>4</v>
      </c>
      <c r="M4603">
        <v>5</v>
      </c>
      <c r="N4603">
        <v>15</v>
      </c>
      <c r="O4603">
        <v>1.78</v>
      </c>
      <c r="P4603">
        <v>1.54</v>
      </c>
      <c r="Q4603">
        <v>4.6399999999999997</v>
      </c>
      <c r="R4603">
        <v>6.27</v>
      </c>
      <c r="S4603">
        <v>-0.7</v>
      </c>
    </row>
    <row r="4604" spans="1:19" x14ac:dyDescent="0.25">
      <c r="A4604" t="s">
        <v>10164</v>
      </c>
      <c r="B4604" t="s">
        <v>10165</v>
      </c>
      <c r="C4604">
        <v>1</v>
      </c>
      <c r="D4604">
        <v>2</v>
      </c>
      <c r="E4604">
        <v>6.22</v>
      </c>
      <c r="F4604">
        <v>0</v>
      </c>
      <c r="G4604">
        <v>30</v>
      </c>
      <c r="H4604">
        <v>0</v>
      </c>
      <c r="I4604">
        <v>30</v>
      </c>
      <c r="J4604">
        <v>38</v>
      </c>
      <c r="K4604">
        <v>21</v>
      </c>
      <c r="L4604">
        <v>5</v>
      </c>
      <c r="M4604">
        <v>5</v>
      </c>
      <c r="N4604">
        <v>15</v>
      </c>
      <c r="O4604">
        <v>1.75</v>
      </c>
      <c r="P4604">
        <v>1.36</v>
      </c>
      <c r="Q4604">
        <v>4.4000000000000004</v>
      </c>
      <c r="R4604">
        <v>6.27</v>
      </c>
      <c r="S4604">
        <v>-0.7</v>
      </c>
    </row>
    <row r="4605" spans="1:19" x14ac:dyDescent="0.25">
      <c r="A4605" t="s">
        <v>10162</v>
      </c>
      <c r="B4605" t="s">
        <v>10163</v>
      </c>
      <c r="C4605">
        <v>1</v>
      </c>
      <c r="D4605">
        <v>3</v>
      </c>
      <c r="E4605">
        <v>6.47</v>
      </c>
      <c r="F4605">
        <v>4</v>
      </c>
      <c r="G4605">
        <v>19</v>
      </c>
      <c r="H4605">
        <v>0</v>
      </c>
      <c r="I4605">
        <v>41</v>
      </c>
      <c r="J4605">
        <v>53</v>
      </c>
      <c r="K4605">
        <v>29</v>
      </c>
      <c r="L4605">
        <v>6</v>
      </c>
      <c r="M4605">
        <v>3</v>
      </c>
      <c r="N4605">
        <v>17</v>
      </c>
      <c r="O4605">
        <v>1.72</v>
      </c>
      <c r="P4605">
        <v>0.56999999999999995</v>
      </c>
      <c r="Q4605">
        <v>3.7</v>
      </c>
      <c r="R4605">
        <v>6.27</v>
      </c>
      <c r="S4605">
        <v>-0.8</v>
      </c>
    </row>
    <row r="4606" spans="1:19" x14ac:dyDescent="0.25">
      <c r="A4606" t="s">
        <v>10160</v>
      </c>
      <c r="B4606" t="s">
        <v>10161</v>
      </c>
      <c r="C4606">
        <v>1</v>
      </c>
      <c r="D4606">
        <v>2</v>
      </c>
      <c r="E4606">
        <v>6.15</v>
      </c>
      <c r="F4606">
        <v>0</v>
      </c>
      <c r="G4606">
        <v>30</v>
      </c>
      <c r="H4606">
        <v>0</v>
      </c>
      <c r="I4606">
        <v>30</v>
      </c>
      <c r="J4606">
        <v>37</v>
      </c>
      <c r="K4606">
        <v>21</v>
      </c>
      <c r="L4606">
        <v>4</v>
      </c>
      <c r="M4606">
        <v>7</v>
      </c>
      <c r="N4606">
        <v>17</v>
      </c>
      <c r="O4606">
        <v>1.78</v>
      </c>
      <c r="P4606">
        <v>2.0299999999999998</v>
      </c>
      <c r="Q4606">
        <v>5.05</v>
      </c>
      <c r="R4606">
        <v>6.27</v>
      </c>
      <c r="S4606">
        <v>-0.7</v>
      </c>
    </row>
    <row r="4607" spans="1:19" x14ac:dyDescent="0.25">
      <c r="A4607" t="s">
        <v>10158</v>
      </c>
      <c r="B4607" t="s">
        <v>10159</v>
      </c>
      <c r="C4607">
        <v>1</v>
      </c>
      <c r="D4607">
        <v>2</v>
      </c>
      <c r="E4607">
        <v>6.27</v>
      </c>
      <c r="F4607">
        <v>2</v>
      </c>
      <c r="G4607">
        <v>25</v>
      </c>
      <c r="H4607">
        <v>0</v>
      </c>
      <c r="I4607">
        <v>34</v>
      </c>
      <c r="J4607">
        <v>43</v>
      </c>
      <c r="K4607">
        <v>24</v>
      </c>
      <c r="L4607">
        <v>5</v>
      </c>
      <c r="M4607">
        <v>5</v>
      </c>
      <c r="N4607">
        <v>16</v>
      </c>
      <c r="O4607">
        <v>1.73</v>
      </c>
      <c r="P4607">
        <v>1.28</v>
      </c>
      <c r="Q4607">
        <v>4.24</v>
      </c>
      <c r="R4607">
        <v>6.27</v>
      </c>
      <c r="S4607">
        <v>-0.7</v>
      </c>
    </row>
    <row r="4608" spans="1:19" x14ac:dyDescent="0.25">
      <c r="A4608" t="s">
        <v>10156</v>
      </c>
      <c r="B4608" t="s">
        <v>10157</v>
      </c>
      <c r="C4608">
        <v>1</v>
      </c>
      <c r="D4608">
        <v>2</v>
      </c>
      <c r="E4608">
        <v>6.19</v>
      </c>
      <c r="F4608">
        <v>0</v>
      </c>
      <c r="G4608">
        <v>30</v>
      </c>
      <c r="H4608">
        <v>0</v>
      </c>
      <c r="I4608">
        <v>30</v>
      </c>
      <c r="J4608">
        <v>37</v>
      </c>
      <c r="K4608">
        <v>21</v>
      </c>
      <c r="L4608">
        <v>4</v>
      </c>
      <c r="M4608">
        <v>5</v>
      </c>
      <c r="N4608">
        <v>16</v>
      </c>
      <c r="O4608">
        <v>1.77</v>
      </c>
      <c r="P4608">
        <v>1.45</v>
      </c>
      <c r="Q4608">
        <v>4.74</v>
      </c>
      <c r="R4608">
        <v>6.27</v>
      </c>
      <c r="S4608">
        <v>-0.7</v>
      </c>
    </row>
    <row r="4609" spans="1:19" x14ac:dyDescent="0.25">
      <c r="A4609" t="s">
        <v>10154</v>
      </c>
      <c r="B4609" t="s">
        <v>10155</v>
      </c>
      <c r="C4609">
        <v>2</v>
      </c>
      <c r="D4609">
        <v>4</v>
      </c>
      <c r="E4609">
        <v>6.49</v>
      </c>
      <c r="F4609">
        <v>8</v>
      </c>
      <c r="G4609">
        <v>8</v>
      </c>
      <c r="H4609">
        <v>0</v>
      </c>
      <c r="I4609">
        <v>50</v>
      </c>
      <c r="J4609">
        <v>63</v>
      </c>
      <c r="K4609">
        <v>36</v>
      </c>
      <c r="L4609">
        <v>8</v>
      </c>
      <c r="M4609">
        <v>6</v>
      </c>
      <c r="N4609">
        <v>23</v>
      </c>
      <c r="O4609">
        <v>1.72</v>
      </c>
      <c r="P4609">
        <v>1.1299999999999999</v>
      </c>
      <c r="Q4609">
        <v>4.05</v>
      </c>
      <c r="R4609">
        <v>6.27</v>
      </c>
      <c r="S4609">
        <v>-0.5</v>
      </c>
    </row>
    <row r="4610" spans="1:19" x14ac:dyDescent="0.25">
      <c r="A4610" t="s">
        <v>10152</v>
      </c>
      <c r="B4610" t="s">
        <v>10153</v>
      </c>
      <c r="C4610">
        <v>1</v>
      </c>
      <c r="D4610">
        <v>2</v>
      </c>
      <c r="E4610">
        <v>6.15</v>
      </c>
      <c r="F4610">
        <v>0</v>
      </c>
      <c r="G4610">
        <v>30</v>
      </c>
      <c r="H4610">
        <v>0</v>
      </c>
      <c r="I4610">
        <v>30</v>
      </c>
      <c r="J4610">
        <v>37</v>
      </c>
      <c r="K4610">
        <v>20</v>
      </c>
      <c r="L4610">
        <v>4</v>
      </c>
      <c r="M4610">
        <v>6</v>
      </c>
      <c r="N4610">
        <v>16</v>
      </c>
      <c r="O4610">
        <v>1.76</v>
      </c>
      <c r="P4610">
        <v>1.91</v>
      </c>
      <c r="Q4610">
        <v>4.7699999999999996</v>
      </c>
      <c r="R4610">
        <v>6.27</v>
      </c>
      <c r="S4610">
        <v>-0.7</v>
      </c>
    </row>
    <row r="4611" spans="1:19" x14ac:dyDescent="0.25">
      <c r="A4611" t="s">
        <v>10150</v>
      </c>
      <c r="B4611" t="s">
        <v>10151</v>
      </c>
      <c r="C4611">
        <v>1</v>
      </c>
      <c r="D4611">
        <v>2</v>
      </c>
      <c r="E4611">
        <v>6.17</v>
      </c>
      <c r="F4611">
        <v>0</v>
      </c>
      <c r="G4611">
        <v>30</v>
      </c>
      <c r="H4611">
        <v>0</v>
      </c>
      <c r="I4611">
        <v>30</v>
      </c>
      <c r="J4611">
        <v>37</v>
      </c>
      <c r="K4611">
        <v>21</v>
      </c>
      <c r="L4611">
        <v>5</v>
      </c>
      <c r="M4611">
        <v>7</v>
      </c>
      <c r="N4611">
        <v>15</v>
      </c>
      <c r="O4611">
        <v>1.75</v>
      </c>
      <c r="P4611">
        <v>1.97</v>
      </c>
      <c r="Q4611">
        <v>4.5199999999999996</v>
      </c>
      <c r="R4611">
        <v>6.27</v>
      </c>
      <c r="S4611">
        <v>-0.7</v>
      </c>
    </row>
    <row r="4612" spans="1:19" x14ac:dyDescent="0.25">
      <c r="A4612" t="s">
        <v>10148</v>
      </c>
      <c r="B4612" t="s">
        <v>10149</v>
      </c>
      <c r="C4612">
        <v>1</v>
      </c>
      <c r="D4612">
        <v>2</v>
      </c>
      <c r="E4612">
        <v>6.21</v>
      </c>
      <c r="F4612">
        <v>0</v>
      </c>
      <c r="G4612">
        <v>30</v>
      </c>
      <c r="H4612">
        <v>0</v>
      </c>
      <c r="I4612">
        <v>30</v>
      </c>
      <c r="J4612">
        <v>37</v>
      </c>
      <c r="K4612">
        <v>21</v>
      </c>
      <c r="L4612">
        <v>4</v>
      </c>
      <c r="M4612">
        <v>5</v>
      </c>
      <c r="N4612">
        <v>16</v>
      </c>
      <c r="O4612">
        <v>1.77</v>
      </c>
      <c r="P4612">
        <v>1.39</v>
      </c>
      <c r="Q4612">
        <v>4.7300000000000004</v>
      </c>
      <c r="R4612">
        <v>6.27</v>
      </c>
      <c r="S4612">
        <v>-0.7</v>
      </c>
    </row>
    <row r="4613" spans="1:19" x14ac:dyDescent="0.25">
      <c r="A4613" t="s">
        <v>10146</v>
      </c>
      <c r="B4613" t="s">
        <v>10147</v>
      </c>
      <c r="C4613">
        <v>1</v>
      </c>
      <c r="D4613">
        <v>2</v>
      </c>
      <c r="E4613">
        <v>6.26</v>
      </c>
      <c r="F4613">
        <v>0</v>
      </c>
      <c r="G4613">
        <v>30</v>
      </c>
      <c r="H4613">
        <v>0</v>
      </c>
      <c r="I4613">
        <v>30</v>
      </c>
      <c r="J4613">
        <v>37</v>
      </c>
      <c r="K4613">
        <v>21</v>
      </c>
      <c r="L4613">
        <v>4</v>
      </c>
      <c r="M4613">
        <v>6</v>
      </c>
      <c r="N4613">
        <v>17</v>
      </c>
      <c r="O4613">
        <v>1.83</v>
      </c>
      <c r="P4613">
        <v>1.69</v>
      </c>
      <c r="Q4613">
        <v>5.25</v>
      </c>
      <c r="R4613">
        <v>6.27</v>
      </c>
      <c r="S4613">
        <v>-0.7</v>
      </c>
    </row>
    <row r="4614" spans="1:19" x14ac:dyDescent="0.25">
      <c r="A4614" t="s">
        <v>10144</v>
      </c>
      <c r="B4614" t="s">
        <v>10145</v>
      </c>
      <c r="C4614">
        <v>1</v>
      </c>
      <c r="D4614">
        <v>2</v>
      </c>
      <c r="E4614">
        <v>6.14</v>
      </c>
      <c r="F4614">
        <v>6</v>
      </c>
      <c r="G4614">
        <v>16</v>
      </c>
      <c r="H4614">
        <v>0</v>
      </c>
      <c r="I4614">
        <v>43</v>
      </c>
      <c r="J4614">
        <v>52</v>
      </c>
      <c r="K4614">
        <v>30</v>
      </c>
      <c r="L4614">
        <v>6</v>
      </c>
      <c r="M4614">
        <v>10</v>
      </c>
      <c r="N4614">
        <v>26</v>
      </c>
      <c r="O4614">
        <v>1.8</v>
      </c>
      <c r="P4614">
        <v>2.14</v>
      </c>
      <c r="Q4614">
        <v>5.33</v>
      </c>
      <c r="R4614">
        <v>6.27</v>
      </c>
      <c r="S4614">
        <v>-0.8</v>
      </c>
    </row>
    <row r="4615" spans="1:19" x14ac:dyDescent="0.25">
      <c r="A4615" t="s">
        <v>10142</v>
      </c>
      <c r="B4615" t="s">
        <v>10143</v>
      </c>
      <c r="C4615">
        <v>1</v>
      </c>
      <c r="D4615">
        <v>2</v>
      </c>
      <c r="E4615">
        <v>6.15</v>
      </c>
      <c r="F4615">
        <v>0</v>
      </c>
      <c r="G4615">
        <v>30</v>
      </c>
      <c r="H4615">
        <v>0</v>
      </c>
      <c r="I4615">
        <v>30</v>
      </c>
      <c r="J4615">
        <v>36</v>
      </c>
      <c r="K4615">
        <v>21</v>
      </c>
      <c r="L4615">
        <v>4</v>
      </c>
      <c r="M4615">
        <v>8</v>
      </c>
      <c r="N4615">
        <v>19</v>
      </c>
      <c r="O4615">
        <v>1.82</v>
      </c>
      <c r="P4615">
        <v>2.4700000000000002</v>
      </c>
      <c r="Q4615">
        <v>5.68</v>
      </c>
      <c r="R4615">
        <v>6.27</v>
      </c>
      <c r="S4615">
        <v>-0.7</v>
      </c>
    </row>
    <row r="4616" spans="1:19" x14ac:dyDescent="0.25">
      <c r="A4616" t="s">
        <v>10140</v>
      </c>
      <c r="B4616" t="s">
        <v>10141</v>
      </c>
      <c r="C4616">
        <v>1</v>
      </c>
      <c r="D4616">
        <v>2</v>
      </c>
      <c r="E4616">
        <v>6.22</v>
      </c>
      <c r="F4616">
        <v>0</v>
      </c>
      <c r="G4616">
        <v>30</v>
      </c>
      <c r="H4616">
        <v>0</v>
      </c>
      <c r="I4616">
        <v>30</v>
      </c>
      <c r="J4616">
        <v>38</v>
      </c>
      <c r="K4616">
        <v>21</v>
      </c>
      <c r="L4616">
        <v>4</v>
      </c>
      <c r="M4616">
        <v>5</v>
      </c>
      <c r="N4616">
        <v>15</v>
      </c>
      <c r="O4616">
        <v>1.76</v>
      </c>
      <c r="P4616">
        <v>1.46</v>
      </c>
      <c r="Q4616">
        <v>4.54</v>
      </c>
      <c r="R4616">
        <v>6.28</v>
      </c>
      <c r="S4616">
        <v>-0.7</v>
      </c>
    </row>
    <row r="4617" spans="1:19" x14ac:dyDescent="0.25">
      <c r="A4617" t="s">
        <v>10138</v>
      </c>
      <c r="B4617" t="s">
        <v>10139</v>
      </c>
      <c r="C4617">
        <v>1</v>
      </c>
      <c r="D4617">
        <v>2</v>
      </c>
      <c r="E4617">
        <v>6.22</v>
      </c>
      <c r="F4617">
        <v>0</v>
      </c>
      <c r="G4617">
        <v>30</v>
      </c>
      <c r="H4617">
        <v>0</v>
      </c>
      <c r="I4617">
        <v>30</v>
      </c>
      <c r="J4617">
        <v>38</v>
      </c>
      <c r="K4617">
        <v>21</v>
      </c>
      <c r="L4617">
        <v>4</v>
      </c>
      <c r="M4617">
        <v>5</v>
      </c>
      <c r="N4617">
        <v>15</v>
      </c>
      <c r="O4617">
        <v>1.77</v>
      </c>
      <c r="P4617">
        <v>1.47</v>
      </c>
      <c r="Q4617">
        <v>4.59</v>
      </c>
      <c r="R4617">
        <v>6.28</v>
      </c>
      <c r="S4617">
        <v>-0.7</v>
      </c>
    </row>
    <row r="4618" spans="1:19" x14ac:dyDescent="0.25">
      <c r="A4618" t="s">
        <v>10136</v>
      </c>
      <c r="B4618" t="s">
        <v>10137</v>
      </c>
      <c r="C4618">
        <v>2</v>
      </c>
      <c r="D4618">
        <v>3</v>
      </c>
      <c r="E4618">
        <v>6.46</v>
      </c>
      <c r="F4618">
        <v>7</v>
      </c>
      <c r="G4618">
        <v>12</v>
      </c>
      <c r="H4618">
        <v>0</v>
      </c>
      <c r="I4618">
        <v>46</v>
      </c>
      <c r="J4618">
        <v>57</v>
      </c>
      <c r="K4618">
        <v>33</v>
      </c>
      <c r="L4618">
        <v>7</v>
      </c>
      <c r="M4618">
        <v>12</v>
      </c>
      <c r="N4618">
        <v>27</v>
      </c>
      <c r="O4618">
        <v>1.8</v>
      </c>
      <c r="P4618">
        <v>2.2400000000000002</v>
      </c>
      <c r="Q4618">
        <v>5.18</v>
      </c>
      <c r="R4618">
        <v>6.28</v>
      </c>
      <c r="S4618">
        <v>-0.7</v>
      </c>
    </row>
    <row r="4619" spans="1:19" x14ac:dyDescent="0.25">
      <c r="A4619" t="s">
        <v>10134</v>
      </c>
      <c r="B4619" t="s">
        <v>10135</v>
      </c>
      <c r="C4619">
        <v>2</v>
      </c>
      <c r="D4619">
        <v>3</v>
      </c>
      <c r="E4619">
        <v>6.51</v>
      </c>
      <c r="F4619">
        <v>6</v>
      </c>
      <c r="G4619">
        <v>16</v>
      </c>
      <c r="H4619">
        <v>0</v>
      </c>
      <c r="I4619">
        <v>43</v>
      </c>
      <c r="J4619">
        <v>54</v>
      </c>
      <c r="K4619">
        <v>31</v>
      </c>
      <c r="L4619">
        <v>6</v>
      </c>
      <c r="M4619">
        <v>9</v>
      </c>
      <c r="N4619">
        <v>25</v>
      </c>
      <c r="O4619">
        <v>1.82</v>
      </c>
      <c r="P4619">
        <v>1.79</v>
      </c>
      <c r="Q4619">
        <v>5.19</v>
      </c>
      <c r="R4619">
        <v>6.28</v>
      </c>
      <c r="S4619">
        <v>-0.8</v>
      </c>
    </row>
    <row r="4620" spans="1:19" x14ac:dyDescent="0.25">
      <c r="A4620" t="s">
        <v>10132</v>
      </c>
      <c r="B4620" t="s">
        <v>10133</v>
      </c>
      <c r="C4620">
        <v>2</v>
      </c>
      <c r="D4620">
        <v>1</v>
      </c>
      <c r="E4620">
        <v>6.13</v>
      </c>
      <c r="F4620">
        <v>8</v>
      </c>
      <c r="G4620">
        <v>8</v>
      </c>
      <c r="H4620">
        <v>0</v>
      </c>
      <c r="I4620">
        <v>50</v>
      </c>
      <c r="J4620">
        <v>58</v>
      </c>
      <c r="K4620">
        <v>34</v>
      </c>
      <c r="L4620">
        <v>7</v>
      </c>
      <c r="M4620">
        <v>19</v>
      </c>
      <c r="N4620">
        <v>34</v>
      </c>
      <c r="O4620">
        <v>1.83</v>
      </c>
      <c r="P4620">
        <v>3.48</v>
      </c>
      <c r="Q4620">
        <v>6.07</v>
      </c>
      <c r="R4620">
        <v>6.28</v>
      </c>
      <c r="S4620">
        <v>-0.5</v>
      </c>
    </row>
    <row r="4621" spans="1:19" x14ac:dyDescent="0.25">
      <c r="A4621" t="s">
        <v>10130</v>
      </c>
      <c r="B4621" t="s">
        <v>10131</v>
      </c>
      <c r="C4621">
        <v>1</v>
      </c>
      <c r="D4621">
        <v>3</v>
      </c>
      <c r="E4621">
        <v>6.5</v>
      </c>
      <c r="F4621">
        <v>4</v>
      </c>
      <c r="G4621">
        <v>21</v>
      </c>
      <c r="H4621">
        <v>0</v>
      </c>
      <c r="I4621">
        <v>38</v>
      </c>
      <c r="J4621">
        <v>49</v>
      </c>
      <c r="K4621">
        <v>28</v>
      </c>
      <c r="L4621">
        <v>6</v>
      </c>
      <c r="M4621">
        <v>4</v>
      </c>
      <c r="N4621">
        <v>18</v>
      </c>
      <c r="O4621">
        <v>1.75</v>
      </c>
      <c r="P4621">
        <v>1.04</v>
      </c>
      <c r="Q4621">
        <v>4.2</v>
      </c>
      <c r="R4621">
        <v>6.28</v>
      </c>
      <c r="S4621">
        <v>-0.8</v>
      </c>
    </row>
    <row r="4622" spans="1:19" x14ac:dyDescent="0.25">
      <c r="A4622" t="s">
        <v>10128</v>
      </c>
      <c r="B4622" t="s">
        <v>10129</v>
      </c>
      <c r="C4622">
        <v>2</v>
      </c>
      <c r="D4622">
        <v>4</v>
      </c>
      <c r="E4622">
        <v>6.55</v>
      </c>
      <c r="F4622">
        <v>7</v>
      </c>
      <c r="G4622">
        <v>11</v>
      </c>
      <c r="H4622">
        <v>0</v>
      </c>
      <c r="I4622">
        <v>47</v>
      </c>
      <c r="J4622">
        <v>60</v>
      </c>
      <c r="K4622">
        <v>34</v>
      </c>
      <c r="L4622">
        <v>7</v>
      </c>
      <c r="M4622">
        <v>7</v>
      </c>
      <c r="N4622">
        <v>23</v>
      </c>
      <c r="O4622">
        <v>1.76</v>
      </c>
      <c r="P4622">
        <v>1.28</v>
      </c>
      <c r="Q4622">
        <v>4.43</v>
      </c>
      <c r="R4622">
        <v>6.28</v>
      </c>
      <c r="S4622">
        <v>-0.7</v>
      </c>
    </row>
    <row r="4623" spans="1:19" x14ac:dyDescent="0.25">
      <c r="A4623" t="s">
        <v>10126</v>
      </c>
      <c r="B4623" t="s">
        <v>10127</v>
      </c>
      <c r="C4623">
        <v>1</v>
      </c>
      <c r="D4623">
        <v>2</v>
      </c>
      <c r="E4623">
        <v>6.31</v>
      </c>
      <c r="F4623">
        <v>0</v>
      </c>
      <c r="G4623">
        <v>30</v>
      </c>
      <c r="H4623">
        <v>0</v>
      </c>
      <c r="I4623">
        <v>30</v>
      </c>
      <c r="J4623">
        <v>38</v>
      </c>
      <c r="K4623">
        <v>21</v>
      </c>
      <c r="L4623">
        <v>4</v>
      </c>
      <c r="M4623">
        <v>6</v>
      </c>
      <c r="N4623">
        <v>16</v>
      </c>
      <c r="O4623">
        <v>1.82</v>
      </c>
      <c r="P4623">
        <v>1.86</v>
      </c>
      <c r="Q4623">
        <v>4.93</v>
      </c>
      <c r="R4623">
        <v>6.28</v>
      </c>
      <c r="S4623">
        <v>-0.7</v>
      </c>
    </row>
    <row r="4624" spans="1:19" x14ac:dyDescent="0.25">
      <c r="A4624" t="s">
        <v>10124</v>
      </c>
      <c r="B4624" t="s">
        <v>10125</v>
      </c>
      <c r="C4624">
        <v>1</v>
      </c>
      <c r="D4624">
        <v>2</v>
      </c>
      <c r="E4624">
        <v>6.22</v>
      </c>
      <c r="F4624">
        <v>0</v>
      </c>
      <c r="G4624">
        <v>30</v>
      </c>
      <c r="H4624">
        <v>0</v>
      </c>
      <c r="I4624">
        <v>30</v>
      </c>
      <c r="J4624">
        <v>38</v>
      </c>
      <c r="K4624">
        <v>21</v>
      </c>
      <c r="L4624">
        <v>4</v>
      </c>
      <c r="M4624">
        <v>5</v>
      </c>
      <c r="N4624">
        <v>15</v>
      </c>
      <c r="O4624">
        <v>1.77</v>
      </c>
      <c r="P4624">
        <v>1.53</v>
      </c>
      <c r="Q4624">
        <v>4.62</v>
      </c>
      <c r="R4624">
        <v>6.28</v>
      </c>
      <c r="S4624">
        <v>-0.7</v>
      </c>
    </row>
    <row r="4625" spans="1:19" x14ac:dyDescent="0.25">
      <c r="A4625" t="s">
        <v>10122</v>
      </c>
      <c r="B4625" t="s">
        <v>10123</v>
      </c>
      <c r="C4625">
        <v>2</v>
      </c>
      <c r="D4625">
        <v>4</v>
      </c>
      <c r="E4625">
        <v>6.4</v>
      </c>
      <c r="F4625">
        <v>8</v>
      </c>
      <c r="G4625">
        <v>8</v>
      </c>
      <c r="H4625">
        <v>0</v>
      </c>
      <c r="I4625">
        <v>50</v>
      </c>
      <c r="J4625">
        <v>60</v>
      </c>
      <c r="K4625">
        <v>36</v>
      </c>
      <c r="L4625">
        <v>8</v>
      </c>
      <c r="M4625">
        <v>14</v>
      </c>
      <c r="N4625">
        <v>28</v>
      </c>
      <c r="O4625">
        <v>1.76</v>
      </c>
      <c r="P4625">
        <v>2.56</v>
      </c>
      <c r="Q4625">
        <v>5.04</v>
      </c>
      <c r="R4625">
        <v>6.28</v>
      </c>
      <c r="S4625">
        <v>-0.5</v>
      </c>
    </row>
    <row r="4626" spans="1:19" x14ac:dyDescent="0.25">
      <c r="A4626" t="s">
        <v>10120</v>
      </c>
      <c r="B4626" t="s">
        <v>10121</v>
      </c>
      <c r="C4626">
        <v>1</v>
      </c>
      <c r="D4626">
        <v>2</v>
      </c>
      <c r="E4626">
        <v>6.13</v>
      </c>
      <c r="F4626">
        <v>0</v>
      </c>
      <c r="G4626">
        <v>30</v>
      </c>
      <c r="H4626">
        <v>0</v>
      </c>
      <c r="I4626">
        <v>30</v>
      </c>
      <c r="J4626">
        <v>35</v>
      </c>
      <c r="K4626">
        <v>20</v>
      </c>
      <c r="L4626">
        <v>4</v>
      </c>
      <c r="M4626">
        <v>10</v>
      </c>
      <c r="N4626">
        <v>20</v>
      </c>
      <c r="O4626">
        <v>1.83</v>
      </c>
      <c r="P4626">
        <v>3.02</v>
      </c>
      <c r="Q4626">
        <v>5.94</v>
      </c>
      <c r="R4626">
        <v>6.28</v>
      </c>
      <c r="S4626">
        <v>-0.7</v>
      </c>
    </row>
    <row r="4627" spans="1:19" x14ac:dyDescent="0.25">
      <c r="A4627" t="s">
        <v>10118</v>
      </c>
      <c r="B4627" t="s">
        <v>10119</v>
      </c>
      <c r="C4627">
        <v>1</v>
      </c>
      <c r="D4627">
        <v>2</v>
      </c>
      <c r="E4627">
        <v>6.23</v>
      </c>
      <c r="F4627">
        <v>0</v>
      </c>
      <c r="G4627">
        <v>30</v>
      </c>
      <c r="H4627">
        <v>0</v>
      </c>
      <c r="I4627">
        <v>30</v>
      </c>
      <c r="J4627">
        <v>38</v>
      </c>
      <c r="K4627">
        <v>21</v>
      </c>
      <c r="L4627">
        <v>4</v>
      </c>
      <c r="M4627">
        <v>5</v>
      </c>
      <c r="N4627">
        <v>15</v>
      </c>
      <c r="O4627">
        <v>1.76</v>
      </c>
      <c r="P4627">
        <v>1.4</v>
      </c>
      <c r="Q4627">
        <v>4.51</v>
      </c>
      <c r="R4627">
        <v>6.28</v>
      </c>
      <c r="S4627">
        <v>-0.7</v>
      </c>
    </row>
    <row r="4628" spans="1:19" x14ac:dyDescent="0.25">
      <c r="A4628" t="s">
        <v>10116</v>
      </c>
      <c r="B4628" t="s">
        <v>10117</v>
      </c>
      <c r="C4628">
        <v>1</v>
      </c>
      <c r="D4628">
        <v>2</v>
      </c>
      <c r="E4628">
        <v>6.22</v>
      </c>
      <c r="F4628">
        <v>0</v>
      </c>
      <c r="G4628">
        <v>30</v>
      </c>
      <c r="H4628">
        <v>0</v>
      </c>
      <c r="I4628">
        <v>30</v>
      </c>
      <c r="J4628">
        <v>38</v>
      </c>
      <c r="K4628">
        <v>21</v>
      </c>
      <c r="L4628">
        <v>4</v>
      </c>
      <c r="M4628">
        <v>5</v>
      </c>
      <c r="N4628">
        <v>16</v>
      </c>
      <c r="O4628">
        <v>1.77</v>
      </c>
      <c r="P4628">
        <v>1.54</v>
      </c>
      <c r="Q4628">
        <v>4.66</v>
      </c>
      <c r="R4628">
        <v>6.28</v>
      </c>
      <c r="S4628">
        <v>-0.7</v>
      </c>
    </row>
    <row r="4629" spans="1:19" x14ac:dyDescent="0.25">
      <c r="A4629" t="s">
        <v>10114</v>
      </c>
      <c r="B4629" t="s">
        <v>10115</v>
      </c>
      <c r="C4629">
        <v>1</v>
      </c>
      <c r="D4629">
        <v>2</v>
      </c>
      <c r="E4629">
        <v>6.18</v>
      </c>
      <c r="F4629">
        <v>0</v>
      </c>
      <c r="G4629">
        <v>30</v>
      </c>
      <c r="H4629">
        <v>0</v>
      </c>
      <c r="I4629">
        <v>30</v>
      </c>
      <c r="J4629">
        <v>38</v>
      </c>
      <c r="K4629">
        <v>21</v>
      </c>
      <c r="L4629">
        <v>5</v>
      </c>
      <c r="M4629">
        <v>4</v>
      </c>
      <c r="N4629">
        <v>14</v>
      </c>
      <c r="O4629">
        <v>1.73</v>
      </c>
      <c r="P4629">
        <v>1.32</v>
      </c>
      <c r="Q4629">
        <v>4.24</v>
      </c>
      <c r="R4629">
        <v>6.28</v>
      </c>
      <c r="S4629">
        <v>-0.7</v>
      </c>
    </row>
    <row r="4630" spans="1:19" x14ac:dyDescent="0.25">
      <c r="A4630" t="s">
        <v>10112</v>
      </c>
      <c r="B4630" t="s">
        <v>10113</v>
      </c>
      <c r="C4630">
        <v>1</v>
      </c>
      <c r="D4630">
        <v>2</v>
      </c>
      <c r="E4630">
        <v>6.17</v>
      </c>
      <c r="F4630">
        <v>0</v>
      </c>
      <c r="G4630">
        <v>30</v>
      </c>
      <c r="H4630">
        <v>0</v>
      </c>
      <c r="I4630">
        <v>30</v>
      </c>
      <c r="J4630">
        <v>37</v>
      </c>
      <c r="K4630">
        <v>21</v>
      </c>
      <c r="L4630">
        <v>4</v>
      </c>
      <c r="M4630">
        <v>7</v>
      </c>
      <c r="N4630">
        <v>17</v>
      </c>
      <c r="O4630">
        <v>1.79</v>
      </c>
      <c r="P4630">
        <v>2</v>
      </c>
      <c r="Q4630">
        <v>5.07</v>
      </c>
      <c r="R4630">
        <v>6.28</v>
      </c>
      <c r="S4630">
        <v>-0.7</v>
      </c>
    </row>
    <row r="4631" spans="1:19" x14ac:dyDescent="0.25">
      <c r="A4631" t="s">
        <v>10110</v>
      </c>
      <c r="B4631" t="s">
        <v>10111</v>
      </c>
      <c r="C4631">
        <v>2</v>
      </c>
      <c r="D4631">
        <v>3</v>
      </c>
      <c r="E4631">
        <v>6.41</v>
      </c>
      <c r="F4631">
        <v>6</v>
      </c>
      <c r="G4631">
        <v>14</v>
      </c>
      <c r="H4631">
        <v>0</v>
      </c>
      <c r="I4631">
        <v>44</v>
      </c>
      <c r="J4631">
        <v>54</v>
      </c>
      <c r="K4631">
        <v>32</v>
      </c>
      <c r="L4631">
        <v>7</v>
      </c>
      <c r="M4631">
        <v>12</v>
      </c>
      <c r="N4631">
        <v>26</v>
      </c>
      <c r="O4631">
        <v>1.79</v>
      </c>
      <c r="P4631">
        <v>2.52</v>
      </c>
      <c r="Q4631">
        <v>5.23</v>
      </c>
      <c r="R4631">
        <v>6.28</v>
      </c>
      <c r="S4631">
        <v>-0.8</v>
      </c>
    </row>
    <row r="4632" spans="1:19" x14ac:dyDescent="0.25">
      <c r="A4632" t="s">
        <v>10108</v>
      </c>
      <c r="B4632" t="s">
        <v>10109</v>
      </c>
      <c r="C4632">
        <v>1</v>
      </c>
      <c r="D4632">
        <v>2</v>
      </c>
      <c r="E4632">
        <v>6.29</v>
      </c>
      <c r="F4632">
        <v>0</v>
      </c>
      <c r="G4632">
        <v>30</v>
      </c>
      <c r="H4632">
        <v>0</v>
      </c>
      <c r="I4632">
        <v>30</v>
      </c>
      <c r="J4632">
        <v>38</v>
      </c>
      <c r="K4632">
        <v>21</v>
      </c>
      <c r="L4632">
        <v>4</v>
      </c>
      <c r="M4632">
        <v>5</v>
      </c>
      <c r="N4632">
        <v>17</v>
      </c>
      <c r="O4632">
        <v>1.82</v>
      </c>
      <c r="P4632">
        <v>1.37</v>
      </c>
      <c r="Q4632">
        <v>5</v>
      </c>
      <c r="R4632">
        <v>6.28</v>
      </c>
      <c r="S4632">
        <v>-0.7</v>
      </c>
    </row>
    <row r="4633" spans="1:19" x14ac:dyDescent="0.25">
      <c r="A4633" t="s">
        <v>10106</v>
      </c>
      <c r="B4633" t="s">
        <v>10107</v>
      </c>
      <c r="C4633">
        <v>1</v>
      </c>
      <c r="D4633">
        <v>2</v>
      </c>
      <c r="E4633">
        <v>6.21</v>
      </c>
      <c r="F4633">
        <v>0</v>
      </c>
      <c r="G4633">
        <v>30</v>
      </c>
      <c r="H4633">
        <v>0</v>
      </c>
      <c r="I4633">
        <v>30</v>
      </c>
      <c r="J4633">
        <v>37</v>
      </c>
      <c r="K4633">
        <v>21</v>
      </c>
      <c r="L4633">
        <v>4</v>
      </c>
      <c r="M4633">
        <v>5</v>
      </c>
      <c r="N4633">
        <v>16</v>
      </c>
      <c r="O4633">
        <v>1.77</v>
      </c>
      <c r="P4633">
        <v>1.44</v>
      </c>
      <c r="Q4633">
        <v>4.79</v>
      </c>
      <c r="R4633">
        <v>6.28</v>
      </c>
      <c r="S4633">
        <v>-0.7</v>
      </c>
    </row>
    <row r="4634" spans="1:19" x14ac:dyDescent="0.25">
      <c r="A4634" t="s">
        <v>10104</v>
      </c>
      <c r="B4634" t="s">
        <v>10105</v>
      </c>
      <c r="C4634">
        <v>2</v>
      </c>
      <c r="D4634">
        <v>3</v>
      </c>
      <c r="E4634">
        <v>6.51</v>
      </c>
      <c r="F4634">
        <v>6</v>
      </c>
      <c r="G4634">
        <v>15</v>
      </c>
      <c r="H4634">
        <v>0</v>
      </c>
      <c r="I4634">
        <v>44</v>
      </c>
      <c r="J4634">
        <v>56</v>
      </c>
      <c r="K4634">
        <v>32</v>
      </c>
      <c r="L4634">
        <v>7</v>
      </c>
      <c r="M4634">
        <v>5</v>
      </c>
      <c r="N4634">
        <v>20</v>
      </c>
      <c r="O4634">
        <v>1.75</v>
      </c>
      <c r="P4634">
        <v>0.98</v>
      </c>
      <c r="Q4634">
        <v>4.1100000000000003</v>
      </c>
      <c r="R4634">
        <v>6.28</v>
      </c>
      <c r="S4634">
        <v>-0.8</v>
      </c>
    </row>
    <row r="4635" spans="1:19" x14ac:dyDescent="0.25">
      <c r="A4635" t="s">
        <v>10102</v>
      </c>
      <c r="B4635" t="s">
        <v>10103</v>
      </c>
      <c r="C4635">
        <v>1</v>
      </c>
      <c r="D4635">
        <v>2</v>
      </c>
      <c r="E4635">
        <v>6.18</v>
      </c>
      <c r="F4635">
        <v>0</v>
      </c>
      <c r="G4635">
        <v>30</v>
      </c>
      <c r="H4635">
        <v>0</v>
      </c>
      <c r="I4635">
        <v>30</v>
      </c>
      <c r="J4635">
        <v>37</v>
      </c>
      <c r="K4635">
        <v>21</v>
      </c>
      <c r="L4635">
        <v>4</v>
      </c>
      <c r="M4635">
        <v>7</v>
      </c>
      <c r="N4635">
        <v>16</v>
      </c>
      <c r="O4635">
        <v>1.78</v>
      </c>
      <c r="P4635">
        <v>1.98</v>
      </c>
      <c r="Q4635">
        <v>4.92</v>
      </c>
      <c r="R4635">
        <v>6.28</v>
      </c>
      <c r="S4635">
        <v>-0.7</v>
      </c>
    </row>
    <row r="4636" spans="1:19" x14ac:dyDescent="0.25">
      <c r="A4636" t="s">
        <v>10100</v>
      </c>
      <c r="B4636" t="s">
        <v>10101</v>
      </c>
      <c r="C4636">
        <v>2</v>
      </c>
      <c r="D4636">
        <v>3</v>
      </c>
      <c r="E4636">
        <v>6.57</v>
      </c>
      <c r="F4636">
        <v>7</v>
      </c>
      <c r="G4636">
        <v>13</v>
      </c>
      <c r="H4636">
        <v>0</v>
      </c>
      <c r="I4636">
        <v>46</v>
      </c>
      <c r="J4636">
        <v>59</v>
      </c>
      <c r="K4636">
        <v>34</v>
      </c>
      <c r="L4636">
        <v>6</v>
      </c>
      <c r="M4636">
        <v>6</v>
      </c>
      <c r="N4636">
        <v>23</v>
      </c>
      <c r="O4636">
        <v>1.79</v>
      </c>
      <c r="P4636">
        <v>1.17</v>
      </c>
      <c r="Q4636">
        <v>4.5999999999999996</v>
      </c>
      <c r="R4636">
        <v>6.28</v>
      </c>
      <c r="S4636">
        <v>-0.7</v>
      </c>
    </row>
    <row r="4637" spans="1:19" x14ac:dyDescent="0.25">
      <c r="A4637" t="s">
        <v>10098</v>
      </c>
      <c r="B4637" t="s">
        <v>10099</v>
      </c>
      <c r="C4637">
        <v>1</v>
      </c>
      <c r="D4637">
        <v>2</v>
      </c>
      <c r="E4637">
        <v>6.29</v>
      </c>
      <c r="F4637">
        <v>0</v>
      </c>
      <c r="G4637">
        <v>30</v>
      </c>
      <c r="H4637">
        <v>0</v>
      </c>
      <c r="I4637">
        <v>30</v>
      </c>
      <c r="J4637">
        <v>38</v>
      </c>
      <c r="K4637">
        <v>21</v>
      </c>
      <c r="L4637">
        <v>4</v>
      </c>
      <c r="M4637">
        <v>5</v>
      </c>
      <c r="N4637">
        <v>17</v>
      </c>
      <c r="O4637">
        <v>1.83</v>
      </c>
      <c r="P4637">
        <v>1.56</v>
      </c>
      <c r="Q4637">
        <v>5.19</v>
      </c>
      <c r="R4637">
        <v>6.28</v>
      </c>
      <c r="S4637">
        <v>-0.7</v>
      </c>
    </row>
    <row r="4638" spans="1:19" x14ac:dyDescent="0.25">
      <c r="A4638" t="s">
        <v>10096</v>
      </c>
      <c r="B4638" t="s">
        <v>10097</v>
      </c>
      <c r="C4638">
        <v>1</v>
      </c>
      <c r="D4638">
        <v>2</v>
      </c>
      <c r="E4638">
        <v>6.14</v>
      </c>
      <c r="F4638">
        <v>0</v>
      </c>
      <c r="G4638">
        <v>30</v>
      </c>
      <c r="H4638">
        <v>0</v>
      </c>
      <c r="I4638">
        <v>30</v>
      </c>
      <c r="J4638">
        <v>36</v>
      </c>
      <c r="K4638">
        <v>20</v>
      </c>
      <c r="L4638">
        <v>4</v>
      </c>
      <c r="M4638">
        <v>7</v>
      </c>
      <c r="N4638">
        <v>18</v>
      </c>
      <c r="O4638">
        <v>1.8</v>
      </c>
      <c r="P4638">
        <v>2.25</v>
      </c>
      <c r="Q4638">
        <v>5.42</v>
      </c>
      <c r="R4638">
        <v>6.28</v>
      </c>
      <c r="S4638">
        <v>-0.7</v>
      </c>
    </row>
    <row r="4639" spans="1:19" x14ac:dyDescent="0.25">
      <c r="A4639" t="s">
        <v>10094</v>
      </c>
      <c r="B4639" t="s">
        <v>10095</v>
      </c>
      <c r="C4639">
        <v>1</v>
      </c>
      <c r="D4639">
        <v>2</v>
      </c>
      <c r="E4639">
        <v>6.22</v>
      </c>
      <c r="F4639">
        <v>2</v>
      </c>
      <c r="G4639">
        <v>24</v>
      </c>
      <c r="H4639">
        <v>0</v>
      </c>
      <c r="I4639">
        <v>35</v>
      </c>
      <c r="J4639">
        <v>44</v>
      </c>
      <c r="K4639">
        <v>24</v>
      </c>
      <c r="L4639">
        <v>5</v>
      </c>
      <c r="M4639">
        <v>8</v>
      </c>
      <c r="N4639">
        <v>20</v>
      </c>
      <c r="O4639">
        <v>1.8</v>
      </c>
      <c r="P4639">
        <v>1.94</v>
      </c>
      <c r="Q4639">
        <v>5.03</v>
      </c>
      <c r="R4639">
        <v>6.28</v>
      </c>
      <c r="S4639">
        <v>-0.8</v>
      </c>
    </row>
    <row r="4640" spans="1:19" x14ac:dyDescent="0.25">
      <c r="A4640" t="s">
        <v>10092</v>
      </c>
      <c r="B4640" t="s">
        <v>10093</v>
      </c>
      <c r="C4640">
        <v>1</v>
      </c>
      <c r="D4640">
        <v>2</v>
      </c>
      <c r="E4640">
        <v>6.25</v>
      </c>
      <c r="F4640">
        <v>0</v>
      </c>
      <c r="G4640">
        <v>30</v>
      </c>
      <c r="H4640">
        <v>0</v>
      </c>
      <c r="I4640">
        <v>30</v>
      </c>
      <c r="J4640">
        <v>37</v>
      </c>
      <c r="K4640">
        <v>21</v>
      </c>
      <c r="L4640">
        <v>4</v>
      </c>
      <c r="M4640">
        <v>7</v>
      </c>
      <c r="N4640">
        <v>18</v>
      </c>
      <c r="O4640">
        <v>1.83</v>
      </c>
      <c r="P4640">
        <v>2.11</v>
      </c>
      <c r="Q4640">
        <v>5.47</v>
      </c>
      <c r="R4640">
        <v>6.28</v>
      </c>
      <c r="S4640">
        <v>-0.7</v>
      </c>
    </row>
    <row r="4641" spans="1:19" x14ac:dyDescent="0.25">
      <c r="A4641" t="s">
        <v>10091</v>
      </c>
      <c r="B4641" t="s">
        <v>1590</v>
      </c>
      <c r="C4641">
        <v>1</v>
      </c>
      <c r="D4641">
        <v>2</v>
      </c>
      <c r="E4641">
        <v>6.21</v>
      </c>
      <c r="F4641">
        <v>0</v>
      </c>
      <c r="G4641">
        <v>30</v>
      </c>
      <c r="H4641">
        <v>0</v>
      </c>
      <c r="I4641">
        <v>30</v>
      </c>
      <c r="J4641">
        <v>37</v>
      </c>
      <c r="K4641">
        <v>21</v>
      </c>
      <c r="L4641">
        <v>4</v>
      </c>
      <c r="M4641">
        <v>6</v>
      </c>
      <c r="N4641">
        <v>17</v>
      </c>
      <c r="O4641">
        <v>1.79</v>
      </c>
      <c r="P4641">
        <v>1.84</v>
      </c>
      <c r="Q4641">
        <v>4.96</v>
      </c>
      <c r="R4641">
        <v>6.28</v>
      </c>
      <c r="S4641">
        <v>-0.7</v>
      </c>
    </row>
    <row r="4642" spans="1:19" x14ac:dyDescent="0.25">
      <c r="A4642" t="s">
        <v>10089</v>
      </c>
      <c r="B4642" t="s">
        <v>10090</v>
      </c>
      <c r="C4642">
        <v>1</v>
      </c>
      <c r="D4642">
        <v>2</v>
      </c>
      <c r="E4642">
        <v>6.21</v>
      </c>
      <c r="F4642">
        <v>0</v>
      </c>
      <c r="G4642">
        <v>30</v>
      </c>
      <c r="H4642">
        <v>0</v>
      </c>
      <c r="I4642">
        <v>30</v>
      </c>
      <c r="J4642">
        <v>38</v>
      </c>
      <c r="K4642">
        <v>21</v>
      </c>
      <c r="L4642">
        <v>5</v>
      </c>
      <c r="M4642">
        <v>6</v>
      </c>
      <c r="N4642">
        <v>15</v>
      </c>
      <c r="O4642">
        <v>1.76</v>
      </c>
      <c r="P4642">
        <v>1.72</v>
      </c>
      <c r="Q4642">
        <v>4.57</v>
      </c>
      <c r="R4642">
        <v>6.28</v>
      </c>
      <c r="S4642">
        <v>-0.7</v>
      </c>
    </row>
    <row r="4643" spans="1:19" x14ac:dyDescent="0.25">
      <c r="A4643" t="s">
        <v>10087</v>
      </c>
      <c r="B4643" t="s">
        <v>10088</v>
      </c>
      <c r="C4643">
        <v>1</v>
      </c>
      <c r="D4643">
        <v>2</v>
      </c>
      <c r="E4643">
        <v>6.3</v>
      </c>
      <c r="F4643">
        <v>0</v>
      </c>
      <c r="G4643">
        <v>30</v>
      </c>
      <c r="H4643">
        <v>0</v>
      </c>
      <c r="I4643">
        <v>30</v>
      </c>
      <c r="J4643">
        <v>38</v>
      </c>
      <c r="K4643">
        <v>21</v>
      </c>
      <c r="L4643">
        <v>4</v>
      </c>
      <c r="M4643">
        <v>7</v>
      </c>
      <c r="N4643">
        <v>17</v>
      </c>
      <c r="O4643">
        <v>1.82</v>
      </c>
      <c r="P4643">
        <v>1.99</v>
      </c>
      <c r="Q4643">
        <v>5.04</v>
      </c>
      <c r="R4643">
        <v>6.29</v>
      </c>
      <c r="S4643">
        <v>-0.7</v>
      </c>
    </row>
    <row r="4644" spans="1:19" x14ac:dyDescent="0.25">
      <c r="A4644" t="s">
        <v>10085</v>
      </c>
      <c r="B4644" t="s">
        <v>10086</v>
      </c>
      <c r="C4644">
        <v>1</v>
      </c>
      <c r="D4644">
        <v>2</v>
      </c>
      <c r="E4644">
        <v>6.22</v>
      </c>
      <c r="F4644">
        <v>0</v>
      </c>
      <c r="G4644">
        <v>30</v>
      </c>
      <c r="H4644">
        <v>0</v>
      </c>
      <c r="I4644">
        <v>30</v>
      </c>
      <c r="J4644">
        <v>37</v>
      </c>
      <c r="K4644">
        <v>21</v>
      </c>
      <c r="L4644">
        <v>4</v>
      </c>
      <c r="M4644">
        <v>7</v>
      </c>
      <c r="N4644">
        <v>17</v>
      </c>
      <c r="O4644">
        <v>1.81</v>
      </c>
      <c r="P4644">
        <v>2.13</v>
      </c>
      <c r="Q4644">
        <v>5.2</v>
      </c>
      <c r="R4644">
        <v>6.29</v>
      </c>
      <c r="S4644">
        <v>-0.7</v>
      </c>
    </row>
    <row r="4645" spans="1:19" x14ac:dyDescent="0.25">
      <c r="A4645" t="s">
        <v>10083</v>
      </c>
      <c r="B4645" t="s">
        <v>10084</v>
      </c>
      <c r="C4645">
        <v>1</v>
      </c>
      <c r="D4645">
        <v>2</v>
      </c>
      <c r="E4645">
        <v>6.24</v>
      </c>
      <c r="F4645">
        <v>0</v>
      </c>
      <c r="G4645">
        <v>30</v>
      </c>
      <c r="H4645">
        <v>0</v>
      </c>
      <c r="I4645">
        <v>30</v>
      </c>
      <c r="J4645">
        <v>38</v>
      </c>
      <c r="K4645">
        <v>21</v>
      </c>
      <c r="L4645">
        <v>4</v>
      </c>
      <c r="M4645">
        <v>5</v>
      </c>
      <c r="N4645">
        <v>15</v>
      </c>
      <c r="O4645">
        <v>1.77</v>
      </c>
      <c r="P4645">
        <v>1.38</v>
      </c>
      <c r="Q4645">
        <v>4.57</v>
      </c>
      <c r="R4645">
        <v>6.29</v>
      </c>
      <c r="S4645">
        <v>-0.7</v>
      </c>
    </row>
    <row r="4646" spans="1:19" x14ac:dyDescent="0.25">
      <c r="A4646" t="s">
        <v>10081</v>
      </c>
      <c r="B4646" t="s">
        <v>10082</v>
      </c>
      <c r="C4646">
        <v>1</v>
      </c>
      <c r="D4646">
        <v>4</v>
      </c>
      <c r="E4646">
        <v>6.65</v>
      </c>
      <c r="F4646">
        <v>5</v>
      </c>
      <c r="G4646">
        <v>16</v>
      </c>
      <c r="H4646">
        <v>0</v>
      </c>
      <c r="I4646">
        <v>42</v>
      </c>
      <c r="J4646">
        <v>55</v>
      </c>
      <c r="K4646">
        <v>31</v>
      </c>
      <c r="L4646">
        <v>6</v>
      </c>
      <c r="M4646">
        <v>3</v>
      </c>
      <c r="N4646">
        <v>20</v>
      </c>
      <c r="O4646">
        <v>1.76</v>
      </c>
      <c r="P4646">
        <v>0.62</v>
      </c>
      <c r="Q4646">
        <v>4.13</v>
      </c>
      <c r="R4646">
        <v>6.29</v>
      </c>
      <c r="S4646">
        <v>-0.8</v>
      </c>
    </row>
    <row r="4647" spans="1:19" x14ac:dyDescent="0.25">
      <c r="A4647" t="s">
        <v>10079</v>
      </c>
      <c r="B4647" t="s">
        <v>10080</v>
      </c>
      <c r="C4647">
        <v>1</v>
      </c>
      <c r="D4647">
        <v>2</v>
      </c>
      <c r="E4647">
        <v>6.24</v>
      </c>
      <c r="F4647">
        <v>0</v>
      </c>
      <c r="G4647">
        <v>30</v>
      </c>
      <c r="H4647">
        <v>0</v>
      </c>
      <c r="I4647">
        <v>30</v>
      </c>
      <c r="J4647">
        <v>37</v>
      </c>
      <c r="K4647">
        <v>21</v>
      </c>
      <c r="L4647">
        <v>4</v>
      </c>
      <c r="M4647">
        <v>7</v>
      </c>
      <c r="N4647">
        <v>17</v>
      </c>
      <c r="O4647">
        <v>1.8</v>
      </c>
      <c r="P4647">
        <v>2.0699999999999998</v>
      </c>
      <c r="Q4647">
        <v>5.07</v>
      </c>
      <c r="R4647">
        <v>6.29</v>
      </c>
      <c r="S4647">
        <v>-0.7</v>
      </c>
    </row>
    <row r="4648" spans="1:19" x14ac:dyDescent="0.25">
      <c r="A4648" t="s">
        <v>10078</v>
      </c>
      <c r="B4648" t="s">
        <v>3996</v>
      </c>
      <c r="C4648">
        <v>2</v>
      </c>
      <c r="D4648">
        <v>3</v>
      </c>
      <c r="E4648">
        <v>6.58</v>
      </c>
      <c r="F4648">
        <v>7</v>
      </c>
      <c r="G4648">
        <v>13</v>
      </c>
      <c r="H4648">
        <v>0</v>
      </c>
      <c r="I4648">
        <v>46</v>
      </c>
      <c r="J4648">
        <v>60</v>
      </c>
      <c r="K4648">
        <v>34</v>
      </c>
      <c r="L4648">
        <v>7</v>
      </c>
      <c r="M4648">
        <v>4</v>
      </c>
      <c r="N4648">
        <v>21</v>
      </c>
      <c r="O4648">
        <v>1.74</v>
      </c>
      <c r="P4648">
        <v>0.83</v>
      </c>
      <c r="Q4648">
        <v>4.01</v>
      </c>
      <c r="R4648">
        <v>6.29</v>
      </c>
      <c r="S4648">
        <v>-0.7</v>
      </c>
    </row>
    <row r="4649" spans="1:19" x14ac:dyDescent="0.25">
      <c r="A4649" t="s">
        <v>10076</v>
      </c>
      <c r="B4649" t="s">
        <v>10077</v>
      </c>
      <c r="C4649">
        <v>1</v>
      </c>
      <c r="D4649">
        <v>2</v>
      </c>
      <c r="E4649">
        <v>6.18</v>
      </c>
      <c r="F4649">
        <v>0</v>
      </c>
      <c r="G4649">
        <v>30</v>
      </c>
      <c r="H4649">
        <v>0</v>
      </c>
      <c r="I4649">
        <v>30</v>
      </c>
      <c r="J4649">
        <v>37</v>
      </c>
      <c r="K4649">
        <v>21</v>
      </c>
      <c r="L4649">
        <v>4</v>
      </c>
      <c r="M4649">
        <v>6</v>
      </c>
      <c r="N4649">
        <v>16</v>
      </c>
      <c r="O4649">
        <v>1.77</v>
      </c>
      <c r="P4649">
        <v>1.83</v>
      </c>
      <c r="Q4649">
        <v>4.76</v>
      </c>
      <c r="R4649">
        <v>6.29</v>
      </c>
      <c r="S4649">
        <v>-0.7</v>
      </c>
    </row>
    <row r="4650" spans="1:19" x14ac:dyDescent="0.25">
      <c r="A4650" t="s">
        <v>10074</v>
      </c>
      <c r="B4650" t="s">
        <v>10075</v>
      </c>
      <c r="C4650">
        <v>1</v>
      </c>
      <c r="D4650">
        <v>2</v>
      </c>
      <c r="E4650">
        <v>6.52</v>
      </c>
      <c r="F4650">
        <v>0</v>
      </c>
      <c r="G4650">
        <v>30</v>
      </c>
      <c r="H4650">
        <v>0</v>
      </c>
      <c r="I4650">
        <v>30</v>
      </c>
      <c r="J4650">
        <v>37</v>
      </c>
      <c r="K4650">
        <v>22</v>
      </c>
      <c r="L4650">
        <v>4</v>
      </c>
      <c r="M4650">
        <v>5</v>
      </c>
      <c r="N4650">
        <v>17</v>
      </c>
      <c r="O4650">
        <v>1.82</v>
      </c>
      <c r="P4650">
        <v>1.38</v>
      </c>
      <c r="Q4650">
        <v>5.17</v>
      </c>
      <c r="R4650">
        <v>6.29</v>
      </c>
      <c r="S4650">
        <v>-0.7</v>
      </c>
    </row>
    <row r="4651" spans="1:19" x14ac:dyDescent="0.25">
      <c r="A4651" t="s">
        <v>10072</v>
      </c>
      <c r="B4651" t="s">
        <v>10073</v>
      </c>
      <c r="C4651">
        <v>1</v>
      </c>
      <c r="D4651">
        <v>2</v>
      </c>
      <c r="E4651">
        <v>6.24</v>
      </c>
      <c r="F4651">
        <v>0</v>
      </c>
      <c r="G4651">
        <v>30</v>
      </c>
      <c r="H4651">
        <v>0</v>
      </c>
      <c r="I4651">
        <v>30</v>
      </c>
      <c r="J4651">
        <v>38</v>
      </c>
      <c r="K4651">
        <v>21</v>
      </c>
      <c r="L4651">
        <v>4</v>
      </c>
      <c r="M4651">
        <v>5</v>
      </c>
      <c r="N4651">
        <v>15</v>
      </c>
      <c r="O4651">
        <v>1.77</v>
      </c>
      <c r="P4651">
        <v>1.41</v>
      </c>
      <c r="Q4651">
        <v>4.53</v>
      </c>
      <c r="R4651">
        <v>6.29</v>
      </c>
      <c r="S4651">
        <v>-0.7</v>
      </c>
    </row>
    <row r="4652" spans="1:19" x14ac:dyDescent="0.25">
      <c r="A4652" t="s">
        <v>10070</v>
      </c>
      <c r="B4652" t="s">
        <v>10071</v>
      </c>
      <c r="C4652">
        <v>1</v>
      </c>
      <c r="D4652">
        <v>2</v>
      </c>
      <c r="E4652">
        <v>6.19</v>
      </c>
      <c r="F4652">
        <v>0</v>
      </c>
      <c r="G4652">
        <v>30</v>
      </c>
      <c r="H4652">
        <v>0</v>
      </c>
      <c r="I4652">
        <v>30</v>
      </c>
      <c r="J4652">
        <v>37</v>
      </c>
      <c r="K4652">
        <v>21</v>
      </c>
      <c r="L4652">
        <v>4</v>
      </c>
      <c r="M4652">
        <v>6</v>
      </c>
      <c r="N4652">
        <v>17</v>
      </c>
      <c r="O4652">
        <v>1.78</v>
      </c>
      <c r="P4652">
        <v>1.68</v>
      </c>
      <c r="Q4652">
        <v>4.99</v>
      </c>
      <c r="R4652">
        <v>6.29</v>
      </c>
      <c r="S4652">
        <v>-0.7</v>
      </c>
    </row>
    <row r="4653" spans="1:19" x14ac:dyDescent="0.25">
      <c r="A4653" t="s">
        <v>10068</v>
      </c>
      <c r="B4653" t="s">
        <v>10069</v>
      </c>
      <c r="C4653">
        <v>1</v>
      </c>
      <c r="D4653">
        <v>2</v>
      </c>
      <c r="E4653">
        <v>6.22</v>
      </c>
      <c r="F4653">
        <v>0</v>
      </c>
      <c r="G4653">
        <v>30</v>
      </c>
      <c r="H4653">
        <v>0</v>
      </c>
      <c r="I4653">
        <v>30</v>
      </c>
      <c r="J4653">
        <v>38</v>
      </c>
      <c r="K4653">
        <v>21</v>
      </c>
      <c r="L4653">
        <v>4</v>
      </c>
      <c r="M4653">
        <v>5</v>
      </c>
      <c r="N4653">
        <v>15</v>
      </c>
      <c r="O4653">
        <v>1.76</v>
      </c>
      <c r="P4653">
        <v>1.36</v>
      </c>
      <c r="Q4653">
        <v>4.55</v>
      </c>
      <c r="R4653">
        <v>6.29</v>
      </c>
      <c r="S4653">
        <v>-0.7</v>
      </c>
    </row>
    <row r="4654" spans="1:19" x14ac:dyDescent="0.25">
      <c r="A4654" t="s">
        <v>10066</v>
      </c>
      <c r="B4654" t="s">
        <v>10067</v>
      </c>
      <c r="C4654">
        <v>1</v>
      </c>
      <c r="D4654">
        <v>2</v>
      </c>
      <c r="E4654">
        <v>6.18</v>
      </c>
      <c r="F4654">
        <v>0</v>
      </c>
      <c r="G4654">
        <v>30</v>
      </c>
      <c r="H4654">
        <v>0</v>
      </c>
      <c r="I4654">
        <v>30</v>
      </c>
      <c r="J4654">
        <v>37</v>
      </c>
      <c r="K4654">
        <v>21</v>
      </c>
      <c r="L4654">
        <v>5</v>
      </c>
      <c r="M4654">
        <v>7</v>
      </c>
      <c r="N4654">
        <v>15</v>
      </c>
      <c r="O4654">
        <v>1.76</v>
      </c>
      <c r="P4654">
        <v>2.0699999999999998</v>
      </c>
      <c r="Q4654">
        <v>4.6500000000000004</v>
      </c>
      <c r="R4654">
        <v>6.29</v>
      </c>
      <c r="S4654">
        <v>-0.7</v>
      </c>
    </row>
    <row r="4655" spans="1:19" x14ac:dyDescent="0.25">
      <c r="A4655" t="s">
        <v>10064</v>
      </c>
      <c r="B4655" t="s">
        <v>10065</v>
      </c>
      <c r="C4655">
        <v>1</v>
      </c>
      <c r="D4655">
        <v>2</v>
      </c>
      <c r="E4655">
        <v>6.22</v>
      </c>
      <c r="F4655">
        <v>0</v>
      </c>
      <c r="G4655">
        <v>30</v>
      </c>
      <c r="H4655">
        <v>0</v>
      </c>
      <c r="I4655">
        <v>30</v>
      </c>
      <c r="J4655">
        <v>37</v>
      </c>
      <c r="K4655">
        <v>21</v>
      </c>
      <c r="L4655">
        <v>4</v>
      </c>
      <c r="M4655">
        <v>5</v>
      </c>
      <c r="N4655">
        <v>16</v>
      </c>
      <c r="O4655">
        <v>1.77</v>
      </c>
      <c r="P4655">
        <v>1.49</v>
      </c>
      <c r="Q4655">
        <v>4.68</v>
      </c>
      <c r="R4655">
        <v>6.29</v>
      </c>
      <c r="S4655">
        <v>-0.7</v>
      </c>
    </row>
    <row r="4656" spans="1:19" x14ac:dyDescent="0.25">
      <c r="A4656" t="s">
        <v>10062</v>
      </c>
      <c r="B4656" t="s">
        <v>10063</v>
      </c>
      <c r="C4656">
        <v>1</v>
      </c>
      <c r="D4656">
        <v>2</v>
      </c>
      <c r="E4656">
        <v>6.2</v>
      </c>
      <c r="F4656">
        <v>0</v>
      </c>
      <c r="G4656">
        <v>30</v>
      </c>
      <c r="H4656">
        <v>0</v>
      </c>
      <c r="I4656">
        <v>30</v>
      </c>
      <c r="J4656">
        <v>38</v>
      </c>
      <c r="K4656">
        <v>21</v>
      </c>
      <c r="L4656">
        <v>5</v>
      </c>
      <c r="M4656">
        <v>5</v>
      </c>
      <c r="N4656">
        <v>14</v>
      </c>
      <c r="O4656">
        <v>1.74</v>
      </c>
      <c r="P4656">
        <v>1.38</v>
      </c>
      <c r="Q4656">
        <v>4.3499999999999996</v>
      </c>
      <c r="R4656">
        <v>6.29</v>
      </c>
      <c r="S4656">
        <v>-0.7</v>
      </c>
    </row>
    <row r="4657" spans="1:19" x14ac:dyDescent="0.25">
      <c r="A4657" t="s">
        <v>10060</v>
      </c>
      <c r="B4657" t="s">
        <v>10061</v>
      </c>
      <c r="C4657">
        <v>1</v>
      </c>
      <c r="D4657">
        <v>3</v>
      </c>
      <c r="E4657">
        <v>6.44</v>
      </c>
      <c r="F4657">
        <v>4</v>
      </c>
      <c r="G4657">
        <v>20</v>
      </c>
      <c r="H4657">
        <v>0</v>
      </c>
      <c r="I4657">
        <v>40</v>
      </c>
      <c r="J4657">
        <v>48</v>
      </c>
      <c r="K4657">
        <v>28</v>
      </c>
      <c r="L4657">
        <v>5</v>
      </c>
      <c r="M4657">
        <v>10</v>
      </c>
      <c r="N4657">
        <v>25</v>
      </c>
      <c r="O4657">
        <v>1.86</v>
      </c>
      <c r="P4657">
        <v>2.2000000000000002</v>
      </c>
      <c r="Q4657">
        <v>5.78</v>
      </c>
      <c r="R4657">
        <v>6.29</v>
      </c>
      <c r="S4657">
        <v>-0.8</v>
      </c>
    </row>
    <row r="4658" spans="1:19" x14ac:dyDescent="0.25">
      <c r="A4658" t="s">
        <v>10059</v>
      </c>
      <c r="B4658" t="s">
        <v>2421</v>
      </c>
      <c r="C4658">
        <v>1</v>
      </c>
      <c r="D4658">
        <v>2</v>
      </c>
      <c r="E4658">
        <v>6.18</v>
      </c>
      <c r="F4658">
        <v>0</v>
      </c>
      <c r="G4658">
        <v>30</v>
      </c>
      <c r="H4658">
        <v>0</v>
      </c>
      <c r="I4658">
        <v>30</v>
      </c>
      <c r="J4658">
        <v>37</v>
      </c>
      <c r="K4658">
        <v>21</v>
      </c>
      <c r="L4658">
        <v>5</v>
      </c>
      <c r="M4658">
        <v>6</v>
      </c>
      <c r="N4658">
        <v>16</v>
      </c>
      <c r="O4658">
        <v>1.76</v>
      </c>
      <c r="P4658">
        <v>1.88</v>
      </c>
      <c r="Q4658">
        <v>4.83</v>
      </c>
      <c r="R4658">
        <v>6.29</v>
      </c>
      <c r="S4658">
        <v>-0.7</v>
      </c>
    </row>
    <row r="4659" spans="1:19" x14ac:dyDescent="0.25">
      <c r="A4659" t="s">
        <v>10057</v>
      </c>
      <c r="B4659" t="s">
        <v>10058</v>
      </c>
      <c r="C4659">
        <v>1</v>
      </c>
      <c r="D4659">
        <v>2</v>
      </c>
      <c r="E4659">
        <v>6.44</v>
      </c>
      <c r="F4659">
        <v>0</v>
      </c>
      <c r="G4659">
        <v>30</v>
      </c>
      <c r="H4659">
        <v>0</v>
      </c>
      <c r="I4659">
        <v>30</v>
      </c>
      <c r="J4659">
        <v>38</v>
      </c>
      <c r="K4659">
        <v>21</v>
      </c>
      <c r="L4659">
        <v>4</v>
      </c>
      <c r="M4659">
        <v>4</v>
      </c>
      <c r="N4659">
        <v>16</v>
      </c>
      <c r="O4659">
        <v>1.8</v>
      </c>
      <c r="P4659">
        <v>1.1299999999999999</v>
      </c>
      <c r="Q4659">
        <v>4.7300000000000004</v>
      </c>
      <c r="R4659">
        <v>6.29</v>
      </c>
      <c r="S4659">
        <v>-0.7</v>
      </c>
    </row>
    <row r="4660" spans="1:19" x14ac:dyDescent="0.25">
      <c r="A4660" t="s">
        <v>10055</v>
      </c>
      <c r="B4660" t="s">
        <v>10056</v>
      </c>
      <c r="C4660">
        <v>1</v>
      </c>
      <c r="D4660">
        <v>2</v>
      </c>
      <c r="E4660">
        <v>6.16</v>
      </c>
      <c r="F4660">
        <v>0</v>
      </c>
      <c r="G4660">
        <v>30</v>
      </c>
      <c r="H4660">
        <v>0</v>
      </c>
      <c r="I4660">
        <v>30</v>
      </c>
      <c r="J4660">
        <v>37</v>
      </c>
      <c r="K4660">
        <v>21</v>
      </c>
      <c r="L4660">
        <v>4</v>
      </c>
      <c r="M4660">
        <v>6</v>
      </c>
      <c r="N4660">
        <v>16</v>
      </c>
      <c r="O4660">
        <v>1.76</v>
      </c>
      <c r="P4660">
        <v>1.91</v>
      </c>
      <c r="Q4660">
        <v>4.8099999999999996</v>
      </c>
      <c r="R4660">
        <v>6.29</v>
      </c>
      <c r="S4660">
        <v>-0.7</v>
      </c>
    </row>
    <row r="4661" spans="1:19" x14ac:dyDescent="0.25">
      <c r="A4661" t="s">
        <v>10053</v>
      </c>
      <c r="B4661" t="s">
        <v>10054</v>
      </c>
      <c r="C4661">
        <v>1</v>
      </c>
      <c r="D4661">
        <v>2</v>
      </c>
      <c r="E4661">
        <v>6.2</v>
      </c>
      <c r="F4661">
        <v>0</v>
      </c>
      <c r="G4661">
        <v>30</v>
      </c>
      <c r="H4661">
        <v>0</v>
      </c>
      <c r="I4661">
        <v>30</v>
      </c>
      <c r="J4661">
        <v>36</v>
      </c>
      <c r="K4661">
        <v>21</v>
      </c>
      <c r="L4661">
        <v>4</v>
      </c>
      <c r="M4661">
        <v>7</v>
      </c>
      <c r="N4661">
        <v>18</v>
      </c>
      <c r="O4661">
        <v>1.81</v>
      </c>
      <c r="P4661">
        <v>2.2400000000000002</v>
      </c>
      <c r="Q4661">
        <v>5.36</v>
      </c>
      <c r="R4661">
        <v>6.29</v>
      </c>
      <c r="S4661">
        <v>-0.7</v>
      </c>
    </row>
    <row r="4662" spans="1:19" x14ac:dyDescent="0.25">
      <c r="A4662" t="s">
        <v>10051</v>
      </c>
      <c r="B4662" t="s">
        <v>10052</v>
      </c>
      <c r="C4662">
        <v>1</v>
      </c>
      <c r="D4662">
        <v>2</v>
      </c>
      <c r="E4662">
        <v>6.21</v>
      </c>
      <c r="F4662">
        <v>0</v>
      </c>
      <c r="G4662">
        <v>30</v>
      </c>
      <c r="H4662">
        <v>0</v>
      </c>
      <c r="I4662">
        <v>30</v>
      </c>
      <c r="J4662">
        <v>37</v>
      </c>
      <c r="K4662">
        <v>21</v>
      </c>
      <c r="L4662">
        <v>4</v>
      </c>
      <c r="M4662">
        <v>5</v>
      </c>
      <c r="N4662">
        <v>16</v>
      </c>
      <c r="O4662">
        <v>1.78</v>
      </c>
      <c r="P4662">
        <v>1.51</v>
      </c>
      <c r="Q4662">
        <v>4.8499999999999996</v>
      </c>
      <c r="R4662">
        <v>6.29</v>
      </c>
      <c r="S4662">
        <v>-0.7</v>
      </c>
    </row>
    <row r="4663" spans="1:19" x14ac:dyDescent="0.25">
      <c r="A4663" t="s">
        <v>10049</v>
      </c>
      <c r="B4663" t="s">
        <v>10050</v>
      </c>
      <c r="C4663">
        <v>2</v>
      </c>
      <c r="D4663">
        <v>4</v>
      </c>
      <c r="E4663">
        <v>6.51</v>
      </c>
      <c r="F4663">
        <v>8</v>
      </c>
      <c r="G4663">
        <v>9</v>
      </c>
      <c r="H4663">
        <v>0</v>
      </c>
      <c r="I4663">
        <v>49</v>
      </c>
      <c r="J4663">
        <v>61</v>
      </c>
      <c r="K4663">
        <v>36</v>
      </c>
      <c r="L4663">
        <v>7</v>
      </c>
      <c r="M4663">
        <v>9</v>
      </c>
      <c r="N4663">
        <v>25</v>
      </c>
      <c r="O4663">
        <v>1.75</v>
      </c>
      <c r="P4663">
        <v>1.64</v>
      </c>
      <c r="Q4663">
        <v>4.62</v>
      </c>
      <c r="R4663">
        <v>6.29</v>
      </c>
      <c r="S4663">
        <v>-0.6</v>
      </c>
    </row>
    <row r="4664" spans="1:19" x14ac:dyDescent="0.25">
      <c r="A4664" t="s">
        <v>10047</v>
      </c>
      <c r="B4664" t="s">
        <v>10048</v>
      </c>
      <c r="C4664">
        <v>1</v>
      </c>
      <c r="D4664">
        <v>2</v>
      </c>
      <c r="E4664">
        <v>6.24</v>
      </c>
      <c r="F4664">
        <v>0</v>
      </c>
      <c r="G4664">
        <v>30</v>
      </c>
      <c r="H4664">
        <v>0</v>
      </c>
      <c r="I4664">
        <v>30</v>
      </c>
      <c r="J4664">
        <v>38</v>
      </c>
      <c r="K4664">
        <v>21</v>
      </c>
      <c r="L4664">
        <v>5</v>
      </c>
      <c r="M4664">
        <v>5</v>
      </c>
      <c r="N4664">
        <v>14</v>
      </c>
      <c r="O4664">
        <v>1.75</v>
      </c>
      <c r="P4664">
        <v>1.43</v>
      </c>
      <c r="Q4664">
        <v>4.34</v>
      </c>
      <c r="R4664">
        <v>6.29</v>
      </c>
      <c r="S4664">
        <v>-0.7</v>
      </c>
    </row>
    <row r="4665" spans="1:19" x14ac:dyDescent="0.25">
      <c r="A4665" t="s">
        <v>10045</v>
      </c>
      <c r="B4665" t="s">
        <v>10046</v>
      </c>
      <c r="C4665">
        <v>1</v>
      </c>
      <c r="D4665">
        <v>2</v>
      </c>
      <c r="E4665">
        <v>6.19</v>
      </c>
      <c r="F4665">
        <v>0</v>
      </c>
      <c r="G4665">
        <v>30</v>
      </c>
      <c r="H4665">
        <v>0</v>
      </c>
      <c r="I4665">
        <v>30</v>
      </c>
      <c r="J4665">
        <v>37</v>
      </c>
      <c r="K4665">
        <v>21</v>
      </c>
      <c r="L4665">
        <v>4</v>
      </c>
      <c r="M4665">
        <v>7</v>
      </c>
      <c r="N4665">
        <v>17</v>
      </c>
      <c r="O4665">
        <v>1.8</v>
      </c>
      <c r="P4665">
        <v>2.15</v>
      </c>
      <c r="Q4665">
        <v>5.17</v>
      </c>
      <c r="R4665">
        <v>6.29</v>
      </c>
      <c r="S4665">
        <v>-0.7</v>
      </c>
    </row>
    <row r="4666" spans="1:19" x14ac:dyDescent="0.25">
      <c r="A4666" t="s">
        <v>10043</v>
      </c>
      <c r="B4666" t="s">
        <v>10044</v>
      </c>
      <c r="C4666">
        <v>1</v>
      </c>
      <c r="D4666">
        <v>2</v>
      </c>
      <c r="E4666">
        <v>6.19</v>
      </c>
      <c r="F4666">
        <v>0</v>
      </c>
      <c r="G4666">
        <v>30</v>
      </c>
      <c r="H4666">
        <v>0</v>
      </c>
      <c r="I4666">
        <v>30</v>
      </c>
      <c r="J4666">
        <v>36</v>
      </c>
      <c r="K4666">
        <v>21</v>
      </c>
      <c r="L4666">
        <v>4</v>
      </c>
      <c r="M4666">
        <v>6</v>
      </c>
      <c r="N4666">
        <v>17</v>
      </c>
      <c r="O4666">
        <v>1.8</v>
      </c>
      <c r="P4666">
        <v>1.93</v>
      </c>
      <c r="Q4666">
        <v>5.24</v>
      </c>
      <c r="R4666">
        <v>6.29</v>
      </c>
      <c r="S4666">
        <v>-0.7</v>
      </c>
    </row>
    <row r="4667" spans="1:19" x14ac:dyDescent="0.25">
      <c r="A4667" t="s">
        <v>10041</v>
      </c>
      <c r="B4667" t="s">
        <v>10042</v>
      </c>
      <c r="C4667">
        <v>1</v>
      </c>
      <c r="D4667">
        <v>2</v>
      </c>
      <c r="E4667">
        <v>6.17</v>
      </c>
      <c r="F4667">
        <v>0</v>
      </c>
      <c r="G4667">
        <v>30</v>
      </c>
      <c r="H4667">
        <v>0</v>
      </c>
      <c r="I4667">
        <v>30</v>
      </c>
      <c r="J4667">
        <v>37</v>
      </c>
      <c r="K4667">
        <v>21</v>
      </c>
      <c r="L4667">
        <v>5</v>
      </c>
      <c r="M4667">
        <v>6</v>
      </c>
      <c r="N4667">
        <v>16</v>
      </c>
      <c r="O4667">
        <v>1.76</v>
      </c>
      <c r="P4667">
        <v>1.83</v>
      </c>
      <c r="Q4667">
        <v>4.75</v>
      </c>
      <c r="R4667">
        <v>6.29</v>
      </c>
      <c r="S4667">
        <v>-0.7</v>
      </c>
    </row>
    <row r="4668" spans="1:19" x14ac:dyDescent="0.25">
      <c r="A4668" t="s">
        <v>10039</v>
      </c>
      <c r="B4668" t="s">
        <v>10040</v>
      </c>
      <c r="C4668">
        <v>2</v>
      </c>
      <c r="D4668">
        <v>4</v>
      </c>
      <c r="E4668">
        <v>6.65</v>
      </c>
      <c r="F4668">
        <v>8</v>
      </c>
      <c r="G4668">
        <v>8</v>
      </c>
      <c r="H4668">
        <v>0</v>
      </c>
      <c r="I4668">
        <v>50</v>
      </c>
      <c r="J4668">
        <v>66</v>
      </c>
      <c r="K4668">
        <v>37</v>
      </c>
      <c r="L4668">
        <v>8</v>
      </c>
      <c r="M4668">
        <v>2</v>
      </c>
      <c r="N4668">
        <v>20</v>
      </c>
      <c r="O4668">
        <v>1.72</v>
      </c>
      <c r="P4668">
        <v>0.34</v>
      </c>
      <c r="Q4668">
        <v>3.55</v>
      </c>
      <c r="R4668">
        <v>6.29</v>
      </c>
      <c r="S4668">
        <v>-0.5</v>
      </c>
    </row>
    <row r="4669" spans="1:19" x14ac:dyDescent="0.25">
      <c r="A4669" t="s">
        <v>10037</v>
      </c>
      <c r="B4669" t="s">
        <v>10038</v>
      </c>
      <c r="C4669">
        <v>2</v>
      </c>
      <c r="D4669">
        <v>4</v>
      </c>
      <c r="E4669">
        <v>6.63</v>
      </c>
      <c r="F4669">
        <v>7</v>
      </c>
      <c r="G4669">
        <v>11</v>
      </c>
      <c r="H4669">
        <v>0</v>
      </c>
      <c r="I4669">
        <v>48</v>
      </c>
      <c r="J4669">
        <v>61</v>
      </c>
      <c r="K4669">
        <v>35</v>
      </c>
      <c r="L4669">
        <v>7</v>
      </c>
      <c r="M4669">
        <v>6</v>
      </c>
      <c r="N4669">
        <v>25</v>
      </c>
      <c r="O4669">
        <v>1.79</v>
      </c>
      <c r="P4669">
        <v>1.1200000000000001</v>
      </c>
      <c r="Q4669">
        <v>4.6399999999999997</v>
      </c>
      <c r="R4669">
        <v>6.29</v>
      </c>
      <c r="S4669">
        <v>-0.7</v>
      </c>
    </row>
    <row r="4670" spans="1:19" x14ac:dyDescent="0.25">
      <c r="A4670" t="s">
        <v>10035</v>
      </c>
      <c r="B4670" t="s">
        <v>10036</v>
      </c>
      <c r="C4670">
        <v>1</v>
      </c>
      <c r="D4670">
        <v>2</v>
      </c>
      <c r="E4670">
        <v>6.25</v>
      </c>
      <c r="F4670">
        <v>0</v>
      </c>
      <c r="G4670">
        <v>30</v>
      </c>
      <c r="H4670">
        <v>0</v>
      </c>
      <c r="I4670">
        <v>30</v>
      </c>
      <c r="J4670">
        <v>38</v>
      </c>
      <c r="K4670">
        <v>21</v>
      </c>
      <c r="L4670">
        <v>4</v>
      </c>
      <c r="M4670">
        <v>5</v>
      </c>
      <c r="N4670">
        <v>15</v>
      </c>
      <c r="O4670">
        <v>1.77</v>
      </c>
      <c r="P4670">
        <v>1.36</v>
      </c>
      <c r="Q4670">
        <v>4.55</v>
      </c>
      <c r="R4670">
        <v>6.29</v>
      </c>
      <c r="S4670">
        <v>-0.7</v>
      </c>
    </row>
    <row r="4671" spans="1:19" x14ac:dyDescent="0.25">
      <c r="A4671" t="s">
        <v>10033</v>
      </c>
      <c r="B4671" t="s">
        <v>10034</v>
      </c>
      <c r="C4671">
        <v>1</v>
      </c>
      <c r="D4671">
        <v>2</v>
      </c>
      <c r="E4671">
        <v>6.33</v>
      </c>
      <c r="F4671">
        <v>0</v>
      </c>
      <c r="G4671">
        <v>30</v>
      </c>
      <c r="H4671">
        <v>0</v>
      </c>
      <c r="I4671">
        <v>30</v>
      </c>
      <c r="J4671">
        <v>38</v>
      </c>
      <c r="K4671">
        <v>21</v>
      </c>
      <c r="L4671">
        <v>4</v>
      </c>
      <c r="M4671">
        <v>6</v>
      </c>
      <c r="N4671">
        <v>16</v>
      </c>
      <c r="O4671">
        <v>1.82</v>
      </c>
      <c r="P4671">
        <v>1.79</v>
      </c>
      <c r="Q4671">
        <v>4.92</v>
      </c>
      <c r="R4671">
        <v>6.29</v>
      </c>
      <c r="S4671">
        <v>-0.7</v>
      </c>
    </row>
    <row r="4672" spans="1:19" x14ac:dyDescent="0.25">
      <c r="A4672" t="s">
        <v>10031</v>
      </c>
      <c r="B4672" t="s">
        <v>10032</v>
      </c>
      <c r="C4672">
        <v>1</v>
      </c>
      <c r="D4672">
        <v>2</v>
      </c>
      <c r="E4672">
        <v>6.19</v>
      </c>
      <c r="F4672">
        <v>4</v>
      </c>
      <c r="G4672">
        <v>20</v>
      </c>
      <c r="H4672">
        <v>0</v>
      </c>
      <c r="I4672">
        <v>39</v>
      </c>
      <c r="J4672">
        <v>48</v>
      </c>
      <c r="K4672">
        <v>27</v>
      </c>
      <c r="L4672">
        <v>6</v>
      </c>
      <c r="M4672">
        <v>9</v>
      </c>
      <c r="N4672">
        <v>23</v>
      </c>
      <c r="O4672">
        <v>1.8</v>
      </c>
      <c r="P4672">
        <v>2.12</v>
      </c>
      <c r="Q4672">
        <v>5.21</v>
      </c>
      <c r="R4672">
        <v>6.29</v>
      </c>
      <c r="S4672">
        <v>-0.8</v>
      </c>
    </row>
    <row r="4673" spans="1:19" x14ac:dyDescent="0.25">
      <c r="A4673" t="s">
        <v>10029</v>
      </c>
      <c r="B4673" t="s">
        <v>10030</v>
      </c>
      <c r="C4673">
        <v>2</v>
      </c>
      <c r="D4673">
        <v>1</v>
      </c>
      <c r="E4673">
        <v>6.16</v>
      </c>
      <c r="F4673">
        <v>8</v>
      </c>
      <c r="G4673">
        <v>9</v>
      </c>
      <c r="H4673">
        <v>0</v>
      </c>
      <c r="I4673">
        <v>49</v>
      </c>
      <c r="J4673">
        <v>59</v>
      </c>
      <c r="K4673">
        <v>34</v>
      </c>
      <c r="L4673">
        <v>7</v>
      </c>
      <c r="M4673">
        <v>14</v>
      </c>
      <c r="N4673">
        <v>30</v>
      </c>
      <c r="O4673">
        <v>1.81</v>
      </c>
      <c r="P4673">
        <v>2.56</v>
      </c>
      <c r="Q4673">
        <v>5.52</v>
      </c>
      <c r="R4673">
        <v>6.29</v>
      </c>
      <c r="S4673">
        <v>-0.6</v>
      </c>
    </row>
    <row r="4674" spans="1:19" x14ac:dyDescent="0.25">
      <c r="A4674" t="s">
        <v>10027</v>
      </c>
      <c r="B4674" t="s">
        <v>10028</v>
      </c>
      <c r="C4674">
        <v>1</v>
      </c>
      <c r="D4674">
        <v>2</v>
      </c>
      <c r="E4674">
        <v>6.18</v>
      </c>
      <c r="F4674">
        <v>0</v>
      </c>
      <c r="G4674">
        <v>30</v>
      </c>
      <c r="H4674">
        <v>0</v>
      </c>
      <c r="I4674">
        <v>30</v>
      </c>
      <c r="J4674">
        <v>37</v>
      </c>
      <c r="K4674">
        <v>21</v>
      </c>
      <c r="L4674">
        <v>4</v>
      </c>
      <c r="M4674">
        <v>6</v>
      </c>
      <c r="N4674">
        <v>16</v>
      </c>
      <c r="O4674">
        <v>1.77</v>
      </c>
      <c r="P4674">
        <v>1.73</v>
      </c>
      <c r="Q4674">
        <v>4.83</v>
      </c>
      <c r="R4674">
        <v>6.3</v>
      </c>
      <c r="S4674">
        <v>-0.7</v>
      </c>
    </row>
    <row r="4675" spans="1:19" x14ac:dyDescent="0.25">
      <c r="A4675" t="s">
        <v>10025</v>
      </c>
      <c r="B4675" t="s">
        <v>10026</v>
      </c>
      <c r="C4675">
        <v>1</v>
      </c>
      <c r="D4675">
        <v>2</v>
      </c>
      <c r="E4675">
        <v>6.1</v>
      </c>
      <c r="F4675">
        <v>0</v>
      </c>
      <c r="G4675">
        <v>30</v>
      </c>
      <c r="H4675">
        <v>0</v>
      </c>
      <c r="I4675">
        <v>30</v>
      </c>
      <c r="J4675">
        <v>37</v>
      </c>
      <c r="K4675">
        <v>20</v>
      </c>
      <c r="L4675">
        <v>5</v>
      </c>
      <c r="M4675">
        <v>8</v>
      </c>
      <c r="N4675">
        <v>16</v>
      </c>
      <c r="O4675">
        <v>1.75</v>
      </c>
      <c r="P4675">
        <v>2.4</v>
      </c>
      <c r="Q4675">
        <v>4.7699999999999996</v>
      </c>
      <c r="R4675">
        <v>6.3</v>
      </c>
      <c r="S4675">
        <v>-0.7</v>
      </c>
    </row>
    <row r="4676" spans="1:19" x14ac:dyDescent="0.25">
      <c r="A4676" t="s">
        <v>10023</v>
      </c>
      <c r="B4676" t="s">
        <v>10024</v>
      </c>
      <c r="C4676">
        <v>1</v>
      </c>
      <c r="D4676">
        <v>2</v>
      </c>
      <c r="E4676">
        <v>6.24</v>
      </c>
      <c r="F4676">
        <v>0</v>
      </c>
      <c r="G4676">
        <v>30</v>
      </c>
      <c r="H4676">
        <v>0</v>
      </c>
      <c r="I4676">
        <v>30</v>
      </c>
      <c r="J4676">
        <v>38</v>
      </c>
      <c r="K4676">
        <v>21</v>
      </c>
      <c r="L4676">
        <v>4</v>
      </c>
      <c r="M4676">
        <v>4</v>
      </c>
      <c r="N4676">
        <v>15</v>
      </c>
      <c r="O4676">
        <v>1.76</v>
      </c>
      <c r="P4676">
        <v>1.35</v>
      </c>
      <c r="Q4676">
        <v>4.51</v>
      </c>
      <c r="R4676">
        <v>6.3</v>
      </c>
      <c r="S4676">
        <v>-0.7</v>
      </c>
    </row>
    <row r="4677" spans="1:19" x14ac:dyDescent="0.25">
      <c r="A4677" t="s">
        <v>10021</v>
      </c>
      <c r="B4677" t="s">
        <v>10022</v>
      </c>
      <c r="C4677">
        <v>1</v>
      </c>
      <c r="D4677">
        <v>2</v>
      </c>
      <c r="E4677">
        <v>6.22</v>
      </c>
      <c r="F4677">
        <v>0</v>
      </c>
      <c r="G4677">
        <v>30</v>
      </c>
      <c r="H4677">
        <v>0</v>
      </c>
      <c r="I4677">
        <v>30</v>
      </c>
      <c r="J4677">
        <v>37</v>
      </c>
      <c r="K4677">
        <v>21</v>
      </c>
      <c r="L4677">
        <v>4</v>
      </c>
      <c r="M4677">
        <v>5</v>
      </c>
      <c r="N4677">
        <v>16</v>
      </c>
      <c r="O4677">
        <v>1.78</v>
      </c>
      <c r="P4677">
        <v>1.48</v>
      </c>
      <c r="Q4677">
        <v>4.87</v>
      </c>
      <c r="R4677">
        <v>6.3</v>
      </c>
      <c r="S4677">
        <v>-0.7</v>
      </c>
    </row>
    <row r="4678" spans="1:19" x14ac:dyDescent="0.25">
      <c r="A4678" t="s">
        <v>10019</v>
      </c>
      <c r="B4678" t="s">
        <v>10020</v>
      </c>
      <c r="C4678">
        <v>1</v>
      </c>
      <c r="D4678">
        <v>2</v>
      </c>
      <c r="E4678">
        <v>6.24</v>
      </c>
      <c r="F4678">
        <v>0</v>
      </c>
      <c r="G4678">
        <v>30</v>
      </c>
      <c r="H4678">
        <v>0</v>
      </c>
      <c r="I4678">
        <v>30</v>
      </c>
      <c r="J4678">
        <v>38</v>
      </c>
      <c r="K4678">
        <v>21</v>
      </c>
      <c r="L4678">
        <v>4</v>
      </c>
      <c r="M4678">
        <v>5</v>
      </c>
      <c r="N4678">
        <v>16</v>
      </c>
      <c r="O4678">
        <v>1.77</v>
      </c>
      <c r="P4678">
        <v>1.5</v>
      </c>
      <c r="Q4678">
        <v>4.66</v>
      </c>
      <c r="R4678">
        <v>6.3</v>
      </c>
      <c r="S4678">
        <v>-0.7</v>
      </c>
    </row>
    <row r="4679" spans="1:19" x14ac:dyDescent="0.25">
      <c r="A4679" t="s">
        <v>10017</v>
      </c>
      <c r="B4679" t="s">
        <v>10018</v>
      </c>
      <c r="C4679">
        <v>1</v>
      </c>
      <c r="D4679">
        <v>2</v>
      </c>
      <c r="E4679">
        <v>6.24</v>
      </c>
      <c r="F4679">
        <v>0</v>
      </c>
      <c r="G4679">
        <v>30</v>
      </c>
      <c r="H4679">
        <v>0</v>
      </c>
      <c r="I4679">
        <v>30</v>
      </c>
      <c r="J4679">
        <v>38</v>
      </c>
      <c r="K4679">
        <v>21</v>
      </c>
      <c r="L4679">
        <v>4</v>
      </c>
      <c r="M4679">
        <v>6</v>
      </c>
      <c r="N4679">
        <v>16</v>
      </c>
      <c r="O4679">
        <v>1.78</v>
      </c>
      <c r="P4679">
        <v>1.65</v>
      </c>
      <c r="Q4679">
        <v>4.7699999999999996</v>
      </c>
      <c r="R4679">
        <v>6.3</v>
      </c>
      <c r="S4679">
        <v>-0.7</v>
      </c>
    </row>
    <row r="4680" spans="1:19" x14ac:dyDescent="0.25">
      <c r="A4680" t="s">
        <v>10015</v>
      </c>
      <c r="B4680" t="s">
        <v>10016</v>
      </c>
      <c r="C4680">
        <v>1</v>
      </c>
      <c r="D4680">
        <v>2</v>
      </c>
      <c r="E4680">
        <v>6.23</v>
      </c>
      <c r="F4680">
        <v>0</v>
      </c>
      <c r="G4680">
        <v>30</v>
      </c>
      <c r="H4680">
        <v>0</v>
      </c>
      <c r="I4680">
        <v>30</v>
      </c>
      <c r="J4680">
        <v>37</v>
      </c>
      <c r="K4680">
        <v>21</v>
      </c>
      <c r="L4680">
        <v>4</v>
      </c>
      <c r="M4680">
        <v>6</v>
      </c>
      <c r="N4680">
        <v>16</v>
      </c>
      <c r="O4680">
        <v>1.78</v>
      </c>
      <c r="P4680">
        <v>1.67</v>
      </c>
      <c r="Q4680">
        <v>4.84</v>
      </c>
      <c r="R4680">
        <v>6.3</v>
      </c>
      <c r="S4680">
        <v>-0.7</v>
      </c>
    </row>
    <row r="4681" spans="1:19" x14ac:dyDescent="0.25">
      <c r="A4681" t="s">
        <v>10013</v>
      </c>
      <c r="B4681" t="s">
        <v>10014</v>
      </c>
      <c r="C4681">
        <v>1</v>
      </c>
      <c r="D4681">
        <v>2</v>
      </c>
      <c r="E4681">
        <v>6.3</v>
      </c>
      <c r="F4681">
        <v>0</v>
      </c>
      <c r="G4681">
        <v>30</v>
      </c>
      <c r="H4681">
        <v>0</v>
      </c>
      <c r="I4681">
        <v>30</v>
      </c>
      <c r="J4681">
        <v>38</v>
      </c>
      <c r="K4681">
        <v>21</v>
      </c>
      <c r="L4681">
        <v>4</v>
      </c>
      <c r="M4681">
        <v>7</v>
      </c>
      <c r="N4681">
        <v>17</v>
      </c>
      <c r="O4681">
        <v>1.83</v>
      </c>
      <c r="P4681">
        <v>2.0699999999999998</v>
      </c>
      <c r="Q4681">
        <v>5.13</v>
      </c>
      <c r="R4681">
        <v>6.3</v>
      </c>
      <c r="S4681">
        <v>-0.7</v>
      </c>
    </row>
    <row r="4682" spans="1:19" x14ac:dyDescent="0.25">
      <c r="A4682" t="s">
        <v>10011</v>
      </c>
      <c r="B4682" t="s">
        <v>10012</v>
      </c>
      <c r="C4682">
        <v>1</v>
      </c>
      <c r="D4682">
        <v>2</v>
      </c>
      <c r="E4682">
        <v>6.32</v>
      </c>
      <c r="F4682">
        <v>0</v>
      </c>
      <c r="G4682">
        <v>30</v>
      </c>
      <c r="H4682">
        <v>0</v>
      </c>
      <c r="I4682">
        <v>30</v>
      </c>
      <c r="J4682">
        <v>38</v>
      </c>
      <c r="K4682">
        <v>21</v>
      </c>
      <c r="L4682">
        <v>4</v>
      </c>
      <c r="M4682">
        <v>7</v>
      </c>
      <c r="N4682">
        <v>18</v>
      </c>
      <c r="O4682">
        <v>1.84</v>
      </c>
      <c r="P4682">
        <v>2.15</v>
      </c>
      <c r="Q4682">
        <v>5.26</v>
      </c>
      <c r="R4682">
        <v>6.3</v>
      </c>
      <c r="S4682">
        <v>-0.7</v>
      </c>
    </row>
    <row r="4683" spans="1:19" x14ac:dyDescent="0.25">
      <c r="A4683" t="s">
        <v>10009</v>
      </c>
      <c r="B4683" t="s">
        <v>10010</v>
      </c>
      <c r="C4683">
        <v>1</v>
      </c>
      <c r="D4683">
        <v>4</v>
      </c>
      <c r="E4683">
        <v>6.62</v>
      </c>
      <c r="F4683">
        <v>7</v>
      </c>
      <c r="G4683">
        <v>11</v>
      </c>
      <c r="H4683">
        <v>0</v>
      </c>
      <c r="I4683">
        <v>47</v>
      </c>
      <c r="J4683">
        <v>61</v>
      </c>
      <c r="K4683">
        <v>35</v>
      </c>
      <c r="L4683">
        <v>7</v>
      </c>
      <c r="M4683">
        <v>3</v>
      </c>
      <c r="N4683">
        <v>21</v>
      </c>
      <c r="O4683">
        <v>1.74</v>
      </c>
      <c r="P4683">
        <v>0.66</v>
      </c>
      <c r="Q4683">
        <v>3.97</v>
      </c>
      <c r="R4683">
        <v>6.3</v>
      </c>
      <c r="S4683">
        <v>-0.7</v>
      </c>
    </row>
    <row r="4684" spans="1:19" x14ac:dyDescent="0.25">
      <c r="A4684" t="s">
        <v>10007</v>
      </c>
      <c r="B4684" t="s">
        <v>10008</v>
      </c>
      <c r="C4684">
        <v>1</v>
      </c>
      <c r="D4684">
        <v>2</v>
      </c>
      <c r="E4684">
        <v>6.32</v>
      </c>
      <c r="F4684">
        <v>0</v>
      </c>
      <c r="G4684">
        <v>30</v>
      </c>
      <c r="H4684">
        <v>0</v>
      </c>
      <c r="I4684">
        <v>30</v>
      </c>
      <c r="J4684">
        <v>38</v>
      </c>
      <c r="K4684">
        <v>21</v>
      </c>
      <c r="L4684">
        <v>4</v>
      </c>
      <c r="M4684">
        <v>4</v>
      </c>
      <c r="N4684">
        <v>17</v>
      </c>
      <c r="O4684">
        <v>1.82</v>
      </c>
      <c r="P4684">
        <v>1.28</v>
      </c>
      <c r="Q4684">
        <v>4.99</v>
      </c>
      <c r="R4684">
        <v>6.3</v>
      </c>
      <c r="S4684">
        <v>-0.7</v>
      </c>
    </row>
    <row r="4685" spans="1:19" x14ac:dyDescent="0.25">
      <c r="A4685" t="s">
        <v>10005</v>
      </c>
      <c r="B4685" t="s">
        <v>10006</v>
      </c>
      <c r="C4685">
        <v>1</v>
      </c>
      <c r="D4685">
        <v>2</v>
      </c>
      <c r="E4685">
        <v>6.18</v>
      </c>
      <c r="F4685">
        <v>2</v>
      </c>
      <c r="G4685">
        <v>25</v>
      </c>
      <c r="H4685">
        <v>0</v>
      </c>
      <c r="I4685">
        <v>35</v>
      </c>
      <c r="J4685">
        <v>43</v>
      </c>
      <c r="K4685">
        <v>24</v>
      </c>
      <c r="L4685">
        <v>5</v>
      </c>
      <c r="M4685">
        <v>7</v>
      </c>
      <c r="N4685">
        <v>20</v>
      </c>
      <c r="O4685">
        <v>1.79</v>
      </c>
      <c r="P4685">
        <v>1.84</v>
      </c>
      <c r="Q4685">
        <v>5.12</v>
      </c>
      <c r="R4685">
        <v>6.3</v>
      </c>
      <c r="S4685">
        <v>-0.8</v>
      </c>
    </row>
    <row r="4686" spans="1:19" x14ac:dyDescent="0.25">
      <c r="A4686" t="s">
        <v>10003</v>
      </c>
      <c r="B4686" t="s">
        <v>10004</v>
      </c>
      <c r="C4686">
        <v>1</v>
      </c>
      <c r="D4686">
        <v>4</v>
      </c>
      <c r="E4686">
        <v>6.62</v>
      </c>
      <c r="F4686">
        <v>4</v>
      </c>
      <c r="G4686">
        <v>19</v>
      </c>
      <c r="H4686">
        <v>0</v>
      </c>
      <c r="I4686">
        <v>40</v>
      </c>
      <c r="J4686">
        <v>49</v>
      </c>
      <c r="K4686">
        <v>29</v>
      </c>
      <c r="L4686">
        <v>5</v>
      </c>
      <c r="M4686">
        <v>10</v>
      </c>
      <c r="N4686">
        <v>25</v>
      </c>
      <c r="O4686">
        <v>1.84</v>
      </c>
      <c r="P4686">
        <v>2.23</v>
      </c>
      <c r="Q4686">
        <v>5.67</v>
      </c>
      <c r="R4686">
        <v>6.3</v>
      </c>
      <c r="S4686">
        <v>-0.8</v>
      </c>
    </row>
    <row r="4687" spans="1:19" x14ac:dyDescent="0.25">
      <c r="A4687" t="s">
        <v>10001</v>
      </c>
      <c r="B4687" t="s">
        <v>10002</v>
      </c>
      <c r="C4687">
        <v>1</v>
      </c>
      <c r="D4687">
        <v>2</v>
      </c>
      <c r="E4687">
        <v>6.43</v>
      </c>
      <c r="F4687">
        <v>0</v>
      </c>
      <c r="G4687">
        <v>30</v>
      </c>
      <c r="H4687">
        <v>0</v>
      </c>
      <c r="I4687">
        <v>30</v>
      </c>
      <c r="J4687">
        <v>37</v>
      </c>
      <c r="K4687">
        <v>21</v>
      </c>
      <c r="L4687">
        <v>4</v>
      </c>
      <c r="M4687">
        <v>6</v>
      </c>
      <c r="N4687">
        <v>16</v>
      </c>
      <c r="O4687">
        <v>1.77</v>
      </c>
      <c r="P4687">
        <v>1.73</v>
      </c>
      <c r="Q4687">
        <v>4.83</v>
      </c>
      <c r="R4687">
        <v>6.3</v>
      </c>
      <c r="S4687">
        <v>-0.7</v>
      </c>
    </row>
    <row r="4688" spans="1:19" x14ac:dyDescent="0.25">
      <c r="A4688" t="s">
        <v>9999</v>
      </c>
      <c r="B4688" t="s">
        <v>10000</v>
      </c>
      <c r="C4688">
        <v>1</v>
      </c>
      <c r="D4688">
        <v>2</v>
      </c>
      <c r="E4688">
        <v>6.24</v>
      </c>
      <c r="F4688">
        <v>0</v>
      </c>
      <c r="G4688">
        <v>30</v>
      </c>
      <c r="H4688">
        <v>0</v>
      </c>
      <c r="I4688">
        <v>30</v>
      </c>
      <c r="J4688">
        <v>38</v>
      </c>
      <c r="K4688">
        <v>21</v>
      </c>
      <c r="L4688">
        <v>4</v>
      </c>
      <c r="M4688">
        <v>5</v>
      </c>
      <c r="N4688">
        <v>16</v>
      </c>
      <c r="O4688">
        <v>1.78</v>
      </c>
      <c r="P4688">
        <v>1.6</v>
      </c>
      <c r="Q4688">
        <v>4.75</v>
      </c>
      <c r="R4688">
        <v>6.3</v>
      </c>
      <c r="S4688">
        <v>-0.7</v>
      </c>
    </row>
    <row r="4689" spans="1:19" x14ac:dyDescent="0.25">
      <c r="A4689" t="s">
        <v>9997</v>
      </c>
      <c r="B4689" t="s">
        <v>9998</v>
      </c>
      <c r="C4689">
        <v>1</v>
      </c>
      <c r="D4689">
        <v>2</v>
      </c>
      <c r="E4689">
        <v>6.28</v>
      </c>
      <c r="F4689">
        <v>0</v>
      </c>
      <c r="G4689">
        <v>30</v>
      </c>
      <c r="H4689">
        <v>0</v>
      </c>
      <c r="I4689">
        <v>30</v>
      </c>
      <c r="J4689">
        <v>37</v>
      </c>
      <c r="K4689">
        <v>21</v>
      </c>
      <c r="L4689">
        <v>4</v>
      </c>
      <c r="M4689">
        <v>6</v>
      </c>
      <c r="N4689">
        <v>18</v>
      </c>
      <c r="O4689">
        <v>1.84</v>
      </c>
      <c r="P4689">
        <v>1.71</v>
      </c>
      <c r="Q4689">
        <v>5.34</v>
      </c>
      <c r="R4689">
        <v>6.3</v>
      </c>
      <c r="S4689">
        <v>-0.7</v>
      </c>
    </row>
    <row r="4690" spans="1:19" x14ac:dyDescent="0.25">
      <c r="A4690" t="s">
        <v>9995</v>
      </c>
      <c r="B4690" t="s">
        <v>9996</v>
      </c>
      <c r="C4690">
        <v>1</v>
      </c>
      <c r="D4690">
        <v>2</v>
      </c>
      <c r="E4690">
        <v>6.24</v>
      </c>
      <c r="F4690">
        <v>0</v>
      </c>
      <c r="G4690">
        <v>30</v>
      </c>
      <c r="H4690">
        <v>0</v>
      </c>
      <c r="I4690">
        <v>30</v>
      </c>
      <c r="J4690">
        <v>37</v>
      </c>
      <c r="K4690">
        <v>21</v>
      </c>
      <c r="L4690">
        <v>4</v>
      </c>
      <c r="M4690">
        <v>6</v>
      </c>
      <c r="N4690">
        <v>16</v>
      </c>
      <c r="O4690">
        <v>1.8</v>
      </c>
      <c r="P4690">
        <v>1.8</v>
      </c>
      <c r="Q4690">
        <v>4.9400000000000004</v>
      </c>
      <c r="R4690">
        <v>6.3</v>
      </c>
      <c r="S4690">
        <v>-0.7</v>
      </c>
    </row>
    <row r="4691" spans="1:19" x14ac:dyDescent="0.25">
      <c r="A4691" t="s">
        <v>9993</v>
      </c>
      <c r="B4691" t="s">
        <v>9994</v>
      </c>
      <c r="C4691">
        <v>1</v>
      </c>
      <c r="D4691">
        <v>2</v>
      </c>
      <c r="E4691">
        <v>6.23</v>
      </c>
      <c r="F4691">
        <v>0</v>
      </c>
      <c r="G4691">
        <v>30</v>
      </c>
      <c r="H4691">
        <v>0</v>
      </c>
      <c r="I4691">
        <v>30</v>
      </c>
      <c r="J4691">
        <v>37</v>
      </c>
      <c r="K4691">
        <v>21</v>
      </c>
      <c r="L4691">
        <v>4</v>
      </c>
      <c r="M4691">
        <v>6</v>
      </c>
      <c r="N4691">
        <v>16</v>
      </c>
      <c r="O4691">
        <v>1.79</v>
      </c>
      <c r="P4691">
        <v>1.79</v>
      </c>
      <c r="Q4691">
        <v>4.9000000000000004</v>
      </c>
      <c r="R4691">
        <v>6.3</v>
      </c>
      <c r="S4691">
        <v>-0.7</v>
      </c>
    </row>
    <row r="4692" spans="1:19" x14ac:dyDescent="0.25">
      <c r="A4692" t="s">
        <v>9991</v>
      </c>
      <c r="B4692" t="s">
        <v>9992</v>
      </c>
      <c r="C4692">
        <v>1</v>
      </c>
      <c r="D4692">
        <v>2</v>
      </c>
      <c r="E4692">
        <v>6.37</v>
      </c>
      <c r="F4692">
        <v>0</v>
      </c>
      <c r="G4692">
        <v>30</v>
      </c>
      <c r="H4692">
        <v>0</v>
      </c>
      <c r="I4692">
        <v>30</v>
      </c>
      <c r="J4692">
        <v>37</v>
      </c>
      <c r="K4692">
        <v>21</v>
      </c>
      <c r="L4692">
        <v>5</v>
      </c>
      <c r="M4692">
        <v>7</v>
      </c>
      <c r="N4692">
        <v>15</v>
      </c>
      <c r="O4692">
        <v>1.75</v>
      </c>
      <c r="P4692">
        <v>2.04</v>
      </c>
      <c r="Q4692">
        <v>4.63</v>
      </c>
      <c r="R4692">
        <v>6.3</v>
      </c>
      <c r="S4692">
        <v>-0.7</v>
      </c>
    </row>
    <row r="4693" spans="1:19" x14ac:dyDescent="0.25">
      <c r="A4693" t="s">
        <v>9989</v>
      </c>
      <c r="B4693" t="s">
        <v>9990</v>
      </c>
      <c r="C4693">
        <v>1</v>
      </c>
      <c r="D4693">
        <v>2</v>
      </c>
      <c r="E4693">
        <v>6.22</v>
      </c>
      <c r="F4693">
        <v>0</v>
      </c>
      <c r="G4693">
        <v>30</v>
      </c>
      <c r="H4693">
        <v>0</v>
      </c>
      <c r="I4693">
        <v>30</v>
      </c>
      <c r="J4693">
        <v>36</v>
      </c>
      <c r="K4693">
        <v>21</v>
      </c>
      <c r="L4693">
        <v>4</v>
      </c>
      <c r="M4693">
        <v>8</v>
      </c>
      <c r="N4693">
        <v>19</v>
      </c>
      <c r="O4693">
        <v>1.83</v>
      </c>
      <c r="P4693">
        <v>2.35</v>
      </c>
      <c r="Q4693">
        <v>5.61</v>
      </c>
      <c r="R4693">
        <v>6.3</v>
      </c>
      <c r="S4693">
        <v>-0.7</v>
      </c>
    </row>
    <row r="4694" spans="1:19" x14ac:dyDescent="0.25">
      <c r="A4694" t="s">
        <v>9987</v>
      </c>
      <c r="B4694" t="s">
        <v>9988</v>
      </c>
      <c r="C4694">
        <v>1</v>
      </c>
      <c r="D4694">
        <v>2</v>
      </c>
      <c r="E4694">
        <v>6.48</v>
      </c>
      <c r="F4694">
        <v>0</v>
      </c>
      <c r="G4694">
        <v>30</v>
      </c>
      <c r="H4694">
        <v>0</v>
      </c>
      <c r="I4694">
        <v>30</v>
      </c>
      <c r="J4694">
        <v>38</v>
      </c>
      <c r="K4694">
        <v>22</v>
      </c>
      <c r="L4694">
        <v>4</v>
      </c>
      <c r="M4694">
        <v>2</v>
      </c>
      <c r="N4694">
        <v>14</v>
      </c>
      <c r="O4694">
        <v>1.75</v>
      </c>
      <c r="P4694">
        <v>0.74</v>
      </c>
      <c r="Q4694">
        <v>4.22</v>
      </c>
      <c r="R4694">
        <v>6.3</v>
      </c>
      <c r="S4694">
        <v>-0.7</v>
      </c>
    </row>
    <row r="4695" spans="1:19" x14ac:dyDescent="0.25">
      <c r="A4695" t="s">
        <v>9985</v>
      </c>
      <c r="B4695" t="s">
        <v>9986</v>
      </c>
      <c r="C4695">
        <v>1</v>
      </c>
      <c r="D4695">
        <v>2</v>
      </c>
      <c r="E4695">
        <v>6.31</v>
      </c>
      <c r="F4695">
        <v>0</v>
      </c>
      <c r="G4695">
        <v>30</v>
      </c>
      <c r="H4695">
        <v>0</v>
      </c>
      <c r="I4695">
        <v>30</v>
      </c>
      <c r="J4695">
        <v>37</v>
      </c>
      <c r="K4695">
        <v>21</v>
      </c>
      <c r="L4695">
        <v>5</v>
      </c>
      <c r="M4695">
        <v>7</v>
      </c>
      <c r="N4695">
        <v>16</v>
      </c>
      <c r="O4695">
        <v>1.76</v>
      </c>
      <c r="P4695">
        <v>2.08</v>
      </c>
      <c r="Q4695">
        <v>4.79</v>
      </c>
      <c r="R4695">
        <v>6.3</v>
      </c>
      <c r="S4695">
        <v>-0.7</v>
      </c>
    </row>
    <row r="4696" spans="1:19" x14ac:dyDescent="0.25">
      <c r="A4696" t="s">
        <v>9983</v>
      </c>
      <c r="B4696" t="s">
        <v>9984</v>
      </c>
      <c r="C4696">
        <v>2</v>
      </c>
      <c r="D4696">
        <v>3</v>
      </c>
      <c r="E4696">
        <v>6.5</v>
      </c>
      <c r="F4696">
        <v>8</v>
      </c>
      <c r="G4696">
        <v>10</v>
      </c>
      <c r="H4696">
        <v>0</v>
      </c>
      <c r="I4696">
        <v>49</v>
      </c>
      <c r="J4696">
        <v>60</v>
      </c>
      <c r="K4696">
        <v>35</v>
      </c>
      <c r="L4696">
        <v>7</v>
      </c>
      <c r="M4696">
        <v>11</v>
      </c>
      <c r="N4696">
        <v>29</v>
      </c>
      <c r="O4696">
        <v>1.82</v>
      </c>
      <c r="P4696">
        <v>1.96</v>
      </c>
      <c r="Q4696">
        <v>5.32</v>
      </c>
      <c r="R4696">
        <v>6.3</v>
      </c>
      <c r="S4696">
        <v>-0.6</v>
      </c>
    </row>
    <row r="4697" spans="1:19" x14ac:dyDescent="0.25">
      <c r="A4697" t="s">
        <v>9981</v>
      </c>
      <c r="B4697" t="s">
        <v>9982</v>
      </c>
      <c r="C4697">
        <v>1</v>
      </c>
      <c r="D4697">
        <v>2</v>
      </c>
      <c r="E4697">
        <v>6.23</v>
      </c>
      <c r="F4697">
        <v>0</v>
      </c>
      <c r="G4697">
        <v>30</v>
      </c>
      <c r="H4697">
        <v>0</v>
      </c>
      <c r="I4697">
        <v>30</v>
      </c>
      <c r="J4697">
        <v>37</v>
      </c>
      <c r="K4697">
        <v>21</v>
      </c>
      <c r="L4697">
        <v>4</v>
      </c>
      <c r="M4697">
        <v>5</v>
      </c>
      <c r="N4697">
        <v>16</v>
      </c>
      <c r="O4697">
        <v>1.78</v>
      </c>
      <c r="P4697">
        <v>1.45</v>
      </c>
      <c r="Q4697">
        <v>4.8600000000000003</v>
      </c>
      <c r="R4697">
        <v>6.3</v>
      </c>
      <c r="S4697">
        <v>-0.7</v>
      </c>
    </row>
    <row r="4698" spans="1:19" x14ac:dyDescent="0.25">
      <c r="A4698" t="s">
        <v>9979</v>
      </c>
      <c r="B4698" t="s">
        <v>9980</v>
      </c>
      <c r="C4698">
        <v>2</v>
      </c>
      <c r="D4698">
        <v>3</v>
      </c>
      <c r="E4698">
        <v>6.41</v>
      </c>
      <c r="F4698">
        <v>5</v>
      </c>
      <c r="G4698">
        <v>16</v>
      </c>
      <c r="H4698">
        <v>0</v>
      </c>
      <c r="I4698">
        <v>43</v>
      </c>
      <c r="J4698">
        <v>53</v>
      </c>
      <c r="K4698">
        <v>31</v>
      </c>
      <c r="L4698">
        <v>7</v>
      </c>
      <c r="M4698">
        <v>11</v>
      </c>
      <c r="N4698">
        <v>23</v>
      </c>
      <c r="O4698">
        <v>1.77</v>
      </c>
      <c r="P4698">
        <v>2.34</v>
      </c>
      <c r="Q4698">
        <v>4.9000000000000004</v>
      </c>
      <c r="R4698">
        <v>6.3</v>
      </c>
      <c r="S4698">
        <v>-0.8</v>
      </c>
    </row>
    <row r="4699" spans="1:19" x14ac:dyDescent="0.25">
      <c r="A4699" t="s">
        <v>9977</v>
      </c>
      <c r="B4699" t="s">
        <v>9978</v>
      </c>
      <c r="C4699">
        <v>1</v>
      </c>
      <c r="D4699">
        <v>2</v>
      </c>
      <c r="E4699">
        <v>6.13</v>
      </c>
      <c r="F4699">
        <v>0</v>
      </c>
      <c r="G4699">
        <v>30</v>
      </c>
      <c r="H4699">
        <v>0</v>
      </c>
      <c r="I4699">
        <v>30</v>
      </c>
      <c r="J4699">
        <v>34</v>
      </c>
      <c r="K4699">
        <v>20</v>
      </c>
      <c r="L4699">
        <v>4</v>
      </c>
      <c r="M4699">
        <v>11</v>
      </c>
      <c r="N4699">
        <v>21</v>
      </c>
      <c r="O4699">
        <v>1.85</v>
      </c>
      <c r="P4699">
        <v>3.23</v>
      </c>
      <c r="Q4699">
        <v>6.33</v>
      </c>
      <c r="R4699">
        <v>6.3</v>
      </c>
      <c r="S4699">
        <v>-0.7</v>
      </c>
    </row>
    <row r="4700" spans="1:19" x14ac:dyDescent="0.25">
      <c r="A4700" t="s">
        <v>9975</v>
      </c>
      <c r="B4700" t="s">
        <v>9976</v>
      </c>
      <c r="C4700">
        <v>1</v>
      </c>
      <c r="D4700">
        <v>2</v>
      </c>
      <c r="E4700">
        <v>6.53</v>
      </c>
      <c r="F4700">
        <v>0</v>
      </c>
      <c r="G4700">
        <v>30</v>
      </c>
      <c r="H4700">
        <v>0</v>
      </c>
      <c r="I4700">
        <v>30</v>
      </c>
      <c r="J4700">
        <v>39</v>
      </c>
      <c r="K4700">
        <v>22</v>
      </c>
      <c r="L4700">
        <v>5</v>
      </c>
      <c r="M4700">
        <v>3</v>
      </c>
      <c r="N4700">
        <v>14</v>
      </c>
      <c r="O4700">
        <v>1.74</v>
      </c>
      <c r="P4700">
        <v>0.84</v>
      </c>
      <c r="Q4700">
        <v>4.0599999999999996</v>
      </c>
      <c r="R4700">
        <v>6.3</v>
      </c>
      <c r="S4700">
        <v>-0.7</v>
      </c>
    </row>
    <row r="4701" spans="1:19" x14ac:dyDescent="0.25">
      <c r="A4701" t="s">
        <v>9973</v>
      </c>
      <c r="B4701" t="s">
        <v>9974</v>
      </c>
      <c r="C4701">
        <v>1</v>
      </c>
      <c r="D4701">
        <v>2</v>
      </c>
      <c r="E4701">
        <v>6.21</v>
      </c>
      <c r="F4701">
        <v>0</v>
      </c>
      <c r="G4701">
        <v>30</v>
      </c>
      <c r="H4701">
        <v>0</v>
      </c>
      <c r="I4701">
        <v>30</v>
      </c>
      <c r="J4701">
        <v>36</v>
      </c>
      <c r="K4701">
        <v>21</v>
      </c>
      <c r="L4701">
        <v>4</v>
      </c>
      <c r="M4701">
        <v>8</v>
      </c>
      <c r="N4701">
        <v>18</v>
      </c>
      <c r="O4701">
        <v>1.81</v>
      </c>
      <c r="P4701">
        <v>2.4300000000000002</v>
      </c>
      <c r="Q4701">
        <v>5.31</v>
      </c>
      <c r="R4701">
        <v>6.3</v>
      </c>
      <c r="S4701">
        <v>-0.7</v>
      </c>
    </row>
    <row r="4702" spans="1:19" x14ac:dyDescent="0.25">
      <c r="A4702" t="s">
        <v>9971</v>
      </c>
      <c r="B4702" t="s">
        <v>9972</v>
      </c>
      <c r="C4702">
        <v>2</v>
      </c>
      <c r="D4702">
        <v>3</v>
      </c>
      <c r="E4702">
        <v>6.53</v>
      </c>
      <c r="F4702">
        <v>5</v>
      </c>
      <c r="G4702">
        <v>16</v>
      </c>
      <c r="H4702">
        <v>0</v>
      </c>
      <c r="I4702">
        <v>42</v>
      </c>
      <c r="J4702">
        <v>53</v>
      </c>
      <c r="K4702">
        <v>31</v>
      </c>
      <c r="L4702">
        <v>6</v>
      </c>
      <c r="M4702">
        <v>6</v>
      </c>
      <c r="N4702">
        <v>24</v>
      </c>
      <c r="O4702">
        <v>1.82</v>
      </c>
      <c r="P4702">
        <v>1.19</v>
      </c>
      <c r="Q4702">
        <v>5.09</v>
      </c>
      <c r="R4702">
        <v>6.31</v>
      </c>
      <c r="S4702">
        <v>-0.8</v>
      </c>
    </row>
    <row r="4703" spans="1:19" x14ac:dyDescent="0.25">
      <c r="A4703" t="s">
        <v>9969</v>
      </c>
      <c r="B4703" t="s">
        <v>9970</v>
      </c>
      <c r="C4703">
        <v>1</v>
      </c>
      <c r="D4703">
        <v>2</v>
      </c>
      <c r="E4703">
        <v>6.21</v>
      </c>
      <c r="F4703">
        <v>0</v>
      </c>
      <c r="G4703">
        <v>30</v>
      </c>
      <c r="H4703">
        <v>0</v>
      </c>
      <c r="I4703">
        <v>30</v>
      </c>
      <c r="J4703">
        <v>38</v>
      </c>
      <c r="K4703">
        <v>21</v>
      </c>
      <c r="L4703">
        <v>5</v>
      </c>
      <c r="M4703">
        <v>5</v>
      </c>
      <c r="N4703">
        <v>15</v>
      </c>
      <c r="O4703">
        <v>1.74</v>
      </c>
      <c r="P4703">
        <v>1.59</v>
      </c>
      <c r="Q4703">
        <v>4.38</v>
      </c>
      <c r="R4703">
        <v>6.31</v>
      </c>
      <c r="S4703">
        <v>-0.7</v>
      </c>
    </row>
    <row r="4704" spans="1:19" x14ac:dyDescent="0.25">
      <c r="A4704" t="s">
        <v>9967</v>
      </c>
      <c r="B4704" t="s">
        <v>9968</v>
      </c>
      <c r="C4704">
        <v>1</v>
      </c>
      <c r="D4704">
        <v>2</v>
      </c>
      <c r="E4704">
        <v>6.22</v>
      </c>
      <c r="F4704">
        <v>0</v>
      </c>
      <c r="G4704">
        <v>30</v>
      </c>
      <c r="H4704">
        <v>0</v>
      </c>
      <c r="I4704">
        <v>30</v>
      </c>
      <c r="J4704">
        <v>37</v>
      </c>
      <c r="K4704">
        <v>21</v>
      </c>
      <c r="L4704">
        <v>4</v>
      </c>
      <c r="M4704">
        <v>6</v>
      </c>
      <c r="N4704">
        <v>17</v>
      </c>
      <c r="O4704">
        <v>1.79</v>
      </c>
      <c r="P4704">
        <v>1.93</v>
      </c>
      <c r="Q4704">
        <v>5.0599999999999996</v>
      </c>
      <c r="R4704">
        <v>6.31</v>
      </c>
      <c r="S4704">
        <v>-0.7</v>
      </c>
    </row>
    <row r="4705" spans="1:19" x14ac:dyDescent="0.25">
      <c r="A4705" t="s">
        <v>9965</v>
      </c>
      <c r="B4705" t="s">
        <v>9966</v>
      </c>
      <c r="C4705">
        <v>1</v>
      </c>
      <c r="D4705">
        <v>2</v>
      </c>
      <c r="E4705">
        <v>6.25</v>
      </c>
      <c r="F4705">
        <v>0</v>
      </c>
      <c r="G4705">
        <v>30</v>
      </c>
      <c r="H4705">
        <v>0</v>
      </c>
      <c r="I4705">
        <v>30</v>
      </c>
      <c r="J4705">
        <v>38</v>
      </c>
      <c r="K4705">
        <v>21</v>
      </c>
      <c r="L4705">
        <v>4</v>
      </c>
      <c r="M4705">
        <v>4</v>
      </c>
      <c r="N4705">
        <v>15</v>
      </c>
      <c r="O4705">
        <v>1.77</v>
      </c>
      <c r="P4705">
        <v>1.34</v>
      </c>
      <c r="Q4705">
        <v>4.55</v>
      </c>
      <c r="R4705">
        <v>6.31</v>
      </c>
      <c r="S4705">
        <v>-0.7</v>
      </c>
    </row>
    <row r="4706" spans="1:19" x14ac:dyDescent="0.25">
      <c r="A4706" t="s">
        <v>9963</v>
      </c>
      <c r="B4706" t="s">
        <v>9964</v>
      </c>
      <c r="C4706">
        <v>1</v>
      </c>
      <c r="D4706">
        <v>2</v>
      </c>
      <c r="E4706">
        <v>6.23</v>
      </c>
      <c r="F4706">
        <v>0</v>
      </c>
      <c r="G4706">
        <v>30</v>
      </c>
      <c r="H4706">
        <v>0</v>
      </c>
      <c r="I4706">
        <v>30</v>
      </c>
      <c r="J4706">
        <v>37</v>
      </c>
      <c r="K4706">
        <v>21</v>
      </c>
      <c r="L4706">
        <v>4</v>
      </c>
      <c r="M4706">
        <v>6</v>
      </c>
      <c r="N4706">
        <v>16</v>
      </c>
      <c r="O4706">
        <v>1.79</v>
      </c>
      <c r="P4706">
        <v>1.77</v>
      </c>
      <c r="Q4706">
        <v>4.93</v>
      </c>
      <c r="R4706">
        <v>6.31</v>
      </c>
      <c r="S4706">
        <v>-0.7</v>
      </c>
    </row>
    <row r="4707" spans="1:19" x14ac:dyDescent="0.25">
      <c r="A4707" t="s">
        <v>9961</v>
      </c>
      <c r="B4707" t="s">
        <v>9962</v>
      </c>
      <c r="C4707">
        <v>1</v>
      </c>
      <c r="D4707">
        <v>3</v>
      </c>
      <c r="E4707">
        <v>6.55</v>
      </c>
      <c r="F4707">
        <v>4</v>
      </c>
      <c r="G4707">
        <v>19</v>
      </c>
      <c r="H4707">
        <v>0</v>
      </c>
      <c r="I4707">
        <v>40</v>
      </c>
      <c r="J4707">
        <v>52</v>
      </c>
      <c r="K4707">
        <v>29</v>
      </c>
      <c r="L4707">
        <v>6</v>
      </c>
      <c r="M4707">
        <v>3</v>
      </c>
      <c r="N4707">
        <v>19</v>
      </c>
      <c r="O4707">
        <v>1.78</v>
      </c>
      <c r="P4707">
        <v>0.62</v>
      </c>
      <c r="Q4707">
        <v>4.25</v>
      </c>
      <c r="R4707">
        <v>6.31</v>
      </c>
      <c r="S4707">
        <v>-0.8</v>
      </c>
    </row>
    <row r="4708" spans="1:19" x14ac:dyDescent="0.25">
      <c r="A4708" t="s">
        <v>9959</v>
      </c>
      <c r="B4708" t="s">
        <v>9960</v>
      </c>
      <c r="C4708">
        <v>1</v>
      </c>
      <c r="D4708">
        <v>2</v>
      </c>
      <c r="E4708">
        <v>6.23</v>
      </c>
      <c r="F4708">
        <v>0</v>
      </c>
      <c r="G4708">
        <v>30</v>
      </c>
      <c r="H4708">
        <v>0</v>
      </c>
      <c r="I4708">
        <v>30</v>
      </c>
      <c r="J4708">
        <v>37</v>
      </c>
      <c r="K4708">
        <v>21</v>
      </c>
      <c r="L4708">
        <v>4</v>
      </c>
      <c r="M4708">
        <v>5</v>
      </c>
      <c r="N4708">
        <v>17</v>
      </c>
      <c r="O4708">
        <v>1.79</v>
      </c>
      <c r="P4708">
        <v>1.58</v>
      </c>
      <c r="Q4708">
        <v>5</v>
      </c>
      <c r="R4708">
        <v>6.31</v>
      </c>
      <c r="S4708">
        <v>-0.7</v>
      </c>
    </row>
    <row r="4709" spans="1:19" x14ac:dyDescent="0.25">
      <c r="A4709" t="s">
        <v>9957</v>
      </c>
      <c r="B4709" t="s">
        <v>9958</v>
      </c>
      <c r="C4709">
        <v>1</v>
      </c>
      <c r="D4709">
        <v>2</v>
      </c>
      <c r="E4709">
        <v>6.33</v>
      </c>
      <c r="F4709">
        <v>2</v>
      </c>
      <c r="G4709">
        <v>26</v>
      </c>
      <c r="H4709">
        <v>0</v>
      </c>
      <c r="I4709">
        <v>34</v>
      </c>
      <c r="J4709">
        <v>43</v>
      </c>
      <c r="K4709">
        <v>24</v>
      </c>
      <c r="L4709">
        <v>5</v>
      </c>
      <c r="M4709">
        <v>4</v>
      </c>
      <c r="N4709">
        <v>16</v>
      </c>
      <c r="O4709">
        <v>1.76</v>
      </c>
      <c r="P4709">
        <v>1.1499999999999999</v>
      </c>
      <c r="Q4709">
        <v>4.38</v>
      </c>
      <c r="R4709">
        <v>6.31</v>
      </c>
      <c r="S4709">
        <v>-0.7</v>
      </c>
    </row>
    <row r="4710" spans="1:19" x14ac:dyDescent="0.25">
      <c r="A4710" t="s">
        <v>9955</v>
      </c>
      <c r="B4710" t="s">
        <v>9956</v>
      </c>
      <c r="C4710">
        <v>1</v>
      </c>
      <c r="D4710">
        <v>2</v>
      </c>
      <c r="E4710">
        <v>6.23</v>
      </c>
      <c r="F4710">
        <v>0</v>
      </c>
      <c r="G4710">
        <v>30</v>
      </c>
      <c r="H4710">
        <v>0</v>
      </c>
      <c r="I4710">
        <v>30</v>
      </c>
      <c r="J4710">
        <v>37</v>
      </c>
      <c r="K4710">
        <v>21</v>
      </c>
      <c r="L4710">
        <v>4</v>
      </c>
      <c r="M4710">
        <v>5</v>
      </c>
      <c r="N4710">
        <v>16</v>
      </c>
      <c r="O4710">
        <v>1.78</v>
      </c>
      <c r="P4710">
        <v>1.58</v>
      </c>
      <c r="Q4710">
        <v>4.82</v>
      </c>
      <c r="R4710">
        <v>6.31</v>
      </c>
      <c r="S4710">
        <v>-0.7</v>
      </c>
    </row>
    <row r="4711" spans="1:19" x14ac:dyDescent="0.25">
      <c r="A4711" t="s">
        <v>9953</v>
      </c>
      <c r="B4711" t="s">
        <v>9954</v>
      </c>
      <c r="C4711">
        <v>1</v>
      </c>
      <c r="D4711">
        <v>2</v>
      </c>
      <c r="E4711">
        <v>6.23</v>
      </c>
      <c r="F4711">
        <v>0</v>
      </c>
      <c r="G4711">
        <v>30</v>
      </c>
      <c r="H4711">
        <v>0</v>
      </c>
      <c r="I4711">
        <v>30</v>
      </c>
      <c r="J4711">
        <v>38</v>
      </c>
      <c r="K4711">
        <v>21</v>
      </c>
      <c r="L4711">
        <v>5</v>
      </c>
      <c r="M4711">
        <v>5</v>
      </c>
      <c r="N4711">
        <v>15</v>
      </c>
      <c r="O4711">
        <v>1.76</v>
      </c>
      <c r="P4711">
        <v>1.42</v>
      </c>
      <c r="Q4711">
        <v>4.49</v>
      </c>
      <c r="R4711">
        <v>6.31</v>
      </c>
      <c r="S4711">
        <v>-0.7</v>
      </c>
    </row>
    <row r="4712" spans="1:19" x14ac:dyDescent="0.25">
      <c r="A4712" t="s">
        <v>9951</v>
      </c>
      <c r="B4712" t="s">
        <v>9952</v>
      </c>
      <c r="C4712">
        <v>1</v>
      </c>
      <c r="D4712">
        <v>2</v>
      </c>
      <c r="E4712">
        <v>6.2</v>
      </c>
      <c r="F4712">
        <v>0</v>
      </c>
      <c r="G4712">
        <v>30</v>
      </c>
      <c r="H4712">
        <v>0</v>
      </c>
      <c r="I4712">
        <v>30</v>
      </c>
      <c r="J4712">
        <v>38</v>
      </c>
      <c r="K4712">
        <v>21</v>
      </c>
      <c r="L4712">
        <v>5</v>
      </c>
      <c r="M4712">
        <v>5</v>
      </c>
      <c r="N4712">
        <v>14</v>
      </c>
      <c r="O4712">
        <v>1.73</v>
      </c>
      <c r="P4712">
        <v>1.51</v>
      </c>
      <c r="Q4712">
        <v>4.25</v>
      </c>
      <c r="R4712">
        <v>6.31</v>
      </c>
      <c r="S4712">
        <v>-0.7</v>
      </c>
    </row>
    <row r="4713" spans="1:19" x14ac:dyDescent="0.25">
      <c r="A4713" t="s">
        <v>9949</v>
      </c>
      <c r="B4713" t="s">
        <v>9950</v>
      </c>
      <c r="C4713">
        <v>2</v>
      </c>
      <c r="D4713">
        <v>1</v>
      </c>
      <c r="E4713">
        <v>6.22</v>
      </c>
      <c r="F4713">
        <v>8</v>
      </c>
      <c r="G4713">
        <v>10</v>
      </c>
      <c r="H4713">
        <v>0</v>
      </c>
      <c r="I4713">
        <v>49</v>
      </c>
      <c r="J4713">
        <v>60</v>
      </c>
      <c r="K4713">
        <v>34</v>
      </c>
      <c r="L4713">
        <v>7</v>
      </c>
      <c r="M4713">
        <v>12</v>
      </c>
      <c r="N4713">
        <v>28</v>
      </c>
      <c r="O4713">
        <v>1.8</v>
      </c>
      <c r="P4713">
        <v>2.17</v>
      </c>
      <c r="Q4713">
        <v>5.09</v>
      </c>
      <c r="R4713">
        <v>6.31</v>
      </c>
      <c r="S4713">
        <v>-0.6</v>
      </c>
    </row>
    <row r="4714" spans="1:19" x14ac:dyDescent="0.25">
      <c r="A4714" t="s">
        <v>9947</v>
      </c>
      <c r="B4714" t="s">
        <v>9948</v>
      </c>
      <c r="C4714">
        <v>2</v>
      </c>
      <c r="D4714">
        <v>3</v>
      </c>
      <c r="E4714">
        <v>6.61</v>
      </c>
      <c r="F4714">
        <v>7</v>
      </c>
      <c r="G4714">
        <v>11</v>
      </c>
      <c r="H4714">
        <v>0</v>
      </c>
      <c r="I4714">
        <v>48</v>
      </c>
      <c r="J4714">
        <v>62</v>
      </c>
      <c r="K4714">
        <v>35</v>
      </c>
      <c r="L4714">
        <v>7</v>
      </c>
      <c r="M4714">
        <v>4</v>
      </c>
      <c r="N4714">
        <v>22</v>
      </c>
      <c r="O4714">
        <v>1.75</v>
      </c>
      <c r="P4714">
        <v>0.8</v>
      </c>
      <c r="Q4714">
        <v>4.07</v>
      </c>
      <c r="R4714">
        <v>6.31</v>
      </c>
      <c r="S4714">
        <v>-0.7</v>
      </c>
    </row>
    <row r="4715" spans="1:19" x14ac:dyDescent="0.25">
      <c r="A4715" t="s">
        <v>9945</v>
      </c>
      <c r="B4715" t="s">
        <v>9946</v>
      </c>
      <c r="C4715">
        <v>2</v>
      </c>
      <c r="D4715">
        <v>3</v>
      </c>
      <c r="E4715">
        <v>6.6</v>
      </c>
      <c r="F4715">
        <v>6</v>
      </c>
      <c r="G4715">
        <v>14</v>
      </c>
      <c r="H4715">
        <v>0</v>
      </c>
      <c r="I4715">
        <v>45</v>
      </c>
      <c r="J4715">
        <v>59</v>
      </c>
      <c r="K4715">
        <v>33</v>
      </c>
      <c r="L4715">
        <v>7</v>
      </c>
      <c r="M4715">
        <v>3</v>
      </c>
      <c r="N4715">
        <v>19</v>
      </c>
      <c r="O4715">
        <v>1.74</v>
      </c>
      <c r="P4715">
        <v>0.62</v>
      </c>
      <c r="Q4715">
        <v>3.79</v>
      </c>
      <c r="R4715">
        <v>6.31</v>
      </c>
      <c r="S4715">
        <v>-0.8</v>
      </c>
    </row>
    <row r="4716" spans="1:19" x14ac:dyDescent="0.25">
      <c r="A4716" t="s">
        <v>9943</v>
      </c>
      <c r="B4716" t="s">
        <v>9944</v>
      </c>
      <c r="C4716">
        <v>1</v>
      </c>
      <c r="D4716">
        <v>2</v>
      </c>
      <c r="E4716">
        <v>6.27</v>
      </c>
      <c r="F4716">
        <v>0</v>
      </c>
      <c r="G4716">
        <v>30</v>
      </c>
      <c r="H4716">
        <v>0</v>
      </c>
      <c r="I4716">
        <v>30</v>
      </c>
      <c r="J4716">
        <v>38</v>
      </c>
      <c r="K4716">
        <v>21</v>
      </c>
      <c r="L4716">
        <v>4</v>
      </c>
      <c r="M4716">
        <v>5</v>
      </c>
      <c r="N4716">
        <v>15</v>
      </c>
      <c r="O4716">
        <v>1.78</v>
      </c>
      <c r="P4716">
        <v>1.38</v>
      </c>
      <c r="Q4716">
        <v>4.59</v>
      </c>
      <c r="R4716">
        <v>6.31</v>
      </c>
      <c r="S4716">
        <v>-0.7</v>
      </c>
    </row>
    <row r="4717" spans="1:19" x14ac:dyDescent="0.25">
      <c r="A4717" t="s">
        <v>9941</v>
      </c>
      <c r="B4717" t="s">
        <v>9942</v>
      </c>
      <c r="C4717">
        <v>1</v>
      </c>
      <c r="D4717">
        <v>2</v>
      </c>
      <c r="E4717">
        <v>6.3</v>
      </c>
      <c r="F4717">
        <v>0</v>
      </c>
      <c r="G4717">
        <v>30</v>
      </c>
      <c r="H4717">
        <v>0</v>
      </c>
      <c r="I4717">
        <v>30</v>
      </c>
      <c r="J4717">
        <v>37</v>
      </c>
      <c r="K4717">
        <v>21</v>
      </c>
      <c r="L4717">
        <v>4</v>
      </c>
      <c r="M4717">
        <v>6</v>
      </c>
      <c r="N4717">
        <v>18</v>
      </c>
      <c r="O4717">
        <v>1.84</v>
      </c>
      <c r="P4717">
        <v>1.68</v>
      </c>
      <c r="Q4717">
        <v>5.36</v>
      </c>
      <c r="R4717">
        <v>6.31</v>
      </c>
      <c r="S4717">
        <v>-0.7</v>
      </c>
    </row>
    <row r="4718" spans="1:19" x14ac:dyDescent="0.25">
      <c r="A4718" t="s">
        <v>9939</v>
      </c>
      <c r="B4718" t="s">
        <v>9940</v>
      </c>
      <c r="C4718">
        <v>1</v>
      </c>
      <c r="D4718">
        <v>2</v>
      </c>
      <c r="E4718">
        <v>6.21</v>
      </c>
      <c r="F4718">
        <v>0</v>
      </c>
      <c r="G4718">
        <v>30</v>
      </c>
      <c r="H4718">
        <v>0</v>
      </c>
      <c r="I4718">
        <v>30</v>
      </c>
      <c r="J4718">
        <v>37</v>
      </c>
      <c r="K4718">
        <v>21</v>
      </c>
      <c r="L4718">
        <v>5</v>
      </c>
      <c r="M4718">
        <v>6</v>
      </c>
      <c r="N4718">
        <v>16</v>
      </c>
      <c r="O4718">
        <v>1.76</v>
      </c>
      <c r="P4718">
        <v>1.72</v>
      </c>
      <c r="Q4718">
        <v>4.74</v>
      </c>
      <c r="R4718">
        <v>6.31</v>
      </c>
      <c r="S4718">
        <v>-0.7</v>
      </c>
    </row>
    <row r="4719" spans="1:19" x14ac:dyDescent="0.25">
      <c r="A4719" t="s">
        <v>9937</v>
      </c>
      <c r="B4719" t="s">
        <v>9938</v>
      </c>
      <c r="C4719">
        <v>2</v>
      </c>
      <c r="D4719">
        <v>3</v>
      </c>
      <c r="E4719">
        <v>6.64</v>
      </c>
      <c r="F4719">
        <v>7</v>
      </c>
      <c r="G4719">
        <v>13</v>
      </c>
      <c r="H4719">
        <v>0</v>
      </c>
      <c r="I4719">
        <v>46</v>
      </c>
      <c r="J4719">
        <v>60</v>
      </c>
      <c r="K4719">
        <v>34</v>
      </c>
      <c r="L4719">
        <v>7</v>
      </c>
      <c r="M4719">
        <v>3</v>
      </c>
      <c r="N4719">
        <v>22</v>
      </c>
      <c r="O4719">
        <v>1.77</v>
      </c>
      <c r="P4719">
        <v>0.64</v>
      </c>
      <c r="Q4719">
        <v>4.2300000000000004</v>
      </c>
      <c r="R4719">
        <v>6.31</v>
      </c>
      <c r="S4719">
        <v>-0.7</v>
      </c>
    </row>
    <row r="4720" spans="1:19" x14ac:dyDescent="0.25">
      <c r="A4720" t="s">
        <v>9935</v>
      </c>
      <c r="B4720" t="s">
        <v>9936</v>
      </c>
      <c r="C4720">
        <v>1</v>
      </c>
      <c r="D4720">
        <v>2</v>
      </c>
      <c r="E4720">
        <v>6.21</v>
      </c>
      <c r="F4720">
        <v>0</v>
      </c>
      <c r="G4720">
        <v>30</v>
      </c>
      <c r="H4720">
        <v>0</v>
      </c>
      <c r="I4720">
        <v>30</v>
      </c>
      <c r="J4720">
        <v>37</v>
      </c>
      <c r="K4720">
        <v>21</v>
      </c>
      <c r="L4720">
        <v>5</v>
      </c>
      <c r="M4720">
        <v>5</v>
      </c>
      <c r="N4720">
        <v>15</v>
      </c>
      <c r="O4720">
        <v>1.75</v>
      </c>
      <c r="P4720">
        <v>1.46</v>
      </c>
      <c r="Q4720">
        <v>4.5</v>
      </c>
      <c r="R4720">
        <v>6.31</v>
      </c>
      <c r="S4720">
        <v>-0.7</v>
      </c>
    </row>
    <row r="4721" spans="1:19" x14ac:dyDescent="0.25">
      <c r="A4721" t="s">
        <v>9933</v>
      </c>
      <c r="B4721" t="s">
        <v>9934</v>
      </c>
      <c r="C4721">
        <v>1</v>
      </c>
      <c r="D4721">
        <v>2</v>
      </c>
      <c r="E4721">
        <v>6.22</v>
      </c>
      <c r="F4721">
        <v>7</v>
      </c>
      <c r="G4721">
        <v>12</v>
      </c>
      <c r="H4721">
        <v>0</v>
      </c>
      <c r="I4721">
        <v>47</v>
      </c>
      <c r="J4721">
        <v>58</v>
      </c>
      <c r="K4721">
        <v>32</v>
      </c>
      <c r="L4721">
        <v>7</v>
      </c>
      <c r="M4721">
        <v>10</v>
      </c>
      <c r="N4721">
        <v>26</v>
      </c>
      <c r="O4721">
        <v>1.8</v>
      </c>
      <c r="P4721">
        <v>1.89</v>
      </c>
      <c r="Q4721">
        <v>5.08</v>
      </c>
      <c r="R4721">
        <v>6.31</v>
      </c>
      <c r="S4721">
        <v>-0.7</v>
      </c>
    </row>
    <row r="4722" spans="1:19" x14ac:dyDescent="0.25">
      <c r="A4722" t="s">
        <v>9931</v>
      </c>
      <c r="B4722" t="s">
        <v>9932</v>
      </c>
      <c r="C4722">
        <v>1</v>
      </c>
      <c r="D4722">
        <v>2</v>
      </c>
      <c r="E4722">
        <v>6.26</v>
      </c>
      <c r="F4722">
        <v>0</v>
      </c>
      <c r="G4722">
        <v>30</v>
      </c>
      <c r="H4722">
        <v>0</v>
      </c>
      <c r="I4722">
        <v>30</v>
      </c>
      <c r="J4722">
        <v>38</v>
      </c>
      <c r="K4722">
        <v>21</v>
      </c>
      <c r="L4722">
        <v>4</v>
      </c>
      <c r="M4722">
        <v>5</v>
      </c>
      <c r="N4722">
        <v>16</v>
      </c>
      <c r="O4722">
        <v>1.79</v>
      </c>
      <c r="P4722">
        <v>1.57</v>
      </c>
      <c r="Q4722">
        <v>4.75</v>
      </c>
      <c r="R4722">
        <v>6.31</v>
      </c>
      <c r="S4722">
        <v>-0.7</v>
      </c>
    </row>
    <row r="4723" spans="1:19" x14ac:dyDescent="0.25">
      <c r="A4723" t="s">
        <v>9929</v>
      </c>
      <c r="B4723" t="s">
        <v>9930</v>
      </c>
      <c r="C4723">
        <v>1</v>
      </c>
      <c r="D4723">
        <v>3</v>
      </c>
      <c r="E4723">
        <v>6.41</v>
      </c>
      <c r="F4723">
        <v>4</v>
      </c>
      <c r="G4723">
        <v>21</v>
      </c>
      <c r="H4723">
        <v>0</v>
      </c>
      <c r="I4723">
        <v>38</v>
      </c>
      <c r="J4723">
        <v>49</v>
      </c>
      <c r="K4723">
        <v>27</v>
      </c>
      <c r="L4723">
        <v>6</v>
      </c>
      <c r="M4723">
        <v>3</v>
      </c>
      <c r="N4723">
        <v>18</v>
      </c>
      <c r="O4723">
        <v>1.75</v>
      </c>
      <c r="P4723">
        <v>0.79</v>
      </c>
      <c r="Q4723">
        <v>4.26</v>
      </c>
      <c r="R4723">
        <v>6.31</v>
      </c>
      <c r="S4723">
        <v>-0.8</v>
      </c>
    </row>
    <row r="4724" spans="1:19" x14ac:dyDescent="0.25">
      <c r="A4724" t="s">
        <v>9927</v>
      </c>
      <c r="B4724" t="s">
        <v>9928</v>
      </c>
      <c r="C4724">
        <v>1</v>
      </c>
      <c r="D4724">
        <v>2</v>
      </c>
      <c r="E4724">
        <v>6.26</v>
      </c>
      <c r="F4724">
        <v>0</v>
      </c>
      <c r="G4724">
        <v>30</v>
      </c>
      <c r="H4724">
        <v>0</v>
      </c>
      <c r="I4724">
        <v>30</v>
      </c>
      <c r="J4724">
        <v>38</v>
      </c>
      <c r="K4724">
        <v>21</v>
      </c>
      <c r="L4724">
        <v>4</v>
      </c>
      <c r="M4724">
        <v>5</v>
      </c>
      <c r="N4724">
        <v>16</v>
      </c>
      <c r="O4724">
        <v>1.78</v>
      </c>
      <c r="P4724">
        <v>1.48</v>
      </c>
      <c r="Q4724">
        <v>4.71</v>
      </c>
      <c r="R4724">
        <v>6.31</v>
      </c>
      <c r="S4724">
        <v>-0.7</v>
      </c>
    </row>
    <row r="4725" spans="1:19" x14ac:dyDescent="0.25">
      <c r="A4725" t="s">
        <v>9925</v>
      </c>
      <c r="B4725" t="s">
        <v>9926</v>
      </c>
      <c r="C4725">
        <v>1</v>
      </c>
      <c r="D4725">
        <v>2</v>
      </c>
      <c r="E4725">
        <v>6.21</v>
      </c>
      <c r="F4725">
        <v>0</v>
      </c>
      <c r="G4725">
        <v>30</v>
      </c>
      <c r="H4725">
        <v>0</v>
      </c>
      <c r="I4725">
        <v>30</v>
      </c>
      <c r="J4725">
        <v>37</v>
      </c>
      <c r="K4725">
        <v>21</v>
      </c>
      <c r="L4725">
        <v>5</v>
      </c>
      <c r="M4725">
        <v>6</v>
      </c>
      <c r="N4725">
        <v>16</v>
      </c>
      <c r="O4725">
        <v>1.77</v>
      </c>
      <c r="P4725">
        <v>1.77</v>
      </c>
      <c r="Q4725">
        <v>4.8099999999999996</v>
      </c>
      <c r="R4725">
        <v>6.31</v>
      </c>
      <c r="S4725">
        <v>-0.7</v>
      </c>
    </row>
    <row r="4726" spans="1:19" x14ac:dyDescent="0.25">
      <c r="A4726" t="s">
        <v>9923</v>
      </c>
      <c r="B4726" t="s">
        <v>9924</v>
      </c>
      <c r="C4726">
        <v>1</v>
      </c>
      <c r="D4726">
        <v>2</v>
      </c>
      <c r="E4726">
        <v>6.27</v>
      </c>
      <c r="F4726">
        <v>0</v>
      </c>
      <c r="G4726">
        <v>30</v>
      </c>
      <c r="H4726">
        <v>0</v>
      </c>
      <c r="I4726">
        <v>30</v>
      </c>
      <c r="J4726">
        <v>38</v>
      </c>
      <c r="K4726">
        <v>21</v>
      </c>
      <c r="L4726">
        <v>4</v>
      </c>
      <c r="M4726">
        <v>4</v>
      </c>
      <c r="N4726">
        <v>15</v>
      </c>
      <c r="O4726">
        <v>1.77</v>
      </c>
      <c r="P4726">
        <v>1.34</v>
      </c>
      <c r="Q4726">
        <v>4.59</v>
      </c>
      <c r="R4726">
        <v>6.32</v>
      </c>
      <c r="S4726">
        <v>-0.7</v>
      </c>
    </row>
    <row r="4727" spans="1:19" x14ac:dyDescent="0.25">
      <c r="A4727" t="s">
        <v>9921</v>
      </c>
      <c r="B4727" t="s">
        <v>9922</v>
      </c>
      <c r="C4727">
        <v>2</v>
      </c>
      <c r="D4727">
        <v>2</v>
      </c>
      <c r="E4727">
        <v>6.37</v>
      </c>
      <c r="F4727">
        <v>5</v>
      </c>
      <c r="G4727">
        <v>17</v>
      </c>
      <c r="H4727">
        <v>0</v>
      </c>
      <c r="I4727">
        <v>42</v>
      </c>
      <c r="J4727">
        <v>53</v>
      </c>
      <c r="K4727">
        <v>30</v>
      </c>
      <c r="L4727">
        <v>6</v>
      </c>
      <c r="M4727">
        <v>7</v>
      </c>
      <c r="N4727">
        <v>21</v>
      </c>
      <c r="O4727">
        <v>1.77</v>
      </c>
      <c r="P4727">
        <v>1.44</v>
      </c>
      <c r="Q4727">
        <v>4.5599999999999996</v>
      </c>
      <c r="R4727">
        <v>6.32</v>
      </c>
      <c r="S4727">
        <v>-0.8</v>
      </c>
    </row>
    <row r="4728" spans="1:19" x14ac:dyDescent="0.25">
      <c r="A4728" t="s">
        <v>9919</v>
      </c>
      <c r="B4728" t="s">
        <v>9920</v>
      </c>
      <c r="C4728">
        <v>1</v>
      </c>
      <c r="D4728">
        <v>2</v>
      </c>
      <c r="E4728">
        <v>6.14</v>
      </c>
      <c r="F4728">
        <v>0</v>
      </c>
      <c r="G4728">
        <v>30</v>
      </c>
      <c r="H4728">
        <v>0</v>
      </c>
      <c r="I4728">
        <v>30</v>
      </c>
      <c r="J4728">
        <v>36</v>
      </c>
      <c r="K4728">
        <v>20</v>
      </c>
      <c r="L4728">
        <v>5</v>
      </c>
      <c r="M4728">
        <v>9</v>
      </c>
      <c r="N4728">
        <v>18</v>
      </c>
      <c r="O4728">
        <v>1.79</v>
      </c>
      <c r="P4728">
        <v>2.85</v>
      </c>
      <c r="Q4728">
        <v>5.36</v>
      </c>
      <c r="R4728">
        <v>6.32</v>
      </c>
      <c r="S4728">
        <v>-0.7</v>
      </c>
    </row>
    <row r="4729" spans="1:19" x14ac:dyDescent="0.25">
      <c r="A4729" t="s">
        <v>9917</v>
      </c>
      <c r="B4729" t="s">
        <v>9918</v>
      </c>
      <c r="C4729">
        <v>1</v>
      </c>
      <c r="D4729">
        <v>2</v>
      </c>
      <c r="E4729">
        <v>6.32</v>
      </c>
      <c r="F4729">
        <v>0</v>
      </c>
      <c r="G4729">
        <v>30</v>
      </c>
      <c r="H4729">
        <v>0</v>
      </c>
      <c r="I4729">
        <v>30</v>
      </c>
      <c r="J4729">
        <v>38</v>
      </c>
      <c r="K4729">
        <v>21</v>
      </c>
      <c r="L4729">
        <v>4</v>
      </c>
      <c r="M4729">
        <v>4</v>
      </c>
      <c r="N4729">
        <v>16</v>
      </c>
      <c r="O4729">
        <v>1.78</v>
      </c>
      <c r="P4729">
        <v>1.25</v>
      </c>
      <c r="Q4729">
        <v>4.7300000000000004</v>
      </c>
      <c r="R4729">
        <v>6.32</v>
      </c>
      <c r="S4729">
        <v>-0.7</v>
      </c>
    </row>
    <row r="4730" spans="1:19" x14ac:dyDescent="0.25">
      <c r="A4730" t="s">
        <v>9915</v>
      </c>
      <c r="B4730" t="s">
        <v>9916</v>
      </c>
      <c r="C4730">
        <v>1</v>
      </c>
      <c r="D4730">
        <v>2</v>
      </c>
      <c r="E4730">
        <v>6.3</v>
      </c>
      <c r="F4730">
        <v>6</v>
      </c>
      <c r="G4730">
        <v>15</v>
      </c>
      <c r="H4730">
        <v>0</v>
      </c>
      <c r="I4730">
        <v>44</v>
      </c>
      <c r="J4730">
        <v>55</v>
      </c>
      <c r="K4730">
        <v>31</v>
      </c>
      <c r="L4730">
        <v>7</v>
      </c>
      <c r="M4730">
        <v>8</v>
      </c>
      <c r="N4730">
        <v>23</v>
      </c>
      <c r="O4730">
        <v>1.78</v>
      </c>
      <c r="P4730">
        <v>1.54</v>
      </c>
      <c r="Q4730">
        <v>4.7300000000000004</v>
      </c>
      <c r="R4730">
        <v>6.32</v>
      </c>
      <c r="S4730">
        <v>-0.8</v>
      </c>
    </row>
    <row r="4731" spans="1:19" x14ac:dyDescent="0.25">
      <c r="A4731" t="s">
        <v>9913</v>
      </c>
      <c r="B4731" t="s">
        <v>9914</v>
      </c>
      <c r="C4731">
        <v>2</v>
      </c>
      <c r="D4731">
        <v>3</v>
      </c>
      <c r="E4731">
        <v>6.64</v>
      </c>
      <c r="F4731">
        <v>5</v>
      </c>
      <c r="G4731">
        <v>16</v>
      </c>
      <c r="H4731">
        <v>0</v>
      </c>
      <c r="I4731">
        <v>42</v>
      </c>
      <c r="J4731">
        <v>57</v>
      </c>
      <c r="K4731">
        <v>31</v>
      </c>
      <c r="L4731">
        <v>6</v>
      </c>
      <c r="M4731">
        <v>4</v>
      </c>
      <c r="N4731">
        <v>19</v>
      </c>
      <c r="O4731">
        <v>1.78</v>
      </c>
      <c r="P4731">
        <v>0.75</v>
      </c>
      <c r="Q4731">
        <v>4.05</v>
      </c>
      <c r="R4731">
        <v>6.32</v>
      </c>
      <c r="S4731">
        <v>-0.8</v>
      </c>
    </row>
    <row r="4732" spans="1:19" x14ac:dyDescent="0.25">
      <c r="A4732" t="s">
        <v>9911</v>
      </c>
      <c r="B4732" t="s">
        <v>9912</v>
      </c>
      <c r="C4732">
        <v>2</v>
      </c>
      <c r="D4732">
        <v>1</v>
      </c>
      <c r="E4732">
        <v>6.24</v>
      </c>
      <c r="F4732">
        <v>8</v>
      </c>
      <c r="G4732">
        <v>8</v>
      </c>
      <c r="H4732">
        <v>0</v>
      </c>
      <c r="I4732">
        <v>50</v>
      </c>
      <c r="J4732">
        <v>62</v>
      </c>
      <c r="K4732">
        <v>35</v>
      </c>
      <c r="L4732">
        <v>7</v>
      </c>
      <c r="M4732">
        <v>8</v>
      </c>
      <c r="N4732">
        <v>28</v>
      </c>
      <c r="O4732">
        <v>1.79</v>
      </c>
      <c r="P4732">
        <v>1.52</v>
      </c>
      <c r="Q4732">
        <v>4.97</v>
      </c>
      <c r="R4732">
        <v>6.32</v>
      </c>
      <c r="S4732">
        <v>-0.5</v>
      </c>
    </row>
    <row r="4733" spans="1:19" x14ac:dyDescent="0.25">
      <c r="A4733" t="s">
        <v>9909</v>
      </c>
      <c r="B4733" t="s">
        <v>9910</v>
      </c>
      <c r="C4733">
        <v>1</v>
      </c>
      <c r="D4733">
        <v>2</v>
      </c>
      <c r="E4733">
        <v>6.19</v>
      </c>
      <c r="F4733">
        <v>0</v>
      </c>
      <c r="G4733">
        <v>30</v>
      </c>
      <c r="H4733">
        <v>0</v>
      </c>
      <c r="I4733">
        <v>30</v>
      </c>
      <c r="J4733">
        <v>37</v>
      </c>
      <c r="K4733">
        <v>21</v>
      </c>
      <c r="L4733">
        <v>5</v>
      </c>
      <c r="M4733">
        <v>8</v>
      </c>
      <c r="N4733">
        <v>16</v>
      </c>
      <c r="O4733">
        <v>1.77</v>
      </c>
      <c r="P4733">
        <v>2.2599999999999998</v>
      </c>
      <c r="Q4733">
        <v>4.87</v>
      </c>
      <c r="R4733">
        <v>6.32</v>
      </c>
      <c r="S4733">
        <v>-0.7</v>
      </c>
    </row>
    <row r="4734" spans="1:19" x14ac:dyDescent="0.25">
      <c r="A4734" t="s">
        <v>9907</v>
      </c>
      <c r="B4734" t="s">
        <v>9908</v>
      </c>
      <c r="C4734">
        <v>2</v>
      </c>
      <c r="D4734">
        <v>3</v>
      </c>
      <c r="E4734">
        <v>6.55</v>
      </c>
      <c r="F4734">
        <v>8</v>
      </c>
      <c r="G4734">
        <v>10</v>
      </c>
      <c r="H4734">
        <v>0</v>
      </c>
      <c r="I4734">
        <v>48</v>
      </c>
      <c r="J4734">
        <v>61</v>
      </c>
      <c r="K4734">
        <v>35</v>
      </c>
      <c r="L4734">
        <v>7</v>
      </c>
      <c r="M4734">
        <v>6</v>
      </c>
      <c r="N4734">
        <v>26</v>
      </c>
      <c r="O4734">
        <v>1.81</v>
      </c>
      <c r="P4734">
        <v>1.1599999999999999</v>
      </c>
      <c r="Q4734">
        <v>4.8499999999999996</v>
      </c>
      <c r="R4734">
        <v>6.32</v>
      </c>
      <c r="S4734">
        <v>-0.6</v>
      </c>
    </row>
    <row r="4735" spans="1:19" x14ac:dyDescent="0.25">
      <c r="A4735" t="s">
        <v>9905</v>
      </c>
      <c r="B4735" t="s">
        <v>9906</v>
      </c>
      <c r="C4735">
        <v>1</v>
      </c>
      <c r="D4735">
        <v>2</v>
      </c>
      <c r="E4735">
        <v>6.27</v>
      </c>
      <c r="F4735">
        <v>0</v>
      </c>
      <c r="G4735">
        <v>30</v>
      </c>
      <c r="H4735">
        <v>0</v>
      </c>
      <c r="I4735">
        <v>30</v>
      </c>
      <c r="J4735">
        <v>38</v>
      </c>
      <c r="K4735">
        <v>21</v>
      </c>
      <c r="L4735">
        <v>4</v>
      </c>
      <c r="M4735">
        <v>4</v>
      </c>
      <c r="N4735">
        <v>15</v>
      </c>
      <c r="O4735">
        <v>1.78</v>
      </c>
      <c r="P4735">
        <v>1.34</v>
      </c>
      <c r="Q4735">
        <v>4.62</v>
      </c>
      <c r="R4735">
        <v>6.32</v>
      </c>
      <c r="S4735">
        <v>-0.7</v>
      </c>
    </row>
    <row r="4736" spans="1:19" x14ac:dyDescent="0.25">
      <c r="A4736" t="s">
        <v>9903</v>
      </c>
      <c r="B4736" t="s">
        <v>9904</v>
      </c>
      <c r="C4736">
        <v>1</v>
      </c>
      <c r="D4736">
        <v>2</v>
      </c>
      <c r="E4736">
        <v>6.35</v>
      </c>
      <c r="F4736">
        <v>0</v>
      </c>
      <c r="G4736">
        <v>30</v>
      </c>
      <c r="H4736">
        <v>0</v>
      </c>
      <c r="I4736">
        <v>30</v>
      </c>
      <c r="J4736">
        <v>38</v>
      </c>
      <c r="K4736">
        <v>21</v>
      </c>
      <c r="L4736">
        <v>4</v>
      </c>
      <c r="M4736">
        <v>6</v>
      </c>
      <c r="N4736">
        <v>17</v>
      </c>
      <c r="O4736">
        <v>1.83</v>
      </c>
      <c r="P4736">
        <v>1.88</v>
      </c>
      <c r="Q4736">
        <v>5.07</v>
      </c>
      <c r="R4736">
        <v>6.32</v>
      </c>
      <c r="S4736">
        <v>-0.7</v>
      </c>
    </row>
    <row r="4737" spans="1:19" x14ac:dyDescent="0.25">
      <c r="A4737" t="s">
        <v>9901</v>
      </c>
      <c r="B4737" t="s">
        <v>9902</v>
      </c>
      <c r="C4737">
        <v>2</v>
      </c>
      <c r="D4737">
        <v>1</v>
      </c>
      <c r="E4737">
        <v>6.21</v>
      </c>
      <c r="F4737">
        <v>8</v>
      </c>
      <c r="G4737">
        <v>8</v>
      </c>
      <c r="H4737">
        <v>0</v>
      </c>
      <c r="I4737">
        <v>50</v>
      </c>
      <c r="J4737">
        <v>62</v>
      </c>
      <c r="K4737">
        <v>35</v>
      </c>
      <c r="L4737">
        <v>7</v>
      </c>
      <c r="M4737">
        <v>10</v>
      </c>
      <c r="N4737">
        <v>26</v>
      </c>
      <c r="O4737">
        <v>1.78</v>
      </c>
      <c r="P4737">
        <v>1.74</v>
      </c>
      <c r="Q4737">
        <v>4.7699999999999996</v>
      </c>
      <c r="R4737">
        <v>6.32</v>
      </c>
      <c r="S4737">
        <v>-0.5</v>
      </c>
    </row>
    <row r="4738" spans="1:19" x14ac:dyDescent="0.25">
      <c r="A4738" t="s">
        <v>9899</v>
      </c>
      <c r="B4738" t="s">
        <v>9900</v>
      </c>
      <c r="C4738">
        <v>2</v>
      </c>
      <c r="D4738">
        <v>4</v>
      </c>
      <c r="E4738">
        <v>6.58</v>
      </c>
      <c r="F4738">
        <v>8</v>
      </c>
      <c r="G4738">
        <v>8</v>
      </c>
      <c r="H4738">
        <v>0</v>
      </c>
      <c r="I4738">
        <v>50</v>
      </c>
      <c r="J4738">
        <v>64</v>
      </c>
      <c r="K4738">
        <v>37</v>
      </c>
      <c r="L4738">
        <v>8</v>
      </c>
      <c r="M4738">
        <v>5</v>
      </c>
      <c r="N4738">
        <v>21</v>
      </c>
      <c r="O4738">
        <v>1.71</v>
      </c>
      <c r="P4738">
        <v>0.82</v>
      </c>
      <c r="Q4738">
        <v>3.86</v>
      </c>
      <c r="R4738">
        <v>6.32</v>
      </c>
      <c r="S4738">
        <v>-0.5</v>
      </c>
    </row>
    <row r="4739" spans="1:19" x14ac:dyDescent="0.25">
      <c r="A4739" t="s">
        <v>9897</v>
      </c>
      <c r="B4739" t="s">
        <v>9898</v>
      </c>
      <c r="C4739">
        <v>1</v>
      </c>
      <c r="D4739">
        <v>2</v>
      </c>
      <c r="E4739">
        <v>6.21</v>
      </c>
      <c r="F4739">
        <v>0</v>
      </c>
      <c r="G4739">
        <v>30</v>
      </c>
      <c r="H4739">
        <v>0</v>
      </c>
      <c r="I4739">
        <v>30</v>
      </c>
      <c r="J4739">
        <v>37</v>
      </c>
      <c r="K4739">
        <v>21</v>
      </c>
      <c r="L4739">
        <v>5</v>
      </c>
      <c r="M4739">
        <v>5</v>
      </c>
      <c r="N4739">
        <v>15</v>
      </c>
      <c r="O4739">
        <v>1.76</v>
      </c>
      <c r="P4739">
        <v>1.62</v>
      </c>
      <c r="Q4739">
        <v>4.6500000000000004</v>
      </c>
      <c r="R4739">
        <v>6.32</v>
      </c>
      <c r="S4739">
        <v>-0.7</v>
      </c>
    </row>
    <row r="4740" spans="1:19" x14ac:dyDescent="0.25">
      <c r="A4740" t="s">
        <v>9895</v>
      </c>
      <c r="B4740" t="s">
        <v>9896</v>
      </c>
      <c r="C4740">
        <v>2</v>
      </c>
      <c r="D4740">
        <v>2</v>
      </c>
      <c r="E4740">
        <v>6.22</v>
      </c>
      <c r="F4740">
        <v>8</v>
      </c>
      <c r="G4740">
        <v>8</v>
      </c>
      <c r="H4740">
        <v>0</v>
      </c>
      <c r="I4740">
        <v>50</v>
      </c>
      <c r="J4740">
        <v>62</v>
      </c>
      <c r="K4740">
        <v>35</v>
      </c>
      <c r="L4740">
        <v>8</v>
      </c>
      <c r="M4740">
        <v>10</v>
      </c>
      <c r="N4740">
        <v>25</v>
      </c>
      <c r="O4740">
        <v>1.75</v>
      </c>
      <c r="P4740">
        <v>1.73</v>
      </c>
      <c r="Q4740">
        <v>4.5</v>
      </c>
      <c r="R4740">
        <v>6.32</v>
      </c>
      <c r="S4740">
        <v>-0.5</v>
      </c>
    </row>
    <row r="4741" spans="1:19" x14ac:dyDescent="0.25">
      <c r="A4741" t="s">
        <v>9893</v>
      </c>
      <c r="B4741" t="s">
        <v>9894</v>
      </c>
      <c r="C4741">
        <v>2</v>
      </c>
      <c r="D4741">
        <v>4</v>
      </c>
      <c r="E4741">
        <v>6.73</v>
      </c>
      <c r="F4741">
        <v>7</v>
      </c>
      <c r="G4741">
        <v>11</v>
      </c>
      <c r="H4741">
        <v>0</v>
      </c>
      <c r="I4741">
        <v>48</v>
      </c>
      <c r="J4741">
        <v>63</v>
      </c>
      <c r="K4741">
        <v>36</v>
      </c>
      <c r="L4741">
        <v>7</v>
      </c>
      <c r="M4741">
        <v>3</v>
      </c>
      <c r="N4741">
        <v>22</v>
      </c>
      <c r="O4741">
        <v>1.79</v>
      </c>
      <c r="P4741">
        <v>0.48</v>
      </c>
      <c r="Q4741">
        <v>4.25</v>
      </c>
      <c r="R4741">
        <v>6.32</v>
      </c>
      <c r="S4741">
        <v>-0.7</v>
      </c>
    </row>
    <row r="4742" spans="1:19" x14ac:dyDescent="0.25">
      <c r="A4742" t="s">
        <v>9891</v>
      </c>
      <c r="B4742" t="s">
        <v>9892</v>
      </c>
      <c r="C4742">
        <v>1</v>
      </c>
      <c r="D4742">
        <v>2</v>
      </c>
      <c r="E4742">
        <v>6.21</v>
      </c>
      <c r="F4742">
        <v>0</v>
      </c>
      <c r="G4742">
        <v>30</v>
      </c>
      <c r="H4742">
        <v>0</v>
      </c>
      <c r="I4742">
        <v>30</v>
      </c>
      <c r="J4742">
        <v>37</v>
      </c>
      <c r="K4742">
        <v>21</v>
      </c>
      <c r="L4742">
        <v>4</v>
      </c>
      <c r="M4742">
        <v>7</v>
      </c>
      <c r="N4742">
        <v>17</v>
      </c>
      <c r="O4742">
        <v>1.8</v>
      </c>
      <c r="P4742">
        <v>2</v>
      </c>
      <c r="Q4742">
        <v>5.07</v>
      </c>
      <c r="R4742">
        <v>6.32</v>
      </c>
      <c r="S4742">
        <v>-0.7</v>
      </c>
    </row>
    <row r="4743" spans="1:19" x14ac:dyDescent="0.25">
      <c r="A4743" t="s">
        <v>9889</v>
      </c>
      <c r="B4743" t="s">
        <v>9890</v>
      </c>
      <c r="C4743">
        <v>2</v>
      </c>
      <c r="D4743">
        <v>3</v>
      </c>
      <c r="E4743">
        <v>6.49</v>
      </c>
      <c r="F4743">
        <v>8</v>
      </c>
      <c r="G4743">
        <v>9</v>
      </c>
      <c r="H4743">
        <v>0</v>
      </c>
      <c r="I4743">
        <v>50</v>
      </c>
      <c r="J4743">
        <v>61</v>
      </c>
      <c r="K4743">
        <v>36</v>
      </c>
      <c r="L4743">
        <v>8</v>
      </c>
      <c r="M4743">
        <v>13</v>
      </c>
      <c r="N4743">
        <v>28</v>
      </c>
      <c r="O4743">
        <v>1.78</v>
      </c>
      <c r="P4743">
        <v>2.42</v>
      </c>
      <c r="Q4743">
        <v>5.08</v>
      </c>
      <c r="R4743">
        <v>6.32</v>
      </c>
      <c r="S4743">
        <v>-0.6</v>
      </c>
    </row>
    <row r="4744" spans="1:19" x14ac:dyDescent="0.25">
      <c r="A4744" t="s">
        <v>9887</v>
      </c>
      <c r="B4744" t="s">
        <v>9888</v>
      </c>
      <c r="C4744">
        <v>1</v>
      </c>
      <c r="D4744">
        <v>2</v>
      </c>
      <c r="E4744">
        <v>6.32</v>
      </c>
      <c r="F4744">
        <v>0</v>
      </c>
      <c r="G4744">
        <v>30</v>
      </c>
      <c r="H4744">
        <v>0</v>
      </c>
      <c r="I4744">
        <v>30</v>
      </c>
      <c r="J4744">
        <v>37</v>
      </c>
      <c r="K4744">
        <v>21</v>
      </c>
      <c r="L4744">
        <v>4</v>
      </c>
      <c r="M4744">
        <v>6</v>
      </c>
      <c r="N4744">
        <v>18</v>
      </c>
      <c r="O4744">
        <v>1.85</v>
      </c>
      <c r="P4744">
        <v>1.72</v>
      </c>
      <c r="Q4744">
        <v>5.46</v>
      </c>
      <c r="R4744">
        <v>6.32</v>
      </c>
      <c r="S4744">
        <v>-0.7</v>
      </c>
    </row>
    <row r="4745" spans="1:19" x14ac:dyDescent="0.25">
      <c r="A4745" t="s">
        <v>9885</v>
      </c>
      <c r="B4745" t="s">
        <v>9886</v>
      </c>
      <c r="C4745">
        <v>1</v>
      </c>
      <c r="D4745">
        <v>2</v>
      </c>
      <c r="E4745">
        <v>6.23</v>
      </c>
      <c r="F4745">
        <v>0</v>
      </c>
      <c r="G4745">
        <v>30</v>
      </c>
      <c r="H4745">
        <v>0</v>
      </c>
      <c r="I4745">
        <v>30</v>
      </c>
      <c r="J4745">
        <v>38</v>
      </c>
      <c r="K4745">
        <v>21</v>
      </c>
      <c r="L4745">
        <v>5</v>
      </c>
      <c r="M4745">
        <v>6</v>
      </c>
      <c r="N4745">
        <v>15</v>
      </c>
      <c r="O4745">
        <v>1.76</v>
      </c>
      <c r="P4745">
        <v>1.83</v>
      </c>
      <c r="Q4745">
        <v>4.53</v>
      </c>
      <c r="R4745">
        <v>6.32</v>
      </c>
      <c r="S4745">
        <v>-0.7</v>
      </c>
    </row>
    <row r="4746" spans="1:19" x14ac:dyDescent="0.25">
      <c r="A4746" t="s">
        <v>9883</v>
      </c>
      <c r="B4746" t="s">
        <v>9884</v>
      </c>
      <c r="C4746">
        <v>1</v>
      </c>
      <c r="D4746">
        <v>2</v>
      </c>
      <c r="E4746">
        <v>6.22</v>
      </c>
      <c r="F4746">
        <v>0</v>
      </c>
      <c r="G4746">
        <v>30</v>
      </c>
      <c r="H4746">
        <v>0</v>
      </c>
      <c r="I4746">
        <v>30</v>
      </c>
      <c r="J4746">
        <v>37</v>
      </c>
      <c r="K4746">
        <v>21</v>
      </c>
      <c r="L4746">
        <v>4</v>
      </c>
      <c r="M4746">
        <v>6</v>
      </c>
      <c r="N4746">
        <v>16</v>
      </c>
      <c r="O4746">
        <v>1.78</v>
      </c>
      <c r="P4746">
        <v>1.82</v>
      </c>
      <c r="Q4746">
        <v>4.8899999999999997</v>
      </c>
      <c r="R4746">
        <v>6.32</v>
      </c>
      <c r="S4746">
        <v>-0.7</v>
      </c>
    </row>
    <row r="4747" spans="1:19" x14ac:dyDescent="0.25">
      <c r="A4747" t="s">
        <v>9881</v>
      </c>
      <c r="B4747" t="s">
        <v>9882</v>
      </c>
      <c r="C4747">
        <v>1</v>
      </c>
      <c r="D4747">
        <v>2</v>
      </c>
      <c r="E4747">
        <v>6.23</v>
      </c>
      <c r="F4747">
        <v>0</v>
      </c>
      <c r="G4747">
        <v>30</v>
      </c>
      <c r="H4747">
        <v>0</v>
      </c>
      <c r="I4747">
        <v>30</v>
      </c>
      <c r="J4747">
        <v>37</v>
      </c>
      <c r="K4747">
        <v>21</v>
      </c>
      <c r="L4747">
        <v>5</v>
      </c>
      <c r="M4747">
        <v>5</v>
      </c>
      <c r="N4747">
        <v>15</v>
      </c>
      <c r="O4747">
        <v>1.76</v>
      </c>
      <c r="P4747">
        <v>1.51</v>
      </c>
      <c r="Q4747">
        <v>4.59</v>
      </c>
      <c r="R4747">
        <v>6.32</v>
      </c>
      <c r="S4747">
        <v>-0.7</v>
      </c>
    </row>
    <row r="4748" spans="1:19" x14ac:dyDescent="0.25">
      <c r="A4748" t="s">
        <v>9879</v>
      </c>
      <c r="B4748" t="s">
        <v>9880</v>
      </c>
      <c r="C4748">
        <v>1</v>
      </c>
      <c r="D4748">
        <v>2</v>
      </c>
      <c r="E4748">
        <v>6.23</v>
      </c>
      <c r="F4748">
        <v>1</v>
      </c>
      <c r="G4748">
        <v>28</v>
      </c>
      <c r="H4748">
        <v>0</v>
      </c>
      <c r="I4748">
        <v>32</v>
      </c>
      <c r="J4748">
        <v>38</v>
      </c>
      <c r="K4748">
        <v>22</v>
      </c>
      <c r="L4748">
        <v>4</v>
      </c>
      <c r="M4748">
        <v>10</v>
      </c>
      <c r="N4748">
        <v>21</v>
      </c>
      <c r="O4748">
        <v>1.84</v>
      </c>
      <c r="P4748">
        <v>2.8</v>
      </c>
      <c r="Q4748">
        <v>5.89</v>
      </c>
      <c r="R4748">
        <v>6.32</v>
      </c>
      <c r="S4748">
        <v>-0.7</v>
      </c>
    </row>
    <row r="4749" spans="1:19" x14ac:dyDescent="0.25">
      <c r="A4749" t="s">
        <v>9877</v>
      </c>
      <c r="B4749" t="s">
        <v>9878</v>
      </c>
      <c r="C4749">
        <v>1</v>
      </c>
      <c r="D4749">
        <v>2</v>
      </c>
      <c r="E4749">
        <v>6.27</v>
      </c>
      <c r="F4749">
        <v>0</v>
      </c>
      <c r="G4749">
        <v>30</v>
      </c>
      <c r="H4749">
        <v>0</v>
      </c>
      <c r="I4749">
        <v>30</v>
      </c>
      <c r="J4749">
        <v>38</v>
      </c>
      <c r="K4749">
        <v>21</v>
      </c>
      <c r="L4749">
        <v>4</v>
      </c>
      <c r="M4749">
        <v>5</v>
      </c>
      <c r="N4749">
        <v>16</v>
      </c>
      <c r="O4749">
        <v>1.79</v>
      </c>
      <c r="P4749">
        <v>1.51</v>
      </c>
      <c r="Q4749">
        <v>4.8099999999999996</v>
      </c>
      <c r="R4749">
        <v>6.32</v>
      </c>
      <c r="S4749">
        <v>-0.7</v>
      </c>
    </row>
    <row r="4750" spans="1:19" x14ac:dyDescent="0.25">
      <c r="A4750" t="s">
        <v>9875</v>
      </c>
      <c r="B4750" t="s">
        <v>9876</v>
      </c>
      <c r="C4750">
        <v>1</v>
      </c>
      <c r="D4750">
        <v>2</v>
      </c>
      <c r="E4750">
        <v>6.28</v>
      </c>
      <c r="F4750">
        <v>0</v>
      </c>
      <c r="G4750">
        <v>30</v>
      </c>
      <c r="H4750">
        <v>0</v>
      </c>
      <c r="I4750">
        <v>30</v>
      </c>
      <c r="J4750">
        <v>38</v>
      </c>
      <c r="K4750">
        <v>21</v>
      </c>
      <c r="L4750">
        <v>4</v>
      </c>
      <c r="M4750">
        <v>4</v>
      </c>
      <c r="N4750">
        <v>15</v>
      </c>
      <c r="O4750">
        <v>1.78</v>
      </c>
      <c r="P4750">
        <v>1.34</v>
      </c>
      <c r="Q4750">
        <v>4.62</v>
      </c>
      <c r="R4750">
        <v>6.32</v>
      </c>
      <c r="S4750">
        <v>-0.7</v>
      </c>
    </row>
    <row r="4751" spans="1:19" x14ac:dyDescent="0.25">
      <c r="A4751" t="s">
        <v>9873</v>
      </c>
      <c r="B4751" t="s">
        <v>9874</v>
      </c>
      <c r="C4751">
        <v>1</v>
      </c>
      <c r="D4751">
        <v>2</v>
      </c>
      <c r="E4751">
        <v>6.27</v>
      </c>
      <c r="F4751">
        <v>0</v>
      </c>
      <c r="G4751">
        <v>30</v>
      </c>
      <c r="H4751">
        <v>0</v>
      </c>
      <c r="I4751">
        <v>30</v>
      </c>
      <c r="J4751">
        <v>38</v>
      </c>
      <c r="K4751">
        <v>21</v>
      </c>
      <c r="L4751">
        <v>4</v>
      </c>
      <c r="M4751">
        <v>6</v>
      </c>
      <c r="N4751">
        <v>16</v>
      </c>
      <c r="O4751">
        <v>1.8</v>
      </c>
      <c r="P4751">
        <v>1.66</v>
      </c>
      <c r="Q4751">
        <v>4.9000000000000004</v>
      </c>
      <c r="R4751">
        <v>6.32</v>
      </c>
      <c r="S4751">
        <v>-0.7</v>
      </c>
    </row>
    <row r="4752" spans="1:19" x14ac:dyDescent="0.25">
      <c r="A4752" t="s">
        <v>9871</v>
      </c>
      <c r="B4752" t="s">
        <v>9872</v>
      </c>
      <c r="C4752">
        <v>1</v>
      </c>
      <c r="D4752">
        <v>2</v>
      </c>
      <c r="E4752">
        <v>6.23</v>
      </c>
      <c r="F4752">
        <v>1</v>
      </c>
      <c r="G4752">
        <v>27</v>
      </c>
      <c r="H4752">
        <v>0</v>
      </c>
      <c r="I4752">
        <v>33</v>
      </c>
      <c r="J4752">
        <v>39</v>
      </c>
      <c r="K4752">
        <v>23</v>
      </c>
      <c r="L4752">
        <v>5</v>
      </c>
      <c r="M4752">
        <v>11</v>
      </c>
      <c r="N4752">
        <v>22</v>
      </c>
      <c r="O4752">
        <v>1.84</v>
      </c>
      <c r="P4752">
        <v>2.9</v>
      </c>
      <c r="Q4752">
        <v>5.92</v>
      </c>
      <c r="R4752">
        <v>6.32</v>
      </c>
      <c r="S4752">
        <v>-0.7</v>
      </c>
    </row>
    <row r="4753" spans="1:19" x14ac:dyDescent="0.25">
      <c r="A4753" t="s">
        <v>9869</v>
      </c>
      <c r="B4753" t="s">
        <v>9870</v>
      </c>
      <c r="C4753">
        <v>1</v>
      </c>
      <c r="D4753">
        <v>2</v>
      </c>
      <c r="E4753">
        <v>6.28</v>
      </c>
      <c r="F4753">
        <v>0</v>
      </c>
      <c r="G4753">
        <v>30</v>
      </c>
      <c r="H4753">
        <v>0</v>
      </c>
      <c r="I4753">
        <v>30</v>
      </c>
      <c r="J4753">
        <v>38</v>
      </c>
      <c r="K4753">
        <v>21</v>
      </c>
      <c r="L4753">
        <v>5</v>
      </c>
      <c r="M4753">
        <v>4</v>
      </c>
      <c r="N4753">
        <v>15</v>
      </c>
      <c r="O4753">
        <v>1.77</v>
      </c>
      <c r="P4753">
        <v>1.32</v>
      </c>
      <c r="Q4753">
        <v>4.54</v>
      </c>
      <c r="R4753">
        <v>6.32</v>
      </c>
      <c r="S4753">
        <v>-0.7</v>
      </c>
    </row>
    <row r="4754" spans="1:19" x14ac:dyDescent="0.25">
      <c r="A4754" t="s">
        <v>9867</v>
      </c>
      <c r="B4754" t="s">
        <v>9868</v>
      </c>
      <c r="C4754">
        <v>1</v>
      </c>
      <c r="D4754">
        <v>2</v>
      </c>
      <c r="E4754">
        <v>6.35</v>
      </c>
      <c r="F4754">
        <v>0</v>
      </c>
      <c r="G4754">
        <v>30</v>
      </c>
      <c r="H4754">
        <v>0</v>
      </c>
      <c r="I4754">
        <v>30</v>
      </c>
      <c r="J4754">
        <v>38</v>
      </c>
      <c r="K4754">
        <v>21</v>
      </c>
      <c r="L4754">
        <v>4</v>
      </c>
      <c r="M4754">
        <v>6</v>
      </c>
      <c r="N4754">
        <v>17</v>
      </c>
      <c r="O4754">
        <v>1.83</v>
      </c>
      <c r="P4754">
        <v>1.93</v>
      </c>
      <c r="Q4754">
        <v>5.1100000000000003</v>
      </c>
      <c r="R4754">
        <v>6.32</v>
      </c>
      <c r="S4754">
        <v>-0.7</v>
      </c>
    </row>
    <row r="4755" spans="1:19" x14ac:dyDescent="0.25">
      <c r="A4755" t="s">
        <v>9865</v>
      </c>
      <c r="B4755" t="s">
        <v>9866</v>
      </c>
      <c r="C4755">
        <v>1</v>
      </c>
      <c r="D4755">
        <v>2</v>
      </c>
      <c r="E4755">
        <v>6.22</v>
      </c>
      <c r="F4755">
        <v>0</v>
      </c>
      <c r="G4755">
        <v>30</v>
      </c>
      <c r="H4755">
        <v>0</v>
      </c>
      <c r="I4755">
        <v>30</v>
      </c>
      <c r="J4755">
        <v>37</v>
      </c>
      <c r="K4755">
        <v>21</v>
      </c>
      <c r="L4755">
        <v>5</v>
      </c>
      <c r="M4755">
        <v>5</v>
      </c>
      <c r="N4755">
        <v>15</v>
      </c>
      <c r="O4755">
        <v>1.75</v>
      </c>
      <c r="P4755">
        <v>1.47</v>
      </c>
      <c r="Q4755">
        <v>4.5199999999999996</v>
      </c>
      <c r="R4755">
        <v>6.33</v>
      </c>
      <c r="S4755">
        <v>-0.7</v>
      </c>
    </row>
    <row r="4756" spans="1:19" x14ac:dyDescent="0.25">
      <c r="A4756" t="s">
        <v>9863</v>
      </c>
      <c r="B4756" t="s">
        <v>9864</v>
      </c>
      <c r="C4756">
        <v>1</v>
      </c>
      <c r="D4756">
        <v>2</v>
      </c>
      <c r="E4756">
        <v>6.35</v>
      </c>
      <c r="F4756">
        <v>0</v>
      </c>
      <c r="G4756">
        <v>30</v>
      </c>
      <c r="H4756">
        <v>0</v>
      </c>
      <c r="I4756">
        <v>30</v>
      </c>
      <c r="J4756">
        <v>38</v>
      </c>
      <c r="K4756">
        <v>21</v>
      </c>
      <c r="L4756">
        <v>4</v>
      </c>
      <c r="M4756">
        <v>6</v>
      </c>
      <c r="N4756">
        <v>17</v>
      </c>
      <c r="O4756">
        <v>1.83</v>
      </c>
      <c r="P4756">
        <v>1.86</v>
      </c>
      <c r="Q4756">
        <v>5.05</v>
      </c>
      <c r="R4756">
        <v>6.33</v>
      </c>
      <c r="S4756">
        <v>-0.7</v>
      </c>
    </row>
    <row r="4757" spans="1:19" x14ac:dyDescent="0.25">
      <c r="A4757" t="s">
        <v>9861</v>
      </c>
      <c r="B4757" t="s">
        <v>9862</v>
      </c>
      <c r="C4757">
        <v>1</v>
      </c>
      <c r="D4757">
        <v>2</v>
      </c>
      <c r="E4757">
        <v>6.36</v>
      </c>
      <c r="F4757">
        <v>4</v>
      </c>
      <c r="G4757">
        <v>20</v>
      </c>
      <c r="H4757">
        <v>0</v>
      </c>
      <c r="I4757">
        <v>39</v>
      </c>
      <c r="J4757">
        <v>47</v>
      </c>
      <c r="K4757">
        <v>28</v>
      </c>
      <c r="L4757">
        <v>6</v>
      </c>
      <c r="M4757">
        <v>11</v>
      </c>
      <c r="N4757">
        <v>24</v>
      </c>
      <c r="O4757">
        <v>1.83</v>
      </c>
      <c r="P4757">
        <v>2.59</v>
      </c>
      <c r="Q4757">
        <v>5.58</v>
      </c>
      <c r="R4757">
        <v>6.33</v>
      </c>
      <c r="S4757">
        <v>-0.8</v>
      </c>
    </row>
    <row r="4758" spans="1:19" x14ac:dyDescent="0.25">
      <c r="A4758" t="s">
        <v>9859</v>
      </c>
      <c r="B4758" t="s">
        <v>9860</v>
      </c>
      <c r="C4758">
        <v>1</v>
      </c>
      <c r="D4758">
        <v>2</v>
      </c>
      <c r="E4758">
        <v>6.28</v>
      </c>
      <c r="F4758">
        <v>0</v>
      </c>
      <c r="G4758">
        <v>30</v>
      </c>
      <c r="H4758">
        <v>0</v>
      </c>
      <c r="I4758">
        <v>30</v>
      </c>
      <c r="J4758">
        <v>38</v>
      </c>
      <c r="K4758">
        <v>21</v>
      </c>
      <c r="L4758">
        <v>4</v>
      </c>
      <c r="M4758">
        <v>5</v>
      </c>
      <c r="N4758">
        <v>15</v>
      </c>
      <c r="O4758">
        <v>1.78</v>
      </c>
      <c r="P4758">
        <v>1.35</v>
      </c>
      <c r="Q4758">
        <v>4.63</v>
      </c>
      <c r="R4758">
        <v>6.33</v>
      </c>
      <c r="S4758">
        <v>-0.7</v>
      </c>
    </row>
    <row r="4759" spans="1:19" x14ac:dyDescent="0.25">
      <c r="A4759" t="s">
        <v>9857</v>
      </c>
      <c r="B4759" t="s">
        <v>9858</v>
      </c>
      <c r="C4759">
        <v>1</v>
      </c>
      <c r="D4759">
        <v>2</v>
      </c>
      <c r="E4759">
        <v>6.22</v>
      </c>
      <c r="F4759">
        <v>0</v>
      </c>
      <c r="G4759">
        <v>30</v>
      </c>
      <c r="H4759">
        <v>0</v>
      </c>
      <c r="I4759">
        <v>30</v>
      </c>
      <c r="J4759">
        <v>37</v>
      </c>
      <c r="K4759">
        <v>21</v>
      </c>
      <c r="L4759">
        <v>4</v>
      </c>
      <c r="M4759">
        <v>7</v>
      </c>
      <c r="N4759">
        <v>17</v>
      </c>
      <c r="O4759">
        <v>1.8</v>
      </c>
      <c r="P4759">
        <v>1.99</v>
      </c>
      <c r="Q4759">
        <v>5.15</v>
      </c>
      <c r="R4759">
        <v>6.33</v>
      </c>
      <c r="S4759">
        <v>-0.7</v>
      </c>
    </row>
    <row r="4760" spans="1:19" x14ac:dyDescent="0.25">
      <c r="A4760" t="s">
        <v>9856</v>
      </c>
      <c r="B4760" t="s">
        <v>9035</v>
      </c>
      <c r="C4760">
        <v>1</v>
      </c>
      <c r="D4760">
        <v>2</v>
      </c>
      <c r="E4760">
        <v>6.22</v>
      </c>
      <c r="F4760">
        <v>0</v>
      </c>
      <c r="G4760">
        <v>30</v>
      </c>
      <c r="H4760">
        <v>0</v>
      </c>
      <c r="I4760">
        <v>30</v>
      </c>
      <c r="J4760">
        <v>37</v>
      </c>
      <c r="K4760">
        <v>21</v>
      </c>
      <c r="L4760">
        <v>4</v>
      </c>
      <c r="M4760">
        <v>6</v>
      </c>
      <c r="N4760">
        <v>18</v>
      </c>
      <c r="O4760">
        <v>1.8</v>
      </c>
      <c r="P4760">
        <v>1.85</v>
      </c>
      <c r="Q4760">
        <v>5.26</v>
      </c>
      <c r="R4760">
        <v>6.33</v>
      </c>
      <c r="S4760">
        <v>-0.7</v>
      </c>
    </row>
    <row r="4761" spans="1:19" x14ac:dyDescent="0.25">
      <c r="A4761" t="s">
        <v>9854</v>
      </c>
      <c r="B4761" t="s">
        <v>9855</v>
      </c>
      <c r="C4761">
        <v>2</v>
      </c>
      <c r="D4761">
        <v>3</v>
      </c>
      <c r="E4761">
        <v>6.52</v>
      </c>
      <c r="F4761">
        <v>8</v>
      </c>
      <c r="G4761">
        <v>8</v>
      </c>
      <c r="H4761">
        <v>0</v>
      </c>
      <c r="I4761">
        <v>50</v>
      </c>
      <c r="J4761">
        <v>63</v>
      </c>
      <c r="K4761">
        <v>36</v>
      </c>
      <c r="L4761">
        <v>7</v>
      </c>
      <c r="M4761">
        <v>7</v>
      </c>
      <c r="N4761">
        <v>26</v>
      </c>
      <c r="O4761">
        <v>1.77</v>
      </c>
      <c r="P4761">
        <v>1.31</v>
      </c>
      <c r="Q4761">
        <v>4.5999999999999996</v>
      </c>
      <c r="R4761">
        <v>6.33</v>
      </c>
      <c r="S4761">
        <v>-0.5</v>
      </c>
    </row>
    <row r="4762" spans="1:19" x14ac:dyDescent="0.25">
      <c r="A4762" t="s">
        <v>9852</v>
      </c>
      <c r="B4762" t="s">
        <v>9853</v>
      </c>
      <c r="C4762">
        <v>1</v>
      </c>
      <c r="D4762">
        <v>2</v>
      </c>
      <c r="E4762">
        <v>6.12</v>
      </c>
      <c r="F4762">
        <v>5</v>
      </c>
      <c r="G4762">
        <v>16</v>
      </c>
      <c r="H4762">
        <v>0</v>
      </c>
      <c r="I4762">
        <v>42</v>
      </c>
      <c r="J4762">
        <v>51</v>
      </c>
      <c r="K4762">
        <v>29</v>
      </c>
      <c r="L4762">
        <v>6</v>
      </c>
      <c r="M4762">
        <v>13</v>
      </c>
      <c r="N4762">
        <v>26</v>
      </c>
      <c r="O4762">
        <v>1.81</v>
      </c>
      <c r="P4762">
        <v>2.65</v>
      </c>
      <c r="Q4762">
        <v>5.52</v>
      </c>
      <c r="R4762">
        <v>6.33</v>
      </c>
      <c r="S4762">
        <v>-0.8</v>
      </c>
    </row>
    <row r="4763" spans="1:19" x14ac:dyDescent="0.25">
      <c r="A4763" t="s">
        <v>9850</v>
      </c>
      <c r="B4763" t="s">
        <v>9851</v>
      </c>
      <c r="C4763">
        <v>1</v>
      </c>
      <c r="D4763">
        <v>2</v>
      </c>
      <c r="E4763">
        <v>6.23</v>
      </c>
      <c r="F4763">
        <v>0</v>
      </c>
      <c r="G4763">
        <v>30</v>
      </c>
      <c r="H4763">
        <v>0</v>
      </c>
      <c r="I4763">
        <v>30</v>
      </c>
      <c r="J4763">
        <v>36</v>
      </c>
      <c r="K4763">
        <v>21</v>
      </c>
      <c r="L4763">
        <v>4</v>
      </c>
      <c r="M4763">
        <v>7</v>
      </c>
      <c r="N4763">
        <v>18</v>
      </c>
      <c r="O4763">
        <v>1.82</v>
      </c>
      <c r="P4763">
        <v>2.11</v>
      </c>
      <c r="Q4763">
        <v>5.54</v>
      </c>
      <c r="R4763">
        <v>6.33</v>
      </c>
      <c r="S4763">
        <v>-0.7</v>
      </c>
    </row>
    <row r="4764" spans="1:19" x14ac:dyDescent="0.25">
      <c r="A4764" t="s">
        <v>4272</v>
      </c>
      <c r="B4764" t="s">
        <v>4273</v>
      </c>
      <c r="C4764">
        <v>1</v>
      </c>
      <c r="D4764">
        <v>2</v>
      </c>
      <c r="E4764">
        <v>6.43</v>
      </c>
      <c r="F4764">
        <v>2</v>
      </c>
      <c r="G4764">
        <v>24</v>
      </c>
      <c r="H4764">
        <v>0</v>
      </c>
      <c r="I4764">
        <v>36</v>
      </c>
      <c r="J4764">
        <v>43</v>
      </c>
      <c r="K4764">
        <v>26</v>
      </c>
      <c r="L4764">
        <v>5</v>
      </c>
      <c r="M4764">
        <v>8</v>
      </c>
      <c r="N4764">
        <v>23</v>
      </c>
      <c r="O4764">
        <v>1.86</v>
      </c>
      <c r="P4764">
        <v>2.0499999999999998</v>
      </c>
      <c r="Q4764">
        <v>5.81</v>
      </c>
      <c r="R4764">
        <v>6.33</v>
      </c>
      <c r="S4764">
        <v>-0.8</v>
      </c>
    </row>
    <row r="4765" spans="1:19" x14ac:dyDescent="0.25">
      <c r="A4765" t="s">
        <v>9848</v>
      </c>
      <c r="B4765" t="s">
        <v>9849</v>
      </c>
      <c r="C4765">
        <v>1</v>
      </c>
      <c r="D4765">
        <v>2</v>
      </c>
      <c r="E4765">
        <v>6.23</v>
      </c>
      <c r="F4765">
        <v>0</v>
      </c>
      <c r="G4765">
        <v>30</v>
      </c>
      <c r="H4765">
        <v>0</v>
      </c>
      <c r="I4765">
        <v>30</v>
      </c>
      <c r="J4765">
        <v>38</v>
      </c>
      <c r="K4765">
        <v>21</v>
      </c>
      <c r="L4765">
        <v>5</v>
      </c>
      <c r="M4765">
        <v>5</v>
      </c>
      <c r="N4765">
        <v>15</v>
      </c>
      <c r="O4765">
        <v>1.76</v>
      </c>
      <c r="P4765">
        <v>1.46</v>
      </c>
      <c r="Q4765">
        <v>4.55</v>
      </c>
      <c r="R4765">
        <v>6.33</v>
      </c>
      <c r="S4765">
        <v>-0.7</v>
      </c>
    </row>
    <row r="4766" spans="1:19" x14ac:dyDescent="0.25">
      <c r="A4766" t="s">
        <v>9846</v>
      </c>
      <c r="B4766" t="s">
        <v>9847</v>
      </c>
      <c r="C4766">
        <v>1</v>
      </c>
      <c r="D4766">
        <v>2</v>
      </c>
      <c r="E4766">
        <v>6.33</v>
      </c>
      <c r="F4766">
        <v>5</v>
      </c>
      <c r="G4766">
        <v>17</v>
      </c>
      <c r="H4766">
        <v>0</v>
      </c>
      <c r="I4766">
        <v>42</v>
      </c>
      <c r="J4766">
        <v>52</v>
      </c>
      <c r="K4766">
        <v>30</v>
      </c>
      <c r="L4766">
        <v>6</v>
      </c>
      <c r="M4766">
        <v>9</v>
      </c>
      <c r="N4766">
        <v>24</v>
      </c>
      <c r="O4766">
        <v>1.81</v>
      </c>
      <c r="P4766">
        <v>2.0099999999999998</v>
      </c>
      <c r="Q4766">
        <v>5.2</v>
      </c>
      <c r="R4766">
        <v>6.33</v>
      </c>
      <c r="S4766">
        <v>-0.8</v>
      </c>
    </row>
    <row r="4767" spans="1:19" x14ac:dyDescent="0.25">
      <c r="A4767" t="s">
        <v>9844</v>
      </c>
      <c r="B4767" t="s">
        <v>9845</v>
      </c>
      <c r="C4767">
        <v>2</v>
      </c>
      <c r="D4767">
        <v>4</v>
      </c>
      <c r="E4767">
        <v>6.67</v>
      </c>
      <c r="F4767">
        <v>7</v>
      </c>
      <c r="G4767">
        <v>12</v>
      </c>
      <c r="H4767">
        <v>0</v>
      </c>
      <c r="I4767">
        <v>46</v>
      </c>
      <c r="J4767">
        <v>60</v>
      </c>
      <c r="K4767">
        <v>34</v>
      </c>
      <c r="L4767">
        <v>7</v>
      </c>
      <c r="M4767">
        <v>3</v>
      </c>
      <c r="N4767">
        <v>22</v>
      </c>
      <c r="O4767">
        <v>1.78</v>
      </c>
      <c r="P4767">
        <v>0.68</v>
      </c>
      <c r="Q4767">
        <v>4.34</v>
      </c>
      <c r="R4767">
        <v>6.33</v>
      </c>
      <c r="S4767">
        <v>-0.7</v>
      </c>
    </row>
    <row r="4768" spans="1:19" x14ac:dyDescent="0.25">
      <c r="A4768" t="s">
        <v>9842</v>
      </c>
      <c r="B4768" t="s">
        <v>9843</v>
      </c>
      <c r="C4768">
        <v>1</v>
      </c>
      <c r="D4768">
        <v>2</v>
      </c>
      <c r="E4768">
        <v>6.23</v>
      </c>
      <c r="F4768">
        <v>0</v>
      </c>
      <c r="G4768">
        <v>30</v>
      </c>
      <c r="H4768">
        <v>0</v>
      </c>
      <c r="I4768">
        <v>30</v>
      </c>
      <c r="J4768">
        <v>38</v>
      </c>
      <c r="K4768">
        <v>21</v>
      </c>
      <c r="L4768">
        <v>5</v>
      </c>
      <c r="M4768">
        <v>5</v>
      </c>
      <c r="N4768">
        <v>15</v>
      </c>
      <c r="O4768">
        <v>1.75</v>
      </c>
      <c r="P4768">
        <v>1.63</v>
      </c>
      <c r="Q4768">
        <v>4.4800000000000004</v>
      </c>
      <c r="R4768">
        <v>6.33</v>
      </c>
      <c r="S4768">
        <v>-0.7</v>
      </c>
    </row>
    <row r="4769" spans="1:19" x14ac:dyDescent="0.25">
      <c r="A4769" t="s">
        <v>9840</v>
      </c>
      <c r="B4769" t="s">
        <v>9841</v>
      </c>
      <c r="C4769">
        <v>1</v>
      </c>
      <c r="D4769">
        <v>2</v>
      </c>
      <c r="E4769">
        <v>6.23</v>
      </c>
      <c r="F4769">
        <v>0</v>
      </c>
      <c r="G4769">
        <v>30</v>
      </c>
      <c r="H4769">
        <v>0</v>
      </c>
      <c r="I4769">
        <v>30</v>
      </c>
      <c r="J4769">
        <v>37</v>
      </c>
      <c r="K4769">
        <v>21</v>
      </c>
      <c r="L4769">
        <v>5</v>
      </c>
      <c r="M4769">
        <v>5</v>
      </c>
      <c r="N4769">
        <v>15</v>
      </c>
      <c r="O4769">
        <v>1.76</v>
      </c>
      <c r="P4769">
        <v>1.48</v>
      </c>
      <c r="Q4769">
        <v>4.57</v>
      </c>
      <c r="R4769">
        <v>6.33</v>
      </c>
      <c r="S4769">
        <v>-0.7</v>
      </c>
    </row>
    <row r="4770" spans="1:19" x14ac:dyDescent="0.25">
      <c r="A4770" t="s">
        <v>9838</v>
      </c>
      <c r="B4770" t="s">
        <v>9839</v>
      </c>
      <c r="C4770">
        <v>1</v>
      </c>
      <c r="D4770">
        <v>2</v>
      </c>
      <c r="E4770">
        <v>6.37</v>
      </c>
      <c r="F4770">
        <v>5</v>
      </c>
      <c r="G4770">
        <v>18</v>
      </c>
      <c r="H4770">
        <v>0</v>
      </c>
      <c r="I4770">
        <v>41</v>
      </c>
      <c r="J4770">
        <v>53</v>
      </c>
      <c r="K4770">
        <v>29</v>
      </c>
      <c r="L4770">
        <v>6</v>
      </c>
      <c r="M4770">
        <v>4</v>
      </c>
      <c r="N4770">
        <v>18</v>
      </c>
      <c r="O4770">
        <v>1.73</v>
      </c>
      <c r="P4770">
        <v>0.84</v>
      </c>
      <c r="Q4770">
        <v>4</v>
      </c>
      <c r="R4770">
        <v>6.33</v>
      </c>
      <c r="S4770">
        <v>-0.8</v>
      </c>
    </row>
    <row r="4771" spans="1:19" x14ac:dyDescent="0.25">
      <c r="A4771" t="s">
        <v>9836</v>
      </c>
      <c r="B4771" t="s">
        <v>9837</v>
      </c>
      <c r="C4771">
        <v>2</v>
      </c>
      <c r="D4771">
        <v>4</v>
      </c>
      <c r="E4771">
        <v>6.75</v>
      </c>
      <c r="F4771">
        <v>7</v>
      </c>
      <c r="G4771">
        <v>12</v>
      </c>
      <c r="H4771">
        <v>0</v>
      </c>
      <c r="I4771">
        <v>47</v>
      </c>
      <c r="J4771">
        <v>62</v>
      </c>
      <c r="K4771">
        <v>35</v>
      </c>
      <c r="L4771">
        <v>7</v>
      </c>
      <c r="M4771">
        <v>0</v>
      </c>
      <c r="N4771">
        <v>21</v>
      </c>
      <c r="O4771">
        <v>1.77</v>
      </c>
      <c r="P4771">
        <v>0</v>
      </c>
      <c r="Q4771">
        <v>3.96</v>
      </c>
      <c r="R4771">
        <v>6.33</v>
      </c>
      <c r="S4771">
        <v>-0.7</v>
      </c>
    </row>
    <row r="4772" spans="1:19" x14ac:dyDescent="0.25">
      <c r="A4772" t="s">
        <v>9834</v>
      </c>
      <c r="B4772" t="s">
        <v>9835</v>
      </c>
      <c r="C4772">
        <v>1</v>
      </c>
      <c r="D4772">
        <v>2</v>
      </c>
      <c r="E4772">
        <v>6.28</v>
      </c>
      <c r="F4772">
        <v>0</v>
      </c>
      <c r="G4772">
        <v>30</v>
      </c>
      <c r="H4772">
        <v>0</v>
      </c>
      <c r="I4772">
        <v>30</v>
      </c>
      <c r="J4772">
        <v>38</v>
      </c>
      <c r="K4772">
        <v>21</v>
      </c>
      <c r="L4772">
        <v>4</v>
      </c>
      <c r="M4772">
        <v>5</v>
      </c>
      <c r="N4772">
        <v>16</v>
      </c>
      <c r="O4772">
        <v>1.79</v>
      </c>
      <c r="P4772">
        <v>1.49</v>
      </c>
      <c r="Q4772">
        <v>4.82</v>
      </c>
      <c r="R4772">
        <v>6.33</v>
      </c>
      <c r="S4772">
        <v>-0.7</v>
      </c>
    </row>
    <row r="4773" spans="1:19" x14ac:dyDescent="0.25">
      <c r="A4773" t="s">
        <v>9832</v>
      </c>
      <c r="B4773" t="s">
        <v>9833</v>
      </c>
      <c r="C4773">
        <v>1</v>
      </c>
      <c r="D4773">
        <v>3</v>
      </c>
      <c r="E4773">
        <v>6.5</v>
      </c>
      <c r="F4773">
        <v>4</v>
      </c>
      <c r="G4773">
        <v>19</v>
      </c>
      <c r="H4773">
        <v>0</v>
      </c>
      <c r="I4773">
        <v>41</v>
      </c>
      <c r="J4773">
        <v>52</v>
      </c>
      <c r="K4773">
        <v>29</v>
      </c>
      <c r="L4773">
        <v>6</v>
      </c>
      <c r="M4773">
        <v>4</v>
      </c>
      <c r="N4773">
        <v>19</v>
      </c>
      <c r="O4773">
        <v>1.75</v>
      </c>
      <c r="P4773">
        <v>0.79</v>
      </c>
      <c r="Q4773">
        <v>4.18</v>
      </c>
      <c r="R4773">
        <v>6.33</v>
      </c>
      <c r="S4773">
        <v>-0.8</v>
      </c>
    </row>
    <row r="4774" spans="1:19" x14ac:dyDescent="0.25">
      <c r="A4774" t="s">
        <v>9830</v>
      </c>
      <c r="B4774" t="s">
        <v>9831</v>
      </c>
      <c r="C4774">
        <v>2</v>
      </c>
      <c r="D4774">
        <v>3</v>
      </c>
      <c r="E4774">
        <v>6.69</v>
      </c>
      <c r="F4774">
        <v>6</v>
      </c>
      <c r="G4774">
        <v>15</v>
      </c>
      <c r="H4774">
        <v>0</v>
      </c>
      <c r="I4774">
        <v>44</v>
      </c>
      <c r="J4774">
        <v>59</v>
      </c>
      <c r="K4774">
        <v>33</v>
      </c>
      <c r="L4774">
        <v>7</v>
      </c>
      <c r="M4774">
        <v>3</v>
      </c>
      <c r="N4774">
        <v>20</v>
      </c>
      <c r="O4774">
        <v>1.78</v>
      </c>
      <c r="P4774">
        <v>0.66</v>
      </c>
      <c r="Q4774">
        <v>4.0199999999999996</v>
      </c>
      <c r="R4774">
        <v>6.33</v>
      </c>
      <c r="S4774">
        <v>-0.8</v>
      </c>
    </row>
    <row r="4775" spans="1:19" x14ac:dyDescent="0.25">
      <c r="A4775" t="s">
        <v>9828</v>
      </c>
      <c r="B4775" t="s">
        <v>9829</v>
      </c>
      <c r="C4775">
        <v>1</v>
      </c>
      <c r="D4775">
        <v>2</v>
      </c>
      <c r="E4775">
        <v>6.28</v>
      </c>
      <c r="F4775">
        <v>0</v>
      </c>
      <c r="G4775">
        <v>30</v>
      </c>
      <c r="H4775">
        <v>0</v>
      </c>
      <c r="I4775">
        <v>30</v>
      </c>
      <c r="J4775">
        <v>38</v>
      </c>
      <c r="K4775">
        <v>21</v>
      </c>
      <c r="L4775">
        <v>4</v>
      </c>
      <c r="M4775">
        <v>5</v>
      </c>
      <c r="N4775">
        <v>16</v>
      </c>
      <c r="O4775">
        <v>1.78</v>
      </c>
      <c r="P4775">
        <v>1.41</v>
      </c>
      <c r="Q4775">
        <v>4.7</v>
      </c>
      <c r="R4775">
        <v>6.33</v>
      </c>
      <c r="S4775">
        <v>-0.7</v>
      </c>
    </row>
    <row r="4776" spans="1:19" x14ac:dyDescent="0.25">
      <c r="A4776" t="s">
        <v>9826</v>
      </c>
      <c r="B4776" t="s">
        <v>9827</v>
      </c>
      <c r="C4776">
        <v>1</v>
      </c>
      <c r="D4776">
        <v>2</v>
      </c>
      <c r="E4776">
        <v>6.35</v>
      </c>
      <c r="F4776">
        <v>0</v>
      </c>
      <c r="G4776">
        <v>30</v>
      </c>
      <c r="H4776">
        <v>0</v>
      </c>
      <c r="I4776">
        <v>30</v>
      </c>
      <c r="J4776">
        <v>38</v>
      </c>
      <c r="K4776">
        <v>21</v>
      </c>
      <c r="L4776">
        <v>4</v>
      </c>
      <c r="M4776">
        <v>4</v>
      </c>
      <c r="N4776">
        <v>17</v>
      </c>
      <c r="O4776">
        <v>1.84</v>
      </c>
      <c r="P4776">
        <v>1.33</v>
      </c>
      <c r="Q4776">
        <v>5.15</v>
      </c>
      <c r="R4776">
        <v>6.33</v>
      </c>
      <c r="S4776">
        <v>-0.7</v>
      </c>
    </row>
    <row r="4777" spans="1:19" x14ac:dyDescent="0.25">
      <c r="A4777" t="s">
        <v>9824</v>
      </c>
      <c r="B4777" t="s">
        <v>9825</v>
      </c>
      <c r="C4777">
        <v>1</v>
      </c>
      <c r="D4777">
        <v>2</v>
      </c>
      <c r="E4777">
        <v>6.32</v>
      </c>
      <c r="F4777">
        <v>2</v>
      </c>
      <c r="G4777">
        <v>25</v>
      </c>
      <c r="H4777">
        <v>0</v>
      </c>
      <c r="I4777">
        <v>35</v>
      </c>
      <c r="J4777">
        <v>43</v>
      </c>
      <c r="K4777">
        <v>24</v>
      </c>
      <c r="L4777">
        <v>5</v>
      </c>
      <c r="M4777">
        <v>7</v>
      </c>
      <c r="N4777">
        <v>20</v>
      </c>
      <c r="O4777">
        <v>1.8</v>
      </c>
      <c r="P4777">
        <v>1.89</v>
      </c>
      <c r="Q4777">
        <v>5.16</v>
      </c>
      <c r="R4777">
        <v>6.33</v>
      </c>
      <c r="S4777">
        <v>-0.8</v>
      </c>
    </row>
    <row r="4778" spans="1:19" x14ac:dyDescent="0.25">
      <c r="A4778" t="s">
        <v>9822</v>
      </c>
      <c r="B4778" t="s">
        <v>9823</v>
      </c>
      <c r="C4778">
        <v>1</v>
      </c>
      <c r="D4778">
        <v>2</v>
      </c>
      <c r="E4778">
        <v>6.53</v>
      </c>
      <c r="F4778">
        <v>5</v>
      </c>
      <c r="G4778">
        <v>18</v>
      </c>
      <c r="H4778">
        <v>0</v>
      </c>
      <c r="I4778">
        <v>41</v>
      </c>
      <c r="J4778">
        <v>54</v>
      </c>
      <c r="K4778">
        <v>30</v>
      </c>
      <c r="L4778">
        <v>6</v>
      </c>
      <c r="M4778">
        <v>6</v>
      </c>
      <c r="N4778">
        <v>21</v>
      </c>
      <c r="O4778">
        <v>1.81</v>
      </c>
      <c r="P4778">
        <v>1.25</v>
      </c>
      <c r="Q4778">
        <v>4.53</v>
      </c>
      <c r="R4778">
        <v>6.33</v>
      </c>
      <c r="S4778">
        <v>-0.8</v>
      </c>
    </row>
    <row r="4779" spans="1:19" x14ac:dyDescent="0.25">
      <c r="A4779" t="s">
        <v>9820</v>
      </c>
      <c r="B4779" t="s">
        <v>9821</v>
      </c>
      <c r="C4779">
        <v>1</v>
      </c>
      <c r="D4779">
        <v>3</v>
      </c>
      <c r="E4779">
        <v>6.44</v>
      </c>
      <c r="F4779">
        <v>4</v>
      </c>
      <c r="G4779">
        <v>21</v>
      </c>
      <c r="H4779">
        <v>0</v>
      </c>
      <c r="I4779">
        <v>39</v>
      </c>
      <c r="J4779">
        <v>49</v>
      </c>
      <c r="K4779">
        <v>28</v>
      </c>
      <c r="L4779">
        <v>6</v>
      </c>
      <c r="M4779">
        <v>5</v>
      </c>
      <c r="N4779">
        <v>20</v>
      </c>
      <c r="O4779">
        <v>1.78</v>
      </c>
      <c r="P4779">
        <v>1.07</v>
      </c>
      <c r="Q4779">
        <v>4.63</v>
      </c>
      <c r="R4779">
        <v>6.33</v>
      </c>
      <c r="S4779">
        <v>-0.8</v>
      </c>
    </row>
    <row r="4780" spans="1:19" x14ac:dyDescent="0.25">
      <c r="A4780" t="s">
        <v>9818</v>
      </c>
      <c r="B4780" t="s">
        <v>9819</v>
      </c>
      <c r="C4780">
        <v>1</v>
      </c>
      <c r="D4780">
        <v>2</v>
      </c>
      <c r="E4780">
        <v>6.33</v>
      </c>
      <c r="F4780">
        <v>0</v>
      </c>
      <c r="G4780">
        <v>30</v>
      </c>
      <c r="H4780">
        <v>0</v>
      </c>
      <c r="I4780">
        <v>30</v>
      </c>
      <c r="J4780">
        <v>37</v>
      </c>
      <c r="K4780">
        <v>21</v>
      </c>
      <c r="L4780">
        <v>4</v>
      </c>
      <c r="M4780">
        <v>8</v>
      </c>
      <c r="N4780">
        <v>18</v>
      </c>
      <c r="O4780">
        <v>1.85</v>
      </c>
      <c r="P4780">
        <v>2.35</v>
      </c>
      <c r="Q4780">
        <v>5.5</v>
      </c>
      <c r="R4780">
        <v>6.33</v>
      </c>
      <c r="S4780">
        <v>-0.7</v>
      </c>
    </row>
    <row r="4781" spans="1:19" x14ac:dyDescent="0.25">
      <c r="A4781" t="s">
        <v>9816</v>
      </c>
      <c r="B4781" t="s">
        <v>9817</v>
      </c>
      <c r="C4781">
        <v>2</v>
      </c>
      <c r="D4781">
        <v>4</v>
      </c>
      <c r="E4781">
        <v>6.49</v>
      </c>
      <c r="F4781">
        <v>7</v>
      </c>
      <c r="G4781">
        <v>12</v>
      </c>
      <c r="H4781">
        <v>0</v>
      </c>
      <c r="I4781">
        <v>47</v>
      </c>
      <c r="J4781">
        <v>56</v>
      </c>
      <c r="K4781">
        <v>34</v>
      </c>
      <c r="L4781">
        <v>7</v>
      </c>
      <c r="M4781">
        <v>13</v>
      </c>
      <c r="N4781">
        <v>28</v>
      </c>
      <c r="O4781">
        <v>1.79</v>
      </c>
      <c r="P4781">
        <v>2.5299999999999998</v>
      </c>
      <c r="Q4781">
        <v>5.28</v>
      </c>
      <c r="R4781">
        <v>6.34</v>
      </c>
      <c r="S4781">
        <v>-0.7</v>
      </c>
    </row>
    <row r="4782" spans="1:19" x14ac:dyDescent="0.25">
      <c r="A4782" t="s">
        <v>9814</v>
      </c>
      <c r="B4782" t="s">
        <v>9815</v>
      </c>
      <c r="C4782">
        <v>1</v>
      </c>
      <c r="D4782">
        <v>2</v>
      </c>
      <c r="E4782">
        <v>6.23</v>
      </c>
      <c r="F4782">
        <v>0</v>
      </c>
      <c r="G4782">
        <v>30</v>
      </c>
      <c r="H4782">
        <v>0</v>
      </c>
      <c r="I4782">
        <v>30</v>
      </c>
      <c r="J4782">
        <v>37</v>
      </c>
      <c r="K4782">
        <v>21</v>
      </c>
      <c r="L4782">
        <v>5</v>
      </c>
      <c r="M4782">
        <v>5</v>
      </c>
      <c r="N4782">
        <v>15</v>
      </c>
      <c r="O4782">
        <v>1.76</v>
      </c>
      <c r="P4782">
        <v>1.53</v>
      </c>
      <c r="Q4782">
        <v>4.63</v>
      </c>
      <c r="R4782">
        <v>6.34</v>
      </c>
      <c r="S4782">
        <v>-0.7</v>
      </c>
    </row>
    <row r="4783" spans="1:19" x14ac:dyDescent="0.25">
      <c r="A4783" t="s">
        <v>9812</v>
      </c>
      <c r="B4783" t="s">
        <v>9813</v>
      </c>
      <c r="C4783">
        <v>1</v>
      </c>
      <c r="D4783">
        <v>2</v>
      </c>
      <c r="E4783">
        <v>6.25</v>
      </c>
      <c r="F4783">
        <v>0</v>
      </c>
      <c r="G4783">
        <v>30</v>
      </c>
      <c r="H4783">
        <v>0</v>
      </c>
      <c r="I4783">
        <v>30</v>
      </c>
      <c r="J4783">
        <v>37</v>
      </c>
      <c r="K4783">
        <v>21</v>
      </c>
      <c r="L4783">
        <v>4</v>
      </c>
      <c r="M4783">
        <v>7</v>
      </c>
      <c r="N4783">
        <v>17</v>
      </c>
      <c r="O4783">
        <v>1.81</v>
      </c>
      <c r="P4783">
        <v>2.0099999999999998</v>
      </c>
      <c r="Q4783">
        <v>5.18</v>
      </c>
      <c r="R4783">
        <v>6.34</v>
      </c>
      <c r="S4783">
        <v>-0.7</v>
      </c>
    </row>
    <row r="4784" spans="1:19" x14ac:dyDescent="0.25">
      <c r="A4784" t="s">
        <v>9810</v>
      </c>
      <c r="B4784" t="s">
        <v>9811</v>
      </c>
      <c r="C4784">
        <v>1</v>
      </c>
      <c r="D4784">
        <v>3</v>
      </c>
      <c r="E4784">
        <v>6.56</v>
      </c>
      <c r="F4784">
        <v>5</v>
      </c>
      <c r="G4784">
        <v>18</v>
      </c>
      <c r="H4784">
        <v>0</v>
      </c>
      <c r="I4784">
        <v>41</v>
      </c>
      <c r="J4784">
        <v>52</v>
      </c>
      <c r="K4784">
        <v>30</v>
      </c>
      <c r="L4784">
        <v>6</v>
      </c>
      <c r="M4784">
        <v>4</v>
      </c>
      <c r="N4784">
        <v>22</v>
      </c>
      <c r="O4784">
        <v>1.81</v>
      </c>
      <c r="P4784">
        <v>0.89</v>
      </c>
      <c r="Q4784">
        <v>4.84</v>
      </c>
      <c r="R4784">
        <v>6.34</v>
      </c>
      <c r="S4784">
        <v>-0.8</v>
      </c>
    </row>
    <row r="4785" spans="1:19" x14ac:dyDescent="0.25">
      <c r="A4785" t="s">
        <v>9808</v>
      </c>
      <c r="B4785" t="s">
        <v>9809</v>
      </c>
      <c r="C4785">
        <v>1</v>
      </c>
      <c r="D4785">
        <v>2</v>
      </c>
      <c r="E4785">
        <v>6.29</v>
      </c>
      <c r="F4785">
        <v>0</v>
      </c>
      <c r="G4785">
        <v>30</v>
      </c>
      <c r="H4785">
        <v>0</v>
      </c>
      <c r="I4785">
        <v>30</v>
      </c>
      <c r="J4785">
        <v>38</v>
      </c>
      <c r="K4785">
        <v>21</v>
      </c>
      <c r="L4785">
        <v>4</v>
      </c>
      <c r="M4785">
        <v>5</v>
      </c>
      <c r="N4785">
        <v>16</v>
      </c>
      <c r="O4785">
        <v>1.78</v>
      </c>
      <c r="P4785">
        <v>1.4</v>
      </c>
      <c r="Q4785">
        <v>4.68</v>
      </c>
      <c r="R4785">
        <v>6.34</v>
      </c>
      <c r="S4785">
        <v>-0.7</v>
      </c>
    </row>
    <row r="4786" spans="1:19" x14ac:dyDescent="0.25">
      <c r="A4786" t="s">
        <v>9807</v>
      </c>
      <c r="B4786" t="s">
        <v>7575</v>
      </c>
      <c r="C4786">
        <v>1</v>
      </c>
      <c r="D4786">
        <v>2</v>
      </c>
      <c r="E4786">
        <v>6.24</v>
      </c>
      <c r="F4786">
        <v>2</v>
      </c>
      <c r="G4786">
        <v>25</v>
      </c>
      <c r="H4786">
        <v>0</v>
      </c>
      <c r="I4786">
        <v>34</v>
      </c>
      <c r="J4786">
        <v>42</v>
      </c>
      <c r="K4786">
        <v>24</v>
      </c>
      <c r="L4786">
        <v>5</v>
      </c>
      <c r="M4786">
        <v>9</v>
      </c>
      <c r="N4786">
        <v>21</v>
      </c>
      <c r="O4786">
        <v>1.82</v>
      </c>
      <c r="P4786">
        <v>2.25</v>
      </c>
      <c r="Q4786">
        <v>5.49</v>
      </c>
      <c r="R4786">
        <v>6.34</v>
      </c>
      <c r="S4786">
        <v>-0.8</v>
      </c>
    </row>
    <row r="4787" spans="1:19" x14ac:dyDescent="0.25">
      <c r="A4787" t="s">
        <v>9805</v>
      </c>
      <c r="B4787" t="s">
        <v>9806</v>
      </c>
      <c r="C4787">
        <v>1</v>
      </c>
      <c r="D4787">
        <v>2</v>
      </c>
      <c r="E4787">
        <v>6.43</v>
      </c>
      <c r="F4787">
        <v>0</v>
      </c>
      <c r="G4787">
        <v>30</v>
      </c>
      <c r="H4787">
        <v>0</v>
      </c>
      <c r="I4787">
        <v>30</v>
      </c>
      <c r="J4787">
        <v>37</v>
      </c>
      <c r="K4787">
        <v>21</v>
      </c>
      <c r="L4787">
        <v>4</v>
      </c>
      <c r="M4787">
        <v>6</v>
      </c>
      <c r="N4787">
        <v>18</v>
      </c>
      <c r="O4787">
        <v>1.84</v>
      </c>
      <c r="P4787">
        <v>1.75</v>
      </c>
      <c r="Q4787">
        <v>5.49</v>
      </c>
      <c r="R4787">
        <v>6.34</v>
      </c>
      <c r="S4787">
        <v>-0.7</v>
      </c>
    </row>
    <row r="4788" spans="1:19" x14ac:dyDescent="0.25">
      <c r="A4788" t="s">
        <v>9803</v>
      </c>
      <c r="B4788" t="s">
        <v>9804</v>
      </c>
      <c r="C4788">
        <v>2</v>
      </c>
      <c r="D4788">
        <v>4</v>
      </c>
      <c r="E4788">
        <v>6.63</v>
      </c>
      <c r="F4788">
        <v>8</v>
      </c>
      <c r="G4788">
        <v>10</v>
      </c>
      <c r="H4788">
        <v>0</v>
      </c>
      <c r="I4788">
        <v>48</v>
      </c>
      <c r="J4788">
        <v>62</v>
      </c>
      <c r="K4788">
        <v>35</v>
      </c>
      <c r="L4788">
        <v>7</v>
      </c>
      <c r="M4788">
        <v>5</v>
      </c>
      <c r="N4788">
        <v>23</v>
      </c>
      <c r="O4788">
        <v>1.76</v>
      </c>
      <c r="P4788">
        <v>0.86</v>
      </c>
      <c r="Q4788">
        <v>4.26</v>
      </c>
      <c r="R4788">
        <v>6.34</v>
      </c>
      <c r="S4788">
        <v>-0.6</v>
      </c>
    </row>
    <row r="4789" spans="1:19" x14ac:dyDescent="0.25">
      <c r="A4789" t="s">
        <v>9801</v>
      </c>
      <c r="B4789" t="s">
        <v>9802</v>
      </c>
      <c r="C4789">
        <v>1</v>
      </c>
      <c r="D4789">
        <v>2</v>
      </c>
      <c r="E4789">
        <v>6.29</v>
      </c>
      <c r="F4789">
        <v>0</v>
      </c>
      <c r="G4789">
        <v>30</v>
      </c>
      <c r="H4789">
        <v>0</v>
      </c>
      <c r="I4789">
        <v>30</v>
      </c>
      <c r="J4789">
        <v>38</v>
      </c>
      <c r="K4789">
        <v>21</v>
      </c>
      <c r="L4789">
        <v>4</v>
      </c>
      <c r="M4789">
        <v>5</v>
      </c>
      <c r="N4789">
        <v>16</v>
      </c>
      <c r="O4789">
        <v>1.8</v>
      </c>
      <c r="P4789">
        <v>1.57</v>
      </c>
      <c r="Q4789">
        <v>4.8499999999999996</v>
      </c>
      <c r="R4789">
        <v>6.34</v>
      </c>
      <c r="S4789">
        <v>-0.7</v>
      </c>
    </row>
    <row r="4790" spans="1:19" x14ac:dyDescent="0.25">
      <c r="A4790" t="s">
        <v>9799</v>
      </c>
      <c r="B4790" t="s">
        <v>9800</v>
      </c>
      <c r="C4790">
        <v>1</v>
      </c>
      <c r="D4790">
        <v>4</v>
      </c>
      <c r="E4790">
        <v>6.62</v>
      </c>
      <c r="F4790">
        <v>7</v>
      </c>
      <c r="G4790">
        <v>11</v>
      </c>
      <c r="H4790">
        <v>0</v>
      </c>
      <c r="I4790">
        <v>47</v>
      </c>
      <c r="J4790">
        <v>60</v>
      </c>
      <c r="K4790">
        <v>35</v>
      </c>
      <c r="L4790">
        <v>7</v>
      </c>
      <c r="M4790">
        <v>6</v>
      </c>
      <c r="N4790">
        <v>23</v>
      </c>
      <c r="O4790">
        <v>1.77</v>
      </c>
      <c r="P4790">
        <v>1.05</v>
      </c>
      <c r="Q4790">
        <v>4.41</v>
      </c>
      <c r="R4790">
        <v>6.34</v>
      </c>
      <c r="S4790">
        <v>-0.7</v>
      </c>
    </row>
    <row r="4791" spans="1:19" x14ac:dyDescent="0.25">
      <c r="A4791" t="s">
        <v>9797</v>
      </c>
      <c r="B4791" t="s">
        <v>9798</v>
      </c>
      <c r="C4791">
        <v>1</v>
      </c>
      <c r="D4791">
        <v>2</v>
      </c>
      <c r="E4791">
        <v>6.28</v>
      </c>
      <c r="F4791">
        <v>0</v>
      </c>
      <c r="G4791">
        <v>30</v>
      </c>
      <c r="H4791">
        <v>0</v>
      </c>
      <c r="I4791">
        <v>30</v>
      </c>
      <c r="J4791">
        <v>38</v>
      </c>
      <c r="K4791">
        <v>21</v>
      </c>
      <c r="L4791">
        <v>4</v>
      </c>
      <c r="M4791">
        <v>5</v>
      </c>
      <c r="N4791">
        <v>16</v>
      </c>
      <c r="O4791">
        <v>1.79</v>
      </c>
      <c r="P4791">
        <v>1.51</v>
      </c>
      <c r="Q4791">
        <v>4.8099999999999996</v>
      </c>
      <c r="R4791">
        <v>6.34</v>
      </c>
      <c r="S4791">
        <v>-0.7</v>
      </c>
    </row>
    <row r="4792" spans="1:19" x14ac:dyDescent="0.25">
      <c r="A4792" t="s">
        <v>9795</v>
      </c>
      <c r="B4792" t="s">
        <v>9796</v>
      </c>
      <c r="C4792">
        <v>1</v>
      </c>
      <c r="D4792">
        <v>2</v>
      </c>
      <c r="E4792">
        <v>6.28</v>
      </c>
      <c r="F4792">
        <v>0</v>
      </c>
      <c r="G4792">
        <v>30</v>
      </c>
      <c r="H4792">
        <v>0</v>
      </c>
      <c r="I4792">
        <v>30</v>
      </c>
      <c r="J4792">
        <v>38</v>
      </c>
      <c r="K4792">
        <v>21</v>
      </c>
      <c r="L4792">
        <v>4</v>
      </c>
      <c r="M4792">
        <v>5</v>
      </c>
      <c r="N4792">
        <v>15</v>
      </c>
      <c r="O4792">
        <v>1.78</v>
      </c>
      <c r="P4792">
        <v>1.4</v>
      </c>
      <c r="Q4792">
        <v>4.63</v>
      </c>
      <c r="R4792">
        <v>6.34</v>
      </c>
      <c r="S4792">
        <v>-0.7</v>
      </c>
    </row>
    <row r="4793" spans="1:19" x14ac:dyDescent="0.25">
      <c r="A4793" t="s">
        <v>9793</v>
      </c>
      <c r="B4793" t="s">
        <v>9794</v>
      </c>
      <c r="C4793">
        <v>2</v>
      </c>
      <c r="D4793">
        <v>4</v>
      </c>
      <c r="E4793">
        <v>6.67</v>
      </c>
      <c r="F4793">
        <v>8</v>
      </c>
      <c r="G4793">
        <v>10</v>
      </c>
      <c r="H4793">
        <v>0</v>
      </c>
      <c r="I4793">
        <v>48</v>
      </c>
      <c r="J4793">
        <v>63</v>
      </c>
      <c r="K4793">
        <v>36</v>
      </c>
      <c r="L4793">
        <v>7</v>
      </c>
      <c r="M4793">
        <v>3</v>
      </c>
      <c r="N4793">
        <v>21</v>
      </c>
      <c r="O4793">
        <v>1.75</v>
      </c>
      <c r="P4793">
        <v>0.57999999999999996</v>
      </c>
      <c r="Q4793">
        <v>3.93</v>
      </c>
      <c r="R4793">
        <v>6.34</v>
      </c>
      <c r="S4793">
        <v>-0.6</v>
      </c>
    </row>
    <row r="4794" spans="1:19" x14ac:dyDescent="0.25">
      <c r="A4794" t="s">
        <v>9791</v>
      </c>
      <c r="B4794" t="s">
        <v>9792</v>
      </c>
      <c r="C4794">
        <v>1</v>
      </c>
      <c r="D4794">
        <v>2</v>
      </c>
      <c r="E4794">
        <v>6.25</v>
      </c>
      <c r="F4794">
        <v>0</v>
      </c>
      <c r="G4794">
        <v>30</v>
      </c>
      <c r="H4794">
        <v>0</v>
      </c>
      <c r="I4794">
        <v>30</v>
      </c>
      <c r="J4794">
        <v>38</v>
      </c>
      <c r="K4794">
        <v>21</v>
      </c>
      <c r="L4794">
        <v>5</v>
      </c>
      <c r="M4794">
        <v>5</v>
      </c>
      <c r="N4794">
        <v>15</v>
      </c>
      <c r="O4794">
        <v>1.76</v>
      </c>
      <c r="P4794">
        <v>1.38</v>
      </c>
      <c r="Q4794">
        <v>4.51</v>
      </c>
      <c r="R4794">
        <v>6.34</v>
      </c>
      <c r="S4794">
        <v>-0.7</v>
      </c>
    </row>
    <row r="4795" spans="1:19" x14ac:dyDescent="0.25">
      <c r="A4795" t="s">
        <v>9789</v>
      </c>
      <c r="B4795" t="s">
        <v>9790</v>
      </c>
      <c r="C4795">
        <v>2</v>
      </c>
      <c r="D4795">
        <v>4</v>
      </c>
      <c r="E4795">
        <v>6.57</v>
      </c>
      <c r="F4795">
        <v>8</v>
      </c>
      <c r="G4795">
        <v>10</v>
      </c>
      <c r="H4795">
        <v>0</v>
      </c>
      <c r="I4795">
        <v>48</v>
      </c>
      <c r="J4795">
        <v>61</v>
      </c>
      <c r="K4795">
        <v>35</v>
      </c>
      <c r="L4795">
        <v>7</v>
      </c>
      <c r="M4795">
        <v>6</v>
      </c>
      <c r="N4795">
        <v>23</v>
      </c>
      <c r="O4795">
        <v>1.75</v>
      </c>
      <c r="P4795">
        <v>1.1100000000000001</v>
      </c>
      <c r="Q4795">
        <v>4.34</v>
      </c>
      <c r="R4795">
        <v>6.34</v>
      </c>
      <c r="S4795">
        <v>-0.6</v>
      </c>
    </row>
    <row r="4796" spans="1:19" x14ac:dyDescent="0.25">
      <c r="A4796" t="s">
        <v>9787</v>
      </c>
      <c r="B4796" t="s">
        <v>9788</v>
      </c>
      <c r="C4796">
        <v>1</v>
      </c>
      <c r="D4796">
        <v>2</v>
      </c>
      <c r="E4796">
        <v>6.3</v>
      </c>
      <c r="F4796">
        <v>0</v>
      </c>
      <c r="G4796">
        <v>30</v>
      </c>
      <c r="H4796">
        <v>0</v>
      </c>
      <c r="I4796">
        <v>30</v>
      </c>
      <c r="J4796">
        <v>38</v>
      </c>
      <c r="K4796">
        <v>21</v>
      </c>
      <c r="L4796">
        <v>4</v>
      </c>
      <c r="M4796">
        <v>5</v>
      </c>
      <c r="N4796">
        <v>16</v>
      </c>
      <c r="O4796">
        <v>1.8</v>
      </c>
      <c r="P4796">
        <v>1.53</v>
      </c>
      <c r="Q4796">
        <v>4.83</v>
      </c>
      <c r="R4796">
        <v>6.34</v>
      </c>
      <c r="S4796">
        <v>-0.7</v>
      </c>
    </row>
    <row r="4797" spans="1:19" x14ac:dyDescent="0.25">
      <c r="A4797" t="s">
        <v>9785</v>
      </c>
      <c r="B4797" t="s">
        <v>9786</v>
      </c>
      <c r="C4797">
        <v>1</v>
      </c>
      <c r="D4797">
        <v>2</v>
      </c>
      <c r="E4797">
        <v>6.22</v>
      </c>
      <c r="F4797">
        <v>6</v>
      </c>
      <c r="G4797">
        <v>16</v>
      </c>
      <c r="H4797">
        <v>0</v>
      </c>
      <c r="I4797">
        <v>43</v>
      </c>
      <c r="J4797">
        <v>53</v>
      </c>
      <c r="K4797">
        <v>30</v>
      </c>
      <c r="L4797">
        <v>7</v>
      </c>
      <c r="M4797">
        <v>9</v>
      </c>
      <c r="N4797">
        <v>24</v>
      </c>
      <c r="O4797">
        <v>1.77</v>
      </c>
      <c r="P4797">
        <v>1.84</v>
      </c>
      <c r="Q4797">
        <v>4.91</v>
      </c>
      <c r="R4797">
        <v>6.34</v>
      </c>
      <c r="S4797">
        <v>-0.8</v>
      </c>
    </row>
    <row r="4798" spans="1:19" x14ac:dyDescent="0.25">
      <c r="A4798" t="s">
        <v>9783</v>
      </c>
      <c r="B4798" t="s">
        <v>9784</v>
      </c>
      <c r="C4798">
        <v>2</v>
      </c>
      <c r="D4798">
        <v>3</v>
      </c>
      <c r="E4798">
        <v>6.59</v>
      </c>
      <c r="F4798">
        <v>6</v>
      </c>
      <c r="G4798">
        <v>13</v>
      </c>
      <c r="H4798">
        <v>0</v>
      </c>
      <c r="I4798">
        <v>45</v>
      </c>
      <c r="J4798">
        <v>57</v>
      </c>
      <c r="K4798">
        <v>33</v>
      </c>
      <c r="L4798">
        <v>6</v>
      </c>
      <c r="M4798">
        <v>8</v>
      </c>
      <c r="N4798">
        <v>26</v>
      </c>
      <c r="O4798">
        <v>1.81</v>
      </c>
      <c r="P4798">
        <v>1.66</v>
      </c>
      <c r="Q4798">
        <v>5.09</v>
      </c>
      <c r="R4798">
        <v>6.34</v>
      </c>
      <c r="S4798">
        <v>-0.8</v>
      </c>
    </row>
    <row r="4799" spans="1:19" x14ac:dyDescent="0.25">
      <c r="A4799" t="s">
        <v>9781</v>
      </c>
      <c r="B4799" t="s">
        <v>9782</v>
      </c>
      <c r="C4799">
        <v>1</v>
      </c>
      <c r="D4799">
        <v>2</v>
      </c>
      <c r="E4799">
        <v>6.22</v>
      </c>
      <c r="F4799">
        <v>7</v>
      </c>
      <c r="G4799">
        <v>11</v>
      </c>
      <c r="H4799">
        <v>0</v>
      </c>
      <c r="I4799">
        <v>48</v>
      </c>
      <c r="J4799">
        <v>58</v>
      </c>
      <c r="K4799">
        <v>33</v>
      </c>
      <c r="L4799">
        <v>7</v>
      </c>
      <c r="M4799">
        <v>9</v>
      </c>
      <c r="N4799">
        <v>28</v>
      </c>
      <c r="O4799">
        <v>1.8</v>
      </c>
      <c r="P4799">
        <v>1.78</v>
      </c>
      <c r="Q4799">
        <v>5.2</v>
      </c>
      <c r="R4799">
        <v>6.34</v>
      </c>
      <c r="S4799">
        <v>-0.7</v>
      </c>
    </row>
    <row r="4800" spans="1:19" x14ac:dyDescent="0.25">
      <c r="A4800" t="s">
        <v>9779</v>
      </c>
      <c r="B4800" t="s">
        <v>9780</v>
      </c>
      <c r="C4800">
        <v>1</v>
      </c>
      <c r="D4800">
        <v>3</v>
      </c>
      <c r="E4800">
        <v>6.46</v>
      </c>
      <c r="F4800">
        <v>4</v>
      </c>
      <c r="G4800">
        <v>21</v>
      </c>
      <c r="H4800">
        <v>0</v>
      </c>
      <c r="I4800">
        <v>39</v>
      </c>
      <c r="J4800">
        <v>49</v>
      </c>
      <c r="K4800">
        <v>28</v>
      </c>
      <c r="L4800">
        <v>6</v>
      </c>
      <c r="M4800">
        <v>6</v>
      </c>
      <c r="N4800">
        <v>20</v>
      </c>
      <c r="O4800">
        <v>1.78</v>
      </c>
      <c r="P4800">
        <v>1.34</v>
      </c>
      <c r="Q4800">
        <v>4.62</v>
      </c>
      <c r="R4800">
        <v>6.34</v>
      </c>
      <c r="S4800">
        <v>-0.8</v>
      </c>
    </row>
    <row r="4801" spans="1:19" x14ac:dyDescent="0.25">
      <c r="A4801" t="s">
        <v>9777</v>
      </c>
      <c r="B4801" t="s">
        <v>9778</v>
      </c>
      <c r="C4801">
        <v>2</v>
      </c>
      <c r="D4801">
        <v>3</v>
      </c>
      <c r="E4801">
        <v>6.52</v>
      </c>
      <c r="F4801">
        <v>8</v>
      </c>
      <c r="G4801">
        <v>8</v>
      </c>
      <c r="H4801">
        <v>0</v>
      </c>
      <c r="I4801">
        <v>50</v>
      </c>
      <c r="J4801">
        <v>65</v>
      </c>
      <c r="K4801">
        <v>36</v>
      </c>
      <c r="L4801">
        <v>8</v>
      </c>
      <c r="M4801">
        <v>4</v>
      </c>
      <c r="N4801">
        <v>23</v>
      </c>
      <c r="O4801">
        <v>1.76</v>
      </c>
      <c r="P4801">
        <v>0.78</v>
      </c>
      <c r="Q4801">
        <v>4.18</v>
      </c>
      <c r="R4801">
        <v>6.34</v>
      </c>
      <c r="S4801">
        <v>-0.5</v>
      </c>
    </row>
    <row r="4802" spans="1:19" x14ac:dyDescent="0.25">
      <c r="A4802" t="s">
        <v>9776</v>
      </c>
      <c r="B4802" t="s">
        <v>3143</v>
      </c>
      <c r="C4802">
        <v>1</v>
      </c>
      <c r="D4802">
        <v>3</v>
      </c>
      <c r="E4802">
        <v>6.39</v>
      </c>
      <c r="F4802">
        <v>2</v>
      </c>
      <c r="G4802">
        <v>24</v>
      </c>
      <c r="H4802">
        <v>0</v>
      </c>
      <c r="I4802">
        <v>36</v>
      </c>
      <c r="J4802">
        <v>44</v>
      </c>
      <c r="K4802">
        <v>25</v>
      </c>
      <c r="L4802">
        <v>5</v>
      </c>
      <c r="M4802">
        <v>7</v>
      </c>
      <c r="N4802">
        <v>19</v>
      </c>
      <c r="O4802">
        <v>1.78</v>
      </c>
      <c r="P4802">
        <v>1.67</v>
      </c>
      <c r="Q4802">
        <v>4.8099999999999996</v>
      </c>
      <c r="R4802">
        <v>6.34</v>
      </c>
      <c r="S4802">
        <v>-0.8</v>
      </c>
    </row>
    <row r="4803" spans="1:19" x14ac:dyDescent="0.25">
      <c r="A4803" t="s">
        <v>9774</v>
      </c>
      <c r="B4803" t="s">
        <v>9775</v>
      </c>
      <c r="C4803">
        <v>2</v>
      </c>
      <c r="D4803">
        <v>3</v>
      </c>
      <c r="E4803">
        <v>6.65</v>
      </c>
      <c r="F4803">
        <v>6</v>
      </c>
      <c r="G4803">
        <v>14</v>
      </c>
      <c r="H4803">
        <v>0</v>
      </c>
      <c r="I4803">
        <v>45</v>
      </c>
      <c r="J4803">
        <v>59</v>
      </c>
      <c r="K4803">
        <v>33</v>
      </c>
      <c r="L4803">
        <v>7</v>
      </c>
      <c r="M4803">
        <v>3</v>
      </c>
      <c r="N4803">
        <v>20</v>
      </c>
      <c r="O4803">
        <v>1.75</v>
      </c>
      <c r="P4803">
        <v>0.62</v>
      </c>
      <c r="Q4803">
        <v>3.93</v>
      </c>
      <c r="R4803">
        <v>6.34</v>
      </c>
      <c r="S4803">
        <v>-0.8</v>
      </c>
    </row>
    <row r="4804" spans="1:19" x14ac:dyDescent="0.25">
      <c r="A4804" t="s">
        <v>9772</v>
      </c>
      <c r="B4804" t="s">
        <v>9773</v>
      </c>
      <c r="C4804">
        <v>1</v>
      </c>
      <c r="D4804">
        <v>3</v>
      </c>
      <c r="E4804">
        <v>6.43</v>
      </c>
      <c r="F4804">
        <v>3</v>
      </c>
      <c r="G4804">
        <v>22</v>
      </c>
      <c r="H4804">
        <v>0</v>
      </c>
      <c r="I4804">
        <v>37</v>
      </c>
      <c r="J4804">
        <v>47</v>
      </c>
      <c r="K4804">
        <v>27</v>
      </c>
      <c r="L4804">
        <v>5</v>
      </c>
      <c r="M4804">
        <v>3</v>
      </c>
      <c r="N4804">
        <v>18</v>
      </c>
      <c r="O4804">
        <v>1.76</v>
      </c>
      <c r="P4804">
        <v>0.74</v>
      </c>
      <c r="Q4804">
        <v>4.3499999999999996</v>
      </c>
      <c r="R4804">
        <v>6.34</v>
      </c>
      <c r="S4804">
        <v>-0.8</v>
      </c>
    </row>
    <row r="4805" spans="1:19" x14ac:dyDescent="0.25">
      <c r="A4805" t="s">
        <v>9770</v>
      </c>
      <c r="B4805" t="s">
        <v>9771</v>
      </c>
      <c r="C4805">
        <v>1</v>
      </c>
      <c r="D4805">
        <v>2</v>
      </c>
      <c r="E4805">
        <v>6.22</v>
      </c>
      <c r="F4805">
        <v>0</v>
      </c>
      <c r="G4805">
        <v>30</v>
      </c>
      <c r="H4805">
        <v>0</v>
      </c>
      <c r="I4805">
        <v>30</v>
      </c>
      <c r="J4805">
        <v>37</v>
      </c>
      <c r="K4805">
        <v>21</v>
      </c>
      <c r="L4805">
        <v>5</v>
      </c>
      <c r="M4805">
        <v>6</v>
      </c>
      <c r="N4805">
        <v>16</v>
      </c>
      <c r="O4805">
        <v>1.77</v>
      </c>
      <c r="P4805">
        <v>1.83</v>
      </c>
      <c r="Q4805">
        <v>4.9000000000000004</v>
      </c>
      <c r="R4805">
        <v>6.34</v>
      </c>
      <c r="S4805">
        <v>-0.7</v>
      </c>
    </row>
    <row r="4806" spans="1:19" x14ac:dyDescent="0.25">
      <c r="A4806" t="s">
        <v>9768</v>
      </c>
      <c r="B4806" t="s">
        <v>9769</v>
      </c>
      <c r="C4806">
        <v>1</v>
      </c>
      <c r="D4806">
        <v>2</v>
      </c>
      <c r="E4806">
        <v>6.22</v>
      </c>
      <c r="F4806">
        <v>0</v>
      </c>
      <c r="G4806">
        <v>30</v>
      </c>
      <c r="H4806">
        <v>0</v>
      </c>
      <c r="I4806">
        <v>30</v>
      </c>
      <c r="J4806">
        <v>36</v>
      </c>
      <c r="K4806">
        <v>21</v>
      </c>
      <c r="L4806">
        <v>4</v>
      </c>
      <c r="M4806">
        <v>9</v>
      </c>
      <c r="N4806">
        <v>19</v>
      </c>
      <c r="O4806">
        <v>1.84</v>
      </c>
      <c r="P4806">
        <v>2.68</v>
      </c>
      <c r="Q4806">
        <v>5.77</v>
      </c>
      <c r="R4806">
        <v>6.34</v>
      </c>
      <c r="S4806">
        <v>-0.7</v>
      </c>
    </row>
    <row r="4807" spans="1:19" x14ac:dyDescent="0.25">
      <c r="A4807" t="s">
        <v>9766</v>
      </c>
      <c r="B4807" t="s">
        <v>9767</v>
      </c>
      <c r="C4807">
        <v>1</v>
      </c>
      <c r="D4807">
        <v>2</v>
      </c>
      <c r="E4807">
        <v>6.26</v>
      </c>
      <c r="F4807">
        <v>0</v>
      </c>
      <c r="G4807">
        <v>30</v>
      </c>
      <c r="H4807">
        <v>0</v>
      </c>
      <c r="I4807">
        <v>30</v>
      </c>
      <c r="J4807">
        <v>37</v>
      </c>
      <c r="K4807">
        <v>21</v>
      </c>
      <c r="L4807">
        <v>4</v>
      </c>
      <c r="M4807">
        <v>6</v>
      </c>
      <c r="N4807">
        <v>17</v>
      </c>
      <c r="O4807">
        <v>1.8</v>
      </c>
      <c r="P4807">
        <v>1.92</v>
      </c>
      <c r="Q4807">
        <v>5.15</v>
      </c>
      <c r="R4807">
        <v>6.34</v>
      </c>
      <c r="S4807">
        <v>-0.7</v>
      </c>
    </row>
    <row r="4808" spans="1:19" x14ac:dyDescent="0.25">
      <c r="A4808" t="s">
        <v>9764</v>
      </c>
      <c r="B4808" t="s">
        <v>9765</v>
      </c>
      <c r="C4808">
        <v>1</v>
      </c>
      <c r="D4808">
        <v>2</v>
      </c>
      <c r="E4808">
        <v>6.26</v>
      </c>
      <c r="F4808">
        <v>0</v>
      </c>
      <c r="G4808">
        <v>30</v>
      </c>
      <c r="H4808">
        <v>0</v>
      </c>
      <c r="I4808">
        <v>30</v>
      </c>
      <c r="J4808">
        <v>37</v>
      </c>
      <c r="K4808">
        <v>21</v>
      </c>
      <c r="L4808">
        <v>4</v>
      </c>
      <c r="M4808">
        <v>6</v>
      </c>
      <c r="N4808">
        <v>17</v>
      </c>
      <c r="O4808">
        <v>1.8</v>
      </c>
      <c r="P4808">
        <v>1.66</v>
      </c>
      <c r="Q4808">
        <v>5</v>
      </c>
      <c r="R4808">
        <v>6.35</v>
      </c>
      <c r="S4808">
        <v>-0.7</v>
      </c>
    </row>
    <row r="4809" spans="1:19" x14ac:dyDescent="0.25">
      <c r="A4809" t="s">
        <v>9762</v>
      </c>
      <c r="B4809" t="s">
        <v>9763</v>
      </c>
      <c r="C4809">
        <v>1</v>
      </c>
      <c r="D4809">
        <v>2</v>
      </c>
      <c r="E4809">
        <v>6.29</v>
      </c>
      <c r="F4809">
        <v>0</v>
      </c>
      <c r="G4809">
        <v>30</v>
      </c>
      <c r="H4809">
        <v>0</v>
      </c>
      <c r="I4809">
        <v>30</v>
      </c>
      <c r="J4809">
        <v>37</v>
      </c>
      <c r="K4809">
        <v>21</v>
      </c>
      <c r="L4809">
        <v>4</v>
      </c>
      <c r="M4809">
        <v>8</v>
      </c>
      <c r="N4809">
        <v>18</v>
      </c>
      <c r="O4809">
        <v>1.83</v>
      </c>
      <c r="P4809">
        <v>2.36</v>
      </c>
      <c r="Q4809">
        <v>5.49</v>
      </c>
      <c r="R4809">
        <v>6.35</v>
      </c>
      <c r="S4809">
        <v>-0.7</v>
      </c>
    </row>
    <row r="4810" spans="1:19" x14ac:dyDescent="0.25">
      <c r="A4810" t="s">
        <v>9760</v>
      </c>
      <c r="B4810" t="s">
        <v>9761</v>
      </c>
      <c r="C4810">
        <v>1</v>
      </c>
      <c r="D4810">
        <v>2</v>
      </c>
      <c r="E4810">
        <v>6.57</v>
      </c>
      <c r="F4810">
        <v>0</v>
      </c>
      <c r="G4810">
        <v>30</v>
      </c>
      <c r="H4810">
        <v>0</v>
      </c>
      <c r="I4810">
        <v>30</v>
      </c>
      <c r="J4810">
        <v>37</v>
      </c>
      <c r="K4810">
        <v>22</v>
      </c>
      <c r="L4810">
        <v>4</v>
      </c>
      <c r="M4810">
        <v>7</v>
      </c>
      <c r="N4810">
        <v>17</v>
      </c>
      <c r="O4810">
        <v>1.81</v>
      </c>
      <c r="P4810">
        <v>1.96</v>
      </c>
      <c r="Q4810">
        <v>5.21</v>
      </c>
      <c r="R4810">
        <v>6.35</v>
      </c>
      <c r="S4810">
        <v>-0.7</v>
      </c>
    </row>
    <row r="4811" spans="1:19" x14ac:dyDescent="0.25">
      <c r="A4811" t="s">
        <v>9758</v>
      </c>
      <c r="B4811" t="s">
        <v>9759</v>
      </c>
      <c r="C4811">
        <v>1</v>
      </c>
      <c r="D4811">
        <v>2</v>
      </c>
      <c r="E4811">
        <v>6.25</v>
      </c>
      <c r="F4811">
        <v>0</v>
      </c>
      <c r="G4811">
        <v>30</v>
      </c>
      <c r="H4811">
        <v>0</v>
      </c>
      <c r="I4811">
        <v>30</v>
      </c>
      <c r="J4811">
        <v>38</v>
      </c>
      <c r="K4811">
        <v>21</v>
      </c>
      <c r="L4811">
        <v>5</v>
      </c>
      <c r="M4811">
        <v>5</v>
      </c>
      <c r="N4811">
        <v>15</v>
      </c>
      <c r="O4811">
        <v>1.76</v>
      </c>
      <c r="P4811">
        <v>1.45</v>
      </c>
      <c r="Q4811">
        <v>4.59</v>
      </c>
      <c r="R4811">
        <v>6.35</v>
      </c>
      <c r="S4811">
        <v>-0.7</v>
      </c>
    </row>
    <row r="4812" spans="1:19" x14ac:dyDescent="0.25">
      <c r="A4812" t="s">
        <v>9756</v>
      </c>
      <c r="B4812" t="s">
        <v>9757</v>
      </c>
      <c r="C4812">
        <v>1</v>
      </c>
      <c r="D4812">
        <v>2</v>
      </c>
      <c r="E4812">
        <v>6.25</v>
      </c>
      <c r="F4812">
        <v>0</v>
      </c>
      <c r="G4812">
        <v>30</v>
      </c>
      <c r="H4812">
        <v>0</v>
      </c>
      <c r="I4812">
        <v>30</v>
      </c>
      <c r="J4812">
        <v>37</v>
      </c>
      <c r="K4812">
        <v>21</v>
      </c>
      <c r="L4812">
        <v>4</v>
      </c>
      <c r="M4812">
        <v>6</v>
      </c>
      <c r="N4812">
        <v>17</v>
      </c>
      <c r="O4812">
        <v>1.81</v>
      </c>
      <c r="P4812">
        <v>1.95</v>
      </c>
      <c r="Q4812">
        <v>5.1100000000000003</v>
      </c>
      <c r="R4812">
        <v>6.35</v>
      </c>
      <c r="S4812">
        <v>-0.7</v>
      </c>
    </row>
    <row r="4813" spans="1:19" x14ac:dyDescent="0.25">
      <c r="A4813" t="s">
        <v>9754</v>
      </c>
      <c r="B4813" t="s">
        <v>9755</v>
      </c>
      <c r="C4813">
        <v>1</v>
      </c>
      <c r="D4813">
        <v>2</v>
      </c>
      <c r="E4813">
        <v>6.52</v>
      </c>
      <c r="F4813">
        <v>0</v>
      </c>
      <c r="G4813">
        <v>30</v>
      </c>
      <c r="H4813">
        <v>0</v>
      </c>
      <c r="I4813">
        <v>30</v>
      </c>
      <c r="J4813">
        <v>38</v>
      </c>
      <c r="K4813">
        <v>22</v>
      </c>
      <c r="L4813">
        <v>4</v>
      </c>
      <c r="M4813">
        <v>4</v>
      </c>
      <c r="N4813">
        <v>16</v>
      </c>
      <c r="O4813">
        <v>1.81</v>
      </c>
      <c r="P4813">
        <v>1.2</v>
      </c>
      <c r="Q4813">
        <v>4.83</v>
      </c>
      <c r="R4813">
        <v>6.35</v>
      </c>
      <c r="S4813">
        <v>-0.7</v>
      </c>
    </row>
    <row r="4814" spans="1:19" x14ac:dyDescent="0.25">
      <c r="A4814" t="s">
        <v>9752</v>
      </c>
      <c r="B4814" t="s">
        <v>9753</v>
      </c>
      <c r="C4814">
        <v>1</v>
      </c>
      <c r="D4814">
        <v>2</v>
      </c>
      <c r="E4814">
        <v>6.29</v>
      </c>
      <c r="F4814">
        <v>0</v>
      </c>
      <c r="G4814">
        <v>30</v>
      </c>
      <c r="H4814">
        <v>0</v>
      </c>
      <c r="I4814">
        <v>30</v>
      </c>
      <c r="J4814">
        <v>38</v>
      </c>
      <c r="K4814">
        <v>21</v>
      </c>
      <c r="L4814">
        <v>4</v>
      </c>
      <c r="M4814">
        <v>5</v>
      </c>
      <c r="N4814">
        <v>16</v>
      </c>
      <c r="O4814">
        <v>1.78</v>
      </c>
      <c r="P4814">
        <v>1.36</v>
      </c>
      <c r="Q4814">
        <v>4.68</v>
      </c>
      <c r="R4814">
        <v>6.35</v>
      </c>
      <c r="S4814">
        <v>-0.7</v>
      </c>
    </row>
    <row r="4815" spans="1:19" x14ac:dyDescent="0.25">
      <c r="A4815" t="s">
        <v>9750</v>
      </c>
      <c r="B4815" t="s">
        <v>9751</v>
      </c>
      <c r="C4815">
        <v>1</v>
      </c>
      <c r="D4815">
        <v>2</v>
      </c>
      <c r="E4815">
        <v>6.19</v>
      </c>
      <c r="F4815">
        <v>4</v>
      </c>
      <c r="G4815">
        <v>21</v>
      </c>
      <c r="H4815">
        <v>0</v>
      </c>
      <c r="I4815">
        <v>38</v>
      </c>
      <c r="J4815">
        <v>46</v>
      </c>
      <c r="K4815">
        <v>26</v>
      </c>
      <c r="L4815">
        <v>6</v>
      </c>
      <c r="M4815">
        <v>11</v>
      </c>
      <c r="N4815">
        <v>22</v>
      </c>
      <c r="O4815">
        <v>1.79</v>
      </c>
      <c r="P4815">
        <v>2.6</v>
      </c>
      <c r="Q4815">
        <v>5.22</v>
      </c>
      <c r="R4815">
        <v>6.35</v>
      </c>
      <c r="S4815">
        <v>-0.8</v>
      </c>
    </row>
    <row r="4816" spans="1:19" x14ac:dyDescent="0.25">
      <c r="A4816" t="s">
        <v>9748</v>
      </c>
      <c r="B4816" t="s">
        <v>9749</v>
      </c>
      <c r="C4816">
        <v>1</v>
      </c>
      <c r="D4816">
        <v>2</v>
      </c>
      <c r="E4816">
        <v>6.35</v>
      </c>
      <c r="F4816">
        <v>0</v>
      </c>
      <c r="G4816">
        <v>30</v>
      </c>
      <c r="H4816">
        <v>0</v>
      </c>
      <c r="I4816">
        <v>30</v>
      </c>
      <c r="J4816">
        <v>38</v>
      </c>
      <c r="K4816">
        <v>21</v>
      </c>
      <c r="L4816">
        <v>4</v>
      </c>
      <c r="M4816">
        <v>5</v>
      </c>
      <c r="N4816">
        <v>17</v>
      </c>
      <c r="O4816">
        <v>1.84</v>
      </c>
      <c r="P4816">
        <v>1.37</v>
      </c>
      <c r="Q4816">
        <v>5.19</v>
      </c>
      <c r="R4816">
        <v>6.35</v>
      </c>
      <c r="S4816">
        <v>-0.7</v>
      </c>
    </row>
    <row r="4817" spans="1:19" x14ac:dyDescent="0.25">
      <c r="A4817" t="s">
        <v>9746</v>
      </c>
      <c r="B4817" t="s">
        <v>9747</v>
      </c>
      <c r="C4817">
        <v>1</v>
      </c>
      <c r="D4817">
        <v>2</v>
      </c>
      <c r="E4817">
        <v>6.29</v>
      </c>
      <c r="F4817">
        <v>0</v>
      </c>
      <c r="G4817">
        <v>30</v>
      </c>
      <c r="H4817">
        <v>0</v>
      </c>
      <c r="I4817">
        <v>30</v>
      </c>
      <c r="J4817">
        <v>38</v>
      </c>
      <c r="K4817">
        <v>21</v>
      </c>
      <c r="L4817">
        <v>4</v>
      </c>
      <c r="M4817">
        <v>5</v>
      </c>
      <c r="N4817">
        <v>16</v>
      </c>
      <c r="O4817">
        <v>1.78</v>
      </c>
      <c r="P4817">
        <v>1.35</v>
      </c>
      <c r="Q4817">
        <v>4.68</v>
      </c>
      <c r="R4817">
        <v>6.35</v>
      </c>
      <c r="S4817">
        <v>-0.7</v>
      </c>
    </row>
    <row r="4818" spans="1:19" x14ac:dyDescent="0.25">
      <c r="A4818" t="s">
        <v>9744</v>
      </c>
      <c r="B4818" t="s">
        <v>9745</v>
      </c>
      <c r="C4818">
        <v>1</v>
      </c>
      <c r="D4818">
        <v>2</v>
      </c>
      <c r="E4818">
        <v>6.22</v>
      </c>
      <c r="F4818">
        <v>0</v>
      </c>
      <c r="G4818">
        <v>30</v>
      </c>
      <c r="H4818">
        <v>0</v>
      </c>
      <c r="I4818">
        <v>30</v>
      </c>
      <c r="J4818">
        <v>36</v>
      </c>
      <c r="K4818">
        <v>21</v>
      </c>
      <c r="L4818">
        <v>4</v>
      </c>
      <c r="M4818">
        <v>9</v>
      </c>
      <c r="N4818">
        <v>19</v>
      </c>
      <c r="O4818">
        <v>1.83</v>
      </c>
      <c r="P4818">
        <v>2.66</v>
      </c>
      <c r="Q4818">
        <v>5.6</v>
      </c>
      <c r="R4818">
        <v>6.35</v>
      </c>
      <c r="S4818">
        <v>-0.7</v>
      </c>
    </row>
    <row r="4819" spans="1:19" x14ac:dyDescent="0.25">
      <c r="A4819" t="s">
        <v>9742</v>
      </c>
      <c r="B4819" t="s">
        <v>9743</v>
      </c>
      <c r="C4819">
        <v>1</v>
      </c>
      <c r="D4819">
        <v>2</v>
      </c>
      <c r="E4819">
        <v>6.29</v>
      </c>
      <c r="F4819">
        <v>0</v>
      </c>
      <c r="G4819">
        <v>30</v>
      </c>
      <c r="H4819">
        <v>0</v>
      </c>
      <c r="I4819">
        <v>30</v>
      </c>
      <c r="J4819">
        <v>38</v>
      </c>
      <c r="K4819">
        <v>21</v>
      </c>
      <c r="L4819">
        <v>4</v>
      </c>
      <c r="M4819">
        <v>5</v>
      </c>
      <c r="N4819">
        <v>16</v>
      </c>
      <c r="O4819">
        <v>1.79</v>
      </c>
      <c r="P4819">
        <v>1.49</v>
      </c>
      <c r="Q4819">
        <v>4.8600000000000003</v>
      </c>
      <c r="R4819">
        <v>6.35</v>
      </c>
      <c r="S4819">
        <v>-0.7</v>
      </c>
    </row>
    <row r="4820" spans="1:19" x14ac:dyDescent="0.25">
      <c r="A4820" t="s">
        <v>9740</v>
      </c>
      <c r="B4820" t="s">
        <v>9741</v>
      </c>
      <c r="C4820">
        <v>1</v>
      </c>
      <c r="D4820">
        <v>2</v>
      </c>
      <c r="E4820">
        <v>6.28</v>
      </c>
      <c r="F4820">
        <v>0</v>
      </c>
      <c r="G4820">
        <v>30</v>
      </c>
      <c r="H4820">
        <v>0</v>
      </c>
      <c r="I4820">
        <v>30</v>
      </c>
      <c r="J4820">
        <v>37</v>
      </c>
      <c r="K4820">
        <v>21</v>
      </c>
      <c r="L4820">
        <v>4</v>
      </c>
      <c r="M4820">
        <v>5</v>
      </c>
      <c r="N4820">
        <v>16</v>
      </c>
      <c r="O4820">
        <v>1.79</v>
      </c>
      <c r="P4820">
        <v>1.38</v>
      </c>
      <c r="Q4820">
        <v>4.95</v>
      </c>
      <c r="R4820">
        <v>6.35</v>
      </c>
      <c r="S4820">
        <v>-0.7</v>
      </c>
    </row>
    <row r="4821" spans="1:19" x14ac:dyDescent="0.25">
      <c r="A4821" t="s">
        <v>9738</v>
      </c>
      <c r="B4821" t="s">
        <v>9739</v>
      </c>
      <c r="C4821">
        <v>1</v>
      </c>
      <c r="D4821">
        <v>2</v>
      </c>
      <c r="E4821">
        <v>6.25</v>
      </c>
      <c r="F4821">
        <v>0</v>
      </c>
      <c r="G4821">
        <v>30</v>
      </c>
      <c r="H4821">
        <v>0</v>
      </c>
      <c r="I4821">
        <v>30</v>
      </c>
      <c r="J4821">
        <v>37</v>
      </c>
      <c r="K4821">
        <v>21</v>
      </c>
      <c r="L4821">
        <v>4</v>
      </c>
      <c r="M4821">
        <v>5</v>
      </c>
      <c r="N4821">
        <v>16</v>
      </c>
      <c r="O4821">
        <v>1.79</v>
      </c>
      <c r="P4821">
        <v>1.59</v>
      </c>
      <c r="Q4821">
        <v>4.9000000000000004</v>
      </c>
      <c r="R4821">
        <v>6.35</v>
      </c>
      <c r="S4821">
        <v>-0.7</v>
      </c>
    </row>
    <row r="4822" spans="1:19" x14ac:dyDescent="0.25">
      <c r="A4822" t="s">
        <v>9736</v>
      </c>
      <c r="B4822" t="s">
        <v>9737</v>
      </c>
      <c r="C4822">
        <v>1</v>
      </c>
      <c r="D4822">
        <v>2</v>
      </c>
      <c r="E4822">
        <v>6.32</v>
      </c>
      <c r="F4822">
        <v>2</v>
      </c>
      <c r="G4822">
        <v>25</v>
      </c>
      <c r="H4822">
        <v>0</v>
      </c>
      <c r="I4822">
        <v>35</v>
      </c>
      <c r="J4822">
        <v>43</v>
      </c>
      <c r="K4822">
        <v>24</v>
      </c>
      <c r="L4822">
        <v>6</v>
      </c>
      <c r="M4822">
        <v>7</v>
      </c>
      <c r="N4822">
        <v>18</v>
      </c>
      <c r="O4822">
        <v>1.76</v>
      </c>
      <c r="P4822">
        <v>1.83</v>
      </c>
      <c r="Q4822">
        <v>4.57</v>
      </c>
      <c r="R4822">
        <v>6.35</v>
      </c>
      <c r="S4822">
        <v>-0.8</v>
      </c>
    </row>
    <row r="4823" spans="1:19" x14ac:dyDescent="0.25">
      <c r="A4823" t="s">
        <v>9734</v>
      </c>
      <c r="B4823" t="s">
        <v>9735</v>
      </c>
      <c r="C4823">
        <v>1</v>
      </c>
      <c r="D4823">
        <v>2</v>
      </c>
      <c r="E4823">
        <v>6.18</v>
      </c>
      <c r="F4823">
        <v>0</v>
      </c>
      <c r="G4823">
        <v>30</v>
      </c>
      <c r="H4823">
        <v>0</v>
      </c>
      <c r="I4823">
        <v>30</v>
      </c>
      <c r="J4823">
        <v>36</v>
      </c>
      <c r="K4823">
        <v>21</v>
      </c>
      <c r="L4823">
        <v>4</v>
      </c>
      <c r="M4823">
        <v>8</v>
      </c>
      <c r="N4823">
        <v>18</v>
      </c>
      <c r="O4823">
        <v>1.81</v>
      </c>
      <c r="P4823">
        <v>2.52</v>
      </c>
      <c r="Q4823">
        <v>5.51</v>
      </c>
      <c r="R4823">
        <v>6.35</v>
      </c>
      <c r="S4823">
        <v>-0.7</v>
      </c>
    </row>
    <row r="4824" spans="1:19" x14ac:dyDescent="0.25">
      <c r="A4824" t="s">
        <v>9732</v>
      </c>
      <c r="B4824" t="s">
        <v>9733</v>
      </c>
      <c r="C4824">
        <v>2</v>
      </c>
      <c r="D4824">
        <v>4</v>
      </c>
      <c r="E4824">
        <v>6.62</v>
      </c>
      <c r="F4824">
        <v>7</v>
      </c>
      <c r="G4824">
        <v>13</v>
      </c>
      <c r="H4824">
        <v>0</v>
      </c>
      <c r="I4824">
        <v>46</v>
      </c>
      <c r="J4824">
        <v>57</v>
      </c>
      <c r="K4824">
        <v>34</v>
      </c>
      <c r="L4824">
        <v>6</v>
      </c>
      <c r="M4824">
        <v>10</v>
      </c>
      <c r="N4824">
        <v>28</v>
      </c>
      <c r="O4824">
        <v>1.84</v>
      </c>
      <c r="P4824">
        <v>1.96</v>
      </c>
      <c r="Q4824">
        <v>5.47</v>
      </c>
      <c r="R4824">
        <v>6.35</v>
      </c>
      <c r="S4824">
        <v>-0.8</v>
      </c>
    </row>
    <row r="4825" spans="1:19" x14ac:dyDescent="0.25">
      <c r="A4825" t="s">
        <v>9730</v>
      </c>
      <c r="B4825" t="s">
        <v>9731</v>
      </c>
      <c r="C4825">
        <v>1</v>
      </c>
      <c r="D4825">
        <v>2</v>
      </c>
      <c r="E4825">
        <v>6.27</v>
      </c>
      <c r="F4825">
        <v>0</v>
      </c>
      <c r="G4825">
        <v>30</v>
      </c>
      <c r="H4825">
        <v>0</v>
      </c>
      <c r="I4825">
        <v>30</v>
      </c>
      <c r="J4825">
        <v>37</v>
      </c>
      <c r="K4825">
        <v>21</v>
      </c>
      <c r="L4825">
        <v>4</v>
      </c>
      <c r="M4825">
        <v>7</v>
      </c>
      <c r="N4825">
        <v>18</v>
      </c>
      <c r="O4825">
        <v>1.82</v>
      </c>
      <c r="P4825">
        <v>2.0099999999999998</v>
      </c>
      <c r="Q4825">
        <v>5.3</v>
      </c>
      <c r="R4825">
        <v>6.35</v>
      </c>
      <c r="S4825">
        <v>-0.7</v>
      </c>
    </row>
    <row r="4826" spans="1:19" x14ac:dyDescent="0.25">
      <c r="A4826" t="s">
        <v>9728</v>
      </c>
      <c r="B4826" t="s">
        <v>9729</v>
      </c>
      <c r="C4826">
        <v>1</v>
      </c>
      <c r="D4826">
        <v>2</v>
      </c>
      <c r="E4826">
        <v>6.3</v>
      </c>
      <c r="F4826">
        <v>0</v>
      </c>
      <c r="G4826">
        <v>30</v>
      </c>
      <c r="H4826">
        <v>0</v>
      </c>
      <c r="I4826">
        <v>30</v>
      </c>
      <c r="J4826">
        <v>38</v>
      </c>
      <c r="K4826">
        <v>21</v>
      </c>
      <c r="L4826">
        <v>4</v>
      </c>
      <c r="M4826">
        <v>5</v>
      </c>
      <c r="N4826">
        <v>16</v>
      </c>
      <c r="O4826">
        <v>1.79</v>
      </c>
      <c r="P4826">
        <v>1.36</v>
      </c>
      <c r="Q4826">
        <v>4.72</v>
      </c>
      <c r="R4826">
        <v>6.35</v>
      </c>
      <c r="S4826">
        <v>-0.7</v>
      </c>
    </row>
    <row r="4827" spans="1:19" x14ac:dyDescent="0.25">
      <c r="A4827" t="s">
        <v>9726</v>
      </c>
      <c r="B4827" t="s">
        <v>9727</v>
      </c>
      <c r="C4827">
        <v>1</v>
      </c>
      <c r="D4827">
        <v>2</v>
      </c>
      <c r="E4827">
        <v>6.3</v>
      </c>
      <c r="F4827">
        <v>0</v>
      </c>
      <c r="G4827">
        <v>30</v>
      </c>
      <c r="H4827">
        <v>0</v>
      </c>
      <c r="I4827">
        <v>30</v>
      </c>
      <c r="J4827">
        <v>38</v>
      </c>
      <c r="K4827">
        <v>21</v>
      </c>
      <c r="L4827">
        <v>4</v>
      </c>
      <c r="M4827">
        <v>5</v>
      </c>
      <c r="N4827">
        <v>16</v>
      </c>
      <c r="O4827">
        <v>1.79</v>
      </c>
      <c r="P4827">
        <v>1.51</v>
      </c>
      <c r="Q4827">
        <v>4.8099999999999996</v>
      </c>
      <c r="R4827">
        <v>6.35</v>
      </c>
      <c r="S4827">
        <v>-0.7</v>
      </c>
    </row>
    <row r="4828" spans="1:19" x14ac:dyDescent="0.25">
      <c r="A4828" t="s">
        <v>9724</v>
      </c>
      <c r="B4828" t="s">
        <v>9725</v>
      </c>
      <c r="C4828">
        <v>1</v>
      </c>
      <c r="D4828">
        <v>2</v>
      </c>
      <c r="E4828">
        <v>6.48</v>
      </c>
      <c r="F4828">
        <v>0</v>
      </c>
      <c r="G4828">
        <v>30</v>
      </c>
      <c r="H4828">
        <v>0</v>
      </c>
      <c r="I4828">
        <v>30</v>
      </c>
      <c r="J4828">
        <v>39</v>
      </c>
      <c r="K4828">
        <v>22</v>
      </c>
      <c r="L4828">
        <v>5</v>
      </c>
      <c r="M4828">
        <v>2</v>
      </c>
      <c r="N4828">
        <v>14</v>
      </c>
      <c r="O4828">
        <v>1.76</v>
      </c>
      <c r="P4828">
        <v>0.68</v>
      </c>
      <c r="Q4828">
        <v>4.12</v>
      </c>
      <c r="R4828">
        <v>6.35</v>
      </c>
      <c r="S4828">
        <v>-0.7</v>
      </c>
    </row>
    <row r="4829" spans="1:19" x14ac:dyDescent="0.25">
      <c r="A4829" t="s">
        <v>9722</v>
      </c>
      <c r="B4829" t="s">
        <v>9723</v>
      </c>
      <c r="C4829">
        <v>2</v>
      </c>
      <c r="D4829">
        <v>3</v>
      </c>
      <c r="E4829">
        <v>6.6</v>
      </c>
      <c r="F4829">
        <v>8</v>
      </c>
      <c r="G4829">
        <v>10</v>
      </c>
      <c r="H4829">
        <v>0</v>
      </c>
      <c r="I4829">
        <v>49</v>
      </c>
      <c r="J4829">
        <v>63</v>
      </c>
      <c r="K4829">
        <v>36</v>
      </c>
      <c r="L4829">
        <v>8</v>
      </c>
      <c r="M4829">
        <v>5</v>
      </c>
      <c r="N4829">
        <v>23</v>
      </c>
      <c r="O4829">
        <v>1.75</v>
      </c>
      <c r="P4829">
        <v>0.99</v>
      </c>
      <c r="Q4829">
        <v>4.22</v>
      </c>
      <c r="R4829">
        <v>6.35</v>
      </c>
      <c r="S4829">
        <v>-0.7</v>
      </c>
    </row>
    <row r="4830" spans="1:19" x14ac:dyDescent="0.25">
      <c r="A4830" t="s">
        <v>9720</v>
      </c>
      <c r="B4830" t="s">
        <v>9721</v>
      </c>
      <c r="C4830">
        <v>1</v>
      </c>
      <c r="D4830">
        <v>2</v>
      </c>
      <c r="E4830">
        <v>6.25</v>
      </c>
      <c r="F4830">
        <v>0</v>
      </c>
      <c r="G4830">
        <v>30</v>
      </c>
      <c r="H4830">
        <v>0</v>
      </c>
      <c r="I4830">
        <v>30</v>
      </c>
      <c r="J4830">
        <v>37</v>
      </c>
      <c r="K4830">
        <v>21</v>
      </c>
      <c r="L4830">
        <v>5</v>
      </c>
      <c r="M4830">
        <v>5</v>
      </c>
      <c r="N4830">
        <v>16</v>
      </c>
      <c r="O4830">
        <v>1.77</v>
      </c>
      <c r="P4830">
        <v>1.51</v>
      </c>
      <c r="Q4830">
        <v>4.66</v>
      </c>
      <c r="R4830">
        <v>6.35</v>
      </c>
      <c r="S4830">
        <v>-0.7</v>
      </c>
    </row>
    <row r="4831" spans="1:19" x14ac:dyDescent="0.25">
      <c r="A4831" t="s">
        <v>9718</v>
      </c>
      <c r="B4831" t="s">
        <v>9719</v>
      </c>
      <c r="C4831">
        <v>1</v>
      </c>
      <c r="D4831">
        <v>2</v>
      </c>
      <c r="E4831">
        <v>6.4</v>
      </c>
      <c r="F4831">
        <v>0</v>
      </c>
      <c r="G4831">
        <v>30</v>
      </c>
      <c r="H4831">
        <v>0</v>
      </c>
      <c r="I4831">
        <v>30</v>
      </c>
      <c r="J4831">
        <v>38</v>
      </c>
      <c r="K4831">
        <v>21</v>
      </c>
      <c r="L4831">
        <v>5</v>
      </c>
      <c r="M4831">
        <v>5</v>
      </c>
      <c r="N4831">
        <v>15</v>
      </c>
      <c r="O4831">
        <v>1.78</v>
      </c>
      <c r="P4831">
        <v>1.42</v>
      </c>
      <c r="Q4831">
        <v>4.55</v>
      </c>
      <c r="R4831">
        <v>6.35</v>
      </c>
      <c r="S4831">
        <v>-0.7</v>
      </c>
    </row>
    <row r="4832" spans="1:19" x14ac:dyDescent="0.25">
      <c r="A4832" t="s">
        <v>9716</v>
      </c>
      <c r="B4832" t="s">
        <v>9717</v>
      </c>
      <c r="C4832">
        <v>2</v>
      </c>
      <c r="D4832">
        <v>2</v>
      </c>
      <c r="E4832">
        <v>6.45</v>
      </c>
      <c r="F4832">
        <v>6</v>
      </c>
      <c r="G4832">
        <v>15</v>
      </c>
      <c r="H4832">
        <v>0</v>
      </c>
      <c r="I4832">
        <v>44</v>
      </c>
      <c r="J4832">
        <v>55</v>
      </c>
      <c r="K4832">
        <v>32</v>
      </c>
      <c r="L4832">
        <v>6</v>
      </c>
      <c r="M4832">
        <v>9</v>
      </c>
      <c r="N4832">
        <v>28</v>
      </c>
      <c r="O4832">
        <v>1.85</v>
      </c>
      <c r="P4832">
        <v>1.77</v>
      </c>
      <c r="Q4832">
        <v>5.59</v>
      </c>
      <c r="R4832">
        <v>6.35</v>
      </c>
      <c r="S4832">
        <v>-0.8</v>
      </c>
    </row>
    <row r="4833" spans="1:19" x14ac:dyDescent="0.25">
      <c r="A4833" t="s">
        <v>9715</v>
      </c>
      <c r="B4833" t="s">
        <v>5305</v>
      </c>
      <c r="C4833">
        <v>1</v>
      </c>
      <c r="D4833">
        <v>2</v>
      </c>
      <c r="E4833">
        <v>6.25</v>
      </c>
      <c r="F4833">
        <v>0</v>
      </c>
      <c r="G4833">
        <v>30</v>
      </c>
      <c r="H4833">
        <v>0</v>
      </c>
      <c r="I4833">
        <v>30</v>
      </c>
      <c r="J4833">
        <v>37</v>
      </c>
      <c r="K4833">
        <v>21</v>
      </c>
      <c r="L4833">
        <v>5</v>
      </c>
      <c r="M4833">
        <v>5</v>
      </c>
      <c r="N4833">
        <v>16</v>
      </c>
      <c r="O4833">
        <v>1.77</v>
      </c>
      <c r="P4833">
        <v>1.52</v>
      </c>
      <c r="Q4833">
        <v>4.6900000000000004</v>
      </c>
      <c r="R4833">
        <v>6.35</v>
      </c>
      <c r="S4833">
        <v>-0.7</v>
      </c>
    </row>
    <row r="4834" spans="1:19" x14ac:dyDescent="0.25">
      <c r="A4834" t="s">
        <v>9713</v>
      </c>
      <c r="B4834" t="s">
        <v>9714</v>
      </c>
      <c r="C4834">
        <v>1</v>
      </c>
      <c r="D4834">
        <v>2</v>
      </c>
      <c r="E4834">
        <v>6.42</v>
      </c>
      <c r="F4834">
        <v>0</v>
      </c>
      <c r="G4834">
        <v>30</v>
      </c>
      <c r="H4834">
        <v>0</v>
      </c>
      <c r="I4834">
        <v>30</v>
      </c>
      <c r="J4834">
        <v>35</v>
      </c>
      <c r="K4834">
        <v>21</v>
      </c>
      <c r="L4834">
        <v>4</v>
      </c>
      <c r="M4834">
        <v>10</v>
      </c>
      <c r="N4834">
        <v>22</v>
      </c>
      <c r="O4834">
        <v>1.91</v>
      </c>
      <c r="P4834">
        <v>2.98</v>
      </c>
      <c r="Q4834">
        <v>6.63</v>
      </c>
      <c r="R4834">
        <v>6.36</v>
      </c>
      <c r="S4834">
        <v>-0.7</v>
      </c>
    </row>
    <row r="4835" spans="1:19" x14ac:dyDescent="0.25">
      <c r="A4835" t="s">
        <v>9711</v>
      </c>
      <c r="B4835" t="s">
        <v>9712</v>
      </c>
      <c r="C4835">
        <v>1</v>
      </c>
      <c r="D4835">
        <v>2</v>
      </c>
      <c r="E4835">
        <v>6.29</v>
      </c>
      <c r="F4835">
        <v>0</v>
      </c>
      <c r="G4835">
        <v>30</v>
      </c>
      <c r="H4835">
        <v>0</v>
      </c>
      <c r="I4835">
        <v>30</v>
      </c>
      <c r="J4835">
        <v>38</v>
      </c>
      <c r="K4835">
        <v>21</v>
      </c>
      <c r="L4835">
        <v>4</v>
      </c>
      <c r="M4835">
        <v>5</v>
      </c>
      <c r="N4835">
        <v>16</v>
      </c>
      <c r="O4835">
        <v>1.79</v>
      </c>
      <c r="P4835">
        <v>1.44</v>
      </c>
      <c r="Q4835">
        <v>4.79</v>
      </c>
      <c r="R4835">
        <v>6.36</v>
      </c>
      <c r="S4835">
        <v>-0.7</v>
      </c>
    </row>
    <row r="4836" spans="1:19" x14ac:dyDescent="0.25">
      <c r="A4836" t="s">
        <v>9709</v>
      </c>
      <c r="B4836" t="s">
        <v>9710</v>
      </c>
      <c r="C4836">
        <v>1</v>
      </c>
      <c r="D4836">
        <v>2</v>
      </c>
      <c r="E4836">
        <v>6.25</v>
      </c>
      <c r="F4836">
        <v>0</v>
      </c>
      <c r="G4836">
        <v>30</v>
      </c>
      <c r="H4836">
        <v>0</v>
      </c>
      <c r="I4836">
        <v>30</v>
      </c>
      <c r="J4836">
        <v>38</v>
      </c>
      <c r="K4836">
        <v>21</v>
      </c>
      <c r="L4836">
        <v>5</v>
      </c>
      <c r="M4836">
        <v>5</v>
      </c>
      <c r="N4836">
        <v>15</v>
      </c>
      <c r="O4836">
        <v>1.76</v>
      </c>
      <c r="P4836">
        <v>1.39</v>
      </c>
      <c r="Q4836">
        <v>4.54</v>
      </c>
      <c r="R4836">
        <v>6.36</v>
      </c>
      <c r="S4836">
        <v>-0.7</v>
      </c>
    </row>
    <row r="4837" spans="1:19" x14ac:dyDescent="0.25">
      <c r="A4837" t="s">
        <v>9707</v>
      </c>
      <c r="B4837" t="s">
        <v>9708</v>
      </c>
      <c r="C4837">
        <v>1</v>
      </c>
      <c r="D4837">
        <v>2</v>
      </c>
      <c r="E4837">
        <v>6.28</v>
      </c>
      <c r="F4837">
        <v>0</v>
      </c>
      <c r="G4837">
        <v>30</v>
      </c>
      <c r="H4837">
        <v>0</v>
      </c>
      <c r="I4837">
        <v>30</v>
      </c>
      <c r="J4837">
        <v>38</v>
      </c>
      <c r="K4837">
        <v>21</v>
      </c>
      <c r="L4837">
        <v>5</v>
      </c>
      <c r="M4837">
        <v>6</v>
      </c>
      <c r="N4837">
        <v>16</v>
      </c>
      <c r="O4837">
        <v>1.78</v>
      </c>
      <c r="P4837">
        <v>1.67</v>
      </c>
      <c r="Q4837">
        <v>4.75</v>
      </c>
      <c r="R4837">
        <v>6.36</v>
      </c>
      <c r="S4837">
        <v>-0.7</v>
      </c>
    </row>
    <row r="4838" spans="1:19" x14ac:dyDescent="0.25">
      <c r="A4838" t="s">
        <v>9705</v>
      </c>
      <c r="B4838" t="s">
        <v>9706</v>
      </c>
      <c r="C4838">
        <v>1</v>
      </c>
      <c r="D4838">
        <v>2</v>
      </c>
      <c r="E4838">
        <v>6.46</v>
      </c>
      <c r="F4838">
        <v>0</v>
      </c>
      <c r="G4838">
        <v>30</v>
      </c>
      <c r="H4838">
        <v>0</v>
      </c>
      <c r="I4838">
        <v>30</v>
      </c>
      <c r="J4838">
        <v>38</v>
      </c>
      <c r="K4838">
        <v>22</v>
      </c>
      <c r="L4838">
        <v>4</v>
      </c>
      <c r="M4838">
        <v>5</v>
      </c>
      <c r="N4838">
        <v>18</v>
      </c>
      <c r="O4838">
        <v>1.84</v>
      </c>
      <c r="P4838">
        <v>1.45</v>
      </c>
      <c r="Q4838">
        <v>5.27</v>
      </c>
      <c r="R4838">
        <v>6.36</v>
      </c>
      <c r="S4838">
        <v>-0.7</v>
      </c>
    </row>
    <row r="4839" spans="1:19" x14ac:dyDescent="0.25">
      <c r="A4839" t="s">
        <v>9703</v>
      </c>
      <c r="B4839" t="s">
        <v>9704</v>
      </c>
      <c r="C4839">
        <v>1</v>
      </c>
      <c r="D4839">
        <v>2</v>
      </c>
      <c r="E4839">
        <v>6.51</v>
      </c>
      <c r="F4839">
        <v>0</v>
      </c>
      <c r="G4839">
        <v>30</v>
      </c>
      <c r="H4839">
        <v>0</v>
      </c>
      <c r="I4839">
        <v>30</v>
      </c>
      <c r="J4839">
        <v>39</v>
      </c>
      <c r="K4839">
        <v>22</v>
      </c>
      <c r="L4839">
        <v>5</v>
      </c>
      <c r="M4839">
        <v>3</v>
      </c>
      <c r="N4839">
        <v>14</v>
      </c>
      <c r="O4839">
        <v>1.76</v>
      </c>
      <c r="P4839">
        <v>0.84</v>
      </c>
      <c r="Q4839">
        <v>4.1900000000000004</v>
      </c>
      <c r="R4839">
        <v>6.36</v>
      </c>
      <c r="S4839">
        <v>-0.7</v>
      </c>
    </row>
    <row r="4840" spans="1:19" x14ac:dyDescent="0.25">
      <c r="A4840" t="s">
        <v>9701</v>
      </c>
      <c r="B4840" t="s">
        <v>9702</v>
      </c>
      <c r="C4840">
        <v>1</v>
      </c>
      <c r="D4840">
        <v>2</v>
      </c>
      <c r="E4840">
        <v>6.45</v>
      </c>
      <c r="F4840">
        <v>5</v>
      </c>
      <c r="G4840">
        <v>18</v>
      </c>
      <c r="H4840">
        <v>0</v>
      </c>
      <c r="I4840">
        <v>42</v>
      </c>
      <c r="J4840">
        <v>51</v>
      </c>
      <c r="K4840">
        <v>30</v>
      </c>
      <c r="L4840">
        <v>5</v>
      </c>
      <c r="M4840">
        <v>10</v>
      </c>
      <c r="N4840">
        <v>27</v>
      </c>
      <c r="O4840">
        <v>1.88</v>
      </c>
      <c r="P4840">
        <v>2.0699999999999998</v>
      </c>
      <c r="Q4840">
        <v>5.88</v>
      </c>
      <c r="R4840">
        <v>6.36</v>
      </c>
      <c r="S4840">
        <v>-0.8</v>
      </c>
    </row>
    <row r="4841" spans="1:19" x14ac:dyDescent="0.25">
      <c r="A4841" t="s">
        <v>9699</v>
      </c>
      <c r="B4841" t="s">
        <v>9700</v>
      </c>
      <c r="C4841">
        <v>1</v>
      </c>
      <c r="D4841">
        <v>2</v>
      </c>
      <c r="E4841">
        <v>6.29</v>
      </c>
      <c r="F4841">
        <v>0</v>
      </c>
      <c r="G4841">
        <v>30</v>
      </c>
      <c r="H4841">
        <v>0</v>
      </c>
      <c r="I4841">
        <v>30</v>
      </c>
      <c r="J4841">
        <v>37</v>
      </c>
      <c r="K4841">
        <v>21</v>
      </c>
      <c r="L4841">
        <v>4</v>
      </c>
      <c r="M4841">
        <v>6</v>
      </c>
      <c r="N4841">
        <v>17</v>
      </c>
      <c r="O4841">
        <v>1.81</v>
      </c>
      <c r="P4841">
        <v>1.71</v>
      </c>
      <c r="Q4841">
        <v>5.08</v>
      </c>
      <c r="R4841">
        <v>6.36</v>
      </c>
      <c r="S4841">
        <v>-0.7</v>
      </c>
    </row>
    <row r="4842" spans="1:19" x14ac:dyDescent="0.25">
      <c r="A4842" t="s">
        <v>9697</v>
      </c>
      <c r="B4842" t="s">
        <v>9698</v>
      </c>
      <c r="C4842">
        <v>2</v>
      </c>
      <c r="D4842">
        <v>4</v>
      </c>
      <c r="E4842">
        <v>6.66</v>
      </c>
      <c r="F4842">
        <v>7</v>
      </c>
      <c r="G4842">
        <v>12</v>
      </c>
      <c r="H4842">
        <v>0</v>
      </c>
      <c r="I4842">
        <v>47</v>
      </c>
      <c r="J4842">
        <v>60</v>
      </c>
      <c r="K4842">
        <v>35</v>
      </c>
      <c r="L4842">
        <v>7</v>
      </c>
      <c r="M4842">
        <v>5</v>
      </c>
      <c r="N4842">
        <v>23</v>
      </c>
      <c r="O4842">
        <v>1.77</v>
      </c>
      <c r="P4842">
        <v>1.03</v>
      </c>
      <c r="Q4842">
        <v>4.38</v>
      </c>
      <c r="R4842">
        <v>6.36</v>
      </c>
      <c r="S4842">
        <v>-0.8</v>
      </c>
    </row>
    <row r="4843" spans="1:19" x14ac:dyDescent="0.25">
      <c r="A4843" t="s">
        <v>9695</v>
      </c>
      <c r="B4843" t="s">
        <v>9696</v>
      </c>
      <c r="C4843">
        <v>1</v>
      </c>
      <c r="D4843">
        <v>2</v>
      </c>
      <c r="E4843">
        <v>6.25</v>
      </c>
      <c r="F4843">
        <v>0</v>
      </c>
      <c r="G4843">
        <v>30</v>
      </c>
      <c r="H4843">
        <v>0</v>
      </c>
      <c r="I4843">
        <v>30</v>
      </c>
      <c r="J4843">
        <v>37</v>
      </c>
      <c r="K4843">
        <v>21</v>
      </c>
      <c r="L4843">
        <v>5</v>
      </c>
      <c r="M4843">
        <v>7</v>
      </c>
      <c r="N4843">
        <v>16</v>
      </c>
      <c r="O4843">
        <v>1.78</v>
      </c>
      <c r="P4843">
        <v>1.99</v>
      </c>
      <c r="Q4843">
        <v>4.79</v>
      </c>
      <c r="R4843">
        <v>6.36</v>
      </c>
      <c r="S4843">
        <v>-0.7</v>
      </c>
    </row>
    <row r="4844" spans="1:19" x14ac:dyDescent="0.25">
      <c r="A4844" t="s">
        <v>9693</v>
      </c>
      <c r="B4844" t="s">
        <v>9694</v>
      </c>
      <c r="C4844">
        <v>1</v>
      </c>
      <c r="D4844">
        <v>2</v>
      </c>
      <c r="E4844">
        <v>6.25</v>
      </c>
      <c r="F4844">
        <v>0</v>
      </c>
      <c r="G4844">
        <v>30</v>
      </c>
      <c r="H4844">
        <v>0</v>
      </c>
      <c r="I4844">
        <v>30</v>
      </c>
      <c r="J4844">
        <v>38</v>
      </c>
      <c r="K4844">
        <v>21</v>
      </c>
      <c r="L4844">
        <v>5</v>
      </c>
      <c r="M4844">
        <v>6</v>
      </c>
      <c r="N4844">
        <v>15</v>
      </c>
      <c r="O4844">
        <v>1.75</v>
      </c>
      <c r="P4844">
        <v>1.69</v>
      </c>
      <c r="Q4844">
        <v>4.45</v>
      </c>
      <c r="R4844">
        <v>6.36</v>
      </c>
      <c r="S4844">
        <v>-0.7</v>
      </c>
    </row>
    <row r="4845" spans="1:19" x14ac:dyDescent="0.25">
      <c r="A4845" t="s">
        <v>9691</v>
      </c>
      <c r="B4845" t="s">
        <v>9692</v>
      </c>
      <c r="C4845">
        <v>1</v>
      </c>
      <c r="D4845">
        <v>2</v>
      </c>
      <c r="E4845">
        <v>6.32</v>
      </c>
      <c r="F4845">
        <v>0</v>
      </c>
      <c r="G4845">
        <v>30</v>
      </c>
      <c r="H4845">
        <v>0</v>
      </c>
      <c r="I4845">
        <v>30</v>
      </c>
      <c r="J4845">
        <v>37</v>
      </c>
      <c r="K4845">
        <v>21</v>
      </c>
      <c r="L4845">
        <v>4</v>
      </c>
      <c r="M4845">
        <v>6</v>
      </c>
      <c r="N4845">
        <v>19</v>
      </c>
      <c r="O4845">
        <v>1.86</v>
      </c>
      <c r="P4845">
        <v>1.91</v>
      </c>
      <c r="Q4845">
        <v>5.66</v>
      </c>
      <c r="R4845">
        <v>6.36</v>
      </c>
      <c r="S4845">
        <v>-0.7</v>
      </c>
    </row>
    <row r="4846" spans="1:19" x14ac:dyDescent="0.25">
      <c r="A4846" t="s">
        <v>9689</v>
      </c>
      <c r="B4846" t="s">
        <v>9690</v>
      </c>
      <c r="C4846">
        <v>1</v>
      </c>
      <c r="D4846">
        <v>2</v>
      </c>
      <c r="E4846">
        <v>6.29</v>
      </c>
      <c r="F4846">
        <v>0</v>
      </c>
      <c r="G4846">
        <v>30</v>
      </c>
      <c r="H4846">
        <v>0</v>
      </c>
      <c r="I4846">
        <v>30</v>
      </c>
      <c r="J4846">
        <v>38</v>
      </c>
      <c r="K4846">
        <v>21</v>
      </c>
      <c r="L4846">
        <v>4</v>
      </c>
      <c r="M4846">
        <v>5</v>
      </c>
      <c r="N4846">
        <v>16</v>
      </c>
      <c r="O4846">
        <v>1.8</v>
      </c>
      <c r="P4846">
        <v>1.52</v>
      </c>
      <c r="Q4846">
        <v>4.9000000000000004</v>
      </c>
      <c r="R4846">
        <v>6.36</v>
      </c>
      <c r="S4846">
        <v>-0.7</v>
      </c>
    </row>
    <row r="4847" spans="1:19" x14ac:dyDescent="0.25">
      <c r="A4847" t="s">
        <v>9687</v>
      </c>
      <c r="B4847" t="s">
        <v>9688</v>
      </c>
      <c r="C4847">
        <v>1</v>
      </c>
      <c r="D4847">
        <v>2</v>
      </c>
      <c r="E4847">
        <v>6.27</v>
      </c>
      <c r="F4847">
        <v>0</v>
      </c>
      <c r="G4847">
        <v>30</v>
      </c>
      <c r="H4847">
        <v>0</v>
      </c>
      <c r="I4847">
        <v>30</v>
      </c>
      <c r="J4847">
        <v>38</v>
      </c>
      <c r="K4847">
        <v>21</v>
      </c>
      <c r="L4847">
        <v>5</v>
      </c>
      <c r="M4847">
        <v>4</v>
      </c>
      <c r="N4847">
        <v>15</v>
      </c>
      <c r="O4847">
        <v>1.76</v>
      </c>
      <c r="P4847">
        <v>1.31</v>
      </c>
      <c r="Q4847">
        <v>4.5</v>
      </c>
      <c r="R4847">
        <v>6.36</v>
      </c>
      <c r="S4847">
        <v>-0.7</v>
      </c>
    </row>
    <row r="4848" spans="1:19" x14ac:dyDescent="0.25">
      <c r="A4848" t="s">
        <v>9685</v>
      </c>
      <c r="B4848" t="s">
        <v>9686</v>
      </c>
      <c r="C4848">
        <v>1</v>
      </c>
      <c r="D4848">
        <v>2</v>
      </c>
      <c r="E4848">
        <v>6.34</v>
      </c>
      <c r="F4848">
        <v>0</v>
      </c>
      <c r="G4848">
        <v>30</v>
      </c>
      <c r="H4848">
        <v>0</v>
      </c>
      <c r="I4848">
        <v>30</v>
      </c>
      <c r="J4848">
        <v>36</v>
      </c>
      <c r="K4848">
        <v>21</v>
      </c>
      <c r="L4848">
        <v>4</v>
      </c>
      <c r="M4848">
        <v>7</v>
      </c>
      <c r="N4848">
        <v>20</v>
      </c>
      <c r="O4848">
        <v>1.86</v>
      </c>
      <c r="P4848">
        <v>1.95</v>
      </c>
      <c r="Q4848">
        <v>5.85</v>
      </c>
      <c r="R4848">
        <v>6.36</v>
      </c>
      <c r="S4848">
        <v>-0.7</v>
      </c>
    </row>
    <row r="4849" spans="1:19" x14ac:dyDescent="0.25">
      <c r="A4849" t="s">
        <v>9683</v>
      </c>
      <c r="B4849" t="s">
        <v>9684</v>
      </c>
      <c r="C4849">
        <v>1</v>
      </c>
      <c r="D4849">
        <v>2</v>
      </c>
      <c r="E4849">
        <v>6.29</v>
      </c>
      <c r="F4849">
        <v>0</v>
      </c>
      <c r="G4849">
        <v>30</v>
      </c>
      <c r="H4849">
        <v>0</v>
      </c>
      <c r="I4849">
        <v>30</v>
      </c>
      <c r="J4849">
        <v>37</v>
      </c>
      <c r="K4849">
        <v>21</v>
      </c>
      <c r="L4849">
        <v>4</v>
      </c>
      <c r="M4849">
        <v>5</v>
      </c>
      <c r="N4849">
        <v>17</v>
      </c>
      <c r="O4849">
        <v>1.8</v>
      </c>
      <c r="P4849">
        <v>1.48</v>
      </c>
      <c r="Q4849">
        <v>5.07</v>
      </c>
      <c r="R4849">
        <v>6.36</v>
      </c>
      <c r="S4849">
        <v>-0.7</v>
      </c>
    </row>
    <row r="4850" spans="1:19" x14ac:dyDescent="0.25">
      <c r="A4850" t="s">
        <v>9681</v>
      </c>
      <c r="B4850" t="s">
        <v>9682</v>
      </c>
      <c r="C4850">
        <v>1</v>
      </c>
      <c r="D4850">
        <v>2</v>
      </c>
      <c r="E4850">
        <v>6.28</v>
      </c>
      <c r="F4850">
        <v>0</v>
      </c>
      <c r="G4850">
        <v>30</v>
      </c>
      <c r="H4850">
        <v>0</v>
      </c>
      <c r="I4850">
        <v>30</v>
      </c>
      <c r="J4850">
        <v>38</v>
      </c>
      <c r="K4850">
        <v>21</v>
      </c>
      <c r="L4850">
        <v>5</v>
      </c>
      <c r="M4850">
        <v>5</v>
      </c>
      <c r="N4850">
        <v>14</v>
      </c>
      <c r="O4850">
        <v>1.75</v>
      </c>
      <c r="P4850">
        <v>1.49</v>
      </c>
      <c r="Q4850">
        <v>4.32</v>
      </c>
      <c r="R4850">
        <v>6.36</v>
      </c>
      <c r="S4850">
        <v>-0.7</v>
      </c>
    </row>
    <row r="4851" spans="1:19" x14ac:dyDescent="0.25">
      <c r="A4851" t="s">
        <v>9679</v>
      </c>
      <c r="B4851" t="s">
        <v>9680</v>
      </c>
      <c r="C4851">
        <v>1</v>
      </c>
      <c r="D4851">
        <v>2</v>
      </c>
      <c r="E4851">
        <v>6.3</v>
      </c>
      <c r="F4851">
        <v>0</v>
      </c>
      <c r="G4851">
        <v>30</v>
      </c>
      <c r="H4851">
        <v>0</v>
      </c>
      <c r="I4851">
        <v>30</v>
      </c>
      <c r="J4851">
        <v>37</v>
      </c>
      <c r="K4851">
        <v>21</v>
      </c>
      <c r="L4851">
        <v>4</v>
      </c>
      <c r="M4851">
        <v>5</v>
      </c>
      <c r="N4851">
        <v>17</v>
      </c>
      <c r="O4851">
        <v>1.8</v>
      </c>
      <c r="P4851">
        <v>1.64</v>
      </c>
      <c r="Q4851">
        <v>5</v>
      </c>
      <c r="R4851">
        <v>6.36</v>
      </c>
      <c r="S4851">
        <v>-0.7</v>
      </c>
    </row>
    <row r="4852" spans="1:19" x14ac:dyDescent="0.25">
      <c r="A4852" t="s">
        <v>9677</v>
      </c>
      <c r="B4852" t="s">
        <v>9678</v>
      </c>
      <c r="C4852">
        <v>1</v>
      </c>
      <c r="D4852">
        <v>2</v>
      </c>
      <c r="E4852">
        <v>6.3</v>
      </c>
      <c r="F4852">
        <v>0</v>
      </c>
      <c r="G4852">
        <v>30</v>
      </c>
      <c r="H4852">
        <v>0</v>
      </c>
      <c r="I4852">
        <v>30</v>
      </c>
      <c r="J4852">
        <v>37</v>
      </c>
      <c r="K4852">
        <v>21</v>
      </c>
      <c r="L4852">
        <v>4</v>
      </c>
      <c r="M4852">
        <v>5</v>
      </c>
      <c r="N4852">
        <v>17</v>
      </c>
      <c r="O4852">
        <v>1.8</v>
      </c>
      <c r="P4852">
        <v>1.63</v>
      </c>
      <c r="Q4852">
        <v>5.0199999999999996</v>
      </c>
      <c r="R4852">
        <v>6.36</v>
      </c>
      <c r="S4852">
        <v>-0.7</v>
      </c>
    </row>
    <row r="4853" spans="1:19" x14ac:dyDescent="0.25">
      <c r="A4853" t="s">
        <v>9676</v>
      </c>
      <c r="B4853" t="s">
        <v>7319</v>
      </c>
      <c r="C4853">
        <v>1</v>
      </c>
      <c r="D4853">
        <v>2</v>
      </c>
      <c r="E4853">
        <v>6.27</v>
      </c>
      <c r="F4853">
        <v>0</v>
      </c>
      <c r="G4853">
        <v>30</v>
      </c>
      <c r="H4853">
        <v>0</v>
      </c>
      <c r="I4853">
        <v>30</v>
      </c>
      <c r="J4853">
        <v>37</v>
      </c>
      <c r="K4853">
        <v>21</v>
      </c>
      <c r="L4853">
        <v>4</v>
      </c>
      <c r="M4853">
        <v>6</v>
      </c>
      <c r="N4853">
        <v>17</v>
      </c>
      <c r="O4853">
        <v>1.8</v>
      </c>
      <c r="P4853">
        <v>1.74</v>
      </c>
      <c r="Q4853">
        <v>5</v>
      </c>
      <c r="R4853">
        <v>6.36</v>
      </c>
      <c r="S4853">
        <v>-0.7</v>
      </c>
    </row>
    <row r="4854" spans="1:19" x14ac:dyDescent="0.25">
      <c r="A4854" t="s">
        <v>9674</v>
      </c>
      <c r="B4854" t="s">
        <v>9675</v>
      </c>
      <c r="C4854">
        <v>1</v>
      </c>
      <c r="D4854">
        <v>2</v>
      </c>
      <c r="E4854">
        <v>6.31</v>
      </c>
      <c r="F4854">
        <v>0</v>
      </c>
      <c r="G4854">
        <v>30</v>
      </c>
      <c r="H4854">
        <v>0</v>
      </c>
      <c r="I4854">
        <v>30</v>
      </c>
      <c r="J4854">
        <v>38</v>
      </c>
      <c r="K4854">
        <v>21</v>
      </c>
      <c r="L4854">
        <v>4</v>
      </c>
      <c r="M4854">
        <v>5</v>
      </c>
      <c r="N4854">
        <v>16</v>
      </c>
      <c r="O4854">
        <v>1.79</v>
      </c>
      <c r="P4854">
        <v>1.37</v>
      </c>
      <c r="Q4854">
        <v>4.7699999999999996</v>
      </c>
      <c r="R4854">
        <v>6.36</v>
      </c>
      <c r="S4854">
        <v>-0.7</v>
      </c>
    </row>
    <row r="4855" spans="1:19" x14ac:dyDescent="0.25">
      <c r="A4855" t="s">
        <v>9672</v>
      </c>
      <c r="B4855" t="s">
        <v>9673</v>
      </c>
      <c r="C4855">
        <v>1</v>
      </c>
      <c r="D4855">
        <v>2</v>
      </c>
      <c r="E4855">
        <v>6.26</v>
      </c>
      <c r="F4855">
        <v>0</v>
      </c>
      <c r="G4855">
        <v>30</v>
      </c>
      <c r="H4855">
        <v>0</v>
      </c>
      <c r="I4855">
        <v>30</v>
      </c>
      <c r="J4855">
        <v>38</v>
      </c>
      <c r="K4855">
        <v>21</v>
      </c>
      <c r="L4855">
        <v>5</v>
      </c>
      <c r="M4855">
        <v>5</v>
      </c>
      <c r="N4855">
        <v>15</v>
      </c>
      <c r="O4855">
        <v>1.76</v>
      </c>
      <c r="P4855">
        <v>1.53</v>
      </c>
      <c r="Q4855">
        <v>4.4800000000000004</v>
      </c>
      <c r="R4855">
        <v>6.36</v>
      </c>
      <c r="S4855">
        <v>-0.7</v>
      </c>
    </row>
    <row r="4856" spans="1:19" x14ac:dyDescent="0.25">
      <c r="A4856" t="s">
        <v>9670</v>
      </c>
      <c r="B4856" t="s">
        <v>9671</v>
      </c>
      <c r="C4856">
        <v>1</v>
      </c>
      <c r="D4856">
        <v>2</v>
      </c>
      <c r="E4856">
        <v>6.28</v>
      </c>
      <c r="F4856">
        <v>0</v>
      </c>
      <c r="G4856">
        <v>30</v>
      </c>
      <c r="H4856">
        <v>0</v>
      </c>
      <c r="I4856">
        <v>30</v>
      </c>
      <c r="J4856">
        <v>37</v>
      </c>
      <c r="K4856">
        <v>21</v>
      </c>
      <c r="L4856">
        <v>4</v>
      </c>
      <c r="M4856">
        <v>5</v>
      </c>
      <c r="N4856">
        <v>17</v>
      </c>
      <c r="O4856">
        <v>1.8</v>
      </c>
      <c r="P4856">
        <v>1.4</v>
      </c>
      <c r="Q4856">
        <v>4.97</v>
      </c>
      <c r="R4856">
        <v>6.36</v>
      </c>
      <c r="S4856">
        <v>-0.7</v>
      </c>
    </row>
    <row r="4857" spans="1:19" x14ac:dyDescent="0.25">
      <c r="A4857" t="s">
        <v>9668</v>
      </c>
      <c r="B4857" t="s">
        <v>9669</v>
      </c>
      <c r="C4857">
        <v>1</v>
      </c>
      <c r="D4857">
        <v>2</v>
      </c>
      <c r="E4857">
        <v>6.32</v>
      </c>
      <c r="F4857">
        <v>0</v>
      </c>
      <c r="G4857">
        <v>30</v>
      </c>
      <c r="H4857">
        <v>0</v>
      </c>
      <c r="I4857">
        <v>30</v>
      </c>
      <c r="J4857">
        <v>35</v>
      </c>
      <c r="K4857">
        <v>21</v>
      </c>
      <c r="L4857">
        <v>4</v>
      </c>
      <c r="M4857">
        <v>10</v>
      </c>
      <c r="N4857">
        <v>21</v>
      </c>
      <c r="O4857">
        <v>1.87</v>
      </c>
      <c r="P4857">
        <v>3.09</v>
      </c>
      <c r="Q4857">
        <v>6.2</v>
      </c>
      <c r="R4857">
        <v>6.36</v>
      </c>
      <c r="S4857">
        <v>-0.7</v>
      </c>
    </row>
    <row r="4858" spans="1:19" x14ac:dyDescent="0.25">
      <c r="A4858" t="s">
        <v>9666</v>
      </c>
      <c r="B4858" t="s">
        <v>9667</v>
      </c>
      <c r="C4858">
        <v>1</v>
      </c>
      <c r="D4858">
        <v>2</v>
      </c>
      <c r="E4858">
        <v>6.36</v>
      </c>
      <c r="F4858">
        <v>5</v>
      </c>
      <c r="G4858">
        <v>16</v>
      </c>
      <c r="H4858">
        <v>0</v>
      </c>
      <c r="I4858">
        <v>42</v>
      </c>
      <c r="J4858">
        <v>52</v>
      </c>
      <c r="K4858">
        <v>30</v>
      </c>
      <c r="L4858">
        <v>6</v>
      </c>
      <c r="M4858">
        <v>9</v>
      </c>
      <c r="N4858">
        <v>25</v>
      </c>
      <c r="O4858">
        <v>1.82</v>
      </c>
      <c r="P4858">
        <v>1.92</v>
      </c>
      <c r="Q4858">
        <v>5.28</v>
      </c>
      <c r="R4858">
        <v>6.36</v>
      </c>
      <c r="S4858">
        <v>-0.8</v>
      </c>
    </row>
    <row r="4859" spans="1:19" x14ac:dyDescent="0.25">
      <c r="A4859" t="s">
        <v>9664</v>
      </c>
      <c r="B4859" t="s">
        <v>9665</v>
      </c>
      <c r="C4859">
        <v>1</v>
      </c>
      <c r="D4859">
        <v>2</v>
      </c>
      <c r="E4859">
        <v>6.31</v>
      </c>
      <c r="F4859">
        <v>0</v>
      </c>
      <c r="G4859">
        <v>30</v>
      </c>
      <c r="H4859">
        <v>0</v>
      </c>
      <c r="I4859">
        <v>30</v>
      </c>
      <c r="J4859">
        <v>38</v>
      </c>
      <c r="K4859">
        <v>21</v>
      </c>
      <c r="L4859">
        <v>4</v>
      </c>
      <c r="M4859">
        <v>5</v>
      </c>
      <c r="N4859">
        <v>16</v>
      </c>
      <c r="O4859">
        <v>1.79</v>
      </c>
      <c r="P4859">
        <v>1.41</v>
      </c>
      <c r="Q4859">
        <v>4.83</v>
      </c>
      <c r="R4859">
        <v>6.37</v>
      </c>
      <c r="S4859">
        <v>-0.7</v>
      </c>
    </row>
    <row r="4860" spans="1:19" x14ac:dyDescent="0.25">
      <c r="A4860" t="s">
        <v>9662</v>
      </c>
      <c r="B4860" t="s">
        <v>9663</v>
      </c>
      <c r="C4860">
        <v>1</v>
      </c>
      <c r="D4860">
        <v>2</v>
      </c>
      <c r="E4860">
        <v>6.35</v>
      </c>
      <c r="F4860">
        <v>0</v>
      </c>
      <c r="G4860">
        <v>30</v>
      </c>
      <c r="H4860">
        <v>0</v>
      </c>
      <c r="I4860">
        <v>30</v>
      </c>
      <c r="J4860">
        <v>35</v>
      </c>
      <c r="K4860">
        <v>21</v>
      </c>
      <c r="L4860">
        <v>4</v>
      </c>
      <c r="M4860">
        <v>9</v>
      </c>
      <c r="N4860">
        <v>22</v>
      </c>
      <c r="O4860">
        <v>1.91</v>
      </c>
      <c r="P4860">
        <v>2.68</v>
      </c>
      <c r="Q4860">
        <v>6.62</v>
      </c>
      <c r="R4860">
        <v>6.37</v>
      </c>
      <c r="S4860">
        <v>-0.7</v>
      </c>
    </row>
    <row r="4861" spans="1:19" x14ac:dyDescent="0.25">
      <c r="A4861" t="s">
        <v>9660</v>
      </c>
      <c r="B4861" t="s">
        <v>9661</v>
      </c>
      <c r="C4861">
        <v>1</v>
      </c>
      <c r="D4861">
        <v>4</v>
      </c>
      <c r="E4861">
        <v>6.61</v>
      </c>
      <c r="F4861">
        <v>2</v>
      </c>
      <c r="G4861">
        <v>24</v>
      </c>
      <c r="H4861">
        <v>0</v>
      </c>
      <c r="I4861">
        <v>35</v>
      </c>
      <c r="J4861">
        <v>44</v>
      </c>
      <c r="K4861">
        <v>26</v>
      </c>
      <c r="L4861">
        <v>5</v>
      </c>
      <c r="M4861">
        <v>5</v>
      </c>
      <c r="N4861">
        <v>19</v>
      </c>
      <c r="O4861">
        <v>1.8</v>
      </c>
      <c r="P4861">
        <v>1.26</v>
      </c>
      <c r="Q4861">
        <v>4.92</v>
      </c>
      <c r="R4861">
        <v>6.37</v>
      </c>
      <c r="S4861">
        <v>-0.8</v>
      </c>
    </row>
    <row r="4862" spans="1:19" x14ac:dyDescent="0.25">
      <c r="A4862" t="s">
        <v>9658</v>
      </c>
      <c r="B4862" t="s">
        <v>9659</v>
      </c>
      <c r="C4862">
        <v>1</v>
      </c>
      <c r="D4862">
        <v>2</v>
      </c>
      <c r="E4862">
        <v>6.29</v>
      </c>
      <c r="F4862">
        <v>0</v>
      </c>
      <c r="G4862">
        <v>30</v>
      </c>
      <c r="H4862">
        <v>0</v>
      </c>
      <c r="I4862">
        <v>30</v>
      </c>
      <c r="J4862">
        <v>37</v>
      </c>
      <c r="K4862">
        <v>21</v>
      </c>
      <c r="L4862">
        <v>4</v>
      </c>
      <c r="M4862">
        <v>6</v>
      </c>
      <c r="N4862">
        <v>17</v>
      </c>
      <c r="O4862">
        <v>1.81</v>
      </c>
      <c r="P4862">
        <v>1.72</v>
      </c>
      <c r="Q4862">
        <v>5.0599999999999996</v>
      </c>
      <c r="R4862">
        <v>6.37</v>
      </c>
      <c r="S4862">
        <v>-0.7</v>
      </c>
    </row>
    <row r="4863" spans="1:19" x14ac:dyDescent="0.25">
      <c r="A4863" t="s">
        <v>9656</v>
      </c>
      <c r="B4863" t="s">
        <v>9657</v>
      </c>
      <c r="C4863">
        <v>1</v>
      </c>
      <c r="D4863">
        <v>2</v>
      </c>
      <c r="E4863">
        <v>6.29</v>
      </c>
      <c r="F4863">
        <v>0</v>
      </c>
      <c r="G4863">
        <v>30</v>
      </c>
      <c r="H4863">
        <v>0</v>
      </c>
      <c r="I4863">
        <v>30</v>
      </c>
      <c r="J4863">
        <v>37</v>
      </c>
      <c r="K4863">
        <v>21</v>
      </c>
      <c r="L4863">
        <v>4</v>
      </c>
      <c r="M4863">
        <v>5</v>
      </c>
      <c r="N4863">
        <v>17</v>
      </c>
      <c r="O4863">
        <v>1.8</v>
      </c>
      <c r="P4863">
        <v>1.59</v>
      </c>
      <c r="Q4863">
        <v>5</v>
      </c>
      <c r="R4863">
        <v>6.37</v>
      </c>
      <c r="S4863">
        <v>-0.7</v>
      </c>
    </row>
    <row r="4864" spans="1:19" x14ac:dyDescent="0.25">
      <c r="A4864" t="s">
        <v>9654</v>
      </c>
      <c r="B4864" t="s">
        <v>9655</v>
      </c>
      <c r="C4864">
        <v>2</v>
      </c>
      <c r="D4864">
        <v>4</v>
      </c>
      <c r="E4864">
        <v>6.57</v>
      </c>
      <c r="F4864">
        <v>8</v>
      </c>
      <c r="G4864">
        <v>9</v>
      </c>
      <c r="H4864">
        <v>0</v>
      </c>
      <c r="I4864">
        <v>50</v>
      </c>
      <c r="J4864">
        <v>61</v>
      </c>
      <c r="K4864">
        <v>36</v>
      </c>
      <c r="L4864">
        <v>8</v>
      </c>
      <c r="M4864">
        <v>11</v>
      </c>
      <c r="N4864">
        <v>27</v>
      </c>
      <c r="O4864">
        <v>1.77</v>
      </c>
      <c r="P4864">
        <v>1.94</v>
      </c>
      <c r="Q4864">
        <v>4.8499999999999996</v>
      </c>
      <c r="R4864">
        <v>6.37</v>
      </c>
      <c r="S4864">
        <v>-0.6</v>
      </c>
    </row>
    <row r="4865" spans="1:19" x14ac:dyDescent="0.25">
      <c r="A4865" t="s">
        <v>9652</v>
      </c>
      <c r="B4865" t="s">
        <v>9653</v>
      </c>
      <c r="C4865">
        <v>1</v>
      </c>
      <c r="D4865">
        <v>2</v>
      </c>
      <c r="E4865">
        <v>6.57</v>
      </c>
      <c r="F4865">
        <v>0</v>
      </c>
      <c r="G4865">
        <v>30</v>
      </c>
      <c r="H4865">
        <v>0</v>
      </c>
      <c r="I4865">
        <v>30</v>
      </c>
      <c r="J4865">
        <v>39</v>
      </c>
      <c r="K4865">
        <v>22</v>
      </c>
      <c r="L4865">
        <v>5</v>
      </c>
      <c r="M4865">
        <v>3</v>
      </c>
      <c r="N4865">
        <v>12</v>
      </c>
      <c r="O4865">
        <v>1.72</v>
      </c>
      <c r="P4865">
        <v>0.78</v>
      </c>
      <c r="Q4865">
        <v>3.72</v>
      </c>
      <c r="R4865">
        <v>6.37</v>
      </c>
      <c r="S4865">
        <v>-0.7</v>
      </c>
    </row>
    <row r="4866" spans="1:19" x14ac:dyDescent="0.25">
      <c r="A4866" t="s">
        <v>9650</v>
      </c>
      <c r="B4866" t="s">
        <v>9651</v>
      </c>
      <c r="C4866">
        <v>1</v>
      </c>
      <c r="D4866">
        <v>2</v>
      </c>
      <c r="E4866">
        <v>6.26</v>
      </c>
      <c r="F4866">
        <v>0</v>
      </c>
      <c r="G4866">
        <v>30</v>
      </c>
      <c r="H4866">
        <v>0</v>
      </c>
      <c r="I4866">
        <v>30</v>
      </c>
      <c r="J4866">
        <v>38</v>
      </c>
      <c r="K4866">
        <v>21</v>
      </c>
      <c r="L4866">
        <v>5</v>
      </c>
      <c r="M4866">
        <v>5</v>
      </c>
      <c r="N4866">
        <v>15</v>
      </c>
      <c r="O4866">
        <v>1.76</v>
      </c>
      <c r="P4866">
        <v>1.41</v>
      </c>
      <c r="Q4866">
        <v>4.5999999999999996</v>
      </c>
      <c r="R4866">
        <v>6.37</v>
      </c>
      <c r="S4866">
        <v>-0.7</v>
      </c>
    </row>
    <row r="4867" spans="1:19" x14ac:dyDescent="0.25">
      <c r="A4867" t="s">
        <v>9648</v>
      </c>
      <c r="B4867" t="s">
        <v>9649</v>
      </c>
      <c r="C4867">
        <v>1</v>
      </c>
      <c r="D4867">
        <v>2</v>
      </c>
      <c r="E4867">
        <v>6.26</v>
      </c>
      <c r="F4867">
        <v>0</v>
      </c>
      <c r="G4867">
        <v>30</v>
      </c>
      <c r="H4867">
        <v>0</v>
      </c>
      <c r="I4867">
        <v>30</v>
      </c>
      <c r="J4867">
        <v>38</v>
      </c>
      <c r="K4867">
        <v>21</v>
      </c>
      <c r="L4867">
        <v>5</v>
      </c>
      <c r="M4867">
        <v>5</v>
      </c>
      <c r="N4867">
        <v>15</v>
      </c>
      <c r="O4867">
        <v>1.76</v>
      </c>
      <c r="P4867">
        <v>1.64</v>
      </c>
      <c r="Q4867">
        <v>4.5999999999999996</v>
      </c>
      <c r="R4867">
        <v>6.37</v>
      </c>
      <c r="S4867">
        <v>-0.7</v>
      </c>
    </row>
    <row r="4868" spans="1:19" x14ac:dyDescent="0.25">
      <c r="A4868" t="s">
        <v>9646</v>
      </c>
      <c r="B4868" t="s">
        <v>9647</v>
      </c>
      <c r="C4868">
        <v>1</v>
      </c>
      <c r="D4868">
        <v>2</v>
      </c>
      <c r="E4868">
        <v>6.31</v>
      </c>
      <c r="F4868">
        <v>0</v>
      </c>
      <c r="G4868">
        <v>30</v>
      </c>
      <c r="H4868">
        <v>0</v>
      </c>
      <c r="I4868">
        <v>30</v>
      </c>
      <c r="J4868">
        <v>38</v>
      </c>
      <c r="K4868">
        <v>21</v>
      </c>
      <c r="L4868">
        <v>4</v>
      </c>
      <c r="M4868">
        <v>5</v>
      </c>
      <c r="N4868">
        <v>16</v>
      </c>
      <c r="O4868">
        <v>1.8</v>
      </c>
      <c r="P4868">
        <v>1.44</v>
      </c>
      <c r="Q4868">
        <v>4.88</v>
      </c>
      <c r="R4868">
        <v>6.37</v>
      </c>
      <c r="S4868">
        <v>-0.7</v>
      </c>
    </row>
    <row r="4869" spans="1:19" x14ac:dyDescent="0.25">
      <c r="A4869" t="s">
        <v>9645</v>
      </c>
      <c r="B4869" t="s">
        <v>2323</v>
      </c>
      <c r="C4869">
        <v>2</v>
      </c>
      <c r="D4869">
        <v>4</v>
      </c>
      <c r="E4869">
        <v>6.62</v>
      </c>
      <c r="F4869">
        <v>7</v>
      </c>
      <c r="G4869">
        <v>11</v>
      </c>
      <c r="H4869">
        <v>0</v>
      </c>
      <c r="I4869">
        <v>47</v>
      </c>
      <c r="J4869">
        <v>60</v>
      </c>
      <c r="K4869">
        <v>35</v>
      </c>
      <c r="L4869">
        <v>7</v>
      </c>
      <c r="M4869">
        <v>6</v>
      </c>
      <c r="N4869">
        <v>25</v>
      </c>
      <c r="O4869">
        <v>1.78</v>
      </c>
      <c r="P4869">
        <v>1.05</v>
      </c>
      <c r="Q4869">
        <v>4.71</v>
      </c>
      <c r="R4869">
        <v>6.37</v>
      </c>
      <c r="S4869">
        <v>-0.7</v>
      </c>
    </row>
    <row r="4870" spans="1:19" x14ac:dyDescent="0.25">
      <c r="A4870" t="s">
        <v>9643</v>
      </c>
      <c r="B4870" t="s">
        <v>9644</v>
      </c>
      <c r="C4870">
        <v>1</v>
      </c>
      <c r="D4870">
        <v>2</v>
      </c>
      <c r="E4870">
        <v>6.26</v>
      </c>
      <c r="F4870">
        <v>6</v>
      </c>
      <c r="G4870">
        <v>13</v>
      </c>
      <c r="H4870">
        <v>0</v>
      </c>
      <c r="I4870">
        <v>45</v>
      </c>
      <c r="J4870">
        <v>57</v>
      </c>
      <c r="K4870">
        <v>32</v>
      </c>
      <c r="L4870">
        <v>7</v>
      </c>
      <c r="M4870">
        <v>8</v>
      </c>
      <c r="N4870">
        <v>24</v>
      </c>
      <c r="O4870">
        <v>1.77</v>
      </c>
      <c r="P4870">
        <v>1.52</v>
      </c>
      <c r="Q4870">
        <v>4.71</v>
      </c>
      <c r="R4870">
        <v>6.37</v>
      </c>
      <c r="S4870">
        <v>-0.8</v>
      </c>
    </row>
    <row r="4871" spans="1:19" x14ac:dyDescent="0.25">
      <c r="A4871" t="s">
        <v>9641</v>
      </c>
      <c r="B4871" t="s">
        <v>9642</v>
      </c>
      <c r="C4871">
        <v>2</v>
      </c>
      <c r="D4871">
        <v>3</v>
      </c>
      <c r="E4871">
        <v>6.63</v>
      </c>
      <c r="F4871">
        <v>8</v>
      </c>
      <c r="G4871">
        <v>10</v>
      </c>
      <c r="H4871">
        <v>0</v>
      </c>
      <c r="I4871">
        <v>49</v>
      </c>
      <c r="J4871">
        <v>60</v>
      </c>
      <c r="K4871">
        <v>36</v>
      </c>
      <c r="L4871">
        <v>6</v>
      </c>
      <c r="M4871">
        <v>8</v>
      </c>
      <c r="N4871">
        <v>30</v>
      </c>
      <c r="O4871">
        <v>1.85</v>
      </c>
      <c r="P4871">
        <v>1.53</v>
      </c>
      <c r="Q4871">
        <v>5.49</v>
      </c>
      <c r="R4871">
        <v>6.37</v>
      </c>
      <c r="S4871">
        <v>-0.7</v>
      </c>
    </row>
    <row r="4872" spans="1:19" x14ac:dyDescent="0.25">
      <c r="A4872" t="s">
        <v>9639</v>
      </c>
      <c r="B4872" t="s">
        <v>9640</v>
      </c>
      <c r="C4872">
        <v>2</v>
      </c>
      <c r="D4872">
        <v>3</v>
      </c>
      <c r="E4872">
        <v>6.65</v>
      </c>
      <c r="F4872">
        <v>6</v>
      </c>
      <c r="G4872">
        <v>15</v>
      </c>
      <c r="H4872">
        <v>0</v>
      </c>
      <c r="I4872">
        <v>44</v>
      </c>
      <c r="J4872">
        <v>58</v>
      </c>
      <c r="K4872">
        <v>33</v>
      </c>
      <c r="L4872">
        <v>7</v>
      </c>
      <c r="M4872">
        <v>3</v>
      </c>
      <c r="N4872">
        <v>20</v>
      </c>
      <c r="O4872">
        <v>1.76</v>
      </c>
      <c r="P4872">
        <v>0.52</v>
      </c>
      <c r="Q4872">
        <v>4</v>
      </c>
      <c r="R4872">
        <v>6.37</v>
      </c>
      <c r="S4872">
        <v>-0.8</v>
      </c>
    </row>
    <row r="4873" spans="1:19" x14ac:dyDescent="0.25">
      <c r="A4873" t="s">
        <v>9637</v>
      </c>
      <c r="B4873" t="s">
        <v>9638</v>
      </c>
      <c r="C4873">
        <v>1</v>
      </c>
      <c r="D4873">
        <v>2</v>
      </c>
      <c r="E4873">
        <v>6.32</v>
      </c>
      <c r="F4873">
        <v>0</v>
      </c>
      <c r="G4873">
        <v>30</v>
      </c>
      <c r="H4873">
        <v>0</v>
      </c>
      <c r="I4873">
        <v>30</v>
      </c>
      <c r="J4873">
        <v>38</v>
      </c>
      <c r="K4873">
        <v>21</v>
      </c>
      <c r="L4873">
        <v>4</v>
      </c>
      <c r="M4873">
        <v>5</v>
      </c>
      <c r="N4873">
        <v>16</v>
      </c>
      <c r="O4873">
        <v>1.79</v>
      </c>
      <c r="P4873">
        <v>1.39</v>
      </c>
      <c r="Q4873">
        <v>4.8</v>
      </c>
      <c r="R4873">
        <v>6.37</v>
      </c>
      <c r="S4873">
        <v>-0.7</v>
      </c>
    </row>
    <row r="4874" spans="1:19" x14ac:dyDescent="0.25">
      <c r="A4874" t="s">
        <v>9635</v>
      </c>
      <c r="B4874" t="s">
        <v>9636</v>
      </c>
      <c r="C4874">
        <v>1</v>
      </c>
      <c r="D4874">
        <v>2</v>
      </c>
      <c r="E4874">
        <v>6.26</v>
      </c>
      <c r="F4874">
        <v>0</v>
      </c>
      <c r="G4874">
        <v>30</v>
      </c>
      <c r="H4874">
        <v>0</v>
      </c>
      <c r="I4874">
        <v>30</v>
      </c>
      <c r="J4874">
        <v>38</v>
      </c>
      <c r="K4874">
        <v>21</v>
      </c>
      <c r="L4874">
        <v>5</v>
      </c>
      <c r="M4874">
        <v>5</v>
      </c>
      <c r="N4874">
        <v>15</v>
      </c>
      <c r="O4874">
        <v>1.75</v>
      </c>
      <c r="P4874">
        <v>1.5</v>
      </c>
      <c r="Q4874">
        <v>4.45</v>
      </c>
      <c r="R4874">
        <v>6.37</v>
      </c>
      <c r="S4874">
        <v>-0.7</v>
      </c>
    </row>
    <row r="4875" spans="1:19" x14ac:dyDescent="0.25">
      <c r="A4875" t="s">
        <v>9633</v>
      </c>
      <c r="B4875" t="s">
        <v>9634</v>
      </c>
      <c r="C4875">
        <v>2</v>
      </c>
      <c r="D4875">
        <v>4</v>
      </c>
      <c r="E4875">
        <v>6.6</v>
      </c>
      <c r="F4875">
        <v>6</v>
      </c>
      <c r="G4875">
        <v>13</v>
      </c>
      <c r="H4875">
        <v>0</v>
      </c>
      <c r="I4875">
        <v>45</v>
      </c>
      <c r="J4875">
        <v>56</v>
      </c>
      <c r="K4875">
        <v>33</v>
      </c>
      <c r="L4875">
        <v>6</v>
      </c>
      <c r="M4875">
        <v>7</v>
      </c>
      <c r="N4875">
        <v>26</v>
      </c>
      <c r="O4875">
        <v>1.81</v>
      </c>
      <c r="P4875">
        <v>1.42</v>
      </c>
      <c r="Q4875">
        <v>5.1100000000000003</v>
      </c>
      <c r="R4875">
        <v>6.37</v>
      </c>
      <c r="S4875">
        <v>-0.8</v>
      </c>
    </row>
    <row r="4876" spans="1:19" x14ac:dyDescent="0.25">
      <c r="A4876" t="s">
        <v>9631</v>
      </c>
      <c r="B4876" t="s">
        <v>9632</v>
      </c>
      <c r="C4876">
        <v>1</v>
      </c>
      <c r="D4876">
        <v>2</v>
      </c>
      <c r="E4876">
        <v>6.31</v>
      </c>
      <c r="F4876">
        <v>0</v>
      </c>
      <c r="G4876">
        <v>30</v>
      </c>
      <c r="H4876">
        <v>0</v>
      </c>
      <c r="I4876">
        <v>30</v>
      </c>
      <c r="J4876">
        <v>37</v>
      </c>
      <c r="K4876">
        <v>21</v>
      </c>
      <c r="L4876">
        <v>4</v>
      </c>
      <c r="M4876">
        <v>5</v>
      </c>
      <c r="N4876">
        <v>17</v>
      </c>
      <c r="O4876">
        <v>1.81</v>
      </c>
      <c r="P4876">
        <v>1.64</v>
      </c>
      <c r="Q4876">
        <v>5.03</v>
      </c>
      <c r="R4876">
        <v>6.37</v>
      </c>
      <c r="S4876">
        <v>-0.7</v>
      </c>
    </row>
    <row r="4877" spans="1:19" x14ac:dyDescent="0.25">
      <c r="A4877" t="s">
        <v>9629</v>
      </c>
      <c r="B4877" t="s">
        <v>9630</v>
      </c>
      <c r="C4877">
        <v>2</v>
      </c>
      <c r="D4877">
        <v>2</v>
      </c>
      <c r="E4877">
        <v>6.29</v>
      </c>
      <c r="F4877">
        <v>8</v>
      </c>
      <c r="G4877">
        <v>8</v>
      </c>
      <c r="H4877">
        <v>0</v>
      </c>
      <c r="I4877">
        <v>50</v>
      </c>
      <c r="J4877">
        <v>58</v>
      </c>
      <c r="K4877">
        <v>35</v>
      </c>
      <c r="L4877">
        <v>7</v>
      </c>
      <c r="M4877">
        <v>17</v>
      </c>
      <c r="N4877">
        <v>33</v>
      </c>
      <c r="O4877">
        <v>1.83</v>
      </c>
      <c r="P4877">
        <v>3.15</v>
      </c>
      <c r="Q4877">
        <v>6.01</v>
      </c>
      <c r="R4877">
        <v>6.37</v>
      </c>
      <c r="S4877">
        <v>-0.5</v>
      </c>
    </row>
    <row r="4878" spans="1:19" x14ac:dyDescent="0.25">
      <c r="A4878" t="s">
        <v>9627</v>
      </c>
      <c r="B4878" t="s">
        <v>9628</v>
      </c>
      <c r="C4878">
        <v>1</v>
      </c>
      <c r="D4878">
        <v>2</v>
      </c>
      <c r="E4878">
        <v>6.31</v>
      </c>
      <c r="F4878">
        <v>0</v>
      </c>
      <c r="G4878">
        <v>30</v>
      </c>
      <c r="H4878">
        <v>0</v>
      </c>
      <c r="I4878">
        <v>30</v>
      </c>
      <c r="J4878">
        <v>37</v>
      </c>
      <c r="K4878">
        <v>21</v>
      </c>
      <c r="L4878">
        <v>4</v>
      </c>
      <c r="M4878">
        <v>6</v>
      </c>
      <c r="N4878">
        <v>17</v>
      </c>
      <c r="O4878">
        <v>1.82</v>
      </c>
      <c r="P4878">
        <v>1.85</v>
      </c>
      <c r="Q4878">
        <v>5.22</v>
      </c>
      <c r="R4878">
        <v>6.37</v>
      </c>
      <c r="S4878">
        <v>-0.7</v>
      </c>
    </row>
    <row r="4879" spans="1:19" x14ac:dyDescent="0.25">
      <c r="A4879" t="s">
        <v>9625</v>
      </c>
      <c r="B4879" t="s">
        <v>9626</v>
      </c>
      <c r="C4879">
        <v>2</v>
      </c>
      <c r="D4879">
        <v>2</v>
      </c>
      <c r="E4879">
        <v>6.42</v>
      </c>
      <c r="F4879">
        <v>8</v>
      </c>
      <c r="G4879">
        <v>8</v>
      </c>
      <c r="H4879">
        <v>0</v>
      </c>
      <c r="I4879">
        <v>50</v>
      </c>
      <c r="J4879">
        <v>62</v>
      </c>
      <c r="K4879">
        <v>36</v>
      </c>
      <c r="L4879">
        <v>7</v>
      </c>
      <c r="M4879">
        <v>11</v>
      </c>
      <c r="N4879">
        <v>29</v>
      </c>
      <c r="O4879">
        <v>1.82</v>
      </c>
      <c r="P4879">
        <v>1.93</v>
      </c>
      <c r="Q4879">
        <v>5.2</v>
      </c>
      <c r="R4879">
        <v>6.37</v>
      </c>
      <c r="S4879">
        <v>-0.6</v>
      </c>
    </row>
    <row r="4880" spans="1:19" x14ac:dyDescent="0.25">
      <c r="A4880" t="s">
        <v>9623</v>
      </c>
      <c r="B4880" t="s">
        <v>9624</v>
      </c>
      <c r="C4880">
        <v>1</v>
      </c>
      <c r="D4880">
        <v>3</v>
      </c>
      <c r="E4880">
        <v>6.51</v>
      </c>
      <c r="F4880">
        <v>4</v>
      </c>
      <c r="G4880">
        <v>19</v>
      </c>
      <c r="H4880">
        <v>0</v>
      </c>
      <c r="I4880">
        <v>40</v>
      </c>
      <c r="J4880">
        <v>50</v>
      </c>
      <c r="K4880">
        <v>29</v>
      </c>
      <c r="L4880">
        <v>6</v>
      </c>
      <c r="M4880">
        <v>8</v>
      </c>
      <c r="N4880">
        <v>23</v>
      </c>
      <c r="O4880">
        <v>1.81</v>
      </c>
      <c r="P4880">
        <v>1.82</v>
      </c>
      <c r="Q4880">
        <v>5.09</v>
      </c>
      <c r="R4880">
        <v>6.37</v>
      </c>
      <c r="S4880">
        <v>-0.8</v>
      </c>
    </row>
    <row r="4881" spans="1:19" x14ac:dyDescent="0.25">
      <c r="A4881" t="s">
        <v>9621</v>
      </c>
      <c r="B4881" t="s">
        <v>9622</v>
      </c>
      <c r="C4881">
        <v>1</v>
      </c>
      <c r="D4881">
        <v>2</v>
      </c>
      <c r="E4881">
        <v>6.27</v>
      </c>
      <c r="F4881">
        <v>0</v>
      </c>
      <c r="G4881">
        <v>30</v>
      </c>
      <c r="H4881">
        <v>0</v>
      </c>
      <c r="I4881">
        <v>30</v>
      </c>
      <c r="J4881">
        <v>38</v>
      </c>
      <c r="K4881">
        <v>21</v>
      </c>
      <c r="L4881">
        <v>5</v>
      </c>
      <c r="M4881">
        <v>5</v>
      </c>
      <c r="N4881">
        <v>15</v>
      </c>
      <c r="O4881">
        <v>1.76</v>
      </c>
      <c r="P4881">
        <v>1.5</v>
      </c>
      <c r="Q4881">
        <v>4.4800000000000004</v>
      </c>
      <c r="R4881">
        <v>6.37</v>
      </c>
      <c r="S4881">
        <v>-0.7</v>
      </c>
    </row>
    <row r="4882" spans="1:19" x14ac:dyDescent="0.25">
      <c r="A4882" t="s">
        <v>9619</v>
      </c>
      <c r="B4882" t="s">
        <v>9620</v>
      </c>
      <c r="C4882">
        <v>1</v>
      </c>
      <c r="D4882">
        <v>2</v>
      </c>
      <c r="E4882">
        <v>6.28</v>
      </c>
      <c r="F4882">
        <v>0</v>
      </c>
      <c r="G4882">
        <v>30</v>
      </c>
      <c r="H4882">
        <v>0</v>
      </c>
      <c r="I4882">
        <v>30</v>
      </c>
      <c r="J4882">
        <v>38</v>
      </c>
      <c r="K4882">
        <v>21</v>
      </c>
      <c r="L4882">
        <v>5</v>
      </c>
      <c r="M4882">
        <v>5</v>
      </c>
      <c r="N4882">
        <v>15</v>
      </c>
      <c r="O4882">
        <v>1.76</v>
      </c>
      <c r="P4882">
        <v>1.46</v>
      </c>
      <c r="Q4882">
        <v>4.45</v>
      </c>
      <c r="R4882">
        <v>6.38</v>
      </c>
      <c r="S4882">
        <v>-0.7</v>
      </c>
    </row>
    <row r="4883" spans="1:19" x14ac:dyDescent="0.25">
      <c r="A4883" t="s">
        <v>9617</v>
      </c>
      <c r="B4883" t="s">
        <v>9618</v>
      </c>
      <c r="C4883">
        <v>1</v>
      </c>
      <c r="D4883">
        <v>2</v>
      </c>
      <c r="E4883">
        <v>6.29</v>
      </c>
      <c r="F4883">
        <v>0</v>
      </c>
      <c r="G4883">
        <v>30</v>
      </c>
      <c r="H4883">
        <v>0</v>
      </c>
      <c r="I4883">
        <v>30</v>
      </c>
      <c r="J4883">
        <v>38</v>
      </c>
      <c r="K4883">
        <v>21</v>
      </c>
      <c r="L4883">
        <v>4</v>
      </c>
      <c r="M4883">
        <v>5</v>
      </c>
      <c r="N4883">
        <v>16</v>
      </c>
      <c r="O4883">
        <v>1.79</v>
      </c>
      <c r="P4883">
        <v>1.39</v>
      </c>
      <c r="Q4883">
        <v>4.79</v>
      </c>
      <c r="R4883">
        <v>6.38</v>
      </c>
      <c r="S4883">
        <v>-0.7</v>
      </c>
    </row>
    <row r="4884" spans="1:19" x14ac:dyDescent="0.25">
      <c r="A4884" t="s">
        <v>9615</v>
      </c>
      <c r="B4884" t="s">
        <v>9616</v>
      </c>
      <c r="C4884">
        <v>1</v>
      </c>
      <c r="D4884">
        <v>2</v>
      </c>
      <c r="E4884">
        <v>6.26</v>
      </c>
      <c r="F4884">
        <v>0</v>
      </c>
      <c r="G4884">
        <v>30</v>
      </c>
      <c r="H4884">
        <v>0</v>
      </c>
      <c r="I4884">
        <v>30</v>
      </c>
      <c r="J4884">
        <v>37</v>
      </c>
      <c r="K4884">
        <v>21</v>
      </c>
      <c r="L4884">
        <v>4</v>
      </c>
      <c r="M4884">
        <v>5</v>
      </c>
      <c r="N4884">
        <v>16</v>
      </c>
      <c r="O4884">
        <v>1.79</v>
      </c>
      <c r="P4884">
        <v>1.54</v>
      </c>
      <c r="Q4884">
        <v>4.8899999999999997</v>
      </c>
      <c r="R4884">
        <v>6.38</v>
      </c>
      <c r="S4884">
        <v>-0.7</v>
      </c>
    </row>
    <row r="4885" spans="1:19" x14ac:dyDescent="0.25">
      <c r="A4885" t="s">
        <v>9613</v>
      </c>
      <c r="B4885" t="s">
        <v>9614</v>
      </c>
      <c r="C4885">
        <v>1</v>
      </c>
      <c r="D4885">
        <v>2</v>
      </c>
      <c r="E4885">
        <v>6.67</v>
      </c>
      <c r="F4885">
        <v>0</v>
      </c>
      <c r="G4885">
        <v>30</v>
      </c>
      <c r="H4885">
        <v>0</v>
      </c>
      <c r="I4885">
        <v>30</v>
      </c>
      <c r="J4885">
        <v>40</v>
      </c>
      <c r="K4885">
        <v>22</v>
      </c>
      <c r="L4885">
        <v>4</v>
      </c>
      <c r="M4885">
        <v>1</v>
      </c>
      <c r="N4885">
        <v>14</v>
      </c>
      <c r="O4885">
        <v>1.79</v>
      </c>
      <c r="P4885">
        <v>0.3</v>
      </c>
      <c r="Q4885">
        <v>4.2</v>
      </c>
      <c r="R4885">
        <v>6.38</v>
      </c>
      <c r="S4885">
        <v>-0.7</v>
      </c>
    </row>
    <row r="4886" spans="1:19" x14ac:dyDescent="0.25">
      <c r="A4886" t="s">
        <v>9611</v>
      </c>
      <c r="B4886" t="s">
        <v>9612</v>
      </c>
      <c r="C4886">
        <v>1</v>
      </c>
      <c r="D4886">
        <v>2</v>
      </c>
      <c r="E4886">
        <v>6.55</v>
      </c>
      <c r="F4886">
        <v>0</v>
      </c>
      <c r="G4886">
        <v>30</v>
      </c>
      <c r="H4886">
        <v>0</v>
      </c>
      <c r="I4886">
        <v>30</v>
      </c>
      <c r="J4886">
        <v>38</v>
      </c>
      <c r="K4886">
        <v>22</v>
      </c>
      <c r="L4886">
        <v>4</v>
      </c>
      <c r="M4886">
        <v>4</v>
      </c>
      <c r="N4886">
        <v>17</v>
      </c>
      <c r="O4886">
        <v>1.84</v>
      </c>
      <c r="P4886">
        <v>1.08</v>
      </c>
      <c r="Q4886">
        <v>5.05</v>
      </c>
      <c r="R4886">
        <v>6.38</v>
      </c>
      <c r="S4886">
        <v>-0.7</v>
      </c>
    </row>
    <row r="4887" spans="1:19" x14ac:dyDescent="0.25">
      <c r="A4887" t="s">
        <v>9609</v>
      </c>
      <c r="B4887" t="s">
        <v>9610</v>
      </c>
      <c r="C4887">
        <v>2</v>
      </c>
      <c r="D4887">
        <v>4</v>
      </c>
      <c r="E4887">
        <v>6.72</v>
      </c>
      <c r="F4887">
        <v>7</v>
      </c>
      <c r="G4887">
        <v>12</v>
      </c>
      <c r="H4887">
        <v>0</v>
      </c>
      <c r="I4887">
        <v>47</v>
      </c>
      <c r="J4887">
        <v>62</v>
      </c>
      <c r="K4887">
        <v>35</v>
      </c>
      <c r="L4887">
        <v>7</v>
      </c>
      <c r="M4887">
        <v>2</v>
      </c>
      <c r="N4887">
        <v>20</v>
      </c>
      <c r="O4887">
        <v>1.75</v>
      </c>
      <c r="P4887">
        <v>0.41</v>
      </c>
      <c r="Q4887">
        <v>3.83</v>
      </c>
      <c r="R4887">
        <v>6.38</v>
      </c>
      <c r="S4887">
        <v>-0.8</v>
      </c>
    </row>
    <row r="4888" spans="1:19" x14ac:dyDescent="0.25">
      <c r="A4888" t="s">
        <v>9607</v>
      </c>
      <c r="B4888" t="s">
        <v>9608</v>
      </c>
      <c r="C4888">
        <v>2</v>
      </c>
      <c r="D4888">
        <v>3</v>
      </c>
      <c r="E4888">
        <v>6.43</v>
      </c>
      <c r="F4888">
        <v>6</v>
      </c>
      <c r="G4888">
        <v>15</v>
      </c>
      <c r="H4888">
        <v>0</v>
      </c>
      <c r="I4888">
        <v>44</v>
      </c>
      <c r="J4888">
        <v>52</v>
      </c>
      <c r="K4888">
        <v>31</v>
      </c>
      <c r="L4888">
        <v>6</v>
      </c>
      <c r="M4888">
        <v>13</v>
      </c>
      <c r="N4888">
        <v>28</v>
      </c>
      <c r="O4888">
        <v>1.83</v>
      </c>
      <c r="P4888">
        <v>2.64</v>
      </c>
      <c r="Q4888">
        <v>5.69</v>
      </c>
      <c r="R4888">
        <v>6.38</v>
      </c>
      <c r="S4888">
        <v>-0.8</v>
      </c>
    </row>
    <row r="4889" spans="1:19" x14ac:dyDescent="0.25">
      <c r="A4889" t="s">
        <v>9605</v>
      </c>
      <c r="B4889" t="s">
        <v>9606</v>
      </c>
      <c r="C4889">
        <v>1</v>
      </c>
      <c r="D4889">
        <v>2</v>
      </c>
      <c r="E4889">
        <v>6.23</v>
      </c>
      <c r="F4889">
        <v>0</v>
      </c>
      <c r="G4889">
        <v>30</v>
      </c>
      <c r="H4889">
        <v>0</v>
      </c>
      <c r="I4889">
        <v>30</v>
      </c>
      <c r="J4889">
        <v>36</v>
      </c>
      <c r="K4889">
        <v>21</v>
      </c>
      <c r="L4889">
        <v>4</v>
      </c>
      <c r="M4889">
        <v>9</v>
      </c>
      <c r="N4889">
        <v>19</v>
      </c>
      <c r="O4889">
        <v>1.84</v>
      </c>
      <c r="P4889">
        <v>2.64</v>
      </c>
      <c r="Q4889">
        <v>5.78</v>
      </c>
      <c r="R4889">
        <v>6.38</v>
      </c>
      <c r="S4889">
        <v>-0.7</v>
      </c>
    </row>
    <row r="4890" spans="1:19" x14ac:dyDescent="0.25">
      <c r="A4890" t="s">
        <v>9603</v>
      </c>
      <c r="B4890" t="s">
        <v>9604</v>
      </c>
      <c r="C4890">
        <v>1</v>
      </c>
      <c r="D4890">
        <v>2</v>
      </c>
      <c r="E4890">
        <v>6.32</v>
      </c>
      <c r="F4890">
        <v>0</v>
      </c>
      <c r="G4890">
        <v>30</v>
      </c>
      <c r="H4890">
        <v>0</v>
      </c>
      <c r="I4890">
        <v>30</v>
      </c>
      <c r="J4890">
        <v>38</v>
      </c>
      <c r="K4890">
        <v>21</v>
      </c>
      <c r="L4890">
        <v>5</v>
      </c>
      <c r="M4890">
        <v>5</v>
      </c>
      <c r="N4890">
        <v>15</v>
      </c>
      <c r="O4890">
        <v>1.78</v>
      </c>
      <c r="P4890">
        <v>1.45</v>
      </c>
      <c r="Q4890">
        <v>4.6399999999999997</v>
      </c>
      <c r="R4890">
        <v>6.38</v>
      </c>
      <c r="S4890">
        <v>-0.7</v>
      </c>
    </row>
    <row r="4891" spans="1:19" x14ac:dyDescent="0.25">
      <c r="A4891" t="s">
        <v>9601</v>
      </c>
      <c r="B4891" t="s">
        <v>9602</v>
      </c>
      <c r="C4891">
        <v>1</v>
      </c>
      <c r="D4891">
        <v>2</v>
      </c>
      <c r="E4891">
        <v>6.29</v>
      </c>
      <c r="F4891">
        <v>0</v>
      </c>
      <c r="G4891">
        <v>30</v>
      </c>
      <c r="H4891">
        <v>0</v>
      </c>
      <c r="I4891">
        <v>30</v>
      </c>
      <c r="J4891">
        <v>38</v>
      </c>
      <c r="K4891">
        <v>21</v>
      </c>
      <c r="L4891">
        <v>5</v>
      </c>
      <c r="M4891">
        <v>5</v>
      </c>
      <c r="N4891">
        <v>16</v>
      </c>
      <c r="O4891">
        <v>1.77</v>
      </c>
      <c r="P4891">
        <v>1.4</v>
      </c>
      <c r="Q4891">
        <v>4.6500000000000004</v>
      </c>
      <c r="R4891">
        <v>6.38</v>
      </c>
      <c r="S4891">
        <v>-0.7</v>
      </c>
    </row>
    <row r="4892" spans="1:19" x14ac:dyDescent="0.25">
      <c r="A4892" t="s">
        <v>9599</v>
      </c>
      <c r="B4892" t="s">
        <v>9600</v>
      </c>
      <c r="C4892">
        <v>1</v>
      </c>
      <c r="D4892">
        <v>3</v>
      </c>
      <c r="E4892">
        <v>6.58</v>
      </c>
      <c r="F4892">
        <v>5</v>
      </c>
      <c r="G4892">
        <v>18</v>
      </c>
      <c r="H4892">
        <v>0</v>
      </c>
      <c r="I4892">
        <v>42</v>
      </c>
      <c r="J4892">
        <v>54</v>
      </c>
      <c r="K4892">
        <v>30</v>
      </c>
      <c r="L4892">
        <v>6</v>
      </c>
      <c r="M4892">
        <v>3</v>
      </c>
      <c r="N4892">
        <v>19</v>
      </c>
      <c r="O4892">
        <v>1.75</v>
      </c>
      <c r="P4892">
        <v>0.65</v>
      </c>
      <c r="Q4892">
        <v>4.07</v>
      </c>
      <c r="R4892">
        <v>6.38</v>
      </c>
      <c r="S4892">
        <v>-0.8</v>
      </c>
    </row>
    <row r="4893" spans="1:19" x14ac:dyDescent="0.25">
      <c r="A4893" t="s">
        <v>9597</v>
      </c>
      <c r="B4893" t="s">
        <v>9598</v>
      </c>
      <c r="C4893">
        <v>1</v>
      </c>
      <c r="D4893">
        <v>2</v>
      </c>
      <c r="E4893">
        <v>6.4</v>
      </c>
      <c r="F4893">
        <v>2</v>
      </c>
      <c r="G4893">
        <v>24</v>
      </c>
      <c r="H4893">
        <v>0</v>
      </c>
      <c r="I4893">
        <v>35</v>
      </c>
      <c r="J4893">
        <v>45</v>
      </c>
      <c r="K4893">
        <v>25</v>
      </c>
      <c r="L4893">
        <v>5</v>
      </c>
      <c r="M4893">
        <v>5</v>
      </c>
      <c r="N4893">
        <v>18</v>
      </c>
      <c r="O4893">
        <v>1.78</v>
      </c>
      <c r="P4893">
        <v>1.32</v>
      </c>
      <c r="Q4893">
        <v>4.68</v>
      </c>
      <c r="R4893">
        <v>6.38</v>
      </c>
      <c r="S4893">
        <v>-0.8</v>
      </c>
    </row>
    <row r="4894" spans="1:19" x14ac:dyDescent="0.25">
      <c r="A4894" t="s">
        <v>9595</v>
      </c>
      <c r="B4894" t="s">
        <v>9596</v>
      </c>
      <c r="C4894">
        <v>1</v>
      </c>
      <c r="D4894">
        <v>2</v>
      </c>
      <c r="E4894">
        <v>6.3</v>
      </c>
      <c r="F4894">
        <v>3</v>
      </c>
      <c r="G4894">
        <v>23</v>
      </c>
      <c r="H4894">
        <v>0</v>
      </c>
      <c r="I4894">
        <v>36</v>
      </c>
      <c r="J4894">
        <v>43</v>
      </c>
      <c r="K4894">
        <v>25</v>
      </c>
      <c r="L4894">
        <v>5</v>
      </c>
      <c r="M4894">
        <v>11</v>
      </c>
      <c r="N4894">
        <v>25</v>
      </c>
      <c r="O4894">
        <v>1.89</v>
      </c>
      <c r="P4894">
        <v>2.78</v>
      </c>
      <c r="Q4894">
        <v>6.27</v>
      </c>
      <c r="R4894">
        <v>6.38</v>
      </c>
      <c r="S4894">
        <v>-0.8</v>
      </c>
    </row>
    <row r="4895" spans="1:19" x14ac:dyDescent="0.25">
      <c r="A4895" t="s">
        <v>9593</v>
      </c>
      <c r="B4895" t="s">
        <v>9594</v>
      </c>
      <c r="C4895">
        <v>1</v>
      </c>
      <c r="D4895">
        <v>3</v>
      </c>
      <c r="E4895">
        <v>6.44</v>
      </c>
      <c r="F4895">
        <v>3</v>
      </c>
      <c r="G4895">
        <v>23</v>
      </c>
      <c r="H4895">
        <v>0</v>
      </c>
      <c r="I4895">
        <v>37</v>
      </c>
      <c r="J4895">
        <v>47</v>
      </c>
      <c r="K4895">
        <v>26</v>
      </c>
      <c r="L4895">
        <v>6</v>
      </c>
      <c r="M4895">
        <v>4</v>
      </c>
      <c r="N4895">
        <v>17</v>
      </c>
      <c r="O4895">
        <v>1.74</v>
      </c>
      <c r="P4895">
        <v>0.87</v>
      </c>
      <c r="Q4895">
        <v>4.17</v>
      </c>
      <c r="R4895">
        <v>6.38</v>
      </c>
      <c r="S4895">
        <v>-0.8</v>
      </c>
    </row>
    <row r="4896" spans="1:19" x14ac:dyDescent="0.25">
      <c r="A4896" t="s">
        <v>9591</v>
      </c>
      <c r="B4896" t="s">
        <v>9592</v>
      </c>
      <c r="C4896">
        <v>2</v>
      </c>
      <c r="D4896">
        <v>4</v>
      </c>
      <c r="E4896">
        <v>6.68</v>
      </c>
      <c r="F4896">
        <v>8</v>
      </c>
      <c r="G4896">
        <v>8</v>
      </c>
      <c r="H4896">
        <v>0</v>
      </c>
      <c r="I4896">
        <v>50</v>
      </c>
      <c r="J4896">
        <v>65</v>
      </c>
      <c r="K4896">
        <v>37</v>
      </c>
      <c r="L4896">
        <v>8</v>
      </c>
      <c r="M4896">
        <v>3</v>
      </c>
      <c r="N4896">
        <v>20</v>
      </c>
      <c r="O4896">
        <v>1.71</v>
      </c>
      <c r="P4896">
        <v>0.56999999999999995</v>
      </c>
      <c r="Q4896">
        <v>3.64</v>
      </c>
      <c r="R4896">
        <v>6.38</v>
      </c>
      <c r="S4896">
        <v>-0.6</v>
      </c>
    </row>
    <row r="4897" spans="1:19" x14ac:dyDescent="0.25">
      <c r="A4897" t="s">
        <v>9589</v>
      </c>
      <c r="B4897" t="s">
        <v>9590</v>
      </c>
      <c r="C4897">
        <v>1</v>
      </c>
      <c r="D4897">
        <v>2</v>
      </c>
      <c r="E4897">
        <v>6.27</v>
      </c>
      <c r="F4897">
        <v>0</v>
      </c>
      <c r="G4897">
        <v>30</v>
      </c>
      <c r="H4897">
        <v>0</v>
      </c>
      <c r="I4897">
        <v>30</v>
      </c>
      <c r="J4897">
        <v>37</v>
      </c>
      <c r="K4897">
        <v>21</v>
      </c>
      <c r="L4897">
        <v>5</v>
      </c>
      <c r="M4897">
        <v>5</v>
      </c>
      <c r="N4897">
        <v>16</v>
      </c>
      <c r="O4897">
        <v>1.77</v>
      </c>
      <c r="P4897">
        <v>1.47</v>
      </c>
      <c r="Q4897">
        <v>4.6900000000000004</v>
      </c>
      <c r="R4897">
        <v>6.38</v>
      </c>
      <c r="S4897">
        <v>-0.7</v>
      </c>
    </row>
    <row r="4898" spans="1:19" x14ac:dyDescent="0.25">
      <c r="A4898" t="s">
        <v>9587</v>
      </c>
      <c r="B4898" t="s">
        <v>9588</v>
      </c>
      <c r="C4898">
        <v>1</v>
      </c>
      <c r="D4898">
        <v>2</v>
      </c>
      <c r="E4898">
        <v>6.34</v>
      </c>
      <c r="F4898">
        <v>0</v>
      </c>
      <c r="G4898">
        <v>30</v>
      </c>
      <c r="H4898">
        <v>0</v>
      </c>
      <c r="I4898">
        <v>30</v>
      </c>
      <c r="J4898">
        <v>38</v>
      </c>
      <c r="K4898">
        <v>21</v>
      </c>
      <c r="L4898">
        <v>4</v>
      </c>
      <c r="M4898">
        <v>4</v>
      </c>
      <c r="N4898">
        <v>16</v>
      </c>
      <c r="O4898">
        <v>1.8</v>
      </c>
      <c r="P4898">
        <v>1.33</v>
      </c>
      <c r="Q4898">
        <v>4.75</v>
      </c>
      <c r="R4898">
        <v>6.38</v>
      </c>
      <c r="S4898">
        <v>-0.7</v>
      </c>
    </row>
    <row r="4899" spans="1:19" x14ac:dyDescent="0.25">
      <c r="A4899" t="s">
        <v>9585</v>
      </c>
      <c r="B4899" t="s">
        <v>9586</v>
      </c>
      <c r="C4899">
        <v>1</v>
      </c>
      <c r="D4899">
        <v>2</v>
      </c>
      <c r="E4899">
        <v>6.43</v>
      </c>
      <c r="F4899">
        <v>0</v>
      </c>
      <c r="G4899">
        <v>30</v>
      </c>
      <c r="H4899">
        <v>0</v>
      </c>
      <c r="I4899">
        <v>30</v>
      </c>
      <c r="J4899">
        <v>37</v>
      </c>
      <c r="K4899">
        <v>21</v>
      </c>
      <c r="L4899">
        <v>5</v>
      </c>
      <c r="M4899">
        <v>7</v>
      </c>
      <c r="N4899">
        <v>17</v>
      </c>
      <c r="O4899">
        <v>1.79</v>
      </c>
      <c r="P4899">
        <v>2.17</v>
      </c>
      <c r="Q4899">
        <v>5.0999999999999996</v>
      </c>
      <c r="R4899">
        <v>6.38</v>
      </c>
      <c r="S4899">
        <v>-0.7</v>
      </c>
    </row>
    <row r="4900" spans="1:19" x14ac:dyDescent="0.25">
      <c r="A4900" t="s">
        <v>9583</v>
      </c>
      <c r="B4900" t="s">
        <v>9584</v>
      </c>
      <c r="C4900">
        <v>1</v>
      </c>
      <c r="D4900">
        <v>2</v>
      </c>
      <c r="E4900">
        <v>6.41</v>
      </c>
      <c r="F4900">
        <v>0</v>
      </c>
      <c r="G4900">
        <v>30</v>
      </c>
      <c r="H4900">
        <v>0</v>
      </c>
      <c r="I4900">
        <v>30</v>
      </c>
      <c r="J4900">
        <v>38</v>
      </c>
      <c r="K4900">
        <v>21</v>
      </c>
      <c r="L4900">
        <v>4</v>
      </c>
      <c r="M4900">
        <v>4</v>
      </c>
      <c r="N4900">
        <v>17</v>
      </c>
      <c r="O4900">
        <v>1.84</v>
      </c>
      <c r="P4900">
        <v>1.1000000000000001</v>
      </c>
      <c r="Q4900">
        <v>5.0999999999999996</v>
      </c>
      <c r="R4900">
        <v>6.38</v>
      </c>
      <c r="S4900">
        <v>-0.7</v>
      </c>
    </row>
    <row r="4901" spans="1:19" x14ac:dyDescent="0.25">
      <c r="A4901" t="s">
        <v>9581</v>
      </c>
      <c r="B4901" t="s">
        <v>9582</v>
      </c>
      <c r="C4901">
        <v>1</v>
      </c>
      <c r="D4901">
        <v>2</v>
      </c>
      <c r="E4901">
        <v>6.32</v>
      </c>
      <c r="F4901">
        <v>0</v>
      </c>
      <c r="G4901">
        <v>30</v>
      </c>
      <c r="H4901">
        <v>0</v>
      </c>
      <c r="I4901">
        <v>30</v>
      </c>
      <c r="J4901">
        <v>38</v>
      </c>
      <c r="K4901">
        <v>21</v>
      </c>
      <c r="L4901">
        <v>4</v>
      </c>
      <c r="M4901">
        <v>5</v>
      </c>
      <c r="N4901">
        <v>16</v>
      </c>
      <c r="O4901">
        <v>1.81</v>
      </c>
      <c r="P4901">
        <v>1.54</v>
      </c>
      <c r="Q4901">
        <v>4.92</v>
      </c>
      <c r="R4901">
        <v>6.38</v>
      </c>
      <c r="S4901">
        <v>-0.7</v>
      </c>
    </row>
    <row r="4902" spans="1:19" x14ac:dyDescent="0.25">
      <c r="A4902" t="s">
        <v>9579</v>
      </c>
      <c r="B4902" t="s">
        <v>9580</v>
      </c>
      <c r="C4902">
        <v>1</v>
      </c>
      <c r="D4902">
        <v>2</v>
      </c>
      <c r="E4902">
        <v>6.24</v>
      </c>
      <c r="F4902">
        <v>0</v>
      </c>
      <c r="G4902">
        <v>30</v>
      </c>
      <c r="H4902">
        <v>0</v>
      </c>
      <c r="I4902">
        <v>30</v>
      </c>
      <c r="J4902">
        <v>37</v>
      </c>
      <c r="K4902">
        <v>21</v>
      </c>
      <c r="L4902">
        <v>5</v>
      </c>
      <c r="M4902">
        <v>6</v>
      </c>
      <c r="N4902">
        <v>16</v>
      </c>
      <c r="O4902">
        <v>1.77</v>
      </c>
      <c r="P4902">
        <v>1.92</v>
      </c>
      <c r="Q4902">
        <v>4.83</v>
      </c>
      <c r="R4902">
        <v>6.38</v>
      </c>
      <c r="S4902">
        <v>-0.7</v>
      </c>
    </row>
    <row r="4903" spans="1:19" x14ac:dyDescent="0.25">
      <c r="A4903" t="s">
        <v>9577</v>
      </c>
      <c r="B4903" t="s">
        <v>9578</v>
      </c>
      <c r="C4903">
        <v>1</v>
      </c>
      <c r="D4903">
        <v>3</v>
      </c>
      <c r="E4903">
        <v>6.46</v>
      </c>
      <c r="F4903">
        <v>3</v>
      </c>
      <c r="G4903">
        <v>22</v>
      </c>
      <c r="H4903">
        <v>0</v>
      </c>
      <c r="I4903">
        <v>37</v>
      </c>
      <c r="J4903">
        <v>48</v>
      </c>
      <c r="K4903">
        <v>27</v>
      </c>
      <c r="L4903">
        <v>6</v>
      </c>
      <c r="M4903">
        <v>3</v>
      </c>
      <c r="N4903">
        <v>16</v>
      </c>
      <c r="O4903">
        <v>1.72</v>
      </c>
      <c r="P4903">
        <v>0.77</v>
      </c>
      <c r="Q4903">
        <v>3.81</v>
      </c>
      <c r="R4903">
        <v>6.38</v>
      </c>
      <c r="S4903">
        <v>-0.8</v>
      </c>
    </row>
    <row r="4904" spans="1:19" x14ac:dyDescent="0.25">
      <c r="A4904" t="s">
        <v>9575</v>
      </c>
      <c r="B4904" t="s">
        <v>9576</v>
      </c>
      <c r="C4904">
        <v>1</v>
      </c>
      <c r="D4904">
        <v>2</v>
      </c>
      <c r="E4904">
        <v>6.32</v>
      </c>
      <c r="F4904">
        <v>0</v>
      </c>
      <c r="G4904">
        <v>30</v>
      </c>
      <c r="H4904">
        <v>0</v>
      </c>
      <c r="I4904">
        <v>30</v>
      </c>
      <c r="J4904">
        <v>38</v>
      </c>
      <c r="K4904">
        <v>21</v>
      </c>
      <c r="L4904">
        <v>4</v>
      </c>
      <c r="M4904">
        <v>4</v>
      </c>
      <c r="N4904">
        <v>16</v>
      </c>
      <c r="O4904">
        <v>1.79</v>
      </c>
      <c r="P4904">
        <v>1.34</v>
      </c>
      <c r="Q4904">
        <v>4.74</v>
      </c>
      <c r="R4904">
        <v>6.39</v>
      </c>
      <c r="S4904">
        <v>-0.7</v>
      </c>
    </row>
    <row r="4905" spans="1:19" x14ac:dyDescent="0.25">
      <c r="A4905" t="s">
        <v>9573</v>
      </c>
      <c r="B4905" t="s">
        <v>9574</v>
      </c>
      <c r="C4905">
        <v>1</v>
      </c>
      <c r="D4905">
        <v>4</v>
      </c>
      <c r="E4905">
        <v>6.67</v>
      </c>
      <c r="F4905">
        <v>7</v>
      </c>
      <c r="G4905">
        <v>11</v>
      </c>
      <c r="H4905">
        <v>0</v>
      </c>
      <c r="I4905">
        <v>47</v>
      </c>
      <c r="J4905">
        <v>61</v>
      </c>
      <c r="K4905">
        <v>35</v>
      </c>
      <c r="L4905">
        <v>7</v>
      </c>
      <c r="M4905">
        <v>3</v>
      </c>
      <c r="N4905">
        <v>22</v>
      </c>
      <c r="O4905">
        <v>1.76</v>
      </c>
      <c r="P4905">
        <v>0.66</v>
      </c>
      <c r="Q4905">
        <v>4.18</v>
      </c>
      <c r="R4905">
        <v>6.39</v>
      </c>
      <c r="S4905">
        <v>-0.7</v>
      </c>
    </row>
    <row r="4906" spans="1:19" x14ac:dyDescent="0.25">
      <c r="A4906" t="s">
        <v>9571</v>
      </c>
      <c r="B4906" t="s">
        <v>9572</v>
      </c>
      <c r="C4906">
        <v>2</v>
      </c>
      <c r="D4906">
        <v>3</v>
      </c>
      <c r="E4906">
        <v>6.6</v>
      </c>
      <c r="F4906">
        <v>6</v>
      </c>
      <c r="G4906">
        <v>13</v>
      </c>
      <c r="H4906">
        <v>0</v>
      </c>
      <c r="I4906">
        <v>45</v>
      </c>
      <c r="J4906">
        <v>58</v>
      </c>
      <c r="K4906">
        <v>33</v>
      </c>
      <c r="L4906">
        <v>7</v>
      </c>
      <c r="M4906">
        <v>7</v>
      </c>
      <c r="N4906">
        <v>22</v>
      </c>
      <c r="O4906">
        <v>1.76</v>
      </c>
      <c r="P4906">
        <v>1.4</v>
      </c>
      <c r="Q4906">
        <v>4.3499999999999996</v>
      </c>
      <c r="R4906">
        <v>6.39</v>
      </c>
      <c r="S4906">
        <v>-0.8</v>
      </c>
    </row>
    <row r="4907" spans="1:19" x14ac:dyDescent="0.25">
      <c r="A4907" t="s">
        <v>9569</v>
      </c>
      <c r="B4907" t="s">
        <v>9570</v>
      </c>
      <c r="C4907">
        <v>1</v>
      </c>
      <c r="D4907">
        <v>2</v>
      </c>
      <c r="E4907">
        <v>6.32</v>
      </c>
      <c r="F4907">
        <v>0</v>
      </c>
      <c r="G4907">
        <v>30</v>
      </c>
      <c r="H4907">
        <v>0</v>
      </c>
      <c r="I4907">
        <v>30</v>
      </c>
      <c r="J4907">
        <v>38</v>
      </c>
      <c r="K4907">
        <v>21</v>
      </c>
      <c r="L4907">
        <v>4</v>
      </c>
      <c r="M4907">
        <v>4</v>
      </c>
      <c r="N4907">
        <v>16</v>
      </c>
      <c r="O4907">
        <v>1.79</v>
      </c>
      <c r="P4907">
        <v>1.27</v>
      </c>
      <c r="Q4907">
        <v>4.78</v>
      </c>
      <c r="R4907">
        <v>6.39</v>
      </c>
      <c r="S4907">
        <v>-0.7</v>
      </c>
    </row>
    <row r="4908" spans="1:19" x14ac:dyDescent="0.25">
      <c r="A4908" t="s">
        <v>9567</v>
      </c>
      <c r="B4908" t="s">
        <v>9568</v>
      </c>
      <c r="C4908">
        <v>1</v>
      </c>
      <c r="D4908">
        <v>2</v>
      </c>
      <c r="E4908">
        <v>6.33</v>
      </c>
      <c r="F4908">
        <v>0</v>
      </c>
      <c r="G4908">
        <v>30</v>
      </c>
      <c r="H4908">
        <v>0</v>
      </c>
      <c r="I4908">
        <v>30</v>
      </c>
      <c r="J4908">
        <v>38</v>
      </c>
      <c r="K4908">
        <v>21</v>
      </c>
      <c r="L4908">
        <v>5</v>
      </c>
      <c r="M4908">
        <v>5</v>
      </c>
      <c r="N4908">
        <v>15</v>
      </c>
      <c r="O4908">
        <v>1.78</v>
      </c>
      <c r="P4908">
        <v>1.4</v>
      </c>
      <c r="Q4908">
        <v>4.62</v>
      </c>
      <c r="R4908">
        <v>6.39</v>
      </c>
      <c r="S4908">
        <v>-0.7</v>
      </c>
    </row>
    <row r="4909" spans="1:19" x14ac:dyDescent="0.25">
      <c r="A4909" t="s">
        <v>9565</v>
      </c>
      <c r="B4909" t="s">
        <v>9566</v>
      </c>
      <c r="C4909">
        <v>1</v>
      </c>
      <c r="D4909">
        <v>2</v>
      </c>
      <c r="E4909">
        <v>6.29</v>
      </c>
      <c r="F4909">
        <v>6</v>
      </c>
      <c r="G4909">
        <v>13</v>
      </c>
      <c r="H4909">
        <v>0</v>
      </c>
      <c r="I4909">
        <v>45</v>
      </c>
      <c r="J4909">
        <v>55</v>
      </c>
      <c r="K4909">
        <v>32</v>
      </c>
      <c r="L4909">
        <v>6</v>
      </c>
      <c r="M4909">
        <v>10</v>
      </c>
      <c r="N4909">
        <v>28</v>
      </c>
      <c r="O4909">
        <v>1.84</v>
      </c>
      <c r="P4909">
        <v>2.0299999999999998</v>
      </c>
      <c r="Q4909">
        <v>5.64</v>
      </c>
      <c r="R4909">
        <v>6.39</v>
      </c>
      <c r="S4909">
        <v>-0.8</v>
      </c>
    </row>
    <row r="4910" spans="1:19" x14ac:dyDescent="0.25">
      <c r="A4910" t="s">
        <v>9563</v>
      </c>
      <c r="B4910" t="s">
        <v>9564</v>
      </c>
      <c r="C4910">
        <v>1</v>
      </c>
      <c r="D4910">
        <v>4</v>
      </c>
      <c r="E4910">
        <v>6.66</v>
      </c>
      <c r="F4910">
        <v>6</v>
      </c>
      <c r="G4910">
        <v>16</v>
      </c>
      <c r="H4910">
        <v>0</v>
      </c>
      <c r="I4910">
        <v>43</v>
      </c>
      <c r="J4910">
        <v>53</v>
      </c>
      <c r="K4910">
        <v>32</v>
      </c>
      <c r="L4910">
        <v>6</v>
      </c>
      <c r="M4910">
        <v>9</v>
      </c>
      <c r="N4910">
        <v>28</v>
      </c>
      <c r="O4910">
        <v>1.88</v>
      </c>
      <c r="P4910">
        <v>1.97</v>
      </c>
      <c r="Q4910">
        <v>5.88</v>
      </c>
      <c r="R4910">
        <v>6.39</v>
      </c>
      <c r="S4910">
        <v>-0.8</v>
      </c>
    </row>
    <row r="4911" spans="1:19" x14ac:dyDescent="0.25">
      <c r="A4911" t="s">
        <v>9561</v>
      </c>
      <c r="B4911" t="s">
        <v>9562</v>
      </c>
      <c r="C4911">
        <v>1</v>
      </c>
      <c r="D4911">
        <v>2</v>
      </c>
      <c r="E4911">
        <v>6.32</v>
      </c>
      <c r="F4911">
        <v>0</v>
      </c>
      <c r="G4911">
        <v>30</v>
      </c>
      <c r="H4911">
        <v>0</v>
      </c>
      <c r="I4911">
        <v>30</v>
      </c>
      <c r="J4911">
        <v>38</v>
      </c>
      <c r="K4911">
        <v>21</v>
      </c>
      <c r="L4911">
        <v>4</v>
      </c>
      <c r="M4911">
        <v>5</v>
      </c>
      <c r="N4911">
        <v>16</v>
      </c>
      <c r="O4911">
        <v>1.8</v>
      </c>
      <c r="P4911">
        <v>1.49</v>
      </c>
      <c r="Q4911">
        <v>4.93</v>
      </c>
      <c r="R4911">
        <v>6.39</v>
      </c>
      <c r="S4911">
        <v>-0.7</v>
      </c>
    </row>
    <row r="4912" spans="1:19" x14ac:dyDescent="0.25">
      <c r="A4912" t="s">
        <v>9559</v>
      </c>
      <c r="B4912" t="s">
        <v>9560</v>
      </c>
      <c r="C4912">
        <v>1</v>
      </c>
      <c r="D4912">
        <v>2</v>
      </c>
      <c r="E4912">
        <v>6.28</v>
      </c>
      <c r="F4912">
        <v>0</v>
      </c>
      <c r="G4912">
        <v>30</v>
      </c>
      <c r="H4912">
        <v>0</v>
      </c>
      <c r="I4912">
        <v>30</v>
      </c>
      <c r="J4912">
        <v>38</v>
      </c>
      <c r="K4912">
        <v>21</v>
      </c>
      <c r="L4912">
        <v>5</v>
      </c>
      <c r="M4912">
        <v>5</v>
      </c>
      <c r="N4912">
        <v>15</v>
      </c>
      <c r="O4912">
        <v>1.76</v>
      </c>
      <c r="P4912">
        <v>1.57</v>
      </c>
      <c r="Q4912">
        <v>4.58</v>
      </c>
      <c r="R4912">
        <v>6.39</v>
      </c>
      <c r="S4912">
        <v>-0.7</v>
      </c>
    </row>
    <row r="4913" spans="1:19" x14ac:dyDescent="0.25">
      <c r="A4913" t="s">
        <v>9557</v>
      </c>
      <c r="B4913" t="s">
        <v>9558</v>
      </c>
      <c r="C4913">
        <v>1</v>
      </c>
      <c r="D4913">
        <v>2</v>
      </c>
      <c r="E4913">
        <v>6.31</v>
      </c>
      <c r="F4913">
        <v>0</v>
      </c>
      <c r="G4913">
        <v>30</v>
      </c>
      <c r="H4913">
        <v>0</v>
      </c>
      <c r="I4913">
        <v>30</v>
      </c>
      <c r="J4913">
        <v>37</v>
      </c>
      <c r="K4913">
        <v>21</v>
      </c>
      <c r="L4913">
        <v>4</v>
      </c>
      <c r="M4913">
        <v>5</v>
      </c>
      <c r="N4913">
        <v>17</v>
      </c>
      <c r="O4913">
        <v>1.81</v>
      </c>
      <c r="P4913">
        <v>1.6</v>
      </c>
      <c r="Q4913">
        <v>5.09</v>
      </c>
      <c r="R4913">
        <v>6.39</v>
      </c>
      <c r="S4913">
        <v>-0.7</v>
      </c>
    </row>
    <row r="4914" spans="1:19" x14ac:dyDescent="0.25">
      <c r="A4914" t="s">
        <v>9555</v>
      </c>
      <c r="B4914" t="s">
        <v>9556</v>
      </c>
      <c r="C4914">
        <v>1</v>
      </c>
      <c r="D4914">
        <v>2</v>
      </c>
      <c r="E4914">
        <v>6.59</v>
      </c>
      <c r="F4914">
        <v>0</v>
      </c>
      <c r="G4914">
        <v>30</v>
      </c>
      <c r="H4914">
        <v>0</v>
      </c>
      <c r="I4914">
        <v>30</v>
      </c>
      <c r="J4914">
        <v>39</v>
      </c>
      <c r="K4914">
        <v>22</v>
      </c>
      <c r="L4914">
        <v>4</v>
      </c>
      <c r="M4914">
        <v>2</v>
      </c>
      <c r="N4914">
        <v>14</v>
      </c>
      <c r="O4914">
        <v>1.77</v>
      </c>
      <c r="P4914">
        <v>0.5</v>
      </c>
      <c r="Q4914">
        <v>4.28</v>
      </c>
      <c r="R4914">
        <v>6.39</v>
      </c>
      <c r="S4914">
        <v>-0.7</v>
      </c>
    </row>
    <row r="4915" spans="1:19" x14ac:dyDescent="0.25">
      <c r="A4915" t="s">
        <v>9553</v>
      </c>
      <c r="B4915" t="s">
        <v>9554</v>
      </c>
      <c r="C4915">
        <v>2</v>
      </c>
      <c r="D4915">
        <v>2</v>
      </c>
      <c r="E4915">
        <v>6.42</v>
      </c>
      <c r="F4915">
        <v>8</v>
      </c>
      <c r="G4915">
        <v>8</v>
      </c>
      <c r="H4915">
        <v>0</v>
      </c>
      <c r="I4915">
        <v>50</v>
      </c>
      <c r="J4915">
        <v>63</v>
      </c>
      <c r="K4915">
        <v>36</v>
      </c>
      <c r="L4915">
        <v>8</v>
      </c>
      <c r="M4915">
        <v>9</v>
      </c>
      <c r="N4915">
        <v>27</v>
      </c>
      <c r="O4915">
        <v>1.8</v>
      </c>
      <c r="P4915">
        <v>1.56</v>
      </c>
      <c r="Q4915">
        <v>4.93</v>
      </c>
      <c r="R4915">
        <v>6.39</v>
      </c>
      <c r="S4915">
        <v>-0.6</v>
      </c>
    </row>
    <row r="4916" spans="1:19" x14ac:dyDescent="0.25">
      <c r="A4916" t="s">
        <v>9551</v>
      </c>
      <c r="B4916" t="s">
        <v>9552</v>
      </c>
      <c r="C4916">
        <v>1</v>
      </c>
      <c r="D4916">
        <v>2</v>
      </c>
      <c r="E4916">
        <v>6.34</v>
      </c>
      <c r="F4916">
        <v>0</v>
      </c>
      <c r="G4916">
        <v>30</v>
      </c>
      <c r="H4916">
        <v>0</v>
      </c>
      <c r="I4916">
        <v>30</v>
      </c>
      <c r="J4916">
        <v>38</v>
      </c>
      <c r="K4916">
        <v>21</v>
      </c>
      <c r="L4916">
        <v>4</v>
      </c>
      <c r="M4916">
        <v>4</v>
      </c>
      <c r="N4916">
        <v>16</v>
      </c>
      <c r="O4916">
        <v>1.8</v>
      </c>
      <c r="P4916">
        <v>1.33</v>
      </c>
      <c r="Q4916">
        <v>4.8099999999999996</v>
      </c>
      <c r="R4916">
        <v>6.39</v>
      </c>
      <c r="S4916">
        <v>-0.7</v>
      </c>
    </row>
    <row r="4917" spans="1:19" x14ac:dyDescent="0.25">
      <c r="A4917" t="s">
        <v>9549</v>
      </c>
      <c r="B4917" t="s">
        <v>9550</v>
      </c>
      <c r="C4917">
        <v>1</v>
      </c>
      <c r="D4917">
        <v>2</v>
      </c>
      <c r="E4917">
        <v>6.3</v>
      </c>
      <c r="F4917">
        <v>0</v>
      </c>
      <c r="G4917">
        <v>30</v>
      </c>
      <c r="H4917">
        <v>0</v>
      </c>
      <c r="I4917">
        <v>30</v>
      </c>
      <c r="J4917">
        <v>38</v>
      </c>
      <c r="K4917">
        <v>21</v>
      </c>
      <c r="L4917">
        <v>5</v>
      </c>
      <c r="M4917">
        <v>5</v>
      </c>
      <c r="N4917">
        <v>15</v>
      </c>
      <c r="O4917">
        <v>1.76</v>
      </c>
      <c r="P4917">
        <v>1.49</v>
      </c>
      <c r="Q4917">
        <v>4.3899999999999997</v>
      </c>
      <c r="R4917">
        <v>6.39</v>
      </c>
      <c r="S4917">
        <v>-0.7</v>
      </c>
    </row>
    <row r="4918" spans="1:19" x14ac:dyDescent="0.25">
      <c r="A4918" t="s">
        <v>9547</v>
      </c>
      <c r="B4918" t="s">
        <v>9548</v>
      </c>
      <c r="C4918">
        <v>1</v>
      </c>
      <c r="D4918">
        <v>2</v>
      </c>
      <c r="E4918">
        <v>6.24</v>
      </c>
      <c r="F4918">
        <v>0</v>
      </c>
      <c r="G4918">
        <v>30</v>
      </c>
      <c r="H4918">
        <v>0</v>
      </c>
      <c r="I4918">
        <v>30</v>
      </c>
      <c r="J4918">
        <v>32</v>
      </c>
      <c r="K4918">
        <v>21</v>
      </c>
      <c r="L4918">
        <v>4</v>
      </c>
      <c r="M4918">
        <v>16</v>
      </c>
      <c r="N4918">
        <v>25</v>
      </c>
      <c r="O4918">
        <v>1.92</v>
      </c>
      <c r="P4918">
        <v>4.95</v>
      </c>
      <c r="Q4918">
        <v>7.65</v>
      </c>
      <c r="R4918">
        <v>6.39</v>
      </c>
      <c r="S4918">
        <v>-0.7</v>
      </c>
    </row>
    <row r="4919" spans="1:19" x14ac:dyDescent="0.25">
      <c r="A4919" t="s">
        <v>9545</v>
      </c>
      <c r="B4919" t="s">
        <v>9546</v>
      </c>
      <c r="C4919">
        <v>1</v>
      </c>
      <c r="D4919">
        <v>4</v>
      </c>
      <c r="E4919">
        <v>6.7</v>
      </c>
      <c r="F4919">
        <v>2</v>
      </c>
      <c r="G4919">
        <v>24</v>
      </c>
      <c r="H4919">
        <v>0</v>
      </c>
      <c r="I4919">
        <v>36</v>
      </c>
      <c r="J4919">
        <v>46</v>
      </c>
      <c r="K4919">
        <v>27</v>
      </c>
      <c r="L4919">
        <v>5</v>
      </c>
      <c r="M4919">
        <v>4</v>
      </c>
      <c r="N4919">
        <v>19</v>
      </c>
      <c r="O4919">
        <v>1.81</v>
      </c>
      <c r="P4919">
        <v>0.92</v>
      </c>
      <c r="Q4919">
        <v>4.72</v>
      </c>
      <c r="R4919">
        <v>6.39</v>
      </c>
      <c r="S4919">
        <v>-0.8</v>
      </c>
    </row>
    <row r="4920" spans="1:19" x14ac:dyDescent="0.25">
      <c r="A4920" t="s">
        <v>9543</v>
      </c>
      <c r="B4920" t="s">
        <v>9544</v>
      </c>
      <c r="C4920">
        <v>1</v>
      </c>
      <c r="D4920">
        <v>2</v>
      </c>
      <c r="E4920">
        <v>6.36</v>
      </c>
      <c r="F4920">
        <v>0</v>
      </c>
      <c r="G4920">
        <v>30</v>
      </c>
      <c r="H4920">
        <v>0</v>
      </c>
      <c r="I4920">
        <v>30</v>
      </c>
      <c r="J4920">
        <v>38</v>
      </c>
      <c r="K4920">
        <v>21</v>
      </c>
      <c r="L4920">
        <v>4</v>
      </c>
      <c r="M4920">
        <v>4</v>
      </c>
      <c r="N4920">
        <v>16</v>
      </c>
      <c r="O4920">
        <v>1.8</v>
      </c>
      <c r="P4920">
        <v>1.33</v>
      </c>
      <c r="Q4920">
        <v>4.8</v>
      </c>
      <c r="R4920">
        <v>6.39</v>
      </c>
      <c r="S4920">
        <v>-0.7</v>
      </c>
    </row>
    <row r="4921" spans="1:19" x14ac:dyDescent="0.25">
      <c r="A4921" t="s">
        <v>9541</v>
      </c>
      <c r="B4921" t="s">
        <v>9542</v>
      </c>
      <c r="C4921">
        <v>1</v>
      </c>
      <c r="D4921">
        <v>2</v>
      </c>
      <c r="E4921">
        <v>6.42</v>
      </c>
      <c r="F4921">
        <v>4</v>
      </c>
      <c r="G4921">
        <v>19</v>
      </c>
      <c r="H4921">
        <v>0</v>
      </c>
      <c r="I4921">
        <v>40</v>
      </c>
      <c r="J4921">
        <v>50</v>
      </c>
      <c r="K4921">
        <v>29</v>
      </c>
      <c r="L4921">
        <v>6</v>
      </c>
      <c r="M4921">
        <v>7</v>
      </c>
      <c r="N4921">
        <v>23</v>
      </c>
      <c r="O4921">
        <v>1.81</v>
      </c>
      <c r="P4921">
        <v>1.66</v>
      </c>
      <c r="Q4921">
        <v>5.0999999999999996</v>
      </c>
      <c r="R4921">
        <v>6.39</v>
      </c>
      <c r="S4921">
        <v>-0.8</v>
      </c>
    </row>
    <row r="4922" spans="1:19" x14ac:dyDescent="0.25">
      <c r="A4922" t="s">
        <v>9539</v>
      </c>
      <c r="B4922" t="s">
        <v>9540</v>
      </c>
      <c r="C4922">
        <v>1</v>
      </c>
      <c r="D4922">
        <v>2</v>
      </c>
      <c r="E4922">
        <v>6.32</v>
      </c>
      <c r="F4922">
        <v>0</v>
      </c>
      <c r="G4922">
        <v>30</v>
      </c>
      <c r="H4922">
        <v>0</v>
      </c>
      <c r="I4922">
        <v>30</v>
      </c>
      <c r="J4922">
        <v>37</v>
      </c>
      <c r="K4922">
        <v>21</v>
      </c>
      <c r="L4922">
        <v>4</v>
      </c>
      <c r="M4922">
        <v>6</v>
      </c>
      <c r="N4922">
        <v>18</v>
      </c>
      <c r="O4922">
        <v>1.83</v>
      </c>
      <c r="P4922">
        <v>1.92</v>
      </c>
      <c r="Q4922">
        <v>5.31</v>
      </c>
      <c r="R4922">
        <v>6.39</v>
      </c>
      <c r="S4922">
        <v>-0.7</v>
      </c>
    </row>
    <row r="4923" spans="1:19" x14ac:dyDescent="0.25">
      <c r="A4923" t="s">
        <v>9537</v>
      </c>
      <c r="B4923" t="s">
        <v>9538</v>
      </c>
      <c r="C4923">
        <v>2</v>
      </c>
      <c r="D4923">
        <v>3</v>
      </c>
      <c r="E4923">
        <v>6.63</v>
      </c>
      <c r="F4923">
        <v>5</v>
      </c>
      <c r="G4923">
        <v>18</v>
      </c>
      <c r="H4923">
        <v>0</v>
      </c>
      <c r="I4923">
        <v>41</v>
      </c>
      <c r="J4923">
        <v>54</v>
      </c>
      <c r="K4923">
        <v>30</v>
      </c>
      <c r="L4923">
        <v>6</v>
      </c>
      <c r="M4923">
        <v>5</v>
      </c>
      <c r="N4923">
        <v>21</v>
      </c>
      <c r="O4923">
        <v>1.82</v>
      </c>
      <c r="P4923">
        <v>1.17</v>
      </c>
      <c r="Q4923">
        <v>4.63</v>
      </c>
      <c r="R4923">
        <v>6.39</v>
      </c>
      <c r="S4923">
        <v>-0.8</v>
      </c>
    </row>
    <row r="4924" spans="1:19" x14ac:dyDescent="0.25">
      <c r="A4924" t="s">
        <v>9535</v>
      </c>
      <c r="B4924" t="s">
        <v>9536</v>
      </c>
      <c r="C4924">
        <v>1</v>
      </c>
      <c r="D4924">
        <v>3</v>
      </c>
      <c r="E4924">
        <v>6.53</v>
      </c>
      <c r="F4924">
        <v>4</v>
      </c>
      <c r="G4924">
        <v>19</v>
      </c>
      <c r="H4924">
        <v>0</v>
      </c>
      <c r="I4924">
        <v>40</v>
      </c>
      <c r="J4924">
        <v>51</v>
      </c>
      <c r="K4924">
        <v>29</v>
      </c>
      <c r="L4924">
        <v>6</v>
      </c>
      <c r="M4924">
        <v>5</v>
      </c>
      <c r="N4924">
        <v>20</v>
      </c>
      <c r="O4924">
        <v>1.78</v>
      </c>
      <c r="P4924">
        <v>1.1100000000000001</v>
      </c>
      <c r="Q4924">
        <v>4.59</v>
      </c>
      <c r="R4924">
        <v>6.39</v>
      </c>
      <c r="S4924">
        <v>-0.8</v>
      </c>
    </row>
    <row r="4925" spans="1:19" x14ac:dyDescent="0.25">
      <c r="A4925" t="s">
        <v>9533</v>
      </c>
      <c r="B4925" t="s">
        <v>9534</v>
      </c>
      <c r="C4925">
        <v>1</v>
      </c>
      <c r="D4925">
        <v>2</v>
      </c>
      <c r="E4925">
        <v>6.35</v>
      </c>
      <c r="F4925">
        <v>0</v>
      </c>
      <c r="G4925">
        <v>30</v>
      </c>
      <c r="H4925">
        <v>0</v>
      </c>
      <c r="I4925">
        <v>30</v>
      </c>
      <c r="J4925">
        <v>38</v>
      </c>
      <c r="K4925">
        <v>21</v>
      </c>
      <c r="L4925">
        <v>4</v>
      </c>
      <c r="M4925">
        <v>5</v>
      </c>
      <c r="N4925">
        <v>17</v>
      </c>
      <c r="O4925">
        <v>1.82</v>
      </c>
      <c r="P4925">
        <v>1.58</v>
      </c>
      <c r="Q4925">
        <v>5.03</v>
      </c>
      <c r="R4925">
        <v>6.39</v>
      </c>
      <c r="S4925">
        <v>-0.7</v>
      </c>
    </row>
    <row r="4926" spans="1:19" x14ac:dyDescent="0.25">
      <c r="A4926" t="s">
        <v>9531</v>
      </c>
      <c r="B4926" t="s">
        <v>9532</v>
      </c>
      <c r="C4926">
        <v>1</v>
      </c>
      <c r="D4926">
        <v>3</v>
      </c>
      <c r="E4926">
        <v>6.53</v>
      </c>
      <c r="F4926">
        <v>3</v>
      </c>
      <c r="G4926">
        <v>21</v>
      </c>
      <c r="H4926">
        <v>0</v>
      </c>
      <c r="I4926">
        <v>38</v>
      </c>
      <c r="J4926">
        <v>47</v>
      </c>
      <c r="K4926">
        <v>28</v>
      </c>
      <c r="L4926">
        <v>5</v>
      </c>
      <c r="M4926">
        <v>7</v>
      </c>
      <c r="N4926">
        <v>24</v>
      </c>
      <c r="O4926">
        <v>1.86</v>
      </c>
      <c r="P4926">
        <v>1.54</v>
      </c>
      <c r="Q4926">
        <v>5.57</v>
      </c>
      <c r="R4926">
        <v>6.39</v>
      </c>
      <c r="S4926">
        <v>-0.8</v>
      </c>
    </row>
    <row r="4927" spans="1:19" x14ac:dyDescent="0.25">
      <c r="A4927" t="s">
        <v>9529</v>
      </c>
      <c r="B4927" t="s">
        <v>9530</v>
      </c>
      <c r="C4927">
        <v>1</v>
      </c>
      <c r="D4927">
        <v>2</v>
      </c>
      <c r="E4927">
        <v>6.29</v>
      </c>
      <c r="F4927">
        <v>0</v>
      </c>
      <c r="G4927">
        <v>30</v>
      </c>
      <c r="H4927">
        <v>0</v>
      </c>
      <c r="I4927">
        <v>30</v>
      </c>
      <c r="J4927">
        <v>38</v>
      </c>
      <c r="K4927">
        <v>21</v>
      </c>
      <c r="L4927">
        <v>5</v>
      </c>
      <c r="M4927">
        <v>5</v>
      </c>
      <c r="N4927">
        <v>15</v>
      </c>
      <c r="O4927">
        <v>1.76</v>
      </c>
      <c r="P4927">
        <v>1.46</v>
      </c>
      <c r="Q4927">
        <v>4.51</v>
      </c>
      <c r="R4927">
        <v>6.39</v>
      </c>
      <c r="S4927">
        <v>-0.7</v>
      </c>
    </row>
    <row r="4928" spans="1:19" x14ac:dyDescent="0.25">
      <c r="A4928" t="s">
        <v>9527</v>
      </c>
      <c r="B4928" t="s">
        <v>9528</v>
      </c>
      <c r="C4928">
        <v>1</v>
      </c>
      <c r="D4928">
        <v>2</v>
      </c>
      <c r="E4928">
        <v>6.36</v>
      </c>
      <c r="F4928">
        <v>6</v>
      </c>
      <c r="G4928">
        <v>16</v>
      </c>
      <c r="H4928">
        <v>0</v>
      </c>
      <c r="I4928">
        <v>43</v>
      </c>
      <c r="J4928">
        <v>52</v>
      </c>
      <c r="K4928">
        <v>31</v>
      </c>
      <c r="L4928">
        <v>6</v>
      </c>
      <c r="M4928">
        <v>11</v>
      </c>
      <c r="N4928">
        <v>30</v>
      </c>
      <c r="O4928">
        <v>1.9</v>
      </c>
      <c r="P4928">
        <v>2.33</v>
      </c>
      <c r="Q4928">
        <v>6.19</v>
      </c>
      <c r="R4928">
        <v>6.4</v>
      </c>
      <c r="S4928">
        <v>-0.8</v>
      </c>
    </row>
    <row r="4929" spans="1:19" x14ac:dyDescent="0.25">
      <c r="A4929" t="s">
        <v>9525</v>
      </c>
      <c r="B4929" t="s">
        <v>9526</v>
      </c>
      <c r="C4929">
        <v>1</v>
      </c>
      <c r="D4929">
        <v>2</v>
      </c>
      <c r="E4929">
        <v>6.48</v>
      </c>
      <c r="F4929">
        <v>0</v>
      </c>
      <c r="G4929">
        <v>30</v>
      </c>
      <c r="H4929">
        <v>0</v>
      </c>
      <c r="I4929">
        <v>30</v>
      </c>
      <c r="J4929">
        <v>37</v>
      </c>
      <c r="K4929">
        <v>22</v>
      </c>
      <c r="L4929">
        <v>4</v>
      </c>
      <c r="M4929">
        <v>6</v>
      </c>
      <c r="N4929">
        <v>19</v>
      </c>
      <c r="O4929">
        <v>1.86</v>
      </c>
      <c r="P4929">
        <v>1.65</v>
      </c>
      <c r="Q4929">
        <v>5.59</v>
      </c>
      <c r="R4929">
        <v>6.4</v>
      </c>
      <c r="S4929">
        <v>-0.7</v>
      </c>
    </row>
    <row r="4930" spans="1:19" x14ac:dyDescent="0.25">
      <c r="A4930" t="s">
        <v>9523</v>
      </c>
      <c r="B4930" t="s">
        <v>9524</v>
      </c>
      <c r="C4930">
        <v>1</v>
      </c>
      <c r="D4930">
        <v>2</v>
      </c>
      <c r="E4930">
        <v>6.3</v>
      </c>
      <c r="F4930">
        <v>0</v>
      </c>
      <c r="G4930">
        <v>30</v>
      </c>
      <c r="H4930">
        <v>0</v>
      </c>
      <c r="I4930">
        <v>30</v>
      </c>
      <c r="J4930">
        <v>37</v>
      </c>
      <c r="K4930">
        <v>21</v>
      </c>
      <c r="L4930">
        <v>4</v>
      </c>
      <c r="M4930">
        <v>6</v>
      </c>
      <c r="N4930">
        <v>18</v>
      </c>
      <c r="O4930">
        <v>1.82</v>
      </c>
      <c r="P4930">
        <v>1.71</v>
      </c>
      <c r="Q4930">
        <v>5.36</v>
      </c>
      <c r="R4930">
        <v>6.4</v>
      </c>
      <c r="S4930">
        <v>-0.7</v>
      </c>
    </row>
    <row r="4931" spans="1:19" x14ac:dyDescent="0.25">
      <c r="A4931" t="s">
        <v>9521</v>
      </c>
      <c r="B4931" t="s">
        <v>9522</v>
      </c>
      <c r="C4931">
        <v>2</v>
      </c>
      <c r="D4931">
        <v>4</v>
      </c>
      <c r="E4931">
        <v>6.74</v>
      </c>
      <c r="F4931">
        <v>8</v>
      </c>
      <c r="G4931">
        <v>9</v>
      </c>
      <c r="H4931">
        <v>0</v>
      </c>
      <c r="I4931">
        <v>50</v>
      </c>
      <c r="J4931">
        <v>65</v>
      </c>
      <c r="K4931">
        <v>37</v>
      </c>
      <c r="L4931">
        <v>8</v>
      </c>
      <c r="M4931">
        <v>2</v>
      </c>
      <c r="N4931">
        <v>22</v>
      </c>
      <c r="O4931">
        <v>1.76</v>
      </c>
      <c r="P4931">
        <v>0.4</v>
      </c>
      <c r="Q4931">
        <v>4</v>
      </c>
      <c r="R4931">
        <v>6.4</v>
      </c>
      <c r="S4931">
        <v>-0.6</v>
      </c>
    </row>
    <row r="4932" spans="1:19" x14ac:dyDescent="0.25">
      <c r="A4932" t="s">
        <v>9519</v>
      </c>
      <c r="B4932" t="s">
        <v>9520</v>
      </c>
      <c r="C4932">
        <v>1</v>
      </c>
      <c r="D4932">
        <v>3</v>
      </c>
      <c r="E4932">
        <v>6.55</v>
      </c>
      <c r="F4932">
        <v>4</v>
      </c>
      <c r="G4932">
        <v>19</v>
      </c>
      <c r="H4932">
        <v>0</v>
      </c>
      <c r="I4932">
        <v>41</v>
      </c>
      <c r="J4932">
        <v>52</v>
      </c>
      <c r="K4932">
        <v>30</v>
      </c>
      <c r="L4932">
        <v>6</v>
      </c>
      <c r="M4932">
        <v>3</v>
      </c>
      <c r="N4932">
        <v>20</v>
      </c>
      <c r="O4932">
        <v>1.78</v>
      </c>
      <c r="P4932">
        <v>0.68</v>
      </c>
      <c r="Q4932">
        <v>4.45</v>
      </c>
      <c r="R4932">
        <v>6.4</v>
      </c>
      <c r="S4932">
        <v>-0.9</v>
      </c>
    </row>
    <row r="4933" spans="1:19" x14ac:dyDescent="0.25">
      <c r="A4933" t="s">
        <v>9517</v>
      </c>
      <c r="B4933" t="s">
        <v>9518</v>
      </c>
      <c r="C4933">
        <v>1</v>
      </c>
      <c r="D4933">
        <v>2</v>
      </c>
      <c r="E4933">
        <v>6.45</v>
      </c>
      <c r="F4933">
        <v>0</v>
      </c>
      <c r="G4933">
        <v>30</v>
      </c>
      <c r="H4933">
        <v>0</v>
      </c>
      <c r="I4933">
        <v>30</v>
      </c>
      <c r="J4933">
        <v>37</v>
      </c>
      <c r="K4933">
        <v>22</v>
      </c>
      <c r="L4933">
        <v>4</v>
      </c>
      <c r="M4933">
        <v>6</v>
      </c>
      <c r="N4933">
        <v>19</v>
      </c>
      <c r="O4933">
        <v>1.87</v>
      </c>
      <c r="P4933">
        <v>1.78</v>
      </c>
      <c r="Q4933">
        <v>5.68</v>
      </c>
      <c r="R4933">
        <v>6.4</v>
      </c>
      <c r="S4933">
        <v>-0.7</v>
      </c>
    </row>
    <row r="4934" spans="1:19" x14ac:dyDescent="0.25">
      <c r="A4934" t="s">
        <v>9515</v>
      </c>
      <c r="B4934" t="s">
        <v>9516</v>
      </c>
      <c r="C4934">
        <v>1</v>
      </c>
      <c r="D4934">
        <v>2</v>
      </c>
      <c r="E4934">
        <v>6.4</v>
      </c>
      <c r="F4934">
        <v>0</v>
      </c>
      <c r="G4934">
        <v>30</v>
      </c>
      <c r="H4934">
        <v>0</v>
      </c>
      <c r="I4934">
        <v>30</v>
      </c>
      <c r="J4934">
        <v>38</v>
      </c>
      <c r="K4934">
        <v>21</v>
      </c>
      <c r="L4934">
        <v>4</v>
      </c>
      <c r="M4934">
        <v>4</v>
      </c>
      <c r="N4934">
        <v>18</v>
      </c>
      <c r="O4934">
        <v>1.85</v>
      </c>
      <c r="P4934">
        <v>1.3</v>
      </c>
      <c r="Q4934">
        <v>5.27</v>
      </c>
      <c r="R4934">
        <v>6.4</v>
      </c>
      <c r="S4934">
        <v>-0.7</v>
      </c>
    </row>
    <row r="4935" spans="1:19" x14ac:dyDescent="0.25">
      <c r="A4935" t="s">
        <v>9513</v>
      </c>
      <c r="B4935" t="s">
        <v>9514</v>
      </c>
      <c r="C4935">
        <v>1</v>
      </c>
      <c r="D4935">
        <v>2</v>
      </c>
      <c r="E4935">
        <v>6.31</v>
      </c>
      <c r="F4935">
        <v>0</v>
      </c>
      <c r="G4935">
        <v>30</v>
      </c>
      <c r="H4935">
        <v>0</v>
      </c>
      <c r="I4935">
        <v>30</v>
      </c>
      <c r="J4935">
        <v>37</v>
      </c>
      <c r="K4935">
        <v>21</v>
      </c>
      <c r="L4935">
        <v>4</v>
      </c>
      <c r="M4935">
        <v>6</v>
      </c>
      <c r="N4935">
        <v>18</v>
      </c>
      <c r="O4935">
        <v>1.83</v>
      </c>
      <c r="P4935">
        <v>1.81</v>
      </c>
      <c r="Q4935">
        <v>5.47</v>
      </c>
      <c r="R4935">
        <v>6.4</v>
      </c>
      <c r="S4935">
        <v>-0.7</v>
      </c>
    </row>
    <row r="4936" spans="1:19" x14ac:dyDescent="0.25">
      <c r="A4936" t="s">
        <v>9511</v>
      </c>
      <c r="B4936" t="s">
        <v>9512</v>
      </c>
      <c r="C4936">
        <v>1</v>
      </c>
      <c r="D4936">
        <v>3</v>
      </c>
      <c r="E4936">
        <v>6.62</v>
      </c>
      <c r="F4936">
        <v>4</v>
      </c>
      <c r="G4936">
        <v>19</v>
      </c>
      <c r="H4936">
        <v>0</v>
      </c>
      <c r="I4936">
        <v>40</v>
      </c>
      <c r="J4936">
        <v>51</v>
      </c>
      <c r="K4936">
        <v>29</v>
      </c>
      <c r="L4936">
        <v>6</v>
      </c>
      <c r="M4936">
        <v>5</v>
      </c>
      <c r="N4936">
        <v>23</v>
      </c>
      <c r="O4936">
        <v>1.85</v>
      </c>
      <c r="P4936">
        <v>1.19</v>
      </c>
      <c r="Q4936">
        <v>5.0999999999999996</v>
      </c>
      <c r="R4936">
        <v>6.4</v>
      </c>
      <c r="S4936">
        <v>-0.8</v>
      </c>
    </row>
    <row r="4937" spans="1:19" x14ac:dyDescent="0.25">
      <c r="A4937" t="s">
        <v>9509</v>
      </c>
      <c r="B4937" t="s">
        <v>9510</v>
      </c>
      <c r="C4937">
        <v>1</v>
      </c>
      <c r="D4937">
        <v>2</v>
      </c>
      <c r="E4937">
        <v>6.32</v>
      </c>
      <c r="F4937">
        <v>0</v>
      </c>
      <c r="G4937">
        <v>30</v>
      </c>
      <c r="H4937">
        <v>0</v>
      </c>
      <c r="I4937">
        <v>30</v>
      </c>
      <c r="J4937">
        <v>37</v>
      </c>
      <c r="K4937">
        <v>21</v>
      </c>
      <c r="L4937">
        <v>4</v>
      </c>
      <c r="M4937">
        <v>6</v>
      </c>
      <c r="N4937">
        <v>17</v>
      </c>
      <c r="O4937">
        <v>1.81</v>
      </c>
      <c r="P4937">
        <v>1.66</v>
      </c>
      <c r="Q4937">
        <v>5.13</v>
      </c>
      <c r="R4937">
        <v>6.4</v>
      </c>
      <c r="S4937">
        <v>-0.7</v>
      </c>
    </row>
    <row r="4938" spans="1:19" x14ac:dyDescent="0.25">
      <c r="A4938" t="s">
        <v>9507</v>
      </c>
      <c r="B4938" t="s">
        <v>9508</v>
      </c>
      <c r="C4938">
        <v>1</v>
      </c>
      <c r="D4938">
        <v>2</v>
      </c>
      <c r="E4938">
        <v>6.3</v>
      </c>
      <c r="F4938">
        <v>0</v>
      </c>
      <c r="G4938">
        <v>30</v>
      </c>
      <c r="H4938">
        <v>0</v>
      </c>
      <c r="I4938">
        <v>30</v>
      </c>
      <c r="J4938">
        <v>38</v>
      </c>
      <c r="K4938">
        <v>21</v>
      </c>
      <c r="L4938">
        <v>5</v>
      </c>
      <c r="M4938">
        <v>5</v>
      </c>
      <c r="N4938">
        <v>15</v>
      </c>
      <c r="O4938">
        <v>1.76</v>
      </c>
      <c r="P4938">
        <v>1.46</v>
      </c>
      <c r="Q4938">
        <v>4.53</v>
      </c>
      <c r="R4938">
        <v>6.4</v>
      </c>
      <c r="S4938">
        <v>-0.7</v>
      </c>
    </row>
    <row r="4939" spans="1:19" x14ac:dyDescent="0.25">
      <c r="A4939" t="s">
        <v>9505</v>
      </c>
      <c r="B4939" t="s">
        <v>9506</v>
      </c>
      <c r="C4939">
        <v>1</v>
      </c>
      <c r="D4939">
        <v>2</v>
      </c>
      <c r="E4939">
        <v>6.34</v>
      </c>
      <c r="F4939">
        <v>0</v>
      </c>
      <c r="G4939">
        <v>30</v>
      </c>
      <c r="H4939">
        <v>0</v>
      </c>
      <c r="I4939">
        <v>30</v>
      </c>
      <c r="J4939">
        <v>37</v>
      </c>
      <c r="K4939">
        <v>21</v>
      </c>
      <c r="L4939">
        <v>4</v>
      </c>
      <c r="M4939">
        <v>6</v>
      </c>
      <c r="N4939">
        <v>17</v>
      </c>
      <c r="O4939">
        <v>1.82</v>
      </c>
      <c r="P4939">
        <v>1.72</v>
      </c>
      <c r="Q4939">
        <v>5.2</v>
      </c>
      <c r="R4939">
        <v>6.4</v>
      </c>
      <c r="S4939">
        <v>-0.7</v>
      </c>
    </row>
    <row r="4940" spans="1:19" x14ac:dyDescent="0.25">
      <c r="A4940" t="s">
        <v>9503</v>
      </c>
      <c r="B4940" t="s">
        <v>9504</v>
      </c>
      <c r="C4940">
        <v>1</v>
      </c>
      <c r="D4940">
        <v>2</v>
      </c>
      <c r="E4940">
        <v>6.32</v>
      </c>
      <c r="F4940">
        <v>0</v>
      </c>
      <c r="G4940">
        <v>30</v>
      </c>
      <c r="H4940">
        <v>0</v>
      </c>
      <c r="I4940">
        <v>30</v>
      </c>
      <c r="J4940">
        <v>37</v>
      </c>
      <c r="K4940">
        <v>21</v>
      </c>
      <c r="L4940">
        <v>4</v>
      </c>
      <c r="M4940">
        <v>6</v>
      </c>
      <c r="N4940">
        <v>18</v>
      </c>
      <c r="O4940">
        <v>1.83</v>
      </c>
      <c r="P4940">
        <v>1.74</v>
      </c>
      <c r="Q4940">
        <v>5.44</v>
      </c>
      <c r="R4940">
        <v>6.4</v>
      </c>
      <c r="S4940">
        <v>-0.7</v>
      </c>
    </row>
    <row r="4941" spans="1:19" x14ac:dyDescent="0.25">
      <c r="A4941" t="s">
        <v>9501</v>
      </c>
      <c r="B4941" t="s">
        <v>9502</v>
      </c>
      <c r="C4941">
        <v>2</v>
      </c>
      <c r="D4941">
        <v>4</v>
      </c>
      <c r="E4941">
        <v>6.6</v>
      </c>
      <c r="F4941">
        <v>8</v>
      </c>
      <c r="G4941">
        <v>8</v>
      </c>
      <c r="H4941">
        <v>0</v>
      </c>
      <c r="I4941">
        <v>50</v>
      </c>
      <c r="J4941">
        <v>57</v>
      </c>
      <c r="K4941">
        <v>37</v>
      </c>
      <c r="L4941">
        <v>7</v>
      </c>
      <c r="M4941">
        <v>23</v>
      </c>
      <c r="N4941">
        <v>37</v>
      </c>
      <c r="O4941">
        <v>1.88</v>
      </c>
      <c r="P4941">
        <v>4.07</v>
      </c>
      <c r="Q4941">
        <v>6.75</v>
      </c>
      <c r="R4941">
        <v>6.4</v>
      </c>
      <c r="S4941">
        <v>-0.6</v>
      </c>
    </row>
    <row r="4942" spans="1:19" x14ac:dyDescent="0.25">
      <c r="A4942" t="s">
        <v>9499</v>
      </c>
      <c r="B4942" t="s">
        <v>9500</v>
      </c>
      <c r="C4942">
        <v>1</v>
      </c>
      <c r="D4942">
        <v>2</v>
      </c>
      <c r="E4942">
        <v>6.39</v>
      </c>
      <c r="F4942">
        <v>0</v>
      </c>
      <c r="G4942">
        <v>30</v>
      </c>
      <c r="H4942">
        <v>0</v>
      </c>
      <c r="I4942">
        <v>30</v>
      </c>
      <c r="J4942">
        <v>38</v>
      </c>
      <c r="K4942">
        <v>21</v>
      </c>
      <c r="L4942">
        <v>4</v>
      </c>
      <c r="M4942">
        <v>4</v>
      </c>
      <c r="N4942">
        <v>17</v>
      </c>
      <c r="O4942">
        <v>1.84</v>
      </c>
      <c r="P4942">
        <v>1.17</v>
      </c>
      <c r="Q4942">
        <v>5.12</v>
      </c>
      <c r="R4942">
        <v>6.4</v>
      </c>
      <c r="S4942">
        <v>-0.7</v>
      </c>
    </row>
    <row r="4943" spans="1:19" x14ac:dyDescent="0.25">
      <c r="A4943" t="s">
        <v>9497</v>
      </c>
      <c r="B4943" t="s">
        <v>9498</v>
      </c>
      <c r="C4943">
        <v>1</v>
      </c>
      <c r="D4943">
        <v>2</v>
      </c>
      <c r="E4943">
        <v>6.47</v>
      </c>
      <c r="F4943">
        <v>2</v>
      </c>
      <c r="G4943">
        <v>24</v>
      </c>
      <c r="H4943">
        <v>0</v>
      </c>
      <c r="I4943">
        <v>35</v>
      </c>
      <c r="J4943">
        <v>45</v>
      </c>
      <c r="K4943">
        <v>25</v>
      </c>
      <c r="L4943">
        <v>5</v>
      </c>
      <c r="M4943">
        <v>4</v>
      </c>
      <c r="N4943">
        <v>18</v>
      </c>
      <c r="O4943">
        <v>1.79</v>
      </c>
      <c r="P4943">
        <v>0.98</v>
      </c>
      <c r="Q4943">
        <v>4.5599999999999996</v>
      </c>
      <c r="R4943">
        <v>6.4</v>
      </c>
      <c r="S4943">
        <v>-0.8</v>
      </c>
    </row>
    <row r="4944" spans="1:19" x14ac:dyDescent="0.25">
      <c r="A4944" t="s">
        <v>9495</v>
      </c>
      <c r="B4944" t="s">
        <v>9496</v>
      </c>
      <c r="C4944">
        <v>1</v>
      </c>
      <c r="D4944">
        <v>2</v>
      </c>
      <c r="E4944">
        <v>6.3</v>
      </c>
      <c r="F4944">
        <v>0</v>
      </c>
      <c r="G4944">
        <v>30</v>
      </c>
      <c r="H4944">
        <v>0</v>
      </c>
      <c r="I4944">
        <v>30</v>
      </c>
      <c r="J4944">
        <v>37</v>
      </c>
      <c r="K4944">
        <v>21</v>
      </c>
      <c r="L4944">
        <v>4</v>
      </c>
      <c r="M4944">
        <v>7</v>
      </c>
      <c r="N4944">
        <v>18</v>
      </c>
      <c r="O4944">
        <v>1.82</v>
      </c>
      <c r="P4944">
        <v>2.12</v>
      </c>
      <c r="Q4944">
        <v>5.27</v>
      </c>
      <c r="R4944">
        <v>6.41</v>
      </c>
      <c r="S4944">
        <v>-0.7</v>
      </c>
    </row>
    <row r="4945" spans="1:19" x14ac:dyDescent="0.25">
      <c r="A4945" t="s">
        <v>9493</v>
      </c>
      <c r="B4945" t="s">
        <v>9494</v>
      </c>
      <c r="C4945">
        <v>1</v>
      </c>
      <c r="D4945">
        <v>2</v>
      </c>
      <c r="E4945">
        <v>6.32</v>
      </c>
      <c r="F4945">
        <v>0</v>
      </c>
      <c r="G4945">
        <v>30</v>
      </c>
      <c r="H4945">
        <v>0</v>
      </c>
      <c r="I4945">
        <v>30</v>
      </c>
      <c r="J4945">
        <v>38</v>
      </c>
      <c r="K4945">
        <v>21</v>
      </c>
      <c r="L4945">
        <v>5</v>
      </c>
      <c r="M4945">
        <v>4</v>
      </c>
      <c r="N4945">
        <v>16</v>
      </c>
      <c r="O4945">
        <v>1.77</v>
      </c>
      <c r="P4945">
        <v>1.31</v>
      </c>
      <c r="Q4945">
        <v>4.6500000000000004</v>
      </c>
      <c r="R4945">
        <v>6.41</v>
      </c>
      <c r="S4945">
        <v>-0.7</v>
      </c>
    </row>
    <row r="4946" spans="1:19" x14ac:dyDescent="0.25">
      <c r="A4946" t="s">
        <v>9491</v>
      </c>
      <c r="B4946" t="s">
        <v>9492</v>
      </c>
      <c r="C4946">
        <v>1</v>
      </c>
      <c r="D4946">
        <v>2</v>
      </c>
      <c r="E4946">
        <v>6.35</v>
      </c>
      <c r="F4946">
        <v>0</v>
      </c>
      <c r="G4946">
        <v>30</v>
      </c>
      <c r="H4946">
        <v>0</v>
      </c>
      <c r="I4946">
        <v>30</v>
      </c>
      <c r="J4946">
        <v>37</v>
      </c>
      <c r="K4946">
        <v>21</v>
      </c>
      <c r="L4946">
        <v>4</v>
      </c>
      <c r="M4946">
        <v>7</v>
      </c>
      <c r="N4946">
        <v>18</v>
      </c>
      <c r="O4946">
        <v>1.82</v>
      </c>
      <c r="P4946">
        <v>2.14</v>
      </c>
      <c r="Q4946">
        <v>5.35</v>
      </c>
      <c r="R4946">
        <v>6.41</v>
      </c>
      <c r="S4946">
        <v>-0.7</v>
      </c>
    </row>
    <row r="4947" spans="1:19" x14ac:dyDescent="0.25">
      <c r="A4947" t="s">
        <v>9489</v>
      </c>
      <c r="B4947" t="s">
        <v>9490</v>
      </c>
      <c r="C4947">
        <v>2</v>
      </c>
      <c r="D4947">
        <v>4</v>
      </c>
      <c r="E4947">
        <v>6.71</v>
      </c>
      <c r="F4947">
        <v>7</v>
      </c>
      <c r="G4947">
        <v>12</v>
      </c>
      <c r="H4947">
        <v>0</v>
      </c>
      <c r="I4947">
        <v>47</v>
      </c>
      <c r="J4947">
        <v>60</v>
      </c>
      <c r="K4947">
        <v>35</v>
      </c>
      <c r="L4947">
        <v>7</v>
      </c>
      <c r="M4947">
        <v>5</v>
      </c>
      <c r="N4947">
        <v>23</v>
      </c>
      <c r="O4947">
        <v>1.78</v>
      </c>
      <c r="P4947">
        <v>0.99</v>
      </c>
      <c r="Q4947">
        <v>4.43</v>
      </c>
      <c r="R4947">
        <v>6.41</v>
      </c>
      <c r="S4947">
        <v>-0.8</v>
      </c>
    </row>
    <row r="4948" spans="1:19" x14ac:dyDescent="0.25">
      <c r="A4948" t="s">
        <v>9487</v>
      </c>
      <c r="B4948" t="s">
        <v>9488</v>
      </c>
      <c r="C4948">
        <v>1</v>
      </c>
      <c r="D4948">
        <v>3</v>
      </c>
      <c r="E4948">
        <v>6.64</v>
      </c>
      <c r="F4948">
        <v>4</v>
      </c>
      <c r="G4948">
        <v>19</v>
      </c>
      <c r="H4948">
        <v>0</v>
      </c>
      <c r="I4948">
        <v>41</v>
      </c>
      <c r="J4948">
        <v>51</v>
      </c>
      <c r="K4948">
        <v>30</v>
      </c>
      <c r="L4948">
        <v>6</v>
      </c>
      <c r="M4948">
        <v>5</v>
      </c>
      <c r="N4948">
        <v>23</v>
      </c>
      <c r="O4948">
        <v>1.83</v>
      </c>
      <c r="P4948">
        <v>1.05</v>
      </c>
      <c r="Q4948">
        <v>5.07</v>
      </c>
      <c r="R4948">
        <v>6.41</v>
      </c>
      <c r="S4948">
        <v>-0.9</v>
      </c>
    </row>
    <row r="4949" spans="1:19" x14ac:dyDescent="0.25">
      <c r="A4949" t="s">
        <v>9485</v>
      </c>
      <c r="B4949" t="s">
        <v>9486</v>
      </c>
      <c r="C4949">
        <v>1</v>
      </c>
      <c r="D4949">
        <v>2</v>
      </c>
      <c r="E4949">
        <v>6.34</v>
      </c>
      <c r="F4949">
        <v>0</v>
      </c>
      <c r="G4949">
        <v>30</v>
      </c>
      <c r="H4949">
        <v>0</v>
      </c>
      <c r="I4949">
        <v>30</v>
      </c>
      <c r="J4949">
        <v>38</v>
      </c>
      <c r="K4949">
        <v>21</v>
      </c>
      <c r="L4949">
        <v>4</v>
      </c>
      <c r="M4949">
        <v>5</v>
      </c>
      <c r="N4949">
        <v>16</v>
      </c>
      <c r="O4949">
        <v>1.8</v>
      </c>
      <c r="P4949">
        <v>1.39</v>
      </c>
      <c r="Q4949">
        <v>4.8499999999999996</v>
      </c>
      <c r="R4949">
        <v>6.41</v>
      </c>
      <c r="S4949">
        <v>-0.7</v>
      </c>
    </row>
    <row r="4950" spans="1:19" x14ac:dyDescent="0.25">
      <c r="A4950" t="s">
        <v>9483</v>
      </c>
      <c r="B4950" t="s">
        <v>9484</v>
      </c>
      <c r="C4950">
        <v>1</v>
      </c>
      <c r="D4950">
        <v>2</v>
      </c>
      <c r="E4950">
        <v>6.27</v>
      </c>
      <c r="F4950">
        <v>0</v>
      </c>
      <c r="G4950">
        <v>30</v>
      </c>
      <c r="H4950">
        <v>0</v>
      </c>
      <c r="I4950">
        <v>30</v>
      </c>
      <c r="J4950">
        <v>34</v>
      </c>
      <c r="K4950">
        <v>21</v>
      </c>
      <c r="L4950">
        <v>4</v>
      </c>
      <c r="M4950">
        <v>12</v>
      </c>
      <c r="N4950">
        <v>22</v>
      </c>
      <c r="O4950">
        <v>1.89</v>
      </c>
      <c r="P4950">
        <v>3.55</v>
      </c>
      <c r="Q4950">
        <v>6.74</v>
      </c>
      <c r="R4950">
        <v>6.41</v>
      </c>
      <c r="S4950">
        <v>-0.7</v>
      </c>
    </row>
    <row r="4951" spans="1:19" x14ac:dyDescent="0.25">
      <c r="A4951" t="s">
        <v>9481</v>
      </c>
      <c r="B4951" t="s">
        <v>9482</v>
      </c>
      <c r="C4951">
        <v>2</v>
      </c>
      <c r="D4951">
        <v>4</v>
      </c>
      <c r="E4951">
        <v>6.81</v>
      </c>
      <c r="F4951">
        <v>7</v>
      </c>
      <c r="G4951">
        <v>11</v>
      </c>
      <c r="H4951">
        <v>0</v>
      </c>
      <c r="I4951">
        <v>48</v>
      </c>
      <c r="J4951">
        <v>63</v>
      </c>
      <c r="K4951">
        <v>36</v>
      </c>
      <c r="L4951">
        <v>7</v>
      </c>
      <c r="M4951">
        <v>1</v>
      </c>
      <c r="N4951">
        <v>23</v>
      </c>
      <c r="O4951">
        <v>1.8</v>
      </c>
      <c r="P4951">
        <v>0.27</v>
      </c>
      <c r="Q4951">
        <v>4.33</v>
      </c>
      <c r="R4951">
        <v>6.41</v>
      </c>
      <c r="S4951">
        <v>-0.8</v>
      </c>
    </row>
    <row r="4952" spans="1:19" x14ac:dyDescent="0.25">
      <c r="A4952" t="s">
        <v>9479</v>
      </c>
      <c r="B4952" t="s">
        <v>9480</v>
      </c>
      <c r="C4952">
        <v>1</v>
      </c>
      <c r="D4952">
        <v>2</v>
      </c>
      <c r="E4952">
        <v>6.33</v>
      </c>
      <c r="F4952">
        <v>0</v>
      </c>
      <c r="G4952">
        <v>30</v>
      </c>
      <c r="H4952">
        <v>0</v>
      </c>
      <c r="I4952">
        <v>30</v>
      </c>
      <c r="J4952">
        <v>38</v>
      </c>
      <c r="K4952">
        <v>21</v>
      </c>
      <c r="L4952">
        <v>4</v>
      </c>
      <c r="M4952">
        <v>4</v>
      </c>
      <c r="N4952">
        <v>16</v>
      </c>
      <c r="O4952">
        <v>1.8</v>
      </c>
      <c r="P4952">
        <v>1.33</v>
      </c>
      <c r="Q4952">
        <v>4.87</v>
      </c>
      <c r="R4952">
        <v>6.41</v>
      </c>
      <c r="S4952">
        <v>-0.7</v>
      </c>
    </row>
    <row r="4953" spans="1:19" x14ac:dyDescent="0.25">
      <c r="A4953" t="s">
        <v>9477</v>
      </c>
      <c r="B4953" t="s">
        <v>9478</v>
      </c>
      <c r="C4953">
        <v>2</v>
      </c>
      <c r="D4953">
        <v>1</v>
      </c>
      <c r="E4953">
        <v>6.3</v>
      </c>
      <c r="F4953">
        <v>8</v>
      </c>
      <c r="G4953">
        <v>9</v>
      </c>
      <c r="H4953">
        <v>0</v>
      </c>
      <c r="I4953">
        <v>50</v>
      </c>
      <c r="J4953">
        <v>61</v>
      </c>
      <c r="K4953">
        <v>35</v>
      </c>
      <c r="L4953">
        <v>7</v>
      </c>
      <c r="M4953">
        <v>9</v>
      </c>
      <c r="N4953">
        <v>28</v>
      </c>
      <c r="O4953">
        <v>1.79</v>
      </c>
      <c r="P4953">
        <v>1.69</v>
      </c>
      <c r="Q4953">
        <v>5</v>
      </c>
      <c r="R4953">
        <v>6.41</v>
      </c>
      <c r="S4953">
        <v>-0.6</v>
      </c>
    </row>
    <row r="4954" spans="1:19" x14ac:dyDescent="0.25">
      <c r="A4954" t="s">
        <v>9476</v>
      </c>
      <c r="B4954" t="s">
        <v>3863</v>
      </c>
      <c r="C4954">
        <v>1</v>
      </c>
      <c r="D4954">
        <v>2</v>
      </c>
      <c r="E4954">
        <v>6.33</v>
      </c>
      <c r="F4954">
        <v>0</v>
      </c>
      <c r="G4954">
        <v>30</v>
      </c>
      <c r="H4954">
        <v>0</v>
      </c>
      <c r="I4954">
        <v>30</v>
      </c>
      <c r="J4954">
        <v>38</v>
      </c>
      <c r="K4954">
        <v>21</v>
      </c>
      <c r="L4954">
        <v>4</v>
      </c>
      <c r="M4954">
        <v>5</v>
      </c>
      <c r="N4954">
        <v>16</v>
      </c>
      <c r="O4954">
        <v>1.8</v>
      </c>
      <c r="P4954">
        <v>1.4</v>
      </c>
      <c r="Q4954">
        <v>4.9400000000000004</v>
      </c>
      <c r="R4954">
        <v>6.41</v>
      </c>
      <c r="S4954">
        <v>-0.7</v>
      </c>
    </row>
    <row r="4955" spans="1:19" x14ac:dyDescent="0.25">
      <c r="A4955" t="s">
        <v>9474</v>
      </c>
      <c r="B4955" t="s">
        <v>9475</v>
      </c>
      <c r="C4955">
        <v>1</v>
      </c>
      <c r="D4955">
        <v>2</v>
      </c>
      <c r="E4955">
        <v>6.34</v>
      </c>
      <c r="F4955">
        <v>0</v>
      </c>
      <c r="G4955">
        <v>30</v>
      </c>
      <c r="H4955">
        <v>0</v>
      </c>
      <c r="I4955">
        <v>30</v>
      </c>
      <c r="J4955">
        <v>37</v>
      </c>
      <c r="K4955">
        <v>21</v>
      </c>
      <c r="L4955">
        <v>4</v>
      </c>
      <c r="M4955">
        <v>7</v>
      </c>
      <c r="N4955">
        <v>19</v>
      </c>
      <c r="O4955">
        <v>1.85</v>
      </c>
      <c r="P4955">
        <v>2.1</v>
      </c>
      <c r="Q4955">
        <v>5.56</v>
      </c>
      <c r="R4955">
        <v>6.41</v>
      </c>
      <c r="S4955">
        <v>-0.7</v>
      </c>
    </row>
    <row r="4956" spans="1:19" x14ac:dyDescent="0.25">
      <c r="A4956" t="s">
        <v>9472</v>
      </c>
      <c r="B4956" t="s">
        <v>9473</v>
      </c>
      <c r="C4956">
        <v>1</v>
      </c>
      <c r="D4956">
        <v>2</v>
      </c>
      <c r="E4956">
        <v>6.7</v>
      </c>
      <c r="F4956">
        <v>0</v>
      </c>
      <c r="G4956">
        <v>30</v>
      </c>
      <c r="H4956">
        <v>0</v>
      </c>
      <c r="I4956">
        <v>30</v>
      </c>
      <c r="J4956">
        <v>39</v>
      </c>
      <c r="K4956">
        <v>22</v>
      </c>
      <c r="L4956">
        <v>5</v>
      </c>
      <c r="M4956">
        <v>3</v>
      </c>
      <c r="N4956">
        <v>15</v>
      </c>
      <c r="O4956">
        <v>1.78</v>
      </c>
      <c r="P4956">
        <v>0.82</v>
      </c>
      <c r="Q4956">
        <v>4.45</v>
      </c>
      <c r="R4956">
        <v>6.41</v>
      </c>
      <c r="S4956">
        <v>-0.7</v>
      </c>
    </row>
    <row r="4957" spans="1:19" x14ac:dyDescent="0.25">
      <c r="A4957" t="s">
        <v>9470</v>
      </c>
      <c r="B4957" t="s">
        <v>9471</v>
      </c>
      <c r="C4957">
        <v>1</v>
      </c>
      <c r="D4957">
        <v>2</v>
      </c>
      <c r="E4957">
        <v>6.33</v>
      </c>
      <c r="F4957">
        <v>6</v>
      </c>
      <c r="G4957">
        <v>15</v>
      </c>
      <c r="H4957">
        <v>0</v>
      </c>
      <c r="I4957">
        <v>44</v>
      </c>
      <c r="J4957">
        <v>55</v>
      </c>
      <c r="K4957">
        <v>31</v>
      </c>
      <c r="L4957">
        <v>6</v>
      </c>
      <c r="M4957">
        <v>8</v>
      </c>
      <c r="N4957">
        <v>25</v>
      </c>
      <c r="O4957">
        <v>1.82</v>
      </c>
      <c r="P4957">
        <v>1.67</v>
      </c>
      <c r="Q4957">
        <v>5.14</v>
      </c>
      <c r="R4957">
        <v>6.41</v>
      </c>
      <c r="S4957">
        <v>-0.8</v>
      </c>
    </row>
    <row r="4958" spans="1:19" x14ac:dyDescent="0.25">
      <c r="A4958" t="s">
        <v>9468</v>
      </c>
      <c r="B4958" t="s">
        <v>9469</v>
      </c>
      <c r="C4958">
        <v>2</v>
      </c>
      <c r="D4958">
        <v>4</v>
      </c>
      <c r="E4958">
        <v>6.69</v>
      </c>
      <c r="F4958">
        <v>7</v>
      </c>
      <c r="G4958">
        <v>12</v>
      </c>
      <c r="H4958">
        <v>0</v>
      </c>
      <c r="I4958">
        <v>46</v>
      </c>
      <c r="J4958">
        <v>60</v>
      </c>
      <c r="K4958">
        <v>34</v>
      </c>
      <c r="L4958">
        <v>7</v>
      </c>
      <c r="M4958">
        <v>5</v>
      </c>
      <c r="N4958">
        <v>23</v>
      </c>
      <c r="O4958">
        <v>1.78</v>
      </c>
      <c r="P4958">
        <v>0.88</v>
      </c>
      <c r="Q4958">
        <v>4.43</v>
      </c>
      <c r="R4958">
        <v>6.41</v>
      </c>
      <c r="S4958">
        <v>-0.8</v>
      </c>
    </row>
    <row r="4959" spans="1:19" x14ac:dyDescent="0.25">
      <c r="A4959" t="s">
        <v>9466</v>
      </c>
      <c r="B4959" t="s">
        <v>9467</v>
      </c>
      <c r="C4959">
        <v>2</v>
      </c>
      <c r="D4959">
        <v>3</v>
      </c>
      <c r="E4959">
        <v>6.75</v>
      </c>
      <c r="F4959">
        <v>7</v>
      </c>
      <c r="G4959">
        <v>12</v>
      </c>
      <c r="H4959">
        <v>0</v>
      </c>
      <c r="I4959">
        <v>47</v>
      </c>
      <c r="J4959">
        <v>61</v>
      </c>
      <c r="K4959">
        <v>35</v>
      </c>
      <c r="L4959">
        <v>7</v>
      </c>
      <c r="M4959">
        <v>3</v>
      </c>
      <c r="N4959">
        <v>24</v>
      </c>
      <c r="O4959">
        <v>1.83</v>
      </c>
      <c r="P4959">
        <v>0.63</v>
      </c>
      <c r="Q4959">
        <v>4.6500000000000004</v>
      </c>
      <c r="R4959">
        <v>6.41</v>
      </c>
      <c r="S4959">
        <v>-0.8</v>
      </c>
    </row>
    <row r="4960" spans="1:19" x14ac:dyDescent="0.25">
      <c r="A4960" t="s">
        <v>9464</v>
      </c>
      <c r="B4960" t="s">
        <v>9465</v>
      </c>
      <c r="C4960">
        <v>1</v>
      </c>
      <c r="D4960">
        <v>2</v>
      </c>
      <c r="E4960">
        <v>6.33</v>
      </c>
      <c r="F4960">
        <v>0</v>
      </c>
      <c r="G4960">
        <v>30</v>
      </c>
      <c r="H4960">
        <v>0</v>
      </c>
      <c r="I4960">
        <v>30</v>
      </c>
      <c r="J4960">
        <v>37</v>
      </c>
      <c r="K4960">
        <v>21</v>
      </c>
      <c r="L4960">
        <v>4</v>
      </c>
      <c r="M4960">
        <v>6</v>
      </c>
      <c r="N4960">
        <v>17</v>
      </c>
      <c r="O4960">
        <v>1.82</v>
      </c>
      <c r="P4960">
        <v>1.77</v>
      </c>
      <c r="Q4960">
        <v>5.25</v>
      </c>
      <c r="R4960">
        <v>6.41</v>
      </c>
      <c r="S4960">
        <v>-0.7</v>
      </c>
    </row>
    <row r="4961" spans="1:19" x14ac:dyDescent="0.25">
      <c r="A4961" t="s">
        <v>9462</v>
      </c>
      <c r="B4961" t="s">
        <v>9463</v>
      </c>
      <c r="C4961">
        <v>1</v>
      </c>
      <c r="D4961">
        <v>2</v>
      </c>
      <c r="E4961">
        <v>6.31</v>
      </c>
      <c r="F4961">
        <v>0</v>
      </c>
      <c r="G4961">
        <v>30</v>
      </c>
      <c r="H4961">
        <v>0</v>
      </c>
      <c r="I4961">
        <v>30</v>
      </c>
      <c r="J4961">
        <v>37</v>
      </c>
      <c r="K4961">
        <v>21</v>
      </c>
      <c r="L4961">
        <v>5</v>
      </c>
      <c r="M4961">
        <v>6</v>
      </c>
      <c r="N4961">
        <v>16</v>
      </c>
      <c r="O4961">
        <v>1.79</v>
      </c>
      <c r="P4961">
        <v>1.91</v>
      </c>
      <c r="Q4961">
        <v>4.88</v>
      </c>
      <c r="R4961">
        <v>6.41</v>
      </c>
      <c r="S4961">
        <v>-0.7</v>
      </c>
    </row>
    <row r="4962" spans="1:19" x14ac:dyDescent="0.25">
      <c r="A4962" t="s">
        <v>9460</v>
      </c>
      <c r="B4962" t="s">
        <v>9461</v>
      </c>
      <c r="C4962">
        <v>1</v>
      </c>
      <c r="D4962">
        <v>2</v>
      </c>
      <c r="E4962">
        <v>6.35</v>
      </c>
      <c r="F4962">
        <v>0</v>
      </c>
      <c r="G4962">
        <v>30</v>
      </c>
      <c r="H4962">
        <v>0</v>
      </c>
      <c r="I4962">
        <v>30</v>
      </c>
      <c r="J4962">
        <v>38</v>
      </c>
      <c r="K4962">
        <v>21</v>
      </c>
      <c r="L4962">
        <v>4</v>
      </c>
      <c r="M4962">
        <v>5</v>
      </c>
      <c r="N4962">
        <v>16</v>
      </c>
      <c r="O4962">
        <v>1.8</v>
      </c>
      <c r="P4962">
        <v>1.37</v>
      </c>
      <c r="Q4962">
        <v>4.88</v>
      </c>
      <c r="R4962">
        <v>6.41</v>
      </c>
      <c r="S4962">
        <v>-0.7</v>
      </c>
    </row>
    <row r="4963" spans="1:19" x14ac:dyDescent="0.25">
      <c r="A4963" t="s">
        <v>9458</v>
      </c>
      <c r="B4963" t="s">
        <v>9459</v>
      </c>
      <c r="C4963">
        <v>2</v>
      </c>
      <c r="D4963">
        <v>1</v>
      </c>
      <c r="E4963">
        <v>6.19</v>
      </c>
      <c r="F4963">
        <v>8</v>
      </c>
      <c r="G4963">
        <v>8</v>
      </c>
      <c r="H4963">
        <v>0</v>
      </c>
      <c r="I4963">
        <v>50</v>
      </c>
      <c r="J4963">
        <v>60</v>
      </c>
      <c r="K4963">
        <v>34</v>
      </c>
      <c r="L4963">
        <v>7</v>
      </c>
      <c r="M4963">
        <v>14</v>
      </c>
      <c r="N4963">
        <v>31</v>
      </c>
      <c r="O4963">
        <v>1.81</v>
      </c>
      <c r="P4963">
        <v>2.58</v>
      </c>
      <c r="Q4963">
        <v>5.58</v>
      </c>
      <c r="R4963">
        <v>6.41</v>
      </c>
      <c r="S4963">
        <v>-0.6</v>
      </c>
    </row>
    <row r="4964" spans="1:19" x14ac:dyDescent="0.25">
      <c r="A4964" t="s">
        <v>9456</v>
      </c>
      <c r="B4964" t="s">
        <v>9457</v>
      </c>
      <c r="C4964">
        <v>2</v>
      </c>
      <c r="D4964">
        <v>3</v>
      </c>
      <c r="E4964">
        <v>6.69</v>
      </c>
      <c r="F4964">
        <v>6</v>
      </c>
      <c r="G4964">
        <v>13</v>
      </c>
      <c r="H4964">
        <v>0</v>
      </c>
      <c r="I4964">
        <v>45</v>
      </c>
      <c r="J4964">
        <v>60</v>
      </c>
      <c r="K4964">
        <v>34</v>
      </c>
      <c r="L4964">
        <v>7</v>
      </c>
      <c r="M4964">
        <v>3</v>
      </c>
      <c r="N4964">
        <v>21</v>
      </c>
      <c r="O4964">
        <v>1.77</v>
      </c>
      <c r="P4964">
        <v>0.53</v>
      </c>
      <c r="Q4964">
        <v>4.07</v>
      </c>
      <c r="R4964">
        <v>6.41</v>
      </c>
      <c r="S4964">
        <v>-0.8</v>
      </c>
    </row>
    <row r="4965" spans="1:19" x14ac:dyDescent="0.25">
      <c r="A4965" t="s">
        <v>9454</v>
      </c>
      <c r="B4965" t="s">
        <v>9455</v>
      </c>
      <c r="C4965">
        <v>1</v>
      </c>
      <c r="D4965">
        <v>2</v>
      </c>
      <c r="E4965">
        <v>6.3</v>
      </c>
      <c r="F4965">
        <v>0</v>
      </c>
      <c r="G4965">
        <v>30</v>
      </c>
      <c r="H4965">
        <v>0</v>
      </c>
      <c r="I4965">
        <v>30</v>
      </c>
      <c r="J4965">
        <v>37</v>
      </c>
      <c r="K4965">
        <v>21</v>
      </c>
      <c r="L4965">
        <v>4</v>
      </c>
      <c r="M4965">
        <v>6</v>
      </c>
      <c r="N4965">
        <v>17</v>
      </c>
      <c r="O4965">
        <v>1.81</v>
      </c>
      <c r="P4965">
        <v>1.88</v>
      </c>
      <c r="Q4965">
        <v>5.18</v>
      </c>
      <c r="R4965">
        <v>6.41</v>
      </c>
      <c r="S4965">
        <v>-0.7</v>
      </c>
    </row>
    <row r="4966" spans="1:19" x14ac:dyDescent="0.25">
      <c r="A4966" t="s">
        <v>9452</v>
      </c>
      <c r="B4966" t="s">
        <v>9453</v>
      </c>
      <c r="C4966">
        <v>1</v>
      </c>
      <c r="D4966">
        <v>3</v>
      </c>
      <c r="E4966">
        <v>6.56</v>
      </c>
      <c r="F4966">
        <v>4</v>
      </c>
      <c r="G4966">
        <v>20</v>
      </c>
      <c r="H4966">
        <v>0</v>
      </c>
      <c r="I4966">
        <v>40</v>
      </c>
      <c r="J4966">
        <v>51</v>
      </c>
      <c r="K4966">
        <v>29</v>
      </c>
      <c r="L4966">
        <v>6</v>
      </c>
      <c r="M4966">
        <v>4</v>
      </c>
      <c r="N4966">
        <v>20</v>
      </c>
      <c r="O4966">
        <v>1.78</v>
      </c>
      <c r="P4966">
        <v>0.91</v>
      </c>
      <c r="Q4966">
        <v>4.5</v>
      </c>
      <c r="R4966">
        <v>6.41</v>
      </c>
      <c r="S4966">
        <v>-0.9</v>
      </c>
    </row>
    <row r="4967" spans="1:19" x14ac:dyDescent="0.25">
      <c r="A4967" t="s">
        <v>9450</v>
      </c>
      <c r="B4967" t="s">
        <v>9451</v>
      </c>
      <c r="C4967">
        <v>2</v>
      </c>
      <c r="D4967">
        <v>3</v>
      </c>
      <c r="E4967">
        <v>6.71</v>
      </c>
      <c r="F4967">
        <v>6</v>
      </c>
      <c r="G4967">
        <v>13</v>
      </c>
      <c r="H4967">
        <v>0</v>
      </c>
      <c r="I4967">
        <v>45</v>
      </c>
      <c r="J4967">
        <v>58</v>
      </c>
      <c r="K4967">
        <v>34</v>
      </c>
      <c r="L4967">
        <v>6</v>
      </c>
      <c r="M4967">
        <v>4</v>
      </c>
      <c r="N4967">
        <v>25</v>
      </c>
      <c r="O4967">
        <v>1.83</v>
      </c>
      <c r="P4967">
        <v>0.7</v>
      </c>
      <c r="Q4967">
        <v>4.96</v>
      </c>
      <c r="R4967">
        <v>6.41</v>
      </c>
      <c r="S4967">
        <v>-0.8</v>
      </c>
    </row>
    <row r="4968" spans="1:19" x14ac:dyDescent="0.25">
      <c r="A4968" t="s">
        <v>9448</v>
      </c>
      <c r="B4968" t="s">
        <v>9449</v>
      </c>
      <c r="C4968">
        <v>1</v>
      </c>
      <c r="D4968">
        <v>2</v>
      </c>
      <c r="E4968">
        <v>6.27</v>
      </c>
      <c r="F4968">
        <v>0</v>
      </c>
      <c r="G4968">
        <v>30</v>
      </c>
      <c r="H4968">
        <v>0</v>
      </c>
      <c r="I4968">
        <v>30</v>
      </c>
      <c r="J4968">
        <v>37</v>
      </c>
      <c r="K4968">
        <v>21</v>
      </c>
      <c r="L4968">
        <v>5</v>
      </c>
      <c r="M4968">
        <v>7</v>
      </c>
      <c r="N4968">
        <v>17</v>
      </c>
      <c r="O4968">
        <v>1.79</v>
      </c>
      <c r="P4968">
        <v>2.02</v>
      </c>
      <c r="Q4968">
        <v>5.03</v>
      </c>
      <c r="R4968">
        <v>6.41</v>
      </c>
      <c r="S4968">
        <v>-0.7</v>
      </c>
    </row>
    <row r="4969" spans="1:19" x14ac:dyDescent="0.25">
      <c r="A4969" t="s">
        <v>9446</v>
      </c>
      <c r="B4969" t="s">
        <v>9447</v>
      </c>
      <c r="C4969">
        <v>2</v>
      </c>
      <c r="D4969">
        <v>3</v>
      </c>
      <c r="E4969">
        <v>6.53</v>
      </c>
      <c r="F4969">
        <v>6</v>
      </c>
      <c r="G4969">
        <v>14</v>
      </c>
      <c r="H4969">
        <v>0</v>
      </c>
      <c r="I4969">
        <v>45</v>
      </c>
      <c r="J4969">
        <v>55</v>
      </c>
      <c r="K4969">
        <v>33</v>
      </c>
      <c r="L4969">
        <v>6</v>
      </c>
      <c r="M4969">
        <v>9</v>
      </c>
      <c r="N4969">
        <v>29</v>
      </c>
      <c r="O4969">
        <v>1.86</v>
      </c>
      <c r="P4969">
        <v>1.8</v>
      </c>
      <c r="Q4969">
        <v>5.71</v>
      </c>
      <c r="R4969">
        <v>6.41</v>
      </c>
      <c r="S4969">
        <v>-0.8</v>
      </c>
    </row>
    <row r="4970" spans="1:19" x14ac:dyDescent="0.25">
      <c r="A4970" t="s">
        <v>9444</v>
      </c>
      <c r="B4970" t="s">
        <v>9445</v>
      </c>
      <c r="C4970">
        <v>1</v>
      </c>
      <c r="D4970">
        <v>2</v>
      </c>
      <c r="E4970">
        <v>6.57</v>
      </c>
      <c r="F4970">
        <v>0</v>
      </c>
      <c r="G4970">
        <v>30</v>
      </c>
      <c r="H4970">
        <v>0</v>
      </c>
      <c r="I4970">
        <v>30</v>
      </c>
      <c r="J4970">
        <v>35</v>
      </c>
      <c r="K4970">
        <v>22</v>
      </c>
      <c r="L4970">
        <v>4</v>
      </c>
      <c r="M4970">
        <v>11</v>
      </c>
      <c r="N4970">
        <v>21</v>
      </c>
      <c r="O4970">
        <v>1.87</v>
      </c>
      <c r="P4970">
        <v>3.28</v>
      </c>
      <c r="Q4970">
        <v>6.24</v>
      </c>
      <c r="R4970">
        <v>6.41</v>
      </c>
      <c r="S4970">
        <v>-0.7</v>
      </c>
    </row>
    <row r="4971" spans="1:19" x14ac:dyDescent="0.25">
      <c r="A4971" t="s">
        <v>9442</v>
      </c>
      <c r="B4971" t="s">
        <v>9443</v>
      </c>
      <c r="C4971">
        <v>1</v>
      </c>
      <c r="D4971">
        <v>2</v>
      </c>
      <c r="E4971">
        <v>6.36</v>
      </c>
      <c r="F4971">
        <v>0</v>
      </c>
      <c r="G4971">
        <v>30</v>
      </c>
      <c r="H4971">
        <v>0</v>
      </c>
      <c r="I4971">
        <v>30</v>
      </c>
      <c r="J4971">
        <v>38</v>
      </c>
      <c r="K4971">
        <v>21</v>
      </c>
      <c r="L4971">
        <v>5</v>
      </c>
      <c r="M4971">
        <v>4</v>
      </c>
      <c r="N4971">
        <v>15</v>
      </c>
      <c r="O4971">
        <v>1.79</v>
      </c>
      <c r="P4971">
        <v>1.33</v>
      </c>
      <c r="Q4971">
        <v>4.62</v>
      </c>
      <c r="R4971">
        <v>6.41</v>
      </c>
      <c r="S4971">
        <v>-0.7</v>
      </c>
    </row>
    <row r="4972" spans="1:19" x14ac:dyDescent="0.25">
      <c r="A4972" t="s">
        <v>9440</v>
      </c>
      <c r="B4972" t="s">
        <v>9441</v>
      </c>
      <c r="C4972">
        <v>2</v>
      </c>
      <c r="D4972">
        <v>3</v>
      </c>
      <c r="E4972">
        <v>6.65</v>
      </c>
      <c r="F4972">
        <v>6</v>
      </c>
      <c r="G4972">
        <v>15</v>
      </c>
      <c r="H4972">
        <v>0</v>
      </c>
      <c r="I4972">
        <v>44</v>
      </c>
      <c r="J4972">
        <v>56</v>
      </c>
      <c r="K4972">
        <v>32</v>
      </c>
      <c r="L4972">
        <v>7</v>
      </c>
      <c r="M4972">
        <v>5</v>
      </c>
      <c r="N4972">
        <v>22</v>
      </c>
      <c r="O4972">
        <v>1.8</v>
      </c>
      <c r="P4972">
        <v>1.04</v>
      </c>
      <c r="Q4972">
        <v>4.6100000000000003</v>
      </c>
      <c r="R4972">
        <v>6.41</v>
      </c>
      <c r="S4972">
        <v>-0.8</v>
      </c>
    </row>
    <row r="4973" spans="1:19" x14ac:dyDescent="0.25">
      <c r="A4973" t="s">
        <v>9438</v>
      </c>
      <c r="B4973" t="s">
        <v>9439</v>
      </c>
      <c r="C4973">
        <v>1</v>
      </c>
      <c r="D4973">
        <v>2</v>
      </c>
      <c r="E4973">
        <v>6.34</v>
      </c>
      <c r="F4973">
        <v>0</v>
      </c>
      <c r="G4973">
        <v>30</v>
      </c>
      <c r="H4973">
        <v>0</v>
      </c>
      <c r="I4973">
        <v>30</v>
      </c>
      <c r="J4973">
        <v>38</v>
      </c>
      <c r="K4973">
        <v>21</v>
      </c>
      <c r="L4973">
        <v>4</v>
      </c>
      <c r="M4973">
        <v>5</v>
      </c>
      <c r="N4973">
        <v>17</v>
      </c>
      <c r="O4973">
        <v>1.81</v>
      </c>
      <c r="P4973">
        <v>1.4</v>
      </c>
      <c r="Q4973">
        <v>4.9800000000000004</v>
      </c>
      <c r="R4973">
        <v>6.41</v>
      </c>
      <c r="S4973">
        <v>-0.7</v>
      </c>
    </row>
    <row r="4974" spans="1:19" x14ac:dyDescent="0.25">
      <c r="A4974" t="s">
        <v>9436</v>
      </c>
      <c r="B4974" t="s">
        <v>9437</v>
      </c>
      <c r="C4974">
        <v>1</v>
      </c>
      <c r="D4974">
        <v>2</v>
      </c>
      <c r="E4974">
        <v>6.36</v>
      </c>
      <c r="F4974">
        <v>0</v>
      </c>
      <c r="G4974">
        <v>30</v>
      </c>
      <c r="H4974">
        <v>0</v>
      </c>
      <c r="I4974">
        <v>30</v>
      </c>
      <c r="J4974">
        <v>38</v>
      </c>
      <c r="K4974">
        <v>21</v>
      </c>
      <c r="L4974">
        <v>4</v>
      </c>
      <c r="M4974">
        <v>5</v>
      </c>
      <c r="N4974">
        <v>17</v>
      </c>
      <c r="O4974">
        <v>1.83</v>
      </c>
      <c r="P4974">
        <v>1.64</v>
      </c>
      <c r="Q4974">
        <v>5.15</v>
      </c>
      <c r="R4974">
        <v>6.41</v>
      </c>
      <c r="S4974">
        <v>-0.7</v>
      </c>
    </row>
    <row r="4975" spans="1:19" x14ac:dyDescent="0.25">
      <c r="A4975" t="s">
        <v>9434</v>
      </c>
      <c r="B4975" t="s">
        <v>9435</v>
      </c>
      <c r="C4975">
        <v>1</v>
      </c>
      <c r="D4975">
        <v>3</v>
      </c>
      <c r="E4975">
        <v>6.61</v>
      </c>
      <c r="F4975">
        <v>5</v>
      </c>
      <c r="G4975">
        <v>16</v>
      </c>
      <c r="H4975">
        <v>0</v>
      </c>
      <c r="I4975">
        <v>42</v>
      </c>
      <c r="J4975">
        <v>55</v>
      </c>
      <c r="K4975">
        <v>31</v>
      </c>
      <c r="L4975">
        <v>6</v>
      </c>
      <c r="M4975">
        <v>4</v>
      </c>
      <c r="N4975">
        <v>21</v>
      </c>
      <c r="O4975">
        <v>1.78</v>
      </c>
      <c r="P4975">
        <v>0.81</v>
      </c>
      <c r="Q4975">
        <v>4.4000000000000004</v>
      </c>
      <c r="R4975">
        <v>6.42</v>
      </c>
      <c r="S4975">
        <v>-0.8</v>
      </c>
    </row>
    <row r="4976" spans="1:19" x14ac:dyDescent="0.25">
      <c r="A4976" t="s">
        <v>9432</v>
      </c>
      <c r="B4976" t="s">
        <v>9433</v>
      </c>
      <c r="C4976">
        <v>1</v>
      </c>
      <c r="D4976">
        <v>2</v>
      </c>
      <c r="E4976">
        <v>6.34</v>
      </c>
      <c r="F4976">
        <v>0</v>
      </c>
      <c r="G4976">
        <v>30</v>
      </c>
      <c r="H4976">
        <v>0</v>
      </c>
      <c r="I4976">
        <v>30</v>
      </c>
      <c r="J4976">
        <v>38</v>
      </c>
      <c r="K4976">
        <v>21</v>
      </c>
      <c r="L4976">
        <v>4</v>
      </c>
      <c r="M4976">
        <v>5</v>
      </c>
      <c r="N4976">
        <v>16</v>
      </c>
      <c r="O4976">
        <v>1.8</v>
      </c>
      <c r="P4976">
        <v>1.36</v>
      </c>
      <c r="Q4976">
        <v>4.92</v>
      </c>
      <c r="R4976">
        <v>6.42</v>
      </c>
      <c r="S4976">
        <v>-0.7</v>
      </c>
    </row>
    <row r="4977" spans="1:19" x14ac:dyDescent="0.25">
      <c r="A4977" t="s">
        <v>9430</v>
      </c>
      <c r="B4977" t="s">
        <v>9431</v>
      </c>
      <c r="C4977">
        <v>2</v>
      </c>
      <c r="D4977">
        <v>4</v>
      </c>
      <c r="E4977">
        <v>6.72</v>
      </c>
      <c r="F4977">
        <v>8</v>
      </c>
      <c r="G4977">
        <v>8</v>
      </c>
      <c r="H4977">
        <v>0</v>
      </c>
      <c r="I4977">
        <v>50</v>
      </c>
      <c r="J4977">
        <v>64</v>
      </c>
      <c r="K4977">
        <v>37</v>
      </c>
      <c r="L4977">
        <v>7</v>
      </c>
      <c r="M4977">
        <v>4</v>
      </c>
      <c r="N4977">
        <v>26</v>
      </c>
      <c r="O4977">
        <v>1.79</v>
      </c>
      <c r="P4977">
        <v>0.69</v>
      </c>
      <c r="Q4977">
        <v>4.62</v>
      </c>
      <c r="R4977">
        <v>6.42</v>
      </c>
      <c r="S4977">
        <v>-0.6</v>
      </c>
    </row>
    <row r="4978" spans="1:19" x14ac:dyDescent="0.25">
      <c r="A4978" t="s">
        <v>9428</v>
      </c>
      <c r="B4978" t="s">
        <v>9429</v>
      </c>
      <c r="C4978">
        <v>1</v>
      </c>
      <c r="D4978">
        <v>2</v>
      </c>
      <c r="E4978">
        <v>6.41</v>
      </c>
      <c r="F4978">
        <v>0</v>
      </c>
      <c r="G4978">
        <v>30</v>
      </c>
      <c r="H4978">
        <v>0</v>
      </c>
      <c r="I4978">
        <v>30</v>
      </c>
      <c r="J4978">
        <v>35</v>
      </c>
      <c r="K4978">
        <v>21</v>
      </c>
      <c r="L4978">
        <v>4</v>
      </c>
      <c r="M4978">
        <v>9</v>
      </c>
      <c r="N4978">
        <v>22</v>
      </c>
      <c r="O4978">
        <v>1.91</v>
      </c>
      <c r="P4978">
        <v>2.75</v>
      </c>
      <c r="Q4978">
        <v>6.66</v>
      </c>
      <c r="R4978">
        <v>6.42</v>
      </c>
      <c r="S4978">
        <v>-0.7</v>
      </c>
    </row>
    <row r="4979" spans="1:19" x14ac:dyDescent="0.25">
      <c r="A4979" t="s">
        <v>9426</v>
      </c>
      <c r="B4979" t="s">
        <v>9427</v>
      </c>
      <c r="C4979">
        <v>2</v>
      </c>
      <c r="D4979">
        <v>1</v>
      </c>
      <c r="E4979">
        <v>6.37</v>
      </c>
      <c r="F4979">
        <v>8</v>
      </c>
      <c r="G4979">
        <v>8</v>
      </c>
      <c r="H4979">
        <v>0</v>
      </c>
      <c r="I4979">
        <v>50</v>
      </c>
      <c r="J4979">
        <v>57</v>
      </c>
      <c r="K4979">
        <v>35</v>
      </c>
      <c r="L4979">
        <v>6</v>
      </c>
      <c r="M4979">
        <v>20</v>
      </c>
      <c r="N4979">
        <v>40</v>
      </c>
      <c r="O4979">
        <v>1.93</v>
      </c>
      <c r="P4979">
        <v>3.6</v>
      </c>
      <c r="Q4979">
        <v>7.14</v>
      </c>
      <c r="R4979">
        <v>6.42</v>
      </c>
      <c r="S4979">
        <v>-0.6</v>
      </c>
    </row>
    <row r="4980" spans="1:19" x14ac:dyDescent="0.25">
      <c r="A4980" t="s">
        <v>9424</v>
      </c>
      <c r="B4980" t="s">
        <v>9425</v>
      </c>
      <c r="C4980">
        <v>1</v>
      </c>
      <c r="D4980">
        <v>2</v>
      </c>
      <c r="E4980">
        <v>6.49</v>
      </c>
      <c r="F4980">
        <v>2</v>
      </c>
      <c r="G4980">
        <v>24</v>
      </c>
      <c r="H4980">
        <v>0</v>
      </c>
      <c r="I4980">
        <v>35</v>
      </c>
      <c r="J4980">
        <v>45</v>
      </c>
      <c r="K4980">
        <v>25</v>
      </c>
      <c r="L4980">
        <v>5</v>
      </c>
      <c r="M4980">
        <v>6</v>
      </c>
      <c r="N4980">
        <v>19</v>
      </c>
      <c r="O4980">
        <v>1.82</v>
      </c>
      <c r="P4980">
        <v>1.5</v>
      </c>
      <c r="Q4980">
        <v>4.95</v>
      </c>
      <c r="R4980">
        <v>6.42</v>
      </c>
      <c r="S4980">
        <v>-0.8</v>
      </c>
    </row>
    <row r="4981" spans="1:19" x14ac:dyDescent="0.25">
      <c r="A4981" t="s">
        <v>9422</v>
      </c>
      <c r="B4981" t="s">
        <v>9423</v>
      </c>
      <c r="C4981">
        <v>1</v>
      </c>
      <c r="D4981">
        <v>2</v>
      </c>
      <c r="E4981">
        <v>6.36</v>
      </c>
      <c r="F4981">
        <v>0</v>
      </c>
      <c r="G4981">
        <v>30</v>
      </c>
      <c r="H4981">
        <v>0</v>
      </c>
      <c r="I4981">
        <v>30</v>
      </c>
      <c r="J4981">
        <v>37</v>
      </c>
      <c r="K4981">
        <v>21</v>
      </c>
      <c r="L4981">
        <v>4</v>
      </c>
      <c r="M4981">
        <v>5</v>
      </c>
      <c r="N4981">
        <v>17</v>
      </c>
      <c r="O4981">
        <v>1.82</v>
      </c>
      <c r="P4981">
        <v>1.37</v>
      </c>
      <c r="Q4981">
        <v>5.17</v>
      </c>
      <c r="R4981">
        <v>6.42</v>
      </c>
      <c r="S4981">
        <v>-0.7</v>
      </c>
    </row>
    <row r="4982" spans="1:19" x14ac:dyDescent="0.25">
      <c r="A4982" t="s">
        <v>9420</v>
      </c>
      <c r="B4982" t="s">
        <v>9421</v>
      </c>
      <c r="C4982">
        <v>1</v>
      </c>
      <c r="D4982">
        <v>2</v>
      </c>
      <c r="E4982">
        <v>6.65</v>
      </c>
      <c r="F4982">
        <v>0</v>
      </c>
      <c r="G4982">
        <v>30</v>
      </c>
      <c r="H4982">
        <v>0</v>
      </c>
      <c r="I4982">
        <v>30</v>
      </c>
      <c r="J4982">
        <v>39</v>
      </c>
      <c r="K4982">
        <v>22</v>
      </c>
      <c r="L4982">
        <v>5</v>
      </c>
      <c r="M4982">
        <v>3</v>
      </c>
      <c r="N4982">
        <v>15</v>
      </c>
      <c r="O4982">
        <v>1.79</v>
      </c>
      <c r="P4982">
        <v>0.83</v>
      </c>
      <c r="Q4982">
        <v>4.4800000000000004</v>
      </c>
      <c r="R4982">
        <v>6.42</v>
      </c>
      <c r="S4982">
        <v>-0.7</v>
      </c>
    </row>
    <row r="4983" spans="1:19" x14ac:dyDescent="0.25">
      <c r="A4983" t="s">
        <v>9418</v>
      </c>
      <c r="B4983" t="s">
        <v>9419</v>
      </c>
      <c r="C4983">
        <v>1</v>
      </c>
      <c r="D4983">
        <v>2</v>
      </c>
      <c r="E4983">
        <v>6.8</v>
      </c>
      <c r="F4983">
        <v>0</v>
      </c>
      <c r="G4983">
        <v>30</v>
      </c>
      <c r="H4983">
        <v>0</v>
      </c>
      <c r="I4983">
        <v>30</v>
      </c>
      <c r="J4983">
        <v>40</v>
      </c>
      <c r="K4983">
        <v>23</v>
      </c>
      <c r="L4983">
        <v>5</v>
      </c>
      <c r="M4983">
        <v>1</v>
      </c>
      <c r="N4983">
        <v>13</v>
      </c>
      <c r="O4983">
        <v>1.76</v>
      </c>
      <c r="P4983">
        <v>0.25</v>
      </c>
      <c r="Q4983">
        <v>3.93</v>
      </c>
      <c r="R4983">
        <v>6.42</v>
      </c>
      <c r="S4983">
        <v>-0.7</v>
      </c>
    </row>
    <row r="4984" spans="1:19" x14ac:dyDescent="0.25">
      <c r="A4984" t="s">
        <v>9416</v>
      </c>
      <c r="B4984" t="s">
        <v>9417</v>
      </c>
      <c r="C4984">
        <v>2</v>
      </c>
      <c r="D4984">
        <v>4</v>
      </c>
      <c r="E4984">
        <v>6.66</v>
      </c>
      <c r="F4984">
        <v>8</v>
      </c>
      <c r="G4984">
        <v>10</v>
      </c>
      <c r="H4984">
        <v>0</v>
      </c>
      <c r="I4984">
        <v>49</v>
      </c>
      <c r="J4984">
        <v>63</v>
      </c>
      <c r="K4984">
        <v>36</v>
      </c>
      <c r="L4984">
        <v>8</v>
      </c>
      <c r="M4984">
        <v>4</v>
      </c>
      <c r="N4984">
        <v>23</v>
      </c>
      <c r="O4984">
        <v>1.75</v>
      </c>
      <c r="P4984">
        <v>0.79</v>
      </c>
      <c r="Q4984">
        <v>4.2</v>
      </c>
      <c r="R4984">
        <v>6.42</v>
      </c>
      <c r="S4984">
        <v>-0.7</v>
      </c>
    </row>
    <row r="4985" spans="1:19" x14ac:dyDescent="0.25">
      <c r="A4985" t="s">
        <v>9414</v>
      </c>
      <c r="B4985" t="s">
        <v>9415</v>
      </c>
      <c r="C4985">
        <v>1</v>
      </c>
      <c r="D4985">
        <v>3</v>
      </c>
      <c r="E4985">
        <v>6.64</v>
      </c>
      <c r="F4985">
        <v>5</v>
      </c>
      <c r="G4985">
        <v>16</v>
      </c>
      <c r="H4985">
        <v>0</v>
      </c>
      <c r="I4985">
        <v>42</v>
      </c>
      <c r="J4985">
        <v>55</v>
      </c>
      <c r="K4985">
        <v>31</v>
      </c>
      <c r="L4985">
        <v>6</v>
      </c>
      <c r="M4985">
        <v>2</v>
      </c>
      <c r="N4985">
        <v>21</v>
      </c>
      <c r="O4985">
        <v>1.78</v>
      </c>
      <c r="P4985">
        <v>0.48</v>
      </c>
      <c r="Q4985">
        <v>4.4000000000000004</v>
      </c>
      <c r="R4985">
        <v>6.43</v>
      </c>
      <c r="S4985">
        <v>-0.8</v>
      </c>
    </row>
    <row r="4986" spans="1:19" x14ac:dyDescent="0.25">
      <c r="A4986" t="s">
        <v>9412</v>
      </c>
      <c r="B4986" t="s">
        <v>9413</v>
      </c>
      <c r="C4986">
        <v>1</v>
      </c>
      <c r="D4986">
        <v>2</v>
      </c>
      <c r="E4986">
        <v>6.33</v>
      </c>
      <c r="F4986">
        <v>0</v>
      </c>
      <c r="G4986">
        <v>30</v>
      </c>
      <c r="H4986">
        <v>0</v>
      </c>
      <c r="I4986">
        <v>30</v>
      </c>
      <c r="J4986">
        <v>38</v>
      </c>
      <c r="K4986">
        <v>21</v>
      </c>
      <c r="L4986">
        <v>5</v>
      </c>
      <c r="M4986">
        <v>5</v>
      </c>
      <c r="N4986">
        <v>15</v>
      </c>
      <c r="O4986">
        <v>1.77</v>
      </c>
      <c r="P4986">
        <v>1.36</v>
      </c>
      <c r="Q4986">
        <v>4.51</v>
      </c>
      <c r="R4986">
        <v>6.43</v>
      </c>
      <c r="S4986">
        <v>-0.7</v>
      </c>
    </row>
    <row r="4987" spans="1:19" x14ac:dyDescent="0.25">
      <c r="A4987" t="s">
        <v>9410</v>
      </c>
      <c r="B4987" t="s">
        <v>9411</v>
      </c>
      <c r="C4987">
        <v>1</v>
      </c>
      <c r="D4987">
        <v>2</v>
      </c>
      <c r="E4987">
        <v>6.36</v>
      </c>
      <c r="F4987">
        <v>0</v>
      </c>
      <c r="G4987">
        <v>30</v>
      </c>
      <c r="H4987">
        <v>0</v>
      </c>
      <c r="I4987">
        <v>30</v>
      </c>
      <c r="J4987">
        <v>38</v>
      </c>
      <c r="K4987">
        <v>21</v>
      </c>
      <c r="L4987">
        <v>4</v>
      </c>
      <c r="M4987">
        <v>4</v>
      </c>
      <c r="N4987">
        <v>16</v>
      </c>
      <c r="O4987">
        <v>1.81</v>
      </c>
      <c r="P4987">
        <v>1.35</v>
      </c>
      <c r="Q4987">
        <v>4.92</v>
      </c>
      <c r="R4987">
        <v>6.43</v>
      </c>
      <c r="S4987">
        <v>-0.7</v>
      </c>
    </row>
    <row r="4988" spans="1:19" x14ac:dyDescent="0.25">
      <c r="A4988" t="s">
        <v>9408</v>
      </c>
      <c r="B4988" t="s">
        <v>9409</v>
      </c>
      <c r="C4988">
        <v>2</v>
      </c>
      <c r="D4988">
        <v>3</v>
      </c>
      <c r="E4988">
        <v>6.62</v>
      </c>
      <c r="F4988">
        <v>8</v>
      </c>
      <c r="G4988">
        <v>10</v>
      </c>
      <c r="H4988">
        <v>0</v>
      </c>
      <c r="I4988">
        <v>48</v>
      </c>
      <c r="J4988">
        <v>62</v>
      </c>
      <c r="K4988">
        <v>36</v>
      </c>
      <c r="L4988">
        <v>7</v>
      </c>
      <c r="M4988">
        <v>7</v>
      </c>
      <c r="N4988">
        <v>26</v>
      </c>
      <c r="O4988">
        <v>1.81</v>
      </c>
      <c r="P4988">
        <v>1.23</v>
      </c>
      <c r="Q4988">
        <v>4.79</v>
      </c>
      <c r="R4988">
        <v>6.43</v>
      </c>
      <c r="S4988">
        <v>-0.7</v>
      </c>
    </row>
    <row r="4989" spans="1:19" x14ac:dyDescent="0.25">
      <c r="A4989" t="s">
        <v>9406</v>
      </c>
      <c r="B4989" t="s">
        <v>9407</v>
      </c>
      <c r="C4989">
        <v>2</v>
      </c>
      <c r="D4989">
        <v>4</v>
      </c>
      <c r="E4989">
        <v>6.8</v>
      </c>
      <c r="F4989">
        <v>7</v>
      </c>
      <c r="G4989">
        <v>12</v>
      </c>
      <c r="H4989">
        <v>0</v>
      </c>
      <c r="I4989">
        <v>47</v>
      </c>
      <c r="J4989">
        <v>61</v>
      </c>
      <c r="K4989">
        <v>35</v>
      </c>
      <c r="L4989">
        <v>7</v>
      </c>
      <c r="M4989">
        <v>2</v>
      </c>
      <c r="N4989">
        <v>23</v>
      </c>
      <c r="O4989">
        <v>1.82</v>
      </c>
      <c r="P4989">
        <v>0.31</v>
      </c>
      <c r="Q4989">
        <v>4.5</v>
      </c>
      <c r="R4989">
        <v>6.43</v>
      </c>
      <c r="S4989">
        <v>-0.8</v>
      </c>
    </row>
    <row r="4990" spans="1:19" x14ac:dyDescent="0.25">
      <c r="A4990" t="s">
        <v>9404</v>
      </c>
      <c r="B4990" t="s">
        <v>9405</v>
      </c>
      <c r="C4990">
        <v>2</v>
      </c>
      <c r="D4990">
        <v>3</v>
      </c>
      <c r="E4990">
        <v>6.66</v>
      </c>
      <c r="F4990">
        <v>6</v>
      </c>
      <c r="G4990">
        <v>13</v>
      </c>
      <c r="H4990">
        <v>0</v>
      </c>
      <c r="I4990">
        <v>45</v>
      </c>
      <c r="J4990">
        <v>58</v>
      </c>
      <c r="K4990">
        <v>34</v>
      </c>
      <c r="L4990">
        <v>7</v>
      </c>
      <c r="M4990">
        <v>4</v>
      </c>
      <c r="N4990">
        <v>22</v>
      </c>
      <c r="O4990">
        <v>1.77</v>
      </c>
      <c r="P4990">
        <v>0.73</v>
      </c>
      <c r="Q4990">
        <v>4.3499999999999996</v>
      </c>
      <c r="R4990">
        <v>6.43</v>
      </c>
      <c r="S4990">
        <v>-0.8</v>
      </c>
    </row>
    <row r="4991" spans="1:19" x14ac:dyDescent="0.25">
      <c r="A4991" t="s">
        <v>9402</v>
      </c>
      <c r="B4991" t="s">
        <v>9403</v>
      </c>
      <c r="C4991">
        <v>2</v>
      </c>
      <c r="D4991">
        <v>4</v>
      </c>
      <c r="E4991">
        <v>6.8</v>
      </c>
      <c r="F4991">
        <v>7</v>
      </c>
      <c r="G4991">
        <v>11</v>
      </c>
      <c r="H4991">
        <v>0</v>
      </c>
      <c r="I4991">
        <v>47</v>
      </c>
      <c r="J4991">
        <v>62</v>
      </c>
      <c r="K4991">
        <v>36</v>
      </c>
      <c r="L4991">
        <v>7</v>
      </c>
      <c r="M4991">
        <v>2</v>
      </c>
      <c r="N4991">
        <v>23</v>
      </c>
      <c r="O4991">
        <v>1.8</v>
      </c>
      <c r="P4991">
        <v>0.37</v>
      </c>
      <c r="Q4991">
        <v>4.3499999999999996</v>
      </c>
      <c r="R4991">
        <v>6.43</v>
      </c>
      <c r="S4991">
        <v>-0.8</v>
      </c>
    </row>
    <row r="4992" spans="1:19" x14ac:dyDescent="0.25">
      <c r="A4992" t="s">
        <v>9400</v>
      </c>
      <c r="B4992" t="s">
        <v>9401</v>
      </c>
      <c r="C4992">
        <v>1</v>
      </c>
      <c r="D4992">
        <v>2</v>
      </c>
      <c r="E4992">
        <v>6.36</v>
      </c>
      <c r="F4992">
        <v>0</v>
      </c>
      <c r="G4992">
        <v>30</v>
      </c>
      <c r="H4992">
        <v>0</v>
      </c>
      <c r="I4992">
        <v>30</v>
      </c>
      <c r="J4992">
        <v>37</v>
      </c>
      <c r="K4992">
        <v>21</v>
      </c>
      <c r="L4992">
        <v>4</v>
      </c>
      <c r="M4992">
        <v>5</v>
      </c>
      <c r="N4992">
        <v>17</v>
      </c>
      <c r="O4992">
        <v>1.82</v>
      </c>
      <c r="P4992">
        <v>1.39</v>
      </c>
      <c r="Q4992">
        <v>5.2</v>
      </c>
      <c r="R4992">
        <v>6.43</v>
      </c>
      <c r="S4992">
        <v>-0.7</v>
      </c>
    </row>
    <row r="4993" spans="1:19" x14ac:dyDescent="0.25">
      <c r="A4993" t="s">
        <v>9398</v>
      </c>
      <c r="B4993" t="s">
        <v>9399</v>
      </c>
      <c r="C4993">
        <v>1</v>
      </c>
      <c r="D4993">
        <v>2</v>
      </c>
      <c r="E4993">
        <v>6.47</v>
      </c>
      <c r="F4993">
        <v>2</v>
      </c>
      <c r="G4993">
        <v>24</v>
      </c>
      <c r="H4993">
        <v>0</v>
      </c>
      <c r="I4993">
        <v>35</v>
      </c>
      <c r="J4993">
        <v>44</v>
      </c>
      <c r="K4993">
        <v>25</v>
      </c>
      <c r="L4993">
        <v>5</v>
      </c>
      <c r="M4993">
        <v>5</v>
      </c>
      <c r="N4993">
        <v>19</v>
      </c>
      <c r="O4993">
        <v>1.81</v>
      </c>
      <c r="P4993">
        <v>1.38</v>
      </c>
      <c r="Q4993">
        <v>4.97</v>
      </c>
      <c r="R4993">
        <v>6.43</v>
      </c>
      <c r="S4993">
        <v>-0.8</v>
      </c>
    </row>
    <row r="4994" spans="1:19" x14ac:dyDescent="0.25">
      <c r="A4994" t="s">
        <v>9396</v>
      </c>
      <c r="B4994" t="s">
        <v>9397</v>
      </c>
      <c r="C4994">
        <v>1</v>
      </c>
      <c r="D4994">
        <v>2</v>
      </c>
      <c r="E4994">
        <v>6.35</v>
      </c>
      <c r="F4994">
        <v>0</v>
      </c>
      <c r="G4994">
        <v>30</v>
      </c>
      <c r="H4994">
        <v>0</v>
      </c>
      <c r="I4994">
        <v>30</v>
      </c>
      <c r="J4994">
        <v>36</v>
      </c>
      <c r="K4994">
        <v>21</v>
      </c>
      <c r="L4994">
        <v>4</v>
      </c>
      <c r="M4994">
        <v>8</v>
      </c>
      <c r="N4994">
        <v>20</v>
      </c>
      <c r="O4994">
        <v>1.86</v>
      </c>
      <c r="P4994">
        <v>2.42</v>
      </c>
      <c r="Q4994">
        <v>5.88</v>
      </c>
      <c r="R4994">
        <v>6.43</v>
      </c>
      <c r="S4994">
        <v>-0.7</v>
      </c>
    </row>
    <row r="4995" spans="1:19" x14ac:dyDescent="0.25">
      <c r="A4995" t="s">
        <v>9394</v>
      </c>
      <c r="B4995" t="s">
        <v>9395</v>
      </c>
      <c r="C4995">
        <v>1</v>
      </c>
      <c r="D4995">
        <v>4</v>
      </c>
      <c r="E4995">
        <v>6.77</v>
      </c>
      <c r="F4995">
        <v>6</v>
      </c>
      <c r="G4995">
        <v>13</v>
      </c>
      <c r="H4995">
        <v>0</v>
      </c>
      <c r="I4995">
        <v>45</v>
      </c>
      <c r="J4995">
        <v>60</v>
      </c>
      <c r="K4995">
        <v>34</v>
      </c>
      <c r="L4995">
        <v>7</v>
      </c>
      <c r="M4995">
        <v>0</v>
      </c>
      <c r="N4995">
        <v>21</v>
      </c>
      <c r="O4995">
        <v>1.77</v>
      </c>
      <c r="P4995">
        <v>0</v>
      </c>
      <c r="Q4995">
        <v>4.07</v>
      </c>
      <c r="R4995">
        <v>6.43</v>
      </c>
      <c r="S4995">
        <v>-0.8</v>
      </c>
    </row>
    <row r="4996" spans="1:19" x14ac:dyDescent="0.25">
      <c r="A4996" t="s">
        <v>9392</v>
      </c>
      <c r="B4996" t="s">
        <v>9393</v>
      </c>
      <c r="C4996">
        <v>2</v>
      </c>
      <c r="D4996">
        <v>3</v>
      </c>
      <c r="E4996">
        <v>6.64</v>
      </c>
      <c r="F4996">
        <v>6</v>
      </c>
      <c r="G4996">
        <v>16</v>
      </c>
      <c r="H4996">
        <v>0</v>
      </c>
      <c r="I4996">
        <v>43</v>
      </c>
      <c r="J4996">
        <v>55</v>
      </c>
      <c r="K4996">
        <v>32</v>
      </c>
      <c r="L4996">
        <v>6</v>
      </c>
      <c r="M4996">
        <v>7</v>
      </c>
      <c r="N4996">
        <v>24</v>
      </c>
      <c r="O4996">
        <v>1.82</v>
      </c>
      <c r="P4996">
        <v>1.38</v>
      </c>
      <c r="Q4996">
        <v>4.96</v>
      </c>
      <c r="R4996">
        <v>6.43</v>
      </c>
      <c r="S4996">
        <v>-0.8</v>
      </c>
    </row>
    <row r="4997" spans="1:19" x14ac:dyDescent="0.25">
      <c r="A4997" t="s">
        <v>9390</v>
      </c>
      <c r="B4997" t="s">
        <v>9391</v>
      </c>
      <c r="C4997">
        <v>1</v>
      </c>
      <c r="D4997">
        <v>2</v>
      </c>
      <c r="E4997">
        <v>6.29</v>
      </c>
      <c r="F4997">
        <v>0</v>
      </c>
      <c r="G4997">
        <v>30</v>
      </c>
      <c r="H4997">
        <v>0</v>
      </c>
      <c r="I4997">
        <v>30</v>
      </c>
      <c r="J4997">
        <v>37</v>
      </c>
      <c r="K4997">
        <v>21</v>
      </c>
      <c r="L4997">
        <v>5</v>
      </c>
      <c r="M4997">
        <v>7</v>
      </c>
      <c r="N4997">
        <v>17</v>
      </c>
      <c r="O4997">
        <v>1.8</v>
      </c>
      <c r="P4997">
        <v>2.13</v>
      </c>
      <c r="Q4997">
        <v>5.04</v>
      </c>
      <c r="R4997">
        <v>6.43</v>
      </c>
      <c r="S4997">
        <v>-0.7</v>
      </c>
    </row>
    <row r="4998" spans="1:19" x14ac:dyDescent="0.25">
      <c r="A4998" t="s">
        <v>9388</v>
      </c>
      <c r="B4998" t="s">
        <v>9389</v>
      </c>
      <c r="C4998">
        <v>2</v>
      </c>
      <c r="D4998">
        <v>4</v>
      </c>
      <c r="E4998">
        <v>6.75</v>
      </c>
      <c r="F4998">
        <v>7</v>
      </c>
      <c r="G4998">
        <v>11</v>
      </c>
      <c r="H4998">
        <v>0</v>
      </c>
      <c r="I4998">
        <v>48</v>
      </c>
      <c r="J4998">
        <v>63</v>
      </c>
      <c r="K4998">
        <v>36</v>
      </c>
      <c r="L4998">
        <v>7</v>
      </c>
      <c r="M4998">
        <v>1</v>
      </c>
      <c r="N4998">
        <v>20</v>
      </c>
      <c r="O4998">
        <v>1.75</v>
      </c>
      <c r="P4998">
        <v>0.15</v>
      </c>
      <c r="Q4998">
        <v>3.84</v>
      </c>
      <c r="R4998">
        <v>6.43</v>
      </c>
      <c r="S4998">
        <v>-0.8</v>
      </c>
    </row>
    <row r="4999" spans="1:19" x14ac:dyDescent="0.25">
      <c r="A4999" t="s">
        <v>9386</v>
      </c>
      <c r="B4999" t="s">
        <v>9387</v>
      </c>
      <c r="C4999">
        <v>1</v>
      </c>
      <c r="D4999">
        <v>3</v>
      </c>
      <c r="E4999">
        <v>6.55</v>
      </c>
      <c r="F4999">
        <v>3</v>
      </c>
      <c r="G4999">
        <v>23</v>
      </c>
      <c r="H4999">
        <v>0</v>
      </c>
      <c r="I4999">
        <v>37</v>
      </c>
      <c r="J4999">
        <v>48</v>
      </c>
      <c r="K4999">
        <v>27</v>
      </c>
      <c r="L4999">
        <v>6</v>
      </c>
      <c r="M4999">
        <v>3</v>
      </c>
      <c r="N4999">
        <v>18</v>
      </c>
      <c r="O4999">
        <v>1.79</v>
      </c>
      <c r="P4999">
        <v>0.73</v>
      </c>
      <c r="Q4999">
        <v>4.37</v>
      </c>
      <c r="R4999">
        <v>6.43</v>
      </c>
      <c r="S4999">
        <v>-0.8</v>
      </c>
    </row>
    <row r="5000" spans="1:19" x14ac:dyDescent="0.25">
      <c r="A5000" t="s">
        <v>9384</v>
      </c>
      <c r="B5000" t="s">
        <v>9385</v>
      </c>
      <c r="C5000">
        <v>1</v>
      </c>
      <c r="D5000">
        <v>2</v>
      </c>
      <c r="E5000">
        <v>6.34</v>
      </c>
      <c r="F5000">
        <v>0</v>
      </c>
      <c r="G5000">
        <v>30</v>
      </c>
      <c r="H5000">
        <v>0</v>
      </c>
      <c r="I5000">
        <v>30</v>
      </c>
      <c r="J5000">
        <v>38</v>
      </c>
      <c r="K5000">
        <v>21</v>
      </c>
      <c r="L5000">
        <v>5</v>
      </c>
      <c r="M5000">
        <v>5</v>
      </c>
      <c r="N5000">
        <v>15</v>
      </c>
      <c r="O5000">
        <v>1.77</v>
      </c>
      <c r="P5000">
        <v>1.44</v>
      </c>
      <c r="Q5000">
        <v>4.62</v>
      </c>
      <c r="R5000">
        <v>6.43</v>
      </c>
      <c r="S5000">
        <v>-0.7</v>
      </c>
    </row>
    <row r="5001" spans="1:19" x14ac:dyDescent="0.25">
      <c r="A5001" t="s">
        <v>9382</v>
      </c>
      <c r="B5001" t="s">
        <v>9383</v>
      </c>
      <c r="C5001">
        <v>1</v>
      </c>
      <c r="D5001">
        <v>2</v>
      </c>
      <c r="E5001">
        <v>6.41</v>
      </c>
      <c r="F5001">
        <v>0</v>
      </c>
      <c r="G5001">
        <v>30</v>
      </c>
      <c r="H5001">
        <v>0</v>
      </c>
      <c r="I5001">
        <v>30</v>
      </c>
      <c r="J5001">
        <v>37</v>
      </c>
      <c r="K5001">
        <v>21</v>
      </c>
      <c r="L5001">
        <v>4</v>
      </c>
      <c r="M5001">
        <v>7</v>
      </c>
      <c r="N5001">
        <v>20</v>
      </c>
      <c r="O5001">
        <v>1.88</v>
      </c>
      <c r="P5001">
        <v>2.0499999999999998</v>
      </c>
      <c r="Q5001">
        <v>5.88</v>
      </c>
      <c r="R5001">
        <v>6.43</v>
      </c>
      <c r="S5001">
        <v>-0.7</v>
      </c>
    </row>
    <row r="5002" spans="1:19" x14ac:dyDescent="0.25">
      <c r="A5002" t="s">
        <v>9380</v>
      </c>
      <c r="B5002" t="s">
        <v>9381</v>
      </c>
      <c r="C5002">
        <v>1</v>
      </c>
      <c r="D5002">
        <v>2</v>
      </c>
      <c r="E5002">
        <v>6.69</v>
      </c>
      <c r="F5002">
        <v>0</v>
      </c>
      <c r="G5002">
        <v>30</v>
      </c>
      <c r="H5002">
        <v>0</v>
      </c>
      <c r="I5002">
        <v>30</v>
      </c>
      <c r="J5002">
        <v>39</v>
      </c>
      <c r="K5002">
        <v>22</v>
      </c>
      <c r="L5002">
        <v>5</v>
      </c>
      <c r="M5002">
        <v>3</v>
      </c>
      <c r="N5002">
        <v>15</v>
      </c>
      <c r="O5002">
        <v>1.79</v>
      </c>
      <c r="P5002">
        <v>0.81</v>
      </c>
      <c r="Q5002">
        <v>4.42</v>
      </c>
      <c r="R5002">
        <v>6.43</v>
      </c>
      <c r="S5002">
        <v>-0.7</v>
      </c>
    </row>
    <row r="5003" spans="1:19" x14ac:dyDescent="0.25">
      <c r="A5003" t="s">
        <v>9378</v>
      </c>
      <c r="B5003" t="s">
        <v>9379</v>
      </c>
      <c r="C5003">
        <v>1</v>
      </c>
      <c r="D5003">
        <v>2</v>
      </c>
      <c r="E5003">
        <v>6.45</v>
      </c>
      <c r="F5003">
        <v>0</v>
      </c>
      <c r="G5003">
        <v>30</v>
      </c>
      <c r="H5003">
        <v>0</v>
      </c>
      <c r="I5003">
        <v>30</v>
      </c>
      <c r="J5003">
        <v>38</v>
      </c>
      <c r="K5003">
        <v>22</v>
      </c>
      <c r="L5003">
        <v>4</v>
      </c>
      <c r="M5003">
        <v>5</v>
      </c>
      <c r="N5003">
        <v>18</v>
      </c>
      <c r="O5003">
        <v>1.87</v>
      </c>
      <c r="P5003">
        <v>1.43</v>
      </c>
      <c r="Q5003">
        <v>5.54</v>
      </c>
      <c r="R5003">
        <v>6.43</v>
      </c>
      <c r="S5003">
        <v>-0.7</v>
      </c>
    </row>
    <row r="5004" spans="1:19" x14ac:dyDescent="0.25">
      <c r="A5004" t="s">
        <v>9376</v>
      </c>
      <c r="B5004" t="s">
        <v>9377</v>
      </c>
      <c r="C5004">
        <v>1</v>
      </c>
      <c r="D5004">
        <v>2</v>
      </c>
      <c r="E5004">
        <v>6.53</v>
      </c>
      <c r="F5004">
        <v>0</v>
      </c>
      <c r="G5004">
        <v>30</v>
      </c>
      <c r="H5004">
        <v>0</v>
      </c>
      <c r="I5004">
        <v>30</v>
      </c>
      <c r="J5004">
        <v>36</v>
      </c>
      <c r="K5004">
        <v>22</v>
      </c>
      <c r="L5004">
        <v>4</v>
      </c>
      <c r="M5004">
        <v>8</v>
      </c>
      <c r="N5004">
        <v>19</v>
      </c>
      <c r="O5004">
        <v>1.84</v>
      </c>
      <c r="P5004">
        <v>2.2599999999999998</v>
      </c>
      <c r="Q5004">
        <v>5.67</v>
      </c>
      <c r="R5004">
        <v>6.43</v>
      </c>
      <c r="S5004">
        <v>-0.7</v>
      </c>
    </row>
    <row r="5005" spans="1:19" x14ac:dyDescent="0.25">
      <c r="A5005" t="s">
        <v>9374</v>
      </c>
      <c r="B5005" t="s">
        <v>9375</v>
      </c>
      <c r="C5005">
        <v>1</v>
      </c>
      <c r="D5005">
        <v>2</v>
      </c>
      <c r="E5005">
        <v>6.63</v>
      </c>
      <c r="F5005">
        <v>0</v>
      </c>
      <c r="G5005">
        <v>30</v>
      </c>
      <c r="H5005">
        <v>0</v>
      </c>
      <c r="I5005">
        <v>30</v>
      </c>
      <c r="J5005">
        <v>36</v>
      </c>
      <c r="K5005">
        <v>22</v>
      </c>
      <c r="L5005">
        <v>4</v>
      </c>
      <c r="M5005">
        <v>8</v>
      </c>
      <c r="N5005">
        <v>21</v>
      </c>
      <c r="O5005">
        <v>1.89</v>
      </c>
      <c r="P5005">
        <v>2.46</v>
      </c>
      <c r="Q5005">
        <v>6.16</v>
      </c>
      <c r="R5005">
        <v>6.43</v>
      </c>
      <c r="S5005">
        <v>-0.7</v>
      </c>
    </row>
    <row r="5006" spans="1:19" x14ac:dyDescent="0.25">
      <c r="A5006" t="s">
        <v>9372</v>
      </c>
      <c r="B5006" t="s">
        <v>9373</v>
      </c>
      <c r="C5006">
        <v>1</v>
      </c>
      <c r="D5006">
        <v>2</v>
      </c>
      <c r="E5006">
        <v>6.22</v>
      </c>
      <c r="F5006">
        <v>0</v>
      </c>
      <c r="G5006">
        <v>30</v>
      </c>
      <c r="H5006">
        <v>0</v>
      </c>
      <c r="I5006">
        <v>30</v>
      </c>
      <c r="J5006">
        <v>35</v>
      </c>
      <c r="K5006">
        <v>21</v>
      </c>
      <c r="L5006">
        <v>4</v>
      </c>
      <c r="M5006">
        <v>12</v>
      </c>
      <c r="N5006">
        <v>21</v>
      </c>
      <c r="O5006">
        <v>1.85</v>
      </c>
      <c r="P5006">
        <v>3.45</v>
      </c>
      <c r="Q5006">
        <v>6.18</v>
      </c>
      <c r="R5006">
        <v>6.44</v>
      </c>
      <c r="S5006">
        <v>-0.7</v>
      </c>
    </row>
    <row r="5007" spans="1:19" x14ac:dyDescent="0.25">
      <c r="A5007" t="s">
        <v>9370</v>
      </c>
      <c r="B5007" t="s">
        <v>9371</v>
      </c>
      <c r="C5007">
        <v>1</v>
      </c>
      <c r="D5007">
        <v>2</v>
      </c>
      <c r="E5007">
        <v>6.37</v>
      </c>
      <c r="F5007">
        <v>3</v>
      </c>
      <c r="G5007">
        <v>23</v>
      </c>
      <c r="H5007">
        <v>0</v>
      </c>
      <c r="I5007">
        <v>36</v>
      </c>
      <c r="J5007">
        <v>45</v>
      </c>
      <c r="K5007">
        <v>26</v>
      </c>
      <c r="L5007">
        <v>5</v>
      </c>
      <c r="M5007">
        <v>6</v>
      </c>
      <c r="N5007">
        <v>21</v>
      </c>
      <c r="O5007">
        <v>1.82</v>
      </c>
      <c r="P5007">
        <v>1.59</v>
      </c>
      <c r="Q5007">
        <v>5.2</v>
      </c>
      <c r="R5007">
        <v>6.44</v>
      </c>
      <c r="S5007">
        <v>-0.8</v>
      </c>
    </row>
    <row r="5008" spans="1:19" x14ac:dyDescent="0.25">
      <c r="A5008" t="s">
        <v>9368</v>
      </c>
      <c r="B5008" t="s">
        <v>9369</v>
      </c>
      <c r="C5008">
        <v>1</v>
      </c>
      <c r="D5008">
        <v>4</v>
      </c>
      <c r="E5008">
        <v>6.75</v>
      </c>
      <c r="F5008">
        <v>7</v>
      </c>
      <c r="G5008">
        <v>12</v>
      </c>
      <c r="H5008">
        <v>0</v>
      </c>
      <c r="I5008">
        <v>46</v>
      </c>
      <c r="J5008">
        <v>61</v>
      </c>
      <c r="K5008">
        <v>35</v>
      </c>
      <c r="L5008">
        <v>7</v>
      </c>
      <c r="M5008">
        <v>0</v>
      </c>
      <c r="N5008">
        <v>20</v>
      </c>
      <c r="O5008">
        <v>1.76</v>
      </c>
      <c r="P5008">
        <v>0</v>
      </c>
      <c r="Q5008">
        <v>3.97</v>
      </c>
      <c r="R5008">
        <v>6.44</v>
      </c>
      <c r="S5008">
        <v>-0.8</v>
      </c>
    </row>
    <row r="5009" spans="1:19" x14ac:dyDescent="0.25">
      <c r="A5009" t="s">
        <v>9366</v>
      </c>
      <c r="B5009" t="s">
        <v>9367</v>
      </c>
      <c r="C5009">
        <v>2</v>
      </c>
      <c r="D5009">
        <v>3</v>
      </c>
      <c r="E5009">
        <v>6.65</v>
      </c>
      <c r="F5009">
        <v>6</v>
      </c>
      <c r="G5009">
        <v>14</v>
      </c>
      <c r="H5009">
        <v>0</v>
      </c>
      <c r="I5009">
        <v>45</v>
      </c>
      <c r="J5009">
        <v>59</v>
      </c>
      <c r="K5009">
        <v>33</v>
      </c>
      <c r="L5009">
        <v>7</v>
      </c>
      <c r="M5009">
        <v>3</v>
      </c>
      <c r="N5009">
        <v>21</v>
      </c>
      <c r="O5009">
        <v>1.77</v>
      </c>
      <c r="P5009">
        <v>0.51</v>
      </c>
      <c r="Q5009">
        <v>4.22</v>
      </c>
      <c r="R5009">
        <v>6.44</v>
      </c>
      <c r="S5009">
        <v>-0.8</v>
      </c>
    </row>
    <row r="5010" spans="1:19" x14ac:dyDescent="0.25">
      <c r="A5010" t="s">
        <v>9364</v>
      </c>
      <c r="B5010" t="s">
        <v>9365</v>
      </c>
      <c r="C5010">
        <v>1</v>
      </c>
      <c r="D5010">
        <v>2</v>
      </c>
      <c r="E5010">
        <v>6.32</v>
      </c>
      <c r="F5010">
        <v>0</v>
      </c>
      <c r="G5010">
        <v>30</v>
      </c>
      <c r="H5010">
        <v>0</v>
      </c>
      <c r="I5010">
        <v>30</v>
      </c>
      <c r="J5010">
        <v>37</v>
      </c>
      <c r="K5010">
        <v>21</v>
      </c>
      <c r="L5010">
        <v>5</v>
      </c>
      <c r="M5010">
        <v>5</v>
      </c>
      <c r="N5010">
        <v>16</v>
      </c>
      <c r="O5010">
        <v>1.79</v>
      </c>
      <c r="P5010">
        <v>1.5</v>
      </c>
      <c r="Q5010">
        <v>4.8600000000000003</v>
      </c>
      <c r="R5010">
        <v>6.44</v>
      </c>
      <c r="S5010">
        <v>-0.7</v>
      </c>
    </row>
    <row r="5011" spans="1:19" x14ac:dyDescent="0.25">
      <c r="A5011" t="s">
        <v>9362</v>
      </c>
      <c r="B5011" t="s">
        <v>9363</v>
      </c>
      <c r="C5011">
        <v>1</v>
      </c>
      <c r="D5011">
        <v>3</v>
      </c>
      <c r="E5011">
        <v>6.52</v>
      </c>
      <c r="F5011">
        <v>4</v>
      </c>
      <c r="G5011">
        <v>20</v>
      </c>
      <c r="H5011">
        <v>0</v>
      </c>
      <c r="I5011">
        <v>39</v>
      </c>
      <c r="J5011">
        <v>50</v>
      </c>
      <c r="K5011">
        <v>28</v>
      </c>
      <c r="L5011">
        <v>6</v>
      </c>
      <c r="M5011">
        <v>4</v>
      </c>
      <c r="N5011">
        <v>18</v>
      </c>
      <c r="O5011">
        <v>1.75</v>
      </c>
      <c r="P5011">
        <v>1.03</v>
      </c>
      <c r="Q5011">
        <v>4.1900000000000004</v>
      </c>
      <c r="R5011">
        <v>6.44</v>
      </c>
      <c r="S5011">
        <v>-0.8</v>
      </c>
    </row>
    <row r="5012" spans="1:19" x14ac:dyDescent="0.25">
      <c r="A5012" t="s">
        <v>9360</v>
      </c>
      <c r="B5012" t="s">
        <v>9361</v>
      </c>
      <c r="C5012">
        <v>2</v>
      </c>
      <c r="D5012">
        <v>3</v>
      </c>
      <c r="E5012">
        <v>6.61</v>
      </c>
      <c r="F5012">
        <v>8</v>
      </c>
      <c r="G5012">
        <v>8</v>
      </c>
      <c r="H5012">
        <v>0</v>
      </c>
      <c r="I5012">
        <v>50</v>
      </c>
      <c r="J5012">
        <v>64</v>
      </c>
      <c r="K5012">
        <v>37</v>
      </c>
      <c r="L5012">
        <v>8</v>
      </c>
      <c r="M5012">
        <v>5</v>
      </c>
      <c r="N5012">
        <v>26</v>
      </c>
      <c r="O5012">
        <v>1.79</v>
      </c>
      <c r="P5012">
        <v>0.97</v>
      </c>
      <c r="Q5012">
        <v>4.5999999999999996</v>
      </c>
      <c r="R5012">
        <v>6.44</v>
      </c>
      <c r="S5012">
        <v>-0.6</v>
      </c>
    </row>
    <row r="5013" spans="1:19" x14ac:dyDescent="0.25">
      <c r="A5013" t="s">
        <v>9358</v>
      </c>
      <c r="B5013" t="s">
        <v>9359</v>
      </c>
      <c r="C5013">
        <v>1</v>
      </c>
      <c r="D5013">
        <v>2</v>
      </c>
      <c r="E5013">
        <v>6.34</v>
      </c>
      <c r="F5013">
        <v>0</v>
      </c>
      <c r="G5013">
        <v>30</v>
      </c>
      <c r="H5013">
        <v>0</v>
      </c>
      <c r="I5013">
        <v>30</v>
      </c>
      <c r="J5013">
        <v>37</v>
      </c>
      <c r="K5013">
        <v>21</v>
      </c>
      <c r="L5013">
        <v>5</v>
      </c>
      <c r="M5013">
        <v>6</v>
      </c>
      <c r="N5013">
        <v>17</v>
      </c>
      <c r="O5013">
        <v>1.8</v>
      </c>
      <c r="P5013">
        <v>1.67</v>
      </c>
      <c r="Q5013">
        <v>5.09</v>
      </c>
      <c r="R5013">
        <v>6.44</v>
      </c>
      <c r="S5013">
        <v>-0.7</v>
      </c>
    </row>
    <row r="5014" spans="1:19" x14ac:dyDescent="0.25">
      <c r="A5014" t="s">
        <v>9356</v>
      </c>
      <c r="B5014" t="s">
        <v>9357</v>
      </c>
      <c r="C5014">
        <v>1</v>
      </c>
      <c r="D5014">
        <v>2</v>
      </c>
      <c r="E5014">
        <v>6.38</v>
      </c>
      <c r="F5014">
        <v>0</v>
      </c>
      <c r="G5014">
        <v>30</v>
      </c>
      <c r="H5014">
        <v>0</v>
      </c>
      <c r="I5014">
        <v>30</v>
      </c>
      <c r="J5014">
        <v>37</v>
      </c>
      <c r="K5014">
        <v>21</v>
      </c>
      <c r="L5014">
        <v>4</v>
      </c>
      <c r="M5014">
        <v>6</v>
      </c>
      <c r="N5014">
        <v>18</v>
      </c>
      <c r="O5014">
        <v>1.85</v>
      </c>
      <c r="P5014">
        <v>1.9</v>
      </c>
      <c r="Q5014">
        <v>5.48</v>
      </c>
      <c r="R5014">
        <v>6.44</v>
      </c>
      <c r="S5014">
        <v>-0.7</v>
      </c>
    </row>
    <row r="5015" spans="1:19" x14ac:dyDescent="0.25">
      <c r="A5015" t="s">
        <v>9354</v>
      </c>
      <c r="B5015" t="s">
        <v>9355</v>
      </c>
      <c r="C5015">
        <v>1</v>
      </c>
      <c r="D5015">
        <v>2</v>
      </c>
      <c r="E5015">
        <v>6.37</v>
      </c>
      <c r="F5015">
        <v>6</v>
      </c>
      <c r="G5015">
        <v>14</v>
      </c>
      <c r="H5015">
        <v>0</v>
      </c>
      <c r="I5015">
        <v>45</v>
      </c>
      <c r="J5015">
        <v>55</v>
      </c>
      <c r="K5015">
        <v>32</v>
      </c>
      <c r="L5015">
        <v>6</v>
      </c>
      <c r="M5015">
        <v>10</v>
      </c>
      <c r="N5015">
        <v>29</v>
      </c>
      <c r="O5015">
        <v>1.85</v>
      </c>
      <c r="P5015">
        <v>1.91</v>
      </c>
      <c r="Q5015">
        <v>5.74</v>
      </c>
      <c r="R5015">
        <v>6.44</v>
      </c>
      <c r="S5015">
        <v>-0.8</v>
      </c>
    </row>
    <row r="5016" spans="1:19" x14ac:dyDescent="0.25">
      <c r="A5016" t="s">
        <v>9352</v>
      </c>
      <c r="B5016" t="s">
        <v>9353</v>
      </c>
      <c r="C5016">
        <v>1</v>
      </c>
      <c r="D5016">
        <v>2</v>
      </c>
      <c r="E5016">
        <v>6.38</v>
      </c>
      <c r="F5016">
        <v>0</v>
      </c>
      <c r="G5016">
        <v>30</v>
      </c>
      <c r="H5016">
        <v>0</v>
      </c>
      <c r="I5016">
        <v>30</v>
      </c>
      <c r="J5016">
        <v>38</v>
      </c>
      <c r="K5016">
        <v>21</v>
      </c>
      <c r="L5016">
        <v>5</v>
      </c>
      <c r="M5016">
        <v>5</v>
      </c>
      <c r="N5016">
        <v>16</v>
      </c>
      <c r="O5016">
        <v>1.8</v>
      </c>
      <c r="P5016">
        <v>1.4</v>
      </c>
      <c r="Q5016">
        <v>4.7699999999999996</v>
      </c>
      <c r="R5016">
        <v>6.44</v>
      </c>
      <c r="S5016">
        <v>-0.7</v>
      </c>
    </row>
    <row r="5017" spans="1:19" x14ac:dyDescent="0.25">
      <c r="A5017" t="s">
        <v>9351</v>
      </c>
      <c r="B5017" t="s">
        <v>1238</v>
      </c>
      <c r="C5017">
        <v>1</v>
      </c>
      <c r="D5017">
        <v>2</v>
      </c>
      <c r="E5017">
        <v>6.35</v>
      </c>
      <c r="F5017">
        <v>4</v>
      </c>
      <c r="G5017">
        <v>21</v>
      </c>
      <c r="H5017">
        <v>0</v>
      </c>
      <c r="I5017">
        <v>38</v>
      </c>
      <c r="J5017">
        <v>48</v>
      </c>
      <c r="K5017">
        <v>27</v>
      </c>
      <c r="L5017">
        <v>6</v>
      </c>
      <c r="M5017">
        <v>7</v>
      </c>
      <c r="N5017">
        <v>22</v>
      </c>
      <c r="O5017">
        <v>1.82</v>
      </c>
      <c r="P5017">
        <v>1.63</v>
      </c>
      <c r="Q5017">
        <v>5.24</v>
      </c>
      <c r="R5017">
        <v>6.44</v>
      </c>
      <c r="S5017">
        <v>-0.8</v>
      </c>
    </row>
    <row r="5018" spans="1:19" x14ac:dyDescent="0.25">
      <c r="A5018" t="s">
        <v>9349</v>
      </c>
      <c r="B5018" t="s">
        <v>9350</v>
      </c>
      <c r="C5018">
        <v>1</v>
      </c>
      <c r="D5018">
        <v>2</v>
      </c>
      <c r="E5018">
        <v>6.55</v>
      </c>
      <c r="F5018">
        <v>0</v>
      </c>
      <c r="G5018">
        <v>30</v>
      </c>
      <c r="H5018">
        <v>0</v>
      </c>
      <c r="I5018">
        <v>30</v>
      </c>
      <c r="J5018">
        <v>39</v>
      </c>
      <c r="K5018">
        <v>22</v>
      </c>
      <c r="L5018">
        <v>5</v>
      </c>
      <c r="M5018">
        <v>3</v>
      </c>
      <c r="N5018">
        <v>14</v>
      </c>
      <c r="O5018">
        <v>1.76</v>
      </c>
      <c r="P5018">
        <v>0.78</v>
      </c>
      <c r="Q5018">
        <v>4.26</v>
      </c>
      <c r="R5018">
        <v>6.45</v>
      </c>
      <c r="S5018">
        <v>-0.7</v>
      </c>
    </row>
    <row r="5019" spans="1:19" x14ac:dyDescent="0.25">
      <c r="A5019" t="s">
        <v>9347</v>
      </c>
      <c r="B5019" t="s">
        <v>9348</v>
      </c>
      <c r="C5019">
        <v>2</v>
      </c>
      <c r="D5019">
        <v>4</v>
      </c>
      <c r="E5019">
        <v>6.75</v>
      </c>
      <c r="F5019">
        <v>8</v>
      </c>
      <c r="G5019">
        <v>8</v>
      </c>
      <c r="H5019">
        <v>0</v>
      </c>
      <c r="I5019">
        <v>50</v>
      </c>
      <c r="J5019">
        <v>66</v>
      </c>
      <c r="K5019">
        <v>37</v>
      </c>
      <c r="L5019">
        <v>8</v>
      </c>
      <c r="M5019">
        <v>3</v>
      </c>
      <c r="N5019">
        <v>22</v>
      </c>
      <c r="O5019">
        <v>1.75</v>
      </c>
      <c r="P5019">
        <v>0.47</v>
      </c>
      <c r="Q5019">
        <v>3.91</v>
      </c>
      <c r="R5019">
        <v>6.45</v>
      </c>
      <c r="S5019">
        <v>-0.6</v>
      </c>
    </row>
    <row r="5020" spans="1:19" x14ac:dyDescent="0.25">
      <c r="A5020" t="s">
        <v>9345</v>
      </c>
      <c r="B5020" t="s">
        <v>9346</v>
      </c>
      <c r="C5020">
        <v>1</v>
      </c>
      <c r="D5020">
        <v>3</v>
      </c>
      <c r="E5020">
        <v>6.66</v>
      </c>
      <c r="F5020">
        <v>6</v>
      </c>
      <c r="G5020">
        <v>15</v>
      </c>
      <c r="H5020">
        <v>0</v>
      </c>
      <c r="I5020">
        <v>44</v>
      </c>
      <c r="J5020">
        <v>57</v>
      </c>
      <c r="K5020">
        <v>33</v>
      </c>
      <c r="L5020">
        <v>7</v>
      </c>
      <c r="M5020">
        <v>4</v>
      </c>
      <c r="N5020">
        <v>22</v>
      </c>
      <c r="O5020">
        <v>1.79</v>
      </c>
      <c r="P5020">
        <v>0.81</v>
      </c>
      <c r="Q5020">
        <v>4.47</v>
      </c>
      <c r="R5020">
        <v>6.45</v>
      </c>
      <c r="S5020">
        <v>-0.8</v>
      </c>
    </row>
    <row r="5021" spans="1:19" x14ac:dyDescent="0.25">
      <c r="A5021" t="s">
        <v>9343</v>
      </c>
      <c r="B5021" t="s">
        <v>9344</v>
      </c>
      <c r="C5021">
        <v>1</v>
      </c>
      <c r="D5021">
        <v>2</v>
      </c>
      <c r="E5021">
        <v>6.36</v>
      </c>
      <c r="F5021">
        <v>0</v>
      </c>
      <c r="G5021">
        <v>30</v>
      </c>
      <c r="H5021">
        <v>0</v>
      </c>
      <c r="I5021">
        <v>30</v>
      </c>
      <c r="J5021">
        <v>37</v>
      </c>
      <c r="K5021">
        <v>21</v>
      </c>
      <c r="L5021">
        <v>4</v>
      </c>
      <c r="M5021">
        <v>5</v>
      </c>
      <c r="N5021">
        <v>17</v>
      </c>
      <c r="O5021">
        <v>1.82</v>
      </c>
      <c r="P5021">
        <v>1.52</v>
      </c>
      <c r="Q5021">
        <v>5.17</v>
      </c>
      <c r="R5021">
        <v>6.45</v>
      </c>
      <c r="S5021">
        <v>-0.7</v>
      </c>
    </row>
    <row r="5022" spans="1:19" x14ac:dyDescent="0.25">
      <c r="A5022" t="s">
        <v>9341</v>
      </c>
      <c r="B5022" t="s">
        <v>9342</v>
      </c>
      <c r="C5022">
        <v>1</v>
      </c>
      <c r="D5022">
        <v>2</v>
      </c>
      <c r="E5022">
        <v>6.26</v>
      </c>
      <c r="F5022">
        <v>0</v>
      </c>
      <c r="G5022">
        <v>30</v>
      </c>
      <c r="H5022">
        <v>0</v>
      </c>
      <c r="I5022">
        <v>30</v>
      </c>
      <c r="J5022">
        <v>33</v>
      </c>
      <c r="K5022">
        <v>21</v>
      </c>
      <c r="L5022">
        <v>4</v>
      </c>
      <c r="M5022">
        <v>13</v>
      </c>
      <c r="N5022">
        <v>24</v>
      </c>
      <c r="O5022">
        <v>1.92</v>
      </c>
      <c r="P5022">
        <v>4.03</v>
      </c>
      <c r="Q5022">
        <v>7.22</v>
      </c>
      <c r="R5022">
        <v>6.45</v>
      </c>
      <c r="S5022">
        <v>-0.7</v>
      </c>
    </row>
    <row r="5023" spans="1:19" x14ac:dyDescent="0.25">
      <c r="A5023" t="s">
        <v>9339</v>
      </c>
      <c r="B5023" t="s">
        <v>9340</v>
      </c>
      <c r="C5023">
        <v>1</v>
      </c>
      <c r="D5023">
        <v>2</v>
      </c>
      <c r="E5023">
        <v>6.36</v>
      </c>
      <c r="F5023">
        <v>0</v>
      </c>
      <c r="G5023">
        <v>30</v>
      </c>
      <c r="H5023">
        <v>0</v>
      </c>
      <c r="I5023">
        <v>30</v>
      </c>
      <c r="J5023">
        <v>37</v>
      </c>
      <c r="K5023">
        <v>21</v>
      </c>
      <c r="L5023">
        <v>4</v>
      </c>
      <c r="M5023">
        <v>4</v>
      </c>
      <c r="N5023">
        <v>17</v>
      </c>
      <c r="O5023">
        <v>1.82</v>
      </c>
      <c r="P5023">
        <v>1.33</v>
      </c>
      <c r="Q5023">
        <v>5.14</v>
      </c>
      <c r="R5023">
        <v>6.45</v>
      </c>
      <c r="S5023">
        <v>-0.7</v>
      </c>
    </row>
    <row r="5024" spans="1:19" x14ac:dyDescent="0.25">
      <c r="A5024" t="s">
        <v>9337</v>
      </c>
      <c r="B5024" t="s">
        <v>9338</v>
      </c>
      <c r="C5024">
        <v>1</v>
      </c>
      <c r="D5024">
        <v>3</v>
      </c>
      <c r="E5024">
        <v>6.48</v>
      </c>
      <c r="F5024">
        <v>4</v>
      </c>
      <c r="G5024">
        <v>21</v>
      </c>
      <c r="H5024">
        <v>0</v>
      </c>
      <c r="I5024">
        <v>38</v>
      </c>
      <c r="J5024">
        <v>48</v>
      </c>
      <c r="K5024">
        <v>28</v>
      </c>
      <c r="L5024">
        <v>6</v>
      </c>
      <c r="M5024">
        <v>7</v>
      </c>
      <c r="N5024">
        <v>21</v>
      </c>
      <c r="O5024">
        <v>1.79</v>
      </c>
      <c r="P5024">
        <v>1.71</v>
      </c>
      <c r="Q5024">
        <v>4.88</v>
      </c>
      <c r="R5024">
        <v>6.45</v>
      </c>
      <c r="S5024">
        <v>-0.8</v>
      </c>
    </row>
    <row r="5025" spans="1:19" x14ac:dyDescent="0.25">
      <c r="A5025" t="s">
        <v>9335</v>
      </c>
      <c r="B5025" t="s">
        <v>9336</v>
      </c>
      <c r="C5025">
        <v>1</v>
      </c>
      <c r="D5025">
        <v>3</v>
      </c>
      <c r="E5025">
        <v>6.58</v>
      </c>
      <c r="F5025">
        <v>3</v>
      </c>
      <c r="G5025">
        <v>22</v>
      </c>
      <c r="H5025">
        <v>0</v>
      </c>
      <c r="I5025">
        <v>38</v>
      </c>
      <c r="J5025">
        <v>49</v>
      </c>
      <c r="K5025">
        <v>28</v>
      </c>
      <c r="L5025">
        <v>6</v>
      </c>
      <c r="M5025">
        <v>3</v>
      </c>
      <c r="N5025">
        <v>18</v>
      </c>
      <c r="O5025">
        <v>1.79</v>
      </c>
      <c r="P5025">
        <v>0.65</v>
      </c>
      <c r="Q5025">
        <v>4.41</v>
      </c>
      <c r="R5025">
        <v>6.45</v>
      </c>
      <c r="S5025">
        <v>-0.9</v>
      </c>
    </row>
    <row r="5026" spans="1:19" x14ac:dyDescent="0.25">
      <c r="A5026" t="s">
        <v>9333</v>
      </c>
      <c r="B5026" t="s">
        <v>9334</v>
      </c>
      <c r="C5026">
        <v>1</v>
      </c>
      <c r="D5026">
        <v>2</v>
      </c>
      <c r="E5026">
        <v>6.37</v>
      </c>
      <c r="F5026">
        <v>0</v>
      </c>
      <c r="G5026">
        <v>30</v>
      </c>
      <c r="H5026">
        <v>0</v>
      </c>
      <c r="I5026">
        <v>30</v>
      </c>
      <c r="J5026">
        <v>37</v>
      </c>
      <c r="K5026">
        <v>21</v>
      </c>
      <c r="L5026">
        <v>4</v>
      </c>
      <c r="M5026">
        <v>6</v>
      </c>
      <c r="N5026">
        <v>18</v>
      </c>
      <c r="O5026">
        <v>1.83</v>
      </c>
      <c r="P5026">
        <v>1.76</v>
      </c>
      <c r="Q5026">
        <v>5.34</v>
      </c>
      <c r="R5026">
        <v>6.45</v>
      </c>
      <c r="S5026">
        <v>-0.7</v>
      </c>
    </row>
    <row r="5027" spans="1:19" x14ac:dyDescent="0.25">
      <c r="A5027" t="s">
        <v>9331</v>
      </c>
      <c r="B5027" t="s">
        <v>9332</v>
      </c>
      <c r="C5027">
        <v>1</v>
      </c>
      <c r="D5027">
        <v>2</v>
      </c>
      <c r="E5027">
        <v>6.38</v>
      </c>
      <c r="F5027">
        <v>0</v>
      </c>
      <c r="G5027">
        <v>30</v>
      </c>
      <c r="H5027">
        <v>0</v>
      </c>
      <c r="I5027">
        <v>30</v>
      </c>
      <c r="J5027">
        <v>37</v>
      </c>
      <c r="K5027">
        <v>21</v>
      </c>
      <c r="L5027">
        <v>4</v>
      </c>
      <c r="M5027">
        <v>6</v>
      </c>
      <c r="N5027">
        <v>19</v>
      </c>
      <c r="O5027">
        <v>1.86</v>
      </c>
      <c r="P5027">
        <v>1.79</v>
      </c>
      <c r="Q5027">
        <v>5.75</v>
      </c>
      <c r="R5027">
        <v>6.45</v>
      </c>
      <c r="S5027">
        <v>-0.7</v>
      </c>
    </row>
    <row r="5028" spans="1:19" x14ac:dyDescent="0.25">
      <c r="A5028" t="s">
        <v>9329</v>
      </c>
      <c r="B5028" t="s">
        <v>9330</v>
      </c>
      <c r="C5028">
        <v>2</v>
      </c>
      <c r="D5028">
        <v>4</v>
      </c>
      <c r="E5028">
        <v>6.79</v>
      </c>
      <c r="F5028">
        <v>7</v>
      </c>
      <c r="G5028">
        <v>13</v>
      </c>
      <c r="H5028">
        <v>0</v>
      </c>
      <c r="I5028">
        <v>46</v>
      </c>
      <c r="J5028">
        <v>61</v>
      </c>
      <c r="K5028">
        <v>35</v>
      </c>
      <c r="L5028">
        <v>7</v>
      </c>
      <c r="M5028">
        <v>0</v>
      </c>
      <c r="N5028">
        <v>20</v>
      </c>
      <c r="O5028">
        <v>1.76</v>
      </c>
      <c r="P5028">
        <v>0.04</v>
      </c>
      <c r="Q5028">
        <v>3.83</v>
      </c>
      <c r="R5028">
        <v>6.45</v>
      </c>
      <c r="S5028">
        <v>-0.8</v>
      </c>
    </row>
    <row r="5029" spans="1:19" x14ac:dyDescent="0.25">
      <c r="A5029" t="s">
        <v>9327</v>
      </c>
      <c r="B5029" t="s">
        <v>9328</v>
      </c>
      <c r="C5029">
        <v>1</v>
      </c>
      <c r="D5029">
        <v>4</v>
      </c>
      <c r="E5029">
        <v>6.79</v>
      </c>
      <c r="F5029">
        <v>7</v>
      </c>
      <c r="G5029">
        <v>11</v>
      </c>
      <c r="H5029">
        <v>0</v>
      </c>
      <c r="I5029">
        <v>47</v>
      </c>
      <c r="J5029">
        <v>62</v>
      </c>
      <c r="K5029">
        <v>36</v>
      </c>
      <c r="L5029">
        <v>7</v>
      </c>
      <c r="M5029">
        <v>0</v>
      </c>
      <c r="N5029">
        <v>21</v>
      </c>
      <c r="O5029">
        <v>1.76</v>
      </c>
      <c r="P5029">
        <v>0</v>
      </c>
      <c r="Q5029">
        <v>4</v>
      </c>
      <c r="R5029">
        <v>6.45</v>
      </c>
      <c r="S5029">
        <v>-0.8</v>
      </c>
    </row>
    <row r="5030" spans="1:19" x14ac:dyDescent="0.25">
      <c r="A5030" t="s">
        <v>9325</v>
      </c>
      <c r="B5030" t="s">
        <v>9326</v>
      </c>
      <c r="C5030">
        <v>2</v>
      </c>
      <c r="D5030">
        <v>3</v>
      </c>
      <c r="E5030">
        <v>6.77</v>
      </c>
      <c r="F5030">
        <v>5</v>
      </c>
      <c r="G5030">
        <v>16</v>
      </c>
      <c r="H5030">
        <v>0</v>
      </c>
      <c r="I5030">
        <v>43</v>
      </c>
      <c r="J5030">
        <v>57</v>
      </c>
      <c r="K5030">
        <v>32</v>
      </c>
      <c r="L5030">
        <v>7</v>
      </c>
      <c r="M5030">
        <v>4</v>
      </c>
      <c r="N5030">
        <v>21</v>
      </c>
      <c r="O5030">
        <v>1.82</v>
      </c>
      <c r="P5030">
        <v>0.77</v>
      </c>
      <c r="Q5030">
        <v>4.47</v>
      </c>
      <c r="R5030">
        <v>6.45</v>
      </c>
      <c r="S5030">
        <v>-0.9</v>
      </c>
    </row>
    <row r="5031" spans="1:19" x14ac:dyDescent="0.25">
      <c r="A5031" t="s">
        <v>9323</v>
      </c>
      <c r="B5031" t="s">
        <v>9324</v>
      </c>
      <c r="C5031">
        <v>1</v>
      </c>
      <c r="D5031">
        <v>3</v>
      </c>
      <c r="E5031">
        <v>6.59</v>
      </c>
      <c r="F5031">
        <v>4</v>
      </c>
      <c r="G5031">
        <v>21</v>
      </c>
      <c r="H5031">
        <v>0</v>
      </c>
      <c r="I5031">
        <v>39</v>
      </c>
      <c r="J5031">
        <v>50</v>
      </c>
      <c r="K5031">
        <v>28</v>
      </c>
      <c r="L5031">
        <v>6</v>
      </c>
      <c r="M5031">
        <v>3</v>
      </c>
      <c r="N5031">
        <v>19</v>
      </c>
      <c r="O5031">
        <v>1.79</v>
      </c>
      <c r="P5031">
        <v>0.77</v>
      </c>
      <c r="Q5031">
        <v>4.51</v>
      </c>
      <c r="R5031">
        <v>6.45</v>
      </c>
      <c r="S5031">
        <v>-0.9</v>
      </c>
    </row>
    <row r="5032" spans="1:19" x14ac:dyDescent="0.25">
      <c r="A5032" t="s">
        <v>9321</v>
      </c>
      <c r="B5032" t="s">
        <v>9322</v>
      </c>
      <c r="C5032">
        <v>1</v>
      </c>
      <c r="D5032">
        <v>4</v>
      </c>
      <c r="E5032">
        <v>6.76</v>
      </c>
      <c r="F5032">
        <v>7</v>
      </c>
      <c r="G5032">
        <v>11</v>
      </c>
      <c r="H5032">
        <v>0</v>
      </c>
      <c r="I5032">
        <v>47</v>
      </c>
      <c r="J5032">
        <v>61</v>
      </c>
      <c r="K5032">
        <v>35</v>
      </c>
      <c r="L5032">
        <v>7</v>
      </c>
      <c r="M5032">
        <v>3</v>
      </c>
      <c r="N5032">
        <v>23</v>
      </c>
      <c r="O5032">
        <v>1.79</v>
      </c>
      <c r="P5032">
        <v>0.64</v>
      </c>
      <c r="Q5032">
        <v>4.41</v>
      </c>
      <c r="R5032">
        <v>6.45</v>
      </c>
      <c r="S5032">
        <v>-0.8</v>
      </c>
    </row>
    <row r="5033" spans="1:19" x14ac:dyDescent="0.25">
      <c r="A5033" t="s">
        <v>9319</v>
      </c>
      <c r="B5033" t="s">
        <v>9320</v>
      </c>
      <c r="C5033">
        <v>1</v>
      </c>
      <c r="D5033">
        <v>2</v>
      </c>
      <c r="E5033">
        <v>6.61</v>
      </c>
      <c r="F5033">
        <v>0</v>
      </c>
      <c r="G5033">
        <v>30</v>
      </c>
      <c r="H5033">
        <v>0</v>
      </c>
      <c r="I5033">
        <v>30</v>
      </c>
      <c r="J5033">
        <v>39</v>
      </c>
      <c r="K5033">
        <v>22</v>
      </c>
      <c r="L5033">
        <v>5</v>
      </c>
      <c r="M5033">
        <v>3</v>
      </c>
      <c r="N5033">
        <v>13</v>
      </c>
      <c r="O5033">
        <v>1.75</v>
      </c>
      <c r="P5033">
        <v>0.87</v>
      </c>
      <c r="Q5033">
        <v>4.0199999999999996</v>
      </c>
      <c r="R5033">
        <v>6.45</v>
      </c>
      <c r="S5033">
        <v>-0.7</v>
      </c>
    </row>
    <row r="5034" spans="1:19" x14ac:dyDescent="0.25">
      <c r="A5034" t="s">
        <v>9317</v>
      </c>
      <c r="B5034" t="s">
        <v>9318</v>
      </c>
      <c r="C5034">
        <v>1</v>
      </c>
      <c r="D5034">
        <v>3</v>
      </c>
      <c r="E5034">
        <v>6.53</v>
      </c>
      <c r="F5034">
        <v>3</v>
      </c>
      <c r="G5034">
        <v>22</v>
      </c>
      <c r="H5034">
        <v>0</v>
      </c>
      <c r="I5034">
        <v>37</v>
      </c>
      <c r="J5034">
        <v>46</v>
      </c>
      <c r="K5034">
        <v>27</v>
      </c>
      <c r="L5034">
        <v>5</v>
      </c>
      <c r="M5034">
        <v>6</v>
      </c>
      <c r="N5034">
        <v>22</v>
      </c>
      <c r="O5034">
        <v>1.84</v>
      </c>
      <c r="P5034">
        <v>1.51</v>
      </c>
      <c r="Q5034">
        <v>5.4</v>
      </c>
      <c r="R5034">
        <v>6.45</v>
      </c>
      <c r="S5034">
        <v>-0.8</v>
      </c>
    </row>
    <row r="5035" spans="1:19" x14ac:dyDescent="0.25">
      <c r="A5035" t="s">
        <v>9315</v>
      </c>
      <c r="B5035" t="s">
        <v>9316</v>
      </c>
      <c r="C5035">
        <v>1</v>
      </c>
      <c r="D5035">
        <v>2</v>
      </c>
      <c r="E5035">
        <v>6.36</v>
      </c>
      <c r="F5035">
        <v>0</v>
      </c>
      <c r="G5035">
        <v>30</v>
      </c>
      <c r="H5035">
        <v>0</v>
      </c>
      <c r="I5035">
        <v>30</v>
      </c>
      <c r="J5035">
        <v>37</v>
      </c>
      <c r="K5035">
        <v>21</v>
      </c>
      <c r="L5035">
        <v>4</v>
      </c>
      <c r="M5035">
        <v>6</v>
      </c>
      <c r="N5035">
        <v>18</v>
      </c>
      <c r="O5035">
        <v>1.83</v>
      </c>
      <c r="P5035">
        <v>1.81</v>
      </c>
      <c r="Q5035">
        <v>5.3</v>
      </c>
      <c r="R5035">
        <v>6.45</v>
      </c>
      <c r="S5035">
        <v>-0.7</v>
      </c>
    </row>
    <row r="5036" spans="1:19" x14ac:dyDescent="0.25">
      <c r="A5036" t="s">
        <v>9313</v>
      </c>
      <c r="B5036" t="s">
        <v>9314</v>
      </c>
      <c r="C5036">
        <v>1</v>
      </c>
      <c r="D5036">
        <v>2</v>
      </c>
      <c r="E5036">
        <v>6.38</v>
      </c>
      <c r="F5036">
        <v>0</v>
      </c>
      <c r="G5036">
        <v>30</v>
      </c>
      <c r="H5036">
        <v>0</v>
      </c>
      <c r="I5036">
        <v>30</v>
      </c>
      <c r="J5036">
        <v>37</v>
      </c>
      <c r="K5036">
        <v>21</v>
      </c>
      <c r="L5036">
        <v>4</v>
      </c>
      <c r="M5036">
        <v>6</v>
      </c>
      <c r="N5036">
        <v>19</v>
      </c>
      <c r="O5036">
        <v>1.85</v>
      </c>
      <c r="P5036">
        <v>1.77</v>
      </c>
      <c r="Q5036">
        <v>5.64</v>
      </c>
      <c r="R5036">
        <v>6.45</v>
      </c>
      <c r="S5036">
        <v>-0.7</v>
      </c>
    </row>
    <row r="5037" spans="1:19" x14ac:dyDescent="0.25">
      <c r="A5037" t="s">
        <v>9311</v>
      </c>
      <c r="B5037" t="s">
        <v>9312</v>
      </c>
      <c r="C5037">
        <v>1</v>
      </c>
      <c r="D5037">
        <v>2</v>
      </c>
      <c r="E5037">
        <v>6.37</v>
      </c>
      <c r="F5037">
        <v>0</v>
      </c>
      <c r="G5037">
        <v>30</v>
      </c>
      <c r="H5037">
        <v>0</v>
      </c>
      <c r="I5037">
        <v>30</v>
      </c>
      <c r="J5037">
        <v>38</v>
      </c>
      <c r="K5037">
        <v>21</v>
      </c>
      <c r="L5037">
        <v>5</v>
      </c>
      <c r="M5037">
        <v>5</v>
      </c>
      <c r="N5037">
        <v>15</v>
      </c>
      <c r="O5037">
        <v>1.78</v>
      </c>
      <c r="P5037">
        <v>1.46</v>
      </c>
      <c r="Q5037">
        <v>4.57</v>
      </c>
      <c r="R5037">
        <v>6.45</v>
      </c>
      <c r="S5037">
        <v>-0.7</v>
      </c>
    </row>
    <row r="5038" spans="1:19" x14ac:dyDescent="0.25">
      <c r="A5038" t="s">
        <v>9309</v>
      </c>
      <c r="B5038" t="s">
        <v>9310</v>
      </c>
      <c r="C5038">
        <v>1</v>
      </c>
      <c r="D5038">
        <v>2</v>
      </c>
      <c r="E5038">
        <v>6.32</v>
      </c>
      <c r="F5038">
        <v>0</v>
      </c>
      <c r="G5038">
        <v>30</v>
      </c>
      <c r="H5038">
        <v>0</v>
      </c>
      <c r="I5038">
        <v>30</v>
      </c>
      <c r="J5038">
        <v>37</v>
      </c>
      <c r="K5038">
        <v>21</v>
      </c>
      <c r="L5038">
        <v>4</v>
      </c>
      <c r="M5038">
        <v>7</v>
      </c>
      <c r="N5038">
        <v>18</v>
      </c>
      <c r="O5038">
        <v>1.82</v>
      </c>
      <c r="P5038">
        <v>2.0099999999999998</v>
      </c>
      <c r="Q5038">
        <v>5.4</v>
      </c>
      <c r="R5038">
        <v>6.46</v>
      </c>
      <c r="S5038">
        <v>-0.7</v>
      </c>
    </row>
    <row r="5039" spans="1:19" x14ac:dyDescent="0.25">
      <c r="A5039" t="s">
        <v>9307</v>
      </c>
      <c r="B5039" t="s">
        <v>9308</v>
      </c>
      <c r="C5039">
        <v>1</v>
      </c>
      <c r="D5039">
        <v>2</v>
      </c>
      <c r="E5039">
        <v>6.41</v>
      </c>
      <c r="F5039">
        <v>0</v>
      </c>
      <c r="G5039">
        <v>30</v>
      </c>
      <c r="H5039">
        <v>0</v>
      </c>
      <c r="I5039">
        <v>30</v>
      </c>
      <c r="J5039">
        <v>37</v>
      </c>
      <c r="K5039">
        <v>21</v>
      </c>
      <c r="L5039">
        <v>4</v>
      </c>
      <c r="M5039">
        <v>6</v>
      </c>
      <c r="N5039">
        <v>20</v>
      </c>
      <c r="O5039">
        <v>1.89</v>
      </c>
      <c r="P5039">
        <v>1.9</v>
      </c>
      <c r="Q5039">
        <v>5.91</v>
      </c>
      <c r="R5039">
        <v>6.46</v>
      </c>
      <c r="S5039">
        <v>-0.7</v>
      </c>
    </row>
    <row r="5040" spans="1:19" x14ac:dyDescent="0.25">
      <c r="A5040" t="s">
        <v>9305</v>
      </c>
      <c r="B5040" t="s">
        <v>9306</v>
      </c>
      <c r="C5040">
        <v>1</v>
      </c>
      <c r="D5040">
        <v>2</v>
      </c>
      <c r="E5040">
        <v>6.38</v>
      </c>
      <c r="F5040">
        <v>0</v>
      </c>
      <c r="G5040">
        <v>30</v>
      </c>
      <c r="H5040">
        <v>0</v>
      </c>
      <c r="I5040">
        <v>30</v>
      </c>
      <c r="J5040">
        <v>38</v>
      </c>
      <c r="K5040">
        <v>21</v>
      </c>
      <c r="L5040">
        <v>5</v>
      </c>
      <c r="M5040">
        <v>4</v>
      </c>
      <c r="N5040">
        <v>15</v>
      </c>
      <c r="O5040">
        <v>1.77</v>
      </c>
      <c r="P5040">
        <v>1.35</v>
      </c>
      <c r="Q5040">
        <v>4.45</v>
      </c>
      <c r="R5040">
        <v>6.46</v>
      </c>
      <c r="S5040">
        <v>-0.7</v>
      </c>
    </row>
    <row r="5041" spans="1:19" x14ac:dyDescent="0.25">
      <c r="A5041" t="s">
        <v>9303</v>
      </c>
      <c r="B5041" t="s">
        <v>9304</v>
      </c>
      <c r="C5041">
        <v>1</v>
      </c>
      <c r="D5041">
        <v>2</v>
      </c>
      <c r="E5041">
        <v>6.43</v>
      </c>
      <c r="F5041">
        <v>0</v>
      </c>
      <c r="G5041">
        <v>30</v>
      </c>
      <c r="H5041">
        <v>0</v>
      </c>
      <c r="I5041">
        <v>30</v>
      </c>
      <c r="J5041">
        <v>36</v>
      </c>
      <c r="K5041">
        <v>21</v>
      </c>
      <c r="L5041">
        <v>4</v>
      </c>
      <c r="M5041">
        <v>7</v>
      </c>
      <c r="N5041">
        <v>21</v>
      </c>
      <c r="O5041">
        <v>1.91</v>
      </c>
      <c r="P5041">
        <v>2.2000000000000002</v>
      </c>
      <c r="Q5041">
        <v>6.25</v>
      </c>
      <c r="R5041">
        <v>6.46</v>
      </c>
      <c r="S5041">
        <v>-0.7</v>
      </c>
    </row>
    <row r="5042" spans="1:19" x14ac:dyDescent="0.25">
      <c r="A5042" t="s">
        <v>9301</v>
      </c>
      <c r="B5042" t="s">
        <v>9302</v>
      </c>
      <c r="C5042">
        <v>1</v>
      </c>
      <c r="D5042">
        <v>4</v>
      </c>
      <c r="E5042">
        <v>6.7</v>
      </c>
      <c r="F5042">
        <v>6</v>
      </c>
      <c r="G5042">
        <v>15</v>
      </c>
      <c r="H5042">
        <v>0</v>
      </c>
      <c r="I5042">
        <v>44</v>
      </c>
      <c r="J5042">
        <v>56</v>
      </c>
      <c r="K5042">
        <v>33</v>
      </c>
      <c r="L5042">
        <v>6</v>
      </c>
      <c r="M5042">
        <v>5</v>
      </c>
      <c r="N5042">
        <v>24</v>
      </c>
      <c r="O5042">
        <v>1.81</v>
      </c>
      <c r="P5042">
        <v>0.93</v>
      </c>
      <c r="Q5042">
        <v>4.8899999999999997</v>
      </c>
      <c r="R5042">
        <v>6.46</v>
      </c>
      <c r="S5042">
        <v>-0.9</v>
      </c>
    </row>
    <row r="5043" spans="1:19" x14ac:dyDescent="0.25">
      <c r="A5043" t="s">
        <v>9299</v>
      </c>
      <c r="B5043" t="s">
        <v>9300</v>
      </c>
      <c r="C5043">
        <v>1</v>
      </c>
      <c r="D5043">
        <v>2</v>
      </c>
      <c r="E5043">
        <v>6.36</v>
      </c>
      <c r="F5043">
        <v>0</v>
      </c>
      <c r="G5043">
        <v>30</v>
      </c>
      <c r="H5043">
        <v>0</v>
      </c>
      <c r="I5043">
        <v>30</v>
      </c>
      <c r="J5043">
        <v>38</v>
      </c>
      <c r="K5043">
        <v>21</v>
      </c>
      <c r="L5043">
        <v>5</v>
      </c>
      <c r="M5043">
        <v>4</v>
      </c>
      <c r="N5043">
        <v>16</v>
      </c>
      <c r="O5043">
        <v>1.79</v>
      </c>
      <c r="P5043">
        <v>1.33</v>
      </c>
      <c r="Q5043">
        <v>4.8099999999999996</v>
      </c>
      <c r="R5043">
        <v>6.46</v>
      </c>
      <c r="S5043">
        <v>-0.7</v>
      </c>
    </row>
    <row r="5044" spans="1:19" x14ac:dyDescent="0.25">
      <c r="A5044" t="s">
        <v>9297</v>
      </c>
      <c r="B5044" t="s">
        <v>9298</v>
      </c>
      <c r="C5044">
        <v>2</v>
      </c>
      <c r="D5044">
        <v>4</v>
      </c>
      <c r="E5044">
        <v>6.76</v>
      </c>
      <c r="F5044">
        <v>6</v>
      </c>
      <c r="G5044">
        <v>13</v>
      </c>
      <c r="H5044">
        <v>0</v>
      </c>
      <c r="I5044">
        <v>46</v>
      </c>
      <c r="J5044">
        <v>60</v>
      </c>
      <c r="K5044">
        <v>34</v>
      </c>
      <c r="L5044">
        <v>7</v>
      </c>
      <c r="M5044">
        <v>3</v>
      </c>
      <c r="N5044">
        <v>22</v>
      </c>
      <c r="O5044">
        <v>1.79</v>
      </c>
      <c r="P5044">
        <v>0.51</v>
      </c>
      <c r="Q5044">
        <v>4.26</v>
      </c>
      <c r="R5044">
        <v>6.46</v>
      </c>
      <c r="S5044">
        <v>-0.9</v>
      </c>
    </row>
    <row r="5045" spans="1:19" x14ac:dyDescent="0.25">
      <c r="A5045" t="s">
        <v>9295</v>
      </c>
      <c r="B5045" t="s">
        <v>9296</v>
      </c>
      <c r="C5045">
        <v>1</v>
      </c>
      <c r="D5045">
        <v>2</v>
      </c>
      <c r="E5045">
        <v>6.51</v>
      </c>
      <c r="F5045">
        <v>2</v>
      </c>
      <c r="G5045">
        <v>24</v>
      </c>
      <c r="H5045">
        <v>0</v>
      </c>
      <c r="I5045">
        <v>35</v>
      </c>
      <c r="J5045">
        <v>44</v>
      </c>
      <c r="K5045">
        <v>25</v>
      </c>
      <c r="L5045">
        <v>5</v>
      </c>
      <c r="M5045">
        <v>5</v>
      </c>
      <c r="N5045">
        <v>20</v>
      </c>
      <c r="O5045">
        <v>1.82</v>
      </c>
      <c r="P5045">
        <v>1.26</v>
      </c>
      <c r="Q5045">
        <v>5.01</v>
      </c>
      <c r="R5045">
        <v>6.46</v>
      </c>
      <c r="S5045">
        <v>-0.8</v>
      </c>
    </row>
    <row r="5046" spans="1:19" x14ac:dyDescent="0.25">
      <c r="A5046" t="s">
        <v>9293</v>
      </c>
      <c r="B5046" t="s">
        <v>9294</v>
      </c>
      <c r="C5046">
        <v>2</v>
      </c>
      <c r="D5046">
        <v>4</v>
      </c>
      <c r="E5046">
        <v>6.83</v>
      </c>
      <c r="F5046">
        <v>8</v>
      </c>
      <c r="G5046">
        <v>10</v>
      </c>
      <c r="H5046">
        <v>0</v>
      </c>
      <c r="I5046">
        <v>48</v>
      </c>
      <c r="J5046">
        <v>64</v>
      </c>
      <c r="K5046">
        <v>37</v>
      </c>
      <c r="L5046">
        <v>8</v>
      </c>
      <c r="M5046">
        <v>0</v>
      </c>
      <c r="N5046">
        <v>20</v>
      </c>
      <c r="O5046">
        <v>1.75</v>
      </c>
      <c r="P5046">
        <v>0</v>
      </c>
      <c r="Q5046">
        <v>3.79</v>
      </c>
      <c r="R5046">
        <v>6.46</v>
      </c>
      <c r="S5046">
        <v>-0.7</v>
      </c>
    </row>
    <row r="5047" spans="1:19" x14ac:dyDescent="0.25">
      <c r="A5047" t="s">
        <v>9291</v>
      </c>
      <c r="B5047" t="s">
        <v>9292</v>
      </c>
      <c r="C5047">
        <v>1</v>
      </c>
      <c r="D5047">
        <v>2</v>
      </c>
      <c r="E5047">
        <v>6.34</v>
      </c>
      <c r="F5047">
        <v>0</v>
      </c>
      <c r="G5047">
        <v>30</v>
      </c>
      <c r="H5047">
        <v>0</v>
      </c>
      <c r="I5047">
        <v>30</v>
      </c>
      <c r="J5047">
        <v>37</v>
      </c>
      <c r="K5047">
        <v>21</v>
      </c>
      <c r="L5047">
        <v>5</v>
      </c>
      <c r="M5047">
        <v>5</v>
      </c>
      <c r="N5047">
        <v>17</v>
      </c>
      <c r="O5047">
        <v>1.8</v>
      </c>
      <c r="P5047">
        <v>1.63</v>
      </c>
      <c r="Q5047">
        <v>5.05</v>
      </c>
      <c r="R5047">
        <v>6.46</v>
      </c>
      <c r="S5047">
        <v>-0.7</v>
      </c>
    </row>
    <row r="5048" spans="1:19" x14ac:dyDescent="0.25">
      <c r="A5048" t="s">
        <v>9289</v>
      </c>
      <c r="B5048" t="s">
        <v>9290</v>
      </c>
      <c r="C5048">
        <v>2</v>
      </c>
      <c r="D5048">
        <v>4</v>
      </c>
      <c r="E5048">
        <v>6.79</v>
      </c>
      <c r="F5048">
        <v>7</v>
      </c>
      <c r="G5048">
        <v>11</v>
      </c>
      <c r="H5048">
        <v>0</v>
      </c>
      <c r="I5048">
        <v>48</v>
      </c>
      <c r="J5048">
        <v>63</v>
      </c>
      <c r="K5048">
        <v>36</v>
      </c>
      <c r="L5048">
        <v>7</v>
      </c>
      <c r="M5048">
        <v>3</v>
      </c>
      <c r="N5048">
        <v>22</v>
      </c>
      <c r="O5048">
        <v>1.78</v>
      </c>
      <c r="P5048">
        <v>0.51</v>
      </c>
      <c r="Q5048">
        <v>4.24</v>
      </c>
      <c r="R5048">
        <v>6.46</v>
      </c>
      <c r="S5048">
        <v>-0.8</v>
      </c>
    </row>
    <row r="5049" spans="1:19" x14ac:dyDescent="0.25">
      <c r="A5049" t="s">
        <v>9287</v>
      </c>
      <c r="B5049" t="s">
        <v>9288</v>
      </c>
      <c r="C5049">
        <v>1</v>
      </c>
      <c r="D5049">
        <v>2</v>
      </c>
      <c r="E5049">
        <v>6.34</v>
      </c>
      <c r="F5049">
        <v>0</v>
      </c>
      <c r="G5049">
        <v>30</v>
      </c>
      <c r="H5049">
        <v>0</v>
      </c>
      <c r="I5049">
        <v>30</v>
      </c>
      <c r="J5049">
        <v>37</v>
      </c>
      <c r="K5049">
        <v>21</v>
      </c>
      <c r="L5049">
        <v>5</v>
      </c>
      <c r="M5049">
        <v>6</v>
      </c>
      <c r="N5049">
        <v>17</v>
      </c>
      <c r="O5049">
        <v>1.8</v>
      </c>
      <c r="P5049">
        <v>1.79</v>
      </c>
      <c r="Q5049">
        <v>4.99</v>
      </c>
      <c r="R5049">
        <v>6.46</v>
      </c>
      <c r="S5049">
        <v>-0.7</v>
      </c>
    </row>
    <row r="5050" spans="1:19" x14ac:dyDescent="0.25">
      <c r="A5050" t="s">
        <v>9285</v>
      </c>
      <c r="B5050" t="s">
        <v>9286</v>
      </c>
      <c r="C5050">
        <v>1</v>
      </c>
      <c r="D5050">
        <v>2</v>
      </c>
      <c r="E5050">
        <v>6.38</v>
      </c>
      <c r="F5050">
        <v>0</v>
      </c>
      <c r="G5050">
        <v>30</v>
      </c>
      <c r="H5050">
        <v>0</v>
      </c>
      <c r="I5050">
        <v>30</v>
      </c>
      <c r="J5050">
        <v>38</v>
      </c>
      <c r="K5050">
        <v>21</v>
      </c>
      <c r="L5050">
        <v>4</v>
      </c>
      <c r="M5050">
        <v>4</v>
      </c>
      <c r="N5050">
        <v>17</v>
      </c>
      <c r="O5050">
        <v>1.81</v>
      </c>
      <c r="P5050">
        <v>1.31</v>
      </c>
      <c r="Q5050">
        <v>5.01</v>
      </c>
      <c r="R5050">
        <v>6.46</v>
      </c>
      <c r="S5050">
        <v>-0.7</v>
      </c>
    </row>
    <row r="5051" spans="1:19" x14ac:dyDescent="0.25">
      <c r="A5051" t="s">
        <v>9283</v>
      </c>
      <c r="B5051" t="s">
        <v>9284</v>
      </c>
      <c r="C5051">
        <v>1</v>
      </c>
      <c r="D5051">
        <v>2</v>
      </c>
      <c r="E5051">
        <v>6.41</v>
      </c>
      <c r="F5051">
        <v>0</v>
      </c>
      <c r="G5051">
        <v>30</v>
      </c>
      <c r="H5051">
        <v>0</v>
      </c>
      <c r="I5051">
        <v>30</v>
      </c>
      <c r="J5051">
        <v>38</v>
      </c>
      <c r="K5051">
        <v>21</v>
      </c>
      <c r="L5051">
        <v>4</v>
      </c>
      <c r="M5051">
        <v>4</v>
      </c>
      <c r="N5051">
        <v>17</v>
      </c>
      <c r="O5051">
        <v>1.82</v>
      </c>
      <c r="P5051">
        <v>1.32</v>
      </c>
      <c r="Q5051">
        <v>5.01</v>
      </c>
      <c r="R5051">
        <v>6.46</v>
      </c>
      <c r="S5051">
        <v>-0.7</v>
      </c>
    </row>
    <row r="5052" spans="1:19" x14ac:dyDescent="0.25">
      <c r="A5052" t="s">
        <v>9281</v>
      </c>
      <c r="B5052" t="s">
        <v>9282</v>
      </c>
      <c r="C5052">
        <v>1</v>
      </c>
      <c r="D5052">
        <v>2</v>
      </c>
      <c r="E5052">
        <v>6.67</v>
      </c>
      <c r="F5052">
        <v>0</v>
      </c>
      <c r="G5052">
        <v>30</v>
      </c>
      <c r="H5052">
        <v>0</v>
      </c>
      <c r="I5052">
        <v>30</v>
      </c>
      <c r="J5052">
        <v>39</v>
      </c>
      <c r="K5052">
        <v>22</v>
      </c>
      <c r="L5052">
        <v>5</v>
      </c>
      <c r="M5052">
        <v>2</v>
      </c>
      <c r="N5052">
        <v>14</v>
      </c>
      <c r="O5052">
        <v>1.76</v>
      </c>
      <c r="P5052">
        <v>0.69</v>
      </c>
      <c r="Q5052">
        <v>4.26</v>
      </c>
      <c r="R5052">
        <v>6.46</v>
      </c>
      <c r="S5052">
        <v>-0.7</v>
      </c>
    </row>
    <row r="5053" spans="1:19" x14ac:dyDescent="0.25">
      <c r="A5053" t="s">
        <v>9279</v>
      </c>
      <c r="B5053" t="s">
        <v>9280</v>
      </c>
      <c r="C5053">
        <v>1</v>
      </c>
      <c r="D5053">
        <v>4</v>
      </c>
      <c r="E5053">
        <v>6.71</v>
      </c>
      <c r="F5053">
        <v>6</v>
      </c>
      <c r="G5053">
        <v>14</v>
      </c>
      <c r="H5053">
        <v>0</v>
      </c>
      <c r="I5053">
        <v>45</v>
      </c>
      <c r="J5053">
        <v>58</v>
      </c>
      <c r="K5053">
        <v>33</v>
      </c>
      <c r="L5053">
        <v>7</v>
      </c>
      <c r="M5053">
        <v>2</v>
      </c>
      <c r="N5053">
        <v>21</v>
      </c>
      <c r="O5053">
        <v>1.78</v>
      </c>
      <c r="P5053">
        <v>0.32</v>
      </c>
      <c r="Q5053">
        <v>4.3</v>
      </c>
      <c r="R5053">
        <v>6.46</v>
      </c>
      <c r="S5053">
        <v>-0.9</v>
      </c>
    </row>
    <row r="5054" spans="1:19" x14ac:dyDescent="0.25">
      <c r="A5054" t="s">
        <v>9277</v>
      </c>
      <c r="B5054" t="s">
        <v>9278</v>
      </c>
      <c r="C5054">
        <v>2</v>
      </c>
      <c r="D5054">
        <v>4</v>
      </c>
      <c r="E5054">
        <v>6.82</v>
      </c>
      <c r="F5054">
        <v>7</v>
      </c>
      <c r="G5054">
        <v>12</v>
      </c>
      <c r="H5054">
        <v>0</v>
      </c>
      <c r="I5054">
        <v>47</v>
      </c>
      <c r="J5054">
        <v>63</v>
      </c>
      <c r="K5054">
        <v>35</v>
      </c>
      <c r="L5054">
        <v>7</v>
      </c>
      <c r="M5054">
        <v>0</v>
      </c>
      <c r="N5054">
        <v>20</v>
      </c>
      <c r="O5054">
        <v>1.76</v>
      </c>
      <c r="P5054">
        <v>0.03</v>
      </c>
      <c r="Q5054">
        <v>3.83</v>
      </c>
      <c r="R5054">
        <v>6.46</v>
      </c>
      <c r="S5054">
        <v>-0.8</v>
      </c>
    </row>
    <row r="5055" spans="1:19" x14ac:dyDescent="0.25">
      <c r="A5055" t="s">
        <v>9275</v>
      </c>
      <c r="B5055" t="s">
        <v>9276</v>
      </c>
      <c r="C5055">
        <v>2</v>
      </c>
      <c r="D5055">
        <v>3</v>
      </c>
      <c r="E5055">
        <v>6.69</v>
      </c>
      <c r="F5055">
        <v>8</v>
      </c>
      <c r="G5055">
        <v>8</v>
      </c>
      <c r="H5055">
        <v>0</v>
      </c>
      <c r="I5055">
        <v>50</v>
      </c>
      <c r="J5055">
        <v>64</v>
      </c>
      <c r="K5055">
        <v>37</v>
      </c>
      <c r="L5055">
        <v>8</v>
      </c>
      <c r="M5055">
        <v>6</v>
      </c>
      <c r="N5055">
        <v>27</v>
      </c>
      <c r="O5055">
        <v>1.81</v>
      </c>
      <c r="P5055">
        <v>1.1299999999999999</v>
      </c>
      <c r="Q5055">
        <v>4.78</v>
      </c>
      <c r="R5055">
        <v>6.46</v>
      </c>
      <c r="S5055">
        <v>-0.6</v>
      </c>
    </row>
    <row r="5056" spans="1:19" x14ac:dyDescent="0.25">
      <c r="A5056" t="s">
        <v>9273</v>
      </c>
      <c r="B5056" t="s">
        <v>9274</v>
      </c>
      <c r="C5056">
        <v>1</v>
      </c>
      <c r="D5056">
        <v>2</v>
      </c>
      <c r="E5056">
        <v>6.4</v>
      </c>
      <c r="F5056">
        <v>0</v>
      </c>
      <c r="G5056">
        <v>30</v>
      </c>
      <c r="H5056">
        <v>0</v>
      </c>
      <c r="I5056">
        <v>30</v>
      </c>
      <c r="J5056">
        <v>38</v>
      </c>
      <c r="K5056">
        <v>21</v>
      </c>
      <c r="L5056">
        <v>4</v>
      </c>
      <c r="M5056">
        <v>5</v>
      </c>
      <c r="N5056">
        <v>17</v>
      </c>
      <c r="O5056">
        <v>1.83</v>
      </c>
      <c r="P5056">
        <v>1.5</v>
      </c>
      <c r="Q5056">
        <v>5.21</v>
      </c>
      <c r="R5056">
        <v>6.46</v>
      </c>
      <c r="S5056">
        <v>-0.7</v>
      </c>
    </row>
    <row r="5057" spans="1:19" x14ac:dyDescent="0.25">
      <c r="A5057" t="s">
        <v>9271</v>
      </c>
      <c r="B5057" t="s">
        <v>9272</v>
      </c>
      <c r="C5057">
        <v>1</v>
      </c>
      <c r="D5057">
        <v>3</v>
      </c>
      <c r="E5057">
        <v>6.53</v>
      </c>
      <c r="F5057">
        <v>3</v>
      </c>
      <c r="G5057">
        <v>23</v>
      </c>
      <c r="H5057">
        <v>0</v>
      </c>
      <c r="I5057">
        <v>37</v>
      </c>
      <c r="J5057">
        <v>47</v>
      </c>
      <c r="K5057">
        <v>27</v>
      </c>
      <c r="L5057">
        <v>5</v>
      </c>
      <c r="M5057">
        <v>3</v>
      </c>
      <c r="N5057">
        <v>20</v>
      </c>
      <c r="O5057">
        <v>1.8</v>
      </c>
      <c r="P5057">
        <v>0.85</v>
      </c>
      <c r="Q5057">
        <v>4.79</v>
      </c>
      <c r="R5057">
        <v>6.46</v>
      </c>
      <c r="S5057">
        <v>-0.8</v>
      </c>
    </row>
    <row r="5058" spans="1:19" x14ac:dyDescent="0.25">
      <c r="A5058" t="s">
        <v>9269</v>
      </c>
      <c r="B5058" t="s">
        <v>9270</v>
      </c>
      <c r="C5058">
        <v>2</v>
      </c>
      <c r="D5058">
        <v>4</v>
      </c>
      <c r="E5058">
        <v>6.67</v>
      </c>
      <c r="F5058">
        <v>8</v>
      </c>
      <c r="G5058">
        <v>8</v>
      </c>
      <c r="H5058">
        <v>0</v>
      </c>
      <c r="I5058">
        <v>50</v>
      </c>
      <c r="J5058">
        <v>64</v>
      </c>
      <c r="K5058">
        <v>37</v>
      </c>
      <c r="L5058">
        <v>8</v>
      </c>
      <c r="M5058">
        <v>4</v>
      </c>
      <c r="N5058">
        <v>24</v>
      </c>
      <c r="O5058">
        <v>1.76</v>
      </c>
      <c r="P5058">
        <v>0.78</v>
      </c>
      <c r="Q5058">
        <v>4.25</v>
      </c>
      <c r="R5058">
        <v>6.46</v>
      </c>
      <c r="S5058">
        <v>-0.6</v>
      </c>
    </row>
    <row r="5059" spans="1:19" x14ac:dyDescent="0.25">
      <c r="A5059" t="s">
        <v>9267</v>
      </c>
      <c r="B5059" t="s">
        <v>9268</v>
      </c>
      <c r="C5059">
        <v>1</v>
      </c>
      <c r="D5059">
        <v>2</v>
      </c>
      <c r="E5059">
        <v>6.35</v>
      </c>
      <c r="F5059">
        <v>0</v>
      </c>
      <c r="G5059">
        <v>30</v>
      </c>
      <c r="H5059">
        <v>0</v>
      </c>
      <c r="I5059">
        <v>30</v>
      </c>
      <c r="J5059">
        <v>37</v>
      </c>
      <c r="K5059">
        <v>21</v>
      </c>
      <c r="L5059">
        <v>5</v>
      </c>
      <c r="M5059">
        <v>8</v>
      </c>
      <c r="N5059">
        <v>18</v>
      </c>
      <c r="O5059">
        <v>1.82</v>
      </c>
      <c r="P5059">
        <v>2.25</v>
      </c>
      <c r="Q5059">
        <v>5.35</v>
      </c>
      <c r="R5059">
        <v>6.46</v>
      </c>
      <c r="S5059">
        <v>-0.7</v>
      </c>
    </row>
    <row r="5060" spans="1:19" x14ac:dyDescent="0.25">
      <c r="A5060" t="s">
        <v>9265</v>
      </c>
      <c r="B5060" t="s">
        <v>9266</v>
      </c>
      <c r="C5060">
        <v>1</v>
      </c>
      <c r="D5060">
        <v>2</v>
      </c>
      <c r="E5060">
        <v>6.4</v>
      </c>
      <c r="F5060">
        <v>0</v>
      </c>
      <c r="G5060">
        <v>30</v>
      </c>
      <c r="H5060">
        <v>0</v>
      </c>
      <c r="I5060">
        <v>30</v>
      </c>
      <c r="J5060">
        <v>37</v>
      </c>
      <c r="K5060">
        <v>21</v>
      </c>
      <c r="L5060">
        <v>4</v>
      </c>
      <c r="M5060">
        <v>7</v>
      </c>
      <c r="N5060">
        <v>18</v>
      </c>
      <c r="O5060">
        <v>1.85</v>
      </c>
      <c r="P5060">
        <v>2.0299999999999998</v>
      </c>
      <c r="Q5060">
        <v>5.52</v>
      </c>
      <c r="R5060">
        <v>6.47</v>
      </c>
      <c r="S5060">
        <v>-0.7</v>
      </c>
    </row>
    <row r="5061" spans="1:19" x14ac:dyDescent="0.25">
      <c r="A5061" t="s">
        <v>9263</v>
      </c>
      <c r="B5061" t="s">
        <v>9264</v>
      </c>
      <c r="C5061">
        <v>2</v>
      </c>
      <c r="D5061">
        <v>4</v>
      </c>
      <c r="E5061">
        <v>6.78</v>
      </c>
      <c r="F5061">
        <v>8</v>
      </c>
      <c r="G5061">
        <v>10</v>
      </c>
      <c r="H5061">
        <v>0</v>
      </c>
      <c r="I5061">
        <v>49</v>
      </c>
      <c r="J5061">
        <v>63</v>
      </c>
      <c r="K5061">
        <v>37</v>
      </c>
      <c r="L5061">
        <v>8</v>
      </c>
      <c r="M5061">
        <v>4</v>
      </c>
      <c r="N5061">
        <v>24</v>
      </c>
      <c r="O5061">
        <v>1.78</v>
      </c>
      <c r="P5061">
        <v>0.75</v>
      </c>
      <c r="Q5061">
        <v>4.38</v>
      </c>
      <c r="R5061">
        <v>6.47</v>
      </c>
      <c r="S5061">
        <v>-0.7</v>
      </c>
    </row>
    <row r="5062" spans="1:19" x14ac:dyDescent="0.25">
      <c r="A5062" t="s">
        <v>9261</v>
      </c>
      <c r="B5062" t="s">
        <v>9262</v>
      </c>
      <c r="C5062">
        <v>1</v>
      </c>
      <c r="D5062">
        <v>2</v>
      </c>
      <c r="E5062">
        <v>6.48</v>
      </c>
      <c r="F5062">
        <v>2</v>
      </c>
      <c r="G5062">
        <v>25</v>
      </c>
      <c r="H5062">
        <v>0</v>
      </c>
      <c r="I5062">
        <v>35</v>
      </c>
      <c r="J5062">
        <v>44</v>
      </c>
      <c r="K5062">
        <v>25</v>
      </c>
      <c r="L5062">
        <v>5</v>
      </c>
      <c r="M5062">
        <v>4</v>
      </c>
      <c r="N5062">
        <v>18</v>
      </c>
      <c r="O5062">
        <v>1.78</v>
      </c>
      <c r="P5062">
        <v>1.1000000000000001</v>
      </c>
      <c r="Q5062">
        <v>4.6500000000000004</v>
      </c>
      <c r="R5062">
        <v>6.47</v>
      </c>
      <c r="S5062">
        <v>-0.8</v>
      </c>
    </row>
    <row r="5063" spans="1:19" x14ac:dyDescent="0.25">
      <c r="A5063" t="s">
        <v>9259</v>
      </c>
      <c r="B5063" t="s">
        <v>9260</v>
      </c>
      <c r="C5063">
        <v>1</v>
      </c>
      <c r="D5063">
        <v>2</v>
      </c>
      <c r="E5063">
        <v>6.41</v>
      </c>
      <c r="F5063">
        <v>0</v>
      </c>
      <c r="G5063">
        <v>30</v>
      </c>
      <c r="H5063">
        <v>0</v>
      </c>
      <c r="I5063">
        <v>30</v>
      </c>
      <c r="J5063">
        <v>38</v>
      </c>
      <c r="K5063">
        <v>21</v>
      </c>
      <c r="L5063">
        <v>4</v>
      </c>
      <c r="M5063">
        <v>5</v>
      </c>
      <c r="N5063">
        <v>17</v>
      </c>
      <c r="O5063">
        <v>1.82</v>
      </c>
      <c r="P5063">
        <v>1.37</v>
      </c>
      <c r="Q5063">
        <v>5.05</v>
      </c>
      <c r="R5063">
        <v>6.47</v>
      </c>
      <c r="S5063">
        <v>-0.7</v>
      </c>
    </row>
    <row r="5064" spans="1:19" x14ac:dyDescent="0.25">
      <c r="A5064" t="s">
        <v>9257</v>
      </c>
      <c r="B5064" t="s">
        <v>9258</v>
      </c>
      <c r="C5064">
        <v>1</v>
      </c>
      <c r="D5064">
        <v>2</v>
      </c>
      <c r="E5064">
        <v>6.76</v>
      </c>
      <c r="F5064">
        <v>0</v>
      </c>
      <c r="G5064">
        <v>30</v>
      </c>
      <c r="H5064">
        <v>0</v>
      </c>
      <c r="I5064">
        <v>30</v>
      </c>
      <c r="J5064">
        <v>38</v>
      </c>
      <c r="K5064">
        <v>23</v>
      </c>
      <c r="L5064">
        <v>5</v>
      </c>
      <c r="M5064">
        <v>3</v>
      </c>
      <c r="N5064">
        <v>16</v>
      </c>
      <c r="O5064">
        <v>1.8</v>
      </c>
      <c r="P5064">
        <v>0.94</v>
      </c>
      <c r="Q5064">
        <v>4.7</v>
      </c>
      <c r="R5064">
        <v>6.47</v>
      </c>
      <c r="S5064">
        <v>-0.7</v>
      </c>
    </row>
    <row r="5065" spans="1:19" x14ac:dyDescent="0.25">
      <c r="A5065" t="s">
        <v>9255</v>
      </c>
      <c r="B5065" t="s">
        <v>9256</v>
      </c>
      <c r="C5065">
        <v>1</v>
      </c>
      <c r="D5065">
        <v>3</v>
      </c>
      <c r="E5065">
        <v>6.73</v>
      </c>
      <c r="F5065">
        <v>6</v>
      </c>
      <c r="G5065">
        <v>15</v>
      </c>
      <c r="H5065">
        <v>0</v>
      </c>
      <c r="I5065">
        <v>44</v>
      </c>
      <c r="J5065">
        <v>58</v>
      </c>
      <c r="K5065">
        <v>33</v>
      </c>
      <c r="L5065">
        <v>7</v>
      </c>
      <c r="M5065">
        <v>2</v>
      </c>
      <c r="N5065">
        <v>20</v>
      </c>
      <c r="O5065">
        <v>1.77</v>
      </c>
      <c r="P5065">
        <v>0.33</v>
      </c>
      <c r="Q5065">
        <v>4.0999999999999996</v>
      </c>
      <c r="R5065">
        <v>6.47</v>
      </c>
      <c r="S5065">
        <v>-0.9</v>
      </c>
    </row>
    <row r="5066" spans="1:19" x14ac:dyDescent="0.25">
      <c r="A5066" t="s">
        <v>9253</v>
      </c>
      <c r="B5066" t="s">
        <v>9254</v>
      </c>
      <c r="C5066">
        <v>1</v>
      </c>
      <c r="D5066">
        <v>2</v>
      </c>
      <c r="E5066">
        <v>6.4</v>
      </c>
      <c r="F5066">
        <v>0</v>
      </c>
      <c r="G5066">
        <v>30</v>
      </c>
      <c r="H5066">
        <v>0</v>
      </c>
      <c r="I5066">
        <v>30</v>
      </c>
      <c r="J5066">
        <v>38</v>
      </c>
      <c r="K5066">
        <v>21</v>
      </c>
      <c r="L5066">
        <v>4</v>
      </c>
      <c r="M5066">
        <v>5</v>
      </c>
      <c r="N5066">
        <v>17</v>
      </c>
      <c r="O5066">
        <v>1.83</v>
      </c>
      <c r="P5066">
        <v>1.45</v>
      </c>
      <c r="Q5066">
        <v>5.16</v>
      </c>
      <c r="R5066">
        <v>6.47</v>
      </c>
      <c r="S5066">
        <v>-0.7</v>
      </c>
    </row>
    <row r="5067" spans="1:19" x14ac:dyDescent="0.25">
      <c r="A5067" t="s">
        <v>9251</v>
      </c>
      <c r="B5067" t="s">
        <v>9252</v>
      </c>
      <c r="C5067">
        <v>1</v>
      </c>
      <c r="D5067">
        <v>2</v>
      </c>
      <c r="E5067">
        <v>6.44</v>
      </c>
      <c r="F5067">
        <v>0</v>
      </c>
      <c r="G5067">
        <v>30</v>
      </c>
      <c r="H5067">
        <v>0</v>
      </c>
      <c r="I5067">
        <v>30</v>
      </c>
      <c r="J5067">
        <v>37</v>
      </c>
      <c r="K5067">
        <v>21</v>
      </c>
      <c r="L5067">
        <v>4</v>
      </c>
      <c r="M5067">
        <v>7</v>
      </c>
      <c r="N5067">
        <v>20</v>
      </c>
      <c r="O5067">
        <v>1.89</v>
      </c>
      <c r="P5067">
        <v>2.0699999999999998</v>
      </c>
      <c r="Q5067">
        <v>5.99</v>
      </c>
      <c r="R5067">
        <v>6.47</v>
      </c>
      <c r="S5067">
        <v>-0.7</v>
      </c>
    </row>
    <row r="5068" spans="1:19" x14ac:dyDescent="0.25">
      <c r="A5068" t="s">
        <v>9249</v>
      </c>
      <c r="B5068" t="s">
        <v>9250</v>
      </c>
      <c r="C5068">
        <v>1</v>
      </c>
      <c r="D5068">
        <v>3</v>
      </c>
      <c r="E5068">
        <v>6.72</v>
      </c>
      <c r="F5068">
        <v>4</v>
      </c>
      <c r="G5068">
        <v>19</v>
      </c>
      <c r="H5068">
        <v>0</v>
      </c>
      <c r="I5068">
        <v>40</v>
      </c>
      <c r="J5068">
        <v>52</v>
      </c>
      <c r="K5068">
        <v>30</v>
      </c>
      <c r="L5068">
        <v>6</v>
      </c>
      <c r="M5068">
        <v>2</v>
      </c>
      <c r="N5068">
        <v>21</v>
      </c>
      <c r="O5068">
        <v>1.84</v>
      </c>
      <c r="P5068">
        <v>0.51</v>
      </c>
      <c r="Q5068">
        <v>4.83</v>
      </c>
      <c r="R5068">
        <v>6.47</v>
      </c>
      <c r="S5068">
        <v>-0.9</v>
      </c>
    </row>
    <row r="5069" spans="1:19" x14ac:dyDescent="0.25">
      <c r="A5069" t="s">
        <v>9247</v>
      </c>
      <c r="B5069" t="s">
        <v>9248</v>
      </c>
      <c r="C5069">
        <v>1</v>
      </c>
      <c r="D5069">
        <v>2</v>
      </c>
      <c r="E5069">
        <v>6.35</v>
      </c>
      <c r="F5069">
        <v>0</v>
      </c>
      <c r="G5069">
        <v>30</v>
      </c>
      <c r="H5069">
        <v>0</v>
      </c>
      <c r="I5069">
        <v>30</v>
      </c>
      <c r="J5069">
        <v>38</v>
      </c>
      <c r="K5069">
        <v>21</v>
      </c>
      <c r="L5069">
        <v>5</v>
      </c>
      <c r="M5069">
        <v>5</v>
      </c>
      <c r="N5069">
        <v>15</v>
      </c>
      <c r="O5069">
        <v>1.78</v>
      </c>
      <c r="P5069">
        <v>1.39</v>
      </c>
      <c r="Q5069">
        <v>4.6100000000000003</v>
      </c>
      <c r="R5069">
        <v>6.47</v>
      </c>
      <c r="S5069">
        <v>-0.7</v>
      </c>
    </row>
    <row r="5070" spans="1:19" x14ac:dyDescent="0.25">
      <c r="A5070" t="s">
        <v>9245</v>
      </c>
      <c r="B5070" t="s">
        <v>9246</v>
      </c>
      <c r="C5070">
        <v>1</v>
      </c>
      <c r="D5070">
        <v>3</v>
      </c>
      <c r="E5070">
        <v>6.63</v>
      </c>
      <c r="F5070">
        <v>4</v>
      </c>
      <c r="G5070">
        <v>20</v>
      </c>
      <c r="H5070">
        <v>0</v>
      </c>
      <c r="I5070">
        <v>40</v>
      </c>
      <c r="J5070">
        <v>51</v>
      </c>
      <c r="K5070">
        <v>29</v>
      </c>
      <c r="L5070">
        <v>6</v>
      </c>
      <c r="M5070">
        <v>4</v>
      </c>
      <c r="N5070">
        <v>20</v>
      </c>
      <c r="O5070">
        <v>1.8</v>
      </c>
      <c r="P5070">
        <v>0.8</v>
      </c>
      <c r="Q5070">
        <v>4.54</v>
      </c>
      <c r="R5070">
        <v>6.47</v>
      </c>
      <c r="S5070">
        <v>-0.9</v>
      </c>
    </row>
    <row r="5071" spans="1:19" x14ac:dyDescent="0.25">
      <c r="A5071" t="s">
        <v>9243</v>
      </c>
      <c r="B5071" t="s">
        <v>9244</v>
      </c>
      <c r="C5071">
        <v>2</v>
      </c>
      <c r="D5071">
        <v>4</v>
      </c>
      <c r="E5071">
        <v>6.8</v>
      </c>
      <c r="F5071">
        <v>8</v>
      </c>
      <c r="G5071">
        <v>10</v>
      </c>
      <c r="H5071">
        <v>0</v>
      </c>
      <c r="I5071">
        <v>48</v>
      </c>
      <c r="J5071">
        <v>63</v>
      </c>
      <c r="K5071">
        <v>36</v>
      </c>
      <c r="L5071">
        <v>7</v>
      </c>
      <c r="M5071">
        <v>1</v>
      </c>
      <c r="N5071">
        <v>22</v>
      </c>
      <c r="O5071">
        <v>1.77</v>
      </c>
      <c r="P5071">
        <v>0.26</v>
      </c>
      <c r="Q5071">
        <v>4.12</v>
      </c>
      <c r="R5071">
        <v>6.47</v>
      </c>
      <c r="S5071">
        <v>-0.7</v>
      </c>
    </row>
    <row r="5072" spans="1:19" x14ac:dyDescent="0.25">
      <c r="A5072" t="s">
        <v>9241</v>
      </c>
      <c r="B5072" t="s">
        <v>9242</v>
      </c>
      <c r="C5072">
        <v>1</v>
      </c>
      <c r="D5072">
        <v>2</v>
      </c>
      <c r="E5072">
        <v>6.76</v>
      </c>
      <c r="F5072">
        <v>0</v>
      </c>
      <c r="G5072">
        <v>30</v>
      </c>
      <c r="H5072">
        <v>0</v>
      </c>
      <c r="I5072">
        <v>30</v>
      </c>
      <c r="J5072">
        <v>40</v>
      </c>
      <c r="K5072">
        <v>23</v>
      </c>
      <c r="L5072">
        <v>5</v>
      </c>
      <c r="M5072">
        <v>0</v>
      </c>
      <c r="N5072">
        <v>13</v>
      </c>
      <c r="O5072">
        <v>1.76</v>
      </c>
      <c r="P5072">
        <v>0.1</v>
      </c>
      <c r="Q5072">
        <v>3.94</v>
      </c>
      <c r="R5072">
        <v>6.47</v>
      </c>
      <c r="S5072">
        <v>-0.7</v>
      </c>
    </row>
    <row r="5073" spans="1:19" x14ac:dyDescent="0.25">
      <c r="A5073" t="s">
        <v>9239</v>
      </c>
      <c r="B5073" t="s">
        <v>9240</v>
      </c>
      <c r="C5073">
        <v>1</v>
      </c>
      <c r="D5073">
        <v>2</v>
      </c>
      <c r="E5073">
        <v>6.52</v>
      </c>
      <c r="F5073">
        <v>0</v>
      </c>
      <c r="G5073">
        <v>30</v>
      </c>
      <c r="H5073">
        <v>0</v>
      </c>
      <c r="I5073">
        <v>30</v>
      </c>
      <c r="J5073">
        <v>37</v>
      </c>
      <c r="K5073">
        <v>22</v>
      </c>
      <c r="L5073">
        <v>5</v>
      </c>
      <c r="M5073">
        <v>7</v>
      </c>
      <c r="N5073">
        <v>17</v>
      </c>
      <c r="O5073">
        <v>1.81</v>
      </c>
      <c r="P5073">
        <v>2.0299999999999998</v>
      </c>
      <c r="Q5073">
        <v>5.0999999999999996</v>
      </c>
      <c r="R5073">
        <v>6.47</v>
      </c>
      <c r="S5073">
        <v>-0.7</v>
      </c>
    </row>
    <row r="5074" spans="1:19" x14ac:dyDescent="0.25">
      <c r="A5074" t="s">
        <v>5496</v>
      </c>
      <c r="B5074" t="s">
        <v>5497</v>
      </c>
      <c r="C5074">
        <v>1</v>
      </c>
      <c r="D5074">
        <v>2</v>
      </c>
      <c r="E5074">
        <v>6.4</v>
      </c>
      <c r="F5074">
        <v>0</v>
      </c>
      <c r="G5074">
        <v>30</v>
      </c>
      <c r="H5074">
        <v>0</v>
      </c>
      <c r="I5074">
        <v>30</v>
      </c>
      <c r="J5074">
        <v>38</v>
      </c>
      <c r="K5074">
        <v>21</v>
      </c>
      <c r="L5074">
        <v>5</v>
      </c>
      <c r="M5074">
        <v>4</v>
      </c>
      <c r="N5074">
        <v>15</v>
      </c>
      <c r="O5074">
        <v>1.78</v>
      </c>
      <c r="P5074">
        <v>1.34</v>
      </c>
      <c r="Q5074">
        <v>4.51</v>
      </c>
      <c r="R5074">
        <v>6.47</v>
      </c>
      <c r="S5074">
        <v>-0.7</v>
      </c>
    </row>
    <row r="5075" spans="1:19" x14ac:dyDescent="0.25">
      <c r="A5075" t="s">
        <v>9237</v>
      </c>
      <c r="B5075" t="s">
        <v>9238</v>
      </c>
      <c r="C5075">
        <v>1</v>
      </c>
      <c r="D5075">
        <v>2</v>
      </c>
      <c r="E5075">
        <v>6.6</v>
      </c>
      <c r="F5075">
        <v>0</v>
      </c>
      <c r="G5075">
        <v>30</v>
      </c>
      <c r="H5075">
        <v>0</v>
      </c>
      <c r="I5075">
        <v>30</v>
      </c>
      <c r="J5075">
        <v>38</v>
      </c>
      <c r="K5075">
        <v>22</v>
      </c>
      <c r="L5075">
        <v>4</v>
      </c>
      <c r="M5075">
        <v>4</v>
      </c>
      <c r="N5075">
        <v>16</v>
      </c>
      <c r="O5075">
        <v>1.81</v>
      </c>
      <c r="P5075">
        <v>1.1499999999999999</v>
      </c>
      <c r="Q5075">
        <v>4.8499999999999996</v>
      </c>
      <c r="R5075">
        <v>6.47</v>
      </c>
      <c r="S5075">
        <v>-0.7</v>
      </c>
    </row>
    <row r="5076" spans="1:19" x14ac:dyDescent="0.25">
      <c r="A5076" t="s">
        <v>9235</v>
      </c>
      <c r="B5076" t="s">
        <v>9236</v>
      </c>
      <c r="C5076">
        <v>1</v>
      </c>
      <c r="D5076">
        <v>2</v>
      </c>
      <c r="E5076">
        <v>6.4</v>
      </c>
      <c r="F5076">
        <v>0</v>
      </c>
      <c r="G5076">
        <v>30</v>
      </c>
      <c r="H5076">
        <v>0</v>
      </c>
      <c r="I5076">
        <v>30</v>
      </c>
      <c r="J5076">
        <v>37</v>
      </c>
      <c r="K5076">
        <v>21</v>
      </c>
      <c r="L5076">
        <v>5</v>
      </c>
      <c r="M5076">
        <v>6</v>
      </c>
      <c r="N5076">
        <v>18</v>
      </c>
      <c r="O5076">
        <v>1.84</v>
      </c>
      <c r="P5076">
        <v>1.91</v>
      </c>
      <c r="Q5076">
        <v>5.36</v>
      </c>
      <c r="R5076">
        <v>6.47</v>
      </c>
      <c r="S5076">
        <v>-0.7</v>
      </c>
    </row>
    <row r="5077" spans="1:19" x14ac:dyDescent="0.25">
      <c r="A5077" t="s">
        <v>9233</v>
      </c>
      <c r="B5077" t="s">
        <v>9234</v>
      </c>
      <c r="C5077">
        <v>1</v>
      </c>
      <c r="D5077">
        <v>4</v>
      </c>
      <c r="E5077">
        <v>6.77</v>
      </c>
      <c r="F5077">
        <v>5</v>
      </c>
      <c r="G5077">
        <v>16</v>
      </c>
      <c r="H5077">
        <v>0</v>
      </c>
      <c r="I5077">
        <v>43</v>
      </c>
      <c r="J5077">
        <v>57</v>
      </c>
      <c r="K5077">
        <v>32</v>
      </c>
      <c r="L5077">
        <v>7</v>
      </c>
      <c r="M5077">
        <v>1</v>
      </c>
      <c r="N5077">
        <v>19</v>
      </c>
      <c r="O5077">
        <v>1.77</v>
      </c>
      <c r="P5077">
        <v>0.22</v>
      </c>
      <c r="Q5077">
        <v>4.0599999999999996</v>
      </c>
      <c r="R5077">
        <v>6.47</v>
      </c>
      <c r="S5077">
        <v>-0.9</v>
      </c>
    </row>
    <row r="5078" spans="1:19" x14ac:dyDescent="0.25">
      <c r="A5078" t="s">
        <v>9231</v>
      </c>
      <c r="B5078" t="s">
        <v>9232</v>
      </c>
      <c r="C5078">
        <v>1</v>
      </c>
      <c r="D5078">
        <v>3</v>
      </c>
      <c r="E5078">
        <v>6.51</v>
      </c>
      <c r="F5078">
        <v>6</v>
      </c>
      <c r="G5078">
        <v>14</v>
      </c>
      <c r="H5078">
        <v>0</v>
      </c>
      <c r="I5078">
        <v>44</v>
      </c>
      <c r="J5078">
        <v>51</v>
      </c>
      <c r="K5078">
        <v>32</v>
      </c>
      <c r="L5078">
        <v>6</v>
      </c>
      <c r="M5078">
        <v>17</v>
      </c>
      <c r="N5078">
        <v>33</v>
      </c>
      <c r="O5078">
        <v>1.9</v>
      </c>
      <c r="P5078">
        <v>3.42</v>
      </c>
      <c r="Q5078">
        <v>6.73</v>
      </c>
      <c r="R5078">
        <v>6.47</v>
      </c>
      <c r="S5078">
        <v>-0.8</v>
      </c>
    </row>
    <row r="5079" spans="1:19" x14ac:dyDescent="0.25">
      <c r="A5079" t="s">
        <v>9229</v>
      </c>
      <c r="B5079" t="s">
        <v>9230</v>
      </c>
      <c r="C5079">
        <v>1</v>
      </c>
      <c r="D5079">
        <v>2</v>
      </c>
      <c r="E5079">
        <v>6.41</v>
      </c>
      <c r="F5079">
        <v>7</v>
      </c>
      <c r="G5079">
        <v>11</v>
      </c>
      <c r="H5079">
        <v>0</v>
      </c>
      <c r="I5079">
        <v>48</v>
      </c>
      <c r="J5079">
        <v>60</v>
      </c>
      <c r="K5079">
        <v>34</v>
      </c>
      <c r="L5079">
        <v>7</v>
      </c>
      <c r="M5079">
        <v>8</v>
      </c>
      <c r="N5079">
        <v>27</v>
      </c>
      <c r="O5079">
        <v>1.83</v>
      </c>
      <c r="P5079">
        <v>1.47</v>
      </c>
      <c r="Q5079">
        <v>5.17</v>
      </c>
      <c r="R5079">
        <v>6.47</v>
      </c>
      <c r="S5079">
        <v>-0.8</v>
      </c>
    </row>
    <row r="5080" spans="1:19" x14ac:dyDescent="0.25">
      <c r="A5080" t="s">
        <v>9227</v>
      </c>
      <c r="B5080" t="s">
        <v>9228</v>
      </c>
      <c r="C5080">
        <v>2</v>
      </c>
      <c r="D5080">
        <v>4</v>
      </c>
      <c r="E5080">
        <v>6.83</v>
      </c>
      <c r="F5080">
        <v>7</v>
      </c>
      <c r="G5080">
        <v>11</v>
      </c>
      <c r="H5080">
        <v>0</v>
      </c>
      <c r="I5080">
        <v>47</v>
      </c>
      <c r="J5080">
        <v>63</v>
      </c>
      <c r="K5080">
        <v>36</v>
      </c>
      <c r="L5080">
        <v>7</v>
      </c>
      <c r="M5080">
        <v>0</v>
      </c>
      <c r="N5080">
        <v>20</v>
      </c>
      <c r="O5080">
        <v>1.76</v>
      </c>
      <c r="P5080">
        <v>0</v>
      </c>
      <c r="Q5080">
        <v>3.86</v>
      </c>
      <c r="R5080">
        <v>6.47</v>
      </c>
      <c r="S5080">
        <v>-0.8</v>
      </c>
    </row>
    <row r="5081" spans="1:19" x14ac:dyDescent="0.25">
      <c r="A5081" t="s">
        <v>9225</v>
      </c>
      <c r="B5081" t="s">
        <v>9226</v>
      </c>
      <c r="C5081">
        <v>1</v>
      </c>
      <c r="D5081">
        <v>3</v>
      </c>
      <c r="E5081">
        <v>6.72</v>
      </c>
      <c r="F5081">
        <v>6</v>
      </c>
      <c r="G5081">
        <v>14</v>
      </c>
      <c r="H5081">
        <v>0</v>
      </c>
      <c r="I5081">
        <v>45</v>
      </c>
      <c r="J5081">
        <v>58</v>
      </c>
      <c r="K5081">
        <v>33</v>
      </c>
      <c r="L5081">
        <v>7</v>
      </c>
      <c r="M5081">
        <v>4</v>
      </c>
      <c r="N5081">
        <v>23</v>
      </c>
      <c r="O5081">
        <v>1.8</v>
      </c>
      <c r="P5081">
        <v>0.78</v>
      </c>
      <c r="Q5081">
        <v>4.55</v>
      </c>
      <c r="R5081">
        <v>6.47</v>
      </c>
      <c r="S5081">
        <v>-0.9</v>
      </c>
    </row>
    <row r="5082" spans="1:19" x14ac:dyDescent="0.25">
      <c r="A5082" t="s">
        <v>9223</v>
      </c>
      <c r="B5082" t="s">
        <v>9224</v>
      </c>
      <c r="C5082">
        <v>2</v>
      </c>
      <c r="D5082">
        <v>2</v>
      </c>
      <c r="E5082">
        <v>6.53</v>
      </c>
      <c r="F5082">
        <v>8</v>
      </c>
      <c r="G5082">
        <v>8</v>
      </c>
      <c r="H5082">
        <v>0</v>
      </c>
      <c r="I5082">
        <v>50</v>
      </c>
      <c r="J5082">
        <v>64</v>
      </c>
      <c r="K5082">
        <v>36</v>
      </c>
      <c r="L5082">
        <v>8</v>
      </c>
      <c r="M5082">
        <v>5</v>
      </c>
      <c r="N5082">
        <v>24</v>
      </c>
      <c r="O5082">
        <v>1.77</v>
      </c>
      <c r="P5082">
        <v>0.89</v>
      </c>
      <c r="Q5082">
        <v>4.4000000000000004</v>
      </c>
      <c r="R5082">
        <v>6.47</v>
      </c>
      <c r="S5082">
        <v>-0.6</v>
      </c>
    </row>
    <row r="5083" spans="1:19" x14ac:dyDescent="0.25">
      <c r="A5083" t="s">
        <v>9221</v>
      </c>
      <c r="B5083" t="s">
        <v>9222</v>
      </c>
      <c r="C5083">
        <v>1</v>
      </c>
      <c r="D5083">
        <v>2</v>
      </c>
      <c r="E5083">
        <v>6.37</v>
      </c>
      <c r="F5083">
        <v>0</v>
      </c>
      <c r="G5083">
        <v>30</v>
      </c>
      <c r="H5083">
        <v>0</v>
      </c>
      <c r="I5083">
        <v>30</v>
      </c>
      <c r="J5083">
        <v>38</v>
      </c>
      <c r="K5083">
        <v>21</v>
      </c>
      <c r="L5083">
        <v>5</v>
      </c>
      <c r="M5083">
        <v>4</v>
      </c>
      <c r="N5083">
        <v>16</v>
      </c>
      <c r="O5083">
        <v>1.8</v>
      </c>
      <c r="P5083">
        <v>1.35</v>
      </c>
      <c r="Q5083">
        <v>4.87</v>
      </c>
      <c r="R5083">
        <v>6.48</v>
      </c>
      <c r="S5083">
        <v>-0.7</v>
      </c>
    </row>
    <row r="5084" spans="1:19" x14ac:dyDescent="0.25">
      <c r="A5084" t="s">
        <v>9219</v>
      </c>
      <c r="B5084" t="s">
        <v>9220</v>
      </c>
      <c r="C5084">
        <v>1</v>
      </c>
      <c r="D5084">
        <v>3</v>
      </c>
      <c r="E5084">
        <v>6.62</v>
      </c>
      <c r="F5084">
        <v>6</v>
      </c>
      <c r="G5084">
        <v>16</v>
      </c>
      <c r="H5084">
        <v>0</v>
      </c>
      <c r="I5084">
        <v>43</v>
      </c>
      <c r="J5084">
        <v>53</v>
      </c>
      <c r="K5084">
        <v>32</v>
      </c>
      <c r="L5084">
        <v>6</v>
      </c>
      <c r="M5084">
        <v>8</v>
      </c>
      <c r="N5084">
        <v>27</v>
      </c>
      <c r="O5084">
        <v>1.84</v>
      </c>
      <c r="P5084">
        <v>1.67</v>
      </c>
      <c r="Q5084">
        <v>5.53</v>
      </c>
      <c r="R5084">
        <v>6.48</v>
      </c>
      <c r="S5084">
        <v>-0.9</v>
      </c>
    </row>
    <row r="5085" spans="1:19" x14ac:dyDescent="0.25">
      <c r="A5085" t="s">
        <v>9217</v>
      </c>
      <c r="B5085" t="s">
        <v>9218</v>
      </c>
      <c r="C5085">
        <v>2</v>
      </c>
      <c r="D5085">
        <v>2</v>
      </c>
      <c r="E5085">
        <v>6.64</v>
      </c>
      <c r="F5085">
        <v>7</v>
      </c>
      <c r="G5085">
        <v>12</v>
      </c>
      <c r="H5085">
        <v>0</v>
      </c>
      <c r="I5085">
        <v>46</v>
      </c>
      <c r="J5085">
        <v>59</v>
      </c>
      <c r="K5085">
        <v>34</v>
      </c>
      <c r="L5085">
        <v>6</v>
      </c>
      <c r="M5085">
        <v>5</v>
      </c>
      <c r="N5085">
        <v>27</v>
      </c>
      <c r="O5085">
        <v>1.86</v>
      </c>
      <c r="P5085">
        <v>1.05</v>
      </c>
      <c r="Q5085">
        <v>5.28</v>
      </c>
      <c r="R5085">
        <v>6.48</v>
      </c>
      <c r="S5085">
        <v>-0.8</v>
      </c>
    </row>
    <row r="5086" spans="1:19" x14ac:dyDescent="0.25">
      <c r="A5086" t="s">
        <v>9215</v>
      </c>
      <c r="B5086" t="s">
        <v>9216</v>
      </c>
      <c r="C5086">
        <v>1</v>
      </c>
      <c r="D5086">
        <v>3</v>
      </c>
      <c r="E5086">
        <v>6.68</v>
      </c>
      <c r="F5086">
        <v>5</v>
      </c>
      <c r="G5086">
        <v>18</v>
      </c>
      <c r="H5086">
        <v>0</v>
      </c>
      <c r="I5086">
        <v>41</v>
      </c>
      <c r="J5086">
        <v>54</v>
      </c>
      <c r="K5086">
        <v>31</v>
      </c>
      <c r="L5086">
        <v>6</v>
      </c>
      <c r="M5086">
        <v>3</v>
      </c>
      <c r="N5086">
        <v>20</v>
      </c>
      <c r="O5086">
        <v>1.8</v>
      </c>
      <c r="P5086">
        <v>0.71</v>
      </c>
      <c r="Q5086">
        <v>4.4800000000000004</v>
      </c>
      <c r="R5086">
        <v>6.48</v>
      </c>
      <c r="S5086">
        <v>-0.9</v>
      </c>
    </row>
    <row r="5087" spans="1:19" x14ac:dyDescent="0.25">
      <c r="A5087" t="s">
        <v>9213</v>
      </c>
      <c r="B5087" t="s">
        <v>9214</v>
      </c>
      <c r="C5087">
        <v>1</v>
      </c>
      <c r="D5087">
        <v>2</v>
      </c>
      <c r="E5087">
        <v>6.32</v>
      </c>
      <c r="F5087">
        <v>0</v>
      </c>
      <c r="G5087">
        <v>30</v>
      </c>
      <c r="H5087">
        <v>0</v>
      </c>
      <c r="I5087">
        <v>30</v>
      </c>
      <c r="J5087">
        <v>36</v>
      </c>
      <c r="K5087">
        <v>21</v>
      </c>
      <c r="L5087">
        <v>4</v>
      </c>
      <c r="M5087">
        <v>9</v>
      </c>
      <c r="N5087">
        <v>21</v>
      </c>
      <c r="O5087">
        <v>1.87</v>
      </c>
      <c r="P5087">
        <v>2.78</v>
      </c>
      <c r="Q5087">
        <v>6.19</v>
      </c>
      <c r="R5087">
        <v>6.48</v>
      </c>
      <c r="S5087">
        <v>-0.7</v>
      </c>
    </row>
    <row r="5088" spans="1:19" x14ac:dyDescent="0.25">
      <c r="A5088" t="s">
        <v>9212</v>
      </c>
      <c r="B5088" t="s">
        <v>4657</v>
      </c>
      <c r="C5088">
        <v>1</v>
      </c>
      <c r="D5088">
        <v>2</v>
      </c>
      <c r="E5088">
        <v>6.82</v>
      </c>
      <c r="F5088">
        <v>0</v>
      </c>
      <c r="G5088">
        <v>30</v>
      </c>
      <c r="H5088">
        <v>0</v>
      </c>
      <c r="I5088">
        <v>30</v>
      </c>
      <c r="J5088">
        <v>40</v>
      </c>
      <c r="K5088">
        <v>23</v>
      </c>
      <c r="L5088">
        <v>5</v>
      </c>
      <c r="M5088">
        <v>0</v>
      </c>
      <c r="N5088">
        <v>13</v>
      </c>
      <c r="O5088">
        <v>1.76</v>
      </c>
      <c r="P5088">
        <v>0</v>
      </c>
      <c r="Q5088">
        <v>3.87</v>
      </c>
      <c r="R5088">
        <v>6.48</v>
      </c>
      <c r="S5088">
        <v>-0.7</v>
      </c>
    </row>
    <row r="5089" spans="1:19" x14ac:dyDescent="0.25">
      <c r="A5089" t="s">
        <v>9210</v>
      </c>
      <c r="B5089" t="s">
        <v>9211</v>
      </c>
      <c r="C5089">
        <v>1</v>
      </c>
      <c r="D5089">
        <v>3</v>
      </c>
      <c r="E5089">
        <v>6.7</v>
      </c>
      <c r="F5089">
        <v>6</v>
      </c>
      <c r="G5089">
        <v>15</v>
      </c>
      <c r="H5089">
        <v>0</v>
      </c>
      <c r="I5089">
        <v>44</v>
      </c>
      <c r="J5089">
        <v>58</v>
      </c>
      <c r="K5089">
        <v>33</v>
      </c>
      <c r="L5089">
        <v>7</v>
      </c>
      <c r="M5089">
        <v>3</v>
      </c>
      <c r="N5089">
        <v>21</v>
      </c>
      <c r="O5089">
        <v>1.78</v>
      </c>
      <c r="P5089">
        <v>0.61</v>
      </c>
      <c r="Q5089">
        <v>4.3099999999999996</v>
      </c>
      <c r="R5089">
        <v>6.48</v>
      </c>
      <c r="S5089">
        <v>-0.9</v>
      </c>
    </row>
    <row r="5090" spans="1:19" x14ac:dyDescent="0.25">
      <c r="A5090" t="s">
        <v>9208</v>
      </c>
      <c r="B5090" t="s">
        <v>9209</v>
      </c>
      <c r="C5090">
        <v>1</v>
      </c>
      <c r="D5090">
        <v>2</v>
      </c>
      <c r="E5090">
        <v>6.72</v>
      </c>
      <c r="F5090">
        <v>0</v>
      </c>
      <c r="G5090">
        <v>30</v>
      </c>
      <c r="H5090">
        <v>0</v>
      </c>
      <c r="I5090">
        <v>30</v>
      </c>
      <c r="J5090">
        <v>39</v>
      </c>
      <c r="K5090">
        <v>22</v>
      </c>
      <c r="L5090">
        <v>5</v>
      </c>
      <c r="M5090">
        <v>3</v>
      </c>
      <c r="N5090">
        <v>15</v>
      </c>
      <c r="O5090">
        <v>1.78</v>
      </c>
      <c r="P5090">
        <v>0.81</v>
      </c>
      <c r="Q5090">
        <v>4.41</v>
      </c>
      <c r="R5090">
        <v>6.48</v>
      </c>
      <c r="S5090">
        <v>-0.7</v>
      </c>
    </row>
    <row r="5091" spans="1:19" x14ac:dyDescent="0.25">
      <c r="A5091" t="s">
        <v>9206</v>
      </c>
      <c r="B5091" t="s">
        <v>9207</v>
      </c>
      <c r="C5091">
        <v>1</v>
      </c>
      <c r="D5091">
        <v>2</v>
      </c>
      <c r="E5091">
        <v>6.37</v>
      </c>
      <c r="F5091">
        <v>0</v>
      </c>
      <c r="G5091">
        <v>30</v>
      </c>
      <c r="H5091">
        <v>0</v>
      </c>
      <c r="I5091">
        <v>30</v>
      </c>
      <c r="J5091">
        <v>37</v>
      </c>
      <c r="K5091">
        <v>21</v>
      </c>
      <c r="L5091">
        <v>5</v>
      </c>
      <c r="M5091">
        <v>5</v>
      </c>
      <c r="N5091">
        <v>17</v>
      </c>
      <c r="O5091">
        <v>1.81</v>
      </c>
      <c r="P5091">
        <v>1.63</v>
      </c>
      <c r="Q5091">
        <v>5.16</v>
      </c>
      <c r="R5091">
        <v>6.48</v>
      </c>
      <c r="S5091">
        <v>-0.7</v>
      </c>
    </row>
    <row r="5092" spans="1:19" x14ac:dyDescent="0.25">
      <c r="A5092" t="s">
        <v>9204</v>
      </c>
      <c r="B5092" t="s">
        <v>9205</v>
      </c>
      <c r="C5092">
        <v>1</v>
      </c>
      <c r="D5092">
        <v>4</v>
      </c>
      <c r="E5092">
        <v>6.83</v>
      </c>
      <c r="F5092">
        <v>7</v>
      </c>
      <c r="G5092">
        <v>11</v>
      </c>
      <c r="H5092">
        <v>0</v>
      </c>
      <c r="I5092">
        <v>47</v>
      </c>
      <c r="J5092">
        <v>63</v>
      </c>
      <c r="K5092">
        <v>36</v>
      </c>
      <c r="L5092">
        <v>7</v>
      </c>
      <c r="M5092">
        <v>1</v>
      </c>
      <c r="N5092">
        <v>21</v>
      </c>
      <c r="O5092">
        <v>1.77</v>
      </c>
      <c r="P5092">
        <v>0.11</v>
      </c>
      <c r="Q5092">
        <v>4.01</v>
      </c>
      <c r="R5092">
        <v>6.48</v>
      </c>
      <c r="S5092">
        <v>-0.8</v>
      </c>
    </row>
    <row r="5093" spans="1:19" x14ac:dyDescent="0.25">
      <c r="A5093" t="s">
        <v>9202</v>
      </c>
      <c r="B5093" t="s">
        <v>9203</v>
      </c>
      <c r="C5093">
        <v>1</v>
      </c>
      <c r="D5093">
        <v>2</v>
      </c>
      <c r="E5093">
        <v>6.71</v>
      </c>
      <c r="F5093">
        <v>0</v>
      </c>
      <c r="G5093">
        <v>30</v>
      </c>
      <c r="H5093">
        <v>0</v>
      </c>
      <c r="I5093">
        <v>30</v>
      </c>
      <c r="J5093">
        <v>37</v>
      </c>
      <c r="K5093">
        <v>22</v>
      </c>
      <c r="L5093">
        <v>4</v>
      </c>
      <c r="M5093">
        <v>7</v>
      </c>
      <c r="N5093">
        <v>20</v>
      </c>
      <c r="O5093">
        <v>1.9</v>
      </c>
      <c r="P5093">
        <v>2.13</v>
      </c>
      <c r="Q5093">
        <v>6.06</v>
      </c>
      <c r="R5093">
        <v>6.48</v>
      </c>
      <c r="S5093">
        <v>-0.7</v>
      </c>
    </row>
    <row r="5094" spans="1:19" x14ac:dyDescent="0.25">
      <c r="A5094" t="s">
        <v>9200</v>
      </c>
      <c r="B5094" t="s">
        <v>9201</v>
      </c>
      <c r="C5094">
        <v>2</v>
      </c>
      <c r="D5094">
        <v>4</v>
      </c>
      <c r="E5094">
        <v>6.86</v>
      </c>
      <c r="F5094">
        <v>8</v>
      </c>
      <c r="G5094">
        <v>10</v>
      </c>
      <c r="H5094">
        <v>0</v>
      </c>
      <c r="I5094">
        <v>49</v>
      </c>
      <c r="J5094">
        <v>65</v>
      </c>
      <c r="K5094">
        <v>37</v>
      </c>
      <c r="L5094">
        <v>8</v>
      </c>
      <c r="M5094">
        <v>0</v>
      </c>
      <c r="N5094">
        <v>21</v>
      </c>
      <c r="O5094">
        <v>1.76</v>
      </c>
      <c r="P5094">
        <v>0</v>
      </c>
      <c r="Q5094">
        <v>3.87</v>
      </c>
      <c r="R5094">
        <v>6.49</v>
      </c>
      <c r="S5094">
        <v>-0.7</v>
      </c>
    </row>
    <row r="5095" spans="1:19" x14ac:dyDescent="0.25">
      <c r="A5095" t="s">
        <v>9198</v>
      </c>
      <c r="B5095" t="s">
        <v>9199</v>
      </c>
      <c r="C5095">
        <v>1</v>
      </c>
      <c r="D5095">
        <v>3</v>
      </c>
      <c r="E5095">
        <v>6.67</v>
      </c>
      <c r="F5095">
        <v>6</v>
      </c>
      <c r="G5095">
        <v>16</v>
      </c>
      <c r="H5095">
        <v>0</v>
      </c>
      <c r="I5095">
        <v>43</v>
      </c>
      <c r="J5095">
        <v>56</v>
      </c>
      <c r="K5095">
        <v>32</v>
      </c>
      <c r="L5095">
        <v>7</v>
      </c>
      <c r="M5095">
        <v>4</v>
      </c>
      <c r="N5095">
        <v>20</v>
      </c>
      <c r="O5095">
        <v>1.76</v>
      </c>
      <c r="P5095">
        <v>0.77</v>
      </c>
      <c r="Q5095">
        <v>4.13</v>
      </c>
      <c r="R5095">
        <v>6.49</v>
      </c>
      <c r="S5095">
        <v>-0.9</v>
      </c>
    </row>
    <row r="5096" spans="1:19" x14ac:dyDescent="0.25">
      <c r="A5096" t="s">
        <v>9196</v>
      </c>
      <c r="B5096" t="s">
        <v>9197</v>
      </c>
      <c r="C5096">
        <v>1</v>
      </c>
      <c r="D5096">
        <v>2</v>
      </c>
      <c r="E5096">
        <v>6.41</v>
      </c>
      <c r="F5096">
        <v>0</v>
      </c>
      <c r="G5096">
        <v>30</v>
      </c>
      <c r="H5096">
        <v>0</v>
      </c>
      <c r="I5096">
        <v>30</v>
      </c>
      <c r="J5096">
        <v>38</v>
      </c>
      <c r="K5096">
        <v>21</v>
      </c>
      <c r="L5096">
        <v>4</v>
      </c>
      <c r="M5096">
        <v>5</v>
      </c>
      <c r="N5096">
        <v>17</v>
      </c>
      <c r="O5096">
        <v>1.83</v>
      </c>
      <c r="P5096">
        <v>1.47</v>
      </c>
      <c r="Q5096">
        <v>5.2</v>
      </c>
      <c r="R5096">
        <v>6.49</v>
      </c>
      <c r="S5096">
        <v>-0.7</v>
      </c>
    </row>
    <row r="5097" spans="1:19" x14ac:dyDescent="0.25">
      <c r="A5097" t="s">
        <v>9194</v>
      </c>
      <c r="B5097" t="s">
        <v>9195</v>
      </c>
      <c r="C5097">
        <v>1</v>
      </c>
      <c r="D5097">
        <v>2</v>
      </c>
      <c r="E5097">
        <v>6.72</v>
      </c>
      <c r="F5097">
        <v>0</v>
      </c>
      <c r="G5097">
        <v>30</v>
      </c>
      <c r="H5097">
        <v>0</v>
      </c>
      <c r="I5097">
        <v>30</v>
      </c>
      <c r="J5097">
        <v>39</v>
      </c>
      <c r="K5097">
        <v>22</v>
      </c>
      <c r="L5097">
        <v>4</v>
      </c>
      <c r="M5097">
        <v>1</v>
      </c>
      <c r="N5097">
        <v>15</v>
      </c>
      <c r="O5097">
        <v>1.79</v>
      </c>
      <c r="P5097">
        <v>0.4</v>
      </c>
      <c r="Q5097">
        <v>4.47</v>
      </c>
      <c r="R5097">
        <v>6.49</v>
      </c>
      <c r="S5097">
        <v>-0.7</v>
      </c>
    </row>
    <row r="5098" spans="1:19" x14ac:dyDescent="0.25">
      <c r="A5098" t="s">
        <v>9192</v>
      </c>
      <c r="B5098" t="s">
        <v>9193</v>
      </c>
      <c r="C5098">
        <v>1</v>
      </c>
      <c r="D5098">
        <v>2</v>
      </c>
      <c r="E5098">
        <v>6.41</v>
      </c>
      <c r="F5098">
        <v>0</v>
      </c>
      <c r="G5098">
        <v>30</v>
      </c>
      <c r="H5098">
        <v>0</v>
      </c>
      <c r="I5098">
        <v>30</v>
      </c>
      <c r="J5098">
        <v>38</v>
      </c>
      <c r="K5098">
        <v>21</v>
      </c>
      <c r="L5098">
        <v>4</v>
      </c>
      <c r="M5098">
        <v>5</v>
      </c>
      <c r="N5098">
        <v>17</v>
      </c>
      <c r="O5098">
        <v>1.83</v>
      </c>
      <c r="P5098">
        <v>1.49</v>
      </c>
      <c r="Q5098">
        <v>5.2</v>
      </c>
      <c r="R5098">
        <v>6.49</v>
      </c>
      <c r="S5098">
        <v>-0.7</v>
      </c>
    </row>
    <row r="5099" spans="1:19" x14ac:dyDescent="0.25">
      <c r="A5099" t="s">
        <v>9190</v>
      </c>
      <c r="B5099" t="s">
        <v>9191</v>
      </c>
      <c r="C5099">
        <v>2</v>
      </c>
      <c r="D5099">
        <v>2</v>
      </c>
      <c r="E5099">
        <v>6.5</v>
      </c>
      <c r="F5099">
        <v>8</v>
      </c>
      <c r="G5099">
        <v>8</v>
      </c>
      <c r="H5099">
        <v>0</v>
      </c>
      <c r="I5099">
        <v>50</v>
      </c>
      <c r="J5099">
        <v>63</v>
      </c>
      <c r="K5099">
        <v>36</v>
      </c>
      <c r="L5099">
        <v>8</v>
      </c>
      <c r="M5099">
        <v>7</v>
      </c>
      <c r="N5099">
        <v>27</v>
      </c>
      <c r="O5099">
        <v>1.8</v>
      </c>
      <c r="P5099">
        <v>1.34</v>
      </c>
      <c r="Q5099">
        <v>4.91</v>
      </c>
      <c r="R5099">
        <v>6.49</v>
      </c>
      <c r="S5099">
        <v>-0.6</v>
      </c>
    </row>
    <row r="5100" spans="1:19" x14ac:dyDescent="0.25">
      <c r="A5100" t="s">
        <v>9188</v>
      </c>
      <c r="B5100" t="s">
        <v>9189</v>
      </c>
      <c r="C5100">
        <v>2</v>
      </c>
      <c r="D5100">
        <v>3</v>
      </c>
      <c r="E5100">
        <v>6.71</v>
      </c>
      <c r="F5100">
        <v>8</v>
      </c>
      <c r="G5100">
        <v>10</v>
      </c>
      <c r="H5100">
        <v>0</v>
      </c>
      <c r="I5100">
        <v>48</v>
      </c>
      <c r="J5100">
        <v>60</v>
      </c>
      <c r="K5100">
        <v>36</v>
      </c>
      <c r="L5100">
        <v>7</v>
      </c>
      <c r="M5100">
        <v>10</v>
      </c>
      <c r="N5100">
        <v>31</v>
      </c>
      <c r="O5100">
        <v>1.87</v>
      </c>
      <c r="P5100">
        <v>1.77</v>
      </c>
      <c r="Q5100">
        <v>5.71</v>
      </c>
      <c r="R5100">
        <v>6.49</v>
      </c>
      <c r="S5100">
        <v>-0.7</v>
      </c>
    </row>
    <row r="5101" spans="1:19" x14ac:dyDescent="0.25">
      <c r="A5101" t="s">
        <v>9186</v>
      </c>
      <c r="B5101" t="s">
        <v>9187</v>
      </c>
      <c r="C5101">
        <v>1</v>
      </c>
      <c r="D5101">
        <v>2</v>
      </c>
      <c r="E5101">
        <v>6.38</v>
      </c>
      <c r="F5101">
        <v>0</v>
      </c>
      <c r="G5101">
        <v>30</v>
      </c>
      <c r="H5101">
        <v>0</v>
      </c>
      <c r="I5101">
        <v>30</v>
      </c>
      <c r="J5101">
        <v>37</v>
      </c>
      <c r="K5101">
        <v>21</v>
      </c>
      <c r="L5101">
        <v>5</v>
      </c>
      <c r="M5101">
        <v>6</v>
      </c>
      <c r="N5101">
        <v>17</v>
      </c>
      <c r="O5101">
        <v>1.81</v>
      </c>
      <c r="P5101">
        <v>1.74</v>
      </c>
      <c r="Q5101">
        <v>5.05</v>
      </c>
      <c r="R5101">
        <v>6.49</v>
      </c>
      <c r="S5101">
        <v>-0.7</v>
      </c>
    </row>
    <row r="5102" spans="1:19" x14ac:dyDescent="0.25">
      <c r="A5102" t="s">
        <v>9184</v>
      </c>
      <c r="B5102" t="s">
        <v>9185</v>
      </c>
      <c r="C5102">
        <v>1</v>
      </c>
      <c r="D5102">
        <v>3</v>
      </c>
      <c r="E5102">
        <v>6.53</v>
      </c>
      <c r="F5102">
        <v>4</v>
      </c>
      <c r="G5102">
        <v>19</v>
      </c>
      <c r="H5102">
        <v>0</v>
      </c>
      <c r="I5102">
        <v>40</v>
      </c>
      <c r="J5102">
        <v>50</v>
      </c>
      <c r="K5102">
        <v>29</v>
      </c>
      <c r="L5102">
        <v>6</v>
      </c>
      <c r="M5102">
        <v>8</v>
      </c>
      <c r="N5102">
        <v>22</v>
      </c>
      <c r="O5102">
        <v>1.8</v>
      </c>
      <c r="P5102">
        <v>1.84</v>
      </c>
      <c r="Q5102">
        <v>4.91</v>
      </c>
      <c r="R5102">
        <v>6.49</v>
      </c>
      <c r="S5102">
        <v>-0.9</v>
      </c>
    </row>
    <row r="5103" spans="1:19" x14ac:dyDescent="0.25">
      <c r="A5103" t="s">
        <v>9182</v>
      </c>
      <c r="B5103" t="s">
        <v>9183</v>
      </c>
      <c r="C5103">
        <v>1</v>
      </c>
      <c r="D5103">
        <v>4</v>
      </c>
      <c r="E5103">
        <v>6.81</v>
      </c>
      <c r="F5103">
        <v>7</v>
      </c>
      <c r="G5103">
        <v>11</v>
      </c>
      <c r="H5103">
        <v>0</v>
      </c>
      <c r="I5103">
        <v>48</v>
      </c>
      <c r="J5103">
        <v>63</v>
      </c>
      <c r="K5103">
        <v>36</v>
      </c>
      <c r="L5103">
        <v>7</v>
      </c>
      <c r="M5103">
        <v>2</v>
      </c>
      <c r="N5103">
        <v>22</v>
      </c>
      <c r="O5103">
        <v>1.78</v>
      </c>
      <c r="P5103">
        <v>0.28999999999999998</v>
      </c>
      <c r="Q5103">
        <v>4.1500000000000004</v>
      </c>
      <c r="R5103">
        <v>6.49</v>
      </c>
      <c r="S5103">
        <v>-0.8</v>
      </c>
    </row>
    <row r="5104" spans="1:19" x14ac:dyDescent="0.25">
      <c r="A5104" t="s">
        <v>9180</v>
      </c>
      <c r="B5104" t="s">
        <v>9181</v>
      </c>
      <c r="C5104">
        <v>1</v>
      </c>
      <c r="D5104">
        <v>2</v>
      </c>
      <c r="E5104">
        <v>6.44</v>
      </c>
      <c r="F5104">
        <v>1</v>
      </c>
      <c r="G5104">
        <v>27</v>
      </c>
      <c r="H5104">
        <v>0</v>
      </c>
      <c r="I5104">
        <v>33</v>
      </c>
      <c r="J5104">
        <v>40</v>
      </c>
      <c r="K5104">
        <v>24</v>
      </c>
      <c r="L5104">
        <v>4</v>
      </c>
      <c r="M5104">
        <v>9</v>
      </c>
      <c r="N5104">
        <v>24</v>
      </c>
      <c r="O5104">
        <v>1.92</v>
      </c>
      <c r="P5104">
        <v>2.4900000000000002</v>
      </c>
      <c r="Q5104">
        <v>6.57</v>
      </c>
      <c r="R5104">
        <v>6.49</v>
      </c>
      <c r="S5104">
        <v>-0.8</v>
      </c>
    </row>
    <row r="5105" spans="1:19" x14ac:dyDescent="0.25">
      <c r="A5105" t="s">
        <v>9178</v>
      </c>
      <c r="B5105" t="s">
        <v>9179</v>
      </c>
      <c r="C5105">
        <v>1</v>
      </c>
      <c r="D5105">
        <v>2</v>
      </c>
      <c r="E5105">
        <v>6.37</v>
      </c>
      <c r="F5105">
        <v>0</v>
      </c>
      <c r="G5105">
        <v>30</v>
      </c>
      <c r="H5105">
        <v>0</v>
      </c>
      <c r="I5105">
        <v>30</v>
      </c>
      <c r="J5105">
        <v>37</v>
      </c>
      <c r="K5105">
        <v>21</v>
      </c>
      <c r="L5105">
        <v>5</v>
      </c>
      <c r="M5105">
        <v>8</v>
      </c>
      <c r="N5105">
        <v>18</v>
      </c>
      <c r="O5105">
        <v>1.83</v>
      </c>
      <c r="P5105">
        <v>2.27</v>
      </c>
      <c r="Q5105">
        <v>5.42</v>
      </c>
      <c r="R5105">
        <v>6.49</v>
      </c>
      <c r="S5105">
        <v>-0.7</v>
      </c>
    </row>
    <row r="5106" spans="1:19" x14ac:dyDescent="0.25">
      <c r="A5106" t="s">
        <v>9176</v>
      </c>
      <c r="B5106" t="s">
        <v>9177</v>
      </c>
      <c r="C5106">
        <v>1</v>
      </c>
      <c r="D5106">
        <v>2</v>
      </c>
      <c r="E5106">
        <v>6.38</v>
      </c>
      <c r="F5106">
        <v>0</v>
      </c>
      <c r="G5106">
        <v>30</v>
      </c>
      <c r="H5106">
        <v>0</v>
      </c>
      <c r="I5106">
        <v>30</v>
      </c>
      <c r="J5106">
        <v>37</v>
      </c>
      <c r="K5106">
        <v>21</v>
      </c>
      <c r="L5106">
        <v>4</v>
      </c>
      <c r="M5106">
        <v>5</v>
      </c>
      <c r="N5106">
        <v>17</v>
      </c>
      <c r="O5106">
        <v>1.83</v>
      </c>
      <c r="P5106">
        <v>1.52</v>
      </c>
      <c r="Q5106">
        <v>5.23</v>
      </c>
      <c r="R5106">
        <v>6.49</v>
      </c>
      <c r="S5106">
        <v>-0.7</v>
      </c>
    </row>
    <row r="5107" spans="1:19" x14ac:dyDescent="0.25">
      <c r="A5107" t="s">
        <v>9174</v>
      </c>
      <c r="B5107" t="s">
        <v>9175</v>
      </c>
      <c r="C5107">
        <v>1</v>
      </c>
      <c r="D5107">
        <v>2</v>
      </c>
      <c r="E5107">
        <v>6.37</v>
      </c>
      <c r="F5107">
        <v>0</v>
      </c>
      <c r="G5107">
        <v>30</v>
      </c>
      <c r="H5107">
        <v>0</v>
      </c>
      <c r="I5107">
        <v>30</v>
      </c>
      <c r="J5107">
        <v>37</v>
      </c>
      <c r="K5107">
        <v>21</v>
      </c>
      <c r="L5107">
        <v>5</v>
      </c>
      <c r="M5107">
        <v>7</v>
      </c>
      <c r="N5107">
        <v>17</v>
      </c>
      <c r="O5107">
        <v>1.81</v>
      </c>
      <c r="P5107">
        <v>1.97</v>
      </c>
      <c r="Q5107">
        <v>5.1100000000000003</v>
      </c>
      <c r="R5107">
        <v>6.49</v>
      </c>
      <c r="S5107">
        <v>-0.7</v>
      </c>
    </row>
    <row r="5108" spans="1:19" x14ac:dyDescent="0.25">
      <c r="A5108" t="s">
        <v>9173</v>
      </c>
      <c r="B5108" t="s">
        <v>8921</v>
      </c>
      <c r="C5108">
        <v>2</v>
      </c>
      <c r="D5108">
        <v>3</v>
      </c>
      <c r="E5108">
        <v>6.72</v>
      </c>
      <c r="F5108">
        <v>6</v>
      </c>
      <c r="G5108">
        <v>15</v>
      </c>
      <c r="H5108">
        <v>0</v>
      </c>
      <c r="I5108">
        <v>44</v>
      </c>
      <c r="J5108">
        <v>56</v>
      </c>
      <c r="K5108">
        <v>33</v>
      </c>
      <c r="L5108">
        <v>7</v>
      </c>
      <c r="M5108">
        <v>5</v>
      </c>
      <c r="N5108">
        <v>23</v>
      </c>
      <c r="O5108">
        <v>1.82</v>
      </c>
      <c r="P5108">
        <v>0.95</v>
      </c>
      <c r="Q5108">
        <v>4.74</v>
      </c>
      <c r="R5108">
        <v>6.49</v>
      </c>
      <c r="S5108">
        <v>-0.9</v>
      </c>
    </row>
    <row r="5109" spans="1:19" x14ac:dyDescent="0.25">
      <c r="A5109" t="s">
        <v>9171</v>
      </c>
      <c r="B5109" t="s">
        <v>9172</v>
      </c>
      <c r="C5109">
        <v>2</v>
      </c>
      <c r="D5109">
        <v>3</v>
      </c>
      <c r="E5109">
        <v>6.67</v>
      </c>
      <c r="F5109">
        <v>8</v>
      </c>
      <c r="G5109">
        <v>9</v>
      </c>
      <c r="H5109">
        <v>0</v>
      </c>
      <c r="I5109">
        <v>50</v>
      </c>
      <c r="J5109">
        <v>59</v>
      </c>
      <c r="K5109">
        <v>37</v>
      </c>
      <c r="L5109">
        <v>6</v>
      </c>
      <c r="M5109">
        <v>16</v>
      </c>
      <c r="N5109">
        <v>37</v>
      </c>
      <c r="O5109">
        <v>1.93</v>
      </c>
      <c r="P5109">
        <v>2.82</v>
      </c>
      <c r="Q5109">
        <v>6.77</v>
      </c>
      <c r="R5109">
        <v>6.5</v>
      </c>
      <c r="S5109">
        <v>-0.7</v>
      </c>
    </row>
    <row r="5110" spans="1:19" x14ac:dyDescent="0.25">
      <c r="A5110" t="s">
        <v>9169</v>
      </c>
      <c r="B5110" t="s">
        <v>9170</v>
      </c>
      <c r="C5110">
        <v>1</v>
      </c>
      <c r="D5110">
        <v>2</v>
      </c>
      <c r="E5110">
        <v>6.44</v>
      </c>
      <c r="F5110">
        <v>0</v>
      </c>
      <c r="G5110">
        <v>30</v>
      </c>
      <c r="H5110">
        <v>0</v>
      </c>
      <c r="I5110">
        <v>30</v>
      </c>
      <c r="J5110">
        <v>38</v>
      </c>
      <c r="K5110">
        <v>21</v>
      </c>
      <c r="L5110">
        <v>4</v>
      </c>
      <c r="M5110">
        <v>4</v>
      </c>
      <c r="N5110">
        <v>17</v>
      </c>
      <c r="O5110">
        <v>1.83</v>
      </c>
      <c r="P5110">
        <v>1.34</v>
      </c>
      <c r="Q5110">
        <v>5.14</v>
      </c>
      <c r="R5110">
        <v>6.5</v>
      </c>
      <c r="S5110">
        <v>-0.7</v>
      </c>
    </row>
    <row r="5111" spans="1:19" x14ac:dyDescent="0.25">
      <c r="A5111" t="s">
        <v>9167</v>
      </c>
      <c r="B5111" t="s">
        <v>9168</v>
      </c>
      <c r="C5111">
        <v>1</v>
      </c>
      <c r="D5111">
        <v>2</v>
      </c>
      <c r="E5111">
        <v>6.42</v>
      </c>
      <c r="F5111">
        <v>0</v>
      </c>
      <c r="G5111">
        <v>30</v>
      </c>
      <c r="H5111">
        <v>0</v>
      </c>
      <c r="I5111">
        <v>30</v>
      </c>
      <c r="J5111">
        <v>37</v>
      </c>
      <c r="K5111">
        <v>21</v>
      </c>
      <c r="L5111">
        <v>4</v>
      </c>
      <c r="M5111">
        <v>5</v>
      </c>
      <c r="N5111">
        <v>18</v>
      </c>
      <c r="O5111">
        <v>1.84</v>
      </c>
      <c r="P5111">
        <v>1.58</v>
      </c>
      <c r="Q5111">
        <v>5.4</v>
      </c>
      <c r="R5111">
        <v>6.5</v>
      </c>
      <c r="S5111">
        <v>-0.7</v>
      </c>
    </row>
    <row r="5112" spans="1:19" x14ac:dyDescent="0.25">
      <c r="A5112" t="s">
        <v>9165</v>
      </c>
      <c r="B5112" t="s">
        <v>9166</v>
      </c>
      <c r="C5112">
        <v>1</v>
      </c>
      <c r="D5112">
        <v>4</v>
      </c>
      <c r="E5112">
        <v>6.81</v>
      </c>
      <c r="F5112">
        <v>8</v>
      </c>
      <c r="G5112">
        <v>10</v>
      </c>
      <c r="H5112">
        <v>0</v>
      </c>
      <c r="I5112">
        <v>48</v>
      </c>
      <c r="J5112">
        <v>63</v>
      </c>
      <c r="K5112">
        <v>36</v>
      </c>
      <c r="L5112">
        <v>8</v>
      </c>
      <c r="M5112">
        <v>2</v>
      </c>
      <c r="N5112">
        <v>22</v>
      </c>
      <c r="O5112">
        <v>1.76</v>
      </c>
      <c r="P5112">
        <v>0.33</v>
      </c>
      <c r="Q5112">
        <v>4.05</v>
      </c>
      <c r="R5112">
        <v>6.5</v>
      </c>
      <c r="S5112">
        <v>-0.7</v>
      </c>
    </row>
    <row r="5113" spans="1:19" x14ac:dyDescent="0.25">
      <c r="A5113" t="s">
        <v>9163</v>
      </c>
      <c r="B5113" t="s">
        <v>9164</v>
      </c>
      <c r="C5113">
        <v>2</v>
      </c>
      <c r="D5113">
        <v>2</v>
      </c>
      <c r="E5113">
        <v>6.52</v>
      </c>
      <c r="F5113">
        <v>8</v>
      </c>
      <c r="G5113">
        <v>8</v>
      </c>
      <c r="H5113">
        <v>0</v>
      </c>
      <c r="I5113">
        <v>50</v>
      </c>
      <c r="J5113">
        <v>61</v>
      </c>
      <c r="K5113">
        <v>36</v>
      </c>
      <c r="L5113">
        <v>7</v>
      </c>
      <c r="M5113">
        <v>12</v>
      </c>
      <c r="N5113">
        <v>33</v>
      </c>
      <c r="O5113">
        <v>1.87</v>
      </c>
      <c r="P5113">
        <v>2.12</v>
      </c>
      <c r="Q5113">
        <v>5.89</v>
      </c>
      <c r="R5113">
        <v>6.5</v>
      </c>
      <c r="S5113">
        <v>-0.6</v>
      </c>
    </row>
    <row r="5114" spans="1:19" x14ac:dyDescent="0.25">
      <c r="A5114" t="s">
        <v>9161</v>
      </c>
      <c r="B5114" t="s">
        <v>9162</v>
      </c>
      <c r="C5114">
        <v>1</v>
      </c>
      <c r="D5114">
        <v>4</v>
      </c>
      <c r="E5114">
        <v>6.81</v>
      </c>
      <c r="F5114">
        <v>6</v>
      </c>
      <c r="G5114">
        <v>14</v>
      </c>
      <c r="H5114">
        <v>0</v>
      </c>
      <c r="I5114">
        <v>45</v>
      </c>
      <c r="J5114">
        <v>60</v>
      </c>
      <c r="K5114">
        <v>34</v>
      </c>
      <c r="L5114">
        <v>7</v>
      </c>
      <c r="M5114">
        <v>0</v>
      </c>
      <c r="N5114">
        <v>20</v>
      </c>
      <c r="O5114">
        <v>1.77</v>
      </c>
      <c r="P5114">
        <v>0</v>
      </c>
      <c r="Q5114">
        <v>3.93</v>
      </c>
      <c r="R5114">
        <v>6.5</v>
      </c>
      <c r="S5114">
        <v>-0.9</v>
      </c>
    </row>
    <row r="5115" spans="1:19" x14ac:dyDescent="0.25">
      <c r="A5115" t="s">
        <v>9159</v>
      </c>
      <c r="B5115" t="s">
        <v>9160</v>
      </c>
      <c r="C5115">
        <v>1</v>
      </c>
      <c r="D5115">
        <v>2</v>
      </c>
      <c r="E5115">
        <v>6.44</v>
      </c>
      <c r="F5115">
        <v>0</v>
      </c>
      <c r="G5115">
        <v>30</v>
      </c>
      <c r="H5115">
        <v>0</v>
      </c>
      <c r="I5115">
        <v>30</v>
      </c>
      <c r="J5115">
        <v>38</v>
      </c>
      <c r="K5115">
        <v>21</v>
      </c>
      <c r="L5115">
        <v>5</v>
      </c>
      <c r="M5115">
        <v>5</v>
      </c>
      <c r="N5115">
        <v>17</v>
      </c>
      <c r="O5115">
        <v>1.83</v>
      </c>
      <c r="P5115">
        <v>1.62</v>
      </c>
      <c r="Q5115">
        <v>5.18</v>
      </c>
      <c r="R5115">
        <v>6.5</v>
      </c>
      <c r="S5115">
        <v>-0.8</v>
      </c>
    </row>
    <row r="5116" spans="1:19" x14ac:dyDescent="0.25">
      <c r="A5116" t="s">
        <v>9157</v>
      </c>
      <c r="B5116" t="s">
        <v>9158</v>
      </c>
      <c r="C5116">
        <v>1</v>
      </c>
      <c r="D5116">
        <v>4</v>
      </c>
      <c r="E5116">
        <v>6.84</v>
      </c>
      <c r="F5116">
        <v>8</v>
      </c>
      <c r="G5116">
        <v>10</v>
      </c>
      <c r="H5116">
        <v>0</v>
      </c>
      <c r="I5116">
        <v>48</v>
      </c>
      <c r="J5116">
        <v>64</v>
      </c>
      <c r="K5116">
        <v>37</v>
      </c>
      <c r="L5116">
        <v>7</v>
      </c>
      <c r="M5116">
        <v>0</v>
      </c>
      <c r="N5116">
        <v>22</v>
      </c>
      <c r="O5116">
        <v>1.77</v>
      </c>
      <c r="P5116">
        <v>0</v>
      </c>
      <c r="Q5116">
        <v>4.13</v>
      </c>
      <c r="R5116">
        <v>6.5</v>
      </c>
      <c r="S5116">
        <v>-0.7</v>
      </c>
    </row>
    <row r="5117" spans="1:19" x14ac:dyDescent="0.25">
      <c r="A5117" t="s">
        <v>9155</v>
      </c>
      <c r="B5117" t="s">
        <v>9156</v>
      </c>
      <c r="C5117">
        <v>1</v>
      </c>
      <c r="D5117">
        <v>2</v>
      </c>
      <c r="E5117">
        <v>6.43</v>
      </c>
      <c r="F5117">
        <v>2</v>
      </c>
      <c r="G5117">
        <v>25</v>
      </c>
      <c r="H5117">
        <v>0</v>
      </c>
      <c r="I5117">
        <v>35</v>
      </c>
      <c r="J5117">
        <v>42</v>
      </c>
      <c r="K5117">
        <v>25</v>
      </c>
      <c r="L5117">
        <v>5</v>
      </c>
      <c r="M5117">
        <v>9</v>
      </c>
      <c r="N5117">
        <v>23</v>
      </c>
      <c r="O5117">
        <v>1.86</v>
      </c>
      <c r="P5117">
        <v>2.35</v>
      </c>
      <c r="Q5117">
        <v>5.89</v>
      </c>
      <c r="R5117">
        <v>6.51</v>
      </c>
      <c r="S5117">
        <v>-0.8</v>
      </c>
    </row>
    <row r="5118" spans="1:19" x14ac:dyDescent="0.25">
      <c r="A5118" t="s">
        <v>9153</v>
      </c>
      <c r="B5118" t="s">
        <v>9154</v>
      </c>
      <c r="C5118">
        <v>1</v>
      </c>
      <c r="D5118">
        <v>2</v>
      </c>
      <c r="E5118">
        <v>6.41</v>
      </c>
      <c r="F5118">
        <v>0</v>
      </c>
      <c r="G5118">
        <v>30</v>
      </c>
      <c r="H5118">
        <v>0</v>
      </c>
      <c r="I5118">
        <v>30</v>
      </c>
      <c r="J5118">
        <v>38</v>
      </c>
      <c r="K5118">
        <v>21</v>
      </c>
      <c r="L5118">
        <v>5</v>
      </c>
      <c r="M5118">
        <v>5</v>
      </c>
      <c r="N5118">
        <v>16</v>
      </c>
      <c r="O5118">
        <v>1.8</v>
      </c>
      <c r="P5118">
        <v>1.62</v>
      </c>
      <c r="Q5118">
        <v>4.87</v>
      </c>
      <c r="R5118">
        <v>6.51</v>
      </c>
      <c r="S5118">
        <v>-0.8</v>
      </c>
    </row>
    <row r="5119" spans="1:19" x14ac:dyDescent="0.25">
      <c r="A5119" t="s">
        <v>9151</v>
      </c>
      <c r="B5119" t="s">
        <v>9152</v>
      </c>
      <c r="C5119">
        <v>2</v>
      </c>
      <c r="D5119">
        <v>3</v>
      </c>
      <c r="E5119">
        <v>6.71</v>
      </c>
      <c r="F5119">
        <v>8</v>
      </c>
      <c r="G5119">
        <v>9</v>
      </c>
      <c r="H5119">
        <v>0</v>
      </c>
      <c r="I5119">
        <v>50</v>
      </c>
      <c r="J5119">
        <v>62</v>
      </c>
      <c r="K5119">
        <v>37</v>
      </c>
      <c r="L5119">
        <v>7</v>
      </c>
      <c r="M5119">
        <v>6</v>
      </c>
      <c r="N5119">
        <v>28</v>
      </c>
      <c r="O5119">
        <v>1.82</v>
      </c>
      <c r="P5119">
        <v>1.08</v>
      </c>
      <c r="Q5119">
        <v>5.08</v>
      </c>
      <c r="R5119">
        <v>6.51</v>
      </c>
      <c r="S5119">
        <v>-0.7</v>
      </c>
    </row>
    <row r="5120" spans="1:19" x14ac:dyDescent="0.25">
      <c r="A5120" t="s">
        <v>9149</v>
      </c>
      <c r="B5120" t="s">
        <v>9150</v>
      </c>
      <c r="C5120">
        <v>1</v>
      </c>
      <c r="D5120">
        <v>2</v>
      </c>
      <c r="E5120">
        <v>6.33</v>
      </c>
      <c r="F5120">
        <v>0</v>
      </c>
      <c r="G5120">
        <v>30</v>
      </c>
      <c r="H5120">
        <v>0</v>
      </c>
      <c r="I5120">
        <v>30</v>
      </c>
      <c r="J5120">
        <v>37</v>
      </c>
      <c r="K5120">
        <v>21</v>
      </c>
      <c r="L5120">
        <v>4</v>
      </c>
      <c r="M5120">
        <v>6</v>
      </c>
      <c r="N5120">
        <v>18</v>
      </c>
      <c r="O5120">
        <v>1.82</v>
      </c>
      <c r="P5120">
        <v>1.91</v>
      </c>
      <c r="Q5120">
        <v>5.33</v>
      </c>
      <c r="R5120">
        <v>6.51</v>
      </c>
      <c r="S5120">
        <v>-0.8</v>
      </c>
    </row>
    <row r="5121" spans="1:19" x14ac:dyDescent="0.25">
      <c r="A5121" t="s">
        <v>9147</v>
      </c>
      <c r="B5121" t="s">
        <v>9148</v>
      </c>
      <c r="C5121">
        <v>1</v>
      </c>
      <c r="D5121">
        <v>3</v>
      </c>
      <c r="E5121">
        <v>6.6</v>
      </c>
      <c r="F5121">
        <v>5</v>
      </c>
      <c r="G5121">
        <v>17</v>
      </c>
      <c r="H5121">
        <v>0</v>
      </c>
      <c r="I5121">
        <v>42</v>
      </c>
      <c r="J5121">
        <v>51</v>
      </c>
      <c r="K5121">
        <v>31</v>
      </c>
      <c r="L5121">
        <v>6</v>
      </c>
      <c r="M5121">
        <v>12</v>
      </c>
      <c r="N5121">
        <v>26</v>
      </c>
      <c r="O5121">
        <v>1.85</v>
      </c>
      <c r="P5121">
        <v>2.48</v>
      </c>
      <c r="Q5121">
        <v>5.68</v>
      </c>
      <c r="R5121">
        <v>6.51</v>
      </c>
      <c r="S5121">
        <v>-0.9</v>
      </c>
    </row>
    <row r="5122" spans="1:19" x14ac:dyDescent="0.25">
      <c r="A5122" t="s">
        <v>9145</v>
      </c>
      <c r="B5122" t="s">
        <v>9146</v>
      </c>
      <c r="C5122">
        <v>1</v>
      </c>
      <c r="D5122">
        <v>4</v>
      </c>
      <c r="E5122">
        <v>6.73</v>
      </c>
      <c r="F5122">
        <v>6</v>
      </c>
      <c r="G5122">
        <v>14</v>
      </c>
      <c r="H5122">
        <v>0</v>
      </c>
      <c r="I5122">
        <v>45</v>
      </c>
      <c r="J5122">
        <v>57</v>
      </c>
      <c r="K5122">
        <v>33</v>
      </c>
      <c r="L5122">
        <v>7</v>
      </c>
      <c r="M5122">
        <v>5</v>
      </c>
      <c r="N5122">
        <v>22</v>
      </c>
      <c r="O5122">
        <v>1.77</v>
      </c>
      <c r="P5122">
        <v>1.08</v>
      </c>
      <c r="Q5122">
        <v>4.43</v>
      </c>
      <c r="R5122">
        <v>6.51</v>
      </c>
      <c r="S5122">
        <v>-0.9</v>
      </c>
    </row>
    <row r="5123" spans="1:19" x14ac:dyDescent="0.25">
      <c r="A5123" t="s">
        <v>9143</v>
      </c>
      <c r="B5123" t="s">
        <v>9144</v>
      </c>
      <c r="C5123">
        <v>2</v>
      </c>
      <c r="D5123">
        <v>4</v>
      </c>
      <c r="E5123">
        <v>6.81</v>
      </c>
      <c r="F5123">
        <v>7</v>
      </c>
      <c r="G5123">
        <v>12</v>
      </c>
      <c r="H5123">
        <v>0</v>
      </c>
      <c r="I5123">
        <v>47</v>
      </c>
      <c r="J5123">
        <v>59</v>
      </c>
      <c r="K5123">
        <v>35</v>
      </c>
      <c r="L5123">
        <v>6</v>
      </c>
      <c r="M5123">
        <v>5</v>
      </c>
      <c r="N5123">
        <v>29</v>
      </c>
      <c r="O5123">
        <v>1.88</v>
      </c>
      <c r="P5123">
        <v>1.04</v>
      </c>
      <c r="Q5123">
        <v>5.51</v>
      </c>
      <c r="R5123">
        <v>6.51</v>
      </c>
      <c r="S5123">
        <v>-0.8</v>
      </c>
    </row>
    <row r="5124" spans="1:19" x14ac:dyDescent="0.25">
      <c r="A5124" t="s">
        <v>9141</v>
      </c>
      <c r="B5124" t="s">
        <v>9142</v>
      </c>
      <c r="C5124">
        <v>1</v>
      </c>
      <c r="D5124">
        <v>3</v>
      </c>
      <c r="E5124">
        <v>6.71</v>
      </c>
      <c r="F5124">
        <v>4</v>
      </c>
      <c r="G5124">
        <v>19</v>
      </c>
      <c r="H5124">
        <v>0</v>
      </c>
      <c r="I5124">
        <v>40</v>
      </c>
      <c r="J5124">
        <v>52</v>
      </c>
      <c r="K5124">
        <v>30</v>
      </c>
      <c r="L5124">
        <v>6</v>
      </c>
      <c r="M5124">
        <v>3</v>
      </c>
      <c r="N5124">
        <v>20</v>
      </c>
      <c r="O5124">
        <v>1.79</v>
      </c>
      <c r="P5124">
        <v>0.59</v>
      </c>
      <c r="Q5124">
        <v>4.49</v>
      </c>
      <c r="R5124">
        <v>6.51</v>
      </c>
      <c r="S5124">
        <v>-0.9</v>
      </c>
    </row>
    <row r="5125" spans="1:19" x14ac:dyDescent="0.25">
      <c r="A5125" t="s">
        <v>9139</v>
      </c>
      <c r="B5125" t="s">
        <v>9140</v>
      </c>
      <c r="C5125">
        <v>1</v>
      </c>
      <c r="D5125">
        <v>2</v>
      </c>
      <c r="E5125">
        <v>6.4</v>
      </c>
      <c r="F5125">
        <v>0</v>
      </c>
      <c r="G5125">
        <v>30</v>
      </c>
      <c r="H5125">
        <v>0</v>
      </c>
      <c r="I5125">
        <v>30</v>
      </c>
      <c r="J5125">
        <v>38</v>
      </c>
      <c r="K5125">
        <v>21</v>
      </c>
      <c r="L5125">
        <v>5</v>
      </c>
      <c r="M5125">
        <v>5</v>
      </c>
      <c r="N5125">
        <v>16</v>
      </c>
      <c r="O5125">
        <v>1.8</v>
      </c>
      <c r="P5125">
        <v>1.56</v>
      </c>
      <c r="Q5125">
        <v>4.79</v>
      </c>
      <c r="R5125">
        <v>6.51</v>
      </c>
      <c r="S5125">
        <v>-0.8</v>
      </c>
    </row>
    <row r="5126" spans="1:19" x14ac:dyDescent="0.25">
      <c r="A5126" t="s">
        <v>9137</v>
      </c>
      <c r="B5126" t="s">
        <v>9138</v>
      </c>
      <c r="C5126">
        <v>1</v>
      </c>
      <c r="D5126">
        <v>3</v>
      </c>
      <c r="E5126">
        <v>6.68</v>
      </c>
      <c r="F5126">
        <v>5</v>
      </c>
      <c r="G5126">
        <v>18</v>
      </c>
      <c r="H5126">
        <v>0</v>
      </c>
      <c r="I5126">
        <v>41</v>
      </c>
      <c r="J5126">
        <v>52</v>
      </c>
      <c r="K5126">
        <v>31</v>
      </c>
      <c r="L5126">
        <v>6</v>
      </c>
      <c r="M5126">
        <v>6</v>
      </c>
      <c r="N5126">
        <v>23</v>
      </c>
      <c r="O5126">
        <v>1.84</v>
      </c>
      <c r="P5126">
        <v>1.4</v>
      </c>
      <c r="Q5126">
        <v>5.12</v>
      </c>
      <c r="R5126">
        <v>6.51</v>
      </c>
      <c r="S5126">
        <v>-0.9</v>
      </c>
    </row>
    <row r="5127" spans="1:19" x14ac:dyDescent="0.25">
      <c r="A5127" t="s">
        <v>9135</v>
      </c>
      <c r="B5127" t="s">
        <v>9136</v>
      </c>
      <c r="C5127">
        <v>1</v>
      </c>
      <c r="D5127">
        <v>2</v>
      </c>
      <c r="E5127">
        <v>6.65</v>
      </c>
      <c r="F5127">
        <v>0</v>
      </c>
      <c r="G5127">
        <v>30</v>
      </c>
      <c r="H5127">
        <v>0</v>
      </c>
      <c r="I5127">
        <v>30</v>
      </c>
      <c r="J5127">
        <v>39</v>
      </c>
      <c r="K5127">
        <v>22</v>
      </c>
      <c r="L5127">
        <v>5</v>
      </c>
      <c r="M5127">
        <v>2</v>
      </c>
      <c r="N5127">
        <v>15</v>
      </c>
      <c r="O5127">
        <v>1.81</v>
      </c>
      <c r="P5127">
        <v>0.7</v>
      </c>
      <c r="Q5127">
        <v>4.63</v>
      </c>
      <c r="R5127">
        <v>6.51</v>
      </c>
      <c r="S5127">
        <v>-0.8</v>
      </c>
    </row>
    <row r="5128" spans="1:19" x14ac:dyDescent="0.25">
      <c r="A5128" t="s">
        <v>9133</v>
      </c>
      <c r="B5128" t="s">
        <v>9134</v>
      </c>
      <c r="C5128">
        <v>1</v>
      </c>
      <c r="D5128">
        <v>2</v>
      </c>
      <c r="E5128">
        <v>6.44</v>
      </c>
      <c r="F5128">
        <v>0</v>
      </c>
      <c r="G5128">
        <v>30</v>
      </c>
      <c r="H5128">
        <v>0</v>
      </c>
      <c r="I5128">
        <v>30</v>
      </c>
      <c r="J5128">
        <v>37</v>
      </c>
      <c r="K5128">
        <v>21</v>
      </c>
      <c r="L5128">
        <v>4</v>
      </c>
      <c r="M5128">
        <v>6</v>
      </c>
      <c r="N5128">
        <v>18</v>
      </c>
      <c r="O5128">
        <v>1.86</v>
      </c>
      <c r="P5128">
        <v>1.77</v>
      </c>
      <c r="Q5128">
        <v>5.53</v>
      </c>
      <c r="R5128">
        <v>6.51</v>
      </c>
      <c r="S5128">
        <v>-0.8</v>
      </c>
    </row>
    <row r="5129" spans="1:19" x14ac:dyDescent="0.25">
      <c r="A5129" t="s">
        <v>9131</v>
      </c>
      <c r="B5129" t="s">
        <v>9132</v>
      </c>
      <c r="C5129">
        <v>1</v>
      </c>
      <c r="D5129">
        <v>2</v>
      </c>
      <c r="E5129">
        <v>6.78</v>
      </c>
      <c r="F5129">
        <v>0</v>
      </c>
      <c r="G5129">
        <v>30</v>
      </c>
      <c r="H5129">
        <v>0</v>
      </c>
      <c r="I5129">
        <v>30</v>
      </c>
      <c r="J5129">
        <v>39</v>
      </c>
      <c r="K5129">
        <v>23</v>
      </c>
      <c r="L5129">
        <v>5</v>
      </c>
      <c r="M5129">
        <v>4</v>
      </c>
      <c r="N5129">
        <v>15</v>
      </c>
      <c r="O5129">
        <v>1.78</v>
      </c>
      <c r="P5129">
        <v>1.1299999999999999</v>
      </c>
      <c r="Q5129">
        <v>4.42</v>
      </c>
      <c r="R5129">
        <v>6.51</v>
      </c>
      <c r="S5129">
        <v>-0.8</v>
      </c>
    </row>
    <row r="5130" spans="1:19" x14ac:dyDescent="0.25">
      <c r="A5130" t="s">
        <v>9129</v>
      </c>
      <c r="B5130" t="s">
        <v>9130</v>
      </c>
      <c r="C5130">
        <v>1</v>
      </c>
      <c r="D5130">
        <v>2</v>
      </c>
      <c r="E5130">
        <v>6.4</v>
      </c>
      <c r="F5130">
        <v>0</v>
      </c>
      <c r="G5130">
        <v>30</v>
      </c>
      <c r="H5130">
        <v>0</v>
      </c>
      <c r="I5130">
        <v>30</v>
      </c>
      <c r="J5130">
        <v>36</v>
      </c>
      <c r="K5130">
        <v>21</v>
      </c>
      <c r="L5130">
        <v>4</v>
      </c>
      <c r="M5130">
        <v>8</v>
      </c>
      <c r="N5130">
        <v>21</v>
      </c>
      <c r="O5130">
        <v>1.89</v>
      </c>
      <c r="P5130">
        <v>2.42</v>
      </c>
      <c r="Q5130">
        <v>6.35</v>
      </c>
      <c r="R5130">
        <v>6.51</v>
      </c>
      <c r="S5130">
        <v>-0.8</v>
      </c>
    </row>
    <row r="5131" spans="1:19" x14ac:dyDescent="0.25">
      <c r="A5131" t="s">
        <v>9127</v>
      </c>
      <c r="B5131" t="s">
        <v>9128</v>
      </c>
      <c r="C5131">
        <v>2</v>
      </c>
      <c r="D5131">
        <v>3</v>
      </c>
      <c r="E5131">
        <v>6.73</v>
      </c>
      <c r="F5131">
        <v>8</v>
      </c>
      <c r="G5131">
        <v>10</v>
      </c>
      <c r="H5131">
        <v>0</v>
      </c>
      <c r="I5131">
        <v>48</v>
      </c>
      <c r="J5131">
        <v>63</v>
      </c>
      <c r="K5131">
        <v>36</v>
      </c>
      <c r="L5131">
        <v>7</v>
      </c>
      <c r="M5131">
        <v>3</v>
      </c>
      <c r="N5131">
        <v>24</v>
      </c>
      <c r="O5131">
        <v>1.8</v>
      </c>
      <c r="P5131">
        <v>0.47</v>
      </c>
      <c r="Q5131">
        <v>4.41</v>
      </c>
      <c r="R5131">
        <v>6.51</v>
      </c>
      <c r="S5131">
        <v>-0.7</v>
      </c>
    </row>
    <row r="5132" spans="1:19" x14ac:dyDescent="0.25">
      <c r="A5132" t="s">
        <v>9125</v>
      </c>
      <c r="B5132" t="s">
        <v>9126</v>
      </c>
      <c r="C5132">
        <v>1</v>
      </c>
      <c r="D5132">
        <v>3</v>
      </c>
      <c r="E5132">
        <v>6.78</v>
      </c>
      <c r="F5132">
        <v>6</v>
      </c>
      <c r="G5132">
        <v>15</v>
      </c>
      <c r="H5132">
        <v>0</v>
      </c>
      <c r="I5132">
        <v>44</v>
      </c>
      <c r="J5132">
        <v>58</v>
      </c>
      <c r="K5132">
        <v>33</v>
      </c>
      <c r="L5132">
        <v>7</v>
      </c>
      <c r="M5132">
        <v>0</v>
      </c>
      <c r="N5132">
        <v>21</v>
      </c>
      <c r="O5132">
        <v>1.78</v>
      </c>
      <c r="P5132">
        <v>0</v>
      </c>
      <c r="Q5132">
        <v>4.2</v>
      </c>
      <c r="R5132">
        <v>6.51</v>
      </c>
      <c r="S5132">
        <v>-0.9</v>
      </c>
    </row>
    <row r="5133" spans="1:19" x14ac:dyDescent="0.25">
      <c r="A5133" t="s">
        <v>9123</v>
      </c>
      <c r="B5133" t="s">
        <v>9124</v>
      </c>
      <c r="C5133">
        <v>1</v>
      </c>
      <c r="D5133">
        <v>2</v>
      </c>
      <c r="E5133">
        <v>6.44</v>
      </c>
      <c r="F5133">
        <v>0</v>
      </c>
      <c r="G5133">
        <v>30</v>
      </c>
      <c r="H5133">
        <v>0</v>
      </c>
      <c r="I5133">
        <v>30</v>
      </c>
      <c r="J5133">
        <v>37</v>
      </c>
      <c r="K5133">
        <v>21</v>
      </c>
      <c r="L5133">
        <v>4</v>
      </c>
      <c r="M5133">
        <v>6</v>
      </c>
      <c r="N5133">
        <v>19</v>
      </c>
      <c r="O5133">
        <v>1.86</v>
      </c>
      <c r="P5133">
        <v>1.79</v>
      </c>
      <c r="Q5133">
        <v>5.62</v>
      </c>
      <c r="R5133">
        <v>6.51</v>
      </c>
      <c r="S5133">
        <v>-0.8</v>
      </c>
    </row>
    <row r="5134" spans="1:19" x14ac:dyDescent="0.25">
      <c r="A5134" t="s">
        <v>9121</v>
      </c>
      <c r="B5134" t="s">
        <v>9122</v>
      </c>
      <c r="C5134">
        <v>1</v>
      </c>
      <c r="D5134">
        <v>2</v>
      </c>
      <c r="E5134">
        <v>6.67</v>
      </c>
      <c r="F5134">
        <v>0</v>
      </c>
      <c r="G5134">
        <v>30</v>
      </c>
      <c r="H5134">
        <v>0</v>
      </c>
      <c r="I5134">
        <v>30</v>
      </c>
      <c r="J5134">
        <v>38</v>
      </c>
      <c r="K5134">
        <v>22</v>
      </c>
      <c r="L5134">
        <v>4</v>
      </c>
      <c r="M5134">
        <v>4</v>
      </c>
      <c r="N5134">
        <v>17</v>
      </c>
      <c r="O5134">
        <v>1.83</v>
      </c>
      <c r="P5134">
        <v>1.1299999999999999</v>
      </c>
      <c r="Q5134">
        <v>5.04</v>
      </c>
      <c r="R5134">
        <v>6.51</v>
      </c>
      <c r="S5134">
        <v>-0.8</v>
      </c>
    </row>
    <row r="5135" spans="1:19" x14ac:dyDescent="0.25">
      <c r="A5135" t="s">
        <v>9119</v>
      </c>
      <c r="B5135" t="s">
        <v>9120</v>
      </c>
      <c r="C5135">
        <v>1</v>
      </c>
      <c r="D5135">
        <v>2</v>
      </c>
      <c r="E5135">
        <v>6.88</v>
      </c>
      <c r="F5135">
        <v>0</v>
      </c>
      <c r="G5135">
        <v>30</v>
      </c>
      <c r="H5135">
        <v>0</v>
      </c>
      <c r="I5135">
        <v>30</v>
      </c>
      <c r="J5135">
        <v>40</v>
      </c>
      <c r="K5135">
        <v>23</v>
      </c>
      <c r="L5135">
        <v>5</v>
      </c>
      <c r="M5135">
        <v>0</v>
      </c>
      <c r="N5135">
        <v>13</v>
      </c>
      <c r="O5135">
        <v>1.78</v>
      </c>
      <c r="P5135">
        <v>0</v>
      </c>
      <c r="Q5135">
        <v>4</v>
      </c>
      <c r="R5135">
        <v>6.51</v>
      </c>
      <c r="S5135">
        <v>-0.8</v>
      </c>
    </row>
    <row r="5136" spans="1:19" x14ac:dyDescent="0.25">
      <c r="A5136" t="s">
        <v>9117</v>
      </c>
      <c r="B5136" t="s">
        <v>9118</v>
      </c>
      <c r="C5136">
        <v>2</v>
      </c>
      <c r="D5136">
        <v>4</v>
      </c>
      <c r="E5136">
        <v>6.82</v>
      </c>
      <c r="F5136">
        <v>7</v>
      </c>
      <c r="G5136">
        <v>12</v>
      </c>
      <c r="H5136">
        <v>0</v>
      </c>
      <c r="I5136">
        <v>47</v>
      </c>
      <c r="J5136">
        <v>61</v>
      </c>
      <c r="K5136">
        <v>35</v>
      </c>
      <c r="L5136">
        <v>7</v>
      </c>
      <c r="M5136">
        <v>2</v>
      </c>
      <c r="N5136">
        <v>22</v>
      </c>
      <c r="O5136">
        <v>1.78</v>
      </c>
      <c r="P5136">
        <v>0.28999999999999998</v>
      </c>
      <c r="Q5136">
        <v>4.2</v>
      </c>
      <c r="R5136">
        <v>6.51</v>
      </c>
      <c r="S5136">
        <v>-0.8</v>
      </c>
    </row>
    <row r="5137" spans="1:19" x14ac:dyDescent="0.25">
      <c r="A5137" t="s">
        <v>9115</v>
      </c>
      <c r="B5137" t="s">
        <v>9116</v>
      </c>
      <c r="C5137">
        <v>1</v>
      </c>
      <c r="D5137">
        <v>2</v>
      </c>
      <c r="E5137">
        <v>6.38</v>
      </c>
      <c r="F5137">
        <v>0</v>
      </c>
      <c r="G5137">
        <v>30</v>
      </c>
      <c r="H5137">
        <v>0</v>
      </c>
      <c r="I5137">
        <v>30</v>
      </c>
      <c r="J5137">
        <v>37</v>
      </c>
      <c r="K5137">
        <v>21</v>
      </c>
      <c r="L5137">
        <v>5</v>
      </c>
      <c r="M5137">
        <v>6</v>
      </c>
      <c r="N5137">
        <v>17</v>
      </c>
      <c r="O5137">
        <v>1.81</v>
      </c>
      <c r="P5137">
        <v>1.7</v>
      </c>
      <c r="Q5137">
        <v>5.04</v>
      </c>
      <c r="R5137">
        <v>6.52</v>
      </c>
      <c r="S5137">
        <v>-0.8</v>
      </c>
    </row>
    <row r="5138" spans="1:19" x14ac:dyDescent="0.25">
      <c r="A5138" t="s">
        <v>9113</v>
      </c>
      <c r="B5138" t="s">
        <v>9114</v>
      </c>
      <c r="C5138">
        <v>1</v>
      </c>
      <c r="D5138">
        <v>3</v>
      </c>
      <c r="E5138">
        <v>6.71</v>
      </c>
      <c r="F5138">
        <v>5</v>
      </c>
      <c r="G5138">
        <v>16</v>
      </c>
      <c r="H5138">
        <v>0</v>
      </c>
      <c r="I5138">
        <v>42</v>
      </c>
      <c r="J5138">
        <v>55</v>
      </c>
      <c r="K5138">
        <v>32</v>
      </c>
      <c r="L5138">
        <v>6</v>
      </c>
      <c r="M5138">
        <v>5</v>
      </c>
      <c r="N5138">
        <v>23</v>
      </c>
      <c r="O5138">
        <v>1.83</v>
      </c>
      <c r="P5138">
        <v>1.07</v>
      </c>
      <c r="Q5138">
        <v>4.91</v>
      </c>
      <c r="R5138">
        <v>6.52</v>
      </c>
      <c r="S5138">
        <v>-0.9</v>
      </c>
    </row>
    <row r="5139" spans="1:19" x14ac:dyDescent="0.25">
      <c r="A5139" t="s">
        <v>9111</v>
      </c>
      <c r="B5139" t="s">
        <v>9112</v>
      </c>
      <c r="C5139">
        <v>2</v>
      </c>
      <c r="D5139">
        <v>3</v>
      </c>
      <c r="E5139">
        <v>6.78</v>
      </c>
      <c r="F5139">
        <v>6</v>
      </c>
      <c r="G5139">
        <v>14</v>
      </c>
      <c r="H5139">
        <v>0</v>
      </c>
      <c r="I5139">
        <v>45</v>
      </c>
      <c r="J5139">
        <v>59</v>
      </c>
      <c r="K5139">
        <v>34</v>
      </c>
      <c r="L5139">
        <v>7</v>
      </c>
      <c r="M5139">
        <v>2</v>
      </c>
      <c r="N5139">
        <v>21</v>
      </c>
      <c r="O5139">
        <v>1.8</v>
      </c>
      <c r="P5139">
        <v>0.46</v>
      </c>
      <c r="Q5139">
        <v>4.3099999999999996</v>
      </c>
      <c r="R5139">
        <v>6.52</v>
      </c>
      <c r="S5139">
        <v>-0.9</v>
      </c>
    </row>
    <row r="5140" spans="1:19" x14ac:dyDescent="0.25">
      <c r="A5140" t="s">
        <v>9109</v>
      </c>
      <c r="B5140" t="s">
        <v>9110</v>
      </c>
      <c r="C5140">
        <v>1</v>
      </c>
      <c r="D5140">
        <v>3</v>
      </c>
      <c r="E5140">
        <v>6.72</v>
      </c>
      <c r="F5140">
        <v>5</v>
      </c>
      <c r="G5140">
        <v>17</v>
      </c>
      <c r="H5140">
        <v>0</v>
      </c>
      <c r="I5140">
        <v>42</v>
      </c>
      <c r="J5140">
        <v>54</v>
      </c>
      <c r="K5140">
        <v>31</v>
      </c>
      <c r="L5140">
        <v>6</v>
      </c>
      <c r="M5140">
        <v>4</v>
      </c>
      <c r="N5140">
        <v>22</v>
      </c>
      <c r="O5140">
        <v>1.83</v>
      </c>
      <c r="P5140">
        <v>0.93</v>
      </c>
      <c r="Q5140">
        <v>4.83</v>
      </c>
      <c r="R5140">
        <v>6.52</v>
      </c>
      <c r="S5140">
        <v>-0.9</v>
      </c>
    </row>
    <row r="5141" spans="1:19" x14ac:dyDescent="0.25">
      <c r="A5141" t="s">
        <v>9107</v>
      </c>
      <c r="B5141" t="s">
        <v>9108</v>
      </c>
      <c r="C5141">
        <v>1</v>
      </c>
      <c r="D5141">
        <v>2</v>
      </c>
      <c r="E5141">
        <v>6.44</v>
      </c>
      <c r="F5141">
        <v>1</v>
      </c>
      <c r="G5141">
        <v>27</v>
      </c>
      <c r="H5141">
        <v>0</v>
      </c>
      <c r="I5141">
        <v>32</v>
      </c>
      <c r="J5141">
        <v>40</v>
      </c>
      <c r="K5141">
        <v>23</v>
      </c>
      <c r="L5141">
        <v>5</v>
      </c>
      <c r="M5141">
        <v>8</v>
      </c>
      <c r="N5141">
        <v>20</v>
      </c>
      <c r="O5141">
        <v>1.84</v>
      </c>
      <c r="P5141">
        <v>2.2999999999999998</v>
      </c>
      <c r="Q5141">
        <v>5.54</v>
      </c>
      <c r="R5141">
        <v>6.52</v>
      </c>
      <c r="S5141">
        <v>-0.8</v>
      </c>
    </row>
    <row r="5142" spans="1:19" x14ac:dyDescent="0.25">
      <c r="A5142" t="s">
        <v>9105</v>
      </c>
      <c r="B5142" t="s">
        <v>9106</v>
      </c>
      <c r="C5142">
        <v>2</v>
      </c>
      <c r="D5142">
        <v>3</v>
      </c>
      <c r="E5142">
        <v>6.8</v>
      </c>
      <c r="F5142">
        <v>6</v>
      </c>
      <c r="G5142">
        <v>15</v>
      </c>
      <c r="H5142">
        <v>0</v>
      </c>
      <c r="I5142">
        <v>44</v>
      </c>
      <c r="J5142">
        <v>59</v>
      </c>
      <c r="K5142">
        <v>33</v>
      </c>
      <c r="L5142">
        <v>7</v>
      </c>
      <c r="M5142">
        <v>1</v>
      </c>
      <c r="N5142">
        <v>20</v>
      </c>
      <c r="O5142">
        <v>1.77</v>
      </c>
      <c r="P5142">
        <v>0.15</v>
      </c>
      <c r="Q5142">
        <v>3.98</v>
      </c>
      <c r="R5142">
        <v>6.52</v>
      </c>
      <c r="S5142">
        <v>-0.9</v>
      </c>
    </row>
    <row r="5143" spans="1:19" x14ac:dyDescent="0.25">
      <c r="A5143" t="s">
        <v>9103</v>
      </c>
      <c r="B5143" t="s">
        <v>9104</v>
      </c>
      <c r="C5143">
        <v>1</v>
      </c>
      <c r="D5143">
        <v>2</v>
      </c>
      <c r="E5143">
        <v>6.39</v>
      </c>
      <c r="F5143">
        <v>0</v>
      </c>
      <c r="G5143">
        <v>30</v>
      </c>
      <c r="H5143">
        <v>0</v>
      </c>
      <c r="I5143">
        <v>30</v>
      </c>
      <c r="J5143">
        <v>37</v>
      </c>
      <c r="K5143">
        <v>21</v>
      </c>
      <c r="L5143">
        <v>5</v>
      </c>
      <c r="M5143">
        <v>7</v>
      </c>
      <c r="N5143">
        <v>18</v>
      </c>
      <c r="O5143">
        <v>1.82</v>
      </c>
      <c r="P5143">
        <v>1.98</v>
      </c>
      <c r="Q5143">
        <v>5.33</v>
      </c>
      <c r="R5143">
        <v>6.52</v>
      </c>
      <c r="S5143">
        <v>-0.8</v>
      </c>
    </row>
    <row r="5144" spans="1:19" x14ac:dyDescent="0.25">
      <c r="A5144" t="s">
        <v>9101</v>
      </c>
      <c r="B5144" t="s">
        <v>9102</v>
      </c>
      <c r="C5144">
        <v>1</v>
      </c>
      <c r="D5144">
        <v>2</v>
      </c>
      <c r="E5144">
        <v>6.47</v>
      </c>
      <c r="F5144">
        <v>0</v>
      </c>
      <c r="G5144">
        <v>30</v>
      </c>
      <c r="H5144">
        <v>0</v>
      </c>
      <c r="I5144">
        <v>30</v>
      </c>
      <c r="J5144">
        <v>38</v>
      </c>
      <c r="K5144">
        <v>22</v>
      </c>
      <c r="L5144">
        <v>4</v>
      </c>
      <c r="M5144">
        <v>4</v>
      </c>
      <c r="N5144">
        <v>17</v>
      </c>
      <c r="O5144">
        <v>1.84</v>
      </c>
      <c r="P5144">
        <v>1.31</v>
      </c>
      <c r="Q5144">
        <v>5.17</v>
      </c>
      <c r="R5144">
        <v>6.52</v>
      </c>
      <c r="S5144">
        <v>-0.8</v>
      </c>
    </row>
    <row r="5145" spans="1:19" x14ac:dyDescent="0.25">
      <c r="A5145" t="s">
        <v>9099</v>
      </c>
      <c r="B5145" t="s">
        <v>9100</v>
      </c>
      <c r="C5145">
        <v>2</v>
      </c>
      <c r="D5145">
        <v>1</v>
      </c>
      <c r="E5145">
        <v>6.38</v>
      </c>
      <c r="F5145">
        <v>8</v>
      </c>
      <c r="G5145">
        <v>8</v>
      </c>
      <c r="H5145">
        <v>0</v>
      </c>
      <c r="I5145">
        <v>50</v>
      </c>
      <c r="J5145">
        <v>56</v>
      </c>
      <c r="K5145">
        <v>35</v>
      </c>
      <c r="L5145">
        <v>7</v>
      </c>
      <c r="M5145">
        <v>22</v>
      </c>
      <c r="N5145">
        <v>41</v>
      </c>
      <c r="O5145">
        <v>1.94</v>
      </c>
      <c r="P5145">
        <v>3.91</v>
      </c>
      <c r="Q5145">
        <v>7.31</v>
      </c>
      <c r="R5145">
        <v>6.52</v>
      </c>
      <c r="S5145">
        <v>-0.6</v>
      </c>
    </row>
    <row r="5146" spans="1:19" x14ac:dyDescent="0.25">
      <c r="A5146" t="s">
        <v>9097</v>
      </c>
      <c r="B5146" t="s">
        <v>9098</v>
      </c>
      <c r="C5146">
        <v>1</v>
      </c>
      <c r="D5146">
        <v>2</v>
      </c>
      <c r="E5146">
        <v>6.41</v>
      </c>
      <c r="F5146">
        <v>0</v>
      </c>
      <c r="G5146">
        <v>30</v>
      </c>
      <c r="H5146">
        <v>0</v>
      </c>
      <c r="I5146">
        <v>30</v>
      </c>
      <c r="J5146">
        <v>37</v>
      </c>
      <c r="K5146">
        <v>21</v>
      </c>
      <c r="L5146">
        <v>5</v>
      </c>
      <c r="M5146">
        <v>5</v>
      </c>
      <c r="N5146">
        <v>17</v>
      </c>
      <c r="O5146">
        <v>1.82</v>
      </c>
      <c r="P5146">
        <v>1.55</v>
      </c>
      <c r="Q5146">
        <v>5.2</v>
      </c>
      <c r="R5146">
        <v>6.52</v>
      </c>
      <c r="S5146">
        <v>-0.8</v>
      </c>
    </row>
    <row r="5147" spans="1:19" x14ac:dyDescent="0.25">
      <c r="A5147" t="s">
        <v>9095</v>
      </c>
      <c r="B5147" t="s">
        <v>9096</v>
      </c>
      <c r="C5147">
        <v>1</v>
      </c>
      <c r="D5147">
        <v>2</v>
      </c>
      <c r="E5147">
        <v>6.53</v>
      </c>
      <c r="F5147">
        <v>2</v>
      </c>
      <c r="G5147">
        <v>26</v>
      </c>
      <c r="H5147">
        <v>0</v>
      </c>
      <c r="I5147">
        <v>34</v>
      </c>
      <c r="J5147">
        <v>44</v>
      </c>
      <c r="K5147">
        <v>25</v>
      </c>
      <c r="L5147">
        <v>6</v>
      </c>
      <c r="M5147">
        <v>5</v>
      </c>
      <c r="N5147">
        <v>17</v>
      </c>
      <c r="O5147">
        <v>1.79</v>
      </c>
      <c r="P5147">
        <v>1.27</v>
      </c>
      <c r="Q5147">
        <v>4.5999999999999996</v>
      </c>
      <c r="R5147">
        <v>6.52</v>
      </c>
      <c r="S5147">
        <v>-0.8</v>
      </c>
    </row>
    <row r="5148" spans="1:19" x14ac:dyDescent="0.25">
      <c r="A5148" t="s">
        <v>9093</v>
      </c>
      <c r="B5148" t="s">
        <v>9094</v>
      </c>
      <c r="C5148">
        <v>1</v>
      </c>
      <c r="D5148">
        <v>2</v>
      </c>
      <c r="E5148">
        <v>6.39</v>
      </c>
      <c r="F5148">
        <v>0</v>
      </c>
      <c r="G5148">
        <v>30</v>
      </c>
      <c r="H5148">
        <v>0</v>
      </c>
      <c r="I5148">
        <v>30</v>
      </c>
      <c r="J5148">
        <v>36</v>
      </c>
      <c r="K5148">
        <v>21</v>
      </c>
      <c r="L5148">
        <v>4</v>
      </c>
      <c r="M5148">
        <v>8</v>
      </c>
      <c r="N5148">
        <v>21</v>
      </c>
      <c r="O5148">
        <v>1.89</v>
      </c>
      <c r="P5148">
        <v>2.48</v>
      </c>
      <c r="Q5148">
        <v>6.23</v>
      </c>
      <c r="R5148">
        <v>6.52</v>
      </c>
      <c r="S5148">
        <v>-0.8</v>
      </c>
    </row>
    <row r="5149" spans="1:19" x14ac:dyDescent="0.25">
      <c r="A5149" t="s">
        <v>9091</v>
      </c>
      <c r="B5149" t="s">
        <v>9092</v>
      </c>
      <c r="C5149">
        <v>1</v>
      </c>
      <c r="D5149">
        <v>2</v>
      </c>
      <c r="E5149">
        <v>6.46</v>
      </c>
      <c r="F5149">
        <v>0</v>
      </c>
      <c r="G5149">
        <v>30</v>
      </c>
      <c r="H5149">
        <v>0</v>
      </c>
      <c r="I5149">
        <v>30</v>
      </c>
      <c r="J5149">
        <v>38</v>
      </c>
      <c r="K5149">
        <v>22</v>
      </c>
      <c r="L5149">
        <v>4</v>
      </c>
      <c r="M5149">
        <v>5</v>
      </c>
      <c r="N5149">
        <v>17</v>
      </c>
      <c r="O5149">
        <v>1.84</v>
      </c>
      <c r="P5149">
        <v>1.37</v>
      </c>
      <c r="Q5149">
        <v>5.21</v>
      </c>
      <c r="R5149">
        <v>6.52</v>
      </c>
      <c r="S5149">
        <v>-0.8</v>
      </c>
    </row>
    <row r="5150" spans="1:19" x14ac:dyDescent="0.25">
      <c r="A5150" t="s">
        <v>9089</v>
      </c>
      <c r="B5150" t="s">
        <v>9090</v>
      </c>
      <c r="C5150">
        <v>1</v>
      </c>
      <c r="D5150">
        <v>2</v>
      </c>
      <c r="E5150">
        <v>6.45</v>
      </c>
      <c r="F5150">
        <v>0</v>
      </c>
      <c r="G5150">
        <v>30</v>
      </c>
      <c r="H5150">
        <v>0</v>
      </c>
      <c r="I5150">
        <v>30</v>
      </c>
      <c r="J5150">
        <v>37</v>
      </c>
      <c r="K5150">
        <v>22</v>
      </c>
      <c r="L5150">
        <v>5</v>
      </c>
      <c r="M5150">
        <v>7</v>
      </c>
      <c r="N5150">
        <v>18</v>
      </c>
      <c r="O5150">
        <v>1.83</v>
      </c>
      <c r="P5150">
        <v>2.0499999999999998</v>
      </c>
      <c r="Q5150">
        <v>5.3</v>
      </c>
      <c r="R5150">
        <v>6.52</v>
      </c>
      <c r="S5150">
        <v>-0.8</v>
      </c>
    </row>
    <row r="5151" spans="1:19" x14ac:dyDescent="0.25">
      <c r="A5151" t="s">
        <v>9087</v>
      </c>
      <c r="B5151" t="s">
        <v>9088</v>
      </c>
      <c r="C5151">
        <v>1</v>
      </c>
      <c r="D5151">
        <v>2</v>
      </c>
      <c r="E5151">
        <v>6.74</v>
      </c>
      <c r="F5151">
        <v>0</v>
      </c>
      <c r="G5151">
        <v>30</v>
      </c>
      <c r="H5151">
        <v>0</v>
      </c>
      <c r="I5151">
        <v>30</v>
      </c>
      <c r="J5151">
        <v>38</v>
      </c>
      <c r="K5151">
        <v>22</v>
      </c>
      <c r="L5151">
        <v>5</v>
      </c>
      <c r="M5151">
        <v>3</v>
      </c>
      <c r="N5151">
        <v>16</v>
      </c>
      <c r="O5151">
        <v>1.82</v>
      </c>
      <c r="P5151">
        <v>0.95</v>
      </c>
      <c r="Q5151">
        <v>4.82</v>
      </c>
      <c r="R5151">
        <v>6.52</v>
      </c>
      <c r="S5151">
        <v>-0.8</v>
      </c>
    </row>
    <row r="5152" spans="1:19" x14ac:dyDescent="0.25">
      <c r="A5152" t="s">
        <v>9085</v>
      </c>
      <c r="B5152" t="s">
        <v>9086</v>
      </c>
      <c r="C5152">
        <v>1</v>
      </c>
      <c r="D5152">
        <v>3</v>
      </c>
      <c r="E5152">
        <v>6.7</v>
      </c>
      <c r="F5152">
        <v>1</v>
      </c>
      <c r="G5152">
        <v>27</v>
      </c>
      <c r="H5152">
        <v>0</v>
      </c>
      <c r="I5152">
        <v>33</v>
      </c>
      <c r="J5152">
        <v>43</v>
      </c>
      <c r="K5152">
        <v>25</v>
      </c>
      <c r="L5152">
        <v>5</v>
      </c>
      <c r="M5152">
        <v>3</v>
      </c>
      <c r="N5152">
        <v>17</v>
      </c>
      <c r="O5152">
        <v>1.8</v>
      </c>
      <c r="P5152">
        <v>0.68</v>
      </c>
      <c r="Q5152">
        <v>4.5</v>
      </c>
      <c r="R5152">
        <v>6.52</v>
      </c>
      <c r="S5152">
        <v>-0.8</v>
      </c>
    </row>
    <row r="5153" spans="1:19" x14ac:dyDescent="0.25">
      <c r="A5153" t="s">
        <v>9083</v>
      </c>
      <c r="B5153" t="s">
        <v>9084</v>
      </c>
      <c r="C5153">
        <v>1</v>
      </c>
      <c r="D5153">
        <v>2</v>
      </c>
      <c r="E5153">
        <v>6.45</v>
      </c>
      <c r="F5153">
        <v>0</v>
      </c>
      <c r="G5153">
        <v>30</v>
      </c>
      <c r="H5153">
        <v>0</v>
      </c>
      <c r="I5153">
        <v>30</v>
      </c>
      <c r="J5153">
        <v>38</v>
      </c>
      <c r="K5153">
        <v>21</v>
      </c>
      <c r="L5153">
        <v>5</v>
      </c>
      <c r="M5153">
        <v>4</v>
      </c>
      <c r="N5153">
        <v>16</v>
      </c>
      <c r="O5153">
        <v>1.79</v>
      </c>
      <c r="P5153">
        <v>1.32</v>
      </c>
      <c r="Q5153">
        <v>4.6500000000000004</v>
      </c>
      <c r="R5153">
        <v>6.52</v>
      </c>
      <c r="S5153">
        <v>-0.8</v>
      </c>
    </row>
    <row r="5154" spans="1:19" x14ac:dyDescent="0.25">
      <c r="A5154" t="s">
        <v>9081</v>
      </c>
      <c r="B5154" t="s">
        <v>9082</v>
      </c>
      <c r="C5154">
        <v>2</v>
      </c>
      <c r="D5154">
        <v>4</v>
      </c>
      <c r="E5154">
        <v>6.88</v>
      </c>
      <c r="F5154">
        <v>7</v>
      </c>
      <c r="G5154">
        <v>12</v>
      </c>
      <c r="H5154">
        <v>0</v>
      </c>
      <c r="I5154">
        <v>47</v>
      </c>
      <c r="J5154">
        <v>63</v>
      </c>
      <c r="K5154">
        <v>36</v>
      </c>
      <c r="L5154">
        <v>7</v>
      </c>
      <c r="M5154">
        <v>0</v>
      </c>
      <c r="N5154">
        <v>21</v>
      </c>
      <c r="O5154">
        <v>1.78</v>
      </c>
      <c r="P5154">
        <v>0</v>
      </c>
      <c r="Q5154">
        <v>3.98</v>
      </c>
      <c r="R5154">
        <v>6.52</v>
      </c>
      <c r="S5154">
        <v>-0.8</v>
      </c>
    </row>
    <row r="5155" spans="1:19" x14ac:dyDescent="0.25">
      <c r="A5155" t="s">
        <v>9079</v>
      </c>
      <c r="B5155" t="s">
        <v>9080</v>
      </c>
      <c r="C5155">
        <v>2</v>
      </c>
      <c r="D5155">
        <v>3</v>
      </c>
      <c r="E5155">
        <v>6.78</v>
      </c>
      <c r="F5155">
        <v>6</v>
      </c>
      <c r="G5155">
        <v>13</v>
      </c>
      <c r="H5155">
        <v>0</v>
      </c>
      <c r="I5155">
        <v>45</v>
      </c>
      <c r="J5155">
        <v>59</v>
      </c>
      <c r="K5155">
        <v>34</v>
      </c>
      <c r="L5155">
        <v>7</v>
      </c>
      <c r="M5155">
        <v>2</v>
      </c>
      <c r="N5155">
        <v>22</v>
      </c>
      <c r="O5155">
        <v>1.79</v>
      </c>
      <c r="P5155">
        <v>0.46</v>
      </c>
      <c r="Q5155">
        <v>4.4400000000000004</v>
      </c>
      <c r="R5155">
        <v>6.52</v>
      </c>
      <c r="S5155">
        <v>-0.9</v>
      </c>
    </row>
    <row r="5156" spans="1:19" x14ac:dyDescent="0.25">
      <c r="A5156" t="s">
        <v>9077</v>
      </c>
      <c r="B5156" t="s">
        <v>9078</v>
      </c>
      <c r="C5156">
        <v>1</v>
      </c>
      <c r="D5156">
        <v>3</v>
      </c>
      <c r="E5156">
        <v>6.6</v>
      </c>
      <c r="F5156">
        <v>2</v>
      </c>
      <c r="G5156">
        <v>24</v>
      </c>
      <c r="H5156">
        <v>0</v>
      </c>
      <c r="I5156">
        <v>36</v>
      </c>
      <c r="J5156">
        <v>45</v>
      </c>
      <c r="K5156">
        <v>26</v>
      </c>
      <c r="L5156">
        <v>5</v>
      </c>
      <c r="M5156">
        <v>7</v>
      </c>
      <c r="N5156">
        <v>24</v>
      </c>
      <c r="O5156">
        <v>1.9</v>
      </c>
      <c r="P5156">
        <v>1.66</v>
      </c>
      <c r="Q5156">
        <v>5.93</v>
      </c>
      <c r="R5156">
        <v>6.52</v>
      </c>
      <c r="S5156">
        <v>-0.9</v>
      </c>
    </row>
    <row r="5157" spans="1:19" x14ac:dyDescent="0.25">
      <c r="A5157" t="s">
        <v>9075</v>
      </c>
      <c r="B5157" t="s">
        <v>9076</v>
      </c>
      <c r="C5157">
        <v>1</v>
      </c>
      <c r="D5157">
        <v>2</v>
      </c>
      <c r="E5157">
        <v>6.43</v>
      </c>
      <c r="F5157">
        <v>0</v>
      </c>
      <c r="G5157">
        <v>30</v>
      </c>
      <c r="H5157">
        <v>0</v>
      </c>
      <c r="I5157">
        <v>30</v>
      </c>
      <c r="J5157">
        <v>37</v>
      </c>
      <c r="K5157">
        <v>21</v>
      </c>
      <c r="L5157">
        <v>4</v>
      </c>
      <c r="M5157">
        <v>6</v>
      </c>
      <c r="N5157">
        <v>18</v>
      </c>
      <c r="O5157">
        <v>1.84</v>
      </c>
      <c r="P5157">
        <v>1.69</v>
      </c>
      <c r="Q5157">
        <v>5.41</v>
      </c>
      <c r="R5157">
        <v>6.53</v>
      </c>
      <c r="S5157">
        <v>-0.8</v>
      </c>
    </row>
    <row r="5158" spans="1:19" x14ac:dyDescent="0.25">
      <c r="A5158" t="s">
        <v>9073</v>
      </c>
      <c r="B5158" t="s">
        <v>9074</v>
      </c>
      <c r="C5158">
        <v>1</v>
      </c>
      <c r="D5158">
        <v>2</v>
      </c>
      <c r="E5158">
        <v>6.57</v>
      </c>
      <c r="F5158">
        <v>2</v>
      </c>
      <c r="G5158">
        <v>25</v>
      </c>
      <c r="H5158">
        <v>0</v>
      </c>
      <c r="I5158">
        <v>34</v>
      </c>
      <c r="J5158">
        <v>44</v>
      </c>
      <c r="K5158">
        <v>25</v>
      </c>
      <c r="L5158">
        <v>5</v>
      </c>
      <c r="M5158">
        <v>4</v>
      </c>
      <c r="N5158">
        <v>18</v>
      </c>
      <c r="O5158">
        <v>1.81</v>
      </c>
      <c r="P5158">
        <v>1.03</v>
      </c>
      <c r="Q5158">
        <v>4.7</v>
      </c>
      <c r="R5158">
        <v>6.53</v>
      </c>
      <c r="S5158">
        <v>-0.8</v>
      </c>
    </row>
    <row r="5159" spans="1:19" x14ac:dyDescent="0.25">
      <c r="A5159" t="s">
        <v>9071</v>
      </c>
      <c r="B5159" t="s">
        <v>9072</v>
      </c>
      <c r="C5159">
        <v>1</v>
      </c>
      <c r="D5159">
        <v>3</v>
      </c>
      <c r="E5159">
        <v>6.67</v>
      </c>
      <c r="F5159">
        <v>4</v>
      </c>
      <c r="G5159">
        <v>20</v>
      </c>
      <c r="H5159">
        <v>0</v>
      </c>
      <c r="I5159">
        <v>39</v>
      </c>
      <c r="J5159">
        <v>51</v>
      </c>
      <c r="K5159">
        <v>29</v>
      </c>
      <c r="L5159">
        <v>6</v>
      </c>
      <c r="M5159">
        <v>2</v>
      </c>
      <c r="N5159">
        <v>19</v>
      </c>
      <c r="O5159">
        <v>1.79</v>
      </c>
      <c r="P5159">
        <v>0.53</v>
      </c>
      <c r="Q5159">
        <v>4.4000000000000004</v>
      </c>
      <c r="R5159">
        <v>6.53</v>
      </c>
      <c r="S5159">
        <v>-0.9</v>
      </c>
    </row>
    <row r="5160" spans="1:19" x14ac:dyDescent="0.25">
      <c r="A5160" t="s">
        <v>9069</v>
      </c>
      <c r="B5160" t="s">
        <v>9070</v>
      </c>
      <c r="C5160">
        <v>1</v>
      </c>
      <c r="D5160">
        <v>3</v>
      </c>
      <c r="E5160">
        <v>6.74</v>
      </c>
      <c r="F5160">
        <v>5</v>
      </c>
      <c r="G5160">
        <v>18</v>
      </c>
      <c r="H5160">
        <v>0</v>
      </c>
      <c r="I5160">
        <v>41</v>
      </c>
      <c r="J5160">
        <v>54</v>
      </c>
      <c r="K5160">
        <v>31</v>
      </c>
      <c r="L5160">
        <v>6</v>
      </c>
      <c r="M5160">
        <v>2</v>
      </c>
      <c r="N5160">
        <v>20</v>
      </c>
      <c r="O5160">
        <v>1.8</v>
      </c>
      <c r="P5160">
        <v>0.35</v>
      </c>
      <c r="Q5160">
        <v>4.34</v>
      </c>
      <c r="R5160">
        <v>6.53</v>
      </c>
      <c r="S5160">
        <v>-0.9</v>
      </c>
    </row>
    <row r="5161" spans="1:19" x14ac:dyDescent="0.25">
      <c r="A5161" t="s">
        <v>9067</v>
      </c>
      <c r="B5161" t="s">
        <v>9068</v>
      </c>
      <c r="C5161">
        <v>1</v>
      </c>
      <c r="D5161">
        <v>2</v>
      </c>
      <c r="E5161">
        <v>6.46</v>
      </c>
      <c r="F5161">
        <v>0</v>
      </c>
      <c r="G5161">
        <v>30</v>
      </c>
      <c r="H5161">
        <v>0</v>
      </c>
      <c r="I5161">
        <v>30</v>
      </c>
      <c r="J5161">
        <v>38</v>
      </c>
      <c r="K5161">
        <v>22</v>
      </c>
      <c r="L5161">
        <v>4</v>
      </c>
      <c r="M5161">
        <v>4</v>
      </c>
      <c r="N5161">
        <v>17</v>
      </c>
      <c r="O5161">
        <v>1.84</v>
      </c>
      <c r="P5161">
        <v>1.32</v>
      </c>
      <c r="Q5161">
        <v>5.21</v>
      </c>
      <c r="R5161">
        <v>6.53</v>
      </c>
      <c r="S5161">
        <v>-0.8</v>
      </c>
    </row>
    <row r="5162" spans="1:19" x14ac:dyDescent="0.25">
      <c r="A5162" t="s">
        <v>9065</v>
      </c>
      <c r="B5162" t="s">
        <v>9066</v>
      </c>
      <c r="C5162">
        <v>1</v>
      </c>
      <c r="D5162">
        <v>2</v>
      </c>
      <c r="E5162">
        <v>6.42</v>
      </c>
      <c r="F5162">
        <v>0</v>
      </c>
      <c r="G5162">
        <v>30</v>
      </c>
      <c r="H5162">
        <v>0</v>
      </c>
      <c r="I5162">
        <v>30</v>
      </c>
      <c r="J5162">
        <v>37</v>
      </c>
      <c r="K5162">
        <v>21</v>
      </c>
      <c r="L5162">
        <v>5</v>
      </c>
      <c r="M5162">
        <v>5</v>
      </c>
      <c r="N5162">
        <v>18</v>
      </c>
      <c r="O5162">
        <v>1.83</v>
      </c>
      <c r="P5162">
        <v>1.59</v>
      </c>
      <c r="Q5162">
        <v>5.28</v>
      </c>
      <c r="R5162">
        <v>6.53</v>
      </c>
      <c r="S5162">
        <v>-0.8</v>
      </c>
    </row>
    <row r="5163" spans="1:19" x14ac:dyDescent="0.25">
      <c r="A5163" t="s">
        <v>9063</v>
      </c>
      <c r="B5163" t="s">
        <v>9064</v>
      </c>
      <c r="C5163">
        <v>1</v>
      </c>
      <c r="D5163">
        <v>2</v>
      </c>
      <c r="E5163">
        <v>6.41</v>
      </c>
      <c r="F5163">
        <v>0</v>
      </c>
      <c r="G5163">
        <v>30</v>
      </c>
      <c r="H5163">
        <v>0</v>
      </c>
      <c r="I5163">
        <v>30</v>
      </c>
      <c r="J5163">
        <v>37</v>
      </c>
      <c r="K5163">
        <v>21</v>
      </c>
      <c r="L5163">
        <v>5</v>
      </c>
      <c r="M5163">
        <v>6</v>
      </c>
      <c r="N5163">
        <v>17</v>
      </c>
      <c r="O5163">
        <v>1.82</v>
      </c>
      <c r="P5163">
        <v>1.87</v>
      </c>
      <c r="Q5163">
        <v>5.13</v>
      </c>
      <c r="R5163">
        <v>6.53</v>
      </c>
      <c r="S5163">
        <v>-0.8</v>
      </c>
    </row>
    <row r="5164" spans="1:19" x14ac:dyDescent="0.25">
      <c r="A5164" t="s">
        <v>9061</v>
      </c>
      <c r="B5164" t="s">
        <v>9062</v>
      </c>
      <c r="C5164">
        <v>1</v>
      </c>
      <c r="D5164">
        <v>2</v>
      </c>
      <c r="E5164">
        <v>6.42</v>
      </c>
      <c r="F5164">
        <v>0</v>
      </c>
      <c r="G5164">
        <v>30</v>
      </c>
      <c r="H5164">
        <v>0</v>
      </c>
      <c r="I5164">
        <v>30</v>
      </c>
      <c r="J5164">
        <v>38</v>
      </c>
      <c r="K5164">
        <v>21</v>
      </c>
      <c r="L5164">
        <v>5</v>
      </c>
      <c r="M5164">
        <v>5</v>
      </c>
      <c r="N5164">
        <v>16</v>
      </c>
      <c r="O5164">
        <v>1.8</v>
      </c>
      <c r="P5164">
        <v>1.44</v>
      </c>
      <c r="Q5164">
        <v>4.87</v>
      </c>
      <c r="R5164">
        <v>6.53</v>
      </c>
      <c r="S5164">
        <v>-0.8</v>
      </c>
    </row>
    <row r="5165" spans="1:19" x14ac:dyDescent="0.25">
      <c r="A5165" t="s">
        <v>9059</v>
      </c>
      <c r="B5165" t="s">
        <v>9060</v>
      </c>
      <c r="C5165">
        <v>2</v>
      </c>
      <c r="D5165">
        <v>4</v>
      </c>
      <c r="E5165">
        <v>6.79</v>
      </c>
      <c r="F5165">
        <v>8</v>
      </c>
      <c r="G5165">
        <v>8</v>
      </c>
      <c r="H5165">
        <v>0</v>
      </c>
      <c r="I5165">
        <v>50</v>
      </c>
      <c r="J5165">
        <v>65</v>
      </c>
      <c r="K5165">
        <v>38</v>
      </c>
      <c r="L5165">
        <v>8</v>
      </c>
      <c r="M5165">
        <v>4</v>
      </c>
      <c r="N5165">
        <v>24</v>
      </c>
      <c r="O5165">
        <v>1.78</v>
      </c>
      <c r="P5165">
        <v>0.8</v>
      </c>
      <c r="Q5165">
        <v>4.33</v>
      </c>
      <c r="R5165">
        <v>6.53</v>
      </c>
      <c r="S5165">
        <v>-0.6</v>
      </c>
    </row>
    <row r="5166" spans="1:19" x14ac:dyDescent="0.25">
      <c r="A5166" t="s">
        <v>9057</v>
      </c>
      <c r="B5166" t="s">
        <v>9058</v>
      </c>
      <c r="C5166">
        <v>2</v>
      </c>
      <c r="D5166">
        <v>4</v>
      </c>
      <c r="E5166">
        <v>6.87</v>
      </c>
      <c r="F5166">
        <v>8</v>
      </c>
      <c r="G5166">
        <v>10</v>
      </c>
      <c r="H5166">
        <v>0</v>
      </c>
      <c r="I5166">
        <v>48</v>
      </c>
      <c r="J5166">
        <v>63</v>
      </c>
      <c r="K5166">
        <v>37</v>
      </c>
      <c r="L5166">
        <v>7</v>
      </c>
      <c r="M5166">
        <v>1</v>
      </c>
      <c r="N5166">
        <v>23</v>
      </c>
      <c r="O5166">
        <v>1.79</v>
      </c>
      <c r="P5166">
        <v>0.26</v>
      </c>
      <c r="Q5166">
        <v>4.32</v>
      </c>
      <c r="R5166">
        <v>6.53</v>
      </c>
      <c r="S5166">
        <v>-0.7</v>
      </c>
    </row>
    <row r="5167" spans="1:19" x14ac:dyDescent="0.25">
      <c r="A5167" t="s">
        <v>9055</v>
      </c>
      <c r="B5167" t="s">
        <v>9056</v>
      </c>
      <c r="C5167">
        <v>1</v>
      </c>
      <c r="D5167">
        <v>4</v>
      </c>
      <c r="E5167">
        <v>6.78</v>
      </c>
      <c r="F5167">
        <v>6</v>
      </c>
      <c r="G5167">
        <v>15</v>
      </c>
      <c r="H5167">
        <v>0</v>
      </c>
      <c r="I5167">
        <v>44</v>
      </c>
      <c r="J5167">
        <v>58</v>
      </c>
      <c r="K5167">
        <v>33</v>
      </c>
      <c r="L5167">
        <v>7</v>
      </c>
      <c r="M5167">
        <v>1</v>
      </c>
      <c r="N5167">
        <v>20</v>
      </c>
      <c r="O5167">
        <v>1.76</v>
      </c>
      <c r="P5167">
        <v>0.17</v>
      </c>
      <c r="Q5167">
        <v>3.99</v>
      </c>
      <c r="R5167">
        <v>6.53</v>
      </c>
      <c r="S5167">
        <v>-0.9</v>
      </c>
    </row>
    <row r="5168" spans="1:19" x14ac:dyDescent="0.25">
      <c r="A5168" t="s">
        <v>9053</v>
      </c>
      <c r="B5168" t="s">
        <v>9054</v>
      </c>
      <c r="C5168">
        <v>1</v>
      </c>
      <c r="D5168">
        <v>2</v>
      </c>
      <c r="E5168">
        <v>6.47</v>
      </c>
      <c r="F5168">
        <v>0</v>
      </c>
      <c r="G5168">
        <v>30</v>
      </c>
      <c r="H5168">
        <v>0</v>
      </c>
      <c r="I5168">
        <v>30</v>
      </c>
      <c r="J5168">
        <v>37</v>
      </c>
      <c r="K5168">
        <v>22</v>
      </c>
      <c r="L5168">
        <v>4</v>
      </c>
      <c r="M5168">
        <v>5</v>
      </c>
      <c r="N5168">
        <v>18</v>
      </c>
      <c r="O5168">
        <v>1.86</v>
      </c>
      <c r="P5168">
        <v>1.59</v>
      </c>
      <c r="Q5168">
        <v>5.49</v>
      </c>
      <c r="R5168">
        <v>6.54</v>
      </c>
      <c r="S5168">
        <v>-0.8</v>
      </c>
    </row>
    <row r="5169" spans="1:19" x14ac:dyDescent="0.25">
      <c r="A5169" t="s">
        <v>9051</v>
      </c>
      <c r="B5169" t="s">
        <v>9052</v>
      </c>
      <c r="C5169">
        <v>1</v>
      </c>
      <c r="D5169">
        <v>2</v>
      </c>
      <c r="E5169">
        <v>6.59</v>
      </c>
      <c r="F5169">
        <v>0</v>
      </c>
      <c r="G5169">
        <v>30</v>
      </c>
      <c r="H5169">
        <v>0</v>
      </c>
      <c r="I5169">
        <v>30</v>
      </c>
      <c r="J5169">
        <v>38</v>
      </c>
      <c r="K5169">
        <v>22</v>
      </c>
      <c r="L5169">
        <v>4</v>
      </c>
      <c r="M5169">
        <v>3</v>
      </c>
      <c r="N5169">
        <v>17</v>
      </c>
      <c r="O5169">
        <v>1.83</v>
      </c>
      <c r="P5169">
        <v>1.01</v>
      </c>
      <c r="Q5169">
        <v>5.15</v>
      </c>
      <c r="R5169">
        <v>6.54</v>
      </c>
      <c r="S5169">
        <v>-0.8</v>
      </c>
    </row>
    <row r="5170" spans="1:19" x14ac:dyDescent="0.25">
      <c r="A5170" t="s">
        <v>9049</v>
      </c>
      <c r="B5170" t="s">
        <v>9050</v>
      </c>
      <c r="C5170">
        <v>1</v>
      </c>
      <c r="D5170">
        <v>2</v>
      </c>
      <c r="E5170">
        <v>6.45</v>
      </c>
      <c r="F5170">
        <v>0</v>
      </c>
      <c r="G5170">
        <v>30</v>
      </c>
      <c r="H5170">
        <v>0</v>
      </c>
      <c r="I5170">
        <v>30</v>
      </c>
      <c r="J5170">
        <v>37</v>
      </c>
      <c r="K5170">
        <v>22</v>
      </c>
      <c r="L5170">
        <v>4</v>
      </c>
      <c r="M5170">
        <v>6</v>
      </c>
      <c r="N5170">
        <v>19</v>
      </c>
      <c r="O5170">
        <v>1.86</v>
      </c>
      <c r="P5170">
        <v>1.68</v>
      </c>
      <c r="Q5170">
        <v>5.59</v>
      </c>
      <c r="R5170">
        <v>6.54</v>
      </c>
      <c r="S5170">
        <v>-0.8</v>
      </c>
    </row>
    <row r="5171" spans="1:19" x14ac:dyDescent="0.25">
      <c r="A5171" t="s">
        <v>9048</v>
      </c>
      <c r="B5171" t="s">
        <v>1708</v>
      </c>
      <c r="C5171">
        <v>2</v>
      </c>
      <c r="D5171">
        <v>3</v>
      </c>
      <c r="E5171">
        <v>6.67</v>
      </c>
      <c r="F5171">
        <v>8</v>
      </c>
      <c r="G5171">
        <v>9</v>
      </c>
      <c r="H5171">
        <v>0</v>
      </c>
      <c r="I5171">
        <v>50</v>
      </c>
      <c r="J5171">
        <v>63</v>
      </c>
      <c r="K5171">
        <v>37</v>
      </c>
      <c r="L5171">
        <v>7</v>
      </c>
      <c r="M5171">
        <v>7</v>
      </c>
      <c r="N5171">
        <v>28</v>
      </c>
      <c r="O5171">
        <v>1.83</v>
      </c>
      <c r="P5171">
        <v>1.22</v>
      </c>
      <c r="Q5171">
        <v>5.07</v>
      </c>
      <c r="R5171">
        <v>6.54</v>
      </c>
      <c r="S5171">
        <v>-0.7</v>
      </c>
    </row>
    <row r="5172" spans="1:19" x14ac:dyDescent="0.25">
      <c r="A5172" t="s">
        <v>9046</v>
      </c>
      <c r="B5172" t="s">
        <v>9047</v>
      </c>
      <c r="C5172">
        <v>1</v>
      </c>
      <c r="D5172">
        <v>2</v>
      </c>
      <c r="E5172">
        <v>6.54</v>
      </c>
      <c r="F5172">
        <v>0</v>
      </c>
      <c r="G5172">
        <v>30</v>
      </c>
      <c r="H5172">
        <v>0</v>
      </c>
      <c r="I5172">
        <v>30</v>
      </c>
      <c r="J5172">
        <v>38</v>
      </c>
      <c r="K5172">
        <v>22</v>
      </c>
      <c r="L5172">
        <v>4</v>
      </c>
      <c r="M5172">
        <v>4</v>
      </c>
      <c r="N5172">
        <v>19</v>
      </c>
      <c r="O5172">
        <v>1.9</v>
      </c>
      <c r="P5172">
        <v>1.34</v>
      </c>
      <c r="Q5172">
        <v>5.73</v>
      </c>
      <c r="R5172">
        <v>6.54</v>
      </c>
      <c r="S5172">
        <v>-0.8</v>
      </c>
    </row>
    <row r="5173" spans="1:19" x14ac:dyDescent="0.25">
      <c r="A5173" t="s">
        <v>9044</v>
      </c>
      <c r="B5173" t="s">
        <v>9045</v>
      </c>
      <c r="C5173">
        <v>1</v>
      </c>
      <c r="D5173">
        <v>2</v>
      </c>
      <c r="E5173">
        <v>6.46</v>
      </c>
      <c r="F5173">
        <v>0</v>
      </c>
      <c r="G5173">
        <v>30</v>
      </c>
      <c r="H5173">
        <v>0</v>
      </c>
      <c r="I5173">
        <v>30</v>
      </c>
      <c r="J5173">
        <v>38</v>
      </c>
      <c r="K5173">
        <v>22</v>
      </c>
      <c r="L5173">
        <v>4</v>
      </c>
      <c r="M5173">
        <v>5</v>
      </c>
      <c r="N5173">
        <v>18</v>
      </c>
      <c r="O5173">
        <v>1.84</v>
      </c>
      <c r="P5173">
        <v>1.39</v>
      </c>
      <c r="Q5173">
        <v>5.33</v>
      </c>
      <c r="R5173">
        <v>6.54</v>
      </c>
      <c r="S5173">
        <v>-0.8</v>
      </c>
    </row>
    <row r="5174" spans="1:19" x14ac:dyDescent="0.25">
      <c r="A5174" t="s">
        <v>9042</v>
      </c>
      <c r="B5174" t="s">
        <v>9043</v>
      </c>
      <c r="C5174">
        <v>1</v>
      </c>
      <c r="D5174">
        <v>2</v>
      </c>
      <c r="E5174">
        <v>6.39</v>
      </c>
      <c r="F5174">
        <v>0</v>
      </c>
      <c r="G5174">
        <v>30</v>
      </c>
      <c r="H5174">
        <v>0</v>
      </c>
      <c r="I5174">
        <v>30</v>
      </c>
      <c r="J5174">
        <v>36</v>
      </c>
      <c r="K5174">
        <v>21</v>
      </c>
      <c r="L5174">
        <v>5</v>
      </c>
      <c r="M5174">
        <v>8</v>
      </c>
      <c r="N5174">
        <v>20</v>
      </c>
      <c r="O5174">
        <v>1.86</v>
      </c>
      <c r="P5174">
        <v>2.52</v>
      </c>
      <c r="Q5174">
        <v>5.87</v>
      </c>
      <c r="R5174">
        <v>6.54</v>
      </c>
      <c r="S5174">
        <v>-0.8</v>
      </c>
    </row>
    <row r="5175" spans="1:19" x14ac:dyDescent="0.25">
      <c r="A5175" t="s">
        <v>9040</v>
      </c>
      <c r="B5175" t="s">
        <v>9041</v>
      </c>
      <c r="C5175">
        <v>1</v>
      </c>
      <c r="D5175">
        <v>2</v>
      </c>
      <c r="E5175">
        <v>6.46</v>
      </c>
      <c r="F5175">
        <v>0</v>
      </c>
      <c r="G5175">
        <v>30</v>
      </c>
      <c r="H5175">
        <v>0</v>
      </c>
      <c r="I5175">
        <v>30</v>
      </c>
      <c r="J5175">
        <v>37</v>
      </c>
      <c r="K5175">
        <v>22</v>
      </c>
      <c r="L5175">
        <v>4</v>
      </c>
      <c r="M5175">
        <v>6</v>
      </c>
      <c r="N5175">
        <v>19</v>
      </c>
      <c r="O5175">
        <v>1.86</v>
      </c>
      <c r="P5175">
        <v>1.71</v>
      </c>
      <c r="Q5175">
        <v>5.57</v>
      </c>
      <c r="R5175">
        <v>6.54</v>
      </c>
      <c r="S5175">
        <v>-0.8</v>
      </c>
    </row>
    <row r="5176" spans="1:19" x14ac:dyDescent="0.25">
      <c r="A5176" t="s">
        <v>9038</v>
      </c>
      <c r="B5176" t="s">
        <v>9039</v>
      </c>
      <c r="C5176">
        <v>1</v>
      </c>
      <c r="D5176">
        <v>3</v>
      </c>
      <c r="E5176">
        <v>6.56</v>
      </c>
      <c r="F5176">
        <v>3</v>
      </c>
      <c r="G5176">
        <v>23</v>
      </c>
      <c r="H5176">
        <v>0</v>
      </c>
      <c r="I5176">
        <v>36</v>
      </c>
      <c r="J5176">
        <v>46</v>
      </c>
      <c r="K5176">
        <v>26</v>
      </c>
      <c r="L5176">
        <v>6</v>
      </c>
      <c r="M5176">
        <v>6</v>
      </c>
      <c r="N5176">
        <v>20</v>
      </c>
      <c r="O5176">
        <v>1.81</v>
      </c>
      <c r="P5176">
        <v>1.56</v>
      </c>
      <c r="Q5176">
        <v>4.92</v>
      </c>
      <c r="R5176">
        <v>6.54</v>
      </c>
      <c r="S5176">
        <v>-0.9</v>
      </c>
    </row>
    <row r="5177" spans="1:19" x14ac:dyDescent="0.25">
      <c r="A5177" t="s">
        <v>9036</v>
      </c>
      <c r="B5177" t="s">
        <v>9037</v>
      </c>
      <c r="C5177">
        <v>1</v>
      </c>
      <c r="D5177">
        <v>2</v>
      </c>
      <c r="E5177">
        <v>6.46</v>
      </c>
      <c r="F5177">
        <v>0</v>
      </c>
      <c r="G5177">
        <v>30</v>
      </c>
      <c r="H5177">
        <v>0</v>
      </c>
      <c r="I5177">
        <v>30</v>
      </c>
      <c r="J5177">
        <v>37</v>
      </c>
      <c r="K5177">
        <v>22</v>
      </c>
      <c r="L5177">
        <v>4</v>
      </c>
      <c r="M5177">
        <v>6</v>
      </c>
      <c r="N5177">
        <v>19</v>
      </c>
      <c r="O5177">
        <v>1.86</v>
      </c>
      <c r="P5177">
        <v>1.78</v>
      </c>
      <c r="Q5177">
        <v>5.65</v>
      </c>
      <c r="R5177">
        <v>6.54</v>
      </c>
      <c r="S5177">
        <v>-0.8</v>
      </c>
    </row>
    <row r="5178" spans="1:19" x14ac:dyDescent="0.25">
      <c r="A5178" t="s">
        <v>9034</v>
      </c>
      <c r="B5178" t="s">
        <v>9035</v>
      </c>
      <c r="C5178">
        <v>2</v>
      </c>
      <c r="D5178">
        <v>4</v>
      </c>
      <c r="E5178">
        <v>6.83</v>
      </c>
      <c r="F5178">
        <v>7</v>
      </c>
      <c r="G5178">
        <v>13</v>
      </c>
      <c r="H5178">
        <v>0</v>
      </c>
      <c r="I5178">
        <v>46</v>
      </c>
      <c r="J5178">
        <v>60</v>
      </c>
      <c r="K5178">
        <v>35</v>
      </c>
      <c r="L5178">
        <v>7</v>
      </c>
      <c r="M5178">
        <v>2</v>
      </c>
      <c r="N5178">
        <v>22</v>
      </c>
      <c r="O5178">
        <v>1.8</v>
      </c>
      <c r="P5178">
        <v>0.3</v>
      </c>
      <c r="Q5178">
        <v>4.38</v>
      </c>
      <c r="R5178">
        <v>6.55</v>
      </c>
      <c r="S5178">
        <v>-0.9</v>
      </c>
    </row>
    <row r="5179" spans="1:19" x14ac:dyDescent="0.25">
      <c r="A5179" t="s">
        <v>9032</v>
      </c>
      <c r="B5179" t="s">
        <v>9033</v>
      </c>
      <c r="C5179">
        <v>2</v>
      </c>
      <c r="D5179">
        <v>2</v>
      </c>
      <c r="E5179">
        <v>6.64</v>
      </c>
      <c r="F5179">
        <v>8</v>
      </c>
      <c r="G5179">
        <v>8</v>
      </c>
      <c r="H5179">
        <v>0</v>
      </c>
      <c r="I5179">
        <v>50</v>
      </c>
      <c r="J5179">
        <v>63</v>
      </c>
      <c r="K5179">
        <v>37</v>
      </c>
      <c r="L5179">
        <v>7</v>
      </c>
      <c r="M5179">
        <v>5</v>
      </c>
      <c r="N5179">
        <v>28</v>
      </c>
      <c r="O5179">
        <v>1.83</v>
      </c>
      <c r="P5179">
        <v>0.89</v>
      </c>
      <c r="Q5179">
        <v>5.08</v>
      </c>
      <c r="R5179">
        <v>6.55</v>
      </c>
      <c r="S5179">
        <v>-0.6</v>
      </c>
    </row>
    <row r="5180" spans="1:19" x14ac:dyDescent="0.25">
      <c r="A5180" t="s">
        <v>9030</v>
      </c>
      <c r="B5180" t="s">
        <v>9031</v>
      </c>
      <c r="C5180">
        <v>1</v>
      </c>
      <c r="D5180">
        <v>3</v>
      </c>
      <c r="E5180">
        <v>6.64</v>
      </c>
      <c r="F5180">
        <v>3</v>
      </c>
      <c r="G5180">
        <v>22</v>
      </c>
      <c r="H5180">
        <v>0</v>
      </c>
      <c r="I5180">
        <v>38</v>
      </c>
      <c r="J5180">
        <v>44</v>
      </c>
      <c r="K5180">
        <v>28</v>
      </c>
      <c r="L5180">
        <v>6</v>
      </c>
      <c r="M5180">
        <v>14</v>
      </c>
      <c r="N5180">
        <v>27</v>
      </c>
      <c r="O5180">
        <v>1.89</v>
      </c>
      <c r="P5180">
        <v>3.25</v>
      </c>
      <c r="Q5180">
        <v>6.43</v>
      </c>
      <c r="R5180">
        <v>6.55</v>
      </c>
      <c r="S5180">
        <v>-0.9</v>
      </c>
    </row>
    <row r="5181" spans="1:19" x14ac:dyDescent="0.25">
      <c r="A5181" t="s">
        <v>9028</v>
      </c>
      <c r="B5181" t="s">
        <v>9029</v>
      </c>
      <c r="C5181">
        <v>1</v>
      </c>
      <c r="D5181">
        <v>2</v>
      </c>
      <c r="E5181">
        <v>6.5</v>
      </c>
      <c r="F5181">
        <v>0</v>
      </c>
      <c r="G5181">
        <v>30</v>
      </c>
      <c r="H5181">
        <v>0</v>
      </c>
      <c r="I5181">
        <v>30</v>
      </c>
      <c r="J5181">
        <v>38</v>
      </c>
      <c r="K5181">
        <v>22</v>
      </c>
      <c r="L5181">
        <v>4</v>
      </c>
      <c r="M5181">
        <v>5</v>
      </c>
      <c r="N5181">
        <v>18</v>
      </c>
      <c r="O5181">
        <v>1.86</v>
      </c>
      <c r="P5181">
        <v>1.45</v>
      </c>
      <c r="Q5181">
        <v>5.35</v>
      </c>
      <c r="R5181">
        <v>6.55</v>
      </c>
      <c r="S5181">
        <v>-0.8</v>
      </c>
    </row>
    <row r="5182" spans="1:19" x14ac:dyDescent="0.25">
      <c r="A5182" t="s">
        <v>9026</v>
      </c>
      <c r="B5182" t="s">
        <v>9027</v>
      </c>
      <c r="C5182">
        <v>1</v>
      </c>
      <c r="D5182">
        <v>4</v>
      </c>
      <c r="E5182">
        <v>6.82</v>
      </c>
      <c r="F5182">
        <v>7</v>
      </c>
      <c r="G5182">
        <v>13</v>
      </c>
      <c r="H5182">
        <v>0</v>
      </c>
      <c r="I5182">
        <v>46</v>
      </c>
      <c r="J5182">
        <v>59</v>
      </c>
      <c r="K5182">
        <v>35</v>
      </c>
      <c r="L5182">
        <v>7</v>
      </c>
      <c r="M5182">
        <v>3</v>
      </c>
      <c r="N5182">
        <v>24</v>
      </c>
      <c r="O5182">
        <v>1.81</v>
      </c>
      <c r="P5182">
        <v>0.62</v>
      </c>
      <c r="Q5182">
        <v>4.6500000000000004</v>
      </c>
      <c r="R5182">
        <v>6.55</v>
      </c>
      <c r="S5182">
        <v>-0.9</v>
      </c>
    </row>
    <row r="5183" spans="1:19" x14ac:dyDescent="0.25">
      <c r="A5183" t="s">
        <v>9024</v>
      </c>
      <c r="B5183" t="s">
        <v>9025</v>
      </c>
      <c r="C5183">
        <v>1</v>
      </c>
      <c r="D5183">
        <v>2</v>
      </c>
      <c r="E5183">
        <v>6.72</v>
      </c>
      <c r="F5183">
        <v>0</v>
      </c>
      <c r="G5183">
        <v>30</v>
      </c>
      <c r="H5183">
        <v>0</v>
      </c>
      <c r="I5183">
        <v>30</v>
      </c>
      <c r="J5183">
        <v>37</v>
      </c>
      <c r="K5183">
        <v>22</v>
      </c>
      <c r="L5183">
        <v>5</v>
      </c>
      <c r="M5183">
        <v>6</v>
      </c>
      <c r="N5183">
        <v>17</v>
      </c>
      <c r="O5183">
        <v>1.82</v>
      </c>
      <c r="P5183">
        <v>1.68</v>
      </c>
      <c r="Q5183">
        <v>5.17</v>
      </c>
      <c r="R5183">
        <v>6.55</v>
      </c>
      <c r="S5183">
        <v>-0.8</v>
      </c>
    </row>
    <row r="5184" spans="1:19" x14ac:dyDescent="0.25">
      <c r="A5184" t="s">
        <v>9022</v>
      </c>
      <c r="B5184" t="s">
        <v>9023</v>
      </c>
      <c r="C5184">
        <v>1</v>
      </c>
      <c r="D5184">
        <v>4</v>
      </c>
      <c r="E5184">
        <v>6.86</v>
      </c>
      <c r="F5184">
        <v>7</v>
      </c>
      <c r="G5184">
        <v>11</v>
      </c>
      <c r="H5184">
        <v>0</v>
      </c>
      <c r="I5184">
        <v>48</v>
      </c>
      <c r="J5184">
        <v>63</v>
      </c>
      <c r="K5184">
        <v>36</v>
      </c>
      <c r="L5184">
        <v>8</v>
      </c>
      <c r="M5184">
        <v>1</v>
      </c>
      <c r="N5184">
        <v>21</v>
      </c>
      <c r="O5184">
        <v>1.76</v>
      </c>
      <c r="P5184">
        <v>0.11</v>
      </c>
      <c r="Q5184">
        <v>3.98</v>
      </c>
      <c r="R5184">
        <v>6.55</v>
      </c>
      <c r="S5184">
        <v>-0.8</v>
      </c>
    </row>
    <row r="5185" spans="1:19" x14ac:dyDescent="0.25">
      <c r="A5185" t="s">
        <v>9020</v>
      </c>
      <c r="B5185" t="s">
        <v>9021</v>
      </c>
      <c r="C5185">
        <v>2</v>
      </c>
      <c r="D5185">
        <v>4</v>
      </c>
      <c r="E5185">
        <v>6.88</v>
      </c>
      <c r="F5185">
        <v>7</v>
      </c>
      <c r="G5185">
        <v>11</v>
      </c>
      <c r="H5185">
        <v>0</v>
      </c>
      <c r="I5185">
        <v>48</v>
      </c>
      <c r="J5185">
        <v>63</v>
      </c>
      <c r="K5185">
        <v>37</v>
      </c>
      <c r="L5185">
        <v>7</v>
      </c>
      <c r="M5185">
        <v>0</v>
      </c>
      <c r="N5185">
        <v>22</v>
      </c>
      <c r="O5185">
        <v>1.78</v>
      </c>
      <c r="P5185">
        <v>0.05</v>
      </c>
      <c r="Q5185">
        <v>4.1500000000000004</v>
      </c>
      <c r="R5185">
        <v>6.55</v>
      </c>
      <c r="S5185">
        <v>-0.8</v>
      </c>
    </row>
    <row r="5186" spans="1:19" x14ac:dyDescent="0.25">
      <c r="A5186" t="s">
        <v>9018</v>
      </c>
      <c r="B5186" t="s">
        <v>9019</v>
      </c>
      <c r="C5186">
        <v>1</v>
      </c>
      <c r="D5186">
        <v>2</v>
      </c>
      <c r="E5186">
        <v>6.48</v>
      </c>
      <c r="F5186">
        <v>0</v>
      </c>
      <c r="G5186">
        <v>30</v>
      </c>
      <c r="H5186">
        <v>0</v>
      </c>
      <c r="I5186">
        <v>30</v>
      </c>
      <c r="J5186">
        <v>37</v>
      </c>
      <c r="K5186">
        <v>22</v>
      </c>
      <c r="L5186">
        <v>4</v>
      </c>
      <c r="M5186">
        <v>6</v>
      </c>
      <c r="N5186">
        <v>19</v>
      </c>
      <c r="O5186">
        <v>1.87</v>
      </c>
      <c r="P5186">
        <v>1.89</v>
      </c>
      <c r="Q5186">
        <v>5.75</v>
      </c>
      <c r="R5186">
        <v>6.55</v>
      </c>
      <c r="S5186">
        <v>-0.8</v>
      </c>
    </row>
    <row r="5187" spans="1:19" x14ac:dyDescent="0.25">
      <c r="A5187" t="s">
        <v>9016</v>
      </c>
      <c r="B5187" t="s">
        <v>9017</v>
      </c>
      <c r="C5187">
        <v>1</v>
      </c>
      <c r="D5187">
        <v>2</v>
      </c>
      <c r="E5187">
        <v>6.49</v>
      </c>
      <c r="F5187">
        <v>0</v>
      </c>
      <c r="G5187">
        <v>30</v>
      </c>
      <c r="H5187">
        <v>0</v>
      </c>
      <c r="I5187">
        <v>30</v>
      </c>
      <c r="J5187">
        <v>37</v>
      </c>
      <c r="K5187">
        <v>22</v>
      </c>
      <c r="L5187">
        <v>4</v>
      </c>
      <c r="M5187">
        <v>6</v>
      </c>
      <c r="N5187">
        <v>20</v>
      </c>
      <c r="O5187">
        <v>1.91</v>
      </c>
      <c r="P5187">
        <v>1.78</v>
      </c>
      <c r="Q5187">
        <v>6.04</v>
      </c>
      <c r="R5187">
        <v>6.55</v>
      </c>
      <c r="S5187">
        <v>-0.8</v>
      </c>
    </row>
    <row r="5188" spans="1:19" x14ac:dyDescent="0.25">
      <c r="A5188" t="s">
        <v>9014</v>
      </c>
      <c r="B5188" t="s">
        <v>9015</v>
      </c>
      <c r="C5188">
        <v>1</v>
      </c>
      <c r="D5188">
        <v>2</v>
      </c>
      <c r="E5188">
        <v>6.45</v>
      </c>
      <c r="F5188">
        <v>0</v>
      </c>
      <c r="G5188">
        <v>30</v>
      </c>
      <c r="H5188">
        <v>0</v>
      </c>
      <c r="I5188">
        <v>30</v>
      </c>
      <c r="J5188">
        <v>38</v>
      </c>
      <c r="K5188">
        <v>22</v>
      </c>
      <c r="L5188">
        <v>5</v>
      </c>
      <c r="M5188">
        <v>6</v>
      </c>
      <c r="N5188">
        <v>17</v>
      </c>
      <c r="O5188">
        <v>1.83</v>
      </c>
      <c r="P5188">
        <v>1.75</v>
      </c>
      <c r="Q5188">
        <v>5.14</v>
      </c>
      <c r="R5188">
        <v>6.55</v>
      </c>
      <c r="S5188">
        <v>-0.8</v>
      </c>
    </row>
    <row r="5189" spans="1:19" x14ac:dyDescent="0.25">
      <c r="A5189" t="s">
        <v>9012</v>
      </c>
      <c r="B5189" t="s">
        <v>9013</v>
      </c>
      <c r="C5189">
        <v>1</v>
      </c>
      <c r="D5189">
        <v>2</v>
      </c>
      <c r="E5189">
        <v>6.44</v>
      </c>
      <c r="F5189">
        <v>0</v>
      </c>
      <c r="G5189">
        <v>30</v>
      </c>
      <c r="H5189">
        <v>0</v>
      </c>
      <c r="I5189">
        <v>30</v>
      </c>
      <c r="J5189">
        <v>38</v>
      </c>
      <c r="K5189">
        <v>21</v>
      </c>
      <c r="L5189">
        <v>5</v>
      </c>
      <c r="M5189">
        <v>5</v>
      </c>
      <c r="N5189">
        <v>16</v>
      </c>
      <c r="O5189">
        <v>1.81</v>
      </c>
      <c r="P5189">
        <v>1.47</v>
      </c>
      <c r="Q5189">
        <v>4.82</v>
      </c>
      <c r="R5189">
        <v>6.55</v>
      </c>
      <c r="S5189">
        <v>-0.8</v>
      </c>
    </row>
    <row r="5190" spans="1:19" x14ac:dyDescent="0.25">
      <c r="A5190" t="s">
        <v>9010</v>
      </c>
      <c r="B5190" t="s">
        <v>9011</v>
      </c>
      <c r="C5190">
        <v>1</v>
      </c>
      <c r="D5190">
        <v>2</v>
      </c>
      <c r="E5190">
        <v>6.44</v>
      </c>
      <c r="F5190">
        <v>0</v>
      </c>
      <c r="G5190">
        <v>30</v>
      </c>
      <c r="H5190">
        <v>0</v>
      </c>
      <c r="I5190">
        <v>30</v>
      </c>
      <c r="J5190">
        <v>38</v>
      </c>
      <c r="K5190">
        <v>21</v>
      </c>
      <c r="L5190">
        <v>5</v>
      </c>
      <c r="M5190">
        <v>5</v>
      </c>
      <c r="N5190">
        <v>17</v>
      </c>
      <c r="O5190">
        <v>1.81</v>
      </c>
      <c r="P5190">
        <v>1.48</v>
      </c>
      <c r="Q5190">
        <v>4.97</v>
      </c>
      <c r="R5190">
        <v>6.55</v>
      </c>
      <c r="S5190">
        <v>-0.8</v>
      </c>
    </row>
    <row r="5191" spans="1:19" x14ac:dyDescent="0.25">
      <c r="A5191" t="s">
        <v>9008</v>
      </c>
      <c r="B5191" t="s">
        <v>9009</v>
      </c>
      <c r="C5191">
        <v>1</v>
      </c>
      <c r="D5191">
        <v>2</v>
      </c>
      <c r="E5191">
        <v>6.48</v>
      </c>
      <c r="F5191">
        <v>0</v>
      </c>
      <c r="G5191">
        <v>30</v>
      </c>
      <c r="H5191">
        <v>0</v>
      </c>
      <c r="I5191">
        <v>30</v>
      </c>
      <c r="J5191">
        <v>38</v>
      </c>
      <c r="K5191">
        <v>22</v>
      </c>
      <c r="L5191">
        <v>5</v>
      </c>
      <c r="M5191">
        <v>6</v>
      </c>
      <c r="N5191">
        <v>18</v>
      </c>
      <c r="O5191">
        <v>1.85</v>
      </c>
      <c r="P5191">
        <v>1.7</v>
      </c>
      <c r="Q5191">
        <v>5.39</v>
      </c>
      <c r="R5191">
        <v>6.56</v>
      </c>
      <c r="S5191">
        <v>-0.8</v>
      </c>
    </row>
    <row r="5192" spans="1:19" x14ac:dyDescent="0.25">
      <c r="A5192" t="s">
        <v>9006</v>
      </c>
      <c r="B5192" t="s">
        <v>9007</v>
      </c>
      <c r="C5192">
        <v>1</v>
      </c>
      <c r="D5192">
        <v>2</v>
      </c>
      <c r="E5192">
        <v>6.43</v>
      </c>
      <c r="F5192">
        <v>0</v>
      </c>
      <c r="G5192">
        <v>30</v>
      </c>
      <c r="H5192">
        <v>0</v>
      </c>
      <c r="I5192">
        <v>30</v>
      </c>
      <c r="J5192">
        <v>37</v>
      </c>
      <c r="K5192">
        <v>21</v>
      </c>
      <c r="L5192">
        <v>5</v>
      </c>
      <c r="M5192">
        <v>5</v>
      </c>
      <c r="N5192">
        <v>17</v>
      </c>
      <c r="O5192">
        <v>1.82</v>
      </c>
      <c r="P5192">
        <v>1.43</v>
      </c>
      <c r="Q5192">
        <v>5.13</v>
      </c>
      <c r="R5192">
        <v>6.56</v>
      </c>
      <c r="S5192">
        <v>-0.8</v>
      </c>
    </row>
    <row r="5193" spans="1:19" x14ac:dyDescent="0.25">
      <c r="A5193" t="s">
        <v>9004</v>
      </c>
      <c r="B5193" t="s">
        <v>9005</v>
      </c>
      <c r="C5193">
        <v>1</v>
      </c>
      <c r="D5193">
        <v>2</v>
      </c>
      <c r="E5193">
        <v>6.41</v>
      </c>
      <c r="F5193">
        <v>7</v>
      </c>
      <c r="G5193">
        <v>12</v>
      </c>
      <c r="H5193">
        <v>0</v>
      </c>
      <c r="I5193">
        <v>46</v>
      </c>
      <c r="J5193">
        <v>57</v>
      </c>
      <c r="K5193">
        <v>33</v>
      </c>
      <c r="L5193">
        <v>7</v>
      </c>
      <c r="M5193">
        <v>11</v>
      </c>
      <c r="N5193">
        <v>28</v>
      </c>
      <c r="O5193">
        <v>1.84</v>
      </c>
      <c r="P5193">
        <v>2.2200000000000002</v>
      </c>
      <c r="Q5193">
        <v>5.5</v>
      </c>
      <c r="R5193">
        <v>6.56</v>
      </c>
      <c r="S5193">
        <v>-0.8</v>
      </c>
    </row>
    <row r="5194" spans="1:19" x14ac:dyDescent="0.25">
      <c r="A5194" t="s">
        <v>9002</v>
      </c>
      <c r="B5194" t="s">
        <v>9003</v>
      </c>
      <c r="C5194">
        <v>1</v>
      </c>
      <c r="D5194">
        <v>2</v>
      </c>
      <c r="E5194">
        <v>6.45</v>
      </c>
      <c r="F5194">
        <v>0</v>
      </c>
      <c r="G5194">
        <v>30</v>
      </c>
      <c r="H5194">
        <v>0</v>
      </c>
      <c r="I5194">
        <v>30</v>
      </c>
      <c r="J5194">
        <v>38</v>
      </c>
      <c r="K5194">
        <v>21</v>
      </c>
      <c r="L5194">
        <v>5</v>
      </c>
      <c r="M5194">
        <v>4</v>
      </c>
      <c r="N5194">
        <v>17</v>
      </c>
      <c r="O5194">
        <v>1.82</v>
      </c>
      <c r="P5194">
        <v>1.35</v>
      </c>
      <c r="Q5194">
        <v>5.12</v>
      </c>
      <c r="R5194">
        <v>6.56</v>
      </c>
      <c r="S5194">
        <v>-0.8</v>
      </c>
    </row>
    <row r="5195" spans="1:19" x14ac:dyDescent="0.25">
      <c r="A5195" t="s">
        <v>9000</v>
      </c>
      <c r="B5195" t="s">
        <v>9001</v>
      </c>
      <c r="C5195">
        <v>1</v>
      </c>
      <c r="D5195">
        <v>2</v>
      </c>
      <c r="E5195">
        <v>6.85</v>
      </c>
      <c r="F5195">
        <v>0</v>
      </c>
      <c r="G5195">
        <v>30</v>
      </c>
      <c r="H5195">
        <v>0</v>
      </c>
      <c r="I5195">
        <v>30</v>
      </c>
      <c r="J5195">
        <v>39</v>
      </c>
      <c r="K5195">
        <v>23</v>
      </c>
      <c r="L5195">
        <v>5</v>
      </c>
      <c r="M5195">
        <v>2</v>
      </c>
      <c r="N5195">
        <v>15</v>
      </c>
      <c r="O5195">
        <v>1.81</v>
      </c>
      <c r="P5195">
        <v>0.6</v>
      </c>
      <c r="Q5195">
        <v>4.62</v>
      </c>
      <c r="R5195">
        <v>6.56</v>
      </c>
      <c r="S5195">
        <v>-0.8</v>
      </c>
    </row>
    <row r="5196" spans="1:19" x14ac:dyDescent="0.25">
      <c r="A5196" t="s">
        <v>8998</v>
      </c>
      <c r="B5196" t="s">
        <v>8999</v>
      </c>
      <c r="C5196">
        <v>1</v>
      </c>
      <c r="D5196">
        <v>2</v>
      </c>
      <c r="E5196">
        <v>6.67</v>
      </c>
      <c r="F5196">
        <v>0</v>
      </c>
      <c r="G5196">
        <v>30</v>
      </c>
      <c r="H5196">
        <v>0</v>
      </c>
      <c r="I5196">
        <v>30</v>
      </c>
      <c r="J5196">
        <v>39</v>
      </c>
      <c r="K5196">
        <v>22</v>
      </c>
      <c r="L5196">
        <v>5</v>
      </c>
      <c r="M5196">
        <v>2</v>
      </c>
      <c r="N5196">
        <v>15</v>
      </c>
      <c r="O5196">
        <v>1.8</v>
      </c>
      <c r="P5196">
        <v>0.75</v>
      </c>
      <c r="Q5196">
        <v>4.6100000000000003</v>
      </c>
      <c r="R5196">
        <v>6.56</v>
      </c>
      <c r="S5196">
        <v>-0.8</v>
      </c>
    </row>
    <row r="5197" spans="1:19" x14ac:dyDescent="0.25">
      <c r="A5197" t="s">
        <v>8996</v>
      </c>
      <c r="B5197" t="s">
        <v>8997</v>
      </c>
      <c r="C5197">
        <v>1</v>
      </c>
      <c r="D5197">
        <v>2</v>
      </c>
      <c r="E5197">
        <v>6.46</v>
      </c>
      <c r="F5197">
        <v>0</v>
      </c>
      <c r="G5197">
        <v>30</v>
      </c>
      <c r="H5197">
        <v>0</v>
      </c>
      <c r="I5197">
        <v>30</v>
      </c>
      <c r="J5197">
        <v>38</v>
      </c>
      <c r="K5197">
        <v>22</v>
      </c>
      <c r="L5197">
        <v>5</v>
      </c>
      <c r="M5197">
        <v>5</v>
      </c>
      <c r="N5197">
        <v>17</v>
      </c>
      <c r="O5197">
        <v>1.82</v>
      </c>
      <c r="P5197">
        <v>1.57</v>
      </c>
      <c r="Q5197">
        <v>4.99</v>
      </c>
      <c r="R5197">
        <v>6.56</v>
      </c>
      <c r="S5197">
        <v>-0.8</v>
      </c>
    </row>
    <row r="5198" spans="1:19" x14ac:dyDescent="0.25">
      <c r="A5198" t="s">
        <v>8994</v>
      </c>
      <c r="B5198" t="s">
        <v>8995</v>
      </c>
      <c r="C5198">
        <v>1</v>
      </c>
      <c r="D5198">
        <v>2</v>
      </c>
      <c r="E5198">
        <v>6.5</v>
      </c>
      <c r="F5198">
        <v>0</v>
      </c>
      <c r="G5198">
        <v>30</v>
      </c>
      <c r="H5198">
        <v>0</v>
      </c>
      <c r="I5198">
        <v>30</v>
      </c>
      <c r="J5198">
        <v>38</v>
      </c>
      <c r="K5198">
        <v>22</v>
      </c>
      <c r="L5198">
        <v>4</v>
      </c>
      <c r="M5198">
        <v>5</v>
      </c>
      <c r="N5198">
        <v>18</v>
      </c>
      <c r="O5198">
        <v>1.86</v>
      </c>
      <c r="P5198">
        <v>1.42</v>
      </c>
      <c r="Q5198">
        <v>5.42</v>
      </c>
      <c r="R5198">
        <v>6.56</v>
      </c>
      <c r="S5198">
        <v>-0.8</v>
      </c>
    </row>
    <row r="5199" spans="1:19" x14ac:dyDescent="0.25">
      <c r="A5199" t="s">
        <v>8992</v>
      </c>
      <c r="B5199" t="s">
        <v>8993</v>
      </c>
      <c r="C5199">
        <v>1</v>
      </c>
      <c r="D5199">
        <v>3</v>
      </c>
      <c r="E5199">
        <v>6.72</v>
      </c>
      <c r="F5199">
        <v>4</v>
      </c>
      <c r="G5199">
        <v>20</v>
      </c>
      <c r="H5199">
        <v>0</v>
      </c>
      <c r="I5199">
        <v>39</v>
      </c>
      <c r="J5199">
        <v>51</v>
      </c>
      <c r="K5199">
        <v>29</v>
      </c>
      <c r="L5199">
        <v>6</v>
      </c>
      <c r="M5199">
        <v>2</v>
      </c>
      <c r="N5199">
        <v>19</v>
      </c>
      <c r="O5199">
        <v>1.81</v>
      </c>
      <c r="P5199">
        <v>0.42</v>
      </c>
      <c r="Q5199">
        <v>4.4800000000000004</v>
      </c>
      <c r="R5199">
        <v>6.56</v>
      </c>
      <c r="S5199">
        <v>-0.9</v>
      </c>
    </row>
    <row r="5200" spans="1:19" x14ac:dyDescent="0.25">
      <c r="A5200" t="s">
        <v>8990</v>
      </c>
      <c r="B5200" t="s">
        <v>8991</v>
      </c>
      <c r="C5200">
        <v>1</v>
      </c>
      <c r="D5200">
        <v>3</v>
      </c>
      <c r="E5200">
        <v>6.86</v>
      </c>
      <c r="F5200">
        <v>6</v>
      </c>
      <c r="G5200">
        <v>15</v>
      </c>
      <c r="H5200">
        <v>0</v>
      </c>
      <c r="I5200">
        <v>44</v>
      </c>
      <c r="J5200">
        <v>59</v>
      </c>
      <c r="K5200">
        <v>34</v>
      </c>
      <c r="L5200">
        <v>7</v>
      </c>
      <c r="M5200">
        <v>1</v>
      </c>
      <c r="N5200">
        <v>21</v>
      </c>
      <c r="O5200">
        <v>1.8</v>
      </c>
      <c r="P5200">
        <v>0.13</v>
      </c>
      <c r="Q5200">
        <v>4.22</v>
      </c>
      <c r="R5200">
        <v>6.57</v>
      </c>
      <c r="S5200">
        <v>-0.9</v>
      </c>
    </row>
    <row r="5201" spans="1:19" x14ac:dyDescent="0.25">
      <c r="A5201" t="s">
        <v>8988</v>
      </c>
      <c r="B5201" t="s">
        <v>8989</v>
      </c>
      <c r="C5201">
        <v>2</v>
      </c>
      <c r="D5201">
        <v>4</v>
      </c>
      <c r="E5201">
        <v>6.85</v>
      </c>
      <c r="F5201">
        <v>7</v>
      </c>
      <c r="G5201">
        <v>12</v>
      </c>
      <c r="H5201">
        <v>0</v>
      </c>
      <c r="I5201">
        <v>47</v>
      </c>
      <c r="J5201">
        <v>61</v>
      </c>
      <c r="K5201">
        <v>36</v>
      </c>
      <c r="L5201">
        <v>7</v>
      </c>
      <c r="M5201">
        <v>3</v>
      </c>
      <c r="N5201">
        <v>23</v>
      </c>
      <c r="O5201">
        <v>1.81</v>
      </c>
      <c r="P5201">
        <v>0.61</v>
      </c>
      <c r="Q5201">
        <v>4.5199999999999996</v>
      </c>
      <c r="R5201">
        <v>6.57</v>
      </c>
      <c r="S5201">
        <v>-0.9</v>
      </c>
    </row>
    <row r="5202" spans="1:19" x14ac:dyDescent="0.25">
      <c r="A5202" t="s">
        <v>8986</v>
      </c>
      <c r="B5202" t="s">
        <v>8987</v>
      </c>
      <c r="C5202">
        <v>1</v>
      </c>
      <c r="D5202">
        <v>2</v>
      </c>
      <c r="E5202">
        <v>6.48</v>
      </c>
      <c r="F5202">
        <v>0</v>
      </c>
      <c r="G5202">
        <v>30</v>
      </c>
      <c r="H5202">
        <v>0</v>
      </c>
      <c r="I5202">
        <v>30</v>
      </c>
      <c r="J5202">
        <v>38</v>
      </c>
      <c r="K5202">
        <v>22</v>
      </c>
      <c r="L5202">
        <v>5</v>
      </c>
      <c r="M5202">
        <v>5</v>
      </c>
      <c r="N5202">
        <v>16</v>
      </c>
      <c r="O5202">
        <v>1.81</v>
      </c>
      <c r="P5202">
        <v>1.35</v>
      </c>
      <c r="Q5202">
        <v>4.82</v>
      </c>
      <c r="R5202">
        <v>6.57</v>
      </c>
      <c r="S5202">
        <v>-0.8</v>
      </c>
    </row>
    <row r="5203" spans="1:19" x14ac:dyDescent="0.25">
      <c r="A5203" t="s">
        <v>8984</v>
      </c>
      <c r="B5203" t="s">
        <v>8985</v>
      </c>
      <c r="C5203">
        <v>1</v>
      </c>
      <c r="D5203">
        <v>2</v>
      </c>
      <c r="E5203">
        <v>6.79</v>
      </c>
      <c r="F5203">
        <v>0</v>
      </c>
      <c r="G5203">
        <v>30</v>
      </c>
      <c r="H5203">
        <v>0</v>
      </c>
      <c r="I5203">
        <v>30</v>
      </c>
      <c r="J5203">
        <v>38</v>
      </c>
      <c r="K5203">
        <v>23</v>
      </c>
      <c r="L5203">
        <v>4</v>
      </c>
      <c r="M5203">
        <v>3</v>
      </c>
      <c r="N5203">
        <v>17</v>
      </c>
      <c r="O5203">
        <v>1.83</v>
      </c>
      <c r="P5203">
        <v>0.95</v>
      </c>
      <c r="Q5203">
        <v>5.01</v>
      </c>
      <c r="R5203">
        <v>6.57</v>
      </c>
      <c r="S5203">
        <v>-0.8</v>
      </c>
    </row>
    <row r="5204" spans="1:19" x14ac:dyDescent="0.25">
      <c r="A5204" t="s">
        <v>8982</v>
      </c>
      <c r="B5204" t="s">
        <v>8983</v>
      </c>
      <c r="C5204">
        <v>1</v>
      </c>
      <c r="D5204">
        <v>2</v>
      </c>
      <c r="E5204">
        <v>6.58</v>
      </c>
      <c r="F5204">
        <v>0</v>
      </c>
      <c r="G5204">
        <v>30</v>
      </c>
      <c r="H5204">
        <v>0</v>
      </c>
      <c r="I5204">
        <v>30</v>
      </c>
      <c r="J5204">
        <v>38</v>
      </c>
      <c r="K5204">
        <v>22</v>
      </c>
      <c r="L5204">
        <v>4</v>
      </c>
      <c r="M5204">
        <v>4</v>
      </c>
      <c r="N5204">
        <v>19</v>
      </c>
      <c r="O5204">
        <v>1.91</v>
      </c>
      <c r="P5204">
        <v>1.32</v>
      </c>
      <c r="Q5204">
        <v>5.83</v>
      </c>
      <c r="R5204">
        <v>6.57</v>
      </c>
      <c r="S5204">
        <v>-0.8</v>
      </c>
    </row>
    <row r="5205" spans="1:19" x14ac:dyDescent="0.25">
      <c r="A5205" t="s">
        <v>8980</v>
      </c>
      <c r="B5205" t="s">
        <v>8981</v>
      </c>
      <c r="C5205">
        <v>1</v>
      </c>
      <c r="D5205">
        <v>3</v>
      </c>
      <c r="E5205">
        <v>6.67</v>
      </c>
      <c r="F5205">
        <v>4</v>
      </c>
      <c r="G5205">
        <v>19</v>
      </c>
      <c r="H5205">
        <v>0</v>
      </c>
      <c r="I5205">
        <v>40</v>
      </c>
      <c r="J5205">
        <v>49</v>
      </c>
      <c r="K5205">
        <v>30</v>
      </c>
      <c r="L5205">
        <v>6</v>
      </c>
      <c r="M5205">
        <v>8</v>
      </c>
      <c r="N5205">
        <v>26</v>
      </c>
      <c r="O5205">
        <v>1.88</v>
      </c>
      <c r="P5205">
        <v>1.77</v>
      </c>
      <c r="Q5205">
        <v>5.96</v>
      </c>
      <c r="R5205">
        <v>6.57</v>
      </c>
      <c r="S5205">
        <v>-0.9</v>
      </c>
    </row>
    <row r="5206" spans="1:19" x14ac:dyDescent="0.25">
      <c r="A5206" t="s">
        <v>8978</v>
      </c>
      <c r="B5206" t="s">
        <v>8979</v>
      </c>
      <c r="C5206">
        <v>2</v>
      </c>
      <c r="D5206">
        <v>3</v>
      </c>
      <c r="E5206">
        <v>6.69</v>
      </c>
      <c r="F5206">
        <v>8</v>
      </c>
      <c r="G5206">
        <v>10</v>
      </c>
      <c r="H5206">
        <v>0</v>
      </c>
      <c r="I5206">
        <v>49</v>
      </c>
      <c r="J5206">
        <v>62</v>
      </c>
      <c r="K5206">
        <v>36</v>
      </c>
      <c r="L5206">
        <v>8</v>
      </c>
      <c r="M5206">
        <v>5</v>
      </c>
      <c r="N5206">
        <v>26</v>
      </c>
      <c r="O5206">
        <v>1.81</v>
      </c>
      <c r="P5206">
        <v>0.84</v>
      </c>
      <c r="Q5206">
        <v>4.74</v>
      </c>
      <c r="R5206">
        <v>6.57</v>
      </c>
      <c r="S5206">
        <v>-0.8</v>
      </c>
    </row>
    <row r="5207" spans="1:19" x14ac:dyDescent="0.25">
      <c r="A5207" t="s">
        <v>8977</v>
      </c>
      <c r="B5207" t="s">
        <v>5461</v>
      </c>
      <c r="C5207">
        <v>1</v>
      </c>
      <c r="D5207">
        <v>3</v>
      </c>
      <c r="E5207">
        <v>6.74</v>
      </c>
      <c r="F5207">
        <v>5</v>
      </c>
      <c r="G5207">
        <v>16</v>
      </c>
      <c r="H5207">
        <v>0</v>
      </c>
      <c r="I5207">
        <v>42</v>
      </c>
      <c r="J5207">
        <v>55</v>
      </c>
      <c r="K5207">
        <v>32</v>
      </c>
      <c r="L5207">
        <v>6</v>
      </c>
      <c r="M5207">
        <v>2</v>
      </c>
      <c r="N5207">
        <v>22</v>
      </c>
      <c r="O5207">
        <v>1.82</v>
      </c>
      <c r="P5207">
        <v>0.41</v>
      </c>
      <c r="Q5207">
        <v>4.72</v>
      </c>
      <c r="R5207">
        <v>6.57</v>
      </c>
      <c r="S5207">
        <v>-0.9</v>
      </c>
    </row>
    <row r="5208" spans="1:19" x14ac:dyDescent="0.25">
      <c r="A5208" t="s">
        <v>8975</v>
      </c>
      <c r="B5208" t="s">
        <v>8976</v>
      </c>
      <c r="C5208">
        <v>1</v>
      </c>
      <c r="D5208">
        <v>2</v>
      </c>
      <c r="E5208">
        <v>6.47</v>
      </c>
      <c r="F5208">
        <v>0</v>
      </c>
      <c r="G5208">
        <v>30</v>
      </c>
      <c r="H5208">
        <v>0</v>
      </c>
      <c r="I5208">
        <v>30</v>
      </c>
      <c r="J5208">
        <v>38</v>
      </c>
      <c r="K5208">
        <v>22</v>
      </c>
      <c r="L5208">
        <v>5</v>
      </c>
      <c r="M5208">
        <v>5</v>
      </c>
      <c r="N5208">
        <v>17</v>
      </c>
      <c r="O5208">
        <v>1.82</v>
      </c>
      <c r="P5208">
        <v>1.53</v>
      </c>
      <c r="Q5208">
        <v>4.97</v>
      </c>
      <c r="R5208">
        <v>6.57</v>
      </c>
      <c r="S5208">
        <v>-0.8</v>
      </c>
    </row>
    <row r="5209" spans="1:19" x14ac:dyDescent="0.25">
      <c r="A5209" t="s">
        <v>8973</v>
      </c>
      <c r="B5209" t="s">
        <v>8974</v>
      </c>
      <c r="C5209">
        <v>1</v>
      </c>
      <c r="D5209">
        <v>4</v>
      </c>
      <c r="E5209">
        <v>6.75</v>
      </c>
      <c r="F5209">
        <v>6</v>
      </c>
      <c r="G5209">
        <v>15</v>
      </c>
      <c r="H5209">
        <v>0</v>
      </c>
      <c r="I5209">
        <v>44</v>
      </c>
      <c r="J5209">
        <v>56</v>
      </c>
      <c r="K5209">
        <v>33</v>
      </c>
      <c r="L5209">
        <v>7</v>
      </c>
      <c r="M5209">
        <v>5</v>
      </c>
      <c r="N5209">
        <v>24</v>
      </c>
      <c r="O5209">
        <v>1.81</v>
      </c>
      <c r="P5209">
        <v>1.01</v>
      </c>
      <c r="Q5209">
        <v>4.8600000000000003</v>
      </c>
      <c r="R5209">
        <v>6.57</v>
      </c>
      <c r="S5209">
        <v>-0.9</v>
      </c>
    </row>
    <row r="5210" spans="1:19" x14ac:dyDescent="0.25">
      <c r="A5210" t="s">
        <v>8971</v>
      </c>
      <c r="B5210" t="s">
        <v>8972</v>
      </c>
      <c r="C5210">
        <v>1</v>
      </c>
      <c r="D5210">
        <v>4</v>
      </c>
      <c r="E5210">
        <v>6.88</v>
      </c>
      <c r="F5210">
        <v>7</v>
      </c>
      <c r="G5210">
        <v>12</v>
      </c>
      <c r="H5210">
        <v>0</v>
      </c>
      <c r="I5210">
        <v>47</v>
      </c>
      <c r="J5210">
        <v>62</v>
      </c>
      <c r="K5210">
        <v>36</v>
      </c>
      <c r="L5210">
        <v>7</v>
      </c>
      <c r="M5210">
        <v>0</v>
      </c>
      <c r="N5210">
        <v>23</v>
      </c>
      <c r="O5210">
        <v>1.8</v>
      </c>
      <c r="P5210">
        <v>0</v>
      </c>
      <c r="Q5210">
        <v>4.3499999999999996</v>
      </c>
      <c r="R5210">
        <v>6.57</v>
      </c>
      <c r="S5210">
        <v>-0.9</v>
      </c>
    </row>
    <row r="5211" spans="1:19" x14ac:dyDescent="0.25">
      <c r="A5211" t="s">
        <v>8969</v>
      </c>
      <c r="B5211" t="s">
        <v>8970</v>
      </c>
      <c r="C5211">
        <v>1</v>
      </c>
      <c r="D5211">
        <v>4</v>
      </c>
      <c r="E5211">
        <v>6.88</v>
      </c>
      <c r="F5211">
        <v>7</v>
      </c>
      <c r="G5211">
        <v>11</v>
      </c>
      <c r="H5211">
        <v>0</v>
      </c>
      <c r="I5211">
        <v>47</v>
      </c>
      <c r="J5211">
        <v>61</v>
      </c>
      <c r="K5211">
        <v>36</v>
      </c>
      <c r="L5211">
        <v>7</v>
      </c>
      <c r="M5211">
        <v>1</v>
      </c>
      <c r="N5211">
        <v>24</v>
      </c>
      <c r="O5211">
        <v>1.81</v>
      </c>
      <c r="P5211">
        <v>0.22</v>
      </c>
      <c r="Q5211">
        <v>4.6100000000000003</v>
      </c>
      <c r="R5211">
        <v>6.58</v>
      </c>
      <c r="S5211">
        <v>-0.8</v>
      </c>
    </row>
    <row r="5212" spans="1:19" x14ac:dyDescent="0.25">
      <c r="A5212" t="s">
        <v>8967</v>
      </c>
      <c r="B5212" t="s">
        <v>8968</v>
      </c>
      <c r="C5212">
        <v>1</v>
      </c>
      <c r="D5212">
        <v>2</v>
      </c>
      <c r="E5212">
        <v>6.49</v>
      </c>
      <c r="F5212">
        <v>6</v>
      </c>
      <c r="G5212">
        <v>14</v>
      </c>
      <c r="H5212">
        <v>0</v>
      </c>
      <c r="I5212">
        <v>45</v>
      </c>
      <c r="J5212">
        <v>54</v>
      </c>
      <c r="K5212">
        <v>32</v>
      </c>
      <c r="L5212">
        <v>6</v>
      </c>
      <c r="M5212">
        <v>10</v>
      </c>
      <c r="N5212">
        <v>31</v>
      </c>
      <c r="O5212">
        <v>1.9</v>
      </c>
      <c r="P5212">
        <v>2.09</v>
      </c>
      <c r="Q5212">
        <v>6.27</v>
      </c>
      <c r="R5212">
        <v>6.58</v>
      </c>
      <c r="S5212">
        <v>-0.9</v>
      </c>
    </row>
    <row r="5213" spans="1:19" x14ac:dyDescent="0.25">
      <c r="A5213" t="s">
        <v>8965</v>
      </c>
      <c r="B5213" t="s">
        <v>8966</v>
      </c>
      <c r="C5213">
        <v>1</v>
      </c>
      <c r="D5213">
        <v>3</v>
      </c>
      <c r="E5213">
        <v>6.75</v>
      </c>
      <c r="F5213">
        <v>4</v>
      </c>
      <c r="G5213">
        <v>19</v>
      </c>
      <c r="H5213">
        <v>0</v>
      </c>
      <c r="I5213">
        <v>40</v>
      </c>
      <c r="J5213">
        <v>52</v>
      </c>
      <c r="K5213">
        <v>30</v>
      </c>
      <c r="L5213">
        <v>6</v>
      </c>
      <c r="M5213">
        <v>3</v>
      </c>
      <c r="N5213">
        <v>21</v>
      </c>
      <c r="O5213">
        <v>1.82</v>
      </c>
      <c r="P5213">
        <v>0.56999999999999995</v>
      </c>
      <c r="Q5213">
        <v>4.62</v>
      </c>
      <c r="R5213">
        <v>6.58</v>
      </c>
      <c r="S5213">
        <v>-0.9</v>
      </c>
    </row>
    <row r="5214" spans="1:19" x14ac:dyDescent="0.25">
      <c r="A5214" t="s">
        <v>8963</v>
      </c>
      <c r="B5214" t="s">
        <v>8964</v>
      </c>
      <c r="C5214">
        <v>1</v>
      </c>
      <c r="D5214">
        <v>2</v>
      </c>
      <c r="E5214">
        <v>6.7</v>
      </c>
      <c r="F5214">
        <v>0</v>
      </c>
      <c r="G5214">
        <v>30</v>
      </c>
      <c r="H5214">
        <v>0</v>
      </c>
      <c r="I5214">
        <v>30</v>
      </c>
      <c r="J5214">
        <v>39</v>
      </c>
      <c r="K5214">
        <v>22</v>
      </c>
      <c r="L5214">
        <v>5</v>
      </c>
      <c r="M5214">
        <v>3</v>
      </c>
      <c r="N5214">
        <v>15</v>
      </c>
      <c r="O5214">
        <v>1.79</v>
      </c>
      <c r="P5214">
        <v>0.85</v>
      </c>
      <c r="Q5214">
        <v>4.4800000000000004</v>
      </c>
      <c r="R5214">
        <v>6.58</v>
      </c>
      <c r="S5214">
        <v>-0.8</v>
      </c>
    </row>
    <row r="5215" spans="1:19" x14ac:dyDescent="0.25">
      <c r="A5215" t="s">
        <v>8961</v>
      </c>
      <c r="B5215" t="s">
        <v>8962</v>
      </c>
      <c r="C5215">
        <v>1</v>
      </c>
      <c r="D5215">
        <v>2</v>
      </c>
      <c r="E5215">
        <v>6.46</v>
      </c>
      <c r="F5215">
        <v>0</v>
      </c>
      <c r="G5215">
        <v>30</v>
      </c>
      <c r="H5215">
        <v>0</v>
      </c>
      <c r="I5215">
        <v>30</v>
      </c>
      <c r="J5215">
        <v>37</v>
      </c>
      <c r="K5215">
        <v>22</v>
      </c>
      <c r="L5215">
        <v>4</v>
      </c>
      <c r="M5215">
        <v>7</v>
      </c>
      <c r="N5215">
        <v>20</v>
      </c>
      <c r="O5215">
        <v>1.89</v>
      </c>
      <c r="P5215">
        <v>2.14</v>
      </c>
      <c r="Q5215">
        <v>5.96</v>
      </c>
      <c r="R5215">
        <v>6.58</v>
      </c>
      <c r="S5215">
        <v>-0.8</v>
      </c>
    </row>
    <row r="5216" spans="1:19" x14ac:dyDescent="0.25">
      <c r="A5216" t="s">
        <v>8959</v>
      </c>
      <c r="B5216" t="s">
        <v>8960</v>
      </c>
      <c r="C5216">
        <v>1</v>
      </c>
      <c r="D5216">
        <v>2</v>
      </c>
      <c r="E5216">
        <v>6.72</v>
      </c>
      <c r="F5216">
        <v>0</v>
      </c>
      <c r="G5216">
        <v>30</v>
      </c>
      <c r="H5216">
        <v>0</v>
      </c>
      <c r="I5216">
        <v>30</v>
      </c>
      <c r="J5216">
        <v>37</v>
      </c>
      <c r="K5216">
        <v>22</v>
      </c>
      <c r="L5216">
        <v>5</v>
      </c>
      <c r="M5216">
        <v>6</v>
      </c>
      <c r="N5216">
        <v>17</v>
      </c>
      <c r="O5216">
        <v>1.82</v>
      </c>
      <c r="P5216">
        <v>1.77</v>
      </c>
      <c r="Q5216">
        <v>5.21</v>
      </c>
      <c r="R5216">
        <v>6.58</v>
      </c>
      <c r="S5216">
        <v>-0.8</v>
      </c>
    </row>
    <row r="5217" spans="1:19" x14ac:dyDescent="0.25">
      <c r="A5217" t="s">
        <v>8957</v>
      </c>
      <c r="B5217" t="s">
        <v>8958</v>
      </c>
      <c r="C5217">
        <v>1</v>
      </c>
      <c r="D5217">
        <v>2</v>
      </c>
      <c r="E5217">
        <v>6.5</v>
      </c>
      <c r="F5217">
        <v>0</v>
      </c>
      <c r="G5217">
        <v>30</v>
      </c>
      <c r="H5217">
        <v>0</v>
      </c>
      <c r="I5217">
        <v>30</v>
      </c>
      <c r="J5217">
        <v>37</v>
      </c>
      <c r="K5217">
        <v>22</v>
      </c>
      <c r="L5217">
        <v>4</v>
      </c>
      <c r="M5217">
        <v>5</v>
      </c>
      <c r="N5217">
        <v>19</v>
      </c>
      <c r="O5217">
        <v>1.88</v>
      </c>
      <c r="P5217">
        <v>1.53</v>
      </c>
      <c r="Q5217">
        <v>5.77</v>
      </c>
      <c r="R5217">
        <v>6.58</v>
      </c>
      <c r="S5217">
        <v>-0.8</v>
      </c>
    </row>
    <row r="5218" spans="1:19" x14ac:dyDescent="0.25">
      <c r="A5218" t="s">
        <v>8955</v>
      </c>
      <c r="B5218" t="s">
        <v>8956</v>
      </c>
      <c r="C5218">
        <v>1</v>
      </c>
      <c r="D5218">
        <v>2</v>
      </c>
      <c r="E5218">
        <v>6.48</v>
      </c>
      <c r="F5218">
        <v>0</v>
      </c>
      <c r="G5218">
        <v>30</v>
      </c>
      <c r="H5218">
        <v>0</v>
      </c>
      <c r="I5218">
        <v>30</v>
      </c>
      <c r="J5218">
        <v>37</v>
      </c>
      <c r="K5218">
        <v>22</v>
      </c>
      <c r="L5218">
        <v>4</v>
      </c>
      <c r="M5218">
        <v>5</v>
      </c>
      <c r="N5218">
        <v>18</v>
      </c>
      <c r="O5218">
        <v>1.86</v>
      </c>
      <c r="P5218">
        <v>1.59</v>
      </c>
      <c r="Q5218">
        <v>5.49</v>
      </c>
      <c r="R5218">
        <v>6.58</v>
      </c>
      <c r="S5218">
        <v>-0.8</v>
      </c>
    </row>
    <row r="5219" spans="1:19" x14ac:dyDescent="0.25">
      <c r="A5219" t="s">
        <v>8953</v>
      </c>
      <c r="B5219" t="s">
        <v>8954</v>
      </c>
      <c r="C5219">
        <v>1</v>
      </c>
      <c r="D5219">
        <v>4</v>
      </c>
      <c r="E5219">
        <v>6.94</v>
      </c>
      <c r="F5219">
        <v>7</v>
      </c>
      <c r="G5219">
        <v>12</v>
      </c>
      <c r="H5219">
        <v>0</v>
      </c>
      <c r="I5219">
        <v>47</v>
      </c>
      <c r="J5219">
        <v>61</v>
      </c>
      <c r="K5219">
        <v>36</v>
      </c>
      <c r="L5219">
        <v>7</v>
      </c>
      <c r="M5219">
        <v>2</v>
      </c>
      <c r="N5219">
        <v>26</v>
      </c>
      <c r="O5219">
        <v>1.87</v>
      </c>
      <c r="P5219">
        <v>0.39</v>
      </c>
      <c r="Q5219">
        <v>5.0199999999999996</v>
      </c>
      <c r="R5219">
        <v>6.58</v>
      </c>
      <c r="S5219">
        <v>-0.9</v>
      </c>
    </row>
    <row r="5220" spans="1:19" x14ac:dyDescent="0.25">
      <c r="A5220" t="s">
        <v>8951</v>
      </c>
      <c r="B5220" t="s">
        <v>8952</v>
      </c>
      <c r="C5220">
        <v>1</v>
      </c>
      <c r="D5220">
        <v>2</v>
      </c>
      <c r="E5220">
        <v>6.5</v>
      </c>
      <c r="F5220">
        <v>0</v>
      </c>
      <c r="G5220">
        <v>30</v>
      </c>
      <c r="H5220">
        <v>0</v>
      </c>
      <c r="I5220">
        <v>30</v>
      </c>
      <c r="J5220">
        <v>38</v>
      </c>
      <c r="K5220">
        <v>22</v>
      </c>
      <c r="L5220">
        <v>5</v>
      </c>
      <c r="M5220">
        <v>6</v>
      </c>
      <c r="N5220">
        <v>17</v>
      </c>
      <c r="O5220">
        <v>1.84</v>
      </c>
      <c r="P5220">
        <v>1.69</v>
      </c>
      <c r="Q5220">
        <v>5.21</v>
      </c>
      <c r="R5220">
        <v>6.59</v>
      </c>
      <c r="S5220">
        <v>-0.8</v>
      </c>
    </row>
    <row r="5221" spans="1:19" x14ac:dyDescent="0.25">
      <c r="A5221" t="s">
        <v>8949</v>
      </c>
      <c r="B5221" t="s">
        <v>8950</v>
      </c>
      <c r="C5221">
        <v>1</v>
      </c>
      <c r="D5221">
        <v>3</v>
      </c>
      <c r="E5221">
        <v>6.85</v>
      </c>
      <c r="F5221">
        <v>6</v>
      </c>
      <c r="G5221">
        <v>16</v>
      </c>
      <c r="H5221">
        <v>0</v>
      </c>
      <c r="I5221">
        <v>43</v>
      </c>
      <c r="J5221">
        <v>54</v>
      </c>
      <c r="K5221">
        <v>33</v>
      </c>
      <c r="L5221">
        <v>6</v>
      </c>
      <c r="M5221">
        <v>7</v>
      </c>
      <c r="N5221">
        <v>29</v>
      </c>
      <c r="O5221">
        <v>1.92</v>
      </c>
      <c r="P5221">
        <v>1.45</v>
      </c>
      <c r="Q5221">
        <v>6.04</v>
      </c>
      <c r="R5221">
        <v>6.59</v>
      </c>
      <c r="S5221">
        <v>-0.9</v>
      </c>
    </row>
    <row r="5222" spans="1:19" x14ac:dyDescent="0.25">
      <c r="A5222" t="s">
        <v>8947</v>
      </c>
      <c r="B5222" t="s">
        <v>8948</v>
      </c>
      <c r="C5222">
        <v>1</v>
      </c>
      <c r="D5222">
        <v>2</v>
      </c>
      <c r="E5222">
        <v>6.52</v>
      </c>
      <c r="F5222">
        <v>0</v>
      </c>
      <c r="G5222">
        <v>30</v>
      </c>
      <c r="H5222">
        <v>0</v>
      </c>
      <c r="I5222">
        <v>30</v>
      </c>
      <c r="J5222">
        <v>37</v>
      </c>
      <c r="K5222">
        <v>22</v>
      </c>
      <c r="L5222">
        <v>4</v>
      </c>
      <c r="M5222">
        <v>6</v>
      </c>
      <c r="N5222">
        <v>19</v>
      </c>
      <c r="O5222">
        <v>1.88</v>
      </c>
      <c r="P5222">
        <v>1.7</v>
      </c>
      <c r="Q5222">
        <v>5.69</v>
      </c>
      <c r="R5222">
        <v>6.59</v>
      </c>
      <c r="S5222">
        <v>-0.8</v>
      </c>
    </row>
    <row r="5223" spans="1:19" x14ac:dyDescent="0.25">
      <c r="A5223" t="s">
        <v>8945</v>
      </c>
      <c r="B5223" t="s">
        <v>8946</v>
      </c>
      <c r="C5223">
        <v>1</v>
      </c>
      <c r="D5223">
        <v>2</v>
      </c>
      <c r="E5223">
        <v>6.47</v>
      </c>
      <c r="F5223">
        <v>0</v>
      </c>
      <c r="G5223">
        <v>30</v>
      </c>
      <c r="H5223">
        <v>0</v>
      </c>
      <c r="I5223">
        <v>30</v>
      </c>
      <c r="J5223">
        <v>36</v>
      </c>
      <c r="K5223">
        <v>22</v>
      </c>
      <c r="L5223">
        <v>4</v>
      </c>
      <c r="M5223">
        <v>7</v>
      </c>
      <c r="N5223">
        <v>20</v>
      </c>
      <c r="O5223">
        <v>1.89</v>
      </c>
      <c r="P5223">
        <v>2.2000000000000002</v>
      </c>
      <c r="Q5223">
        <v>6.07</v>
      </c>
      <c r="R5223">
        <v>6.59</v>
      </c>
      <c r="S5223">
        <v>-0.8</v>
      </c>
    </row>
    <row r="5224" spans="1:19" x14ac:dyDescent="0.25">
      <c r="A5224" t="s">
        <v>8943</v>
      </c>
      <c r="B5224" t="s">
        <v>8944</v>
      </c>
      <c r="C5224">
        <v>1</v>
      </c>
      <c r="D5224">
        <v>4</v>
      </c>
      <c r="E5224">
        <v>6.87</v>
      </c>
      <c r="F5224">
        <v>7</v>
      </c>
      <c r="G5224">
        <v>11</v>
      </c>
      <c r="H5224">
        <v>0</v>
      </c>
      <c r="I5224">
        <v>48</v>
      </c>
      <c r="J5224">
        <v>61</v>
      </c>
      <c r="K5224">
        <v>36</v>
      </c>
      <c r="L5224">
        <v>7</v>
      </c>
      <c r="M5224">
        <v>6</v>
      </c>
      <c r="N5224">
        <v>28</v>
      </c>
      <c r="O5224">
        <v>1.85</v>
      </c>
      <c r="P5224">
        <v>1.0900000000000001</v>
      </c>
      <c r="Q5224">
        <v>5.2</v>
      </c>
      <c r="R5224">
        <v>6.59</v>
      </c>
      <c r="S5224">
        <v>-0.8</v>
      </c>
    </row>
    <row r="5225" spans="1:19" x14ac:dyDescent="0.25">
      <c r="A5225" t="s">
        <v>8941</v>
      </c>
      <c r="B5225" t="s">
        <v>8942</v>
      </c>
      <c r="C5225">
        <v>1</v>
      </c>
      <c r="D5225">
        <v>4</v>
      </c>
      <c r="E5225">
        <v>6.92</v>
      </c>
      <c r="F5225">
        <v>8</v>
      </c>
      <c r="G5225">
        <v>8</v>
      </c>
      <c r="H5225">
        <v>0</v>
      </c>
      <c r="I5225">
        <v>50</v>
      </c>
      <c r="J5225">
        <v>66</v>
      </c>
      <c r="K5225">
        <v>38</v>
      </c>
      <c r="L5225">
        <v>8</v>
      </c>
      <c r="M5225">
        <v>0</v>
      </c>
      <c r="N5225">
        <v>22</v>
      </c>
      <c r="O5225">
        <v>1.77</v>
      </c>
      <c r="P5225">
        <v>0</v>
      </c>
      <c r="Q5225">
        <v>4.01</v>
      </c>
      <c r="R5225">
        <v>6.59</v>
      </c>
      <c r="S5225">
        <v>-0.6</v>
      </c>
    </row>
    <row r="5226" spans="1:19" x14ac:dyDescent="0.25">
      <c r="A5226" t="s">
        <v>8939</v>
      </c>
      <c r="B5226" t="s">
        <v>8940</v>
      </c>
      <c r="C5226">
        <v>2</v>
      </c>
      <c r="D5226">
        <v>4</v>
      </c>
      <c r="E5226">
        <v>6.9</v>
      </c>
      <c r="F5226">
        <v>7</v>
      </c>
      <c r="G5226">
        <v>13</v>
      </c>
      <c r="H5226">
        <v>0</v>
      </c>
      <c r="I5226">
        <v>46</v>
      </c>
      <c r="J5226">
        <v>60</v>
      </c>
      <c r="K5226">
        <v>35</v>
      </c>
      <c r="L5226">
        <v>7</v>
      </c>
      <c r="M5226">
        <v>2</v>
      </c>
      <c r="N5226">
        <v>23</v>
      </c>
      <c r="O5226">
        <v>1.82</v>
      </c>
      <c r="P5226">
        <v>0.37</v>
      </c>
      <c r="Q5226">
        <v>4.54</v>
      </c>
      <c r="R5226">
        <v>6.59</v>
      </c>
      <c r="S5226">
        <v>-0.9</v>
      </c>
    </row>
    <row r="5227" spans="1:19" x14ac:dyDescent="0.25">
      <c r="A5227" t="s">
        <v>8937</v>
      </c>
      <c r="B5227" t="s">
        <v>8938</v>
      </c>
      <c r="C5227">
        <v>2</v>
      </c>
      <c r="D5227">
        <v>2</v>
      </c>
      <c r="E5227">
        <v>6.69</v>
      </c>
      <c r="F5227">
        <v>7</v>
      </c>
      <c r="G5227">
        <v>12</v>
      </c>
      <c r="H5227">
        <v>0</v>
      </c>
      <c r="I5227">
        <v>47</v>
      </c>
      <c r="J5227">
        <v>60</v>
      </c>
      <c r="K5227">
        <v>35</v>
      </c>
      <c r="L5227">
        <v>7</v>
      </c>
      <c r="M5227">
        <v>4</v>
      </c>
      <c r="N5227">
        <v>25</v>
      </c>
      <c r="O5227">
        <v>1.83</v>
      </c>
      <c r="P5227">
        <v>0.77</v>
      </c>
      <c r="Q5227">
        <v>4.8099999999999996</v>
      </c>
      <c r="R5227">
        <v>6.59</v>
      </c>
      <c r="S5227">
        <v>-0.9</v>
      </c>
    </row>
    <row r="5228" spans="1:19" x14ac:dyDescent="0.25">
      <c r="A5228" t="s">
        <v>8935</v>
      </c>
      <c r="B5228" t="s">
        <v>8936</v>
      </c>
      <c r="C5228">
        <v>1</v>
      </c>
      <c r="D5228">
        <v>2</v>
      </c>
      <c r="E5228">
        <v>6.44</v>
      </c>
      <c r="F5228">
        <v>0</v>
      </c>
      <c r="G5228">
        <v>30</v>
      </c>
      <c r="H5228">
        <v>0</v>
      </c>
      <c r="I5228">
        <v>30</v>
      </c>
      <c r="J5228">
        <v>36</v>
      </c>
      <c r="K5228">
        <v>21</v>
      </c>
      <c r="L5228">
        <v>5</v>
      </c>
      <c r="M5228">
        <v>9</v>
      </c>
      <c r="N5228">
        <v>20</v>
      </c>
      <c r="O5228">
        <v>1.87</v>
      </c>
      <c r="P5228">
        <v>2.59</v>
      </c>
      <c r="Q5228">
        <v>5.97</v>
      </c>
      <c r="R5228">
        <v>6.6</v>
      </c>
      <c r="S5228">
        <v>-0.8</v>
      </c>
    </row>
    <row r="5229" spans="1:19" x14ac:dyDescent="0.25">
      <c r="A5229" t="s">
        <v>8933</v>
      </c>
      <c r="B5229" t="s">
        <v>8934</v>
      </c>
      <c r="C5229">
        <v>1</v>
      </c>
      <c r="D5229">
        <v>2</v>
      </c>
      <c r="E5229">
        <v>6.44</v>
      </c>
      <c r="F5229">
        <v>0</v>
      </c>
      <c r="G5229">
        <v>30</v>
      </c>
      <c r="H5229">
        <v>0</v>
      </c>
      <c r="I5229">
        <v>30</v>
      </c>
      <c r="J5229">
        <v>36</v>
      </c>
      <c r="K5229">
        <v>21</v>
      </c>
      <c r="L5229">
        <v>4</v>
      </c>
      <c r="M5229">
        <v>8</v>
      </c>
      <c r="N5229">
        <v>20</v>
      </c>
      <c r="O5229">
        <v>1.88</v>
      </c>
      <c r="P5229">
        <v>2.4900000000000002</v>
      </c>
      <c r="Q5229">
        <v>6.12</v>
      </c>
      <c r="R5229">
        <v>6.6</v>
      </c>
      <c r="S5229">
        <v>-0.8</v>
      </c>
    </row>
    <row r="5230" spans="1:19" x14ac:dyDescent="0.25">
      <c r="A5230" t="s">
        <v>8932</v>
      </c>
      <c r="B5230" t="s">
        <v>4959</v>
      </c>
      <c r="C5230">
        <v>1</v>
      </c>
      <c r="D5230">
        <v>2</v>
      </c>
      <c r="E5230">
        <v>6.48</v>
      </c>
      <c r="F5230">
        <v>0</v>
      </c>
      <c r="G5230">
        <v>30</v>
      </c>
      <c r="H5230">
        <v>0</v>
      </c>
      <c r="I5230">
        <v>30</v>
      </c>
      <c r="J5230">
        <v>37</v>
      </c>
      <c r="K5230">
        <v>22</v>
      </c>
      <c r="L5230">
        <v>4</v>
      </c>
      <c r="M5230">
        <v>5</v>
      </c>
      <c r="N5230">
        <v>19</v>
      </c>
      <c r="O5230">
        <v>1.86</v>
      </c>
      <c r="P5230">
        <v>1.61</v>
      </c>
      <c r="Q5230">
        <v>5.56</v>
      </c>
      <c r="R5230">
        <v>6.6</v>
      </c>
      <c r="S5230">
        <v>-0.8</v>
      </c>
    </row>
    <row r="5231" spans="1:19" x14ac:dyDescent="0.25">
      <c r="A5231" t="s">
        <v>8930</v>
      </c>
      <c r="B5231" t="s">
        <v>8931</v>
      </c>
      <c r="C5231">
        <v>1</v>
      </c>
      <c r="D5231">
        <v>4</v>
      </c>
      <c r="E5231">
        <v>6.93</v>
      </c>
      <c r="F5231">
        <v>7</v>
      </c>
      <c r="G5231">
        <v>12</v>
      </c>
      <c r="H5231">
        <v>0</v>
      </c>
      <c r="I5231">
        <v>47</v>
      </c>
      <c r="J5231">
        <v>62</v>
      </c>
      <c r="K5231">
        <v>36</v>
      </c>
      <c r="L5231">
        <v>7</v>
      </c>
      <c r="M5231">
        <v>0</v>
      </c>
      <c r="N5231">
        <v>22</v>
      </c>
      <c r="O5231">
        <v>1.8</v>
      </c>
      <c r="P5231">
        <v>0</v>
      </c>
      <c r="Q5231">
        <v>4.24</v>
      </c>
      <c r="R5231">
        <v>6.6</v>
      </c>
      <c r="S5231">
        <v>-0.9</v>
      </c>
    </row>
    <row r="5232" spans="1:19" x14ac:dyDescent="0.25">
      <c r="A5232" t="s">
        <v>8928</v>
      </c>
      <c r="B5232" t="s">
        <v>8929</v>
      </c>
      <c r="C5232">
        <v>2</v>
      </c>
      <c r="D5232">
        <v>4</v>
      </c>
      <c r="E5232">
        <v>6.86</v>
      </c>
      <c r="F5232">
        <v>7</v>
      </c>
      <c r="G5232">
        <v>11</v>
      </c>
      <c r="H5232">
        <v>0</v>
      </c>
      <c r="I5232">
        <v>47</v>
      </c>
      <c r="J5232">
        <v>60</v>
      </c>
      <c r="K5232">
        <v>36</v>
      </c>
      <c r="L5232">
        <v>6</v>
      </c>
      <c r="M5232">
        <v>6</v>
      </c>
      <c r="N5232">
        <v>30</v>
      </c>
      <c r="O5232">
        <v>1.89</v>
      </c>
      <c r="P5232">
        <v>1.21</v>
      </c>
      <c r="Q5232">
        <v>5.62</v>
      </c>
      <c r="R5232">
        <v>6.6</v>
      </c>
      <c r="S5232">
        <v>-0.8</v>
      </c>
    </row>
    <row r="5233" spans="1:19" x14ac:dyDescent="0.25">
      <c r="A5233" t="s">
        <v>8926</v>
      </c>
      <c r="B5233" t="s">
        <v>8927</v>
      </c>
      <c r="C5233">
        <v>2</v>
      </c>
      <c r="D5233">
        <v>4</v>
      </c>
      <c r="E5233">
        <v>6.79</v>
      </c>
      <c r="F5233">
        <v>7</v>
      </c>
      <c r="G5233">
        <v>12</v>
      </c>
      <c r="H5233">
        <v>0</v>
      </c>
      <c r="I5233">
        <v>46</v>
      </c>
      <c r="J5233">
        <v>57</v>
      </c>
      <c r="K5233">
        <v>35</v>
      </c>
      <c r="L5233">
        <v>7</v>
      </c>
      <c r="M5233">
        <v>9</v>
      </c>
      <c r="N5233">
        <v>30</v>
      </c>
      <c r="O5233">
        <v>1.88</v>
      </c>
      <c r="P5233">
        <v>1.83</v>
      </c>
      <c r="Q5233">
        <v>5.8</v>
      </c>
      <c r="R5233">
        <v>6.6</v>
      </c>
      <c r="S5233">
        <v>-0.9</v>
      </c>
    </row>
    <row r="5234" spans="1:19" x14ac:dyDescent="0.25">
      <c r="A5234" t="s">
        <v>8924</v>
      </c>
      <c r="B5234" t="s">
        <v>8925</v>
      </c>
      <c r="C5234">
        <v>2</v>
      </c>
      <c r="D5234">
        <v>4</v>
      </c>
      <c r="E5234">
        <v>6.9</v>
      </c>
      <c r="F5234">
        <v>7</v>
      </c>
      <c r="G5234">
        <v>11</v>
      </c>
      <c r="H5234">
        <v>0</v>
      </c>
      <c r="I5234">
        <v>47</v>
      </c>
      <c r="J5234">
        <v>63</v>
      </c>
      <c r="K5234">
        <v>36</v>
      </c>
      <c r="L5234">
        <v>8</v>
      </c>
      <c r="M5234">
        <v>1</v>
      </c>
      <c r="N5234">
        <v>21</v>
      </c>
      <c r="O5234">
        <v>1.77</v>
      </c>
      <c r="P5234">
        <v>0.24</v>
      </c>
      <c r="Q5234">
        <v>3.99</v>
      </c>
      <c r="R5234">
        <v>6.6</v>
      </c>
      <c r="S5234">
        <v>-0.8</v>
      </c>
    </row>
    <row r="5235" spans="1:19" x14ac:dyDescent="0.25">
      <c r="A5235" t="s">
        <v>8922</v>
      </c>
      <c r="B5235" t="s">
        <v>8923</v>
      </c>
      <c r="C5235">
        <v>1</v>
      </c>
      <c r="D5235">
        <v>2</v>
      </c>
      <c r="E5235">
        <v>6.56</v>
      </c>
      <c r="F5235">
        <v>0</v>
      </c>
      <c r="G5235">
        <v>30</v>
      </c>
      <c r="H5235">
        <v>0</v>
      </c>
      <c r="I5235">
        <v>30</v>
      </c>
      <c r="J5235">
        <v>38</v>
      </c>
      <c r="K5235">
        <v>22</v>
      </c>
      <c r="L5235">
        <v>4</v>
      </c>
      <c r="M5235">
        <v>5</v>
      </c>
      <c r="N5235">
        <v>19</v>
      </c>
      <c r="O5235">
        <v>1.88</v>
      </c>
      <c r="P5235">
        <v>1.5</v>
      </c>
      <c r="Q5235">
        <v>5.61</v>
      </c>
      <c r="R5235">
        <v>6.6</v>
      </c>
      <c r="S5235">
        <v>-0.8</v>
      </c>
    </row>
    <row r="5236" spans="1:19" x14ac:dyDescent="0.25">
      <c r="A5236" t="s">
        <v>8920</v>
      </c>
      <c r="B5236" t="s">
        <v>8921</v>
      </c>
      <c r="C5236">
        <v>1</v>
      </c>
      <c r="D5236">
        <v>3</v>
      </c>
      <c r="E5236">
        <v>6.71</v>
      </c>
      <c r="F5236">
        <v>4</v>
      </c>
      <c r="G5236">
        <v>21</v>
      </c>
      <c r="H5236">
        <v>0</v>
      </c>
      <c r="I5236">
        <v>38</v>
      </c>
      <c r="J5236">
        <v>49</v>
      </c>
      <c r="K5236">
        <v>29</v>
      </c>
      <c r="L5236">
        <v>6</v>
      </c>
      <c r="M5236">
        <v>3</v>
      </c>
      <c r="N5236">
        <v>22</v>
      </c>
      <c r="O5236">
        <v>1.84</v>
      </c>
      <c r="P5236">
        <v>0.67</v>
      </c>
      <c r="Q5236">
        <v>5.05</v>
      </c>
      <c r="R5236">
        <v>6.61</v>
      </c>
      <c r="S5236">
        <v>-0.9</v>
      </c>
    </row>
    <row r="5237" spans="1:19" x14ac:dyDescent="0.25">
      <c r="A5237" t="s">
        <v>8918</v>
      </c>
      <c r="B5237" t="s">
        <v>8919</v>
      </c>
      <c r="C5237">
        <v>2</v>
      </c>
      <c r="D5237">
        <v>1</v>
      </c>
      <c r="E5237">
        <v>6.46</v>
      </c>
      <c r="F5237">
        <v>8</v>
      </c>
      <c r="G5237">
        <v>10</v>
      </c>
      <c r="H5237">
        <v>0</v>
      </c>
      <c r="I5237">
        <v>49</v>
      </c>
      <c r="J5237">
        <v>58</v>
      </c>
      <c r="K5237">
        <v>35</v>
      </c>
      <c r="L5237">
        <v>7</v>
      </c>
      <c r="M5237">
        <v>16</v>
      </c>
      <c r="N5237">
        <v>35</v>
      </c>
      <c r="O5237">
        <v>1.9</v>
      </c>
      <c r="P5237">
        <v>3</v>
      </c>
      <c r="Q5237">
        <v>6.42</v>
      </c>
      <c r="R5237">
        <v>6.61</v>
      </c>
      <c r="S5237">
        <v>-0.8</v>
      </c>
    </row>
    <row r="5238" spans="1:19" x14ac:dyDescent="0.25">
      <c r="A5238" t="s">
        <v>8916</v>
      </c>
      <c r="B5238" t="s">
        <v>8917</v>
      </c>
      <c r="C5238">
        <v>2</v>
      </c>
      <c r="D5238">
        <v>3</v>
      </c>
      <c r="E5238">
        <v>6.88</v>
      </c>
      <c r="F5238">
        <v>6</v>
      </c>
      <c r="G5238">
        <v>14</v>
      </c>
      <c r="H5238">
        <v>0</v>
      </c>
      <c r="I5238">
        <v>45</v>
      </c>
      <c r="J5238">
        <v>59</v>
      </c>
      <c r="K5238">
        <v>34</v>
      </c>
      <c r="L5238">
        <v>7</v>
      </c>
      <c r="M5238">
        <v>3</v>
      </c>
      <c r="N5238">
        <v>23</v>
      </c>
      <c r="O5238">
        <v>1.83</v>
      </c>
      <c r="P5238">
        <v>0.52</v>
      </c>
      <c r="Q5238">
        <v>4.6900000000000004</v>
      </c>
      <c r="R5238">
        <v>6.61</v>
      </c>
      <c r="S5238">
        <v>-0.9</v>
      </c>
    </row>
    <row r="5239" spans="1:19" x14ac:dyDescent="0.25">
      <c r="A5239" t="s">
        <v>8914</v>
      </c>
      <c r="B5239" t="s">
        <v>8915</v>
      </c>
      <c r="C5239">
        <v>1</v>
      </c>
      <c r="D5239">
        <v>3</v>
      </c>
      <c r="E5239">
        <v>6.85</v>
      </c>
      <c r="F5239">
        <v>5</v>
      </c>
      <c r="G5239">
        <v>18</v>
      </c>
      <c r="H5239">
        <v>0</v>
      </c>
      <c r="I5239">
        <v>42</v>
      </c>
      <c r="J5239">
        <v>54</v>
      </c>
      <c r="K5239">
        <v>32</v>
      </c>
      <c r="L5239">
        <v>6</v>
      </c>
      <c r="M5239">
        <v>3</v>
      </c>
      <c r="N5239">
        <v>25</v>
      </c>
      <c r="O5239">
        <v>1.89</v>
      </c>
      <c r="P5239">
        <v>0.63</v>
      </c>
      <c r="Q5239">
        <v>5.31</v>
      </c>
      <c r="R5239">
        <v>6.61</v>
      </c>
      <c r="S5239">
        <v>-0.9</v>
      </c>
    </row>
    <row r="5240" spans="1:19" x14ac:dyDescent="0.25">
      <c r="A5240" t="s">
        <v>8912</v>
      </c>
      <c r="B5240" t="s">
        <v>8913</v>
      </c>
      <c r="C5240">
        <v>1</v>
      </c>
      <c r="D5240">
        <v>2</v>
      </c>
      <c r="E5240">
        <v>6.99</v>
      </c>
      <c r="F5240">
        <v>0</v>
      </c>
      <c r="G5240">
        <v>30</v>
      </c>
      <c r="H5240">
        <v>0</v>
      </c>
      <c r="I5240">
        <v>30</v>
      </c>
      <c r="J5240">
        <v>39</v>
      </c>
      <c r="K5240">
        <v>23</v>
      </c>
      <c r="L5240">
        <v>4</v>
      </c>
      <c r="M5240">
        <v>1</v>
      </c>
      <c r="N5240">
        <v>16</v>
      </c>
      <c r="O5240">
        <v>1.85</v>
      </c>
      <c r="P5240">
        <v>0.28999999999999998</v>
      </c>
      <c r="Q5240">
        <v>4.83</v>
      </c>
      <c r="R5240">
        <v>6.61</v>
      </c>
      <c r="S5240">
        <v>-0.8</v>
      </c>
    </row>
    <row r="5241" spans="1:19" x14ac:dyDescent="0.25">
      <c r="A5241" t="s">
        <v>8910</v>
      </c>
      <c r="B5241" t="s">
        <v>8911</v>
      </c>
      <c r="C5241">
        <v>1</v>
      </c>
      <c r="D5241">
        <v>2</v>
      </c>
      <c r="E5241">
        <v>6.52</v>
      </c>
      <c r="F5241">
        <v>0</v>
      </c>
      <c r="G5241">
        <v>30</v>
      </c>
      <c r="H5241">
        <v>0</v>
      </c>
      <c r="I5241">
        <v>30</v>
      </c>
      <c r="J5241">
        <v>37</v>
      </c>
      <c r="K5241">
        <v>22</v>
      </c>
      <c r="L5241">
        <v>4</v>
      </c>
      <c r="M5241">
        <v>7</v>
      </c>
      <c r="N5241">
        <v>20</v>
      </c>
      <c r="O5241">
        <v>1.9</v>
      </c>
      <c r="P5241">
        <v>1.99</v>
      </c>
      <c r="Q5241">
        <v>6.04</v>
      </c>
      <c r="R5241">
        <v>6.61</v>
      </c>
      <c r="S5241">
        <v>-0.8</v>
      </c>
    </row>
    <row r="5242" spans="1:19" x14ac:dyDescent="0.25">
      <c r="A5242" t="s">
        <v>8908</v>
      </c>
      <c r="B5242" t="s">
        <v>8909</v>
      </c>
      <c r="C5242">
        <v>1</v>
      </c>
      <c r="D5242">
        <v>2</v>
      </c>
      <c r="E5242">
        <v>6.84</v>
      </c>
      <c r="F5242">
        <v>0</v>
      </c>
      <c r="G5242">
        <v>30</v>
      </c>
      <c r="H5242">
        <v>0</v>
      </c>
      <c r="I5242">
        <v>30</v>
      </c>
      <c r="J5242">
        <v>40</v>
      </c>
      <c r="K5242">
        <v>23</v>
      </c>
      <c r="L5242">
        <v>5</v>
      </c>
      <c r="M5242">
        <v>1</v>
      </c>
      <c r="N5242">
        <v>13</v>
      </c>
      <c r="O5242">
        <v>1.77</v>
      </c>
      <c r="P5242">
        <v>0.28000000000000003</v>
      </c>
      <c r="Q5242">
        <v>3.9</v>
      </c>
      <c r="R5242">
        <v>6.61</v>
      </c>
      <c r="S5242">
        <v>-0.8</v>
      </c>
    </row>
    <row r="5243" spans="1:19" x14ac:dyDescent="0.25">
      <c r="A5243" t="s">
        <v>8906</v>
      </c>
      <c r="B5243" t="s">
        <v>8907</v>
      </c>
      <c r="C5243">
        <v>1</v>
      </c>
      <c r="D5243">
        <v>3</v>
      </c>
      <c r="E5243">
        <v>6.68</v>
      </c>
      <c r="F5243">
        <v>3</v>
      </c>
      <c r="G5243">
        <v>22</v>
      </c>
      <c r="H5243">
        <v>0</v>
      </c>
      <c r="I5243">
        <v>38</v>
      </c>
      <c r="J5243">
        <v>47</v>
      </c>
      <c r="K5243">
        <v>28</v>
      </c>
      <c r="L5243">
        <v>5</v>
      </c>
      <c r="M5243">
        <v>5</v>
      </c>
      <c r="N5243">
        <v>23</v>
      </c>
      <c r="O5243">
        <v>1.86</v>
      </c>
      <c r="P5243">
        <v>1.17</v>
      </c>
      <c r="Q5243">
        <v>5.51</v>
      </c>
      <c r="R5243">
        <v>6.61</v>
      </c>
      <c r="S5243">
        <v>-0.9</v>
      </c>
    </row>
    <row r="5244" spans="1:19" x14ac:dyDescent="0.25">
      <c r="A5244" t="s">
        <v>8904</v>
      </c>
      <c r="B5244" t="s">
        <v>8905</v>
      </c>
      <c r="C5244">
        <v>1</v>
      </c>
      <c r="D5244">
        <v>2</v>
      </c>
      <c r="E5244">
        <v>6.64</v>
      </c>
      <c r="F5244">
        <v>0</v>
      </c>
      <c r="G5244">
        <v>30</v>
      </c>
      <c r="H5244">
        <v>0</v>
      </c>
      <c r="I5244">
        <v>30</v>
      </c>
      <c r="J5244">
        <v>37</v>
      </c>
      <c r="K5244">
        <v>22</v>
      </c>
      <c r="L5244">
        <v>4</v>
      </c>
      <c r="M5244">
        <v>8</v>
      </c>
      <c r="N5244">
        <v>21</v>
      </c>
      <c r="O5244">
        <v>1.94</v>
      </c>
      <c r="P5244">
        <v>2.33</v>
      </c>
      <c r="Q5244">
        <v>6.27</v>
      </c>
      <c r="R5244">
        <v>6.61</v>
      </c>
      <c r="S5244">
        <v>-0.8</v>
      </c>
    </row>
    <row r="5245" spans="1:19" x14ac:dyDescent="0.25">
      <c r="A5245" t="s">
        <v>8902</v>
      </c>
      <c r="B5245" t="s">
        <v>8903</v>
      </c>
      <c r="C5245">
        <v>1</v>
      </c>
      <c r="D5245">
        <v>2</v>
      </c>
      <c r="E5245">
        <v>6.64</v>
      </c>
      <c r="F5245">
        <v>0</v>
      </c>
      <c r="G5245">
        <v>30</v>
      </c>
      <c r="H5245">
        <v>0</v>
      </c>
      <c r="I5245">
        <v>30</v>
      </c>
      <c r="J5245">
        <v>38</v>
      </c>
      <c r="K5245">
        <v>22</v>
      </c>
      <c r="L5245">
        <v>4</v>
      </c>
      <c r="M5245">
        <v>6</v>
      </c>
      <c r="N5245">
        <v>20</v>
      </c>
      <c r="O5245">
        <v>1.92</v>
      </c>
      <c r="P5245">
        <v>1.86</v>
      </c>
      <c r="Q5245">
        <v>5.91</v>
      </c>
      <c r="R5245">
        <v>6.62</v>
      </c>
      <c r="S5245">
        <v>-0.8</v>
      </c>
    </row>
    <row r="5246" spans="1:19" x14ac:dyDescent="0.25">
      <c r="A5246" t="s">
        <v>8900</v>
      </c>
      <c r="B5246" t="s">
        <v>8901</v>
      </c>
      <c r="C5246">
        <v>1</v>
      </c>
      <c r="D5246">
        <v>2</v>
      </c>
      <c r="E5246">
        <v>6.67</v>
      </c>
      <c r="F5246">
        <v>0</v>
      </c>
      <c r="G5246">
        <v>30</v>
      </c>
      <c r="H5246">
        <v>0</v>
      </c>
      <c r="I5246">
        <v>30</v>
      </c>
      <c r="J5246">
        <v>38</v>
      </c>
      <c r="K5246">
        <v>22</v>
      </c>
      <c r="L5246">
        <v>4</v>
      </c>
      <c r="M5246">
        <v>4</v>
      </c>
      <c r="N5246">
        <v>18</v>
      </c>
      <c r="O5246">
        <v>1.86</v>
      </c>
      <c r="P5246">
        <v>1.1100000000000001</v>
      </c>
      <c r="Q5246">
        <v>5.47</v>
      </c>
      <c r="R5246">
        <v>6.62</v>
      </c>
      <c r="S5246">
        <v>-0.8</v>
      </c>
    </row>
    <row r="5247" spans="1:19" x14ac:dyDescent="0.25">
      <c r="A5247" t="s">
        <v>8898</v>
      </c>
      <c r="B5247" t="s">
        <v>8899</v>
      </c>
      <c r="C5247">
        <v>1</v>
      </c>
      <c r="D5247">
        <v>2</v>
      </c>
      <c r="E5247">
        <v>6.52</v>
      </c>
      <c r="F5247">
        <v>0</v>
      </c>
      <c r="G5247">
        <v>30</v>
      </c>
      <c r="H5247">
        <v>0</v>
      </c>
      <c r="I5247">
        <v>30</v>
      </c>
      <c r="J5247">
        <v>34</v>
      </c>
      <c r="K5247">
        <v>22</v>
      </c>
      <c r="L5247">
        <v>4</v>
      </c>
      <c r="M5247">
        <v>12</v>
      </c>
      <c r="N5247">
        <v>25</v>
      </c>
      <c r="O5247">
        <v>1.97</v>
      </c>
      <c r="P5247">
        <v>3.6</v>
      </c>
      <c r="Q5247">
        <v>7.47</v>
      </c>
      <c r="R5247">
        <v>6.62</v>
      </c>
      <c r="S5247">
        <v>-0.8</v>
      </c>
    </row>
    <row r="5248" spans="1:19" x14ac:dyDescent="0.25">
      <c r="A5248" t="s">
        <v>8897</v>
      </c>
      <c r="B5248" t="s">
        <v>8653</v>
      </c>
      <c r="C5248">
        <v>2</v>
      </c>
      <c r="D5248">
        <v>4</v>
      </c>
      <c r="E5248">
        <v>6.96</v>
      </c>
      <c r="F5248">
        <v>7</v>
      </c>
      <c r="G5248">
        <v>12</v>
      </c>
      <c r="H5248">
        <v>0</v>
      </c>
      <c r="I5248">
        <v>47</v>
      </c>
      <c r="J5248">
        <v>62</v>
      </c>
      <c r="K5248">
        <v>36</v>
      </c>
      <c r="L5248">
        <v>7</v>
      </c>
      <c r="M5248">
        <v>0</v>
      </c>
      <c r="N5248">
        <v>22</v>
      </c>
      <c r="O5248">
        <v>1.81</v>
      </c>
      <c r="P5248">
        <v>0</v>
      </c>
      <c r="Q5248">
        <v>4.2699999999999996</v>
      </c>
      <c r="R5248">
        <v>6.62</v>
      </c>
      <c r="S5248">
        <v>-0.9</v>
      </c>
    </row>
    <row r="5249" spans="1:19" x14ac:dyDescent="0.25">
      <c r="A5249" t="s">
        <v>8895</v>
      </c>
      <c r="B5249" t="s">
        <v>8896</v>
      </c>
      <c r="C5249">
        <v>1</v>
      </c>
      <c r="D5249">
        <v>2</v>
      </c>
      <c r="E5249">
        <v>6.86</v>
      </c>
      <c r="F5249">
        <v>0</v>
      </c>
      <c r="G5249">
        <v>30</v>
      </c>
      <c r="H5249">
        <v>0</v>
      </c>
      <c r="I5249">
        <v>30</v>
      </c>
      <c r="J5249">
        <v>38</v>
      </c>
      <c r="K5249">
        <v>23</v>
      </c>
      <c r="L5249">
        <v>4</v>
      </c>
      <c r="M5249">
        <v>4</v>
      </c>
      <c r="N5249">
        <v>19</v>
      </c>
      <c r="O5249">
        <v>1.9</v>
      </c>
      <c r="P5249">
        <v>1.19</v>
      </c>
      <c r="Q5249">
        <v>5.66</v>
      </c>
      <c r="R5249">
        <v>6.62</v>
      </c>
      <c r="S5249">
        <v>-0.8</v>
      </c>
    </row>
    <row r="5250" spans="1:19" x14ac:dyDescent="0.25">
      <c r="A5250" t="s">
        <v>8893</v>
      </c>
      <c r="B5250" t="s">
        <v>8894</v>
      </c>
      <c r="C5250">
        <v>2</v>
      </c>
      <c r="D5250">
        <v>2</v>
      </c>
      <c r="E5250">
        <v>6.58</v>
      </c>
      <c r="F5250">
        <v>8</v>
      </c>
      <c r="G5250">
        <v>8</v>
      </c>
      <c r="H5250">
        <v>0</v>
      </c>
      <c r="I5250">
        <v>50</v>
      </c>
      <c r="J5250">
        <v>61</v>
      </c>
      <c r="K5250">
        <v>37</v>
      </c>
      <c r="L5250">
        <v>7</v>
      </c>
      <c r="M5250">
        <v>11</v>
      </c>
      <c r="N5250">
        <v>32</v>
      </c>
      <c r="O5250">
        <v>1.87</v>
      </c>
      <c r="P5250">
        <v>1.98</v>
      </c>
      <c r="Q5250">
        <v>5.85</v>
      </c>
      <c r="R5250">
        <v>6.62</v>
      </c>
      <c r="S5250">
        <v>-0.7</v>
      </c>
    </row>
    <row r="5251" spans="1:19" x14ac:dyDescent="0.25">
      <c r="A5251" t="s">
        <v>8891</v>
      </c>
      <c r="B5251" t="s">
        <v>8892</v>
      </c>
      <c r="C5251">
        <v>1</v>
      </c>
      <c r="D5251">
        <v>2</v>
      </c>
      <c r="E5251">
        <v>6.55</v>
      </c>
      <c r="F5251">
        <v>0</v>
      </c>
      <c r="G5251">
        <v>30</v>
      </c>
      <c r="H5251">
        <v>0</v>
      </c>
      <c r="I5251">
        <v>30</v>
      </c>
      <c r="J5251">
        <v>37</v>
      </c>
      <c r="K5251">
        <v>22</v>
      </c>
      <c r="L5251">
        <v>4</v>
      </c>
      <c r="M5251">
        <v>5</v>
      </c>
      <c r="N5251">
        <v>19</v>
      </c>
      <c r="O5251">
        <v>1.88</v>
      </c>
      <c r="P5251">
        <v>1.53</v>
      </c>
      <c r="Q5251">
        <v>5.73</v>
      </c>
      <c r="R5251">
        <v>6.62</v>
      </c>
      <c r="S5251">
        <v>-0.8</v>
      </c>
    </row>
    <row r="5252" spans="1:19" x14ac:dyDescent="0.25">
      <c r="A5252" t="s">
        <v>8889</v>
      </c>
      <c r="B5252" t="s">
        <v>8890</v>
      </c>
      <c r="C5252">
        <v>1</v>
      </c>
      <c r="D5252">
        <v>3</v>
      </c>
      <c r="E5252">
        <v>6.79</v>
      </c>
      <c r="F5252">
        <v>5</v>
      </c>
      <c r="G5252">
        <v>18</v>
      </c>
      <c r="H5252">
        <v>0</v>
      </c>
      <c r="I5252">
        <v>41</v>
      </c>
      <c r="J5252">
        <v>54</v>
      </c>
      <c r="K5252">
        <v>31</v>
      </c>
      <c r="L5252">
        <v>7</v>
      </c>
      <c r="M5252">
        <v>2</v>
      </c>
      <c r="N5252">
        <v>19</v>
      </c>
      <c r="O5252">
        <v>1.78</v>
      </c>
      <c r="P5252">
        <v>0.5</v>
      </c>
      <c r="Q5252">
        <v>4.16</v>
      </c>
      <c r="R5252">
        <v>6.62</v>
      </c>
      <c r="S5252">
        <v>-0.9</v>
      </c>
    </row>
    <row r="5253" spans="1:19" x14ac:dyDescent="0.25">
      <c r="A5253" t="s">
        <v>8887</v>
      </c>
      <c r="B5253" t="s">
        <v>8888</v>
      </c>
      <c r="C5253">
        <v>1</v>
      </c>
      <c r="D5253">
        <v>2</v>
      </c>
      <c r="E5253">
        <v>6.57</v>
      </c>
      <c r="F5253">
        <v>0</v>
      </c>
      <c r="G5253">
        <v>30</v>
      </c>
      <c r="H5253">
        <v>0</v>
      </c>
      <c r="I5253">
        <v>30</v>
      </c>
      <c r="J5253">
        <v>37</v>
      </c>
      <c r="K5253">
        <v>22</v>
      </c>
      <c r="L5253">
        <v>4</v>
      </c>
      <c r="M5253">
        <v>7</v>
      </c>
      <c r="N5253">
        <v>20</v>
      </c>
      <c r="O5253">
        <v>1.91</v>
      </c>
      <c r="P5253">
        <v>2.16</v>
      </c>
      <c r="Q5253">
        <v>6.12</v>
      </c>
      <c r="R5253">
        <v>6.62</v>
      </c>
      <c r="S5253">
        <v>-0.8</v>
      </c>
    </row>
    <row r="5254" spans="1:19" x14ac:dyDescent="0.25">
      <c r="A5254" t="s">
        <v>8885</v>
      </c>
      <c r="B5254" t="s">
        <v>8886</v>
      </c>
      <c r="C5254">
        <v>1</v>
      </c>
      <c r="D5254">
        <v>2</v>
      </c>
      <c r="E5254">
        <v>6.52</v>
      </c>
      <c r="F5254">
        <v>0</v>
      </c>
      <c r="G5254">
        <v>30</v>
      </c>
      <c r="H5254">
        <v>0</v>
      </c>
      <c r="I5254">
        <v>30</v>
      </c>
      <c r="J5254">
        <v>34</v>
      </c>
      <c r="K5254">
        <v>22</v>
      </c>
      <c r="L5254">
        <v>4</v>
      </c>
      <c r="M5254">
        <v>10</v>
      </c>
      <c r="N5254">
        <v>24</v>
      </c>
      <c r="O5254">
        <v>1.96</v>
      </c>
      <c r="P5254">
        <v>3.13</v>
      </c>
      <c r="Q5254">
        <v>7.33</v>
      </c>
      <c r="R5254">
        <v>6.62</v>
      </c>
      <c r="S5254">
        <v>-0.8</v>
      </c>
    </row>
    <row r="5255" spans="1:19" x14ac:dyDescent="0.25">
      <c r="A5255" t="s">
        <v>8883</v>
      </c>
      <c r="B5255" t="s">
        <v>8884</v>
      </c>
      <c r="C5255">
        <v>1</v>
      </c>
      <c r="D5255">
        <v>2</v>
      </c>
      <c r="E5255">
        <v>6.79</v>
      </c>
      <c r="F5255">
        <v>0</v>
      </c>
      <c r="G5255">
        <v>30</v>
      </c>
      <c r="H5255">
        <v>0</v>
      </c>
      <c r="I5255">
        <v>30</v>
      </c>
      <c r="J5255">
        <v>38</v>
      </c>
      <c r="K5255">
        <v>23</v>
      </c>
      <c r="L5255">
        <v>5</v>
      </c>
      <c r="M5255">
        <v>3</v>
      </c>
      <c r="N5255">
        <v>16</v>
      </c>
      <c r="O5255">
        <v>1.82</v>
      </c>
      <c r="P5255">
        <v>0.81</v>
      </c>
      <c r="Q5255">
        <v>4.82</v>
      </c>
      <c r="R5255">
        <v>6.62</v>
      </c>
      <c r="S5255">
        <v>-0.8</v>
      </c>
    </row>
    <row r="5256" spans="1:19" x14ac:dyDescent="0.25">
      <c r="A5256" t="s">
        <v>8881</v>
      </c>
      <c r="B5256" t="s">
        <v>8882</v>
      </c>
      <c r="C5256">
        <v>1</v>
      </c>
      <c r="D5256">
        <v>4</v>
      </c>
      <c r="E5256">
        <v>6.95</v>
      </c>
      <c r="F5256">
        <v>7</v>
      </c>
      <c r="G5256">
        <v>11</v>
      </c>
      <c r="H5256">
        <v>0</v>
      </c>
      <c r="I5256">
        <v>48</v>
      </c>
      <c r="J5256">
        <v>63</v>
      </c>
      <c r="K5256">
        <v>37</v>
      </c>
      <c r="L5256">
        <v>7</v>
      </c>
      <c r="M5256">
        <v>1</v>
      </c>
      <c r="N5256">
        <v>24</v>
      </c>
      <c r="O5256">
        <v>1.82</v>
      </c>
      <c r="P5256">
        <v>0.23</v>
      </c>
      <c r="Q5256">
        <v>4.5</v>
      </c>
      <c r="R5256">
        <v>6.62</v>
      </c>
      <c r="S5256">
        <v>-0.9</v>
      </c>
    </row>
    <row r="5257" spans="1:19" x14ac:dyDescent="0.25">
      <c r="A5257" t="s">
        <v>8879</v>
      </c>
      <c r="B5257" t="s">
        <v>8880</v>
      </c>
      <c r="C5257">
        <v>1</v>
      </c>
      <c r="D5257">
        <v>4</v>
      </c>
      <c r="E5257">
        <v>6.87</v>
      </c>
      <c r="F5257">
        <v>6</v>
      </c>
      <c r="G5257">
        <v>13</v>
      </c>
      <c r="H5257">
        <v>0</v>
      </c>
      <c r="I5257">
        <v>45</v>
      </c>
      <c r="J5257">
        <v>59</v>
      </c>
      <c r="K5257">
        <v>35</v>
      </c>
      <c r="L5257">
        <v>7</v>
      </c>
      <c r="M5257">
        <v>3</v>
      </c>
      <c r="N5257">
        <v>25</v>
      </c>
      <c r="O5257">
        <v>1.84</v>
      </c>
      <c r="P5257">
        <v>0.66</v>
      </c>
      <c r="Q5257">
        <v>4.87</v>
      </c>
      <c r="R5257">
        <v>6.63</v>
      </c>
      <c r="S5257">
        <v>-0.9</v>
      </c>
    </row>
    <row r="5258" spans="1:19" x14ac:dyDescent="0.25">
      <c r="A5258" t="s">
        <v>8877</v>
      </c>
      <c r="B5258" t="s">
        <v>8878</v>
      </c>
      <c r="C5258">
        <v>0</v>
      </c>
      <c r="D5258">
        <v>4</v>
      </c>
      <c r="E5258">
        <v>6.88</v>
      </c>
      <c r="F5258">
        <v>2</v>
      </c>
      <c r="G5258">
        <v>25</v>
      </c>
      <c r="H5258">
        <v>0</v>
      </c>
      <c r="I5258">
        <v>35</v>
      </c>
      <c r="J5258">
        <v>44</v>
      </c>
      <c r="K5258">
        <v>27</v>
      </c>
      <c r="L5258">
        <v>5</v>
      </c>
      <c r="M5258">
        <v>5</v>
      </c>
      <c r="N5258">
        <v>21</v>
      </c>
      <c r="O5258">
        <v>1.86</v>
      </c>
      <c r="P5258">
        <v>1.19</v>
      </c>
      <c r="Q5258">
        <v>5.35</v>
      </c>
      <c r="R5258">
        <v>6.63</v>
      </c>
      <c r="S5258">
        <v>-0.9</v>
      </c>
    </row>
    <row r="5259" spans="1:19" x14ac:dyDescent="0.25">
      <c r="A5259" t="s">
        <v>8875</v>
      </c>
      <c r="B5259" t="s">
        <v>8876</v>
      </c>
      <c r="C5259">
        <v>1</v>
      </c>
      <c r="D5259">
        <v>4</v>
      </c>
      <c r="E5259">
        <v>6.92</v>
      </c>
      <c r="F5259">
        <v>4</v>
      </c>
      <c r="G5259">
        <v>21</v>
      </c>
      <c r="H5259">
        <v>0</v>
      </c>
      <c r="I5259">
        <v>38</v>
      </c>
      <c r="J5259">
        <v>50</v>
      </c>
      <c r="K5259">
        <v>29</v>
      </c>
      <c r="L5259">
        <v>6</v>
      </c>
      <c r="M5259">
        <v>6</v>
      </c>
      <c r="N5259">
        <v>23</v>
      </c>
      <c r="O5259">
        <v>1.89</v>
      </c>
      <c r="P5259">
        <v>1.37</v>
      </c>
      <c r="Q5259">
        <v>5.41</v>
      </c>
      <c r="R5259">
        <v>6.63</v>
      </c>
      <c r="S5259">
        <v>-0.9</v>
      </c>
    </row>
    <row r="5260" spans="1:19" x14ac:dyDescent="0.25">
      <c r="A5260" t="s">
        <v>8873</v>
      </c>
      <c r="B5260" t="s">
        <v>8874</v>
      </c>
      <c r="C5260">
        <v>2</v>
      </c>
      <c r="D5260">
        <v>4</v>
      </c>
      <c r="E5260">
        <v>6.97</v>
      </c>
      <c r="F5260">
        <v>7</v>
      </c>
      <c r="G5260">
        <v>11</v>
      </c>
      <c r="H5260">
        <v>0</v>
      </c>
      <c r="I5260">
        <v>48</v>
      </c>
      <c r="J5260">
        <v>64</v>
      </c>
      <c r="K5260">
        <v>37</v>
      </c>
      <c r="L5260">
        <v>8</v>
      </c>
      <c r="M5260">
        <v>0</v>
      </c>
      <c r="N5260">
        <v>22</v>
      </c>
      <c r="O5260">
        <v>1.8</v>
      </c>
      <c r="P5260">
        <v>0.01</v>
      </c>
      <c r="Q5260">
        <v>4.1900000000000004</v>
      </c>
      <c r="R5260">
        <v>6.63</v>
      </c>
      <c r="S5260">
        <v>-0.9</v>
      </c>
    </row>
    <row r="5261" spans="1:19" x14ac:dyDescent="0.25">
      <c r="A5261" t="s">
        <v>8871</v>
      </c>
      <c r="B5261" t="s">
        <v>8872</v>
      </c>
      <c r="C5261">
        <v>1</v>
      </c>
      <c r="D5261">
        <v>2</v>
      </c>
      <c r="E5261">
        <v>6.52</v>
      </c>
      <c r="F5261">
        <v>0</v>
      </c>
      <c r="G5261">
        <v>30</v>
      </c>
      <c r="H5261">
        <v>0</v>
      </c>
      <c r="I5261">
        <v>30</v>
      </c>
      <c r="J5261">
        <v>37</v>
      </c>
      <c r="K5261">
        <v>22</v>
      </c>
      <c r="L5261">
        <v>5</v>
      </c>
      <c r="M5261">
        <v>6</v>
      </c>
      <c r="N5261">
        <v>19</v>
      </c>
      <c r="O5261">
        <v>1.86</v>
      </c>
      <c r="P5261">
        <v>1.79</v>
      </c>
      <c r="Q5261">
        <v>5.55</v>
      </c>
      <c r="R5261">
        <v>6.63</v>
      </c>
      <c r="S5261">
        <v>-0.8</v>
      </c>
    </row>
    <row r="5262" spans="1:19" x14ac:dyDescent="0.25">
      <c r="A5262" t="s">
        <v>8869</v>
      </c>
      <c r="B5262" t="s">
        <v>8870</v>
      </c>
      <c r="C5262">
        <v>1</v>
      </c>
      <c r="D5262">
        <v>2</v>
      </c>
      <c r="E5262">
        <v>6.83</v>
      </c>
      <c r="F5262">
        <v>0</v>
      </c>
      <c r="G5262">
        <v>30</v>
      </c>
      <c r="H5262">
        <v>0</v>
      </c>
      <c r="I5262">
        <v>30</v>
      </c>
      <c r="J5262">
        <v>38</v>
      </c>
      <c r="K5262">
        <v>23</v>
      </c>
      <c r="L5262">
        <v>5</v>
      </c>
      <c r="M5262">
        <v>3</v>
      </c>
      <c r="N5262">
        <v>15</v>
      </c>
      <c r="O5262">
        <v>1.8</v>
      </c>
      <c r="P5262">
        <v>1.01</v>
      </c>
      <c r="Q5262">
        <v>4.6399999999999997</v>
      </c>
      <c r="R5262">
        <v>6.63</v>
      </c>
      <c r="S5262">
        <v>-0.8</v>
      </c>
    </row>
    <row r="5263" spans="1:19" x14ac:dyDescent="0.25">
      <c r="A5263" t="s">
        <v>8867</v>
      </c>
      <c r="B5263" t="s">
        <v>8868</v>
      </c>
      <c r="C5263">
        <v>1</v>
      </c>
      <c r="D5263">
        <v>3</v>
      </c>
      <c r="E5263">
        <v>6.67</v>
      </c>
      <c r="F5263">
        <v>2</v>
      </c>
      <c r="G5263">
        <v>24</v>
      </c>
      <c r="H5263">
        <v>0</v>
      </c>
      <c r="I5263">
        <v>35</v>
      </c>
      <c r="J5263">
        <v>44</v>
      </c>
      <c r="K5263">
        <v>26</v>
      </c>
      <c r="L5263">
        <v>5</v>
      </c>
      <c r="M5263">
        <v>5</v>
      </c>
      <c r="N5263">
        <v>22</v>
      </c>
      <c r="O5263">
        <v>1.88</v>
      </c>
      <c r="P5263">
        <v>1.17</v>
      </c>
      <c r="Q5263">
        <v>5.63</v>
      </c>
      <c r="R5263">
        <v>6.63</v>
      </c>
      <c r="S5263">
        <v>-0.9</v>
      </c>
    </row>
    <row r="5264" spans="1:19" x14ac:dyDescent="0.25">
      <c r="A5264" t="s">
        <v>8865</v>
      </c>
      <c r="B5264" t="s">
        <v>8866</v>
      </c>
      <c r="C5264">
        <v>2</v>
      </c>
      <c r="D5264">
        <v>3</v>
      </c>
      <c r="E5264">
        <v>6.79</v>
      </c>
      <c r="F5264">
        <v>8</v>
      </c>
      <c r="G5264">
        <v>10</v>
      </c>
      <c r="H5264">
        <v>0</v>
      </c>
      <c r="I5264">
        <v>48</v>
      </c>
      <c r="J5264">
        <v>61</v>
      </c>
      <c r="K5264">
        <v>37</v>
      </c>
      <c r="L5264">
        <v>7</v>
      </c>
      <c r="M5264">
        <v>9</v>
      </c>
      <c r="N5264">
        <v>30</v>
      </c>
      <c r="O5264">
        <v>1.87</v>
      </c>
      <c r="P5264">
        <v>1.69</v>
      </c>
      <c r="Q5264">
        <v>5.53</v>
      </c>
      <c r="R5264">
        <v>6.64</v>
      </c>
      <c r="S5264">
        <v>-0.8</v>
      </c>
    </row>
    <row r="5265" spans="1:19" x14ac:dyDescent="0.25">
      <c r="A5265" t="s">
        <v>8863</v>
      </c>
      <c r="B5265" t="s">
        <v>8864</v>
      </c>
      <c r="C5265">
        <v>1</v>
      </c>
      <c r="D5265">
        <v>2</v>
      </c>
      <c r="E5265">
        <v>6.58</v>
      </c>
      <c r="F5265">
        <v>0</v>
      </c>
      <c r="G5265">
        <v>30</v>
      </c>
      <c r="H5265">
        <v>0</v>
      </c>
      <c r="I5265">
        <v>30</v>
      </c>
      <c r="J5265">
        <v>38</v>
      </c>
      <c r="K5265">
        <v>22</v>
      </c>
      <c r="L5265">
        <v>4</v>
      </c>
      <c r="M5265">
        <v>4</v>
      </c>
      <c r="N5265">
        <v>18</v>
      </c>
      <c r="O5265">
        <v>1.87</v>
      </c>
      <c r="P5265">
        <v>1.29</v>
      </c>
      <c r="Q5265">
        <v>5.52</v>
      </c>
      <c r="R5265">
        <v>6.64</v>
      </c>
      <c r="S5265">
        <v>-0.8</v>
      </c>
    </row>
    <row r="5266" spans="1:19" x14ac:dyDescent="0.25">
      <c r="A5266" t="s">
        <v>8861</v>
      </c>
      <c r="B5266" t="s">
        <v>8862</v>
      </c>
      <c r="C5266">
        <v>2</v>
      </c>
      <c r="D5266">
        <v>4</v>
      </c>
      <c r="E5266">
        <v>6.95</v>
      </c>
      <c r="F5266">
        <v>8</v>
      </c>
      <c r="G5266">
        <v>10</v>
      </c>
      <c r="H5266">
        <v>0</v>
      </c>
      <c r="I5266">
        <v>48</v>
      </c>
      <c r="J5266">
        <v>64</v>
      </c>
      <c r="K5266">
        <v>37</v>
      </c>
      <c r="L5266">
        <v>8</v>
      </c>
      <c r="M5266">
        <v>0</v>
      </c>
      <c r="N5266">
        <v>21</v>
      </c>
      <c r="O5266">
        <v>1.77</v>
      </c>
      <c r="P5266">
        <v>0</v>
      </c>
      <c r="Q5266">
        <v>3.86</v>
      </c>
      <c r="R5266">
        <v>6.64</v>
      </c>
      <c r="S5266">
        <v>-0.8</v>
      </c>
    </row>
    <row r="5267" spans="1:19" x14ac:dyDescent="0.25">
      <c r="A5267" t="s">
        <v>8859</v>
      </c>
      <c r="B5267" t="s">
        <v>8860</v>
      </c>
      <c r="C5267">
        <v>1</v>
      </c>
      <c r="D5267">
        <v>2</v>
      </c>
      <c r="E5267">
        <v>6.87</v>
      </c>
      <c r="F5267">
        <v>0</v>
      </c>
      <c r="G5267">
        <v>30</v>
      </c>
      <c r="H5267">
        <v>0</v>
      </c>
      <c r="I5267">
        <v>30</v>
      </c>
      <c r="J5267">
        <v>38</v>
      </c>
      <c r="K5267">
        <v>23</v>
      </c>
      <c r="L5267">
        <v>5</v>
      </c>
      <c r="M5267">
        <v>4</v>
      </c>
      <c r="N5267">
        <v>16</v>
      </c>
      <c r="O5267">
        <v>1.82</v>
      </c>
      <c r="P5267">
        <v>1.06</v>
      </c>
      <c r="Q5267">
        <v>4.8899999999999997</v>
      </c>
      <c r="R5267">
        <v>6.64</v>
      </c>
      <c r="S5267">
        <v>-0.8</v>
      </c>
    </row>
    <row r="5268" spans="1:19" x14ac:dyDescent="0.25">
      <c r="A5268" t="s">
        <v>8857</v>
      </c>
      <c r="B5268" t="s">
        <v>8858</v>
      </c>
      <c r="C5268">
        <v>1</v>
      </c>
      <c r="D5268">
        <v>3</v>
      </c>
      <c r="E5268">
        <v>6.87</v>
      </c>
      <c r="F5268">
        <v>5</v>
      </c>
      <c r="G5268">
        <v>16</v>
      </c>
      <c r="H5268">
        <v>0</v>
      </c>
      <c r="I5268">
        <v>43</v>
      </c>
      <c r="J5268">
        <v>56</v>
      </c>
      <c r="K5268">
        <v>33</v>
      </c>
      <c r="L5268">
        <v>6</v>
      </c>
      <c r="M5268">
        <v>1</v>
      </c>
      <c r="N5268">
        <v>22</v>
      </c>
      <c r="O5268">
        <v>1.83</v>
      </c>
      <c r="P5268">
        <v>0.11</v>
      </c>
      <c r="Q5268">
        <v>4.68</v>
      </c>
      <c r="R5268">
        <v>6.64</v>
      </c>
      <c r="S5268">
        <v>-1</v>
      </c>
    </row>
    <row r="5269" spans="1:19" x14ac:dyDescent="0.25">
      <c r="A5269" t="s">
        <v>8855</v>
      </c>
      <c r="B5269" t="s">
        <v>8856</v>
      </c>
      <c r="C5269">
        <v>1</v>
      </c>
      <c r="D5269">
        <v>2</v>
      </c>
      <c r="E5269">
        <v>6.61</v>
      </c>
      <c r="F5269">
        <v>0</v>
      </c>
      <c r="G5269">
        <v>30</v>
      </c>
      <c r="H5269">
        <v>0</v>
      </c>
      <c r="I5269">
        <v>30</v>
      </c>
      <c r="J5269">
        <v>37</v>
      </c>
      <c r="K5269">
        <v>22</v>
      </c>
      <c r="L5269">
        <v>5</v>
      </c>
      <c r="M5269">
        <v>5</v>
      </c>
      <c r="N5269">
        <v>19</v>
      </c>
      <c r="O5269">
        <v>1.86</v>
      </c>
      <c r="P5269">
        <v>1.57</v>
      </c>
      <c r="Q5269">
        <v>5.56</v>
      </c>
      <c r="R5269">
        <v>6.64</v>
      </c>
      <c r="S5269">
        <v>-0.8</v>
      </c>
    </row>
    <row r="5270" spans="1:19" x14ac:dyDescent="0.25">
      <c r="A5270" t="s">
        <v>8853</v>
      </c>
      <c r="B5270" t="s">
        <v>8854</v>
      </c>
      <c r="C5270">
        <v>2</v>
      </c>
      <c r="D5270">
        <v>4</v>
      </c>
      <c r="E5270">
        <v>6.88</v>
      </c>
      <c r="F5270">
        <v>7</v>
      </c>
      <c r="G5270">
        <v>12</v>
      </c>
      <c r="H5270">
        <v>0</v>
      </c>
      <c r="I5270">
        <v>47</v>
      </c>
      <c r="J5270">
        <v>60</v>
      </c>
      <c r="K5270">
        <v>36</v>
      </c>
      <c r="L5270">
        <v>8</v>
      </c>
      <c r="M5270">
        <v>6</v>
      </c>
      <c r="N5270">
        <v>25</v>
      </c>
      <c r="O5270">
        <v>1.82</v>
      </c>
      <c r="P5270">
        <v>1.1299999999999999</v>
      </c>
      <c r="Q5270">
        <v>4.83</v>
      </c>
      <c r="R5270">
        <v>6.64</v>
      </c>
      <c r="S5270">
        <v>-0.9</v>
      </c>
    </row>
    <row r="5271" spans="1:19" x14ac:dyDescent="0.25">
      <c r="A5271" t="s">
        <v>8851</v>
      </c>
      <c r="B5271" t="s">
        <v>8852</v>
      </c>
      <c r="C5271">
        <v>1</v>
      </c>
      <c r="D5271">
        <v>3</v>
      </c>
      <c r="E5271">
        <v>6.84</v>
      </c>
      <c r="F5271">
        <v>4</v>
      </c>
      <c r="G5271">
        <v>20</v>
      </c>
      <c r="H5271">
        <v>0</v>
      </c>
      <c r="I5271">
        <v>39</v>
      </c>
      <c r="J5271">
        <v>49</v>
      </c>
      <c r="K5271">
        <v>30</v>
      </c>
      <c r="L5271">
        <v>5</v>
      </c>
      <c r="M5271">
        <v>6</v>
      </c>
      <c r="N5271">
        <v>26</v>
      </c>
      <c r="O5271">
        <v>1.93</v>
      </c>
      <c r="P5271">
        <v>1.37</v>
      </c>
      <c r="Q5271">
        <v>6.05</v>
      </c>
      <c r="R5271">
        <v>6.65</v>
      </c>
      <c r="S5271">
        <v>-0.9</v>
      </c>
    </row>
    <row r="5272" spans="1:19" x14ac:dyDescent="0.25">
      <c r="A5272" t="s">
        <v>8849</v>
      </c>
      <c r="B5272" t="s">
        <v>8850</v>
      </c>
      <c r="C5272">
        <v>1</v>
      </c>
      <c r="D5272">
        <v>2</v>
      </c>
      <c r="E5272">
        <v>6.58</v>
      </c>
      <c r="F5272">
        <v>0</v>
      </c>
      <c r="G5272">
        <v>30</v>
      </c>
      <c r="H5272">
        <v>0</v>
      </c>
      <c r="I5272">
        <v>30</v>
      </c>
      <c r="J5272">
        <v>37</v>
      </c>
      <c r="K5272">
        <v>22</v>
      </c>
      <c r="L5272">
        <v>4</v>
      </c>
      <c r="M5272">
        <v>6</v>
      </c>
      <c r="N5272">
        <v>21</v>
      </c>
      <c r="O5272">
        <v>1.91</v>
      </c>
      <c r="P5272">
        <v>1.83</v>
      </c>
      <c r="Q5272">
        <v>6.28</v>
      </c>
      <c r="R5272">
        <v>6.65</v>
      </c>
      <c r="S5272">
        <v>-0.8</v>
      </c>
    </row>
    <row r="5273" spans="1:19" x14ac:dyDescent="0.25">
      <c r="A5273" t="s">
        <v>8848</v>
      </c>
      <c r="B5273" t="s">
        <v>4503</v>
      </c>
      <c r="C5273">
        <v>2</v>
      </c>
      <c r="D5273">
        <v>4</v>
      </c>
      <c r="E5273">
        <v>6.97</v>
      </c>
      <c r="F5273">
        <v>8</v>
      </c>
      <c r="G5273">
        <v>8</v>
      </c>
      <c r="H5273">
        <v>0</v>
      </c>
      <c r="I5273">
        <v>50</v>
      </c>
      <c r="J5273">
        <v>67</v>
      </c>
      <c r="K5273">
        <v>39</v>
      </c>
      <c r="L5273">
        <v>8</v>
      </c>
      <c r="M5273">
        <v>1</v>
      </c>
      <c r="N5273">
        <v>24</v>
      </c>
      <c r="O5273">
        <v>1.82</v>
      </c>
      <c r="P5273">
        <v>0.09</v>
      </c>
      <c r="Q5273">
        <v>4.41</v>
      </c>
      <c r="R5273">
        <v>6.65</v>
      </c>
      <c r="S5273">
        <v>-0.7</v>
      </c>
    </row>
    <row r="5274" spans="1:19" x14ac:dyDescent="0.25">
      <c r="A5274" t="s">
        <v>8846</v>
      </c>
      <c r="B5274" t="s">
        <v>8847</v>
      </c>
      <c r="C5274">
        <v>2</v>
      </c>
      <c r="D5274">
        <v>4</v>
      </c>
      <c r="E5274">
        <v>6.96</v>
      </c>
      <c r="F5274">
        <v>7</v>
      </c>
      <c r="G5274">
        <v>12</v>
      </c>
      <c r="H5274">
        <v>0</v>
      </c>
      <c r="I5274">
        <v>47</v>
      </c>
      <c r="J5274">
        <v>61</v>
      </c>
      <c r="K5274">
        <v>36</v>
      </c>
      <c r="L5274">
        <v>7</v>
      </c>
      <c r="M5274">
        <v>4</v>
      </c>
      <c r="N5274">
        <v>27</v>
      </c>
      <c r="O5274">
        <v>1.89</v>
      </c>
      <c r="P5274">
        <v>0.71</v>
      </c>
      <c r="Q5274">
        <v>5.27</v>
      </c>
      <c r="R5274">
        <v>6.65</v>
      </c>
      <c r="S5274">
        <v>-0.9</v>
      </c>
    </row>
    <row r="5275" spans="1:19" x14ac:dyDescent="0.25">
      <c r="A5275" t="s">
        <v>8844</v>
      </c>
      <c r="B5275" t="s">
        <v>8845</v>
      </c>
      <c r="C5275">
        <v>1</v>
      </c>
      <c r="D5275">
        <v>2</v>
      </c>
      <c r="E5275">
        <v>6.54</v>
      </c>
      <c r="F5275">
        <v>0</v>
      </c>
      <c r="G5275">
        <v>30</v>
      </c>
      <c r="H5275">
        <v>0</v>
      </c>
      <c r="I5275">
        <v>30</v>
      </c>
      <c r="J5275">
        <v>38</v>
      </c>
      <c r="K5275">
        <v>22</v>
      </c>
      <c r="L5275">
        <v>5</v>
      </c>
      <c r="M5275">
        <v>5</v>
      </c>
      <c r="N5275">
        <v>17</v>
      </c>
      <c r="O5275">
        <v>1.84</v>
      </c>
      <c r="P5275">
        <v>1.52</v>
      </c>
      <c r="Q5275">
        <v>5.17</v>
      </c>
      <c r="R5275">
        <v>6.65</v>
      </c>
      <c r="S5275">
        <v>-0.8</v>
      </c>
    </row>
    <row r="5276" spans="1:19" x14ac:dyDescent="0.25">
      <c r="A5276" t="s">
        <v>8842</v>
      </c>
      <c r="B5276" t="s">
        <v>8843</v>
      </c>
      <c r="C5276">
        <v>1</v>
      </c>
      <c r="D5276">
        <v>2</v>
      </c>
      <c r="E5276">
        <v>6.86</v>
      </c>
      <c r="F5276">
        <v>0</v>
      </c>
      <c r="G5276">
        <v>30</v>
      </c>
      <c r="H5276">
        <v>0</v>
      </c>
      <c r="I5276">
        <v>30</v>
      </c>
      <c r="J5276">
        <v>38</v>
      </c>
      <c r="K5276">
        <v>23</v>
      </c>
      <c r="L5276">
        <v>5</v>
      </c>
      <c r="M5276">
        <v>5</v>
      </c>
      <c r="N5276">
        <v>18</v>
      </c>
      <c r="O5276">
        <v>1.85</v>
      </c>
      <c r="P5276">
        <v>1.58</v>
      </c>
      <c r="Q5276">
        <v>5.39</v>
      </c>
      <c r="R5276">
        <v>6.65</v>
      </c>
      <c r="S5276">
        <v>-0.8</v>
      </c>
    </row>
    <row r="5277" spans="1:19" x14ac:dyDescent="0.25">
      <c r="A5277" t="s">
        <v>8840</v>
      </c>
      <c r="B5277" t="s">
        <v>8841</v>
      </c>
      <c r="C5277">
        <v>1</v>
      </c>
      <c r="D5277">
        <v>2</v>
      </c>
      <c r="E5277">
        <v>6.73</v>
      </c>
      <c r="F5277">
        <v>5</v>
      </c>
      <c r="G5277">
        <v>18</v>
      </c>
      <c r="H5277">
        <v>0</v>
      </c>
      <c r="I5277">
        <v>41</v>
      </c>
      <c r="J5277">
        <v>53</v>
      </c>
      <c r="K5277">
        <v>31</v>
      </c>
      <c r="L5277">
        <v>6</v>
      </c>
      <c r="M5277">
        <v>6</v>
      </c>
      <c r="N5277">
        <v>25</v>
      </c>
      <c r="O5277">
        <v>1.88</v>
      </c>
      <c r="P5277">
        <v>1.3</v>
      </c>
      <c r="Q5277">
        <v>5.5</v>
      </c>
      <c r="R5277">
        <v>6.65</v>
      </c>
      <c r="S5277">
        <v>-0.9</v>
      </c>
    </row>
    <row r="5278" spans="1:19" x14ac:dyDescent="0.25">
      <c r="A5278" t="s">
        <v>8838</v>
      </c>
      <c r="B5278" t="s">
        <v>8839</v>
      </c>
      <c r="C5278">
        <v>2</v>
      </c>
      <c r="D5278">
        <v>2</v>
      </c>
      <c r="E5278">
        <v>6.54</v>
      </c>
      <c r="F5278">
        <v>8</v>
      </c>
      <c r="G5278">
        <v>9</v>
      </c>
      <c r="H5278">
        <v>0</v>
      </c>
      <c r="I5278">
        <v>49</v>
      </c>
      <c r="J5278">
        <v>55</v>
      </c>
      <c r="K5278">
        <v>36</v>
      </c>
      <c r="L5278">
        <v>7</v>
      </c>
      <c r="M5278">
        <v>23</v>
      </c>
      <c r="N5278">
        <v>42</v>
      </c>
      <c r="O5278">
        <v>1.97</v>
      </c>
      <c r="P5278">
        <v>4.24</v>
      </c>
      <c r="Q5278">
        <v>7.62</v>
      </c>
      <c r="R5278">
        <v>6.65</v>
      </c>
      <c r="S5278">
        <v>-0.7</v>
      </c>
    </row>
    <row r="5279" spans="1:19" x14ac:dyDescent="0.25">
      <c r="A5279" t="s">
        <v>8837</v>
      </c>
      <c r="B5279" t="s">
        <v>32</v>
      </c>
      <c r="C5279">
        <v>1</v>
      </c>
      <c r="D5279">
        <v>4</v>
      </c>
      <c r="E5279">
        <v>7</v>
      </c>
      <c r="F5279">
        <v>8</v>
      </c>
      <c r="G5279">
        <v>11</v>
      </c>
      <c r="H5279">
        <v>0</v>
      </c>
      <c r="I5279">
        <v>48</v>
      </c>
      <c r="J5279">
        <v>64</v>
      </c>
      <c r="K5279">
        <v>37</v>
      </c>
      <c r="L5279">
        <v>8</v>
      </c>
      <c r="M5279">
        <v>0</v>
      </c>
      <c r="N5279">
        <v>23</v>
      </c>
      <c r="O5279">
        <v>1.82</v>
      </c>
      <c r="P5279">
        <v>0</v>
      </c>
      <c r="Q5279">
        <v>4.37</v>
      </c>
      <c r="R5279">
        <v>6.65</v>
      </c>
      <c r="S5279">
        <v>-0.8</v>
      </c>
    </row>
    <row r="5280" spans="1:19" x14ac:dyDescent="0.25">
      <c r="A5280" t="s">
        <v>8835</v>
      </c>
      <c r="B5280" t="s">
        <v>8836</v>
      </c>
      <c r="C5280">
        <v>1</v>
      </c>
      <c r="D5280">
        <v>2</v>
      </c>
      <c r="E5280">
        <v>6.66</v>
      </c>
      <c r="F5280">
        <v>0</v>
      </c>
      <c r="G5280">
        <v>30</v>
      </c>
      <c r="H5280">
        <v>0</v>
      </c>
      <c r="I5280">
        <v>30</v>
      </c>
      <c r="J5280">
        <v>36</v>
      </c>
      <c r="K5280">
        <v>22</v>
      </c>
      <c r="L5280">
        <v>4</v>
      </c>
      <c r="M5280">
        <v>8</v>
      </c>
      <c r="N5280">
        <v>22</v>
      </c>
      <c r="O5280">
        <v>1.93</v>
      </c>
      <c r="P5280">
        <v>2.4</v>
      </c>
      <c r="Q5280">
        <v>6.59</v>
      </c>
      <c r="R5280">
        <v>6.65</v>
      </c>
      <c r="S5280">
        <v>-0.8</v>
      </c>
    </row>
    <row r="5281" spans="1:19" x14ac:dyDescent="0.25">
      <c r="A5281" t="s">
        <v>8833</v>
      </c>
      <c r="B5281" t="s">
        <v>8834</v>
      </c>
      <c r="C5281">
        <v>1</v>
      </c>
      <c r="D5281">
        <v>3</v>
      </c>
      <c r="E5281">
        <v>6.87</v>
      </c>
      <c r="F5281">
        <v>5</v>
      </c>
      <c r="G5281">
        <v>16</v>
      </c>
      <c r="H5281">
        <v>0</v>
      </c>
      <c r="I5281">
        <v>42</v>
      </c>
      <c r="J5281">
        <v>56</v>
      </c>
      <c r="K5281">
        <v>32</v>
      </c>
      <c r="L5281">
        <v>7</v>
      </c>
      <c r="M5281">
        <v>2</v>
      </c>
      <c r="N5281">
        <v>22</v>
      </c>
      <c r="O5281">
        <v>1.83</v>
      </c>
      <c r="P5281">
        <v>0.33</v>
      </c>
      <c r="Q5281">
        <v>4.6500000000000004</v>
      </c>
      <c r="R5281">
        <v>6.65</v>
      </c>
      <c r="S5281">
        <v>-0.9</v>
      </c>
    </row>
    <row r="5282" spans="1:19" x14ac:dyDescent="0.25">
      <c r="A5282" t="s">
        <v>8831</v>
      </c>
      <c r="B5282" t="s">
        <v>8832</v>
      </c>
      <c r="C5282">
        <v>1</v>
      </c>
      <c r="D5282">
        <v>2</v>
      </c>
      <c r="E5282">
        <v>6.58</v>
      </c>
      <c r="F5282">
        <v>0</v>
      </c>
      <c r="G5282">
        <v>30</v>
      </c>
      <c r="H5282">
        <v>0</v>
      </c>
      <c r="I5282">
        <v>30</v>
      </c>
      <c r="J5282">
        <v>37</v>
      </c>
      <c r="K5282">
        <v>22</v>
      </c>
      <c r="L5282">
        <v>4</v>
      </c>
      <c r="M5282">
        <v>5</v>
      </c>
      <c r="N5282">
        <v>20</v>
      </c>
      <c r="O5282">
        <v>1.9</v>
      </c>
      <c r="P5282">
        <v>1.5</v>
      </c>
      <c r="Q5282">
        <v>5.98</v>
      </c>
      <c r="R5282">
        <v>6.65</v>
      </c>
      <c r="S5282">
        <v>-0.8</v>
      </c>
    </row>
    <row r="5283" spans="1:19" x14ac:dyDescent="0.25">
      <c r="A5283" t="s">
        <v>8829</v>
      </c>
      <c r="B5283" t="s">
        <v>8830</v>
      </c>
      <c r="C5283">
        <v>1</v>
      </c>
      <c r="D5283">
        <v>2</v>
      </c>
      <c r="E5283">
        <v>6.57</v>
      </c>
      <c r="F5283">
        <v>0</v>
      </c>
      <c r="G5283">
        <v>30</v>
      </c>
      <c r="H5283">
        <v>0</v>
      </c>
      <c r="I5283">
        <v>30</v>
      </c>
      <c r="J5283">
        <v>37</v>
      </c>
      <c r="K5283">
        <v>22</v>
      </c>
      <c r="L5283">
        <v>4</v>
      </c>
      <c r="M5283">
        <v>5</v>
      </c>
      <c r="N5283">
        <v>19</v>
      </c>
      <c r="O5283">
        <v>1.89</v>
      </c>
      <c r="P5283">
        <v>1.6</v>
      </c>
      <c r="Q5283">
        <v>5.81</v>
      </c>
      <c r="R5283">
        <v>6.66</v>
      </c>
      <c r="S5283">
        <v>-0.8</v>
      </c>
    </row>
    <row r="5284" spans="1:19" x14ac:dyDescent="0.25">
      <c r="A5284" t="s">
        <v>8827</v>
      </c>
      <c r="B5284" t="s">
        <v>8828</v>
      </c>
      <c r="C5284">
        <v>1</v>
      </c>
      <c r="D5284">
        <v>2</v>
      </c>
      <c r="E5284">
        <v>6.57</v>
      </c>
      <c r="F5284">
        <v>0</v>
      </c>
      <c r="G5284">
        <v>30</v>
      </c>
      <c r="H5284">
        <v>0</v>
      </c>
      <c r="I5284">
        <v>30</v>
      </c>
      <c r="J5284">
        <v>38</v>
      </c>
      <c r="K5284">
        <v>22</v>
      </c>
      <c r="L5284">
        <v>5</v>
      </c>
      <c r="M5284">
        <v>5</v>
      </c>
      <c r="N5284">
        <v>18</v>
      </c>
      <c r="O5284">
        <v>1.85</v>
      </c>
      <c r="P5284">
        <v>1.52</v>
      </c>
      <c r="Q5284">
        <v>5.26</v>
      </c>
      <c r="R5284">
        <v>6.66</v>
      </c>
      <c r="S5284">
        <v>-0.8</v>
      </c>
    </row>
    <row r="5285" spans="1:19" x14ac:dyDescent="0.25">
      <c r="A5285" t="s">
        <v>8825</v>
      </c>
      <c r="B5285" t="s">
        <v>8826</v>
      </c>
      <c r="C5285">
        <v>1</v>
      </c>
      <c r="D5285">
        <v>3</v>
      </c>
      <c r="E5285">
        <v>6.87</v>
      </c>
      <c r="F5285">
        <v>6</v>
      </c>
      <c r="G5285">
        <v>14</v>
      </c>
      <c r="H5285">
        <v>0</v>
      </c>
      <c r="I5285">
        <v>45</v>
      </c>
      <c r="J5285">
        <v>59</v>
      </c>
      <c r="K5285">
        <v>34</v>
      </c>
      <c r="L5285">
        <v>7</v>
      </c>
      <c r="M5285">
        <v>3</v>
      </c>
      <c r="N5285">
        <v>24</v>
      </c>
      <c r="O5285">
        <v>1.84</v>
      </c>
      <c r="P5285">
        <v>0.52</v>
      </c>
      <c r="Q5285">
        <v>4.83</v>
      </c>
      <c r="R5285">
        <v>6.66</v>
      </c>
      <c r="S5285">
        <v>-0.9</v>
      </c>
    </row>
    <row r="5286" spans="1:19" x14ac:dyDescent="0.25">
      <c r="A5286" t="s">
        <v>8823</v>
      </c>
      <c r="B5286" t="s">
        <v>8824</v>
      </c>
      <c r="C5286">
        <v>2</v>
      </c>
      <c r="D5286">
        <v>1</v>
      </c>
      <c r="E5286">
        <v>6.57</v>
      </c>
      <c r="F5286">
        <v>8</v>
      </c>
      <c r="G5286">
        <v>8</v>
      </c>
      <c r="H5286">
        <v>0</v>
      </c>
      <c r="I5286">
        <v>50</v>
      </c>
      <c r="J5286">
        <v>62</v>
      </c>
      <c r="K5286">
        <v>37</v>
      </c>
      <c r="L5286">
        <v>8</v>
      </c>
      <c r="M5286">
        <v>11</v>
      </c>
      <c r="N5286">
        <v>32</v>
      </c>
      <c r="O5286">
        <v>1.88</v>
      </c>
      <c r="P5286">
        <v>1.98</v>
      </c>
      <c r="Q5286">
        <v>5.72</v>
      </c>
      <c r="R5286">
        <v>6.66</v>
      </c>
      <c r="S5286">
        <v>-0.7</v>
      </c>
    </row>
    <row r="5287" spans="1:19" x14ac:dyDescent="0.25">
      <c r="A5287" t="s">
        <v>8821</v>
      </c>
      <c r="B5287" t="s">
        <v>8822</v>
      </c>
      <c r="C5287">
        <v>1</v>
      </c>
      <c r="D5287">
        <v>2</v>
      </c>
      <c r="E5287">
        <v>6.59</v>
      </c>
      <c r="F5287">
        <v>0</v>
      </c>
      <c r="G5287">
        <v>30</v>
      </c>
      <c r="H5287">
        <v>0</v>
      </c>
      <c r="I5287">
        <v>30</v>
      </c>
      <c r="J5287">
        <v>38</v>
      </c>
      <c r="K5287">
        <v>22</v>
      </c>
      <c r="L5287">
        <v>4</v>
      </c>
      <c r="M5287">
        <v>5</v>
      </c>
      <c r="N5287">
        <v>19</v>
      </c>
      <c r="O5287">
        <v>1.89</v>
      </c>
      <c r="P5287">
        <v>1.49</v>
      </c>
      <c r="Q5287">
        <v>5.74</v>
      </c>
      <c r="R5287">
        <v>6.66</v>
      </c>
      <c r="S5287">
        <v>-0.8</v>
      </c>
    </row>
    <row r="5288" spans="1:19" x14ac:dyDescent="0.25">
      <c r="A5288" t="s">
        <v>8819</v>
      </c>
      <c r="B5288" t="s">
        <v>8820</v>
      </c>
      <c r="C5288">
        <v>1</v>
      </c>
      <c r="D5288">
        <v>3</v>
      </c>
      <c r="E5288">
        <v>6.85</v>
      </c>
      <c r="F5288">
        <v>6</v>
      </c>
      <c r="G5288">
        <v>14</v>
      </c>
      <c r="H5288">
        <v>0</v>
      </c>
      <c r="I5288">
        <v>44</v>
      </c>
      <c r="J5288">
        <v>58</v>
      </c>
      <c r="K5288">
        <v>34</v>
      </c>
      <c r="L5288">
        <v>7</v>
      </c>
      <c r="M5288">
        <v>4</v>
      </c>
      <c r="N5288">
        <v>23</v>
      </c>
      <c r="O5288">
        <v>1.81</v>
      </c>
      <c r="P5288">
        <v>0.72</v>
      </c>
      <c r="Q5288">
        <v>4.58</v>
      </c>
      <c r="R5288">
        <v>6.67</v>
      </c>
      <c r="S5288">
        <v>-0.9</v>
      </c>
    </row>
    <row r="5289" spans="1:19" x14ac:dyDescent="0.25">
      <c r="A5289" t="s">
        <v>8818</v>
      </c>
      <c r="B5289" t="s">
        <v>3863</v>
      </c>
      <c r="C5289">
        <v>1</v>
      </c>
      <c r="D5289">
        <v>2</v>
      </c>
      <c r="E5289">
        <v>6.61</v>
      </c>
      <c r="F5289">
        <v>6</v>
      </c>
      <c r="G5289">
        <v>14</v>
      </c>
      <c r="H5289">
        <v>0</v>
      </c>
      <c r="I5289">
        <v>45</v>
      </c>
      <c r="J5289">
        <v>55</v>
      </c>
      <c r="K5289">
        <v>33</v>
      </c>
      <c r="L5289">
        <v>6</v>
      </c>
      <c r="M5289">
        <v>9</v>
      </c>
      <c r="N5289">
        <v>32</v>
      </c>
      <c r="O5289">
        <v>1.95</v>
      </c>
      <c r="P5289">
        <v>1.8</v>
      </c>
      <c r="Q5289">
        <v>6.41</v>
      </c>
      <c r="R5289">
        <v>6.67</v>
      </c>
      <c r="S5289">
        <v>-1</v>
      </c>
    </row>
    <row r="5290" spans="1:19" x14ac:dyDescent="0.25">
      <c r="A5290" t="s">
        <v>8816</v>
      </c>
      <c r="B5290" t="s">
        <v>8817</v>
      </c>
      <c r="C5290">
        <v>1</v>
      </c>
      <c r="D5290">
        <v>3</v>
      </c>
      <c r="E5290">
        <v>6.74</v>
      </c>
      <c r="F5290">
        <v>3</v>
      </c>
      <c r="G5290">
        <v>23</v>
      </c>
      <c r="H5290">
        <v>0</v>
      </c>
      <c r="I5290">
        <v>36</v>
      </c>
      <c r="J5290">
        <v>47</v>
      </c>
      <c r="K5290">
        <v>27</v>
      </c>
      <c r="L5290">
        <v>5</v>
      </c>
      <c r="M5290">
        <v>3</v>
      </c>
      <c r="N5290">
        <v>21</v>
      </c>
      <c r="O5290">
        <v>1.86</v>
      </c>
      <c r="P5290">
        <v>0.85</v>
      </c>
      <c r="Q5290">
        <v>5.14</v>
      </c>
      <c r="R5290">
        <v>6.67</v>
      </c>
      <c r="S5290">
        <v>-0.9</v>
      </c>
    </row>
    <row r="5291" spans="1:19" x14ac:dyDescent="0.25">
      <c r="A5291" t="s">
        <v>8814</v>
      </c>
      <c r="B5291" t="s">
        <v>8815</v>
      </c>
      <c r="C5291">
        <v>1</v>
      </c>
      <c r="D5291">
        <v>3</v>
      </c>
      <c r="E5291">
        <v>6.97</v>
      </c>
      <c r="F5291">
        <v>6</v>
      </c>
      <c r="G5291">
        <v>14</v>
      </c>
      <c r="H5291">
        <v>0</v>
      </c>
      <c r="I5291">
        <v>45</v>
      </c>
      <c r="J5291">
        <v>60</v>
      </c>
      <c r="K5291">
        <v>35</v>
      </c>
      <c r="L5291">
        <v>7</v>
      </c>
      <c r="M5291">
        <v>0</v>
      </c>
      <c r="N5291">
        <v>22</v>
      </c>
      <c r="O5291">
        <v>1.83</v>
      </c>
      <c r="P5291">
        <v>0.01</v>
      </c>
      <c r="Q5291">
        <v>4.4400000000000004</v>
      </c>
      <c r="R5291">
        <v>6.67</v>
      </c>
      <c r="S5291">
        <v>-1</v>
      </c>
    </row>
    <row r="5292" spans="1:19" x14ac:dyDescent="0.25">
      <c r="A5292" t="s">
        <v>8812</v>
      </c>
      <c r="B5292" t="s">
        <v>8813</v>
      </c>
      <c r="C5292">
        <v>1</v>
      </c>
      <c r="D5292">
        <v>3</v>
      </c>
      <c r="E5292">
        <v>6.93</v>
      </c>
      <c r="F5292">
        <v>6</v>
      </c>
      <c r="G5292">
        <v>16</v>
      </c>
      <c r="H5292">
        <v>0</v>
      </c>
      <c r="I5292">
        <v>43</v>
      </c>
      <c r="J5292">
        <v>57</v>
      </c>
      <c r="K5292">
        <v>33</v>
      </c>
      <c r="L5292">
        <v>7</v>
      </c>
      <c r="M5292">
        <v>2</v>
      </c>
      <c r="N5292">
        <v>23</v>
      </c>
      <c r="O5292">
        <v>1.85</v>
      </c>
      <c r="P5292">
        <v>0.34</v>
      </c>
      <c r="Q5292">
        <v>4.7300000000000004</v>
      </c>
      <c r="R5292">
        <v>6.67</v>
      </c>
      <c r="S5292">
        <v>-0.9</v>
      </c>
    </row>
    <row r="5293" spans="1:19" x14ac:dyDescent="0.25">
      <c r="A5293" t="s">
        <v>8810</v>
      </c>
      <c r="B5293" t="s">
        <v>8811</v>
      </c>
      <c r="C5293">
        <v>1</v>
      </c>
      <c r="D5293">
        <v>3</v>
      </c>
      <c r="E5293">
        <v>6.84</v>
      </c>
      <c r="F5293">
        <v>5</v>
      </c>
      <c r="G5293">
        <v>18</v>
      </c>
      <c r="H5293">
        <v>0</v>
      </c>
      <c r="I5293">
        <v>41</v>
      </c>
      <c r="J5293">
        <v>53</v>
      </c>
      <c r="K5293">
        <v>31</v>
      </c>
      <c r="L5293">
        <v>6</v>
      </c>
      <c r="M5293">
        <v>4</v>
      </c>
      <c r="N5293">
        <v>24</v>
      </c>
      <c r="O5293">
        <v>1.87</v>
      </c>
      <c r="P5293">
        <v>0.85</v>
      </c>
      <c r="Q5293">
        <v>5.22</v>
      </c>
      <c r="R5293">
        <v>6.68</v>
      </c>
      <c r="S5293">
        <v>-1</v>
      </c>
    </row>
    <row r="5294" spans="1:19" x14ac:dyDescent="0.25">
      <c r="A5294" t="s">
        <v>8808</v>
      </c>
      <c r="B5294" t="s">
        <v>8809</v>
      </c>
      <c r="C5294">
        <v>2</v>
      </c>
      <c r="D5294">
        <v>4</v>
      </c>
      <c r="E5294">
        <v>6.97</v>
      </c>
      <c r="F5294">
        <v>7</v>
      </c>
      <c r="G5294">
        <v>13</v>
      </c>
      <c r="H5294">
        <v>0</v>
      </c>
      <c r="I5294">
        <v>46</v>
      </c>
      <c r="J5294">
        <v>60</v>
      </c>
      <c r="K5294">
        <v>35</v>
      </c>
      <c r="L5294">
        <v>7</v>
      </c>
      <c r="M5294">
        <v>0</v>
      </c>
      <c r="N5294">
        <v>23</v>
      </c>
      <c r="O5294">
        <v>1.83</v>
      </c>
      <c r="P5294">
        <v>0.08</v>
      </c>
      <c r="Q5294">
        <v>4.58</v>
      </c>
      <c r="R5294">
        <v>6.68</v>
      </c>
      <c r="S5294">
        <v>-0.9</v>
      </c>
    </row>
    <row r="5295" spans="1:19" x14ac:dyDescent="0.25">
      <c r="A5295" t="s">
        <v>8806</v>
      </c>
      <c r="B5295" t="s">
        <v>8807</v>
      </c>
      <c r="C5295">
        <v>1</v>
      </c>
      <c r="D5295">
        <v>2</v>
      </c>
      <c r="E5295">
        <v>6.58</v>
      </c>
      <c r="F5295">
        <v>0</v>
      </c>
      <c r="G5295">
        <v>30</v>
      </c>
      <c r="H5295">
        <v>0</v>
      </c>
      <c r="I5295">
        <v>30</v>
      </c>
      <c r="J5295">
        <v>38</v>
      </c>
      <c r="K5295">
        <v>22</v>
      </c>
      <c r="L5295">
        <v>5</v>
      </c>
      <c r="M5295">
        <v>5</v>
      </c>
      <c r="N5295">
        <v>17</v>
      </c>
      <c r="O5295">
        <v>1.85</v>
      </c>
      <c r="P5295">
        <v>1.43</v>
      </c>
      <c r="Q5295">
        <v>5.2</v>
      </c>
      <c r="R5295">
        <v>6.68</v>
      </c>
      <c r="S5295">
        <v>-0.8</v>
      </c>
    </row>
    <row r="5296" spans="1:19" x14ac:dyDescent="0.25">
      <c r="A5296" t="s">
        <v>8804</v>
      </c>
      <c r="B5296" t="s">
        <v>8805</v>
      </c>
      <c r="C5296">
        <v>2</v>
      </c>
      <c r="D5296">
        <v>1</v>
      </c>
      <c r="E5296">
        <v>6.57</v>
      </c>
      <c r="F5296">
        <v>8</v>
      </c>
      <c r="G5296">
        <v>8</v>
      </c>
      <c r="H5296">
        <v>0</v>
      </c>
      <c r="I5296">
        <v>50</v>
      </c>
      <c r="J5296">
        <v>61</v>
      </c>
      <c r="K5296">
        <v>36</v>
      </c>
      <c r="L5296">
        <v>7</v>
      </c>
      <c r="M5296">
        <v>11</v>
      </c>
      <c r="N5296">
        <v>35</v>
      </c>
      <c r="O5296">
        <v>1.92</v>
      </c>
      <c r="P5296">
        <v>1.91</v>
      </c>
      <c r="Q5296">
        <v>6.37</v>
      </c>
      <c r="R5296">
        <v>6.68</v>
      </c>
      <c r="S5296">
        <v>-0.7</v>
      </c>
    </row>
    <row r="5297" spans="1:19" x14ac:dyDescent="0.25">
      <c r="A5297" t="s">
        <v>8802</v>
      </c>
      <c r="B5297" t="s">
        <v>8803</v>
      </c>
      <c r="C5297">
        <v>2</v>
      </c>
      <c r="D5297">
        <v>1</v>
      </c>
      <c r="E5297">
        <v>6.67</v>
      </c>
      <c r="F5297">
        <v>8</v>
      </c>
      <c r="G5297">
        <v>9</v>
      </c>
      <c r="H5297">
        <v>0</v>
      </c>
      <c r="I5297">
        <v>49</v>
      </c>
      <c r="J5297">
        <v>60</v>
      </c>
      <c r="K5297">
        <v>36</v>
      </c>
      <c r="L5297">
        <v>6</v>
      </c>
      <c r="M5297">
        <v>11</v>
      </c>
      <c r="N5297">
        <v>37</v>
      </c>
      <c r="O5297">
        <v>1.97</v>
      </c>
      <c r="P5297">
        <v>1.96</v>
      </c>
      <c r="Q5297">
        <v>6.72</v>
      </c>
      <c r="R5297">
        <v>6.68</v>
      </c>
      <c r="S5297">
        <v>-0.8</v>
      </c>
    </row>
    <row r="5298" spans="1:19" x14ac:dyDescent="0.25">
      <c r="A5298" t="s">
        <v>8800</v>
      </c>
      <c r="B5298" t="s">
        <v>8801</v>
      </c>
      <c r="C5298">
        <v>1</v>
      </c>
      <c r="D5298">
        <v>2</v>
      </c>
      <c r="E5298">
        <v>6.59</v>
      </c>
      <c r="F5298">
        <v>0</v>
      </c>
      <c r="G5298">
        <v>30</v>
      </c>
      <c r="H5298">
        <v>0</v>
      </c>
      <c r="I5298">
        <v>30</v>
      </c>
      <c r="J5298">
        <v>38</v>
      </c>
      <c r="K5298">
        <v>22</v>
      </c>
      <c r="L5298">
        <v>5</v>
      </c>
      <c r="M5298">
        <v>5</v>
      </c>
      <c r="N5298">
        <v>17</v>
      </c>
      <c r="O5298">
        <v>1.85</v>
      </c>
      <c r="P5298">
        <v>1.39</v>
      </c>
      <c r="Q5298">
        <v>5.2</v>
      </c>
      <c r="R5298">
        <v>6.68</v>
      </c>
      <c r="S5298">
        <v>-0.8</v>
      </c>
    </row>
    <row r="5299" spans="1:19" x14ac:dyDescent="0.25">
      <c r="A5299" t="s">
        <v>8798</v>
      </c>
      <c r="B5299" t="s">
        <v>8799</v>
      </c>
      <c r="C5299">
        <v>1</v>
      </c>
      <c r="D5299">
        <v>2</v>
      </c>
      <c r="E5299">
        <v>6.53</v>
      </c>
      <c r="F5299">
        <v>0</v>
      </c>
      <c r="G5299">
        <v>30</v>
      </c>
      <c r="H5299">
        <v>0</v>
      </c>
      <c r="I5299">
        <v>30</v>
      </c>
      <c r="J5299">
        <v>37</v>
      </c>
      <c r="K5299">
        <v>22</v>
      </c>
      <c r="L5299">
        <v>5</v>
      </c>
      <c r="M5299">
        <v>6</v>
      </c>
      <c r="N5299">
        <v>18</v>
      </c>
      <c r="O5299">
        <v>1.86</v>
      </c>
      <c r="P5299">
        <v>1.86</v>
      </c>
      <c r="Q5299">
        <v>5.5</v>
      </c>
      <c r="R5299">
        <v>6.68</v>
      </c>
      <c r="S5299">
        <v>-0.8</v>
      </c>
    </row>
    <row r="5300" spans="1:19" x14ac:dyDescent="0.25">
      <c r="A5300" t="s">
        <v>8796</v>
      </c>
      <c r="B5300" t="s">
        <v>8797</v>
      </c>
      <c r="C5300">
        <v>1</v>
      </c>
      <c r="D5300">
        <v>2</v>
      </c>
      <c r="E5300">
        <v>6.71</v>
      </c>
      <c r="F5300">
        <v>2</v>
      </c>
      <c r="G5300">
        <v>25</v>
      </c>
      <c r="H5300">
        <v>0</v>
      </c>
      <c r="I5300">
        <v>34</v>
      </c>
      <c r="J5300">
        <v>43</v>
      </c>
      <c r="K5300">
        <v>25</v>
      </c>
      <c r="L5300">
        <v>5</v>
      </c>
      <c r="M5300">
        <v>5</v>
      </c>
      <c r="N5300">
        <v>21</v>
      </c>
      <c r="O5300">
        <v>1.89</v>
      </c>
      <c r="P5300">
        <v>1.25</v>
      </c>
      <c r="Q5300">
        <v>5.66</v>
      </c>
      <c r="R5300">
        <v>6.69</v>
      </c>
      <c r="S5300">
        <v>-0.9</v>
      </c>
    </row>
    <row r="5301" spans="1:19" x14ac:dyDescent="0.25">
      <c r="A5301" t="s">
        <v>8794</v>
      </c>
      <c r="B5301" t="s">
        <v>8795</v>
      </c>
      <c r="C5301">
        <v>1</v>
      </c>
      <c r="D5301">
        <v>2</v>
      </c>
      <c r="E5301">
        <v>6.57</v>
      </c>
      <c r="F5301">
        <v>0</v>
      </c>
      <c r="G5301">
        <v>30</v>
      </c>
      <c r="H5301">
        <v>0</v>
      </c>
      <c r="I5301">
        <v>30</v>
      </c>
      <c r="J5301">
        <v>37</v>
      </c>
      <c r="K5301">
        <v>22</v>
      </c>
      <c r="L5301">
        <v>5</v>
      </c>
      <c r="M5301">
        <v>5</v>
      </c>
      <c r="N5301">
        <v>19</v>
      </c>
      <c r="O5301">
        <v>1.87</v>
      </c>
      <c r="P5301">
        <v>1.57</v>
      </c>
      <c r="Q5301">
        <v>5.7</v>
      </c>
      <c r="R5301">
        <v>6.69</v>
      </c>
      <c r="S5301">
        <v>-0.8</v>
      </c>
    </row>
    <row r="5302" spans="1:19" x14ac:dyDescent="0.25">
      <c r="A5302" t="s">
        <v>8792</v>
      </c>
      <c r="B5302" t="s">
        <v>8793</v>
      </c>
      <c r="C5302">
        <v>1</v>
      </c>
      <c r="D5302">
        <v>4</v>
      </c>
      <c r="E5302">
        <v>7.02</v>
      </c>
      <c r="F5302">
        <v>7</v>
      </c>
      <c r="G5302">
        <v>12</v>
      </c>
      <c r="H5302">
        <v>0</v>
      </c>
      <c r="I5302">
        <v>47</v>
      </c>
      <c r="J5302">
        <v>62</v>
      </c>
      <c r="K5302">
        <v>36</v>
      </c>
      <c r="L5302">
        <v>7</v>
      </c>
      <c r="M5302">
        <v>0</v>
      </c>
      <c r="N5302">
        <v>24</v>
      </c>
      <c r="O5302">
        <v>1.84</v>
      </c>
      <c r="P5302">
        <v>7.0000000000000007E-2</v>
      </c>
      <c r="Q5302">
        <v>4.62</v>
      </c>
      <c r="R5302">
        <v>6.69</v>
      </c>
      <c r="S5302">
        <v>-0.9</v>
      </c>
    </row>
    <row r="5303" spans="1:19" x14ac:dyDescent="0.25">
      <c r="A5303" t="s">
        <v>8790</v>
      </c>
      <c r="B5303" t="s">
        <v>8791</v>
      </c>
      <c r="C5303">
        <v>1</v>
      </c>
      <c r="D5303">
        <v>4</v>
      </c>
      <c r="E5303">
        <v>6.93</v>
      </c>
      <c r="F5303">
        <v>7</v>
      </c>
      <c r="G5303">
        <v>12</v>
      </c>
      <c r="H5303">
        <v>0</v>
      </c>
      <c r="I5303">
        <v>47</v>
      </c>
      <c r="J5303">
        <v>60</v>
      </c>
      <c r="K5303">
        <v>36</v>
      </c>
      <c r="L5303">
        <v>8</v>
      </c>
      <c r="M5303">
        <v>4</v>
      </c>
      <c r="N5303">
        <v>25</v>
      </c>
      <c r="O5303">
        <v>1.82</v>
      </c>
      <c r="P5303">
        <v>0.75</v>
      </c>
      <c r="Q5303">
        <v>4.7300000000000004</v>
      </c>
      <c r="R5303">
        <v>6.69</v>
      </c>
      <c r="S5303">
        <v>-0.9</v>
      </c>
    </row>
    <row r="5304" spans="1:19" x14ac:dyDescent="0.25">
      <c r="A5304" t="s">
        <v>8788</v>
      </c>
      <c r="B5304" t="s">
        <v>8789</v>
      </c>
      <c r="C5304">
        <v>1</v>
      </c>
      <c r="D5304">
        <v>2</v>
      </c>
      <c r="E5304">
        <v>6.59</v>
      </c>
      <c r="F5304">
        <v>0</v>
      </c>
      <c r="G5304">
        <v>30</v>
      </c>
      <c r="H5304">
        <v>0</v>
      </c>
      <c r="I5304">
        <v>30</v>
      </c>
      <c r="J5304">
        <v>38</v>
      </c>
      <c r="K5304">
        <v>22</v>
      </c>
      <c r="L5304">
        <v>5</v>
      </c>
      <c r="M5304">
        <v>5</v>
      </c>
      <c r="N5304">
        <v>18</v>
      </c>
      <c r="O5304">
        <v>1.86</v>
      </c>
      <c r="P5304">
        <v>1.55</v>
      </c>
      <c r="Q5304">
        <v>5.37</v>
      </c>
      <c r="R5304">
        <v>6.69</v>
      </c>
      <c r="S5304">
        <v>-0.8</v>
      </c>
    </row>
    <row r="5305" spans="1:19" x14ac:dyDescent="0.25">
      <c r="A5305" t="s">
        <v>8786</v>
      </c>
      <c r="B5305" t="s">
        <v>8787</v>
      </c>
      <c r="C5305">
        <v>1</v>
      </c>
      <c r="D5305">
        <v>4</v>
      </c>
      <c r="E5305">
        <v>7.03</v>
      </c>
      <c r="F5305">
        <v>8</v>
      </c>
      <c r="G5305">
        <v>9</v>
      </c>
      <c r="H5305">
        <v>0</v>
      </c>
      <c r="I5305">
        <v>50</v>
      </c>
      <c r="J5305">
        <v>65</v>
      </c>
      <c r="K5305">
        <v>39</v>
      </c>
      <c r="L5305">
        <v>7</v>
      </c>
      <c r="M5305">
        <v>1</v>
      </c>
      <c r="N5305">
        <v>27</v>
      </c>
      <c r="O5305">
        <v>1.85</v>
      </c>
      <c r="P5305">
        <v>0.11</v>
      </c>
      <c r="Q5305">
        <v>4.8600000000000003</v>
      </c>
      <c r="R5305">
        <v>6.7</v>
      </c>
      <c r="S5305">
        <v>-0.8</v>
      </c>
    </row>
    <row r="5306" spans="1:19" x14ac:dyDescent="0.25">
      <c r="A5306" t="s">
        <v>8784</v>
      </c>
      <c r="B5306" t="s">
        <v>8785</v>
      </c>
      <c r="C5306">
        <v>1</v>
      </c>
      <c r="D5306">
        <v>2</v>
      </c>
      <c r="E5306">
        <v>6.59</v>
      </c>
      <c r="F5306">
        <v>0</v>
      </c>
      <c r="G5306">
        <v>30</v>
      </c>
      <c r="H5306">
        <v>0</v>
      </c>
      <c r="I5306">
        <v>30</v>
      </c>
      <c r="J5306">
        <v>38</v>
      </c>
      <c r="K5306">
        <v>22</v>
      </c>
      <c r="L5306">
        <v>5</v>
      </c>
      <c r="M5306">
        <v>5</v>
      </c>
      <c r="N5306">
        <v>18</v>
      </c>
      <c r="O5306">
        <v>1.86</v>
      </c>
      <c r="P5306">
        <v>1.62</v>
      </c>
      <c r="Q5306">
        <v>5.42</v>
      </c>
      <c r="R5306">
        <v>6.7</v>
      </c>
      <c r="S5306">
        <v>-0.8</v>
      </c>
    </row>
    <row r="5307" spans="1:19" x14ac:dyDescent="0.25">
      <c r="A5307" t="s">
        <v>8782</v>
      </c>
      <c r="B5307" t="s">
        <v>8783</v>
      </c>
      <c r="C5307">
        <v>2</v>
      </c>
      <c r="D5307">
        <v>4</v>
      </c>
      <c r="E5307">
        <v>6.99</v>
      </c>
      <c r="F5307">
        <v>8</v>
      </c>
      <c r="G5307">
        <v>8</v>
      </c>
      <c r="H5307">
        <v>0</v>
      </c>
      <c r="I5307">
        <v>50</v>
      </c>
      <c r="J5307">
        <v>66</v>
      </c>
      <c r="K5307">
        <v>39</v>
      </c>
      <c r="L5307">
        <v>8</v>
      </c>
      <c r="M5307">
        <v>2</v>
      </c>
      <c r="N5307">
        <v>26</v>
      </c>
      <c r="O5307">
        <v>1.84</v>
      </c>
      <c r="P5307">
        <v>0.37</v>
      </c>
      <c r="Q5307">
        <v>4.71</v>
      </c>
      <c r="R5307">
        <v>6.7</v>
      </c>
      <c r="S5307">
        <v>-0.7</v>
      </c>
    </row>
    <row r="5308" spans="1:19" x14ac:dyDescent="0.25">
      <c r="A5308" t="s">
        <v>8780</v>
      </c>
      <c r="B5308" t="s">
        <v>8781</v>
      </c>
      <c r="C5308">
        <v>1</v>
      </c>
      <c r="D5308">
        <v>2</v>
      </c>
      <c r="E5308">
        <v>6.71</v>
      </c>
      <c r="F5308">
        <v>2</v>
      </c>
      <c r="G5308">
        <v>26</v>
      </c>
      <c r="H5308">
        <v>0</v>
      </c>
      <c r="I5308">
        <v>34</v>
      </c>
      <c r="J5308">
        <v>42</v>
      </c>
      <c r="K5308">
        <v>25</v>
      </c>
      <c r="L5308">
        <v>5</v>
      </c>
      <c r="M5308">
        <v>6</v>
      </c>
      <c r="N5308">
        <v>22</v>
      </c>
      <c r="O5308">
        <v>1.91</v>
      </c>
      <c r="P5308">
        <v>1.51</v>
      </c>
      <c r="Q5308">
        <v>5.94</v>
      </c>
      <c r="R5308">
        <v>6.7</v>
      </c>
      <c r="S5308">
        <v>-0.9</v>
      </c>
    </row>
    <row r="5309" spans="1:19" x14ac:dyDescent="0.25">
      <c r="A5309" t="s">
        <v>8778</v>
      </c>
      <c r="B5309" t="s">
        <v>8779</v>
      </c>
      <c r="C5309">
        <v>1</v>
      </c>
      <c r="D5309">
        <v>2</v>
      </c>
      <c r="E5309">
        <v>6.65</v>
      </c>
      <c r="F5309">
        <v>0</v>
      </c>
      <c r="G5309">
        <v>30</v>
      </c>
      <c r="H5309">
        <v>0</v>
      </c>
      <c r="I5309">
        <v>30</v>
      </c>
      <c r="J5309">
        <v>32</v>
      </c>
      <c r="K5309">
        <v>22</v>
      </c>
      <c r="L5309">
        <v>4</v>
      </c>
      <c r="M5309">
        <v>16</v>
      </c>
      <c r="N5309">
        <v>30</v>
      </c>
      <c r="O5309">
        <v>2.06</v>
      </c>
      <c r="P5309">
        <v>4.7</v>
      </c>
      <c r="Q5309">
        <v>8.8699999999999992</v>
      </c>
      <c r="R5309">
        <v>6.7</v>
      </c>
      <c r="S5309">
        <v>-0.8</v>
      </c>
    </row>
    <row r="5310" spans="1:19" x14ac:dyDescent="0.25">
      <c r="A5310" t="s">
        <v>8776</v>
      </c>
      <c r="B5310" t="s">
        <v>8777</v>
      </c>
      <c r="C5310">
        <v>2</v>
      </c>
      <c r="D5310">
        <v>2</v>
      </c>
      <c r="E5310">
        <v>6.6</v>
      </c>
      <c r="F5310">
        <v>7</v>
      </c>
      <c r="G5310">
        <v>12</v>
      </c>
      <c r="H5310">
        <v>0</v>
      </c>
      <c r="I5310">
        <v>47</v>
      </c>
      <c r="J5310">
        <v>55</v>
      </c>
      <c r="K5310">
        <v>34</v>
      </c>
      <c r="L5310">
        <v>7</v>
      </c>
      <c r="M5310">
        <v>16</v>
      </c>
      <c r="N5310">
        <v>36</v>
      </c>
      <c r="O5310">
        <v>1.95</v>
      </c>
      <c r="P5310">
        <v>3.1</v>
      </c>
      <c r="Q5310">
        <v>6.94</v>
      </c>
      <c r="R5310">
        <v>6.7</v>
      </c>
      <c r="S5310">
        <v>-0.9</v>
      </c>
    </row>
    <row r="5311" spans="1:19" x14ac:dyDescent="0.25">
      <c r="A5311" t="s">
        <v>8775</v>
      </c>
      <c r="B5311" t="s">
        <v>5577</v>
      </c>
      <c r="C5311">
        <v>2</v>
      </c>
      <c r="D5311">
        <v>3</v>
      </c>
      <c r="E5311">
        <v>6.9</v>
      </c>
      <c r="F5311">
        <v>8</v>
      </c>
      <c r="G5311">
        <v>9</v>
      </c>
      <c r="H5311">
        <v>0</v>
      </c>
      <c r="I5311">
        <v>50</v>
      </c>
      <c r="J5311">
        <v>63</v>
      </c>
      <c r="K5311">
        <v>38</v>
      </c>
      <c r="L5311">
        <v>7</v>
      </c>
      <c r="M5311">
        <v>5</v>
      </c>
      <c r="N5311">
        <v>31</v>
      </c>
      <c r="O5311">
        <v>1.88</v>
      </c>
      <c r="P5311">
        <v>0.91</v>
      </c>
      <c r="Q5311">
        <v>5.55</v>
      </c>
      <c r="R5311">
        <v>6.71</v>
      </c>
      <c r="S5311">
        <v>-0.8</v>
      </c>
    </row>
    <row r="5312" spans="1:19" x14ac:dyDescent="0.25">
      <c r="A5312" t="s">
        <v>8773</v>
      </c>
      <c r="B5312" t="s">
        <v>8774</v>
      </c>
      <c r="C5312">
        <v>1</v>
      </c>
      <c r="D5312">
        <v>3</v>
      </c>
      <c r="E5312">
        <v>6.85</v>
      </c>
      <c r="F5312">
        <v>4</v>
      </c>
      <c r="G5312">
        <v>18</v>
      </c>
      <c r="H5312">
        <v>0</v>
      </c>
      <c r="I5312">
        <v>41</v>
      </c>
      <c r="J5312">
        <v>54</v>
      </c>
      <c r="K5312">
        <v>31</v>
      </c>
      <c r="L5312">
        <v>7</v>
      </c>
      <c r="M5312">
        <v>2</v>
      </c>
      <c r="N5312">
        <v>20</v>
      </c>
      <c r="O5312">
        <v>1.81</v>
      </c>
      <c r="P5312">
        <v>0.52</v>
      </c>
      <c r="Q5312">
        <v>4.42</v>
      </c>
      <c r="R5312">
        <v>6.71</v>
      </c>
      <c r="S5312">
        <v>-1</v>
      </c>
    </row>
    <row r="5313" spans="1:19" x14ac:dyDescent="0.25">
      <c r="A5313" t="s">
        <v>8771</v>
      </c>
      <c r="B5313" t="s">
        <v>8772</v>
      </c>
      <c r="C5313">
        <v>1</v>
      </c>
      <c r="D5313">
        <v>2</v>
      </c>
      <c r="E5313">
        <v>6.72</v>
      </c>
      <c r="F5313">
        <v>2</v>
      </c>
      <c r="G5313">
        <v>25</v>
      </c>
      <c r="H5313">
        <v>0</v>
      </c>
      <c r="I5313">
        <v>35</v>
      </c>
      <c r="J5313">
        <v>45</v>
      </c>
      <c r="K5313">
        <v>26</v>
      </c>
      <c r="L5313">
        <v>6</v>
      </c>
      <c r="M5313">
        <v>5</v>
      </c>
      <c r="N5313">
        <v>20</v>
      </c>
      <c r="O5313">
        <v>1.85</v>
      </c>
      <c r="P5313">
        <v>1.19</v>
      </c>
      <c r="Q5313">
        <v>5.09</v>
      </c>
      <c r="R5313">
        <v>6.71</v>
      </c>
      <c r="S5313">
        <v>-0.9</v>
      </c>
    </row>
    <row r="5314" spans="1:19" x14ac:dyDescent="0.25">
      <c r="A5314" t="s">
        <v>8769</v>
      </c>
      <c r="B5314" t="s">
        <v>8770</v>
      </c>
      <c r="C5314">
        <v>2</v>
      </c>
      <c r="D5314">
        <v>3</v>
      </c>
      <c r="E5314">
        <v>6.86</v>
      </c>
      <c r="F5314">
        <v>8</v>
      </c>
      <c r="G5314">
        <v>8</v>
      </c>
      <c r="H5314">
        <v>0</v>
      </c>
      <c r="I5314">
        <v>50</v>
      </c>
      <c r="J5314">
        <v>64</v>
      </c>
      <c r="K5314">
        <v>38</v>
      </c>
      <c r="L5314">
        <v>8</v>
      </c>
      <c r="M5314">
        <v>6</v>
      </c>
      <c r="N5314">
        <v>28</v>
      </c>
      <c r="O5314">
        <v>1.85</v>
      </c>
      <c r="P5314">
        <v>1.05</v>
      </c>
      <c r="Q5314">
        <v>5.1100000000000003</v>
      </c>
      <c r="R5314">
        <v>6.71</v>
      </c>
      <c r="S5314">
        <v>-0.7</v>
      </c>
    </row>
    <row r="5315" spans="1:19" x14ac:dyDescent="0.25">
      <c r="A5315" t="s">
        <v>8767</v>
      </c>
      <c r="B5315" t="s">
        <v>8768</v>
      </c>
      <c r="C5315">
        <v>2</v>
      </c>
      <c r="D5315">
        <v>3</v>
      </c>
      <c r="E5315">
        <v>6.89</v>
      </c>
      <c r="F5315">
        <v>8</v>
      </c>
      <c r="G5315">
        <v>8</v>
      </c>
      <c r="H5315">
        <v>0</v>
      </c>
      <c r="I5315">
        <v>50</v>
      </c>
      <c r="J5315">
        <v>59</v>
      </c>
      <c r="K5315">
        <v>38</v>
      </c>
      <c r="L5315">
        <v>7</v>
      </c>
      <c r="M5315">
        <v>16</v>
      </c>
      <c r="N5315">
        <v>39</v>
      </c>
      <c r="O5315">
        <v>1.96</v>
      </c>
      <c r="P5315">
        <v>2.82</v>
      </c>
      <c r="Q5315">
        <v>7.1</v>
      </c>
      <c r="R5315">
        <v>6.72</v>
      </c>
      <c r="S5315">
        <v>-0.7</v>
      </c>
    </row>
    <row r="5316" spans="1:19" x14ac:dyDescent="0.25">
      <c r="A5316" t="s">
        <v>8765</v>
      </c>
      <c r="B5316" t="s">
        <v>8766</v>
      </c>
      <c r="C5316">
        <v>1</v>
      </c>
      <c r="D5316">
        <v>3</v>
      </c>
      <c r="E5316">
        <v>6.91</v>
      </c>
      <c r="F5316">
        <v>5</v>
      </c>
      <c r="G5316">
        <v>18</v>
      </c>
      <c r="H5316">
        <v>0</v>
      </c>
      <c r="I5316">
        <v>41</v>
      </c>
      <c r="J5316">
        <v>53</v>
      </c>
      <c r="K5316">
        <v>32</v>
      </c>
      <c r="L5316">
        <v>6</v>
      </c>
      <c r="M5316">
        <v>4</v>
      </c>
      <c r="N5316">
        <v>24</v>
      </c>
      <c r="O5316">
        <v>1.89</v>
      </c>
      <c r="P5316">
        <v>0.83</v>
      </c>
      <c r="Q5316">
        <v>5.34</v>
      </c>
      <c r="R5316">
        <v>6.73</v>
      </c>
      <c r="S5316">
        <v>-1</v>
      </c>
    </row>
    <row r="5317" spans="1:19" x14ac:dyDescent="0.25">
      <c r="A5317" t="s">
        <v>8763</v>
      </c>
      <c r="B5317" t="s">
        <v>8764</v>
      </c>
      <c r="C5317">
        <v>1</v>
      </c>
      <c r="D5317">
        <v>4</v>
      </c>
      <c r="E5317">
        <v>6.94</v>
      </c>
      <c r="F5317">
        <v>5</v>
      </c>
      <c r="G5317">
        <v>18</v>
      </c>
      <c r="H5317">
        <v>0</v>
      </c>
      <c r="I5317">
        <v>41</v>
      </c>
      <c r="J5317">
        <v>53</v>
      </c>
      <c r="K5317">
        <v>32</v>
      </c>
      <c r="L5317">
        <v>7</v>
      </c>
      <c r="M5317">
        <v>2</v>
      </c>
      <c r="N5317">
        <v>22</v>
      </c>
      <c r="O5317">
        <v>1.83</v>
      </c>
      <c r="P5317">
        <v>0.46</v>
      </c>
      <c r="Q5317">
        <v>4.8</v>
      </c>
      <c r="R5317">
        <v>6.73</v>
      </c>
      <c r="S5317">
        <v>-1</v>
      </c>
    </row>
    <row r="5318" spans="1:19" x14ac:dyDescent="0.25">
      <c r="A5318" t="s">
        <v>8761</v>
      </c>
      <c r="B5318" t="s">
        <v>8762</v>
      </c>
      <c r="C5318">
        <v>1</v>
      </c>
      <c r="D5318">
        <v>2</v>
      </c>
      <c r="E5318">
        <v>6.6</v>
      </c>
      <c r="F5318">
        <v>0</v>
      </c>
      <c r="G5318">
        <v>30</v>
      </c>
      <c r="H5318">
        <v>0</v>
      </c>
      <c r="I5318">
        <v>30</v>
      </c>
      <c r="J5318">
        <v>35</v>
      </c>
      <c r="K5318">
        <v>22</v>
      </c>
      <c r="L5318">
        <v>4</v>
      </c>
      <c r="M5318">
        <v>11</v>
      </c>
      <c r="N5318">
        <v>25</v>
      </c>
      <c r="O5318">
        <v>1.98</v>
      </c>
      <c r="P5318">
        <v>3.43</v>
      </c>
      <c r="Q5318">
        <v>7.39</v>
      </c>
      <c r="R5318">
        <v>6.73</v>
      </c>
      <c r="S5318">
        <v>-0.8</v>
      </c>
    </row>
    <row r="5319" spans="1:19" x14ac:dyDescent="0.25">
      <c r="A5319" t="s">
        <v>8759</v>
      </c>
      <c r="B5319" t="s">
        <v>8760</v>
      </c>
      <c r="C5319">
        <v>1</v>
      </c>
      <c r="D5319">
        <v>2</v>
      </c>
      <c r="E5319">
        <v>6.61</v>
      </c>
      <c r="F5319">
        <v>0</v>
      </c>
      <c r="G5319">
        <v>30</v>
      </c>
      <c r="H5319">
        <v>0</v>
      </c>
      <c r="I5319">
        <v>30</v>
      </c>
      <c r="J5319">
        <v>35</v>
      </c>
      <c r="K5319">
        <v>22</v>
      </c>
      <c r="L5319">
        <v>4</v>
      </c>
      <c r="M5319">
        <v>9</v>
      </c>
      <c r="N5319">
        <v>23</v>
      </c>
      <c r="O5319">
        <v>1.96</v>
      </c>
      <c r="P5319">
        <v>2.82</v>
      </c>
      <c r="Q5319">
        <v>7.04</v>
      </c>
      <c r="R5319">
        <v>6.73</v>
      </c>
      <c r="S5319">
        <v>-0.8</v>
      </c>
    </row>
    <row r="5320" spans="1:19" x14ac:dyDescent="0.25">
      <c r="A5320" t="s">
        <v>8757</v>
      </c>
      <c r="B5320" t="s">
        <v>8758</v>
      </c>
      <c r="C5320">
        <v>1</v>
      </c>
      <c r="D5320">
        <v>3</v>
      </c>
      <c r="E5320">
        <v>6.87</v>
      </c>
      <c r="F5320">
        <v>5</v>
      </c>
      <c r="G5320">
        <v>18</v>
      </c>
      <c r="H5320">
        <v>0</v>
      </c>
      <c r="I5320">
        <v>41</v>
      </c>
      <c r="J5320">
        <v>54</v>
      </c>
      <c r="K5320">
        <v>31</v>
      </c>
      <c r="L5320">
        <v>7</v>
      </c>
      <c r="M5320">
        <v>3</v>
      </c>
      <c r="N5320">
        <v>21</v>
      </c>
      <c r="O5320">
        <v>1.82</v>
      </c>
      <c r="P5320">
        <v>0.57999999999999996</v>
      </c>
      <c r="Q5320">
        <v>4.68</v>
      </c>
      <c r="R5320">
        <v>6.73</v>
      </c>
      <c r="S5320">
        <v>-1</v>
      </c>
    </row>
    <row r="5321" spans="1:19" x14ac:dyDescent="0.25">
      <c r="A5321" t="s">
        <v>8755</v>
      </c>
      <c r="B5321" t="s">
        <v>8756</v>
      </c>
      <c r="C5321">
        <v>1</v>
      </c>
      <c r="D5321">
        <v>3</v>
      </c>
      <c r="E5321">
        <v>6.95</v>
      </c>
      <c r="F5321">
        <v>5</v>
      </c>
      <c r="G5321">
        <v>18</v>
      </c>
      <c r="H5321">
        <v>0</v>
      </c>
      <c r="I5321">
        <v>41</v>
      </c>
      <c r="J5321">
        <v>53</v>
      </c>
      <c r="K5321">
        <v>32</v>
      </c>
      <c r="L5321">
        <v>6</v>
      </c>
      <c r="M5321">
        <v>4</v>
      </c>
      <c r="N5321">
        <v>27</v>
      </c>
      <c r="O5321">
        <v>1.94</v>
      </c>
      <c r="P5321">
        <v>0.89</v>
      </c>
      <c r="Q5321">
        <v>5.9</v>
      </c>
      <c r="R5321">
        <v>6.73</v>
      </c>
      <c r="S5321">
        <v>-1</v>
      </c>
    </row>
    <row r="5322" spans="1:19" x14ac:dyDescent="0.25">
      <c r="A5322" t="s">
        <v>8753</v>
      </c>
      <c r="B5322" t="s">
        <v>8754</v>
      </c>
      <c r="C5322">
        <v>1</v>
      </c>
      <c r="D5322">
        <v>4</v>
      </c>
      <c r="E5322">
        <v>7.07</v>
      </c>
      <c r="F5322">
        <v>8</v>
      </c>
      <c r="G5322">
        <v>11</v>
      </c>
      <c r="H5322">
        <v>0</v>
      </c>
      <c r="I5322">
        <v>48</v>
      </c>
      <c r="J5322">
        <v>64</v>
      </c>
      <c r="K5322">
        <v>38</v>
      </c>
      <c r="L5322">
        <v>8</v>
      </c>
      <c r="M5322">
        <v>0</v>
      </c>
      <c r="N5322">
        <v>25</v>
      </c>
      <c r="O5322">
        <v>1.84</v>
      </c>
      <c r="P5322">
        <v>0</v>
      </c>
      <c r="Q5322">
        <v>4.6100000000000003</v>
      </c>
      <c r="R5322">
        <v>6.74</v>
      </c>
      <c r="S5322">
        <v>-0.9</v>
      </c>
    </row>
    <row r="5323" spans="1:19" x14ac:dyDescent="0.25">
      <c r="A5323" t="s">
        <v>8751</v>
      </c>
      <c r="B5323" t="s">
        <v>8752</v>
      </c>
      <c r="C5323">
        <v>2</v>
      </c>
      <c r="D5323">
        <v>4</v>
      </c>
      <c r="E5323">
        <v>7.04</v>
      </c>
      <c r="F5323">
        <v>8</v>
      </c>
      <c r="G5323">
        <v>10</v>
      </c>
      <c r="H5323">
        <v>0</v>
      </c>
      <c r="I5323">
        <v>48</v>
      </c>
      <c r="J5323">
        <v>65</v>
      </c>
      <c r="K5323">
        <v>38</v>
      </c>
      <c r="L5323">
        <v>8</v>
      </c>
      <c r="M5323">
        <v>1</v>
      </c>
      <c r="N5323">
        <v>22</v>
      </c>
      <c r="O5323">
        <v>1.8</v>
      </c>
      <c r="P5323">
        <v>0.18</v>
      </c>
      <c r="Q5323">
        <v>4.1900000000000004</v>
      </c>
      <c r="R5323">
        <v>6.74</v>
      </c>
      <c r="S5323">
        <v>-0.8</v>
      </c>
    </row>
    <row r="5324" spans="1:19" x14ac:dyDescent="0.25">
      <c r="A5324" t="s">
        <v>8749</v>
      </c>
      <c r="B5324" t="s">
        <v>8750</v>
      </c>
      <c r="C5324">
        <v>2</v>
      </c>
      <c r="D5324">
        <v>3</v>
      </c>
      <c r="E5324">
        <v>6.88</v>
      </c>
      <c r="F5324">
        <v>7</v>
      </c>
      <c r="G5324">
        <v>13</v>
      </c>
      <c r="H5324">
        <v>0</v>
      </c>
      <c r="I5324">
        <v>46</v>
      </c>
      <c r="J5324">
        <v>59</v>
      </c>
      <c r="K5324">
        <v>35</v>
      </c>
      <c r="L5324">
        <v>7</v>
      </c>
      <c r="M5324">
        <v>5</v>
      </c>
      <c r="N5324">
        <v>28</v>
      </c>
      <c r="O5324">
        <v>1.89</v>
      </c>
      <c r="P5324">
        <v>0.95</v>
      </c>
      <c r="Q5324">
        <v>5.45</v>
      </c>
      <c r="R5324">
        <v>6.74</v>
      </c>
      <c r="S5324">
        <v>-0.9</v>
      </c>
    </row>
    <row r="5325" spans="1:19" x14ac:dyDescent="0.25">
      <c r="A5325" t="s">
        <v>8747</v>
      </c>
      <c r="B5325" t="s">
        <v>8748</v>
      </c>
      <c r="C5325">
        <v>1</v>
      </c>
      <c r="D5325">
        <v>2</v>
      </c>
      <c r="E5325">
        <v>6.77</v>
      </c>
      <c r="F5325">
        <v>0</v>
      </c>
      <c r="G5325">
        <v>30</v>
      </c>
      <c r="H5325">
        <v>0</v>
      </c>
      <c r="I5325">
        <v>30</v>
      </c>
      <c r="J5325">
        <v>38</v>
      </c>
      <c r="K5325">
        <v>23</v>
      </c>
      <c r="L5325">
        <v>4</v>
      </c>
      <c r="M5325">
        <v>5</v>
      </c>
      <c r="N5325">
        <v>19</v>
      </c>
      <c r="O5325">
        <v>1.91</v>
      </c>
      <c r="P5325">
        <v>1.37</v>
      </c>
      <c r="Q5325">
        <v>5.82</v>
      </c>
      <c r="R5325">
        <v>6.74</v>
      </c>
      <c r="S5325">
        <v>-0.8</v>
      </c>
    </row>
    <row r="5326" spans="1:19" x14ac:dyDescent="0.25">
      <c r="A5326" t="s">
        <v>8745</v>
      </c>
      <c r="B5326" t="s">
        <v>8746</v>
      </c>
      <c r="C5326">
        <v>1</v>
      </c>
      <c r="D5326">
        <v>4</v>
      </c>
      <c r="E5326">
        <v>6.98</v>
      </c>
      <c r="F5326">
        <v>6</v>
      </c>
      <c r="G5326">
        <v>14</v>
      </c>
      <c r="H5326">
        <v>0</v>
      </c>
      <c r="I5326">
        <v>45</v>
      </c>
      <c r="J5326">
        <v>59</v>
      </c>
      <c r="K5326">
        <v>35</v>
      </c>
      <c r="L5326">
        <v>8</v>
      </c>
      <c r="M5326">
        <v>3</v>
      </c>
      <c r="N5326">
        <v>23</v>
      </c>
      <c r="O5326">
        <v>1.83</v>
      </c>
      <c r="P5326">
        <v>0.6</v>
      </c>
      <c r="Q5326">
        <v>4.66</v>
      </c>
      <c r="R5326">
        <v>6.74</v>
      </c>
      <c r="S5326">
        <v>-1</v>
      </c>
    </row>
    <row r="5327" spans="1:19" x14ac:dyDescent="0.25">
      <c r="A5327" t="s">
        <v>8743</v>
      </c>
      <c r="B5327" t="s">
        <v>8744</v>
      </c>
      <c r="C5327">
        <v>1</v>
      </c>
      <c r="D5327">
        <v>3</v>
      </c>
      <c r="E5327">
        <v>6.93</v>
      </c>
      <c r="F5327">
        <v>5</v>
      </c>
      <c r="G5327">
        <v>16</v>
      </c>
      <c r="H5327">
        <v>0</v>
      </c>
      <c r="I5327">
        <v>42</v>
      </c>
      <c r="J5327">
        <v>55</v>
      </c>
      <c r="K5327">
        <v>33</v>
      </c>
      <c r="L5327">
        <v>6</v>
      </c>
      <c r="M5327">
        <v>1</v>
      </c>
      <c r="N5327">
        <v>24</v>
      </c>
      <c r="O5327">
        <v>1.86</v>
      </c>
      <c r="P5327">
        <v>0.22</v>
      </c>
      <c r="Q5327">
        <v>5.05</v>
      </c>
      <c r="R5327">
        <v>6.74</v>
      </c>
      <c r="S5327">
        <v>-1</v>
      </c>
    </row>
    <row r="5328" spans="1:19" x14ac:dyDescent="0.25">
      <c r="A5328" t="s">
        <v>8741</v>
      </c>
      <c r="B5328" t="s">
        <v>8742</v>
      </c>
      <c r="C5328">
        <v>1</v>
      </c>
      <c r="D5328">
        <v>2</v>
      </c>
      <c r="E5328">
        <v>6.61</v>
      </c>
      <c r="F5328">
        <v>4</v>
      </c>
      <c r="G5328">
        <v>19</v>
      </c>
      <c r="H5328">
        <v>0</v>
      </c>
      <c r="I5328">
        <v>40</v>
      </c>
      <c r="J5328">
        <v>46</v>
      </c>
      <c r="K5328">
        <v>30</v>
      </c>
      <c r="L5328">
        <v>5</v>
      </c>
      <c r="M5328">
        <v>16</v>
      </c>
      <c r="N5328">
        <v>34</v>
      </c>
      <c r="O5328">
        <v>2</v>
      </c>
      <c r="P5328">
        <v>3.47</v>
      </c>
      <c r="Q5328">
        <v>7.67</v>
      </c>
      <c r="R5328">
        <v>6.74</v>
      </c>
      <c r="S5328">
        <v>-1</v>
      </c>
    </row>
    <row r="5329" spans="1:19" x14ac:dyDescent="0.25">
      <c r="A5329" t="s">
        <v>8739</v>
      </c>
      <c r="B5329" t="s">
        <v>8740</v>
      </c>
      <c r="C5329">
        <v>1</v>
      </c>
      <c r="D5329">
        <v>2</v>
      </c>
      <c r="E5329">
        <v>6.81</v>
      </c>
      <c r="F5329">
        <v>0</v>
      </c>
      <c r="G5329">
        <v>30</v>
      </c>
      <c r="H5329">
        <v>0</v>
      </c>
      <c r="I5329">
        <v>30</v>
      </c>
      <c r="J5329">
        <v>38</v>
      </c>
      <c r="K5329">
        <v>23</v>
      </c>
      <c r="L5329">
        <v>4</v>
      </c>
      <c r="M5329">
        <v>3</v>
      </c>
      <c r="N5329">
        <v>19</v>
      </c>
      <c r="O5329">
        <v>1.9</v>
      </c>
      <c r="P5329">
        <v>0.94</v>
      </c>
      <c r="Q5329">
        <v>5.71</v>
      </c>
      <c r="R5329">
        <v>6.74</v>
      </c>
      <c r="S5329">
        <v>-0.8</v>
      </c>
    </row>
    <row r="5330" spans="1:19" x14ac:dyDescent="0.25">
      <c r="A5330" t="s">
        <v>8737</v>
      </c>
      <c r="B5330" t="s">
        <v>8738</v>
      </c>
      <c r="C5330">
        <v>2</v>
      </c>
      <c r="D5330">
        <v>4</v>
      </c>
      <c r="E5330">
        <v>7.1</v>
      </c>
      <c r="F5330">
        <v>8</v>
      </c>
      <c r="G5330">
        <v>10</v>
      </c>
      <c r="H5330">
        <v>0</v>
      </c>
      <c r="I5330">
        <v>49</v>
      </c>
      <c r="J5330">
        <v>63</v>
      </c>
      <c r="K5330">
        <v>39</v>
      </c>
      <c r="L5330">
        <v>7</v>
      </c>
      <c r="M5330">
        <v>5</v>
      </c>
      <c r="N5330">
        <v>31</v>
      </c>
      <c r="O5330">
        <v>1.92</v>
      </c>
      <c r="P5330">
        <v>0.94</v>
      </c>
      <c r="Q5330">
        <v>5.75</v>
      </c>
      <c r="R5330">
        <v>6.75</v>
      </c>
      <c r="S5330">
        <v>-0.8</v>
      </c>
    </row>
    <row r="5331" spans="1:19" x14ac:dyDescent="0.25">
      <c r="A5331" t="s">
        <v>8735</v>
      </c>
      <c r="B5331" t="s">
        <v>8736</v>
      </c>
      <c r="C5331">
        <v>1</v>
      </c>
      <c r="D5331">
        <v>2</v>
      </c>
      <c r="E5331">
        <v>6.62</v>
      </c>
      <c r="F5331">
        <v>0</v>
      </c>
      <c r="G5331">
        <v>30</v>
      </c>
      <c r="H5331">
        <v>0</v>
      </c>
      <c r="I5331">
        <v>30</v>
      </c>
      <c r="J5331">
        <v>37</v>
      </c>
      <c r="K5331">
        <v>22</v>
      </c>
      <c r="L5331">
        <v>5</v>
      </c>
      <c r="M5331">
        <v>7</v>
      </c>
      <c r="N5331">
        <v>20</v>
      </c>
      <c r="O5331">
        <v>1.89</v>
      </c>
      <c r="P5331">
        <v>2.0099999999999998</v>
      </c>
      <c r="Q5331">
        <v>5.9</v>
      </c>
      <c r="R5331">
        <v>6.75</v>
      </c>
      <c r="S5331">
        <v>-0.8</v>
      </c>
    </row>
    <row r="5332" spans="1:19" x14ac:dyDescent="0.25">
      <c r="A5332" t="s">
        <v>8733</v>
      </c>
      <c r="B5332" t="s">
        <v>8734</v>
      </c>
      <c r="C5332">
        <v>1</v>
      </c>
      <c r="D5332">
        <v>3</v>
      </c>
      <c r="E5332">
        <v>6.85</v>
      </c>
      <c r="F5332">
        <v>4</v>
      </c>
      <c r="G5332">
        <v>21</v>
      </c>
      <c r="H5332">
        <v>0</v>
      </c>
      <c r="I5332">
        <v>39</v>
      </c>
      <c r="J5332">
        <v>50</v>
      </c>
      <c r="K5332">
        <v>29</v>
      </c>
      <c r="L5332">
        <v>6</v>
      </c>
      <c r="M5332">
        <v>3</v>
      </c>
      <c r="N5332">
        <v>21</v>
      </c>
      <c r="O5332">
        <v>1.84</v>
      </c>
      <c r="P5332">
        <v>0.68</v>
      </c>
      <c r="Q5332">
        <v>4.87</v>
      </c>
      <c r="R5332">
        <v>6.76</v>
      </c>
      <c r="S5332">
        <v>-1</v>
      </c>
    </row>
    <row r="5333" spans="1:19" x14ac:dyDescent="0.25">
      <c r="A5333" t="s">
        <v>8731</v>
      </c>
      <c r="B5333" t="s">
        <v>8732</v>
      </c>
      <c r="C5333">
        <v>1</v>
      </c>
      <c r="D5333">
        <v>2</v>
      </c>
      <c r="E5333">
        <v>6.76</v>
      </c>
      <c r="F5333">
        <v>0</v>
      </c>
      <c r="G5333">
        <v>30</v>
      </c>
      <c r="H5333">
        <v>0</v>
      </c>
      <c r="I5333">
        <v>30</v>
      </c>
      <c r="J5333">
        <v>38</v>
      </c>
      <c r="K5333">
        <v>23</v>
      </c>
      <c r="L5333">
        <v>4</v>
      </c>
      <c r="M5333">
        <v>4</v>
      </c>
      <c r="N5333">
        <v>21</v>
      </c>
      <c r="O5333">
        <v>1.97</v>
      </c>
      <c r="P5333">
        <v>1.3</v>
      </c>
      <c r="Q5333">
        <v>6.36</v>
      </c>
      <c r="R5333">
        <v>6.76</v>
      </c>
      <c r="S5333">
        <v>-0.8</v>
      </c>
    </row>
    <row r="5334" spans="1:19" x14ac:dyDescent="0.25">
      <c r="A5334" t="s">
        <v>8729</v>
      </c>
      <c r="B5334" t="s">
        <v>8730</v>
      </c>
      <c r="C5334">
        <v>1</v>
      </c>
      <c r="D5334">
        <v>2</v>
      </c>
      <c r="E5334">
        <v>6.64</v>
      </c>
      <c r="F5334">
        <v>0</v>
      </c>
      <c r="G5334">
        <v>30</v>
      </c>
      <c r="H5334">
        <v>0</v>
      </c>
      <c r="I5334">
        <v>30</v>
      </c>
      <c r="J5334">
        <v>37</v>
      </c>
      <c r="K5334">
        <v>22</v>
      </c>
      <c r="L5334">
        <v>5</v>
      </c>
      <c r="M5334">
        <v>6</v>
      </c>
      <c r="N5334">
        <v>20</v>
      </c>
      <c r="O5334">
        <v>1.89</v>
      </c>
      <c r="P5334">
        <v>1.77</v>
      </c>
      <c r="Q5334">
        <v>5.88</v>
      </c>
      <c r="R5334">
        <v>6.77</v>
      </c>
      <c r="S5334">
        <v>-0.8</v>
      </c>
    </row>
    <row r="5335" spans="1:19" x14ac:dyDescent="0.25">
      <c r="A5335" t="s">
        <v>8727</v>
      </c>
      <c r="B5335" t="s">
        <v>8728</v>
      </c>
      <c r="C5335">
        <v>1</v>
      </c>
      <c r="D5335">
        <v>2</v>
      </c>
      <c r="E5335">
        <v>6.94</v>
      </c>
      <c r="F5335">
        <v>0</v>
      </c>
      <c r="G5335">
        <v>30</v>
      </c>
      <c r="H5335">
        <v>0</v>
      </c>
      <c r="I5335">
        <v>30</v>
      </c>
      <c r="J5335">
        <v>38</v>
      </c>
      <c r="K5335">
        <v>23</v>
      </c>
      <c r="L5335">
        <v>5</v>
      </c>
      <c r="M5335">
        <v>4</v>
      </c>
      <c r="N5335">
        <v>18</v>
      </c>
      <c r="O5335">
        <v>1.87</v>
      </c>
      <c r="P5335">
        <v>1.21</v>
      </c>
      <c r="Q5335">
        <v>5.39</v>
      </c>
      <c r="R5335">
        <v>6.77</v>
      </c>
      <c r="S5335">
        <v>-0.8</v>
      </c>
    </row>
    <row r="5336" spans="1:19" x14ac:dyDescent="0.25">
      <c r="A5336" t="s">
        <v>8726</v>
      </c>
      <c r="B5336" t="s">
        <v>4567</v>
      </c>
      <c r="C5336">
        <v>1</v>
      </c>
      <c r="D5336">
        <v>4</v>
      </c>
      <c r="E5336">
        <v>7.05</v>
      </c>
      <c r="F5336">
        <v>6</v>
      </c>
      <c r="G5336">
        <v>13</v>
      </c>
      <c r="H5336">
        <v>0</v>
      </c>
      <c r="I5336">
        <v>45</v>
      </c>
      <c r="J5336">
        <v>60</v>
      </c>
      <c r="K5336">
        <v>36</v>
      </c>
      <c r="L5336">
        <v>7</v>
      </c>
      <c r="M5336">
        <v>1</v>
      </c>
      <c r="N5336">
        <v>24</v>
      </c>
      <c r="O5336">
        <v>1.86</v>
      </c>
      <c r="P5336">
        <v>0.15</v>
      </c>
      <c r="Q5336">
        <v>4.79</v>
      </c>
      <c r="R5336">
        <v>6.77</v>
      </c>
      <c r="S5336">
        <v>-1</v>
      </c>
    </row>
    <row r="5337" spans="1:19" x14ac:dyDescent="0.25">
      <c r="A5337" t="s">
        <v>8724</v>
      </c>
      <c r="B5337" t="s">
        <v>8725</v>
      </c>
      <c r="C5337">
        <v>1</v>
      </c>
      <c r="D5337">
        <v>4</v>
      </c>
      <c r="E5337">
        <v>7.02</v>
      </c>
      <c r="F5337">
        <v>7</v>
      </c>
      <c r="G5337">
        <v>12</v>
      </c>
      <c r="H5337">
        <v>0</v>
      </c>
      <c r="I5337">
        <v>47</v>
      </c>
      <c r="J5337">
        <v>60</v>
      </c>
      <c r="K5337">
        <v>36</v>
      </c>
      <c r="L5337">
        <v>7</v>
      </c>
      <c r="M5337">
        <v>5</v>
      </c>
      <c r="N5337">
        <v>29</v>
      </c>
      <c r="O5337">
        <v>1.9</v>
      </c>
      <c r="P5337">
        <v>0.9</v>
      </c>
      <c r="Q5337">
        <v>5.54</v>
      </c>
      <c r="R5337">
        <v>6.78</v>
      </c>
      <c r="S5337">
        <v>-0.9</v>
      </c>
    </row>
    <row r="5338" spans="1:19" x14ac:dyDescent="0.25">
      <c r="A5338" t="s">
        <v>8722</v>
      </c>
      <c r="B5338" t="s">
        <v>8723</v>
      </c>
      <c r="C5338">
        <v>1</v>
      </c>
      <c r="D5338">
        <v>2</v>
      </c>
      <c r="E5338">
        <v>6.71</v>
      </c>
      <c r="F5338">
        <v>0</v>
      </c>
      <c r="G5338">
        <v>30</v>
      </c>
      <c r="H5338">
        <v>0</v>
      </c>
      <c r="I5338">
        <v>30</v>
      </c>
      <c r="J5338">
        <v>38</v>
      </c>
      <c r="K5338">
        <v>22</v>
      </c>
      <c r="L5338">
        <v>4</v>
      </c>
      <c r="M5338">
        <v>5</v>
      </c>
      <c r="N5338">
        <v>20</v>
      </c>
      <c r="O5338">
        <v>1.92</v>
      </c>
      <c r="P5338">
        <v>1.37</v>
      </c>
      <c r="Q5338">
        <v>5.98</v>
      </c>
      <c r="R5338">
        <v>6.78</v>
      </c>
      <c r="S5338">
        <v>-0.8</v>
      </c>
    </row>
    <row r="5339" spans="1:19" x14ac:dyDescent="0.25">
      <c r="A5339" t="s">
        <v>8720</v>
      </c>
      <c r="B5339" t="s">
        <v>8721</v>
      </c>
      <c r="C5339">
        <v>0</v>
      </c>
      <c r="D5339">
        <v>5</v>
      </c>
      <c r="E5339">
        <v>7.05</v>
      </c>
      <c r="F5339">
        <v>2</v>
      </c>
      <c r="G5339">
        <v>24</v>
      </c>
      <c r="H5339">
        <v>0</v>
      </c>
      <c r="I5339">
        <v>36</v>
      </c>
      <c r="J5339">
        <v>46</v>
      </c>
      <c r="K5339">
        <v>28</v>
      </c>
      <c r="L5339">
        <v>5</v>
      </c>
      <c r="M5339">
        <v>1</v>
      </c>
      <c r="N5339">
        <v>20</v>
      </c>
      <c r="O5339">
        <v>1.87</v>
      </c>
      <c r="P5339">
        <v>0.22</v>
      </c>
      <c r="Q5339">
        <v>5.14</v>
      </c>
      <c r="R5339">
        <v>6.78</v>
      </c>
      <c r="S5339">
        <v>-1</v>
      </c>
    </row>
    <row r="5340" spans="1:19" x14ac:dyDescent="0.25">
      <c r="A5340" t="s">
        <v>8718</v>
      </c>
      <c r="B5340" t="s">
        <v>8719</v>
      </c>
      <c r="C5340">
        <v>1</v>
      </c>
      <c r="D5340">
        <v>2</v>
      </c>
      <c r="E5340">
        <v>6.73</v>
      </c>
      <c r="F5340">
        <v>2</v>
      </c>
      <c r="G5340">
        <v>25</v>
      </c>
      <c r="H5340">
        <v>0</v>
      </c>
      <c r="I5340">
        <v>35</v>
      </c>
      <c r="J5340">
        <v>43</v>
      </c>
      <c r="K5340">
        <v>26</v>
      </c>
      <c r="L5340">
        <v>5</v>
      </c>
      <c r="M5340">
        <v>7</v>
      </c>
      <c r="N5340">
        <v>24</v>
      </c>
      <c r="O5340">
        <v>1.93</v>
      </c>
      <c r="P5340">
        <v>1.9</v>
      </c>
      <c r="Q5340">
        <v>6.2</v>
      </c>
      <c r="R5340">
        <v>6.78</v>
      </c>
      <c r="S5340">
        <v>-0.9</v>
      </c>
    </row>
    <row r="5341" spans="1:19" x14ac:dyDescent="0.25">
      <c r="A5341" t="s">
        <v>8716</v>
      </c>
      <c r="B5341" t="s">
        <v>8717</v>
      </c>
      <c r="C5341">
        <v>1</v>
      </c>
      <c r="D5341">
        <v>2</v>
      </c>
      <c r="E5341">
        <v>6.65</v>
      </c>
      <c r="F5341">
        <v>2</v>
      </c>
      <c r="G5341">
        <v>24</v>
      </c>
      <c r="H5341">
        <v>0</v>
      </c>
      <c r="I5341">
        <v>35</v>
      </c>
      <c r="J5341">
        <v>43</v>
      </c>
      <c r="K5341">
        <v>26</v>
      </c>
      <c r="L5341">
        <v>5</v>
      </c>
      <c r="M5341">
        <v>8</v>
      </c>
      <c r="N5341">
        <v>25</v>
      </c>
      <c r="O5341">
        <v>1.92</v>
      </c>
      <c r="P5341">
        <v>1.92</v>
      </c>
      <c r="Q5341">
        <v>6.29</v>
      </c>
      <c r="R5341">
        <v>6.78</v>
      </c>
      <c r="S5341">
        <v>-0.9</v>
      </c>
    </row>
    <row r="5342" spans="1:19" x14ac:dyDescent="0.25">
      <c r="A5342" t="s">
        <v>8714</v>
      </c>
      <c r="B5342" t="s">
        <v>8715</v>
      </c>
      <c r="C5342">
        <v>1</v>
      </c>
      <c r="D5342">
        <v>4</v>
      </c>
      <c r="E5342">
        <v>7.13</v>
      </c>
      <c r="F5342">
        <v>7</v>
      </c>
      <c r="G5342">
        <v>13</v>
      </c>
      <c r="H5342">
        <v>0</v>
      </c>
      <c r="I5342">
        <v>46</v>
      </c>
      <c r="J5342">
        <v>59</v>
      </c>
      <c r="K5342">
        <v>36</v>
      </c>
      <c r="L5342">
        <v>6</v>
      </c>
      <c r="M5342">
        <v>5</v>
      </c>
      <c r="N5342">
        <v>32</v>
      </c>
      <c r="O5342">
        <v>1.97</v>
      </c>
      <c r="P5342">
        <v>0.93</v>
      </c>
      <c r="Q5342">
        <v>6.21</v>
      </c>
      <c r="R5342">
        <v>6.79</v>
      </c>
      <c r="S5342">
        <v>-1</v>
      </c>
    </row>
    <row r="5343" spans="1:19" x14ac:dyDescent="0.25">
      <c r="A5343" t="s">
        <v>8712</v>
      </c>
      <c r="B5343" t="s">
        <v>8713</v>
      </c>
      <c r="C5343">
        <v>1</v>
      </c>
      <c r="D5343">
        <v>3</v>
      </c>
      <c r="E5343">
        <v>6.85</v>
      </c>
      <c r="F5343">
        <v>4</v>
      </c>
      <c r="G5343">
        <v>20</v>
      </c>
      <c r="H5343">
        <v>0</v>
      </c>
      <c r="I5343">
        <v>39</v>
      </c>
      <c r="J5343">
        <v>49</v>
      </c>
      <c r="K5343">
        <v>30</v>
      </c>
      <c r="L5343">
        <v>6</v>
      </c>
      <c r="M5343">
        <v>8</v>
      </c>
      <c r="N5343">
        <v>28</v>
      </c>
      <c r="O5343">
        <v>1.95</v>
      </c>
      <c r="P5343">
        <v>1.73</v>
      </c>
      <c r="Q5343">
        <v>6.43</v>
      </c>
      <c r="R5343">
        <v>6.8</v>
      </c>
      <c r="S5343">
        <v>-1</v>
      </c>
    </row>
    <row r="5344" spans="1:19" x14ac:dyDescent="0.25">
      <c r="A5344" t="s">
        <v>8710</v>
      </c>
      <c r="B5344" t="s">
        <v>8711</v>
      </c>
      <c r="C5344">
        <v>1</v>
      </c>
      <c r="D5344">
        <v>2</v>
      </c>
      <c r="E5344">
        <v>6.7</v>
      </c>
      <c r="F5344">
        <v>0</v>
      </c>
      <c r="G5344">
        <v>30</v>
      </c>
      <c r="H5344">
        <v>0</v>
      </c>
      <c r="I5344">
        <v>30</v>
      </c>
      <c r="J5344">
        <v>38</v>
      </c>
      <c r="K5344">
        <v>22</v>
      </c>
      <c r="L5344">
        <v>5</v>
      </c>
      <c r="M5344">
        <v>5</v>
      </c>
      <c r="N5344">
        <v>19</v>
      </c>
      <c r="O5344">
        <v>1.9</v>
      </c>
      <c r="P5344">
        <v>1.57</v>
      </c>
      <c r="Q5344">
        <v>5.73</v>
      </c>
      <c r="R5344">
        <v>6.81</v>
      </c>
      <c r="S5344">
        <v>-0.9</v>
      </c>
    </row>
    <row r="5345" spans="1:19" x14ac:dyDescent="0.25">
      <c r="A5345" t="s">
        <v>8708</v>
      </c>
      <c r="B5345" t="s">
        <v>8709</v>
      </c>
      <c r="C5345">
        <v>2</v>
      </c>
      <c r="D5345">
        <v>4</v>
      </c>
      <c r="E5345">
        <v>7.04</v>
      </c>
      <c r="F5345">
        <v>8</v>
      </c>
      <c r="G5345">
        <v>10</v>
      </c>
      <c r="H5345">
        <v>0</v>
      </c>
      <c r="I5345">
        <v>48</v>
      </c>
      <c r="J5345">
        <v>59</v>
      </c>
      <c r="K5345">
        <v>38</v>
      </c>
      <c r="L5345">
        <v>6</v>
      </c>
      <c r="M5345">
        <v>10</v>
      </c>
      <c r="N5345">
        <v>38</v>
      </c>
      <c r="O5345">
        <v>2</v>
      </c>
      <c r="P5345">
        <v>1.87</v>
      </c>
      <c r="Q5345">
        <v>7.07</v>
      </c>
      <c r="R5345">
        <v>6.81</v>
      </c>
      <c r="S5345">
        <v>-0.9</v>
      </c>
    </row>
    <row r="5346" spans="1:19" x14ac:dyDescent="0.25">
      <c r="A5346" t="s">
        <v>8706</v>
      </c>
      <c r="B5346" t="s">
        <v>8707</v>
      </c>
      <c r="C5346">
        <v>1</v>
      </c>
      <c r="D5346">
        <v>2</v>
      </c>
      <c r="E5346">
        <v>6.8</v>
      </c>
      <c r="F5346">
        <v>6</v>
      </c>
      <c r="G5346">
        <v>14</v>
      </c>
      <c r="H5346">
        <v>0</v>
      </c>
      <c r="I5346">
        <v>45</v>
      </c>
      <c r="J5346">
        <v>55</v>
      </c>
      <c r="K5346">
        <v>34</v>
      </c>
      <c r="L5346">
        <v>6</v>
      </c>
      <c r="M5346">
        <v>10</v>
      </c>
      <c r="N5346">
        <v>33</v>
      </c>
      <c r="O5346">
        <v>1.96</v>
      </c>
      <c r="P5346">
        <v>1.96</v>
      </c>
      <c r="Q5346">
        <v>6.64</v>
      </c>
      <c r="R5346">
        <v>6.81</v>
      </c>
      <c r="S5346">
        <v>-1</v>
      </c>
    </row>
    <row r="5347" spans="1:19" x14ac:dyDescent="0.25">
      <c r="A5347" t="s">
        <v>8704</v>
      </c>
      <c r="B5347" t="s">
        <v>8705</v>
      </c>
      <c r="C5347">
        <v>2</v>
      </c>
      <c r="D5347">
        <v>3</v>
      </c>
      <c r="E5347">
        <v>6.9</v>
      </c>
      <c r="F5347">
        <v>7</v>
      </c>
      <c r="G5347">
        <v>11</v>
      </c>
      <c r="H5347">
        <v>0</v>
      </c>
      <c r="I5347">
        <v>48</v>
      </c>
      <c r="J5347">
        <v>61</v>
      </c>
      <c r="K5347">
        <v>37</v>
      </c>
      <c r="L5347">
        <v>7</v>
      </c>
      <c r="M5347">
        <v>5</v>
      </c>
      <c r="N5347">
        <v>29</v>
      </c>
      <c r="O5347">
        <v>1.89</v>
      </c>
      <c r="P5347">
        <v>0.86</v>
      </c>
      <c r="Q5347">
        <v>5.49</v>
      </c>
      <c r="R5347">
        <v>6.82</v>
      </c>
      <c r="S5347">
        <v>-1</v>
      </c>
    </row>
    <row r="5348" spans="1:19" x14ac:dyDescent="0.25">
      <c r="A5348" t="s">
        <v>8702</v>
      </c>
      <c r="B5348" t="s">
        <v>8703</v>
      </c>
      <c r="C5348">
        <v>1</v>
      </c>
      <c r="D5348">
        <v>4</v>
      </c>
      <c r="E5348">
        <v>7.08</v>
      </c>
      <c r="F5348">
        <v>8</v>
      </c>
      <c r="G5348">
        <v>8</v>
      </c>
      <c r="H5348">
        <v>0</v>
      </c>
      <c r="I5348">
        <v>50</v>
      </c>
      <c r="J5348">
        <v>65</v>
      </c>
      <c r="K5348">
        <v>39</v>
      </c>
      <c r="L5348">
        <v>8</v>
      </c>
      <c r="M5348">
        <v>3</v>
      </c>
      <c r="N5348">
        <v>29</v>
      </c>
      <c r="O5348">
        <v>1.87</v>
      </c>
      <c r="P5348">
        <v>0.57999999999999996</v>
      </c>
      <c r="Q5348">
        <v>5.24</v>
      </c>
      <c r="R5348">
        <v>6.82</v>
      </c>
      <c r="S5348">
        <v>-0.8</v>
      </c>
    </row>
    <row r="5349" spans="1:19" x14ac:dyDescent="0.25">
      <c r="A5349" t="s">
        <v>8700</v>
      </c>
      <c r="B5349" t="s">
        <v>8701</v>
      </c>
      <c r="C5349">
        <v>1</v>
      </c>
      <c r="D5349">
        <v>2</v>
      </c>
      <c r="E5349">
        <v>6.72</v>
      </c>
      <c r="F5349">
        <v>0</v>
      </c>
      <c r="G5349">
        <v>30</v>
      </c>
      <c r="H5349">
        <v>0</v>
      </c>
      <c r="I5349">
        <v>30</v>
      </c>
      <c r="J5349">
        <v>37</v>
      </c>
      <c r="K5349">
        <v>22</v>
      </c>
      <c r="L5349">
        <v>4</v>
      </c>
      <c r="M5349">
        <v>5</v>
      </c>
      <c r="N5349">
        <v>21</v>
      </c>
      <c r="O5349">
        <v>1.94</v>
      </c>
      <c r="P5349">
        <v>1.57</v>
      </c>
      <c r="Q5349">
        <v>6.22</v>
      </c>
      <c r="R5349">
        <v>6.83</v>
      </c>
      <c r="S5349">
        <v>-0.9</v>
      </c>
    </row>
    <row r="5350" spans="1:19" x14ac:dyDescent="0.25">
      <c r="A5350" t="s">
        <v>8698</v>
      </c>
      <c r="B5350" t="s">
        <v>8699</v>
      </c>
      <c r="C5350">
        <v>1</v>
      </c>
      <c r="D5350">
        <v>2</v>
      </c>
      <c r="E5350">
        <v>6.72</v>
      </c>
      <c r="F5350">
        <v>0</v>
      </c>
      <c r="G5350">
        <v>30</v>
      </c>
      <c r="H5350">
        <v>0</v>
      </c>
      <c r="I5350">
        <v>30</v>
      </c>
      <c r="J5350">
        <v>37</v>
      </c>
      <c r="K5350">
        <v>22</v>
      </c>
      <c r="L5350">
        <v>5</v>
      </c>
      <c r="M5350">
        <v>7</v>
      </c>
      <c r="N5350">
        <v>22</v>
      </c>
      <c r="O5350">
        <v>1.94</v>
      </c>
      <c r="P5350">
        <v>2.15</v>
      </c>
      <c r="Q5350">
        <v>6.47</v>
      </c>
      <c r="R5350">
        <v>6.84</v>
      </c>
      <c r="S5350">
        <v>-0.9</v>
      </c>
    </row>
    <row r="5351" spans="1:19" x14ac:dyDescent="0.25">
      <c r="A5351" t="s">
        <v>8696</v>
      </c>
      <c r="B5351" t="s">
        <v>8697</v>
      </c>
      <c r="C5351">
        <v>1</v>
      </c>
      <c r="D5351">
        <v>2</v>
      </c>
      <c r="E5351">
        <v>6.78</v>
      </c>
      <c r="F5351">
        <v>0</v>
      </c>
      <c r="G5351">
        <v>30</v>
      </c>
      <c r="H5351">
        <v>0</v>
      </c>
      <c r="I5351">
        <v>30</v>
      </c>
      <c r="J5351">
        <v>38</v>
      </c>
      <c r="K5351">
        <v>23</v>
      </c>
      <c r="L5351">
        <v>4</v>
      </c>
      <c r="M5351">
        <v>5</v>
      </c>
      <c r="N5351">
        <v>21</v>
      </c>
      <c r="O5351">
        <v>1.95</v>
      </c>
      <c r="P5351">
        <v>1.44</v>
      </c>
      <c r="Q5351">
        <v>6.26</v>
      </c>
      <c r="R5351">
        <v>6.85</v>
      </c>
      <c r="S5351">
        <v>-0.9</v>
      </c>
    </row>
    <row r="5352" spans="1:19" x14ac:dyDescent="0.25">
      <c r="A5352" t="s">
        <v>8694</v>
      </c>
      <c r="B5352" t="s">
        <v>8695</v>
      </c>
      <c r="C5352">
        <v>1</v>
      </c>
      <c r="D5352">
        <v>4</v>
      </c>
      <c r="E5352">
        <v>7.01</v>
      </c>
      <c r="F5352">
        <v>4</v>
      </c>
      <c r="G5352">
        <v>19</v>
      </c>
      <c r="H5352">
        <v>0</v>
      </c>
      <c r="I5352">
        <v>40</v>
      </c>
      <c r="J5352">
        <v>51</v>
      </c>
      <c r="K5352">
        <v>31</v>
      </c>
      <c r="L5352">
        <v>7</v>
      </c>
      <c r="M5352">
        <v>6</v>
      </c>
      <c r="N5352">
        <v>24</v>
      </c>
      <c r="O5352">
        <v>1.88</v>
      </c>
      <c r="P5352">
        <v>1.26</v>
      </c>
      <c r="Q5352">
        <v>5.4</v>
      </c>
      <c r="R5352">
        <v>6.85</v>
      </c>
      <c r="S5352">
        <v>-1</v>
      </c>
    </row>
    <row r="5353" spans="1:19" x14ac:dyDescent="0.25">
      <c r="A5353" t="s">
        <v>8692</v>
      </c>
      <c r="B5353" t="s">
        <v>8693</v>
      </c>
      <c r="C5353">
        <v>1</v>
      </c>
      <c r="D5353">
        <v>4</v>
      </c>
      <c r="E5353">
        <v>7.09</v>
      </c>
      <c r="F5353">
        <v>6</v>
      </c>
      <c r="G5353">
        <v>14</v>
      </c>
      <c r="H5353">
        <v>0</v>
      </c>
      <c r="I5353">
        <v>45</v>
      </c>
      <c r="J5353">
        <v>58</v>
      </c>
      <c r="K5353">
        <v>35</v>
      </c>
      <c r="L5353">
        <v>7</v>
      </c>
      <c r="M5353">
        <v>3</v>
      </c>
      <c r="N5353">
        <v>27</v>
      </c>
      <c r="O5353">
        <v>1.91</v>
      </c>
      <c r="P5353">
        <v>0.66</v>
      </c>
      <c r="Q5353">
        <v>5.52</v>
      </c>
      <c r="R5353">
        <v>6.85</v>
      </c>
      <c r="S5353">
        <v>-1</v>
      </c>
    </row>
    <row r="5354" spans="1:19" x14ac:dyDescent="0.25">
      <c r="A5354" t="s">
        <v>8690</v>
      </c>
      <c r="B5354" t="s">
        <v>8691</v>
      </c>
      <c r="C5354">
        <v>1</v>
      </c>
      <c r="D5354">
        <v>2</v>
      </c>
      <c r="E5354">
        <v>6.74</v>
      </c>
      <c r="F5354">
        <v>0</v>
      </c>
      <c r="G5354">
        <v>30</v>
      </c>
      <c r="H5354">
        <v>0</v>
      </c>
      <c r="I5354">
        <v>30</v>
      </c>
      <c r="J5354">
        <v>37</v>
      </c>
      <c r="K5354">
        <v>22</v>
      </c>
      <c r="L5354">
        <v>5</v>
      </c>
      <c r="M5354">
        <v>6</v>
      </c>
      <c r="N5354">
        <v>20</v>
      </c>
      <c r="O5354">
        <v>1.92</v>
      </c>
      <c r="P5354">
        <v>1.8</v>
      </c>
      <c r="Q5354">
        <v>6.05</v>
      </c>
      <c r="R5354">
        <v>6.85</v>
      </c>
      <c r="S5354">
        <v>-0.9</v>
      </c>
    </row>
    <row r="5355" spans="1:19" x14ac:dyDescent="0.25">
      <c r="A5355" t="s">
        <v>8688</v>
      </c>
      <c r="B5355" t="s">
        <v>8689</v>
      </c>
      <c r="C5355">
        <v>1</v>
      </c>
      <c r="D5355">
        <v>3</v>
      </c>
      <c r="E5355">
        <v>7.05</v>
      </c>
      <c r="F5355">
        <v>5</v>
      </c>
      <c r="G5355">
        <v>17</v>
      </c>
      <c r="H5355">
        <v>0</v>
      </c>
      <c r="I5355">
        <v>42</v>
      </c>
      <c r="J5355">
        <v>56</v>
      </c>
      <c r="K5355">
        <v>33</v>
      </c>
      <c r="L5355">
        <v>7</v>
      </c>
      <c r="M5355">
        <v>1</v>
      </c>
      <c r="N5355">
        <v>22</v>
      </c>
      <c r="O5355">
        <v>1.85</v>
      </c>
      <c r="P5355">
        <v>0.28000000000000003</v>
      </c>
      <c r="Q5355">
        <v>4.71</v>
      </c>
      <c r="R5355">
        <v>6.86</v>
      </c>
      <c r="S5355">
        <v>-1</v>
      </c>
    </row>
    <row r="5356" spans="1:19" x14ac:dyDescent="0.25">
      <c r="A5356" t="s">
        <v>8686</v>
      </c>
      <c r="B5356" t="s">
        <v>8687</v>
      </c>
      <c r="C5356">
        <v>1</v>
      </c>
      <c r="D5356">
        <v>2</v>
      </c>
      <c r="E5356">
        <v>6.87</v>
      </c>
      <c r="F5356">
        <v>5</v>
      </c>
      <c r="G5356">
        <v>16</v>
      </c>
      <c r="H5356">
        <v>0</v>
      </c>
      <c r="I5356">
        <v>42</v>
      </c>
      <c r="J5356">
        <v>52</v>
      </c>
      <c r="K5356">
        <v>32</v>
      </c>
      <c r="L5356">
        <v>6</v>
      </c>
      <c r="M5356">
        <v>9</v>
      </c>
      <c r="N5356">
        <v>34</v>
      </c>
      <c r="O5356">
        <v>2.0299999999999998</v>
      </c>
      <c r="P5356">
        <v>1.83</v>
      </c>
      <c r="Q5356">
        <v>7.19</v>
      </c>
      <c r="R5356">
        <v>6.89</v>
      </c>
      <c r="S5356">
        <v>-1</v>
      </c>
    </row>
    <row r="5357" spans="1:19" x14ac:dyDescent="0.25">
      <c r="A5357" t="s">
        <v>8684</v>
      </c>
      <c r="B5357" t="s">
        <v>8685</v>
      </c>
      <c r="C5357">
        <v>1</v>
      </c>
      <c r="D5357">
        <v>2</v>
      </c>
      <c r="E5357">
        <v>6.78</v>
      </c>
      <c r="F5357">
        <v>2</v>
      </c>
      <c r="G5357">
        <v>25</v>
      </c>
      <c r="H5357">
        <v>0</v>
      </c>
      <c r="I5357">
        <v>35</v>
      </c>
      <c r="J5357">
        <v>43</v>
      </c>
      <c r="K5357">
        <v>26</v>
      </c>
      <c r="L5357">
        <v>6</v>
      </c>
      <c r="M5357">
        <v>7</v>
      </c>
      <c r="N5357">
        <v>23</v>
      </c>
      <c r="O5357">
        <v>1.93</v>
      </c>
      <c r="P5357">
        <v>1.73</v>
      </c>
      <c r="Q5357">
        <v>6.11</v>
      </c>
      <c r="R5357">
        <v>6.89</v>
      </c>
      <c r="S5357">
        <v>-1</v>
      </c>
    </row>
    <row r="5358" spans="1:19" x14ac:dyDescent="0.25">
      <c r="A5358" t="s">
        <v>8682</v>
      </c>
      <c r="B5358" t="s">
        <v>8683</v>
      </c>
      <c r="C5358">
        <v>1</v>
      </c>
      <c r="D5358">
        <v>4</v>
      </c>
      <c r="E5358">
        <v>7.25</v>
      </c>
      <c r="F5358">
        <v>7</v>
      </c>
      <c r="G5358">
        <v>12</v>
      </c>
      <c r="H5358">
        <v>0</v>
      </c>
      <c r="I5358">
        <v>47</v>
      </c>
      <c r="J5358">
        <v>60</v>
      </c>
      <c r="K5358">
        <v>38</v>
      </c>
      <c r="L5358">
        <v>7</v>
      </c>
      <c r="M5358">
        <v>4</v>
      </c>
      <c r="N5358">
        <v>32</v>
      </c>
      <c r="O5358">
        <v>1.98</v>
      </c>
      <c r="P5358">
        <v>0.8</v>
      </c>
      <c r="Q5358">
        <v>6.19</v>
      </c>
      <c r="R5358">
        <v>6.9</v>
      </c>
      <c r="S5358">
        <v>-1</v>
      </c>
    </row>
    <row r="5359" spans="1:19" x14ac:dyDescent="0.25">
      <c r="A5359" t="s">
        <v>8680</v>
      </c>
      <c r="B5359" t="s">
        <v>8681</v>
      </c>
      <c r="C5359">
        <v>1</v>
      </c>
      <c r="D5359">
        <v>4</v>
      </c>
      <c r="E5359">
        <v>7.19</v>
      </c>
      <c r="F5359">
        <v>7</v>
      </c>
      <c r="G5359">
        <v>13</v>
      </c>
      <c r="H5359">
        <v>0</v>
      </c>
      <c r="I5359">
        <v>46</v>
      </c>
      <c r="J5359">
        <v>62</v>
      </c>
      <c r="K5359">
        <v>37</v>
      </c>
      <c r="L5359">
        <v>8</v>
      </c>
      <c r="M5359">
        <v>0</v>
      </c>
      <c r="N5359">
        <v>24</v>
      </c>
      <c r="O5359">
        <v>1.86</v>
      </c>
      <c r="P5359">
        <v>0.04</v>
      </c>
      <c r="Q5359">
        <v>4.6500000000000004</v>
      </c>
      <c r="R5359">
        <v>6.94</v>
      </c>
      <c r="S5359">
        <v>-1</v>
      </c>
    </row>
    <row r="5360" spans="1:19" x14ac:dyDescent="0.25">
      <c r="A5360" t="s">
        <v>8678</v>
      </c>
      <c r="B5360" t="s">
        <v>8679</v>
      </c>
      <c r="C5360">
        <v>1</v>
      </c>
      <c r="D5360">
        <v>3</v>
      </c>
      <c r="E5360">
        <v>6.92</v>
      </c>
      <c r="F5360">
        <v>2</v>
      </c>
      <c r="G5360">
        <v>25</v>
      </c>
      <c r="H5360">
        <v>0</v>
      </c>
      <c r="I5360">
        <v>35</v>
      </c>
      <c r="J5360">
        <v>44</v>
      </c>
      <c r="K5360">
        <v>27</v>
      </c>
      <c r="L5360">
        <v>6</v>
      </c>
      <c r="M5360">
        <v>6</v>
      </c>
      <c r="N5360">
        <v>23</v>
      </c>
      <c r="O5360">
        <v>1.93</v>
      </c>
      <c r="P5360">
        <v>1.47</v>
      </c>
      <c r="Q5360">
        <v>6.02</v>
      </c>
      <c r="R5360">
        <v>6.94</v>
      </c>
      <c r="S5360">
        <v>-1</v>
      </c>
    </row>
    <row r="5361" spans="1:19" x14ac:dyDescent="0.25">
      <c r="A5361" t="s">
        <v>8676</v>
      </c>
      <c r="B5361" t="s">
        <v>8677</v>
      </c>
      <c r="C5361">
        <v>1</v>
      </c>
      <c r="D5361">
        <v>3</v>
      </c>
      <c r="E5361">
        <v>7.06</v>
      </c>
      <c r="F5361">
        <v>6</v>
      </c>
      <c r="G5361">
        <v>15</v>
      </c>
      <c r="H5361">
        <v>0</v>
      </c>
      <c r="I5361">
        <v>44</v>
      </c>
      <c r="J5361">
        <v>56</v>
      </c>
      <c r="K5361">
        <v>34</v>
      </c>
      <c r="L5361">
        <v>7</v>
      </c>
      <c r="M5361">
        <v>3</v>
      </c>
      <c r="N5361">
        <v>27</v>
      </c>
      <c r="O5361">
        <v>1.91</v>
      </c>
      <c r="P5361">
        <v>0.61</v>
      </c>
      <c r="Q5361">
        <v>5.6</v>
      </c>
      <c r="R5361">
        <v>6.94</v>
      </c>
      <c r="S5361">
        <v>-1.1000000000000001</v>
      </c>
    </row>
    <row r="5362" spans="1:19" x14ac:dyDescent="0.25">
      <c r="A5362" t="s">
        <v>8674</v>
      </c>
      <c r="B5362" t="s">
        <v>8675</v>
      </c>
      <c r="C5362">
        <v>1</v>
      </c>
      <c r="D5362">
        <v>3</v>
      </c>
      <c r="E5362">
        <v>7.1</v>
      </c>
      <c r="F5362">
        <v>4</v>
      </c>
      <c r="G5362">
        <v>20</v>
      </c>
      <c r="H5362">
        <v>0</v>
      </c>
      <c r="I5362">
        <v>39</v>
      </c>
      <c r="J5362">
        <v>51</v>
      </c>
      <c r="K5362">
        <v>31</v>
      </c>
      <c r="L5362">
        <v>6</v>
      </c>
      <c r="M5362">
        <v>2</v>
      </c>
      <c r="N5362">
        <v>24</v>
      </c>
      <c r="O5362">
        <v>1.92</v>
      </c>
      <c r="P5362">
        <v>0.44</v>
      </c>
      <c r="Q5362">
        <v>5.53</v>
      </c>
      <c r="R5362">
        <v>6.96</v>
      </c>
      <c r="S5362">
        <v>-1.1000000000000001</v>
      </c>
    </row>
    <row r="5363" spans="1:19" x14ac:dyDescent="0.25">
      <c r="A5363" t="s">
        <v>8672</v>
      </c>
      <c r="B5363" t="s">
        <v>8673</v>
      </c>
      <c r="C5363">
        <v>1</v>
      </c>
      <c r="D5363">
        <v>2</v>
      </c>
      <c r="E5363">
        <v>6.84</v>
      </c>
      <c r="F5363">
        <v>0</v>
      </c>
      <c r="G5363">
        <v>30</v>
      </c>
      <c r="H5363">
        <v>0</v>
      </c>
      <c r="I5363">
        <v>30</v>
      </c>
      <c r="J5363">
        <v>38</v>
      </c>
      <c r="K5363">
        <v>23</v>
      </c>
      <c r="L5363">
        <v>5</v>
      </c>
      <c r="M5363">
        <v>5</v>
      </c>
      <c r="N5363">
        <v>21</v>
      </c>
      <c r="O5363">
        <v>1.94</v>
      </c>
      <c r="P5363">
        <v>1.63</v>
      </c>
      <c r="Q5363">
        <v>6.2</v>
      </c>
      <c r="R5363">
        <v>6.97</v>
      </c>
      <c r="S5363">
        <v>-0.9</v>
      </c>
    </row>
    <row r="5364" spans="1:19" x14ac:dyDescent="0.25">
      <c r="A5364" t="s">
        <v>8670</v>
      </c>
      <c r="B5364" t="s">
        <v>8671</v>
      </c>
      <c r="C5364">
        <v>1</v>
      </c>
      <c r="D5364">
        <v>4</v>
      </c>
      <c r="E5364">
        <v>7.16</v>
      </c>
      <c r="F5364">
        <v>6</v>
      </c>
      <c r="G5364">
        <v>14</v>
      </c>
      <c r="H5364">
        <v>0</v>
      </c>
      <c r="I5364">
        <v>45</v>
      </c>
      <c r="J5364">
        <v>58</v>
      </c>
      <c r="K5364">
        <v>36</v>
      </c>
      <c r="L5364">
        <v>7</v>
      </c>
      <c r="M5364">
        <v>4</v>
      </c>
      <c r="N5364">
        <v>27</v>
      </c>
      <c r="O5364">
        <v>1.91</v>
      </c>
      <c r="P5364">
        <v>0.76</v>
      </c>
      <c r="Q5364">
        <v>5.44</v>
      </c>
      <c r="R5364">
        <v>6.98</v>
      </c>
      <c r="S5364">
        <v>-1.1000000000000001</v>
      </c>
    </row>
    <row r="5365" spans="1:19" x14ac:dyDescent="0.25">
      <c r="A5365" t="s">
        <v>8668</v>
      </c>
      <c r="B5365" t="s">
        <v>8669</v>
      </c>
      <c r="C5365">
        <v>1</v>
      </c>
      <c r="D5365">
        <v>4</v>
      </c>
      <c r="E5365">
        <v>7.16</v>
      </c>
      <c r="F5365">
        <v>5</v>
      </c>
      <c r="G5365">
        <v>16</v>
      </c>
      <c r="H5365">
        <v>0</v>
      </c>
      <c r="I5365">
        <v>43</v>
      </c>
      <c r="J5365">
        <v>54</v>
      </c>
      <c r="K5365">
        <v>34</v>
      </c>
      <c r="L5365">
        <v>7</v>
      </c>
      <c r="M5365">
        <v>6</v>
      </c>
      <c r="N5365">
        <v>30</v>
      </c>
      <c r="O5365">
        <v>1.95</v>
      </c>
      <c r="P5365">
        <v>1.21</v>
      </c>
      <c r="Q5365">
        <v>6.3</v>
      </c>
      <c r="R5365">
        <v>6.99</v>
      </c>
      <c r="S5365">
        <v>-1.1000000000000001</v>
      </c>
    </row>
    <row r="5366" spans="1:19" x14ac:dyDescent="0.25">
      <c r="A5366" t="s">
        <v>8666</v>
      </c>
      <c r="B5366" t="s">
        <v>8667</v>
      </c>
      <c r="C5366">
        <v>1</v>
      </c>
      <c r="D5366">
        <v>3</v>
      </c>
      <c r="E5366">
        <v>7.06</v>
      </c>
      <c r="F5366">
        <v>4</v>
      </c>
      <c r="G5366">
        <v>21</v>
      </c>
      <c r="H5366">
        <v>0</v>
      </c>
      <c r="I5366">
        <v>38</v>
      </c>
      <c r="J5366">
        <v>50</v>
      </c>
      <c r="K5366">
        <v>30</v>
      </c>
      <c r="L5366">
        <v>6</v>
      </c>
      <c r="M5366">
        <v>3</v>
      </c>
      <c r="N5366">
        <v>23</v>
      </c>
      <c r="O5366">
        <v>1.91</v>
      </c>
      <c r="P5366">
        <v>0.71</v>
      </c>
      <c r="Q5366">
        <v>5.44</v>
      </c>
      <c r="R5366">
        <v>6.99</v>
      </c>
      <c r="S5366">
        <v>-1.1000000000000001</v>
      </c>
    </row>
    <row r="5367" spans="1:19" x14ac:dyDescent="0.25">
      <c r="A5367" t="s">
        <v>8664</v>
      </c>
      <c r="B5367" t="s">
        <v>8665</v>
      </c>
      <c r="C5367">
        <v>1</v>
      </c>
      <c r="D5367">
        <v>2</v>
      </c>
      <c r="E5367">
        <v>6.84</v>
      </c>
      <c r="F5367">
        <v>0</v>
      </c>
      <c r="G5367">
        <v>30</v>
      </c>
      <c r="H5367">
        <v>0</v>
      </c>
      <c r="I5367">
        <v>30</v>
      </c>
      <c r="J5367">
        <v>37</v>
      </c>
      <c r="K5367">
        <v>23</v>
      </c>
      <c r="L5367">
        <v>5</v>
      </c>
      <c r="M5367">
        <v>7</v>
      </c>
      <c r="N5367">
        <v>23</v>
      </c>
      <c r="O5367">
        <v>1.98</v>
      </c>
      <c r="P5367">
        <v>2.1800000000000002</v>
      </c>
      <c r="Q5367">
        <v>6.75</v>
      </c>
      <c r="R5367">
        <v>7</v>
      </c>
      <c r="S5367">
        <v>-0.9</v>
      </c>
    </row>
    <row r="5368" spans="1:19" x14ac:dyDescent="0.25">
      <c r="A5368" t="s">
        <v>8662</v>
      </c>
      <c r="B5368" t="s">
        <v>8663</v>
      </c>
      <c r="C5368">
        <v>1</v>
      </c>
      <c r="D5368">
        <v>2</v>
      </c>
      <c r="E5368">
        <v>6.87</v>
      </c>
      <c r="F5368">
        <v>0</v>
      </c>
      <c r="G5368">
        <v>30</v>
      </c>
      <c r="H5368">
        <v>0</v>
      </c>
      <c r="I5368">
        <v>30</v>
      </c>
      <c r="J5368">
        <v>38</v>
      </c>
      <c r="K5368">
        <v>23</v>
      </c>
      <c r="L5368">
        <v>5</v>
      </c>
      <c r="M5368">
        <v>5</v>
      </c>
      <c r="N5368">
        <v>21</v>
      </c>
      <c r="O5368">
        <v>1.95</v>
      </c>
      <c r="P5368">
        <v>1.5</v>
      </c>
      <c r="Q5368">
        <v>6.17</v>
      </c>
      <c r="R5368">
        <v>7.03</v>
      </c>
      <c r="S5368">
        <v>-0.9</v>
      </c>
    </row>
    <row r="5369" spans="1:19" x14ac:dyDescent="0.25">
      <c r="A5369" t="s">
        <v>8660</v>
      </c>
      <c r="B5369" t="s">
        <v>8661</v>
      </c>
      <c r="C5369">
        <v>1</v>
      </c>
      <c r="D5369">
        <v>4</v>
      </c>
      <c r="E5369">
        <v>7.41</v>
      </c>
      <c r="F5369">
        <v>7</v>
      </c>
      <c r="G5369">
        <v>11</v>
      </c>
      <c r="H5369">
        <v>0</v>
      </c>
      <c r="I5369">
        <v>48</v>
      </c>
      <c r="J5369">
        <v>63</v>
      </c>
      <c r="K5369">
        <v>39</v>
      </c>
      <c r="L5369">
        <v>7</v>
      </c>
      <c r="M5369">
        <v>2</v>
      </c>
      <c r="N5369">
        <v>33</v>
      </c>
      <c r="O5369">
        <v>2.0099999999999998</v>
      </c>
      <c r="P5369">
        <v>0.36</v>
      </c>
      <c r="Q5369">
        <v>6.22</v>
      </c>
      <c r="R5369">
        <v>7.04</v>
      </c>
      <c r="S5369">
        <v>-1.1000000000000001</v>
      </c>
    </row>
    <row r="5370" spans="1:19" x14ac:dyDescent="0.25">
      <c r="A5370" t="s">
        <v>8658</v>
      </c>
      <c r="B5370" t="s">
        <v>8659</v>
      </c>
      <c r="C5370">
        <v>1</v>
      </c>
      <c r="D5370">
        <v>2</v>
      </c>
      <c r="E5370">
        <v>6.97</v>
      </c>
      <c r="F5370">
        <v>0</v>
      </c>
      <c r="G5370">
        <v>30</v>
      </c>
      <c r="H5370">
        <v>0</v>
      </c>
      <c r="I5370">
        <v>30</v>
      </c>
      <c r="J5370">
        <v>36</v>
      </c>
      <c r="K5370">
        <v>23</v>
      </c>
      <c r="L5370">
        <v>5</v>
      </c>
      <c r="M5370">
        <v>8</v>
      </c>
      <c r="N5370">
        <v>25</v>
      </c>
      <c r="O5370">
        <v>2.0299999999999998</v>
      </c>
      <c r="P5370">
        <v>2.52</v>
      </c>
      <c r="Q5370">
        <v>7.54</v>
      </c>
      <c r="R5370">
        <v>7.1</v>
      </c>
      <c r="S5370">
        <v>-0.9</v>
      </c>
    </row>
    <row r="5371" spans="1:19" x14ac:dyDescent="0.25">
      <c r="A5371" t="s">
        <v>8656</v>
      </c>
      <c r="B5371" t="s">
        <v>8657</v>
      </c>
      <c r="C5371">
        <v>2</v>
      </c>
      <c r="D5371">
        <v>2</v>
      </c>
      <c r="E5371">
        <v>7.12</v>
      </c>
      <c r="F5371">
        <v>8</v>
      </c>
      <c r="G5371">
        <v>9</v>
      </c>
      <c r="H5371">
        <v>0</v>
      </c>
      <c r="I5371">
        <v>50</v>
      </c>
      <c r="J5371">
        <v>62</v>
      </c>
      <c r="K5371">
        <v>39</v>
      </c>
      <c r="L5371">
        <v>8</v>
      </c>
      <c r="M5371">
        <v>8</v>
      </c>
      <c r="N5371">
        <v>38</v>
      </c>
      <c r="O5371">
        <v>2</v>
      </c>
      <c r="P5371">
        <v>1.38</v>
      </c>
      <c r="Q5371">
        <v>6.81</v>
      </c>
      <c r="R5371">
        <v>7.11</v>
      </c>
      <c r="S5371">
        <v>-1</v>
      </c>
    </row>
    <row r="5372" spans="1:19" x14ac:dyDescent="0.25">
      <c r="A5372" t="s">
        <v>8654</v>
      </c>
      <c r="B5372" t="s">
        <v>8655</v>
      </c>
      <c r="C5372">
        <v>1</v>
      </c>
      <c r="D5372">
        <v>4</v>
      </c>
      <c r="E5372">
        <v>7.39</v>
      </c>
      <c r="F5372">
        <v>7</v>
      </c>
      <c r="G5372">
        <v>11</v>
      </c>
      <c r="H5372">
        <v>0</v>
      </c>
      <c r="I5372">
        <v>48</v>
      </c>
      <c r="J5372">
        <v>63</v>
      </c>
      <c r="K5372">
        <v>39</v>
      </c>
      <c r="L5372">
        <v>7</v>
      </c>
      <c r="M5372">
        <v>1</v>
      </c>
      <c r="N5372">
        <v>31</v>
      </c>
      <c r="O5372">
        <v>1.97</v>
      </c>
      <c r="P5372">
        <v>0.1</v>
      </c>
      <c r="Q5372">
        <v>5.84</v>
      </c>
      <c r="R5372">
        <v>7.12</v>
      </c>
      <c r="S5372">
        <v>-1.1000000000000001</v>
      </c>
    </row>
    <row r="5373" spans="1:19" x14ac:dyDescent="0.25">
      <c r="A5373" t="s">
        <v>8652</v>
      </c>
      <c r="B5373" t="s">
        <v>8653</v>
      </c>
      <c r="C5373">
        <v>2</v>
      </c>
      <c r="D5373">
        <v>1</v>
      </c>
      <c r="E5373">
        <v>7.02</v>
      </c>
      <c r="F5373">
        <v>8</v>
      </c>
      <c r="G5373">
        <v>10</v>
      </c>
      <c r="H5373">
        <v>0</v>
      </c>
      <c r="I5373">
        <v>49</v>
      </c>
      <c r="J5373">
        <v>60</v>
      </c>
      <c r="K5373">
        <v>38</v>
      </c>
      <c r="L5373">
        <v>8</v>
      </c>
      <c r="M5373">
        <v>11</v>
      </c>
      <c r="N5373">
        <v>38</v>
      </c>
      <c r="O5373">
        <v>2.02</v>
      </c>
      <c r="P5373">
        <v>2.04</v>
      </c>
      <c r="Q5373">
        <v>7.11</v>
      </c>
      <c r="R5373">
        <v>7.13</v>
      </c>
      <c r="S5373">
        <v>-1</v>
      </c>
    </row>
    <row r="5374" spans="1:19" x14ac:dyDescent="0.25">
      <c r="A5374" t="s">
        <v>8650</v>
      </c>
      <c r="B5374" t="s">
        <v>8651</v>
      </c>
      <c r="C5374">
        <v>2</v>
      </c>
      <c r="D5374">
        <v>3</v>
      </c>
      <c r="E5374">
        <v>7.23</v>
      </c>
      <c r="F5374">
        <v>7</v>
      </c>
      <c r="G5374">
        <v>11</v>
      </c>
      <c r="H5374">
        <v>0</v>
      </c>
      <c r="I5374">
        <v>47</v>
      </c>
      <c r="J5374">
        <v>59</v>
      </c>
      <c r="K5374">
        <v>38</v>
      </c>
      <c r="L5374">
        <v>8</v>
      </c>
      <c r="M5374">
        <v>8</v>
      </c>
      <c r="N5374">
        <v>35</v>
      </c>
      <c r="O5374">
        <v>2</v>
      </c>
      <c r="P5374">
        <v>1.48</v>
      </c>
      <c r="Q5374">
        <v>6.68</v>
      </c>
      <c r="R5374">
        <v>7.15</v>
      </c>
      <c r="S5374">
        <v>-1.1000000000000001</v>
      </c>
    </row>
    <row r="5375" spans="1:19" x14ac:dyDescent="0.25">
      <c r="A5375" t="s">
        <v>8648</v>
      </c>
      <c r="B5375" t="s">
        <v>8649</v>
      </c>
      <c r="C5375">
        <v>1</v>
      </c>
      <c r="D5375">
        <v>2</v>
      </c>
      <c r="E5375">
        <v>7.31</v>
      </c>
      <c r="F5375">
        <v>0</v>
      </c>
      <c r="G5375">
        <v>30</v>
      </c>
      <c r="H5375">
        <v>0</v>
      </c>
      <c r="I5375">
        <v>30</v>
      </c>
      <c r="J5375">
        <v>38</v>
      </c>
      <c r="K5375">
        <v>24</v>
      </c>
      <c r="L5375">
        <v>5</v>
      </c>
      <c r="M5375">
        <v>3</v>
      </c>
      <c r="N5375">
        <v>22</v>
      </c>
      <c r="O5375">
        <v>2</v>
      </c>
      <c r="P5375">
        <v>1.05</v>
      </c>
      <c r="Q5375">
        <v>6.61</v>
      </c>
      <c r="R5375">
        <v>7.17</v>
      </c>
      <c r="S5375">
        <v>-1</v>
      </c>
    </row>
    <row r="5376" spans="1:19" x14ac:dyDescent="0.25">
      <c r="A5376" t="s">
        <v>8646</v>
      </c>
      <c r="B5376" t="s">
        <v>8647</v>
      </c>
      <c r="C5376">
        <v>1</v>
      </c>
      <c r="D5376">
        <v>4</v>
      </c>
      <c r="E5376">
        <v>7.5</v>
      </c>
      <c r="F5376">
        <v>6</v>
      </c>
      <c r="G5376">
        <v>15</v>
      </c>
      <c r="H5376">
        <v>0</v>
      </c>
      <c r="I5376">
        <v>44</v>
      </c>
      <c r="J5376">
        <v>59</v>
      </c>
      <c r="K5376">
        <v>37</v>
      </c>
      <c r="L5376">
        <v>6</v>
      </c>
      <c r="M5376">
        <v>0</v>
      </c>
      <c r="N5376">
        <v>32</v>
      </c>
      <c r="O5376">
        <v>2.04</v>
      </c>
      <c r="P5376">
        <v>0.04</v>
      </c>
      <c r="Q5376">
        <v>6.46</v>
      </c>
      <c r="R5376">
        <v>7.18</v>
      </c>
      <c r="S5376">
        <v>-1.2</v>
      </c>
    </row>
    <row r="5377" spans="1:19" x14ac:dyDescent="0.25">
      <c r="A5377" t="s">
        <v>8644</v>
      </c>
      <c r="B5377" t="s">
        <v>8645</v>
      </c>
      <c r="C5377">
        <v>1</v>
      </c>
      <c r="D5377">
        <v>3</v>
      </c>
      <c r="E5377">
        <v>7.24</v>
      </c>
      <c r="F5377">
        <v>3</v>
      </c>
      <c r="G5377">
        <v>22</v>
      </c>
      <c r="H5377">
        <v>0</v>
      </c>
      <c r="I5377">
        <v>38</v>
      </c>
      <c r="J5377">
        <v>49</v>
      </c>
      <c r="K5377">
        <v>30</v>
      </c>
      <c r="L5377">
        <v>6</v>
      </c>
      <c r="M5377">
        <v>3</v>
      </c>
      <c r="N5377">
        <v>25</v>
      </c>
      <c r="O5377">
        <v>1.97</v>
      </c>
      <c r="P5377">
        <v>0.62</v>
      </c>
      <c r="Q5377">
        <v>5.95</v>
      </c>
      <c r="R5377">
        <v>7.2</v>
      </c>
      <c r="S5377">
        <v>-1.2</v>
      </c>
    </row>
    <row r="5378" spans="1:19" x14ac:dyDescent="0.25">
      <c r="A5378" t="s">
        <v>8642</v>
      </c>
      <c r="B5378" t="s">
        <v>8643</v>
      </c>
      <c r="C5378">
        <v>1</v>
      </c>
      <c r="D5378">
        <v>4</v>
      </c>
      <c r="E5378">
        <v>7.38</v>
      </c>
      <c r="F5378">
        <v>7</v>
      </c>
      <c r="G5378">
        <v>12</v>
      </c>
      <c r="H5378">
        <v>0</v>
      </c>
      <c r="I5378">
        <v>47</v>
      </c>
      <c r="J5378">
        <v>58</v>
      </c>
      <c r="K5378">
        <v>38</v>
      </c>
      <c r="L5378">
        <v>7</v>
      </c>
      <c r="M5378">
        <v>10</v>
      </c>
      <c r="N5378">
        <v>38</v>
      </c>
      <c r="O5378">
        <v>2.0299999999999998</v>
      </c>
      <c r="P5378">
        <v>1.84</v>
      </c>
      <c r="Q5378">
        <v>7.22</v>
      </c>
      <c r="R5378">
        <v>7.23</v>
      </c>
      <c r="S5378">
        <v>-1.2</v>
      </c>
    </row>
    <row r="5379" spans="1:19" x14ac:dyDescent="0.25">
      <c r="A5379" t="s">
        <v>8640</v>
      </c>
      <c r="B5379" t="s">
        <v>8641</v>
      </c>
      <c r="C5379">
        <v>1</v>
      </c>
      <c r="D5379">
        <v>4</v>
      </c>
      <c r="E5379">
        <v>7.49</v>
      </c>
      <c r="F5379">
        <v>6</v>
      </c>
      <c r="G5379">
        <v>15</v>
      </c>
      <c r="H5379">
        <v>0</v>
      </c>
      <c r="I5379">
        <v>44</v>
      </c>
      <c r="J5379">
        <v>53</v>
      </c>
      <c r="K5379">
        <v>37</v>
      </c>
      <c r="L5379">
        <v>7</v>
      </c>
      <c r="M5379">
        <v>14</v>
      </c>
      <c r="N5379">
        <v>40</v>
      </c>
      <c r="O5379">
        <v>2.1</v>
      </c>
      <c r="P5379">
        <v>2.85</v>
      </c>
      <c r="Q5379">
        <v>8.2200000000000006</v>
      </c>
      <c r="R5379">
        <v>7.24</v>
      </c>
      <c r="S5379">
        <v>-1.2</v>
      </c>
    </row>
    <row r="5380" spans="1:19" x14ac:dyDescent="0.25">
      <c r="A5380" t="s">
        <v>8638</v>
      </c>
      <c r="B5380" t="s">
        <v>8639</v>
      </c>
      <c r="C5380">
        <v>1</v>
      </c>
      <c r="D5380">
        <v>4</v>
      </c>
      <c r="E5380">
        <v>7.47</v>
      </c>
      <c r="F5380">
        <v>6</v>
      </c>
      <c r="G5380">
        <v>14</v>
      </c>
      <c r="H5380">
        <v>0</v>
      </c>
      <c r="I5380">
        <v>45</v>
      </c>
      <c r="J5380">
        <v>57</v>
      </c>
      <c r="K5380">
        <v>37</v>
      </c>
      <c r="L5380">
        <v>7</v>
      </c>
      <c r="M5380">
        <v>4</v>
      </c>
      <c r="N5380">
        <v>33</v>
      </c>
      <c r="O5380">
        <v>2.0299999999999998</v>
      </c>
      <c r="P5380">
        <v>0.74</v>
      </c>
      <c r="Q5380">
        <v>6.73</v>
      </c>
      <c r="R5380">
        <v>7.3</v>
      </c>
      <c r="S5380">
        <v>-1.2</v>
      </c>
    </row>
  </sheetData>
  <pageMargins left="0.7" right="0.7" top="0.75" bottom="0.75" header="0.3" footer="0.3"/>
  <pageSetup orientation="portrait" verticalDpi="0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RANKINGS=&gt;</vt:lpstr>
      <vt:lpstr>Hitter Ranks</vt:lpstr>
      <vt:lpstr>Pitcher Ranks</vt:lpstr>
      <vt:lpstr>PLAYERIDMAP</vt:lpstr>
      <vt:lpstr>PROJECTIONS=&gt;</vt:lpstr>
      <vt:lpstr>Steamer Hitters</vt:lpstr>
      <vt:lpstr>Steamer Pitchers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2013-05-15T04:15:30Z</dcterms:created>
  <dcterms:modified xsi:type="dcterms:W3CDTF">2014-02-17T03:56:47Z</dcterms:modified>
</cp:coreProperties>
</file>